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&#65279;<?xml version="1.0" encoding="UTF-8" standalone="yes"?>
<Relationships xmlns="http://schemas.openxmlformats.org/package/2006/relationships">
  <Relationship Id="rId3" Type="http://schemas.openxmlformats.org/officeDocument/2006/relationships/extended-properties" Target="docProps/app.xml" />
  <Relationship Id="rId2" Type="http://schemas.openxmlformats.org/package/2006/relationships/metadata/core-properties" Target="docProps/core.xml" />
  <Relationship Id="rId1" Type="http://schemas.openxmlformats.org/officeDocument/2006/relationships/officeDocument" Target="xl/workbook.xml" />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hidePivotFieldList="1" defaultThemeVersion="166925"/>
  <mc:AlternateContent>
    <mc:Choice Requires="x15">
      <x15ac:absPath xmlns:x15ac="http://schemas.microsoft.com/office/spreadsheetml/2010/11/ac" url="C:\Users\113277\Box\【02_課所共有】09_04_生産振興課\R07年度\02_野菜担当\14_国庫事業等\14_09_その他事業\☆高温対策等園芸産地育成緊急支援事業\要綱要領たたき台準備\04 実施要領\"/>
    </mc:Choice>
  </mc:AlternateContent>
  <xr:revisionPtr revIDLastSave="0" documentId="13_ncr:1_{C3533CBA-5A92-4377-869D-509DCED41F24}" xr6:coauthVersionLast="47" xr6:coauthVersionMax="47" xr10:uidLastSave="{00000000-0000-0000-0000-000000000000}"/>
  <bookViews>
    <workbookView xWindow="28690" yWindow="-110" windowWidth="29020" windowHeight="15700" activeTab="1" xr2:uid="{5083C585-9208-450E-B2EF-7228EE709B77}"/>
  </bookViews>
  <sheets>
    <sheet name="総括表1" sheetId="5" r:id="rId1"/>
    <sheet name="総括表2" sheetId="23" r:id="rId2"/>
    <sheet name="リスト" sheetId="3" state="hidden" r:id="rId3"/>
    <sheet name="1" sheetId="42" r:id="rId4"/>
    <sheet name="2" sheetId="173" r:id="rId5"/>
    <sheet name="3" sheetId="272" r:id="rId6"/>
    <sheet name="4" sheetId="273" r:id="rId7"/>
    <sheet name="5" sheetId="274" r:id="rId8"/>
    <sheet name="6" sheetId="275" r:id="rId9"/>
    <sheet name="7" sheetId="276" r:id="rId10"/>
    <sheet name="8" sheetId="277" r:id="rId11"/>
    <sheet name="9" sheetId="278" r:id="rId12"/>
    <sheet name="10" sheetId="279" r:id="rId13"/>
    <sheet name="11" sheetId="280" r:id="rId14"/>
    <sheet name="12" sheetId="281" r:id="rId15"/>
    <sheet name="13" sheetId="282" r:id="rId16"/>
    <sheet name="14" sheetId="283" r:id="rId17"/>
    <sheet name="15" sheetId="284" r:id="rId18"/>
    <sheet name="16" sheetId="285" r:id="rId19"/>
    <sheet name="17" sheetId="286" r:id="rId20"/>
    <sheet name="18" sheetId="287" r:id="rId21"/>
    <sheet name="19" sheetId="288" r:id="rId22"/>
    <sheet name="20" sheetId="289" r:id="rId23"/>
    <sheet name="21" sheetId="290" r:id="rId24"/>
    <sheet name="22" sheetId="291" r:id="rId25"/>
    <sheet name="23" sheetId="292" r:id="rId26"/>
    <sheet name="24" sheetId="293" r:id="rId27"/>
    <sheet name="25" sheetId="294" r:id="rId28"/>
    <sheet name="26" sheetId="295" r:id="rId29"/>
    <sheet name="27" sheetId="296" r:id="rId30"/>
    <sheet name="28" sheetId="297" r:id="rId31"/>
    <sheet name="29" sheetId="298" r:id="rId32"/>
    <sheet name="30" sheetId="299" r:id="rId33"/>
    <sheet name="31" sheetId="300" r:id="rId34"/>
    <sheet name="32" sheetId="301" r:id="rId35"/>
    <sheet name="33" sheetId="302" r:id="rId36"/>
    <sheet name="34" sheetId="303" r:id="rId37"/>
    <sheet name="35" sheetId="304" r:id="rId38"/>
    <sheet name="36" sheetId="305" r:id="rId39"/>
    <sheet name="37" sheetId="306" r:id="rId40"/>
    <sheet name="38" sheetId="307" r:id="rId41"/>
    <sheet name="39" sheetId="308" r:id="rId42"/>
    <sheet name="40" sheetId="309" r:id="rId43"/>
    <sheet name="41" sheetId="310" r:id="rId44"/>
    <sheet name="42" sheetId="311" r:id="rId45"/>
    <sheet name="43" sheetId="312" r:id="rId46"/>
    <sheet name="44" sheetId="313" r:id="rId47"/>
    <sheet name="45" sheetId="314" r:id="rId48"/>
    <sheet name="46" sheetId="315" r:id="rId49"/>
    <sheet name="47" sheetId="316" r:id="rId50"/>
    <sheet name="48" sheetId="317" r:id="rId51"/>
    <sheet name="49" sheetId="318" r:id="rId52"/>
    <sheet name="50" sheetId="319" r:id="rId53"/>
    <sheet name="51" sheetId="320" r:id="rId54"/>
    <sheet name="52" sheetId="321" r:id="rId55"/>
    <sheet name="53" sheetId="322" r:id="rId56"/>
    <sheet name="54" sheetId="323" r:id="rId57"/>
    <sheet name="55" sheetId="324" r:id="rId58"/>
    <sheet name="56" sheetId="325" r:id="rId59"/>
    <sheet name="57" sheetId="326" r:id="rId60"/>
    <sheet name="58" sheetId="327" r:id="rId61"/>
    <sheet name="59" sheetId="328" r:id="rId62"/>
    <sheet name="60" sheetId="329" r:id="rId63"/>
    <sheet name="61" sheetId="330" r:id="rId64"/>
    <sheet name="62" sheetId="331" r:id="rId65"/>
    <sheet name="63" sheetId="332" r:id="rId66"/>
    <sheet name="64" sheetId="333" r:id="rId67"/>
    <sheet name="65" sheetId="334" r:id="rId68"/>
    <sheet name="66" sheetId="335" r:id="rId69"/>
    <sheet name="67" sheetId="336" r:id="rId70"/>
    <sheet name="68" sheetId="337" r:id="rId71"/>
    <sheet name="69" sheetId="338" r:id="rId72"/>
    <sheet name="70" sheetId="339" r:id="rId73"/>
    <sheet name="71" sheetId="340" r:id="rId74"/>
    <sheet name="72" sheetId="341" r:id="rId75"/>
    <sheet name="73" sheetId="342" r:id="rId76"/>
    <sheet name="74" sheetId="343" r:id="rId77"/>
    <sheet name="75" sheetId="344" r:id="rId78"/>
    <sheet name="76" sheetId="345" r:id="rId79"/>
    <sheet name="77" sheetId="346" r:id="rId80"/>
    <sheet name="78" sheetId="347" r:id="rId81"/>
    <sheet name="79" sheetId="348" r:id="rId82"/>
    <sheet name="80" sheetId="349" r:id="rId83"/>
    <sheet name="81" sheetId="350" r:id="rId84"/>
    <sheet name="82" sheetId="351" r:id="rId85"/>
    <sheet name="83" sheetId="352" r:id="rId86"/>
    <sheet name="84" sheetId="353" r:id="rId87"/>
    <sheet name="85" sheetId="354" r:id="rId88"/>
    <sheet name="86" sheetId="355" r:id="rId89"/>
    <sheet name="87" sheetId="356" r:id="rId90"/>
    <sheet name="88" sheetId="357" r:id="rId91"/>
    <sheet name="89" sheetId="358" r:id="rId92"/>
    <sheet name="90" sheetId="359" r:id="rId93"/>
    <sheet name="91" sheetId="360" r:id="rId94"/>
    <sheet name="92" sheetId="361" r:id="rId95"/>
    <sheet name="93" sheetId="362" r:id="rId96"/>
    <sheet name="94" sheetId="363" r:id="rId97"/>
    <sheet name="95" sheetId="364" r:id="rId98"/>
    <sheet name="96" sheetId="365" r:id="rId99"/>
    <sheet name="97" sheetId="366" r:id="rId100"/>
    <sheet name="98" sheetId="367" r:id="rId101"/>
    <sheet name="99" sheetId="368" r:id="rId102"/>
    <sheet name="100" sheetId="369" r:id="rId103"/>
  </sheets>
  <definedNames>
    <definedName name="_xlnm._FilterDatabase" localSheetId="3" hidden="1">'1'!$T$33:$T$34</definedName>
    <definedName name="_xlnm._FilterDatabase" localSheetId="12" hidden="1">'10'!$T$33:$T$34</definedName>
    <definedName name="_xlnm._FilterDatabase" localSheetId="102" hidden="1">'100'!$T$33:$T$34</definedName>
    <definedName name="_xlnm._FilterDatabase" localSheetId="13" hidden="1">'11'!$T$33:$T$34</definedName>
    <definedName name="_xlnm._FilterDatabase" localSheetId="14" hidden="1">'12'!$T$33:$T$34</definedName>
    <definedName name="_xlnm._FilterDatabase" localSheetId="15" hidden="1">'13'!$T$33:$T$34</definedName>
    <definedName name="_xlnm._FilterDatabase" localSheetId="16" hidden="1">'14'!$T$33:$T$34</definedName>
    <definedName name="_xlnm._FilterDatabase" localSheetId="17" hidden="1">'15'!$T$33:$T$34</definedName>
    <definedName name="_xlnm._FilterDatabase" localSheetId="18" hidden="1">'16'!$T$33:$T$34</definedName>
    <definedName name="_xlnm._FilterDatabase" localSheetId="19" hidden="1">'17'!$T$33:$T$34</definedName>
    <definedName name="_xlnm._FilterDatabase" localSheetId="20" hidden="1">'18'!$T$33:$T$34</definedName>
    <definedName name="_xlnm._FilterDatabase" localSheetId="21" hidden="1">'19'!$T$33:$T$34</definedName>
    <definedName name="_xlnm._FilterDatabase" localSheetId="4" hidden="1">'2'!$T$33:$T$34</definedName>
    <definedName name="_xlnm._FilterDatabase" localSheetId="22" hidden="1">'20'!$T$33:$T$34</definedName>
    <definedName name="_xlnm._FilterDatabase" localSheetId="23" hidden="1">'21'!$T$33:$T$34</definedName>
    <definedName name="_xlnm._FilterDatabase" localSheetId="24" hidden="1">'22'!$T$33:$T$34</definedName>
    <definedName name="_xlnm._FilterDatabase" localSheetId="25" hidden="1">'23'!$T$33:$T$34</definedName>
    <definedName name="_xlnm._FilterDatabase" localSheetId="26" hidden="1">'24'!$T$33:$T$34</definedName>
    <definedName name="_xlnm._FilterDatabase" localSheetId="27" hidden="1">'25'!$T$33:$T$34</definedName>
    <definedName name="_xlnm._FilterDatabase" localSheetId="28" hidden="1">'26'!$T$33:$T$34</definedName>
    <definedName name="_xlnm._FilterDatabase" localSheetId="29" hidden="1">'27'!$T$33:$T$34</definedName>
    <definedName name="_xlnm._FilterDatabase" localSheetId="30" hidden="1">'28'!$T$33:$T$34</definedName>
    <definedName name="_xlnm._FilterDatabase" localSheetId="31" hidden="1">'29'!$T$33:$T$34</definedName>
    <definedName name="_xlnm._FilterDatabase" localSheetId="5" hidden="1">'3'!$T$33:$T$34</definedName>
    <definedName name="_xlnm._FilterDatabase" localSheetId="32" hidden="1">'30'!$T$33:$T$34</definedName>
    <definedName name="_xlnm._FilterDatabase" localSheetId="33" hidden="1">'31'!$T$33:$T$34</definedName>
    <definedName name="_xlnm._FilterDatabase" localSheetId="34" hidden="1">'32'!$T$33:$T$34</definedName>
    <definedName name="_xlnm._FilterDatabase" localSheetId="35" hidden="1">'33'!$T$33:$T$34</definedName>
    <definedName name="_xlnm._FilterDatabase" localSheetId="36" hidden="1">'34'!$T$33:$T$34</definedName>
    <definedName name="_xlnm._FilterDatabase" localSheetId="37" hidden="1">'35'!$T$33:$T$34</definedName>
    <definedName name="_xlnm._FilterDatabase" localSheetId="38" hidden="1">'36'!$T$33:$T$34</definedName>
    <definedName name="_xlnm._FilterDatabase" localSheetId="39" hidden="1">'37'!$T$33:$T$34</definedName>
    <definedName name="_xlnm._FilterDatabase" localSheetId="40" hidden="1">'38'!$T$33:$T$34</definedName>
    <definedName name="_xlnm._FilterDatabase" localSheetId="41" hidden="1">'39'!$T$33:$T$34</definedName>
    <definedName name="_xlnm._FilterDatabase" localSheetId="6" hidden="1">'4'!$T$33:$T$34</definedName>
    <definedName name="_xlnm._FilterDatabase" localSheetId="42" hidden="1">'40'!$T$33:$T$34</definedName>
    <definedName name="_xlnm._FilterDatabase" localSheetId="43" hidden="1">'41'!$T$33:$T$34</definedName>
    <definedName name="_xlnm._FilterDatabase" localSheetId="44" hidden="1">'42'!$T$33:$T$34</definedName>
    <definedName name="_xlnm._FilterDatabase" localSheetId="45" hidden="1">'43'!$T$33:$T$34</definedName>
    <definedName name="_xlnm._FilterDatabase" localSheetId="46" hidden="1">'44'!$T$33:$T$34</definedName>
    <definedName name="_xlnm._FilterDatabase" localSheetId="47" hidden="1">'45'!$T$33:$T$34</definedName>
    <definedName name="_xlnm._FilterDatabase" localSheetId="48" hidden="1">'46'!$T$33:$T$34</definedName>
    <definedName name="_xlnm._FilterDatabase" localSheetId="49" hidden="1">'47'!$T$33:$T$34</definedName>
    <definedName name="_xlnm._FilterDatabase" localSheetId="50" hidden="1">'48'!$T$33:$T$34</definedName>
    <definedName name="_xlnm._FilterDatabase" localSheetId="51" hidden="1">'49'!$T$33:$T$34</definedName>
    <definedName name="_xlnm._FilterDatabase" localSheetId="7" hidden="1">'5'!$T$33:$T$34</definedName>
    <definedName name="_xlnm._FilterDatabase" localSheetId="52" hidden="1">'50'!$T$33:$T$34</definedName>
    <definedName name="_xlnm._FilterDatabase" localSheetId="53" hidden="1">'51'!$T$33:$T$34</definedName>
    <definedName name="_xlnm._FilterDatabase" localSheetId="54" hidden="1">'52'!$T$33:$T$34</definedName>
    <definedName name="_xlnm._FilterDatabase" localSheetId="55" hidden="1">'53'!$T$33:$T$34</definedName>
    <definedName name="_xlnm._FilterDatabase" localSheetId="56" hidden="1">'54'!$T$33:$T$34</definedName>
    <definedName name="_xlnm._FilterDatabase" localSheetId="57" hidden="1">'55'!$T$33:$T$34</definedName>
    <definedName name="_xlnm._FilterDatabase" localSheetId="58" hidden="1">'56'!$T$33:$T$34</definedName>
    <definedName name="_xlnm._FilterDatabase" localSheetId="59" hidden="1">'57'!$T$33:$T$34</definedName>
    <definedName name="_xlnm._FilterDatabase" localSheetId="60" hidden="1">'58'!$T$33:$T$34</definedName>
    <definedName name="_xlnm._FilterDatabase" localSheetId="61" hidden="1">'59'!$T$33:$T$34</definedName>
    <definedName name="_xlnm._FilterDatabase" localSheetId="8" hidden="1">'6'!$T$33:$T$34</definedName>
    <definedName name="_xlnm._FilterDatabase" localSheetId="62" hidden="1">'60'!$T$33:$T$34</definedName>
    <definedName name="_xlnm._FilterDatabase" localSheetId="63" hidden="1">'61'!$T$33:$T$34</definedName>
    <definedName name="_xlnm._FilterDatabase" localSheetId="64" hidden="1">'62'!$T$33:$T$34</definedName>
    <definedName name="_xlnm._FilterDatabase" localSheetId="65" hidden="1">'63'!$T$33:$T$34</definedName>
    <definedName name="_xlnm._FilterDatabase" localSheetId="66" hidden="1">'64'!$T$33:$T$34</definedName>
    <definedName name="_xlnm._FilterDatabase" localSheetId="67" hidden="1">'65'!$T$33:$T$34</definedName>
    <definedName name="_xlnm._FilterDatabase" localSheetId="68" hidden="1">'66'!$T$33:$T$34</definedName>
    <definedName name="_xlnm._FilterDatabase" localSheetId="69" hidden="1">'67'!$T$33:$T$34</definedName>
    <definedName name="_xlnm._FilterDatabase" localSheetId="70" hidden="1">'68'!$T$33:$T$34</definedName>
    <definedName name="_xlnm._FilterDatabase" localSheetId="71" hidden="1">'69'!$T$33:$T$34</definedName>
    <definedName name="_xlnm._FilterDatabase" localSheetId="9" hidden="1">'7'!$T$33:$T$34</definedName>
    <definedName name="_xlnm._FilterDatabase" localSheetId="72" hidden="1">'70'!$T$33:$T$34</definedName>
    <definedName name="_xlnm._FilterDatabase" localSheetId="73" hidden="1">'71'!$T$33:$T$34</definedName>
    <definedName name="_xlnm._FilterDatabase" localSheetId="74" hidden="1">'72'!$T$33:$T$34</definedName>
    <definedName name="_xlnm._FilterDatabase" localSheetId="75" hidden="1">'73'!$T$33:$T$34</definedName>
    <definedName name="_xlnm._FilterDatabase" localSheetId="76" hidden="1">'74'!$T$33:$T$34</definedName>
    <definedName name="_xlnm._FilterDatabase" localSheetId="77" hidden="1">'75'!$T$33:$T$34</definedName>
    <definedName name="_xlnm._FilterDatabase" localSheetId="78" hidden="1">'76'!$T$33:$T$34</definedName>
    <definedName name="_xlnm._FilterDatabase" localSheetId="79" hidden="1">'77'!$T$33:$T$34</definedName>
    <definedName name="_xlnm._FilterDatabase" localSheetId="80" hidden="1">'78'!$T$33:$T$34</definedName>
    <definedName name="_xlnm._FilterDatabase" localSheetId="81" hidden="1">'79'!$T$33:$T$34</definedName>
    <definedName name="_xlnm._FilterDatabase" localSheetId="10" hidden="1">'8'!$T$33:$T$34</definedName>
    <definedName name="_xlnm._FilterDatabase" localSheetId="82" hidden="1">'80'!$T$33:$T$34</definedName>
    <definedName name="_xlnm._FilterDatabase" localSheetId="83" hidden="1">'81'!$T$33:$T$34</definedName>
    <definedName name="_xlnm._FilterDatabase" localSheetId="84" hidden="1">'82'!$T$33:$T$34</definedName>
    <definedName name="_xlnm._FilterDatabase" localSheetId="85" hidden="1">'83'!$T$33:$T$34</definedName>
    <definedName name="_xlnm._FilterDatabase" localSheetId="86" hidden="1">'84'!$T$33:$T$34</definedName>
    <definedName name="_xlnm._FilterDatabase" localSheetId="87" hidden="1">'85'!$T$33:$T$34</definedName>
    <definedName name="_xlnm._FilterDatabase" localSheetId="88" hidden="1">'86'!$T$33:$T$34</definedName>
    <definedName name="_xlnm._FilterDatabase" localSheetId="89" hidden="1">'87'!$T$33:$T$34</definedName>
    <definedName name="_xlnm._FilterDatabase" localSheetId="90" hidden="1">'88'!$T$33:$T$34</definedName>
    <definedName name="_xlnm._FilterDatabase" localSheetId="91" hidden="1">'89'!$T$33:$T$34</definedName>
    <definedName name="_xlnm._FilterDatabase" localSheetId="11" hidden="1">'9'!$T$33:$T$34</definedName>
    <definedName name="_xlnm._FilterDatabase" localSheetId="92" hidden="1">'90'!$T$33:$T$34</definedName>
    <definedName name="_xlnm._FilterDatabase" localSheetId="93" hidden="1">'91'!$T$33:$T$34</definedName>
    <definedName name="_xlnm._FilterDatabase" localSheetId="94" hidden="1">'92'!$T$33:$T$34</definedName>
    <definedName name="_xlnm._FilterDatabase" localSheetId="95" hidden="1">'93'!$T$33:$T$34</definedName>
    <definedName name="_xlnm._FilterDatabase" localSheetId="96" hidden="1">'94'!$T$33:$T$34</definedName>
    <definedName name="_xlnm._FilterDatabase" localSheetId="97" hidden="1">'95'!$T$33:$T$34</definedName>
    <definedName name="_xlnm._FilterDatabase" localSheetId="98" hidden="1">'96'!$T$33:$T$34</definedName>
    <definedName name="_xlnm._FilterDatabase" localSheetId="99" hidden="1">'97'!$T$33:$T$34</definedName>
    <definedName name="_xlnm._FilterDatabase" localSheetId="100" hidden="1">'98'!$T$33:$T$34</definedName>
    <definedName name="_xlnm._FilterDatabase" localSheetId="101" hidden="1">'99'!$T$33:$T$34</definedName>
    <definedName name="_xlnm.Print_Area" localSheetId="3">'1'!$A$1:$O$154</definedName>
    <definedName name="_xlnm.Print_Area" localSheetId="12">'10'!$A$1:$O$154</definedName>
    <definedName name="_xlnm.Print_Area" localSheetId="102">'100'!$A$1:$O$154</definedName>
    <definedName name="_xlnm.Print_Area" localSheetId="13">'11'!$A$1:$O$154</definedName>
    <definedName name="_xlnm.Print_Area" localSheetId="14">'12'!$A$1:$O$154</definedName>
    <definedName name="_xlnm.Print_Area" localSheetId="15">'13'!$A$1:$O$154</definedName>
    <definedName name="_xlnm.Print_Area" localSheetId="16">'14'!$A$1:$O$154</definedName>
    <definedName name="_xlnm.Print_Area" localSheetId="17">'15'!$A$1:$O$154</definedName>
    <definedName name="_xlnm.Print_Area" localSheetId="18">'16'!$A$1:$O$154</definedName>
    <definedName name="_xlnm.Print_Area" localSheetId="19">'17'!$A$1:$O$154</definedName>
    <definedName name="_xlnm.Print_Area" localSheetId="20">'18'!$A$1:$O$154</definedName>
    <definedName name="_xlnm.Print_Area" localSheetId="21">'19'!$A$1:$O$154</definedName>
    <definedName name="_xlnm.Print_Area" localSheetId="4">'2'!$A$1:$O$154</definedName>
    <definedName name="_xlnm.Print_Area" localSheetId="22">'20'!$A$1:$O$154</definedName>
    <definedName name="_xlnm.Print_Area" localSheetId="23">'21'!$A$1:$O$154</definedName>
    <definedName name="_xlnm.Print_Area" localSheetId="24">'22'!$A$1:$O$154</definedName>
    <definedName name="_xlnm.Print_Area" localSheetId="25">'23'!$A$1:$O$154</definedName>
    <definedName name="_xlnm.Print_Area" localSheetId="26">'24'!$A$1:$O$154</definedName>
    <definedName name="_xlnm.Print_Area" localSheetId="27">'25'!$A$1:$O$154</definedName>
    <definedName name="_xlnm.Print_Area" localSheetId="28">'26'!$A$1:$O$154</definedName>
    <definedName name="_xlnm.Print_Area" localSheetId="29">'27'!$A$1:$O$154</definedName>
    <definedName name="_xlnm.Print_Area" localSheetId="30">'28'!$A$1:$O$154</definedName>
    <definedName name="_xlnm.Print_Area" localSheetId="31">'29'!$A$1:$O$154</definedName>
    <definedName name="_xlnm.Print_Area" localSheetId="5">'3'!$A$1:$O$154</definedName>
    <definedName name="_xlnm.Print_Area" localSheetId="32">'30'!$A$1:$O$154</definedName>
    <definedName name="_xlnm.Print_Area" localSheetId="33">'31'!$A$1:$O$154</definedName>
    <definedName name="_xlnm.Print_Area" localSheetId="34">'32'!$A$1:$O$154</definedName>
    <definedName name="_xlnm.Print_Area" localSheetId="35">'33'!$A$1:$O$154</definedName>
    <definedName name="_xlnm.Print_Area" localSheetId="36">'34'!$A$1:$O$154</definedName>
    <definedName name="_xlnm.Print_Area" localSheetId="37">'35'!$A$1:$O$154</definedName>
    <definedName name="_xlnm.Print_Area" localSheetId="38">'36'!$A$1:$O$154</definedName>
    <definedName name="_xlnm.Print_Area" localSheetId="39">'37'!$A$1:$O$154</definedName>
    <definedName name="_xlnm.Print_Area" localSheetId="40">'38'!$A$1:$O$154</definedName>
    <definedName name="_xlnm.Print_Area" localSheetId="41">'39'!$A$1:$O$154</definedName>
    <definedName name="_xlnm.Print_Area" localSheetId="6">'4'!$A$1:$O$154</definedName>
    <definedName name="_xlnm.Print_Area" localSheetId="42">'40'!$A$1:$O$154</definedName>
    <definedName name="_xlnm.Print_Area" localSheetId="43">'41'!$A$1:$O$154</definedName>
    <definedName name="_xlnm.Print_Area" localSheetId="44">'42'!$A$1:$O$154</definedName>
    <definedName name="_xlnm.Print_Area" localSheetId="45">'43'!$A$1:$O$154</definedName>
    <definedName name="_xlnm.Print_Area" localSheetId="46">'44'!$A$1:$O$154</definedName>
    <definedName name="_xlnm.Print_Area" localSheetId="47">'45'!$A$1:$O$154</definedName>
    <definedName name="_xlnm.Print_Area" localSheetId="48">'46'!$A$1:$O$154</definedName>
    <definedName name="_xlnm.Print_Area" localSheetId="49">'47'!$A$1:$O$154</definedName>
    <definedName name="_xlnm.Print_Area" localSheetId="50">'48'!$A$1:$O$154</definedName>
    <definedName name="_xlnm.Print_Area" localSheetId="51">'49'!$A$1:$O$154</definedName>
    <definedName name="_xlnm.Print_Area" localSheetId="7">'5'!$A$1:$O$154</definedName>
    <definedName name="_xlnm.Print_Area" localSheetId="52">'50'!$A$1:$O$154</definedName>
    <definedName name="_xlnm.Print_Area" localSheetId="53">'51'!$A$1:$O$154</definedName>
    <definedName name="_xlnm.Print_Area" localSheetId="54">'52'!$A$1:$O$154</definedName>
    <definedName name="_xlnm.Print_Area" localSheetId="55">'53'!$A$1:$O$154</definedName>
    <definedName name="_xlnm.Print_Area" localSheetId="56">'54'!$A$1:$O$154</definedName>
    <definedName name="_xlnm.Print_Area" localSheetId="57">'55'!$A$1:$O$154</definedName>
    <definedName name="_xlnm.Print_Area" localSheetId="58">'56'!$A$1:$O$154</definedName>
    <definedName name="_xlnm.Print_Area" localSheetId="59">'57'!$A$1:$O$154</definedName>
    <definedName name="_xlnm.Print_Area" localSheetId="60">'58'!$A$1:$O$154</definedName>
    <definedName name="_xlnm.Print_Area" localSheetId="61">'59'!$A$1:$O$154</definedName>
    <definedName name="_xlnm.Print_Area" localSheetId="8">'6'!$A$1:$O$154</definedName>
    <definedName name="_xlnm.Print_Area" localSheetId="62">'60'!$A$1:$O$154</definedName>
    <definedName name="_xlnm.Print_Area" localSheetId="63">'61'!$A$1:$O$154</definedName>
    <definedName name="_xlnm.Print_Area" localSheetId="64">'62'!$A$1:$O$154</definedName>
    <definedName name="_xlnm.Print_Area" localSheetId="65">'63'!$A$1:$O$154</definedName>
    <definedName name="_xlnm.Print_Area" localSheetId="66">'64'!$A$1:$O$154</definedName>
    <definedName name="_xlnm.Print_Area" localSheetId="67">'65'!$A$1:$O$154</definedName>
    <definedName name="_xlnm.Print_Area" localSheetId="68">'66'!$A$1:$O$154</definedName>
    <definedName name="_xlnm.Print_Area" localSheetId="69">'67'!$A$1:$O$154</definedName>
    <definedName name="_xlnm.Print_Area" localSheetId="70">'68'!$A$1:$O$154</definedName>
    <definedName name="_xlnm.Print_Area" localSheetId="71">'69'!$A$1:$O$154</definedName>
    <definedName name="_xlnm.Print_Area" localSheetId="9">'7'!$A$1:$O$154</definedName>
    <definedName name="_xlnm.Print_Area" localSheetId="72">'70'!$A$1:$O$154</definedName>
    <definedName name="_xlnm.Print_Area" localSheetId="73">'71'!$A$1:$O$154</definedName>
    <definedName name="_xlnm.Print_Area" localSheetId="74">'72'!$A$1:$O$154</definedName>
    <definedName name="_xlnm.Print_Area" localSheetId="75">'73'!$A$1:$O$154</definedName>
    <definedName name="_xlnm.Print_Area" localSheetId="76">'74'!$A$1:$O$154</definedName>
    <definedName name="_xlnm.Print_Area" localSheetId="77">'75'!$A$1:$O$154</definedName>
    <definedName name="_xlnm.Print_Area" localSheetId="78">'76'!$A$1:$O$154</definedName>
    <definedName name="_xlnm.Print_Area" localSheetId="79">'77'!$A$1:$O$154</definedName>
    <definedName name="_xlnm.Print_Area" localSheetId="80">'78'!$A$1:$O$154</definedName>
    <definedName name="_xlnm.Print_Area" localSheetId="81">'79'!$A$1:$O$154</definedName>
    <definedName name="_xlnm.Print_Area" localSheetId="10">'8'!$A$1:$O$154</definedName>
    <definedName name="_xlnm.Print_Area" localSheetId="82">'80'!$A$1:$O$154</definedName>
    <definedName name="_xlnm.Print_Area" localSheetId="83">'81'!$A$1:$O$154</definedName>
    <definedName name="_xlnm.Print_Area" localSheetId="84">'82'!$A$1:$O$154</definedName>
    <definedName name="_xlnm.Print_Area" localSheetId="85">'83'!$A$1:$O$154</definedName>
    <definedName name="_xlnm.Print_Area" localSheetId="86">'84'!$A$1:$O$154</definedName>
    <definedName name="_xlnm.Print_Area" localSheetId="87">'85'!$A$1:$O$154</definedName>
    <definedName name="_xlnm.Print_Area" localSheetId="88">'86'!$A$1:$O$154</definedName>
    <definedName name="_xlnm.Print_Area" localSheetId="89">'87'!$A$1:$O$154</definedName>
    <definedName name="_xlnm.Print_Area" localSheetId="90">'88'!$A$1:$O$154</definedName>
    <definedName name="_xlnm.Print_Area" localSheetId="91">'89'!$A$1:$O$154</definedName>
    <definedName name="_xlnm.Print_Area" localSheetId="11">'9'!$A$1:$O$154</definedName>
    <definedName name="_xlnm.Print_Area" localSheetId="92">'90'!$A$1:$O$154</definedName>
    <definedName name="_xlnm.Print_Area" localSheetId="93">'91'!$A$1:$O$154</definedName>
    <definedName name="_xlnm.Print_Area" localSheetId="94">'92'!$A$1:$O$154</definedName>
    <definedName name="_xlnm.Print_Area" localSheetId="95">'93'!$A$1:$O$154</definedName>
    <definedName name="_xlnm.Print_Area" localSheetId="96">'94'!$A$1:$O$154</definedName>
    <definedName name="_xlnm.Print_Area" localSheetId="97">'95'!$A$1:$O$154</definedName>
    <definedName name="_xlnm.Print_Area" localSheetId="98">'96'!$A$1:$O$154</definedName>
    <definedName name="_xlnm.Print_Area" localSheetId="99">'97'!$A$1:$O$154</definedName>
    <definedName name="_xlnm.Print_Area" localSheetId="100">'98'!$A$1:$O$154</definedName>
    <definedName name="_xlnm.Print_Area" localSheetId="101">'99'!$A$1:$O$154</definedName>
    <definedName name="_xlnm.Print_Area" localSheetId="1">総括表2!$A$1:$BM$104</definedName>
  </definedNames>
  <calcPr calcId="191029"/>
  <extLst>
    <ext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139" i="369" l="1"/>
  <c r="C127" i="369"/>
  <c r="D126" i="369"/>
  <c r="Q126" i="369" s="1"/>
  <c r="E123" i="369"/>
  <c r="D123" i="369"/>
  <c r="E122" i="369"/>
  <c r="D122" i="369"/>
  <c r="Q122" i="369" s="1"/>
  <c r="C122" i="369"/>
  <c r="D121" i="369"/>
  <c r="C121" i="369"/>
  <c r="R121" i="369" s="1"/>
  <c r="D120" i="369"/>
  <c r="C120" i="369"/>
  <c r="N117" i="369"/>
  <c r="E127" i="369" s="1"/>
  <c r="M117" i="369"/>
  <c r="L117" i="369"/>
  <c r="R116" i="369"/>
  <c r="Q116" i="369"/>
  <c r="P116" i="369"/>
  <c r="O116" i="369"/>
  <c r="R115" i="369"/>
  <c r="Q115" i="369"/>
  <c r="P115" i="369"/>
  <c r="O115" i="369"/>
  <c r="R114" i="369"/>
  <c r="Q114" i="369"/>
  <c r="P114" i="369"/>
  <c r="O114" i="369"/>
  <c r="R113" i="369"/>
  <c r="Q113" i="369"/>
  <c r="P113" i="369"/>
  <c r="O113" i="369"/>
  <c r="R112" i="369"/>
  <c r="Q112" i="369"/>
  <c r="P112" i="369"/>
  <c r="O112" i="369"/>
  <c r="R111" i="369"/>
  <c r="Q111" i="369"/>
  <c r="P111" i="369"/>
  <c r="O111" i="369"/>
  <c r="R110" i="369"/>
  <c r="Q110" i="369"/>
  <c r="P110" i="369"/>
  <c r="O110" i="369"/>
  <c r="N106" i="369"/>
  <c r="E126" i="369" s="1"/>
  <c r="M106" i="369"/>
  <c r="O106" i="369" s="1"/>
  <c r="F126" i="369" s="1"/>
  <c r="L106" i="369"/>
  <c r="C126" i="369" s="1"/>
  <c r="R105" i="369"/>
  <c r="Q105" i="369"/>
  <c r="P105" i="369"/>
  <c r="O105" i="369"/>
  <c r="R104" i="369"/>
  <c r="Q104" i="369"/>
  <c r="P104" i="369"/>
  <c r="O104" i="369"/>
  <c r="R103" i="369"/>
  <c r="Q103" i="369"/>
  <c r="P103" i="369"/>
  <c r="O103" i="369"/>
  <c r="R102" i="369"/>
  <c r="Q102" i="369"/>
  <c r="P102" i="369"/>
  <c r="O102" i="369"/>
  <c r="R101" i="369"/>
  <c r="Q101" i="369"/>
  <c r="P101" i="369"/>
  <c r="O101" i="369"/>
  <c r="R100" i="369"/>
  <c r="Q100" i="369"/>
  <c r="P100" i="369"/>
  <c r="O100" i="369"/>
  <c r="R99" i="369"/>
  <c r="Q99" i="369"/>
  <c r="P99" i="369"/>
  <c r="O99" i="369"/>
  <c r="N95" i="369"/>
  <c r="E125" i="369" s="1"/>
  <c r="M95" i="369"/>
  <c r="L95" i="369"/>
  <c r="C125" i="369" s="1"/>
  <c r="R94" i="369"/>
  <c r="Q94" i="369"/>
  <c r="P94" i="369"/>
  <c r="O94" i="369"/>
  <c r="R93" i="369"/>
  <c r="Q93" i="369"/>
  <c r="P93" i="369"/>
  <c r="O93" i="369"/>
  <c r="R92" i="369"/>
  <c r="Q92" i="369"/>
  <c r="P92" i="369"/>
  <c r="O92" i="369"/>
  <c r="R91" i="369"/>
  <c r="Q91" i="369"/>
  <c r="P91" i="369"/>
  <c r="O91" i="369"/>
  <c r="R90" i="369"/>
  <c r="Q90" i="369"/>
  <c r="P90" i="369"/>
  <c r="O90" i="369"/>
  <c r="R89" i="369"/>
  <c r="Q89" i="369"/>
  <c r="P89" i="369"/>
  <c r="O89" i="369"/>
  <c r="R88" i="369"/>
  <c r="Q88" i="369"/>
  <c r="P88" i="369"/>
  <c r="O88" i="369"/>
  <c r="N84" i="369"/>
  <c r="E124" i="369" s="1"/>
  <c r="M84" i="369"/>
  <c r="O84" i="369" s="1"/>
  <c r="F124" i="369" s="1"/>
  <c r="L84" i="369"/>
  <c r="C124" i="369" s="1"/>
  <c r="R83" i="369"/>
  <c r="O83" i="369"/>
  <c r="R82" i="369"/>
  <c r="O82" i="369"/>
  <c r="R81" i="369"/>
  <c r="O81" i="369"/>
  <c r="R80" i="369"/>
  <c r="O80" i="369"/>
  <c r="R79" i="369"/>
  <c r="O79" i="369"/>
  <c r="R78" i="369"/>
  <c r="O78" i="369"/>
  <c r="R77" i="369"/>
  <c r="O77" i="369"/>
  <c r="O73" i="369"/>
  <c r="F123" i="369" s="1"/>
  <c r="N73" i="369"/>
  <c r="M73" i="369"/>
  <c r="L73" i="369"/>
  <c r="C123" i="369" s="1"/>
  <c r="R123" i="369" s="1"/>
  <c r="R72" i="369"/>
  <c r="Q72" i="369"/>
  <c r="P72" i="369"/>
  <c r="O72" i="369"/>
  <c r="R71" i="369"/>
  <c r="Q71" i="369"/>
  <c r="P71" i="369"/>
  <c r="O71" i="369"/>
  <c r="R70" i="369"/>
  <c r="Q70" i="369"/>
  <c r="P70" i="369"/>
  <c r="O70" i="369"/>
  <c r="R69" i="369"/>
  <c r="Q69" i="369"/>
  <c r="P69" i="369"/>
  <c r="O69" i="369"/>
  <c r="R68" i="369"/>
  <c r="Q68" i="369"/>
  <c r="P68" i="369"/>
  <c r="O68" i="369"/>
  <c r="R67" i="369"/>
  <c r="Q67" i="369"/>
  <c r="P67" i="369"/>
  <c r="O67" i="369"/>
  <c r="R66" i="369"/>
  <c r="Q66" i="369"/>
  <c r="P66" i="369"/>
  <c r="O66" i="369"/>
  <c r="O62" i="369"/>
  <c r="F122" i="369" s="1"/>
  <c r="N62" i="369"/>
  <c r="M62" i="369"/>
  <c r="L62" i="369"/>
  <c r="R61" i="369"/>
  <c r="Q61" i="369"/>
  <c r="P61" i="369"/>
  <c r="O61" i="369"/>
  <c r="R60" i="369"/>
  <c r="Q60" i="369"/>
  <c r="P60" i="369"/>
  <c r="O60" i="369"/>
  <c r="R59" i="369"/>
  <c r="Q59" i="369"/>
  <c r="P59" i="369"/>
  <c r="O59" i="369"/>
  <c r="R58" i="369"/>
  <c r="Q58" i="369"/>
  <c r="P58" i="369"/>
  <c r="O58" i="369"/>
  <c r="R57" i="369"/>
  <c r="Q57" i="369"/>
  <c r="P57" i="369"/>
  <c r="O57" i="369"/>
  <c r="R56" i="369"/>
  <c r="Q56" i="369"/>
  <c r="P56" i="369"/>
  <c r="O56" i="369"/>
  <c r="R55" i="369"/>
  <c r="Q55" i="369"/>
  <c r="P55" i="369"/>
  <c r="O55" i="369"/>
  <c r="O51" i="369"/>
  <c r="F121" i="369" s="1"/>
  <c r="N51" i="369"/>
  <c r="E121" i="369" s="1"/>
  <c r="M51" i="369"/>
  <c r="L51" i="369"/>
  <c r="R50" i="369"/>
  <c r="Q50" i="369"/>
  <c r="P50" i="369"/>
  <c r="O50" i="369"/>
  <c r="R49" i="369"/>
  <c r="Q49" i="369"/>
  <c r="P49" i="369"/>
  <c r="O49" i="369"/>
  <c r="R48" i="369"/>
  <c r="Q48" i="369"/>
  <c r="P48" i="369"/>
  <c r="O48" i="369"/>
  <c r="R47" i="369"/>
  <c r="Q47" i="369"/>
  <c r="P47" i="369"/>
  <c r="O47" i="369"/>
  <c r="R46" i="369"/>
  <c r="Q46" i="369"/>
  <c r="P46" i="369"/>
  <c r="O46" i="369"/>
  <c r="R45" i="369"/>
  <c r="Q45" i="369"/>
  <c r="P45" i="369"/>
  <c r="O45" i="369"/>
  <c r="R44" i="369"/>
  <c r="Q44" i="369"/>
  <c r="P44" i="369"/>
  <c r="O44" i="369"/>
  <c r="O40" i="369"/>
  <c r="F120" i="369" s="1"/>
  <c r="N40" i="369"/>
  <c r="E120" i="369" s="1"/>
  <c r="M40" i="369"/>
  <c r="L40" i="369"/>
  <c r="R39" i="369"/>
  <c r="Q39" i="369"/>
  <c r="P39" i="369"/>
  <c r="O39" i="369"/>
  <c r="R38" i="369"/>
  <c r="Q38" i="369"/>
  <c r="P38" i="369"/>
  <c r="O38" i="369"/>
  <c r="R37" i="369"/>
  <c r="Q37" i="369"/>
  <c r="P37" i="369"/>
  <c r="O37" i="369"/>
  <c r="R36" i="369"/>
  <c r="Q36" i="369"/>
  <c r="P36" i="369"/>
  <c r="O36" i="369"/>
  <c r="R35" i="369"/>
  <c r="Q35" i="369"/>
  <c r="P35" i="369"/>
  <c r="O35" i="369"/>
  <c r="R34" i="369"/>
  <c r="Q34" i="369"/>
  <c r="P34" i="369"/>
  <c r="O34" i="369"/>
  <c r="R33" i="369"/>
  <c r="Q33" i="369"/>
  <c r="P33" i="369"/>
  <c r="O33" i="369"/>
  <c r="L27" i="369"/>
  <c r="K27" i="369"/>
  <c r="J27" i="369"/>
  <c r="H27" i="369"/>
  <c r="I27" i="369" s="1"/>
  <c r="G27" i="369"/>
  <c r="F27" i="369"/>
  <c r="K26" i="369"/>
  <c r="J26" i="369"/>
  <c r="H26" i="369"/>
  <c r="G26" i="369"/>
  <c r="F26" i="369"/>
  <c r="C26" i="369"/>
  <c r="K25" i="369"/>
  <c r="H25" i="369"/>
  <c r="K24" i="369"/>
  <c r="H24" i="369"/>
  <c r="K23" i="369"/>
  <c r="H23" i="369"/>
  <c r="K22" i="369"/>
  <c r="H22" i="369"/>
  <c r="K21" i="369"/>
  <c r="H21" i="369"/>
  <c r="K20" i="369"/>
  <c r="H20" i="369"/>
  <c r="K19" i="369"/>
  <c r="H19" i="369"/>
  <c r="K18" i="369"/>
  <c r="H18" i="369"/>
  <c r="K17" i="369"/>
  <c r="H17" i="369"/>
  <c r="K16" i="369"/>
  <c r="H16" i="369"/>
  <c r="K15" i="369"/>
  <c r="H15" i="369"/>
  <c r="K14" i="369"/>
  <c r="H14" i="369"/>
  <c r="K13" i="369"/>
  <c r="H13" i="369"/>
  <c r="K12" i="369"/>
  <c r="H12" i="369"/>
  <c r="K11" i="369"/>
  <c r="H11" i="369"/>
  <c r="K139" i="368"/>
  <c r="C127" i="368"/>
  <c r="D126" i="368"/>
  <c r="Q126" i="368" s="1"/>
  <c r="D125" i="368"/>
  <c r="E123" i="368"/>
  <c r="D123" i="368"/>
  <c r="G123" i="368" s="1"/>
  <c r="P123" i="368" s="1"/>
  <c r="Q122" i="368"/>
  <c r="R121" i="368"/>
  <c r="E121" i="368"/>
  <c r="E120" i="368"/>
  <c r="N117" i="368"/>
  <c r="E127" i="368" s="1"/>
  <c r="M117" i="368"/>
  <c r="D127" i="368" s="1"/>
  <c r="L117" i="368"/>
  <c r="O117" i="368" s="1"/>
  <c r="F127" i="368" s="1"/>
  <c r="R116" i="368"/>
  <c r="Q116" i="368"/>
  <c r="P116" i="368"/>
  <c r="O116" i="368"/>
  <c r="R115" i="368"/>
  <c r="Q115" i="368"/>
  <c r="P115" i="368"/>
  <c r="O115" i="368"/>
  <c r="R114" i="368"/>
  <c r="Q114" i="368"/>
  <c r="P114" i="368"/>
  <c r="O114" i="368"/>
  <c r="R113" i="368"/>
  <c r="Q113" i="368"/>
  <c r="P113" i="368"/>
  <c r="O113" i="368"/>
  <c r="R112" i="368"/>
  <c r="Q112" i="368"/>
  <c r="P112" i="368"/>
  <c r="O112" i="368"/>
  <c r="R111" i="368"/>
  <c r="Q111" i="368"/>
  <c r="P111" i="368"/>
  <c r="O111" i="368"/>
  <c r="R110" i="368"/>
  <c r="Q110" i="368"/>
  <c r="P110" i="368"/>
  <c r="O110" i="368"/>
  <c r="N106" i="368"/>
  <c r="E126" i="368" s="1"/>
  <c r="M106" i="368"/>
  <c r="L106" i="368"/>
  <c r="C126" i="368" s="1"/>
  <c r="R105" i="368"/>
  <c r="Q105" i="368"/>
  <c r="P105" i="368"/>
  <c r="O105" i="368"/>
  <c r="R104" i="368"/>
  <c r="Q104" i="368"/>
  <c r="P104" i="368"/>
  <c r="O104" i="368"/>
  <c r="R103" i="368"/>
  <c r="Q103" i="368"/>
  <c r="P103" i="368"/>
  <c r="O103" i="368"/>
  <c r="R102" i="368"/>
  <c r="Q102" i="368"/>
  <c r="P102" i="368"/>
  <c r="O102" i="368"/>
  <c r="R101" i="368"/>
  <c r="Q101" i="368"/>
  <c r="P101" i="368"/>
  <c r="O101" i="368"/>
  <c r="R100" i="368"/>
  <c r="Q100" i="368"/>
  <c r="P100" i="368"/>
  <c r="O100" i="368"/>
  <c r="R99" i="368"/>
  <c r="Q99" i="368"/>
  <c r="P99" i="368"/>
  <c r="O99" i="368"/>
  <c r="N95" i="368"/>
  <c r="E125" i="368" s="1"/>
  <c r="M95" i="368"/>
  <c r="L95" i="368"/>
  <c r="C125" i="368" s="1"/>
  <c r="R94" i="368"/>
  <c r="Q94" i="368"/>
  <c r="P94" i="368"/>
  <c r="O94" i="368"/>
  <c r="R93" i="368"/>
  <c r="Q93" i="368"/>
  <c r="P93" i="368"/>
  <c r="O93" i="368"/>
  <c r="R92" i="368"/>
  <c r="Q92" i="368"/>
  <c r="P92" i="368"/>
  <c r="O92" i="368"/>
  <c r="R91" i="368"/>
  <c r="Q91" i="368"/>
  <c r="P91" i="368"/>
  <c r="O91" i="368"/>
  <c r="R90" i="368"/>
  <c r="Q90" i="368"/>
  <c r="P90" i="368"/>
  <c r="O90" i="368"/>
  <c r="R89" i="368"/>
  <c r="Q89" i="368"/>
  <c r="P89" i="368"/>
  <c r="O89" i="368"/>
  <c r="R88" i="368"/>
  <c r="Q88" i="368"/>
  <c r="P88" i="368"/>
  <c r="O88" i="368"/>
  <c r="N84" i="368"/>
  <c r="E124" i="368" s="1"/>
  <c r="M84" i="368"/>
  <c r="D124" i="368" s="1"/>
  <c r="L84" i="368"/>
  <c r="C124" i="368" s="1"/>
  <c r="R83" i="368"/>
  <c r="O83" i="368"/>
  <c r="R82" i="368"/>
  <c r="O82" i="368"/>
  <c r="R81" i="368"/>
  <c r="O81" i="368"/>
  <c r="R80" i="368"/>
  <c r="O80" i="368"/>
  <c r="R79" i="368"/>
  <c r="O79" i="368"/>
  <c r="R78" i="368"/>
  <c r="O78" i="368"/>
  <c r="R77" i="368"/>
  <c r="O77" i="368"/>
  <c r="O73" i="368"/>
  <c r="F123" i="368" s="1"/>
  <c r="N73" i="368"/>
  <c r="M73" i="368"/>
  <c r="L73" i="368"/>
  <c r="C123" i="368" s="1"/>
  <c r="R72" i="368"/>
  <c r="Q72" i="368"/>
  <c r="P72" i="368"/>
  <c r="O72" i="368"/>
  <c r="R71" i="368"/>
  <c r="Q71" i="368"/>
  <c r="P71" i="368"/>
  <c r="O71" i="368"/>
  <c r="R70" i="368"/>
  <c r="Q70" i="368"/>
  <c r="P70" i="368"/>
  <c r="O70" i="368"/>
  <c r="R69" i="368"/>
  <c r="Q69" i="368"/>
  <c r="P69" i="368"/>
  <c r="O69" i="368"/>
  <c r="R68" i="368"/>
  <c r="Q68" i="368"/>
  <c r="P68" i="368"/>
  <c r="O68" i="368"/>
  <c r="R67" i="368"/>
  <c r="Q67" i="368"/>
  <c r="P67" i="368"/>
  <c r="O67" i="368"/>
  <c r="R66" i="368"/>
  <c r="Q66" i="368"/>
  <c r="P66" i="368"/>
  <c r="O66" i="368"/>
  <c r="O62" i="368"/>
  <c r="F122" i="368" s="1"/>
  <c r="N62" i="368"/>
  <c r="E122" i="368" s="1"/>
  <c r="M62" i="368"/>
  <c r="D122" i="368" s="1"/>
  <c r="L62" i="368"/>
  <c r="C122" i="368" s="1"/>
  <c r="R61" i="368"/>
  <c r="Q61" i="368"/>
  <c r="P61" i="368"/>
  <c r="O61" i="368"/>
  <c r="R60" i="368"/>
  <c r="Q60" i="368"/>
  <c r="P60" i="368"/>
  <c r="O60" i="368"/>
  <c r="R59" i="368"/>
  <c r="Q59" i="368"/>
  <c r="P59" i="368"/>
  <c r="O59" i="368"/>
  <c r="R58" i="368"/>
  <c r="Q58" i="368"/>
  <c r="P58" i="368"/>
  <c r="O58" i="368"/>
  <c r="R57" i="368"/>
  <c r="Q57" i="368"/>
  <c r="P57" i="368"/>
  <c r="O57" i="368"/>
  <c r="R56" i="368"/>
  <c r="Q56" i="368"/>
  <c r="P56" i="368"/>
  <c r="O56" i="368"/>
  <c r="R55" i="368"/>
  <c r="Q55" i="368"/>
  <c r="P55" i="368"/>
  <c r="O55" i="368"/>
  <c r="O51" i="368"/>
  <c r="F121" i="368" s="1"/>
  <c r="N51" i="368"/>
  <c r="M51" i="368"/>
  <c r="D121" i="368" s="1"/>
  <c r="L51" i="368"/>
  <c r="C121" i="368" s="1"/>
  <c r="R50" i="368"/>
  <c r="Q50" i="368"/>
  <c r="P50" i="368"/>
  <c r="O50" i="368"/>
  <c r="R49" i="368"/>
  <c r="Q49" i="368"/>
  <c r="P49" i="368"/>
  <c r="O49" i="368"/>
  <c r="R48" i="368"/>
  <c r="Q48" i="368"/>
  <c r="P48" i="368"/>
  <c r="O48" i="368"/>
  <c r="R47" i="368"/>
  <c r="Q47" i="368"/>
  <c r="P47" i="368"/>
  <c r="O47" i="368"/>
  <c r="R46" i="368"/>
  <c r="Q46" i="368"/>
  <c r="P46" i="368"/>
  <c r="O46" i="368"/>
  <c r="R45" i="368"/>
  <c r="Q45" i="368"/>
  <c r="P45" i="368"/>
  <c r="O45" i="368"/>
  <c r="R44" i="368"/>
  <c r="Q44" i="368"/>
  <c r="P44" i="368"/>
  <c r="O44" i="368"/>
  <c r="O40" i="368"/>
  <c r="F120" i="368" s="1"/>
  <c r="N40" i="368"/>
  <c r="M40" i="368"/>
  <c r="D120" i="368" s="1"/>
  <c r="L40" i="368"/>
  <c r="C120" i="368" s="1"/>
  <c r="R39" i="368"/>
  <c r="Q39" i="368"/>
  <c r="P39" i="368"/>
  <c r="O39" i="368"/>
  <c r="R38" i="368"/>
  <c r="Q38" i="368"/>
  <c r="P38" i="368"/>
  <c r="O38" i="368"/>
  <c r="R37" i="368"/>
  <c r="Q37" i="368"/>
  <c r="P37" i="368"/>
  <c r="O37" i="368"/>
  <c r="R36" i="368"/>
  <c r="Q36" i="368"/>
  <c r="P36" i="368"/>
  <c r="O36" i="368"/>
  <c r="R35" i="368"/>
  <c r="Q35" i="368"/>
  <c r="P35" i="368"/>
  <c r="O35" i="368"/>
  <c r="R34" i="368"/>
  <c r="Q34" i="368"/>
  <c r="P34" i="368"/>
  <c r="O34" i="368"/>
  <c r="R33" i="368"/>
  <c r="Q33" i="368"/>
  <c r="P33" i="368"/>
  <c r="O33" i="368"/>
  <c r="L27" i="368"/>
  <c r="K27" i="368"/>
  <c r="J27" i="368"/>
  <c r="I27" i="368"/>
  <c r="H27" i="368"/>
  <c r="G27" i="368"/>
  <c r="F27" i="368"/>
  <c r="K26" i="368"/>
  <c r="L26" i="368" s="1"/>
  <c r="J26" i="368"/>
  <c r="H26" i="368"/>
  <c r="I26" i="368" s="1"/>
  <c r="G26" i="368"/>
  <c r="F26" i="368"/>
  <c r="C26" i="368"/>
  <c r="K25" i="368"/>
  <c r="H25" i="368"/>
  <c r="K24" i="368"/>
  <c r="H24" i="368"/>
  <c r="K23" i="368"/>
  <c r="H23" i="368"/>
  <c r="K22" i="368"/>
  <c r="H22" i="368"/>
  <c r="K21" i="368"/>
  <c r="H21" i="368"/>
  <c r="K20" i="368"/>
  <c r="H20" i="368"/>
  <c r="K19" i="368"/>
  <c r="H19" i="368"/>
  <c r="K18" i="368"/>
  <c r="H18" i="368"/>
  <c r="K17" i="368"/>
  <c r="H17" i="368"/>
  <c r="K16" i="368"/>
  <c r="H16" i="368"/>
  <c r="K15" i="368"/>
  <c r="H15" i="368"/>
  <c r="K14" i="368"/>
  <c r="H14" i="368"/>
  <c r="K13" i="368"/>
  <c r="H13" i="368"/>
  <c r="K12" i="368"/>
  <c r="H12" i="368"/>
  <c r="K11" i="368"/>
  <c r="H11" i="368"/>
  <c r="K139" i="367"/>
  <c r="D127" i="367"/>
  <c r="Q127" i="367" s="1"/>
  <c r="C127" i="367"/>
  <c r="E122" i="367"/>
  <c r="D122" i="367"/>
  <c r="E121" i="367"/>
  <c r="E120" i="367"/>
  <c r="O117" i="367"/>
  <c r="F127" i="367" s="1"/>
  <c r="N117" i="367"/>
  <c r="E127" i="367" s="1"/>
  <c r="M117" i="367"/>
  <c r="L117" i="367"/>
  <c r="R116" i="367"/>
  <c r="Q116" i="367"/>
  <c r="P116" i="367"/>
  <c r="O116" i="367"/>
  <c r="R115" i="367"/>
  <c r="Q115" i="367"/>
  <c r="P115" i="367"/>
  <c r="O115" i="367"/>
  <c r="R114" i="367"/>
  <c r="Q114" i="367"/>
  <c r="P114" i="367"/>
  <c r="O114" i="367"/>
  <c r="R113" i="367"/>
  <c r="Q113" i="367"/>
  <c r="P113" i="367"/>
  <c r="O113" i="367"/>
  <c r="R112" i="367"/>
  <c r="Q112" i="367"/>
  <c r="P112" i="367"/>
  <c r="O112" i="367"/>
  <c r="R111" i="367"/>
  <c r="Q111" i="367"/>
  <c r="P111" i="367"/>
  <c r="O111" i="367"/>
  <c r="R110" i="367"/>
  <c r="Q110" i="367"/>
  <c r="P110" i="367"/>
  <c r="O110" i="367"/>
  <c r="O106" i="367"/>
  <c r="F126" i="367" s="1"/>
  <c r="N106" i="367"/>
  <c r="E126" i="367" s="1"/>
  <c r="M106" i="367"/>
  <c r="D126" i="367" s="1"/>
  <c r="Q126" i="367" s="1"/>
  <c r="L106" i="367"/>
  <c r="C126" i="367" s="1"/>
  <c r="R105" i="367"/>
  <c r="Q105" i="367"/>
  <c r="P105" i="367"/>
  <c r="O105" i="367"/>
  <c r="R104" i="367"/>
  <c r="Q104" i="367"/>
  <c r="P104" i="367"/>
  <c r="O104" i="367"/>
  <c r="R103" i="367"/>
  <c r="Q103" i="367"/>
  <c r="P103" i="367"/>
  <c r="O103" i="367"/>
  <c r="R102" i="367"/>
  <c r="Q102" i="367"/>
  <c r="P102" i="367"/>
  <c r="O102" i="367"/>
  <c r="R101" i="367"/>
  <c r="Q101" i="367"/>
  <c r="P101" i="367"/>
  <c r="O101" i="367"/>
  <c r="R100" i="367"/>
  <c r="Q100" i="367"/>
  <c r="P100" i="367"/>
  <c r="O100" i="367"/>
  <c r="R99" i="367"/>
  <c r="Q99" i="367"/>
  <c r="P99" i="367"/>
  <c r="O99" i="367"/>
  <c r="O95" i="367"/>
  <c r="F125" i="367" s="1"/>
  <c r="N95" i="367"/>
  <c r="E125" i="367" s="1"/>
  <c r="M95" i="367"/>
  <c r="D125" i="367" s="1"/>
  <c r="G125" i="367" s="1"/>
  <c r="P125" i="367" s="1"/>
  <c r="L95" i="367"/>
  <c r="C125" i="367" s="1"/>
  <c r="R94" i="367"/>
  <c r="Q94" i="367"/>
  <c r="P94" i="367"/>
  <c r="O94" i="367"/>
  <c r="R93" i="367"/>
  <c r="Q93" i="367"/>
  <c r="P93" i="367"/>
  <c r="O93" i="367"/>
  <c r="R92" i="367"/>
  <c r="Q92" i="367"/>
  <c r="P92" i="367"/>
  <c r="O92" i="367"/>
  <c r="R91" i="367"/>
  <c r="Q91" i="367"/>
  <c r="P91" i="367"/>
  <c r="O91" i="367"/>
  <c r="R90" i="367"/>
  <c r="Q90" i="367"/>
  <c r="P90" i="367"/>
  <c r="O90" i="367"/>
  <c r="R89" i="367"/>
  <c r="Q89" i="367"/>
  <c r="P89" i="367"/>
  <c r="O89" i="367"/>
  <c r="R88" i="367"/>
  <c r="Q88" i="367"/>
  <c r="P88" i="367"/>
  <c r="O88" i="367"/>
  <c r="O84" i="367"/>
  <c r="F124" i="367" s="1"/>
  <c r="N84" i="367"/>
  <c r="E124" i="367" s="1"/>
  <c r="M84" i="367"/>
  <c r="D124" i="367" s="1"/>
  <c r="G124" i="367" s="1"/>
  <c r="P124" i="367" s="1"/>
  <c r="L84" i="367"/>
  <c r="C124" i="367" s="1"/>
  <c r="R83" i="367"/>
  <c r="O83" i="367"/>
  <c r="R82" i="367"/>
  <c r="O82" i="367"/>
  <c r="R81" i="367"/>
  <c r="O81" i="367"/>
  <c r="R80" i="367"/>
  <c r="O80" i="367"/>
  <c r="R79" i="367"/>
  <c r="O79" i="367"/>
  <c r="R78" i="367"/>
  <c r="O78" i="367"/>
  <c r="R77" i="367"/>
  <c r="O77" i="367"/>
  <c r="N73" i="367"/>
  <c r="E123" i="367" s="1"/>
  <c r="M73" i="367"/>
  <c r="D123" i="367" s="1"/>
  <c r="G123" i="367" s="1"/>
  <c r="P123" i="367" s="1"/>
  <c r="L73" i="367"/>
  <c r="R72" i="367"/>
  <c r="Q72" i="367"/>
  <c r="P72" i="367"/>
  <c r="O72" i="367"/>
  <c r="R71" i="367"/>
  <c r="Q71" i="367"/>
  <c r="P71" i="367"/>
  <c r="O71" i="367"/>
  <c r="R70" i="367"/>
  <c r="Q70" i="367"/>
  <c r="P70" i="367"/>
  <c r="O70" i="367"/>
  <c r="R69" i="367"/>
  <c r="Q69" i="367"/>
  <c r="P69" i="367"/>
  <c r="O69" i="367"/>
  <c r="R68" i="367"/>
  <c r="Q68" i="367"/>
  <c r="P68" i="367"/>
  <c r="O68" i="367"/>
  <c r="R67" i="367"/>
  <c r="Q67" i="367"/>
  <c r="P67" i="367"/>
  <c r="O67" i="367"/>
  <c r="R66" i="367"/>
  <c r="Q66" i="367"/>
  <c r="P66" i="367"/>
  <c r="O66" i="367"/>
  <c r="N62" i="367"/>
  <c r="M62" i="367"/>
  <c r="L62" i="367"/>
  <c r="R61" i="367"/>
  <c r="Q61" i="367"/>
  <c r="P61" i="367"/>
  <c r="O61" i="367"/>
  <c r="R60" i="367"/>
  <c r="Q60" i="367"/>
  <c r="P60" i="367"/>
  <c r="O60" i="367"/>
  <c r="R59" i="367"/>
  <c r="Q59" i="367"/>
  <c r="P59" i="367"/>
  <c r="O59" i="367"/>
  <c r="R58" i="367"/>
  <c r="Q58" i="367"/>
  <c r="P58" i="367"/>
  <c r="O58" i="367"/>
  <c r="R57" i="367"/>
  <c r="Q57" i="367"/>
  <c r="P57" i="367"/>
  <c r="O57" i="367"/>
  <c r="R56" i="367"/>
  <c r="Q56" i="367"/>
  <c r="P56" i="367"/>
  <c r="O56" i="367"/>
  <c r="R55" i="367"/>
  <c r="Q55" i="367"/>
  <c r="P55" i="367"/>
  <c r="O55" i="367"/>
  <c r="N51" i="367"/>
  <c r="M51" i="367"/>
  <c r="D121" i="367" s="1"/>
  <c r="L51" i="367"/>
  <c r="R50" i="367"/>
  <c r="Q50" i="367"/>
  <c r="P50" i="367"/>
  <c r="O50" i="367"/>
  <c r="R49" i="367"/>
  <c r="Q49" i="367"/>
  <c r="P49" i="367"/>
  <c r="O49" i="367"/>
  <c r="R48" i="367"/>
  <c r="Q48" i="367"/>
  <c r="P48" i="367"/>
  <c r="O48" i="367"/>
  <c r="R47" i="367"/>
  <c r="Q47" i="367"/>
  <c r="P47" i="367"/>
  <c r="O47" i="367"/>
  <c r="R46" i="367"/>
  <c r="Q46" i="367"/>
  <c r="P46" i="367"/>
  <c r="O46" i="367"/>
  <c r="R45" i="367"/>
  <c r="Q45" i="367"/>
  <c r="P45" i="367"/>
  <c r="O45" i="367"/>
  <c r="R44" i="367"/>
  <c r="Q44" i="367"/>
  <c r="P44" i="367"/>
  <c r="O44" i="367"/>
  <c r="N40" i="367"/>
  <c r="M40" i="367"/>
  <c r="D120" i="367" s="1"/>
  <c r="L40" i="367"/>
  <c r="R39" i="367"/>
  <c r="Q39" i="367"/>
  <c r="P39" i="367"/>
  <c r="O39" i="367"/>
  <c r="R38" i="367"/>
  <c r="Q38" i="367"/>
  <c r="P38" i="367"/>
  <c r="O38" i="367"/>
  <c r="R37" i="367"/>
  <c r="Q37" i="367"/>
  <c r="P37" i="367"/>
  <c r="O37" i="367"/>
  <c r="R36" i="367"/>
  <c r="Q36" i="367"/>
  <c r="P36" i="367"/>
  <c r="O36" i="367"/>
  <c r="R35" i="367"/>
  <c r="Q35" i="367"/>
  <c r="P35" i="367"/>
  <c r="O35" i="367"/>
  <c r="R34" i="367"/>
  <c r="Q34" i="367"/>
  <c r="P34" i="367"/>
  <c r="O34" i="367"/>
  <c r="R33" i="367"/>
  <c r="Q33" i="367"/>
  <c r="P33" i="367"/>
  <c r="O33" i="367"/>
  <c r="K27" i="367"/>
  <c r="L27" i="367" s="1"/>
  <c r="J27" i="367"/>
  <c r="I27" i="367"/>
  <c r="H27" i="367"/>
  <c r="G27" i="367"/>
  <c r="F27" i="367"/>
  <c r="K26" i="367"/>
  <c r="L26" i="367" s="1"/>
  <c r="J26" i="367"/>
  <c r="H26" i="367"/>
  <c r="I26" i="367" s="1"/>
  <c r="G26" i="367"/>
  <c r="F26" i="367"/>
  <c r="C26" i="367"/>
  <c r="K25" i="367"/>
  <c r="H25" i="367"/>
  <c r="K24" i="367"/>
  <c r="H24" i="367"/>
  <c r="K23" i="367"/>
  <c r="H23" i="367"/>
  <c r="K22" i="367"/>
  <c r="H22" i="367"/>
  <c r="K21" i="367"/>
  <c r="H21" i="367"/>
  <c r="K20" i="367"/>
  <c r="H20" i="367"/>
  <c r="K19" i="367"/>
  <c r="H19" i="367"/>
  <c r="K18" i="367"/>
  <c r="H18" i="367"/>
  <c r="K17" i="367"/>
  <c r="H17" i="367"/>
  <c r="K16" i="367"/>
  <c r="H16" i="367"/>
  <c r="K15" i="367"/>
  <c r="H15" i="367"/>
  <c r="K14" i="367"/>
  <c r="H14" i="367"/>
  <c r="K13" i="367"/>
  <c r="H13" i="367"/>
  <c r="K12" i="367"/>
  <c r="H12" i="367"/>
  <c r="K11" i="367"/>
  <c r="H11" i="367"/>
  <c r="K139" i="366"/>
  <c r="E126" i="366"/>
  <c r="G123" i="366"/>
  <c r="P123" i="366" s="1"/>
  <c r="F123" i="366"/>
  <c r="E123" i="366"/>
  <c r="D123" i="366"/>
  <c r="Q123" i="366" s="1"/>
  <c r="C123" i="366"/>
  <c r="D122" i="366"/>
  <c r="C122" i="366"/>
  <c r="C121" i="366"/>
  <c r="Q120" i="366"/>
  <c r="C120" i="366"/>
  <c r="N117" i="366"/>
  <c r="E127" i="366" s="1"/>
  <c r="M117" i="366"/>
  <c r="D127" i="366" s="1"/>
  <c r="L117" i="366"/>
  <c r="R116" i="366"/>
  <c r="Q116" i="366"/>
  <c r="P116" i="366"/>
  <c r="O116" i="366"/>
  <c r="R115" i="366"/>
  <c r="Q115" i="366"/>
  <c r="P115" i="366"/>
  <c r="O115" i="366"/>
  <c r="R114" i="366"/>
  <c r="Q114" i="366"/>
  <c r="P114" i="366"/>
  <c r="O114" i="366"/>
  <c r="R113" i="366"/>
  <c r="Q113" i="366"/>
  <c r="P113" i="366"/>
  <c r="O113" i="366"/>
  <c r="R112" i="366"/>
  <c r="Q112" i="366"/>
  <c r="P112" i="366"/>
  <c r="O112" i="366"/>
  <c r="R111" i="366"/>
  <c r="Q111" i="366"/>
  <c r="P111" i="366"/>
  <c r="O111" i="366"/>
  <c r="R110" i="366"/>
  <c r="Q110" i="366"/>
  <c r="P110" i="366"/>
  <c r="O110" i="366"/>
  <c r="N106" i="366"/>
  <c r="M106" i="366"/>
  <c r="D126" i="366" s="1"/>
  <c r="L106" i="366"/>
  <c r="O106" i="366" s="1"/>
  <c r="F126" i="366" s="1"/>
  <c r="R105" i="366"/>
  <c r="Q105" i="366"/>
  <c r="P105" i="366"/>
  <c r="O105" i="366"/>
  <c r="R104" i="366"/>
  <c r="Q104" i="366"/>
  <c r="P104" i="366"/>
  <c r="O104" i="366"/>
  <c r="R103" i="366"/>
  <c r="Q103" i="366"/>
  <c r="P103" i="366"/>
  <c r="O103" i="366"/>
  <c r="R102" i="366"/>
  <c r="Q102" i="366"/>
  <c r="P102" i="366"/>
  <c r="O102" i="366"/>
  <c r="R101" i="366"/>
  <c r="Q101" i="366"/>
  <c r="P101" i="366"/>
  <c r="O101" i="366"/>
  <c r="R100" i="366"/>
  <c r="Q100" i="366"/>
  <c r="P100" i="366"/>
  <c r="O100" i="366"/>
  <c r="R99" i="366"/>
  <c r="Q99" i="366"/>
  <c r="P99" i="366"/>
  <c r="O99" i="366"/>
  <c r="N95" i="366"/>
  <c r="E125" i="366" s="1"/>
  <c r="M95" i="366"/>
  <c r="D125" i="366" s="1"/>
  <c r="L95" i="366"/>
  <c r="R94" i="366"/>
  <c r="Q94" i="366"/>
  <c r="P94" i="366"/>
  <c r="O94" i="366"/>
  <c r="R93" i="366"/>
  <c r="Q93" i="366"/>
  <c r="P93" i="366"/>
  <c r="O93" i="366"/>
  <c r="R92" i="366"/>
  <c r="Q92" i="366"/>
  <c r="P92" i="366"/>
  <c r="O92" i="366"/>
  <c r="R91" i="366"/>
  <c r="Q91" i="366"/>
  <c r="P91" i="366"/>
  <c r="O91" i="366"/>
  <c r="R90" i="366"/>
  <c r="Q90" i="366"/>
  <c r="P90" i="366"/>
  <c r="O90" i="366"/>
  <c r="R89" i="366"/>
  <c r="Q89" i="366"/>
  <c r="P89" i="366"/>
  <c r="O89" i="366"/>
  <c r="R88" i="366"/>
  <c r="Q88" i="366"/>
  <c r="P88" i="366"/>
  <c r="O88" i="366"/>
  <c r="N84" i="366"/>
  <c r="E124" i="366" s="1"/>
  <c r="M84" i="366"/>
  <c r="D124" i="366" s="1"/>
  <c r="L84" i="366"/>
  <c r="R83" i="366"/>
  <c r="O83" i="366"/>
  <c r="R82" i="366"/>
  <c r="O82" i="366"/>
  <c r="R81" i="366"/>
  <c r="O81" i="366"/>
  <c r="R80" i="366"/>
  <c r="O80" i="366"/>
  <c r="R79" i="366"/>
  <c r="O79" i="366"/>
  <c r="R78" i="366"/>
  <c r="O78" i="366"/>
  <c r="R77" i="366"/>
  <c r="O77" i="366"/>
  <c r="N73" i="366"/>
  <c r="O73" i="366" s="1"/>
  <c r="M73" i="366"/>
  <c r="L73" i="366"/>
  <c r="R72" i="366"/>
  <c r="Q72" i="366"/>
  <c r="P72" i="366"/>
  <c r="O72" i="366"/>
  <c r="R71" i="366"/>
  <c r="Q71" i="366"/>
  <c r="P71" i="366"/>
  <c r="O71" i="366"/>
  <c r="R70" i="366"/>
  <c r="Q70" i="366"/>
  <c r="P70" i="366"/>
  <c r="O70" i="366"/>
  <c r="R69" i="366"/>
  <c r="Q69" i="366"/>
  <c r="P69" i="366"/>
  <c r="O69" i="366"/>
  <c r="R68" i="366"/>
  <c r="Q68" i="366"/>
  <c r="P68" i="366"/>
  <c r="O68" i="366"/>
  <c r="R67" i="366"/>
  <c r="Q67" i="366"/>
  <c r="P67" i="366"/>
  <c r="O67" i="366"/>
  <c r="R66" i="366"/>
  <c r="Q66" i="366"/>
  <c r="P66" i="366"/>
  <c r="O66" i="366"/>
  <c r="N62" i="366"/>
  <c r="M62" i="366"/>
  <c r="L62" i="366"/>
  <c r="R61" i="366"/>
  <c r="Q61" i="366"/>
  <c r="P61" i="366"/>
  <c r="O61" i="366"/>
  <c r="R60" i="366"/>
  <c r="Q60" i="366"/>
  <c r="P60" i="366"/>
  <c r="O60" i="366"/>
  <c r="R59" i="366"/>
  <c r="Q59" i="366"/>
  <c r="P59" i="366"/>
  <c r="O59" i="366"/>
  <c r="R58" i="366"/>
  <c r="Q58" i="366"/>
  <c r="P58" i="366"/>
  <c r="O58" i="366"/>
  <c r="R57" i="366"/>
  <c r="Q57" i="366"/>
  <c r="P57" i="366"/>
  <c r="O57" i="366"/>
  <c r="R56" i="366"/>
  <c r="Q56" i="366"/>
  <c r="P56" i="366"/>
  <c r="O56" i="366"/>
  <c r="R55" i="366"/>
  <c r="Q55" i="366"/>
  <c r="P55" i="366"/>
  <c r="O55" i="366"/>
  <c r="N51" i="366"/>
  <c r="M51" i="366"/>
  <c r="D121" i="366" s="1"/>
  <c r="Q121" i="366" s="1"/>
  <c r="L51" i="366"/>
  <c r="R50" i="366"/>
  <c r="Q50" i="366"/>
  <c r="P50" i="366"/>
  <c r="O50" i="366"/>
  <c r="R49" i="366"/>
  <c r="Q49" i="366"/>
  <c r="P49" i="366"/>
  <c r="O49" i="366"/>
  <c r="R48" i="366"/>
  <c r="Q48" i="366"/>
  <c r="P48" i="366"/>
  <c r="O48" i="366"/>
  <c r="R47" i="366"/>
  <c r="Q47" i="366"/>
  <c r="P47" i="366"/>
  <c r="O47" i="366"/>
  <c r="R46" i="366"/>
  <c r="Q46" i="366"/>
  <c r="P46" i="366"/>
  <c r="O46" i="366"/>
  <c r="R45" i="366"/>
  <c r="Q45" i="366"/>
  <c r="P45" i="366"/>
  <c r="O45" i="366"/>
  <c r="R44" i="366"/>
  <c r="Q44" i="366"/>
  <c r="P44" i="366"/>
  <c r="O44" i="366"/>
  <c r="N40" i="366"/>
  <c r="M40" i="366"/>
  <c r="D120" i="366" s="1"/>
  <c r="L40" i="366"/>
  <c r="R39" i="366"/>
  <c r="Q39" i="366"/>
  <c r="P39" i="366"/>
  <c r="O39" i="366"/>
  <c r="R38" i="366"/>
  <c r="Q38" i="366"/>
  <c r="P38" i="366"/>
  <c r="O38" i="366"/>
  <c r="R37" i="366"/>
  <c r="Q37" i="366"/>
  <c r="P37" i="366"/>
  <c r="O37" i="366"/>
  <c r="R36" i="366"/>
  <c r="Q36" i="366"/>
  <c r="P36" i="366"/>
  <c r="O36" i="366"/>
  <c r="R35" i="366"/>
  <c r="Q35" i="366"/>
  <c r="P35" i="366"/>
  <c r="O35" i="366"/>
  <c r="R34" i="366"/>
  <c r="Q34" i="366"/>
  <c r="P34" i="366"/>
  <c r="O34" i="366"/>
  <c r="R33" i="366"/>
  <c r="Q33" i="366"/>
  <c r="P33" i="366"/>
  <c r="O33" i="366"/>
  <c r="K27" i="366"/>
  <c r="J27" i="366"/>
  <c r="H27" i="366"/>
  <c r="I27" i="366" s="1"/>
  <c r="G27" i="366"/>
  <c r="F27" i="366"/>
  <c r="L26" i="366"/>
  <c r="K26" i="366"/>
  <c r="J26" i="366"/>
  <c r="H26" i="366"/>
  <c r="G26" i="366"/>
  <c r="F26" i="366"/>
  <c r="C26" i="366"/>
  <c r="K25" i="366"/>
  <c r="H25" i="366"/>
  <c r="K24" i="366"/>
  <c r="H24" i="366"/>
  <c r="K23" i="366"/>
  <c r="H23" i="366"/>
  <c r="K22" i="366"/>
  <c r="H22" i="366"/>
  <c r="K21" i="366"/>
  <c r="H21" i="366"/>
  <c r="K20" i="366"/>
  <c r="H20" i="366"/>
  <c r="K19" i="366"/>
  <c r="H19" i="366"/>
  <c r="K18" i="366"/>
  <c r="H18" i="366"/>
  <c r="K17" i="366"/>
  <c r="H17" i="366"/>
  <c r="K16" i="366"/>
  <c r="H16" i="366"/>
  <c r="K15" i="366"/>
  <c r="H15" i="366"/>
  <c r="K14" i="366"/>
  <c r="H14" i="366"/>
  <c r="K13" i="366"/>
  <c r="H13" i="366"/>
  <c r="K12" i="366"/>
  <c r="H12" i="366"/>
  <c r="K11" i="366"/>
  <c r="H11" i="366"/>
  <c r="K139" i="365"/>
  <c r="E127" i="365"/>
  <c r="D127" i="365"/>
  <c r="C127" i="365"/>
  <c r="C126" i="365"/>
  <c r="D125" i="365"/>
  <c r="C125" i="365"/>
  <c r="C122" i="365"/>
  <c r="N117" i="365"/>
  <c r="M117" i="365"/>
  <c r="L117" i="365"/>
  <c r="R116" i="365"/>
  <c r="Q116" i="365"/>
  <c r="P116" i="365"/>
  <c r="O116" i="365"/>
  <c r="R115" i="365"/>
  <c r="Q115" i="365"/>
  <c r="P115" i="365"/>
  <c r="O115" i="365"/>
  <c r="R114" i="365"/>
  <c r="Q114" i="365"/>
  <c r="P114" i="365"/>
  <c r="O114" i="365"/>
  <c r="R113" i="365"/>
  <c r="Q113" i="365"/>
  <c r="P113" i="365"/>
  <c r="O113" i="365"/>
  <c r="R112" i="365"/>
  <c r="Q112" i="365"/>
  <c r="P112" i="365"/>
  <c r="O112" i="365"/>
  <c r="R111" i="365"/>
  <c r="Q111" i="365"/>
  <c r="P111" i="365"/>
  <c r="O111" i="365"/>
  <c r="R110" i="365"/>
  <c r="Q110" i="365"/>
  <c r="P110" i="365"/>
  <c r="O110" i="365"/>
  <c r="N106" i="365"/>
  <c r="E126" i="365" s="1"/>
  <c r="M106" i="365"/>
  <c r="D126" i="365" s="1"/>
  <c r="Q126" i="365" s="1"/>
  <c r="L106" i="365"/>
  <c r="O106" i="365" s="1"/>
  <c r="F126" i="365" s="1"/>
  <c r="R105" i="365"/>
  <c r="Q105" i="365"/>
  <c r="P105" i="365"/>
  <c r="O105" i="365"/>
  <c r="R104" i="365"/>
  <c r="Q104" i="365"/>
  <c r="P104" i="365"/>
  <c r="O104" i="365"/>
  <c r="R103" i="365"/>
  <c r="Q103" i="365"/>
  <c r="P103" i="365"/>
  <c r="O103" i="365"/>
  <c r="R102" i="365"/>
  <c r="Q102" i="365"/>
  <c r="P102" i="365"/>
  <c r="O102" i="365"/>
  <c r="R101" i="365"/>
  <c r="Q101" i="365"/>
  <c r="P101" i="365"/>
  <c r="O101" i="365"/>
  <c r="R100" i="365"/>
  <c r="Q100" i="365"/>
  <c r="P100" i="365"/>
  <c r="O100" i="365"/>
  <c r="R99" i="365"/>
  <c r="Q99" i="365"/>
  <c r="P99" i="365"/>
  <c r="O99" i="365"/>
  <c r="N95" i="365"/>
  <c r="E125" i="365" s="1"/>
  <c r="M95" i="365"/>
  <c r="L95" i="365"/>
  <c r="O95" i="365" s="1"/>
  <c r="F125" i="365" s="1"/>
  <c r="R94" i="365"/>
  <c r="Q94" i="365"/>
  <c r="P94" i="365"/>
  <c r="O94" i="365"/>
  <c r="R93" i="365"/>
  <c r="Q93" i="365"/>
  <c r="P93" i="365"/>
  <c r="O93" i="365"/>
  <c r="R92" i="365"/>
  <c r="Q92" i="365"/>
  <c r="P92" i="365"/>
  <c r="O92" i="365"/>
  <c r="R91" i="365"/>
  <c r="Q91" i="365"/>
  <c r="P91" i="365"/>
  <c r="O91" i="365"/>
  <c r="R90" i="365"/>
  <c r="Q90" i="365"/>
  <c r="P90" i="365"/>
  <c r="O90" i="365"/>
  <c r="R89" i="365"/>
  <c r="Q89" i="365"/>
  <c r="P89" i="365"/>
  <c r="O89" i="365"/>
  <c r="R88" i="365"/>
  <c r="Q88" i="365"/>
  <c r="P88" i="365"/>
  <c r="O88" i="365"/>
  <c r="N84" i="365"/>
  <c r="E124" i="365" s="1"/>
  <c r="M84" i="365"/>
  <c r="D124" i="365" s="1"/>
  <c r="L84" i="365"/>
  <c r="O84" i="365" s="1"/>
  <c r="F124" i="365" s="1"/>
  <c r="R83" i="365"/>
  <c r="O83" i="365"/>
  <c r="R82" i="365"/>
  <c r="O82" i="365"/>
  <c r="R81" i="365"/>
  <c r="O81" i="365"/>
  <c r="R80" i="365"/>
  <c r="O80" i="365"/>
  <c r="R79" i="365"/>
  <c r="O79" i="365"/>
  <c r="R78" i="365"/>
  <c r="O78" i="365"/>
  <c r="R77" i="365"/>
  <c r="O77" i="365"/>
  <c r="N73" i="365"/>
  <c r="E123" i="365" s="1"/>
  <c r="M73" i="365"/>
  <c r="D123" i="365" s="1"/>
  <c r="G123" i="365" s="1"/>
  <c r="P123" i="365" s="1"/>
  <c r="L73" i="365"/>
  <c r="R72" i="365"/>
  <c r="Q72" i="365"/>
  <c r="P72" i="365"/>
  <c r="O72" i="365"/>
  <c r="R71" i="365"/>
  <c r="Q71" i="365"/>
  <c r="P71" i="365"/>
  <c r="O71" i="365"/>
  <c r="R70" i="365"/>
  <c r="Q70" i="365"/>
  <c r="P70" i="365"/>
  <c r="O70" i="365"/>
  <c r="R69" i="365"/>
  <c r="Q69" i="365"/>
  <c r="P69" i="365"/>
  <c r="O69" i="365"/>
  <c r="R68" i="365"/>
  <c r="Q68" i="365"/>
  <c r="P68" i="365"/>
  <c r="O68" i="365"/>
  <c r="R67" i="365"/>
  <c r="Q67" i="365"/>
  <c r="P67" i="365"/>
  <c r="O67" i="365"/>
  <c r="R66" i="365"/>
  <c r="Q66" i="365"/>
  <c r="P66" i="365"/>
  <c r="O66" i="365"/>
  <c r="N62" i="365"/>
  <c r="E122" i="365" s="1"/>
  <c r="M62" i="365"/>
  <c r="D122" i="365" s="1"/>
  <c r="L62" i="365"/>
  <c r="R61" i="365"/>
  <c r="Q61" i="365"/>
  <c r="P61" i="365"/>
  <c r="O61" i="365"/>
  <c r="R60" i="365"/>
  <c r="Q60" i="365"/>
  <c r="P60" i="365"/>
  <c r="O60" i="365"/>
  <c r="R59" i="365"/>
  <c r="Q59" i="365"/>
  <c r="P59" i="365"/>
  <c r="O59" i="365"/>
  <c r="R58" i="365"/>
  <c r="Q58" i="365"/>
  <c r="P58" i="365"/>
  <c r="O58" i="365"/>
  <c r="R57" i="365"/>
  <c r="Q57" i="365"/>
  <c r="P57" i="365"/>
  <c r="O57" i="365"/>
  <c r="R56" i="365"/>
  <c r="Q56" i="365"/>
  <c r="P56" i="365"/>
  <c r="O56" i="365"/>
  <c r="R55" i="365"/>
  <c r="Q55" i="365"/>
  <c r="P55" i="365"/>
  <c r="O55" i="365"/>
  <c r="N51" i="365"/>
  <c r="E121" i="365" s="1"/>
  <c r="M51" i="365"/>
  <c r="D121" i="365" s="1"/>
  <c r="L51" i="365"/>
  <c r="R50" i="365"/>
  <c r="Q50" i="365"/>
  <c r="P50" i="365"/>
  <c r="O50" i="365"/>
  <c r="R49" i="365"/>
  <c r="Q49" i="365"/>
  <c r="P49" i="365"/>
  <c r="O49" i="365"/>
  <c r="R48" i="365"/>
  <c r="Q48" i="365"/>
  <c r="P48" i="365"/>
  <c r="O48" i="365"/>
  <c r="R47" i="365"/>
  <c r="Q47" i="365"/>
  <c r="P47" i="365"/>
  <c r="O47" i="365"/>
  <c r="R46" i="365"/>
  <c r="Q46" i="365"/>
  <c r="P46" i="365"/>
  <c r="O46" i="365"/>
  <c r="R45" i="365"/>
  <c r="Q45" i="365"/>
  <c r="P45" i="365"/>
  <c r="O45" i="365"/>
  <c r="R44" i="365"/>
  <c r="Q44" i="365"/>
  <c r="P44" i="365"/>
  <c r="O44" i="365"/>
  <c r="N40" i="365"/>
  <c r="E120" i="365" s="1"/>
  <c r="M40" i="365"/>
  <c r="D120" i="365" s="1"/>
  <c r="L40" i="365"/>
  <c r="R39" i="365"/>
  <c r="Q39" i="365"/>
  <c r="P39" i="365"/>
  <c r="O39" i="365"/>
  <c r="R38" i="365"/>
  <c r="Q38" i="365"/>
  <c r="P38" i="365"/>
  <c r="O38" i="365"/>
  <c r="R37" i="365"/>
  <c r="Q37" i="365"/>
  <c r="P37" i="365"/>
  <c r="O37" i="365"/>
  <c r="R36" i="365"/>
  <c r="Q36" i="365"/>
  <c r="P36" i="365"/>
  <c r="O36" i="365"/>
  <c r="R35" i="365"/>
  <c r="Q35" i="365"/>
  <c r="P35" i="365"/>
  <c r="O35" i="365"/>
  <c r="R34" i="365"/>
  <c r="Q34" i="365"/>
  <c r="P34" i="365"/>
  <c r="O34" i="365"/>
  <c r="R33" i="365"/>
  <c r="Q33" i="365"/>
  <c r="P33" i="365"/>
  <c r="O33" i="365"/>
  <c r="L27" i="365"/>
  <c r="K27" i="365"/>
  <c r="J27" i="365"/>
  <c r="I27" i="365"/>
  <c r="H27" i="365"/>
  <c r="G27" i="365"/>
  <c r="F27" i="365"/>
  <c r="K26" i="365"/>
  <c r="L26" i="365" s="1"/>
  <c r="J26" i="365"/>
  <c r="H26" i="365"/>
  <c r="I26" i="365" s="1"/>
  <c r="G26" i="365"/>
  <c r="F26" i="365"/>
  <c r="C26" i="365"/>
  <c r="K25" i="365"/>
  <c r="H25" i="365"/>
  <c r="K24" i="365"/>
  <c r="H24" i="365"/>
  <c r="K23" i="365"/>
  <c r="H23" i="365"/>
  <c r="K22" i="365"/>
  <c r="H22" i="365"/>
  <c r="K21" i="365"/>
  <c r="H21" i="365"/>
  <c r="K20" i="365"/>
  <c r="H20" i="365"/>
  <c r="K19" i="365"/>
  <c r="H19" i="365"/>
  <c r="K18" i="365"/>
  <c r="H18" i="365"/>
  <c r="K17" i="365"/>
  <c r="H17" i="365"/>
  <c r="K16" i="365"/>
  <c r="H16" i="365"/>
  <c r="K15" i="365"/>
  <c r="H15" i="365"/>
  <c r="K14" i="365"/>
  <c r="H14" i="365"/>
  <c r="K13" i="365"/>
  <c r="H13" i="365"/>
  <c r="K12" i="365"/>
  <c r="H12" i="365"/>
  <c r="K11" i="365"/>
  <c r="H11" i="365"/>
  <c r="K139" i="364"/>
  <c r="Q127" i="364"/>
  <c r="P127" i="364"/>
  <c r="G127" i="364"/>
  <c r="D127" i="364"/>
  <c r="C127" i="364"/>
  <c r="F124" i="364"/>
  <c r="G123" i="364"/>
  <c r="P123" i="364" s="1"/>
  <c r="E123" i="364"/>
  <c r="E122" i="364"/>
  <c r="D122" i="364"/>
  <c r="Q122" i="364" s="1"/>
  <c r="C122" i="364"/>
  <c r="E121" i="364"/>
  <c r="C121" i="364"/>
  <c r="R121" i="364" s="1"/>
  <c r="R120" i="364"/>
  <c r="E120" i="364"/>
  <c r="C120" i="364"/>
  <c r="O117" i="364"/>
  <c r="F127" i="364" s="1"/>
  <c r="N117" i="364"/>
  <c r="E127" i="364" s="1"/>
  <c r="M117" i="364"/>
  <c r="L117" i="364"/>
  <c r="R116" i="364"/>
  <c r="Q116" i="364"/>
  <c r="P116" i="364"/>
  <c r="O116" i="364"/>
  <c r="R115" i="364"/>
  <c r="Q115" i="364"/>
  <c r="P115" i="364"/>
  <c r="O115" i="364"/>
  <c r="R114" i="364"/>
  <c r="Q114" i="364"/>
  <c r="P114" i="364"/>
  <c r="O114" i="364"/>
  <c r="R113" i="364"/>
  <c r="Q113" i="364"/>
  <c r="P113" i="364"/>
  <c r="O113" i="364"/>
  <c r="R112" i="364"/>
  <c r="Q112" i="364"/>
  <c r="P112" i="364"/>
  <c r="O112" i="364"/>
  <c r="R111" i="364"/>
  <c r="Q111" i="364"/>
  <c r="P111" i="364"/>
  <c r="O111" i="364"/>
  <c r="R110" i="364"/>
  <c r="Q110" i="364"/>
  <c r="P110" i="364"/>
  <c r="O110" i="364"/>
  <c r="O106" i="364"/>
  <c r="F126" i="364" s="1"/>
  <c r="N106" i="364"/>
  <c r="E126" i="364" s="1"/>
  <c r="M106" i="364"/>
  <c r="D126" i="364" s="1"/>
  <c r="Q126" i="364" s="1"/>
  <c r="L106" i="364"/>
  <c r="C126" i="364" s="1"/>
  <c r="R105" i="364"/>
  <c r="Q105" i="364"/>
  <c r="P105" i="364"/>
  <c r="O105" i="364"/>
  <c r="R104" i="364"/>
  <c r="Q104" i="364"/>
  <c r="P104" i="364"/>
  <c r="O104" i="364"/>
  <c r="R103" i="364"/>
  <c r="Q103" i="364"/>
  <c r="P103" i="364"/>
  <c r="O103" i="364"/>
  <c r="R102" i="364"/>
  <c r="Q102" i="364"/>
  <c r="P102" i="364"/>
  <c r="O102" i="364"/>
  <c r="R101" i="364"/>
  <c r="Q101" i="364"/>
  <c r="P101" i="364"/>
  <c r="O101" i="364"/>
  <c r="R100" i="364"/>
  <c r="Q100" i="364"/>
  <c r="P100" i="364"/>
  <c r="O100" i="364"/>
  <c r="R99" i="364"/>
  <c r="Q99" i="364"/>
  <c r="P99" i="364"/>
  <c r="O99" i="364"/>
  <c r="O95" i="364"/>
  <c r="F125" i="364" s="1"/>
  <c r="N95" i="364"/>
  <c r="E125" i="364" s="1"/>
  <c r="M95" i="364"/>
  <c r="D125" i="364" s="1"/>
  <c r="L95" i="364"/>
  <c r="C125" i="364" s="1"/>
  <c r="R94" i="364"/>
  <c r="Q94" i="364"/>
  <c r="P94" i="364"/>
  <c r="O94" i="364"/>
  <c r="R93" i="364"/>
  <c r="Q93" i="364"/>
  <c r="P93" i="364"/>
  <c r="O93" i="364"/>
  <c r="R92" i="364"/>
  <c r="Q92" i="364"/>
  <c r="P92" i="364"/>
  <c r="O92" i="364"/>
  <c r="R91" i="364"/>
  <c r="Q91" i="364"/>
  <c r="P91" i="364"/>
  <c r="O91" i="364"/>
  <c r="R90" i="364"/>
  <c r="Q90" i="364"/>
  <c r="P90" i="364"/>
  <c r="O90" i="364"/>
  <c r="R89" i="364"/>
  <c r="Q89" i="364"/>
  <c r="P89" i="364"/>
  <c r="O89" i="364"/>
  <c r="R88" i="364"/>
  <c r="Q88" i="364"/>
  <c r="P88" i="364"/>
  <c r="O88" i="364"/>
  <c r="O84" i="364"/>
  <c r="N84" i="364"/>
  <c r="E124" i="364" s="1"/>
  <c r="M84" i="364"/>
  <c r="D124" i="364" s="1"/>
  <c r="L84" i="364"/>
  <c r="C124" i="364" s="1"/>
  <c r="R124" i="364" s="1"/>
  <c r="R83" i="364"/>
  <c r="O83" i="364"/>
  <c r="R82" i="364"/>
  <c r="O82" i="364"/>
  <c r="R81" i="364"/>
  <c r="O81" i="364"/>
  <c r="R80" i="364"/>
  <c r="O80" i="364"/>
  <c r="R79" i="364"/>
  <c r="O79" i="364"/>
  <c r="R78" i="364"/>
  <c r="O78" i="364"/>
  <c r="R77" i="364"/>
  <c r="O77" i="364"/>
  <c r="N73" i="364"/>
  <c r="M73" i="364"/>
  <c r="D123" i="364" s="1"/>
  <c r="L73" i="364"/>
  <c r="O73" i="364" s="1"/>
  <c r="F123" i="364" s="1"/>
  <c r="R72" i="364"/>
  <c r="Q72" i="364"/>
  <c r="P72" i="364"/>
  <c r="O72" i="364"/>
  <c r="R71" i="364"/>
  <c r="Q71" i="364"/>
  <c r="P71" i="364"/>
  <c r="O71" i="364"/>
  <c r="R70" i="364"/>
  <c r="Q70" i="364"/>
  <c r="P70" i="364"/>
  <c r="O70" i="364"/>
  <c r="R69" i="364"/>
  <c r="Q69" i="364"/>
  <c r="P69" i="364"/>
  <c r="O69" i="364"/>
  <c r="R68" i="364"/>
  <c r="Q68" i="364"/>
  <c r="P68" i="364"/>
  <c r="O68" i="364"/>
  <c r="R67" i="364"/>
  <c r="Q67" i="364"/>
  <c r="P67" i="364"/>
  <c r="O67" i="364"/>
  <c r="R66" i="364"/>
  <c r="Q66" i="364"/>
  <c r="P66" i="364"/>
  <c r="O66" i="364"/>
  <c r="N62" i="364"/>
  <c r="M62" i="364"/>
  <c r="L62" i="364"/>
  <c r="O62" i="364" s="1"/>
  <c r="F122" i="364" s="1"/>
  <c r="R61" i="364"/>
  <c r="Q61" i="364"/>
  <c r="P61" i="364"/>
  <c r="O61" i="364"/>
  <c r="R60" i="364"/>
  <c r="Q60" i="364"/>
  <c r="P60" i="364"/>
  <c r="O60" i="364"/>
  <c r="R59" i="364"/>
  <c r="Q59" i="364"/>
  <c r="P59" i="364"/>
  <c r="O59" i="364"/>
  <c r="R58" i="364"/>
  <c r="Q58" i="364"/>
  <c r="P58" i="364"/>
  <c r="O58" i="364"/>
  <c r="R57" i="364"/>
  <c r="Q57" i="364"/>
  <c r="P57" i="364"/>
  <c r="O57" i="364"/>
  <c r="R56" i="364"/>
  <c r="Q56" i="364"/>
  <c r="P56" i="364"/>
  <c r="O56" i="364"/>
  <c r="R55" i="364"/>
  <c r="Q55" i="364"/>
  <c r="P55" i="364"/>
  <c r="O55" i="364"/>
  <c r="N51" i="364"/>
  <c r="M51" i="364"/>
  <c r="D121" i="364" s="1"/>
  <c r="L51" i="364"/>
  <c r="O51" i="364" s="1"/>
  <c r="F121" i="364" s="1"/>
  <c r="R50" i="364"/>
  <c r="Q50" i="364"/>
  <c r="P50" i="364"/>
  <c r="O50" i="364"/>
  <c r="R49" i="364"/>
  <c r="Q49" i="364"/>
  <c r="P49" i="364"/>
  <c r="O49" i="364"/>
  <c r="R48" i="364"/>
  <c r="Q48" i="364"/>
  <c r="P48" i="364"/>
  <c r="O48" i="364"/>
  <c r="R47" i="364"/>
  <c r="Q47" i="364"/>
  <c r="P47" i="364"/>
  <c r="O47" i="364"/>
  <c r="R46" i="364"/>
  <c r="Q46" i="364"/>
  <c r="P46" i="364"/>
  <c r="O46" i="364"/>
  <c r="R45" i="364"/>
  <c r="Q45" i="364"/>
  <c r="P45" i="364"/>
  <c r="O45" i="364"/>
  <c r="R44" i="364"/>
  <c r="Q44" i="364"/>
  <c r="P44" i="364"/>
  <c r="O44" i="364"/>
  <c r="N40" i="364"/>
  <c r="M40" i="364"/>
  <c r="D120" i="364" s="1"/>
  <c r="L40" i="364"/>
  <c r="O40" i="364" s="1"/>
  <c r="F120" i="364" s="1"/>
  <c r="R39" i="364"/>
  <c r="Q39" i="364"/>
  <c r="P39" i="364"/>
  <c r="O39" i="364"/>
  <c r="R38" i="364"/>
  <c r="Q38" i="364"/>
  <c r="P38" i="364"/>
  <c r="O38" i="364"/>
  <c r="R37" i="364"/>
  <c r="Q37" i="364"/>
  <c r="P37" i="364"/>
  <c r="O37" i="364"/>
  <c r="R36" i="364"/>
  <c r="Q36" i="364"/>
  <c r="P36" i="364"/>
  <c r="O36" i="364"/>
  <c r="R35" i="364"/>
  <c r="Q35" i="364"/>
  <c r="P35" i="364"/>
  <c r="O35" i="364"/>
  <c r="R34" i="364"/>
  <c r="Q34" i="364"/>
  <c r="P34" i="364"/>
  <c r="O34" i="364"/>
  <c r="R33" i="364"/>
  <c r="Q33" i="364"/>
  <c r="P33" i="364"/>
  <c r="O33" i="364"/>
  <c r="K27" i="364"/>
  <c r="J27" i="364"/>
  <c r="H27" i="364"/>
  <c r="G27" i="364"/>
  <c r="F27" i="364"/>
  <c r="L27" i="364" s="1"/>
  <c r="L26" i="364"/>
  <c r="K26" i="364"/>
  <c r="J26" i="364"/>
  <c r="H26" i="364"/>
  <c r="G26" i="364"/>
  <c r="F26" i="364"/>
  <c r="C26" i="364"/>
  <c r="K25" i="364"/>
  <c r="H25" i="364"/>
  <c r="K24" i="364"/>
  <c r="H24" i="364"/>
  <c r="K23" i="364"/>
  <c r="H23" i="364"/>
  <c r="K22" i="364"/>
  <c r="H22" i="364"/>
  <c r="K21" i="364"/>
  <c r="H21" i="364"/>
  <c r="K20" i="364"/>
  <c r="H20" i="364"/>
  <c r="K19" i="364"/>
  <c r="H19" i="364"/>
  <c r="K18" i="364"/>
  <c r="H18" i="364"/>
  <c r="K17" i="364"/>
  <c r="H17" i="364"/>
  <c r="K16" i="364"/>
  <c r="H16" i="364"/>
  <c r="K15" i="364"/>
  <c r="H15" i="364"/>
  <c r="K14" i="364"/>
  <c r="H14" i="364"/>
  <c r="K13" i="364"/>
  <c r="H13" i="364"/>
  <c r="K12" i="364"/>
  <c r="H12" i="364"/>
  <c r="K11" i="364"/>
  <c r="H11" i="364"/>
  <c r="K139" i="363"/>
  <c r="E127" i="363"/>
  <c r="D126" i="363"/>
  <c r="C126" i="363"/>
  <c r="R126" i="363" s="1"/>
  <c r="D125" i="363"/>
  <c r="C125" i="363"/>
  <c r="D124" i="363"/>
  <c r="C124" i="363"/>
  <c r="D123" i="363"/>
  <c r="C123" i="363"/>
  <c r="R123" i="363" s="1"/>
  <c r="C122" i="363"/>
  <c r="Q121" i="363"/>
  <c r="C121" i="363"/>
  <c r="G120" i="363"/>
  <c r="P120" i="363" s="1"/>
  <c r="C120" i="363"/>
  <c r="N117" i="363"/>
  <c r="M117" i="363"/>
  <c r="D127" i="363" s="1"/>
  <c r="L117" i="363"/>
  <c r="R116" i="363"/>
  <c r="Q116" i="363"/>
  <c r="P116" i="363"/>
  <c r="O116" i="363"/>
  <c r="R115" i="363"/>
  <c r="Q115" i="363"/>
  <c r="P115" i="363"/>
  <c r="O115" i="363"/>
  <c r="R114" i="363"/>
  <c r="Q114" i="363"/>
  <c r="P114" i="363"/>
  <c r="O114" i="363"/>
  <c r="R113" i="363"/>
  <c r="Q113" i="363"/>
  <c r="P113" i="363"/>
  <c r="O113" i="363"/>
  <c r="R112" i="363"/>
  <c r="Q112" i="363"/>
  <c r="P112" i="363"/>
  <c r="O112" i="363"/>
  <c r="R111" i="363"/>
  <c r="Q111" i="363"/>
  <c r="P111" i="363"/>
  <c r="O111" i="363"/>
  <c r="R110" i="363"/>
  <c r="Q110" i="363"/>
  <c r="P110" i="363"/>
  <c r="O110" i="363"/>
  <c r="N106" i="363"/>
  <c r="E126" i="363" s="1"/>
  <c r="M106" i="363"/>
  <c r="L106" i="363"/>
  <c r="O106" i="363" s="1"/>
  <c r="F126" i="363" s="1"/>
  <c r="R105" i="363"/>
  <c r="Q105" i="363"/>
  <c r="P105" i="363"/>
  <c r="O105" i="363"/>
  <c r="R104" i="363"/>
  <c r="Q104" i="363"/>
  <c r="P104" i="363"/>
  <c r="O104" i="363"/>
  <c r="R103" i="363"/>
  <c r="Q103" i="363"/>
  <c r="P103" i="363"/>
  <c r="O103" i="363"/>
  <c r="R102" i="363"/>
  <c r="Q102" i="363"/>
  <c r="P102" i="363"/>
  <c r="O102" i="363"/>
  <c r="R101" i="363"/>
  <c r="Q101" i="363"/>
  <c r="P101" i="363"/>
  <c r="O101" i="363"/>
  <c r="R100" i="363"/>
  <c r="Q100" i="363"/>
  <c r="P100" i="363"/>
  <c r="O100" i="363"/>
  <c r="R99" i="363"/>
  <c r="Q99" i="363"/>
  <c r="P99" i="363"/>
  <c r="O99" i="363"/>
  <c r="N95" i="363"/>
  <c r="E125" i="363" s="1"/>
  <c r="M95" i="363"/>
  <c r="L95" i="363"/>
  <c r="R94" i="363"/>
  <c r="Q94" i="363"/>
  <c r="P94" i="363"/>
  <c r="O94" i="363"/>
  <c r="R93" i="363"/>
  <c r="Q93" i="363"/>
  <c r="P93" i="363"/>
  <c r="O93" i="363"/>
  <c r="R92" i="363"/>
  <c r="Q92" i="363"/>
  <c r="P92" i="363"/>
  <c r="O92" i="363"/>
  <c r="R91" i="363"/>
  <c r="Q91" i="363"/>
  <c r="P91" i="363"/>
  <c r="O91" i="363"/>
  <c r="R90" i="363"/>
  <c r="Q90" i="363"/>
  <c r="P90" i="363"/>
  <c r="O90" i="363"/>
  <c r="R89" i="363"/>
  <c r="Q89" i="363"/>
  <c r="P89" i="363"/>
  <c r="O89" i="363"/>
  <c r="R88" i="363"/>
  <c r="Q88" i="363"/>
  <c r="P88" i="363"/>
  <c r="O88" i="363"/>
  <c r="N84" i="363"/>
  <c r="E124" i="363" s="1"/>
  <c r="E128" i="363" s="1"/>
  <c r="M84" i="363"/>
  <c r="L84" i="363"/>
  <c r="R83" i="363"/>
  <c r="O83" i="363"/>
  <c r="R82" i="363"/>
  <c r="O82" i="363"/>
  <c r="R81" i="363"/>
  <c r="O81" i="363"/>
  <c r="R80" i="363"/>
  <c r="O80" i="363"/>
  <c r="R79" i="363"/>
  <c r="O79" i="363"/>
  <c r="R78" i="363"/>
  <c r="O78" i="363"/>
  <c r="R77" i="363"/>
  <c r="O77" i="363"/>
  <c r="O73" i="363"/>
  <c r="F123" i="363" s="1"/>
  <c r="N73" i="363"/>
  <c r="E123" i="363" s="1"/>
  <c r="M73" i="363"/>
  <c r="L73" i="363"/>
  <c r="R72" i="363"/>
  <c r="Q72" i="363"/>
  <c r="P72" i="363"/>
  <c r="O72" i="363"/>
  <c r="R71" i="363"/>
  <c r="Q71" i="363"/>
  <c r="P71" i="363"/>
  <c r="O71" i="363"/>
  <c r="R70" i="363"/>
  <c r="Q70" i="363"/>
  <c r="P70" i="363"/>
  <c r="O70" i="363"/>
  <c r="R69" i="363"/>
  <c r="Q69" i="363"/>
  <c r="P69" i="363"/>
  <c r="O69" i="363"/>
  <c r="R68" i="363"/>
  <c r="Q68" i="363"/>
  <c r="P68" i="363"/>
  <c r="O68" i="363"/>
  <c r="R67" i="363"/>
  <c r="Q67" i="363"/>
  <c r="P67" i="363"/>
  <c r="O67" i="363"/>
  <c r="R66" i="363"/>
  <c r="Q66" i="363"/>
  <c r="P66" i="363"/>
  <c r="O66" i="363"/>
  <c r="O62" i="363"/>
  <c r="F122" i="363" s="1"/>
  <c r="R122" i="363" s="1"/>
  <c r="N62" i="363"/>
  <c r="E122" i="363" s="1"/>
  <c r="M62" i="363"/>
  <c r="D122" i="363" s="1"/>
  <c r="Q122" i="363" s="1"/>
  <c r="L62" i="363"/>
  <c r="R61" i="363"/>
  <c r="Q61" i="363"/>
  <c r="P61" i="363"/>
  <c r="O61" i="363"/>
  <c r="R60" i="363"/>
  <c r="Q60" i="363"/>
  <c r="P60" i="363"/>
  <c r="O60" i="363"/>
  <c r="R59" i="363"/>
  <c r="Q59" i="363"/>
  <c r="P59" i="363"/>
  <c r="O59" i="363"/>
  <c r="R58" i="363"/>
  <c r="Q58" i="363"/>
  <c r="P58" i="363"/>
  <c r="O58" i="363"/>
  <c r="R57" i="363"/>
  <c r="Q57" i="363"/>
  <c r="P57" i="363"/>
  <c r="O57" i="363"/>
  <c r="R56" i="363"/>
  <c r="Q56" i="363"/>
  <c r="P56" i="363"/>
  <c r="O56" i="363"/>
  <c r="R55" i="363"/>
  <c r="Q55" i="363"/>
  <c r="P55" i="363"/>
  <c r="O55" i="363"/>
  <c r="O51" i="363"/>
  <c r="F121" i="363" s="1"/>
  <c r="N51" i="363"/>
  <c r="E121" i="363" s="1"/>
  <c r="M51" i="363"/>
  <c r="D121" i="363" s="1"/>
  <c r="L51" i="363"/>
  <c r="R50" i="363"/>
  <c r="Q50" i="363"/>
  <c r="P50" i="363"/>
  <c r="O50" i="363"/>
  <c r="R49" i="363"/>
  <c r="Q49" i="363"/>
  <c r="P49" i="363"/>
  <c r="O49" i="363"/>
  <c r="R48" i="363"/>
  <c r="Q48" i="363"/>
  <c r="P48" i="363"/>
  <c r="O48" i="363"/>
  <c r="R47" i="363"/>
  <c r="Q47" i="363"/>
  <c r="P47" i="363"/>
  <c r="O47" i="363"/>
  <c r="R46" i="363"/>
  <c r="Q46" i="363"/>
  <c r="P46" i="363"/>
  <c r="O46" i="363"/>
  <c r="R45" i="363"/>
  <c r="Q45" i="363"/>
  <c r="P45" i="363"/>
  <c r="O45" i="363"/>
  <c r="R44" i="363"/>
  <c r="Q44" i="363"/>
  <c r="P44" i="363"/>
  <c r="O44" i="363"/>
  <c r="O40" i="363"/>
  <c r="F120" i="363" s="1"/>
  <c r="N40" i="363"/>
  <c r="E120" i="363" s="1"/>
  <c r="M40" i="363"/>
  <c r="D120" i="363" s="1"/>
  <c r="L40" i="363"/>
  <c r="R39" i="363"/>
  <c r="Q39" i="363"/>
  <c r="P39" i="363"/>
  <c r="O39" i="363"/>
  <c r="R38" i="363"/>
  <c r="Q38" i="363"/>
  <c r="P38" i="363"/>
  <c r="O38" i="363"/>
  <c r="R37" i="363"/>
  <c r="Q37" i="363"/>
  <c r="P37" i="363"/>
  <c r="O37" i="363"/>
  <c r="R36" i="363"/>
  <c r="Q36" i="363"/>
  <c r="P36" i="363"/>
  <c r="O36" i="363"/>
  <c r="R35" i="363"/>
  <c r="Q35" i="363"/>
  <c r="P35" i="363"/>
  <c r="O35" i="363"/>
  <c r="R34" i="363"/>
  <c r="Q34" i="363"/>
  <c r="P34" i="363"/>
  <c r="O34" i="363"/>
  <c r="R33" i="363"/>
  <c r="Q33" i="363"/>
  <c r="P33" i="363"/>
  <c r="O33" i="363"/>
  <c r="L27" i="363"/>
  <c r="K27" i="363"/>
  <c r="J27" i="363"/>
  <c r="H27" i="363"/>
  <c r="I27" i="363" s="1"/>
  <c r="G27" i="363"/>
  <c r="F27" i="363"/>
  <c r="K26" i="363"/>
  <c r="L26" i="363" s="1"/>
  <c r="J26" i="363"/>
  <c r="I26" i="363"/>
  <c r="H26" i="363"/>
  <c r="G26" i="363"/>
  <c r="F26" i="363"/>
  <c r="C26" i="363"/>
  <c r="K25" i="363"/>
  <c r="H25" i="363"/>
  <c r="K24" i="363"/>
  <c r="H24" i="363"/>
  <c r="K23" i="363"/>
  <c r="H23" i="363"/>
  <c r="K22" i="363"/>
  <c r="H22" i="363"/>
  <c r="K21" i="363"/>
  <c r="H21" i="363"/>
  <c r="K20" i="363"/>
  <c r="H20" i="363"/>
  <c r="K19" i="363"/>
  <c r="H19" i="363"/>
  <c r="K18" i="363"/>
  <c r="H18" i="363"/>
  <c r="K17" i="363"/>
  <c r="H17" i="363"/>
  <c r="K16" i="363"/>
  <c r="H16" i="363"/>
  <c r="K15" i="363"/>
  <c r="H15" i="363"/>
  <c r="K14" i="363"/>
  <c r="H14" i="363"/>
  <c r="K13" i="363"/>
  <c r="H13" i="363"/>
  <c r="K12" i="363"/>
  <c r="H12" i="363"/>
  <c r="K11" i="363"/>
  <c r="H11" i="363"/>
  <c r="K139" i="362"/>
  <c r="R127" i="362"/>
  <c r="E127" i="362"/>
  <c r="D127" i="362"/>
  <c r="G127" i="362" s="1"/>
  <c r="P127" i="362" s="1"/>
  <c r="C127" i="362"/>
  <c r="Q127" i="362" s="1"/>
  <c r="E122" i="362"/>
  <c r="E121" i="362"/>
  <c r="D121" i="362"/>
  <c r="E120" i="362"/>
  <c r="D120" i="362"/>
  <c r="C120" i="362"/>
  <c r="N117" i="362"/>
  <c r="M117" i="362"/>
  <c r="L117" i="362"/>
  <c r="O117" i="362" s="1"/>
  <c r="F127" i="362" s="1"/>
  <c r="R116" i="362"/>
  <c r="Q116" i="362"/>
  <c r="P116" i="362"/>
  <c r="O116" i="362"/>
  <c r="R115" i="362"/>
  <c r="Q115" i="362"/>
  <c r="P115" i="362"/>
  <c r="O115" i="362"/>
  <c r="R114" i="362"/>
  <c r="Q114" i="362"/>
  <c r="P114" i="362"/>
  <c r="O114" i="362"/>
  <c r="R113" i="362"/>
  <c r="Q113" i="362"/>
  <c r="P113" i="362"/>
  <c r="O113" i="362"/>
  <c r="R112" i="362"/>
  <c r="Q112" i="362"/>
  <c r="P112" i="362"/>
  <c r="O112" i="362"/>
  <c r="R111" i="362"/>
  <c r="Q111" i="362"/>
  <c r="P111" i="362"/>
  <c r="O111" i="362"/>
  <c r="R110" i="362"/>
  <c r="Q110" i="362"/>
  <c r="P110" i="362"/>
  <c r="O110" i="362"/>
  <c r="N106" i="362"/>
  <c r="E126" i="362" s="1"/>
  <c r="M106" i="362"/>
  <c r="D126" i="362" s="1"/>
  <c r="L106" i="362"/>
  <c r="O106" i="362" s="1"/>
  <c r="F126" i="362" s="1"/>
  <c r="R105" i="362"/>
  <c r="Q105" i="362"/>
  <c r="P105" i="362"/>
  <c r="O105" i="362"/>
  <c r="R104" i="362"/>
  <c r="Q104" i="362"/>
  <c r="P104" i="362"/>
  <c r="O104" i="362"/>
  <c r="R103" i="362"/>
  <c r="Q103" i="362"/>
  <c r="P103" i="362"/>
  <c r="O103" i="362"/>
  <c r="R102" i="362"/>
  <c r="Q102" i="362"/>
  <c r="P102" i="362"/>
  <c r="O102" i="362"/>
  <c r="R101" i="362"/>
  <c r="Q101" i="362"/>
  <c r="P101" i="362"/>
  <c r="O101" i="362"/>
  <c r="R100" i="362"/>
  <c r="Q100" i="362"/>
  <c r="P100" i="362"/>
  <c r="O100" i="362"/>
  <c r="R99" i="362"/>
  <c r="Q99" i="362"/>
  <c r="P99" i="362"/>
  <c r="O99" i="362"/>
  <c r="N95" i="362"/>
  <c r="E125" i="362" s="1"/>
  <c r="M95" i="362"/>
  <c r="D125" i="362" s="1"/>
  <c r="L95" i="362"/>
  <c r="O95" i="362" s="1"/>
  <c r="F125" i="362" s="1"/>
  <c r="R94" i="362"/>
  <c r="Q94" i="362"/>
  <c r="P94" i="362"/>
  <c r="O94" i="362"/>
  <c r="R93" i="362"/>
  <c r="Q93" i="362"/>
  <c r="P93" i="362"/>
  <c r="O93" i="362"/>
  <c r="R92" i="362"/>
  <c r="Q92" i="362"/>
  <c r="P92" i="362"/>
  <c r="O92" i="362"/>
  <c r="R91" i="362"/>
  <c r="Q91" i="362"/>
  <c r="P91" i="362"/>
  <c r="O91" i="362"/>
  <c r="R90" i="362"/>
  <c r="Q90" i="362"/>
  <c r="P90" i="362"/>
  <c r="O90" i="362"/>
  <c r="R89" i="362"/>
  <c r="Q89" i="362"/>
  <c r="P89" i="362"/>
  <c r="O89" i="362"/>
  <c r="R88" i="362"/>
  <c r="Q88" i="362"/>
  <c r="P88" i="362"/>
  <c r="O88" i="362"/>
  <c r="N84" i="362"/>
  <c r="E124" i="362" s="1"/>
  <c r="M84" i="362"/>
  <c r="D124" i="362" s="1"/>
  <c r="L84" i="362"/>
  <c r="O84" i="362" s="1"/>
  <c r="F124" i="362" s="1"/>
  <c r="R83" i="362"/>
  <c r="O83" i="362"/>
  <c r="R82" i="362"/>
  <c r="O82" i="362"/>
  <c r="R81" i="362"/>
  <c r="O81" i="362"/>
  <c r="R80" i="362"/>
  <c r="O80" i="362"/>
  <c r="R79" i="362"/>
  <c r="O79" i="362"/>
  <c r="R78" i="362"/>
  <c r="O78" i="362"/>
  <c r="R77" i="362"/>
  <c r="O77" i="362"/>
  <c r="N73" i="362"/>
  <c r="E123" i="362" s="1"/>
  <c r="M73" i="362"/>
  <c r="D123" i="362" s="1"/>
  <c r="L73" i="362"/>
  <c r="R72" i="362"/>
  <c r="Q72" i="362"/>
  <c r="P72" i="362"/>
  <c r="O72" i="362"/>
  <c r="R71" i="362"/>
  <c r="Q71" i="362"/>
  <c r="P71" i="362"/>
  <c r="O71" i="362"/>
  <c r="R70" i="362"/>
  <c r="Q70" i="362"/>
  <c r="P70" i="362"/>
  <c r="O70" i="362"/>
  <c r="R69" i="362"/>
  <c r="Q69" i="362"/>
  <c r="P69" i="362"/>
  <c r="O69" i="362"/>
  <c r="R68" i="362"/>
  <c r="Q68" i="362"/>
  <c r="P68" i="362"/>
  <c r="O68" i="362"/>
  <c r="R67" i="362"/>
  <c r="Q67" i="362"/>
  <c r="P67" i="362"/>
  <c r="O67" i="362"/>
  <c r="R66" i="362"/>
  <c r="Q66" i="362"/>
  <c r="P66" i="362"/>
  <c r="O66" i="362"/>
  <c r="N62" i="362"/>
  <c r="M62" i="362"/>
  <c r="D122" i="362" s="1"/>
  <c r="L62" i="362"/>
  <c r="R61" i="362"/>
  <c r="Q61" i="362"/>
  <c r="P61" i="362"/>
  <c r="O61" i="362"/>
  <c r="R60" i="362"/>
  <c r="Q60" i="362"/>
  <c r="P60" i="362"/>
  <c r="O60" i="362"/>
  <c r="R59" i="362"/>
  <c r="Q59" i="362"/>
  <c r="P59" i="362"/>
  <c r="O59" i="362"/>
  <c r="R58" i="362"/>
  <c r="Q58" i="362"/>
  <c r="P58" i="362"/>
  <c r="O58" i="362"/>
  <c r="R57" i="362"/>
  <c r="Q57" i="362"/>
  <c r="P57" i="362"/>
  <c r="O57" i="362"/>
  <c r="R56" i="362"/>
  <c r="Q56" i="362"/>
  <c r="P56" i="362"/>
  <c r="O56" i="362"/>
  <c r="R55" i="362"/>
  <c r="Q55" i="362"/>
  <c r="P55" i="362"/>
  <c r="O55" i="362"/>
  <c r="N51" i="362"/>
  <c r="M51" i="362"/>
  <c r="L51" i="362"/>
  <c r="O51" i="362" s="1"/>
  <c r="F121" i="362" s="1"/>
  <c r="R50" i="362"/>
  <c r="Q50" i="362"/>
  <c r="P50" i="362"/>
  <c r="O50" i="362"/>
  <c r="R49" i="362"/>
  <c r="Q49" i="362"/>
  <c r="P49" i="362"/>
  <c r="O49" i="362"/>
  <c r="R48" i="362"/>
  <c r="Q48" i="362"/>
  <c r="P48" i="362"/>
  <c r="O48" i="362"/>
  <c r="R47" i="362"/>
  <c r="Q47" i="362"/>
  <c r="P47" i="362"/>
  <c r="O47" i="362"/>
  <c r="R46" i="362"/>
  <c r="Q46" i="362"/>
  <c r="P46" i="362"/>
  <c r="O46" i="362"/>
  <c r="R45" i="362"/>
  <c r="Q45" i="362"/>
  <c r="P45" i="362"/>
  <c r="O45" i="362"/>
  <c r="R44" i="362"/>
  <c r="Q44" i="362"/>
  <c r="P44" i="362"/>
  <c r="O44" i="362"/>
  <c r="N40" i="362"/>
  <c r="M40" i="362"/>
  <c r="L40" i="362"/>
  <c r="O40" i="362" s="1"/>
  <c r="F120" i="362" s="1"/>
  <c r="R39" i="362"/>
  <c r="Q39" i="362"/>
  <c r="P39" i="362"/>
  <c r="O39" i="362"/>
  <c r="R38" i="362"/>
  <c r="Q38" i="362"/>
  <c r="P38" i="362"/>
  <c r="O38" i="362"/>
  <c r="R37" i="362"/>
  <c r="Q37" i="362"/>
  <c r="P37" i="362"/>
  <c r="O37" i="362"/>
  <c r="R36" i="362"/>
  <c r="Q36" i="362"/>
  <c r="P36" i="362"/>
  <c r="O36" i="362"/>
  <c r="R35" i="362"/>
  <c r="Q35" i="362"/>
  <c r="P35" i="362"/>
  <c r="O35" i="362"/>
  <c r="R34" i="362"/>
  <c r="Q34" i="362"/>
  <c r="P34" i="362"/>
  <c r="O34" i="362"/>
  <c r="R33" i="362"/>
  <c r="Q33" i="362"/>
  <c r="P33" i="362"/>
  <c r="O33" i="362"/>
  <c r="K27" i="362"/>
  <c r="L27" i="362" s="1"/>
  <c r="J27" i="362"/>
  <c r="H27" i="362"/>
  <c r="I27" i="362" s="1"/>
  <c r="G27" i="362"/>
  <c r="F27" i="362"/>
  <c r="K26" i="362"/>
  <c r="L26" i="362" s="1"/>
  <c r="J26" i="362"/>
  <c r="H26" i="362"/>
  <c r="G26" i="362"/>
  <c r="F26" i="362"/>
  <c r="C26" i="362"/>
  <c r="K25" i="362"/>
  <c r="H25" i="362"/>
  <c r="K24" i="362"/>
  <c r="H24" i="362"/>
  <c r="K23" i="362"/>
  <c r="H23" i="362"/>
  <c r="K22" i="362"/>
  <c r="H22" i="362"/>
  <c r="K21" i="362"/>
  <c r="H21" i="362"/>
  <c r="K20" i="362"/>
  <c r="H20" i="362"/>
  <c r="K19" i="362"/>
  <c r="H19" i="362"/>
  <c r="K18" i="362"/>
  <c r="H18" i="362"/>
  <c r="K17" i="362"/>
  <c r="H17" i="362"/>
  <c r="K16" i="362"/>
  <c r="H16" i="362"/>
  <c r="K15" i="362"/>
  <c r="H15" i="362"/>
  <c r="K14" i="362"/>
  <c r="H14" i="362"/>
  <c r="K13" i="362"/>
  <c r="H13" i="362"/>
  <c r="K12" i="362"/>
  <c r="H12" i="362"/>
  <c r="K11" i="362"/>
  <c r="H11" i="362"/>
  <c r="K139" i="361"/>
  <c r="C127" i="361"/>
  <c r="E125" i="361"/>
  <c r="D125" i="361"/>
  <c r="E123" i="361"/>
  <c r="D123" i="361"/>
  <c r="F122" i="361"/>
  <c r="E122" i="361"/>
  <c r="D122" i="361"/>
  <c r="Q122" i="361" s="1"/>
  <c r="C122" i="361"/>
  <c r="E121" i="361"/>
  <c r="D121" i="361"/>
  <c r="Q121" i="361" s="1"/>
  <c r="R120" i="361"/>
  <c r="Q120" i="361"/>
  <c r="E120" i="361"/>
  <c r="D120" i="361"/>
  <c r="O117" i="361"/>
  <c r="F127" i="361" s="1"/>
  <c r="N117" i="361"/>
  <c r="E127" i="361" s="1"/>
  <c r="M117" i="361"/>
  <c r="D127" i="361" s="1"/>
  <c r="Q127" i="361" s="1"/>
  <c r="L117" i="361"/>
  <c r="R116" i="361"/>
  <c r="Q116" i="361"/>
  <c r="P116" i="361"/>
  <c r="O116" i="361"/>
  <c r="R115" i="361"/>
  <c r="Q115" i="361"/>
  <c r="P115" i="361"/>
  <c r="O115" i="361"/>
  <c r="R114" i="361"/>
  <c r="Q114" i="361"/>
  <c r="P114" i="361"/>
  <c r="O114" i="361"/>
  <c r="R113" i="361"/>
  <c r="Q113" i="361"/>
  <c r="P113" i="361"/>
  <c r="O113" i="361"/>
  <c r="R112" i="361"/>
  <c r="Q112" i="361"/>
  <c r="P112" i="361"/>
  <c r="O112" i="361"/>
  <c r="R111" i="361"/>
  <c r="Q111" i="361"/>
  <c r="P111" i="361"/>
  <c r="O111" i="361"/>
  <c r="R110" i="361"/>
  <c r="Q110" i="361"/>
  <c r="P110" i="361"/>
  <c r="O110" i="361"/>
  <c r="O106" i="361"/>
  <c r="F126" i="361" s="1"/>
  <c r="N106" i="361"/>
  <c r="E126" i="361" s="1"/>
  <c r="R126" i="361" s="1"/>
  <c r="M106" i="361"/>
  <c r="D126" i="361" s="1"/>
  <c r="Q126" i="361" s="1"/>
  <c r="L106" i="361"/>
  <c r="C126" i="361" s="1"/>
  <c r="R105" i="361"/>
  <c r="Q105" i="361"/>
  <c r="P105" i="361"/>
  <c r="O105" i="361"/>
  <c r="R104" i="361"/>
  <c r="Q104" i="361"/>
  <c r="P104" i="361"/>
  <c r="O104" i="361"/>
  <c r="R103" i="361"/>
  <c r="Q103" i="361"/>
  <c r="P103" i="361"/>
  <c r="O103" i="361"/>
  <c r="R102" i="361"/>
  <c r="Q102" i="361"/>
  <c r="P102" i="361"/>
  <c r="O102" i="361"/>
  <c r="R101" i="361"/>
  <c r="Q101" i="361"/>
  <c r="P101" i="361"/>
  <c r="O101" i="361"/>
  <c r="R100" i="361"/>
  <c r="Q100" i="361"/>
  <c r="P100" i="361"/>
  <c r="O100" i="361"/>
  <c r="R99" i="361"/>
  <c r="Q99" i="361"/>
  <c r="P99" i="361"/>
  <c r="O99" i="361"/>
  <c r="O95" i="361"/>
  <c r="F125" i="361" s="1"/>
  <c r="N95" i="361"/>
  <c r="M95" i="361"/>
  <c r="L95" i="361"/>
  <c r="C125" i="361" s="1"/>
  <c r="R94" i="361"/>
  <c r="Q94" i="361"/>
  <c r="P94" i="361"/>
  <c r="O94" i="361"/>
  <c r="R93" i="361"/>
  <c r="Q93" i="361"/>
  <c r="P93" i="361"/>
  <c r="O93" i="361"/>
  <c r="R92" i="361"/>
  <c r="Q92" i="361"/>
  <c r="P92" i="361"/>
  <c r="O92" i="361"/>
  <c r="R91" i="361"/>
  <c r="Q91" i="361"/>
  <c r="P91" i="361"/>
  <c r="O91" i="361"/>
  <c r="R90" i="361"/>
  <c r="Q90" i="361"/>
  <c r="P90" i="361"/>
  <c r="O90" i="361"/>
  <c r="R89" i="361"/>
  <c r="Q89" i="361"/>
  <c r="P89" i="361"/>
  <c r="O89" i="361"/>
  <c r="R88" i="361"/>
  <c r="Q88" i="361"/>
  <c r="P88" i="361"/>
  <c r="O88" i="361"/>
  <c r="O84" i="361"/>
  <c r="F124" i="361" s="1"/>
  <c r="N84" i="361"/>
  <c r="E124" i="361" s="1"/>
  <c r="M84" i="361"/>
  <c r="D124" i="361" s="1"/>
  <c r="L84" i="361"/>
  <c r="C124" i="361" s="1"/>
  <c r="R83" i="361"/>
  <c r="O83" i="361"/>
  <c r="R82" i="361"/>
  <c r="O82" i="361"/>
  <c r="R81" i="361"/>
  <c r="O81" i="361"/>
  <c r="R80" i="361"/>
  <c r="O80" i="361"/>
  <c r="R79" i="361"/>
  <c r="O79" i="361"/>
  <c r="R78" i="361"/>
  <c r="O78" i="361"/>
  <c r="R77" i="361"/>
  <c r="O77" i="361"/>
  <c r="O73" i="361"/>
  <c r="F123" i="361" s="1"/>
  <c r="N73" i="361"/>
  <c r="M73" i="361"/>
  <c r="L73" i="361"/>
  <c r="C123" i="361" s="1"/>
  <c r="R72" i="361"/>
  <c r="Q72" i="361"/>
  <c r="P72" i="361"/>
  <c r="O72" i="361"/>
  <c r="R71" i="361"/>
  <c r="Q71" i="361"/>
  <c r="P71" i="361"/>
  <c r="O71" i="361"/>
  <c r="R70" i="361"/>
  <c r="Q70" i="361"/>
  <c r="P70" i="361"/>
  <c r="O70" i="361"/>
  <c r="R69" i="361"/>
  <c r="Q69" i="361"/>
  <c r="P69" i="361"/>
  <c r="O69" i="361"/>
  <c r="R68" i="361"/>
  <c r="Q68" i="361"/>
  <c r="P68" i="361"/>
  <c r="O68" i="361"/>
  <c r="R67" i="361"/>
  <c r="Q67" i="361"/>
  <c r="P67" i="361"/>
  <c r="O67" i="361"/>
  <c r="R66" i="361"/>
  <c r="Q66" i="361"/>
  <c r="P66" i="361"/>
  <c r="O66" i="361"/>
  <c r="O62" i="361"/>
  <c r="N62" i="361"/>
  <c r="M62" i="361"/>
  <c r="L62" i="361"/>
  <c r="R61" i="361"/>
  <c r="Q61" i="361"/>
  <c r="P61" i="361"/>
  <c r="O61" i="361"/>
  <c r="R60" i="361"/>
  <c r="Q60" i="361"/>
  <c r="P60" i="361"/>
  <c r="O60" i="361"/>
  <c r="R59" i="361"/>
  <c r="Q59" i="361"/>
  <c r="P59" i="361"/>
  <c r="O59" i="361"/>
  <c r="R58" i="361"/>
  <c r="Q58" i="361"/>
  <c r="P58" i="361"/>
  <c r="O58" i="361"/>
  <c r="R57" i="361"/>
  <c r="Q57" i="361"/>
  <c r="P57" i="361"/>
  <c r="O57" i="361"/>
  <c r="R56" i="361"/>
  <c r="Q56" i="361"/>
  <c r="P56" i="361"/>
  <c r="O56" i="361"/>
  <c r="R55" i="361"/>
  <c r="Q55" i="361"/>
  <c r="P55" i="361"/>
  <c r="O55" i="361"/>
  <c r="O51" i="361"/>
  <c r="F121" i="361" s="1"/>
  <c r="R121" i="361" s="1"/>
  <c r="N51" i="361"/>
  <c r="M51" i="361"/>
  <c r="L51" i="361"/>
  <c r="C121" i="361" s="1"/>
  <c r="R50" i="361"/>
  <c r="Q50" i="361"/>
  <c r="P50" i="361"/>
  <c r="O50" i="361"/>
  <c r="R49" i="361"/>
  <c r="Q49" i="361"/>
  <c r="P49" i="361"/>
  <c r="O49" i="361"/>
  <c r="R48" i="361"/>
  <c r="Q48" i="361"/>
  <c r="P48" i="361"/>
  <c r="O48" i="361"/>
  <c r="R47" i="361"/>
  <c r="Q47" i="361"/>
  <c r="P47" i="361"/>
  <c r="O47" i="361"/>
  <c r="R46" i="361"/>
  <c r="Q46" i="361"/>
  <c r="P46" i="361"/>
  <c r="O46" i="361"/>
  <c r="R45" i="361"/>
  <c r="Q45" i="361"/>
  <c r="P45" i="361"/>
  <c r="O45" i="361"/>
  <c r="R44" i="361"/>
  <c r="Q44" i="361"/>
  <c r="P44" i="361"/>
  <c r="O44" i="361"/>
  <c r="O40" i="361"/>
  <c r="F120" i="361" s="1"/>
  <c r="N40" i="361"/>
  <c r="M40" i="361"/>
  <c r="L40" i="361"/>
  <c r="C120" i="361" s="1"/>
  <c r="R39" i="361"/>
  <c r="Q39" i="361"/>
  <c r="P39" i="361"/>
  <c r="O39" i="361"/>
  <c r="R38" i="361"/>
  <c r="Q38" i="361"/>
  <c r="P38" i="361"/>
  <c r="O38" i="361"/>
  <c r="R37" i="361"/>
  <c r="Q37" i="361"/>
  <c r="P37" i="361"/>
  <c r="O37" i="361"/>
  <c r="R36" i="361"/>
  <c r="Q36" i="361"/>
  <c r="P36" i="361"/>
  <c r="O36" i="361"/>
  <c r="R35" i="361"/>
  <c r="Q35" i="361"/>
  <c r="P35" i="361"/>
  <c r="O35" i="361"/>
  <c r="R34" i="361"/>
  <c r="Q34" i="361"/>
  <c r="P34" i="361"/>
  <c r="O34" i="361"/>
  <c r="R33" i="361"/>
  <c r="Q33" i="361"/>
  <c r="P33" i="361"/>
  <c r="O33" i="361"/>
  <c r="K27" i="361"/>
  <c r="J27" i="361"/>
  <c r="H27" i="361"/>
  <c r="G27" i="361"/>
  <c r="F27" i="361"/>
  <c r="I27" i="361" s="1"/>
  <c r="K26" i="361"/>
  <c r="L26" i="361" s="1"/>
  <c r="J26" i="361"/>
  <c r="H26" i="361"/>
  <c r="I26" i="361" s="1"/>
  <c r="G26" i="361"/>
  <c r="F26" i="361"/>
  <c r="C26" i="361"/>
  <c r="K25" i="361"/>
  <c r="H25" i="361"/>
  <c r="K24" i="361"/>
  <c r="H24" i="361"/>
  <c r="K23" i="361"/>
  <c r="H23" i="361"/>
  <c r="K22" i="361"/>
  <c r="H22" i="361"/>
  <c r="K21" i="361"/>
  <c r="H21" i="361"/>
  <c r="K20" i="361"/>
  <c r="H20" i="361"/>
  <c r="K19" i="361"/>
  <c r="H19" i="361"/>
  <c r="K18" i="361"/>
  <c r="H18" i="361"/>
  <c r="K17" i="361"/>
  <c r="H17" i="361"/>
  <c r="K16" i="361"/>
  <c r="H16" i="361"/>
  <c r="K15" i="361"/>
  <c r="H15" i="361"/>
  <c r="K14" i="361"/>
  <c r="H14" i="361"/>
  <c r="K13" i="361"/>
  <c r="H13" i="361"/>
  <c r="K12" i="361"/>
  <c r="H12" i="361"/>
  <c r="K11" i="361"/>
  <c r="H11" i="361"/>
  <c r="K139" i="360"/>
  <c r="E127" i="360"/>
  <c r="D127" i="360"/>
  <c r="C127" i="360"/>
  <c r="D126" i="360"/>
  <c r="Q126" i="360" s="1"/>
  <c r="C126" i="360"/>
  <c r="E124" i="360"/>
  <c r="D124" i="360"/>
  <c r="C124" i="360"/>
  <c r="E123" i="360"/>
  <c r="C123" i="360"/>
  <c r="E121" i="360"/>
  <c r="D121" i="360"/>
  <c r="E120" i="360"/>
  <c r="D120" i="360"/>
  <c r="O117" i="360"/>
  <c r="F127" i="360" s="1"/>
  <c r="N117" i="360"/>
  <c r="M117" i="360"/>
  <c r="L117" i="360"/>
  <c r="R116" i="360"/>
  <c r="Q116" i="360"/>
  <c r="P116" i="360"/>
  <c r="O116" i="360"/>
  <c r="R115" i="360"/>
  <c r="Q115" i="360"/>
  <c r="P115" i="360"/>
  <c r="O115" i="360"/>
  <c r="R114" i="360"/>
  <c r="Q114" i="360"/>
  <c r="P114" i="360"/>
  <c r="O114" i="360"/>
  <c r="R113" i="360"/>
  <c r="Q113" i="360"/>
  <c r="P113" i="360"/>
  <c r="O113" i="360"/>
  <c r="R112" i="360"/>
  <c r="Q112" i="360"/>
  <c r="P112" i="360"/>
  <c r="O112" i="360"/>
  <c r="R111" i="360"/>
  <c r="Q111" i="360"/>
  <c r="P111" i="360"/>
  <c r="O111" i="360"/>
  <c r="R110" i="360"/>
  <c r="Q110" i="360"/>
  <c r="P110" i="360"/>
  <c r="O110" i="360"/>
  <c r="O106" i="360"/>
  <c r="F126" i="360" s="1"/>
  <c r="N106" i="360"/>
  <c r="E126" i="360" s="1"/>
  <c r="M106" i="360"/>
  <c r="L106" i="360"/>
  <c r="R105" i="360"/>
  <c r="Q105" i="360"/>
  <c r="P105" i="360"/>
  <c r="O105" i="360"/>
  <c r="R104" i="360"/>
  <c r="Q104" i="360"/>
  <c r="P104" i="360"/>
  <c r="O104" i="360"/>
  <c r="R103" i="360"/>
  <c r="Q103" i="360"/>
  <c r="P103" i="360"/>
  <c r="O103" i="360"/>
  <c r="R102" i="360"/>
  <c r="Q102" i="360"/>
  <c r="P102" i="360"/>
  <c r="O102" i="360"/>
  <c r="R101" i="360"/>
  <c r="Q101" i="360"/>
  <c r="P101" i="360"/>
  <c r="O101" i="360"/>
  <c r="R100" i="360"/>
  <c r="Q100" i="360"/>
  <c r="P100" i="360"/>
  <c r="O100" i="360"/>
  <c r="R99" i="360"/>
  <c r="Q99" i="360"/>
  <c r="P99" i="360"/>
  <c r="O99" i="360"/>
  <c r="O95" i="360"/>
  <c r="F125" i="360" s="1"/>
  <c r="N95" i="360"/>
  <c r="E125" i="360" s="1"/>
  <c r="M95" i="360"/>
  <c r="D125" i="360" s="1"/>
  <c r="L95" i="360"/>
  <c r="C125" i="360" s="1"/>
  <c r="R94" i="360"/>
  <c r="Q94" i="360"/>
  <c r="P94" i="360"/>
  <c r="O94" i="360"/>
  <c r="R93" i="360"/>
  <c r="Q93" i="360"/>
  <c r="P93" i="360"/>
  <c r="O93" i="360"/>
  <c r="R92" i="360"/>
  <c r="Q92" i="360"/>
  <c r="P92" i="360"/>
  <c r="O92" i="360"/>
  <c r="R91" i="360"/>
  <c r="Q91" i="360"/>
  <c r="P91" i="360"/>
  <c r="O91" i="360"/>
  <c r="R90" i="360"/>
  <c r="Q90" i="360"/>
  <c r="P90" i="360"/>
  <c r="O90" i="360"/>
  <c r="R89" i="360"/>
  <c r="Q89" i="360"/>
  <c r="P89" i="360"/>
  <c r="O89" i="360"/>
  <c r="R88" i="360"/>
  <c r="Q88" i="360"/>
  <c r="P88" i="360"/>
  <c r="O88" i="360"/>
  <c r="O84" i="360"/>
  <c r="F124" i="360" s="1"/>
  <c r="N84" i="360"/>
  <c r="M84" i="360"/>
  <c r="L84" i="360"/>
  <c r="R83" i="360"/>
  <c r="O83" i="360"/>
  <c r="R82" i="360"/>
  <c r="O82" i="360"/>
  <c r="R81" i="360"/>
  <c r="O81" i="360"/>
  <c r="R80" i="360"/>
  <c r="O80" i="360"/>
  <c r="R79" i="360"/>
  <c r="O79" i="360"/>
  <c r="R78" i="360"/>
  <c r="O78" i="360"/>
  <c r="R77" i="360"/>
  <c r="O77" i="360"/>
  <c r="N73" i="360"/>
  <c r="M73" i="360"/>
  <c r="D123" i="360" s="1"/>
  <c r="L73" i="360"/>
  <c r="O73" i="360" s="1"/>
  <c r="F123" i="360" s="1"/>
  <c r="R72" i="360"/>
  <c r="Q72" i="360"/>
  <c r="P72" i="360"/>
  <c r="O72" i="360"/>
  <c r="R71" i="360"/>
  <c r="Q71" i="360"/>
  <c r="P71" i="360"/>
  <c r="O71" i="360"/>
  <c r="R70" i="360"/>
  <c r="Q70" i="360"/>
  <c r="P70" i="360"/>
  <c r="O70" i="360"/>
  <c r="R69" i="360"/>
  <c r="Q69" i="360"/>
  <c r="P69" i="360"/>
  <c r="O69" i="360"/>
  <c r="R68" i="360"/>
  <c r="Q68" i="360"/>
  <c r="P68" i="360"/>
  <c r="O68" i="360"/>
  <c r="R67" i="360"/>
  <c r="Q67" i="360"/>
  <c r="P67" i="360"/>
  <c r="O67" i="360"/>
  <c r="R66" i="360"/>
  <c r="Q66" i="360"/>
  <c r="P66" i="360"/>
  <c r="O66" i="360"/>
  <c r="N62" i="360"/>
  <c r="E122" i="360" s="1"/>
  <c r="M62" i="360"/>
  <c r="D122" i="360" s="1"/>
  <c r="L62" i="360"/>
  <c r="O62" i="360" s="1"/>
  <c r="F122" i="360" s="1"/>
  <c r="R61" i="360"/>
  <c r="Q61" i="360"/>
  <c r="P61" i="360"/>
  <c r="O61" i="360"/>
  <c r="R60" i="360"/>
  <c r="Q60" i="360"/>
  <c r="P60" i="360"/>
  <c r="O60" i="360"/>
  <c r="R59" i="360"/>
  <c r="Q59" i="360"/>
  <c r="P59" i="360"/>
  <c r="O59" i="360"/>
  <c r="R58" i="360"/>
  <c r="Q58" i="360"/>
  <c r="P58" i="360"/>
  <c r="O58" i="360"/>
  <c r="R57" i="360"/>
  <c r="Q57" i="360"/>
  <c r="P57" i="360"/>
  <c r="O57" i="360"/>
  <c r="R56" i="360"/>
  <c r="Q56" i="360"/>
  <c r="P56" i="360"/>
  <c r="O56" i="360"/>
  <c r="R55" i="360"/>
  <c r="Q55" i="360"/>
  <c r="P55" i="360"/>
  <c r="O55" i="360"/>
  <c r="N51" i="360"/>
  <c r="M51" i="360"/>
  <c r="O51" i="360" s="1"/>
  <c r="F121" i="360" s="1"/>
  <c r="L51" i="360"/>
  <c r="C121" i="360" s="1"/>
  <c r="R50" i="360"/>
  <c r="Q50" i="360"/>
  <c r="P50" i="360"/>
  <c r="O50" i="360"/>
  <c r="R49" i="360"/>
  <c r="Q49" i="360"/>
  <c r="P49" i="360"/>
  <c r="O49" i="360"/>
  <c r="R48" i="360"/>
  <c r="Q48" i="360"/>
  <c r="P48" i="360"/>
  <c r="O48" i="360"/>
  <c r="R47" i="360"/>
  <c r="Q47" i="360"/>
  <c r="P47" i="360"/>
  <c r="O47" i="360"/>
  <c r="R46" i="360"/>
  <c r="Q46" i="360"/>
  <c r="P46" i="360"/>
  <c r="O46" i="360"/>
  <c r="R45" i="360"/>
  <c r="Q45" i="360"/>
  <c r="P45" i="360"/>
  <c r="O45" i="360"/>
  <c r="R44" i="360"/>
  <c r="Q44" i="360"/>
  <c r="P44" i="360"/>
  <c r="O44" i="360"/>
  <c r="N40" i="360"/>
  <c r="M40" i="360"/>
  <c r="O40" i="360" s="1"/>
  <c r="F120" i="360" s="1"/>
  <c r="F128" i="360" s="1"/>
  <c r="L40" i="360"/>
  <c r="C120" i="360" s="1"/>
  <c r="R120" i="360" s="1"/>
  <c r="R39" i="360"/>
  <c r="Q39" i="360"/>
  <c r="P39" i="360"/>
  <c r="O39" i="360"/>
  <c r="R38" i="360"/>
  <c r="Q38" i="360"/>
  <c r="P38" i="360"/>
  <c r="O38" i="360"/>
  <c r="R37" i="360"/>
  <c r="Q37" i="360"/>
  <c r="P37" i="360"/>
  <c r="O37" i="360"/>
  <c r="R36" i="360"/>
  <c r="Q36" i="360"/>
  <c r="P36" i="360"/>
  <c r="O36" i="360"/>
  <c r="R35" i="360"/>
  <c r="Q35" i="360"/>
  <c r="P35" i="360"/>
  <c r="O35" i="360"/>
  <c r="R34" i="360"/>
  <c r="Q34" i="360"/>
  <c r="P34" i="360"/>
  <c r="O34" i="360"/>
  <c r="R33" i="360"/>
  <c r="Q33" i="360"/>
  <c r="P33" i="360"/>
  <c r="O33" i="360"/>
  <c r="K27" i="360"/>
  <c r="J27" i="360"/>
  <c r="H27" i="360"/>
  <c r="G27" i="360"/>
  <c r="F27" i="360"/>
  <c r="L27" i="360" s="1"/>
  <c r="K26" i="360"/>
  <c r="L26" i="360" s="1"/>
  <c r="J26" i="360"/>
  <c r="H26" i="360"/>
  <c r="G26" i="360"/>
  <c r="F26" i="360"/>
  <c r="I26" i="360" s="1"/>
  <c r="C26" i="360"/>
  <c r="K25" i="360"/>
  <c r="H25" i="360"/>
  <c r="K24" i="360"/>
  <c r="H24" i="360"/>
  <c r="K23" i="360"/>
  <c r="H23" i="360"/>
  <c r="K22" i="360"/>
  <c r="H22" i="360"/>
  <c r="K21" i="360"/>
  <c r="H21" i="360"/>
  <c r="K20" i="360"/>
  <c r="H20" i="360"/>
  <c r="K19" i="360"/>
  <c r="H19" i="360"/>
  <c r="K18" i="360"/>
  <c r="H18" i="360"/>
  <c r="K17" i="360"/>
  <c r="H17" i="360"/>
  <c r="K16" i="360"/>
  <c r="H16" i="360"/>
  <c r="K15" i="360"/>
  <c r="H15" i="360"/>
  <c r="K14" i="360"/>
  <c r="H14" i="360"/>
  <c r="K13" i="360"/>
  <c r="H13" i="360"/>
  <c r="K12" i="360"/>
  <c r="H12" i="360"/>
  <c r="K11" i="360"/>
  <c r="H11" i="360"/>
  <c r="K139" i="359"/>
  <c r="E127" i="359"/>
  <c r="C126" i="359"/>
  <c r="C125" i="359"/>
  <c r="D123" i="359"/>
  <c r="Q123" i="359" s="1"/>
  <c r="C123" i="359"/>
  <c r="C122" i="359"/>
  <c r="Q121" i="359"/>
  <c r="C121" i="359"/>
  <c r="C120" i="359"/>
  <c r="N117" i="359"/>
  <c r="M117" i="359"/>
  <c r="D127" i="359" s="1"/>
  <c r="L117" i="359"/>
  <c r="R116" i="359"/>
  <c r="Q116" i="359"/>
  <c r="P116" i="359"/>
  <c r="O116" i="359"/>
  <c r="R115" i="359"/>
  <c r="Q115" i="359"/>
  <c r="P115" i="359"/>
  <c r="O115" i="359"/>
  <c r="R114" i="359"/>
  <c r="Q114" i="359"/>
  <c r="P114" i="359"/>
  <c r="O114" i="359"/>
  <c r="R113" i="359"/>
  <c r="Q113" i="359"/>
  <c r="P113" i="359"/>
  <c r="O113" i="359"/>
  <c r="R112" i="359"/>
  <c r="Q112" i="359"/>
  <c r="P112" i="359"/>
  <c r="O112" i="359"/>
  <c r="R111" i="359"/>
  <c r="Q111" i="359"/>
  <c r="P111" i="359"/>
  <c r="O111" i="359"/>
  <c r="R110" i="359"/>
  <c r="Q110" i="359"/>
  <c r="P110" i="359"/>
  <c r="O110" i="359"/>
  <c r="N106" i="359"/>
  <c r="E126" i="359" s="1"/>
  <c r="M106" i="359"/>
  <c r="D126" i="359" s="1"/>
  <c r="L106" i="359"/>
  <c r="O106" i="359" s="1"/>
  <c r="F126" i="359" s="1"/>
  <c r="R105" i="359"/>
  <c r="Q105" i="359"/>
  <c r="P105" i="359"/>
  <c r="O105" i="359"/>
  <c r="R104" i="359"/>
  <c r="Q104" i="359"/>
  <c r="P104" i="359"/>
  <c r="O104" i="359"/>
  <c r="R103" i="359"/>
  <c r="Q103" i="359"/>
  <c r="P103" i="359"/>
  <c r="O103" i="359"/>
  <c r="R102" i="359"/>
  <c r="Q102" i="359"/>
  <c r="P102" i="359"/>
  <c r="O102" i="359"/>
  <c r="R101" i="359"/>
  <c r="Q101" i="359"/>
  <c r="P101" i="359"/>
  <c r="O101" i="359"/>
  <c r="R100" i="359"/>
  <c r="Q100" i="359"/>
  <c r="P100" i="359"/>
  <c r="O100" i="359"/>
  <c r="R99" i="359"/>
  <c r="Q99" i="359"/>
  <c r="P99" i="359"/>
  <c r="O99" i="359"/>
  <c r="N95" i="359"/>
  <c r="E125" i="359" s="1"/>
  <c r="M95" i="359"/>
  <c r="D125" i="359" s="1"/>
  <c r="L95" i="359"/>
  <c r="O95" i="359" s="1"/>
  <c r="F125" i="359" s="1"/>
  <c r="R94" i="359"/>
  <c r="Q94" i="359"/>
  <c r="P94" i="359"/>
  <c r="O94" i="359"/>
  <c r="R93" i="359"/>
  <c r="Q93" i="359"/>
  <c r="P93" i="359"/>
  <c r="O93" i="359"/>
  <c r="R92" i="359"/>
  <c r="Q92" i="359"/>
  <c r="P92" i="359"/>
  <c r="O92" i="359"/>
  <c r="R91" i="359"/>
  <c r="Q91" i="359"/>
  <c r="P91" i="359"/>
  <c r="O91" i="359"/>
  <c r="R90" i="359"/>
  <c r="Q90" i="359"/>
  <c r="P90" i="359"/>
  <c r="O90" i="359"/>
  <c r="R89" i="359"/>
  <c r="Q89" i="359"/>
  <c r="P89" i="359"/>
  <c r="O89" i="359"/>
  <c r="R88" i="359"/>
  <c r="Q88" i="359"/>
  <c r="P88" i="359"/>
  <c r="O88" i="359"/>
  <c r="N84" i="359"/>
  <c r="E124" i="359" s="1"/>
  <c r="M84" i="359"/>
  <c r="D124" i="359" s="1"/>
  <c r="L84" i="359"/>
  <c r="O84" i="359" s="1"/>
  <c r="F124" i="359" s="1"/>
  <c r="R83" i="359"/>
  <c r="O83" i="359"/>
  <c r="R82" i="359"/>
  <c r="O82" i="359"/>
  <c r="R81" i="359"/>
  <c r="O81" i="359"/>
  <c r="R80" i="359"/>
  <c r="O80" i="359"/>
  <c r="R79" i="359"/>
  <c r="O79" i="359"/>
  <c r="R78" i="359"/>
  <c r="O78" i="359"/>
  <c r="R77" i="359"/>
  <c r="O77" i="359"/>
  <c r="N73" i="359"/>
  <c r="M73" i="359"/>
  <c r="L73" i="359"/>
  <c r="R72" i="359"/>
  <c r="Q72" i="359"/>
  <c r="P72" i="359"/>
  <c r="O72" i="359"/>
  <c r="R71" i="359"/>
  <c r="Q71" i="359"/>
  <c r="P71" i="359"/>
  <c r="O71" i="359"/>
  <c r="R70" i="359"/>
  <c r="Q70" i="359"/>
  <c r="P70" i="359"/>
  <c r="O70" i="359"/>
  <c r="R69" i="359"/>
  <c r="Q69" i="359"/>
  <c r="P69" i="359"/>
  <c r="O69" i="359"/>
  <c r="R68" i="359"/>
  <c r="Q68" i="359"/>
  <c r="P68" i="359"/>
  <c r="O68" i="359"/>
  <c r="R67" i="359"/>
  <c r="Q67" i="359"/>
  <c r="P67" i="359"/>
  <c r="O67" i="359"/>
  <c r="R66" i="359"/>
  <c r="Q66" i="359"/>
  <c r="P66" i="359"/>
  <c r="O66" i="359"/>
  <c r="N62" i="359"/>
  <c r="M62" i="359"/>
  <c r="D122" i="359" s="1"/>
  <c r="Q122" i="359" s="1"/>
  <c r="L62" i="359"/>
  <c r="R61" i="359"/>
  <c r="Q61" i="359"/>
  <c r="P61" i="359"/>
  <c r="O61" i="359"/>
  <c r="R60" i="359"/>
  <c r="Q60" i="359"/>
  <c r="P60" i="359"/>
  <c r="O60" i="359"/>
  <c r="R59" i="359"/>
  <c r="Q59" i="359"/>
  <c r="P59" i="359"/>
  <c r="O59" i="359"/>
  <c r="R58" i="359"/>
  <c r="Q58" i="359"/>
  <c r="P58" i="359"/>
  <c r="O58" i="359"/>
  <c r="R57" i="359"/>
  <c r="Q57" i="359"/>
  <c r="P57" i="359"/>
  <c r="O57" i="359"/>
  <c r="R56" i="359"/>
  <c r="Q56" i="359"/>
  <c r="P56" i="359"/>
  <c r="O56" i="359"/>
  <c r="R55" i="359"/>
  <c r="Q55" i="359"/>
  <c r="P55" i="359"/>
  <c r="O55" i="359"/>
  <c r="N51" i="359"/>
  <c r="M51" i="359"/>
  <c r="D121" i="359" s="1"/>
  <c r="L51" i="359"/>
  <c r="R50" i="359"/>
  <c r="Q50" i="359"/>
  <c r="P50" i="359"/>
  <c r="O50" i="359"/>
  <c r="R49" i="359"/>
  <c r="Q49" i="359"/>
  <c r="P49" i="359"/>
  <c r="O49" i="359"/>
  <c r="R48" i="359"/>
  <c r="Q48" i="359"/>
  <c r="P48" i="359"/>
  <c r="O48" i="359"/>
  <c r="R47" i="359"/>
  <c r="Q47" i="359"/>
  <c r="P47" i="359"/>
  <c r="O47" i="359"/>
  <c r="R46" i="359"/>
  <c r="Q46" i="359"/>
  <c r="P46" i="359"/>
  <c r="O46" i="359"/>
  <c r="R45" i="359"/>
  <c r="Q45" i="359"/>
  <c r="P45" i="359"/>
  <c r="O45" i="359"/>
  <c r="R44" i="359"/>
  <c r="Q44" i="359"/>
  <c r="P44" i="359"/>
  <c r="O44" i="359"/>
  <c r="N40" i="359"/>
  <c r="M40" i="359"/>
  <c r="D120" i="359" s="1"/>
  <c r="L40" i="359"/>
  <c r="R39" i="359"/>
  <c r="Q39" i="359"/>
  <c r="P39" i="359"/>
  <c r="O39" i="359"/>
  <c r="R38" i="359"/>
  <c r="Q38" i="359"/>
  <c r="P38" i="359"/>
  <c r="O38" i="359"/>
  <c r="R37" i="359"/>
  <c r="Q37" i="359"/>
  <c r="P37" i="359"/>
  <c r="O37" i="359"/>
  <c r="R36" i="359"/>
  <c r="Q36" i="359"/>
  <c r="P36" i="359"/>
  <c r="O36" i="359"/>
  <c r="R35" i="359"/>
  <c r="Q35" i="359"/>
  <c r="P35" i="359"/>
  <c r="O35" i="359"/>
  <c r="R34" i="359"/>
  <c r="Q34" i="359"/>
  <c r="P34" i="359"/>
  <c r="O34" i="359"/>
  <c r="R33" i="359"/>
  <c r="Q33" i="359"/>
  <c r="P33" i="359"/>
  <c r="O33" i="359"/>
  <c r="K27" i="359"/>
  <c r="L27" i="359" s="1"/>
  <c r="J27" i="359"/>
  <c r="H27" i="359"/>
  <c r="G27" i="359"/>
  <c r="F27" i="359"/>
  <c r="I27" i="359" s="1"/>
  <c r="K26" i="359"/>
  <c r="L26" i="359" s="1"/>
  <c r="J26" i="359"/>
  <c r="H26" i="359"/>
  <c r="I26" i="359" s="1"/>
  <c r="G26" i="359"/>
  <c r="F26" i="359"/>
  <c r="C26" i="359"/>
  <c r="K25" i="359"/>
  <c r="H25" i="359"/>
  <c r="K24" i="359"/>
  <c r="H24" i="359"/>
  <c r="K23" i="359"/>
  <c r="H23" i="359"/>
  <c r="K22" i="359"/>
  <c r="H22" i="359"/>
  <c r="K21" i="359"/>
  <c r="H21" i="359"/>
  <c r="K20" i="359"/>
  <c r="H20" i="359"/>
  <c r="K19" i="359"/>
  <c r="H19" i="359"/>
  <c r="K18" i="359"/>
  <c r="H18" i="359"/>
  <c r="K17" i="359"/>
  <c r="H17" i="359"/>
  <c r="K16" i="359"/>
  <c r="H16" i="359"/>
  <c r="K15" i="359"/>
  <c r="H15" i="359"/>
  <c r="K14" i="359"/>
  <c r="H14" i="359"/>
  <c r="K13" i="359"/>
  <c r="H13" i="359"/>
  <c r="K12" i="359"/>
  <c r="H12" i="359"/>
  <c r="K11" i="359"/>
  <c r="H11" i="359"/>
  <c r="K139" i="358"/>
  <c r="E127" i="358"/>
  <c r="C127" i="358"/>
  <c r="D123" i="358"/>
  <c r="G123" i="358" s="1"/>
  <c r="P123" i="358" s="1"/>
  <c r="E121" i="358"/>
  <c r="D121" i="358"/>
  <c r="Q121" i="358" s="1"/>
  <c r="E120" i="358"/>
  <c r="D120" i="358"/>
  <c r="N117" i="358"/>
  <c r="M117" i="358"/>
  <c r="D127" i="358" s="1"/>
  <c r="L117" i="358"/>
  <c r="O117" i="358" s="1"/>
  <c r="F127" i="358" s="1"/>
  <c r="R127" i="358" s="1"/>
  <c r="R116" i="358"/>
  <c r="Q116" i="358"/>
  <c r="P116" i="358"/>
  <c r="O116" i="358"/>
  <c r="R115" i="358"/>
  <c r="Q115" i="358"/>
  <c r="P115" i="358"/>
  <c r="O115" i="358"/>
  <c r="R114" i="358"/>
  <c r="Q114" i="358"/>
  <c r="P114" i="358"/>
  <c r="O114" i="358"/>
  <c r="R113" i="358"/>
  <c r="Q113" i="358"/>
  <c r="P113" i="358"/>
  <c r="O113" i="358"/>
  <c r="R112" i="358"/>
  <c r="Q112" i="358"/>
  <c r="P112" i="358"/>
  <c r="O112" i="358"/>
  <c r="R111" i="358"/>
  <c r="Q111" i="358"/>
  <c r="P111" i="358"/>
  <c r="O111" i="358"/>
  <c r="R110" i="358"/>
  <c r="Q110" i="358"/>
  <c r="P110" i="358"/>
  <c r="O110" i="358"/>
  <c r="N106" i="358"/>
  <c r="E126" i="358" s="1"/>
  <c r="M106" i="358"/>
  <c r="D126" i="358" s="1"/>
  <c r="L106" i="358"/>
  <c r="O106" i="358" s="1"/>
  <c r="F126" i="358" s="1"/>
  <c r="R105" i="358"/>
  <c r="Q105" i="358"/>
  <c r="P105" i="358"/>
  <c r="O105" i="358"/>
  <c r="R104" i="358"/>
  <c r="Q104" i="358"/>
  <c r="P104" i="358"/>
  <c r="O104" i="358"/>
  <c r="R103" i="358"/>
  <c r="Q103" i="358"/>
  <c r="P103" i="358"/>
  <c r="O103" i="358"/>
  <c r="R102" i="358"/>
  <c r="Q102" i="358"/>
  <c r="P102" i="358"/>
  <c r="O102" i="358"/>
  <c r="R101" i="358"/>
  <c r="Q101" i="358"/>
  <c r="P101" i="358"/>
  <c r="O101" i="358"/>
  <c r="R100" i="358"/>
  <c r="Q100" i="358"/>
  <c r="P100" i="358"/>
  <c r="O100" i="358"/>
  <c r="R99" i="358"/>
  <c r="Q99" i="358"/>
  <c r="P99" i="358"/>
  <c r="O99" i="358"/>
  <c r="N95" i="358"/>
  <c r="E125" i="358" s="1"/>
  <c r="M95" i="358"/>
  <c r="D125" i="358" s="1"/>
  <c r="L95" i="358"/>
  <c r="O95" i="358" s="1"/>
  <c r="F125" i="358" s="1"/>
  <c r="R94" i="358"/>
  <c r="Q94" i="358"/>
  <c r="P94" i="358"/>
  <c r="O94" i="358"/>
  <c r="R93" i="358"/>
  <c r="Q93" i="358"/>
  <c r="P93" i="358"/>
  <c r="O93" i="358"/>
  <c r="R92" i="358"/>
  <c r="Q92" i="358"/>
  <c r="P92" i="358"/>
  <c r="O92" i="358"/>
  <c r="R91" i="358"/>
  <c r="Q91" i="358"/>
  <c r="P91" i="358"/>
  <c r="O91" i="358"/>
  <c r="R90" i="358"/>
  <c r="Q90" i="358"/>
  <c r="P90" i="358"/>
  <c r="O90" i="358"/>
  <c r="R89" i="358"/>
  <c r="Q89" i="358"/>
  <c r="P89" i="358"/>
  <c r="O89" i="358"/>
  <c r="R88" i="358"/>
  <c r="Q88" i="358"/>
  <c r="P88" i="358"/>
  <c r="O88" i="358"/>
  <c r="N84" i="358"/>
  <c r="E124" i="358" s="1"/>
  <c r="M84" i="358"/>
  <c r="O84" i="358" s="1"/>
  <c r="F124" i="358" s="1"/>
  <c r="L84" i="358"/>
  <c r="C124" i="358" s="1"/>
  <c r="R83" i="358"/>
  <c r="O83" i="358"/>
  <c r="R82" i="358"/>
  <c r="O82" i="358"/>
  <c r="R81" i="358"/>
  <c r="O81" i="358"/>
  <c r="R80" i="358"/>
  <c r="O80" i="358"/>
  <c r="R79" i="358"/>
  <c r="O79" i="358"/>
  <c r="R78" i="358"/>
  <c r="O78" i="358"/>
  <c r="R77" i="358"/>
  <c r="O77" i="358"/>
  <c r="N73" i="358"/>
  <c r="E123" i="358" s="1"/>
  <c r="M73" i="358"/>
  <c r="L73" i="358"/>
  <c r="O73" i="358" s="1"/>
  <c r="F123" i="358" s="1"/>
  <c r="R72" i="358"/>
  <c r="Q72" i="358"/>
  <c r="P72" i="358"/>
  <c r="O72" i="358"/>
  <c r="R71" i="358"/>
  <c r="Q71" i="358"/>
  <c r="P71" i="358"/>
  <c r="O71" i="358"/>
  <c r="R70" i="358"/>
  <c r="Q70" i="358"/>
  <c r="P70" i="358"/>
  <c r="O70" i="358"/>
  <c r="R69" i="358"/>
  <c r="Q69" i="358"/>
  <c r="P69" i="358"/>
  <c r="O69" i="358"/>
  <c r="R68" i="358"/>
  <c r="Q68" i="358"/>
  <c r="P68" i="358"/>
  <c r="O68" i="358"/>
  <c r="R67" i="358"/>
  <c r="Q67" i="358"/>
  <c r="P67" i="358"/>
  <c r="O67" i="358"/>
  <c r="R66" i="358"/>
  <c r="Q66" i="358"/>
  <c r="P66" i="358"/>
  <c r="O66" i="358"/>
  <c r="N62" i="358"/>
  <c r="E122" i="358" s="1"/>
  <c r="M62" i="358"/>
  <c r="D122" i="358" s="1"/>
  <c r="Q122" i="358" s="1"/>
  <c r="L62" i="358"/>
  <c r="C122" i="358" s="1"/>
  <c r="R61" i="358"/>
  <c r="Q61" i="358"/>
  <c r="P61" i="358"/>
  <c r="O61" i="358"/>
  <c r="R60" i="358"/>
  <c r="Q60" i="358"/>
  <c r="P60" i="358"/>
  <c r="O60" i="358"/>
  <c r="R59" i="358"/>
  <c r="Q59" i="358"/>
  <c r="P59" i="358"/>
  <c r="O59" i="358"/>
  <c r="R58" i="358"/>
  <c r="Q58" i="358"/>
  <c r="P58" i="358"/>
  <c r="O58" i="358"/>
  <c r="R57" i="358"/>
  <c r="Q57" i="358"/>
  <c r="P57" i="358"/>
  <c r="O57" i="358"/>
  <c r="R56" i="358"/>
  <c r="Q56" i="358"/>
  <c r="P56" i="358"/>
  <c r="O56" i="358"/>
  <c r="R55" i="358"/>
  <c r="Q55" i="358"/>
  <c r="P55" i="358"/>
  <c r="O55" i="358"/>
  <c r="N51" i="358"/>
  <c r="M51" i="358"/>
  <c r="L51" i="358"/>
  <c r="C121" i="358" s="1"/>
  <c r="R50" i="358"/>
  <c r="Q50" i="358"/>
  <c r="P50" i="358"/>
  <c r="O50" i="358"/>
  <c r="R49" i="358"/>
  <c r="Q49" i="358"/>
  <c r="P49" i="358"/>
  <c r="O49" i="358"/>
  <c r="R48" i="358"/>
  <c r="Q48" i="358"/>
  <c r="P48" i="358"/>
  <c r="O48" i="358"/>
  <c r="R47" i="358"/>
  <c r="Q47" i="358"/>
  <c r="P47" i="358"/>
  <c r="O47" i="358"/>
  <c r="R46" i="358"/>
  <c r="Q46" i="358"/>
  <c r="P46" i="358"/>
  <c r="O46" i="358"/>
  <c r="R45" i="358"/>
  <c r="Q45" i="358"/>
  <c r="P45" i="358"/>
  <c r="O45" i="358"/>
  <c r="R44" i="358"/>
  <c r="Q44" i="358"/>
  <c r="P44" i="358"/>
  <c r="O44" i="358"/>
  <c r="N40" i="358"/>
  <c r="M40" i="358"/>
  <c r="L40" i="358"/>
  <c r="C120" i="358" s="1"/>
  <c r="R39" i="358"/>
  <c r="Q39" i="358"/>
  <c r="P39" i="358"/>
  <c r="O39" i="358"/>
  <c r="R38" i="358"/>
  <c r="Q38" i="358"/>
  <c r="P38" i="358"/>
  <c r="O38" i="358"/>
  <c r="R37" i="358"/>
  <c r="Q37" i="358"/>
  <c r="P37" i="358"/>
  <c r="O37" i="358"/>
  <c r="R36" i="358"/>
  <c r="Q36" i="358"/>
  <c r="P36" i="358"/>
  <c r="O36" i="358"/>
  <c r="R35" i="358"/>
  <c r="Q35" i="358"/>
  <c r="P35" i="358"/>
  <c r="O35" i="358"/>
  <c r="R34" i="358"/>
  <c r="Q34" i="358"/>
  <c r="P34" i="358"/>
  <c r="O34" i="358"/>
  <c r="R33" i="358"/>
  <c r="Q33" i="358"/>
  <c r="P33" i="358"/>
  <c r="O33" i="358"/>
  <c r="L27" i="358"/>
  <c r="K27" i="358"/>
  <c r="J27" i="358"/>
  <c r="H27" i="358"/>
  <c r="I27" i="358" s="1"/>
  <c r="G27" i="358"/>
  <c r="F27" i="358"/>
  <c r="K26" i="358"/>
  <c r="L26" i="358" s="1"/>
  <c r="J26" i="358"/>
  <c r="H26" i="358"/>
  <c r="I26" i="358" s="1"/>
  <c r="G26" i="358"/>
  <c r="F26" i="358"/>
  <c r="C26" i="358"/>
  <c r="K25" i="358"/>
  <c r="H25" i="358"/>
  <c r="K24" i="358"/>
  <c r="H24" i="358"/>
  <c r="K23" i="358"/>
  <c r="H23" i="358"/>
  <c r="K22" i="358"/>
  <c r="H22" i="358"/>
  <c r="K21" i="358"/>
  <c r="H21" i="358"/>
  <c r="K20" i="358"/>
  <c r="H20" i="358"/>
  <c r="K19" i="358"/>
  <c r="H19" i="358"/>
  <c r="K18" i="358"/>
  <c r="H18" i="358"/>
  <c r="K17" i="358"/>
  <c r="H17" i="358"/>
  <c r="K16" i="358"/>
  <c r="H16" i="358"/>
  <c r="K15" i="358"/>
  <c r="H15" i="358"/>
  <c r="K14" i="358"/>
  <c r="H14" i="358"/>
  <c r="K13" i="358"/>
  <c r="H13" i="358"/>
  <c r="K12" i="358"/>
  <c r="H12" i="358"/>
  <c r="K11" i="358"/>
  <c r="H11" i="358"/>
  <c r="K139" i="357"/>
  <c r="G127" i="357"/>
  <c r="P127" i="357" s="1"/>
  <c r="C127" i="357"/>
  <c r="E124" i="357"/>
  <c r="G123" i="357"/>
  <c r="P123" i="357" s="1"/>
  <c r="E123" i="357"/>
  <c r="D123" i="357"/>
  <c r="E122" i="357"/>
  <c r="D122" i="357"/>
  <c r="C122" i="357"/>
  <c r="E121" i="357"/>
  <c r="D121" i="357"/>
  <c r="E120" i="357"/>
  <c r="D120" i="357"/>
  <c r="G120" i="357" s="1"/>
  <c r="P120" i="357" s="1"/>
  <c r="N117" i="357"/>
  <c r="M117" i="357"/>
  <c r="D127" i="357" s="1"/>
  <c r="Q127" i="357" s="1"/>
  <c r="L117" i="357"/>
  <c r="R116" i="357"/>
  <c r="Q116" i="357"/>
  <c r="P116" i="357"/>
  <c r="O116" i="357"/>
  <c r="R115" i="357"/>
  <c r="Q115" i="357"/>
  <c r="P115" i="357"/>
  <c r="O115" i="357"/>
  <c r="R114" i="357"/>
  <c r="Q114" i="357"/>
  <c r="P114" i="357"/>
  <c r="O114" i="357"/>
  <c r="R113" i="357"/>
  <c r="Q113" i="357"/>
  <c r="P113" i="357"/>
  <c r="O113" i="357"/>
  <c r="R112" i="357"/>
  <c r="Q112" i="357"/>
  <c r="P112" i="357"/>
  <c r="O112" i="357"/>
  <c r="R111" i="357"/>
  <c r="Q111" i="357"/>
  <c r="P111" i="357"/>
  <c r="O111" i="357"/>
  <c r="R110" i="357"/>
  <c r="Q110" i="357"/>
  <c r="P110" i="357"/>
  <c r="O110" i="357"/>
  <c r="N106" i="357"/>
  <c r="O106" i="357" s="1"/>
  <c r="F126" i="357" s="1"/>
  <c r="M106" i="357"/>
  <c r="D126" i="357" s="1"/>
  <c r="Q126" i="357" s="1"/>
  <c r="L106" i="357"/>
  <c r="C126" i="357" s="1"/>
  <c r="R105" i="357"/>
  <c r="Q105" i="357"/>
  <c r="P105" i="357"/>
  <c r="O105" i="357"/>
  <c r="R104" i="357"/>
  <c r="Q104" i="357"/>
  <c r="P104" i="357"/>
  <c r="O104" i="357"/>
  <c r="R103" i="357"/>
  <c r="Q103" i="357"/>
  <c r="P103" i="357"/>
  <c r="O103" i="357"/>
  <c r="R102" i="357"/>
  <c r="Q102" i="357"/>
  <c r="P102" i="357"/>
  <c r="O102" i="357"/>
  <c r="R101" i="357"/>
  <c r="Q101" i="357"/>
  <c r="P101" i="357"/>
  <c r="O101" i="357"/>
  <c r="R100" i="357"/>
  <c r="Q100" i="357"/>
  <c r="P100" i="357"/>
  <c r="O100" i="357"/>
  <c r="R99" i="357"/>
  <c r="Q99" i="357"/>
  <c r="P99" i="357"/>
  <c r="O99" i="357"/>
  <c r="N95" i="357"/>
  <c r="O95" i="357" s="1"/>
  <c r="F125" i="357" s="1"/>
  <c r="M95" i="357"/>
  <c r="D125" i="357" s="1"/>
  <c r="L95" i="357"/>
  <c r="C125" i="357" s="1"/>
  <c r="R94" i="357"/>
  <c r="Q94" i="357"/>
  <c r="P94" i="357"/>
  <c r="O94" i="357"/>
  <c r="R93" i="357"/>
  <c r="Q93" i="357"/>
  <c r="P93" i="357"/>
  <c r="O93" i="357"/>
  <c r="R92" i="357"/>
  <c r="Q92" i="357"/>
  <c r="P92" i="357"/>
  <c r="O92" i="357"/>
  <c r="R91" i="357"/>
  <c r="Q91" i="357"/>
  <c r="P91" i="357"/>
  <c r="O91" i="357"/>
  <c r="R90" i="357"/>
  <c r="Q90" i="357"/>
  <c r="P90" i="357"/>
  <c r="O90" i="357"/>
  <c r="R89" i="357"/>
  <c r="Q89" i="357"/>
  <c r="P89" i="357"/>
  <c r="O89" i="357"/>
  <c r="R88" i="357"/>
  <c r="Q88" i="357"/>
  <c r="P88" i="357"/>
  <c r="O88" i="357"/>
  <c r="N84" i="357"/>
  <c r="O84" i="357" s="1"/>
  <c r="F124" i="357" s="1"/>
  <c r="M84" i="357"/>
  <c r="D124" i="357" s="1"/>
  <c r="L84" i="357"/>
  <c r="C124" i="357" s="1"/>
  <c r="R83" i="357"/>
  <c r="O83" i="357"/>
  <c r="R82" i="357"/>
  <c r="O82" i="357"/>
  <c r="R81" i="357"/>
  <c r="O81" i="357"/>
  <c r="R80" i="357"/>
  <c r="O80" i="357"/>
  <c r="R79" i="357"/>
  <c r="O79" i="357"/>
  <c r="R78" i="357"/>
  <c r="O78" i="357"/>
  <c r="R77" i="357"/>
  <c r="O77" i="357"/>
  <c r="N73" i="357"/>
  <c r="M73" i="357"/>
  <c r="L73" i="357"/>
  <c r="O73" i="357" s="1"/>
  <c r="F123" i="357" s="1"/>
  <c r="R72" i="357"/>
  <c r="Q72" i="357"/>
  <c r="P72" i="357"/>
  <c r="O72" i="357"/>
  <c r="R71" i="357"/>
  <c r="Q71" i="357"/>
  <c r="P71" i="357"/>
  <c r="O71" i="357"/>
  <c r="R70" i="357"/>
  <c r="Q70" i="357"/>
  <c r="P70" i="357"/>
  <c r="O70" i="357"/>
  <c r="R69" i="357"/>
  <c r="Q69" i="357"/>
  <c r="P69" i="357"/>
  <c r="O69" i="357"/>
  <c r="R68" i="357"/>
  <c r="Q68" i="357"/>
  <c r="P68" i="357"/>
  <c r="O68" i="357"/>
  <c r="R67" i="357"/>
  <c r="Q67" i="357"/>
  <c r="P67" i="357"/>
  <c r="O67" i="357"/>
  <c r="R66" i="357"/>
  <c r="Q66" i="357"/>
  <c r="P66" i="357"/>
  <c r="O66" i="357"/>
  <c r="N62" i="357"/>
  <c r="M62" i="357"/>
  <c r="L62" i="357"/>
  <c r="O62" i="357" s="1"/>
  <c r="F122" i="357" s="1"/>
  <c r="R61" i="357"/>
  <c r="Q61" i="357"/>
  <c r="P61" i="357"/>
  <c r="O61" i="357"/>
  <c r="R60" i="357"/>
  <c r="Q60" i="357"/>
  <c r="P60" i="357"/>
  <c r="O60" i="357"/>
  <c r="R59" i="357"/>
  <c r="Q59" i="357"/>
  <c r="P59" i="357"/>
  <c r="O59" i="357"/>
  <c r="R58" i="357"/>
  <c r="Q58" i="357"/>
  <c r="P58" i="357"/>
  <c r="O58" i="357"/>
  <c r="R57" i="357"/>
  <c r="Q57" i="357"/>
  <c r="P57" i="357"/>
  <c r="O57" i="357"/>
  <c r="R56" i="357"/>
  <c r="Q56" i="357"/>
  <c r="P56" i="357"/>
  <c r="O56" i="357"/>
  <c r="R55" i="357"/>
  <c r="Q55" i="357"/>
  <c r="P55" i="357"/>
  <c r="O55" i="357"/>
  <c r="N51" i="357"/>
  <c r="M51" i="357"/>
  <c r="L51" i="357"/>
  <c r="O51" i="357" s="1"/>
  <c r="F121" i="357" s="1"/>
  <c r="R50" i="357"/>
  <c r="Q50" i="357"/>
  <c r="P50" i="357"/>
  <c r="O50" i="357"/>
  <c r="R49" i="357"/>
  <c r="Q49" i="357"/>
  <c r="P49" i="357"/>
  <c r="O49" i="357"/>
  <c r="R48" i="357"/>
  <c r="Q48" i="357"/>
  <c r="P48" i="357"/>
  <c r="O48" i="357"/>
  <c r="R47" i="357"/>
  <c r="Q47" i="357"/>
  <c r="P47" i="357"/>
  <c r="O47" i="357"/>
  <c r="R46" i="357"/>
  <c r="Q46" i="357"/>
  <c r="P46" i="357"/>
  <c r="O46" i="357"/>
  <c r="R45" i="357"/>
  <c r="Q45" i="357"/>
  <c r="P45" i="357"/>
  <c r="O45" i="357"/>
  <c r="R44" i="357"/>
  <c r="Q44" i="357"/>
  <c r="P44" i="357"/>
  <c r="O44" i="357"/>
  <c r="N40" i="357"/>
  <c r="M40" i="357"/>
  <c r="L40" i="357"/>
  <c r="O40" i="357" s="1"/>
  <c r="F120" i="357" s="1"/>
  <c r="R39" i="357"/>
  <c r="Q39" i="357"/>
  <c r="P39" i="357"/>
  <c r="O39" i="357"/>
  <c r="R38" i="357"/>
  <c r="Q38" i="357"/>
  <c r="P38" i="357"/>
  <c r="O38" i="357"/>
  <c r="R37" i="357"/>
  <c r="Q37" i="357"/>
  <c r="P37" i="357"/>
  <c r="O37" i="357"/>
  <c r="R36" i="357"/>
  <c r="Q36" i="357"/>
  <c r="P36" i="357"/>
  <c r="O36" i="357"/>
  <c r="R35" i="357"/>
  <c r="Q35" i="357"/>
  <c r="P35" i="357"/>
  <c r="O35" i="357"/>
  <c r="R34" i="357"/>
  <c r="Q34" i="357"/>
  <c r="P34" i="357"/>
  <c r="O34" i="357"/>
  <c r="R33" i="357"/>
  <c r="Q33" i="357"/>
  <c r="P33" i="357"/>
  <c r="O33" i="357"/>
  <c r="K27" i="357"/>
  <c r="J27" i="357"/>
  <c r="H27" i="357"/>
  <c r="G27" i="357"/>
  <c r="F27" i="357"/>
  <c r="L26" i="357"/>
  <c r="K26" i="357"/>
  <c r="J26" i="357"/>
  <c r="H26" i="357"/>
  <c r="I26" i="357" s="1"/>
  <c r="G26" i="357"/>
  <c r="F26" i="357"/>
  <c r="C26" i="357"/>
  <c r="K25" i="357"/>
  <c r="H25" i="357"/>
  <c r="K24" i="357"/>
  <c r="H24" i="357"/>
  <c r="K23" i="357"/>
  <c r="H23" i="357"/>
  <c r="K22" i="357"/>
  <c r="H22" i="357"/>
  <c r="K21" i="357"/>
  <c r="H21" i="357"/>
  <c r="K20" i="357"/>
  <c r="H20" i="357"/>
  <c r="K19" i="357"/>
  <c r="H19" i="357"/>
  <c r="K18" i="357"/>
  <c r="H18" i="357"/>
  <c r="K17" i="357"/>
  <c r="H17" i="357"/>
  <c r="K16" i="357"/>
  <c r="H16" i="357"/>
  <c r="K15" i="357"/>
  <c r="H15" i="357"/>
  <c r="K14" i="357"/>
  <c r="H14" i="357"/>
  <c r="K13" i="357"/>
  <c r="H13" i="357"/>
  <c r="K12" i="357"/>
  <c r="H12" i="357"/>
  <c r="K11" i="357"/>
  <c r="H11" i="357"/>
  <c r="K139" i="356"/>
  <c r="E127" i="356"/>
  <c r="D127" i="356"/>
  <c r="C124" i="356"/>
  <c r="R124" i="356" s="1"/>
  <c r="C123" i="356"/>
  <c r="N117" i="356"/>
  <c r="M117" i="356"/>
  <c r="L117" i="356"/>
  <c r="R116" i="356"/>
  <c r="Q116" i="356"/>
  <c r="P116" i="356"/>
  <c r="O116" i="356"/>
  <c r="R115" i="356"/>
  <c r="Q115" i="356"/>
  <c r="P115" i="356"/>
  <c r="O115" i="356"/>
  <c r="R114" i="356"/>
  <c r="Q114" i="356"/>
  <c r="P114" i="356"/>
  <c r="O114" i="356"/>
  <c r="R113" i="356"/>
  <c r="Q113" i="356"/>
  <c r="P113" i="356"/>
  <c r="O113" i="356"/>
  <c r="R112" i="356"/>
  <c r="Q112" i="356"/>
  <c r="P112" i="356"/>
  <c r="O112" i="356"/>
  <c r="R111" i="356"/>
  <c r="Q111" i="356"/>
  <c r="P111" i="356"/>
  <c r="O111" i="356"/>
  <c r="R110" i="356"/>
  <c r="Q110" i="356"/>
  <c r="P110" i="356"/>
  <c r="O110" i="356"/>
  <c r="N106" i="356"/>
  <c r="E126" i="356" s="1"/>
  <c r="M106" i="356"/>
  <c r="D126" i="356" s="1"/>
  <c r="L106" i="356"/>
  <c r="O106" i="356" s="1"/>
  <c r="F126" i="356" s="1"/>
  <c r="R105" i="356"/>
  <c r="Q105" i="356"/>
  <c r="P105" i="356"/>
  <c r="O105" i="356"/>
  <c r="R104" i="356"/>
  <c r="Q104" i="356"/>
  <c r="P104" i="356"/>
  <c r="O104" i="356"/>
  <c r="R103" i="356"/>
  <c r="Q103" i="356"/>
  <c r="P103" i="356"/>
  <c r="O103" i="356"/>
  <c r="R102" i="356"/>
  <c r="Q102" i="356"/>
  <c r="P102" i="356"/>
  <c r="O102" i="356"/>
  <c r="R101" i="356"/>
  <c r="Q101" i="356"/>
  <c r="P101" i="356"/>
  <c r="O101" i="356"/>
  <c r="R100" i="356"/>
  <c r="Q100" i="356"/>
  <c r="P100" i="356"/>
  <c r="O100" i="356"/>
  <c r="R99" i="356"/>
  <c r="Q99" i="356"/>
  <c r="P99" i="356"/>
  <c r="O99" i="356"/>
  <c r="N95" i="356"/>
  <c r="E125" i="356" s="1"/>
  <c r="M95" i="356"/>
  <c r="D125" i="356" s="1"/>
  <c r="L95" i="356"/>
  <c r="O95" i="356" s="1"/>
  <c r="F125" i="356" s="1"/>
  <c r="R94" i="356"/>
  <c r="Q94" i="356"/>
  <c r="P94" i="356"/>
  <c r="O94" i="356"/>
  <c r="R93" i="356"/>
  <c r="Q93" i="356"/>
  <c r="P93" i="356"/>
  <c r="O93" i="356"/>
  <c r="R92" i="356"/>
  <c r="Q92" i="356"/>
  <c r="P92" i="356"/>
  <c r="O92" i="356"/>
  <c r="R91" i="356"/>
  <c r="Q91" i="356"/>
  <c r="P91" i="356"/>
  <c r="O91" i="356"/>
  <c r="R90" i="356"/>
  <c r="Q90" i="356"/>
  <c r="P90" i="356"/>
  <c r="O90" i="356"/>
  <c r="R89" i="356"/>
  <c r="Q89" i="356"/>
  <c r="P89" i="356"/>
  <c r="O89" i="356"/>
  <c r="R88" i="356"/>
  <c r="Q88" i="356"/>
  <c r="P88" i="356"/>
  <c r="O88" i="356"/>
  <c r="N84" i="356"/>
  <c r="E124" i="356" s="1"/>
  <c r="M84" i="356"/>
  <c r="D124" i="356" s="1"/>
  <c r="L84" i="356"/>
  <c r="O84" i="356" s="1"/>
  <c r="F124" i="356" s="1"/>
  <c r="R83" i="356"/>
  <c r="O83" i="356"/>
  <c r="R82" i="356"/>
  <c r="O82" i="356"/>
  <c r="R81" i="356"/>
  <c r="O81" i="356"/>
  <c r="R80" i="356"/>
  <c r="O80" i="356"/>
  <c r="R79" i="356"/>
  <c r="O79" i="356"/>
  <c r="R78" i="356"/>
  <c r="O78" i="356"/>
  <c r="R77" i="356"/>
  <c r="O77" i="356"/>
  <c r="N73" i="356"/>
  <c r="E123" i="356" s="1"/>
  <c r="M73" i="356"/>
  <c r="D123" i="356" s="1"/>
  <c r="R123" i="356" s="1"/>
  <c r="L73" i="356"/>
  <c r="O73" i="356" s="1"/>
  <c r="F123" i="356" s="1"/>
  <c r="R72" i="356"/>
  <c r="Q72" i="356"/>
  <c r="P72" i="356"/>
  <c r="O72" i="356"/>
  <c r="R71" i="356"/>
  <c r="Q71" i="356"/>
  <c r="P71" i="356"/>
  <c r="O71" i="356"/>
  <c r="R70" i="356"/>
  <c r="Q70" i="356"/>
  <c r="P70" i="356"/>
  <c r="O70" i="356"/>
  <c r="R69" i="356"/>
  <c r="Q69" i="356"/>
  <c r="P69" i="356"/>
  <c r="O69" i="356"/>
  <c r="R68" i="356"/>
  <c r="Q68" i="356"/>
  <c r="P68" i="356"/>
  <c r="O68" i="356"/>
  <c r="R67" i="356"/>
  <c r="Q67" i="356"/>
  <c r="P67" i="356"/>
  <c r="O67" i="356"/>
  <c r="R66" i="356"/>
  <c r="Q66" i="356"/>
  <c r="P66" i="356"/>
  <c r="O66" i="356"/>
  <c r="N62" i="356"/>
  <c r="E122" i="356" s="1"/>
  <c r="E128" i="356" s="1"/>
  <c r="M62" i="356"/>
  <c r="D122" i="356" s="1"/>
  <c r="Q122" i="356" s="1"/>
  <c r="L62" i="356"/>
  <c r="C122" i="356" s="1"/>
  <c r="R61" i="356"/>
  <c r="Q61" i="356"/>
  <c r="P61" i="356"/>
  <c r="O61" i="356"/>
  <c r="R60" i="356"/>
  <c r="Q60" i="356"/>
  <c r="P60" i="356"/>
  <c r="O60" i="356"/>
  <c r="R59" i="356"/>
  <c r="Q59" i="356"/>
  <c r="P59" i="356"/>
  <c r="O59" i="356"/>
  <c r="R58" i="356"/>
  <c r="Q58" i="356"/>
  <c r="P58" i="356"/>
  <c r="O58" i="356"/>
  <c r="R57" i="356"/>
  <c r="Q57" i="356"/>
  <c r="P57" i="356"/>
  <c r="O57" i="356"/>
  <c r="R56" i="356"/>
  <c r="Q56" i="356"/>
  <c r="P56" i="356"/>
  <c r="O56" i="356"/>
  <c r="R55" i="356"/>
  <c r="Q55" i="356"/>
  <c r="P55" i="356"/>
  <c r="O55" i="356"/>
  <c r="N51" i="356"/>
  <c r="E121" i="356" s="1"/>
  <c r="M51" i="356"/>
  <c r="D121" i="356" s="1"/>
  <c r="G120" i="356" s="1"/>
  <c r="P120" i="356" s="1"/>
  <c r="L51" i="356"/>
  <c r="C121" i="356" s="1"/>
  <c r="R50" i="356"/>
  <c r="Q50" i="356"/>
  <c r="P50" i="356"/>
  <c r="O50" i="356"/>
  <c r="R49" i="356"/>
  <c r="Q49" i="356"/>
  <c r="P49" i="356"/>
  <c r="O49" i="356"/>
  <c r="R48" i="356"/>
  <c r="Q48" i="356"/>
  <c r="P48" i="356"/>
  <c r="O48" i="356"/>
  <c r="R47" i="356"/>
  <c r="Q47" i="356"/>
  <c r="P47" i="356"/>
  <c r="O47" i="356"/>
  <c r="R46" i="356"/>
  <c r="Q46" i="356"/>
  <c r="P46" i="356"/>
  <c r="O46" i="356"/>
  <c r="R45" i="356"/>
  <c r="Q45" i="356"/>
  <c r="P45" i="356"/>
  <c r="O45" i="356"/>
  <c r="R44" i="356"/>
  <c r="Q44" i="356"/>
  <c r="P44" i="356"/>
  <c r="O44" i="356"/>
  <c r="N40" i="356"/>
  <c r="E120" i="356" s="1"/>
  <c r="M40" i="356"/>
  <c r="D120" i="356" s="1"/>
  <c r="L40" i="356"/>
  <c r="C120" i="356" s="1"/>
  <c r="R39" i="356"/>
  <c r="Q39" i="356"/>
  <c r="P39" i="356"/>
  <c r="O39" i="356"/>
  <c r="R38" i="356"/>
  <c r="Q38" i="356"/>
  <c r="P38" i="356"/>
  <c r="O38" i="356"/>
  <c r="R37" i="356"/>
  <c r="Q37" i="356"/>
  <c r="P37" i="356"/>
  <c r="O37" i="356"/>
  <c r="R36" i="356"/>
  <c r="Q36" i="356"/>
  <c r="P36" i="356"/>
  <c r="O36" i="356"/>
  <c r="R35" i="356"/>
  <c r="Q35" i="356"/>
  <c r="P35" i="356"/>
  <c r="O35" i="356"/>
  <c r="R34" i="356"/>
  <c r="Q34" i="356"/>
  <c r="P34" i="356"/>
  <c r="O34" i="356"/>
  <c r="R33" i="356"/>
  <c r="Q33" i="356"/>
  <c r="P33" i="356"/>
  <c r="O33" i="356"/>
  <c r="K27" i="356"/>
  <c r="J27" i="356"/>
  <c r="H27" i="356"/>
  <c r="G27" i="356"/>
  <c r="F27" i="356"/>
  <c r="I27" i="356" s="1"/>
  <c r="L26" i="356"/>
  <c r="K26" i="356"/>
  <c r="J26" i="356"/>
  <c r="I26" i="356"/>
  <c r="H26" i="356"/>
  <c r="G26" i="356"/>
  <c r="F26" i="356"/>
  <c r="C26" i="356"/>
  <c r="K25" i="356"/>
  <c r="H25" i="356"/>
  <c r="K24" i="356"/>
  <c r="H24" i="356"/>
  <c r="K23" i="356"/>
  <c r="H23" i="356"/>
  <c r="K22" i="356"/>
  <c r="H22" i="356"/>
  <c r="K21" i="356"/>
  <c r="H21" i="356"/>
  <c r="K20" i="356"/>
  <c r="H20" i="356"/>
  <c r="K19" i="356"/>
  <c r="H19" i="356"/>
  <c r="K18" i="356"/>
  <c r="H18" i="356"/>
  <c r="K17" i="356"/>
  <c r="H17" i="356"/>
  <c r="K16" i="356"/>
  <c r="H16" i="356"/>
  <c r="K15" i="356"/>
  <c r="H15" i="356"/>
  <c r="K14" i="356"/>
  <c r="H14" i="356"/>
  <c r="K13" i="356"/>
  <c r="H13" i="356"/>
  <c r="K12" i="356"/>
  <c r="H12" i="356"/>
  <c r="K11" i="356"/>
  <c r="H11" i="356"/>
  <c r="K139" i="355"/>
  <c r="E127" i="355"/>
  <c r="D127" i="355"/>
  <c r="G127" i="355" s="1"/>
  <c r="P127" i="355" s="1"/>
  <c r="C126" i="355"/>
  <c r="R126" i="355" s="1"/>
  <c r="G124" i="355"/>
  <c r="P124" i="355" s="1"/>
  <c r="C124" i="355"/>
  <c r="G123" i="355"/>
  <c r="P123" i="355" s="1"/>
  <c r="C123" i="355"/>
  <c r="D121" i="355"/>
  <c r="Q121" i="355" s="1"/>
  <c r="C121" i="355"/>
  <c r="D120" i="355"/>
  <c r="C120" i="355"/>
  <c r="N117" i="355"/>
  <c r="M117" i="355"/>
  <c r="L117" i="355"/>
  <c r="R116" i="355"/>
  <c r="Q116" i="355"/>
  <c r="P116" i="355"/>
  <c r="O116" i="355"/>
  <c r="R115" i="355"/>
  <c r="Q115" i="355"/>
  <c r="P115" i="355"/>
  <c r="O115" i="355"/>
  <c r="R114" i="355"/>
  <c r="Q114" i="355"/>
  <c r="P114" i="355"/>
  <c r="O114" i="355"/>
  <c r="R113" i="355"/>
  <c r="Q113" i="355"/>
  <c r="P113" i="355"/>
  <c r="O113" i="355"/>
  <c r="R112" i="355"/>
  <c r="Q112" i="355"/>
  <c r="P112" i="355"/>
  <c r="O112" i="355"/>
  <c r="R111" i="355"/>
  <c r="Q111" i="355"/>
  <c r="P111" i="355"/>
  <c r="O111" i="355"/>
  <c r="R110" i="355"/>
  <c r="Q110" i="355"/>
  <c r="P110" i="355"/>
  <c r="O110" i="355"/>
  <c r="N106" i="355"/>
  <c r="E126" i="355" s="1"/>
  <c r="M106" i="355"/>
  <c r="D126" i="355" s="1"/>
  <c r="L106" i="355"/>
  <c r="O106" i="355" s="1"/>
  <c r="F126" i="355" s="1"/>
  <c r="R105" i="355"/>
  <c r="Q105" i="355"/>
  <c r="P105" i="355"/>
  <c r="O105" i="355"/>
  <c r="R104" i="355"/>
  <c r="Q104" i="355"/>
  <c r="P104" i="355"/>
  <c r="O104" i="355"/>
  <c r="R103" i="355"/>
  <c r="Q103" i="355"/>
  <c r="P103" i="355"/>
  <c r="O103" i="355"/>
  <c r="R102" i="355"/>
  <c r="Q102" i="355"/>
  <c r="P102" i="355"/>
  <c r="O102" i="355"/>
  <c r="R101" i="355"/>
  <c r="Q101" i="355"/>
  <c r="P101" i="355"/>
  <c r="O101" i="355"/>
  <c r="R100" i="355"/>
  <c r="Q100" i="355"/>
  <c r="P100" i="355"/>
  <c r="O100" i="355"/>
  <c r="R99" i="355"/>
  <c r="Q99" i="355"/>
  <c r="P99" i="355"/>
  <c r="O99" i="355"/>
  <c r="N95" i="355"/>
  <c r="E125" i="355" s="1"/>
  <c r="M95" i="355"/>
  <c r="D125" i="355" s="1"/>
  <c r="G125" i="355" s="1"/>
  <c r="P125" i="355" s="1"/>
  <c r="L95" i="355"/>
  <c r="O95" i="355" s="1"/>
  <c r="F125" i="355" s="1"/>
  <c r="R94" i="355"/>
  <c r="Q94" i="355"/>
  <c r="P94" i="355"/>
  <c r="O94" i="355"/>
  <c r="R93" i="355"/>
  <c r="Q93" i="355"/>
  <c r="P93" i="355"/>
  <c r="O93" i="355"/>
  <c r="R92" i="355"/>
  <c r="Q92" i="355"/>
  <c r="P92" i="355"/>
  <c r="O92" i="355"/>
  <c r="R91" i="355"/>
  <c r="Q91" i="355"/>
  <c r="P91" i="355"/>
  <c r="O91" i="355"/>
  <c r="R90" i="355"/>
  <c r="Q90" i="355"/>
  <c r="P90" i="355"/>
  <c r="O90" i="355"/>
  <c r="R89" i="355"/>
  <c r="Q89" i="355"/>
  <c r="P89" i="355"/>
  <c r="O89" i="355"/>
  <c r="R88" i="355"/>
  <c r="Q88" i="355"/>
  <c r="P88" i="355"/>
  <c r="O88" i="355"/>
  <c r="N84" i="355"/>
  <c r="E124" i="355" s="1"/>
  <c r="M84" i="355"/>
  <c r="D124" i="355" s="1"/>
  <c r="Q124" i="355" s="1"/>
  <c r="L84" i="355"/>
  <c r="O84" i="355" s="1"/>
  <c r="F124" i="355" s="1"/>
  <c r="R83" i="355"/>
  <c r="O83" i="355"/>
  <c r="R82" i="355"/>
  <c r="O82" i="355"/>
  <c r="R81" i="355"/>
  <c r="O81" i="355"/>
  <c r="R80" i="355"/>
  <c r="O80" i="355"/>
  <c r="R79" i="355"/>
  <c r="O79" i="355"/>
  <c r="R78" i="355"/>
  <c r="O78" i="355"/>
  <c r="R77" i="355"/>
  <c r="O77" i="355"/>
  <c r="N73" i="355"/>
  <c r="E123" i="355" s="1"/>
  <c r="M73" i="355"/>
  <c r="D123" i="355" s="1"/>
  <c r="Q123" i="355" s="1"/>
  <c r="L73" i="355"/>
  <c r="R72" i="355"/>
  <c r="Q72" i="355"/>
  <c r="P72" i="355"/>
  <c r="O72" i="355"/>
  <c r="R71" i="355"/>
  <c r="Q71" i="355"/>
  <c r="P71" i="355"/>
  <c r="O71" i="355"/>
  <c r="R70" i="355"/>
  <c r="Q70" i="355"/>
  <c r="P70" i="355"/>
  <c r="O70" i="355"/>
  <c r="R69" i="355"/>
  <c r="Q69" i="355"/>
  <c r="P69" i="355"/>
  <c r="O69" i="355"/>
  <c r="R68" i="355"/>
  <c r="Q68" i="355"/>
  <c r="P68" i="355"/>
  <c r="O68" i="355"/>
  <c r="R67" i="355"/>
  <c r="Q67" i="355"/>
  <c r="P67" i="355"/>
  <c r="O67" i="355"/>
  <c r="R66" i="355"/>
  <c r="Q66" i="355"/>
  <c r="P66" i="355"/>
  <c r="O66" i="355"/>
  <c r="N62" i="355"/>
  <c r="E122" i="355" s="1"/>
  <c r="M62" i="355"/>
  <c r="D122" i="355" s="1"/>
  <c r="Q122" i="355" s="1"/>
  <c r="L62" i="355"/>
  <c r="C122" i="355" s="1"/>
  <c r="R61" i="355"/>
  <c r="Q61" i="355"/>
  <c r="P61" i="355"/>
  <c r="O61" i="355"/>
  <c r="R60" i="355"/>
  <c r="Q60" i="355"/>
  <c r="P60" i="355"/>
  <c r="O60" i="355"/>
  <c r="R59" i="355"/>
  <c r="Q59" i="355"/>
  <c r="P59" i="355"/>
  <c r="O59" i="355"/>
  <c r="R58" i="355"/>
  <c r="Q58" i="355"/>
  <c r="P58" i="355"/>
  <c r="O58" i="355"/>
  <c r="R57" i="355"/>
  <c r="Q57" i="355"/>
  <c r="P57" i="355"/>
  <c r="O57" i="355"/>
  <c r="R56" i="355"/>
  <c r="Q56" i="355"/>
  <c r="P56" i="355"/>
  <c r="O56" i="355"/>
  <c r="R55" i="355"/>
  <c r="Q55" i="355"/>
  <c r="P55" i="355"/>
  <c r="O55" i="355"/>
  <c r="N51" i="355"/>
  <c r="E121" i="355" s="1"/>
  <c r="M51" i="355"/>
  <c r="L51" i="355"/>
  <c r="O51" i="355" s="1"/>
  <c r="F121" i="355" s="1"/>
  <c r="R50" i="355"/>
  <c r="Q50" i="355"/>
  <c r="P50" i="355"/>
  <c r="O50" i="355"/>
  <c r="R49" i="355"/>
  <c r="Q49" i="355"/>
  <c r="P49" i="355"/>
  <c r="O49" i="355"/>
  <c r="R48" i="355"/>
  <c r="Q48" i="355"/>
  <c r="P48" i="355"/>
  <c r="O48" i="355"/>
  <c r="R47" i="355"/>
  <c r="Q47" i="355"/>
  <c r="P47" i="355"/>
  <c r="O47" i="355"/>
  <c r="R46" i="355"/>
  <c r="Q46" i="355"/>
  <c r="P46" i="355"/>
  <c r="O46" i="355"/>
  <c r="R45" i="355"/>
  <c r="Q45" i="355"/>
  <c r="P45" i="355"/>
  <c r="O45" i="355"/>
  <c r="R44" i="355"/>
  <c r="Q44" i="355"/>
  <c r="P44" i="355"/>
  <c r="O44" i="355"/>
  <c r="N40" i="355"/>
  <c r="E120" i="355" s="1"/>
  <c r="M40" i="355"/>
  <c r="L40" i="355"/>
  <c r="R39" i="355"/>
  <c r="Q39" i="355"/>
  <c r="P39" i="355"/>
  <c r="O39" i="355"/>
  <c r="R38" i="355"/>
  <c r="Q38" i="355"/>
  <c r="P38" i="355"/>
  <c r="O38" i="355"/>
  <c r="R37" i="355"/>
  <c r="Q37" i="355"/>
  <c r="P37" i="355"/>
  <c r="O37" i="355"/>
  <c r="R36" i="355"/>
  <c r="Q36" i="355"/>
  <c r="P36" i="355"/>
  <c r="O36" i="355"/>
  <c r="R35" i="355"/>
  <c r="Q35" i="355"/>
  <c r="P35" i="355"/>
  <c r="O35" i="355"/>
  <c r="R34" i="355"/>
  <c r="Q34" i="355"/>
  <c r="P34" i="355"/>
  <c r="O34" i="355"/>
  <c r="R33" i="355"/>
  <c r="Q33" i="355"/>
  <c r="P33" i="355"/>
  <c r="O33" i="355"/>
  <c r="K27" i="355"/>
  <c r="J27" i="355"/>
  <c r="H27" i="355"/>
  <c r="G27" i="355"/>
  <c r="F27" i="355"/>
  <c r="K26" i="355"/>
  <c r="J26" i="355"/>
  <c r="H26" i="355"/>
  <c r="G26" i="355"/>
  <c r="F26" i="355"/>
  <c r="L26" i="355" s="1"/>
  <c r="C26" i="355"/>
  <c r="K25" i="355"/>
  <c r="H25" i="355"/>
  <c r="K24" i="355"/>
  <c r="H24" i="355"/>
  <c r="K23" i="355"/>
  <c r="H23" i="355"/>
  <c r="K22" i="355"/>
  <c r="H22" i="355"/>
  <c r="K21" i="355"/>
  <c r="H21" i="355"/>
  <c r="K20" i="355"/>
  <c r="H20" i="355"/>
  <c r="K19" i="355"/>
  <c r="H19" i="355"/>
  <c r="K18" i="355"/>
  <c r="H18" i="355"/>
  <c r="K17" i="355"/>
  <c r="H17" i="355"/>
  <c r="K16" i="355"/>
  <c r="H16" i="355"/>
  <c r="K15" i="355"/>
  <c r="H15" i="355"/>
  <c r="K14" i="355"/>
  <c r="H14" i="355"/>
  <c r="K13" i="355"/>
  <c r="H13" i="355"/>
  <c r="K12" i="355"/>
  <c r="H12" i="355"/>
  <c r="K11" i="355"/>
  <c r="H11" i="355"/>
  <c r="K139" i="354"/>
  <c r="P127" i="354"/>
  <c r="G127" i="354"/>
  <c r="E126" i="354"/>
  <c r="D126" i="354"/>
  <c r="P125" i="354"/>
  <c r="G125" i="354"/>
  <c r="E125" i="354"/>
  <c r="D125" i="354"/>
  <c r="G124" i="354"/>
  <c r="P124" i="354" s="1"/>
  <c r="E124" i="354"/>
  <c r="D124" i="354"/>
  <c r="Q124" i="354" s="1"/>
  <c r="C123" i="354"/>
  <c r="C122" i="354"/>
  <c r="D120" i="354"/>
  <c r="N117" i="354"/>
  <c r="E127" i="354" s="1"/>
  <c r="M117" i="354"/>
  <c r="D127" i="354" s="1"/>
  <c r="L117" i="354"/>
  <c r="O117" i="354" s="1"/>
  <c r="F127" i="354" s="1"/>
  <c r="R116" i="354"/>
  <c r="Q116" i="354"/>
  <c r="P116" i="354"/>
  <c r="O116" i="354"/>
  <c r="R115" i="354"/>
  <c r="Q115" i="354"/>
  <c r="P115" i="354"/>
  <c r="O115" i="354"/>
  <c r="R114" i="354"/>
  <c r="Q114" i="354"/>
  <c r="P114" i="354"/>
  <c r="O114" i="354"/>
  <c r="R113" i="354"/>
  <c r="Q113" i="354"/>
  <c r="P113" i="354"/>
  <c r="O113" i="354"/>
  <c r="R112" i="354"/>
  <c r="Q112" i="354"/>
  <c r="P112" i="354"/>
  <c r="O112" i="354"/>
  <c r="R111" i="354"/>
  <c r="Q111" i="354"/>
  <c r="P111" i="354"/>
  <c r="O111" i="354"/>
  <c r="R110" i="354"/>
  <c r="Q110" i="354"/>
  <c r="P110" i="354"/>
  <c r="O110" i="354"/>
  <c r="N106" i="354"/>
  <c r="M106" i="354"/>
  <c r="L106" i="354"/>
  <c r="O106" i="354" s="1"/>
  <c r="F126" i="354" s="1"/>
  <c r="R105" i="354"/>
  <c r="Q105" i="354"/>
  <c r="P105" i="354"/>
  <c r="O105" i="354"/>
  <c r="R104" i="354"/>
  <c r="Q104" i="354"/>
  <c r="P104" i="354"/>
  <c r="O104" i="354"/>
  <c r="R103" i="354"/>
  <c r="Q103" i="354"/>
  <c r="P103" i="354"/>
  <c r="O103" i="354"/>
  <c r="R102" i="354"/>
  <c r="Q102" i="354"/>
  <c r="P102" i="354"/>
  <c r="O102" i="354"/>
  <c r="R101" i="354"/>
  <c r="Q101" i="354"/>
  <c r="P101" i="354"/>
  <c r="O101" i="354"/>
  <c r="R100" i="354"/>
  <c r="Q100" i="354"/>
  <c r="P100" i="354"/>
  <c r="O100" i="354"/>
  <c r="R99" i="354"/>
  <c r="Q99" i="354"/>
  <c r="P99" i="354"/>
  <c r="O99" i="354"/>
  <c r="N95" i="354"/>
  <c r="M95" i="354"/>
  <c r="L95" i="354"/>
  <c r="C125" i="354" s="1"/>
  <c r="R94" i="354"/>
  <c r="Q94" i="354"/>
  <c r="P94" i="354"/>
  <c r="O94" i="354"/>
  <c r="R93" i="354"/>
  <c r="Q93" i="354"/>
  <c r="P93" i="354"/>
  <c r="O93" i="354"/>
  <c r="R92" i="354"/>
  <c r="Q92" i="354"/>
  <c r="P92" i="354"/>
  <c r="O92" i="354"/>
  <c r="R91" i="354"/>
  <c r="Q91" i="354"/>
  <c r="P91" i="354"/>
  <c r="O91" i="354"/>
  <c r="R90" i="354"/>
  <c r="Q90" i="354"/>
  <c r="P90" i="354"/>
  <c r="O90" i="354"/>
  <c r="R89" i="354"/>
  <c r="Q89" i="354"/>
  <c r="P89" i="354"/>
  <c r="O89" i="354"/>
  <c r="R88" i="354"/>
  <c r="Q88" i="354"/>
  <c r="P88" i="354"/>
  <c r="O88" i="354"/>
  <c r="N84" i="354"/>
  <c r="M84" i="354"/>
  <c r="L84" i="354"/>
  <c r="C124" i="354" s="1"/>
  <c r="R83" i="354"/>
  <c r="O83" i="354"/>
  <c r="R82" i="354"/>
  <c r="O82" i="354"/>
  <c r="R81" i="354"/>
  <c r="O81" i="354"/>
  <c r="R80" i="354"/>
  <c r="O80" i="354"/>
  <c r="R79" i="354"/>
  <c r="O79" i="354"/>
  <c r="R78" i="354"/>
  <c r="O78" i="354"/>
  <c r="R77" i="354"/>
  <c r="O77" i="354"/>
  <c r="N73" i="354"/>
  <c r="E123" i="354" s="1"/>
  <c r="M73" i="354"/>
  <c r="D123" i="354" s="1"/>
  <c r="L73" i="354"/>
  <c r="O73" i="354" s="1"/>
  <c r="F123" i="354" s="1"/>
  <c r="R72" i="354"/>
  <c r="Q72" i="354"/>
  <c r="P72" i="354"/>
  <c r="O72" i="354"/>
  <c r="R71" i="354"/>
  <c r="Q71" i="354"/>
  <c r="P71" i="354"/>
  <c r="O71" i="354"/>
  <c r="R70" i="354"/>
  <c r="Q70" i="354"/>
  <c r="P70" i="354"/>
  <c r="O70" i="354"/>
  <c r="R69" i="354"/>
  <c r="Q69" i="354"/>
  <c r="P69" i="354"/>
  <c r="O69" i="354"/>
  <c r="R68" i="354"/>
  <c r="Q68" i="354"/>
  <c r="P68" i="354"/>
  <c r="O68" i="354"/>
  <c r="R67" i="354"/>
  <c r="Q67" i="354"/>
  <c r="P67" i="354"/>
  <c r="O67" i="354"/>
  <c r="R66" i="354"/>
  <c r="Q66" i="354"/>
  <c r="P66" i="354"/>
  <c r="O66" i="354"/>
  <c r="N62" i="354"/>
  <c r="E122" i="354" s="1"/>
  <c r="M62" i="354"/>
  <c r="D122" i="354" s="1"/>
  <c r="Q122" i="354" s="1"/>
  <c r="L62" i="354"/>
  <c r="O62" i="354" s="1"/>
  <c r="F122" i="354" s="1"/>
  <c r="R61" i="354"/>
  <c r="Q61" i="354"/>
  <c r="P61" i="354"/>
  <c r="O61" i="354"/>
  <c r="R60" i="354"/>
  <c r="Q60" i="354"/>
  <c r="P60" i="354"/>
  <c r="O60" i="354"/>
  <c r="R59" i="354"/>
  <c r="Q59" i="354"/>
  <c r="P59" i="354"/>
  <c r="O59" i="354"/>
  <c r="R58" i="354"/>
  <c r="Q58" i="354"/>
  <c r="P58" i="354"/>
  <c r="O58" i="354"/>
  <c r="R57" i="354"/>
  <c r="Q57" i="354"/>
  <c r="P57" i="354"/>
  <c r="O57" i="354"/>
  <c r="R56" i="354"/>
  <c r="Q56" i="354"/>
  <c r="P56" i="354"/>
  <c r="O56" i="354"/>
  <c r="R55" i="354"/>
  <c r="Q55" i="354"/>
  <c r="P55" i="354"/>
  <c r="O55" i="354"/>
  <c r="N51" i="354"/>
  <c r="E121" i="354" s="1"/>
  <c r="M51" i="354"/>
  <c r="D121" i="354" s="1"/>
  <c r="Q121" i="354" s="1"/>
  <c r="L51" i="354"/>
  <c r="C121" i="354" s="1"/>
  <c r="R50" i="354"/>
  <c r="Q50" i="354"/>
  <c r="P50" i="354"/>
  <c r="O50" i="354"/>
  <c r="R49" i="354"/>
  <c r="Q49" i="354"/>
  <c r="P49" i="354"/>
  <c r="O49" i="354"/>
  <c r="R48" i="354"/>
  <c r="Q48" i="354"/>
  <c r="P48" i="354"/>
  <c r="O48" i="354"/>
  <c r="R47" i="354"/>
  <c r="Q47" i="354"/>
  <c r="P47" i="354"/>
  <c r="O47" i="354"/>
  <c r="R46" i="354"/>
  <c r="Q46" i="354"/>
  <c r="P46" i="354"/>
  <c r="O46" i="354"/>
  <c r="R45" i="354"/>
  <c r="Q45" i="354"/>
  <c r="P45" i="354"/>
  <c r="O45" i="354"/>
  <c r="R44" i="354"/>
  <c r="Q44" i="354"/>
  <c r="P44" i="354"/>
  <c r="O44" i="354"/>
  <c r="N40" i="354"/>
  <c r="E120" i="354" s="1"/>
  <c r="M40" i="354"/>
  <c r="L40" i="354"/>
  <c r="C120" i="354" s="1"/>
  <c r="R39" i="354"/>
  <c r="Q39" i="354"/>
  <c r="P39" i="354"/>
  <c r="O39" i="354"/>
  <c r="R38" i="354"/>
  <c r="Q38" i="354"/>
  <c r="P38" i="354"/>
  <c r="O38" i="354"/>
  <c r="R37" i="354"/>
  <c r="Q37" i="354"/>
  <c r="P37" i="354"/>
  <c r="O37" i="354"/>
  <c r="R36" i="354"/>
  <c r="Q36" i="354"/>
  <c r="P36" i="354"/>
  <c r="O36" i="354"/>
  <c r="R35" i="354"/>
  <c r="Q35" i="354"/>
  <c r="P35" i="354"/>
  <c r="O35" i="354"/>
  <c r="R34" i="354"/>
  <c r="Q34" i="354"/>
  <c r="P34" i="354"/>
  <c r="O34" i="354"/>
  <c r="R33" i="354"/>
  <c r="Q33" i="354"/>
  <c r="P33" i="354"/>
  <c r="O33" i="354"/>
  <c r="K27" i="354"/>
  <c r="L27" i="354" s="1"/>
  <c r="J27" i="354"/>
  <c r="H27" i="354"/>
  <c r="I27" i="354" s="1"/>
  <c r="G27" i="354"/>
  <c r="F27" i="354"/>
  <c r="K26" i="354"/>
  <c r="L26" i="354" s="1"/>
  <c r="J26" i="354"/>
  <c r="I26" i="354"/>
  <c r="H26" i="354"/>
  <c r="G26" i="354"/>
  <c r="F26" i="354"/>
  <c r="C26" i="354"/>
  <c r="K25" i="354"/>
  <c r="H25" i="354"/>
  <c r="K24" i="354"/>
  <c r="H24" i="354"/>
  <c r="K23" i="354"/>
  <c r="H23" i="354"/>
  <c r="K22" i="354"/>
  <c r="H22" i="354"/>
  <c r="K21" i="354"/>
  <c r="H21" i="354"/>
  <c r="K20" i="354"/>
  <c r="H20" i="354"/>
  <c r="K19" i="354"/>
  <c r="H19" i="354"/>
  <c r="K18" i="354"/>
  <c r="H18" i="354"/>
  <c r="K17" i="354"/>
  <c r="H17" i="354"/>
  <c r="K16" i="354"/>
  <c r="H16" i="354"/>
  <c r="K15" i="354"/>
  <c r="H15" i="354"/>
  <c r="K14" i="354"/>
  <c r="H14" i="354"/>
  <c r="K13" i="354"/>
  <c r="H13" i="354"/>
  <c r="K12" i="354"/>
  <c r="H12" i="354"/>
  <c r="K11" i="354"/>
  <c r="H11" i="354"/>
  <c r="K139" i="353"/>
  <c r="C127" i="353"/>
  <c r="P123" i="353"/>
  <c r="G123" i="353"/>
  <c r="E123" i="353"/>
  <c r="D123" i="353"/>
  <c r="F122" i="353"/>
  <c r="E122" i="353"/>
  <c r="D122" i="353"/>
  <c r="Q122" i="353" s="1"/>
  <c r="C122" i="353"/>
  <c r="R122" i="353" s="1"/>
  <c r="E121" i="353"/>
  <c r="D121" i="353"/>
  <c r="Q121" i="353" s="1"/>
  <c r="C121" i="353"/>
  <c r="E120" i="353"/>
  <c r="D120" i="353"/>
  <c r="Q120" i="353" s="1"/>
  <c r="C120" i="353"/>
  <c r="N117" i="353"/>
  <c r="O117" i="353" s="1"/>
  <c r="F127" i="353" s="1"/>
  <c r="M117" i="353"/>
  <c r="D127" i="353" s="1"/>
  <c r="L117" i="353"/>
  <c r="R116" i="353"/>
  <c r="Q116" i="353"/>
  <c r="P116" i="353"/>
  <c r="O116" i="353"/>
  <c r="R115" i="353"/>
  <c r="Q115" i="353"/>
  <c r="P115" i="353"/>
  <c r="O115" i="353"/>
  <c r="R114" i="353"/>
  <c r="Q114" i="353"/>
  <c r="P114" i="353"/>
  <c r="O114" i="353"/>
  <c r="R113" i="353"/>
  <c r="Q113" i="353"/>
  <c r="P113" i="353"/>
  <c r="O113" i="353"/>
  <c r="R112" i="353"/>
  <c r="Q112" i="353"/>
  <c r="P112" i="353"/>
  <c r="O112" i="353"/>
  <c r="R111" i="353"/>
  <c r="Q111" i="353"/>
  <c r="P111" i="353"/>
  <c r="O111" i="353"/>
  <c r="R110" i="353"/>
  <c r="Q110" i="353"/>
  <c r="P110" i="353"/>
  <c r="O110" i="353"/>
  <c r="N106" i="353"/>
  <c r="O106" i="353" s="1"/>
  <c r="F126" i="353" s="1"/>
  <c r="M106" i="353"/>
  <c r="D126" i="353" s="1"/>
  <c r="L106" i="353"/>
  <c r="C126" i="353" s="1"/>
  <c r="R105" i="353"/>
  <c r="Q105" i="353"/>
  <c r="P105" i="353"/>
  <c r="O105" i="353"/>
  <c r="R104" i="353"/>
  <c r="Q104" i="353"/>
  <c r="P104" i="353"/>
  <c r="O104" i="353"/>
  <c r="R103" i="353"/>
  <c r="Q103" i="353"/>
  <c r="P103" i="353"/>
  <c r="O103" i="353"/>
  <c r="R102" i="353"/>
  <c r="Q102" i="353"/>
  <c r="P102" i="353"/>
  <c r="O102" i="353"/>
  <c r="R101" i="353"/>
  <c r="Q101" i="353"/>
  <c r="P101" i="353"/>
  <c r="O101" i="353"/>
  <c r="R100" i="353"/>
  <c r="Q100" i="353"/>
  <c r="P100" i="353"/>
  <c r="O100" i="353"/>
  <c r="R99" i="353"/>
  <c r="Q99" i="353"/>
  <c r="P99" i="353"/>
  <c r="O99" i="353"/>
  <c r="N95" i="353"/>
  <c r="O95" i="353" s="1"/>
  <c r="F125" i="353" s="1"/>
  <c r="M95" i="353"/>
  <c r="D125" i="353" s="1"/>
  <c r="L95" i="353"/>
  <c r="C125" i="353" s="1"/>
  <c r="R94" i="353"/>
  <c r="Q94" i="353"/>
  <c r="P94" i="353"/>
  <c r="O94" i="353"/>
  <c r="R93" i="353"/>
  <c r="Q93" i="353"/>
  <c r="P93" i="353"/>
  <c r="O93" i="353"/>
  <c r="R92" i="353"/>
  <c r="Q92" i="353"/>
  <c r="P92" i="353"/>
  <c r="O92" i="353"/>
  <c r="R91" i="353"/>
  <c r="Q91" i="353"/>
  <c r="P91" i="353"/>
  <c r="O91" i="353"/>
  <c r="R90" i="353"/>
  <c r="Q90" i="353"/>
  <c r="P90" i="353"/>
  <c r="O90" i="353"/>
  <c r="R89" i="353"/>
  <c r="Q89" i="353"/>
  <c r="P89" i="353"/>
  <c r="O89" i="353"/>
  <c r="R88" i="353"/>
  <c r="Q88" i="353"/>
  <c r="P88" i="353"/>
  <c r="O88" i="353"/>
  <c r="N84" i="353"/>
  <c r="O84" i="353" s="1"/>
  <c r="F124" i="353" s="1"/>
  <c r="M84" i="353"/>
  <c r="D124" i="353" s="1"/>
  <c r="L84" i="353"/>
  <c r="C124" i="353" s="1"/>
  <c r="R83" i="353"/>
  <c r="O83" i="353"/>
  <c r="R82" i="353"/>
  <c r="O82" i="353"/>
  <c r="R81" i="353"/>
  <c r="O81" i="353"/>
  <c r="R80" i="353"/>
  <c r="O80" i="353"/>
  <c r="R79" i="353"/>
  <c r="O79" i="353"/>
  <c r="R78" i="353"/>
  <c r="O78" i="353"/>
  <c r="R77" i="353"/>
  <c r="O77" i="353"/>
  <c r="O73" i="353"/>
  <c r="F123" i="353" s="1"/>
  <c r="N73" i="353"/>
  <c r="M73" i="353"/>
  <c r="L73" i="353"/>
  <c r="C123" i="353" s="1"/>
  <c r="R123" i="353" s="1"/>
  <c r="R72" i="353"/>
  <c r="Q72" i="353"/>
  <c r="P72" i="353"/>
  <c r="O72" i="353"/>
  <c r="R71" i="353"/>
  <c r="Q71" i="353"/>
  <c r="P71" i="353"/>
  <c r="O71" i="353"/>
  <c r="R70" i="353"/>
  <c r="Q70" i="353"/>
  <c r="P70" i="353"/>
  <c r="O70" i="353"/>
  <c r="R69" i="353"/>
  <c r="Q69" i="353"/>
  <c r="P69" i="353"/>
  <c r="O69" i="353"/>
  <c r="R68" i="353"/>
  <c r="Q68" i="353"/>
  <c r="P68" i="353"/>
  <c r="O68" i="353"/>
  <c r="R67" i="353"/>
  <c r="Q67" i="353"/>
  <c r="P67" i="353"/>
  <c r="O67" i="353"/>
  <c r="R66" i="353"/>
  <c r="Q66" i="353"/>
  <c r="P66" i="353"/>
  <c r="O66" i="353"/>
  <c r="O62" i="353"/>
  <c r="N62" i="353"/>
  <c r="M62" i="353"/>
  <c r="L62" i="353"/>
  <c r="R61" i="353"/>
  <c r="Q61" i="353"/>
  <c r="P61" i="353"/>
  <c r="O61" i="353"/>
  <c r="R60" i="353"/>
  <c r="Q60" i="353"/>
  <c r="P60" i="353"/>
  <c r="O60" i="353"/>
  <c r="R59" i="353"/>
  <c r="Q59" i="353"/>
  <c r="P59" i="353"/>
  <c r="O59" i="353"/>
  <c r="R58" i="353"/>
  <c r="Q58" i="353"/>
  <c r="P58" i="353"/>
  <c r="O58" i="353"/>
  <c r="R57" i="353"/>
  <c r="Q57" i="353"/>
  <c r="P57" i="353"/>
  <c r="O57" i="353"/>
  <c r="R56" i="353"/>
  <c r="Q56" i="353"/>
  <c r="P56" i="353"/>
  <c r="O56" i="353"/>
  <c r="R55" i="353"/>
  <c r="Q55" i="353"/>
  <c r="P55" i="353"/>
  <c r="O55" i="353"/>
  <c r="O51" i="353"/>
  <c r="F121" i="353" s="1"/>
  <c r="N51" i="353"/>
  <c r="M51" i="353"/>
  <c r="L51" i="353"/>
  <c r="R50" i="353"/>
  <c r="Q50" i="353"/>
  <c r="P50" i="353"/>
  <c r="O50" i="353"/>
  <c r="R49" i="353"/>
  <c r="Q49" i="353"/>
  <c r="P49" i="353"/>
  <c r="O49" i="353"/>
  <c r="R48" i="353"/>
  <c r="Q48" i="353"/>
  <c r="P48" i="353"/>
  <c r="O48" i="353"/>
  <c r="R47" i="353"/>
  <c r="Q47" i="353"/>
  <c r="P47" i="353"/>
  <c r="O47" i="353"/>
  <c r="R46" i="353"/>
  <c r="Q46" i="353"/>
  <c r="P46" i="353"/>
  <c r="O46" i="353"/>
  <c r="R45" i="353"/>
  <c r="Q45" i="353"/>
  <c r="P45" i="353"/>
  <c r="O45" i="353"/>
  <c r="R44" i="353"/>
  <c r="Q44" i="353"/>
  <c r="P44" i="353"/>
  <c r="O44" i="353"/>
  <c r="O40" i="353"/>
  <c r="F120" i="353" s="1"/>
  <c r="F128" i="353" s="1"/>
  <c r="N40" i="353"/>
  <c r="M40" i="353"/>
  <c r="L40" i="353"/>
  <c r="R39" i="353"/>
  <c r="Q39" i="353"/>
  <c r="P39" i="353"/>
  <c r="O39" i="353"/>
  <c r="R38" i="353"/>
  <c r="Q38" i="353"/>
  <c r="P38" i="353"/>
  <c r="O38" i="353"/>
  <c r="R37" i="353"/>
  <c r="Q37" i="353"/>
  <c r="P37" i="353"/>
  <c r="O37" i="353"/>
  <c r="R36" i="353"/>
  <c r="Q36" i="353"/>
  <c r="P36" i="353"/>
  <c r="O36" i="353"/>
  <c r="R35" i="353"/>
  <c r="Q35" i="353"/>
  <c r="P35" i="353"/>
  <c r="O35" i="353"/>
  <c r="R34" i="353"/>
  <c r="Q34" i="353"/>
  <c r="P34" i="353"/>
  <c r="O34" i="353"/>
  <c r="R33" i="353"/>
  <c r="Q33" i="353"/>
  <c r="P33" i="353"/>
  <c r="O33" i="353"/>
  <c r="K27" i="353"/>
  <c r="J27" i="353"/>
  <c r="H27" i="353"/>
  <c r="I27" i="353" s="1"/>
  <c r="G27" i="353"/>
  <c r="F27" i="353"/>
  <c r="L27" i="353" s="1"/>
  <c r="L26" i="353"/>
  <c r="K26" i="353"/>
  <c r="J26" i="353"/>
  <c r="H26" i="353"/>
  <c r="I26" i="353" s="1"/>
  <c r="G26" i="353"/>
  <c r="F26" i="353"/>
  <c r="C26" i="353"/>
  <c r="K25" i="353"/>
  <c r="H25" i="353"/>
  <c r="K24" i="353"/>
  <c r="H24" i="353"/>
  <c r="K23" i="353"/>
  <c r="H23" i="353"/>
  <c r="K22" i="353"/>
  <c r="H22" i="353"/>
  <c r="K21" i="353"/>
  <c r="H21" i="353"/>
  <c r="K20" i="353"/>
  <c r="H20" i="353"/>
  <c r="K19" i="353"/>
  <c r="H19" i="353"/>
  <c r="K18" i="353"/>
  <c r="H18" i="353"/>
  <c r="K17" i="353"/>
  <c r="H17" i="353"/>
  <c r="K16" i="353"/>
  <c r="H16" i="353"/>
  <c r="K15" i="353"/>
  <c r="H15" i="353"/>
  <c r="K14" i="353"/>
  <c r="H14" i="353"/>
  <c r="K13" i="353"/>
  <c r="H13" i="353"/>
  <c r="K12" i="353"/>
  <c r="H12" i="353"/>
  <c r="K11" i="353"/>
  <c r="H11" i="353"/>
  <c r="K139" i="352"/>
  <c r="G127" i="352"/>
  <c r="P127" i="352" s="1"/>
  <c r="D127" i="352"/>
  <c r="Q127" i="352" s="1"/>
  <c r="E123" i="352"/>
  <c r="C122" i="352"/>
  <c r="N117" i="352"/>
  <c r="E127" i="352" s="1"/>
  <c r="M117" i="352"/>
  <c r="L117" i="352"/>
  <c r="C127" i="352" s="1"/>
  <c r="R116" i="352"/>
  <c r="Q116" i="352"/>
  <c r="P116" i="352"/>
  <c r="O116" i="352"/>
  <c r="R115" i="352"/>
  <c r="Q115" i="352"/>
  <c r="P115" i="352"/>
  <c r="O115" i="352"/>
  <c r="R114" i="352"/>
  <c r="Q114" i="352"/>
  <c r="P114" i="352"/>
  <c r="O114" i="352"/>
  <c r="R113" i="352"/>
  <c r="Q113" i="352"/>
  <c r="P113" i="352"/>
  <c r="O113" i="352"/>
  <c r="R112" i="352"/>
  <c r="Q112" i="352"/>
  <c r="P112" i="352"/>
  <c r="O112" i="352"/>
  <c r="R111" i="352"/>
  <c r="Q111" i="352"/>
  <c r="P111" i="352"/>
  <c r="O111" i="352"/>
  <c r="R110" i="352"/>
  <c r="Q110" i="352"/>
  <c r="P110" i="352"/>
  <c r="O110" i="352"/>
  <c r="N106" i="352"/>
  <c r="E126" i="352" s="1"/>
  <c r="M106" i="352"/>
  <c r="D126" i="352" s="1"/>
  <c r="L106" i="352"/>
  <c r="C126" i="352" s="1"/>
  <c r="R105" i="352"/>
  <c r="Q105" i="352"/>
  <c r="P105" i="352"/>
  <c r="O105" i="352"/>
  <c r="R104" i="352"/>
  <c r="Q104" i="352"/>
  <c r="P104" i="352"/>
  <c r="O104" i="352"/>
  <c r="R103" i="352"/>
  <c r="Q103" i="352"/>
  <c r="P103" i="352"/>
  <c r="O103" i="352"/>
  <c r="R102" i="352"/>
  <c r="Q102" i="352"/>
  <c r="P102" i="352"/>
  <c r="O102" i="352"/>
  <c r="R101" i="352"/>
  <c r="Q101" i="352"/>
  <c r="P101" i="352"/>
  <c r="O101" i="352"/>
  <c r="R100" i="352"/>
  <c r="Q100" i="352"/>
  <c r="P100" i="352"/>
  <c r="O100" i="352"/>
  <c r="R99" i="352"/>
  <c r="Q99" i="352"/>
  <c r="P99" i="352"/>
  <c r="O99" i="352"/>
  <c r="N95" i="352"/>
  <c r="E125" i="352" s="1"/>
  <c r="M95" i="352"/>
  <c r="D125" i="352" s="1"/>
  <c r="L95" i="352"/>
  <c r="C125" i="352" s="1"/>
  <c r="R94" i="352"/>
  <c r="Q94" i="352"/>
  <c r="P94" i="352"/>
  <c r="O94" i="352"/>
  <c r="R93" i="352"/>
  <c r="Q93" i="352"/>
  <c r="P93" i="352"/>
  <c r="O93" i="352"/>
  <c r="R92" i="352"/>
  <c r="Q92" i="352"/>
  <c r="P92" i="352"/>
  <c r="O92" i="352"/>
  <c r="R91" i="352"/>
  <c r="Q91" i="352"/>
  <c r="P91" i="352"/>
  <c r="O91" i="352"/>
  <c r="R90" i="352"/>
  <c r="Q90" i="352"/>
  <c r="P90" i="352"/>
  <c r="O90" i="352"/>
  <c r="R89" i="352"/>
  <c r="Q89" i="352"/>
  <c r="P89" i="352"/>
  <c r="O89" i="352"/>
  <c r="R88" i="352"/>
  <c r="Q88" i="352"/>
  <c r="P88" i="352"/>
  <c r="O88" i="352"/>
  <c r="N84" i="352"/>
  <c r="E124" i="352" s="1"/>
  <c r="M84" i="352"/>
  <c r="D124" i="352" s="1"/>
  <c r="L84" i="352"/>
  <c r="C124" i="352" s="1"/>
  <c r="R83" i="352"/>
  <c r="O83" i="352"/>
  <c r="R82" i="352"/>
  <c r="O82" i="352"/>
  <c r="R81" i="352"/>
  <c r="O81" i="352"/>
  <c r="R80" i="352"/>
  <c r="O80" i="352"/>
  <c r="R79" i="352"/>
  <c r="O79" i="352"/>
  <c r="R78" i="352"/>
  <c r="O78" i="352"/>
  <c r="R77" i="352"/>
  <c r="O77" i="352"/>
  <c r="N73" i="352"/>
  <c r="M73" i="352"/>
  <c r="D123" i="352" s="1"/>
  <c r="L73" i="352"/>
  <c r="C123" i="352" s="1"/>
  <c r="R72" i="352"/>
  <c r="Q72" i="352"/>
  <c r="P72" i="352"/>
  <c r="O72" i="352"/>
  <c r="R71" i="352"/>
  <c r="Q71" i="352"/>
  <c r="P71" i="352"/>
  <c r="O71" i="352"/>
  <c r="R70" i="352"/>
  <c r="Q70" i="352"/>
  <c r="P70" i="352"/>
  <c r="O70" i="352"/>
  <c r="R69" i="352"/>
  <c r="Q69" i="352"/>
  <c r="P69" i="352"/>
  <c r="O69" i="352"/>
  <c r="R68" i="352"/>
  <c r="Q68" i="352"/>
  <c r="P68" i="352"/>
  <c r="O68" i="352"/>
  <c r="R67" i="352"/>
  <c r="Q67" i="352"/>
  <c r="P67" i="352"/>
  <c r="O67" i="352"/>
  <c r="R66" i="352"/>
  <c r="Q66" i="352"/>
  <c r="P66" i="352"/>
  <c r="O66" i="352"/>
  <c r="N62" i="352"/>
  <c r="E122" i="352" s="1"/>
  <c r="M62" i="352"/>
  <c r="O62" i="352" s="1"/>
  <c r="F122" i="352" s="1"/>
  <c r="L62" i="352"/>
  <c r="R61" i="352"/>
  <c r="Q61" i="352"/>
  <c r="P61" i="352"/>
  <c r="O61" i="352"/>
  <c r="R60" i="352"/>
  <c r="Q60" i="352"/>
  <c r="P60" i="352"/>
  <c r="O60" i="352"/>
  <c r="R59" i="352"/>
  <c r="Q59" i="352"/>
  <c r="P59" i="352"/>
  <c r="O59" i="352"/>
  <c r="R58" i="352"/>
  <c r="Q58" i="352"/>
  <c r="P58" i="352"/>
  <c r="O58" i="352"/>
  <c r="R57" i="352"/>
  <c r="Q57" i="352"/>
  <c r="P57" i="352"/>
  <c r="O57" i="352"/>
  <c r="R56" i="352"/>
  <c r="Q56" i="352"/>
  <c r="P56" i="352"/>
  <c r="O56" i="352"/>
  <c r="R55" i="352"/>
  <c r="Q55" i="352"/>
  <c r="P55" i="352"/>
  <c r="O55" i="352"/>
  <c r="N51" i="352"/>
  <c r="E121" i="352" s="1"/>
  <c r="M51" i="352"/>
  <c r="O51" i="352" s="1"/>
  <c r="F121" i="352" s="1"/>
  <c r="L51" i="352"/>
  <c r="C121" i="352" s="1"/>
  <c r="R50" i="352"/>
  <c r="Q50" i="352"/>
  <c r="P50" i="352"/>
  <c r="O50" i="352"/>
  <c r="R49" i="352"/>
  <c r="Q49" i="352"/>
  <c r="P49" i="352"/>
  <c r="O49" i="352"/>
  <c r="R48" i="352"/>
  <c r="Q48" i="352"/>
  <c r="P48" i="352"/>
  <c r="O48" i="352"/>
  <c r="R47" i="352"/>
  <c r="Q47" i="352"/>
  <c r="P47" i="352"/>
  <c r="O47" i="352"/>
  <c r="R46" i="352"/>
  <c r="Q46" i="352"/>
  <c r="P46" i="352"/>
  <c r="O46" i="352"/>
  <c r="R45" i="352"/>
  <c r="Q45" i="352"/>
  <c r="P45" i="352"/>
  <c r="O45" i="352"/>
  <c r="R44" i="352"/>
  <c r="Q44" i="352"/>
  <c r="P44" i="352"/>
  <c r="O44" i="352"/>
  <c r="N40" i="352"/>
  <c r="E120" i="352" s="1"/>
  <c r="M40" i="352"/>
  <c r="O40" i="352" s="1"/>
  <c r="F120" i="352" s="1"/>
  <c r="L40" i="352"/>
  <c r="C120" i="352" s="1"/>
  <c r="R39" i="352"/>
  <c r="Q39" i="352"/>
  <c r="P39" i="352"/>
  <c r="O39" i="352"/>
  <c r="R38" i="352"/>
  <c r="Q38" i="352"/>
  <c r="P38" i="352"/>
  <c r="O38" i="352"/>
  <c r="R37" i="352"/>
  <c r="Q37" i="352"/>
  <c r="P37" i="352"/>
  <c r="O37" i="352"/>
  <c r="R36" i="352"/>
  <c r="Q36" i="352"/>
  <c r="P36" i="352"/>
  <c r="O36" i="352"/>
  <c r="R35" i="352"/>
  <c r="Q35" i="352"/>
  <c r="P35" i="352"/>
  <c r="O35" i="352"/>
  <c r="R34" i="352"/>
  <c r="Q34" i="352"/>
  <c r="P34" i="352"/>
  <c r="O34" i="352"/>
  <c r="R33" i="352"/>
  <c r="Q33" i="352"/>
  <c r="P33" i="352"/>
  <c r="O33" i="352"/>
  <c r="L27" i="352"/>
  <c r="K27" i="352"/>
  <c r="J27" i="352"/>
  <c r="I27" i="352"/>
  <c r="H27" i="352"/>
  <c r="G27" i="352"/>
  <c r="F27" i="352"/>
  <c r="L26" i="352"/>
  <c r="K26" i="352"/>
  <c r="J26" i="352"/>
  <c r="I26" i="352"/>
  <c r="H26" i="352"/>
  <c r="G26" i="352"/>
  <c r="F26" i="352"/>
  <c r="C26" i="352"/>
  <c r="K25" i="352"/>
  <c r="H25" i="352"/>
  <c r="K24" i="352"/>
  <c r="H24" i="352"/>
  <c r="K23" i="352"/>
  <c r="H23" i="352"/>
  <c r="K22" i="352"/>
  <c r="H22" i="352"/>
  <c r="K21" i="352"/>
  <c r="H21" i="352"/>
  <c r="K20" i="352"/>
  <c r="H20" i="352"/>
  <c r="K19" i="352"/>
  <c r="H19" i="352"/>
  <c r="K18" i="352"/>
  <c r="H18" i="352"/>
  <c r="K17" i="352"/>
  <c r="H17" i="352"/>
  <c r="K16" i="352"/>
  <c r="H16" i="352"/>
  <c r="K15" i="352"/>
  <c r="H15" i="352"/>
  <c r="K14" i="352"/>
  <c r="H14" i="352"/>
  <c r="K13" i="352"/>
  <c r="H13" i="352"/>
  <c r="K12" i="352"/>
  <c r="H12" i="352"/>
  <c r="K11" i="352"/>
  <c r="H11" i="352"/>
  <c r="K139" i="351"/>
  <c r="E127" i="351"/>
  <c r="D127" i="351"/>
  <c r="Q127" i="351" s="1"/>
  <c r="C127" i="351"/>
  <c r="R127" i="351" s="1"/>
  <c r="E122" i="351"/>
  <c r="E121" i="351"/>
  <c r="C121" i="351"/>
  <c r="E120" i="351"/>
  <c r="C120" i="351"/>
  <c r="O117" i="351"/>
  <c r="F127" i="351" s="1"/>
  <c r="N117" i="351"/>
  <c r="M117" i="351"/>
  <c r="L117" i="351"/>
  <c r="R116" i="351"/>
  <c r="Q116" i="351"/>
  <c r="P116" i="351"/>
  <c r="O116" i="351"/>
  <c r="R115" i="351"/>
  <c r="Q115" i="351"/>
  <c r="P115" i="351"/>
  <c r="O115" i="351"/>
  <c r="R114" i="351"/>
  <c r="Q114" i="351"/>
  <c r="P114" i="351"/>
  <c r="O114" i="351"/>
  <c r="R113" i="351"/>
  <c r="Q113" i="351"/>
  <c r="P113" i="351"/>
  <c r="O113" i="351"/>
  <c r="R112" i="351"/>
  <c r="Q112" i="351"/>
  <c r="P112" i="351"/>
  <c r="O112" i="351"/>
  <c r="R111" i="351"/>
  <c r="Q111" i="351"/>
  <c r="P111" i="351"/>
  <c r="O111" i="351"/>
  <c r="R110" i="351"/>
  <c r="Q110" i="351"/>
  <c r="P110" i="351"/>
  <c r="O110" i="351"/>
  <c r="O106" i="351"/>
  <c r="F126" i="351" s="1"/>
  <c r="N106" i="351"/>
  <c r="E126" i="351" s="1"/>
  <c r="M106" i="351"/>
  <c r="D126" i="351" s="1"/>
  <c r="L106" i="351"/>
  <c r="C126" i="351" s="1"/>
  <c r="R105" i="351"/>
  <c r="Q105" i="351"/>
  <c r="P105" i="351"/>
  <c r="O105" i="351"/>
  <c r="R104" i="351"/>
  <c r="Q104" i="351"/>
  <c r="P104" i="351"/>
  <c r="O104" i="351"/>
  <c r="R103" i="351"/>
  <c r="Q103" i="351"/>
  <c r="P103" i="351"/>
  <c r="O103" i="351"/>
  <c r="R102" i="351"/>
  <c r="Q102" i="351"/>
  <c r="P102" i="351"/>
  <c r="O102" i="351"/>
  <c r="R101" i="351"/>
  <c r="Q101" i="351"/>
  <c r="P101" i="351"/>
  <c r="O101" i="351"/>
  <c r="R100" i="351"/>
  <c r="Q100" i="351"/>
  <c r="P100" i="351"/>
  <c r="O100" i="351"/>
  <c r="R99" i="351"/>
  <c r="Q99" i="351"/>
  <c r="P99" i="351"/>
  <c r="O99" i="351"/>
  <c r="O95" i="351"/>
  <c r="F125" i="351" s="1"/>
  <c r="N95" i="351"/>
  <c r="E125" i="351" s="1"/>
  <c r="M95" i="351"/>
  <c r="D125" i="351" s="1"/>
  <c r="L95" i="351"/>
  <c r="C125" i="351" s="1"/>
  <c r="R94" i="351"/>
  <c r="Q94" i="351"/>
  <c r="P94" i="351"/>
  <c r="O94" i="351"/>
  <c r="R93" i="351"/>
  <c r="Q93" i="351"/>
  <c r="P93" i="351"/>
  <c r="O93" i="351"/>
  <c r="R92" i="351"/>
  <c r="Q92" i="351"/>
  <c r="P92" i="351"/>
  <c r="O92" i="351"/>
  <c r="R91" i="351"/>
  <c r="Q91" i="351"/>
  <c r="P91" i="351"/>
  <c r="O91" i="351"/>
  <c r="R90" i="351"/>
  <c r="Q90" i="351"/>
  <c r="P90" i="351"/>
  <c r="O90" i="351"/>
  <c r="R89" i="351"/>
  <c r="Q89" i="351"/>
  <c r="P89" i="351"/>
  <c r="O89" i="351"/>
  <c r="R88" i="351"/>
  <c r="Q88" i="351"/>
  <c r="P88" i="351"/>
  <c r="O88" i="351"/>
  <c r="O84" i="351"/>
  <c r="F124" i="351" s="1"/>
  <c r="N84" i="351"/>
  <c r="E124" i="351" s="1"/>
  <c r="M84" i="351"/>
  <c r="D124" i="351" s="1"/>
  <c r="L84" i="351"/>
  <c r="C124" i="351" s="1"/>
  <c r="R83" i="351"/>
  <c r="O83" i="351"/>
  <c r="R82" i="351"/>
  <c r="O82" i="351"/>
  <c r="R81" i="351"/>
  <c r="O81" i="351"/>
  <c r="R80" i="351"/>
  <c r="O80" i="351"/>
  <c r="R79" i="351"/>
  <c r="O79" i="351"/>
  <c r="R78" i="351"/>
  <c r="O78" i="351"/>
  <c r="R77" i="351"/>
  <c r="O77" i="351"/>
  <c r="N73" i="351"/>
  <c r="E123" i="351" s="1"/>
  <c r="M73" i="351"/>
  <c r="D123" i="351" s="1"/>
  <c r="L73" i="351"/>
  <c r="O73" i="351" s="1"/>
  <c r="F123" i="351" s="1"/>
  <c r="R72" i="351"/>
  <c r="Q72" i="351"/>
  <c r="P72" i="351"/>
  <c r="O72" i="351"/>
  <c r="R71" i="351"/>
  <c r="Q71" i="351"/>
  <c r="P71" i="351"/>
  <c r="O71" i="351"/>
  <c r="R70" i="351"/>
  <c r="Q70" i="351"/>
  <c r="P70" i="351"/>
  <c r="O70" i="351"/>
  <c r="R69" i="351"/>
  <c r="Q69" i="351"/>
  <c r="P69" i="351"/>
  <c r="O69" i="351"/>
  <c r="R68" i="351"/>
  <c r="Q68" i="351"/>
  <c r="P68" i="351"/>
  <c r="O68" i="351"/>
  <c r="R67" i="351"/>
  <c r="Q67" i="351"/>
  <c r="P67" i="351"/>
  <c r="O67" i="351"/>
  <c r="R66" i="351"/>
  <c r="Q66" i="351"/>
  <c r="P66" i="351"/>
  <c r="O66" i="351"/>
  <c r="N62" i="351"/>
  <c r="M62" i="351"/>
  <c r="D122" i="351" s="1"/>
  <c r="L62" i="351"/>
  <c r="C122" i="351" s="1"/>
  <c r="R61" i="351"/>
  <c r="Q61" i="351"/>
  <c r="P61" i="351"/>
  <c r="O61" i="351"/>
  <c r="R60" i="351"/>
  <c r="Q60" i="351"/>
  <c r="P60" i="351"/>
  <c r="O60" i="351"/>
  <c r="R59" i="351"/>
  <c r="Q59" i="351"/>
  <c r="P59" i="351"/>
  <c r="O59" i="351"/>
  <c r="R58" i="351"/>
  <c r="Q58" i="351"/>
  <c r="P58" i="351"/>
  <c r="O58" i="351"/>
  <c r="R57" i="351"/>
  <c r="Q57" i="351"/>
  <c r="P57" i="351"/>
  <c r="O57" i="351"/>
  <c r="R56" i="351"/>
  <c r="Q56" i="351"/>
  <c r="P56" i="351"/>
  <c r="O56" i="351"/>
  <c r="R55" i="351"/>
  <c r="Q55" i="351"/>
  <c r="P55" i="351"/>
  <c r="O55" i="351"/>
  <c r="N51" i="351"/>
  <c r="M51" i="351"/>
  <c r="D121" i="351" s="1"/>
  <c r="Q121" i="351" s="1"/>
  <c r="L51" i="351"/>
  <c r="O51" i="351" s="1"/>
  <c r="F121" i="351" s="1"/>
  <c r="R50" i="351"/>
  <c r="Q50" i="351"/>
  <c r="P50" i="351"/>
  <c r="O50" i="351"/>
  <c r="R49" i="351"/>
  <c r="Q49" i="351"/>
  <c r="P49" i="351"/>
  <c r="O49" i="351"/>
  <c r="R48" i="351"/>
  <c r="Q48" i="351"/>
  <c r="P48" i="351"/>
  <c r="O48" i="351"/>
  <c r="R47" i="351"/>
  <c r="Q47" i="351"/>
  <c r="P47" i="351"/>
  <c r="O47" i="351"/>
  <c r="R46" i="351"/>
  <c r="Q46" i="351"/>
  <c r="P46" i="351"/>
  <c r="O46" i="351"/>
  <c r="R45" i="351"/>
  <c r="Q45" i="351"/>
  <c r="P45" i="351"/>
  <c r="O45" i="351"/>
  <c r="R44" i="351"/>
  <c r="Q44" i="351"/>
  <c r="P44" i="351"/>
  <c r="O44" i="351"/>
  <c r="N40" i="351"/>
  <c r="M40" i="351"/>
  <c r="D120" i="351" s="1"/>
  <c r="L40" i="351"/>
  <c r="O40" i="351" s="1"/>
  <c r="F120" i="351" s="1"/>
  <c r="R39" i="351"/>
  <c r="Q39" i="351"/>
  <c r="P39" i="351"/>
  <c r="O39" i="351"/>
  <c r="R38" i="351"/>
  <c r="Q38" i="351"/>
  <c r="P38" i="351"/>
  <c r="O38" i="351"/>
  <c r="R37" i="351"/>
  <c r="Q37" i="351"/>
  <c r="P37" i="351"/>
  <c r="O37" i="351"/>
  <c r="R36" i="351"/>
  <c r="Q36" i="351"/>
  <c r="P36" i="351"/>
  <c r="O36" i="351"/>
  <c r="R35" i="351"/>
  <c r="Q35" i="351"/>
  <c r="P35" i="351"/>
  <c r="O35" i="351"/>
  <c r="R34" i="351"/>
  <c r="Q34" i="351"/>
  <c r="P34" i="351"/>
  <c r="O34" i="351"/>
  <c r="R33" i="351"/>
  <c r="Q33" i="351"/>
  <c r="P33" i="351"/>
  <c r="O33" i="351"/>
  <c r="K27" i="351"/>
  <c r="L27" i="351" s="1"/>
  <c r="J27" i="351"/>
  <c r="I27" i="351"/>
  <c r="H27" i="351"/>
  <c r="G27" i="351"/>
  <c r="F27" i="351"/>
  <c r="K26" i="351"/>
  <c r="L26" i="351" s="1"/>
  <c r="J26" i="351"/>
  <c r="I26" i="351"/>
  <c r="H26" i="351"/>
  <c r="G26" i="351"/>
  <c r="F26" i="351"/>
  <c r="C26" i="351"/>
  <c r="K25" i="351"/>
  <c r="H25" i="351"/>
  <c r="K24" i="351"/>
  <c r="H24" i="351"/>
  <c r="K23" i="351"/>
  <c r="H23" i="351"/>
  <c r="K22" i="351"/>
  <c r="H22" i="351"/>
  <c r="K21" i="351"/>
  <c r="H21" i="351"/>
  <c r="K20" i="351"/>
  <c r="H20" i="351"/>
  <c r="K19" i="351"/>
  <c r="H19" i="351"/>
  <c r="K18" i="351"/>
  <c r="H18" i="351"/>
  <c r="K17" i="351"/>
  <c r="H17" i="351"/>
  <c r="K16" i="351"/>
  <c r="H16" i="351"/>
  <c r="K15" i="351"/>
  <c r="H15" i="351"/>
  <c r="K14" i="351"/>
  <c r="H14" i="351"/>
  <c r="K13" i="351"/>
  <c r="H13" i="351"/>
  <c r="K12" i="351"/>
  <c r="H12" i="351"/>
  <c r="K11" i="351"/>
  <c r="H11" i="351"/>
  <c r="K139" i="350"/>
  <c r="E127" i="350"/>
  <c r="C126" i="350"/>
  <c r="G123" i="350"/>
  <c r="P123" i="350" s="1"/>
  <c r="D123" i="350"/>
  <c r="C123" i="350"/>
  <c r="D122" i="350"/>
  <c r="G120" i="350"/>
  <c r="P120" i="350" s="1"/>
  <c r="N117" i="350"/>
  <c r="M117" i="350"/>
  <c r="D127" i="350" s="1"/>
  <c r="L117" i="350"/>
  <c r="R116" i="350"/>
  <c r="Q116" i="350"/>
  <c r="P116" i="350"/>
  <c r="O116" i="350"/>
  <c r="R115" i="350"/>
  <c r="Q115" i="350"/>
  <c r="P115" i="350"/>
  <c r="O115" i="350"/>
  <c r="R114" i="350"/>
  <c r="Q114" i="350"/>
  <c r="P114" i="350"/>
  <c r="O114" i="350"/>
  <c r="R113" i="350"/>
  <c r="Q113" i="350"/>
  <c r="P113" i="350"/>
  <c r="O113" i="350"/>
  <c r="R112" i="350"/>
  <c r="Q112" i="350"/>
  <c r="P112" i="350"/>
  <c r="O112" i="350"/>
  <c r="R111" i="350"/>
  <c r="Q111" i="350"/>
  <c r="P111" i="350"/>
  <c r="O111" i="350"/>
  <c r="R110" i="350"/>
  <c r="Q110" i="350"/>
  <c r="P110" i="350"/>
  <c r="O110" i="350"/>
  <c r="N106" i="350"/>
  <c r="E126" i="350" s="1"/>
  <c r="M106" i="350"/>
  <c r="D126" i="350" s="1"/>
  <c r="L106" i="350"/>
  <c r="O106" i="350" s="1"/>
  <c r="F126" i="350" s="1"/>
  <c r="R105" i="350"/>
  <c r="Q105" i="350"/>
  <c r="P105" i="350"/>
  <c r="O105" i="350"/>
  <c r="R104" i="350"/>
  <c r="Q104" i="350"/>
  <c r="P104" i="350"/>
  <c r="O104" i="350"/>
  <c r="R103" i="350"/>
  <c r="Q103" i="350"/>
  <c r="P103" i="350"/>
  <c r="O103" i="350"/>
  <c r="R102" i="350"/>
  <c r="Q102" i="350"/>
  <c r="P102" i="350"/>
  <c r="O102" i="350"/>
  <c r="R101" i="350"/>
  <c r="Q101" i="350"/>
  <c r="P101" i="350"/>
  <c r="O101" i="350"/>
  <c r="R100" i="350"/>
  <c r="Q100" i="350"/>
  <c r="P100" i="350"/>
  <c r="O100" i="350"/>
  <c r="R99" i="350"/>
  <c r="Q99" i="350"/>
  <c r="P99" i="350"/>
  <c r="O99" i="350"/>
  <c r="N95" i="350"/>
  <c r="E125" i="350" s="1"/>
  <c r="M95" i="350"/>
  <c r="D125" i="350" s="1"/>
  <c r="L95" i="350"/>
  <c r="O95" i="350" s="1"/>
  <c r="F125" i="350" s="1"/>
  <c r="R94" i="350"/>
  <c r="Q94" i="350"/>
  <c r="P94" i="350"/>
  <c r="O94" i="350"/>
  <c r="R93" i="350"/>
  <c r="Q93" i="350"/>
  <c r="P93" i="350"/>
  <c r="O93" i="350"/>
  <c r="R92" i="350"/>
  <c r="Q92" i="350"/>
  <c r="P92" i="350"/>
  <c r="O92" i="350"/>
  <c r="R91" i="350"/>
  <c r="Q91" i="350"/>
  <c r="P91" i="350"/>
  <c r="O91" i="350"/>
  <c r="R90" i="350"/>
  <c r="Q90" i="350"/>
  <c r="P90" i="350"/>
  <c r="O90" i="350"/>
  <c r="R89" i="350"/>
  <c r="Q89" i="350"/>
  <c r="P89" i="350"/>
  <c r="O89" i="350"/>
  <c r="R88" i="350"/>
  <c r="Q88" i="350"/>
  <c r="P88" i="350"/>
  <c r="O88" i="350"/>
  <c r="N84" i="350"/>
  <c r="E124" i="350" s="1"/>
  <c r="M84" i="350"/>
  <c r="D124" i="350" s="1"/>
  <c r="L84" i="350"/>
  <c r="O84" i="350" s="1"/>
  <c r="F124" i="350" s="1"/>
  <c r="R83" i="350"/>
  <c r="O83" i="350"/>
  <c r="R82" i="350"/>
  <c r="O82" i="350"/>
  <c r="R81" i="350"/>
  <c r="O81" i="350"/>
  <c r="R80" i="350"/>
  <c r="O80" i="350"/>
  <c r="R79" i="350"/>
  <c r="O79" i="350"/>
  <c r="R78" i="350"/>
  <c r="O78" i="350"/>
  <c r="R77" i="350"/>
  <c r="O77" i="350"/>
  <c r="N73" i="350"/>
  <c r="E123" i="350" s="1"/>
  <c r="M73" i="350"/>
  <c r="L73" i="350"/>
  <c r="R72" i="350"/>
  <c r="Q72" i="350"/>
  <c r="P72" i="350"/>
  <c r="O72" i="350"/>
  <c r="R71" i="350"/>
  <c r="Q71" i="350"/>
  <c r="P71" i="350"/>
  <c r="O71" i="350"/>
  <c r="R70" i="350"/>
  <c r="Q70" i="350"/>
  <c r="P70" i="350"/>
  <c r="O70" i="350"/>
  <c r="R69" i="350"/>
  <c r="Q69" i="350"/>
  <c r="P69" i="350"/>
  <c r="O69" i="350"/>
  <c r="R68" i="350"/>
  <c r="Q68" i="350"/>
  <c r="P68" i="350"/>
  <c r="O68" i="350"/>
  <c r="R67" i="350"/>
  <c r="Q67" i="350"/>
  <c r="P67" i="350"/>
  <c r="O67" i="350"/>
  <c r="R66" i="350"/>
  <c r="Q66" i="350"/>
  <c r="P66" i="350"/>
  <c r="O66" i="350"/>
  <c r="N62" i="350"/>
  <c r="E122" i="350" s="1"/>
  <c r="M62" i="350"/>
  <c r="L62" i="350"/>
  <c r="C122" i="350" s="1"/>
  <c r="R61" i="350"/>
  <c r="Q61" i="350"/>
  <c r="P61" i="350"/>
  <c r="O61" i="350"/>
  <c r="R60" i="350"/>
  <c r="Q60" i="350"/>
  <c r="P60" i="350"/>
  <c r="O60" i="350"/>
  <c r="R59" i="350"/>
  <c r="Q59" i="350"/>
  <c r="P59" i="350"/>
  <c r="O59" i="350"/>
  <c r="R58" i="350"/>
  <c r="Q58" i="350"/>
  <c r="P58" i="350"/>
  <c r="O58" i="350"/>
  <c r="R57" i="350"/>
  <c r="Q57" i="350"/>
  <c r="P57" i="350"/>
  <c r="O57" i="350"/>
  <c r="R56" i="350"/>
  <c r="Q56" i="350"/>
  <c r="P56" i="350"/>
  <c r="O56" i="350"/>
  <c r="R55" i="350"/>
  <c r="Q55" i="350"/>
  <c r="P55" i="350"/>
  <c r="O55" i="350"/>
  <c r="N51" i="350"/>
  <c r="E121" i="350" s="1"/>
  <c r="M51" i="350"/>
  <c r="D121" i="350" s="1"/>
  <c r="L51" i="350"/>
  <c r="C121" i="350" s="1"/>
  <c r="R50" i="350"/>
  <c r="Q50" i="350"/>
  <c r="P50" i="350"/>
  <c r="O50" i="350"/>
  <c r="R49" i="350"/>
  <c r="Q49" i="350"/>
  <c r="P49" i="350"/>
  <c r="O49" i="350"/>
  <c r="R48" i="350"/>
  <c r="Q48" i="350"/>
  <c r="P48" i="350"/>
  <c r="O48" i="350"/>
  <c r="R47" i="350"/>
  <c r="Q47" i="350"/>
  <c r="P47" i="350"/>
  <c r="O47" i="350"/>
  <c r="R46" i="350"/>
  <c r="Q46" i="350"/>
  <c r="P46" i="350"/>
  <c r="O46" i="350"/>
  <c r="R45" i="350"/>
  <c r="Q45" i="350"/>
  <c r="P45" i="350"/>
  <c r="O45" i="350"/>
  <c r="R44" i="350"/>
  <c r="Q44" i="350"/>
  <c r="P44" i="350"/>
  <c r="O44" i="350"/>
  <c r="N40" i="350"/>
  <c r="E120" i="350" s="1"/>
  <c r="E128" i="350" s="1"/>
  <c r="M40" i="350"/>
  <c r="D120" i="350" s="1"/>
  <c r="L40" i="350"/>
  <c r="C120" i="350" s="1"/>
  <c r="R39" i="350"/>
  <c r="Q39" i="350"/>
  <c r="P39" i="350"/>
  <c r="O39" i="350"/>
  <c r="R38" i="350"/>
  <c r="Q38" i="350"/>
  <c r="P38" i="350"/>
  <c r="O38" i="350"/>
  <c r="R37" i="350"/>
  <c r="Q37" i="350"/>
  <c r="P37" i="350"/>
  <c r="O37" i="350"/>
  <c r="R36" i="350"/>
  <c r="Q36" i="350"/>
  <c r="P36" i="350"/>
  <c r="O36" i="350"/>
  <c r="R35" i="350"/>
  <c r="Q35" i="350"/>
  <c r="P35" i="350"/>
  <c r="O35" i="350"/>
  <c r="R34" i="350"/>
  <c r="Q34" i="350"/>
  <c r="P34" i="350"/>
  <c r="O34" i="350"/>
  <c r="R33" i="350"/>
  <c r="Q33" i="350"/>
  <c r="P33" i="350"/>
  <c r="O33" i="350"/>
  <c r="K27" i="350"/>
  <c r="L27" i="350" s="1"/>
  <c r="J27" i="350"/>
  <c r="H27" i="350"/>
  <c r="G27" i="350"/>
  <c r="F27" i="350"/>
  <c r="I27" i="350" s="1"/>
  <c r="K26" i="350"/>
  <c r="L26" i="350" s="1"/>
  <c r="J26" i="350"/>
  <c r="H26" i="350"/>
  <c r="I26" i="350" s="1"/>
  <c r="G26" i="350"/>
  <c r="F26" i="350"/>
  <c r="C26" i="350"/>
  <c r="K25" i="350"/>
  <c r="H25" i="350"/>
  <c r="K24" i="350"/>
  <c r="H24" i="350"/>
  <c r="K23" i="350"/>
  <c r="H23" i="350"/>
  <c r="K22" i="350"/>
  <c r="H22" i="350"/>
  <c r="K21" i="350"/>
  <c r="H21" i="350"/>
  <c r="K20" i="350"/>
  <c r="H20" i="350"/>
  <c r="K19" i="350"/>
  <c r="H19" i="350"/>
  <c r="K18" i="350"/>
  <c r="H18" i="350"/>
  <c r="K17" i="350"/>
  <c r="H17" i="350"/>
  <c r="K16" i="350"/>
  <c r="H16" i="350"/>
  <c r="K15" i="350"/>
  <c r="H15" i="350"/>
  <c r="K14" i="350"/>
  <c r="H14" i="350"/>
  <c r="K13" i="350"/>
  <c r="H13" i="350"/>
  <c r="K12" i="350"/>
  <c r="H12" i="350"/>
  <c r="K11" i="350"/>
  <c r="H11" i="350"/>
  <c r="K139" i="349"/>
  <c r="E127" i="349"/>
  <c r="D123" i="349"/>
  <c r="G123" i="349" s="1"/>
  <c r="P123" i="349" s="1"/>
  <c r="C123" i="349"/>
  <c r="F122" i="349"/>
  <c r="D122" i="349"/>
  <c r="Q122" i="349" s="1"/>
  <c r="D121" i="349"/>
  <c r="Q121" i="349" s="1"/>
  <c r="D120" i="349"/>
  <c r="N117" i="349"/>
  <c r="M117" i="349"/>
  <c r="D127" i="349" s="1"/>
  <c r="L117" i="349"/>
  <c r="O117" i="349" s="1"/>
  <c r="F127" i="349" s="1"/>
  <c r="R116" i="349"/>
  <c r="Q116" i="349"/>
  <c r="P116" i="349"/>
  <c r="O116" i="349"/>
  <c r="R115" i="349"/>
  <c r="Q115" i="349"/>
  <c r="P115" i="349"/>
  <c r="O115" i="349"/>
  <c r="R114" i="349"/>
  <c r="Q114" i="349"/>
  <c r="P114" i="349"/>
  <c r="O114" i="349"/>
  <c r="R113" i="349"/>
  <c r="Q113" i="349"/>
  <c r="P113" i="349"/>
  <c r="O113" i="349"/>
  <c r="R112" i="349"/>
  <c r="Q112" i="349"/>
  <c r="P112" i="349"/>
  <c r="O112" i="349"/>
  <c r="R111" i="349"/>
  <c r="Q111" i="349"/>
  <c r="P111" i="349"/>
  <c r="O111" i="349"/>
  <c r="R110" i="349"/>
  <c r="Q110" i="349"/>
  <c r="P110" i="349"/>
  <c r="O110" i="349"/>
  <c r="O106" i="349"/>
  <c r="F126" i="349" s="1"/>
  <c r="N106" i="349"/>
  <c r="E126" i="349" s="1"/>
  <c r="M106" i="349"/>
  <c r="D126" i="349" s="1"/>
  <c r="L106" i="349"/>
  <c r="C126" i="349" s="1"/>
  <c r="R126" i="349" s="1"/>
  <c r="R105" i="349"/>
  <c r="Q105" i="349"/>
  <c r="P105" i="349"/>
  <c r="O105" i="349"/>
  <c r="R104" i="349"/>
  <c r="Q104" i="349"/>
  <c r="P104" i="349"/>
  <c r="O104" i="349"/>
  <c r="R103" i="349"/>
  <c r="Q103" i="349"/>
  <c r="P103" i="349"/>
  <c r="O103" i="349"/>
  <c r="R102" i="349"/>
  <c r="Q102" i="349"/>
  <c r="P102" i="349"/>
  <c r="O102" i="349"/>
  <c r="R101" i="349"/>
  <c r="Q101" i="349"/>
  <c r="P101" i="349"/>
  <c r="O101" i="349"/>
  <c r="R100" i="349"/>
  <c r="Q100" i="349"/>
  <c r="P100" i="349"/>
  <c r="O100" i="349"/>
  <c r="R99" i="349"/>
  <c r="Q99" i="349"/>
  <c r="P99" i="349"/>
  <c r="O99" i="349"/>
  <c r="O95" i="349"/>
  <c r="F125" i="349" s="1"/>
  <c r="N95" i="349"/>
  <c r="E125" i="349" s="1"/>
  <c r="M95" i="349"/>
  <c r="D125" i="349" s="1"/>
  <c r="L95" i="349"/>
  <c r="C125" i="349" s="1"/>
  <c r="R125" i="349" s="1"/>
  <c r="R94" i="349"/>
  <c r="Q94" i="349"/>
  <c r="P94" i="349"/>
  <c r="O94" i="349"/>
  <c r="R93" i="349"/>
  <c r="Q93" i="349"/>
  <c r="P93" i="349"/>
  <c r="O93" i="349"/>
  <c r="R92" i="349"/>
  <c r="Q92" i="349"/>
  <c r="P92" i="349"/>
  <c r="O92" i="349"/>
  <c r="R91" i="349"/>
  <c r="Q91" i="349"/>
  <c r="P91" i="349"/>
  <c r="O91" i="349"/>
  <c r="R90" i="349"/>
  <c r="Q90" i="349"/>
  <c r="P90" i="349"/>
  <c r="O90" i="349"/>
  <c r="R89" i="349"/>
  <c r="Q89" i="349"/>
  <c r="P89" i="349"/>
  <c r="O89" i="349"/>
  <c r="R88" i="349"/>
  <c r="Q88" i="349"/>
  <c r="P88" i="349"/>
  <c r="O88" i="349"/>
  <c r="O84" i="349"/>
  <c r="F124" i="349" s="1"/>
  <c r="N84" i="349"/>
  <c r="E124" i="349" s="1"/>
  <c r="M84" i="349"/>
  <c r="D124" i="349" s="1"/>
  <c r="L84" i="349"/>
  <c r="C124" i="349" s="1"/>
  <c r="R124" i="349" s="1"/>
  <c r="R83" i="349"/>
  <c r="O83" i="349"/>
  <c r="R82" i="349"/>
  <c r="O82" i="349"/>
  <c r="R81" i="349"/>
  <c r="O81" i="349"/>
  <c r="R80" i="349"/>
  <c r="O80" i="349"/>
  <c r="R79" i="349"/>
  <c r="O79" i="349"/>
  <c r="R78" i="349"/>
  <c r="O78" i="349"/>
  <c r="R77" i="349"/>
  <c r="O77" i="349"/>
  <c r="O73" i="349"/>
  <c r="F123" i="349" s="1"/>
  <c r="N73" i="349"/>
  <c r="E123" i="349" s="1"/>
  <c r="M73" i="349"/>
  <c r="L73" i="349"/>
  <c r="R72" i="349"/>
  <c r="Q72" i="349"/>
  <c r="P72" i="349"/>
  <c r="O72" i="349"/>
  <c r="R71" i="349"/>
  <c r="Q71" i="349"/>
  <c r="P71" i="349"/>
  <c r="O71" i="349"/>
  <c r="R70" i="349"/>
  <c r="Q70" i="349"/>
  <c r="P70" i="349"/>
  <c r="O70" i="349"/>
  <c r="R69" i="349"/>
  <c r="Q69" i="349"/>
  <c r="P69" i="349"/>
  <c r="O69" i="349"/>
  <c r="R68" i="349"/>
  <c r="Q68" i="349"/>
  <c r="P68" i="349"/>
  <c r="O68" i="349"/>
  <c r="R67" i="349"/>
  <c r="Q67" i="349"/>
  <c r="P67" i="349"/>
  <c r="O67" i="349"/>
  <c r="R66" i="349"/>
  <c r="Q66" i="349"/>
  <c r="P66" i="349"/>
  <c r="O66" i="349"/>
  <c r="O62" i="349"/>
  <c r="N62" i="349"/>
  <c r="E122" i="349" s="1"/>
  <c r="M62" i="349"/>
  <c r="L62" i="349"/>
  <c r="C122" i="349" s="1"/>
  <c r="R61" i="349"/>
  <c r="Q61" i="349"/>
  <c r="P61" i="349"/>
  <c r="O61" i="349"/>
  <c r="R60" i="349"/>
  <c r="Q60" i="349"/>
  <c r="P60" i="349"/>
  <c r="O60" i="349"/>
  <c r="R59" i="349"/>
  <c r="Q59" i="349"/>
  <c r="P59" i="349"/>
  <c r="O59" i="349"/>
  <c r="R58" i="349"/>
  <c r="Q58" i="349"/>
  <c r="P58" i="349"/>
  <c r="O58" i="349"/>
  <c r="R57" i="349"/>
  <c r="Q57" i="349"/>
  <c r="P57" i="349"/>
  <c r="O57" i="349"/>
  <c r="R56" i="349"/>
  <c r="Q56" i="349"/>
  <c r="P56" i="349"/>
  <c r="O56" i="349"/>
  <c r="R55" i="349"/>
  <c r="Q55" i="349"/>
  <c r="P55" i="349"/>
  <c r="O55" i="349"/>
  <c r="O51" i="349"/>
  <c r="F121" i="349" s="1"/>
  <c r="N51" i="349"/>
  <c r="E121" i="349" s="1"/>
  <c r="M51" i="349"/>
  <c r="L51" i="349"/>
  <c r="C121" i="349" s="1"/>
  <c r="R50" i="349"/>
  <c r="Q50" i="349"/>
  <c r="P50" i="349"/>
  <c r="O50" i="349"/>
  <c r="R49" i="349"/>
  <c r="Q49" i="349"/>
  <c r="P49" i="349"/>
  <c r="O49" i="349"/>
  <c r="R48" i="349"/>
  <c r="Q48" i="349"/>
  <c r="P48" i="349"/>
  <c r="O48" i="349"/>
  <c r="R47" i="349"/>
  <c r="Q47" i="349"/>
  <c r="P47" i="349"/>
  <c r="O47" i="349"/>
  <c r="R46" i="349"/>
  <c r="Q46" i="349"/>
  <c r="P46" i="349"/>
  <c r="O46" i="349"/>
  <c r="R45" i="349"/>
  <c r="Q45" i="349"/>
  <c r="P45" i="349"/>
  <c r="O45" i="349"/>
  <c r="R44" i="349"/>
  <c r="Q44" i="349"/>
  <c r="P44" i="349"/>
  <c r="O44" i="349"/>
  <c r="O40" i="349"/>
  <c r="F120" i="349" s="1"/>
  <c r="N40" i="349"/>
  <c r="E120" i="349" s="1"/>
  <c r="E128" i="349" s="1"/>
  <c r="M40" i="349"/>
  <c r="L40" i="349"/>
  <c r="C120" i="349" s="1"/>
  <c r="R39" i="349"/>
  <c r="Q39" i="349"/>
  <c r="P39" i="349"/>
  <c r="O39" i="349"/>
  <c r="R38" i="349"/>
  <c r="Q38" i="349"/>
  <c r="P38" i="349"/>
  <c r="O38" i="349"/>
  <c r="R37" i="349"/>
  <c r="Q37" i="349"/>
  <c r="P37" i="349"/>
  <c r="O37" i="349"/>
  <c r="R36" i="349"/>
  <c r="Q36" i="349"/>
  <c r="P36" i="349"/>
  <c r="O36" i="349"/>
  <c r="R35" i="349"/>
  <c r="Q35" i="349"/>
  <c r="P35" i="349"/>
  <c r="O35" i="349"/>
  <c r="R34" i="349"/>
  <c r="Q34" i="349"/>
  <c r="P34" i="349"/>
  <c r="O34" i="349"/>
  <c r="R33" i="349"/>
  <c r="Q33" i="349"/>
  <c r="P33" i="349"/>
  <c r="O33" i="349"/>
  <c r="K27" i="349"/>
  <c r="L27" i="349" s="1"/>
  <c r="J27" i="349"/>
  <c r="H27" i="349"/>
  <c r="I27" i="349" s="1"/>
  <c r="G27" i="349"/>
  <c r="F27" i="349"/>
  <c r="K26" i="349"/>
  <c r="L26" i="349" s="1"/>
  <c r="J26" i="349"/>
  <c r="H26" i="349"/>
  <c r="I26" i="349" s="1"/>
  <c r="G26" i="349"/>
  <c r="F26" i="349"/>
  <c r="C26" i="349"/>
  <c r="K25" i="349"/>
  <c r="H25" i="349"/>
  <c r="K24" i="349"/>
  <c r="H24" i="349"/>
  <c r="K23" i="349"/>
  <c r="H23" i="349"/>
  <c r="K22" i="349"/>
  <c r="H22" i="349"/>
  <c r="K21" i="349"/>
  <c r="H21" i="349"/>
  <c r="K20" i="349"/>
  <c r="H20" i="349"/>
  <c r="K19" i="349"/>
  <c r="H19" i="349"/>
  <c r="K18" i="349"/>
  <c r="H18" i="349"/>
  <c r="K17" i="349"/>
  <c r="H17" i="349"/>
  <c r="K16" i="349"/>
  <c r="H16" i="349"/>
  <c r="K15" i="349"/>
  <c r="H15" i="349"/>
  <c r="K14" i="349"/>
  <c r="H14" i="349"/>
  <c r="K13" i="349"/>
  <c r="H13" i="349"/>
  <c r="K12" i="349"/>
  <c r="H12" i="349"/>
  <c r="K11" i="349"/>
  <c r="H11" i="349"/>
  <c r="K139" i="348"/>
  <c r="E126" i="348"/>
  <c r="E125" i="348"/>
  <c r="E123" i="348"/>
  <c r="C122" i="348"/>
  <c r="D121" i="348"/>
  <c r="D120" i="348"/>
  <c r="N117" i="348"/>
  <c r="E127" i="348" s="1"/>
  <c r="M117" i="348"/>
  <c r="D127" i="348" s="1"/>
  <c r="Q127" i="348" s="1"/>
  <c r="L117" i="348"/>
  <c r="C127" i="348" s="1"/>
  <c r="R116" i="348"/>
  <c r="Q116" i="348"/>
  <c r="P116" i="348"/>
  <c r="O116" i="348"/>
  <c r="R115" i="348"/>
  <c r="Q115" i="348"/>
  <c r="P115" i="348"/>
  <c r="O115" i="348"/>
  <c r="R114" i="348"/>
  <c r="Q114" i="348"/>
  <c r="P114" i="348"/>
  <c r="O114" i="348"/>
  <c r="R113" i="348"/>
  <c r="Q113" i="348"/>
  <c r="P113" i="348"/>
  <c r="O113" i="348"/>
  <c r="R112" i="348"/>
  <c r="Q112" i="348"/>
  <c r="P112" i="348"/>
  <c r="O112" i="348"/>
  <c r="R111" i="348"/>
  <c r="Q111" i="348"/>
  <c r="P111" i="348"/>
  <c r="O111" i="348"/>
  <c r="R110" i="348"/>
  <c r="Q110" i="348"/>
  <c r="P110" i="348"/>
  <c r="O110" i="348"/>
  <c r="N106" i="348"/>
  <c r="M106" i="348"/>
  <c r="D126" i="348" s="1"/>
  <c r="Q126" i="348" s="1"/>
  <c r="L106" i="348"/>
  <c r="C126" i="348" s="1"/>
  <c r="R105" i="348"/>
  <c r="Q105" i="348"/>
  <c r="P105" i="348"/>
  <c r="O105" i="348"/>
  <c r="R104" i="348"/>
  <c r="Q104" i="348"/>
  <c r="P104" i="348"/>
  <c r="O104" i="348"/>
  <c r="R103" i="348"/>
  <c r="Q103" i="348"/>
  <c r="P103" i="348"/>
  <c r="O103" i="348"/>
  <c r="R102" i="348"/>
  <c r="Q102" i="348"/>
  <c r="P102" i="348"/>
  <c r="O102" i="348"/>
  <c r="R101" i="348"/>
  <c r="Q101" i="348"/>
  <c r="P101" i="348"/>
  <c r="O101" i="348"/>
  <c r="R100" i="348"/>
  <c r="Q100" i="348"/>
  <c r="P100" i="348"/>
  <c r="O100" i="348"/>
  <c r="R99" i="348"/>
  <c r="Q99" i="348"/>
  <c r="P99" i="348"/>
  <c r="O99" i="348"/>
  <c r="N95" i="348"/>
  <c r="M95" i="348"/>
  <c r="D125" i="348" s="1"/>
  <c r="L95" i="348"/>
  <c r="C125" i="348" s="1"/>
  <c r="R94" i="348"/>
  <c r="Q94" i="348"/>
  <c r="P94" i="348"/>
  <c r="O94" i="348"/>
  <c r="R93" i="348"/>
  <c r="Q93" i="348"/>
  <c r="P93" i="348"/>
  <c r="O93" i="348"/>
  <c r="R92" i="348"/>
  <c r="Q92" i="348"/>
  <c r="P92" i="348"/>
  <c r="O92" i="348"/>
  <c r="R91" i="348"/>
  <c r="Q91" i="348"/>
  <c r="P91" i="348"/>
  <c r="O91" i="348"/>
  <c r="R90" i="348"/>
  <c r="Q90" i="348"/>
  <c r="P90" i="348"/>
  <c r="O90" i="348"/>
  <c r="R89" i="348"/>
  <c r="Q89" i="348"/>
  <c r="P89" i="348"/>
  <c r="O89" i="348"/>
  <c r="R88" i="348"/>
  <c r="Q88" i="348"/>
  <c r="P88" i="348"/>
  <c r="O88" i="348"/>
  <c r="N84" i="348"/>
  <c r="E124" i="348" s="1"/>
  <c r="M84" i="348"/>
  <c r="D124" i="348" s="1"/>
  <c r="L84" i="348"/>
  <c r="C124" i="348" s="1"/>
  <c r="R83" i="348"/>
  <c r="O83" i="348"/>
  <c r="R82" i="348"/>
  <c r="O82" i="348"/>
  <c r="R81" i="348"/>
  <c r="O81" i="348"/>
  <c r="R80" i="348"/>
  <c r="O80" i="348"/>
  <c r="R79" i="348"/>
  <c r="O79" i="348"/>
  <c r="R78" i="348"/>
  <c r="O78" i="348"/>
  <c r="R77" i="348"/>
  <c r="O77" i="348"/>
  <c r="N73" i="348"/>
  <c r="M73" i="348"/>
  <c r="D123" i="348" s="1"/>
  <c r="L73" i="348"/>
  <c r="O73" i="348" s="1"/>
  <c r="F123" i="348" s="1"/>
  <c r="R72" i="348"/>
  <c r="Q72" i="348"/>
  <c r="P72" i="348"/>
  <c r="O72" i="348"/>
  <c r="R71" i="348"/>
  <c r="Q71" i="348"/>
  <c r="P71" i="348"/>
  <c r="O71" i="348"/>
  <c r="R70" i="348"/>
  <c r="Q70" i="348"/>
  <c r="P70" i="348"/>
  <c r="O70" i="348"/>
  <c r="R69" i="348"/>
  <c r="Q69" i="348"/>
  <c r="P69" i="348"/>
  <c r="O69" i="348"/>
  <c r="R68" i="348"/>
  <c r="Q68" i="348"/>
  <c r="P68" i="348"/>
  <c r="O68" i="348"/>
  <c r="R67" i="348"/>
  <c r="Q67" i="348"/>
  <c r="P67" i="348"/>
  <c r="O67" i="348"/>
  <c r="R66" i="348"/>
  <c r="Q66" i="348"/>
  <c r="P66" i="348"/>
  <c r="O66" i="348"/>
  <c r="N62" i="348"/>
  <c r="E122" i="348" s="1"/>
  <c r="M62" i="348"/>
  <c r="D122" i="348" s="1"/>
  <c r="L62" i="348"/>
  <c r="O62" i="348" s="1"/>
  <c r="F122" i="348" s="1"/>
  <c r="R61" i="348"/>
  <c r="Q61" i="348"/>
  <c r="P61" i="348"/>
  <c r="O61" i="348"/>
  <c r="R60" i="348"/>
  <c r="Q60" i="348"/>
  <c r="P60" i="348"/>
  <c r="O60" i="348"/>
  <c r="R59" i="348"/>
  <c r="Q59" i="348"/>
  <c r="P59" i="348"/>
  <c r="O59" i="348"/>
  <c r="R58" i="348"/>
  <c r="Q58" i="348"/>
  <c r="P58" i="348"/>
  <c r="O58" i="348"/>
  <c r="R57" i="348"/>
  <c r="Q57" i="348"/>
  <c r="P57" i="348"/>
  <c r="O57" i="348"/>
  <c r="R56" i="348"/>
  <c r="Q56" i="348"/>
  <c r="P56" i="348"/>
  <c r="O56" i="348"/>
  <c r="R55" i="348"/>
  <c r="Q55" i="348"/>
  <c r="P55" i="348"/>
  <c r="O55" i="348"/>
  <c r="N51" i="348"/>
  <c r="E121" i="348" s="1"/>
  <c r="M51" i="348"/>
  <c r="L51" i="348"/>
  <c r="O51" i="348" s="1"/>
  <c r="F121" i="348" s="1"/>
  <c r="R50" i="348"/>
  <c r="Q50" i="348"/>
  <c r="P50" i="348"/>
  <c r="O50" i="348"/>
  <c r="R49" i="348"/>
  <c r="Q49" i="348"/>
  <c r="P49" i="348"/>
  <c r="O49" i="348"/>
  <c r="R48" i="348"/>
  <c r="Q48" i="348"/>
  <c r="P48" i="348"/>
  <c r="O48" i="348"/>
  <c r="R47" i="348"/>
  <c r="Q47" i="348"/>
  <c r="P47" i="348"/>
  <c r="O47" i="348"/>
  <c r="R46" i="348"/>
  <c r="Q46" i="348"/>
  <c r="P46" i="348"/>
  <c r="O46" i="348"/>
  <c r="R45" i="348"/>
  <c r="Q45" i="348"/>
  <c r="P45" i="348"/>
  <c r="O45" i="348"/>
  <c r="R44" i="348"/>
  <c r="Q44" i="348"/>
  <c r="P44" i="348"/>
  <c r="O44" i="348"/>
  <c r="N40" i="348"/>
  <c r="E120" i="348" s="1"/>
  <c r="M40" i="348"/>
  <c r="L40" i="348"/>
  <c r="O40" i="348" s="1"/>
  <c r="F120" i="348" s="1"/>
  <c r="R39" i="348"/>
  <c r="Q39" i="348"/>
  <c r="P39" i="348"/>
  <c r="O39" i="348"/>
  <c r="R38" i="348"/>
  <c r="Q38" i="348"/>
  <c r="P38" i="348"/>
  <c r="O38" i="348"/>
  <c r="R37" i="348"/>
  <c r="Q37" i="348"/>
  <c r="P37" i="348"/>
  <c r="O37" i="348"/>
  <c r="R36" i="348"/>
  <c r="Q36" i="348"/>
  <c r="P36" i="348"/>
  <c r="O36" i="348"/>
  <c r="R35" i="348"/>
  <c r="Q35" i="348"/>
  <c r="P35" i="348"/>
  <c r="O35" i="348"/>
  <c r="R34" i="348"/>
  <c r="Q34" i="348"/>
  <c r="P34" i="348"/>
  <c r="O34" i="348"/>
  <c r="R33" i="348"/>
  <c r="Q33" i="348"/>
  <c r="P33" i="348"/>
  <c r="O33" i="348"/>
  <c r="K27" i="348"/>
  <c r="L27" i="348" s="1"/>
  <c r="J27" i="348"/>
  <c r="H27" i="348"/>
  <c r="I27" i="348" s="1"/>
  <c r="G27" i="348"/>
  <c r="F27" i="348"/>
  <c r="L26" i="348"/>
  <c r="K26" i="348"/>
  <c r="J26" i="348"/>
  <c r="H26" i="348"/>
  <c r="I26" i="348" s="1"/>
  <c r="G26" i="348"/>
  <c r="F26" i="348"/>
  <c r="C26" i="348"/>
  <c r="K25" i="348"/>
  <c r="H25" i="348"/>
  <c r="K24" i="348"/>
  <c r="H24" i="348"/>
  <c r="K23" i="348"/>
  <c r="H23" i="348"/>
  <c r="K22" i="348"/>
  <c r="H22" i="348"/>
  <c r="K21" i="348"/>
  <c r="H21" i="348"/>
  <c r="K20" i="348"/>
  <c r="H20" i="348"/>
  <c r="K19" i="348"/>
  <c r="H19" i="348"/>
  <c r="K18" i="348"/>
  <c r="H18" i="348"/>
  <c r="K17" i="348"/>
  <c r="H17" i="348"/>
  <c r="K16" i="348"/>
  <c r="H16" i="348"/>
  <c r="K15" i="348"/>
  <c r="H15" i="348"/>
  <c r="K14" i="348"/>
  <c r="H14" i="348"/>
  <c r="K13" i="348"/>
  <c r="H13" i="348"/>
  <c r="K12" i="348"/>
  <c r="H12" i="348"/>
  <c r="K11" i="348"/>
  <c r="H11" i="348"/>
  <c r="K139" i="347"/>
  <c r="D127" i="347"/>
  <c r="C127" i="347"/>
  <c r="E123" i="347"/>
  <c r="R122" i="347"/>
  <c r="C122" i="347"/>
  <c r="N117" i="347"/>
  <c r="O117" i="347" s="1"/>
  <c r="F127" i="347" s="1"/>
  <c r="M117" i="347"/>
  <c r="L117" i="347"/>
  <c r="R116" i="347"/>
  <c r="Q116" i="347"/>
  <c r="P116" i="347"/>
  <c r="O116" i="347"/>
  <c r="R115" i="347"/>
  <c r="Q115" i="347"/>
  <c r="P115" i="347"/>
  <c r="O115" i="347"/>
  <c r="R114" i="347"/>
  <c r="Q114" i="347"/>
  <c r="P114" i="347"/>
  <c r="O114" i="347"/>
  <c r="R113" i="347"/>
  <c r="Q113" i="347"/>
  <c r="P113" i="347"/>
  <c r="O113" i="347"/>
  <c r="R112" i="347"/>
  <c r="Q112" i="347"/>
  <c r="P112" i="347"/>
  <c r="O112" i="347"/>
  <c r="R111" i="347"/>
  <c r="Q111" i="347"/>
  <c r="P111" i="347"/>
  <c r="O111" i="347"/>
  <c r="R110" i="347"/>
  <c r="Q110" i="347"/>
  <c r="P110" i="347"/>
  <c r="O110" i="347"/>
  <c r="N106" i="347"/>
  <c r="O106" i="347" s="1"/>
  <c r="F126" i="347" s="1"/>
  <c r="M106" i="347"/>
  <c r="D126" i="347" s="1"/>
  <c r="Q126" i="347" s="1"/>
  <c r="L106" i="347"/>
  <c r="C126" i="347" s="1"/>
  <c r="R105" i="347"/>
  <c r="Q105" i="347"/>
  <c r="P105" i="347"/>
  <c r="O105" i="347"/>
  <c r="R104" i="347"/>
  <c r="Q104" i="347"/>
  <c r="P104" i="347"/>
  <c r="O104" i="347"/>
  <c r="R103" i="347"/>
  <c r="Q103" i="347"/>
  <c r="P103" i="347"/>
  <c r="O103" i="347"/>
  <c r="R102" i="347"/>
  <c r="Q102" i="347"/>
  <c r="P102" i="347"/>
  <c r="O102" i="347"/>
  <c r="R101" i="347"/>
  <c r="Q101" i="347"/>
  <c r="P101" i="347"/>
  <c r="O101" i="347"/>
  <c r="R100" i="347"/>
  <c r="Q100" i="347"/>
  <c r="P100" i="347"/>
  <c r="O100" i="347"/>
  <c r="R99" i="347"/>
  <c r="Q99" i="347"/>
  <c r="P99" i="347"/>
  <c r="O99" i="347"/>
  <c r="N95" i="347"/>
  <c r="O95" i="347" s="1"/>
  <c r="F125" i="347" s="1"/>
  <c r="M95" i="347"/>
  <c r="D125" i="347" s="1"/>
  <c r="L95" i="347"/>
  <c r="C125" i="347" s="1"/>
  <c r="R94" i="347"/>
  <c r="Q94" i="347"/>
  <c r="P94" i="347"/>
  <c r="O94" i="347"/>
  <c r="R93" i="347"/>
  <c r="Q93" i="347"/>
  <c r="P93" i="347"/>
  <c r="O93" i="347"/>
  <c r="R92" i="347"/>
  <c r="Q92" i="347"/>
  <c r="P92" i="347"/>
  <c r="O92" i="347"/>
  <c r="R91" i="347"/>
  <c r="Q91" i="347"/>
  <c r="P91" i="347"/>
  <c r="O91" i="347"/>
  <c r="R90" i="347"/>
  <c r="Q90" i="347"/>
  <c r="P90" i="347"/>
  <c r="O90" i="347"/>
  <c r="R89" i="347"/>
  <c r="Q89" i="347"/>
  <c r="P89" i="347"/>
  <c r="O89" i="347"/>
  <c r="R88" i="347"/>
  <c r="Q88" i="347"/>
  <c r="P88" i="347"/>
  <c r="O88" i="347"/>
  <c r="N84" i="347"/>
  <c r="O84" i="347" s="1"/>
  <c r="F124" i="347" s="1"/>
  <c r="M84" i="347"/>
  <c r="D124" i="347" s="1"/>
  <c r="L84" i="347"/>
  <c r="C124" i="347" s="1"/>
  <c r="R83" i="347"/>
  <c r="O83" i="347"/>
  <c r="R82" i="347"/>
  <c r="O82" i="347"/>
  <c r="R81" i="347"/>
  <c r="O81" i="347"/>
  <c r="R80" i="347"/>
  <c r="O80" i="347"/>
  <c r="R79" i="347"/>
  <c r="O79" i="347"/>
  <c r="R78" i="347"/>
  <c r="O78" i="347"/>
  <c r="R77" i="347"/>
  <c r="O77" i="347"/>
  <c r="N73" i="347"/>
  <c r="M73" i="347"/>
  <c r="D123" i="347" s="1"/>
  <c r="L73" i="347"/>
  <c r="R72" i="347"/>
  <c r="Q72" i="347"/>
  <c r="P72" i="347"/>
  <c r="O72" i="347"/>
  <c r="R71" i="347"/>
  <c r="Q71" i="347"/>
  <c r="P71" i="347"/>
  <c r="O71" i="347"/>
  <c r="R70" i="347"/>
  <c r="Q70" i="347"/>
  <c r="P70" i="347"/>
  <c r="O70" i="347"/>
  <c r="R69" i="347"/>
  <c r="Q69" i="347"/>
  <c r="P69" i="347"/>
  <c r="O69" i="347"/>
  <c r="R68" i="347"/>
  <c r="Q68" i="347"/>
  <c r="P68" i="347"/>
  <c r="O68" i="347"/>
  <c r="R67" i="347"/>
  <c r="Q67" i="347"/>
  <c r="P67" i="347"/>
  <c r="O67" i="347"/>
  <c r="R66" i="347"/>
  <c r="Q66" i="347"/>
  <c r="P66" i="347"/>
  <c r="O66" i="347"/>
  <c r="N62" i="347"/>
  <c r="E122" i="347" s="1"/>
  <c r="M62" i="347"/>
  <c r="D122" i="347" s="1"/>
  <c r="Q122" i="347" s="1"/>
  <c r="L62" i="347"/>
  <c r="O62" i="347" s="1"/>
  <c r="F122" i="347" s="1"/>
  <c r="R61" i="347"/>
  <c r="Q61" i="347"/>
  <c r="P61" i="347"/>
  <c r="O61" i="347"/>
  <c r="R60" i="347"/>
  <c r="Q60" i="347"/>
  <c r="P60" i="347"/>
  <c r="O60" i="347"/>
  <c r="R59" i="347"/>
  <c r="Q59" i="347"/>
  <c r="P59" i="347"/>
  <c r="O59" i="347"/>
  <c r="R58" i="347"/>
  <c r="Q58" i="347"/>
  <c r="P58" i="347"/>
  <c r="O58" i="347"/>
  <c r="R57" i="347"/>
  <c r="Q57" i="347"/>
  <c r="P57" i="347"/>
  <c r="O57" i="347"/>
  <c r="R56" i="347"/>
  <c r="Q56" i="347"/>
  <c r="P56" i="347"/>
  <c r="O56" i="347"/>
  <c r="R55" i="347"/>
  <c r="Q55" i="347"/>
  <c r="P55" i="347"/>
  <c r="O55" i="347"/>
  <c r="N51" i="347"/>
  <c r="E121" i="347" s="1"/>
  <c r="M51" i="347"/>
  <c r="D121" i="347" s="1"/>
  <c r="Q121" i="347" s="1"/>
  <c r="L51" i="347"/>
  <c r="C121" i="347" s="1"/>
  <c r="R50" i="347"/>
  <c r="Q50" i="347"/>
  <c r="P50" i="347"/>
  <c r="O50" i="347"/>
  <c r="R49" i="347"/>
  <c r="Q49" i="347"/>
  <c r="P49" i="347"/>
  <c r="O49" i="347"/>
  <c r="R48" i="347"/>
  <c r="Q48" i="347"/>
  <c r="P48" i="347"/>
  <c r="O48" i="347"/>
  <c r="R47" i="347"/>
  <c r="Q47" i="347"/>
  <c r="P47" i="347"/>
  <c r="O47" i="347"/>
  <c r="R46" i="347"/>
  <c r="Q46" i="347"/>
  <c r="P46" i="347"/>
  <c r="O46" i="347"/>
  <c r="R45" i="347"/>
  <c r="Q45" i="347"/>
  <c r="P45" i="347"/>
  <c r="O45" i="347"/>
  <c r="R44" i="347"/>
  <c r="Q44" i="347"/>
  <c r="P44" i="347"/>
  <c r="O44" i="347"/>
  <c r="N40" i="347"/>
  <c r="E120" i="347" s="1"/>
  <c r="M40" i="347"/>
  <c r="D120" i="347" s="1"/>
  <c r="L40" i="347"/>
  <c r="C120" i="347" s="1"/>
  <c r="R39" i="347"/>
  <c r="Q39" i="347"/>
  <c r="P39" i="347"/>
  <c r="O39" i="347"/>
  <c r="R38" i="347"/>
  <c r="Q38" i="347"/>
  <c r="P38" i="347"/>
  <c r="O38" i="347"/>
  <c r="R37" i="347"/>
  <c r="Q37" i="347"/>
  <c r="P37" i="347"/>
  <c r="O37" i="347"/>
  <c r="R36" i="347"/>
  <c r="Q36" i="347"/>
  <c r="P36" i="347"/>
  <c r="O36" i="347"/>
  <c r="R35" i="347"/>
  <c r="Q35" i="347"/>
  <c r="P35" i="347"/>
  <c r="O35" i="347"/>
  <c r="R34" i="347"/>
  <c r="Q34" i="347"/>
  <c r="P34" i="347"/>
  <c r="O34" i="347"/>
  <c r="R33" i="347"/>
  <c r="Q33" i="347"/>
  <c r="P33" i="347"/>
  <c r="O33" i="347"/>
  <c r="K27" i="347"/>
  <c r="L27" i="347" s="1"/>
  <c r="J27" i="347"/>
  <c r="H27" i="347"/>
  <c r="I27" i="347" s="1"/>
  <c r="G27" i="347"/>
  <c r="F27" i="347"/>
  <c r="L26" i="347"/>
  <c r="K26" i="347"/>
  <c r="J26" i="347"/>
  <c r="I26" i="347"/>
  <c r="H26" i="347"/>
  <c r="G26" i="347"/>
  <c r="F26" i="347"/>
  <c r="C26" i="347"/>
  <c r="K25" i="347"/>
  <c r="H25" i="347"/>
  <c r="K24" i="347"/>
  <c r="H24" i="347"/>
  <c r="K23" i="347"/>
  <c r="H23" i="347"/>
  <c r="K22" i="347"/>
  <c r="H22" i="347"/>
  <c r="K21" i="347"/>
  <c r="H21" i="347"/>
  <c r="K20" i="347"/>
  <c r="H20" i="347"/>
  <c r="K19" i="347"/>
  <c r="H19" i="347"/>
  <c r="K18" i="347"/>
  <c r="H18" i="347"/>
  <c r="K17" i="347"/>
  <c r="H17" i="347"/>
  <c r="K16" i="347"/>
  <c r="H16" i="347"/>
  <c r="K15" i="347"/>
  <c r="H15" i="347"/>
  <c r="K14" i="347"/>
  <c r="H14" i="347"/>
  <c r="K13" i="347"/>
  <c r="H13" i="347"/>
  <c r="K12" i="347"/>
  <c r="H12" i="347"/>
  <c r="K11" i="347"/>
  <c r="H11" i="347"/>
  <c r="K139" i="346"/>
  <c r="G127" i="346"/>
  <c r="P127" i="346" s="1"/>
  <c r="D127" i="346"/>
  <c r="G124" i="346"/>
  <c r="P124" i="346" s="1"/>
  <c r="G123" i="346"/>
  <c r="P123" i="346" s="1"/>
  <c r="E123" i="346"/>
  <c r="C123" i="346"/>
  <c r="E122" i="346"/>
  <c r="C122" i="346"/>
  <c r="C121" i="346"/>
  <c r="C120" i="346"/>
  <c r="N117" i="346"/>
  <c r="E127" i="346" s="1"/>
  <c r="M117" i="346"/>
  <c r="L117" i="346"/>
  <c r="O117" i="346" s="1"/>
  <c r="F127" i="346" s="1"/>
  <c r="R116" i="346"/>
  <c r="Q116" i="346"/>
  <c r="P116" i="346"/>
  <c r="O116" i="346"/>
  <c r="R115" i="346"/>
  <c r="Q115" i="346"/>
  <c r="P115" i="346"/>
  <c r="O115" i="346"/>
  <c r="R114" i="346"/>
  <c r="Q114" i="346"/>
  <c r="P114" i="346"/>
  <c r="O114" i="346"/>
  <c r="R113" i="346"/>
  <c r="Q113" i="346"/>
  <c r="P113" i="346"/>
  <c r="O113" i="346"/>
  <c r="R112" i="346"/>
  <c r="Q112" i="346"/>
  <c r="P112" i="346"/>
  <c r="O112" i="346"/>
  <c r="R111" i="346"/>
  <c r="Q111" i="346"/>
  <c r="P111" i="346"/>
  <c r="O111" i="346"/>
  <c r="R110" i="346"/>
  <c r="Q110" i="346"/>
  <c r="P110" i="346"/>
  <c r="O110" i="346"/>
  <c r="N106" i="346"/>
  <c r="E126" i="346" s="1"/>
  <c r="M106" i="346"/>
  <c r="D126" i="346" s="1"/>
  <c r="L106" i="346"/>
  <c r="O106" i="346" s="1"/>
  <c r="F126" i="346" s="1"/>
  <c r="R105" i="346"/>
  <c r="Q105" i="346"/>
  <c r="P105" i="346"/>
  <c r="O105" i="346"/>
  <c r="R104" i="346"/>
  <c r="Q104" i="346"/>
  <c r="P104" i="346"/>
  <c r="O104" i="346"/>
  <c r="R103" i="346"/>
  <c r="Q103" i="346"/>
  <c r="P103" i="346"/>
  <c r="O103" i="346"/>
  <c r="R102" i="346"/>
  <c r="Q102" i="346"/>
  <c r="P102" i="346"/>
  <c r="O102" i="346"/>
  <c r="R101" i="346"/>
  <c r="Q101" i="346"/>
  <c r="P101" i="346"/>
  <c r="O101" i="346"/>
  <c r="R100" i="346"/>
  <c r="Q100" i="346"/>
  <c r="P100" i="346"/>
  <c r="O100" i="346"/>
  <c r="R99" i="346"/>
  <c r="Q99" i="346"/>
  <c r="P99" i="346"/>
  <c r="O99" i="346"/>
  <c r="N95" i="346"/>
  <c r="E125" i="346" s="1"/>
  <c r="M95" i="346"/>
  <c r="D125" i="346" s="1"/>
  <c r="L95" i="346"/>
  <c r="O95" i="346" s="1"/>
  <c r="F125" i="346" s="1"/>
  <c r="R94" i="346"/>
  <c r="Q94" i="346"/>
  <c r="P94" i="346"/>
  <c r="O94" i="346"/>
  <c r="R93" i="346"/>
  <c r="Q93" i="346"/>
  <c r="P93" i="346"/>
  <c r="O93" i="346"/>
  <c r="R92" i="346"/>
  <c r="Q92" i="346"/>
  <c r="P92" i="346"/>
  <c r="O92" i="346"/>
  <c r="R91" i="346"/>
  <c r="Q91" i="346"/>
  <c r="P91" i="346"/>
  <c r="O91" i="346"/>
  <c r="R90" i="346"/>
  <c r="Q90" i="346"/>
  <c r="P90" i="346"/>
  <c r="O90" i="346"/>
  <c r="R89" i="346"/>
  <c r="Q89" i="346"/>
  <c r="P89" i="346"/>
  <c r="O89" i="346"/>
  <c r="R88" i="346"/>
  <c r="Q88" i="346"/>
  <c r="P88" i="346"/>
  <c r="O88" i="346"/>
  <c r="N84" i="346"/>
  <c r="E124" i="346" s="1"/>
  <c r="M84" i="346"/>
  <c r="D124" i="346" s="1"/>
  <c r="L84" i="346"/>
  <c r="O84" i="346" s="1"/>
  <c r="F124" i="346" s="1"/>
  <c r="R83" i="346"/>
  <c r="O83" i="346"/>
  <c r="R82" i="346"/>
  <c r="O82" i="346"/>
  <c r="R81" i="346"/>
  <c r="O81" i="346"/>
  <c r="R80" i="346"/>
  <c r="O80" i="346"/>
  <c r="R79" i="346"/>
  <c r="O79" i="346"/>
  <c r="R78" i="346"/>
  <c r="O78" i="346"/>
  <c r="R77" i="346"/>
  <c r="O77" i="346"/>
  <c r="N73" i="346"/>
  <c r="M73" i="346"/>
  <c r="D123" i="346" s="1"/>
  <c r="Q123" i="346" s="1"/>
  <c r="L73" i="346"/>
  <c r="R72" i="346"/>
  <c r="Q72" i="346"/>
  <c r="P72" i="346"/>
  <c r="O72" i="346"/>
  <c r="R71" i="346"/>
  <c r="Q71" i="346"/>
  <c r="P71" i="346"/>
  <c r="O71" i="346"/>
  <c r="R70" i="346"/>
  <c r="Q70" i="346"/>
  <c r="P70" i="346"/>
  <c r="O70" i="346"/>
  <c r="R69" i="346"/>
  <c r="Q69" i="346"/>
  <c r="P69" i="346"/>
  <c r="O69" i="346"/>
  <c r="R68" i="346"/>
  <c r="Q68" i="346"/>
  <c r="P68" i="346"/>
  <c r="O68" i="346"/>
  <c r="R67" i="346"/>
  <c r="Q67" i="346"/>
  <c r="P67" i="346"/>
  <c r="O67" i="346"/>
  <c r="R66" i="346"/>
  <c r="Q66" i="346"/>
  <c r="P66" i="346"/>
  <c r="O66" i="346"/>
  <c r="N62" i="346"/>
  <c r="M62" i="346"/>
  <c r="D122" i="346" s="1"/>
  <c r="Q122" i="346" s="1"/>
  <c r="L62" i="346"/>
  <c r="R61" i="346"/>
  <c r="Q61" i="346"/>
  <c r="P61" i="346"/>
  <c r="O61" i="346"/>
  <c r="R60" i="346"/>
  <c r="Q60" i="346"/>
  <c r="P60" i="346"/>
  <c r="O60" i="346"/>
  <c r="R59" i="346"/>
  <c r="Q59" i="346"/>
  <c r="P59" i="346"/>
  <c r="O59" i="346"/>
  <c r="R58" i="346"/>
  <c r="Q58" i="346"/>
  <c r="P58" i="346"/>
  <c r="O58" i="346"/>
  <c r="R57" i="346"/>
  <c r="Q57" i="346"/>
  <c r="P57" i="346"/>
  <c r="O57" i="346"/>
  <c r="R56" i="346"/>
  <c r="Q56" i="346"/>
  <c r="P56" i="346"/>
  <c r="O56" i="346"/>
  <c r="R55" i="346"/>
  <c r="Q55" i="346"/>
  <c r="P55" i="346"/>
  <c r="O55" i="346"/>
  <c r="N51" i="346"/>
  <c r="E121" i="346" s="1"/>
  <c r="M51" i="346"/>
  <c r="O51" i="346" s="1"/>
  <c r="F121" i="346" s="1"/>
  <c r="L51" i="346"/>
  <c r="R50" i="346"/>
  <c r="Q50" i="346"/>
  <c r="P50" i="346"/>
  <c r="O50" i="346"/>
  <c r="R49" i="346"/>
  <c r="Q49" i="346"/>
  <c r="P49" i="346"/>
  <c r="O49" i="346"/>
  <c r="R48" i="346"/>
  <c r="Q48" i="346"/>
  <c r="P48" i="346"/>
  <c r="O48" i="346"/>
  <c r="R47" i="346"/>
  <c r="Q47" i="346"/>
  <c r="P47" i="346"/>
  <c r="O47" i="346"/>
  <c r="R46" i="346"/>
  <c r="Q46" i="346"/>
  <c r="P46" i="346"/>
  <c r="O46" i="346"/>
  <c r="R45" i="346"/>
  <c r="Q45" i="346"/>
  <c r="P45" i="346"/>
  <c r="O45" i="346"/>
  <c r="R44" i="346"/>
  <c r="Q44" i="346"/>
  <c r="P44" i="346"/>
  <c r="O44" i="346"/>
  <c r="N40" i="346"/>
  <c r="E120" i="346" s="1"/>
  <c r="M40" i="346"/>
  <c r="O40" i="346" s="1"/>
  <c r="F120" i="346" s="1"/>
  <c r="L40" i="346"/>
  <c r="R39" i="346"/>
  <c r="Q39" i="346"/>
  <c r="P39" i="346"/>
  <c r="O39" i="346"/>
  <c r="R38" i="346"/>
  <c r="Q38" i="346"/>
  <c r="P38" i="346"/>
  <c r="O38" i="346"/>
  <c r="R37" i="346"/>
  <c r="Q37" i="346"/>
  <c r="P37" i="346"/>
  <c r="O37" i="346"/>
  <c r="R36" i="346"/>
  <c r="Q36" i="346"/>
  <c r="P36" i="346"/>
  <c r="O36" i="346"/>
  <c r="R35" i="346"/>
  <c r="Q35" i="346"/>
  <c r="P35" i="346"/>
  <c r="O35" i="346"/>
  <c r="R34" i="346"/>
  <c r="Q34" i="346"/>
  <c r="P34" i="346"/>
  <c r="O34" i="346"/>
  <c r="R33" i="346"/>
  <c r="Q33" i="346"/>
  <c r="P33" i="346"/>
  <c r="O33" i="346"/>
  <c r="K27" i="346"/>
  <c r="L27" i="346" s="1"/>
  <c r="J27" i="346"/>
  <c r="H27" i="346"/>
  <c r="I27" i="346" s="1"/>
  <c r="G27" i="346"/>
  <c r="F27" i="346"/>
  <c r="K26" i="346"/>
  <c r="J26" i="346"/>
  <c r="H26" i="346"/>
  <c r="G26" i="346"/>
  <c r="F26" i="346"/>
  <c r="C26" i="346"/>
  <c r="K25" i="346"/>
  <c r="H25" i="346"/>
  <c r="K24" i="346"/>
  <c r="H24" i="346"/>
  <c r="K23" i="346"/>
  <c r="H23" i="346"/>
  <c r="K22" i="346"/>
  <c r="H22" i="346"/>
  <c r="K21" i="346"/>
  <c r="H21" i="346"/>
  <c r="K20" i="346"/>
  <c r="H20" i="346"/>
  <c r="K19" i="346"/>
  <c r="H19" i="346"/>
  <c r="K18" i="346"/>
  <c r="H18" i="346"/>
  <c r="K17" i="346"/>
  <c r="H17" i="346"/>
  <c r="K16" i="346"/>
  <c r="H16" i="346"/>
  <c r="K15" i="346"/>
  <c r="H15" i="346"/>
  <c r="K14" i="346"/>
  <c r="H14" i="346"/>
  <c r="K13" i="346"/>
  <c r="H13" i="346"/>
  <c r="K12" i="346"/>
  <c r="H12" i="346"/>
  <c r="K11" i="346"/>
  <c r="H11" i="346"/>
  <c r="K139" i="345"/>
  <c r="C127" i="345"/>
  <c r="D126" i="345"/>
  <c r="Q126" i="345" s="1"/>
  <c r="D125" i="345"/>
  <c r="E123" i="345"/>
  <c r="D123" i="345"/>
  <c r="E122" i="345"/>
  <c r="E121" i="345"/>
  <c r="C121" i="345"/>
  <c r="C120" i="345"/>
  <c r="N117" i="345"/>
  <c r="E127" i="345" s="1"/>
  <c r="M117" i="345"/>
  <c r="D127" i="345" s="1"/>
  <c r="L117" i="345"/>
  <c r="R116" i="345"/>
  <c r="Q116" i="345"/>
  <c r="P116" i="345"/>
  <c r="O116" i="345"/>
  <c r="R115" i="345"/>
  <c r="Q115" i="345"/>
  <c r="P115" i="345"/>
  <c r="O115" i="345"/>
  <c r="R114" i="345"/>
  <c r="Q114" i="345"/>
  <c r="P114" i="345"/>
  <c r="O114" i="345"/>
  <c r="R113" i="345"/>
  <c r="Q113" i="345"/>
  <c r="P113" i="345"/>
  <c r="O113" i="345"/>
  <c r="R112" i="345"/>
  <c r="Q112" i="345"/>
  <c r="P112" i="345"/>
  <c r="O112" i="345"/>
  <c r="R111" i="345"/>
  <c r="Q111" i="345"/>
  <c r="P111" i="345"/>
  <c r="O111" i="345"/>
  <c r="R110" i="345"/>
  <c r="Q110" i="345"/>
  <c r="P110" i="345"/>
  <c r="O110" i="345"/>
  <c r="N106" i="345"/>
  <c r="E126" i="345" s="1"/>
  <c r="M106" i="345"/>
  <c r="L106" i="345"/>
  <c r="C126" i="345" s="1"/>
  <c r="R105" i="345"/>
  <c r="Q105" i="345"/>
  <c r="P105" i="345"/>
  <c r="O105" i="345"/>
  <c r="R104" i="345"/>
  <c r="Q104" i="345"/>
  <c r="P104" i="345"/>
  <c r="O104" i="345"/>
  <c r="R103" i="345"/>
  <c r="Q103" i="345"/>
  <c r="P103" i="345"/>
  <c r="O103" i="345"/>
  <c r="R102" i="345"/>
  <c r="Q102" i="345"/>
  <c r="P102" i="345"/>
  <c r="O102" i="345"/>
  <c r="R101" i="345"/>
  <c r="Q101" i="345"/>
  <c r="P101" i="345"/>
  <c r="O101" i="345"/>
  <c r="R100" i="345"/>
  <c r="Q100" i="345"/>
  <c r="P100" i="345"/>
  <c r="O100" i="345"/>
  <c r="R99" i="345"/>
  <c r="Q99" i="345"/>
  <c r="P99" i="345"/>
  <c r="O99" i="345"/>
  <c r="N95" i="345"/>
  <c r="E125" i="345" s="1"/>
  <c r="M95" i="345"/>
  <c r="L95" i="345"/>
  <c r="C125" i="345" s="1"/>
  <c r="R94" i="345"/>
  <c r="Q94" i="345"/>
  <c r="P94" i="345"/>
  <c r="O94" i="345"/>
  <c r="R93" i="345"/>
  <c r="Q93" i="345"/>
  <c r="P93" i="345"/>
  <c r="O93" i="345"/>
  <c r="R92" i="345"/>
  <c r="Q92" i="345"/>
  <c r="P92" i="345"/>
  <c r="O92" i="345"/>
  <c r="R91" i="345"/>
  <c r="Q91" i="345"/>
  <c r="P91" i="345"/>
  <c r="O91" i="345"/>
  <c r="R90" i="345"/>
  <c r="Q90" i="345"/>
  <c r="P90" i="345"/>
  <c r="O90" i="345"/>
  <c r="R89" i="345"/>
  <c r="Q89" i="345"/>
  <c r="P89" i="345"/>
  <c r="O89" i="345"/>
  <c r="R88" i="345"/>
  <c r="Q88" i="345"/>
  <c r="P88" i="345"/>
  <c r="O88" i="345"/>
  <c r="N84" i="345"/>
  <c r="E124" i="345" s="1"/>
  <c r="M84" i="345"/>
  <c r="O84" i="345" s="1"/>
  <c r="F124" i="345" s="1"/>
  <c r="L84" i="345"/>
  <c r="C124" i="345" s="1"/>
  <c r="R83" i="345"/>
  <c r="O83" i="345"/>
  <c r="R82" i="345"/>
  <c r="O82" i="345"/>
  <c r="R81" i="345"/>
  <c r="O81" i="345"/>
  <c r="R80" i="345"/>
  <c r="O80" i="345"/>
  <c r="R79" i="345"/>
  <c r="O79" i="345"/>
  <c r="R78" i="345"/>
  <c r="O78" i="345"/>
  <c r="R77" i="345"/>
  <c r="O77" i="345"/>
  <c r="O73" i="345"/>
  <c r="F123" i="345" s="1"/>
  <c r="N73" i="345"/>
  <c r="M73" i="345"/>
  <c r="L73" i="345"/>
  <c r="C123" i="345" s="1"/>
  <c r="R72" i="345"/>
  <c r="Q72" i="345"/>
  <c r="P72" i="345"/>
  <c r="O72" i="345"/>
  <c r="R71" i="345"/>
  <c r="Q71" i="345"/>
  <c r="P71" i="345"/>
  <c r="O71" i="345"/>
  <c r="R70" i="345"/>
  <c r="Q70" i="345"/>
  <c r="P70" i="345"/>
  <c r="O70" i="345"/>
  <c r="R69" i="345"/>
  <c r="Q69" i="345"/>
  <c r="P69" i="345"/>
  <c r="O69" i="345"/>
  <c r="R68" i="345"/>
  <c r="Q68" i="345"/>
  <c r="P68" i="345"/>
  <c r="O68" i="345"/>
  <c r="R67" i="345"/>
  <c r="Q67" i="345"/>
  <c r="P67" i="345"/>
  <c r="O67" i="345"/>
  <c r="R66" i="345"/>
  <c r="Q66" i="345"/>
  <c r="P66" i="345"/>
  <c r="O66" i="345"/>
  <c r="O62" i="345"/>
  <c r="F122" i="345" s="1"/>
  <c r="N62" i="345"/>
  <c r="M62" i="345"/>
  <c r="D122" i="345" s="1"/>
  <c r="Q122" i="345" s="1"/>
  <c r="L62" i="345"/>
  <c r="C122" i="345" s="1"/>
  <c r="R61" i="345"/>
  <c r="Q61" i="345"/>
  <c r="P61" i="345"/>
  <c r="O61" i="345"/>
  <c r="R60" i="345"/>
  <c r="Q60" i="345"/>
  <c r="P60" i="345"/>
  <c r="O60" i="345"/>
  <c r="R59" i="345"/>
  <c r="Q59" i="345"/>
  <c r="P59" i="345"/>
  <c r="O59" i="345"/>
  <c r="R58" i="345"/>
  <c r="Q58" i="345"/>
  <c r="P58" i="345"/>
  <c r="O58" i="345"/>
  <c r="R57" i="345"/>
  <c r="Q57" i="345"/>
  <c r="P57" i="345"/>
  <c r="O57" i="345"/>
  <c r="R56" i="345"/>
  <c r="Q56" i="345"/>
  <c r="P56" i="345"/>
  <c r="O56" i="345"/>
  <c r="R55" i="345"/>
  <c r="Q55" i="345"/>
  <c r="P55" i="345"/>
  <c r="O55" i="345"/>
  <c r="O51" i="345"/>
  <c r="F121" i="345" s="1"/>
  <c r="N51" i="345"/>
  <c r="M51" i="345"/>
  <c r="D121" i="345" s="1"/>
  <c r="Q121" i="345" s="1"/>
  <c r="L51" i="345"/>
  <c r="R50" i="345"/>
  <c r="Q50" i="345"/>
  <c r="P50" i="345"/>
  <c r="O50" i="345"/>
  <c r="R49" i="345"/>
  <c r="Q49" i="345"/>
  <c r="P49" i="345"/>
  <c r="O49" i="345"/>
  <c r="R48" i="345"/>
  <c r="Q48" i="345"/>
  <c r="P48" i="345"/>
  <c r="O48" i="345"/>
  <c r="R47" i="345"/>
  <c r="Q47" i="345"/>
  <c r="P47" i="345"/>
  <c r="O47" i="345"/>
  <c r="R46" i="345"/>
  <c r="Q46" i="345"/>
  <c r="P46" i="345"/>
  <c r="O46" i="345"/>
  <c r="R45" i="345"/>
  <c r="Q45" i="345"/>
  <c r="P45" i="345"/>
  <c r="O45" i="345"/>
  <c r="R44" i="345"/>
  <c r="Q44" i="345"/>
  <c r="P44" i="345"/>
  <c r="O44" i="345"/>
  <c r="O40" i="345"/>
  <c r="F120" i="345" s="1"/>
  <c r="N40" i="345"/>
  <c r="E120" i="345" s="1"/>
  <c r="M40" i="345"/>
  <c r="D120" i="345" s="1"/>
  <c r="L40" i="345"/>
  <c r="R39" i="345"/>
  <c r="Q39" i="345"/>
  <c r="P39" i="345"/>
  <c r="O39" i="345"/>
  <c r="R38" i="345"/>
  <c r="Q38" i="345"/>
  <c r="P38" i="345"/>
  <c r="O38" i="345"/>
  <c r="R37" i="345"/>
  <c r="Q37" i="345"/>
  <c r="P37" i="345"/>
  <c r="O37" i="345"/>
  <c r="R36" i="345"/>
  <c r="Q36" i="345"/>
  <c r="P36" i="345"/>
  <c r="O36" i="345"/>
  <c r="R35" i="345"/>
  <c r="Q35" i="345"/>
  <c r="P35" i="345"/>
  <c r="O35" i="345"/>
  <c r="R34" i="345"/>
  <c r="Q34" i="345"/>
  <c r="P34" i="345"/>
  <c r="O34" i="345"/>
  <c r="R33" i="345"/>
  <c r="Q33" i="345"/>
  <c r="P33" i="345"/>
  <c r="O33" i="345"/>
  <c r="L27" i="345"/>
  <c r="K27" i="345"/>
  <c r="J27" i="345"/>
  <c r="H27" i="345"/>
  <c r="I27" i="345" s="1"/>
  <c r="G27" i="345"/>
  <c r="F27" i="345"/>
  <c r="K26" i="345"/>
  <c r="L26" i="345" s="1"/>
  <c r="J26" i="345"/>
  <c r="I26" i="345"/>
  <c r="H26" i="345"/>
  <c r="G26" i="345"/>
  <c r="F26" i="345"/>
  <c r="C26" i="345"/>
  <c r="K25" i="345"/>
  <c r="H25" i="345"/>
  <c r="K24" i="345"/>
  <c r="H24" i="345"/>
  <c r="K23" i="345"/>
  <c r="H23" i="345"/>
  <c r="K22" i="345"/>
  <c r="H22" i="345"/>
  <c r="K21" i="345"/>
  <c r="H21" i="345"/>
  <c r="K20" i="345"/>
  <c r="H20" i="345"/>
  <c r="K19" i="345"/>
  <c r="H19" i="345"/>
  <c r="K18" i="345"/>
  <c r="H18" i="345"/>
  <c r="K17" i="345"/>
  <c r="H17" i="345"/>
  <c r="K16" i="345"/>
  <c r="H16" i="345"/>
  <c r="K15" i="345"/>
  <c r="H15" i="345"/>
  <c r="K14" i="345"/>
  <c r="H14" i="345"/>
  <c r="K13" i="345"/>
  <c r="H13" i="345"/>
  <c r="K12" i="345"/>
  <c r="H12" i="345"/>
  <c r="K11" i="345"/>
  <c r="H11" i="345"/>
  <c r="K139" i="344"/>
  <c r="C127" i="344"/>
  <c r="E125" i="344"/>
  <c r="G123" i="344"/>
  <c r="P123" i="344" s="1"/>
  <c r="E123" i="344"/>
  <c r="D123" i="344"/>
  <c r="E122" i="344"/>
  <c r="D122" i="344"/>
  <c r="E121" i="344"/>
  <c r="E120" i="344"/>
  <c r="N117" i="344"/>
  <c r="E127" i="344" s="1"/>
  <c r="M117" i="344"/>
  <c r="O117" i="344" s="1"/>
  <c r="F127" i="344" s="1"/>
  <c r="L117" i="344"/>
  <c r="R116" i="344"/>
  <c r="Q116" i="344"/>
  <c r="P116" i="344"/>
  <c r="O116" i="344"/>
  <c r="R115" i="344"/>
  <c r="Q115" i="344"/>
  <c r="P115" i="344"/>
  <c r="O115" i="344"/>
  <c r="R114" i="344"/>
  <c r="Q114" i="344"/>
  <c r="P114" i="344"/>
  <c r="O114" i="344"/>
  <c r="R113" i="344"/>
  <c r="Q113" i="344"/>
  <c r="P113" i="344"/>
  <c r="O113" i="344"/>
  <c r="R112" i="344"/>
  <c r="Q112" i="344"/>
  <c r="P112" i="344"/>
  <c r="O112" i="344"/>
  <c r="R111" i="344"/>
  <c r="Q111" i="344"/>
  <c r="P111" i="344"/>
  <c r="O111" i="344"/>
  <c r="R110" i="344"/>
  <c r="Q110" i="344"/>
  <c r="P110" i="344"/>
  <c r="O110" i="344"/>
  <c r="N106" i="344"/>
  <c r="E126" i="344" s="1"/>
  <c r="M106" i="344"/>
  <c r="L106" i="344"/>
  <c r="C126" i="344" s="1"/>
  <c r="R105" i="344"/>
  <c r="Q105" i="344"/>
  <c r="P105" i="344"/>
  <c r="O105" i="344"/>
  <c r="R104" i="344"/>
  <c r="Q104" i="344"/>
  <c r="P104" i="344"/>
  <c r="O104" i="344"/>
  <c r="R103" i="344"/>
  <c r="Q103" i="344"/>
  <c r="P103" i="344"/>
  <c r="O103" i="344"/>
  <c r="R102" i="344"/>
  <c r="Q102" i="344"/>
  <c r="P102" i="344"/>
  <c r="O102" i="344"/>
  <c r="R101" i="344"/>
  <c r="Q101" i="344"/>
  <c r="P101" i="344"/>
  <c r="O101" i="344"/>
  <c r="R100" i="344"/>
  <c r="Q100" i="344"/>
  <c r="P100" i="344"/>
  <c r="O100" i="344"/>
  <c r="R99" i="344"/>
  <c r="Q99" i="344"/>
  <c r="P99" i="344"/>
  <c r="O99" i="344"/>
  <c r="N95" i="344"/>
  <c r="M95" i="344"/>
  <c r="L95" i="344"/>
  <c r="C125" i="344" s="1"/>
  <c r="R94" i="344"/>
  <c r="Q94" i="344"/>
  <c r="P94" i="344"/>
  <c r="O94" i="344"/>
  <c r="R93" i="344"/>
  <c r="Q93" i="344"/>
  <c r="P93" i="344"/>
  <c r="O93" i="344"/>
  <c r="R92" i="344"/>
  <c r="Q92" i="344"/>
  <c r="P92" i="344"/>
  <c r="O92" i="344"/>
  <c r="R91" i="344"/>
  <c r="Q91" i="344"/>
  <c r="P91" i="344"/>
  <c r="O91" i="344"/>
  <c r="R90" i="344"/>
  <c r="Q90" i="344"/>
  <c r="P90" i="344"/>
  <c r="O90" i="344"/>
  <c r="R89" i="344"/>
  <c r="Q89" i="344"/>
  <c r="P89" i="344"/>
  <c r="O89" i="344"/>
  <c r="R88" i="344"/>
  <c r="Q88" i="344"/>
  <c r="P88" i="344"/>
  <c r="O88" i="344"/>
  <c r="N84" i="344"/>
  <c r="E124" i="344" s="1"/>
  <c r="M84" i="344"/>
  <c r="L84" i="344"/>
  <c r="C124" i="344" s="1"/>
  <c r="R83" i="344"/>
  <c r="O83" i="344"/>
  <c r="R82" i="344"/>
  <c r="O82" i="344"/>
  <c r="R81" i="344"/>
  <c r="O81" i="344"/>
  <c r="R80" i="344"/>
  <c r="O80" i="344"/>
  <c r="R79" i="344"/>
  <c r="O79" i="344"/>
  <c r="R78" i="344"/>
  <c r="O78" i="344"/>
  <c r="R77" i="344"/>
  <c r="O77" i="344"/>
  <c r="N73" i="344"/>
  <c r="M73" i="344"/>
  <c r="L73" i="344"/>
  <c r="R72" i="344"/>
  <c r="Q72" i="344"/>
  <c r="P72" i="344"/>
  <c r="O72" i="344"/>
  <c r="R71" i="344"/>
  <c r="Q71" i="344"/>
  <c r="P71" i="344"/>
  <c r="O71" i="344"/>
  <c r="R70" i="344"/>
  <c r="Q70" i="344"/>
  <c r="P70" i="344"/>
  <c r="O70" i="344"/>
  <c r="R69" i="344"/>
  <c r="Q69" i="344"/>
  <c r="P69" i="344"/>
  <c r="O69" i="344"/>
  <c r="R68" i="344"/>
  <c r="Q68" i="344"/>
  <c r="P68" i="344"/>
  <c r="O68" i="344"/>
  <c r="R67" i="344"/>
  <c r="Q67" i="344"/>
  <c r="P67" i="344"/>
  <c r="O67" i="344"/>
  <c r="R66" i="344"/>
  <c r="Q66" i="344"/>
  <c r="P66" i="344"/>
  <c r="O66" i="344"/>
  <c r="N62" i="344"/>
  <c r="M62" i="344"/>
  <c r="L62" i="344"/>
  <c r="O62" i="344" s="1"/>
  <c r="F122" i="344" s="1"/>
  <c r="R61" i="344"/>
  <c r="Q61" i="344"/>
  <c r="P61" i="344"/>
  <c r="O61" i="344"/>
  <c r="R60" i="344"/>
  <c r="Q60" i="344"/>
  <c r="P60" i="344"/>
  <c r="O60" i="344"/>
  <c r="R59" i="344"/>
  <c r="Q59" i="344"/>
  <c r="P59" i="344"/>
  <c r="O59" i="344"/>
  <c r="R58" i="344"/>
  <c r="Q58" i="344"/>
  <c r="P58" i="344"/>
  <c r="O58" i="344"/>
  <c r="R57" i="344"/>
  <c r="Q57" i="344"/>
  <c r="P57" i="344"/>
  <c r="O57" i="344"/>
  <c r="R56" i="344"/>
  <c r="Q56" i="344"/>
  <c r="P56" i="344"/>
  <c r="O56" i="344"/>
  <c r="R55" i="344"/>
  <c r="Q55" i="344"/>
  <c r="P55" i="344"/>
  <c r="O55" i="344"/>
  <c r="N51" i="344"/>
  <c r="M51" i="344"/>
  <c r="D121" i="344" s="1"/>
  <c r="L51" i="344"/>
  <c r="R50" i="344"/>
  <c r="Q50" i="344"/>
  <c r="P50" i="344"/>
  <c r="O50" i="344"/>
  <c r="R49" i="344"/>
  <c r="Q49" i="344"/>
  <c r="P49" i="344"/>
  <c r="O49" i="344"/>
  <c r="R48" i="344"/>
  <c r="Q48" i="344"/>
  <c r="P48" i="344"/>
  <c r="O48" i="344"/>
  <c r="R47" i="344"/>
  <c r="Q47" i="344"/>
  <c r="P47" i="344"/>
  <c r="O47" i="344"/>
  <c r="R46" i="344"/>
  <c r="Q46" i="344"/>
  <c r="P46" i="344"/>
  <c r="O46" i="344"/>
  <c r="R45" i="344"/>
  <c r="Q45" i="344"/>
  <c r="P45" i="344"/>
  <c r="O45" i="344"/>
  <c r="R44" i="344"/>
  <c r="Q44" i="344"/>
  <c r="P44" i="344"/>
  <c r="O44" i="344"/>
  <c r="N40" i="344"/>
  <c r="M40" i="344"/>
  <c r="D120" i="344" s="1"/>
  <c r="L40" i="344"/>
  <c r="R39" i="344"/>
  <c r="Q39" i="344"/>
  <c r="P39" i="344"/>
  <c r="O39" i="344"/>
  <c r="R38" i="344"/>
  <c r="Q38" i="344"/>
  <c r="P38" i="344"/>
  <c r="O38" i="344"/>
  <c r="R37" i="344"/>
  <c r="Q37" i="344"/>
  <c r="P37" i="344"/>
  <c r="O37" i="344"/>
  <c r="R36" i="344"/>
  <c r="Q36" i="344"/>
  <c r="P36" i="344"/>
  <c r="O36" i="344"/>
  <c r="R35" i="344"/>
  <c r="Q35" i="344"/>
  <c r="P35" i="344"/>
  <c r="O35" i="344"/>
  <c r="R34" i="344"/>
  <c r="Q34" i="344"/>
  <c r="P34" i="344"/>
  <c r="O34" i="344"/>
  <c r="R33" i="344"/>
  <c r="Q33" i="344"/>
  <c r="P33" i="344"/>
  <c r="O33" i="344"/>
  <c r="L27" i="344"/>
  <c r="K27" i="344"/>
  <c r="J27" i="344"/>
  <c r="I27" i="344"/>
  <c r="H27" i="344"/>
  <c r="G27" i="344"/>
  <c r="F27" i="344"/>
  <c r="K26" i="344"/>
  <c r="J26" i="344"/>
  <c r="H26" i="344"/>
  <c r="G26" i="344"/>
  <c r="F26" i="344"/>
  <c r="L26" i="344" s="1"/>
  <c r="C26" i="344"/>
  <c r="K25" i="344"/>
  <c r="H25" i="344"/>
  <c r="K24" i="344"/>
  <c r="H24" i="344"/>
  <c r="K23" i="344"/>
  <c r="H23" i="344"/>
  <c r="K22" i="344"/>
  <c r="H22" i="344"/>
  <c r="K21" i="344"/>
  <c r="H21" i="344"/>
  <c r="K20" i="344"/>
  <c r="H20" i="344"/>
  <c r="K19" i="344"/>
  <c r="H19" i="344"/>
  <c r="K18" i="344"/>
  <c r="H18" i="344"/>
  <c r="K17" i="344"/>
  <c r="H17" i="344"/>
  <c r="K16" i="344"/>
  <c r="H16" i="344"/>
  <c r="K15" i="344"/>
  <c r="H15" i="344"/>
  <c r="K14" i="344"/>
  <c r="H14" i="344"/>
  <c r="K13" i="344"/>
  <c r="H13" i="344"/>
  <c r="K12" i="344"/>
  <c r="H12" i="344"/>
  <c r="K11" i="344"/>
  <c r="H11" i="344"/>
  <c r="K139" i="343"/>
  <c r="E127" i="343"/>
  <c r="C127" i="343"/>
  <c r="F126" i="343"/>
  <c r="D126" i="343"/>
  <c r="D124" i="343"/>
  <c r="G124" i="343" s="1"/>
  <c r="P124" i="343" s="1"/>
  <c r="D122" i="343"/>
  <c r="Q122" i="343" s="1"/>
  <c r="O117" i="343"/>
  <c r="F127" i="343" s="1"/>
  <c r="N117" i="343"/>
  <c r="M117" i="343"/>
  <c r="D127" i="343" s="1"/>
  <c r="L117" i="343"/>
  <c r="R116" i="343"/>
  <c r="Q116" i="343"/>
  <c r="P116" i="343"/>
  <c r="O116" i="343"/>
  <c r="R115" i="343"/>
  <c r="Q115" i="343"/>
  <c r="P115" i="343"/>
  <c r="O115" i="343"/>
  <c r="R114" i="343"/>
  <c r="Q114" i="343"/>
  <c r="P114" i="343"/>
  <c r="O114" i="343"/>
  <c r="R113" i="343"/>
  <c r="Q113" i="343"/>
  <c r="P113" i="343"/>
  <c r="O113" i="343"/>
  <c r="R112" i="343"/>
  <c r="Q112" i="343"/>
  <c r="P112" i="343"/>
  <c r="O112" i="343"/>
  <c r="R111" i="343"/>
  <c r="Q111" i="343"/>
  <c r="P111" i="343"/>
  <c r="O111" i="343"/>
  <c r="R110" i="343"/>
  <c r="Q110" i="343"/>
  <c r="P110" i="343"/>
  <c r="O110" i="343"/>
  <c r="O106" i="343"/>
  <c r="N106" i="343"/>
  <c r="E126" i="343" s="1"/>
  <c r="M106" i="343"/>
  <c r="L106" i="343"/>
  <c r="C126" i="343" s="1"/>
  <c r="R105" i="343"/>
  <c r="Q105" i="343"/>
  <c r="P105" i="343"/>
  <c r="O105" i="343"/>
  <c r="R104" i="343"/>
  <c r="Q104" i="343"/>
  <c r="P104" i="343"/>
  <c r="O104" i="343"/>
  <c r="R103" i="343"/>
  <c r="Q103" i="343"/>
  <c r="P103" i="343"/>
  <c r="O103" i="343"/>
  <c r="R102" i="343"/>
  <c r="Q102" i="343"/>
  <c r="P102" i="343"/>
  <c r="O102" i="343"/>
  <c r="R101" i="343"/>
  <c r="Q101" i="343"/>
  <c r="P101" i="343"/>
  <c r="O101" i="343"/>
  <c r="R100" i="343"/>
  <c r="Q100" i="343"/>
  <c r="P100" i="343"/>
  <c r="O100" i="343"/>
  <c r="R99" i="343"/>
  <c r="Q99" i="343"/>
  <c r="P99" i="343"/>
  <c r="O99" i="343"/>
  <c r="O95" i="343"/>
  <c r="F125" i="343" s="1"/>
  <c r="N95" i="343"/>
  <c r="E125" i="343" s="1"/>
  <c r="M95" i="343"/>
  <c r="D125" i="343" s="1"/>
  <c r="L95" i="343"/>
  <c r="C125" i="343" s="1"/>
  <c r="R125" i="343" s="1"/>
  <c r="R94" i="343"/>
  <c r="Q94" i="343"/>
  <c r="P94" i="343"/>
  <c r="O94" i="343"/>
  <c r="R93" i="343"/>
  <c r="Q93" i="343"/>
  <c r="P93" i="343"/>
  <c r="O93" i="343"/>
  <c r="R92" i="343"/>
  <c r="Q92" i="343"/>
  <c r="P92" i="343"/>
  <c r="O92" i="343"/>
  <c r="R91" i="343"/>
  <c r="Q91" i="343"/>
  <c r="P91" i="343"/>
  <c r="O91" i="343"/>
  <c r="R90" i="343"/>
  <c r="Q90" i="343"/>
  <c r="P90" i="343"/>
  <c r="O90" i="343"/>
  <c r="R89" i="343"/>
  <c r="Q89" i="343"/>
  <c r="P89" i="343"/>
  <c r="O89" i="343"/>
  <c r="R88" i="343"/>
  <c r="Q88" i="343"/>
  <c r="P88" i="343"/>
  <c r="O88" i="343"/>
  <c r="O84" i="343"/>
  <c r="F124" i="343" s="1"/>
  <c r="N84" i="343"/>
  <c r="E124" i="343" s="1"/>
  <c r="M84" i="343"/>
  <c r="L84" i="343"/>
  <c r="C124" i="343" s="1"/>
  <c r="R83" i="343"/>
  <c r="O83" i="343"/>
  <c r="R82" i="343"/>
  <c r="O82" i="343"/>
  <c r="R81" i="343"/>
  <c r="O81" i="343"/>
  <c r="R80" i="343"/>
  <c r="O80" i="343"/>
  <c r="R79" i="343"/>
  <c r="O79" i="343"/>
  <c r="R78" i="343"/>
  <c r="O78" i="343"/>
  <c r="R77" i="343"/>
  <c r="O77" i="343"/>
  <c r="N73" i="343"/>
  <c r="E123" i="343" s="1"/>
  <c r="M73" i="343"/>
  <c r="D123" i="343" s="1"/>
  <c r="L73" i="343"/>
  <c r="C123" i="343" s="1"/>
  <c r="R72" i="343"/>
  <c r="Q72" i="343"/>
  <c r="P72" i="343"/>
  <c r="O72" i="343"/>
  <c r="R71" i="343"/>
  <c r="Q71" i="343"/>
  <c r="P71" i="343"/>
  <c r="O71" i="343"/>
  <c r="R70" i="343"/>
  <c r="Q70" i="343"/>
  <c r="P70" i="343"/>
  <c r="O70" i="343"/>
  <c r="R69" i="343"/>
  <c r="Q69" i="343"/>
  <c r="P69" i="343"/>
  <c r="O69" i="343"/>
  <c r="R68" i="343"/>
  <c r="Q68" i="343"/>
  <c r="P68" i="343"/>
  <c r="O68" i="343"/>
  <c r="R67" i="343"/>
  <c r="Q67" i="343"/>
  <c r="P67" i="343"/>
  <c r="O67" i="343"/>
  <c r="R66" i="343"/>
  <c r="Q66" i="343"/>
  <c r="P66" i="343"/>
  <c r="O66" i="343"/>
  <c r="N62" i="343"/>
  <c r="E122" i="343" s="1"/>
  <c r="M62" i="343"/>
  <c r="L62" i="343"/>
  <c r="C122" i="343" s="1"/>
  <c r="R61" i="343"/>
  <c r="Q61" i="343"/>
  <c r="P61" i="343"/>
  <c r="O61" i="343"/>
  <c r="R60" i="343"/>
  <c r="Q60" i="343"/>
  <c r="P60" i="343"/>
  <c r="O60" i="343"/>
  <c r="R59" i="343"/>
  <c r="Q59" i="343"/>
  <c r="P59" i="343"/>
  <c r="O59" i="343"/>
  <c r="R58" i="343"/>
  <c r="Q58" i="343"/>
  <c r="P58" i="343"/>
  <c r="O58" i="343"/>
  <c r="R57" i="343"/>
  <c r="Q57" i="343"/>
  <c r="P57" i="343"/>
  <c r="O57" i="343"/>
  <c r="R56" i="343"/>
  <c r="Q56" i="343"/>
  <c r="P56" i="343"/>
  <c r="O56" i="343"/>
  <c r="R55" i="343"/>
  <c r="Q55" i="343"/>
  <c r="P55" i="343"/>
  <c r="O55" i="343"/>
  <c r="N51" i="343"/>
  <c r="E121" i="343" s="1"/>
  <c r="M51" i="343"/>
  <c r="D121" i="343" s="1"/>
  <c r="Q121" i="343" s="1"/>
  <c r="L51" i="343"/>
  <c r="C121" i="343" s="1"/>
  <c r="R50" i="343"/>
  <c r="Q50" i="343"/>
  <c r="P50" i="343"/>
  <c r="O50" i="343"/>
  <c r="R49" i="343"/>
  <c r="Q49" i="343"/>
  <c r="P49" i="343"/>
  <c r="O49" i="343"/>
  <c r="R48" i="343"/>
  <c r="Q48" i="343"/>
  <c r="P48" i="343"/>
  <c r="O48" i="343"/>
  <c r="R47" i="343"/>
  <c r="Q47" i="343"/>
  <c r="P47" i="343"/>
  <c r="O47" i="343"/>
  <c r="R46" i="343"/>
  <c r="Q46" i="343"/>
  <c r="P46" i="343"/>
  <c r="O46" i="343"/>
  <c r="R45" i="343"/>
  <c r="Q45" i="343"/>
  <c r="P45" i="343"/>
  <c r="O45" i="343"/>
  <c r="R44" i="343"/>
  <c r="Q44" i="343"/>
  <c r="P44" i="343"/>
  <c r="O44" i="343"/>
  <c r="N40" i="343"/>
  <c r="E120" i="343" s="1"/>
  <c r="E128" i="343" s="1"/>
  <c r="M40" i="343"/>
  <c r="D120" i="343" s="1"/>
  <c r="L40" i="343"/>
  <c r="C120" i="343" s="1"/>
  <c r="C128" i="343" s="1"/>
  <c r="R39" i="343"/>
  <c r="Q39" i="343"/>
  <c r="P39" i="343"/>
  <c r="O39" i="343"/>
  <c r="R38" i="343"/>
  <c r="Q38" i="343"/>
  <c r="P38" i="343"/>
  <c r="O38" i="343"/>
  <c r="R37" i="343"/>
  <c r="Q37" i="343"/>
  <c r="P37" i="343"/>
  <c r="O37" i="343"/>
  <c r="R36" i="343"/>
  <c r="Q36" i="343"/>
  <c r="P36" i="343"/>
  <c r="O36" i="343"/>
  <c r="R35" i="343"/>
  <c r="Q35" i="343"/>
  <c r="P35" i="343"/>
  <c r="O35" i="343"/>
  <c r="R34" i="343"/>
  <c r="Q34" i="343"/>
  <c r="P34" i="343"/>
  <c r="O34" i="343"/>
  <c r="R33" i="343"/>
  <c r="Q33" i="343"/>
  <c r="P33" i="343"/>
  <c r="O33" i="343"/>
  <c r="K27" i="343"/>
  <c r="L27" i="343" s="1"/>
  <c r="J27" i="343"/>
  <c r="H27" i="343"/>
  <c r="G27" i="343"/>
  <c r="F27" i="343"/>
  <c r="I27" i="343" s="1"/>
  <c r="K26" i="343"/>
  <c r="L26" i="343" s="1"/>
  <c r="J26" i="343"/>
  <c r="I26" i="343"/>
  <c r="H26" i="343"/>
  <c r="G26" i="343"/>
  <c r="F26" i="343"/>
  <c r="C26" i="343"/>
  <c r="K25" i="343"/>
  <c r="H25" i="343"/>
  <c r="K24" i="343"/>
  <c r="H24" i="343"/>
  <c r="K23" i="343"/>
  <c r="H23" i="343"/>
  <c r="K22" i="343"/>
  <c r="H22" i="343"/>
  <c r="K21" i="343"/>
  <c r="H21" i="343"/>
  <c r="K20" i="343"/>
  <c r="H20" i="343"/>
  <c r="K19" i="343"/>
  <c r="H19" i="343"/>
  <c r="K18" i="343"/>
  <c r="H18" i="343"/>
  <c r="K17" i="343"/>
  <c r="H17" i="343"/>
  <c r="K16" i="343"/>
  <c r="H16" i="343"/>
  <c r="K15" i="343"/>
  <c r="H15" i="343"/>
  <c r="K14" i="343"/>
  <c r="H14" i="343"/>
  <c r="K13" i="343"/>
  <c r="H13" i="343"/>
  <c r="K12" i="343"/>
  <c r="H12" i="343"/>
  <c r="K11" i="343"/>
  <c r="H11" i="343"/>
  <c r="K139" i="342"/>
  <c r="G127" i="342"/>
  <c r="P127" i="342" s="1"/>
  <c r="Q126" i="342"/>
  <c r="D126" i="342"/>
  <c r="C126" i="342"/>
  <c r="C125" i="342"/>
  <c r="E123" i="342"/>
  <c r="C122" i="342"/>
  <c r="E121" i="342"/>
  <c r="E120" i="342"/>
  <c r="N117" i="342"/>
  <c r="E127" i="342" s="1"/>
  <c r="M117" i="342"/>
  <c r="D127" i="342" s="1"/>
  <c r="Q127" i="342" s="1"/>
  <c r="L117" i="342"/>
  <c r="C127" i="342" s="1"/>
  <c r="R116" i="342"/>
  <c r="Q116" i="342"/>
  <c r="P116" i="342"/>
  <c r="O116" i="342"/>
  <c r="R115" i="342"/>
  <c r="Q115" i="342"/>
  <c r="P115" i="342"/>
  <c r="O115" i="342"/>
  <c r="R114" i="342"/>
  <c r="Q114" i="342"/>
  <c r="P114" i="342"/>
  <c r="O114" i="342"/>
  <c r="R113" i="342"/>
  <c r="Q113" i="342"/>
  <c r="P113" i="342"/>
  <c r="O113" i="342"/>
  <c r="R112" i="342"/>
  <c r="Q112" i="342"/>
  <c r="P112" i="342"/>
  <c r="O112" i="342"/>
  <c r="R111" i="342"/>
  <c r="Q111" i="342"/>
  <c r="P111" i="342"/>
  <c r="O111" i="342"/>
  <c r="R110" i="342"/>
  <c r="Q110" i="342"/>
  <c r="P110" i="342"/>
  <c r="O110" i="342"/>
  <c r="N106" i="342"/>
  <c r="E126" i="342" s="1"/>
  <c r="M106" i="342"/>
  <c r="L106" i="342"/>
  <c r="O106" i="342" s="1"/>
  <c r="F126" i="342" s="1"/>
  <c r="R105" i="342"/>
  <c r="Q105" i="342"/>
  <c r="P105" i="342"/>
  <c r="O105" i="342"/>
  <c r="R104" i="342"/>
  <c r="Q104" i="342"/>
  <c r="P104" i="342"/>
  <c r="O104" i="342"/>
  <c r="R103" i="342"/>
  <c r="Q103" i="342"/>
  <c r="P103" i="342"/>
  <c r="O103" i="342"/>
  <c r="R102" i="342"/>
  <c r="Q102" i="342"/>
  <c r="P102" i="342"/>
  <c r="O102" i="342"/>
  <c r="R101" i="342"/>
  <c r="Q101" i="342"/>
  <c r="P101" i="342"/>
  <c r="O101" i="342"/>
  <c r="R100" i="342"/>
  <c r="Q100" i="342"/>
  <c r="P100" i="342"/>
  <c r="O100" i="342"/>
  <c r="R99" i="342"/>
  <c r="Q99" i="342"/>
  <c r="P99" i="342"/>
  <c r="O99" i="342"/>
  <c r="N95" i="342"/>
  <c r="E125" i="342" s="1"/>
  <c r="M95" i="342"/>
  <c r="D125" i="342" s="1"/>
  <c r="L95" i="342"/>
  <c r="O95" i="342" s="1"/>
  <c r="F125" i="342" s="1"/>
  <c r="R94" i="342"/>
  <c r="Q94" i="342"/>
  <c r="P94" i="342"/>
  <c r="O94" i="342"/>
  <c r="R93" i="342"/>
  <c r="Q93" i="342"/>
  <c r="P93" i="342"/>
  <c r="O93" i="342"/>
  <c r="R92" i="342"/>
  <c r="Q92" i="342"/>
  <c r="P92" i="342"/>
  <c r="O92" i="342"/>
  <c r="R91" i="342"/>
  <c r="Q91" i="342"/>
  <c r="P91" i="342"/>
  <c r="O91" i="342"/>
  <c r="R90" i="342"/>
  <c r="Q90" i="342"/>
  <c r="P90" i="342"/>
  <c r="O90" i="342"/>
  <c r="R89" i="342"/>
  <c r="Q89" i="342"/>
  <c r="P89" i="342"/>
  <c r="O89" i="342"/>
  <c r="R88" i="342"/>
  <c r="Q88" i="342"/>
  <c r="P88" i="342"/>
  <c r="O88" i="342"/>
  <c r="N84" i="342"/>
  <c r="E124" i="342" s="1"/>
  <c r="M84" i="342"/>
  <c r="D124" i="342" s="1"/>
  <c r="L84" i="342"/>
  <c r="C124" i="342" s="1"/>
  <c r="R83" i="342"/>
  <c r="O83" i="342"/>
  <c r="R82" i="342"/>
  <c r="O82" i="342"/>
  <c r="R81" i="342"/>
  <c r="O81" i="342"/>
  <c r="R80" i="342"/>
  <c r="O80" i="342"/>
  <c r="R79" i="342"/>
  <c r="O79" i="342"/>
  <c r="R78" i="342"/>
  <c r="O78" i="342"/>
  <c r="R77" i="342"/>
  <c r="O77" i="342"/>
  <c r="N73" i="342"/>
  <c r="M73" i="342"/>
  <c r="D123" i="342" s="1"/>
  <c r="L73" i="342"/>
  <c r="O73" i="342" s="1"/>
  <c r="F123" i="342" s="1"/>
  <c r="R72" i="342"/>
  <c r="Q72" i="342"/>
  <c r="P72" i="342"/>
  <c r="O72" i="342"/>
  <c r="R71" i="342"/>
  <c r="Q71" i="342"/>
  <c r="P71" i="342"/>
  <c r="O71" i="342"/>
  <c r="R70" i="342"/>
  <c r="Q70" i="342"/>
  <c r="P70" i="342"/>
  <c r="O70" i="342"/>
  <c r="R69" i="342"/>
  <c r="Q69" i="342"/>
  <c r="P69" i="342"/>
  <c r="O69" i="342"/>
  <c r="R68" i="342"/>
  <c r="Q68" i="342"/>
  <c r="P68" i="342"/>
  <c r="O68" i="342"/>
  <c r="R67" i="342"/>
  <c r="Q67" i="342"/>
  <c r="P67" i="342"/>
  <c r="O67" i="342"/>
  <c r="R66" i="342"/>
  <c r="Q66" i="342"/>
  <c r="P66" i="342"/>
  <c r="O66" i="342"/>
  <c r="N62" i="342"/>
  <c r="E122" i="342" s="1"/>
  <c r="M62" i="342"/>
  <c r="D122" i="342" s="1"/>
  <c r="L62" i="342"/>
  <c r="O62" i="342" s="1"/>
  <c r="F122" i="342" s="1"/>
  <c r="R61" i="342"/>
  <c r="Q61" i="342"/>
  <c r="P61" i="342"/>
  <c r="O61" i="342"/>
  <c r="R60" i="342"/>
  <c r="Q60" i="342"/>
  <c r="P60" i="342"/>
  <c r="O60" i="342"/>
  <c r="R59" i="342"/>
  <c r="Q59" i="342"/>
  <c r="P59" i="342"/>
  <c r="O59" i="342"/>
  <c r="R58" i="342"/>
  <c r="Q58" i="342"/>
  <c r="P58" i="342"/>
  <c r="O58" i="342"/>
  <c r="R57" i="342"/>
  <c r="Q57" i="342"/>
  <c r="P57" i="342"/>
  <c r="O57" i="342"/>
  <c r="R56" i="342"/>
  <c r="Q56" i="342"/>
  <c r="P56" i="342"/>
  <c r="O56" i="342"/>
  <c r="R55" i="342"/>
  <c r="Q55" i="342"/>
  <c r="P55" i="342"/>
  <c r="O55" i="342"/>
  <c r="N51" i="342"/>
  <c r="M51" i="342"/>
  <c r="D121" i="342" s="1"/>
  <c r="L51" i="342"/>
  <c r="O51" i="342" s="1"/>
  <c r="F121" i="342" s="1"/>
  <c r="R50" i="342"/>
  <c r="Q50" i="342"/>
  <c r="P50" i="342"/>
  <c r="O50" i="342"/>
  <c r="R49" i="342"/>
  <c r="Q49" i="342"/>
  <c r="P49" i="342"/>
  <c r="O49" i="342"/>
  <c r="R48" i="342"/>
  <c r="Q48" i="342"/>
  <c r="P48" i="342"/>
  <c r="O48" i="342"/>
  <c r="R47" i="342"/>
  <c r="Q47" i="342"/>
  <c r="P47" i="342"/>
  <c r="O47" i="342"/>
  <c r="R46" i="342"/>
  <c r="Q46" i="342"/>
  <c r="P46" i="342"/>
  <c r="O46" i="342"/>
  <c r="R45" i="342"/>
  <c r="Q45" i="342"/>
  <c r="P45" i="342"/>
  <c r="O45" i="342"/>
  <c r="R44" i="342"/>
  <c r="Q44" i="342"/>
  <c r="P44" i="342"/>
  <c r="O44" i="342"/>
  <c r="N40" i="342"/>
  <c r="M40" i="342"/>
  <c r="D120" i="342" s="1"/>
  <c r="L40" i="342"/>
  <c r="O40" i="342" s="1"/>
  <c r="F120" i="342" s="1"/>
  <c r="R39" i="342"/>
  <c r="Q39" i="342"/>
  <c r="P39" i="342"/>
  <c r="O39" i="342"/>
  <c r="R38" i="342"/>
  <c r="Q38" i="342"/>
  <c r="P38" i="342"/>
  <c r="O38" i="342"/>
  <c r="R37" i="342"/>
  <c r="Q37" i="342"/>
  <c r="P37" i="342"/>
  <c r="O37" i="342"/>
  <c r="R36" i="342"/>
  <c r="Q36" i="342"/>
  <c r="P36" i="342"/>
  <c r="O36" i="342"/>
  <c r="R35" i="342"/>
  <c r="Q35" i="342"/>
  <c r="P35" i="342"/>
  <c r="O35" i="342"/>
  <c r="R34" i="342"/>
  <c r="Q34" i="342"/>
  <c r="P34" i="342"/>
  <c r="O34" i="342"/>
  <c r="R33" i="342"/>
  <c r="Q33" i="342"/>
  <c r="P33" i="342"/>
  <c r="O33" i="342"/>
  <c r="L27" i="342"/>
  <c r="K27" i="342"/>
  <c r="J27" i="342"/>
  <c r="I27" i="342"/>
  <c r="H27" i="342"/>
  <c r="G27" i="342"/>
  <c r="F27" i="342"/>
  <c r="L26" i="342"/>
  <c r="K26" i="342"/>
  <c r="J26" i="342"/>
  <c r="I26" i="342"/>
  <c r="H26" i="342"/>
  <c r="G26" i="342"/>
  <c r="F26" i="342"/>
  <c r="C26" i="342"/>
  <c r="K25" i="342"/>
  <c r="H25" i="342"/>
  <c r="K24" i="342"/>
  <c r="H24" i="342"/>
  <c r="K23" i="342"/>
  <c r="H23" i="342"/>
  <c r="K22" i="342"/>
  <c r="H22" i="342"/>
  <c r="K21" i="342"/>
  <c r="H21" i="342"/>
  <c r="K20" i="342"/>
  <c r="H20" i="342"/>
  <c r="K19" i="342"/>
  <c r="H19" i="342"/>
  <c r="K18" i="342"/>
  <c r="H18" i="342"/>
  <c r="K17" i="342"/>
  <c r="H17" i="342"/>
  <c r="K16" i="342"/>
  <c r="H16" i="342"/>
  <c r="K15" i="342"/>
  <c r="H15" i="342"/>
  <c r="K14" i="342"/>
  <c r="H14" i="342"/>
  <c r="K13" i="342"/>
  <c r="H13" i="342"/>
  <c r="K12" i="342"/>
  <c r="H12" i="342"/>
  <c r="K11" i="342"/>
  <c r="H11" i="342"/>
  <c r="K139" i="341"/>
  <c r="D127" i="341"/>
  <c r="C127" i="341"/>
  <c r="R124" i="341"/>
  <c r="E123" i="341"/>
  <c r="E122" i="341"/>
  <c r="E121" i="341"/>
  <c r="C121" i="341"/>
  <c r="F120" i="341"/>
  <c r="E120" i="341"/>
  <c r="C120" i="341"/>
  <c r="O117" i="341"/>
  <c r="F127" i="341" s="1"/>
  <c r="N117" i="341"/>
  <c r="E127" i="341" s="1"/>
  <c r="M117" i="341"/>
  <c r="L117" i="341"/>
  <c r="R116" i="341"/>
  <c r="Q116" i="341"/>
  <c r="P116" i="341"/>
  <c r="O116" i="341"/>
  <c r="R115" i="341"/>
  <c r="Q115" i="341"/>
  <c r="P115" i="341"/>
  <c r="O115" i="341"/>
  <c r="R114" i="341"/>
  <c r="Q114" i="341"/>
  <c r="P114" i="341"/>
  <c r="O114" i="341"/>
  <c r="R113" i="341"/>
  <c r="Q113" i="341"/>
  <c r="P113" i="341"/>
  <c r="O113" i="341"/>
  <c r="R112" i="341"/>
  <c r="Q112" i="341"/>
  <c r="P112" i="341"/>
  <c r="O112" i="341"/>
  <c r="R111" i="341"/>
  <c r="Q111" i="341"/>
  <c r="P111" i="341"/>
  <c r="O111" i="341"/>
  <c r="R110" i="341"/>
  <c r="Q110" i="341"/>
  <c r="P110" i="341"/>
  <c r="O110" i="341"/>
  <c r="O106" i="341"/>
  <c r="F126" i="341" s="1"/>
  <c r="N106" i="341"/>
  <c r="E126" i="341" s="1"/>
  <c r="M106" i="341"/>
  <c r="D126" i="341" s="1"/>
  <c r="Q126" i="341" s="1"/>
  <c r="L106" i="341"/>
  <c r="C126" i="341" s="1"/>
  <c r="R105" i="341"/>
  <c r="Q105" i="341"/>
  <c r="P105" i="341"/>
  <c r="O105" i="341"/>
  <c r="R104" i="341"/>
  <c r="Q104" i="341"/>
  <c r="P104" i="341"/>
  <c r="O104" i="341"/>
  <c r="R103" i="341"/>
  <c r="Q103" i="341"/>
  <c r="P103" i="341"/>
  <c r="O103" i="341"/>
  <c r="R102" i="341"/>
  <c r="Q102" i="341"/>
  <c r="P102" i="341"/>
  <c r="O102" i="341"/>
  <c r="R101" i="341"/>
  <c r="Q101" i="341"/>
  <c r="P101" i="341"/>
  <c r="O101" i="341"/>
  <c r="R100" i="341"/>
  <c r="Q100" i="341"/>
  <c r="P100" i="341"/>
  <c r="O100" i="341"/>
  <c r="R99" i="341"/>
  <c r="Q99" i="341"/>
  <c r="P99" i="341"/>
  <c r="O99" i="341"/>
  <c r="O95" i="341"/>
  <c r="F125" i="341" s="1"/>
  <c r="N95" i="341"/>
  <c r="E125" i="341" s="1"/>
  <c r="M95" i="341"/>
  <c r="D125" i="341" s="1"/>
  <c r="R125" i="341" s="1"/>
  <c r="L95" i="341"/>
  <c r="C125" i="341" s="1"/>
  <c r="R94" i="341"/>
  <c r="Q94" i="341"/>
  <c r="P94" i="341"/>
  <c r="O94" i="341"/>
  <c r="R93" i="341"/>
  <c r="Q93" i="341"/>
  <c r="P93" i="341"/>
  <c r="O93" i="341"/>
  <c r="R92" i="341"/>
  <c r="Q92" i="341"/>
  <c r="P92" i="341"/>
  <c r="O92" i="341"/>
  <c r="R91" i="341"/>
  <c r="Q91" i="341"/>
  <c r="P91" i="341"/>
  <c r="O91" i="341"/>
  <c r="R90" i="341"/>
  <c r="Q90" i="341"/>
  <c r="P90" i="341"/>
  <c r="O90" i="341"/>
  <c r="R89" i="341"/>
  <c r="Q89" i="341"/>
  <c r="P89" i="341"/>
  <c r="O89" i="341"/>
  <c r="R88" i="341"/>
  <c r="Q88" i="341"/>
  <c r="P88" i="341"/>
  <c r="O88" i="341"/>
  <c r="O84" i="341"/>
  <c r="F124" i="341" s="1"/>
  <c r="N84" i="341"/>
  <c r="E124" i="341" s="1"/>
  <c r="M84" i="341"/>
  <c r="D124" i="341" s="1"/>
  <c r="L84" i="341"/>
  <c r="C124" i="341" s="1"/>
  <c r="R83" i="341"/>
  <c r="O83" i="341"/>
  <c r="R82" i="341"/>
  <c r="O82" i="341"/>
  <c r="R81" i="341"/>
  <c r="O81" i="341"/>
  <c r="R80" i="341"/>
  <c r="O80" i="341"/>
  <c r="R79" i="341"/>
  <c r="O79" i="341"/>
  <c r="R78" i="341"/>
  <c r="O78" i="341"/>
  <c r="R77" i="341"/>
  <c r="O77" i="341"/>
  <c r="N73" i="341"/>
  <c r="M73" i="341"/>
  <c r="D123" i="341" s="1"/>
  <c r="L73" i="341"/>
  <c r="O73" i="341" s="1"/>
  <c r="F123" i="341" s="1"/>
  <c r="R72" i="341"/>
  <c r="Q72" i="341"/>
  <c r="P72" i="341"/>
  <c r="O72" i="341"/>
  <c r="R71" i="341"/>
  <c r="Q71" i="341"/>
  <c r="P71" i="341"/>
  <c r="O71" i="341"/>
  <c r="R70" i="341"/>
  <c r="Q70" i="341"/>
  <c r="P70" i="341"/>
  <c r="O70" i="341"/>
  <c r="R69" i="341"/>
  <c r="Q69" i="341"/>
  <c r="P69" i="341"/>
  <c r="O69" i="341"/>
  <c r="R68" i="341"/>
  <c r="Q68" i="341"/>
  <c r="P68" i="341"/>
  <c r="O68" i="341"/>
  <c r="R67" i="341"/>
  <c r="Q67" i="341"/>
  <c r="P67" i="341"/>
  <c r="O67" i="341"/>
  <c r="R66" i="341"/>
  <c r="Q66" i="341"/>
  <c r="P66" i="341"/>
  <c r="O66" i="341"/>
  <c r="N62" i="341"/>
  <c r="M62" i="341"/>
  <c r="D122" i="341" s="1"/>
  <c r="Q122" i="341" s="1"/>
  <c r="L62" i="341"/>
  <c r="C122" i="341" s="1"/>
  <c r="R61" i="341"/>
  <c r="Q61" i="341"/>
  <c r="P61" i="341"/>
  <c r="O61" i="341"/>
  <c r="R60" i="341"/>
  <c r="Q60" i="341"/>
  <c r="P60" i="341"/>
  <c r="O60" i="341"/>
  <c r="R59" i="341"/>
  <c r="Q59" i="341"/>
  <c r="P59" i="341"/>
  <c r="O59" i="341"/>
  <c r="R58" i="341"/>
  <c r="Q58" i="341"/>
  <c r="P58" i="341"/>
  <c r="O58" i="341"/>
  <c r="R57" i="341"/>
  <c r="Q57" i="341"/>
  <c r="P57" i="341"/>
  <c r="O57" i="341"/>
  <c r="R56" i="341"/>
  <c r="Q56" i="341"/>
  <c r="P56" i="341"/>
  <c r="O56" i="341"/>
  <c r="R55" i="341"/>
  <c r="Q55" i="341"/>
  <c r="P55" i="341"/>
  <c r="O55" i="341"/>
  <c r="N51" i="341"/>
  <c r="M51" i="341"/>
  <c r="D121" i="341" s="1"/>
  <c r="Q121" i="341" s="1"/>
  <c r="L51" i="341"/>
  <c r="R50" i="341"/>
  <c r="Q50" i="341"/>
  <c r="P50" i="341"/>
  <c r="O50" i="341"/>
  <c r="R49" i="341"/>
  <c r="Q49" i="341"/>
  <c r="P49" i="341"/>
  <c r="O49" i="341"/>
  <c r="R48" i="341"/>
  <c r="Q48" i="341"/>
  <c r="P48" i="341"/>
  <c r="O48" i="341"/>
  <c r="R47" i="341"/>
  <c r="Q47" i="341"/>
  <c r="P47" i="341"/>
  <c r="O47" i="341"/>
  <c r="R46" i="341"/>
  <c r="Q46" i="341"/>
  <c r="P46" i="341"/>
  <c r="O46" i="341"/>
  <c r="R45" i="341"/>
  <c r="Q45" i="341"/>
  <c r="P45" i="341"/>
  <c r="O45" i="341"/>
  <c r="R44" i="341"/>
  <c r="Q44" i="341"/>
  <c r="P44" i="341"/>
  <c r="O44" i="341"/>
  <c r="N40" i="341"/>
  <c r="M40" i="341"/>
  <c r="D120" i="341" s="1"/>
  <c r="L40" i="341"/>
  <c r="O40" i="341" s="1"/>
  <c r="R39" i="341"/>
  <c r="Q39" i="341"/>
  <c r="P39" i="341"/>
  <c r="O39" i="341"/>
  <c r="R38" i="341"/>
  <c r="Q38" i="341"/>
  <c r="P38" i="341"/>
  <c r="O38" i="341"/>
  <c r="R37" i="341"/>
  <c r="Q37" i="341"/>
  <c r="P37" i="341"/>
  <c r="O37" i="341"/>
  <c r="R36" i="341"/>
  <c r="Q36" i="341"/>
  <c r="P36" i="341"/>
  <c r="O36" i="341"/>
  <c r="R35" i="341"/>
  <c r="Q35" i="341"/>
  <c r="P35" i="341"/>
  <c r="O35" i="341"/>
  <c r="R34" i="341"/>
  <c r="Q34" i="341"/>
  <c r="P34" i="341"/>
  <c r="O34" i="341"/>
  <c r="R33" i="341"/>
  <c r="Q33" i="341"/>
  <c r="P33" i="341"/>
  <c r="O33" i="341"/>
  <c r="K27" i="341"/>
  <c r="L27" i="341" s="1"/>
  <c r="J27" i="341"/>
  <c r="H27" i="341"/>
  <c r="G27" i="341"/>
  <c r="F27" i="341"/>
  <c r="I27" i="341" s="1"/>
  <c r="K26" i="341"/>
  <c r="J26" i="341"/>
  <c r="I26" i="341"/>
  <c r="H26" i="341"/>
  <c r="G26" i="341"/>
  <c r="F26" i="341"/>
  <c r="L26" i="341" s="1"/>
  <c r="C26" i="341"/>
  <c r="K25" i="341"/>
  <c r="H25" i="341"/>
  <c r="K24" i="341"/>
  <c r="H24" i="341"/>
  <c r="K23" i="341"/>
  <c r="H23" i="341"/>
  <c r="K22" i="341"/>
  <c r="H22" i="341"/>
  <c r="K21" i="341"/>
  <c r="H21" i="341"/>
  <c r="K20" i="341"/>
  <c r="H20" i="341"/>
  <c r="K19" i="341"/>
  <c r="H19" i="341"/>
  <c r="K18" i="341"/>
  <c r="H18" i="341"/>
  <c r="K17" i="341"/>
  <c r="H17" i="341"/>
  <c r="K16" i="341"/>
  <c r="H16" i="341"/>
  <c r="K15" i="341"/>
  <c r="H15" i="341"/>
  <c r="K14" i="341"/>
  <c r="H14" i="341"/>
  <c r="K13" i="341"/>
  <c r="H13" i="341"/>
  <c r="K12" i="341"/>
  <c r="H12" i="341"/>
  <c r="K11" i="341"/>
  <c r="H11" i="341"/>
  <c r="K139" i="340"/>
  <c r="E127" i="340"/>
  <c r="G125" i="340"/>
  <c r="P125" i="340" s="1"/>
  <c r="G123" i="340"/>
  <c r="P123" i="340" s="1"/>
  <c r="D123" i="340"/>
  <c r="Q123" i="340" s="1"/>
  <c r="C123" i="340"/>
  <c r="E122" i="340"/>
  <c r="D122" i="340"/>
  <c r="Q122" i="340" s="1"/>
  <c r="C122" i="340"/>
  <c r="C121" i="340"/>
  <c r="C120" i="340"/>
  <c r="N117" i="340"/>
  <c r="M117" i="340"/>
  <c r="D127" i="340" s="1"/>
  <c r="G127" i="340" s="1"/>
  <c r="P127" i="340" s="1"/>
  <c r="L117" i="340"/>
  <c r="O117" i="340" s="1"/>
  <c r="F127" i="340" s="1"/>
  <c r="R116" i="340"/>
  <c r="Q116" i="340"/>
  <c r="P116" i="340"/>
  <c r="O116" i="340"/>
  <c r="R115" i="340"/>
  <c r="Q115" i="340"/>
  <c r="P115" i="340"/>
  <c r="O115" i="340"/>
  <c r="R114" i="340"/>
  <c r="Q114" i="340"/>
  <c r="P114" i="340"/>
  <c r="O114" i="340"/>
  <c r="R113" i="340"/>
  <c r="Q113" i="340"/>
  <c r="P113" i="340"/>
  <c r="O113" i="340"/>
  <c r="R112" i="340"/>
  <c r="Q112" i="340"/>
  <c r="P112" i="340"/>
  <c r="O112" i="340"/>
  <c r="R111" i="340"/>
  <c r="Q111" i="340"/>
  <c r="P111" i="340"/>
  <c r="O111" i="340"/>
  <c r="R110" i="340"/>
  <c r="Q110" i="340"/>
  <c r="P110" i="340"/>
  <c r="O110" i="340"/>
  <c r="N106" i="340"/>
  <c r="E126" i="340" s="1"/>
  <c r="M106" i="340"/>
  <c r="D126" i="340" s="1"/>
  <c r="L106" i="340"/>
  <c r="O106" i="340" s="1"/>
  <c r="F126" i="340" s="1"/>
  <c r="R105" i="340"/>
  <c r="Q105" i="340"/>
  <c r="P105" i="340"/>
  <c r="O105" i="340"/>
  <c r="R104" i="340"/>
  <c r="Q104" i="340"/>
  <c r="P104" i="340"/>
  <c r="O104" i="340"/>
  <c r="R103" i="340"/>
  <c r="Q103" i="340"/>
  <c r="P103" i="340"/>
  <c r="O103" i="340"/>
  <c r="R102" i="340"/>
  <c r="Q102" i="340"/>
  <c r="P102" i="340"/>
  <c r="O102" i="340"/>
  <c r="R101" i="340"/>
  <c r="Q101" i="340"/>
  <c r="P101" i="340"/>
  <c r="O101" i="340"/>
  <c r="R100" i="340"/>
  <c r="Q100" i="340"/>
  <c r="P100" i="340"/>
  <c r="O100" i="340"/>
  <c r="R99" i="340"/>
  <c r="Q99" i="340"/>
  <c r="P99" i="340"/>
  <c r="O99" i="340"/>
  <c r="N95" i="340"/>
  <c r="E125" i="340" s="1"/>
  <c r="M95" i="340"/>
  <c r="D125" i="340" s="1"/>
  <c r="L95" i="340"/>
  <c r="O95" i="340" s="1"/>
  <c r="F125" i="340" s="1"/>
  <c r="R94" i="340"/>
  <c r="Q94" i="340"/>
  <c r="P94" i="340"/>
  <c r="O94" i="340"/>
  <c r="R93" i="340"/>
  <c r="Q93" i="340"/>
  <c r="P93" i="340"/>
  <c r="O93" i="340"/>
  <c r="R92" i="340"/>
  <c r="Q92" i="340"/>
  <c r="P92" i="340"/>
  <c r="O92" i="340"/>
  <c r="R91" i="340"/>
  <c r="Q91" i="340"/>
  <c r="P91" i="340"/>
  <c r="O91" i="340"/>
  <c r="R90" i="340"/>
  <c r="Q90" i="340"/>
  <c r="P90" i="340"/>
  <c r="O90" i="340"/>
  <c r="R89" i="340"/>
  <c r="Q89" i="340"/>
  <c r="P89" i="340"/>
  <c r="O89" i="340"/>
  <c r="R88" i="340"/>
  <c r="Q88" i="340"/>
  <c r="P88" i="340"/>
  <c r="O88" i="340"/>
  <c r="N84" i="340"/>
  <c r="E124" i="340" s="1"/>
  <c r="M84" i="340"/>
  <c r="D124" i="340" s="1"/>
  <c r="L84" i="340"/>
  <c r="O84" i="340" s="1"/>
  <c r="F124" i="340" s="1"/>
  <c r="R83" i="340"/>
  <c r="O83" i="340"/>
  <c r="R82" i="340"/>
  <c r="O82" i="340"/>
  <c r="R81" i="340"/>
  <c r="O81" i="340"/>
  <c r="R80" i="340"/>
  <c r="O80" i="340"/>
  <c r="R79" i="340"/>
  <c r="O79" i="340"/>
  <c r="R78" i="340"/>
  <c r="O78" i="340"/>
  <c r="R77" i="340"/>
  <c r="O77" i="340"/>
  <c r="O73" i="340"/>
  <c r="F123" i="340" s="1"/>
  <c r="N73" i="340"/>
  <c r="E123" i="340" s="1"/>
  <c r="M73" i="340"/>
  <c r="L73" i="340"/>
  <c r="R72" i="340"/>
  <c r="Q72" i="340"/>
  <c r="P72" i="340"/>
  <c r="O72" i="340"/>
  <c r="R71" i="340"/>
  <c r="Q71" i="340"/>
  <c r="P71" i="340"/>
  <c r="O71" i="340"/>
  <c r="R70" i="340"/>
  <c r="Q70" i="340"/>
  <c r="P70" i="340"/>
  <c r="O70" i="340"/>
  <c r="R69" i="340"/>
  <c r="Q69" i="340"/>
  <c r="P69" i="340"/>
  <c r="O69" i="340"/>
  <c r="R68" i="340"/>
  <c r="Q68" i="340"/>
  <c r="P68" i="340"/>
  <c r="O68" i="340"/>
  <c r="R67" i="340"/>
  <c r="Q67" i="340"/>
  <c r="P67" i="340"/>
  <c r="O67" i="340"/>
  <c r="R66" i="340"/>
  <c r="Q66" i="340"/>
  <c r="P66" i="340"/>
  <c r="O66" i="340"/>
  <c r="O62" i="340"/>
  <c r="F122" i="340" s="1"/>
  <c r="N62" i="340"/>
  <c r="M62" i="340"/>
  <c r="L62" i="340"/>
  <c r="R61" i="340"/>
  <c r="Q61" i="340"/>
  <c r="P61" i="340"/>
  <c r="O61" i="340"/>
  <c r="R60" i="340"/>
  <c r="Q60" i="340"/>
  <c r="P60" i="340"/>
  <c r="O60" i="340"/>
  <c r="R59" i="340"/>
  <c r="Q59" i="340"/>
  <c r="P59" i="340"/>
  <c r="O59" i="340"/>
  <c r="R58" i="340"/>
  <c r="Q58" i="340"/>
  <c r="P58" i="340"/>
  <c r="O58" i="340"/>
  <c r="R57" i="340"/>
  <c r="Q57" i="340"/>
  <c r="P57" i="340"/>
  <c r="O57" i="340"/>
  <c r="R56" i="340"/>
  <c r="Q56" i="340"/>
  <c r="P56" i="340"/>
  <c r="O56" i="340"/>
  <c r="R55" i="340"/>
  <c r="Q55" i="340"/>
  <c r="P55" i="340"/>
  <c r="O55" i="340"/>
  <c r="O51" i="340"/>
  <c r="F121" i="340" s="1"/>
  <c r="N51" i="340"/>
  <c r="E121" i="340" s="1"/>
  <c r="M51" i="340"/>
  <c r="D121" i="340" s="1"/>
  <c r="L51" i="340"/>
  <c r="R50" i="340"/>
  <c r="Q50" i="340"/>
  <c r="P50" i="340"/>
  <c r="O50" i="340"/>
  <c r="R49" i="340"/>
  <c r="Q49" i="340"/>
  <c r="P49" i="340"/>
  <c r="O49" i="340"/>
  <c r="R48" i="340"/>
  <c r="Q48" i="340"/>
  <c r="P48" i="340"/>
  <c r="O48" i="340"/>
  <c r="R47" i="340"/>
  <c r="Q47" i="340"/>
  <c r="P47" i="340"/>
  <c r="O47" i="340"/>
  <c r="R46" i="340"/>
  <c r="Q46" i="340"/>
  <c r="P46" i="340"/>
  <c r="O46" i="340"/>
  <c r="R45" i="340"/>
  <c r="Q45" i="340"/>
  <c r="P45" i="340"/>
  <c r="O45" i="340"/>
  <c r="R44" i="340"/>
  <c r="Q44" i="340"/>
  <c r="P44" i="340"/>
  <c r="O44" i="340"/>
  <c r="O40" i="340"/>
  <c r="F120" i="340" s="1"/>
  <c r="F128" i="340" s="1"/>
  <c r="N40" i="340"/>
  <c r="E120" i="340" s="1"/>
  <c r="M40" i="340"/>
  <c r="D120" i="340" s="1"/>
  <c r="L40" i="340"/>
  <c r="R39" i="340"/>
  <c r="Q39" i="340"/>
  <c r="P39" i="340"/>
  <c r="O39" i="340"/>
  <c r="R38" i="340"/>
  <c r="Q38" i="340"/>
  <c r="P38" i="340"/>
  <c r="O38" i="340"/>
  <c r="R37" i="340"/>
  <c r="Q37" i="340"/>
  <c r="P37" i="340"/>
  <c r="O37" i="340"/>
  <c r="R36" i="340"/>
  <c r="Q36" i="340"/>
  <c r="P36" i="340"/>
  <c r="O36" i="340"/>
  <c r="R35" i="340"/>
  <c r="Q35" i="340"/>
  <c r="P35" i="340"/>
  <c r="O35" i="340"/>
  <c r="R34" i="340"/>
  <c r="Q34" i="340"/>
  <c r="P34" i="340"/>
  <c r="O34" i="340"/>
  <c r="R33" i="340"/>
  <c r="Q33" i="340"/>
  <c r="P33" i="340"/>
  <c r="O33" i="340"/>
  <c r="L27" i="340"/>
  <c r="K27" i="340"/>
  <c r="J27" i="340"/>
  <c r="H27" i="340"/>
  <c r="I27" i="340" s="1"/>
  <c r="G27" i="340"/>
  <c r="F27" i="340"/>
  <c r="K26" i="340"/>
  <c r="L26" i="340" s="1"/>
  <c r="J26" i="340"/>
  <c r="H26" i="340"/>
  <c r="G26" i="340"/>
  <c r="F26" i="340"/>
  <c r="I26" i="340" s="1"/>
  <c r="C26" i="340"/>
  <c r="K25" i="340"/>
  <c r="H25" i="340"/>
  <c r="K24" i="340"/>
  <c r="H24" i="340"/>
  <c r="K23" i="340"/>
  <c r="H23" i="340"/>
  <c r="K22" i="340"/>
  <c r="H22" i="340"/>
  <c r="K21" i="340"/>
  <c r="H21" i="340"/>
  <c r="K20" i="340"/>
  <c r="H20" i="340"/>
  <c r="K19" i="340"/>
  <c r="H19" i="340"/>
  <c r="K18" i="340"/>
  <c r="H18" i="340"/>
  <c r="K17" i="340"/>
  <c r="H17" i="340"/>
  <c r="K16" i="340"/>
  <c r="H16" i="340"/>
  <c r="K15" i="340"/>
  <c r="H15" i="340"/>
  <c r="K14" i="340"/>
  <c r="H14" i="340"/>
  <c r="K13" i="340"/>
  <c r="H13" i="340"/>
  <c r="K12" i="340"/>
  <c r="H12" i="340"/>
  <c r="K11" i="340"/>
  <c r="H11" i="340"/>
  <c r="K139" i="339"/>
  <c r="E127" i="339"/>
  <c r="C127" i="339"/>
  <c r="D125" i="339"/>
  <c r="D123" i="339"/>
  <c r="G123" i="339" s="1"/>
  <c r="P123" i="339" s="1"/>
  <c r="E121" i="339"/>
  <c r="D121" i="339"/>
  <c r="E120" i="339"/>
  <c r="D120" i="339"/>
  <c r="N117" i="339"/>
  <c r="M117" i="339"/>
  <c r="D127" i="339" s="1"/>
  <c r="L117" i="339"/>
  <c r="R116" i="339"/>
  <c r="Q116" i="339"/>
  <c r="P116" i="339"/>
  <c r="O116" i="339"/>
  <c r="R115" i="339"/>
  <c r="Q115" i="339"/>
  <c r="P115" i="339"/>
  <c r="O115" i="339"/>
  <c r="R114" i="339"/>
  <c r="Q114" i="339"/>
  <c r="P114" i="339"/>
  <c r="O114" i="339"/>
  <c r="R113" i="339"/>
  <c r="Q113" i="339"/>
  <c r="P113" i="339"/>
  <c r="O113" i="339"/>
  <c r="R112" i="339"/>
  <c r="Q112" i="339"/>
  <c r="P112" i="339"/>
  <c r="O112" i="339"/>
  <c r="R111" i="339"/>
  <c r="Q111" i="339"/>
  <c r="P111" i="339"/>
  <c r="O111" i="339"/>
  <c r="R110" i="339"/>
  <c r="Q110" i="339"/>
  <c r="P110" i="339"/>
  <c r="O110" i="339"/>
  <c r="N106" i="339"/>
  <c r="E126" i="339" s="1"/>
  <c r="M106" i="339"/>
  <c r="D126" i="339" s="1"/>
  <c r="Q126" i="339" s="1"/>
  <c r="L106" i="339"/>
  <c r="C126" i="339" s="1"/>
  <c r="R105" i="339"/>
  <c r="Q105" i="339"/>
  <c r="P105" i="339"/>
  <c r="O105" i="339"/>
  <c r="R104" i="339"/>
  <c r="Q104" i="339"/>
  <c r="P104" i="339"/>
  <c r="O104" i="339"/>
  <c r="R103" i="339"/>
  <c r="Q103" i="339"/>
  <c r="P103" i="339"/>
  <c r="O103" i="339"/>
  <c r="R102" i="339"/>
  <c r="Q102" i="339"/>
  <c r="P102" i="339"/>
  <c r="O102" i="339"/>
  <c r="R101" i="339"/>
  <c r="Q101" i="339"/>
  <c r="P101" i="339"/>
  <c r="O101" i="339"/>
  <c r="R100" i="339"/>
  <c r="Q100" i="339"/>
  <c r="P100" i="339"/>
  <c r="O100" i="339"/>
  <c r="R99" i="339"/>
  <c r="Q99" i="339"/>
  <c r="P99" i="339"/>
  <c r="O99" i="339"/>
  <c r="N95" i="339"/>
  <c r="E125" i="339" s="1"/>
  <c r="M95" i="339"/>
  <c r="L95" i="339"/>
  <c r="C125" i="339" s="1"/>
  <c r="R94" i="339"/>
  <c r="Q94" i="339"/>
  <c r="P94" i="339"/>
  <c r="O94" i="339"/>
  <c r="R93" i="339"/>
  <c r="Q93" i="339"/>
  <c r="P93" i="339"/>
  <c r="O93" i="339"/>
  <c r="R92" i="339"/>
  <c r="Q92" i="339"/>
  <c r="P92" i="339"/>
  <c r="O92" i="339"/>
  <c r="R91" i="339"/>
  <c r="Q91" i="339"/>
  <c r="P91" i="339"/>
  <c r="O91" i="339"/>
  <c r="R90" i="339"/>
  <c r="Q90" i="339"/>
  <c r="P90" i="339"/>
  <c r="O90" i="339"/>
  <c r="R89" i="339"/>
  <c r="Q89" i="339"/>
  <c r="P89" i="339"/>
  <c r="O89" i="339"/>
  <c r="R88" i="339"/>
  <c r="Q88" i="339"/>
  <c r="P88" i="339"/>
  <c r="O88" i="339"/>
  <c r="N84" i="339"/>
  <c r="E124" i="339" s="1"/>
  <c r="M84" i="339"/>
  <c r="D124" i="339" s="1"/>
  <c r="L84" i="339"/>
  <c r="C124" i="339" s="1"/>
  <c r="R83" i="339"/>
  <c r="O83" i="339"/>
  <c r="R82" i="339"/>
  <c r="O82" i="339"/>
  <c r="R81" i="339"/>
  <c r="O81" i="339"/>
  <c r="R80" i="339"/>
  <c r="O80" i="339"/>
  <c r="R79" i="339"/>
  <c r="O79" i="339"/>
  <c r="R78" i="339"/>
  <c r="O78" i="339"/>
  <c r="R77" i="339"/>
  <c r="O77" i="339"/>
  <c r="N73" i="339"/>
  <c r="E123" i="339" s="1"/>
  <c r="M73" i="339"/>
  <c r="L73" i="339"/>
  <c r="R72" i="339"/>
  <c r="Q72" i="339"/>
  <c r="P72" i="339"/>
  <c r="O72" i="339"/>
  <c r="R71" i="339"/>
  <c r="Q71" i="339"/>
  <c r="P71" i="339"/>
  <c r="O71" i="339"/>
  <c r="R70" i="339"/>
  <c r="Q70" i="339"/>
  <c r="P70" i="339"/>
  <c r="O70" i="339"/>
  <c r="R69" i="339"/>
  <c r="Q69" i="339"/>
  <c r="P69" i="339"/>
  <c r="O69" i="339"/>
  <c r="R68" i="339"/>
  <c r="Q68" i="339"/>
  <c r="P68" i="339"/>
  <c r="O68" i="339"/>
  <c r="R67" i="339"/>
  <c r="Q67" i="339"/>
  <c r="P67" i="339"/>
  <c r="O67" i="339"/>
  <c r="R66" i="339"/>
  <c r="Q66" i="339"/>
  <c r="P66" i="339"/>
  <c r="O66" i="339"/>
  <c r="N62" i="339"/>
  <c r="E122" i="339" s="1"/>
  <c r="M62" i="339"/>
  <c r="D122" i="339" s="1"/>
  <c r="L62" i="339"/>
  <c r="R61" i="339"/>
  <c r="Q61" i="339"/>
  <c r="P61" i="339"/>
  <c r="O61" i="339"/>
  <c r="R60" i="339"/>
  <c r="Q60" i="339"/>
  <c r="P60" i="339"/>
  <c r="O60" i="339"/>
  <c r="R59" i="339"/>
  <c r="Q59" i="339"/>
  <c r="P59" i="339"/>
  <c r="O59" i="339"/>
  <c r="R58" i="339"/>
  <c r="Q58" i="339"/>
  <c r="P58" i="339"/>
  <c r="O58" i="339"/>
  <c r="R57" i="339"/>
  <c r="Q57" i="339"/>
  <c r="P57" i="339"/>
  <c r="O57" i="339"/>
  <c r="R56" i="339"/>
  <c r="Q56" i="339"/>
  <c r="P56" i="339"/>
  <c r="O56" i="339"/>
  <c r="R55" i="339"/>
  <c r="Q55" i="339"/>
  <c r="P55" i="339"/>
  <c r="O55" i="339"/>
  <c r="N51" i="339"/>
  <c r="M51" i="339"/>
  <c r="L51" i="339"/>
  <c r="R50" i="339"/>
  <c r="Q50" i="339"/>
  <c r="P50" i="339"/>
  <c r="O50" i="339"/>
  <c r="R49" i="339"/>
  <c r="Q49" i="339"/>
  <c r="P49" i="339"/>
  <c r="O49" i="339"/>
  <c r="R48" i="339"/>
  <c r="Q48" i="339"/>
  <c r="P48" i="339"/>
  <c r="O48" i="339"/>
  <c r="R47" i="339"/>
  <c r="Q47" i="339"/>
  <c r="P47" i="339"/>
  <c r="O47" i="339"/>
  <c r="R46" i="339"/>
  <c r="Q46" i="339"/>
  <c r="P46" i="339"/>
  <c r="O46" i="339"/>
  <c r="R45" i="339"/>
  <c r="Q45" i="339"/>
  <c r="P45" i="339"/>
  <c r="O45" i="339"/>
  <c r="R44" i="339"/>
  <c r="Q44" i="339"/>
  <c r="P44" i="339"/>
  <c r="O44" i="339"/>
  <c r="N40" i="339"/>
  <c r="M40" i="339"/>
  <c r="L40" i="339"/>
  <c r="R39" i="339"/>
  <c r="Q39" i="339"/>
  <c r="P39" i="339"/>
  <c r="O39" i="339"/>
  <c r="R38" i="339"/>
  <c r="Q38" i="339"/>
  <c r="P38" i="339"/>
  <c r="O38" i="339"/>
  <c r="R37" i="339"/>
  <c r="Q37" i="339"/>
  <c r="P37" i="339"/>
  <c r="O37" i="339"/>
  <c r="R36" i="339"/>
  <c r="Q36" i="339"/>
  <c r="P36" i="339"/>
  <c r="O36" i="339"/>
  <c r="R35" i="339"/>
  <c r="Q35" i="339"/>
  <c r="P35" i="339"/>
  <c r="O35" i="339"/>
  <c r="R34" i="339"/>
  <c r="Q34" i="339"/>
  <c r="P34" i="339"/>
  <c r="O34" i="339"/>
  <c r="R33" i="339"/>
  <c r="Q33" i="339"/>
  <c r="P33" i="339"/>
  <c r="O33" i="339"/>
  <c r="L27" i="339"/>
  <c r="K27" i="339"/>
  <c r="J27" i="339"/>
  <c r="I27" i="339"/>
  <c r="H27" i="339"/>
  <c r="G27" i="339"/>
  <c r="F27" i="339"/>
  <c r="K26" i="339"/>
  <c r="L26" i="339" s="1"/>
  <c r="J26" i="339"/>
  <c r="H26" i="339"/>
  <c r="I26" i="339" s="1"/>
  <c r="G26" i="339"/>
  <c r="F26" i="339"/>
  <c r="C26" i="339"/>
  <c r="K25" i="339"/>
  <c r="H25" i="339"/>
  <c r="K24" i="339"/>
  <c r="H24" i="339"/>
  <c r="K23" i="339"/>
  <c r="H23" i="339"/>
  <c r="K22" i="339"/>
  <c r="H22" i="339"/>
  <c r="K21" i="339"/>
  <c r="H21" i="339"/>
  <c r="K20" i="339"/>
  <c r="H20" i="339"/>
  <c r="K19" i="339"/>
  <c r="H19" i="339"/>
  <c r="K18" i="339"/>
  <c r="H18" i="339"/>
  <c r="K17" i="339"/>
  <c r="H17" i="339"/>
  <c r="K16" i="339"/>
  <c r="H16" i="339"/>
  <c r="K15" i="339"/>
  <c r="H15" i="339"/>
  <c r="K14" i="339"/>
  <c r="H14" i="339"/>
  <c r="K13" i="339"/>
  <c r="H13" i="339"/>
  <c r="K12" i="339"/>
  <c r="H12" i="339"/>
  <c r="K11" i="339"/>
  <c r="H11" i="339"/>
  <c r="K139" i="338"/>
  <c r="P127" i="338"/>
  <c r="G127" i="338"/>
  <c r="C127" i="338"/>
  <c r="E126" i="338"/>
  <c r="Q124" i="338"/>
  <c r="E123" i="338"/>
  <c r="E122" i="338"/>
  <c r="D122" i="338"/>
  <c r="Q122" i="338" s="1"/>
  <c r="C122" i="338"/>
  <c r="E121" i="338"/>
  <c r="D121" i="338"/>
  <c r="E120" i="338"/>
  <c r="D120" i="338"/>
  <c r="O117" i="338"/>
  <c r="F127" i="338" s="1"/>
  <c r="N117" i="338"/>
  <c r="E127" i="338" s="1"/>
  <c r="M117" i="338"/>
  <c r="D127" i="338" s="1"/>
  <c r="Q127" i="338" s="1"/>
  <c r="L117" i="338"/>
  <c r="R116" i="338"/>
  <c r="Q116" i="338"/>
  <c r="P116" i="338"/>
  <c r="O116" i="338"/>
  <c r="R115" i="338"/>
  <c r="Q115" i="338"/>
  <c r="P115" i="338"/>
  <c r="O115" i="338"/>
  <c r="R114" i="338"/>
  <c r="Q114" i="338"/>
  <c r="P114" i="338"/>
  <c r="O114" i="338"/>
  <c r="R113" i="338"/>
  <c r="Q113" i="338"/>
  <c r="P113" i="338"/>
  <c r="O113" i="338"/>
  <c r="R112" i="338"/>
  <c r="Q112" i="338"/>
  <c r="P112" i="338"/>
  <c r="O112" i="338"/>
  <c r="R111" i="338"/>
  <c r="Q111" i="338"/>
  <c r="P111" i="338"/>
  <c r="O111" i="338"/>
  <c r="R110" i="338"/>
  <c r="Q110" i="338"/>
  <c r="P110" i="338"/>
  <c r="O110" i="338"/>
  <c r="O106" i="338"/>
  <c r="F126" i="338" s="1"/>
  <c r="N106" i="338"/>
  <c r="M106" i="338"/>
  <c r="D126" i="338" s="1"/>
  <c r="L106" i="338"/>
  <c r="C126" i="338" s="1"/>
  <c r="R105" i="338"/>
  <c r="Q105" i="338"/>
  <c r="P105" i="338"/>
  <c r="O105" i="338"/>
  <c r="R104" i="338"/>
  <c r="Q104" i="338"/>
  <c r="P104" i="338"/>
  <c r="O104" i="338"/>
  <c r="R103" i="338"/>
  <c r="Q103" i="338"/>
  <c r="P103" i="338"/>
  <c r="O103" i="338"/>
  <c r="R102" i="338"/>
  <c r="Q102" i="338"/>
  <c r="P102" i="338"/>
  <c r="O102" i="338"/>
  <c r="R101" i="338"/>
  <c r="Q101" i="338"/>
  <c r="P101" i="338"/>
  <c r="O101" i="338"/>
  <c r="R100" i="338"/>
  <c r="Q100" i="338"/>
  <c r="P100" i="338"/>
  <c r="O100" i="338"/>
  <c r="R99" i="338"/>
  <c r="Q99" i="338"/>
  <c r="P99" i="338"/>
  <c r="O99" i="338"/>
  <c r="O95" i="338"/>
  <c r="F125" i="338" s="1"/>
  <c r="N95" i="338"/>
  <c r="E125" i="338" s="1"/>
  <c r="M95" i="338"/>
  <c r="D125" i="338" s="1"/>
  <c r="G125" i="338" s="1"/>
  <c r="P125" i="338" s="1"/>
  <c r="L95" i="338"/>
  <c r="C125" i="338" s="1"/>
  <c r="R94" i="338"/>
  <c r="Q94" i="338"/>
  <c r="P94" i="338"/>
  <c r="O94" i="338"/>
  <c r="R93" i="338"/>
  <c r="Q93" i="338"/>
  <c r="P93" i="338"/>
  <c r="O93" i="338"/>
  <c r="R92" i="338"/>
  <c r="Q92" i="338"/>
  <c r="P92" i="338"/>
  <c r="O92" i="338"/>
  <c r="R91" i="338"/>
  <c r="Q91" i="338"/>
  <c r="P91" i="338"/>
  <c r="O91" i="338"/>
  <c r="R90" i="338"/>
  <c r="Q90" i="338"/>
  <c r="P90" i="338"/>
  <c r="O90" i="338"/>
  <c r="R89" i="338"/>
  <c r="Q89" i="338"/>
  <c r="P89" i="338"/>
  <c r="O89" i="338"/>
  <c r="R88" i="338"/>
  <c r="Q88" i="338"/>
  <c r="P88" i="338"/>
  <c r="O88" i="338"/>
  <c r="O84" i="338"/>
  <c r="F124" i="338" s="1"/>
  <c r="N84" i="338"/>
  <c r="E124" i="338" s="1"/>
  <c r="M84" i="338"/>
  <c r="D124" i="338" s="1"/>
  <c r="G124" i="338" s="1"/>
  <c r="P124" i="338" s="1"/>
  <c r="L84" i="338"/>
  <c r="C124" i="338" s="1"/>
  <c r="R83" i="338"/>
  <c r="O83" i="338"/>
  <c r="R82" i="338"/>
  <c r="O82" i="338"/>
  <c r="R81" i="338"/>
  <c r="O81" i="338"/>
  <c r="R80" i="338"/>
  <c r="O80" i="338"/>
  <c r="R79" i="338"/>
  <c r="O79" i="338"/>
  <c r="R78" i="338"/>
  <c r="O78" i="338"/>
  <c r="R77" i="338"/>
  <c r="O77" i="338"/>
  <c r="N73" i="338"/>
  <c r="M73" i="338"/>
  <c r="D123" i="338" s="1"/>
  <c r="G123" i="338" s="1"/>
  <c r="P123" i="338" s="1"/>
  <c r="L73" i="338"/>
  <c r="R72" i="338"/>
  <c r="Q72" i="338"/>
  <c r="P72" i="338"/>
  <c r="O72" i="338"/>
  <c r="R71" i="338"/>
  <c r="Q71" i="338"/>
  <c r="P71" i="338"/>
  <c r="O71" i="338"/>
  <c r="R70" i="338"/>
  <c r="Q70" i="338"/>
  <c r="P70" i="338"/>
  <c r="O70" i="338"/>
  <c r="R69" i="338"/>
  <c r="Q69" i="338"/>
  <c r="P69" i="338"/>
  <c r="O69" i="338"/>
  <c r="R68" i="338"/>
  <c r="Q68" i="338"/>
  <c r="P68" i="338"/>
  <c r="O68" i="338"/>
  <c r="R67" i="338"/>
  <c r="Q67" i="338"/>
  <c r="P67" i="338"/>
  <c r="O67" i="338"/>
  <c r="R66" i="338"/>
  <c r="Q66" i="338"/>
  <c r="P66" i="338"/>
  <c r="O66" i="338"/>
  <c r="N62" i="338"/>
  <c r="M62" i="338"/>
  <c r="L62" i="338"/>
  <c r="O62" i="338" s="1"/>
  <c r="F122" i="338" s="1"/>
  <c r="R61" i="338"/>
  <c r="Q61" i="338"/>
  <c r="P61" i="338"/>
  <c r="O61" i="338"/>
  <c r="R60" i="338"/>
  <c r="Q60" i="338"/>
  <c r="P60" i="338"/>
  <c r="O60" i="338"/>
  <c r="R59" i="338"/>
  <c r="Q59" i="338"/>
  <c r="P59" i="338"/>
  <c r="O59" i="338"/>
  <c r="R58" i="338"/>
  <c r="Q58" i="338"/>
  <c r="P58" i="338"/>
  <c r="O58" i="338"/>
  <c r="R57" i="338"/>
  <c r="Q57" i="338"/>
  <c r="P57" i="338"/>
  <c r="O57" i="338"/>
  <c r="R56" i="338"/>
  <c r="Q56" i="338"/>
  <c r="P56" i="338"/>
  <c r="O56" i="338"/>
  <c r="R55" i="338"/>
  <c r="Q55" i="338"/>
  <c r="P55" i="338"/>
  <c r="O55" i="338"/>
  <c r="N51" i="338"/>
  <c r="M51" i="338"/>
  <c r="L51" i="338"/>
  <c r="R50" i="338"/>
  <c r="Q50" i="338"/>
  <c r="P50" i="338"/>
  <c r="O50" i="338"/>
  <c r="R49" i="338"/>
  <c r="Q49" i="338"/>
  <c r="P49" i="338"/>
  <c r="O49" i="338"/>
  <c r="R48" i="338"/>
  <c r="Q48" i="338"/>
  <c r="P48" i="338"/>
  <c r="O48" i="338"/>
  <c r="R47" i="338"/>
  <c r="Q47" i="338"/>
  <c r="P47" i="338"/>
  <c r="O47" i="338"/>
  <c r="R46" i="338"/>
  <c r="Q46" i="338"/>
  <c r="P46" i="338"/>
  <c r="O46" i="338"/>
  <c r="R45" i="338"/>
  <c r="Q45" i="338"/>
  <c r="P45" i="338"/>
  <c r="O45" i="338"/>
  <c r="R44" i="338"/>
  <c r="Q44" i="338"/>
  <c r="P44" i="338"/>
  <c r="O44" i="338"/>
  <c r="N40" i="338"/>
  <c r="M40" i="338"/>
  <c r="L40" i="338"/>
  <c r="R39" i="338"/>
  <c r="Q39" i="338"/>
  <c r="P39" i="338"/>
  <c r="O39" i="338"/>
  <c r="R38" i="338"/>
  <c r="Q38" i="338"/>
  <c r="P38" i="338"/>
  <c r="O38" i="338"/>
  <c r="R37" i="338"/>
  <c r="Q37" i="338"/>
  <c r="P37" i="338"/>
  <c r="O37" i="338"/>
  <c r="R36" i="338"/>
  <c r="Q36" i="338"/>
  <c r="P36" i="338"/>
  <c r="O36" i="338"/>
  <c r="R35" i="338"/>
  <c r="Q35" i="338"/>
  <c r="P35" i="338"/>
  <c r="O35" i="338"/>
  <c r="R34" i="338"/>
  <c r="Q34" i="338"/>
  <c r="P34" i="338"/>
  <c r="O34" i="338"/>
  <c r="R33" i="338"/>
  <c r="Q33" i="338"/>
  <c r="P33" i="338"/>
  <c r="O33" i="338"/>
  <c r="K27" i="338"/>
  <c r="J27" i="338"/>
  <c r="I27" i="338"/>
  <c r="H27" i="338"/>
  <c r="G27" i="338"/>
  <c r="F27" i="338"/>
  <c r="L27" i="338" s="1"/>
  <c r="L26" i="338"/>
  <c r="K26" i="338"/>
  <c r="J26" i="338"/>
  <c r="H26" i="338"/>
  <c r="I26" i="338" s="1"/>
  <c r="G26" i="338"/>
  <c r="F26" i="338"/>
  <c r="C26" i="338"/>
  <c r="K25" i="338"/>
  <c r="H25" i="338"/>
  <c r="K24" i="338"/>
  <c r="H24" i="338"/>
  <c r="K23" i="338"/>
  <c r="H23" i="338"/>
  <c r="K22" i="338"/>
  <c r="H22" i="338"/>
  <c r="K21" i="338"/>
  <c r="H21" i="338"/>
  <c r="K20" i="338"/>
  <c r="H20" i="338"/>
  <c r="K19" i="338"/>
  <c r="H19" i="338"/>
  <c r="K18" i="338"/>
  <c r="H18" i="338"/>
  <c r="K17" i="338"/>
  <c r="H17" i="338"/>
  <c r="K16" i="338"/>
  <c r="H16" i="338"/>
  <c r="K15" i="338"/>
  <c r="H15" i="338"/>
  <c r="K14" i="338"/>
  <c r="H14" i="338"/>
  <c r="K13" i="338"/>
  <c r="H13" i="338"/>
  <c r="K12" i="338"/>
  <c r="H12" i="338"/>
  <c r="K11" i="338"/>
  <c r="H11" i="338"/>
  <c r="K139" i="337"/>
  <c r="P127" i="337"/>
  <c r="G127" i="337"/>
  <c r="E127" i="337"/>
  <c r="D127" i="337"/>
  <c r="Q127" i="337" s="1"/>
  <c r="E125" i="337"/>
  <c r="E123" i="337"/>
  <c r="C123" i="337"/>
  <c r="D122" i="337"/>
  <c r="C122" i="337"/>
  <c r="O117" i="337"/>
  <c r="F127" i="337" s="1"/>
  <c r="N117" i="337"/>
  <c r="M117" i="337"/>
  <c r="L117" i="337"/>
  <c r="C127" i="337" s="1"/>
  <c r="R116" i="337"/>
  <c r="Q116" i="337"/>
  <c r="P116" i="337"/>
  <c r="O116" i="337"/>
  <c r="R115" i="337"/>
  <c r="Q115" i="337"/>
  <c r="P115" i="337"/>
  <c r="O115" i="337"/>
  <c r="R114" i="337"/>
  <c r="Q114" i="337"/>
  <c r="P114" i="337"/>
  <c r="O114" i="337"/>
  <c r="R113" i="337"/>
  <c r="Q113" i="337"/>
  <c r="P113" i="337"/>
  <c r="O113" i="337"/>
  <c r="R112" i="337"/>
  <c r="Q112" i="337"/>
  <c r="P112" i="337"/>
  <c r="O112" i="337"/>
  <c r="R111" i="337"/>
  <c r="Q111" i="337"/>
  <c r="P111" i="337"/>
  <c r="O111" i="337"/>
  <c r="R110" i="337"/>
  <c r="Q110" i="337"/>
  <c r="P110" i="337"/>
  <c r="O110" i="337"/>
  <c r="O106" i="337"/>
  <c r="F126" i="337" s="1"/>
  <c r="N106" i="337"/>
  <c r="E126" i="337" s="1"/>
  <c r="M106" i="337"/>
  <c r="D126" i="337" s="1"/>
  <c r="L106" i="337"/>
  <c r="C126" i="337" s="1"/>
  <c r="R105" i="337"/>
  <c r="Q105" i="337"/>
  <c r="P105" i="337"/>
  <c r="O105" i="337"/>
  <c r="R104" i="337"/>
  <c r="Q104" i="337"/>
  <c r="P104" i="337"/>
  <c r="O104" i="337"/>
  <c r="R103" i="337"/>
  <c r="Q103" i="337"/>
  <c r="P103" i="337"/>
  <c r="O103" i="337"/>
  <c r="R102" i="337"/>
  <c r="Q102" i="337"/>
  <c r="P102" i="337"/>
  <c r="O102" i="337"/>
  <c r="R101" i="337"/>
  <c r="Q101" i="337"/>
  <c r="P101" i="337"/>
  <c r="O101" i="337"/>
  <c r="R100" i="337"/>
  <c r="Q100" i="337"/>
  <c r="P100" i="337"/>
  <c r="O100" i="337"/>
  <c r="R99" i="337"/>
  <c r="Q99" i="337"/>
  <c r="P99" i="337"/>
  <c r="O99" i="337"/>
  <c r="O95" i="337"/>
  <c r="F125" i="337" s="1"/>
  <c r="N95" i="337"/>
  <c r="M95" i="337"/>
  <c r="D125" i="337" s="1"/>
  <c r="L95" i="337"/>
  <c r="C125" i="337" s="1"/>
  <c r="R94" i="337"/>
  <c r="Q94" i="337"/>
  <c r="P94" i="337"/>
  <c r="O94" i="337"/>
  <c r="R93" i="337"/>
  <c r="Q93" i="337"/>
  <c r="P93" i="337"/>
  <c r="O93" i="337"/>
  <c r="R92" i="337"/>
  <c r="Q92" i="337"/>
  <c r="P92" i="337"/>
  <c r="O92" i="337"/>
  <c r="R91" i="337"/>
  <c r="Q91" i="337"/>
  <c r="P91" i="337"/>
  <c r="O91" i="337"/>
  <c r="R90" i="337"/>
  <c r="Q90" i="337"/>
  <c r="P90" i="337"/>
  <c r="O90" i="337"/>
  <c r="R89" i="337"/>
  <c r="Q89" i="337"/>
  <c r="P89" i="337"/>
  <c r="O89" i="337"/>
  <c r="R88" i="337"/>
  <c r="Q88" i="337"/>
  <c r="P88" i="337"/>
  <c r="O88" i="337"/>
  <c r="O84" i="337"/>
  <c r="F124" i="337" s="1"/>
  <c r="N84" i="337"/>
  <c r="E124" i="337" s="1"/>
  <c r="M84" i="337"/>
  <c r="D124" i="337" s="1"/>
  <c r="L84" i="337"/>
  <c r="C124" i="337" s="1"/>
  <c r="R83" i="337"/>
  <c r="O83" i="337"/>
  <c r="R82" i="337"/>
  <c r="O82" i="337"/>
  <c r="R81" i="337"/>
  <c r="O81" i="337"/>
  <c r="R80" i="337"/>
  <c r="O80" i="337"/>
  <c r="R79" i="337"/>
  <c r="O79" i="337"/>
  <c r="R78" i="337"/>
  <c r="O78" i="337"/>
  <c r="R77" i="337"/>
  <c r="O77" i="337"/>
  <c r="N73" i="337"/>
  <c r="M73" i="337"/>
  <c r="D123" i="337" s="1"/>
  <c r="L73" i="337"/>
  <c r="R72" i="337"/>
  <c r="Q72" i="337"/>
  <c r="P72" i="337"/>
  <c r="O72" i="337"/>
  <c r="R71" i="337"/>
  <c r="Q71" i="337"/>
  <c r="P71" i="337"/>
  <c r="O71" i="337"/>
  <c r="R70" i="337"/>
  <c r="Q70" i="337"/>
  <c r="P70" i="337"/>
  <c r="O70" i="337"/>
  <c r="R69" i="337"/>
  <c r="Q69" i="337"/>
  <c r="P69" i="337"/>
  <c r="O69" i="337"/>
  <c r="R68" i="337"/>
  <c r="Q68" i="337"/>
  <c r="P68" i="337"/>
  <c r="O68" i="337"/>
  <c r="R67" i="337"/>
  <c r="Q67" i="337"/>
  <c r="P67" i="337"/>
  <c r="O67" i="337"/>
  <c r="R66" i="337"/>
  <c r="Q66" i="337"/>
  <c r="P66" i="337"/>
  <c r="O66" i="337"/>
  <c r="N62" i="337"/>
  <c r="E122" i="337" s="1"/>
  <c r="M62" i="337"/>
  <c r="O62" i="337" s="1"/>
  <c r="F122" i="337" s="1"/>
  <c r="L62" i="337"/>
  <c r="R61" i="337"/>
  <c r="Q61" i="337"/>
  <c r="P61" i="337"/>
  <c r="O61" i="337"/>
  <c r="R60" i="337"/>
  <c r="Q60" i="337"/>
  <c r="P60" i="337"/>
  <c r="O60" i="337"/>
  <c r="R59" i="337"/>
  <c r="Q59" i="337"/>
  <c r="P59" i="337"/>
  <c r="O59" i="337"/>
  <c r="R58" i="337"/>
  <c r="Q58" i="337"/>
  <c r="P58" i="337"/>
  <c r="O58" i="337"/>
  <c r="R57" i="337"/>
  <c r="Q57" i="337"/>
  <c r="P57" i="337"/>
  <c r="O57" i="337"/>
  <c r="R56" i="337"/>
  <c r="Q56" i="337"/>
  <c r="P56" i="337"/>
  <c r="O56" i="337"/>
  <c r="R55" i="337"/>
  <c r="Q55" i="337"/>
  <c r="P55" i="337"/>
  <c r="O55" i="337"/>
  <c r="N51" i="337"/>
  <c r="E121" i="337" s="1"/>
  <c r="M51" i="337"/>
  <c r="D121" i="337" s="1"/>
  <c r="Q121" i="337" s="1"/>
  <c r="L51" i="337"/>
  <c r="C121" i="337" s="1"/>
  <c r="R50" i="337"/>
  <c r="Q50" i="337"/>
  <c r="P50" i="337"/>
  <c r="O50" i="337"/>
  <c r="R49" i="337"/>
  <c r="Q49" i="337"/>
  <c r="P49" i="337"/>
  <c r="O49" i="337"/>
  <c r="R48" i="337"/>
  <c r="Q48" i="337"/>
  <c r="P48" i="337"/>
  <c r="O48" i="337"/>
  <c r="R47" i="337"/>
  <c r="Q47" i="337"/>
  <c r="P47" i="337"/>
  <c r="O47" i="337"/>
  <c r="R46" i="337"/>
  <c r="Q46" i="337"/>
  <c r="P46" i="337"/>
  <c r="O46" i="337"/>
  <c r="R45" i="337"/>
  <c r="Q45" i="337"/>
  <c r="P45" i="337"/>
  <c r="O45" i="337"/>
  <c r="R44" i="337"/>
  <c r="Q44" i="337"/>
  <c r="P44" i="337"/>
  <c r="O44" i="337"/>
  <c r="N40" i="337"/>
  <c r="E120" i="337" s="1"/>
  <c r="M40" i="337"/>
  <c r="D120" i="337" s="1"/>
  <c r="D128" i="337" s="1"/>
  <c r="L40" i="337"/>
  <c r="C120" i="337" s="1"/>
  <c r="R39" i="337"/>
  <c r="Q39" i="337"/>
  <c r="P39" i="337"/>
  <c r="O39" i="337"/>
  <c r="R38" i="337"/>
  <c r="Q38" i="337"/>
  <c r="P38" i="337"/>
  <c r="O38" i="337"/>
  <c r="R37" i="337"/>
  <c r="Q37" i="337"/>
  <c r="P37" i="337"/>
  <c r="O37" i="337"/>
  <c r="R36" i="337"/>
  <c r="Q36" i="337"/>
  <c r="P36" i="337"/>
  <c r="O36" i="337"/>
  <c r="R35" i="337"/>
  <c r="Q35" i="337"/>
  <c r="P35" i="337"/>
  <c r="O35" i="337"/>
  <c r="R34" i="337"/>
  <c r="Q34" i="337"/>
  <c r="P34" i="337"/>
  <c r="O34" i="337"/>
  <c r="R33" i="337"/>
  <c r="Q33" i="337"/>
  <c r="P33" i="337"/>
  <c r="O33" i="337"/>
  <c r="K27" i="337"/>
  <c r="L27" i="337" s="1"/>
  <c r="J27" i="337"/>
  <c r="H27" i="337"/>
  <c r="I27" i="337" s="1"/>
  <c r="G27" i="337"/>
  <c r="F27" i="337"/>
  <c r="L26" i="337"/>
  <c r="K26" i="337"/>
  <c r="J26" i="337"/>
  <c r="I26" i="337"/>
  <c r="H26" i="337"/>
  <c r="G26" i="337"/>
  <c r="F26" i="337"/>
  <c r="C26" i="337"/>
  <c r="K25" i="337"/>
  <c r="H25" i="337"/>
  <c r="K24" i="337"/>
  <c r="H24" i="337"/>
  <c r="K23" i="337"/>
  <c r="H23" i="337"/>
  <c r="K22" i="337"/>
  <c r="H22" i="337"/>
  <c r="K21" i="337"/>
  <c r="H21" i="337"/>
  <c r="K20" i="337"/>
  <c r="H20" i="337"/>
  <c r="K19" i="337"/>
  <c r="H19" i="337"/>
  <c r="K18" i="337"/>
  <c r="H18" i="337"/>
  <c r="K17" i="337"/>
  <c r="H17" i="337"/>
  <c r="K16" i="337"/>
  <c r="H16" i="337"/>
  <c r="K15" i="337"/>
  <c r="H15" i="337"/>
  <c r="K14" i="337"/>
  <c r="H14" i="337"/>
  <c r="K13" i="337"/>
  <c r="H13" i="337"/>
  <c r="K12" i="337"/>
  <c r="H12" i="337"/>
  <c r="K11" i="337"/>
  <c r="H11" i="337"/>
  <c r="K139" i="336"/>
  <c r="Q127" i="336"/>
  <c r="D127" i="336"/>
  <c r="G127" i="336" s="1"/>
  <c r="P127" i="336" s="1"/>
  <c r="C127" i="336"/>
  <c r="C126" i="336"/>
  <c r="G125" i="336"/>
  <c r="P125" i="336" s="1"/>
  <c r="Q124" i="336"/>
  <c r="C124" i="336"/>
  <c r="G123" i="336"/>
  <c r="P123" i="336" s="1"/>
  <c r="E123" i="336"/>
  <c r="C122" i="336"/>
  <c r="E121" i="336"/>
  <c r="D121" i="336"/>
  <c r="E120" i="336"/>
  <c r="N117" i="336"/>
  <c r="M117" i="336"/>
  <c r="L117" i="336"/>
  <c r="R116" i="336"/>
  <c r="Q116" i="336"/>
  <c r="P116" i="336"/>
  <c r="O116" i="336"/>
  <c r="R115" i="336"/>
  <c r="Q115" i="336"/>
  <c r="P115" i="336"/>
  <c r="O115" i="336"/>
  <c r="R114" i="336"/>
  <c r="Q114" i="336"/>
  <c r="P114" i="336"/>
  <c r="O114" i="336"/>
  <c r="R113" i="336"/>
  <c r="Q113" i="336"/>
  <c r="P113" i="336"/>
  <c r="O113" i="336"/>
  <c r="R112" i="336"/>
  <c r="Q112" i="336"/>
  <c r="P112" i="336"/>
  <c r="O112" i="336"/>
  <c r="R111" i="336"/>
  <c r="Q111" i="336"/>
  <c r="P111" i="336"/>
  <c r="O111" i="336"/>
  <c r="R110" i="336"/>
  <c r="Q110" i="336"/>
  <c r="P110" i="336"/>
  <c r="O110" i="336"/>
  <c r="N106" i="336"/>
  <c r="M106" i="336"/>
  <c r="D126" i="336" s="1"/>
  <c r="Q126" i="336" s="1"/>
  <c r="L106" i="336"/>
  <c r="R105" i="336"/>
  <c r="Q105" i="336"/>
  <c r="P105" i="336"/>
  <c r="O105" i="336"/>
  <c r="R104" i="336"/>
  <c r="Q104" i="336"/>
  <c r="P104" i="336"/>
  <c r="O104" i="336"/>
  <c r="R103" i="336"/>
  <c r="Q103" i="336"/>
  <c r="P103" i="336"/>
  <c r="O103" i="336"/>
  <c r="R102" i="336"/>
  <c r="Q102" i="336"/>
  <c r="P102" i="336"/>
  <c r="O102" i="336"/>
  <c r="R101" i="336"/>
  <c r="Q101" i="336"/>
  <c r="P101" i="336"/>
  <c r="O101" i="336"/>
  <c r="R100" i="336"/>
  <c r="Q100" i="336"/>
  <c r="P100" i="336"/>
  <c r="O100" i="336"/>
  <c r="R99" i="336"/>
  <c r="Q99" i="336"/>
  <c r="P99" i="336"/>
  <c r="O99" i="336"/>
  <c r="N95" i="336"/>
  <c r="M95" i="336"/>
  <c r="D125" i="336" s="1"/>
  <c r="L95" i="336"/>
  <c r="C125" i="336" s="1"/>
  <c r="R94" i="336"/>
  <c r="Q94" i="336"/>
  <c r="P94" i="336"/>
  <c r="O94" i="336"/>
  <c r="R93" i="336"/>
  <c r="Q93" i="336"/>
  <c r="P93" i="336"/>
  <c r="O93" i="336"/>
  <c r="R92" i="336"/>
  <c r="Q92" i="336"/>
  <c r="P92" i="336"/>
  <c r="O92" i="336"/>
  <c r="R91" i="336"/>
  <c r="Q91" i="336"/>
  <c r="P91" i="336"/>
  <c r="O91" i="336"/>
  <c r="R90" i="336"/>
  <c r="Q90" i="336"/>
  <c r="P90" i="336"/>
  <c r="O90" i="336"/>
  <c r="R89" i="336"/>
  <c r="Q89" i="336"/>
  <c r="P89" i="336"/>
  <c r="O89" i="336"/>
  <c r="R88" i="336"/>
  <c r="Q88" i="336"/>
  <c r="P88" i="336"/>
  <c r="O88" i="336"/>
  <c r="N84" i="336"/>
  <c r="M84" i="336"/>
  <c r="D124" i="336" s="1"/>
  <c r="G124" i="336" s="1"/>
  <c r="P124" i="336" s="1"/>
  <c r="L84" i="336"/>
  <c r="R83" i="336"/>
  <c r="O83" i="336"/>
  <c r="R82" i="336"/>
  <c r="O82" i="336"/>
  <c r="R81" i="336"/>
  <c r="O81" i="336"/>
  <c r="R80" i="336"/>
  <c r="O80" i="336"/>
  <c r="R79" i="336"/>
  <c r="O79" i="336"/>
  <c r="R78" i="336"/>
  <c r="O78" i="336"/>
  <c r="R77" i="336"/>
  <c r="O77" i="336"/>
  <c r="N73" i="336"/>
  <c r="M73" i="336"/>
  <c r="D123" i="336" s="1"/>
  <c r="L73" i="336"/>
  <c r="O73" i="336" s="1"/>
  <c r="F123" i="336" s="1"/>
  <c r="R72" i="336"/>
  <c r="Q72" i="336"/>
  <c r="P72" i="336"/>
  <c r="O72" i="336"/>
  <c r="R71" i="336"/>
  <c r="Q71" i="336"/>
  <c r="P71" i="336"/>
  <c r="O71" i="336"/>
  <c r="R70" i="336"/>
  <c r="Q70" i="336"/>
  <c r="P70" i="336"/>
  <c r="O70" i="336"/>
  <c r="R69" i="336"/>
  <c r="Q69" i="336"/>
  <c r="P69" i="336"/>
  <c r="O69" i="336"/>
  <c r="R68" i="336"/>
  <c r="Q68" i="336"/>
  <c r="P68" i="336"/>
  <c r="O68" i="336"/>
  <c r="R67" i="336"/>
  <c r="Q67" i="336"/>
  <c r="P67" i="336"/>
  <c r="O67" i="336"/>
  <c r="R66" i="336"/>
  <c r="Q66" i="336"/>
  <c r="P66" i="336"/>
  <c r="O66" i="336"/>
  <c r="N62" i="336"/>
  <c r="E122" i="336" s="1"/>
  <c r="M62" i="336"/>
  <c r="D122" i="336" s="1"/>
  <c r="Q122" i="336" s="1"/>
  <c r="L62" i="336"/>
  <c r="O62" i="336" s="1"/>
  <c r="F122" i="336" s="1"/>
  <c r="R61" i="336"/>
  <c r="Q61" i="336"/>
  <c r="P61" i="336"/>
  <c r="O61" i="336"/>
  <c r="R60" i="336"/>
  <c r="Q60" i="336"/>
  <c r="P60" i="336"/>
  <c r="O60" i="336"/>
  <c r="R59" i="336"/>
  <c r="Q59" i="336"/>
  <c r="P59" i="336"/>
  <c r="O59" i="336"/>
  <c r="R58" i="336"/>
  <c r="Q58" i="336"/>
  <c r="P58" i="336"/>
  <c r="O58" i="336"/>
  <c r="R57" i="336"/>
  <c r="Q57" i="336"/>
  <c r="P57" i="336"/>
  <c r="O57" i="336"/>
  <c r="R56" i="336"/>
  <c r="Q56" i="336"/>
  <c r="P56" i="336"/>
  <c r="O56" i="336"/>
  <c r="R55" i="336"/>
  <c r="Q55" i="336"/>
  <c r="P55" i="336"/>
  <c r="O55" i="336"/>
  <c r="N51" i="336"/>
  <c r="M51" i="336"/>
  <c r="L51" i="336"/>
  <c r="O51" i="336" s="1"/>
  <c r="F121" i="336" s="1"/>
  <c r="R50" i="336"/>
  <c r="Q50" i="336"/>
  <c r="P50" i="336"/>
  <c r="O50" i="336"/>
  <c r="R49" i="336"/>
  <c r="Q49" i="336"/>
  <c r="P49" i="336"/>
  <c r="O49" i="336"/>
  <c r="R48" i="336"/>
  <c r="Q48" i="336"/>
  <c r="P48" i="336"/>
  <c r="O48" i="336"/>
  <c r="R47" i="336"/>
  <c r="Q47" i="336"/>
  <c r="P47" i="336"/>
  <c r="O47" i="336"/>
  <c r="R46" i="336"/>
  <c r="Q46" i="336"/>
  <c r="P46" i="336"/>
  <c r="O46" i="336"/>
  <c r="R45" i="336"/>
  <c r="Q45" i="336"/>
  <c r="P45" i="336"/>
  <c r="O45" i="336"/>
  <c r="R44" i="336"/>
  <c r="Q44" i="336"/>
  <c r="P44" i="336"/>
  <c r="O44" i="336"/>
  <c r="N40" i="336"/>
  <c r="M40" i="336"/>
  <c r="D120" i="336" s="1"/>
  <c r="L40" i="336"/>
  <c r="O40" i="336" s="1"/>
  <c r="F120" i="336" s="1"/>
  <c r="R39" i="336"/>
  <c r="Q39" i="336"/>
  <c r="P39" i="336"/>
  <c r="O39" i="336"/>
  <c r="R38" i="336"/>
  <c r="Q38" i="336"/>
  <c r="P38" i="336"/>
  <c r="O38" i="336"/>
  <c r="R37" i="336"/>
  <c r="Q37" i="336"/>
  <c r="P37" i="336"/>
  <c r="O37" i="336"/>
  <c r="R36" i="336"/>
  <c r="Q36" i="336"/>
  <c r="P36" i="336"/>
  <c r="O36" i="336"/>
  <c r="R35" i="336"/>
  <c r="Q35" i="336"/>
  <c r="P35" i="336"/>
  <c r="O35" i="336"/>
  <c r="R34" i="336"/>
  <c r="Q34" i="336"/>
  <c r="P34" i="336"/>
  <c r="O34" i="336"/>
  <c r="R33" i="336"/>
  <c r="Q33" i="336"/>
  <c r="P33" i="336"/>
  <c r="O33" i="336"/>
  <c r="K27" i="336"/>
  <c r="J27" i="336"/>
  <c r="I27" i="336"/>
  <c r="H27" i="336"/>
  <c r="G27" i="336"/>
  <c r="F27" i="336"/>
  <c r="L27" i="336" s="1"/>
  <c r="L26" i="336"/>
  <c r="K26" i="336"/>
  <c r="J26" i="336"/>
  <c r="H26" i="336"/>
  <c r="I26" i="336" s="1"/>
  <c r="G26" i="336"/>
  <c r="F26" i="336"/>
  <c r="C26" i="336"/>
  <c r="K25" i="336"/>
  <c r="H25" i="336"/>
  <c r="K24" i="336"/>
  <c r="H24" i="336"/>
  <c r="K23" i="336"/>
  <c r="H23" i="336"/>
  <c r="K22" i="336"/>
  <c r="H22" i="336"/>
  <c r="K21" i="336"/>
  <c r="H21" i="336"/>
  <c r="K20" i="336"/>
  <c r="H20" i="336"/>
  <c r="K19" i="336"/>
  <c r="H19" i="336"/>
  <c r="K18" i="336"/>
  <c r="H18" i="336"/>
  <c r="K17" i="336"/>
  <c r="H17" i="336"/>
  <c r="K16" i="336"/>
  <c r="H16" i="336"/>
  <c r="K15" i="336"/>
  <c r="H15" i="336"/>
  <c r="K14" i="336"/>
  <c r="H14" i="336"/>
  <c r="K13" i="336"/>
  <c r="H13" i="336"/>
  <c r="K12" i="336"/>
  <c r="H12" i="336"/>
  <c r="K11" i="336"/>
  <c r="H11" i="336"/>
  <c r="K139" i="335"/>
  <c r="D127" i="335"/>
  <c r="R125" i="335"/>
  <c r="E123" i="335"/>
  <c r="C123" i="335"/>
  <c r="C122" i="335"/>
  <c r="F121" i="335"/>
  <c r="C121" i="335"/>
  <c r="R121" i="335" s="1"/>
  <c r="C120" i="335"/>
  <c r="C128" i="335" s="1"/>
  <c r="P144" i="335" s="1"/>
  <c r="O117" i="335"/>
  <c r="F127" i="335" s="1"/>
  <c r="N117" i="335"/>
  <c r="E127" i="335" s="1"/>
  <c r="M117" i="335"/>
  <c r="L117" i="335"/>
  <c r="C127" i="335" s="1"/>
  <c r="R116" i="335"/>
  <c r="Q116" i="335"/>
  <c r="P116" i="335"/>
  <c r="O116" i="335"/>
  <c r="R115" i="335"/>
  <c r="Q115" i="335"/>
  <c r="P115" i="335"/>
  <c r="O115" i="335"/>
  <c r="R114" i="335"/>
  <c r="Q114" i="335"/>
  <c r="P114" i="335"/>
  <c r="O114" i="335"/>
  <c r="R113" i="335"/>
  <c r="Q113" i="335"/>
  <c r="P113" i="335"/>
  <c r="O113" i="335"/>
  <c r="R112" i="335"/>
  <c r="Q112" i="335"/>
  <c r="P112" i="335"/>
  <c r="O112" i="335"/>
  <c r="R111" i="335"/>
  <c r="Q111" i="335"/>
  <c r="P111" i="335"/>
  <c r="O111" i="335"/>
  <c r="R110" i="335"/>
  <c r="Q110" i="335"/>
  <c r="P110" i="335"/>
  <c r="O110" i="335"/>
  <c r="O106" i="335"/>
  <c r="F126" i="335" s="1"/>
  <c r="N106" i="335"/>
  <c r="E126" i="335" s="1"/>
  <c r="M106" i="335"/>
  <c r="D126" i="335" s="1"/>
  <c r="Q126" i="335" s="1"/>
  <c r="L106" i="335"/>
  <c r="C126" i="335" s="1"/>
  <c r="R105" i="335"/>
  <c r="Q105" i="335"/>
  <c r="P105" i="335"/>
  <c r="O105" i="335"/>
  <c r="R104" i="335"/>
  <c r="Q104" i="335"/>
  <c r="P104" i="335"/>
  <c r="O104" i="335"/>
  <c r="R103" i="335"/>
  <c r="Q103" i="335"/>
  <c r="P103" i="335"/>
  <c r="O103" i="335"/>
  <c r="R102" i="335"/>
  <c r="Q102" i="335"/>
  <c r="P102" i="335"/>
  <c r="O102" i="335"/>
  <c r="R101" i="335"/>
  <c r="Q101" i="335"/>
  <c r="P101" i="335"/>
  <c r="O101" i="335"/>
  <c r="R100" i="335"/>
  <c r="Q100" i="335"/>
  <c r="P100" i="335"/>
  <c r="O100" i="335"/>
  <c r="R99" i="335"/>
  <c r="Q99" i="335"/>
  <c r="P99" i="335"/>
  <c r="O99" i="335"/>
  <c r="O95" i="335"/>
  <c r="F125" i="335" s="1"/>
  <c r="N95" i="335"/>
  <c r="E125" i="335" s="1"/>
  <c r="M95" i="335"/>
  <c r="D125" i="335" s="1"/>
  <c r="L95" i="335"/>
  <c r="C125" i="335" s="1"/>
  <c r="R94" i="335"/>
  <c r="Q94" i="335"/>
  <c r="P94" i="335"/>
  <c r="O94" i="335"/>
  <c r="R93" i="335"/>
  <c r="Q93" i="335"/>
  <c r="P93" i="335"/>
  <c r="O93" i="335"/>
  <c r="R92" i="335"/>
  <c r="Q92" i="335"/>
  <c r="P92" i="335"/>
  <c r="O92" i="335"/>
  <c r="R91" i="335"/>
  <c r="Q91" i="335"/>
  <c r="P91" i="335"/>
  <c r="O91" i="335"/>
  <c r="R90" i="335"/>
  <c r="Q90" i="335"/>
  <c r="P90" i="335"/>
  <c r="O90" i="335"/>
  <c r="R89" i="335"/>
  <c r="Q89" i="335"/>
  <c r="P89" i="335"/>
  <c r="O89" i="335"/>
  <c r="R88" i="335"/>
  <c r="Q88" i="335"/>
  <c r="P88" i="335"/>
  <c r="O88" i="335"/>
  <c r="O84" i="335"/>
  <c r="F124" i="335" s="1"/>
  <c r="N84" i="335"/>
  <c r="E124" i="335" s="1"/>
  <c r="M84" i="335"/>
  <c r="D124" i="335" s="1"/>
  <c r="L84" i="335"/>
  <c r="C124" i="335" s="1"/>
  <c r="R83" i="335"/>
  <c r="O83" i="335"/>
  <c r="R82" i="335"/>
  <c r="O82" i="335"/>
  <c r="R81" i="335"/>
  <c r="O81" i="335"/>
  <c r="R80" i="335"/>
  <c r="O80" i="335"/>
  <c r="R79" i="335"/>
  <c r="O79" i="335"/>
  <c r="R78" i="335"/>
  <c r="O78" i="335"/>
  <c r="R77" i="335"/>
  <c r="O77" i="335"/>
  <c r="N73" i="335"/>
  <c r="M73" i="335"/>
  <c r="D123" i="335" s="1"/>
  <c r="L73" i="335"/>
  <c r="O73" i="335" s="1"/>
  <c r="F123" i="335" s="1"/>
  <c r="R123" i="335" s="1"/>
  <c r="R72" i="335"/>
  <c r="Q72" i="335"/>
  <c r="P72" i="335"/>
  <c r="O72" i="335"/>
  <c r="R71" i="335"/>
  <c r="Q71" i="335"/>
  <c r="P71" i="335"/>
  <c r="O71" i="335"/>
  <c r="R70" i="335"/>
  <c r="Q70" i="335"/>
  <c r="P70" i="335"/>
  <c r="O70" i="335"/>
  <c r="R69" i="335"/>
  <c r="Q69" i="335"/>
  <c r="P69" i="335"/>
  <c r="O69" i="335"/>
  <c r="R68" i="335"/>
  <c r="Q68" i="335"/>
  <c r="P68" i="335"/>
  <c r="O68" i="335"/>
  <c r="R67" i="335"/>
  <c r="Q67" i="335"/>
  <c r="P67" i="335"/>
  <c r="O67" i="335"/>
  <c r="R66" i="335"/>
  <c r="Q66" i="335"/>
  <c r="P66" i="335"/>
  <c r="O66" i="335"/>
  <c r="N62" i="335"/>
  <c r="E122" i="335" s="1"/>
  <c r="M62" i="335"/>
  <c r="D122" i="335" s="1"/>
  <c r="Q122" i="335" s="1"/>
  <c r="L62" i="335"/>
  <c r="R61" i="335"/>
  <c r="Q61" i="335"/>
  <c r="P61" i="335"/>
  <c r="O61" i="335"/>
  <c r="R60" i="335"/>
  <c r="Q60" i="335"/>
  <c r="P60" i="335"/>
  <c r="O60" i="335"/>
  <c r="R59" i="335"/>
  <c r="Q59" i="335"/>
  <c r="P59" i="335"/>
  <c r="O59" i="335"/>
  <c r="R58" i="335"/>
  <c r="Q58" i="335"/>
  <c r="P58" i="335"/>
  <c r="O58" i="335"/>
  <c r="R57" i="335"/>
  <c r="Q57" i="335"/>
  <c r="P57" i="335"/>
  <c r="O57" i="335"/>
  <c r="R56" i="335"/>
  <c r="Q56" i="335"/>
  <c r="P56" i="335"/>
  <c r="O56" i="335"/>
  <c r="R55" i="335"/>
  <c r="Q55" i="335"/>
  <c r="P55" i="335"/>
  <c r="O55" i="335"/>
  <c r="N51" i="335"/>
  <c r="E121" i="335" s="1"/>
  <c r="M51" i="335"/>
  <c r="D121" i="335" s="1"/>
  <c r="Q121" i="335" s="1"/>
  <c r="L51" i="335"/>
  <c r="O51" i="335" s="1"/>
  <c r="R50" i="335"/>
  <c r="Q50" i="335"/>
  <c r="P50" i="335"/>
  <c r="O50" i="335"/>
  <c r="R49" i="335"/>
  <c r="Q49" i="335"/>
  <c r="P49" i="335"/>
  <c r="O49" i="335"/>
  <c r="R48" i="335"/>
  <c r="Q48" i="335"/>
  <c r="P48" i="335"/>
  <c r="O48" i="335"/>
  <c r="R47" i="335"/>
  <c r="Q47" i="335"/>
  <c r="P47" i="335"/>
  <c r="O47" i="335"/>
  <c r="R46" i="335"/>
  <c r="Q46" i="335"/>
  <c r="P46" i="335"/>
  <c r="O46" i="335"/>
  <c r="R45" i="335"/>
  <c r="Q45" i="335"/>
  <c r="P45" i="335"/>
  <c r="O45" i="335"/>
  <c r="R44" i="335"/>
  <c r="Q44" i="335"/>
  <c r="P44" i="335"/>
  <c r="O44" i="335"/>
  <c r="N40" i="335"/>
  <c r="E120" i="335" s="1"/>
  <c r="M40" i="335"/>
  <c r="D120" i="335" s="1"/>
  <c r="D128" i="335" s="1"/>
  <c r="L40" i="335"/>
  <c r="R39" i="335"/>
  <c r="Q39" i="335"/>
  <c r="P39" i="335"/>
  <c r="O39" i="335"/>
  <c r="R38" i="335"/>
  <c r="Q38" i="335"/>
  <c r="P38" i="335"/>
  <c r="O38" i="335"/>
  <c r="R37" i="335"/>
  <c r="Q37" i="335"/>
  <c r="P37" i="335"/>
  <c r="O37" i="335"/>
  <c r="R36" i="335"/>
  <c r="Q36" i="335"/>
  <c r="P36" i="335"/>
  <c r="O36" i="335"/>
  <c r="R35" i="335"/>
  <c r="Q35" i="335"/>
  <c r="P35" i="335"/>
  <c r="O35" i="335"/>
  <c r="R34" i="335"/>
  <c r="Q34" i="335"/>
  <c r="P34" i="335"/>
  <c r="O34" i="335"/>
  <c r="R33" i="335"/>
  <c r="Q33" i="335"/>
  <c r="P33" i="335"/>
  <c r="O33" i="335"/>
  <c r="K27" i="335"/>
  <c r="L27" i="335" s="1"/>
  <c r="J27" i="335"/>
  <c r="H27" i="335"/>
  <c r="G27" i="335"/>
  <c r="F27" i="335"/>
  <c r="I27" i="335" s="1"/>
  <c r="L26" i="335"/>
  <c r="K26" i="335"/>
  <c r="J26" i="335"/>
  <c r="I26" i="335"/>
  <c r="H26" i="335"/>
  <c r="G26" i="335"/>
  <c r="F26" i="335"/>
  <c r="C26" i="335"/>
  <c r="K25" i="335"/>
  <c r="H25" i="335"/>
  <c r="K24" i="335"/>
  <c r="H24" i="335"/>
  <c r="K23" i="335"/>
  <c r="H23" i="335"/>
  <c r="K22" i="335"/>
  <c r="H22" i="335"/>
  <c r="K21" i="335"/>
  <c r="H21" i="335"/>
  <c r="K20" i="335"/>
  <c r="H20" i="335"/>
  <c r="K19" i="335"/>
  <c r="H19" i="335"/>
  <c r="K18" i="335"/>
  <c r="H18" i="335"/>
  <c r="K17" i="335"/>
  <c r="H17" i="335"/>
  <c r="K16" i="335"/>
  <c r="H16" i="335"/>
  <c r="K15" i="335"/>
  <c r="H15" i="335"/>
  <c r="K14" i="335"/>
  <c r="H14" i="335"/>
  <c r="K13" i="335"/>
  <c r="H13" i="335"/>
  <c r="K12" i="335"/>
  <c r="H12" i="335"/>
  <c r="K11" i="335"/>
  <c r="H11" i="335"/>
  <c r="K139" i="334"/>
  <c r="E127" i="334"/>
  <c r="D127" i="334"/>
  <c r="G127" i="334" s="1"/>
  <c r="P127" i="334" s="1"/>
  <c r="G124" i="334"/>
  <c r="P124" i="334" s="1"/>
  <c r="C123" i="334"/>
  <c r="C121" i="334"/>
  <c r="C120" i="334"/>
  <c r="N117" i="334"/>
  <c r="M117" i="334"/>
  <c r="L117" i="334"/>
  <c r="R116" i="334"/>
  <c r="Q116" i="334"/>
  <c r="P116" i="334"/>
  <c r="O116" i="334"/>
  <c r="R115" i="334"/>
  <c r="Q115" i="334"/>
  <c r="P115" i="334"/>
  <c r="O115" i="334"/>
  <c r="R114" i="334"/>
  <c r="Q114" i="334"/>
  <c r="P114" i="334"/>
  <c r="O114" i="334"/>
  <c r="R113" i="334"/>
  <c r="Q113" i="334"/>
  <c r="P113" i="334"/>
  <c r="O113" i="334"/>
  <c r="R112" i="334"/>
  <c r="Q112" i="334"/>
  <c r="P112" i="334"/>
  <c r="O112" i="334"/>
  <c r="R111" i="334"/>
  <c r="Q111" i="334"/>
  <c r="P111" i="334"/>
  <c r="O111" i="334"/>
  <c r="R110" i="334"/>
  <c r="Q110" i="334"/>
  <c r="P110" i="334"/>
  <c r="O110" i="334"/>
  <c r="N106" i="334"/>
  <c r="E126" i="334" s="1"/>
  <c r="M106" i="334"/>
  <c r="D126" i="334" s="1"/>
  <c r="L106" i="334"/>
  <c r="R105" i="334"/>
  <c r="Q105" i="334"/>
  <c r="P105" i="334"/>
  <c r="O105" i="334"/>
  <c r="R104" i="334"/>
  <c r="Q104" i="334"/>
  <c r="P104" i="334"/>
  <c r="O104" i="334"/>
  <c r="R103" i="334"/>
  <c r="Q103" i="334"/>
  <c r="P103" i="334"/>
  <c r="O103" i="334"/>
  <c r="R102" i="334"/>
  <c r="Q102" i="334"/>
  <c r="P102" i="334"/>
  <c r="O102" i="334"/>
  <c r="R101" i="334"/>
  <c r="Q101" i="334"/>
  <c r="P101" i="334"/>
  <c r="O101" i="334"/>
  <c r="R100" i="334"/>
  <c r="Q100" i="334"/>
  <c r="P100" i="334"/>
  <c r="O100" i="334"/>
  <c r="R99" i="334"/>
  <c r="Q99" i="334"/>
  <c r="P99" i="334"/>
  <c r="O99" i="334"/>
  <c r="N95" i="334"/>
  <c r="E125" i="334" s="1"/>
  <c r="M95" i="334"/>
  <c r="D125" i="334" s="1"/>
  <c r="L95" i="334"/>
  <c r="R94" i="334"/>
  <c r="Q94" i="334"/>
  <c r="P94" i="334"/>
  <c r="O94" i="334"/>
  <c r="R93" i="334"/>
  <c r="Q93" i="334"/>
  <c r="P93" i="334"/>
  <c r="O93" i="334"/>
  <c r="R92" i="334"/>
  <c r="Q92" i="334"/>
  <c r="P92" i="334"/>
  <c r="O92" i="334"/>
  <c r="R91" i="334"/>
  <c r="Q91" i="334"/>
  <c r="P91" i="334"/>
  <c r="O91" i="334"/>
  <c r="R90" i="334"/>
  <c r="Q90" i="334"/>
  <c r="P90" i="334"/>
  <c r="O90" i="334"/>
  <c r="R89" i="334"/>
  <c r="Q89" i="334"/>
  <c r="P89" i="334"/>
  <c r="O89" i="334"/>
  <c r="R88" i="334"/>
  <c r="Q88" i="334"/>
  <c r="P88" i="334"/>
  <c r="O88" i="334"/>
  <c r="N84" i="334"/>
  <c r="E124" i="334" s="1"/>
  <c r="M84" i="334"/>
  <c r="D124" i="334" s="1"/>
  <c r="L84" i="334"/>
  <c r="R83" i="334"/>
  <c r="O83" i="334"/>
  <c r="R82" i="334"/>
  <c r="O82" i="334"/>
  <c r="R81" i="334"/>
  <c r="O81" i="334"/>
  <c r="R80" i="334"/>
  <c r="O80" i="334"/>
  <c r="R79" i="334"/>
  <c r="O79" i="334"/>
  <c r="R78" i="334"/>
  <c r="O78" i="334"/>
  <c r="R77" i="334"/>
  <c r="O77" i="334"/>
  <c r="N73" i="334"/>
  <c r="E123" i="334" s="1"/>
  <c r="M73" i="334"/>
  <c r="D123" i="334" s="1"/>
  <c r="Q123" i="334" s="1"/>
  <c r="L73" i="334"/>
  <c r="R72" i="334"/>
  <c r="Q72" i="334"/>
  <c r="P72" i="334"/>
  <c r="O72" i="334"/>
  <c r="R71" i="334"/>
  <c r="Q71" i="334"/>
  <c r="P71" i="334"/>
  <c r="O71" i="334"/>
  <c r="R70" i="334"/>
  <c r="Q70" i="334"/>
  <c r="P70" i="334"/>
  <c r="O70" i="334"/>
  <c r="R69" i="334"/>
  <c r="Q69" i="334"/>
  <c r="P69" i="334"/>
  <c r="O69" i="334"/>
  <c r="R68" i="334"/>
  <c r="Q68" i="334"/>
  <c r="P68" i="334"/>
  <c r="O68" i="334"/>
  <c r="R67" i="334"/>
  <c r="Q67" i="334"/>
  <c r="P67" i="334"/>
  <c r="O67" i="334"/>
  <c r="R66" i="334"/>
  <c r="Q66" i="334"/>
  <c r="P66" i="334"/>
  <c r="O66" i="334"/>
  <c r="N62" i="334"/>
  <c r="E122" i="334" s="1"/>
  <c r="M62" i="334"/>
  <c r="D122" i="334" s="1"/>
  <c r="Q122" i="334" s="1"/>
  <c r="L62" i="334"/>
  <c r="C122" i="334" s="1"/>
  <c r="R61" i="334"/>
  <c r="Q61" i="334"/>
  <c r="P61" i="334"/>
  <c r="O61" i="334"/>
  <c r="R60" i="334"/>
  <c r="Q60" i="334"/>
  <c r="P60" i="334"/>
  <c r="O60" i="334"/>
  <c r="R59" i="334"/>
  <c r="Q59" i="334"/>
  <c r="P59" i="334"/>
  <c r="O59" i="334"/>
  <c r="R58" i="334"/>
  <c r="Q58" i="334"/>
  <c r="P58" i="334"/>
  <c r="O58" i="334"/>
  <c r="R57" i="334"/>
  <c r="Q57" i="334"/>
  <c r="P57" i="334"/>
  <c r="O57" i="334"/>
  <c r="R56" i="334"/>
  <c r="Q56" i="334"/>
  <c r="P56" i="334"/>
  <c r="O56" i="334"/>
  <c r="R55" i="334"/>
  <c r="Q55" i="334"/>
  <c r="P55" i="334"/>
  <c r="O55" i="334"/>
  <c r="N51" i="334"/>
  <c r="E121" i="334" s="1"/>
  <c r="M51" i="334"/>
  <c r="O51" i="334" s="1"/>
  <c r="F121" i="334" s="1"/>
  <c r="L51" i="334"/>
  <c r="R50" i="334"/>
  <c r="Q50" i="334"/>
  <c r="P50" i="334"/>
  <c r="O50" i="334"/>
  <c r="R49" i="334"/>
  <c r="Q49" i="334"/>
  <c r="P49" i="334"/>
  <c r="O49" i="334"/>
  <c r="R48" i="334"/>
  <c r="Q48" i="334"/>
  <c r="P48" i="334"/>
  <c r="O48" i="334"/>
  <c r="R47" i="334"/>
  <c r="Q47" i="334"/>
  <c r="P47" i="334"/>
  <c r="O47" i="334"/>
  <c r="R46" i="334"/>
  <c r="Q46" i="334"/>
  <c r="P46" i="334"/>
  <c r="O46" i="334"/>
  <c r="R45" i="334"/>
  <c r="Q45" i="334"/>
  <c r="P45" i="334"/>
  <c r="O45" i="334"/>
  <c r="R44" i="334"/>
  <c r="Q44" i="334"/>
  <c r="P44" i="334"/>
  <c r="O44" i="334"/>
  <c r="N40" i="334"/>
  <c r="E120" i="334" s="1"/>
  <c r="M40" i="334"/>
  <c r="O40" i="334" s="1"/>
  <c r="F120" i="334" s="1"/>
  <c r="L40" i="334"/>
  <c r="R39" i="334"/>
  <c r="Q39" i="334"/>
  <c r="P39" i="334"/>
  <c r="O39" i="334"/>
  <c r="R38" i="334"/>
  <c r="Q38" i="334"/>
  <c r="P38" i="334"/>
  <c r="O38" i="334"/>
  <c r="R37" i="334"/>
  <c r="Q37" i="334"/>
  <c r="P37" i="334"/>
  <c r="O37" i="334"/>
  <c r="R36" i="334"/>
  <c r="Q36" i="334"/>
  <c r="P36" i="334"/>
  <c r="O36" i="334"/>
  <c r="R35" i="334"/>
  <c r="Q35" i="334"/>
  <c r="P35" i="334"/>
  <c r="O35" i="334"/>
  <c r="R34" i="334"/>
  <c r="Q34" i="334"/>
  <c r="P34" i="334"/>
  <c r="O34" i="334"/>
  <c r="R33" i="334"/>
  <c r="Q33" i="334"/>
  <c r="P33" i="334"/>
  <c r="O33" i="334"/>
  <c r="K27" i="334"/>
  <c r="L27" i="334" s="1"/>
  <c r="J27" i="334"/>
  <c r="H27" i="334"/>
  <c r="I27" i="334" s="1"/>
  <c r="G27" i="334"/>
  <c r="F27" i="334"/>
  <c r="K26" i="334"/>
  <c r="L26" i="334" s="1"/>
  <c r="J26" i="334"/>
  <c r="H26" i="334"/>
  <c r="G26" i="334"/>
  <c r="F26" i="334"/>
  <c r="I26" i="334" s="1"/>
  <c r="C26" i="334"/>
  <c r="K25" i="334"/>
  <c r="H25" i="334"/>
  <c r="K24" i="334"/>
  <c r="H24" i="334"/>
  <c r="K23" i="334"/>
  <c r="H23" i="334"/>
  <c r="K22" i="334"/>
  <c r="H22" i="334"/>
  <c r="K21" i="334"/>
  <c r="H21" i="334"/>
  <c r="K20" i="334"/>
  <c r="H20" i="334"/>
  <c r="K19" i="334"/>
  <c r="H19" i="334"/>
  <c r="K18" i="334"/>
  <c r="H18" i="334"/>
  <c r="K17" i="334"/>
  <c r="H17" i="334"/>
  <c r="K16" i="334"/>
  <c r="H16" i="334"/>
  <c r="K15" i="334"/>
  <c r="H15" i="334"/>
  <c r="K14" i="334"/>
  <c r="H14" i="334"/>
  <c r="K13" i="334"/>
  <c r="H13" i="334"/>
  <c r="K12" i="334"/>
  <c r="H12" i="334"/>
  <c r="K11" i="334"/>
  <c r="H11" i="334"/>
  <c r="K139" i="333"/>
  <c r="C127" i="333"/>
  <c r="D125" i="333"/>
  <c r="D124" i="333"/>
  <c r="E123" i="333"/>
  <c r="D123" i="333"/>
  <c r="E122" i="333"/>
  <c r="E121" i="333"/>
  <c r="D121" i="333"/>
  <c r="E120" i="333"/>
  <c r="D120" i="333"/>
  <c r="N117" i="333"/>
  <c r="E127" i="333" s="1"/>
  <c r="M117" i="333"/>
  <c r="D127" i="333" s="1"/>
  <c r="L117" i="333"/>
  <c r="R116" i="333"/>
  <c r="Q116" i="333"/>
  <c r="P116" i="333"/>
  <c r="O116" i="333"/>
  <c r="R115" i="333"/>
  <c r="Q115" i="333"/>
  <c r="P115" i="333"/>
  <c r="O115" i="333"/>
  <c r="R114" i="333"/>
  <c r="Q114" i="333"/>
  <c r="P114" i="333"/>
  <c r="O114" i="333"/>
  <c r="R113" i="333"/>
  <c r="Q113" i="333"/>
  <c r="P113" i="333"/>
  <c r="O113" i="333"/>
  <c r="R112" i="333"/>
  <c r="Q112" i="333"/>
  <c r="P112" i="333"/>
  <c r="O112" i="333"/>
  <c r="R111" i="333"/>
  <c r="Q111" i="333"/>
  <c r="P111" i="333"/>
  <c r="O111" i="333"/>
  <c r="R110" i="333"/>
  <c r="Q110" i="333"/>
  <c r="P110" i="333"/>
  <c r="O110" i="333"/>
  <c r="N106" i="333"/>
  <c r="E126" i="333" s="1"/>
  <c r="M106" i="333"/>
  <c r="D126" i="333" s="1"/>
  <c r="Q126" i="333" s="1"/>
  <c r="L106" i="333"/>
  <c r="C126" i="333" s="1"/>
  <c r="R105" i="333"/>
  <c r="Q105" i="333"/>
  <c r="P105" i="333"/>
  <c r="O105" i="333"/>
  <c r="R104" i="333"/>
  <c r="Q104" i="333"/>
  <c r="P104" i="333"/>
  <c r="O104" i="333"/>
  <c r="R103" i="333"/>
  <c r="Q103" i="333"/>
  <c r="P103" i="333"/>
  <c r="O103" i="333"/>
  <c r="R102" i="333"/>
  <c r="Q102" i="333"/>
  <c r="P102" i="333"/>
  <c r="O102" i="333"/>
  <c r="R101" i="333"/>
  <c r="Q101" i="333"/>
  <c r="P101" i="333"/>
  <c r="O101" i="333"/>
  <c r="R100" i="333"/>
  <c r="Q100" i="333"/>
  <c r="P100" i="333"/>
  <c r="O100" i="333"/>
  <c r="R99" i="333"/>
  <c r="Q99" i="333"/>
  <c r="P99" i="333"/>
  <c r="O99" i="333"/>
  <c r="N95" i="333"/>
  <c r="E125" i="333" s="1"/>
  <c r="M95" i="333"/>
  <c r="L95" i="333"/>
  <c r="C125" i="333" s="1"/>
  <c r="R94" i="333"/>
  <c r="Q94" i="333"/>
  <c r="P94" i="333"/>
  <c r="O94" i="333"/>
  <c r="R93" i="333"/>
  <c r="Q93" i="333"/>
  <c r="P93" i="333"/>
  <c r="O93" i="333"/>
  <c r="R92" i="333"/>
  <c r="Q92" i="333"/>
  <c r="P92" i="333"/>
  <c r="O92" i="333"/>
  <c r="R91" i="333"/>
  <c r="Q91" i="333"/>
  <c r="P91" i="333"/>
  <c r="O91" i="333"/>
  <c r="R90" i="333"/>
  <c r="Q90" i="333"/>
  <c r="P90" i="333"/>
  <c r="O90" i="333"/>
  <c r="R89" i="333"/>
  <c r="Q89" i="333"/>
  <c r="P89" i="333"/>
  <c r="O89" i="333"/>
  <c r="R88" i="333"/>
  <c r="Q88" i="333"/>
  <c r="P88" i="333"/>
  <c r="O88" i="333"/>
  <c r="N84" i="333"/>
  <c r="E124" i="333" s="1"/>
  <c r="M84" i="333"/>
  <c r="L84" i="333"/>
  <c r="C124" i="333" s="1"/>
  <c r="R83" i="333"/>
  <c r="O83" i="333"/>
  <c r="R82" i="333"/>
  <c r="O82" i="333"/>
  <c r="R81" i="333"/>
  <c r="O81" i="333"/>
  <c r="R80" i="333"/>
  <c r="O80" i="333"/>
  <c r="R79" i="333"/>
  <c r="O79" i="333"/>
  <c r="R78" i="333"/>
  <c r="O78" i="333"/>
  <c r="R77" i="333"/>
  <c r="O77" i="333"/>
  <c r="O73" i="333"/>
  <c r="F123" i="333" s="1"/>
  <c r="N73" i="333"/>
  <c r="M73" i="333"/>
  <c r="L73" i="333"/>
  <c r="C123" i="333" s="1"/>
  <c r="R123" i="333" s="1"/>
  <c r="R72" i="333"/>
  <c r="Q72" i="333"/>
  <c r="P72" i="333"/>
  <c r="O72" i="333"/>
  <c r="R71" i="333"/>
  <c r="Q71" i="333"/>
  <c r="P71" i="333"/>
  <c r="O71" i="333"/>
  <c r="R70" i="333"/>
  <c r="Q70" i="333"/>
  <c r="P70" i="333"/>
  <c r="O70" i="333"/>
  <c r="R69" i="333"/>
  <c r="Q69" i="333"/>
  <c r="P69" i="333"/>
  <c r="O69" i="333"/>
  <c r="R68" i="333"/>
  <c r="Q68" i="333"/>
  <c r="P68" i="333"/>
  <c r="O68" i="333"/>
  <c r="R67" i="333"/>
  <c r="Q67" i="333"/>
  <c r="P67" i="333"/>
  <c r="O67" i="333"/>
  <c r="R66" i="333"/>
  <c r="Q66" i="333"/>
  <c r="P66" i="333"/>
  <c r="O66" i="333"/>
  <c r="O62" i="333"/>
  <c r="F122" i="333" s="1"/>
  <c r="N62" i="333"/>
  <c r="M62" i="333"/>
  <c r="D122" i="333" s="1"/>
  <c r="L62" i="333"/>
  <c r="C122" i="333" s="1"/>
  <c r="R122" i="333" s="1"/>
  <c r="R61" i="333"/>
  <c r="Q61" i="333"/>
  <c r="P61" i="333"/>
  <c r="O61" i="333"/>
  <c r="R60" i="333"/>
  <c r="Q60" i="333"/>
  <c r="P60" i="333"/>
  <c r="O60" i="333"/>
  <c r="R59" i="333"/>
  <c r="Q59" i="333"/>
  <c r="P59" i="333"/>
  <c r="O59" i="333"/>
  <c r="R58" i="333"/>
  <c r="Q58" i="333"/>
  <c r="P58" i="333"/>
  <c r="O58" i="333"/>
  <c r="R57" i="333"/>
  <c r="Q57" i="333"/>
  <c r="P57" i="333"/>
  <c r="O57" i="333"/>
  <c r="R56" i="333"/>
  <c r="Q56" i="333"/>
  <c r="P56" i="333"/>
  <c r="O56" i="333"/>
  <c r="R55" i="333"/>
  <c r="Q55" i="333"/>
  <c r="P55" i="333"/>
  <c r="O55" i="333"/>
  <c r="O51" i="333"/>
  <c r="F121" i="333" s="1"/>
  <c r="N51" i="333"/>
  <c r="M51" i="333"/>
  <c r="L51" i="333"/>
  <c r="C121" i="333" s="1"/>
  <c r="R121" i="333" s="1"/>
  <c r="R50" i="333"/>
  <c r="Q50" i="333"/>
  <c r="P50" i="333"/>
  <c r="O50" i="333"/>
  <c r="R49" i="333"/>
  <c r="Q49" i="333"/>
  <c r="P49" i="333"/>
  <c r="O49" i="333"/>
  <c r="R48" i="333"/>
  <c r="Q48" i="333"/>
  <c r="P48" i="333"/>
  <c r="O48" i="333"/>
  <c r="R47" i="333"/>
  <c r="Q47" i="333"/>
  <c r="P47" i="333"/>
  <c r="O47" i="333"/>
  <c r="R46" i="333"/>
  <c r="Q46" i="333"/>
  <c r="P46" i="333"/>
  <c r="O46" i="333"/>
  <c r="R45" i="333"/>
  <c r="Q45" i="333"/>
  <c r="P45" i="333"/>
  <c r="O45" i="333"/>
  <c r="R44" i="333"/>
  <c r="Q44" i="333"/>
  <c r="P44" i="333"/>
  <c r="O44" i="333"/>
  <c r="O40" i="333"/>
  <c r="F120" i="333" s="1"/>
  <c r="N40" i="333"/>
  <c r="M40" i="333"/>
  <c r="L40" i="333"/>
  <c r="C120" i="333" s="1"/>
  <c r="R39" i="333"/>
  <c r="Q39" i="333"/>
  <c r="P39" i="333"/>
  <c r="O39" i="333"/>
  <c r="R38" i="333"/>
  <c r="Q38" i="333"/>
  <c r="P38" i="333"/>
  <c r="O38" i="333"/>
  <c r="R37" i="333"/>
  <c r="Q37" i="333"/>
  <c r="P37" i="333"/>
  <c r="O37" i="333"/>
  <c r="R36" i="333"/>
  <c r="Q36" i="333"/>
  <c r="P36" i="333"/>
  <c r="O36" i="333"/>
  <c r="R35" i="333"/>
  <c r="Q35" i="333"/>
  <c r="P35" i="333"/>
  <c r="O35" i="333"/>
  <c r="R34" i="333"/>
  <c r="Q34" i="333"/>
  <c r="P34" i="333"/>
  <c r="O34" i="333"/>
  <c r="R33" i="333"/>
  <c r="Q33" i="333"/>
  <c r="P33" i="333"/>
  <c r="O33" i="333"/>
  <c r="L27" i="333"/>
  <c r="K27" i="333"/>
  <c r="J27" i="333"/>
  <c r="H27" i="333"/>
  <c r="I27" i="333" s="1"/>
  <c r="G27" i="333"/>
  <c r="F27" i="333"/>
  <c r="K26" i="333"/>
  <c r="L26" i="333" s="1"/>
  <c r="J26" i="333"/>
  <c r="H26" i="333"/>
  <c r="I26" i="333" s="1"/>
  <c r="G26" i="333"/>
  <c r="F26" i="333"/>
  <c r="C26" i="333"/>
  <c r="K25" i="333"/>
  <c r="H25" i="333"/>
  <c r="K24" i="333"/>
  <c r="H24" i="333"/>
  <c r="K23" i="333"/>
  <c r="H23" i="333"/>
  <c r="K22" i="333"/>
  <c r="H22" i="333"/>
  <c r="K21" i="333"/>
  <c r="H21" i="333"/>
  <c r="K20" i="333"/>
  <c r="H20" i="333"/>
  <c r="K19" i="333"/>
  <c r="H19" i="333"/>
  <c r="K18" i="333"/>
  <c r="H18" i="333"/>
  <c r="K17" i="333"/>
  <c r="H17" i="333"/>
  <c r="K16" i="333"/>
  <c r="H16" i="333"/>
  <c r="K15" i="333"/>
  <c r="H15" i="333"/>
  <c r="K14" i="333"/>
  <c r="H14" i="333"/>
  <c r="K13" i="333"/>
  <c r="H13" i="333"/>
  <c r="K12" i="333"/>
  <c r="H12" i="333"/>
  <c r="K11" i="333"/>
  <c r="H11" i="333"/>
  <c r="K139" i="332"/>
  <c r="G127" i="332"/>
  <c r="P127" i="332" s="1"/>
  <c r="C127" i="332"/>
  <c r="E125" i="332"/>
  <c r="E123" i="332"/>
  <c r="D122" i="332"/>
  <c r="E121" i="332"/>
  <c r="E120" i="332"/>
  <c r="E128" i="332" s="1"/>
  <c r="O117" i="332"/>
  <c r="F127" i="332" s="1"/>
  <c r="N117" i="332"/>
  <c r="E127" i="332" s="1"/>
  <c r="M117" i="332"/>
  <c r="D127" i="332" s="1"/>
  <c r="L117" i="332"/>
  <c r="R116" i="332"/>
  <c r="Q116" i="332"/>
  <c r="P116" i="332"/>
  <c r="O116" i="332"/>
  <c r="R115" i="332"/>
  <c r="Q115" i="332"/>
  <c r="P115" i="332"/>
  <c r="O115" i="332"/>
  <c r="R114" i="332"/>
  <c r="Q114" i="332"/>
  <c r="P114" i="332"/>
  <c r="O114" i="332"/>
  <c r="R113" i="332"/>
  <c r="Q113" i="332"/>
  <c r="P113" i="332"/>
  <c r="O113" i="332"/>
  <c r="R112" i="332"/>
  <c r="Q112" i="332"/>
  <c r="P112" i="332"/>
  <c r="O112" i="332"/>
  <c r="R111" i="332"/>
  <c r="Q111" i="332"/>
  <c r="P111" i="332"/>
  <c r="O111" i="332"/>
  <c r="R110" i="332"/>
  <c r="Q110" i="332"/>
  <c r="P110" i="332"/>
  <c r="O110" i="332"/>
  <c r="O106" i="332"/>
  <c r="F126" i="332" s="1"/>
  <c r="N106" i="332"/>
  <c r="E126" i="332" s="1"/>
  <c r="M106" i="332"/>
  <c r="D126" i="332" s="1"/>
  <c r="Q126" i="332" s="1"/>
  <c r="L106" i="332"/>
  <c r="C126" i="332" s="1"/>
  <c r="R105" i="332"/>
  <c r="Q105" i="332"/>
  <c r="P105" i="332"/>
  <c r="O105" i="332"/>
  <c r="R104" i="332"/>
  <c r="Q104" i="332"/>
  <c r="P104" i="332"/>
  <c r="O104" i="332"/>
  <c r="R103" i="332"/>
  <c r="Q103" i="332"/>
  <c r="P103" i="332"/>
  <c r="O103" i="332"/>
  <c r="R102" i="332"/>
  <c r="Q102" i="332"/>
  <c r="P102" i="332"/>
  <c r="O102" i="332"/>
  <c r="R101" i="332"/>
  <c r="Q101" i="332"/>
  <c r="P101" i="332"/>
  <c r="O101" i="332"/>
  <c r="R100" i="332"/>
  <c r="Q100" i="332"/>
  <c r="P100" i="332"/>
  <c r="O100" i="332"/>
  <c r="R99" i="332"/>
  <c r="Q99" i="332"/>
  <c r="P99" i="332"/>
  <c r="O99" i="332"/>
  <c r="O95" i="332"/>
  <c r="F125" i="332" s="1"/>
  <c r="N95" i="332"/>
  <c r="M95" i="332"/>
  <c r="D125" i="332" s="1"/>
  <c r="L95" i="332"/>
  <c r="C125" i="332" s="1"/>
  <c r="R94" i="332"/>
  <c r="Q94" i="332"/>
  <c r="P94" i="332"/>
  <c r="O94" i="332"/>
  <c r="R93" i="332"/>
  <c r="Q93" i="332"/>
  <c r="P93" i="332"/>
  <c r="O93" i="332"/>
  <c r="R92" i="332"/>
  <c r="Q92" i="332"/>
  <c r="P92" i="332"/>
  <c r="O92" i="332"/>
  <c r="R91" i="332"/>
  <c r="Q91" i="332"/>
  <c r="P91" i="332"/>
  <c r="O91" i="332"/>
  <c r="R90" i="332"/>
  <c r="Q90" i="332"/>
  <c r="P90" i="332"/>
  <c r="O90" i="332"/>
  <c r="R89" i="332"/>
  <c r="Q89" i="332"/>
  <c r="P89" i="332"/>
  <c r="O89" i="332"/>
  <c r="R88" i="332"/>
  <c r="Q88" i="332"/>
  <c r="P88" i="332"/>
  <c r="O88" i="332"/>
  <c r="O84" i="332"/>
  <c r="F124" i="332" s="1"/>
  <c r="N84" i="332"/>
  <c r="E124" i="332" s="1"/>
  <c r="M84" i="332"/>
  <c r="D124" i="332" s="1"/>
  <c r="G124" i="332" s="1"/>
  <c r="P124" i="332" s="1"/>
  <c r="L84" i="332"/>
  <c r="C124" i="332" s="1"/>
  <c r="R83" i="332"/>
  <c r="O83" i="332"/>
  <c r="R82" i="332"/>
  <c r="O82" i="332"/>
  <c r="R81" i="332"/>
  <c r="O81" i="332"/>
  <c r="R80" i="332"/>
  <c r="O80" i="332"/>
  <c r="R79" i="332"/>
  <c r="O79" i="332"/>
  <c r="R78" i="332"/>
  <c r="O78" i="332"/>
  <c r="R77" i="332"/>
  <c r="O77" i="332"/>
  <c r="N73" i="332"/>
  <c r="M73" i="332"/>
  <c r="D123" i="332" s="1"/>
  <c r="L73" i="332"/>
  <c r="C123" i="332" s="1"/>
  <c r="R72" i="332"/>
  <c r="Q72" i="332"/>
  <c r="P72" i="332"/>
  <c r="O72" i="332"/>
  <c r="R71" i="332"/>
  <c r="Q71" i="332"/>
  <c r="P71" i="332"/>
  <c r="O71" i="332"/>
  <c r="R70" i="332"/>
  <c r="Q70" i="332"/>
  <c r="P70" i="332"/>
  <c r="O70" i="332"/>
  <c r="R69" i="332"/>
  <c r="Q69" i="332"/>
  <c r="P69" i="332"/>
  <c r="O69" i="332"/>
  <c r="R68" i="332"/>
  <c r="Q68" i="332"/>
  <c r="P68" i="332"/>
  <c r="O68" i="332"/>
  <c r="R67" i="332"/>
  <c r="Q67" i="332"/>
  <c r="P67" i="332"/>
  <c r="O67" i="332"/>
  <c r="R66" i="332"/>
  <c r="Q66" i="332"/>
  <c r="P66" i="332"/>
  <c r="O66" i="332"/>
  <c r="N62" i="332"/>
  <c r="E122" i="332" s="1"/>
  <c r="M62" i="332"/>
  <c r="L62" i="332"/>
  <c r="C122" i="332" s="1"/>
  <c r="Q122" i="332" s="1"/>
  <c r="R61" i="332"/>
  <c r="Q61" i="332"/>
  <c r="P61" i="332"/>
  <c r="O61" i="332"/>
  <c r="R60" i="332"/>
  <c r="Q60" i="332"/>
  <c r="P60" i="332"/>
  <c r="O60" i="332"/>
  <c r="R59" i="332"/>
  <c r="Q59" i="332"/>
  <c r="P59" i="332"/>
  <c r="O59" i="332"/>
  <c r="R58" i="332"/>
  <c r="Q58" i="332"/>
  <c r="P58" i="332"/>
  <c r="O58" i="332"/>
  <c r="R57" i="332"/>
  <c r="Q57" i="332"/>
  <c r="P57" i="332"/>
  <c r="O57" i="332"/>
  <c r="R56" i="332"/>
  <c r="Q56" i="332"/>
  <c r="P56" i="332"/>
  <c r="O56" i="332"/>
  <c r="R55" i="332"/>
  <c r="Q55" i="332"/>
  <c r="P55" i="332"/>
  <c r="O55" i="332"/>
  <c r="N51" i="332"/>
  <c r="M51" i="332"/>
  <c r="D121" i="332" s="1"/>
  <c r="L51" i="332"/>
  <c r="C121" i="332" s="1"/>
  <c r="R50" i="332"/>
  <c r="Q50" i="332"/>
  <c r="P50" i="332"/>
  <c r="O50" i="332"/>
  <c r="R49" i="332"/>
  <c r="Q49" i="332"/>
  <c r="P49" i="332"/>
  <c r="O49" i="332"/>
  <c r="R48" i="332"/>
  <c r="Q48" i="332"/>
  <c r="P48" i="332"/>
  <c r="O48" i="332"/>
  <c r="R47" i="332"/>
  <c r="Q47" i="332"/>
  <c r="P47" i="332"/>
  <c r="O47" i="332"/>
  <c r="R46" i="332"/>
  <c r="Q46" i="332"/>
  <c r="P46" i="332"/>
  <c r="O46" i="332"/>
  <c r="R45" i="332"/>
  <c r="Q45" i="332"/>
  <c r="P45" i="332"/>
  <c r="O45" i="332"/>
  <c r="R44" i="332"/>
  <c r="Q44" i="332"/>
  <c r="P44" i="332"/>
  <c r="O44" i="332"/>
  <c r="N40" i="332"/>
  <c r="M40" i="332"/>
  <c r="D120" i="332" s="1"/>
  <c r="L40" i="332"/>
  <c r="C120" i="332" s="1"/>
  <c r="R39" i="332"/>
  <c r="Q39" i="332"/>
  <c r="P39" i="332"/>
  <c r="O39" i="332"/>
  <c r="R38" i="332"/>
  <c r="Q38" i="332"/>
  <c r="P38" i="332"/>
  <c r="O38" i="332"/>
  <c r="R37" i="332"/>
  <c r="Q37" i="332"/>
  <c r="P37" i="332"/>
  <c r="O37" i="332"/>
  <c r="R36" i="332"/>
  <c r="Q36" i="332"/>
  <c r="P36" i="332"/>
  <c r="O36" i="332"/>
  <c r="R35" i="332"/>
  <c r="Q35" i="332"/>
  <c r="P35" i="332"/>
  <c r="O35" i="332"/>
  <c r="R34" i="332"/>
  <c r="Q34" i="332"/>
  <c r="P34" i="332"/>
  <c r="O34" i="332"/>
  <c r="R33" i="332"/>
  <c r="Q33" i="332"/>
  <c r="P33" i="332"/>
  <c r="O33" i="332"/>
  <c r="K27" i="332"/>
  <c r="J27" i="332"/>
  <c r="H27" i="332"/>
  <c r="G27" i="332"/>
  <c r="F27" i="332"/>
  <c r="K26" i="332"/>
  <c r="L26" i="332" s="1"/>
  <c r="J26" i="332"/>
  <c r="H26" i="332"/>
  <c r="I26" i="332" s="1"/>
  <c r="G26" i="332"/>
  <c r="F26" i="332"/>
  <c r="C26" i="332"/>
  <c r="K25" i="332"/>
  <c r="H25" i="332"/>
  <c r="K24" i="332"/>
  <c r="H24" i="332"/>
  <c r="K23" i="332"/>
  <c r="H23" i="332"/>
  <c r="K22" i="332"/>
  <c r="H22" i="332"/>
  <c r="K21" i="332"/>
  <c r="H21" i="332"/>
  <c r="K20" i="332"/>
  <c r="H20" i="332"/>
  <c r="K19" i="332"/>
  <c r="H19" i="332"/>
  <c r="K18" i="332"/>
  <c r="H18" i="332"/>
  <c r="K17" i="332"/>
  <c r="H17" i="332"/>
  <c r="K16" i="332"/>
  <c r="H16" i="332"/>
  <c r="K15" i="332"/>
  <c r="H15" i="332"/>
  <c r="K14" i="332"/>
  <c r="H14" i="332"/>
  <c r="K13" i="332"/>
  <c r="H13" i="332"/>
  <c r="K12" i="332"/>
  <c r="H12" i="332"/>
  <c r="K11" i="332"/>
  <c r="H11" i="332"/>
  <c r="K139" i="331"/>
  <c r="Q127" i="331"/>
  <c r="P127" i="331"/>
  <c r="E127" i="331"/>
  <c r="D127" i="331"/>
  <c r="G127" i="331" s="1"/>
  <c r="C127" i="331"/>
  <c r="R125" i="331"/>
  <c r="Q125" i="331"/>
  <c r="C125" i="331"/>
  <c r="F124" i="331"/>
  <c r="C124" i="331"/>
  <c r="R124" i="331" s="1"/>
  <c r="G123" i="331"/>
  <c r="P123" i="331" s="1"/>
  <c r="E122" i="331"/>
  <c r="G120" i="331"/>
  <c r="P120" i="331" s="1"/>
  <c r="C120" i="331"/>
  <c r="O117" i="331"/>
  <c r="F127" i="331" s="1"/>
  <c r="N117" i="331"/>
  <c r="M117" i="331"/>
  <c r="L117" i="331"/>
  <c r="R116" i="331"/>
  <c r="Q116" i="331"/>
  <c r="P116" i="331"/>
  <c r="O116" i="331"/>
  <c r="R115" i="331"/>
  <c r="Q115" i="331"/>
  <c r="P115" i="331"/>
  <c r="O115" i="331"/>
  <c r="R114" i="331"/>
  <c r="Q114" i="331"/>
  <c r="P114" i="331"/>
  <c r="O114" i="331"/>
  <c r="R113" i="331"/>
  <c r="Q113" i="331"/>
  <c r="P113" i="331"/>
  <c r="O113" i="331"/>
  <c r="R112" i="331"/>
  <c r="Q112" i="331"/>
  <c r="P112" i="331"/>
  <c r="O112" i="331"/>
  <c r="R111" i="331"/>
  <c r="Q111" i="331"/>
  <c r="P111" i="331"/>
  <c r="O111" i="331"/>
  <c r="R110" i="331"/>
  <c r="Q110" i="331"/>
  <c r="P110" i="331"/>
  <c r="O110" i="331"/>
  <c r="O106" i="331"/>
  <c r="F126" i="331" s="1"/>
  <c r="N106" i="331"/>
  <c r="E126" i="331" s="1"/>
  <c r="M106" i="331"/>
  <c r="D126" i="331" s="1"/>
  <c r="Q126" i="331" s="1"/>
  <c r="L106" i="331"/>
  <c r="C126" i="331" s="1"/>
  <c r="R126" i="331" s="1"/>
  <c r="R105" i="331"/>
  <c r="Q105" i="331"/>
  <c r="P105" i="331"/>
  <c r="O105" i="331"/>
  <c r="R104" i="331"/>
  <c r="Q104" i="331"/>
  <c r="P104" i="331"/>
  <c r="O104" i="331"/>
  <c r="R103" i="331"/>
  <c r="Q103" i="331"/>
  <c r="P103" i="331"/>
  <c r="O103" i="331"/>
  <c r="R102" i="331"/>
  <c r="Q102" i="331"/>
  <c r="P102" i="331"/>
  <c r="O102" i="331"/>
  <c r="R101" i="331"/>
  <c r="Q101" i="331"/>
  <c r="P101" i="331"/>
  <c r="O101" i="331"/>
  <c r="R100" i="331"/>
  <c r="Q100" i="331"/>
  <c r="P100" i="331"/>
  <c r="O100" i="331"/>
  <c r="R99" i="331"/>
  <c r="Q99" i="331"/>
  <c r="P99" i="331"/>
  <c r="O99" i="331"/>
  <c r="O95" i="331"/>
  <c r="F125" i="331" s="1"/>
  <c r="N95" i="331"/>
  <c r="E125" i="331" s="1"/>
  <c r="M95" i="331"/>
  <c r="D125" i="331" s="1"/>
  <c r="G125" i="331" s="1"/>
  <c r="P125" i="331" s="1"/>
  <c r="L95" i="331"/>
  <c r="R94" i="331"/>
  <c r="Q94" i="331"/>
  <c r="P94" i="331"/>
  <c r="O94" i="331"/>
  <c r="R93" i="331"/>
  <c r="Q93" i="331"/>
  <c r="P93" i="331"/>
  <c r="O93" i="331"/>
  <c r="R92" i="331"/>
  <c r="Q92" i="331"/>
  <c r="P92" i="331"/>
  <c r="O92" i="331"/>
  <c r="R91" i="331"/>
  <c r="Q91" i="331"/>
  <c r="P91" i="331"/>
  <c r="O91" i="331"/>
  <c r="R90" i="331"/>
  <c r="Q90" i="331"/>
  <c r="P90" i="331"/>
  <c r="O90" i="331"/>
  <c r="R89" i="331"/>
  <c r="Q89" i="331"/>
  <c r="P89" i="331"/>
  <c r="O89" i="331"/>
  <c r="R88" i="331"/>
  <c r="Q88" i="331"/>
  <c r="P88" i="331"/>
  <c r="O88" i="331"/>
  <c r="O84" i="331"/>
  <c r="N84" i="331"/>
  <c r="E124" i="331" s="1"/>
  <c r="M84" i="331"/>
  <c r="D124" i="331" s="1"/>
  <c r="L84" i="331"/>
  <c r="R83" i="331"/>
  <c r="O83" i="331"/>
  <c r="R82" i="331"/>
  <c r="O82" i="331"/>
  <c r="R81" i="331"/>
  <c r="O81" i="331"/>
  <c r="R80" i="331"/>
  <c r="O80" i="331"/>
  <c r="R79" i="331"/>
  <c r="O79" i="331"/>
  <c r="R78" i="331"/>
  <c r="O78" i="331"/>
  <c r="R77" i="331"/>
  <c r="O77" i="331"/>
  <c r="N73" i="331"/>
  <c r="E123" i="331" s="1"/>
  <c r="M73" i="331"/>
  <c r="D123" i="331" s="1"/>
  <c r="L73" i="331"/>
  <c r="R72" i="331"/>
  <c r="Q72" i="331"/>
  <c r="P72" i="331"/>
  <c r="O72" i="331"/>
  <c r="R71" i="331"/>
  <c r="Q71" i="331"/>
  <c r="P71" i="331"/>
  <c r="O71" i="331"/>
  <c r="R70" i="331"/>
  <c r="Q70" i="331"/>
  <c r="P70" i="331"/>
  <c r="O70" i="331"/>
  <c r="R69" i="331"/>
  <c r="Q69" i="331"/>
  <c r="P69" i="331"/>
  <c r="O69" i="331"/>
  <c r="R68" i="331"/>
  <c r="Q68" i="331"/>
  <c r="P68" i="331"/>
  <c r="O68" i="331"/>
  <c r="R67" i="331"/>
  <c r="Q67" i="331"/>
  <c r="P67" i="331"/>
  <c r="O67" i="331"/>
  <c r="R66" i="331"/>
  <c r="Q66" i="331"/>
  <c r="P66" i="331"/>
  <c r="O66" i="331"/>
  <c r="N62" i="331"/>
  <c r="M62" i="331"/>
  <c r="D122" i="331" s="1"/>
  <c r="L62" i="331"/>
  <c r="R61" i="331"/>
  <c r="Q61" i="331"/>
  <c r="P61" i="331"/>
  <c r="O61" i="331"/>
  <c r="R60" i="331"/>
  <c r="Q60" i="331"/>
  <c r="P60" i="331"/>
  <c r="O60" i="331"/>
  <c r="R59" i="331"/>
  <c r="Q59" i="331"/>
  <c r="P59" i="331"/>
  <c r="O59" i="331"/>
  <c r="R58" i="331"/>
  <c r="Q58" i="331"/>
  <c r="P58" i="331"/>
  <c r="O58" i="331"/>
  <c r="R57" i="331"/>
  <c r="Q57" i="331"/>
  <c r="P57" i="331"/>
  <c r="O57" i="331"/>
  <c r="R56" i="331"/>
  <c r="Q56" i="331"/>
  <c r="P56" i="331"/>
  <c r="O56" i="331"/>
  <c r="R55" i="331"/>
  <c r="Q55" i="331"/>
  <c r="P55" i="331"/>
  <c r="O55" i="331"/>
  <c r="N51" i="331"/>
  <c r="E121" i="331" s="1"/>
  <c r="M51" i="331"/>
  <c r="D121" i="331" s="1"/>
  <c r="L51" i="331"/>
  <c r="R50" i="331"/>
  <c r="Q50" i="331"/>
  <c r="P50" i="331"/>
  <c r="O50" i="331"/>
  <c r="R49" i="331"/>
  <c r="Q49" i="331"/>
  <c r="P49" i="331"/>
  <c r="O49" i="331"/>
  <c r="R48" i="331"/>
  <c r="Q48" i="331"/>
  <c r="P48" i="331"/>
  <c r="O48" i="331"/>
  <c r="R47" i="331"/>
  <c r="Q47" i="331"/>
  <c r="P47" i="331"/>
  <c r="O47" i="331"/>
  <c r="R46" i="331"/>
  <c r="Q46" i="331"/>
  <c r="P46" i="331"/>
  <c r="O46" i="331"/>
  <c r="R45" i="331"/>
  <c r="Q45" i="331"/>
  <c r="P45" i="331"/>
  <c r="O45" i="331"/>
  <c r="R44" i="331"/>
  <c r="Q44" i="331"/>
  <c r="P44" i="331"/>
  <c r="O44" i="331"/>
  <c r="N40" i="331"/>
  <c r="E120" i="331" s="1"/>
  <c r="M40" i="331"/>
  <c r="D120" i="331" s="1"/>
  <c r="Q120" i="331" s="1"/>
  <c r="L40" i="331"/>
  <c r="R39" i="331"/>
  <c r="Q39" i="331"/>
  <c r="P39" i="331"/>
  <c r="O39" i="331"/>
  <c r="R38" i="331"/>
  <c r="Q38" i="331"/>
  <c r="P38" i="331"/>
  <c r="O38" i="331"/>
  <c r="R37" i="331"/>
  <c r="Q37" i="331"/>
  <c r="P37" i="331"/>
  <c r="O37" i="331"/>
  <c r="R36" i="331"/>
  <c r="Q36" i="331"/>
  <c r="P36" i="331"/>
  <c r="O36" i="331"/>
  <c r="R35" i="331"/>
  <c r="Q35" i="331"/>
  <c r="P35" i="331"/>
  <c r="O35" i="331"/>
  <c r="R34" i="331"/>
  <c r="Q34" i="331"/>
  <c r="P34" i="331"/>
  <c r="O34" i="331"/>
  <c r="R33" i="331"/>
  <c r="Q33" i="331"/>
  <c r="P33" i="331"/>
  <c r="O33" i="331"/>
  <c r="K27" i="331"/>
  <c r="L27" i="331" s="1"/>
  <c r="J27" i="331"/>
  <c r="I27" i="331"/>
  <c r="H27" i="331"/>
  <c r="G27" i="331"/>
  <c r="F27" i="331"/>
  <c r="K26" i="331"/>
  <c r="L26" i="331" s="1"/>
  <c r="J26" i="331"/>
  <c r="H26" i="331"/>
  <c r="I26" i="331" s="1"/>
  <c r="G26" i="331"/>
  <c r="F26" i="331"/>
  <c r="C26" i="331"/>
  <c r="K25" i="331"/>
  <c r="H25" i="331"/>
  <c r="K24" i="331"/>
  <c r="H24" i="331"/>
  <c r="K23" i="331"/>
  <c r="H23" i="331"/>
  <c r="K22" i="331"/>
  <c r="H22" i="331"/>
  <c r="K21" i="331"/>
  <c r="H21" i="331"/>
  <c r="K20" i="331"/>
  <c r="H20" i="331"/>
  <c r="K19" i="331"/>
  <c r="H19" i="331"/>
  <c r="K18" i="331"/>
  <c r="H18" i="331"/>
  <c r="K17" i="331"/>
  <c r="H17" i="331"/>
  <c r="K16" i="331"/>
  <c r="H16" i="331"/>
  <c r="K15" i="331"/>
  <c r="H15" i="331"/>
  <c r="K14" i="331"/>
  <c r="H14" i="331"/>
  <c r="K13" i="331"/>
  <c r="H13" i="331"/>
  <c r="K12" i="331"/>
  <c r="H12" i="331"/>
  <c r="K11" i="331"/>
  <c r="H11" i="331"/>
  <c r="K139" i="330"/>
  <c r="C127" i="330"/>
  <c r="Q125" i="330"/>
  <c r="P125" i="330"/>
  <c r="P124" i="330"/>
  <c r="E124" i="330"/>
  <c r="E123" i="330"/>
  <c r="D123" i="330"/>
  <c r="G123" i="330" s="1"/>
  <c r="P123" i="330" s="1"/>
  <c r="D122" i="330"/>
  <c r="C122" i="330"/>
  <c r="E121" i="330"/>
  <c r="D121" i="330"/>
  <c r="E120" i="330"/>
  <c r="D120" i="330"/>
  <c r="N117" i="330"/>
  <c r="M117" i="330"/>
  <c r="D127" i="330" s="1"/>
  <c r="L117" i="330"/>
  <c r="R116" i="330"/>
  <c r="Q116" i="330"/>
  <c r="P116" i="330"/>
  <c r="O116" i="330"/>
  <c r="R115" i="330"/>
  <c r="Q115" i="330"/>
  <c r="P115" i="330"/>
  <c r="O115" i="330"/>
  <c r="R114" i="330"/>
  <c r="Q114" i="330"/>
  <c r="P114" i="330"/>
  <c r="O114" i="330"/>
  <c r="R113" i="330"/>
  <c r="Q113" i="330"/>
  <c r="P113" i="330"/>
  <c r="O113" i="330"/>
  <c r="R112" i="330"/>
  <c r="Q112" i="330"/>
  <c r="P112" i="330"/>
  <c r="O112" i="330"/>
  <c r="R111" i="330"/>
  <c r="Q111" i="330"/>
  <c r="P111" i="330"/>
  <c r="O111" i="330"/>
  <c r="R110" i="330"/>
  <c r="Q110" i="330"/>
  <c r="P110" i="330"/>
  <c r="O110" i="330"/>
  <c r="N106" i="330"/>
  <c r="O106" i="330" s="1"/>
  <c r="F126" i="330" s="1"/>
  <c r="M106" i="330"/>
  <c r="D126" i="330" s="1"/>
  <c r="L106" i="330"/>
  <c r="C126" i="330" s="1"/>
  <c r="R105" i="330"/>
  <c r="Q105" i="330"/>
  <c r="P105" i="330"/>
  <c r="O105" i="330"/>
  <c r="R104" i="330"/>
  <c r="Q104" i="330"/>
  <c r="P104" i="330"/>
  <c r="O104" i="330"/>
  <c r="R103" i="330"/>
  <c r="Q103" i="330"/>
  <c r="P103" i="330"/>
  <c r="O103" i="330"/>
  <c r="R102" i="330"/>
  <c r="Q102" i="330"/>
  <c r="P102" i="330"/>
  <c r="O102" i="330"/>
  <c r="R101" i="330"/>
  <c r="Q101" i="330"/>
  <c r="P101" i="330"/>
  <c r="O101" i="330"/>
  <c r="R100" i="330"/>
  <c r="Q100" i="330"/>
  <c r="P100" i="330"/>
  <c r="O100" i="330"/>
  <c r="R99" i="330"/>
  <c r="Q99" i="330"/>
  <c r="P99" i="330"/>
  <c r="O99" i="330"/>
  <c r="N95" i="330"/>
  <c r="O95" i="330" s="1"/>
  <c r="F125" i="330" s="1"/>
  <c r="M95" i="330"/>
  <c r="D125" i="330" s="1"/>
  <c r="G125" i="330" s="1"/>
  <c r="L95" i="330"/>
  <c r="C125" i="330" s="1"/>
  <c r="R94" i="330"/>
  <c r="Q94" i="330"/>
  <c r="P94" i="330"/>
  <c r="O94" i="330"/>
  <c r="R93" i="330"/>
  <c r="Q93" i="330"/>
  <c r="P93" i="330"/>
  <c r="O93" i="330"/>
  <c r="R92" i="330"/>
  <c r="Q92" i="330"/>
  <c r="P92" i="330"/>
  <c r="O92" i="330"/>
  <c r="R91" i="330"/>
  <c r="Q91" i="330"/>
  <c r="P91" i="330"/>
  <c r="O91" i="330"/>
  <c r="R90" i="330"/>
  <c r="Q90" i="330"/>
  <c r="P90" i="330"/>
  <c r="O90" i="330"/>
  <c r="R89" i="330"/>
  <c r="Q89" i="330"/>
  <c r="P89" i="330"/>
  <c r="O89" i="330"/>
  <c r="R88" i="330"/>
  <c r="Q88" i="330"/>
  <c r="P88" i="330"/>
  <c r="O88" i="330"/>
  <c r="N84" i="330"/>
  <c r="O84" i="330" s="1"/>
  <c r="F124" i="330" s="1"/>
  <c r="M84" i="330"/>
  <c r="D124" i="330" s="1"/>
  <c r="G124" i="330" s="1"/>
  <c r="L84" i="330"/>
  <c r="C124" i="330" s="1"/>
  <c r="R83" i="330"/>
  <c r="O83" i="330"/>
  <c r="R82" i="330"/>
  <c r="O82" i="330"/>
  <c r="R81" i="330"/>
  <c r="O81" i="330"/>
  <c r="R80" i="330"/>
  <c r="O80" i="330"/>
  <c r="R79" i="330"/>
  <c r="O79" i="330"/>
  <c r="R78" i="330"/>
  <c r="O78" i="330"/>
  <c r="R77" i="330"/>
  <c r="O77" i="330"/>
  <c r="N73" i="330"/>
  <c r="M73" i="330"/>
  <c r="L73" i="330"/>
  <c r="R72" i="330"/>
  <c r="Q72" i="330"/>
  <c r="P72" i="330"/>
  <c r="O72" i="330"/>
  <c r="R71" i="330"/>
  <c r="Q71" i="330"/>
  <c r="P71" i="330"/>
  <c r="O71" i="330"/>
  <c r="R70" i="330"/>
  <c r="Q70" i="330"/>
  <c r="P70" i="330"/>
  <c r="O70" i="330"/>
  <c r="R69" i="330"/>
  <c r="Q69" i="330"/>
  <c r="P69" i="330"/>
  <c r="O69" i="330"/>
  <c r="R68" i="330"/>
  <c r="Q68" i="330"/>
  <c r="P68" i="330"/>
  <c r="O68" i="330"/>
  <c r="R67" i="330"/>
  <c r="Q67" i="330"/>
  <c r="P67" i="330"/>
  <c r="O67" i="330"/>
  <c r="R66" i="330"/>
  <c r="Q66" i="330"/>
  <c r="P66" i="330"/>
  <c r="O66" i="330"/>
  <c r="N62" i="330"/>
  <c r="E122" i="330" s="1"/>
  <c r="M62" i="330"/>
  <c r="L62" i="330"/>
  <c r="O62" i="330" s="1"/>
  <c r="F122" i="330" s="1"/>
  <c r="R61" i="330"/>
  <c r="Q61" i="330"/>
  <c r="P61" i="330"/>
  <c r="O61" i="330"/>
  <c r="R60" i="330"/>
  <c r="Q60" i="330"/>
  <c r="P60" i="330"/>
  <c r="O60" i="330"/>
  <c r="R59" i="330"/>
  <c r="Q59" i="330"/>
  <c r="P59" i="330"/>
  <c r="O59" i="330"/>
  <c r="R58" i="330"/>
  <c r="Q58" i="330"/>
  <c r="P58" i="330"/>
  <c r="O58" i="330"/>
  <c r="R57" i="330"/>
  <c r="Q57" i="330"/>
  <c r="P57" i="330"/>
  <c r="O57" i="330"/>
  <c r="R56" i="330"/>
  <c r="Q56" i="330"/>
  <c r="P56" i="330"/>
  <c r="O56" i="330"/>
  <c r="R55" i="330"/>
  <c r="Q55" i="330"/>
  <c r="P55" i="330"/>
  <c r="O55" i="330"/>
  <c r="N51" i="330"/>
  <c r="M51" i="330"/>
  <c r="L51" i="330"/>
  <c r="R50" i="330"/>
  <c r="Q50" i="330"/>
  <c r="P50" i="330"/>
  <c r="O50" i="330"/>
  <c r="R49" i="330"/>
  <c r="Q49" i="330"/>
  <c r="P49" i="330"/>
  <c r="O49" i="330"/>
  <c r="R48" i="330"/>
  <c r="Q48" i="330"/>
  <c r="P48" i="330"/>
  <c r="O48" i="330"/>
  <c r="R47" i="330"/>
  <c r="Q47" i="330"/>
  <c r="P47" i="330"/>
  <c r="O47" i="330"/>
  <c r="R46" i="330"/>
  <c r="Q46" i="330"/>
  <c r="P46" i="330"/>
  <c r="O46" i="330"/>
  <c r="R45" i="330"/>
  <c r="Q45" i="330"/>
  <c r="P45" i="330"/>
  <c r="O45" i="330"/>
  <c r="R44" i="330"/>
  <c r="Q44" i="330"/>
  <c r="P44" i="330"/>
  <c r="O44" i="330"/>
  <c r="N40" i="330"/>
  <c r="M40" i="330"/>
  <c r="L40" i="330"/>
  <c r="R39" i="330"/>
  <c r="Q39" i="330"/>
  <c r="P39" i="330"/>
  <c r="O39" i="330"/>
  <c r="R38" i="330"/>
  <c r="Q38" i="330"/>
  <c r="P38" i="330"/>
  <c r="O38" i="330"/>
  <c r="R37" i="330"/>
  <c r="Q37" i="330"/>
  <c r="P37" i="330"/>
  <c r="O37" i="330"/>
  <c r="R36" i="330"/>
  <c r="Q36" i="330"/>
  <c r="P36" i="330"/>
  <c r="O36" i="330"/>
  <c r="R35" i="330"/>
  <c r="Q35" i="330"/>
  <c r="P35" i="330"/>
  <c r="O35" i="330"/>
  <c r="R34" i="330"/>
  <c r="Q34" i="330"/>
  <c r="P34" i="330"/>
  <c r="O34" i="330"/>
  <c r="R33" i="330"/>
  <c r="Q33" i="330"/>
  <c r="P33" i="330"/>
  <c r="O33" i="330"/>
  <c r="K27" i="330"/>
  <c r="L27" i="330" s="1"/>
  <c r="J27" i="330"/>
  <c r="H27" i="330"/>
  <c r="I27" i="330" s="1"/>
  <c r="G27" i="330"/>
  <c r="F27" i="330"/>
  <c r="L26" i="330"/>
  <c r="K26" i="330"/>
  <c r="J26" i="330"/>
  <c r="H26" i="330"/>
  <c r="I26" i="330" s="1"/>
  <c r="G26" i="330"/>
  <c r="F26" i="330"/>
  <c r="C26" i="330"/>
  <c r="K25" i="330"/>
  <c r="H25" i="330"/>
  <c r="K24" i="330"/>
  <c r="H24" i="330"/>
  <c r="K23" i="330"/>
  <c r="H23" i="330"/>
  <c r="K22" i="330"/>
  <c r="H22" i="330"/>
  <c r="K21" i="330"/>
  <c r="H21" i="330"/>
  <c r="K20" i="330"/>
  <c r="H20" i="330"/>
  <c r="K19" i="330"/>
  <c r="H19" i="330"/>
  <c r="K18" i="330"/>
  <c r="H18" i="330"/>
  <c r="K17" i="330"/>
  <c r="H17" i="330"/>
  <c r="K16" i="330"/>
  <c r="H16" i="330"/>
  <c r="K15" i="330"/>
  <c r="H15" i="330"/>
  <c r="K14" i="330"/>
  <c r="H14" i="330"/>
  <c r="K13" i="330"/>
  <c r="H13" i="330"/>
  <c r="K12" i="330"/>
  <c r="H12" i="330"/>
  <c r="K11" i="330"/>
  <c r="H11" i="330"/>
  <c r="K139" i="329"/>
  <c r="D127" i="329"/>
  <c r="Q127" i="329" s="1"/>
  <c r="F123" i="329"/>
  <c r="R123" i="329" s="1"/>
  <c r="E123" i="329"/>
  <c r="C123" i="329"/>
  <c r="C122" i="329"/>
  <c r="N117" i="329"/>
  <c r="E127" i="329" s="1"/>
  <c r="M117" i="329"/>
  <c r="L117" i="329"/>
  <c r="C127" i="329" s="1"/>
  <c r="R116" i="329"/>
  <c r="Q116" i="329"/>
  <c r="P116" i="329"/>
  <c r="O116" i="329"/>
  <c r="R115" i="329"/>
  <c r="Q115" i="329"/>
  <c r="P115" i="329"/>
  <c r="O115" i="329"/>
  <c r="R114" i="329"/>
  <c r="Q114" i="329"/>
  <c r="P114" i="329"/>
  <c r="O114" i="329"/>
  <c r="R113" i="329"/>
  <c r="Q113" i="329"/>
  <c r="P113" i="329"/>
  <c r="O113" i="329"/>
  <c r="R112" i="329"/>
  <c r="Q112" i="329"/>
  <c r="P112" i="329"/>
  <c r="O112" i="329"/>
  <c r="R111" i="329"/>
  <c r="Q111" i="329"/>
  <c r="P111" i="329"/>
  <c r="O111" i="329"/>
  <c r="R110" i="329"/>
  <c r="Q110" i="329"/>
  <c r="P110" i="329"/>
  <c r="O110" i="329"/>
  <c r="N106" i="329"/>
  <c r="E126" i="329" s="1"/>
  <c r="M106" i="329"/>
  <c r="D126" i="329" s="1"/>
  <c r="Q126" i="329" s="1"/>
  <c r="L106" i="329"/>
  <c r="C126" i="329" s="1"/>
  <c r="R105" i="329"/>
  <c r="Q105" i="329"/>
  <c r="P105" i="329"/>
  <c r="O105" i="329"/>
  <c r="R104" i="329"/>
  <c r="Q104" i="329"/>
  <c r="P104" i="329"/>
  <c r="O104" i="329"/>
  <c r="R103" i="329"/>
  <c r="Q103" i="329"/>
  <c r="P103" i="329"/>
  <c r="O103" i="329"/>
  <c r="R102" i="329"/>
  <c r="Q102" i="329"/>
  <c r="P102" i="329"/>
  <c r="O102" i="329"/>
  <c r="R101" i="329"/>
  <c r="Q101" i="329"/>
  <c r="P101" i="329"/>
  <c r="O101" i="329"/>
  <c r="R100" i="329"/>
  <c r="Q100" i="329"/>
  <c r="P100" i="329"/>
  <c r="O100" i="329"/>
  <c r="R99" i="329"/>
  <c r="Q99" i="329"/>
  <c r="P99" i="329"/>
  <c r="O99" i="329"/>
  <c r="N95" i="329"/>
  <c r="O95" i="329" s="1"/>
  <c r="F125" i="329" s="1"/>
  <c r="M95" i="329"/>
  <c r="D125" i="329" s="1"/>
  <c r="L95" i="329"/>
  <c r="C125" i="329" s="1"/>
  <c r="R94" i="329"/>
  <c r="Q94" i="329"/>
  <c r="P94" i="329"/>
  <c r="O94" i="329"/>
  <c r="R93" i="329"/>
  <c r="Q93" i="329"/>
  <c r="P93" i="329"/>
  <c r="O93" i="329"/>
  <c r="R92" i="329"/>
  <c r="Q92" i="329"/>
  <c r="P92" i="329"/>
  <c r="O92" i="329"/>
  <c r="R91" i="329"/>
  <c r="Q91" i="329"/>
  <c r="P91" i="329"/>
  <c r="O91" i="329"/>
  <c r="R90" i="329"/>
  <c r="Q90" i="329"/>
  <c r="P90" i="329"/>
  <c r="O90" i="329"/>
  <c r="R89" i="329"/>
  <c r="Q89" i="329"/>
  <c r="P89" i="329"/>
  <c r="O89" i="329"/>
  <c r="R88" i="329"/>
  <c r="Q88" i="329"/>
  <c r="P88" i="329"/>
  <c r="O88" i="329"/>
  <c r="N84" i="329"/>
  <c r="E124" i="329" s="1"/>
  <c r="M84" i="329"/>
  <c r="D124" i="329" s="1"/>
  <c r="L84" i="329"/>
  <c r="C124" i="329" s="1"/>
  <c r="R83" i="329"/>
  <c r="O83" i="329"/>
  <c r="R82" i="329"/>
  <c r="O82" i="329"/>
  <c r="R81" i="329"/>
  <c r="O81" i="329"/>
  <c r="R80" i="329"/>
  <c r="O80" i="329"/>
  <c r="R79" i="329"/>
  <c r="O79" i="329"/>
  <c r="R78" i="329"/>
  <c r="O78" i="329"/>
  <c r="R77" i="329"/>
  <c r="O77" i="329"/>
  <c r="N73" i="329"/>
  <c r="M73" i="329"/>
  <c r="D123" i="329" s="1"/>
  <c r="L73" i="329"/>
  <c r="O73" i="329" s="1"/>
  <c r="R72" i="329"/>
  <c r="Q72" i="329"/>
  <c r="P72" i="329"/>
  <c r="O72" i="329"/>
  <c r="R71" i="329"/>
  <c r="Q71" i="329"/>
  <c r="P71" i="329"/>
  <c r="O71" i="329"/>
  <c r="R70" i="329"/>
  <c r="Q70" i="329"/>
  <c r="P70" i="329"/>
  <c r="O70" i="329"/>
  <c r="R69" i="329"/>
  <c r="Q69" i="329"/>
  <c r="P69" i="329"/>
  <c r="O69" i="329"/>
  <c r="R68" i="329"/>
  <c r="Q68" i="329"/>
  <c r="P68" i="329"/>
  <c r="O68" i="329"/>
  <c r="R67" i="329"/>
  <c r="Q67" i="329"/>
  <c r="P67" i="329"/>
  <c r="O67" i="329"/>
  <c r="R66" i="329"/>
  <c r="Q66" i="329"/>
  <c r="P66" i="329"/>
  <c r="O66" i="329"/>
  <c r="N62" i="329"/>
  <c r="E122" i="329" s="1"/>
  <c r="M62" i="329"/>
  <c r="D122" i="329" s="1"/>
  <c r="L62" i="329"/>
  <c r="R61" i="329"/>
  <c r="Q61" i="329"/>
  <c r="P61" i="329"/>
  <c r="O61" i="329"/>
  <c r="R60" i="329"/>
  <c r="Q60" i="329"/>
  <c r="P60" i="329"/>
  <c r="O60" i="329"/>
  <c r="R59" i="329"/>
  <c r="Q59" i="329"/>
  <c r="P59" i="329"/>
  <c r="O59" i="329"/>
  <c r="R58" i="329"/>
  <c r="Q58" i="329"/>
  <c r="P58" i="329"/>
  <c r="O58" i="329"/>
  <c r="R57" i="329"/>
  <c r="Q57" i="329"/>
  <c r="P57" i="329"/>
  <c r="O57" i="329"/>
  <c r="R56" i="329"/>
  <c r="Q56" i="329"/>
  <c r="P56" i="329"/>
  <c r="O56" i="329"/>
  <c r="R55" i="329"/>
  <c r="Q55" i="329"/>
  <c r="P55" i="329"/>
  <c r="O55" i="329"/>
  <c r="N51" i="329"/>
  <c r="E121" i="329" s="1"/>
  <c r="M51" i="329"/>
  <c r="D121" i="329" s="1"/>
  <c r="L51" i="329"/>
  <c r="O51" i="329" s="1"/>
  <c r="F121" i="329" s="1"/>
  <c r="R50" i="329"/>
  <c r="Q50" i="329"/>
  <c r="P50" i="329"/>
  <c r="O50" i="329"/>
  <c r="R49" i="329"/>
  <c r="Q49" i="329"/>
  <c r="P49" i="329"/>
  <c r="O49" i="329"/>
  <c r="R48" i="329"/>
  <c r="Q48" i="329"/>
  <c r="P48" i="329"/>
  <c r="O48" i="329"/>
  <c r="R47" i="329"/>
  <c r="Q47" i="329"/>
  <c r="P47" i="329"/>
  <c r="O47" i="329"/>
  <c r="R46" i="329"/>
  <c r="Q46" i="329"/>
  <c r="P46" i="329"/>
  <c r="O46" i="329"/>
  <c r="R45" i="329"/>
  <c r="Q45" i="329"/>
  <c r="P45" i="329"/>
  <c r="O45" i="329"/>
  <c r="R44" i="329"/>
  <c r="Q44" i="329"/>
  <c r="P44" i="329"/>
  <c r="O44" i="329"/>
  <c r="N40" i="329"/>
  <c r="E120" i="329" s="1"/>
  <c r="M40" i="329"/>
  <c r="D120" i="329" s="1"/>
  <c r="L40" i="329"/>
  <c r="O40" i="329" s="1"/>
  <c r="F120" i="329" s="1"/>
  <c r="R39" i="329"/>
  <c r="Q39" i="329"/>
  <c r="P39" i="329"/>
  <c r="O39" i="329"/>
  <c r="R38" i="329"/>
  <c r="Q38" i="329"/>
  <c r="P38" i="329"/>
  <c r="O38" i="329"/>
  <c r="R37" i="329"/>
  <c r="Q37" i="329"/>
  <c r="P37" i="329"/>
  <c r="O37" i="329"/>
  <c r="R36" i="329"/>
  <c r="Q36" i="329"/>
  <c r="P36" i="329"/>
  <c r="O36" i="329"/>
  <c r="R35" i="329"/>
  <c r="Q35" i="329"/>
  <c r="P35" i="329"/>
  <c r="O35" i="329"/>
  <c r="R34" i="329"/>
  <c r="Q34" i="329"/>
  <c r="P34" i="329"/>
  <c r="O34" i="329"/>
  <c r="R33" i="329"/>
  <c r="Q33" i="329"/>
  <c r="P33" i="329"/>
  <c r="O33" i="329"/>
  <c r="K27" i="329"/>
  <c r="J27" i="329"/>
  <c r="H27" i="329"/>
  <c r="G27" i="329"/>
  <c r="F27" i="329"/>
  <c r="L26" i="329"/>
  <c r="K26" i="329"/>
  <c r="J26" i="329"/>
  <c r="I26" i="329"/>
  <c r="H26" i="329"/>
  <c r="G26" i="329"/>
  <c r="F26" i="329"/>
  <c r="C26" i="329"/>
  <c r="K25" i="329"/>
  <c r="H25" i="329"/>
  <c r="K24" i="329"/>
  <c r="H24" i="329"/>
  <c r="K23" i="329"/>
  <c r="H23" i="329"/>
  <c r="K22" i="329"/>
  <c r="H22" i="329"/>
  <c r="K21" i="329"/>
  <c r="H21" i="329"/>
  <c r="K20" i="329"/>
  <c r="H20" i="329"/>
  <c r="K19" i="329"/>
  <c r="H19" i="329"/>
  <c r="K18" i="329"/>
  <c r="H18" i="329"/>
  <c r="K17" i="329"/>
  <c r="H17" i="329"/>
  <c r="K16" i="329"/>
  <c r="H16" i="329"/>
  <c r="K15" i="329"/>
  <c r="H15" i="329"/>
  <c r="K14" i="329"/>
  <c r="H14" i="329"/>
  <c r="K13" i="329"/>
  <c r="H13" i="329"/>
  <c r="K12" i="329"/>
  <c r="H12" i="329"/>
  <c r="K11" i="329"/>
  <c r="H11" i="329"/>
  <c r="K139" i="328"/>
  <c r="G127" i="328"/>
  <c r="P127" i="328" s="1"/>
  <c r="D127" i="328"/>
  <c r="E126" i="328"/>
  <c r="G125" i="328"/>
  <c r="P125" i="328" s="1"/>
  <c r="G124" i="328"/>
  <c r="P124" i="328" s="1"/>
  <c r="E123" i="328"/>
  <c r="Q121" i="328"/>
  <c r="D121" i="328"/>
  <c r="C121" i="328"/>
  <c r="C120" i="328"/>
  <c r="N117" i="328"/>
  <c r="E127" i="328" s="1"/>
  <c r="M117" i="328"/>
  <c r="L117" i="328"/>
  <c r="O117" i="328" s="1"/>
  <c r="F127" i="328" s="1"/>
  <c r="R116" i="328"/>
  <c r="Q116" i="328"/>
  <c r="P116" i="328"/>
  <c r="O116" i="328"/>
  <c r="R115" i="328"/>
  <c r="Q115" i="328"/>
  <c r="P115" i="328"/>
  <c r="O115" i="328"/>
  <c r="R114" i="328"/>
  <c r="Q114" i="328"/>
  <c r="P114" i="328"/>
  <c r="O114" i="328"/>
  <c r="R113" i="328"/>
  <c r="Q113" i="328"/>
  <c r="P113" i="328"/>
  <c r="O113" i="328"/>
  <c r="R112" i="328"/>
  <c r="Q112" i="328"/>
  <c r="P112" i="328"/>
  <c r="O112" i="328"/>
  <c r="R111" i="328"/>
  <c r="Q111" i="328"/>
  <c r="P111" i="328"/>
  <c r="O111" i="328"/>
  <c r="R110" i="328"/>
  <c r="Q110" i="328"/>
  <c r="P110" i="328"/>
  <c r="O110" i="328"/>
  <c r="N106" i="328"/>
  <c r="M106" i="328"/>
  <c r="D126" i="328" s="1"/>
  <c r="L106" i="328"/>
  <c r="C126" i="328" s="1"/>
  <c r="R105" i="328"/>
  <c r="Q105" i="328"/>
  <c r="P105" i="328"/>
  <c r="O105" i="328"/>
  <c r="R104" i="328"/>
  <c r="Q104" i="328"/>
  <c r="P104" i="328"/>
  <c r="O104" i="328"/>
  <c r="R103" i="328"/>
  <c r="Q103" i="328"/>
  <c r="P103" i="328"/>
  <c r="O103" i="328"/>
  <c r="R102" i="328"/>
  <c r="Q102" i="328"/>
  <c r="P102" i="328"/>
  <c r="O102" i="328"/>
  <c r="R101" i="328"/>
  <c r="Q101" i="328"/>
  <c r="P101" i="328"/>
  <c r="O101" i="328"/>
  <c r="R100" i="328"/>
  <c r="Q100" i="328"/>
  <c r="P100" i="328"/>
  <c r="O100" i="328"/>
  <c r="R99" i="328"/>
  <c r="Q99" i="328"/>
  <c r="P99" i="328"/>
  <c r="O99" i="328"/>
  <c r="N95" i="328"/>
  <c r="E125" i="328" s="1"/>
  <c r="M95" i="328"/>
  <c r="D125" i="328" s="1"/>
  <c r="Q125" i="328" s="1"/>
  <c r="L95" i="328"/>
  <c r="C125" i="328" s="1"/>
  <c r="R94" i="328"/>
  <c r="Q94" i="328"/>
  <c r="P94" i="328"/>
  <c r="O94" i="328"/>
  <c r="R93" i="328"/>
  <c r="Q93" i="328"/>
  <c r="P93" i="328"/>
  <c r="O93" i="328"/>
  <c r="R92" i="328"/>
  <c r="Q92" i="328"/>
  <c r="P92" i="328"/>
  <c r="O92" i="328"/>
  <c r="R91" i="328"/>
  <c r="Q91" i="328"/>
  <c r="P91" i="328"/>
  <c r="O91" i="328"/>
  <c r="R90" i="328"/>
  <c r="Q90" i="328"/>
  <c r="P90" i="328"/>
  <c r="O90" i="328"/>
  <c r="R89" i="328"/>
  <c r="Q89" i="328"/>
  <c r="P89" i="328"/>
  <c r="O89" i="328"/>
  <c r="R88" i="328"/>
  <c r="Q88" i="328"/>
  <c r="P88" i="328"/>
  <c r="O88" i="328"/>
  <c r="N84" i="328"/>
  <c r="E124" i="328" s="1"/>
  <c r="M84" i="328"/>
  <c r="D124" i="328" s="1"/>
  <c r="L84" i="328"/>
  <c r="C124" i="328" s="1"/>
  <c r="R83" i="328"/>
  <c r="O83" i="328"/>
  <c r="R82" i="328"/>
  <c r="O82" i="328"/>
  <c r="R81" i="328"/>
  <c r="O81" i="328"/>
  <c r="R80" i="328"/>
  <c r="O80" i="328"/>
  <c r="R79" i="328"/>
  <c r="O79" i="328"/>
  <c r="R78" i="328"/>
  <c r="O78" i="328"/>
  <c r="R77" i="328"/>
  <c r="O77" i="328"/>
  <c r="N73" i="328"/>
  <c r="M73" i="328"/>
  <c r="D123" i="328" s="1"/>
  <c r="L73" i="328"/>
  <c r="O73" i="328" s="1"/>
  <c r="F123" i="328" s="1"/>
  <c r="R72" i="328"/>
  <c r="Q72" i="328"/>
  <c r="P72" i="328"/>
  <c r="O72" i="328"/>
  <c r="R71" i="328"/>
  <c r="Q71" i="328"/>
  <c r="P71" i="328"/>
  <c r="O71" i="328"/>
  <c r="R70" i="328"/>
  <c r="Q70" i="328"/>
  <c r="P70" i="328"/>
  <c r="O70" i="328"/>
  <c r="R69" i="328"/>
  <c r="Q69" i="328"/>
  <c r="P69" i="328"/>
  <c r="O69" i="328"/>
  <c r="R68" i="328"/>
  <c r="Q68" i="328"/>
  <c r="P68" i="328"/>
  <c r="O68" i="328"/>
  <c r="R67" i="328"/>
  <c r="Q67" i="328"/>
  <c r="P67" i="328"/>
  <c r="O67" i="328"/>
  <c r="R66" i="328"/>
  <c r="Q66" i="328"/>
  <c r="P66" i="328"/>
  <c r="O66" i="328"/>
  <c r="N62" i="328"/>
  <c r="E122" i="328" s="1"/>
  <c r="M62" i="328"/>
  <c r="D122" i="328" s="1"/>
  <c r="L62" i="328"/>
  <c r="O62" i="328" s="1"/>
  <c r="F122" i="328" s="1"/>
  <c r="R61" i="328"/>
  <c r="Q61" i="328"/>
  <c r="P61" i="328"/>
  <c r="O61" i="328"/>
  <c r="R60" i="328"/>
  <c r="Q60" i="328"/>
  <c r="P60" i="328"/>
  <c r="O60" i="328"/>
  <c r="R59" i="328"/>
  <c r="Q59" i="328"/>
  <c r="P59" i="328"/>
  <c r="O59" i="328"/>
  <c r="R58" i="328"/>
  <c r="Q58" i="328"/>
  <c r="P58" i="328"/>
  <c r="O58" i="328"/>
  <c r="R57" i="328"/>
  <c r="Q57" i="328"/>
  <c r="P57" i="328"/>
  <c r="O57" i="328"/>
  <c r="R56" i="328"/>
  <c r="Q56" i="328"/>
  <c r="P56" i="328"/>
  <c r="O56" i="328"/>
  <c r="R55" i="328"/>
  <c r="Q55" i="328"/>
  <c r="P55" i="328"/>
  <c r="O55" i="328"/>
  <c r="N51" i="328"/>
  <c r="E121" i="328" s="1"/>
  <c r="M51" i="328"/>
  <c r="L51" i="328"/>
  <c r="R50" i="328"/>
  <c r="Q50" i="328"/>
  <c r="P50" i="328"/>
  <c r="O50" i="328"/>
  <c r="R49" i="328"/>
  <c r="Q49" i="328"/>
  <c r="P49" i="328"/>
  <c r="O49" i="328"/>
  <c r="R48" i="328"/>
  <c r="Q48" i="328"/>
  <c r="P48" i="328"/>
  <c r="O48" i="328"/>
  <c r="R47" i="328"/>
  <c r="Q47" i="328"/>
  <c r="P47" i="328"/>
  <c r="O47" i="328"/>
  <c r="R46" i="328"/>
  <c r="Q46" i="328"/>
  <c r="P46" i="328"/>
  <c r="O46" i="328"/>
  <c r="R45" i="328"/>
  <c r="Q45" i="328"/>
  <c r="P45" i="328"/>
  <c r="O45" i="328"/>
  <c r="R44" i="328"/>
  <c r="Q44" i="328"/>
  <c r="P44" i="328"/>
  <c r="O44" i="328"/>
  <c r="N40" i="328"/>
  <c r="E120" i="328" s="1"/>
  <c r="M40" i="328"/>
  <c r="D120" i="328" s="1"/>
  <c r="L40" i="328"/>
  <c r="R39" i="328"/>
  <c r="Q39" i="328"/>
  <c r="P39" i="328"/>
  <c r="O39" i="328"/>
  <c r="R38" i="328"/>
  <c r="Q38" i="328"/>
  <c r="P38" i="328"/>
  <c r="O38" i="328"/>
  <c r="R37" i="328"/>
  <c r="Q37" i="328"/>
  <c r="P37" i="328"/>
  <c r="O37" i="328"/>
  <c r="R36" i="328"/>
  <c r="Q36" i="328"/>
  <c r="P36" i="328"/>
  <c r="O36" i="328"/>
  <c r="R35" i="328"/>
  <c r="Q35" i="328"/>
  <c r="P35" i="328"/>
  <c r="O35" i="328"/>
  <c r="R34" i="328"/>
  <c r="Q34" i="328"/>
  <c r="P34" i="328"/>
  <c r="O34" i="328"/>
  <c r="R33" i="328"/>
  <c r="Q33" i="328"/>
  <c r="P33" i="328"/>
  <c r="O33" i="328"/>
  <c r="K27" i="328"/>
  <c r="J27" i="328"/>
  <c r="H27" i="328"/>
  <c r="G27" i="328"/>
  <c r="F27" i="328"/>
  <c r="I27" i="328" s="1"/>
  <c r="L26" i="328"/>
  <c r="K26" i="328"/>
  <c r="J26" i="328"/>
  <c r="H26" i="328"/>
  <c r="I26" i="328" s="1"/>
  <c r="G26" i="328"/>
  <c r="F26" i="328"/>
  <c r="C26" i="328"/>
  <c r="K25" i="328"/>
  <c r="H25" i="328"/>
  <c r="K24" i="328"/>
  <c r="H24" i="328"/>
  <c r="K23" i="328"/>
  <c r="H23" i="328"/>
  <c r="K22" i="328"/>
  <c r="H22" i="328"/>
  <c r="K21" i="328"/>
  <c r="H21" i="328"/>
  <c r="K20" i="328"/>
  <c r="H20" i="328"/>
  <c r="K19" i="328"/>
  <c r="H19" i="328"/>
  <c r="K18" i="328"/>
  <c r="H18" i="328"/>
  <c r="K17" i="328"/>
  <c r="H17" i="328"/>
  <c r="K16" i="328"/>
  <c r="H16" i="328"/>
  <c r="K15" i="328"/>
  <c r="H15" i="328"/>
  <c r="K14" i="328"/>
  <c r="H14" i="328"/>
  <c r="K13" i="328"/>
  <c r="H13" i="328"/>
  <c r="K12" i="328"/>
  <c r="H12" i="328"/>
  <c r="K11" i="328"/>
  <c r="H11" i="328"/>
  <c r="K139" i="327"/>
  <c r="D127" i="327"/>
  <c r="Q127" i="327" s="1"/>
  <c r="E126" i="327"/>
  <c r="D126" i="327"/>
  <c r="G125" i="327"/>
  <c r="P125" i="327" s="1"/>
  <c r="E125" i="327"/>
  <c r="D125" i="327"/>
  <c r="G124" i="327"/>
  <c r="P124" i="327" s="1"/>
  <c r="D124" i="327"/>
  <c r="E123" i="327"/>
  <c r="C123" i="327"/>
  <c r="C122" i="327"/>
  <c r="C121" i="327"/>
  <c r="C120" i="327"/>
  <c r="N117" i="327"/>
  <c r="E127" i="327" s="1"/>
  <c r="M117" i="327"/>
  <c r="L117" i="327"/>
  <c r="C127" i="327" s="1"/>
  <c r="R116" i="327"/>
  <c r="Q116" i="327"/>
  <c r="P116" i="327"/>
  <c r="O116" i="327"/>
  <c r="R115" i="327"/>
  <c r="Q115" i="327"/>
  <c r="P115" i="327"/>
  <c r="O115" i="327"/>
  <c r="R114" i="327"/>
  <c r="Q114" i="327"/>
  <c r="P114" i="327"/>
  <c r="O114" i="327"/>
  <c r="R113" i="327"/>
  <c r="Q113" i="327"/>
  <c r="P113" i="327"/>
  <c r="O113" i="327"/>
  <c r="R112" i="327"/>
  <c r="Q112" i="327"/>
  <c r="P112" i="327"/>
  <c r="O112" i="327"/>
  <c r="R111" i="327"/>
  <c r="Q111" i="327"/>
  <c r="P111" i="327"/>
  <c r="O111" i="327"/>
  <c r="R110" i="327"/>
  <c r="Q110" i="327"/>
  <c r="P110" i="327"/>
  <c r="O110" i="327"/>
  <c r="N106" i="327"/>
  <c r="M106" i="327"/>
  <c r="L106" i="327"/>
  <c r="O106" i="327" s="1"/>
  <c r="F126" i="327" s="1"/>
  <c r="R105" i="327"/>
  <c r="Q105" i="327"/>
  <c r="P105" i="327"/>
  <c r="O105" i="327"/>
  <c r="R104" i="327"/>
  <c r="Q104" i="327"/>
  <c r="P104" i="327"/>
  <c r="O104" i="327"/>
  <c r="R103" i="327"/>
  <c r="Q103" i="327"/>
  <c r="P103" i="327"/>
  <c r="O103" i="327"/>
  <c r="R102" i="327"/>
  <c r="Q102" i="327"/>
  <c r="P102" i="327"/>
  <c r="O102" i="327"/>
  <c r="R101" i="327"/>
  <c r="Q101" i="327"/>
  <c r="P101" i="327"/>
  <c r="O101" i="327"/>
  <c r="R100" i="327"/>
  <c r="Q100" i="327"/>
  <c r="P100" i="327"/>
  <c r="O100" i="327"/>
  <c r="R99" i="327"/>
  <c r="Q99" i="327"/>
  <c r="P99" i="327"/>
  <c r="O99" i="327"/>
  <c r="N95" i="327"/>
  <c r="M95" i="327"/>
  <c r="L95" i="327"/>
  <c r="C125" i="327" s="1"/>
  <c r="R94" i="327"/>
  <c r="Q94" i="327"/>
  <c r="P94" i="327"/>
  <c r="O94" i="327"/>
  <c r="R93" i="327"/>
  <c r="Q93" i="327"/>
  <c r="P93" i="327"/>
  <c r="O93" i="327"/>
  <c r="R92" i="327"/>
  <c r="Q92" i="327"/>
  <c r="P92" i="327"/>
  <c r="O92" i="327"/>
  <c r="R91" i="327"/>
  <c r="Q91" i="327"/>
  <c r="P91" i="327"/>
  <c r="O91" i="327"/>
  <c r="R90" i="327"/>
  <c r="Q90" i="327"/>
  <c r="P90" i="327"/>
  <c r="O90" i="327"/>
  <c r="R89" i="327"/>
  <c r="Q89" i="327"/>
  <c r="P89" i="327"/>
  <c r="O89" i="327"/>
  <c r="R88" i="327"/>
  <c r="Q88" i="327"/>
  <c r="P88" i="327"/>
  <c r="O88" i="327"/>
  <c r="N84" i="327"/>
  <c r="E124" i="327" s="1"/>
  <c r="M84" i="327"/>
  <c r="L84" i="327"/>
  <c r="C124" i="327" s="1"/>
  <c r="R83" i="327"/>
  <c r="O83" i="327"/>
  <c r="R82" i="327"/>
  <c r="O82" i="327"/>
  <c r="R81" i="327"/>
  <c r="O81" i="327"/>
  <c r="R80" i="327"/>
  <c r="O80" i="327"/>
  <c r="R79" i="327"/>
  <c r="O79" i="327"/>
  <c r="R78" i="327"/>
  <c r="O78" i="327"/>
  <c r="R77" i="327"/>
  <c r="O77" i="327"/>
  <c r="N73" i="327"/>
  <c r="M73" i="327"/>
  <c r="D123" i="327" s="1"/>
  <c r="L73" i="327"/>
  <c r="R72" i="327"/>
  <c r="Q72" i="327"/>
  <c r="P72" i="327"/>
  <c r="O72" i="327"/>
  <c r="R71" i="327"/>
  <c r="Q71" i="327"/>
  <c r="P71" i="327"/>
  <c r="O71" i="327"/>
  <c r="R70" i="327"/>
  <c r="Q70" i="327"/>
  <c r="P70" i="327"/>
  <c r="O70" i="327"/>
  <c r="R69" i="327"/>
  <c r="Q69" i="327"/>
  <c r="P69" i="327"/>
  <c r="O69" i="327"/>
  <c r="R68" i="327"/>
  <c r="Q68" i="327"/>
  <c r="P68" i="327"/>
  <c r="O68" i="327"/>
  <c r="R67" i="327"/>
  <c r="Q67" i="327"/>
  <c r="P67" i="327"/>
  <c r="O67" i="327"/>
  <c r="R66" i="327"/>
  <c r="Q66" i="327"/>
  <c r="P66" i="327"/>
  <c r="O66" i="327"/>
  <c r="N62" i="327"/>
  <c r="E122" i="327" s="1"/>
  <c r="M62" i="327"/>
  <c r="D122" i="327" s="1"/>
  <c r="Q122" i="327" s="1"/>
  <c r="L62" i="327"/>
  <c r="R61" i="327"/>
  <c r="Q61" i="327"/>
  <c r="P61" i="327"/>
  <c r="O61" i="327"/>
  <c r="R60" i="327"/>
  <c r="Q60" i="327"/>
  <c r="P60" i="327"/>
  <c r="O60" i="327"/>
  <c r="R59" i="327"/>
  <c r="Q59" i="327"/>
  <c r="P59" i="327"/>
  <c r="O59" i="327"/>
  <c r="R58" i="327"/>
  <c r="Q58" i="327"/>
  <c r="P58" i="327"/>
  <c r="O58" i="327"/>
  <c r="R57" i="327"/>
  <c r="Q57" i="327"/>
  <c r="P57" i="327"/>
  <c r="O57" i="327"/>
  <c r="R56" i="327"/>
  <c r="Q56" i="327"/>
  <c r="P56" i="327"/>
  <c r="O56" i="327"/>
  <c r="R55" i="327"/>
  <c r="Q55" i="327"/>
  <c r="P55" i="327"/>
  <c r="O55" i="327"/>
  <c r="N51" i="327"/>
  <c r="E121" i="327" s="1"/>
  <c r="M51" i="327"/>
  <c r="D121" i="327" s="1"/>
  <c r="L51" i="327"/>
  <c r="R50" i="327"/>
  <c r="Q50" i="327"/>
  <c r="P50" i="327"/>
  <c r="O50" i="327"/>
  <c r="R49" i="327"/>
  <c r="Q49" i="327"/>
  <c r="P49" i="327"/>
  <c r="O49" i="327"/>
  <c r="R48" i="327"/>
  <c r="Q48" i="327"/>
  <c r="P48" i="327"/>
  <c r="O48" i="327"/>
  <c r="R47" i="327"/>
  <c r="Q47" i="327"/>
  <c r="P47" i="327"/>
  <c r="O47" i="327"/>
  <c r="R46" i="327"/>
  <c r="Q46" i="327"/>
  <c r="P46" i="327"/>
  <c r="O46" i="327"/>
  <c r="R45" i="327"/>
  <c r="Q45" i="327"/>
  <c r="P45" i="327"/>
  <c r="O45" i="327"/>
  <c r="R44" i="327"/>
  <c r="Q44" i="327"/>
  <c r="P44" i="327"/>
  <c r="O44" i="327"/>
  <c r="N40" i="327"/>
  <c r="E120" i="327" s="1"/>
  <c r="E128" i="327" s="1"/>
  <c r="M40" i="327"/>
  <c r="D120" i="327" s="1"/>
  <c r="L40" i="327"/>
  <c r="R39" i="327"/>
  <c r="Q39" i="327"/>
  <c r="P39" i="327"/>
  <c r="O39" i="327"/>
  <c r="R38" i="327"/>
  <c r="Q38" i="327"/>
  <c r="P38" i="327"/>
  <c r="O38" i="327"/>
  <c r="R37" i="327"/>
  <c r="Q37" i="327"/>
  <c r="P37" i="327"/>
  <c r="O37" i="327"/>
  <c r="R36" i="327"/>
  <c r="Q36" i="327"/>
  <c r="P36" i="327"/>
  <c r="O36" i="327"/>
  <c r="R35" i="327"/>
  <c r="Q35" i="327"/>
  <c r="P35" i="327"/>
  <c r="O35" i="327"/>
  <c r="R34" i="327"/>
  <c r="Q34" i="327"/>
  <c r="P34" i="327"/>
  <c r="O34" i="327"/>
  <c r="R33" i="327"/>
  <c r="Q33" i="327"/>
  <c r="P33" i="327"/>
  <c r="O33" i="327"/>
  <c r="K27" i="327"/>
  <c r="L27" i="327" s="1"/>
  <c r="J27" i="327"/>
  <c r="H27" i="327"/>
  <c r="G27" i="327"/>
  <c r="F27" i="327"/>
  <c r="L26" i="327"/>
  <c r="K26" i="327"/>
  <c r="J26" i="327"/>
  <c r="I26" i="327"/>
  <c r="H26" i="327"/>
  <c r="G26" i="327"/>
  <c r="F26" i="327"/>
  <c r="C26" i="327"/>
  <c r="K25" i="327"/>
  <c r="H25" i="327"/>
  <c r="K24" i="327"/>
  <c r="H24" i="327"/>
  <c r="K23" i="327"/>
  <c r="H23" i="327"/>
  <c r="K22" i="327"/>
  <c r="H22" i="327"/>
  <c r="K21" i="327"/>
  <c r="H21" i="327"/>
  <c r="K20" i="327"/>
  <c r="H20" i="327"/>
  <c r="K19" i="327"/>
  <c r="H19" i="327"/>
  <c r="K18" i="327"/>
  <c r="H18" i="327"/>
  <c r="K17" i="327"/>
  <c r="H17" i="327"/>
  <c r="K16" i="327"/>
  <c r="H16" i="327"/>
  <c r="K15" i="327"/>
  <c r="H15" i="327"/>
  <c r="K14" i="327"/>
  <c r="H14" i="327"/>
  <c r="K13" i="327"/>
  <c r="H13" i="327"/>
  <c r="K12" i="327"/>
  <c r="H12" i="327"/>
  <c r="K11" i="327"/>
  <c r="H11" i="327"/>
  <c r="K139" i="326"/>
  <c r="G127" i="326"/>
  <c r="P127" i="326" s="1"/>
  <c r="D127" i="326"/>
  <c r="Q127" i="326" s="1"/>
  <c r="C127" i="326"/>
  <c r="C126" i="326"/>
  <c r="E125" i="326"/>
  <c r="G124" i="326"/>
  <c r="P124" i="326" s="1"/>
  <c r="E124" i="326"/>
  <c r="D124" i="326"/>
  <c r="C123" i="326"/>
  <c r="C122" i="326"/>
  <c r="C121" i="326"/>
  <c r="C120" i="326"/>
  <c r="N117" i="326"/>
  <c r="E127" i="326" s="1"/>
  <c r="M117" i="326"/>
  <c r="L117" i="326"/>
  <c r="R116" i="326"/>
  <c r="Q116" i="326"/>
  <c r="P116" i="326"/>
  <c r="O116" i="326"/>
  <c r="R115" i="326"/>
  <c r="Q115" i="326"/>
  <c r="P115" i="326"/>
  <c r="O115" i="326"/>
  <c r="R114" i="326"/>
  <c r="Q114" i="326"/>
  <c r="P114" i="326"/>
  <c r="O114" i="326"/>
  <c r="R113" i="326"/>
  <c r="Q113" i="326"/>
  <c r="P113" i="326"/>
  <c r="O113" i="326"/>
  <c r="R112" i="326"/>
  <c r="Q112" i="326"/>
  <c r="P112" i="326"/>
  <c r="O112" i="326"/>
  <c r="R111" i="326"/>
  <c r="Q111" i="326"/>
  <c r="P111" i="326"/>
  <c r="O111" i="326"/>
  <c r="R110" i="326"/>
  <c r="Q110" i="326"/>
  <c r="P110" i="326"/>
  <c r="O110" i="326"/>
  <c r="N106" i="326"/>
  <c r="E126" i="326" s="1"/>
  <c r="M106" i="326"/>
  <c r="D126" i="326" s="1"/>
  <c r="Q126" i="326" s="1"/>
  <c r="L106" i="326"/>
  <c r="R105" i="326"/>
  <c r="Q105" i="326"/>
  <c r="P105" i="326"/>
  <c r="O105" i="326"/>
  <c r="R104" i="326"/>
  <c r="Q104" i="326"/>
  <c r="P104" i="326"/>
  <c r="O104" i="326"/>
  <c r="R103" i="326"/>
  <c r="Q103" i="326"/>
  <c r="P103" i="326"/>
  <c r="O103" i="326"/>
  <c r="R102" i="326"/>
  <c r="Q102" i="326"/>
  <c r="P102" i="326"/>
  <c r="O102" i="326"/>
  <c r="R101" i="326"/>
  <c r="Q101" i="326"/>
  <c r="P101" i="326"/>
  <c r="O101" i="326"/>
  <c r="R100" i="326"/>
  <c r="Q100" i="326"/>
  <c r="P100" i="326"/>
  <c r="O100" i="326"/>
  <c r="R99" i="326"/>
  <c r="Q99" i="326"/>
  <c r="P99" i="326"/>
  <c r="O99" i="326"/>
  <c r="N95" i="326"/>
  <c r="M95" i="326"/>
  <c r="D125" i="326" s="1"/>
  <c r="L95" i="326"/>
  <c r="O95" i="326" s="1"/>
  <c r="F125" i="326" s="1"/>
  <c r="R94" i="326"/>
  <c r="Q94" i="326"/>
  <c r="P94" i="326"/>
  <c r="O94" i="326"/>
  <c r="R93" i="326"/>
  <c r="Q93" i="326"/>
  <c r="P93" i="326"/>
  <c r="O93" i="326"/>
  <c r="R92" i="326"/>
  <c r="Q92" i="326"/>
  <c r="P92" i="326"/>
  <c r="O92" i="326"/>
  <c r="R91" i="326"/>
  <c r="Q91" i="326"/>
  <c r="P91" i="326"/>
  <c r="O91" i="326"/>
  <c r="R90" i="326"/>
  <c r="Q90" i="326"/>
  <c r="P90" i="326"/>
  <c r="O90" i="326"/>
  <c r="R89" i="326"/>
  <c r="Q89" i="326"/>
  <c r="P89" i="326"/>
  <c r="O89" i="326"/>
  <c r="R88" i="326"/>
  <c r="Q88" i="326"/>
  <c r="P88" i="326"/>
  <c r="O88" i="326"/>
  <c r="N84" i="326"/>
  <c r="M84" i="326"/>
  <c r="L84" i="326"/>
  <c r="O84" i="326" s="1"/>
  <c r="F124" i="326" s="1"/>
  <c r="R83" i="326"/>
  <c r="O83" i="326"/>
  <c r="R82" i="326"/>
  <c r="O82" i="326"/>
  <c r="R81" i="326"/>
  <c r="O81" i="326"/>
  <c r="R80" i="326"/>
  <c r="O80" i="326"/>
  <c r="R79" i="326"/>
  <c r="O79" i="326"/>
  <c r="R78" i="326"/>
  <c r="O78" i="326"/>
  <c r="R77" i="326"/>
  <c r="O77" i="326"/>
  <c r="N73" i="326"/>
  <c r="E123" i="326" s="1"/>
  <c r="M73" i="326"/>
  <c r="D123" i="326" s="1"/>
  <c r="L73" i="326"/>
  <c r="O73" i="326" s="1"/>
  <c r="F123" i="326" s="1"/>
  <c r="R72" i="326"/>
  <c r="Q72" i="326"/>
  <c r="P72" i="326"/>
  <c r="O72" i="326"/>
  <c r="R71" i="326"/>
  <c r="Q71" i="326"/>
  <c r="P71" i="326"/>
  <c r="O71" i="326"/>
  <c r="R70" i="326"/>
  <c r="Q70" i="326"/>
  <c r="P70" i="326"/>
  <c r="O70" i="326"/>
  <c r="R69" i="326"/>
  <c r="Q69" i="326"/>
  <c r="P69" i="326"/>
  <c r="O69" i="326"/>
  <c r="R68" i="326"/>
  <c r="Q68" i="326"/>
  <c r="P68" i="326"/>
  <c r="O68" i="326"/>
  <c r="R67" i="326"/>
  <c r="Q67" i="326"/>
  <c r="P67" i="326"/>
  <c r="O67" i="326"/>
  <c r="R66" i="326"/>
  <c r="Q66" i="326"/>
  <c r="P66" i="326"/>
  <c r="O66" i="326"/>
  <c r="N62" i="326"/>
  <c r="E122" i="326" s="1"/>
  <c r="M62" i="326"/>
  <c r="D122" i="326" s="1"/>
  <c r="Q122" i="326" s="1"/>
  <c r="L62" i="326"/>
  <c r="O62" i="326" s="1"/>
  <c r="F122" i="326" s="1"/>
  <c r="R61" i="326"/>
  <c r="Q61" i="326"/>
  <c r="P61" i="326"/>
  <c r="O61" i="326"/>
  <c r="R60" i="326"/>
  <c r="Q60" i="326"/>
  <c r="P60" i="326"/>
  <c r="O60" i="326"/>
  <c r="R59" i="326"/>
  <c r="Q59" i="326"/>
  <c r="P59" i="326"/>
  <c r="O59" i="326"/>
  <c r="R58" i="326"/>
  <c r="Q58" i="326"/>
  <c r="P58" i="326"/>
  <c r="O58" i="326"/>
  <c r="R57" i="326"/>
  <c r="Q57" i="326"/>
  <c r="P57" i="326"/>
  <c r="O57" i="326"/>
  <c r="R56" i="326"/>
  <c r="Q56" i="326"/>
  <c r="P56" i="326"/>
  <c r="O56" i="326"/>
  <c r="R55" i="326"/>
  <c r="Q55" i="326"/>
  <c r="P55" i="326"/>
  <c r="O55" i="326"/>
  <c r="N51" i="326"/>
  <c r="E121" i="326" s="1"/>
  <c r="M51" i="326"/>
  <c r="D121" i="326" s="1"/>
  <c r="Q121" i="326" s="1"/>
  <c r="L51" i="326"/>
  <c r="O51" i="326" s="1"/>
  <c r="F121" i="326" s="1"/>
  <c r="R50" i="326"/>
  <c r="Q50" i="326"/>
  <c r="P50" i="326"/>
  <c r="O50" i="326"/>
  <c r="R49" i="326"/>
  <c r="Q49" i="326"/>
  <c r="P49" i="326"/>
  <c r="O49" i="326"/>
  <c r="R48" i="326"/>
  <c r="Q48" i="326"/>
  <c r="P48" i="326"/>
  <c r="O48" i="326"/>
  <c r="R47" i="326"/>
  <c r="Q47" i="326"/>
  <c r="P47" i="326"/>
  <c r="O47" i="326"/>
  <c r="R46" i="326"/>
  <c r="Q46" i="326"/>
  <c r="P46" i="326"/>
  <c r="O46" i="326"/>
  <c r="R45" i="326"/>
  <c r="Q45" i="326"/>
  <c r="P45" i="326"/>
  <c r="O45" i="326"/>
  <c r="R44" i="326"/>
  <c r="Q44" i="326"/>
  <c r="P44" i="326"/>
  <c r="O44" i="326"/>
  <c r="N40" i="326"/>
  <c r="E120" i="326" s="1"/>
  <c r="M40" i="326"/>
  <c r="D120" i="326" s="1"/>
  <c r="L40" i="326"/>
  <c r="O40" i="326" s="1"/>
  <c r="F120" i="326" s="1"/>
  <c r="R39" i="326"/>
  <c r="Q39" i="326"/>
  <c r="P39" i="326"/>
  <c r="O39" i="326"/>
  <c r="R38" i="326"/>
  <c r="Q38" i="326"/>
  <c r="P38" i="326"/>
  <c r="O38" i="326"/>
  <c r="R37" i="326"/>
  <c r="Q37" i="326"/>
  <c r="P37" i="326"/>
  <c r="O37" i="326"/>
  <c r="R36" i="326"/>
  <c r="Q36" i="326"/>
  <c r="P36" i="326"/>
  <c r="O36" i="326"/>
  <c r="R35" i="326"/>
  <c r="Q35" i="326"/>
  <c r="P35" i="326"/>
  <c r="O35" i="326"/>
  <c r="R34" i="326"/>
  <c r="Q34" i="326"/>
  <c r="P34" i="326"/>
  <c r="O34" i="326"/>
  <c r="R33" i="326"/>
  <c r="Q33" i="326"/>
  <c r="P33" i="326"/>
  <c r="O33" i="326"/>
  <c r="K27" i="326"/>
  <c r="L27" i="326" s="1"/>
  <c r="J27" i="326"/>
  <c r="H27" i="326"/>
  <c r="I27" i="326" s="1"/>
  <c r="G27" i="326"/>
  <c r="F27" i="326"/>
  <c r="K26" i="326"/>
  <c r="J26" i="326"/>
  <c r="I26" i="326"/>
  <c r="H26" i="326"/>
  <c r="G26" i="326"/>
  <c r="F26" i="326"/>
  <c r="L26" i="326" s="1"/>
  <c r="C26" i="326"/>
  <c r="K25" i="326"/>
  <c r="H25" i="326"/>
  <c r="K24" i="326"/>
  <c r="H24" i="326"/>
  <c r="K23" i="326"/>
  <c r="H23" i="326"/>
  <c r="K22" i="326"/>
  <c r="H22" i="326"/>
  <c r="K21" i="326"/>
  <c r="H21" i="326"/>
  <c r="K20" i="326"/>
  <c r="H20" i="326"/>
  <c r="K19" i="326"/>
  <c r="H19" i="326"/>
  <c r="K18" i="326"/>
  <c r="H18" i="326"/>
  <c r="K17" i="326"/>
  <c r="H17" i="326"/>
  <c r="K16" i="326"/>
  <c r="H16" i="326"/>
  <c r="K15" i="326"/>
  <c r="H15" i="326"/>
  <c r="K14" i="326"/>
  <c r="H14" i="326"/>
  <c r="K13" i="326"/>
  <c r="H13" i="326"/>
  <c r="K12" i="326"/>
  <c r="H12" i="326"/>
  <c r="K11" i="326"/>
  <c r="H11" i="326"/>
  <c r="K139" i="325"/>
  <c r="E127" i="325"/>
  <c r="D127" i="325"/>
  <c r="G127" i="325" s="1"/>
  <c r="P127" i="325" s="1"/>
  <c r="F125" i="325"/>
  <c r="C123" i="325"/>
  <c r="E122" i="325"/>
  <c r="D122" i="325"/>
  <c r="Q122" i="325" s="1"/>
  <c r="C121" i="325"/>
  <c r="C120" i="325"/>
  <c r="C128" i="325" s="1"/>
  <c r="O117" i="325"/>
  <c r="F127" i="325" s="1"/>
  <c r="N117" i="325"/>
  <c r="M117" i="325"/>
  <c r="L117" i="325"/>
  <c r="C127" i="325" s="1"/>
  <c r="R116" i="325"/>
  <c r="Q116" i="325"/>
  <c r="P116" i="325"/>
  <c r="O116" i="325"/>
  <c r="R115" i="325"/>
  <c r="Q115" i="325"/>
  <c r="P115" i="325"/>
  <c r="O115" i="325"/>
  <c r="R114" i="325"/>
  <c r="Q114" i="325"/>
  <c r="P114" i="325"/>
  <c r="O114" i="325"/>
  <c r="R113" i="325"/>
  <c r="Q113" i="325"/>
  <c r="P113" i="325"/>
  <c r="O113" i="325"/>
  <c r="R112" i="325"/>
  <c r="Q112" i="325"/>
  <c r="P112" i="325"/>
  <c r="O112" i="325"/>
  <c r="R111" i="325"/>
  <c r="Q111" i="325"/>
  <c r="P111" i="325"/>
  <c r="O111" i="325"/>
  <c r="R110" i="325"/>
  <c r="Q110" i="325"/>
  <c r="P110" i="325"/>
  <c r="O110" i="325"/>
  <c r="O106" i="325"/>
  <c r="F126" i="325" s="1"/>
  <c r="N106" i="325"/>
  <c r="E126" i="325" s="1"/>
  <c r="M106" i="325"/>
  <c r="D126" i="325" s="1"/>
  <c r="Q126" i="325" s="1"/>
  <c r="L106" i="325"/>
  <c r="C126" i="325" s="1"/>
  <c r="R105" i="325"/>
  <c r="Q105" i="325"/>
  <c r="P105" i="325"/>
  <c r="O105" i="325"/>
  <c r="R104" i="325"/>
  <c r="Q104" i="325"/>
  <c r="P104" i="325"/>
  <c r="O104" i="325"/>
  <c r="R103" i="325"/>
  <c r="Q103" i="325"/>
  <c r="P103" i="325"/>
  <c r="O103" i="325"/>
  <c r="R102" i="325"/>
  <c r="Q102" i="325"/>
  <c r="P102" i="325"/>
  <c r="O102" i="325"/>
  <c r="R101" i="325"/>
  <c r="Q101" i="325"/>
  <c r="P101" i="325"/>
  <c r="O101" i="325"/>
  <c r="R100" i="325"/>
  <c r="Q100" i="325"/>
  <c r="P100" i="325"/>
  <c r="O100" i="325"/>
  <c r="R99" i="325"/>
  <c r="Q99" i="325"/>
  <c r="P99" i="325"/>
  <c r="O99" i="325"/>
  <c r="O95" i="325"/>
  <c r="N95" i="325"/>
  <c r="E125" i="325" s="1"/>
  <c r="M95" i="325"/>
  <c r="D125" i="325" s="1"/>
  <c r="L95" i="325"/>
  <c r="C125" i="325" s="1"/>
  <c r="R94" i="325"/>
  <c r="Q94" i="325"/>
  <c r="P94" i="325"/>
  <c r="O94" i="325"/>
  <c r="R93" i="325"/>
  <c r="Q93" i="325"/>
  <c r="P93" i="325"/>
  <c r="O93" i="325"/>
  <c r="R92" i="325"/>
  <c r="Q92" i="325"/>
  <c r="P92" i="325"/>
  <c r="O92" i="325"/>
  <c r="R91" i="325"/>
  <c r="Q91" i="325"/>
  <c r="P91" i="325"/>
  <c r="O91" i="325"/>
  <c r="R90" i="325"/>
  <c r="Q90" i="325"/>
  <c r="P90" i="325"/>
  <c r="O90" i="325"/>
  <c r="R89" i="325"/>
  <c r="Q89" i="325"/>
  <c r="P89" i="325"/>
  <c r="O89" i="325"/>
  <c r="R88" i="325"/>
  <c r="Q88" i="325"/>
  <c r="P88" i="325"/>
  <c r="O88" i="325"/>
  <c r="O84" i="325"/>
  <c r="F124" i="325" s="1"/>
  <c r="N84" i="325"/>
  <c r="E124" i="325" s="1"/>
  <c r="M84" i="325"/>
  <c r="D124" i="325" s="1"/>
  <c r="L84" i="325"/>
  <c r="C124" i="325" s="1"/>
  <c r="R83" i="325"/>
  <c r="O83" i="325"/>
  <c r="R82" i="325"/>
  <c r="O82" i="325"/>
  <c r="R81" i="325"/>
  <c r="O81" i="325"/>
  <c r="R80" i="325"/>
  <c r="O80" i="325"/>
  <c r="R79" i="325"/>
  <c r="O79" i="325"/>
  <c r="R78" i="325"/>
  <c r="O78" i="325"/>
  <c r="R77" i="325"/>
  <c r="O77" i="325"/>
  <c r="N73" i="325"/>
  <c r="E123" i="325" s="1"/>
  <c r="M73" i="325"/>
  <c r="D123" i="325" s="1"/>
  <c r="L73" i="325"/>
  <c r="R72" i="325"/>
  <c r="Q72" i="325"/>
  <c r="P72" i="325"/>
  <c r="O72" i="325"/>
  <c r="R71" i="325"/>
  <c r="Q71" i="325"/>
  <c r="P71" i="325"/>
  <c r="O71" i="325"/>
  <c r="R70" i="325"/>
  <c r="Q70" i="325"/>
  <c r="P70" i="325"/>
  <c r="O70" i="325"/>
  <c r="R69" i="325"/>
  <c r="Q69" i="325"/>
  <c r="P69" i="325"/>
  <c r="O69" i="325"/>
  <c r="R68" i="325"/>
  <c r="Q68" i="325"/>
  <c r="P68" i="325"/>
  <c r="O68" i="325"/>
  <c r="R67" i="325"/>
  <c r="Q67" i="325"/>
  <c r="P67" i="325"/>
  <c r="O67" i="325"/>
  <c r="R66" i="325"/>
  <c r="Q66" i="325"/>
  <c r="P66" i="325"/>
  <c r="O66" i="325"/>
  <c r="N62" i="325"/>
  <c r="M62" i="325"/>
  <c r="O62" i="325" s="1"/>
  <c r="F122" i="325" s="1"/>
  <c r="L62" i="325"/>
  <c r="C122" i="325" s="1"/>
  <c r="R61" i="325"/>
  <c r="Q61" i="325"/>
  <c r="P61" i="325"/>
  <c r="O61" i="325"/>
  <c r="R60" i="325"/>
  <c r="Q60" i="325"/>
  <c r="P60" i="325"/>
  <c r="O60" i="325"/>
  <c r="R59" i="325"/>
  <c r="Q59" i="325"/>
  <c r="P59" i="325"/>
  <c r="O59" i="325"/>
  <c r="R58" i="325"/>
  <c r="Q58" i="325"/>
  <c r="P58" i="325"/>
  <c r="O58" i="325"/>
  <c r="R57" i="325"/>
  <c r="Q57" i="325"/>
  <c r="P57" i="325"/>
  <c r="O57" i="325"/>
  <c r="R56" i="325"/>
  <c r="Q56" i="325"/>
  <c r="P56" i="325"/>
  <c r="O56" i="325"/>
  <c r="R55" i="325"/>
  <c r="Q55" i="325"/>
  <c r="P55" i="325"/>
  <c r="O55" i="325"/>
  <c r="N51" i="325"/>
  <c r="E121" i="325" s="1"/>
  <c r="M51" i="325"/>
  <c r="O51" i="325" s="1"/>
  <c r="F121" i="325" s="1"/>
  <c r="L51" i="325"/>
  <c r="R50" i="325"/>
  <c r="Q50" i="325"/>
  <c r="P50" i="325"/>
  <c r="O50" i="325"/>
  <c r="R49" i="325"/>
  <c r="Q49" i="325"/>
  <c r="P49" i="325"/>
  <c r="O49" i="325"/>
  <c r="R48" i="325"/>
  <c r="Q48" i="325"/>
  <c r="P48" i="325"/>
  <c r="O48" i="325"/>
  <c r="R47" i="325"/>
  <c r="Q47" i="325"/>
  <c r="P47" i="325"/>
  <c r="O47" i="325"/>
  <c r="R46" i="325"/>
  <c r="Q46" i="325"/>
  <c r="P46" i="325"/>
  <c r="O46" i="325"/>
  <c r="R45" i="325"/>
  <c r="Q45" i="325"/>
  <c r="P45" i="325"/>
  <c r="O45" i="325"/>
  <c r="R44" i="325"/>
  <c r="Q44" i="325"/>
  <c r="P44" i="325"/>
  <c r="O44" i="325"/>
  <c r="N40" i="325"/>
  <c r="E120" i="325" s="1"/>
  <c r="M40" i="325"/>
  <c r="O40" i="325" s="1"/>
  <c r="F120" i="325" s="1"/>
  <c r="L40" i="325"/>
  <c r="R39" i="325"/>
  <c r="Q39" i="325"/>
  <c r="P39" i="325"/>
  <c r="O39" i="325"/>
  <c r="R38" i="325"/>
  <c r="Q38" i="325"/>
  <c r="P38" i="325"/>
  <c r="O38" i="325"/>
  <c r="R37" i="325"/>
  <c r="Q37" i="325"/>
  <c r="P37" i="325"/>
  <c r="O37" i="325"/>
  <c r="R36" i="325"/>
  <c r="Q36" i="325"/>
  <c r="P36" i="325"/>
  <c r="O36" i="325"/>
  <c r="R35" i="325"/>
  <c r="Q35" i="325"/>
  <c r="P35" i="325"/>
  <c r="O35" i="325"/>
  <c r="R34" i="325"/>
  <c r="Q34" i="325"/>
  <c r="P34" i="325"/>
  <c r="O34" i="325"/>
  <c r="R33" i="325"/>
  <c r="Q33" i="325"/>
  <c r="P33" i="325"/>
  <c r="O33" i="325"/>
  <c r="K27" i="325"/>
  <c r="L27" i="325" s="1"/>
  <c r="J27" i="325"/>
  <c r="H27" i="325"/>
  <c r="G27" i="325"/>
  <c r="F27" i="325"/>
  <c r="I27" i="325" s="1"/>
  <c r="K26" i="325"/>
  <c r="L26" i="325" s="1"/>
  <c r="J26" i="325"/>
  <c r="H26" i="325"/>
  <c r="G26" i="325"/>
  <c r="F26" i="325"/>
  <c r="I26" i="325" s="1"/>
  <c r="C26" i="325"/>
  <c r="K25" i="325"/>
  <c r="H25" i="325"/>
  <c r="K24" i="325"/>
  <c r="H24" i="325"/>
  <c r="K23" i="325"/>
  <c r="H23" i="325"/>
  <c r="K22" i="325"/>
  <c r="H22" i="325"/>
  <c r="K21" i="325"/>
  <c r="H21" i="325"/>
  <c r="K20" i="325"/>
  <c r="H20" i="325"/>
  <c r="K19" i="325"/>
  <c r="H19" i="325"/>
  <c r="K18" i="325"/>
  <c r="H18" i="325"/>
  <c r="K17" i="325"/>
  <c r="H17" i="325"/>
  <c r="K16" i="325"/>
  <c r="H16" i="325"/>
  <c r="K15" i="325"/>
  <c r="H15" i="325"/>
  <c r="K14" i="325"/>
  <c r="H14" i="325"/>
  <c r="K13" i="325"/>
  <c r="H13" i="325"/>
  <c r="K12" i="325"/>
  <c r="H12" i="325"/>
  <c r="K11" i="325"/>
  <c r="H11" i="325"/>
  <c r="K139" i="324"/>
  <c r="E127" i="324"/>
  <c r="D123" i="324"/>
  <c r="Q123" i="324" s="1"/>
  <c r="C123" i="324"/>
  <c r="D121" i="324"/>
  <c r="D120" i="324"/>
  <c r="N117" i="324"/>
  <c r="M117" i="324"/>
  <c r="D127" i="324" s="1"/>
  <c r="L117" i="324"/>
  <c r="C127" i="324" s="1"/>
  <c r="R116" i="324"/>
  <c r="Q116" i="324"/>
  <c r="P116" i="324"/>
  <c r="O116" i="324"/>
  <c r="R115" i="324"/>
  <c r="Q115" i="324"/>
  <c r="P115" i="324"/>
  <c r="O115" i="324"/>
  <c r="R114" i="324"/>
  <c r="Q114" i="324"/>
  <c r="P114" i="324"/>
  <c r="O114" i="324"/>
  <c r="R113" i="324"/>
  <c r="Q113" i="324"/>
  <c r="P113" i="324"/>
  <c r="O113" i="324"/>
  <c r="R112" i="324"/>
  <c r="Q112" i="324"/>
  <c r="P112" i="324"/>
  <c r="O112" i="324"/>
  <c r="R111" i="324"/>
  <c r="Q111" i="324"/>
  <c r="P111" i="324"/>
  <c r="O111" i="324"/>
  <c r="R110" i="324"/>
  <c r="Q110" i="324"/>
  <c r="P110" i="324"/>
  <c r="O110" i="324"/>
  <c r="N106" i="324"/>
  <c r="E126" i="324" s="1"/>
  <c r="M106" i="324"/>
  <c r="D126" i="324" s="1"/>
  <c r="Q126" i="324" s="1"/>
  <c r="L106" i="324"/>
  <c r="C126" i="324" s="1"/>
  <c r="R105" i="324"/>
  <c r="Q105" i="324"/>
  <c r="P105" i="324"/>
  <c r="O105" i="324"/>
  <c r="R104" i="324"/>
  <c r="Q104" i="324"/>
  <c r="P104" i="324"/>
  <c r="O104" i="324"/>
  <c r="R103" i="324"/>
  <c r="Q103" i="324"/>
  <c r="P103" i="324"/>
  <c r="O103" i="324"/>
  <c r="R102" i="324"/>
  <c r="Q102" i="324"/>
  <c r="P102" i="324"/>
  <c r="O102" i="324"/>
  <c r="R101" i="324"/>
  <c r="Q101" i="324"/>
  <c r="P101" i="324"/>
  <c r="O101" i="324"/>
  <c r="R100" i="324"/>
  <c r="Q100" i="324"/>
  <c r="P100" i="324"/>
  <c r="O100" i="324"/>
  <c r="R99" i="324"/>
  <c r="Q99" i="324"/>
  <c r="P99" i="324"/>
  <c r="O99" i="324"/>
  <c r="N95" i="324"/>
  <c r="E125" i="324" s="1"/>
  <c r="M95" i="324"/>
  <c r="D125" i="324" s="1"/>
  <c r="L95" i="324"/>
  <c r="C125" i="324" s="1"/>
  <c r="R94" i="324"/>
  <c r="Q94" i="324"/>
  <c r="P94" i="324"/>
  <c r="O94" i="324"/>
  <c r="R93" i="324"/>
  <c r="Q93" i="324"/>
  <c r="P93" i="324"/>
  <c r="O93" i="324"/>
  <c r="R92" i="324"/>
  <c r="Q92" i="324"/>
  <c r="P92" i="324"/>
  <c r="O92" i="324"/>
  <c r="R91" i="324"/>
  <c r="Q91" i="324"/>
  <c r="P91" i="324"/>
  <c r="O91" i="324"/>
  <c r="R90" i="324"/>
  <c r="Q90" i="324"/>
  <c r="P90" i="324"/>
  <c r="O90" i="324"/>
  <c r="R89" i="324"/>
  <c r="Q89" i="324"/>
  <c r="P89" i="324"/>
  <c r="O89" i="324"/>
  <c r="R88" i="324"/>
  <c r="Q88" i="324"/>
  <c r="P88" i="324"/>
  <c r="O88" i="324"/>
  <c r="N84" i="324"/>
  <c r="E124" i="324" s="1"/>
  <c r="M84" i="324"/>
  <c r="D124" i="324" s="1"/>
  <c r="L84" i="324"/>
  <c r="O84" i="324" s="1"/>
  <c r="F124" i="324" s="1"/>
  <c r="R83" i="324"/>
  <c r="O83" i="324"/>
  <c r="R82" i="324"/>
  <c r="O82" i="324"/>
  <c r="R81" i="324"/>
  <c r="O81" i="324"/>
  <c r="R80" i="324"/>
  <c r="O80" i="324"/>
  <c r="R79" i="324"/>
  <c r="O79" i="324"/>
  <c r="R78" i="324"/>
  <c r="O78" i="324"/>
  <c r="R77" i="324"/>
  <c r="O77" i="324"/>
  <c r="N73" i="324"/>
  <c r="O73" i="324" s="1"/>
  <c r="F123" i="324" s="1"/>
  <c r="M73" i="324"/>
  <c r="L73" i="324"/>
  <c r="R72" i="324"/>
  <c r="Q72" i="324"/>
  <c r="P72" i="324"/>
  <c r="O72" i="324"/>
  <c r="R71" i="324"/>
  <c r="Q71" i="324"/>
  <c r="P71" i="324"/>
  <c r="O71" i="324"/>
  <c r="R70" i="324"/>
  <c r="Q70" i="324"/>
  <c r="P70" i="324"/>
  <c r="O70" i="324"/>
  <c r="R69" i="324"/>
  <c r="Q69" i="324"/>
  <c r="P69" i="324"/>
  <c r="O69" i="324"/>
  <c r="R68" i="324"/>
  <c r="Q68" i="324"/>
  <c r="P68" i="324"/>
  <c r="O68" i="324"/>
  <c r="R67" i="324"/>
  <c r="Q67" i="324"/>
  <c r="P67" i="324"/>
  <c r="O67" i="324"/>
  <c r="R66" i="324"/>
  <c r="Q66" i="324"/>
  <c r="P66" i="324"/>
  <c r="O66" i="324"/>
  <c r="N62" i="324"/>
  <c r="E122" i="324" s="1"/>
  <c r="M62" i="324"/>
  <c r="D122" i="324" s="1"/>
  <c r="L62" i="324"/>
  <c r="C122" i="324" s="1"/>
  <c r="R61" i="324"/>
  <c r="Q61" i="324"/>
  <c r="P61" i="324"/>
  <c r="O61" i="324"/>
  <c r="R60" i="324"/>
  <c r="Q60" i="324"/>
  <c r="P60" i="324"/>
  <c r="O60" i="324"/>
  <c r="R59" i="324"/>
  <c r="Q59" i="324"/>
  <c r="P59" i="324"/>
  <c r="O59" i="324"/>
  <c r="R58" i="324"/>
  <c r="Q58" i="324"/>
  <c r="P58" i="324"/>
  <c r="O58" i="324"/>
  <c r="R57" i="324"/>
  <c r="Q57" i="324"/>
  <c r="P57" i="324"/>
  <c r="O57" i="324"/>
  <c r="R56" i="324"/>
  <c r="Q56" i="324"/>
  <c r="P56" i="324"/>
  <c r="O56" i="324"/>
  <c r="R55" i="324"/>
  <c r="Q55" i="324"/>
  <c r="P55" i="324"/>
  <c r="O55" i="324"/>
  <c r="N51" i="324"/>
  <c r="E121" i="324" s="1"/>
  <c r="M51" i="324"/>
  <c r="L51" i="324"/>
  <c r="C121" i="324" s="1"/>
  <c r="R50" i="324"/>
  <c r="Q50" i="324"/>
  <c r="P50" i="324"/>
  <c r="O50" i="324"/>
  <c r="R49" i="324"/>
  <c r="Q49" i="324"/>
  <c r="P49" i="324"/>
  <c r="O49" i="324"/>
  <c r="R48" i="324"/>
  <c r="Q48" i="324"/>
  <c r="P48" i="324"/>
  <c r="O48" i="324"/>
  <c r="R47" i="324"/>
  <c r="Q47" i="324"/>
  <c r="P47" i="324"/>
  <c r="O47" i="324"/>
  <c r="R46" i="324"/>
  <c r="Q46" i="324"/>
  <c r="P46" i="324"/>
  <c r="O46" i="324"/>
  <c r="R45" i="324"/>
  <c r="Q45" i="324"/>
  <c r="P45" i="324"/>
  <c r="O45" i="324"/>
  <c r="R44" i="324"/>
  <c r="Q44" i="324"/>
  <c r="P44" i="324"/>
  <c r="O44" i="324"/>
  <c r="N40" i="324"/>
  <c r="E120" i="324" s="1"/>
  <c r="M40" i="324"/>
  <c r="L40" i="324"/>
  <c r="C120" i="324" s="1"/>
  <c r="R39" i="324"/>
  <c r="Q39" i="324"/>
  <c r="P39" i="324"/>
  <c r="O39" i="324"/>
  <c r="R38" i="324"/>
  <c r="Q38" i="324"/>
  <c r="P38" i="324"/>
  <c r="O38" i="324"/>
  <c r="R37" i="324"/>
  <c r="Q37" i="324"/>
  <c r="P37" i="324"/>
  <c r="O37" i="324"/>
  <c r="R36" i="324"/>
  <c r="Q36" i="324"/>
  <c r="P36" i="324"/>
  <c r="O36" i="324"/>
  <c r="R35" i="324"/>
  <c r="Q35" i="324"/>
  <c r="P35" i="324"/>
  <c r="O35" i="324"/>
  <c r="R34" i="324"/>
  <c r="Q34" i="324"/>
  <c r="P34" i="324"/>
  <c r="O34" i="324"/>
  <c r="R33" i="324"/>
  <c r="Q33" i="324"/>
  <c r="P33" i="324"/>
  <c r="O33" i="324"/>
  <c r="K27" i="324"/>
  <c r="L27" i="324" s="1"/>
  <c r="J27" i="324"/>
  <c r="H27" i="324"/>
  <c r="I27" i="324" s="1"/>
  <c r="G27" i="324"/>
  <c r="F27" i="324"/>
  <c r="K26" i="324"/>
  <c r="L26" i="324" s="1"/>
  <c r="J26" i="324"/>
  <c r="H26" i="324"/>
  <c r="I26" i="324" s="1"/>
  <c r="G26" i="324"/>
  <c r="F26" i="324"/>
  <c r="C26" i="324"/>
  <c r="K25" i="324"/>
  <c r="H25" i="324"/>
  <c r="K24" i="324"/>
  <c r="H24" i="324"/>
  <c r="K23" i="324"/>
  <c r="H23" i="324"/>
  <c r="K22" i="324"/>
  <c r="H22" i="324"/>
  <c r="K21" i="324"/>
  <c r="H21" i="324"/>
  <c r="K20" i="324"/>
  <c r="H20" i="324"/>
  <c r="K19" i="324"/>
  <c r="H19" i="324"/>
  <c r="K18" i="324"/>
  <c r="H18" i="324"/>
  <c r="K17" i="324"/>
  <c r="H17" i="324"/>
  <c r="K16" i="324"/>
  <c r="H16" i="324"/>
  <c r="K15" i="324"/>
  <c r="H15" i="324"/>
  <c r="K14" i="324"/>
  <c r="H14" i="324"/>
  <c r="K13" i="324"/>
  <c r="H13" i="324"/>
  <c r="K12" i="324"/>
  <c r="H12" i="324"/>
  <c r="K11" i="324"/>
  <c r="H11" i="324"/>
  <c r="K139" i="323"/>
  <c r="C127" i="323"/>
  <c r="E123" i="323"/>
  <c r="D123" i="323"/>
  <c r="G123" i="323" s="1"/>
  <c r="P123" i="323" s="1"/>
  <c r="D122" i="323"/>
  <c r="E121" i="323"/>
  <c r="D121" i="323"/>
  <c r="E120" i="323"/>
  <c r="D120" i="323"/>
  <c r="Q120" i="323" s="1"/>
  <c r="N117" i="323"/>
  <c r="E127" i="323" s="1"/>
  <c r="M117" i="323"/>
  <c r="O117" i="323" s="1"/>
  <c r="F127" i="323" s="1"/>
  <c r="L117" i="323"/>
  <c r="R116" i="323"/>
  <c r="Q116" i="323"/>
  <c r="P116" i="323"/>
  <c r="O116" i="323"/>
  <c r="R115" i="323"/>
  <c r="Q115" i="323"/>
  <c r="P115" i="323"/>
  <c r="O115" i="323"/>
  <c r="R114" i="323"/>
  <c r="Q114" i="323"/>
  <c r="P114" i="323"/>
  <c r="O114" i="323"/>
  <c r="R113" i="323"/>
  <c r="Q113" i="323"/>
  <c r="P113" i="323"/>
  <c r="O113" i="323"/>
  <c r="R112" i="323"/>
  <c r="Q112" i="323"/>
  <c r="P112" i="323"/>
  <c r="O112" i="323"/>
  <c r="R111" i="323"/>
  <c r="Q111" i="323"/>
  <c r="P111" i="323"/>
  <c r="O111" i="323"/>
  <c r="R110" i="323"/>
  <c r="Q110" i="323"/>
  <c r="P110" i="323"/>
  <c r="O110" i="323"/>
  <c r="N106" i="323"/>
  <c r="E126" i="323" s="1"/>
  <c r="M106" i="323"/>
  <c r="O106" i="323" s="1"/>
  <c r="F126" i="323" s="1"/>
  <c r="L106" i="323"/>
  <c r="C126" i="323" s="1"/>
  <c r="R105" i="323"/>
  <c r="Q105" i="323"/>
  <c r="P105" i="323"/>
  <c r="O105" i="323"/>
  <c r="R104" i="323"/>
  <c r="Q104" i="323"/>
  <c r="P104" i="323"/>
  <c r="O104" i="323"/>
  <c r="R103" i="323"/>
  <c r="Q103" i="323"/>
  <c r="P103" i="323"/>
  <c r="O103" i="323"/>
  <c r="R102" i="323"/>
  <c r="Q102" i="323"/>
  <c r="P102" i="323"/>
  <c r="O102" i="323"/>
  <c r="R101" i="323"/>
  <c r="Q101" i="323"/>
  <c r="P101" i="323"/>
  <c r="O101" i="323"/>
  <c r="R100" i="323"/>
  <c r="Q100" i="323"/>
  <c r="P100" i="323"/>
  <c r="O100" i="323"/>
  <c r="R99" i="323"/>
  <c r="Q99" i="323"/>
  <c r="P99" i="323"/>
  <c r="O99" i="323"/>
  <c r="N95" i="323"/>
  <c r="E125" i="323" s="1"/>
  <c r="M95" i="323"/>
  <c r="O95" i="323" s="1"/>
  <c r="F125" i="323" s="1"/>
  <c r="L95" i="323"/>
  <c r="C125" i="323" s="1"/>
  <c r="R94" i="323"/>
  <c r="Q94" i="323"/>
  <c r="P94" i="323"/>
  <c r="O94" i="323"/>
  <c r="R93" i="323"/>
  <c r="Q93" i="323"/>
  <c r="P93" i="323"/>
  <c r="O93" i="323"/>
  <c r="R92" i="323"/>
  <c r="Q92" i="323"/>
  <c r="P92" i="323"/>
  <c r="O92" i="323"/>
  <c r="R91" i="323"/>
  <c r="Q91" i="323"/>
  <c r="P91" i="323"/>
  <c r="O91" i="323"/>
  <c r="R90" i="323"/>
  <c r="Q90" i="323"/>
  <c r="P90" i="323"/>
  <c r="O90" i="323"/>
  <c r="R89" i="323"/>
  <c r="Q89" i="323"/>
  <c r="P89" i="323"/>
  <c r="O89" i="323"/>
  <c r="R88" i="323"/>
  <c r="Q88" i="323"/>
  <c r="P88" i="323"/>
  <c r="O88" i="323"/>
  <c r="N84" i="323"/>
  <c r="E124" i="323" s="1"/>
  <c r="M84" i="323"/>
  <c r="O84" i="323" s="1"/>
  <c r="F124" i="323" s="1"/>
  <c r="L84" i="323"/>
  <c r="C124" i="323" s="1"/>
  <c r="R83" i="323"/>
  <c r="O83" i="323"/>
  <c r="R82" i="323"/>
  <c r="O82" i="323"/>
  <c r="R81" i="323"/>
  <c r="O81" i="323"/>
  <c r="R80" i="323"/>
  <c r="O80" i="323"/>
  <c r="R79" i="323"/>
  <c r="O79" i="323"/>
  <c r="R78" i="323"/>
  <c r="O78" i="323"/>
  <c r="R77" i="323"/>
  <c r="O77" i="323"/>
  <c r="N73" i="323"/>
  <c r="M73" i="323"/>
  <c r="L73" i="323"/>
  <c r="O73" i="323" s="1"/>
  <c r="F123" i="323" s="1"/>
  <c r="R72" i="323"/>
  <c r="Q72" i="323"/>
  <c r="P72" i="323"/>
  <c r="O72" i="323"/>
  <c r="R71" i="323"/>
  <c r="Q71" i="323"/>
  <c r="P71" i="323"/>
  <c r="O71" i="323"/>
  <c r="R70" i="323"/>
  <c r="Q70" i="323"/>
  <c r="P70" i="323"/>
  <c r="O70" i="323"/>
  <c r="R69" i="323"/>
  <c r="Q69" i="323"/>
  <c r="P69" i="323"/>
  <c r="O69" i="323"/>
  <c r="R68" i="323"/>
  <c r="Q68" i="323"/>
  <c r="P68" i="323"/>
  <c r="O68" i="323"/>
  <c r="R67" i="323"/>
  <c r="Q67" i="323"/>
  <c r="P67" i="323"/>
  <c r="O67" i="323"/>
  <c r="R66" i="323"/>
  <c r="Q66" i="323"/>
  <c r="P66" i="323"/>
  <c r="O66" i="323"/>
  <c r="N62" i="323"/>
  <c r="E122" i="323" s="1"/>
  <c r="M62" i="323"/>
  <c r="L62" i="323"/>
  <c r="C122" i="323" s="1"/>
  <c r="R61" i="323"/>
  <c r="Q61" i="323"/>
  <c r="P61" i="323"/>
  <c r="O61" i="323"/>
  <c r="R60" i="323"/>
  <c r="Q60" i="323"/>
  <c r="P60" i="323"/>
  <c r="O60" i="323"/>
  <c r="R59" i="323"/>
  <c r="Q59" i="323"/>
  <c r="P59" i="323"/>
  <c r="O59" i="323"/>
  <c r="R58" i="323"/>
  <c r="Q58" i="323"/>
  <c r="P58" i="323"/>
  <c r="O58" i="323"/>
  <c r="R57" i="323"/>
  <c r="Q57" i="323"/>
  <c r="P57" i="323"/>
  <c r="O57" i="323"/>
  <c r="R56" i="323"/>
  <c r="Q56" i="323"/>
  <c r="P56" i="323"/>
  <c r="O56" i="323"/>
  <c r="R55" i="323"/>
  <c r="Q55" i="323"/>
  <c r="P55" i="323"/>
  <c r="O55" i="323"/>
  <c r="N51" i="323"/>
  <c r="M51" i="323"/>
  <c r="L51" i="323"/>
  <c r="C121" i="323" s="1"/>
  <c r="R50" i="323"/>
  <c r="Q50" i="323"/>
  <c r="P50" i="323"/>
  <c r="O50" i="323"/>
  <c r="R49" i="323"/>
  <c r="Q49" i="323"/>
  <c r="P49" i="323"/>
  <c r="O49" i="323"/>
  <c r="R48" i="323"/>
  <c r="Q48" i="323"/>
  <c r="P48" i="323"/>
  <c r="O48" i="323"/>
  <c r="R47" i="323"/>
  <c r="Q47" i="323"/>
  <c r="P47" i="323"/>
  <c r="O47" i="323"/>
  <c r="R46" i="323"/>
  <c r="Q46" i="323"/>
  <c r="P46" i="323"/>
  <c r="O46" i="323"/>
  <c r="R45" i="323"/>
  <c r="Q45" i="323"/>
  <c r="P45" i="323"/>
  <c r="O45" i="323"/>
  <c r="R44" i="323"/>
  <c r="Q44" i="323"/>
  <c r="P44" i="323"/>
  <c r="O44" i="323"/>
  <c r="N40" i="323"/>
  <c r="M40" i="323"/>
  <c r="L40" i="323"/>
  <c r="C120" i="323" s="1"/>
  <c r="R39" i="323"/>
  <c r="Q39" i="323"/>
  <c r="P39" i="323"/>
  <c r="O39" i="323"/>
  <c r="R38" i="323"/>
  <c r="Q38" i="323"/>
  <c r="P38" i="323"/>
  <c r="O38" i="323"/>
  <c r="R37" i="323"/>
  <c r="Q37" i="323"/>
  <c r="P37" i="323"/>
  <c r="O37" i="323"/>
  <c r="R36" i="323"/>
  <c r="Q36" i="323"/>
  <c r="P36" i="323"/>
  <c r="O36" i="323"/>
  <c r="R35" i="323"/>
  <c r="Q35" i="323"/>
  <c r="P35" i="323"/>
  <c r="O35" i="323"/>
  <c r="R34" i="323"/>
  <c r="Q34" i="323"/>
  <c r="P34" i="323"/>
  <c r="O34" i="323"/>
  <c r="R33" i="323"/>
  <c r="Q33" i="323"/>
  <c r="P33" i="323"/>
  <c r="O33" i="323"/>
  <c r="K27" i="323"/>
  <c r="J27" i="323"/>
  <c r="H27" i="323"/>
  <c r="I27" i="323" s="1"/>
  <c r="G27" i="323"/>
  <c r="F27" i="323"/>
  <c r="L27" i="323" s="1"/>
  <c r="L26" i="323"/>
  <c r="K26" i="323"/>
  <c r="J26" i="323"/>
  <c r="H26" i="323"/>
  <c r="I26" i="323" s="1"/>
  <c r="G26" i="323"/>
  <c r="F26" i="323"/>
  <c r="C26" i="323"/>
  <c r="K25" i="323"/>
  <c r="H25" i="323"/>
  <c r="K24" i="323"/>
  <c r="H24" i="323"/>
  <c r="K23" i="323"/>
  <c r="H23" i="323"/>
  <c r="K22" i="323"/>
  <c r="H22" i="323"/>
  <c r="K21" i="323"/>
  <c r="H21" i="323"/>
  <c r="K20" i="323"/>
  <c r="H20" i="323"/>
  <c r="K19" i="323"/>
  <c r="H19" i="323"/>
  <c r="K18" i="323"/>
  <c r="H18" i="323"/>
  <c r="K17" i="323"/>
  <c r="H17" i="323"/>
  <c r="K16" i="323"/>
  <c r="H16" i="323"/>
  <c r="K15" i="323"/>
  <c r="H15" i="323"/>
  <c r="K14" i="323"/>
  <c r="H14" i="323"/>
  <c r="K13" i="323"/>
  <c r="H13" i="323"/>
  <c r="K12" i="323"/>
  <c r="H12" i="323"/>
  <c r="K11" i="323"/>
  <c r="H11" i="323"/>
  <c r="K139" i="322"/>
  <c r="G127" i="322"/>
  <c r="P127" i="322" s="1"/>
  <c r="E125" i="322"/>
  <c r="D125" i="322"/>
  <c r="F123" i="322"/>
  <c r="E123" i="322"/>
  <c r="D123" i="322"/>
  <c r="C123" i="322"/>
  <c r="D122" i="322"/>
  <c r="C122" i="322"/>
  <c r="R122" i="322" s="1"/>
  <c r="R120" i="322"/>
  <c r="Q120" i="322"/>
  <c r="N117" i="322"/>
  <c r="E127" i="322" s="1"/>
  <c r="M117" i="322"/>
  <c r="D127" i="322" s="1"/>
  <c r="Q127" i="322" s="1"/>
  <c r="L117" i="322"/>
  <c r="C127" i="322" s="1"/>
  <c r="R116" i="322"/>
  <c r="Q116" i="322"/>
  <c r="P116" i="322"/>
  <c r="O116" i="322"/>
  <c r="R115" i="322"/>
  <c r="Q115" i="322"/>
  <c r="P115" i="322"/>
  <c r="O115" i="322"/>
  <c r="R114" i="322"/>
  <c r="Q114" i="322"/>
  <c r="P114" i="322"/>
  <c r="O114" i="322"/>
  <c r="R113" i="322"/>
  <c r="Q113" i="322"/>
  <c r="P113" i="322"/>
  <c r="O113" i="322"/>
  <c r="R112" i="322"/>
  <c r="Q112" i="322"/>
  <c r="P112" i="322"/>
  <c r="O112" i="322"/>
  <c r="R111" i="322"/>
  <c r="Q111" i="322"/>
  <c r="P111" i="322"/>
  <c r="O111" i="322"/>
  <c r="R110" i="322"/>
  <c r="Q110" i="322"/>
  <c r="P110" i="322"/>
  <c r="O110" i="322"/>
  <c r="N106" i="322"/>
  <c r="O106" i="322" s="1"/>
  <c r="F126" i="322" s="1"/>
  <c r="M106" i="322"/>
  <c r="D126" i="322" s="1"/>
  <c r="Q126" i="322" s="1"/>
  <c r="L106" i="322"/>
  <c r="C126" i="322" s="1"/>
  <c r="R105" i="322"/>
  <c r="Q105" i="322"/>
  <c r="P105" i="322"/>
  <c r="O105" i="322"/>
  <c r="R104" i="322"/>
  <c r="Q104" i="322"/>
  <c r="P104" i="322"/>
  <c r="O104" i="322"/>
  <c r="R103" i="322"/>
  <c r="Q103" i="322"/>
  <c r="P103" i="322"/>
  <c r="O103" i="322"/>
  <c r="R102" i="322"/>
  <c r="Q102" i="322"/>
  <c r="P102" i="322"/>
  <c r="O102" i="322"/>
  <c r="R101" i="322"/>
  <c r="Q101" i="322"/>
  <c r="P101" i="322"/>
  <c r="O101" i="322"/>
  <c r="R100" i="322"/>
  <c r="Q100" i="322"/>
  <c r="P100" i="322"/>
  <c r="O100" i="322"/>
  <c r="R99" i="322"/>
  <c r="Q99" i="322"/>
  <c r="P99" i="322"/>
  <c r="O99" i="322"/>
  <c r="N95" i="322"/>
  <c r="O95" i="322" s="1"/>
  <c r="F125" i="322" s="1"/>
  <c r="M95" i="322"/>
  <c r="L95" i="322"/>
  <c r="C125" i="322" s="1"/>
  <c r="R94" i="322"/>
  <c r="Q94" i="322"/>
  <c r="P94" i="322"/>
  <c r="O94" i="322"/>
  <c r="R93" i="322"/>
  <c r="Q93" i="322"/>
  <c r="P93" i="322"/>
  <c r="O93" i="322"/>
  <c r="R92" i="322"/>
  <c r="Q92" i="322"/>
  <c r="P92" i="322"/>
  <c r="O92" i="322"/>
  <c r="R91" i="322"/>
  <c r="Q91" i="322"/>
  <c r="P91" i="322"/>
  <c r="O91" i="322"/>
  <c r="R90" i="322"/>
  <c r="Q90" i="322"/>
  <c r="P90" i="322"/>
  <c r="O90" i="322"/>
  <c r="R89" i="322"/>
  <c r="Q89" i="322"/>
  <c r="P89" i="322"/>
  <c r="O89" i="322"/>
  <c r="R88" i="322"/>
  <c r="Q88" i="322"/>
  <c r="P88" i="322"/>
  <c r="O88" i="322"/>
  <c r="N84" i="322"/>
  <c r="O84" i="322" s="1"/>
  <c r="F124" i="322" s="1"/>
  <c r="M84" i="322"/>
  <c r="D124" i="322" s="1"/>
  <c r="L84" i="322"/>
  <c r="C124" i="322" s="1"/>
  <c r="R83" i="322"/>
  <c r="O83" i="322"/>
  <c r="R82" i="322"/>
  <c r="O82" i="322"/>
  <c r="R81" i="322"/>
  <c r="O81" i="322"/>
  <c r="R80" i="322"/>
  <c r="O80" i="322"/>
  <c r="R79" i="322"/>
  <c r="O79" i="322"/>
  <c r="R78" i="322"/>
  <c r="O78" i="322"/>
  <c r="R77" i="322"/>
  <c r="O77" i="322"/>
  <c r="O73" i="322"/>
  <c r="N73" i="322"/>
  <c r="M73" i="322"/>
  <c r="L73" i="322"/>
  <c r="R72" i="322"/>
  <c r="Q72" i="322"/>
  <c r="P72" i="322"/>
  <c r="O72" i="322"/>
  <c r="R71" i="322"/>
  <c r="Q71" i="322"/>
  <c r="P71" i="322"/>
  <c r="O71" i="322"/>
  <c r="R70" i="322"/>
  <c r="Q70" i="322"/>
  <c r="P70" i="322"/>
  <c r="O70" i="322"/>
  <c r="R69" i="322"/>
  <c r="Q69" i="322"/>
  <c r="P69" i="322"/>
  <c r="O69" i="322"/>
  <c r="R68" i="322"/>
  <c r="Q68" i="322"/>
  <c r="P68" i="322"/>
  <c r="O68" i="322"/>
  <c r="R67" i="322"/>
  <c r="Q67" i="322"/>
  <c r="P67" i="322"/>
  <c r="O67" i="322"/>
  <c r="R66" i="322"/>
  <c r="Q66" i="322"/>
  <c r="P66" i="322"/>
  <c r="O66" i="322"/>
  <c r="O62" i="322"/>
  <c r="F122" i="322" s="1"/>
  <c r="N62" i="322"/>
  <c r="E122" i="322" s="1"/>
  <c r="M62" i="322"/>
  <c r="L62" i="322"/>
  <c r="R61" i="322"/>
  <c r="Q61" i="322"/>
  <c r="P61" i="322"/>
  <c r="O61" i="322"/>
  <c r="R60" i="322"/>
  <c r="Q60" i="322"/>
  <c r="P60" i="322"/>
  <c r="O60" i="322"/>
  <c r="R59" i="322"/>
  <c r="Q59" i="322"/>
  <c r="P59" i="322"/>
  <c r="O59" i="322"/>
  <c r="R58" i="322"/>
  <c r="Q58" i="322"/>
  <c r="P58" i="322"/>
  <c r="O58" i="322"/>
  <c r="R57" i="322"/>
  <c r="Q57" i="322"/>
  <c r="P57" i="322"/>
  <c r="O57" i="322"/>
  <c r="R56" i="322"/>
  <c r="Q56" i="322"/>
  <c r="P56" i="322"/>
  <c r="O56" i="322"/>
  <c r="R55" i="322"/>
  <c r="Q55" i="322"/>
  <c r="P55" i="322"/>
  <c r="O55" i="322"/>
  <c r="O51" i="322"/>
  <c r="F121" i="322" s="1"/>
  <c r="N51" i="322"/>
  <c r="E121" i="322" s="1"/>
  <c r="M51" i="322"/>
  <c r="D121" i="322" s="1"/>
  <c r="Q121" i="322" s="1"/>
  <c r="L51" i="322"/>
  <c r="C121" i="322" s="1"/>
  <c r="R50" i="322"/>
  <c r="Q50" i="322"/>
  <c r="P50" i="322"/>
  <c r="O50" i="322"/>
  <c r="R49" i="322"/>
  <c r="Q49" i="322"/>
  <c r="P49" i="322"/>
  <c r="O49" i="322"/>
  <c r="R48" i="322"/>
  <c r="Q48" i="322"/>
  <c r="P48" i="322"/>
  <c r="O48" i="322"/>
  <c r="R47" i="322"/>
  <c r="Q47" i="322"/>
  <c r="P47" i="322"/>
  <c r="O47" i="322"/>
  <c r="R46" i="322"/>
  <c r="Q46" i="322"/>
  <c r="P46" i="322"/>
  <c r="O46" i="322"/>
  <c r="R45" i="322"/>
  <c r="Q45" i="322"/>
  <c r="P45" i="322"/>
  <c r="O45" i="322"/>
  <c r="R44" i="322"/>
  <c r="Q44" i="322"/>
  <c r="P44" i="322"/>
  <c r="O44" i="322"/>
  <c r="O40" i="322"/>
  <c r="F120" i="322" s="1"/>
  <c r="N40" i="322"/>
  <c r="E120" i="322" s="1"/>
  <c r="M40" i="322"/>
  <c r="D120" i="322" s="1"/>
  <c r="L40" i="322"/>
  <c r="C120" i="322" s="1"/>
  <c r="R39" i="322"/>
  <c r="Q39" i="322"/>
  <c r="P39" i="322"/>
  <c r="O39" i="322"/>
  <c r="R38" i="322"/>
  <c r="Q38" i="322"/>
  <c r="P38" i="322"/>
  <c r="O38" i="322"/>
  <c r="R37" i="322"/>
  <c r="Q37" i="322"/>
  <c r="P37" i="322"/>
  <c r="O37" i="322"/>
  <c r="R36" i="322"/>
  <c r="Q36" i="322"/>
  <c r="P36" i="322"/>
  <c r="O36" i="322"/>
  <c r="R35" i="322"/>
  <c r="Q35" i="322"/>
  <c r="P35" i="322"/>
  <c r="O35" i="322"/>
  <c r="R34" i="322"/>
  <c r="Q34" i="322"/>
  <c r="P34" i="322"/>
  <c r="O34" i="322"/>
  <c r="R33" i="322"/>
  <c r="Q33" i="322"/>
  <c r="P33" i="322"/>
  <c r="O33" i="322"/>
  <c r="K27" i="322"/>
  <c r="L27" i="322" s="1"/>
  <c r="J27" i="322"/>
  <c r="H27" i="322"/>
  <c r="G27" i="322"/>
  <c r="F27" i="322"/>
  <c r="I27" i="322" s="1"/>
  <c r="K26" i="322"/>
  <c r="L26" i="322" s="1"/>
  <c r="J26" i="322"/>
  <c r="H26" i="322"/>
  <c r="I26" i="322" s="1"/>
  <c r="G26" i="322"/>
  <c r="F26" i="322"/>
  <c r="C26" i="322"/>
  <c r="K25" i="322"/>
  <c r="H25" i="322"/>
  <c r="K24" i="322"/>
  <c r="H24" i="322"/>
  <c r="K23" i="322"/>
  <c r="H23" i="322"/>
  <c r="K22" i="322"/>
  <c r="H22" i="322"/>
  <c r="K21" i="322"/>
  <c r="H21" i="322"/>
  <c r="K20" i="322"/>
  <c r="H20" i="322"/>
  <c r="K19" i="322"/>
  <c r="H19" i="322"/>
  <c r="K18" i="322"/>
  <c r="H18" i="322"/>
  <c r="K17" i="322"/>
  <c r="H17" i="322"/>
  <c r="K16" i="322"/>
  <c r="H16" i="322"/>
  <c r="K15" i="322"/>
  <c r="H15" i="322"/>
  <c r="K14" i="322"/>
  <c r="H14" i="322"/>
  <c r="K13" i="322"/>
  <c r="H13" i="322"/>
  <c r="K12" i="322"/>
  <c r="H12" i="322"/>
  <c r="K11" i="322"/>
  <c r="H11" i="322"/>
  <c r="K139" i="321"/>
  <c r="E127" i="321"/>
  <c r="D127" i="321"/>
  <c r="C126" i="321"/>
  <c r="R126" i="321" s="1"/>
  <c r="C125" i="321"/>
  <c r="R125" i="321" s="1"/>
  <c r="P124" i="321"/>
  <c r="C124" i="321"/>
  <c r="P123" i="321"/>
  <c r="C123" i="321"/>
  <c r="R123" i="321" s="1"/>
  <c r="N117" i="321"/>
  <c r="M117" i="321"/>
  <c r="L117" i="321"/>
  <c r="O117" i="321" s="1"/>
  <c r="F127" i="321" s="1"/>
  <c r="R116" i="321"/>
  <c r="Q116" i="321"/>
  <c r="P116" i="321"/>
  <c r="O116" i="321"/>
  <c r="R115" i="321"/>
  <c r="Q115" i="321"/>
  <c r="P115" i="321"/>
  <c r="O115" i="321"/>
  <c r="R114" i="321"/>
  <c r="Q114" i="321"/>
  <c r="P114" i="321"/>
  <c r="O114" i="321"/>
  <c r="R113" i="321"/>
  <c r="Q113" i="321"/>
  <c r="P113" i="321"/>
  <c r="O113" i="321"/>
  <c r="R112" i="321"/>
  <c r="Q112" i="321"/>
  <c r="P112" i="321"/>
  <c r="O112" i="321"/>
  <c r="R111" i="321"/>
  <c r="Q111" i="321"/>
  <c r="P111" i="321"/>
  <c r="O111" i="321"/>
  <c r="R110" i="321"/>
  <c r="Q110" i="321"/>
  <c r="P110" i="321"/>
  <c r="O110" i="321"/>
  <c r="N106" i="321"/>
  <c r="E126" i="321" s="1"/>
  <c r="M106" i="321"/>
  <c r="D126" i="321" s="1"/>
  <c r="Q126" i="321" s="1"/>
  <c r="L106" i="321"/>
  <c r="O106" i="321" s="1"/>
  <c r="F126" i="321" s="1"/>
  <c r="R105" i="321"/>
  <c r="Q105" i="321"/>
  <c r="P105" i="321"/>
  <c r="O105" i="321"/>
  <c r="R104" i="321"/>
  <c r="Q104" i="321"/>
  <c r="P104" i="321"/>
  <c r="O104" i="321"/>
  <c r="R103" i="321"/>
  <c r="Q103" i="321"/>
  <c r="P103" i="321"/>
  <c r="O103" i="321"/>
  <c r="R102" i="321"/>
  <c r="Q102" i="321"/>
  <c r="P102" i="321"/>
  <c r="O102" i="321"/>
  <c r="R101" i="321"/>
  <c r="Q101" i="321"/>
  <c r="P101" i="321"/>
  <c r="O101" i="321"/>
  <c r="R100" i="321"/>
  <c r="Q100" i="321"/>
  <c r="P100" i="321"/>
  <c r="O100" i="321"/>
  <c r="R99" i="321"/>
  <c r="Q99" i="321"/>
  <c r="P99" i="321"/>
  <c r="O99" i="321"/>
  <c r="N95" i="321"/>
  <c r="E125" i="321" s="1"/>
  <c r="M95" i="321"/>
  <c r="D125" i="321" s="1"/>
  <c r="L95" i="321"/>
  <c r="O95" i="321" s="1"/>
  <c r="F125" i="321" s="1"/>
  <c r="R94" i="321"/>
  <c r="Q94" i="321"/>
  <c r="P94" i="321"/>
  <c r="O94" i="321"/>
  <c r="R93" i="321"/>
  <c r="Q93" i="321"/>
  <c r="P93" i="321"/>
  <c r="O93" i="321"/>
  <c r="R92" i="321"/>
  <c r="Q92" i="321"/>
  <c r="P92" i="321"/>
  <c r="O92" i="321"/>
  <c r="R91" i="321"/>
  <c r="Q91" i="321"/>
  <c r="P91" i="321"/>
  <c r="O91" i="321"/>
  <c r="R90" i="321"/>
  <c r="Q90" i="321"/>
  <c r="P90" i="321"/>
  <c r="O90" i="321"/>
  <c r="R89" i="321"/>
  <c r="Q89" i="321"/>
  <c r="P89" i="321"/>
  <c r="O89" i="321"/>
  <c r="R88" i="321"/>
  <c r="Q88" i="321"/>
  <c r="P88" i="321"/>
  <c r="O88" i="321"/>
  <c r="N84" i="321"/>
  <c r="E124" i="321" s="1"/>
  <c r="R124" i="321" s="1"/>
  <c r="M84" i="321"/>
  <c r="D124" i="321" s="1"/>
  <c r="G124" i="321" s="1"/>
  <c r="L84" i="321"/>
  <c r="O84" i="321" s="1"/>
  <c r="F124" i="321" s="1"/>
  <c r="R83" i="321"/>
  <c r="O83" i="321"/>
  <c r="R82" i="321"/>
  <c r="O82" i="321"/>
  <c r="R81" i="321"/>
  <c r="O81" i="321"/>
  <c r="R80" i="321"/>
  <c r="O80" i="321"/>
  <c r="R79" i="321"/>
  <c r="O79" i="321"/>
  <c r="R78" i="321"/>
  <c r="O78" i="321"/>
  <c r="R77" i="321"/>
  <c r="O77" i="321"/>
  <c r="N73" i="321"/>
  <c r="E123" i="321" s="1"/>
  <c r="M73" i="321"/>
  <c r="D123" i="321" s="1"/>
  <c r="G123" i="321" s="1"/>
  <c r="L73" i="321"/>
  <c r="O73" i="321" s="1"/>
  <c r="F123" i="321" s="1"/>
  <c r="R72" i="321"/>
  <c r="Q72" i="321"/>
  <c r="P72" i="321"/>
  <c r="O72" i="321"/>
  <c r="R71" i="321"/>
  <c r="Q71" i="321"/>
  <c r="P71" i="321"/>
  <c r="O71" i="321"/>
  <c r="R70" i="321"/>
  <c r="Q70" i="321"/>
  <c r="P70" i="321"/>
  <c r="O70" i="321"/>
  <c r="R69" i="321"/>
  <c r="Q69" i="321"/>
  <c r="P69" i="321"/>
  <c r="O69" i="321"/>
  <c r="R68" i="321"/>
  <c r="Q68" i="321"/>
  <c r="P68" i="321"/>
  <c r="O68" i="321"/>
  <c r="R67" i="321"/>
  <c r="Q67" i="321"/>
  <c r="P67" i="321"/>
  <c r="O67" i="321"/>
  <c r="R66" i="321"/>
  <c r="Q66" i="321"/>
  <c r="P66" i="321"/>
  <c r="O66" i="321"/>
  <c r="N62" i="321"/>
  <c r="E122" i="321" s="1"/>
  <c r="M62" i="321"/>
  <c r="D122" i="321" s="1"/>
  <c r="L62" i="321"/>
  <c r="R61" i="321"/>
  <c r="Q61" i="321"/>
  <c r="P61" i="321"/>
  <c r="O61" i="321"/>
  <c r="R60" i="321"/>
  <c r="Q60" i="321"/>
  <c r="P60" i="321"/>
  <c r="O60" i="321"/>
  <c r="R59" i="321"/>
  <c r="Q59" i="321"/>
  <c r="P59" i="321"/>
  <c r="O59" i="321"/>
  <c r="R58" i="321"/>
  <c r="Q58" i="321"/>
  <c r="P58" i="321"/>
  <c r="O58" i="321"/>
  <c r="R57" i="321"/>
  <c r="Q57" i="321"/>
  <c r="P57" i="321"/>
  <c r="O57" i="321"/>
  <c r="R56" i="321"/>
  <c r="Q56" i="321"/>
  <c r="P56" i="321"/>
  <c r="O56" i="321"/>
  <c r="R55" i="321"/>
  <c r="Q55" i="321"/>
  <c r="P55" i="321"/>
  <c r="O55" i="321"/>
  <c r="N51" i="321"/>
  <c r="E121" i="321" s="1"/>
  <c r="M51" i="321"/>
  <c r="D121" i="321" s="1"/>
  <c r="L51" i="321"/>
  <c r="R50" i="321"/>
  <c r="Q50" i="321"/>
  <c r="P50" i="321"/>
  <c r="O50" i="321"/>
  <c r="R49" i="321"/>
  <c r="Q49" i="321"/>
  <c r="P49" i="321"/>
  <c r="O49" i="321"/>
  <c r="R48" i="321"/>
  <c r="Q48" i="321"/>
  <c r="P48" i="321"/>
  <c r="O48" i="321"/>
  <c r="R47" i="321"/>
  <c r="Q47" i="321"/>
  <c r="P47" i="321"/>
  <c r="O47" i="321"/>
  <c r="R46" i="321"/>
  <c r="Q46" i="321"/>
  <c r="P46" i="321"/>
  <c r="O46" i="321"/>
  <c r="R45" i="321"/>
  <c r="Q45" i="321"/>
  <c r="P45" i="321"/>
  <c r="O45" i="321"/>
  <c r="R44" i="321"/>
  <c r="Q44" i="321"/>
  <c r="P44" i="321"/>
  <c r="O44" i="321"/>
  <c r="N40" i="321"/>
  <c r="E120" i="321" s="1"/>
  <c r="M40" i="321"/>
  <c r="D120" i="321" s="1"/>
  <c r="L40" i="321"/>
  <c r="R39" i="321"/>
  <c r="Q39" i="321"/>
  <c r="P39" i="321"/>
  <c r="O39" i="321"/>
  <c r="R38" i="321"/>
  <c r="Q38" i="321"/>
  <c r="P38" i="321"/>
  <c r="O38" i="321"/>
  <c r="R37" i="321"/>
  <c r="Q37" i="321"/>
  <c r="P37" i="321"/>
  <c r="O37" i="321"/>
  <c r="R36" i="321"/>
  <c r="Q36" i="321"/>
  <c r="P36" i="321"/>
  <c r="O36" i="321"/>
  <c r="R35" i="321"/>
  <c r="Q35" i="321"/>
  <c r="P35" i="321"/>
  <c r="O35" i="321"/>
  <c r="R34" i="321"/>
  <c r="Q34" i="321"/>
  <c r="P34" i="321"/>
  <c r="O34" i="321"/>
  <c r="R33" i="321"/>
  <c r="Q33" i="321"/>
  <c r="P33" i="321"/>
  <c r="O33" i="321"/>
  <c r="K27" i="321"/>
  <c r="L27" i="321" s="1"/>
  <c r="J27" i="321"/>
  <c r="H27" i="321"/>
  <c r="I27" i="321" s="1"/>
  <c r="G27" i="321"/>
  <c r="F27" i="321"/>
  <c r="K26" i="321"/>
  <c r="L26" i="321" s="1"/>
  <c r="J26" i="321"/>
  <c r="H26" i="321"/>
  <c r="I26" i="321" s="1"/>
  <c r="G26" i="321"/>
  <c r="F26" i="321"/>
  <c r="C26" i="321"/>
  <c r="K25" i="321"/>
  <c r="H25" i="321"/>
  <c r="K24" i="321"/>
  <c r="H24" i="321"/>
  <c r="K23" i="321"/>
  <c r="H23" i="321"/>
  <c r="K22" i="321"/>
  <c r="H22" i="321"/>
  <c r="K21" i="321"/>
  <c r="H21" i="321"/>
  <c r="K20" i="321"/>
  <c r="H20" i="321"/>
  <c r="K19" i="321"/>
  <c r="H19" i="321"/>
  <c r="K18" i="321"/>
  <c r="H18" i="321"/>
  <c r="K17" i="321"/>
  <c r="H17" i="321"/>
  <c r="K16" i="321"/>
  <c r="H16" i="321"/>
  <c r="K15" i="321"/>
  <c r="H15" i="321"/>
  <c r="K14" i="321"/>
  <c r="H14" i="321"/>
  <c r="K13" i="321"/>
  <c r="H13" i="321"/>
  <c r="K12" i="321"/>
  <c r="H12" i="321"/>
  <c r="K11" i="321"/>
  <c r="H11" i="321"/>
  <c r="K139" i="320"/>
  <c r="Q127" i="320"/>
  <c r="P127" i="320"/>
  <c r="G127" i="320"/>
  <c r="G123" i="320"/>
  <c r="P123" i="320" s="1"/>
  <c r="E123" i="320"/>
  <c r="D123" i="320"/>
  <c r="Q123" i="320" s="1"/>
  <c r="C123" i="320"/>
  <c r="E122" i="320"/>
  <c r="D122" i="320"/>
  <c r="C122" i="320"/>
  <c r="D121" i="320"/>
  <c r="C121" i="320"/>
  <c r="D120" i="320"/>
  <c r="C120" i="320"/>
  <c r="N117" i="320"/>
  <c r="M117" i="320"/>
  <c r="D127" i="320" s="1"/>
  <c r="L117" i="320"/>
  <c r="C127" i="320" s="1"/>
  <c r="R116" i="320"/>
  <c r="Q116" i="320"/>
  <c r="P116" i="320"/>
  <c r="O116" i="320"/>
  <c r="R115" i="320"/>
  <c r="Q115" i="320"/>
  <c r="P115" i="320"/>
  <c r="O115" i="320"/>
  <c r="R114" i="320"/>
  <c r="Q114" i="320"/>
  <c r="P114" i="320"/>
  <c r="O114" i="320"/>
  <c r="R113" i="320"/>
  <c r="Q113" i="320"/>
  <c r="P113" i="320"/>
  <c r="O113" i="320"/>
  <c r="R112" i="320"/>
  <c r="Q112" i="320"/>
  <c r="P112" i="320"/>
  <c r="O112" i="320"/>
  <c r="R111" i="320"/>
  <c r="Q111" i="320"/>
  <c r="P111" i="320"/>
  <c r="O111" i="320"/>
  <c r="R110" i="320"/>
  <c r="Q110" i="320"/>
  <c r="P110" i="320"/>
  <c r="O110" i="320"/>
  <c r="N106" i="320"/>
  <c r="M106" i="320"/>
  <c r="D126" i="320" s="1"/>
  <c r="Q126" i="320" s="1"/>
  <c r="L106" i="320"/>
  <c r="C126" i="320" s="1"/>
  <c r="R105" i="320"/>
  <c r="Q105" i="320"/>
  <c r="P105" i="320"/>
  <c r="O105" i="320"/>
  <c r="R104" i="320"/>
  <c r="Q104" i="320"/>
  <c r="P104" i="320"/>
  <c r="O104" i="320"/>
  <c r="R103" i="320"/>
  <c r="Q103" i="320"/>
  <c r="P103" i="320"/>
  <c r="O103" i="320"/>
  <c r="R102" i="320"/>
  <c r="Q102" i="320"/>
  <c r="P102" i="320"/>
  <c r="O102" i="320"/>
  <c r="R101" i="320"/>
  <c r="Q101" i="320"/>
  <c r="P101" i="320"/>
  <c r="O101" i="320"/>
  <c r="R100" i="320"/>
  <c r="Q100" i="320"/>
  <c r="P100" i="320"/>
  <c r="O100" i="320"/>
  <c r="R99" i="320"/>
  <c r="Q99" i="320"/>
  <c r="P99" i="320"/>
  <c r="O99" i="320"/>
  <c r="N95" i="320"/>
  <c r="M95" i="320"/>
  <c r="D125" i="320" s="1"/>
  <c r="L95" i="320"/>
  <c r="C125" i="320" s="1"/>
  <c r="R94" i="320"/>
  <c r="Q94" i="320"/>
  <c r="P94" i="320"/>
  <c r="O94" i="320"/>
  <c r="R93" i="320"/>
  <c r="Q93" i="320"/>
  <c r="P93" i="320"/>
  <c r="O93" i="320"/>
  <c r="R92" i="320"/>
  <c r="Q92" i="320"/>
  <c r="P92" i="320"/>
  <c r="O92" i="320"/>
  <c r="R91" i="320"/>
  <c r="Q91" i="320"/>
  <c r="P91" i="320"/>
  <c r="O91" i="320"/>
  <c r="R90" i="320"/>
  <c r="Q90" i="320"/>
  <c r="P90" i="320"/>
  <c r="O90" i="320"/>
  <c r="R89" i="320"/>
  <c r="Q89" i="320"/>
  <c r="P89" i="320"/>
  <c r="O89" i="320"/>
  <c r="R88" i="320"/>
  <c r="Q88" i="320"/>
  <c r="P88" i="320"/>
  <c r="O88" i="320"/>
  <c r="N84" i="320"/>
  <c r="M84" i="320"/>
  <c r="D124" i="320" s="1"/>
  <c r="L84" i="320"/>
  <c r="C124" i="320" s="1"/>
  <c r="R83" i="320"/>
  <c r="O83" i="320"/>
  <c r="R82" i="320"/>
  <c r="O82" i="320"/>
  <c r="R81" i="320"/>
  <c r="O81" i="320"/>
  <c r="R80" i="320"/>
  <c r="O80" i="320"/>
  <c r="R79" i="320"/>
  <c r="O79" i="320"/>
  <c r="R78" i="320"/>
  <c r="O78" i="320"/>
  <c r="R77" i="320"/>
  <c r="O77" i="320"/>
  <c r="N73" i="320"/>
  <c r="O73" i="320" s="1"/>
  <c r="F123" i="320" s="1"/>
  <c r="M73" i="320"/>
  <c r="L73" i="320"/>
  <c r="R72" i="320"/>
  <c r="Q72" i="320"/>
  <c r="P72" i="320"/>
  <c r="O72" i="320"/>
  <c r="R71" i="320"/>
  <c r="Q71" i="320"/>
  <c r="P71" i="320"/>
  <c r="O71" i="320"/>
  <c r="R70" i="320"/>
  <c r="Q70" i="320"/>
  <c r="P70" i="320"/>
  <c r="O70" i="320"/>
  <c r="R69" i="320"/>
  <c r="Q69" i="320"/>
  <c r="P69" i="320"/>
  <c r="O69" i="320"/>
  <c r="R68" i="320"/>
  <c r="Q68" i="320"/>
  <c r="P68" i="320"/>
  <c r="O68" i="320"/>
  <c r="R67" i="320"/>
  <c r="Q67" i="320"/>
  <c r="P67" i="320"/>
  <c r="O67" i="320"/>
  <c r="R66" i="320"/>
  <c r="Q66" i="320"/>
  <c r="P66" i="320"/>
  <c r="O66" i="320"/>
  <c r="N62" i="320"/>
  <c r="O62" i="320" s="1"/>
  <c r="F122" i="320" s="1"/>
  <c r="M62" i="320"/>
  <c r="L62" i="320"/>
  <c r="R61" i="320"/>
  <c r="Q61" i="320"/>
  <c r="P61" i="320"/>
  <c r="O61" i="320"/>
  <c r="R60" i="320"/>
  <c r="Q60" i="320"/>
  <c r="P60" i="320"/>
  <c r="O60" i="320"/>
  <c r="R59" i="320"/>
  <c r="Q59" i="320"/>
  <c r="P59" i="320"/>
  <c r="O59" i="320"/>
  <c r="R58" i="320"/>
  <c r="Q58" i="320"/>
  <c r="P58" i="320"/>
  <c r="O58" i="320"/>
  <c r="R57" i="320"/>
  <c r="Q57" i="320"/>
  <c r="P57" i="320"/>
  <c r="O57" i="320"/>
  <c r="R56" i="320"/>
  <c r="Q56" i="320"/>
  <c r="P56" i="320"/>
  <c r="O56" i="320"/>
  <c r="R55" i="320"/>
  <c r="Q55" i="320"/>
  <c r="P55" i="320"/>
  <c r="O55" i="320"/>
  <c r="N51" i="320"/>
  <c r="O51" i="320" s="1"/>
  <c r="F121" i="320" s="1"/>
  <c r="M51" i="320"/>
  <c r="L51" i="320"/>
  <c r="R50" i="320"/>
  <c r="Q50" i="320"/>
  <c r="P50" i="320"/>
  <c r="O50" i="320"/>
  <c r="R49" i="320"/>
  <c r="Q49" i="320"/>
  <c r="P49" i="320"/>
  <c r="O49" i="320"/>
  <c r="R48" i="320"/>
  <c r="Q48" i="320"/>
  <c r="P48" i="320"/>
  <c r="O48" i="320"/>
  <c r="R47" i="320"/>
  <c r="Q47" i="320"/>
  <c r="P47" i="320"/>
  <c r="O47" i="320"/>
  <c r="R46" i="320"/>
  <c r="Q46" i="320"/>
  <c r="P46" i="320"/>
  <c r="O46" i="320"/>
  <c r="R45" i="320"/>
  <c r="Q45" i="320"/>
  <c r="P45" i="320"/>
  <c r="O45" i="320"/>
  <c r="R44" i="320"/>
  <c r="Q44" i="320"/>
  <c r="P44" i="320"/>
  <c r="O44" i="320"/>
  <c r="O40" i="320"/>
  <c r="F120" i="320" s="1"/>
  <c r="N40" i="320"/>
  <c r="E120" i="320" s="1"/>
  <c r="M40" i="320"/>
  <c r="L40" i="320"/>
  <c r="R39" i="320"/>
  <c r="Q39" i="320"/>
  <c r="P39" i="320"/>
  <c r="O39" i="320"/>
  <c r="R38" i="320"/>
  <c r="Q38" i="320"/>
  <c r="P38" i="320"/>
  <c r="O38" i="320"/>
  <c r="R37" i="320"/>
  <c r="Q37" i="320"/>
  <c r="P37" i="320"/>
  <c r="O37" i="320"/>
  <c r="R36" i="320"/>
  <c r="Q36" i="320"/>
  <c r="P36" i="320"/>
  <c r="O36" i="320"/>
  <c r="R35" i="320"/>
  <c r="Q35" i="320"/>
  <c r="P35" i="320"/>
  <c r="O35" i="320"/>
  <c r="R34" i="320"/>
  <c r="Q34" i="320"/>
  <c r="P34" i="320"/>
  <c r="O34" i="320"/>
  <c r="R33" i="320"/>
  <c r="Q33" i="320"/>
  <c r="P33" i="320"/>
  <c r="O33" i="320"/>
  <c r="K27" i="320"/>
  <c r="J27" i="320"/>
  <c r="H27" i="320"/>
  <c r="G27" i="320"/>
  <c r="F27" i="320"/>
  <c r="K26" i="320"/>
  <c r="J26" i="320"/>
  <c r="H26" i="320"/>
  <c r="G26" i="320"/>
  <c r="F26" i="320"/>
  <c r="C26" i="320"/>
  <c r="K25" i="320"/>
  <c r="H25" i="320"/>
  <c r="K24" i="320"/>
  <c r="H24" i="320"/>
  <c r="K23" i="320"/>
  <c r="H23" i="320"/>
  <c r="K22" i="320"/>
  <c r="H22" i="320"/>
  <c r="K21" i="320"/>
  <c r="H21" i="320"/>
  <c r="K20" i="320"/>
  <c r="H20" i="320"/>
  <c r="K19" i="320"/>
  <c r="H19" i="320"/>
  <c r="K18" i="320"/>
  <c r="H18" i="320"/>
  <c r="K17" i="320"/>
  <c r="H17" i="320"/>
  <c r="K16" i="320"/>
  <c r="H16" i="320"/>
  <c r="K15" i="320"/>
  <c r="H15" i="320"/>
  <c r="K14" i="320"/>
  <c r="H14" i="320"/>
  <c r="K13" i="320"/>
  <c r="H13" i="320"/>
  <c r="K12" i="320"/>
  <c r="H12" i="320"/>
  <c r="K11" i="320"/>
  <c r="H11" i="320"/>
  <c r="K139" i="319"/>
  <c r="G127" i="319"/>
  <c r="P127" i="319" s="1"/>
  <c r="E127" i="319"/>
  <c r="E126" i="319"/>
  <c r="D126" i="319"/>
  <c r="D125" i="319"/>
  <c r="C125" i="319"/>
  <c r="C124" i="319"/>
  <c r="E123" i="319"/>
  <c r="D123" i="319"/>
  <c r="C123" i="319"/>
  <c r="C122" i="319"/>
  <c r="Q120" i="319"/>
  <c r="G120" i="319"/>
  <c r="P120" i="319" s="1"/>
  <c r="N117" i="319"/>
  <c r="M117" i="319"/>
  <c r="D127" i="319" s="1"/>
  <c r="L117" i="319"/>
  <c r="R116" i="319"/>
  <c r="Q116" i="319"/>
  <c r="P116" i="319"/>
  <c r="O116" i="319"/>
  <c r="R115" i="319"/>
  <c r="Q115" i="319"/>
  <c r="P115" i="319"/>
  <c r="O115" i="319"/>
  <c r="R114" i="319"/>
  <c r="Q114" i="319"/>
  <c r="P114" i="319"/>
  <c r="O114" i="319"/>
  <c r="R113" i="319"/>
  <c r="Q113" i="319"/>
  <c r="P113" i="319"/>
  <c r="O113" i="319"/>
  <c r="R112" i="319"/>
  <c r="Q112" i="319"/>
  <c r="P112" i="319"/>
  <c r="O112" i="319"/>
  <c r="R111" i="319"/>
  <c r="Q111" i="319"/>
  <c r="P111" i="319"/>
  <c r="O111" i="319"/>
  <c r="R110" i="319"/>
  <c r="Q110" i="319"/>
  <c r="P110" i="319"/>
  <c r="O110" i="319"/>
  <c r="N106" i="319"/>
  <c r="M106" i="319"/>
  <c r="L106" i="319"/>
  <c r="O106" i="319" s="1"/>
  <c r="F126" i="319" s="1"/>
  <c r="R105" i="319"/>
  <c r="Q105" i="319"/>
  <c r="P105" i="319"/>
  <c r="O105" i="319"/>
  <c r="R104" i="319"/>
  <c r="Q104" i="319"/>
  <c r="P104" i="319"/>
  <c r="O104" i="319"/>
  <c r="R103" i="319"/>
  <c r="Q103" i="319"/>
  <c r="P103" i="319"/>
  <c r="O103" i="319"/>
  <c r="R102" i="319"/>
  <c r="Q102" i="319"/>
  <c r="P102" i="319"/>
  <c r="O102" i="319"/>
  <c r="R101" i="319"/>
  <c r="Q101" i="319"/>
  <c r="P101" i="319"/>
  <c r="O101" i="319"/>
  <c r="R100" i="319"/>
  <c r="Q100" i="319"/>
  <c r="P100" i="319"/>
  <c r="O100" i="319"/>
  <c r="R99" i="319"/>
  <c r="Q99" i="319"/>
  <c r="P99" i="319"/>
  <c r="O99" i="319"/>
  <c r="N95" i="319"/>
  <c r="E125" i="319" s="1"/>
  <c r="M95" i="319"/>
  <c r="L95" i="319"/>
  <c r="R94" i="319"/>
  <c r="Q94" i="319"/>
  <c r="P94" i="319"/>
  <c r="O94" i="319"/>
  <c r="R93" i="319"/>
  <c r="Q93" i="319"/>
  <c r="P93" i="319"/>
  <c r="O93" i="319"/>
  <c r="R92" i="319"/>
  <c r="Q92" i="319"/>
  <c r="P92" i="319"/>
  <c r="O92" i="319"/>
  <c r="R91" i="319"/>
  <c r="Q91" i="319"/>
  <c r="P91" i="319"/>
  <c r="O91" i="319"/>
  <c r="R90" i="319"/>
  <c r="Q90" i="319"/>
  <c r="P90" i="319"/>
  <c r="O90" i="319"/>
  <c r="R89" i="319"/>
  <c r="Q89" i="319"/>
  <c r="P89" i="319"/>
  <c r="O89" i="319"/>
  <c r="R88" i="319"/>
  <c r="Q88" i="319"/>
  <c r="P88" i="319"/>
  <c r="O88" i="319"/>
  <c r="N84" i="319"/>
  <c r="E124" i="319" s="1"/>
  <c r="M84" i="319"/>
  <c r="D124" i="319" s="1"/>
  <c r="L84" i="319"/>
  <c r="R83" i="319"/>
  <c r="O83" i="319"/>
  <c r="R82" i="319"/>
  <c r="O82" i="319"/>
  <c r="R81" i="319"/>
  <c r="O81" i="319"/>
  <c r="R80" i="319"/>
  <c r="O80" i="319"/>
  <c r="R79" i="319"/>
  <c r="O79" i="319"/>
  <c r="R78" i="319"/>
  <c r="O78" i="319"/>
  <c r="R77" i="319"/>
  <c r="O77" i="319"/>
  <c r="O73" i="319"/>
  <c r="F123" i="319" s="1"/>
  <c r="N73" i="319"/>
  <c r="M73" i="319"/>
  <c r="L73" i="319"/>
  <c r="R72" i="319"/>
  <c r="Q72" i="319"/>
  <c r="P72" i="319"/>
  <c r="O72" i="319"/>
  <c r="R71" i="319"/>
  <c r="Q71" i="319"/>
  <c r="P71" i="319"/>
  <c r="O71" i="319"/>
  <c r="R70" i="319"/>
  <c r="Q70" i="319"/>
  <c r="P70" i="319"/>
  <c r="O70" i="319"/>
  <c r="R69" i="319"/>
  <c r="Q69" i="319"/>
  <c r="P69" i="319"/>
  <c r="O69" i="319"/>
  <c r="R68" i="319"/>
  <c r="Q68" i="319"/>
  <c r="P68" i="319"/>
  <c r="O68" i="319"/>
  <c r="R67" i="319"/>
  <c r="Q67" i="319"/>
  <c r="P67" i="319"/>
  <c r="O67" i="319"/>
  <c r="R66" i="319"/>
  <c r="Q66" i="319"/>
  <c r="P66" i="319"/>
  <c r="O66" i="319"/>
  <c r="O62" i="319"/>
  <c r="F122" i="319" s="1"/>
  <c r="N62" i="319"/>
  <c r="E122" i="319" s="1"/>
  <c r="M62" i="319"/>
  <c r="D122" i="319" s="1"/>
  <c r="Q122" i="319" s="1"/>
  <c r="L62" i="319"/>
  <c r="R61" i="319"/>
  <c r="Q61" i="319"/>
  <c r="P61" i="319"/>
  <c r="O61" i="319"/>
  <c r="R60" i="319"/>
  <c r="Q60" i="319"/>
  <c r="P60" i="319"/>
  <c r="O60" i="319"/>
  <c r="R59" i="319"/>
  <c r="Q59" i="319"/>
  <c r="P59" i="319"/>
  <c r="O59" i="319"/>
  <c r="R58" i="319"/>
  <c r="Q58" i="319"/>
  <c r="P58" i="319"/>
  <c r="O58" i="319"/>
  <c r="R57" i="319"/>
  <c r="Q57" i="319"/>
  <c r="P57" i="319"/>
  <c r="O57" i="319"/>
  <c r="R56" i="319"/>
  <c r="Q56" i="319"/>
  <c r="P56" i="319"/>
  <c r="O56" i="319"/>
  <c r="R55" i="319"/>
  <c r="Q55" i="319"/>
  <c r="P55" i="319"/>
  <c r="O55" i="319"/>
  <c r="O51" i="319"/>
  <c r="F121" i="319" s="1"/>
  <c r="N51" i="319"/>
  <c r="E121" i="319" s="1"/>
  <c r="M51" i="319"/>
  <c r="D121" i="319" s="1"/>
  <c r="Q121" i="319" s="1"/>
  <c r="L51" i="319"/>
  <c r="C121" i="319" s="1"/>
  <c r="R50" i="319"/>
  <c r="Q50" i="319"/>
  <c r="P50" i="319"/>
  <c r="O50" i="319"/>
  <c r="R49" i="319"/>
  <c r="Q49" i="319"/>
  <c r="P49" i="319"/>
  <c r="O49" i="319"/>
  <c r="R48" i="319"/>
  <c r="Q48" i="319"/>
  <c r="P48" i="319"/>
  <c r="O48" i="319"/>
  <c r="R47" i="319"/>
  <c r="Q47" i="319"/>
  <c r="P47" i="319"/>
  <c r="O47" i="319"/>
  <c r="R46" i="319"/>
  <c r="Q46" i="319"/>
  <c r="P46" i="319"/>
  <c r="O46" i="319"/>
  <c r="R45" i="319"/>
  <c r="Q45" i="319"/>
  <c r="P45" i="319"/>
  <c r="O45" i="319"/>
  <c r="R44" i="319"/>
  <c r="Q44" i="319"/>
  <c r="P44" i="319"/>
  <c r="O44" i="319"/>
  <c r="O40" i="319"/>
  <c r="F120" i="319" s="1"/>
  <c r="N40" i="319"/>
  <c r="E120" i="319" s="1"/>
  <c r="M40" i="319"/>
  <c r="D120" i="319" s="1"/>
  <c r="L40" i="319"/>
  <c r="C120" i="319" s="1"/>
  <c r="R39" i="319"/>
  <c r="Q39" i="319"/>
  <c r="P39" i="319"/>
  <c r="O39" i="319"/>
  <c r="R38" i="319"/>
  <c r="Q38" i="319"/>
  <c r="P38" i="319"/>
  <c r="O38" i="319"/>
  <c r="R37" i="319"/>
  <c r="Q37" i="319"/>
  <c r="P37" i="319"/>
  <c r="O37" i="319"/>
  <c r="R36" i="319"/>
  <c r="Q36" i="319"/>
  <c r="P36" i="319"/>
  <c r="O36" i="319"/>
  <c r="R35" i="319"/>
  <c r="Q35" i="319"/>
  <c r="P35" i="319"/>
  <c r="O35" i="319"/>
  <c r="R34" i="319"/>
  <c r="Q34" i="319"/>
  <c r="P34" i="319"/>
  <c r="O34" i="319"/>
  <c r="R33" i="319"/>
  <c r="Q33" i="319"/>
  <c r="P33" i="319"/>
  <c r="O33" i="319"/>
  <c r="L27" i="319"/>
  <c r="K27" i="319"/>
  <c r="J27" i="319"/>
  <c r="H27" i="319"/>
  <c r="I27" i="319" s="1"/>
  <c r="G27" i="319"/>
  <c r="F27" i="319"/>
  <c r="K26" i="319"/>
  <c r="L26" i="319" s="1"/>
  <c r="J26" i="319"/>
  <c r="I26" i="319"/>
  <c r="H26" i="319"/>
  <c r="G26" i="319"/>
  <c r="F26" i="319"/>
  <c r="C26" i="319"/>
  <c r="K25" i="319"/>
  <c r="H25" i="319"/>
  <c r="K24" i="319"/>
  <c r="H24" i="319"/>
  <c r="K23" i="319"/>
  <c r="H23" i="319"/>
  <c r="K22" i="319"/>
  <c r="H22" i="319"/>
  <c r="K21" i="319"/>
  <c r="H21" i="319"/>
  <c r="K20" i="319"/>
  <c r="H20" i="319"/>
  <c r="K19" i="319"/>
  <c r="H19" i="319"/>
  <c r="K18" i="319"/>
  <c r="H18" i="319"/>
  <c r="K17" i="319"/>
  <c r="H17" i="319"/>
  <c r="K16" i="319"/>
  <c r="H16" i="319"/>
  <c r="K15" i="319"/>
  <c r="H15" i="319"/>
  <c r="K14" i="319"/>
  <c r="H14" i="319"/>
  <c r="K13" i="319"/>
  <c r="H13" i="319"/>
  <c r="K12" i="319"/>
  <c r="H12" i="319"/>
  <c r="K11" i="319"/>
  <c r="H11" i="319"/>
  <c r="K139" i="318"/>
  <c r="D128" i="318"/>
  <c r="Q127" i="318"/>
  <c r="D127" i="318"/>
  <c r="G127" i="318" s="1"/>
  <c r="P127" i="318" s="1"/>
  <c r="C127" i="318"/>
  <c r="Q126" i="318"/>
  <c r="G124" i="318"/>
  <c r="P124" i="318" s="1"/>
  <c r="E123" i="318"/>
  <c r="E122" i="318"/>
  <c r="E121" i="318"/>
  <c r="E120" i="318"/>
  <c r="D120" i="318"/>
  <c r="C120" i="318"/>
  <c r="N117" i="318"/>
  <c r="O117" i="318" s="1"/>
  <c r="F127" i="318" s="1"/>
  <c r="M117" i="318"/>
  <c r="L117" i="318"/>
  <c r="R116" i="318"/>
  <c r="Q116" i="318"/>
  <c r="P116" i="318"/>
  <c r="O116" i="318"/>
  <c r="R115" i="318"/>
  <c r="Q115" i="318"/>
  <c r="P115" i="318"/>
  <c r="O115" i="318"/>
  <c r="R114" i="318"/>
  <c r="Q114" i="318"/>
  <c r="P114" i="318"/>
  <c r="O114" i="318"/>
  <c r="R113" i="318"/>
  <c r="Q113" i="318"/>
  <c r="P113" i="318"/>
  <c r="O113" i="318"/>
  <c r="R112" i="318"/>
  <c r="Q112" i="318"/>
  <c r="P112" i="318"/>
  <c r="O112" i="318"/>
  <c r="R111" i="318"/>
  <c r="Q111" i="318"/>
  <c r="P111" i="318"/>
  <c r="O111" i="318"/>
  <c r="R110" i="318"/>
  <c r="Q110" i="318"/>
  <c r="P110" i="318"/>
  <c r="O110" i="318"/>
  <c r="N106" i="318"/>
  <c r="O106" i="318" s="1"/>
  <c r="F126" i="318" s="1"/>
  <c r="M106" i="318"/>
  <c r="D126" i="318" s="1"/>
  <c r="L106" i="318"/>
  <c r="C126" i="318" s="1"/>
  <c r="R105" i="318"/>
  <c r="Q105" i="318"/>
  <c r="P105" i="318"/>
  <c r="O105" i="318"/>
  <c r="R104" i="318"/>
  <c r="Q104" i="318"/>
  <c r="P104" i="318"/>
  <c r="O104" i="318"/>
  <c r="R103" i="318"/>
  <c r="Q103" i="318"/>
  <c r="P103" i="318"/>
  <c r="O103" i="318"/>
  <c r="R102" i="318"/>
  <c r="Q102" i="318"/>
  <c r="P102" i="318"/>
  <c r="O102" i="318"/>
  <c r="R101" i="318"/>
  <c r="Q101" i="318"/>
  <c r="P101" i="318"/>
  <c r="O101" i="318"/>
  <c r="R100" i="318"/>
  <c r="Q100" i="318"/>
  <c r="P100" i="318"/>
  <c r="O100" i="318"/>
  <c r="R99" i="318"/>
  <c r="Q99" i="318"/>
  <c r="P99" i="318"/>
  <c r="O99" i="318"/>
  <c r="N95" i="318"/>
  <c r="O95" i="318" s="1"/>
  <c r="F125" i="318" s="1"/>
  <c r="M95" i="318"/>
  <c r="D125" i="318" s="1"/>
  <c r="L95" i="318"/>
  <c r="C125" i="318" s="1"/>
  <c r="R94" i="318"/>
  <c r="Q94" i="318"/>
  <c r="P94" i="318"/>
  <c r="O94" i="318"/>
  <c r="R93" i="318"/>
  <c r="Q93" i="318"/>
  <c r="P93" i="318"/>
  <c r="O93" i="318"/>
  <c r="R92" i="318"/>
  <c r="Q92" i="318"/>
  <c r="P92" i="318"/>
  <c r="O92" i="318"/>
  <c r="R91" i="318"/>
  <c r="Q91" i="318"/>
  <c r="P91" i="318"/>
  <c r="O91" i="318"/>
  <c r="R90" i="318"/>
  <c r="Q90" i="318"/>
  <c r="P90" i="318"/>
  <c r="O90" i="318"/>
  <c r="R89" i="318"/>
  <c r="Q89" i="318"/>
  <c r="P89" i="318"/>
  <c r="O89" i="318"/>
  <c r="R88" i="318"/>
  <c r="Q88" i="318"/>
  <c r="P88" i="318"/>
  <c r="O88" i="318"/>
  <c r="N84" i="318"/>
  <c r="O84" i="318" s="1"/>
  <c r="F124" i="318" s="1"/>
  <c r="M84" i="318"/>
  <c r="D124" i="318" s="1"/>
  <c r="L84" i="318"/>
  <c r="C124" i="318" s="1"/>
  <c r="R83" i="318"/>
  <c r="O83" i="318"/>
  <c r="R82" i="318"/>
  <c r="O82" i="318"/>
  <c r="R81" i="318"/>
  <c r="O81" i="318"/>
  <c r="R80" i="318"/>
  <c r="O80" i="318"/>
  <c r="R79" i="318"/>
  <c r="O79" i="318"/>
  <c r="R78" i="318"/>
  <c r="O78" i="318"/>
  <c r="R77" i="318"/>
  <c r="O77" i="318"/>
  <c r="N73" i="318"/>
  <c r="M73" i="318"/>
  <c r="D123" i="318" s="1"/>
  <c r="L73" i="318"/>
  <c r="R72" i="318"/>
  <c r="Q72" i="318"/>
  <c r="P72" i="318"/>
  <c r="O72" i="318"/>
  <c r="R71" i="318"/>
  <c r="Q71" i="318"/>
  <c r="P71" i="318"/>
  <c r="O71" i="318"/>
  <c r="R70" i="318"/>
  <c r="Q70" i="318"/>
  <c r="P70" i="318"/>
  <c r="O70" i="318"/>
  <c r="R69" i="318"/>
  <c r="Q69" i="318"/>
  <c r="P69" i="318"/>
  <c r="O69" i="318"/>
  <c r="R68" i="318"/>
  <c r="Q68" i="318"/>
  <c r="P68" i="318"/>
  <c r="O68" i="318"/>
  <c r="R67" i="318"/>
  <c r="Q67" i="318"/>
  <c r="P67" i="318"/>
  <c r="O67" i="318"/>
  <c r="R66" i="318"/>
  <c r="Q66" i="318"/>
  <c r="P66" i="318"/>
  <c r="O66" i="318"/>
  <c r="N62" i="318"/>
  <c r="M62" i="318"/>
  <c r="D122" i="318" s="1"/>
  <c r="L62" i="318"/>
  <c r="R61" i="318"/>
  <c r="Q61" i="318"/>
  <c r="P61" i="318"/>
  <c r="O61" i="318"/>
  <c r="R60" i="318"/>
  <c r="Q60" i="318"/>
  <c r="P60" i="318"/>
  <c r="O60" i="318"/>
  <c r="R59" i="318"/>
  <c r="Q59" i="318"/>
  <c r="P59" i="318"/>
  <c r="O59" i="318"/>
  <c r="R58" i="318"/>
  <c r="Q58" i="318"/>
  <c r="P58" i="318"/>
  <c r="O58" i="318"/>
  <c r="R57" i="318"/>
  <c r="Q57" i="318"/>
  <c r="P57" i="318"/>
  <c r="O57" i="318"/>
  <c r="R56" i="318"/>
  <c r="Q56" i="318"/>
  <c r="P56" i="318"/>
  <c r="O56" i="318"/>
  <c r="R55" i="318"/>
  <c r="Q55" i="318"/>
  <c r="P55" i="318"/>
  <c r="O55" i="318"/>
  <c r="N51" i="318"/>
  <c r="M51" i="318"/>
  <c r="D121" i="318" s="1"/>
  <c r="L51" i="318"/>
  <c r="R50" i="318"/>
  <c r="Q50" i="318"/>
  <c r="P50" i="318"/>
  <c r="O50" i="318"/>
  <c r="R49" i="318"/>
  <c r="Q49" i="318"/>
  <c r="P49" i="318"/>
  <c r="O49" i="318"/>
  <c r="R48" i="318"/>
  <c r="Q48" i="318"/>
  <c r="P48" i="318"/>
  <c r="O48" i="318"/>
  <c r="R47" i="318"/>
  <c r="Q47" i="318"/>
  <c r="P47" i="318"/>
  <c r="O47" i="318"/>
  <c r="R46" i="318"/>
  <c r="Q46" i="318"/>
  <c r="P46" i="318"/>
  <c r="O46" i="318"/>
  <c r="R45" i="318"/>
  <c r="Q45" i="318"/>
  <c r="P45" i="318"/>
  <c r="O45" i="318"/>
  <c r="R44" i="318"/>
  <c r="Q44" i="318"/>
  <c r="P44" i="318"/>
  <c r="O44" i="318"/>
  <c r="N40" i="318"/>
  <c r="M40" i="318"/>
  <c r="L40" i="318"/>
  <c r="O40" i="318" s="1"/>
  <c r="F120" i="318" s="1"/>
  <c r="R39" i="318"/>
  <c r="Q39" i="318"/>
  <c r="P39" i="318"/>
  <c r="O39" i="318"/>
  <c r="R38" i="318"/>
  <c r="Q38" i="318"/>
  <c r="P38" i="318"/>
  <c r="O38" i="318"/>
  <c r="R37" i="318"/>
  <c r="Q37" i="318"/>
  <c r="P37" i="318"/>
  <c r="O37" i="318"/>
  <c r="R36" i="318"/>
  <c r="Q36" i="318"/>
  <c r="P36" i="318"/>
  <c r="O36" i="318"/>
  <c r="R35" i="318"/>
  <c r="Q35" i="318"/>
  <c r="P35" i="318"/>
  <c r="O35" i="318"/>
  <c r="R34" i="318"/>
  <c r="Q34" i="318"/>
  <c r="P34" i="318"/>
  <c r="O34" i="318"/>
  <c r="R33" i="318"/>
  <c r="Q33" i="318"/>
  <c r="P33" i="318"/>
  <c r="O33" i="318"/>
  <c r="K27" i="318"/>
  <c r="J27" i="318"/>
  <c r="H27" i="318"/>
  <c r="I27" i="318" s="1"/>
  <c r="G27" i="318"/>
  <c r="F27" i="318"/>
  <c r="L27" i="318" s="1"/>
  <c r="K26" i="318"/>
  <c r="J26" i="318"/>
  <c r="H26" i="318"/>
  <c r="G26" i="318"/>
  <c r="F26" i="318"/>
  <c r="C26" i="318"/>
  <c r="K25" i="318"/>
  <c r="H25" i="318"/>
  <c r="K24" i="318"/>
  <c r="H24" i="318"/>
  <c r="K23" i="318"/>
  <c r="H23" i="318"/>
  <c r="K22" i="318"/>
  <c r="H22" i="318"/>
  <c r="K21" i="318"/>
  <c r="H21" i="318"/>
  <c r="K20" i="318"/>
  <c r="H20" i="318"/>
  <c r="K19" i="318"/>
  <c r="H19" i="318"/>
  <c r="K18" i="318"/>
  <c r="H18" i="318"/>
  <c r="K17" i="318"/>
  <c r="H17" i="318"/>
  <c r="K16" i="318"/>
  <c r="H16" i="318"/>
  <c r="K15" i="318"/>
  <c r="H15" i="318"/>
  <c r="K14" i="318"/>
  <c r="H14" i="318"/>
  <c r="K13" i="318"/>
  <c r="H13" i="318"/>
  <c r="K12" i="318"/>
  <c r="H12" i="318"/>
  <c r="K11" i="318"/>
  <c r="H11" i="318"/>
  <c r="K139" i="317"/>
  <c r="G127" i="317"/>
  <c r="P127" i="317" s="1"/>
  <c r="E125" i="317"/>
  <c r="D125" i="317"/>
  <c r="E123" i="317"/>
  <c r="D123" i="317"/>
  <c r="E122" i="317"/>
  <c r="D122" i="317"/>
  <c r="C122" i="317"/>
  <c r="C121" i="317"/>
  <c r="C120" i="317"/>
  <c r="N117" i="317"/>
  <c r="E127" i="317" s="1"/>
  <c r="M117" i="317"/>
  <c r="D127" i="317" s="1"/>
  <c r="Q127" i="317" s="1"/>
  <c r="L117" i="317"/>
  <c r="C127" i="317" s="1"/>
  <c r="R116" i="317"/>
  <c r="Q116" i="317"/>
  <c r="P116" i="317"/>
  <c r="O116" i="317"/>
  <c r="R115" i="317"/>
  <c r="Q115" i="317"/>
  <c r="P115" i="317"/>
  <c r="O115" i="317"/>
  <c r="R114" i="317"/>
  <c r="Q114" i="317"/>
  <c r="P114" i="317"/>
  <c r="O114" i="317"/>
  <c r="R113" i="317"/>
  <c r="Q113" i="317"/>
  <c r="P113" i="317"/>
  <c r="O113" i="317"/>
  <c r="R112" i="317"/>
  <c r="Q112" i="317"/>
  <c r="P112" i="317"/>
  <c r="O112" i="317"/>
  <c r="R111" i="317"/>
  <c r="Q111" i="317"/>
  <c r="P111" i="317"/>
  <c r="O111" i="317"/>
  <c r="R110" i="317"/>
  <c r="Q110" i="317"/>
  <c r="P110" i="317"/>
  <c r="O110" i="317"/>
  <c r="N106" i="317"/>
  <c r="E126" i="317" s="1"/>
  <c r="M106" i="317"/>
  <c r="O106" i="317" s="1"/>
  <c r="F126" i="317" s="1"/>
  <c r="L106" i="317"/>
  <c r="C126" i="317" s="1"/>
  <c r="R105" i="317"/>
  <c r="Q105" i="317"/>
  <c r="P105" i="317"/>
  <c r="O105" i="317"/>
  <c r="R104" i="317"/>
  <c r="Q104" i="317"/>
  <c r="P104" i="317"/>
  <c r="O104" i="317"/>
  <c r="R103" i="317"/>
  <c r="Q103" i="317"/>
  <c r="P103" i="317"/>
  <c r="O103" i="317"/>
  <c r="R102" i="317"/>
  <c r="Q102" i="317"/>
  <c r="P102" i="317"/>
  <c r="O102" i="317"/>
  <c r="R101" i="317"/>
  <c r="Q101" i="317"/>
  <c r="P101" i="317"/>
  <c r="O101" i="317"/>
  <c r="R100" i="317"/>
  <c r="Q100" i="317"/>
  <c r="P100" i="317"/>
  <c r="O100" i="317"/>
  <c r="R99" i="317"/>
  <c r="Q99" i="317"/>
  <c r="P99" i="317"/>
  <c r="O99" i="317"/>
  <c r="N95" i="317"/>
  <c r="M95" i="317"/>
  <c r="O95" i="317" s="1"/>
  <c r="F125" i="317" s="1"/>
  <c r="L95" i="317"/>
  <c r="C125" i="317" s="1"/>
  <c r="R94" i="317"/>
  <c r="Q94" i="317"/>
  <c r="P94" i="317"/>
  <c r="O94" i="317"/>
  <c r="R93" i="317"/>
  <c r="Q93" i="317"/>
  <c r="P93" i="317"/>
  <c r="O93" i="317"/>
  <c r="R92" i="317"/>
  <c r="Q92" i="317"/>
  <c r="P92" i="317"/>
  <c r="O92" i="317"/>
  <c r="R91" i="317"/>
  <c r="Q91" i="317"/>
  <c r="P91" i="317"/>
  <c r="O91" i="317"/>
  <c r="R90" i="317"/>
  <c r="Q90" i="317"/>
  <c r="P90" i="317"/>
  <c r="O90" i="317"/>
  <c r="R89" i="317"/>
  <c r="Q89" i="317"/>
  <c r="P89" i="317"/>
  <c r="O89" i="317"/>
  <c r="R88" i="317"/>
  <c r="Q88" i="317"/>
  <c r="P88" i="317"/>
  <c r="O88" i="317"/>
  <c r="N84" i="317"/>
  <c r="E124" i="317" s="1"/>
  <c r="M84" i="317"/>
  <c r="O84" i="317" s="1"/>
  <c r="F124" i="317" s="1"/>
  <c r="L84" i="317"/>
  <c r="C124" i="317" s="1"/>
  <c r="R83" i="317"/>
  <c r="O83" i="317"/>
  <c r="R82" i="317"/>
  <c r="O82" i="317"/>
  <c r="R81" i="317"/>
  <c r="O81" i="317"/>
  <c r="R80" i="317"/>
  <c r="O80" i="317"/>
  <c r="R79" i="317"/>
  <c r="O79" i="317"/>
  <c r="R78" i="317"/>
  <c r="O78" i="317"/>
  <c r="R77" i="317"/>
  <c r="O77" i="317"/>
  <c r="O73" i="317"/>
  <c r="F123" i="317" s="1"/>
  <c r="N73" i="317"/>
  <c r="M73" i="317"/>
  <c r="L73" i="317"/>
  <c r="C123" i="317" s="1"/>
  <c r="R123" i="317" s="1"/>
  <c r="R72" i="317"/>
  <c r="Q72" i="317"/>
  <c r="P72" i="317"/>
  <c r="O72" i="317"/>
  <c r="R71" i="317"/>
  <c r="Q71" i="317"/>
  <c r="P71" i="317"/>
  <c r="O71" i="317"/>
  <c r="R70" i="317"/>
  <c r="Q70" i="317"/>
  <c r="P70" i="317"/>
  <c r="O70" i="317"/>
  <c r="R69" i="317"/>
  <c r="Q69" i="317"/>
  <c r="P69" i="317"/>
  <c r="O69" i="317"/>
  <c r="R68" i="317"/>
  <c r="Q68" i="317"/>
  <c r="P68" i="317"/>
  <c r="O68" i="317"/>
  <c r="R67" i="317"/>
  <c r="Q67" i="317"/>
  <c r="P67" i="317"/>
  <c r="O67" i="317"/>
  <c r="R66" i="317"/>
  <c r="Q66" i="317"/>
  <c r="P66" i="317"/>
  <c r="O66" i="317"/>
  <c r="O62" i="317"/>
  <c r="F122" i="317" s="1"/>
  <c r="N62" i="317"/>
  <c r="M62" i="317"/>
  <c r="L62" i="317"/>
  <c r="R61" i="317"/>
  <c r="Q61" i="317"/>
  <c r="P61" i="317"/>
  <c r="O61" i="317"/>
  <c r="R60" i="317"/>
  <c r="Q60" i="317"/>
  <c r="P60" i="317"/>
  <c r="O60" i="317"/>
  <c r="R59" i="317"/>
  <c r="Q59" i="317"/>
  <c r="P59" i="317"/>
  <c r="O59" i="317"/>
  <c r="R58" i="317"/>
  <c r="Q58" i="317"/>
  <c r="P58" i="317"/>
  <c r="O58" i="317"/>
  <c r="R57" i="317"/>
  <c r="Q57" i="317"/>
  <c r="P57" i="317"/>
  <c r="O57" i="317"/>
  <c r="R56" i="317"/>
  <c r="Q56" i="317"/>
  <c r="P56" i="317"/>
  <c r="O56" i="317"/>
  <c r="R55" i="317"/>
  <c r="Q55" i="317"/>
  <c r="P55" i="317"/>
  <c r="O55" i="317"/>
  <c r="O51" i="317"/>
  <c r="F121" i="317" s="1"/>
  <c r="N51" i="317"/>
  <c r="E121" i="317" s="1"/>
  <c r="M51" i="317"/>
  <c r="D121" i="317" s="1"/>
  <c r="Q121" i="317" s="1"/>
  <c r="L51" i="317"/>
  <c r="R50" i="317"/>
  <c r="Q50" i="317"/>
  <c r="P50" i="317"/>
  <c r="O50" i="317"/>
  <c r="R49" i="317"/>
  <c r="Q49" i="317"/>
  <c r="P49" i="317"/>
  <c r="O49" i="317"/>
  <c r="R48" i="317"/>
  <c r="Q48" i="317"/>
  <c r="P48" i="317"/>
  <c r="O48" i="317"/>
  <c r="R47" i="317"/>
  <c r="Q47" i="317"/>
  <c r="P47" i="317"/>
  <c r="O47" i="317"/>
  <c r="R46" i="317"/>
  <c r="Q46" i="317"/>
  <c r="P46" i="317"/>
  <c r="O46" i="317"/>
  <c r="R45" i="317"/>
  <c r="Q45" i="317"/>
  <c r="P45" i="317"/>
  <c r="O45" i="317"/>
  <c r="R44" i="317"/>
  <c r="Q44" i="317"/>
  <c r="P44" i="317"/>
  <c r="O44" i="317"/>
  <c r="O40" i="317"/>
  <c r="F120" i="317" s="1"/>
  <c r="N40" i="317"/>
  <c r="E120" i="317" s="1"/>
  <c r="M40" i="317"/>
  <c r="D120" i="317" s="1"/>
  <c r="L40" i="317"/>
  <c r="R39" i="317"/>
  <c r="Q39" i="317"/>
  <c r="P39" i="317"/>
  <c r="O39" i="317"/>
  <c r="R38" i="317"/>
  <c r="Q38" i="317"/>
  <c r="P38" i="317"/>
  <c r="O38" i="317"/>
  <c r="R37" i="317"/>
  <c r="Q37" i="317"/>
  <c r="P37" i="317"/>
  <c r="O37" i="317"/>
  <c r="R36" i="317"/>
  <c r="Q36" i="317"/>
  <c r="P36" i="317"/>
  <c r="O36" i="317"/>
  <c r="R35" i="317"/>
  <c r="Q35" i="317"/>
  <c r="P35" i="317"/>
  <c r="O35" i="317"/>
  <c r="R34" i="317"/>
  <c r="Q34" i="317"/>
  <c r="P34" i="317"/>
  <c r="O34" i="317"/>
  <c r="R33" i="317"/>
  <c r="Q33" i="317"/>
  <c r="P33" i="317"/>
  <c r="O33" i="317"/>
  <c r="K27" i="317"/>
  <c r="J27" i="317"/>
  <c r="H27" i="317"/>
  <c r="G27" i="317"/>
  <c r="F27" i="317"/>
  <c r="K26" i="317"/>
  <c r="L26" i="317" s="1"/>
  <c r="J26" i="317"/>
  <c r="H26" i="317"/>
  <c r="G26" i="317"/>
  <c r="F26" i="317"/>
  <c r="I26" i="317" s="1"/>
  <c r="C26" i="317"/>
  <c r="K25" i="317"/>
  <c r="H25" i="317"/>
  <c r="K24" i="317"/>
  <c r="H24" i="317"/>
  <c r="K23" i="317"/>
  <c r="H23" i="317"/>
  <c r="K22" i="317"/>
  <c r="H22" i="317"/>
  <c r="K21" i="317"/>
  <c r="H21" i="317"/>
  <c r="K20" i="317"/>
  <c r="H20" i="317"/>
  <c r="K19" i="317"/>
  <c r="H19" i="317"/>
  <c r="K18" i="317"/>
  <c r="H18" i="317"/>
  <c r="K17" i="317"/>
  <c r="H17" i="317"/>
  <c r="K16" i="317"/>
  <c r="H16" i="317"/>
  <c r="K15" i="317"/>
  <c r="H15" i="317"/>
  <c r="K14" i="317"/>
  <c r="H14" i="317"/>
  <c r="K13" i="317"/>
  <c r="H13" i="317"/>
  <c r="K12" i="317"/>
  <c r="H12" i="317"/>
  <c r="K11" i="317"/>
  <c r="H11" i="317"/>
  <c r="K139" i="316"/>
  <c r="E128" i="316"/>
  <c r="E127" i="316"/>
  <c r="E122" i="316"/>
  <c r="D122" i="316"/>
  <c r="D121" i="316"/>
  <c r="D120" i="316"/>
  <c r="N117" i="316"/>
  <c r="M117" i="316"/>
  <c r="D127" i="316" s="1"/>
  <c r="L117" i="316"/>
  <c r="R116" i="316"/>
  <c r="Q116" i="316"/>
  <c r="P116" i="316"/>
  <c r="O116" i="316"/>
  <c r="R115" i="316"/>
  <c r="Q115" i="316"/>
  <c r="P115" i="316"/>
  <c r="O115" i="316"/>
  <c r="R114" i="316"/>
  <c r="Q114" i="316"/>
  <c r="P114" i="316"/>
  <c r="O114" i="316"/>
  <c r="R113" i="316"/>
  <c r="Q113" i="316"/>
  <c r="P113" i="316"/>
  <c r="O113" i="316"/>
  <c r="R112" i="316"/>
  <c r="Q112" i="316"/>
  <c r="P112" i="316"/>
  <c r="O112" i="316"/>
  <c r="R111" i="316"/>
  <c r="Q111" i="316"/>
  <c r="P111" i="316"/>
  <c r="O111" i="316"/>
  <c r="R110" i="316"/>
  <c r="Q110" i="316"/>
  <c r="P110" i="316"/>
  <c r="O110" i="316"/>
  <c r="N106" i="316"/>
  <c r="E126" i="316" s="1"/>
  <c r="M106" i="316"/>
  <c r="D126" i="316" s="1"/>
  <c r="L106" i="316"/>
  <c r="R105" i="316"/>
  <c r="Q105" i="316"/>
  <c r="P105" i="316"/>
  <c r="O105" i="316"/>
  <c r="R104" i="316"/>
  <c r="Q104" i="316"/>
  <c r="P104" i="316"/>
  <c r="O104" i="316"/>
  <c r="R103" i="316"/>
  <c r="Q103" i="316"/>
  <c r="P103" i="316"/>
  <c r="O103" i="316"/>
  <c r="R102" i="316"/>
  <c r="Q102" i="316"/>
  <c r="P102" i="316"/>
  <c r="O102" i="316"/>
  <c r="R101" i="316"/>
  <c r="Q101" i="316"/>
  <c r="P101" i="316"/>
  <c r="O101" i="316"/>
  <c r="R100" i="316"/>
  <c r="Q100" i="316"/>
  <c r="P100" i="316"/>
  <c r="O100" i="316"/>
  <c r="R99" i="316"/>
  <c r="Q99" i="316"/>
  <c r="P99" i="316"/>
  <c r="O99" i="316"/>
  <c r="N95" i="316"/>
  <c r="E125" i="316" s="1"/>
  <c r="M95" i="316"/>
  <c r="D125" i="316" s="1"/>
  <c r="L95" i="316"/>
  <c r="R94" i="316"/>
  <c r="Q94" i="316"/>
  <c r="P94" i="316"/>
  <c r="O94" i="316"/>
  <c r="R93" i="316"/>
  <c r="Q93" i="316"/>
  <c r="P93" i="316"/>
  <c r="O93" i="316"/>
  <c r="R92" i="316"/>
  <c r="Q92" i="316"/>
  <c r="P92" i="316"/>
  <c r="O92" i="316"/>
  <c r="R91" i="316"/>
  <c r="Q91" i="316"/>
  <c r="P91" i="316"/>
  <c r="O91" i="316"/>
  <c r="R90" i="316"/>
  <c r="Q90" i="316"/>
  <c r="P90" i="316"/>
  <c r="O90" i="316"/>
  <c r="R89" i="316"/>
  <c r="Q89" i="316"/>
  <c r="P89" i="316"/>
  <c r="O89" i="316"/>
  <c r="R88" i="316"/>
  <c r="Q88" i="316"/>
  <c r="P88" i="316"/>
  <c r="O88" i="316"/>
  <c r="N84" i="316"/>
  <c r="E124" i="316" s="1"/>
  <c r="M84" i="316"/>
  <c r="D124" i="316" s="1"/>
  <c r="G124" i="316" s="1"/>
  <c r="P124" i="316" s="1"/>
  <c r="L84" i="316"/>
  <c r="R83" i="316"/>
  <c r="O83" i="316"/>
  <c r="R82" i="316"/>
  <c r="O82" i="316"/>
  <c r="R81" i="316"/>
  <c r="O81" i="316"/>
  <c r="R80" i="316"/>
  <c r="O80" i="316"/>
  <c r="R79" i="316"/>
  <c r="O79" i="316"/>
  <c r="R78" i="316"/>
  <c r="O78" i="316"/>
  <c r="R77" i="316"/>
  <c r="O77" i="316"/>
  <c r="O73" i="316"/>
  <c r="F123" i="316" s="1"/>
  <c r="N73" i="316"/>
  <c r="E123" i="316" s="1"/>
  <c r="M73" i="316"/>
  <c r="D123" i="316" s="1"/>
  <c r="L73" i="316"/>
  <c r="C123" i="316" s="1"/>
  <c r="R123" i="316" s="1"/>
  <c r="R72" i="316"/>
  <c r="Q72" i="316"/>
  <c r="P72" i="316"/>
  <c r="O72" i="316"/>
  <c r="R71" i="316"/>
  <c r="Q71" i="316"/>
  <c r="P71" i="316"/>
  <c r="O71" i="316"/>
  <c r="R70" i="316"/>
  <c r="Q70" i="316"/>
  <c r="P70" i="316"/>
  <c r="O70" i="316"/>
  <c r="R69" i="316"/>
  <c r="Q69" i="316"/>
  <c r="P69" i="316"/>
  <c r="O69" i="316"/>
  <c r="R68" i="316"/>
  <c r="Q68" i="316"/>
  <c r="P68" i="316"/>
  <c r="O68" i="316"/>
  <c r="R67" i="316"/>
  <c r="Q67" i="316"/>
  <c r="P67" i="316"/>
  <c r="O67" i="316"/>
  <c r="R66" i="316"/>
  <c r="Q66" i="316"/>
  <c r="P66" i="316"/>
  <c r="O66" i="316"/>
  <c r="O62" i="316"/>
  <c r="F122" i="316" s="1"/>
  <c r="N62" i="316"/>
  <c r="M62" i="316"/>
  <c r="L62" i="316"/>
  <c r="C122" i="316" s="1"/>
  <c r="R122" i="316" s="1"/>
  <c r="R61" i="316"/>
  <c r="Q61" i="316"/>
  <c r="P61" i="316"/>
  <c r="O61" i="316"/>
  <c r="R60" i="316"/>
  <c r="Q60" i="316"/>
  <c r="P60" i="316"/>
  <c r="O60" i="316"/>
  <c r="R59" i="316"/>
  <c r="Q59" i="316"/>
  <c r="P59" i="316"/>
  <c r="O59" i="316"/>
  <c r="R58" i="316"/>
  <c r="Q58" i="316"/>
  <c r="P58" i="316"/>
  <c r="O58" i="316"/>
  <c r="R57" i="316"/>
  <c r="Q57" i="316"/>
  <c r="P57" i="316"/>
  <c r="O57" i="316"/>
  <c r="R56" i="316"/>
  <c r="Q56" i="316"/>
  <c r="P56" i="316"/>
  <c r="O56" i="316"/>
  <c r="R55" i="316"/>
  <c r="Q55" i="316"/>
  <c r="P55" i="316"/>
  <c r="O55" i="316"/>
  <c r="O51" i="316"/>
  <c r="F121" i="316" s="1"/>
  <c r="N51" i="316"/>
  <c r="E121" i="316" s="1"/>
  <c r="M51" i="316"/>
  <c r="L51" i="316"/>
  <c r="C121" i="316" s="1"/>
  <c r="R121" i="316" s="1"/>
  <c r="R50" i="316"/>
  <c r="Q50" i="316"/>
  <c r="P50" i="316"/>
  <c r="O50" i="316"/>
  <c r="R49" i="316"/>
  <c r="Q49" i="316"/>
  <c r="P49" i="316"/>
  <c r="O49" i="316"/>
  <c r="R48" i="316"/>
  <c r="Q48" i="316"/>
  <c r="P48" i="316"/>
  <c r="O48" i="316"/>
  <c r="R47" i="316"/>
  <c r="Q47" i="316"/>
  <c r="P47" i="316"/>
  <c r="O47" i="316"/>
  <c r="R46" i="316"/>
  <c r="Q46" i="316"/>
  <c r="P46" i="316"/>
  <c r="O46" i="316"/>
  <c r="R45" i="316"/>
  <c r="Q45" i="316"/>
  <c r="P45" i="316"/>
  <c r="O45" i="316"/>
  <c r="R44" i="316"/>
  <c r="Q44" i="316"/>
  <c r="P44" i="316"/>
  <c r="O44" i="316"/>
  <c r="O40" i="316"/>
  <c r="F120" i="316" s="1"/>
  <c r="N40" i="316"/>
  <c r="E120" i="316" s="1"/>
  <c r="M40" i="316"/>
  <c r="L40" i="316"/>
  <c r="C120" i="316" s="1"/>
  <c r="R39" i="316"/>
  <c r="Q39" i="316"/>
  <c r="P39" i="316"/>
  <c r="O39" i="316"/>
  <c r="R38" i="316"/>
  <c r="Q38" i="316"/>
  <c r="P38" i="316"/>
  <c r="O38" i="316"/>
  <c r="R37" i="316"/>
  <c r="Q37" i="316"/>
  <c r="P37" i="316"/>
  <c r="O37" i="316"/>
  <c r="R36" i="316"/>
  <c r="Q36" i="316"/>
  <c r="P36" i="316"/>
  <c r="O36" i="316"/>
  <c r="R35" i="316"/>
  <c r="Q35" i="316"/>
  <c r="P35" i="316"/>
  <c r="O35" i="316"/>
  <c r="R34" i="316"/>
  <c r="Q34" i="316"/>
  <c r="P34" i="316"/>
  <c r="O34" i="316"/>
  <c r="R33" i="316"/>
  <c r="Q33" i="316"/>
  <c r="P33" i="316"/>
  <c r="O33" i="316"/>
  <c r="L27" i="316"/>
  <c r="K27" i="316"/>
  <c r="J27" i="316"/>
  <c r="H27" i="316"/>
  <c r="I27" i="316" s="1"/>
  <c r="G27" i="316"/>
  <c r="F27" i="316"/>
  <c r="K26" i="316"/>
  <c r="J26" i="316"/>
  <c r="H26" i="316"/>
  <c r="G26" i="316"/>
  <c r="F26" i="316"/>
  <c r="I26" i="316" s="1"/>
  <c r="C26" i="316"/>
  <c r="K25" i="316"/>
  <c r="H25" i="316"/>
  <c r="K24" i="316"/>
  <c r="H24" i="316"/>
  <c r="K23" i="316"/>
  <c r="H23" i="316"/>
  <c r="K22" i="316"/>
  <c r="H22" i="316"/>
  <c r="K21" i="316"/>
  <c r="H21" i="316"/>
  <c r="K20" i="316"/>
  <c r="H20" i="316"/>
  <c r="K19" i="316"/>
  <c r="H19" i="316"/>
  <c r="K18" i="316"/>
  <c r="H18" i="316"/>
  <c r="K17" i="316"/>
  <c r="H17" i="316"/>
  <c r="K16" i="316"/>
  <c r="H16" i="316"/>
  <c r="K15" i="316"/>
  <c r="H15" i="316"/>
  <c r="K14" i="316"/>
  <c r="H14" i="316"/>
  <c r="K13" i="316"/>
  <c r="H13" i="316"/>
  <c r="K12" i="316"/>
  <c r="H12" i="316"/>
  <c r="K11" i="316"/>
  <c r="H11" i="316"/>
  <c r="K139" i="315"/>
  <c r="Q127" i="315"/>
  <c r="G127" i="315"/>
  <c r="P127" i="315" s="1"/>
  <c r="E127" i="315"/>
  <c r="E126" i="315"/>
  <c r="D126" i="315"/>
  <c r="Q125" i="315"/>
  <c r="P125" i="315"/>
  <c r="E125" i="315"/>
  <c r="D125" i="315"/>
  <c r="G125" i="315" s="1"/>
  <c r="E124" i="315"/>
  <c r="D124" i="315"/>
  <c r="C124" i="315"/>
  <c r="R124" i="315" s="1"/>
  <c r="Q123" i="315"/>
  <c r="G123" i="315"/>
  <c r="P123" i="315" s="1"/>
  <c r="D123" i="315"/>
  <c r="C123" i="315"/>
  <c r="D122" i="315"/>
  <c r="Q122" i="315" s="1"/>
  <c r="C122" i="315"/>
  <c r="D121" i="315"/>
  <c r="C121" i="315"/>
  <c r="D120" i="315"/>
  <c r="C120" i="315"/>
  <c r="O117" i="315"/>
  <c r="F127" i="315" s="1"/>
  <c r="N117" i="315"/>
  <c r="M117" i="315"/>
  <c r="D127" i="315" s="1"/>
  <c r="L117" i="315"/>
  <c r="C127" i="315" s="1"/>
  <c r="R116" i="315"/>
  <c r="Q116" i="315"/>
  <c r="P116" i="315"/>
  <c r="O116" i="315"/>
  <c r="R115" i="315"/>
  <c r="Q115" i="315"/>
  <c r="P115" i="315"/>
  <c r="O115" i="315"/>
  <c r="R114" i="315"/>
  <c r="Q114" i="315"/>
  <c r="P114" i="315"/>
  <c r="O114" i="315"/>
  <c r="R113" i="315"/>
  <c r="Q113" i="315"/>
  <c r="P113" i="315"/>
  <c r="O113" i="315"/>
  <c r="R112" i="315"/>
  <c r="Q112" i="315"/>
  <c r="P112" i="315"/>
  <c r="O112" i="315"/>
  <c r="R111" i="315"/>
  <c r="Q111" i="315"/>
  <c r="P111" i="315"/>
  <c r="O111" i="315"/>
  <c r="R110" i="315"/>
  <c r="Q110" i="315"/>
  <c r="P110" i="315"/>
  <c r="O110" i="315"/>
  <c r="O106" i="315"/>
  <c r="F126" i="315" s="1"/>
  <c r="N106" i="315"/>
  <c r="M106" i="315"/>
  <c r="L106" i="315"/>
  <c r="C126" i="315" s="1"/>
  <c r="R105" i="315"/>
  <c r="Q105" i="315"/>
  <c r="P105" i="315"/>
  <c r="O105" i="315"/>
  <c r="R104" i="315"/>
  <c r="Q104" i="315"/>
  <c r="P104" i="315"/>
  <c r="O104" i="315"/>
  <c r="R103" i="315"/>
  <c r="Q103" i="315"/>
  <c r="P103" i="315"/>
  <c r="O103" i="315"/>
  <c r="R102" i="315"/>
  <c r="Q102" i="315"/>
  <c r="P102" i="315"/>
  <c r="O102" i="315"/>
  <c r="R101" i="315"/>
  <c r="Q101" i="315"/>
  <c r="P101" i="315"/>
  <c r="O101" i="315"/>
  <c r="R100" i="315"/>
  <c r="Q100" i="315"/>
  <c r="P100" i="315"/>
  <c r="O100" i="315"/>
  <c r="R99" i="315"/>
  <c r="Q99" i="315"/>
  <c r="P99" i="315"/>
  <c r="O99" i="315"/>
  <c r="O95" i="315"/>
  <c r="F125" i="315" s="1"/>
  <c r="N95" i="315"/>
  <c r="M95" i="315"/>
  <c r="L95" i="315"/>
  <c r="C125" i="315" s="1"/>
  <c r="R94" i="315"/>
  <c r="Q94" i="315"/>
  <c r="P94" i="315"/>
  <c r="O94" i="315"/>
  <c r="R93" i="315"/>
  <c r="Q93" i="315"/>
  <c r="P93" i="315"/>
  <c r="O93" i="315"/>
  <c r="R92" i="315"/>
  <c r="Q92" i="315"/>
  <c r="P92" i="315"/>
  <c r="O92" i="315"/>
  <c r="R91" i="315"/>
  <c r="Q91" i="315"/>
  <c r="P91" i="315"/>
  <c r="O91" i="315"/>
  <c r="R90" i="315"/>
  <c r="Q90" i="315"/>
  <c r="P90" i="315"/>
  <c r="O90" i="315"/>
  <c r="R89" i="315"/>
  <c r="Q89" i="315"/>
  <c r="P89" i="315"/>
  <c r="O89" i="315"/>
  <c r="R88" i="315"/>
  <c r="Q88" i="315"/>
  <c r="P88" i="315"/>
  <c r="O88" i="315"/>
  <c r="O84" i="315"/>
  <c r="F124" i="315" s="1"/>
  <c r="N84" i="315"/>
  <c r="M84" i="315"/>
  <c r="L84" i="315"/>
  <c r="R83" i="315"/>
  <c r="O83" i="315"/>
  <c r="R82" i="315"/>
  <c r="O82" i="315"/>
  <c r="R81" i="315"/>
  <c r="O81" i="315"/>
  <c r="R80" i="315"/>
  <c r="O80" i="315"/>
  <c r="R79" i="315"/>
  <c r="O79" i="315"/>
  <c r="R78" i="315"/>
  <c r="O78" i="315"/>
  <c r="R77" i="315"/>
  <c r="O77" i="315"/>
  <c r="N73" i="315"/>
  <c r="E123" i="315" s="1"/>
  <c r="M73" i="315"/>
  <c r="L73" i="315"/>
  <c r="O73" i="315" s="1"/>
  <c r="F123" i="315" s="1"/>
  <c r="R72" i="315"/>
  <c r="Q72" i="315"/>
  <c r="P72" i="315"/>
  <c r="O72" i="315"/>
  <c r="R71" i="315"/>
  <c r="Q71" i="315"/>
  <c r="P71" i="315"/>
  <c r="O71" i="315"/>
  <c r="R70" i="315"/>
  <c r="Q70" i="315"/>
  <c r="P70" i="315"/>
  <c r="O70" i="315"/>
  <c r="R69" i="315"/>
  <c r="Q69" i="315"/>
  <c r="P69" i="315"/>
  <c r="O69" i="315"/>
  <c r="R68" i="315"/>
  <c r="Q68" i="315"/>
  <c r="P68" i="315"/>
  <c r="O68" i="315"/>
  <c r="R67" i="315"/>
  <c r="Q67" i="315"/>
  <c r="P67" i="315"/>
  <c r="O67" i="315"/>
  <c r="R66" i="315"/>
  <c r="Q66" i="315"/>
  <c r="P66" i="315"/>
  <c r="O66" i="315"/>
  <c r="N62" i="315"/>
  <c r="E122" i="315" s="1"/>
  <c r="M62" i="315"/>
  <c r="L62" i="315"/>
  <c r="O62" i="315" s="1"/>
  <c r="F122" i="315" s="1"/>
  <c r="R61" i="315"/>
  <c r="Q61" i="315"/>
  <c r="P61" i="315"/>
  <c r="O61" i="315"/>
  <c r="R60" i="315"/>
  <c r="Q60" i="315"/>
  <c r="P60" i="315"/>
  <c r="O60" i="315"/>
  <c r="R59" i="315"/>
  <c r="Q59" i="315"/>
  <c r="P59" i="315"/>
  <c r="O59" i="315"/>
  <c r="R58" i="315"/>
  <c r="Q58" i="315"/>
  <c r="P58" i="315"/>
  <c r="O58" i="315"/>
  <c r="R57" i="315"/>
  <c r="Q57" i="315"/>
  <c r="P57" i="315"/>
  <c r="O57" i="315"/>
  <c r="R56" i="315"/>
  <c r="Q56" i="315"/>
  <c r="P56" i="315"/>
  <c r="O56" i="315"/>
  <c r="R55" i="315"/>
  <c r="Q55" i="315"/>
  <c r="P55" i="315"/>
  <c r="O55" i="315"/>
  <c r="N51" i="315"/>
  <c r="E121" i="315" s="1"/>
  <c r="M51" i="315"/>
  <c r="L51" i="315"/>
  <c r="O51" i="315" s="1"/>
  <c r="F121" i="315" s="1"/>
  <c r="R50" i="315"/>
  <c r="Q50" i="315"/>
  <c r="P50" i="315"/>
  <c r="O50" i="315"/>
  <c r="R49" i="315"/>
  <c r="Q49" i="315"/>
  <c r="P49" i="315"/>
  <c r="O49" i="315"/>
  <c r="R48" i="315"/>
  <c r="Q48" i="315"/>
  <c r="P48" i="315"/>
  <c r="O48" i="315"/>
  <c r="R47" i="315"/>
  <c r="Q47" i="315"/>
  <c r="P47" i="315"/>
  <c r="O47" i="315"/>
  <c r="R46" i="315"/>
  <c r="Q46" i="315"/>
  <c r="P46" i="315"/>
  <c r="O46" i="315"/>
  <c r="R45" i="315"/>
  <c r="Q45" i="315"/>
  <c r="P45" i="315"/>
  <c r="O45" i="315"/>
  <c r="R44" i="315"/>
  <c r="Q44" i="315"/>
  <c r="P44" i="315"/>
  <c r="O44" i="315"/>
  <c r="N40" i="315"/>
  <c r="E120" i="315" s="1"/>
  <c r="E128" i="315" s="1"/>
  <c r="M40" i="315"/>
  <c r="L40" i="315"/>
  <c r="R39" i="315"/>
  <c r="Q39" i="315"/>
  <c r="P39" i="315"/>
  <c r="O39" i="315"/>
  <c r="R38" i="315"/>
  <c r="Q38" i="315"/>
  <c r="P38" i="315"/>
  <c r="O38" i="315"/>
  <c r="R37" i="315"/>
  <c r="Q37" i="315"/>
  <c r="P37" i="315"/>
  <c r="O37" i="315"/>
  <c r="R36" i="315"/>
  <c r="Q36" i="315"/>
  <c r="P36" i="315"/>
  <c r="O36" i="315"/>
  <c r="R35" i="315"/>
  <c r="Q35" i="315"/>
  <c r="P35" i="315"/>
  <c r="O35" i="315"/>
  <c r="R34" i="315"/>
  <c r="Q34" i="315"/>
  <c r="P34" i="315"/>
  <c r="O34" i="315"/>
  <c r="R33" i="315"/>
  <c r="Q33" i="315"/>
  <c r="P33" i="315"/>
  <c r="O33" i="315"/>
  <c r="K27" i="315"/>
  <c r="L27" i="315" s="1"/>
  <c r="J27" i="315"/>
  <c r="H27" i="315"/>
  <c r="G27" i="315"/>
  <c r="F27" i="315"/>
  <c r="K26" i="315"/>
  <c r="L26" i="315" s="1"/>
  <c r="J26" i="315"/>
  <c r="H26" i="315"/>
  <c r="G26" i="315"/>
  <c r="F26" i="315"/>
  <c r="C26" i="315"/>
  <c r="K25" i="315"/>
  <c r="H25" i="315"/>
  <c r="K24" i="315"/>
  <c r="H24" i="315"/>
  <c r="K23" i="315"/>
  <c r="H23" i="315"/>
  <c r="K22" i="315"/>
  <c r="H22" i="315"/>
  <c r="K21" i="315"/>
  <c r="H21" i="315"/>
  <c r="K20" i="315"/>
  <c r="H20" i="315"/>
  <c r="K19" i="315"/>
  <c r="H19" i="315"/>
  <c r="K18" i="315"/>
  <c r="H18" i="315"/>
  <c r="K17" i="315"/>
  <c r="H17" i="315"/>
  <c r="K16" i="315"/>
  <c r="H16" i="315"/>
  <c r="K15" i="315"/>
  <c r="H15" i="315"/>
  <c r="K14" i="315"/>
  <c r="H14" i="315"/>
  <c r="K13" i="315"/>
  <c r="H13" i="315"/>
  <c r="K12" i="315"/>
  <c r="H12" i="315"/>
  <c r="K11" i="315"/>
  <c r="H11" i="315"/>
  <c r="K139" i="314"/>
  <c r="E127" i="314"/>
  <c r="E126" i="314"/>
  <c r="D126" i="314"/>
  <c r="Q126" i="314" s="1"/>
  <c r="D125" i="314"/>
  <c r="G124" i="314"/>
  <c r="P124" i="314" s="1"/>
  <c r="D124" i="314"/>
  <c r="Q124" i="314" s="1"/>
  <c r="F123" i="314"/>
  <c r="D123" i="314"/>
  <c r="C123" i="314"/>
  <c r="Q121" i="314"/>
  <c r="E121" i="314"/>
  <c r="D121" i="314"/>
  <c r="C121" i="314"/>
  <c r="D120" i="314"/>
  <c r="C120" i="314"/>
  <c r="O117" i="314"/>
  <c r="F127" i="314" s="1"/>
  <c r="N117" i="314"/>
  <c r="M117" i="314"/>
  <c r="D127" i="314" s="1"/>
  <c r="Q127" i="314" s="1"/>
  <c r="L117" i="314"/>
  <c r="C127" i="314" s="1"/>
  <c r="R116" i="314"/>
  <c r="Q116" i="314"/>
  <c r="P116" i="314"/>
  <c r="O116" i="314"/>
  <c r="R115" i="314"/>
  <c r="Q115" i="314"/>
  <c r="P115" i="314"/>
  <c r="O115" i="314"/>
  <c r="R114" i="314"/>
  <c r="Q114" i="314"/>
  <c r="P114" i="314"/>
  <c r="O114" i="314"/>
  <c r="R113" i="314"/>
  <c r="Q113" i="314"/>
  <c r="P113" i="314"/>
  <c r="O113" i="314"/>
  <c r="R112" i="314"/>
  <c r="Q112" i="314"/>
  <c r="P112" i="314"/>
  <c r="O112" i="314"/>
  <c r="R111" i="314"/>
  <c r="Q111" i="314"/>
  <c r="P111" i="314"/>
  <c r="O111" i="314"/>
  <c r="R110" i="314"/>
  <c r="Q110" i="314"/>
  <c r="P110" i="314"/>
  <c r="O110" i="314"/>
  <c r="O106" i="314"/>
  <c r="F126" i="314" s="1"/>
  <c r="N106" i="314"/>
  <c r="M106" i="314"/>
  <c r="L106" i="314"/>
  <c r="C126" i="314" s="1"/>
  <c r="R105" i="314"/>
  <c r="Q105" i="314"/>
  <c r="P105" i="314"/>
  <c r="O105" i="314"/>
  <c r="R104" i="314"/>
  <c r="Q104" i="314"/>
  <c r="P104" i="314"/>
  <c r="O104" i="314"/>
  <c r="R103" i="314"/>
  <c r="Q103" i="314"/>
  <c r="P103" i="314"/>
  <c r="O103" i="314"/>
  <c r="R102" i="314"/>
  <c r="Q102" i="314"/>
  <c r="P102" i="314"/>
  <c r="O102" i="314"/>
  <c r="R101" i="314"/>
  <c r="Q101" i="314"/>
  <c r="P101" i="314"/>
  <c r="O101" i="314"/>
  <c r="R100" i="314"/>
  <c r="Q100" i="314"/>
  <c r="P100" i="314"/>
  <c r="O100" i="314"/>
  <c r="R99" i="314"/>
  <c r="Q99" i="314"/>
  <c r="P99" i="314"/>
  <c r="O99" i="314"/>
  <c r="O95" i="314"/>
  <c r="F125" i="314" s="1"/>
  <c r="R125" i="314" s="1"/>
  <c r="N95" i="314"/>
  <c r="E125" i="314" s="1"/>
  <c r="M95" i="314"/>
  <c r="L95" i="314"/>
  <c r="C125" i="314" s="1"/>
  <c r="Q125" i="314" s="1"/>
  <c r="R94" i="314"/>
  <c r="Q94" i="314"/>
  <c r="P94" i="314"/>
  <c r="O94" i="314"/>
  <c r="R93" i="314"/>
  <c r="Q93" i="314"/>
  <c r="P93" i="314"/>
  <c r="O93" i="314"/>
  <c r="R92" i="314"/>
  <c r="Q92" i="314"/>
  <c r="P92" i="314"/>
  <c r="O92" i="314"/>
  <c r="R91" i="314"/>
  <c r="Q91" i="314"/>
  <c r="P91" i="314"/>
  <c r="O91" i="314"/>
  <c r="R90" i="314"/>
  <c r="Q90" i="314"/>
  <c r="P90" i="314"/>
  <c r="O90" i="314"/>
  <c r="R89" i="314"/>
  <c r="Q89" i="314"/>
  <c r="P89" i="314"/>
  <c r="O89" i="314"/>
  <c r="R88" i="314"/>
  <c r="Q88" i="314"/>
  <c r="P88" i="314"/>
  <c r="O88" i="314"/>
  <c r="O84" i="314"/>
  <c r="F124" i="314" s="1"/>
  <c r="N84" i="314"/>
  <c r="E124" i="314" s="1"/>
  <c r="M84" i="314"/>
  <c r="L84" i="314"/>
  <c r="C124" i="314" s="1"/>
  <c r="R83" i="314"/>
  <c r="O83" i="314"/>
  <c r="R82" i="314"/>
  <c r="O82" i="314"/>
  <c r="R81" i="314"/>
  <c r="O81" i="314"/>
  <c r="R80" i="314"/>
  <c r="O80" i="314"/>
  <c r="R79" i="314"/>
  <c r="O79" i="314"/>
  <c r="R78" i="314"/>
  <c r="O78" i="314"/>
  <c r="R77" i="314"/>
  <c r="O77" i="314"/>
  <c r="N73" i="314"/>
  <c r="E123" i="314" s="1"/>
  <c r="M73" i="314"/>
  <c r="O73" i="314" s="1"/>
  <c r="L73" i="314"/>
  <c r="R72" i="314"/>
  <c r="Q72" i="314"/>
  <c r="P72" i="314"/>
  <c r="O72" i="314"/>
  <c r="R71" i="314"/>
  <c r="Q71" i="314"/>
  <c r="P71" i="314"/>
  <c r="O71" i="314"/>
  <c r="R70" i="314"/>
  <c r="Q70" i="314"/>
  <c r="P70" i="314"/>
  <c r="O70" i="314"/>
  <c r="R69" i="314"/>
  <c r="Q69" i="314"/>
  <c r="P69" i="314"/>
  <c r="O69" i="314"/>
  <c r="R68" i="314"/>
  <c r="Q68" i="314"/>
  <c r="P68" i="314"/>
  <c r="O68" i="314"/>
  <c r="R67" i="314"/>
  <c r="Q67" i="314"/>
  <c r="P67" i="314"/>
  <c r="O67" i="314"/>
  <c r="R66" i="314"/>
  <c r="Q66" i="314"/>
  <c r="P66" i="314"/>
  <c r="O66" i="314"/>
  <c r="N62" i="314"/>
  <c r="E122" i="314" s="1"/>
  <c r="M62" i="314"/>
  <c r="O62" i="314" s="1"/>
  <c r="F122" i="314" s="1"/>
  <c r="L62" i="314"/>
  <c r="C122" i="314" s="1"/>
  <c r="R61" i="314"/>
  <c r="Q61" i="314"/>
  <c r="P61" i="314"/>
  <c r="O61" i="314"/>
  <c r="R60" i="314"/>
  <c r="Q60" i="314"/>
  <c r="P60" i="314"/>
  <c r="O60" i="314"/>
  <c r="R59" i="314"/>
  <c r="Q59" i="314"/>
  <c r="P59" i="314"/>
  <c r="O59" i="314"/>
  <c r="R58" i="314"/>
  <c r="Q58" i="314"/>
  <c r="P58" i="314"/>
  <c r="O58" i="314"/>
  <c r="R57" i="314"/>
  <c r="Q57" i="314"/>
  <c r="P57" i="314"/>
  <c r="O57" i="314"/>
  <c r="R56" i="314"/>
  <c r="Q56" i="314"/>
  <c r="P56" i="314"/>
  <c r="O56" i="314"/>
  <c r="R55" i="314"/>
  <c r="Q55" i="314"/>
  <c r="P55" i="314"/>
  <c r="O55" i="314"/>
  <c r="N51" i="314"/>
  <c r="M51" i="314"/>
  <c r="O51" i="314" s="1"/>
  <c r="F121" i="314" s="1"/>
  <c r="L51" i="314"/>
  <c r="R50" i="314"/>
  <c r="Q50" i="314"/>
  <c r="P50" i="314"/>
  <c r="O50" i="314"/>
  <c r="R49" i="314"/>
  <c r="Q49" i="314"/>
  <c r="P49" i="314"/>
  <c r="O49" i="314"/>
  <c r="R48" i="314"/>
  <c r="Q48" i="314"/>
  <c r="P48" i="314"/>
  <c r="O48" i="314"/>
  <c r="R47" i="314"/>
  <c r="Q47" i="314"/>
  <c r="P47" i="314"/>
  <c r="O47" i="314"/>
  <c r="R46" i="314"/>
  <c r="Q46" i="314"/>
  <c r="P46" i="314"/>
  <c r="O46" i="314"/>
  <c r="R45" i="314"/>
  <c r="Q45" i="314"/>
  <c r="P45" i="314"/>
  <c r="O45" i="314"/>
  <c r="R44" i="314"/>
  <c r="Q44" i="314"/>
  <c r="P44" i="314"/>
  <c r="O44" i="314"/>
  <c r="N40" i="314"/>
  <c r="E120" i="314" s="1"/>
  <c r="E128" i="314" s="1"/>
  <c r="M40" i="314"/>
  <c r="O40" i="314" s="1"/>
  <c r="F120" i="314" s="1"/>
  <c r="L40" i="314"/>
  <c r="R39" i="314"/>
  <c r="Q39" i="314"/>
  <c r="P39" i="314"/>
  <c r="O39" i="314"/>
  <c r="R38" i="314"/>
  <c r="Q38" i="314"/>
  <c r="P38" i="314"/>
  <c r="O38" i="314"/>
  <c r="R37" i="314"/>
  <c r="Q37" i="314"/>
  <c r="P37" i="314"/>
  <c r="O37" i="314"/>
  <c r="R36" i="314"/>
  <c r="Q36" i="314"/>
  <c r="P36" i="314"/>
  <c r="O36" i="314"/>
  <c r="R35" i="314"/>
  <c r="Q35" i="314"/>
  <c r="P35" i="314"/>
  <c r="O35" i="314"/>
  <c r="R34" i="314"/>
  <c r="Q34" i="314"/>
  <c r="P34" i="314"/>
  <c r="O34" i="314"/>
  <c r="R33" i="314"/>
  <c r="Q33" i="314"/>
  <c r="P33" i="314"/>
  <c r="O33" i="314"/>
  <c r="K27" i="314"/>
  <c r="L27" i="314" s="1"/>
  <c r="J27" i="314"/>
  <c r="H27" i="314"/>
  <c r="G27" i="314"/>
  <c r="F27" i="314"/>
  <c r="K26" i="314"/>
  <c r="J26" i="314"/>
  <c r="H26" i="314"/>
  <c r="G26" i="314"/>
  <c r="F26" i="314"/>
  <c r="I26" i="314" s="1"/>
  <c r="C26" i="314"/>
  <c r="K25" i="314"/>
  <c r="H25" i="314"/>
  <c r="K24" i="314"/>
  <c r="H24" i="314"/>
  <c r="K23" i="314"/>
  <c r="H23" i="314"/>
  <c r="K22" i="314"/>
  <c r="H22" i="314"/>
  <c r="K21" i="314"/>
  <c r="H21" i="314"/>
  <c r="K20" i="314"/>
  <c r="H20" i="314"/>
  <c r="K19" i="314"/>
  <c r="H19" i="314"/>
  <c r="K18" i="314"/>
  <c r="H18" i="314"/>
  <c r="K17" i="314"/>
  <c r="H17" i="314"/>
  <c r="K16" i="314"/>
  <c r="H16" i="314"/>
  <c r="K15" i="314"/>
  <c r="H15" i="314"/>
  <c r="K14" i="314"/>
  <c r="H14" i="314"/>
  <c r="K13" i="314"/>
  <c r="H13" i="314"/>
  <c r="K12" i="314"/>
  <c r="H12" i="314"/>
  <c r="K11" i="314"/>
  <c r="H11" i="314"/>
  <c r="K139" i="313"/>
  <c r="G127" i="313"/>
  <c r="P127" i="313" s="1"/>
  <c r="C127" i="313"/>
  <c r="D126" i="313"/>
  <c r="P125" i="313"/>
  <c r="G125" i="313"/>
  <c r="E125" i="313"/>
  <c r="D125" i="313"/>
  <c r="G124" i="313"/>
  <c r="P124" i="313" s="1"/>
  <c r="E124" i="313"/>
  <c r="D124" i="313"/>
  <c r="E123" i="313"/>
  <c r="D123" i="313"/>
  <c r="D122" i="313"/>
  <c r="D121" i="313"/>
  <c r="G120" i="313"/>
  <c r="P120" i="313" s="1"/>
  <c r="D120" i="313"/>
  <c r="N117" i="313"/>
  <c r="E127" i="313" s="1"/>
  <c r="M117" i="313"/>
  <c r="D127" i="313" s="1"/>
  <c r="L117" i="313"/>
  <c r="O117" i="313" s="1"/>
  <c r="F127" i="313" s="1"/>
  <c r="R116" i="313"/>
  <c r="Q116" i="313"/>
  <c r="P116" i="313"/>
  <c r="O116" i="313"/>
  <c r="R115" i="313"/>
  <c r="Q115" i="313"/>
  <c r="P115" i="313"/>
  <c r="O115" i="313"/>
  <c r="R114" i="313"/>
  <c r="Q114" i="313"/>
  <c r="P114" i="313"/>
  <c r="O114" i="313"/>
  <c r="R113" i="313"/>
  <c r="Q113" i="313"/>
  <c r="P113" i="313"/>
  <c r="O113" i="313"/>
  <c r="R112" i="313"/>
  <c r="Q112" i="313"/>
  <c r="P112" i="313"/>
  <c r="O112" i="313"/>
  <c r="R111" i="313"/>
  <c r="Q111" i="313"/>
  <c r="P111" i="313"/>
  <c r="O111" i="313"/>
  <c r="R110" i="313"/>
  <c r="Q110" i="313"/>
  <c r="P110" i="313"/>
  <c r="O110" i="313"/>
  <c r="N106" i="313"/>
  <c r="E126" i="313" s="1"/>
  <c r="M106" i="313"/>
  <c r="L106" i="313"/>
  <c r="R105" i="313"/>
  <c r="Q105" i="313"/>
  <c r="P105" i="313"/>
  <c r="O105" i="313"/>
  <c r="R104" i="313"/>
  <c r="Q104" i="313"/>
  <c r="P104" i="313"/>
  <c r="O104" i="313"/>
  <c r="R103" i="313"/>
  <c r="Q103" i="313"/>
  <c r="P103" i="313"/>
  <c r="O103" i="313"/>
  <c r="R102" i="313"/>
  <c r="Q102" i="313"/>
  <c r="P102" i="313"/>
  <c r="O102" i="313"/>
  <c r="R101" i="313"/>
  <c r="Q101" i="313"/>
  <c r="P101" i="313"/>
  <c r="O101" i="313"/>
  <c r="R100" i="313"/>
  <c r="Q100" i="313"/>
  <c r="P100" i="313"/>
  <c r="O100" i="313"/>
  <c r="R99" i="313"/>
  <c r="Q99" i="313"/>
  <c r="P99" i="313"/>
  <c r="O99" i="313"/>
  <c r="N95" i="313"/>
  <c r="M95" i="313"/>
  <c r="L95" i="313"/>
  <c r="R94" i="313"/>
  <c r="Q94" i="313"/>
  <c r="P94" i="313"/>
  <c r="O94" i="313"/>
  <c r="R93" i="313"/>
  <c r="Q93" i="313"/>
  <c r="P93" i="313"/>
  <c r="O93" i="313"/>
  <c r="R92" i="313"/>
  <c r="Q92" i="313"/>
  <c r="P92" i="313"/>
  <c r="O92" i="313"/>
  <c r="R91" i="313"/>
  <c r="Q91" i="313"/>
  <c r="P91" i="313"/>
  <c r="O91" i="313"/>
  <c r="R90" i="313"/>
  <c r="Q90" i="313"/>
  <c r="P90" i="313"/>
  <c r="O90" i="313"/>
  <c r="R89" i="313"/>
  <c r="Q89" i="313"/>
  <c r="P89" i="313"/>
  <c r="O89" i="313"/>
  <c r="R88" i="313"/>
  <c r="Q88" i="313"/>
  <c r="P88" i="313"/>
  <c r="O88" i="313"/>
  <c r="N84" i="313"/>
  <c r="M84" i="313"/>
  <c r="L84" i="313"/>
  <c r="R83" i="313"/>
  <c r="O83" i="313"/>
  <c r="R82" i="313"/>
  <c r="O82" i="313"/>
  <c r="R81" i="313"/>
  <c r="O81" i="313"/>
  <c r="R80" i="313"/>
  <c r="O80" i="313"/>
  <c r="R79" i="313"/>
  <c r="O79" i="313"/>
  <c r="R78" i="313"/>
  <c r="O78" i="313"/>
  <c r="R77" i="313"/>
  <c r="O77" i="313"/>
  <c r="N73" i="313"/>
  <c r="M73" i="313"/>
  <c r="L73" i="313"/>
  <c r="R72" i="313"/>
  <c r="Q72" i="313"/>
  <c r="P72" i="313"/>
  <c r="O72" i="313"/>
  <c r="R71" i="313"/>
  <c r="Q71" i="313"/>
  <c r="P71" i="313"/>
  <c r="O71" i="313"/>
  <c r="R70" i="313"/>
  <c r="Q70" i="313"/>
  <c r="P70" i="313"/>
  <c r="O70" i="313"/>
  <c r="R69" i="313"/>
  <c r="Q69" i="313"/>
  <c r="P69" i="313"/>
  <c r="O69" i="313"/>
  <c r="R68" i="313"/>
  <c r="Q68" i="313"/>
  <c r="P68" i="313"/>
  <c r="O68" i="313"/>
  <c r="R67" i="313"/>
  <c r="Q67" i="313"/>
  <c r="P67" i="313"/>
  <c r="O67" i="313"/>
  <c r="R66" i="313"/>
  <c r="Q66" i="313"/>
  <c r="P66" i="313"/>
  <c r="O66" i="313"/>
  <c r="N62" i="313"/>
  <c r="E122" i="313" s="1"/>
  <c r="M62" i="313"/>
  <c r="L62" i="313"/>
  <c r="O62" i="313" s="1"/>
  <c r="F122" i="313" s="1"/>
  <c r="R61" i="313"/>
  <c r="Q61" i="313"/>
  <c r="P61" i="313"/>
  <c r="O61" i="313"/>
  <c r="R60" i="313"/>
  <c r="Q60" i="313"/>
  <c r="P60" i="313"/>
  <c r="O60" i="313"/>
  <c r="R59" i="313"/>
  <c r="Q59" i="313"/>
  <c r="P59" i="313"/>
  <c r="O59" i="313"/>
  <c r="R58" i="313"/>
  <c r="Q58" i="313"/>
  <c r="P58" i="313"/>
  <c r="O58" i="313"/>
  <c r="R57" i="313"/>
  <c r="Q57" i="313"/>
  <c r="P57" i="313"/>
  <c r="O57" i="313"/>
  <c r="R56" i="313"/>
  <c r="Q56" i="313"/>
  <c r="P56" i="313"/>
  <c r="O56" i="313"/>
  <c r="R55" i="313"/>
  <c r="Q55" i="313"/>
  <c r="P55" i="313"/>
  <c r="O55" i="313"/>
  <c r="N51" i="313"/>
  <c r="E121" i="313" s="1"/>
  <c r="M51" i="313"/>
  <c r="L51" i="313"/>
  <c r="R50" i="313"/>
  <c r="Q50" i="313"/>
  <c r="P50" i="313"/>
  <c r="O50" i="313"/>
  <c r="R49" i="313"/>
  <c r="Q49" i="313"/>
  <c r="P49" i="313"/>
  <c r="O49" i="313"/>
  <c r="R48" i="313"/>
  <c r="Q48" i="313"/>
  <c r="P48" i="313"/>
  <c r="O48" i="313"/>
  <c r="R47" i="313"/>
  <c r="Q47" i="313"/>
  <c r="P47" i="313"/>
  <c r="O47" i="313"/>
  <c r="R46" i="313"/>
  <c r="Q46" i="313"/>
  <c r="P46" i="313"/>
  <c r="O46" i="313"/>
  <c r="R45" i="313"/>
  <c r="Q45" i="313"/>
  <c r="P45" i="313"/>
  <c r="O45" i="313"/>
  <c r="R44" i="313"/>
  <c r="Q44" i="313"/>
  <c r="P44" i="313"/>
  <c r="O44" i="313"/>
  <c r="N40" i="313"/>
  <c r="E120" i="313" s="1"/>
  <c r="E128" i="313" s="1"/>
  <c r="M40" i="313"/>
  <c r="L40" i="313"/>
  <c r="R39" i="313"/>
  <c r="Q39" i="313"/>
  <c r="P39" i="313"/>
  <c r="O39" i="313"/>
  <c r="R38" i="313"/>
  <c r="Q38" i="313"/>
  <c r="P38" i="313"/>
  <c r="O38" i="313"/>
  <c r="R37" i="313"/>
  <c r="Q37" i="313"/>
  <c r="P37" i="313"/>
  <c r="O37" i="313"/>
  <c r="R36" i="313"/>
  <c r="Q36" i="313"/>
  <c r="P36" i="313"/>
  <c r="O36" i="313"/>
  <c r="R35" i="313"/>
  <c r="Q35" i="313"/>
  <c r="P35" i="313"/>
  <c r="O35" i="313"/>
  <c r="R34" i="313"/>
  <c r="Q34" i="313"/>
  <c r="P34" i="313"/>
  <c r="O34" i="313"/>
  <c r="R33" i="313"/>
  <c r="Q33" i="313"/>
  <c r="P33" i="313"/>
  <c r="O33" i="313"/>
  <c r="K27" i="313"/>
  <c r="L27" i="313" s="1"/>
  <c r="J27" i="313"/>
  <c r="I27" i="313"/>
  <c r="H27" i="313"/>
  <c r="G27" i="313"/>
  <c r="F27" i="313"/>
  <c r="K26" i="313"/>
  <c r="J26" i="313"/>
  <c r="H26" i="313"/>
  <c r="I26" i="313" s="1"/>
  <c r="G26" i="313"/>
  <c r="F26" i="313"/>
  <c r="L26" i="313" s="1"/>
  <c r="C26" i="313"/>
  <c r="K25" i="313"/>
  <c r="H25" i="313"/>
  <c r="K24" i="313"/>
  <c r="H24" i="313"/>
  <c r="K23" i="313"/>
  <c r="H23" i="313"/>
  <c r="K22" i="313"/>
  <c r="H22" i="313"/>
  <c r="K21" i="313"/>
  <c r="H21" i="313"/>
  <c r="K20" i="313"/>
  <c r="H20" i="313"/>
  <c r="K19" i="313"/>
  <c r="H19" i="313"/>
  <c r="K18" i="313"/>
  <c r="H18" i="313"/>
  <c r="K17" i="313"/>
  <c r="H17" i="313"/>
  <c r="K16" i="313"/>
  <c r="H16" i="313"/>
  <c r="K15" i="313"/>
  <c r="H15" i="313"/>
  <c r="K14" i="313"/>
  <c r="H14" i="313"/>
  <c r="K13" i="313"/>
  <c r="H13" i="313"/>
  <c r="K12" i="313"/>
  <c r="H12" i="313"/>
  <c r="K11" i="313"/>
  <c r="H11" i="313"/>
  <c r="K139" i="312"/>
  <c r="F128" i="312"/>
  <c r="G127" i="312"/>
  <c r="P127" i="312" s="1"/>
  <c r="F127" i="312"/>
  <c r="D126" i="312"/>
  <c r="Q126" i="312" s="1"/>
  <c r="C126" i="312"/>
  <c r="C125" i="312"/>
  <c r="R124" i="312"/>
  <c r="Q124" i="312"/>
  <c r="P123" i="312"/>
  <c r="D123" i="312"/>
  <c r="G123" i="312" s="1"/>
  <c r="D122" i="312"/>
  <c r="D121" i="312"/>
  <c r="Q121" i="312" s="1"/>
  <c r="O117" i="312"/>
  <c r="N117" i="312"/>
  <c r="E127" i="312" s="1"/>
  <c r="M117" i="312"/>
  <c r="D127" i="312" s="1"/>
  <c r="Q127" i="312" s="1"/>
  <c r="L117" i="312"/>
  <c r="C127" i="312" s="1"/>
  <c r="R116" i="312"/>
  <c r="Q116" i="312"/>
  <c r="P116" i="312"/>
  <c r="O116" i="312"/>
  <c r="R115" i="312"/>
  <c r="Q115" i="312"/>
  <c r="P115" i="312"/>
  <c r="O115" i="312"/>
  <c r="R114" i="312"/>
  <c r="Q114" i="312"/>
  <c r="P114" i="312"/>
  <c r="O114" i="312"/>
  <c r="R113" i="312"/>
  <c r="Q113" i="312"/>
  <c r="P113" i="312"/>
  <c r="O113" i="312"/>
  <c r="R112" i="312"/>
  <c r="Q112" i="312"/>
  <c r="P112" i="312"/>
  <c r="O112" i="312"/>
  <c r="R111" i="312"/>
  <c r="Q111" i="312"/>
  <c r="P111" i="312"/>
  <c r="O111" i="312"/>
  <c r="R110" i="312"/>
  <c r="Q110" i="312"/>
  <c r="P110" i="312"/>
  <c r="O110" i="312"/>
  <c r="O106" i="312"/>
  <c r="F126" i="312" s="1"/>
  <c r="N106" i="312"/>
  <c r="E126" i="312" s="1"/>
  <c r="M106" i="312"/>
  <c r="L106" i="312"/>
  <c r="R105" i="312"/>
  <c r="Q105" i="312"/>
  <c r="P105" i="312"/>
  <c r="O105" i="312"/>
  <c r="R104" i="312"/>
  <c r="Q104" i="312"/>
  <c r="P104" i="312"/>
  <c r="O104" i="312"/>
  <c r="R103" i="312"/>
  <c r="Q103" i="312"/>
  <c r="P103" i="312"/>
  <c r="O103" i="312"/>
  <c r="R102" i="312"/>
  <c r="Q102" i="312"/>
  <c r="P102" i="312"/>
  <c r="O102" i="312"/>
  <c r="R101" i="312"/>
  <c r="Q101" i="312"/>
  <c r="P101" i="312"/>
  <c r="O101" i="312"/>
  <c r="R100" i="312"/>
  <c r="Q100" i="312"/>
  <c r="P100" i="312"/>
  <c r="O100" i="312"/>
  <c r="R99" i="312"/>
  <c r="Q99" i="312"/>
  <c r="P99" i="312"/>
  <c r="O99" i="312"/>
  <c r="O95" i="312"/>
  <c r="F125" i="312" s="1"/>
  <c r="N95" i="312"/>
  <c r="E125" i="312" s="1"/>
  <c r="M95" i="312"/>
  <c r="D125" i="312" s="1"/>
  <c r="L95" i="312"/>
  <c r="R94" i="312"/>
  <c r="Q94" i="312"/>
  <c r="P94" i="312"/>
  <c r="O94" i="312"/>
  <c r="R93" i="312"/>
  <c r="Q93" i="312"/>
  <c r="P93" i="312"/>
  <c r="O93" i="312"/>
  <c r="R92" i="312"/>
  <c r="Q92" i="312"/>
  <c r="P92" i="312"/>
  <c r="O92" i="312"/>
  <c r="R91" i="312"/>
  <c r="Q91" i="312"/>
  <c r="P91" i="312"/>
  <c r="O91" i="312"/>
  <c r="R90" i="312"/>
  <c r="Q90" i="312"/>
  <c r="P90" i="312"/>
  <c r="O90" i="312"/>
  <c r="R89" i="312"/>
  <c r="Q89" i="312"/>
  <c r="P89" i="312"/>
  <c r="O89" i="312"/>
  <c r="R88" i="312"/>
  <c r="Q88" i="312"/>
  <c r="P88" i="312"/>
  <c r="O88" i="312"/>
  <c r="O84" i="312"/>
  <c r="F124" i="312" s="1"/>
  <c r="N84" i="312"/>
  <c r="E124" i="312" s="1"/>
  <c r="M84" i="312"/>
  <c r="D124" i="312" s="1"/>
  <c r="G124" i="312" s="1"/>
  <c r="P124" i="312" s="1"/>
  <c r="L84" i="312"/>
  <c r="C124" i="312" s="1"/>
  <c r="R83" i="312"/>
  <c r="O83" i="312"/>
  <c r="R82" i="312"/>
  <c r="O82" i="312"/>
  <c r="R81" i="312"/>
  <c r="O81" i="312"/>
  <c r="R80" i="312"/>
  <c r="O80" i="312"/>
  <c r="R79" i="312"/>
  <c r="O79" i="312"/>
  <c r="R78" i="312"/>
  <c r="O78" i="312"/>
  <c r="R77" i="312"/>
  <c r="O77" i="312"/>
  <c r="O73" i="312"/>
  <c r="F123" i="312" s="1"/>
  <c r="N73" i="312"/>
  <c r="E123" i="312" s="1"/>
  <c r="M73" i="312"/>
  <c r="L73" i="312"/>
  <c r="C123" i="312" s="1"/>
  <c r="R72" i="312"/>
  <c r="Q72" i="312"/>
  <c r="P72" i="312"/>
  <c r="O72" i="312"/>
  <c r="R71" i="312"/>
  <c r="Q71" i="312"/>
  <c r="P71" i="312"/>
  <c r="O71" i="312"/>
  <c r="R70" i="312"/>
  <c r="Q70" i="312"/>
  <c r="P70" i="312"/>
  <c r="O70" i="312"/>
  <c r="R69" i="312"/>
  <c r="Q69" i="312"/>
  <c r="P69" i="312"/>
  <c r="O69" i="312"/>
  <c r="R68" i="312"/>
  <c r="Q68" i="312"/>
  <c r="P68" i="312"/>
  <c r="O68" i="312"/>
  <c r="R67" i="312"/>
  <c r="Q67" i="312"/>
  <c r="P67" i="312"/>
  <c r="O67" i="312"/>
  <c r="R66" i="312"/>
  <c r="Q66" i="312"/>
  <c r="P66" i="312"/>
  <c r="O66" i="312"/>
  <c r="O62" i="312"/>
  <c r="F122" i="312" s="1"/>
  <c r="N62" i="312"/>
  <c r="E122" i="312" s="1"/>
  <c r="M62" i="312"/>
  <c r="L62" i="312"/>
  <c r="C122" i="312" s="1"/>
  <c r="R122" i="312" s="1"/>
  <c r="R61" i="312"/>
  <c r="Q61" i="312"/>
  <c r="P61" i="312"/>
  <c r="O61" i="312"/>
  <c r="R60" i="312"/>
  <c r="Q60" i="312"/>
  <c r="P60" i="312"/>
  <c r="O60" i="312"/>
  <c r="R59" i="312"/>
  <c r="Q59" i="312"/>
  <c r="P59" i="312"/>
  <c r="O59" i="312"/>
  <c r="R58" i="312"/>
  <c r="Q58" i="312"/>
  <c r="P58" i="312"/>
  <c r="O58" i="312"/>
  <c r="R57" i="312"/>
  <c r="Q57" i="312"/>
  <c r="P57" i="312"/>
  <c r="O57" i="312"/>
  <c r="R56" i="312"/>
  <c r="Q56" i="312"/>
  <c r="P56" i="312"/>
  <c r="O56" i="312"/>
  <c r="R55" i="312"/>
  <c r="Q55" i="312"/>
  <c r="P55" i="312"/>
  <c r="O55" i="312"/>
  <c r="O51" i="312"/>
  <c r="F121" i="312" s="1"/>
  <c r="N51" i="312"/>
  <c r="E121" i="312" s="1"/>
  <c r="M51" i="312"/>
  <c r="L51" i="312"/>
  <c r="C121" i="312" s="1"/>
  <c r="R121" i="312" s="1"/>
  <c r="R50" i="312"/>
  <c r="Q50" i="312"/>
  <c r="P50" i="312"/>
  <c r="O50" i="312"/>
  <c r="R49" i="312"/>
  <c r="Q49" i="312"/>
  <c r="P49" i="312"/>
  <c r="O49" i="312"/>
  <c r="R48" i="312"/>
  <c r="Q48" i="312"/>
  <c r="P48" i="312"/>
  <c r="O48" i="312"/>
  <c r="R47" i="312"/>
  <c r="Q47" i="312"/>
  <c r="P47" i="312"/>
  <c r="O47" i="312"/>
  <c r="R46" i="312"/>
  <c r="Q46" i="312"/>
  <c r="P46" i="312"/>
  <c r="O46" i="312"/>
  <c r="R45" i="312"/>
  <c r="Q45" i="312"/>
  <c r="P45" i="312"/>
  <c r="O45" i="312"/>
  <c r="R44" i="312"/>
  <c r="Q44" i="312"/>
  <c r="P44" i="312"/>
  <c r="O44" i="312"/>
  <c r="O40" i="312"/>
  <c r="F120" i="312" s="1"/>
  <c r="N40" i="312"/>
  <c r="E120" i="312" s="1"/>
  <c r="M40" i="312"/>
  <c r="D120" i="312" s="1"/>
  <c r="L40" i="312"/>
  <c r="C120" i="312" s="1"/>
  <c r="C128" i="312" s="1"/>
  <c r="R39" i="312"/>
  <c r="Q39" i="312"/>
  <c r="P39" i="312"/>
  <c r="O39" i="312"/>
  <c r="R38" i="312"/>
  <c r="Q38" i="312"/>
  <c r="P38" i="312"/>
  <c r="O38" i="312"/>
  <c r="R37" i="312"/>
  <c r="Q37" i="312"/>
  <c r="P37" i="312"/>
  <c r="O37" i="312"/>
  <c r="R36" i="312"/>
  <c r="Q36" i="312"/>
  <c r="P36" i="312"/>
  <c r="O36" i="312"/>
  <c r="R35" i="312"/>
  <c r="Q35" i="312"/>
  <c r="P35" i="312"/>
  <c r="O35" i="312"/>
  <c r="R34" i="312"/>
  <c r="Q34" i="312"/>
  <c r="P34" i="312"/>
  <c r="O34" i="312"/>
  <c r="R33" i="312"/>
  <c r="Q33" i="312"/>
  <c r="P33" i="312"/>
  <c r="O33" i="312"/>
  <c r="L27" i="312"/>
  <c r="K27" i="312"/>
  <c r="J27" i="312"/>
  <c r="H27" i="312"/>
  <c r="G27" i="312"/>
  <c r="F27" i="312"/>
  <c r="I27" i="312" s="1"/>
  <c r="L26" i="312"/>
  <c r="K26" i="312"/>
  <c r="J26" i="312"/>
  <c r="H26" i="312"/>
  <c r="I26" i="312" s="1"/>
  <c r="G26" i="312"/>
  <c r="F26" i="312"/>
  <c r="C26" i="312"/>
  <c r="K25" i="312"/>
  <c r="H25" i="312"/>
  <c r="K24" i="312"/>
  <c r="H24" i="312"/>
  <c r="K23" i="312"/>
  <c r="H23" i="312"/>
  <c r="K22" i="312"/>
  <c r="H22" i="312"/>
  <c r="K21" i="312"/>
  <c r="H21" i="312"/>
  <c r="K20" i="312"/>
  <c r="H20" i="312"/>
  <c r="K19" i="312"/>
  <c r="H19" i="312"/>
  <c r="K18" i="312"/>
  <c r="H18" i="312"/>
  <c r="K17" i="312"/>
  <c r="H17" i="312"/>
  <c r="K16" i="312"/>
  <c r="H16" i="312"/>
  <c r="K15" i="312"/>
  <c r="H15" i="312"/>
  <c r="K14" i="312"/>
  <c r="H14" i="312"/>
  <c r="K13" i="312"/>
  <c r="H13" i="312"/>
  <c r="K12" i="312"/>
  <c r="H12" i="312"/>
  <c r="K11" i="312"/>
  <c r="H11" i="312"/>
  <c r="K139" i="311"/>
  <c r="Q126" i="311"/>
  <c r="E126" i="311"/>
  <c r="C126" i="311"/>
  <c r="E125" i="311"/>
  <c r="C125" i="311"/>
  <c r="C124" i="311"/>
  <c r="E123" i="311"/>
  <c r="R122" i="311"/>
  <c r="E122" i="311"/>
  <c r="E121" i="311"/>
  <c r="D121" i="311"/>
  <c r="Q121" i="311" s="1"/>
  <c r="E120" i="311"/>
  <c r="D120" i="311"/>
  <c r="N117" i="311"/>
  <c r="E127" i="311" s="1"/>
  <c r="M117" i="311"/>
  <c r="O117" i="311" s="1"/>
  <c r="F127" i="311" s="1"/>
  <c r="L117" i="311"/>
  <c r="C127" i="311" s="1"/>
  <c r="R116" i="311"/>
  <c r="Q116" i="311"/>
  <c r="P116" i="311"/>
  <c r="O116" i="311"/>
  <c r="R115" i="311"/>
  <c r="Q115" i="311"/>
  <c r="P115" i="311"/>
  <c r="O115" i="311"/>
  <c r="R114" i="311"/>
  <c r="Q114" i="311"/>
  <c r="P114" i="311"/>
  <c r="O114" i="311"/>
  <c r="R113" i="311"/>
  <c r="Q113" i="311"/>
  <c r="P113" i="311"/>
  <c r="O113" i="311"/>
  <c r="R112" i="311"/>
  <c r="Q112" i="311"/>
  <c r="P112" i="311"/>
  <c r="O112" i="311"/>
  <c r="R111" i="311"/>
  <c r="Q111" i="311"/>
  <c r="P111" i="311"/>
  <c r="O111" i="311"/>
  <c r="R110" i="311"/>
  <c r="Q110" i="311"/>
  <c r="P110" i="311"/>
  <c r="O110" i="311"/>
  <c r="N106" i="311"/>
  <c r="M106" i="311"/>
  <c r="D126" i="311" s="1"/>
  <c r="L106" i="311"/>
  <c r="R105" i="311"/>
  <c r="Q105" i="311"/>
  <c r="P105" i="311"/>
  <c r="O105" i="311"/>
  <c r="R104" i="311"/>
  <c r="Q104" i="311"/>
  <c r="P104" i="311"/>
  <c r="O104" i="311"/>
  <c r="R103" i="311"/>
  <c r="Q103" i="311"/>
  <c r="P103" i="311"/>
  <c r="O103" i="311"/>
  <c r="R102" i="311"/>
  <c r="Q102" i="311"/>
  <c r="P102" i="311"/>
  <c r="O102" i="311"/>
  <c r="R101" i="311"/>
  <c r="Q101" i="311"/>
  <c r="P101" i="311"/>
  <c r="O101" i="311"/>
  <c r="R100" i="311"/>
  <c r="Q100" i="311"/>
  <c r="P100" i="311"/>
  <c r="O100" i="311"/>
  <c r="R99" i="311"/>
  <c r="Q99" i="311"/>
  <c r="P99" i="311"/>
  <c r="O99" i="311"/>
  <c r="N95" i="311"/>
  <c r="M95" i="311"/>
  <c r="L95" i="311"/>
  <c r="R94" i="311"/>
  <c r="Q94" i="311"/>
  <c r="P94" i="311"/>
  <c r="O94" i="311"/>
  <c r="R93" i="311"/>
  <c r="Q93" i="311"/>
  <c r="P93" i="311"/>
  <c r="O93" i="311"/>
  <c r="R92" i="311"/>
  <c r="Q92" i="311"/>
  <c r="P92" i="311"/>
  <c r="O92" i="311"/>
  <c r="R91" i="311"/>
  <c r="Q91" i="311"/>
  <c r="P91" i="311"/>
  <c r="O91" i="311"/>
  <c r="R90" i="311"/>
  <c r="Q90" i="311"/>
  <c r="P90" i="311"/>
  <c r="O90" i="311"/>
  <c r="R89" i="311"/>
  <c r="Q89" i="311"/>
  <c r="P89" i="311"/>
  <c r="O89" i="311"/>
  <c r="R88" i="311"/>
  <c r="Q88" i="311"/>
  <c r="P88" i="311"/>
  <c r="O88" i="311"/>
  <c r="N84" i="311"/>
  <c r="E124" i="311" s="1"/>
  <c r="M84" i="311"/>
  <c r="L84" i="311"/>
  <c r="R83" i="311"/>
  <c r="O83" i="311"/>
  <c r="R82" i="311"/>
  <c r="O82" i="311"/>
  <c r="R81" i="311"/>
  <c r="O81" i="311"/>
  <c r="R80" i="311"/>
  <c r="O80" i="311"/>
  <c r="R79" i="311"/>
  <c r="O79" i="311"/>
  <c r="R78" i="311"/>
  <c r="O78" i="311"/>
  <c r="R77" i="311"/>
  <c r="O77" i="311"/>
  <c r="O73" i="311"/>
  <c r="F123" i="311" s="1"/>
  <c r="N73" i="311"/>
  <c r="M73" i="311"/>
  <c r="D123" i="311" s="1"/>
  <c r="L73" i="311"/>
  <c r="C123" i="311" s="1"/>
  <c r="R72" i="311"/>
  <c r="Q72" i="311"/>
  <c r="P72" i="311"/>
  <c r="O72" i="311"/>
  <c r="R71" i="311"/>
  <c r="Q71" i="311"/>
  <c r="P71" i="311"/>
  <c r="O71" i="311"/>
  <c r="R70" i="311"/>
  <c r="Q70" i="311"/>
  <c r="P70" i="311"/>
  <c r="O70" i="311"/>
  <c r="R69" i="311"/>
  <c r="Q69" i="311"/>
  <c r="P69" i="311"/>
  <c r="O69" i="311"/>
  <c r="R68" i="311"/>
  <c r="Q68" i="311"/>
  <c r="P68" i="311"/>
  <c r="O68" i="311"/>
  <c r="R67" i="311"/>
  <c r="Q67" i="311"/>
  <c r="P67" i="311"/>
  <c r="O67" i="311"/>
  <c r="R66" i="311"/>
  <c r="Q66" i="311"/>
  <c r="P66" i="311"/>
  <c r="O66" i="311"/>
  <c r="O62" i="311"/>
  <c r="F122" i="311" s="1"/>
  <c r="N62" i="311"/>
  <c r="M62" i="311"/>
  <c r="D122" i="311" s="1"/>
  <c r="L62" i="311"/>
  <c r="C122" i="311" s="1"/>
  <c r="Q122" i="311" s="1"/>
  <c r="R61" i="311"/>
  <c r="Q61" i="311"/>
  <c r="P61" i="311"/>
  <c r="O61" i="311"/>
  <c r="R60" i="311"/>
  <c r="Q60" i="311"/>
  <c r="P60" i="311"/>
  <c r="O60" i="311"/>
  <c r="R59" i="311"/>
  <c r="Q59" i="311"/>
  <c r="P59" i="311"/>
  <c r="O59" i="311"/>
  <c r="R58" i="311"/>
  <c r="Q58" i="311"/>
  <c r="P58" i="311"/>
  <c r="O58" i="311"/>
  <c r="R57" i="311"/>
  <c r="Q57" i="311"/>
  <c r="P57" i="311"/>
  <c r="O57" i="311"/>
  <c r="R56" i="311"/>
  <c r="Q56" i="311"/>
  <c r="P56" i="311"/>
  <c r="O56" i="311"/>
  <c r="R55" i="311"/>
  <c r="Q55" i="311"/>
  <c r="P55" i="311"/>
  <c r="O55" i="311"/>
  <c r="O51" i="311"/>
  <c r="F121" i="311" s="1"/>
  <c r="N51" i="311"/>
  <c r="M51" i="311"/>
  <c r="L51" i="311"/>
  <c r="C121" i="311" s="1"/>
  <c r="R50" i="311"/>
  <c r="Q50" i="311"/>
  <c r="P50" i="311"/>
  <c r="O50" i="311"/>
  <c r="R49" i="311"/>
  <c r="Q49" i="311"/>
  <c r="P49" i="311"/>
  <c r="O49" i="311"/>
  <c r="R48" i="311"/>
  <c r="Q48" i="311"/>
  <c r="P48" i="311"/>
  <c r="O48" i="311"/>
  <c r="R47" i="311"/>
  <c r="Q47" i="311"/>
  <c r="P47" i="311"/>
  <c r="O47" i="311"/>
  <c r="R46" i="311"/>
  <c r="Q46" i="311"/>
  <c r="P46" i="311"/>
  <c r="O46" i="311"/>
  <c r="R45" i="311"/>
  <c r="Q45" i="311"/>
  <c r="P45" i="311"/>
  <c r="O45" i="311"/>
  <c r="R44" i="311"/>
  <c r="Q44" i="311"/>
  <c r="P44" i="311"/>
  <c r="O44" i="311"/>
  <c r="O40" i="311"/>
  <c r="F120" i="311" s="1"/>
  <c r="N40" i="311"/>
  <c r="M40" i="311"/>
  <c r="L40" i="311"/>
  <c r="C120" i="311" s="1"/>
  <c r="R39" i="311"/>
  <c r="Q39" i="311"/>
  <c r="P39" i="311"/>
  <c r="O39" i="311"/>
  <c r="R38" i="311"/>
  <c r="Q38" i="311"/>
  <c r="P38" i="311"/>
  <c r="O38" i="311"/>
  <c r="R37" i="311"/>
  <c r="Q37" i="311"/>
  <c r="P37" i="311"/>
  <c r="O37" i="311"/>
  <c r="R36" i="311"/>
  <c r="Q36" i="311"/>
  <c r="P36" i="311"/>
  <c r="O36" i="311"/>
  <c r="R35" i="311"/>
  <c r="Q35" i="311"/>
  <c r="P35" i="311"/>
  <c r="O35" i="311"/>
  <c r="R34" i="311"/>
  <c r="Q34" i="311"/>
  <c r="P34" i="311"/>
  <c r="O34" i="311"/>
  <c r="R33" i="311"/>
  <c r="Q33" i="311"/>
  <c r="P33" i="311"/>
  <c r="O33" i="311"/>
  <c r="L27" i="311"/>
  <c r="K27" i="311"/>
  <c r="J27" i="311"/>
  <c r="I27" i="311"/>
  <c r="H27" i="311"/>
  <c r="G27" i="311"/>
  <c r="F27" i="311"/>
  <c r="L26" i="311"/>
  <c r="K26" i="311"/>
  <c r="J26" i="311"/>
  <c r="H26" i="311"/>
  <c r="I26" i="311" s="1"/>
  <c r="G26" i="311"/>
  <c r="F26" i="311"/>
  <c r="C26" i="311"/>
  <c r="K25" i="311"/>
  <c r="H25" i="311"/>
  <c r="K24" i="311"/>
  <c r="H24" i="311"/>
  <c r="K23" i="311"/>
  <c r="H23" i="311"/>
  <c r="K22" i="311"/>
  <c r="H22" i="311"/>
  <c r="K21" i="311"/>
  <c r="H21" i="311"/>
  <c r="K20" i="311"/>
  <c r="H20" i="311"/>
  <c r="K19" i="311"/>
  <c r="H19" i="311"/>
  <c r="K18" i="311"/>
  <c r="H18" i="311"/>
  <c r="K17" i="311"/>
  <c r="H17" i="311"/>
  <c r="K16" i="311"/>
  <c r="H16" i="311"/>
  <c r="K15" i="311"/>
  <c r="H15" i="311"/>
  <c r="K14" i="311"/>
  <c r="H14" i="311"/>
  <c r="K13" i="311"/>
  <c r="H13" i="311"/>
  <c r="K12" i="311"/>
  <c r="H12" i="311"/>
  <c r="K11" i="311"/>
  <c r="H11" i="311"/>
  <c r="K139" i="310"/>
  <c r="D127" i="310"/>
  <c r="G127" i="310" s="1"/>
  <c r="P127" i="310" s="1"/>
  <c r="C126" i="310"/>
  <c r="E125" i="310"/>
  <c r="D125" i="310"/>
  <c r="G125" i="310" s="1"/>
  <c r="P125" i="310" s="1"/>
  <c r="E124" i="310"/>
  <c r="D124" i="310"/>
  <c r="D123" i="310"/>
  <c r="G123" i="310" s="1"/>
  <c r="P123" i="310" s="1"/>
  <c r="E122" i="310"/>
  <c r="D122" i="310"/>
  <c r="N117" i="310"/>
  <c r="E127" i="310" s="1"/>
  <c r="M117" i="310"/>
  <c r="L117" i="310"/>
  <c r="O117" i="310" s="1"/>
  <c r="F127" i="310" s="1"/>
  <c r="R116" i="310"/>
  <c r="Q116" i="310"/>
  <c r="P116" i="310"/>
  <c r="O116" i="310"/>
  <c r="R115" i="310"/>
  <c r="Q115" i="310"/>
  <c r="P115" i="310"/>
  <c r="O115" i="310"/>
  <c r="R114" i="310"/>
  <c r="Q114" i="310"/>
  <c r="P114" i="310"/>
  <c r="O114" i="310"/>
  <c r="R113" i="310"/>
  <c r="Q113" i="310"/>
  <c r="P113" i="310"/>
  <c r="O113" i="310"/>
  <c r="R112" i="310"/>
  <c r="Q112" i="310"/>
  <c r="P112" i="310"/>
  <c r="O112" i="310"/>
  <c r="R111" i="310"/>
  <c r="Q111" i="310"/>
  <c r="P111" i="310"/>
  <c r="O111" i="310"/>
  <c r="R110" i="310"/>
  <c r="Q110" i="310"/>
  <c r="P110" i="310"/>
  <c r="O110" i="310"/>
  <c r="N106" i="310"/>
  <c r="E126" i="310" s="1"/>
  <c r="M106" i="310"/>
  <c r="D126" i="310" s="1"/>
  <c r="Q126" i="310" s="1"/>
  <c r="L106" i="310"/>
  <c r="O106" i="310" s="1"/>
  <c r="F126" i="310" s="1"/>
  <c r="R105" i="310"/>
  <c r="Q105" i="310"/>
  <c r="P105" i="310"/>
  <c r="O105" i="310"/>
  <c r="R104" i="310"/>
  <c r="Q104" i="310"/>
  <c r="P104" i="310"/>
  <c r="O104" i="310"/>
  <c r="R103" i="310"/>
  <c r="Q103" i="310"/>
  <c r="P103" i="310"/>
  <c r="O103" i="310"/>
  <c r="R102" i="310"/>
  <c r="Q102" i="310"/>
  <c r="P102" i="310"/>
  <c r="O102" i="310"/>
  <c r="R101" i="310"/>
  <c r="Q101" i="310"/>
  <c r="P101" i="310"/>
  <c r="O101" i="310"/>
  <c r="R100" i="310"/>
  <c r="Q100" i="310"/>
  <c r="P100" i="310"/>
  <c r="O100" i="310"/>
  <c r="R99" i="310"/>
  <c r="Q99" i="310"/>
  <c r="P99" i="310"/>
  <c r="O99" i="310"/>
  <c r="N95" i="310"/>
  <c r="M95" i="310"/>
  <c r="L95" i="310"/>
  <c r="C125" i="310" s="1"/>
  <c r="R94" i="310"/>
  <c r="Q94" i="310"/>
  <c r="P94" i="310"/>
  <c r="O94" i="310"/>
  <c r="R93" i="310"/>
  <c r="Q93" i="310"/>
  <c r="P93" i="310"/>
  <c r="O93" i="310"/>
  <c r="R92" i="310"/>
  <c r="Q92" i="310"/>
  <c r="P92" i="310"/>
  <c r="O92" i="310"/>
  <c r="R91" i="310"/>
  <c r="Q91" i="310"/>
  <c r="P91" i="310"/>
  <c r="O91" i="310"/>
  <c r="R90" i="310"/>
  <c r="Q90" i="310"/>
  <c r="P90" i="310"/>
  <c r="O90" i="310"/>
  <c r="R89" i="310"/>
  <c r="Q89" i="310"/>
  <c r="P89" i="310"/>
  <c r="O89" i="310"/>
  <c r="R88" i="310"/>
  <c r="Q88" i="310"/>
  <c r="P88" i="310"/>
  <c r="O88" i="310"/>
  <c r="N84" i="310"/>
  <c r="M84" i="310"/>
  <c r="L84" i="310"/>
  <c r="C124" i="310" s="1"/>
  <c r="R83" i="310"/>
  <c r="O83" i="310"/>
  <c r="R82" i="310"/>
  <c r="O82" i="310"/>
  <c r="R81" i="310"/>
  <c r="O81" i="310"/>
  <c r="R80" i="310"/>
  <c r="O80" i="310"/>
  <c r="R79" i="310"/>
  <c r="O79" i="310"/>
  <c r="R78" i="310"/>
  <c r="O78" i="310"/>
  <c r="R77" i="310"/>
  <c r="O77" i="310"/>
  <c r="N73" i="310"/>
  <c r="E123" i="310" s="1"/>
  <c r="M73" i="310"/>
  <c r="L73" i="310"/>
  <c r="O73" i="310" s="1"/>
  <c r="F123" i="310" s="1"/>
  <c r="R72" i="310"/>
  <c r="Q72" i="310"/>
  <c r="P72" i="310"/>
  <c r="O72" i="310"/>
  <c r="R71" i="310"/>
  <c r="Q71" i="310"/>
  <c r="P71" i="310"/>
  <c r="O71" i="310"/>
  <c r="R70" i="310"/>
  <c r="Q70" i="310"/>
  <c r="P70" i="310"/>
  <c r="O70" i="310"/>
  <c r="R69" i="310"/>
  <c r="Q69" i="310"/>
  <c r="P69" i="310"/>
  <c r="O69" i="310"/>
  <c r="R68" i="310"/>
  <c r="Q68" i="310"/>
  <c r="P68" i="310"/>
  <c r="O68" i="310"/>
  <c r="R67" i="310"/>
  <c r="Q67" i="310"/>
  <c r="P67" i="310"/>
  <c r="O67" i="310"/>
  <c r="R66" i="310"/>
  <c r="Q66" i="310"/>
  <c r="P66" i="310"/>
  <c r="O66" i="310"/>
  <c r="N62" i="310"/>
  <c r="M62" i="310"/>
  <c r="L62" i="310"/>
  <c r="R61" i="310"/>
  <c r="Q61" i="310"/>
  <c r="P61" i="310"/>
  <c r="O61" i="310"/>
  <c r="R60" i="310"/>
  <c r="Q60" i="310"/>
  <c r="P60" i="310"/>
  <c r="O60" i="310"/>
  <c r="R59" i="310"/>
  <c r="Q59" i="310"/>
  <c r="P59" i="310"/>
  <c r="O59" i="310"/>
  <c r="R58" i="310"/>
  <c r="Q58" i="310"/>
  <c r="P58" i="310"/>
  <c r="O58" i="310"/>
  <c r="R57" i="310"/>
  <c r="Q57" i="310"/>
  <c r="P57" i="310"/>
  <c r="O57" i="310"/>
  <c r="R56" i="310"/>
  <c r="Q56" i="310"/>
  <c r="P56" i="310"/>
  <c r="O56" i="310"/>
  <c r="R55" i="310"/>
  <c r="Q55" i="310"/>
  <c r="P55" i="310"/>
  <c r="O55" i="310"/>
  <c r="N51" i="310"/>
  <c r="E121" i="310" s="1"/>
  <c r="M51" i="310"/>
  <c r="D121" i="310" s="1"/>
  <c r="L51" i="310"/>
  <c r="R50" i="310"/>
  <c r="Q50" i="310"/>
  <c r="P50" i="310"/>
  <c r="O50" i="310"/>
  <c r="R49" i="310"/>
  <c r="Q49" i="310"/>
  <c r="P49" i="310"/>
  <c r="O49" i="310"/>
  <c r="R48" i="310"/>
  <c r="Q48" i="310"/>
  <c r="P48" i="310"/>
  <c r="O48" i="310"/>
  <c r="R47" i="310"/>
  <c r="Q47" i="310"/>
  <c r="P47" i="310"/>
  <c r="O47" i="310"/>
  <c r="R46" i="310"/>
  <c r="Q46" i="310"/>
  <c r="P46" i="310"/>
  <c r="O46" i="310"/>
  <c r="R45" i="310"/>
  <c r="Q45" i="310"/>
  <c r="P45" i="310"/>
  <c r="O45" i="310"/>
  <c r="R44" i="310"/>
  <c r="Q44" i="310"/>
  <c r="P44" i="310"/>
  <c r="O44" i="310"/>
  <c r="N40" i="310"/>
  <c r="E120" i="310" s="1"/>
  <c r="E128" i="310" s="1"/>
  <c r="M40" i="310"/>
  <c r="D120" i="310" s="1"/>
  <c r="D128" i="310" s="1"/>
  <c r="G128" i="310" s="1"/>
  <c r="L40" i="310"/>
  <c r="R39" i="310"/>
  <c r="Q39" i="310"/>
  <c r="P39" i="310"/>
  <c r="O39" i="310"/>
  <c r="R38" i="310"/>
  <c r="Q38" i="310"/>
  <c r="P38" i="310"/>
  <c r="O38" i="310"/>
  <c r="R37" i="310"/>
  <c r="Q37" i="310"/>
  <c r="P37" i="310"/>
  <c r="O37" i="310"/>
  <c r="R36" i="310"/>
  <c r="Q36" i="310"/>
  <c r="P36" i="310"/>
  <c r="O36" i="310"/>
  <c r="R35" i="310"/>
  <c r="Q35" i="310"/>
  <c r="P35" i="310"/>
  <c r="O35" i="310"/>
  <c r="R34" i="310"/>
  <c r="Q34" i="310"/>
  <c r="P34" i="310"/>
  <c r="O34" i="310"/>
  <c r="R33" i="310"/>
  <c r="Q33" i="310"/>
  <c r="P33" i="310"/>
  <c r="O33" i="310"/>
  <c r="K27" i="310"/>
  <c r="L27" i="310" s="1"/>
  <c r="J27" i="310"/>
  <c r="I27" i="310"/>
  <c r="H27" i="310"/>
  <c r="G27" i="310"/>
  <c r="F27" i="310"/>
  <c r="L26" i="310"/>
  <c r="K26" i="310"/>
  <c r="J26" i="310"/>
  <c r="H26" i="310"/>
  <c r="I26" i="310" s="1"/>
  <c r="G26" i="310"/>
  <c r="F26" i="310"/>
  <c r="C26" i="310"/>
  <c r="K25" i="310"/>
  <c r="H25" i="310"/>
  <c r="K24" i="310"/>
  <c r="H24" i="310"/>
  <c r="K23" i="310"/>
  <c r="H23" i="310"/>
  <c r="K22" i="310"/>
  <c r="H22" i="310"/>
  <c r="K21" i="310"/>
  <c r="H21" i="310"/>
  <c r="K20" i="310"/>
  <c r="H20" i="310"/>
  <c r="K19" i="310"/>
  <c r="H19" i="310"/>
  <c r="K18" i="310"/>
  <c r="H18" i="310"/>
  <c r="K17" i="310"/>
  <c r="H17" i="310"/>
  <c r="K16" i="310"/>
  <c r="H16" i="310"/>
  <c r="K15" i="310"/>
  <c r="H15" i="310"/>
  <c r="K14" i="310"/>
  <c r="H14" i="310"/>
  <c r="K13" i="310"/>
  <c r="H13" i="310"/>
  <c r="K12" i="310"/>
  <c r="H12" i="310"/>
  <c r="K11" i="310"/>
  <c r="H11" i="310"/>
  <c r="K139" i="309"/>
  <c r="E127" i="309"/>
  <c r="C126" i="309"/>
  <c r="C125" i="309"/>
  <c r="Q124" i="309"/>
  <c r="C124" i="309"/>
  <c r="D123" i="309"/>
  <c r="Q123" i="309" s="1"/>
  <c r="E122" i="309"/>
  <c r="E128" i="309" s="1"/>
  <c r="E121" i="309"/>
  <c r="E120" i="309"/>
  <c r="N117" i="309"/>
  <c r="M117" i="309"/>
  <c r="O117" i="309" s="1"/>
  <c r="F127" i="309" s="1"/>
  <c r="L117" i="309"/>
  <c r="C127" i="309" s="1"/>
  <c r="R116" i="309"/>
  <c r="Q116" i="309"/>
  <c r="P116" i="309"/>
  <c r="O116" i="309"/>
  <c r="R115" i="309"/>
  <c r="Q115" i="309"/>
  <c r="P115" i="309"/>
  <c r="O115" i="309"/>
  <c r="R114" i="309"/>
  <c r="Q114" i="309"/>
  <c r="P114" i="309"/>
  <c r="O114" i="309"/>
  <c r="R113" i="309"/>
  <c r="Q113" i="309"/>
  <c r="P113" i="309"/>
  <c r="O113" i="309"/>
  <c r="R112" i="309"/>
  <c r="Q112" i="309"/>
  <c r="P112" i="309"/>
  <c r="O112" i="309"/>
  <c r="R111" i="309"/>
  <c r="Q111" i="309"/>
  <c r="P111" i="309"/>
  <c r="O111" i="309"/>
  <c r="R110" i="309"/>
  <c r="Q110" i="309"/>
  <c r="P110" i="309"/>
  <c r="O110" i="309"/>
  <c r="N106" i="309"/>
  <c r="E126" i="309" s="1"/>
  <c r="M106" i="309"/>
  <c r="D126" i="309" s="1"/>
  <c r="Q126" i="309" s="1"/>
  <c r="L106" i="309"/>
  <c r="R105" i="309"/>
  <c r="Q105" i="309"/>
  <c r="P105" i="309"/>
  <c r="O105" i="309"/>
  <c r="R104" i="309"/>
  <c r="Q104" i="309"/>
  <c r="P104" i="309"/>
  <c r="O104" i="309"/>
  <c r="R103" i="309"/>
  <c r="Q103" i="309"/>
  <c r="P103" i="309"/>
  <c r="O103" i="309"/>
  <c r="R102" i="309"/>
  <c r="Q102" i="309"/>
  <c r="P102" i="309"/>
  <c r="O102" i="309"/>
  <c r="R101" i="309"/>
  <c r="Q101" i="309"/>
  <c r="P101" i="309"/>
  <c r="O101" i="309"/>
  <c r="R100" i="309"/>
  <c r="Q100" i="309"/>
  <c r="P100" i="309"/>
  <c r="O100" i="309"/>
  <c r="R99" i="309"/>
  <c r="Q99" i="309"/>
  <c r="P99" i="309"/>
  <c r="O99" i="309"/>
  <c r="N95" i="309"/>
  <c r="E125" i="309" s="1"/>
  <c r="M95" i="309"/>
  <c r="O95" i="309" s="1"/>
  <c r="F125" i="309" s="1"/>
  <c r="L95" i="309"/>
  <c r="R94" i="309"/>
  <c r="Q94" i="309"/>
  <c r="P94" i="309"/>
  <c r="O94" i="309"/>
  <c r="R93" i="309"/>
  <c r="Q93" i="309"/>
  <c r="P93" i="309"/>
  <c r="O93" i="309"/>
  <c r="R92" i="309"/>
  <c r="Q92" i="309"/>
  <c r="P92" i="309"/>
  <c r="O92" i="309"/>
  <c r="R91" i="309"/>
  <c r="Q91" i="309"/>
  <c r="P91" i="309"/>
  <c r="O91" i="309"/>
  <c r="R90" i="309"/>
  <c r="Q90" i="309"/>
  <c r="P90" i="309"/>
  <c r="O90" i="309"/>
  <c r="R89" i="309"/>
  <c r="Q89" i="309"/>
  <c r="P89" i="309"/>
  <c r="O89" i="309"/>
  <c r="R88" i="309"/>
  <c r="Q88" i="309"/>
  <c r="P88" i="309"/>
  <c r="O88" i="309"/>
  <c r="N84" i="309"/>
  <c r="E124" i="309" s="1"/>
  <c r="M84" i="309"/>
  <c r="D124" i="309" s="1"/>
  <c r="G124" i="309" s="1"/>
  <c r="P124" i="309" s="1"/>
  <c r="L84" i="309"/>
  <c r="R83" i="309"/>
  <c r="O83" i="309"/>
  <c r="R82" i="309"/>
  <c r="O82" i="309"/>
  <c r="R81" i="309"/>
  <c r="O81" i="309"/>
  <c r="R80" i="309"/>
  <c r="O80" i="309"/>
  <c r="R79" i="309"/>
  <c r="O79" i="309"/>
  <c r="R78" i="309"/>
  <c r="O78" i="309"/>
  <c r="R77" i="309"/>
  <c r="O77" i="309"/>
  <c r="N73" i="309"/>
  <c r="E123" i="309" s="1"/>
  <c r="M73" i="309"/>
  <c r="L73" i="309"/>
  <c r="C123" i="309" s="1"/>
  <c r="R72" i="309"/>
  <c r="Q72" i="309"/>
  <c r="P72" i="309"/>
  <c r="O72" i="309"/>
  <c r="R71" i="309"/>
  <c r="Q71" i="309"/>
  <c r="P71" i="309"/>
  <c r="O71" i="309"/>
  <c r="R70" i="309"/>
  <c r="Q70" i="309"/>
  <c r="P70" i="309"/>
  <c r="O70" i="309"/>
  <c r="R69" i="309"/>
  <c r="Q69" i="309"/>
  <c r="P69" i="309"/>
  <c r="O69" i="309"/>
  <c r="R68" i="309"/>
  <c r="Q68" i="309"/>
  <c r="P68" i="309"/>
  <c r="O68" i="309"/>
  <c r="R67" i="309"/>
  <c r="Q67" i="309"/>
  <c r="P67" i="309"/>
  <c r="O67" i="309"/>
  <c r="R66" i="309"/>
  <c r="Q66" i="309"/>
  <c r="P66" i="309"/>
  <c r="O66" i="309"/>
  <c r="N62" i="309"/>
  <c r="M62" i="309"/>
  <c r="D122" i="309" s="1"/>
  <c r="L62" i="309"/>
  <c r="C122" i="309" s="1"/>
  <c r="R61" i="309"/>
  <c r="Q61" i="309"/>
  <c r="P61" i="309"/>
  <c r="O61" i="309"/>
  <c r="R60" i="309"/>
  <c r="Q60" i="309"/>
  <c r="P60" i="309"/>
  <c r="O60" i="309"/>
  <c r="R59" i="309"/>
  <c r="Q59" i="309"/>
  <c r="P59" i="309"/>
  <c r="O59" i="309"/>
  <c r="R58" i="309"/>
  <c r="Q58" i="309"/>
  <c r="P58" i="309"/>
  <c r="O58" i="309"/>
  <c r="R57" i="309"/>
  <c r="Q57" i="309"/>
  <c r="P57" i="309"/>
  <c r="O57" i="309"/>
  <c r="R56" i="309"/>
  <c r="Q56" i="309"/>
  <c r="P56" i="309"/>
  <c r="O56" i="309"/>
  <c r="R55" i="309"/>
  <c r="Q55" i="309"/>
  <c r="P55" i="309"/>
  <c r="O55" i="309"/>
  <c r="N51" i="309"/>
  <c r="M51" i="309"/>
  <c r="D121" i="309" s="1"/>
  <c r="L51" i="309"/>
  <c r="C121" i="309" s="1"/>
  <c r="R50" i="309"/>
  <c r="Q50" i="309"/>
  <c r="P50" i="309"/>
  <c r="O50" i="309"/>
  <c r="R49" i="309"/>
  <c r="Q49" i="309"/>
  <c r="P49" i="309"/>
  <c r="O49" i="309"/>
  <c r="R48" i="309"/>
  <c r="Q48" i="309"/>
  <c r="P48" i="309"/>
  <c r="O48" i="309"/>
  <c r="R47" i="309"/>
  <c r="Q47" i="309"/>
  <c r="P47" i="309"/>
  <c r="O47" i="309"/>
  <c r="R46" i="309"/>
  <c r="Q46" i="309"/>
  <c r="P46" i="309"/>
  <c r="O46" i="309"/>
  <c r="R45" i="309"/>
  <c r="Q45" i="309"/>
  <c r="P45" i="309"/>
  <c r="O45" i="309"/>
  <c r="R44" i="309"/>
  <c r="Q44" i="309"/>
  <c r="P44" i="309"/>
  <c r="O44" i="309"/>
  <c r="N40" i="309"/>
  <c r="M40" i="309"/>
  <c r="D120" i="309" s="1"/>
  <c r="L40" i="309"/>
  <c r="C120" i="309" s="1"/>
  <c r="R39" i="309"/>
  <c r="Q39" i="309"/>
  <c r="P39" i="309"/>
  <c r="O39" i="309"/>
  <c r="R38" i="309"/>
  <c r="Q38" i="309"/>
  <c r="P38" i="309"/>
  <c r="O38" i="309"/>
  <c r="R37" i="309"/>
  <c r="Q37" i="309"/>
  <c r="P37" i="309"/>
  <c r="O37" i="309"/>
  <c r="R36" i="309"/>
  <c r="Q36" i="309"/>
  <c r="P36" i="309"/>
  <c r="O36" i="309"/>
  <c r="R35" i="309"/>
  <c r="Q35" i="309"/>
  <c r="P35" i="309"/>
  <c r="O35" i="309"/>
  <c r="R34" i="309"/>
  <c r="Q34" i="309"/>
  <c r="P34" i="309"/>
  <c r="O34" i="309"/>
  <c r="R33" i="309"/>
  <c r="Q33" i="309"/>
  <c r="P33" i="309"/>
  <c r="O33" i="309"/>
  <c r="L27" i="309"/>
  <c r="K27" i="309"/>
  <c r="J27" i="309"/>
  <c r="H27" i="309"/>
  <c r="I27" i="309" s="1"/>
  <c r="G27" i="309"/>
  <c r="F27" i="309"/>
  <c r="K26" i="309"/>
  <c r="J26" i="309"/>
  <c r="H26" i="309"/>
  <c r="I26" i="309" s="1"/>
  <c r="G26" i="309"/>
  <c r="F26" i="309"/>
  <c r="C26" i="309"/>
  <c r="K25" i="309"/>
  <c r="H25" i="309"/>
  <c r="K24" i="309"/>
  <c r="H24" i="309"/>
  <c r="K23" i="309"/>
  <c r="H23" i="309"/>
  <c r="K22" i="309"/>
  <c r="H22" i="309"/>
  <c r="K21" i="309"/>
  <c r="H21" i="309"/>
  <c r="K20" i="309"/>
  <c r="H20" i="309"/>
  <c r="K19" i="309"/>
  <c r="H19" i="309"/>
  <c r="K18" i="309"/>
  <c r="H18" i="309"/>
  <c r="K17" i="309"/>
  <c r="H17" i="309"/>
  <c r="K16" i="309"/>
  <c r="H16" i="309"/>
  <c r="K15" i="309"/>
  <c r="H15" i="309"/>
  <c r="K14" i="309"/>
  <c r="H14" i="309"/>
  <c r="K13" i="309"/>
  <c r="H13" i="309"/>
  <c r="K12" i="309"/>
  <c r="H12" i="309"/>
  <c r="K11" i="309"/>
  <c r="H11" i="309"/>
  <c r="K139" i="308"/>
  <c r="E126" i="308"/>
  <c r="E124" i="308"/>
  <c r="D123" i="308"/>
  <c r="G123" i="308" s="1"/>
  <c r="P123" i="308" s="1"/>
  <c r="D122" i="308"/>
  <c r="E121" i="308"/>
  <c r="D121" i="308"/>
  <c r="Q121" i="308" s="1"/>
  <c r="D120" i="308"/>
  <c r="N117" i="308"/>
  <c r="E127" i="308" s="1"/>
  <c r="M117" i="308"/>
  <c r="D127" i="308" s="1"/>
  <c r="G127" i="308" s="1"/>
  <c r="P127" i="308" s="1"/>
  <c r="L117" i="308"/>
  <c r="C127" i="308" s="1"/>
  <c r="R116" i="308"/>
  <c r="Q116" i="308"/>
  <c r="P116" i="308"/>
  <c r="O116" i="308"/>
  <c r="R115" i="308"/>
  <c r="Q115" i="308"/>
  <c r="P115" i="308"/>
  <c r="O115" i="308"/>
  <c r="R114" i="308"/>
  <c r="Q114" i="308"/>
  <c r="P114" i="308"/>
  <c r="O114" i="308"/>
  <c r="R113" i="308"/>
  <c r="Q113" i="308"/>
  <c r="P113" i="308"/>
  <c r="O113" i="308"/>
  <c r="R112" i="308"/>
  <c r="Q112" i="308"/>
  <c r="P112" i="308"/>
  <c r="O112" i="308"/>
  <c r="R111" i="308"/>
  <c r="Q111" i="308"/>
  <c r="P111" i="308"/>
  <c r="O111" i="308"/>
  <c r="R110" i="308"/>
  <c r="Q110" i="308"/>
  <c r="P110" i="308"/>
  <c r="O110" i="308"/>
  <c r="N106" i="308"/>
  <c r="M106" i="308"/>
  <c r="D126" i="308" s="1"/>
  <c r="L106" i="308"/>
  <c r="C126" i="308" s="1"/>
  <c r="R105" i="308"/>
  <c r="Q105" i="308"/>
  <c r="P105" i="308"/>
  <c r="O105" i="308"/>
  <c r="R104" i="308"/>
  <c r="Q104" i="308"/>
  <c r="P104" i="308"/>
  <c r="O104" i="308"/>
  <c r="R103" i="308"/>
  <c r="Q103" i="308"/>
  <c r="P103" i="308"/>
  <c r="O103" i="308"/>
  <c r="R102" i="308"/>
  <c r="Q102" i="308"/>
  <c r="P102" i="308"/>
  <c r="O102" i="308"/>
  <c r="R101" i="308"/>
  <c r="Q101" i="308"/>
  <c r="P101" i="308"/>
  <c r="O101" i="308"/>
  <c r="R100" i="308"/>
  <c r="Q100" i="308"/>
  <c r="P100" i="308"/>
  <c r="O100" i="308"/>
  <c r="R99" i="308"/>
  <c r="Q99" i="308"/>
  <c r="P99" i="308"/>
  <c r="O99" i="308"/>
  <c r="N95" i="308"/>
  <c r="E125" i="308" s="1"/>
  <c r="M95" i="308"/>
  <c r="D125" i="308" s="1"/>
  <c r="L95" i="308"/>
  <c r="R94" i="308"/>
  <c r="Q94" i="308"/>
  <c r="P94" i="308"/>
  <c r="O94" i="308"/>
  <c r="R93" i="308"/>
  <c r="Q93" i="308"/>
  <c r="P93" i="308"/>
  <c r="O93" i="308"/>
  <c r="R92" i="308"/>
  <c r="Q92" i="308"/>
  <c r="P92" i="308"/>
  <c r="O92" i="308"/>
  <c r="R91" i="308"/>
  <c r="Q91" i="308"/>
  <c r="P91" i="308"/>
  <c r="O91" i="308"/>
  <c r="R90" i="308"/>
  <c r="Q90" i="308"/>
  <c r="P90" i="308"/>
  <c r="O90" i="308"/>
  <c r="R89" i="308"/>
  <c r="Q89" i="308"/>
  <c r="P89" i="308"/>
  <c r="O89" i="308"/>
  <c r="R88" i="308"/>
  <c r="Q88" i="308"/>
  <c r="P88" i="308"/>
  <c r="O88" i="308"/>
  <c r="N84" i="308"/>
  <c r="M84" i="308"/>
  <c r="D124" i="308" s="1"/>
  <c r="L84" i="308"/>
  <c r="O84" i="308" s="1"/>
  <c r="F124" i="308" s="1"/>
  <c r="R83" i="308"/>
  <c r="O83" i="308"/>
  <c r="R82" i="308"/>
  <c r="O82" i="308"/>
  <c r="R81" i="308"/>
  <c r="O81" i="308"/>
  <c r="R80" i="308"/>
  <c r="O80" i="308"/>
  <c r="R79" i="308"/>
  <c r="O79" i="308"/>
  <c r="R78" i="308"/>
  <c r="O78" i="308"/>
  <c r="R77" i="308"/>
  <c r="O77" i="308"/>
  <c r="N73" i="308"/>
  <c r="E123" i="308" s="1"/>
  <c r="M73" i="308"/>
  <c r="L73" i="308"/>
  <c r="C123" i="308" s="1"/>
  <c r="R72" i="308"/>
  <c r="Q72" i="308"/>
  <c r="P72" i="308"/>
  <c r="O72" i="308"/>
  <c r="R71" i="308"/>
  <c r="Q71" i="308"/>
  <c r="P71" i="308"/>
  <c r="O71" i="308"/>
  <c r="R70" i="308"/>
  <c r="Q70" i="308"/>
  <c r="P70" i="308"/>
  <c r="O70" i="308"/>
  <c r="R69" i="308"/>
  <c r="Q69" i="308"/>
  <c r="P69" i="308"/>
  <c r="O69" i="308"/>
  <c r="R68" i="308"/>
  <c r="Q68" i="308"/>
  <c r="P68" i="308"/>
  <c r="O68" i="308"/>
  <c r="R67" i="308"/>
  <c r="Q67" i="308"/>
  <c r="P67" i="308"/>
  <c r="O67" i="308"/>
  <c r="R66" i="308"/>
  <c r="Q66" i="308"/>
  <c r="P66" i="308"/>
  <c r="O66" i="308"/>
  <c r="N62" i="308"/>
  <c r="E122" i="308" s="1"/>
  <c r="M62" i="308"/>
  <c r="L62" i="308"/>
  <c r="C122" i="308" s="1"/>
  <c r="R61" i="308"/>
  <c r="Q61" i="308"/>
  <c r="P61" i="308"/>
  <c r="O61" i="308"/>
  <c r="R60" i="308"/>
  <c r="Q60" i="308"/>
  <c r="P60" i="308"/>
  <c r="O60" i="308"/>
  <c r="R59" i="308"/>
  <c r="Q59" i="308"/>
  <c r="P59" i="308"/>
  <c r="O59" i="308"/>
  <c r="R58" i="308"/>
  <c r="Q58" i="308"/>
  <c r="P58" i="308"/>
  <c r="O58" i="308"/>
  <c r="R57" i="308"/>
  <c r="Q57" i="308"/>
  <c r="P57" i="308"/>
  <c r="O57" i="308"/>
  <c r="R56" i="308"/>
  <c r="Q56" i="308"/>
  <c r="P56" i="308"/>
  <c r="O56" i="308"/>
  <c r="R55" i="308"/>
  <c r="Q55" i="308"/>
  <c r="P55" i="308"/>
  <c r="O55" i="308"/>
  <c r="N51" i="308"/>
  <c r="M51" i="308"/>
  <c r="L51" i="308"/>
  <c r="C121" i="308" s="1"/>
  <c r="R50" i="308"/>
  <c r="Q50" i="308"/>
  <c r="P50" i="308"/>
  <c r="O50" i="308"/>
  <c r="R49" i="308"/>
  <c r="Q49" i="308"/>
  <c r="P49" i="308"/>
  <c r="O49" i="308"/>
  <c r="R48" i="308"/>
  <c r="Q48" i="308"/>
  <c r="P48" i="308"/>
  <c r="O48" i="308"/>
  <c r="R47" i="308"/>
  <c r="Q47" i="308"/>
  <c r="P47" i="308"/>
  <c r="O47" i="308"/>
  <c r="R46" i="308"/>
  <c r="Q46" i="308"/>
  <c r="P46" i="308"/>
  <c r="O46" i="308"/>
  <c r="R45" i="308"/>
  <c r="Q45" i="308"/>
  <c r="P45" i="308"/>
  <c r="O45" i="308"/>
  <c r="R44" i="308"/>
  <c r="Q44" i="308"/>
  <c r="P44" i="308"/>
  <c r="O44" i="308"/>
  <c r="N40" i="308"/>
  <c r="E120" i="308" s="1"/>
  <c r="E128" i="308" s="1"/>
  <c r="M40" i="308"/>
  <c r="L40" i="308"/>
  <c r="O40" i="308" s="1"/>
  <c r="F120" i="308" s="1"/>
  <c r="R39" i="308"/>
  <c r="Q39" i="308"/>
  <c r="P39" i="308"/>
  <c r="O39" i="308"/>
  <c r="R38" i="308"/>
  <c r="Q38" i="308"/>
  <c r="P38" i="308"/>
  <c r="O38" i="308"/>
  <c r="R37" i="308"/>
  <c r="Q37" i="308"/>
  <c r="P37" i="308"/>
  <c r="O37" i="308"/>
  <c r="R36" i="308"/>
  <c r="Q36" i="308"/>
  <c r="P36" i="308"/>
  <c r="O36" i="308"/>
  <c r="R35" i="308"/>
  <c r="Q35" i="308"/>
  <c r="P35" i="308"/>
  <c r="O35" i="308"/>
  <c r="R34" i="308"/>
  <c r="Q34" i="308"/>
  <c r="P34" i="308"/>
  <c r="O34" i="308"/>
  <c r="R33" i="308"/>
  <c r="Q33" i="308"/>
  <c r="P33" i="308"/>
  <c r="O33" i="308"/>
  <c r="K27" i="308"/>
  <c r="L27" i="308" s="1"/>
  <c r="J27" i="308"/>
  <c r="I27" i="308"/>
  <c r="H27" i="308"/>
  <c r="G27" i="308"/>
  <c r="F27" i="308"/>
  <c r="K26" i="308"/>
  <c r="J26" i="308"/>
  <c r="H26" i="308"/>
  <c r="G26" i="308"/>
  <c r="F26" i="308"/>
  <c r="L26" i="308" s="1"/>
  <c r="C26" i="308"/>
  <c r="K25" i="308"/>
  <c r="H25" i="308"/>
  <c r="K24" i="308"/>
  <c r="H24" i="308"/>
  <c r="K23" i="308"/>
  <c r="H23" i="308"/>
  <c r="K22" i="308"/>
  <c r="H22" i="308"/>
  <c r="K21" i="308"/>
  <c r="H21" i="308"/>
  <c r="K20" i="308"/>
  <c r="H20" i="308"/>
  <c r="K19" i="308"/>
  <c r="H19" i="308"/>
  <c r="K18" i="308"/>
  <c r="H18" i="308"/>
  <c r="K17" i="308"/>
  <c r="H17" i="308"/>
  <c r="K16" i="308"/>
  <c r="H16" i="308"/>
  <c r="K15" i="308"/>
  <c r="H15" i="308"/>
  <c r="K14" i="308"/>
  <c r="H14" i="308"/>
  <c r="K13" i="308"/>
  <c r="H13" i="308"/>
  <c r="K12" i="308"/>
  <c r="H12" i="308"/>
  <c r="K11" i="308"/>
  <c r="H11" i="308"/>
  <c r="K139" i="307"/>
  <c r="C127" i="307"/>
  <c r="E126" i="307"/>
  <c r="E125" i="307"/>
  <c r="D125" i="307"/>
  <c r="E124" i="307"/>
  <c r="D124" i="307"/>
  <c r="Q124" i="307" s="1"/>
  <c r="C124" i="307"/>
  <c r="D123" i="307"/>
  <c r="G123" i="307" s="1"/>
  <c r="P123" i="307" s="1"/>
  <c r="E122" i="307"/>
  <c r="D122" i="307"/>
  <c r="D121" i="307"/>
  <c r="D120" i="307"/>
  <c r="N117" i="307"/>
  <c r="E127" i="307" s="1"/>
  <c r="M117" i="307"/>
  <c r="D127" i="307" s="1"/>
  <c r="Q127" i="307" s="1"/>
  <c r="L117" i="307"/>
  <c r="R116" i="307"/>
  <c r="Q116" i="307"/>
  <c r="P116" i="307"/>
  <c r="O116" i="307"/>
  <c r="R115" i="307"/>
  <c r="Q115" i="307"/>
  <c r="P115" i="307"/>
  <c r="O115" i="307"/>
  <c r="R114" i="307"/>
  <c r="Q114" i="307"/>
  <c r="P114" i="307"/>
  <c r="O114" i="307"/>
  <c r="R113" i="307"/>
  <c r="Q113" i="307"/>
  <c r="P113" i="307"/>
  <c r="O113" i="307"/>
  <c r="R112" i="307"/>
  <c r="Q112" i="307"/>
  <c r="P112" i="307"/>
  <c r="O112" i="307"/>
  <c r="R111" i="307"/>
  <c r="Q111" i="307"/>
  <c r="P111" i="307"/>
  <c r="O111" i="307"/>
  <c r="R110" i="307"/>
  <c r="Q110" i="307"/>
  <c r="P110" i="307"/>
  <c r="O110" i="307"/>
  <c r="N106" i="307"/>
  <c r="M106" i="307"/>
  <c r="D126" i="307" s="1"/>
  <c r="L106" i="307"/>
  <c r="C126" i="307" s="1"/>
  <c r="R105" i="307"/>
  <c r="Q105" i="307"/>
  <c r="P105" i="307"/>
  <c r="O105" i="307"/>
  <c r="R104" i="307"/>
  <c r="Q104" i="307"/>
  <c r="P104" i="307"/>
  <c r="O104" i="307"/>
  <c r="R103" i="307"/>
  <c r="Q103" i="307"/>
  <c r="P103" i="307"/>
  <c r="O103" i="307"/>
  <c r="R102" i="307"/>
  <c r="Q102" i="307"/>
  <c r="P102" i="307"/>
  <c r="O102" i="307"/>
  <c r="R101" i="307"/>
  <c r="Q101" i="307"/>
  <c r="P101" i="307"/>
  <c r="O101" i="307"/>
  <c r="R100" i="307"/>
  <c r="Q100" i="307"/>
  <c r="P100" i="307"/>
  <c r="O100" i="307"/>
  <c r="R99" i="307"/>
  <c r="Q99" i="307"/>
  <c r="P99" i="307"/>
  <c r="O99" i="307"/>
  <c r="N95" i="307"/>
  <c r="M95" i="307"/>
  <c r="L95" i="307"/>
  <c r="O95" i="307" s="1"/>
  <c r="F125" i="307" s="1"/>
  <c r="R94" i="307"/>
  <c r="Q94" i="307"/>
  <c r="P94" i="307"/>
  <c r="O94" i="307"/>
  <c r="R93" i="307"/>
  <c r="Q93" i="307"/>
  <c r="P93" i="307"/>
  <c r="O93" i="307"/>
  <c r="R92" i="307"/>
  <c r="Q92" i="307"/>
  <c r="P92" i="307"/>
  <c r="O92" i="307"/>
  <c r="R91" i="307"/>
  <c r="Q91" i="307"/>
  <c r="P91" i="307"/>
  <c r="O91" i="307"/>
  <c r="R90" i="307"/>
  <c r="Q90" i="307"/>
  <c r="P90" i="307"/>
  <c r="O90" i="307"/>
  <c r="R89" i="307"/>
  <c r="Q89" i="307"/>
  <c r="P89" i="307"/>
  <c r="O89" i="307"/>
  <c r="R88" i="307"/>
  <c r="Q88" i="307"/>
  <c r="P88" i="307"/>
  <c r="O88" i="307"/>
  <c r="N84" i="307"/>
  <c r="M84" i="307"/>
  <c r="L84" i="307"/>
  <c r="O84" i="307" s="1"/>
  <c r="F124" i="307" s="1"/>
  <c r="R83" i="307"/>
  <c r="O83" i="307"/>
  <c r="R82" i="307"/>
  <c r="O82" i="307"/>
  <c r="R81" i="307"/>
  <c r="O81" i="307"/>
  <c r="R80" i="307"/>
  <c r="O80" i="307"/>
  <c r="R79" i="307"/>
  <c r="O79" i="307"/>
  <c r="R78" i="307"/>
  <c r="O78" i="307"/>
  <c r="R77" i="307"/>
  <c r="O77" i="307"/>
  <c r="N73" i="307"/>
  <c r="E123" i="307" s="1"/>
  <c r="M73" i="307"/>
  <c r="L73" i="307"/>
  <c r="O73" i="307" s="1"/>
  <c r="F123" i="307" s="1"/>
  <c r="R72" i="307"/>
  <c r="Q72" i="307"/>
  <c r="P72" i="307"/>
  <c r="O72" i="307"/>
  <c r="R71" i="307"/>
  <c r="Q71" i="307"/>
  <c r="P71" i="307"/>
  <c r="O71" i="307"/>
  <c r="R70" i="307"/>
  <c r="Q70" i="307"/>
  <c r="P70" i="307"/>
  <c r="O70" i="307"/>
  <c r="R69" i="307"/>
  <c r="Q69" i="307"/>
  <c r="P69" i="307"/>
  <c r="O69" i="307"/>
  <c r="R68" i="307"/>
  <c r="Q68" i="307"/>
  <c r="P68" i="307"/>
  <c r="O68" i="307"/>
  <c r="R67" i="307"/>
  <c r="Q67" i="307"/>
  <c r="P67" i="307"/>
  <c r="O67" i="307"/>
  <c r="R66" i="307"/>
  <c r="Q66" i="307"/>
  <c r="P66" i="307"/>
  <c r="O66" i="307"/>
  <c r="N62" i="307"/>
  <c r="M62" i="307"/>
  <c r="L62" i="307"/>
  <c r="C122" i="307" s="1"/>
  <c r="R61" i="307"/>
  <c r="Q61" i="307"/>
  <c r="P61" i="307"/>
  <c r="O61" i="307"/>
  <c r="R60" i="307"/>
  <c r="Q60" i="307"/>
  <c r="P60" i="307"/>
  <c r="O60" i="307"/>
  <c r="R59" i="307"/>
  <c r="Q59" i="307"/>
  <c r="P59" i="307"/>
  <c r="O59" i="307"/>
  <c r="R58" i="307"/>
  <c r="Q58" i="307"/>
  <c r="P58" i="307"/>
  <c r="O58" i="307"/>
  <c r="R57" i="307"/>
  <c r="Q57" i="307"/>
  <c r="P57" i="307"/>
  <c r="O57" i="307"/>
  <c r="R56" i="307"/>
  <c r="Q56" i="307"/>
  <c r="P56" i="307"/>
  <c r="O56" i="307"/>
  <c r="R55" i="307"/>
  <c r="Q55" i="307"/>
  <c r="P55" i="307"/>
  <c r="O55" i="307"/>
  <c r="N51" i="307"/>
  <c r="E121" i="307" s="1"/>
  <c r="M51" i="307"/>
  <c r="L51" i="307"/>
  <c r="C121" i="307" s="1"/>
  <c r="R50" i="307"/>
  <c r="Q50" i="307"/>
  <c r="P50" i="307"/>
  <c r="O50" i="307"/>
  <c r="R49" i="307"/>
  <c r="Q49" i="307"/>
  <c r="P49" i="307"/>
  <c r="O49" i="307"/>
  <c r="R48" i="307"/>
  <c r="Q48" i="307"/>
  <c r="P48" i="307"/>
  <c r="O48" i="307"/>
  <c r="R47" i="307"/>
  <c r="Q47" i="307"/>
  <c r="P47" i="307"/>
  <c r="O47" i="307"/>
  <c r="R46" i="307"/>
  <c r="Q46" i="307"/>
  <c r="P46" i="307"/>
  <c r="O46" i="307"/>
  <c r="R45" i="307"/>
  <c r="Q45" i="307"/>
  <c r="P45" i="307"/>
  <c r="O45" i="307"/>
  <c r="R44" i="307"/>
  <c r="Q44" i="307"/>
  <c r="P44" i="307"/>
  <c r="O44" i="307"/>
  <c r="N40" i="307"/>
  <c r="E120" i="307" s="1"/>
  <c r="E128" i="307" s="1"/>
  <c r="M40" i="307"/>
  <c r="L40" i="307"/>
  <c r="O40" i="307" s="1"/>
  <c r="F120" i="307" s="1"/>
  <c r="R39" i="307"/>
  <c r="Q39" i="307"/>
  <c r="P39" i="307"/>
  <c r="O39" i="307"/>
  <c r="R38" i="307"/>
  <c r="Q38" i="307"/>
  <c r="P38" i="307"/>
  <c r="O38" i="307"/>
  <c r="R37" i="307"/>
  <c r="Q37" i="307"/>
  <c r="P37" i="307"/>
  <c r="O37" i="307"/>
  <c r="R36" i="307"/>
  <c r="Q36" i="307"/>
  <c r="P36" i="307"/>
  <c r="O36" i="307"/>
  <c r="R35" i="307"/>
  <c r="Q35" i="307"/>
  <c r="P35" i="307"/>
  <c r="O35" i="307"/>
  <c r="R34" i="307"/>
  <c r="Q34" i="307"/>
  <c r="P34" i="307"/>
  <c r="O34" i="307"/>
  <c r="R33" i="307"/>
  <c r="Q33" i="307"/>
  <c r="P33" i="307"/>
  <c r="O33" i="307"/>
  <c r="K27" i="307"/>
  <c r="L27" i="307" s="1"/>
  <c r="J27" i="307"/>
  <c r="H27" i="307"/>
  <c r="I27" i="307" s="1"/>
  <c r="G27" i="307"/>
  <c r="F27" i="307"/>
  <c r="K26" i="307"/>
  <c r="J26" i="307"/>
  <c r="H26" i="307"/>
  <c r="I26" i="307" s="1"/>
  <c r="G26" i="307"/>
  <c r="F26" i="307"/>
  <c r="L26" i="307" s="1"/>
  <c r="C26" i="307"/>
  <c r="K25" i="307"/>
  <c r="H25" i="307"/>
  <c r="K24" i="307"/>
  <c r="H24" i="307"/>
  <c r="K23" i="307"/>
  <c r="H23" i="307"/>
  <c r="K22" i="307"/>
  <c r="H22" i="307"/>
  <c r="K21" i="307"/>
  <c r="H21" i="307"/>
  <c r="K20" i="307"/>
  <c r="H20" i="307"/>
  <c r="K19" i="307"/>
  <c r="H19" i="307"/>
  <c r="K18" i="307"/>
  <c r="H18" i="307"/>
  <c r="K17" i="307"/>
  <c r="H17" i="307"/>
  <c r="K16" i="307"/>
  <c r="H16" i="307"/>
  <c r="K15" i="307"/>
  <c r="H15" i="307"/>
  <c r="K14" i="307"/>
  <c r="H14" i="307"/>
  <c r="K13" i="307"/>
  <c r="H13" i="307"/>
  <c r="K12" i="307"/>
  <c r="H12" i="307"/>
  <c r="K11" i="307"/>
  <c r="H11" i="307"/>
  <c r="K139" i="306"/>
  <c r="C127" i="306"/>
  <c r="C126" i="306"/>
  <c r="E123" i="306"/>
  <c r="C123" i="306"/>
  <c r="C122" i="306"/>
  <c r="N117" i="306"/>
  <c r="E127" i="306" s="1"/>
  <c r="M117" i="306"/>
  <c r="D127" i="306" s="1"/>
  <c r="L117" i="306"/>
  <c r="O117" i="306" s="1"/>
  <c r="F127" i="306" s="1"/>
  <c r="R116" i="306"/>
  <c r="Q116" i="306"/>
  <c r="P116" i="306"/>
  <c r="O116" i="306"/>
  <c r="R115" i="306"/>
  <c r="Q115" i="306"/>
  <c r="P115" i="306"/>
  <c r="O115" i="306"/>
  <c r="R114" i="306"/>
  <c r="Q114" i="306"/>
  <c r="P114" i="306"/>
  <c r="O114" i="306"/>
  <c r="R113" i="306"/>
  <c r="Q113" i="306"/>
  <c r="P113" i="306"/>
  <c r="O113" i="306"/>
  <c r="R112" i="306"/>
  <c r="Q112" i="306"/>
  <c r="P112" i="306"/>
  <c r="O112" i="306"/>
  <c r="R111" i="306"/>
  <c r="Q111" i="306"/>
  <c r="P111" i="306"/>
  <c r="O111" i="306"/>
  <c r="R110" i="306"/>
  <c r="Q110" i="306"/>
  <c r="P110" i="306"/>
  <c r="O110" i="306"/>
  <c r="N106" i="306"/>
  <c r="E126" i="306" s="1"/>
  <c r="M106" i="306"/>
  <c r="D126" i="306" s="1"/>
  <c r="Q126" i="306" s="1"/>
  <c r="L106" i="306"/>
  <c r="O106" i="306" s="1"/>
  <c r="F126" i="306" s="1"/>
  <c r="R105" i="306"/>
  <c r="Q105" i="306"/>
  <c r="P105" i="306"/>
  <c r="O105" i="306"/>
  <c r="R104" i="306"/>
  <c r="Q104" i="306"/>
  <c r="P104" i="306"/>
  <c r="O104" i="306"/>
  <c r="R103" i="306"/>
  <c r="Q103" i="306"/>
  <c r="P103" i="306"/>
  <c r="O103" i="306"/>
  <c r="R102" i="306"/>
  <c r="Q102" i="306"/>
  <c r="P102" i="306"/>
  <c r="O102" i="306"/>
  <c r="R101" i="306"/>
  <c r="Q101" i="306"/>
  <c r="P101" i="306"/>
  <c r="O101" i="306"/>
  <c r="R100" i="306"/>
  <c r="Q100" i="306"/>
  <c r="P100" i="306"/>
  <c r="O100" i="306"/>
  <c r="R99" i="306"/>
  <c r="Q99" i="306"/>
  <c r="P99" i="306"/>
  <c r="O99" i="306"/>
  <c r="N95" i="306"/>
  <c r="E125" i="306" s="1"/>
  <c r="M95" i="306"/>
  <c r="D125" i="306" s="1"/>
  <c r="L95" i="306"/>
  <c r="C125" i="306" s="1"/>
  <c r="R94" i="306"/>
  <c r="Q94" i="306"/>
  <c r="P94" i="306"/>
  <c r="O94" i="306"/>
  <c r="R93" i="306"/>
  <c r="Q93" i="306"/>
  <c r="P93" i="306"/>
  <c r="O93" i="306"/>
  <c r="R92" i="306"/>
  <c r="Q92" i="306"/>
  <c r="P92" i="306"/>
  <c r="O92" i="306"/>
  <c r="R91" i="306"/>
  <c r="Q91" i="306"/>
  <c r="P91" i="306"/>
  <c r="O91" i="306"/>
  <c r="R90" i="306"/>
  <c r="Q90" i="306"/>
  <c r="P90" i="306"/>
  <c r="O90" i="306"/>
  <c r="R89" i="306"/>
  <c r="Q89" i="306"/>
  <c r="P89" i="306"/>
  <c r="O89" i="306"/>
  <c r="R88" i="306"/>
  <c r="Q88" i="306"/>
  <c r="P88" i="306"/>
  <c r="O88" i="306"/>
  <c r="N84" i="306"/>
  <c r="E124" i="306" s="1"/>
  <c r="M84" i="306"/>
  <c r="D124" i="306" s="1"/>
  <c r="L84" i="306"/>
  <c r="C124" i="306" s="1"/>
  <c r="R83" i="306"/>
  <c r="O83" i="306"/>
  <c r="R82" i="306"/>
  <c r="O82" i="306"/>
  <c r="R81" i="306"/>
  <c r="O81" i="306"/>
  <c r="R80" i="306"/>
  <c r="O80" i="306"/>
  <c r="R79" i="306"/>
  <c r="O79" i="306"/>
  <c r="R78" i="306"/>
  <c r="O78" i="306"/>
  <c r="R77" i="306"/>
  <c r="O77" i="306"/>
  <c r="N73" i="306"/>
  <c r="M73" i="306"/>
  <c r="O73" i="306" s="1"/>
  <c r="F123" i="306" s="1"/>
  <c r="L73" i="306"/>
  <c r="R72" i="306"/>
  <c r="Q72" i="306"/>
  <c r="P72" i="306"/>
  <c r="O72" i="306"/>
  <c r="R71" i="306"/>
  <c r="Q71" i="306"/>
  <c r="P71" i="306"/>
  <c r="O71" i="306"/>
  <c r="R70" i="306"/>
  <c r="Q70" i="306"/>
  <c r="P70" i="306"/>
  <c r="O70" i="306"/>
  <c r="R69" i="306"/>
  <c r="Q69" i="306"/>
  <c r="P69" i="306"/>
  <c r="O69" i="306"/>
  <c r="R68" i="306"/>
  <c r="Q68" i="306"/>
  <c r="P68" i="306"/>
  <c r="O68" i="306"/>
  <c r="R67" i="306"/>
  <c r="Q67" i="306"/>
  <c r="P67" i="306"/>
  <c r="O67" i="306"/>
  <c r="R66" i="306"/>
  <c r="Q66" i="306"/>
  <c r="P66" i="306"/>
  <c r="O66" i="306"/>
  <c r="N62" i="306"/>
  <c r="E122" i="306" s="1"/>
  <c r="M62" i="306"/>
  <c r="D122" i="306" s="1"/>
  <c r="Q122" i="306" s="1"/>
  <c r="L62" i="306"/>
  <c r="R61" i="306"/>
  <c r="Q61" i="306"/>
  <c r="P61" i="306"/>
  <c r="O61" i="306"/>
  <c r="R60" i="306"/>
  <c r="Q60" i="306"/>
  <c r="P60" i="306"/>
  <c r="O60" i="306"/>
  <c r="R59" i="306"/>
  <c r="Q59" i="306"/>
  <c r="P59" i="306"/>
  <c r="O59" i="306"/>
  <c r="R58" i="306"/>
  <c r="Q58" i="306"/>
  <c r="P58" i="306"/>
  <c r="O58" i="306"/>
  <c r="R57" i="306"/>
  <c r="Q57" i="306"/>
  <c r="P57" i="306"/>
  <c r="O57" i="306"/>
  <c r="R56" i="306"/>
  <c r="Q56" i="306"/>
  <c r="P56" i="306"/>
  <c r="O56" i="306"/>
  <c r="R55" i="306"/>
  <c r="Q55" i="306"/>
  <c r="P55" i="306"/>
  <c r="O55" i="306"/>
  <c r="N51" i="306"/>
  <c r="E121" i="306" s="1"/>
  <c r="M51" i="306"/>
  <c r="O51" i="306" s="1"/>
  <c r="F121" i="306" s="1"/>
  <c r="L51" i="306"/>
  <c r="C121" i="306" s="1"/>
  <c r="R50" i="306"/>
  <c r="Q50" i="306"/>
  <c r="P50" i="306"/>
  <c r="O50" i="306"/>
  <c r="R49" i="306"/>
  <c r="Q49" i="306"/>
  <c r="P49" i="306"/>
  <c r="O49" i="306"/>
  <c r="R48" i="306"/>
  <c r="Q48" i="306"/>
  <c r="P48" i="306"/>
  <c r="O48" i="306"/>
  <c r="R47" i="306"/>
  <c r="Q47" i="306"/>
  <c r="P47" i="306"/>
  <c r="O47" i="306"/>
  <c r="R46" i="306"/>
  <c r="Q46" i="306"/>
  <c r="P46" i="306"/>
  <c r="O46" i="306"/>
  <c r="R45" i="306"/>
  <c r="Q45" i="306"/>
  <c r="P45" i="306"/>
  <c r="O45" i="306"/>
  <c r="R44" i="306"/>
  <c r="Q44" i="306"/>
  <c r="P44" i="306"/>
  <c r="O44" i="306"/>
  <c r="N40" i="306"/>
  <c r="E120" i="306" s="1"/>
  <c r="M40" i="306"/>
  <c r="O40" i="306" s="1"/>
  <c r="F120" i="306" s="1"/>
  <c r="L40" i="306"/>
  <c r="C120" i="306" s="1"/>
  <c r="R39" i="306"/>
  <c r="Q39" i="306"/>
  <c r="P39" i="306"/>
  <c r="O39" i="306"/>
  <c r="R38" i="306"/>
  <c r="Q38" i="306"/>
  <c r="P38" i="306"/>
  <c r="O38" i="306"/>
  <c r="R37" i="306"/>
  <c r="Q37" i="306"/>
  <c r="P37" i="306"/>
  <c r="O37" i="306"/>
  <c r="R36" i="306"/>
  <c r="Q36" i="306"/>
  <c r="P36" i="306"/>
  <c r="O36" i="306"/>
  <c r="R35" i="306"/>
  <c r="Q35" i="306"/>
  <c r="P35" i="306"/>
  <c r="O35" i="306"/>
  <c r="R34" i="306"/>
  <c r="Q34" i="306"/>
  <c r="P34" i="306"/>
  <c r="O34" i="306"/>
  <c r="R33" i="306"/>
  <c r="Q33" i="306"/>
  <c r="P33" i="306"/>
  <c r="O33" i="306"/>
  <c r="K27" i="306"/>
  <c r="L27" i="306" s="1"/>
  <c r="J27" i="306"/>
  <c r="H27" i="306"/>
  <c r="I27" i="306" s="1"/>
  <c r="G27" i="306"/>
  <c r="F27" i="306"/>
  <c r="L26" i="306"/>
  <c r="K26" i="306"/>
  <c r="J26" i="306"/>
  <c r="I26" i="306"/>
  <c r="H26" i="306"/>
  <c r="G26" i="306"/>
  <c r="F26" i="306"/>
  <c r="C26" i="306"/>
  <c r="K25" i="306"/>
  <c r="H25" i="306"/>
  <c r="K24" i="306"/>
  <c r="H24" i="306"/>
  <c r="K23" i="306"/>
  <c r="H23" i="306"/>
  <c r="K22" i="306"/>
  <c r="H22" i="306"/>
  <c r="K21" i="306"/>
  <c r="H21" i="306"/>
  <c r="K20" i="306"/>
  <c r="H20" i="306"/>
  <c r="K19" i="306"/>
  <c r="H19" i="306"/>
  <c r="K18" i="306"/>
  <c r="H18" i="306"/>
  <c r="K17" i="306"/>
  <c r="H17" i="306"/>
  <c r="K16" i="306"/>
  <c r="H16" i="306"/>
  <c r="K15" i="306"/>
  <c r="H15" i="306"/>
  <c r="K14" i="306"/>
  <c r="H14" i="306"/>
  <c r="K13" i="306"/>
  <c r="H13" i="306"/>
  <c r="K12" i="306"/>
  <c r="H12" i="306"/>
  <c r="K11" i="306"/>
  <c r="H11" i="306"/>
  <c r="K139" i="305"/>
  <c r="G127" i="305"/>
  <c r="P127" i="305" s="1"/>
  <c r="D127" i="305"/>
  <c r="Q126" i="305"/>
  <c r="E126" i="305"/>
  <c r="C126" i="305"/>
  <c r="R126" i="305" s="1"/>
  <c r="G125" i="305"/>
  <c r="P125" i="305" s="1"/>
  <c r="F125" i="305"/>
  <c r="E125" i="305"/>
  <c r="C125" i="305"/>
  <c r="R125" i="305" s="1"/>
  <c r="E124" i="305"/>
  <c r="C124" i="305"/>
  <c r="G123" i="305"/>
  <c r="P123" i="305" s="1"/>
  <c r="E123" i="305"/>
  <c r="C123" i="305"/>
  <c r="D121" i="305"/>
  <c r="Q121" i="305" s="1"/>
  <c r="C121" i="305"/>
  <c r="E120" i="305"/>
  <c r="C120" i="305"/>
  <c r="O117" i="305"/>
  <c r="F127" i="305" s="1"/>
  <c r="N117" i="305"/>
  <c r="E127" i="305" s="1"/>
  <c r="M117" i="305"/>
  <c r="L117" i="305"/>
  <c r="C127" i="305" s="1"/>
  <c r="R116" i="305"/>
  <c r="Q116" i="305"/>
  <c r="P116" i="305"/>
  <c r="O116" i="305"/>
  <c r="R115" i="305"/>
  <c r="Q115" i="305"/>
  <c r="P115" i="305"/>
  <c r="O115" i="305"/>
  <c r="R114" i="305"/>
  <c r="Q114" i="305"/>
  <c r="P114" i="305"/>
  <c r="O114" i="305"/>
  <c r="R113" i="305"/>
  <c r="Q113" i="305"/>
  <c r="P113" i="305"/>
  <c r="O113" i="305"/>
  <c r="R112" i="305"/>
  <c r="Q112" i="305"/>
  <c r="P112" i="305"/>
  <c r="O112" i="305"/>
  <c r="R111" i="305"/>
  <c r="Q111" i="305"/>
  <c r="P111" i="305"/>
  <c r="O111" i="305"/>
  <c r="R110" i="305"/>
  <c r="Q110" i="305"/>
  <c r="P110" i="305"/>
  <c r="O110" i="305"/>
  <c r="O106" i="305"/>
  <c r="F126" i="305" s="1"/>
  <c r="N106" i="305"/>
  <c r="M106" i="305"/>
  <c r="D126" i="305" s="1"/>
  <c r="L106" i="305"/>
  <c r="R105" i="305"/>
  <c r="Q105" i="305"/>
  <c r="P105" i="305"/>
  <c r="O105" i="305"/>
  <c r="R104" i="305"/>
  <c r="Q104" i="305"/>
  <c r="P104" i="305"/>
  <c r="O104" i="305"/>
  <c r="R103" i="305"/>
  <c r="Q103" i="305"/>
  <c r="P103" i="305"/>
  <c r="O103" i="305"/>
  <c r="R102" i="305"/>
  <c r="Q102" i="305"/>
  <c r="P102" i="305"/>
  <c r="O102" i="305"/>
  <c r="R101" i="305"/>
  <c r="Q101" i="305"/>
  <c r="P101" i="305"/>
  <c r="O101" i="305"/>
  <c r="R100" i="305"/>
  <c r="Q100" i="305"/>
  <c r="P100" i="305"/>
  <c r="O100" i="305"/>
  <c r="R99" i="305"/>
  <c r="Q99" i="305"/>
  <c r="P99" i="305"/>
  <c r="O99" i="305"/>
  <c r="O95" i="305"/>
  <c r="N95" i="305"/>
  <c r="M95" i="305"/>
  <c r="D125" i="305" s="1"/>
  <c r="Q125" i="305" s="1"/>
  <c r="L95" i="305"/>
  <c r="R94" i="305"/>
  <c r="Q94" i="305"/>
  <c r="P94" i="305"/>
  <c r="O94" i="305"/>
  <c r="R93" i="305"/>
  <c r="Q93" i="305"/>
  <c r="P93" i="305"/>
  <c r="O93" i="305"/>
  <c r="R92" i="305"/>
  <c r="Q92" i="305"/>
  <c r="P92" i="305"/>
  <c r="O92" i="305"/>
  <c r="R91" i="305"/>
  <c r="Q91" i="305"/>
  <c r="P91" i="305"/>
  <c r="O91" i="305"/>
  <c r="R90" i="305"/>
  <c r="Q90" i="305"/>
  <c r="P90" i="305"/>
  <c r="O90" i="305"/>
  <c r="R89" i="305"/>
  <c r="Q89" i="305"/>
  <c r="P89" i="305"/>
  <c r="O89" i="305"/>
  <c r="R88" i="305"/>
  <c r="Q88" i="305"/>
  <c r="P88" i="305"/>
  <c r="O88" i="305"/>
  <c r="O84" i="305"/>
  <c r="F124" i="305" s="1"/>
  <c r="N84" i="305"/>
  <c r="M84" i="305"/>
  <c r="D124" i="305" s="1"/>
  <c r="Q124" i="305" s="1"/>
  <c r="L84" i="305"/>
  <c r="R83" i="305"/>
  <c r="O83" i="305"/>
  <c r="R82" i="305"/>
  <c r="O82" i="305"/>
  <c r="R81" i="305"/>
  <c r="O81" i="305"/>
  <c r="R80" i="305"/>
  <c r="O80" i="305"/>
  <c r="R79" i="305"/>
  <c r="O79" i="305"/>
  <c r="R78" i="305"/>
  <c r="O78" i="305"/>
  <c r="R77" i="305"/>
  <c r="O77" i="305"/>
  <c r="N73" i="305"/>
  <c r="M73" i="305"/>
  <c r="D123" i="305" s="1"/>
  <c r="L73" i="305"/>
  <c r="O73" i="305" s="1"/>
  <c r="F123" i="305" s="1"/>
  <c r="R72" i="305"/>
  <c r="Q72" i="305"/>
  <c r="P72" i="305"/>
  <c r="O72" i="305"/>
  <c r="R71" i="305"/>
  <c r="Q71" i="305"/>
  <c r="P71" i="305"/>
  <c r="O71" i="305"/>
  <c r="R70" i="305"/>
  <c r="Q70" i="305"/>
  <c r="P70" i="305"/>
  <c r="O70" i="305"/>
  <c r="R69" i="305"/>
  <c r="Q69" i="305"/>
  <c r="P69" i="305"/>
  <c r="O69" i="305"/>
  <c r="R68" i="305"/>
  <c r="Q68" i="305"/>
  <c r="P68" i="305"/>
  <c r="O68" i="305"/>
  <c r="R67" i="305"/>
  <c r="Q67" i="305"/>
  <c r="P67" i="305"/>
  <c r="O67" i="305"/>
  <c r="R66" i="305"/>
  <c r="Q66" i="305"/>
  <c r="P66" i="305"/>
  <c r="O66" i="305"/>
  <c r="N62" i="305"/>
  <c r="E122" i="305" s="1"/>
  <c r="M62" i="305"/>
  <c r="D122" i="305" s="1"/>
  <c r="L62" i="305"/>
  <c r="R61" i="305"/>
  <c r="Q61" i="305"/>
  <c r="P61" i="305"/>
  <c r="O61" i="305"/>
  <c r="R60" i="305"/>
  <c r="Q60" i="305"/>
  <c r="P60" i="305"/>
  <c r="O60" i="305"/>
  <c r="R59" i="305"/>
  <c r="Q59" i="305"/>
  <c r="P59" i="305"/>
  <c r="O59" i="305"/>
  <c r="R58" i="305"/>
  <c r="Q58" i="305"/>
  <c r="P58" i="305"/>
  <c r="O58" i="305"/>
  <c r="R57" i="305"/>
  <c r="Q57" i="305"/>
  <c r="P57" i="305"/>
  <c r="O57" i="305"/>
  <c r="R56" i="305"/>
  <c r="Q56" i="305"/>
  <c r="P56" i="305"/>
  <c r="O56" i="305"/>
  <c r="R55" i="305"/>
  <c r="Q55" i="305"/>
  <c r="P55" i="305"/>
  <c r="O55" i="305"/>
  <c r="N51" i="305"/>
  <c r="E121" i="305" s="1"/>
  <c r="M51" i="305"/>
  <c r="L51" i="305"/>
  <c r="R50" i="305"/>
  <c r="Q50" i="305"/>
  <c r="P50" i="305"/>
  <c r="O50" i="305"/>
  <c r="R49" i="305"/>
  <c r="Q49" i="305"/>
  <c r="P49" i="305"/>
  <c r="O49" i="305"/>
  <c r="R48" i="305"/>
  <c r="Q48" i="305"/>
  <c r="P48" i="305"/>
  <c r="O48" i="305"/>
  <c r="R47" i="305"/>
  <c r="Q47" i="305"/>
  <c r="P47" i="305"/>
  <c r="O47" i="305"/>
  <c r="R46" i="305"/>
  <c r="Q46" i="305"/>
  <c r="P46" i="305"/>
  <c r="O46" i="305"/>
  <c r="R45" i="305"/>
  <c r="Q45" i="305"/>
  <c r="P45" i="305"/>
  <c r="O45" i="305"/>
  <c r="R44" i="305"/>
  <c r="Q44" i="305"/>
  <c r="P44" i="305"/>
  <c r="O44" i="305"/>
  <c r="N40" i="305"/>
  <c r="M40" i="305"/>
  <c r="D120" i="305" s="1"/>
  <c r="L40" i="305"/>
  <c r="R39" i="305"/>
  <c r="Q39" i="305"/>
  <c r="P39" i="305"/>
  <c r="O39" i="305"/>
  <c r="R38" i="305"/>
  <c r="Q38" i="305"/>
  <c r="P38" i="305"/>
  <c r="O38" i="305"/>
  <c r="R37" i="305"/>
  <c r="Q37" i="305"/>
  <c r="P37" i="305"/>
  <c r="O37" i="305"/>
  <c r="R36" i="305"/>
  <c r="Q36" i="305"/>
  <c r="P36" i="305"/>
  <c r="O36" i="305"/>
  <c r="R35" i="305"/>
  <c r="Q35" i="305"/>
  <c r="P35" i="305"/>
  <c r="O35" i="305"/>
  <c r="R34" i="305"/>
  <c r="Q34" i="305"/>
  <c r="P34" i="305"/>
  <c r="O34" i="305"/>
  <c r="R33" i="305"/>
  <c r="Q33" i="305"/>
  <c r="P33" i="305"/>
  <c r="O33" i="305"/>
  <c r="K27" i="305"/>
  <c r="L27" i="305" s="1"/>
  <c r="J27" i="305"/>
  <c r="I27" i="305"/>
  <c r="H27" i="305"/>
  <c r="G27" i="305"/>
  <c r="F27" i="305"/>
  <c r="L26" i="305"/>
  <c r="K26" i="305"/>
  <c r="J26" i="305"/>
  <c r="H26" i="305"/>
  <c r="I26" i="305" s="1"/>
  <c r="G26" i="305"/>
  <c r="F26" i="305"/>
  <c r="C26" i="305"/>
  <c r="K25" i="305"/>
  <c r="H25" i="305"/>
  <c r="K24" i="305"/>
  <c r="H24" i="305"/>
  <c r="K23" i="305"/>
  <c r="H23" i="305"/>
  <c r="K22" i="305"/>
  <c r="H22" i="305"/>
  <c r="K21" i="305"/>
  <c r="H21" i="305"/>
  <c r="K20" i="305"/>
  <c r="H20" i="305"/>
  <c r="K19" i="305"/>
  <c r="H19" i="305"/>
  <c r="K18" i="305"/>
  <c r="H18" i="305"/>
  <c r="K17" i="305"/>
  <c r="H17" i="305"/>
  <c r="K16" i="305"/>
  <c r="H16" i="305"/>
  <c r="K15" i="305"/>
  <c r="H15" i="305"/>
  <c r="K14" i="305"/>
  <c r="H14" i="305"/>
  <c r="K13" i="305"/>
  <c r="H13" i="305"/>
  <c r="K12" i="305"/>
  <c r="H12" i="305"/>
  <c r="K11" i="305"/>
  <c r="H11" i="305"/>
  <c r="K139" i="304"/>
  <c r="Q127" i="304"/>
  <c r="G127" i="304"/>
  <c r="P127" i="304" s="1"/>
  <c r="D127" i="304"/>
  <c r="C127" i="304"/>
  <c r="E123" i="304"/>
  <c r="E122" i="304"/>
  <c r="D122" i="304"/>
  <c r="Q122" i="304" s="1"/>
  <c r="C122" i="304"/>
  <c r="R122" i="304" s="1"/>
  <c r="E121" i="304"/>
  <c r="D121" i="304"/>
  <c r="Q121" i="304" s="1"/>
  <c r="C121" i="304"/>
  <c r="R121" i="304" s="1"/>
  <c r="E120" i="304"/>
  <c r="D120" i="304"/>
  <c r="Q120" i="304" s="1"/>
  <c r="C120" i="304"/>
  <c r="R120" i="304" s="1"/>
  <c r="N117" i="304"/>
  <c r="O117" i="304" s="1"/>
  <c r="F127" i="304" s="1"/>
  <c r="M117" i="304"/>
  <c r="L117" i="304"/>
  <c r="R116" i="304"/>
  <c r="Q116" i="304"/>
  <c r="P116" i="304"/>
  <c r="O116" i="304"/>
  <c r="R115" i="304"/>
  <c r="Q115" i="304"/>
  <c r="P115" i="304"/>
  <c r="O115" i="304"/>
  <c r="R114" i="304"/>
  <c r="Q114" i="304"/>
  <c r="P114" i="304"/>
  <c r="O114" i="304"/>
  <c r="R113" i="304"/>
  <c r="Q113" i="304"/>
  <c r="P113" i="304"/>
  <c r="O113" i="304"/>
  <c r="R112" i="304"/>
  <c r="Q112" i="304"/>
  <c r="P112" i="304"/>
  <c r="O112" i="304"/>
  <c r="R111" i="304"/>
  <c r="Q111" i="304"/>
  <c r="P111" i="304"/>
  <c r="O111" i="304"/>
  <c r="R110" i="304"/>
  <c r="Q110" i="304"/>
  <c r="P110" i="304"/>
  <c r="O110" i="304"/>
  <c r="N106" i="304"/>
  <c r="O106" i="304" s="1"/>
  <c r="F126" i="304" s="1"/>
  <c r="M106" i="304"/>
  <c r="D126" i="304" s="1"/>
  <c r="L106" i="304"/>
  <c r="C126" i="304" s="1"/>
  <c r="R105" i="304"/>
  <c r="Q105" i="304"/>
  <c r="P105" i="304"/>
  <c r="O105" i="304"/>
  <c r="R104" i="304"/>
  <c r="Q104" i="304"/>
  <c r="P104" i="304"/>
  <c r="O104" i="304"/>
  <c r="R103" i="304"/>
  <c r="Q103" i="304"/>
  <c r="P103" i="304"/>
  <c r="O103" i="304"/>
  <c r="R102" i="304"/>
  <c r="Q102" i="304"/>
  <c r="P102" i="304"/>
  <c r="O102" i="304"/>
  <c r="R101" i="304"/>
  <c r="Q101" i="304"/>
  <c r="P101" i="304"/>
  <c r="O101" i="304"/>
  <c r="R100" i="304"/>
  <c r="Q100" i="304"/>
  <c r="P100" i="304"/>
  <c r="O100" i="304"/>
  <c r="R99" i="304"/>
  <c r="Q99" i="304"/>
  <c r="P99" i="304"/>
  <c r="O99" i="304"/>
  <c r="N95" i="304"/>
  <c r="O95" i="304" s="1"/>
  <c r="F125" i="304" s="1"/>
  <c r="M95" i="304"/>
  <c r="D125" i="304" s="1"/>
  <c r="L95" i="304"/>
  <c r="C125" i="304" s="1"/>
  <c r="R94" i="304"/>
  <c r="Q94" i="304"/>
  <c r="P94" i="304"/>
  <c r="O94" i="304"/>
  <c r="R93" i="304"/>
  <c r="Q93" i="304"/>
  <c r="P93" i="304"/>
  <c r="O93" i="304"/>
  <c r="R92" i="304"/>
  <c r="Q92" i="304"/>
  <c r="P92" i="304"/>
  <c r="O92" i="304"/>
  <c r="R91" i="304"/>
  <c r="Q91" i="304"/>
  <c r="P91" i="304"/>
  <c r="O91" i="304"/>
  <c r="R90" i="304"/>
  <c r="Q90" i="304"/>
  <c r="P90" i="304"/>
  <c r="O90" i="304"/>
  <c r="R89" i="304"/>
  <c r="Q89" i="304"/>
  <c r="P89" i="304"/>
  <c r="O89" i="304"/>
  <c r="R88" i="304"/>
  <c r="Q88" i="304"/>
  <c r="P88" i="304"/>
  <c r="O88" i="304"/>
  <c r="N84" i="304"/>
  <c r="O84" i="304" s="1"/>
  <c r="F124" i="304" s="1"/>
  <c r="M84" i="304"/>
  <c r="D124" i="304" s="1"/>
  <c r="L84" i="304"/>
  <c r="C124" i="304" s="1"/>
  <c r="R83" i="304"/>
  <c r="O83" i="304"/>
  <c r="R82" i="304"/>
  <c r="O82" i="304"/>
  <c r="R81" i="304"/>
  <c r="O81" i="304"/>
  <c r="R80" i="304"/>
  <c r="O80" i="304"/>
  <c r="R79" i="304"/>
  <c r="O79" i="304"/>
  <c r="R78" i="304"/>
  <c r="O78" i="304"/>
  <c r="R77" i="304"/>
  <c r="O77" i="304"/>
  <c r="N73" i="304"/>
  <c r="M73" i="304"/>
  <c r="D123" i="304" s="1"/>
  <c r="L73" i="304"/>
  <c r="O73" i="304" s="1"/>
  <c r="F123" i="304" s="1"/>
  <c r="R72" i="304"/>
  <c r="Q72" i="304"/>
  <c r="P72" i="304"/>
  <c r="O72" i="304"/>
  <c r="R71" i="304"/>
  <c r="Q71" i="304"/>
  <c r="P71" i="304"/>
  <c r="O71" i="304"/>
  <c r="R70" i="304"/>
  <c r="Q70" i="304"/>
  <c r="P70" i="304"/>
  <c r="O70" i="304"/>
  <c r="R69" i="304"/>
  <c r="Q69" i="304"/>
  <c r="P69" i="304"/>
  <c r="O69" i="304"/>
  <c r="R68" i="304"/>
  <c r="Q68" i="304"/>
  <c r="P68" i="304"/>
  <c r="O68" i="304"/>
  <c r="R67" i="304"/>
  <c r="Q67" i="304"/>
  <c r="P67" i="304"/>
  <c r="O67" i="304"/>
  <c r="R66" i="304"/>
  <c r="Q66" i="304"/>
  <c r="P66" i="304"/>
  <c r="O66" i="304"/>
  <c r="N62" i="304"/>
  <c r="M62" i="304"/>
  <c r="L62" i="304"/>
  <c r="O62" i="304" s="1"/>
  <c r="F122" i="304" s="1"/>
  <c r="R61" i="304"/>
  <c r="Q61" i="304"/>
  <c r="P61" i="304"/>
  <c r="O61" i="304"/>
  <c r="R60" i="304"/>
  <c r="Q60" i="304"/>
  <c r="P60" i="304"/>
  <c r="O60" i="304"/>
  <c r="R59" i="304"/>
  <c r="Q59" i="304"/>
  <c r="P59" i="304"/>
  <c r="O59" i="304"/>
  <c r="R58" i="304"/>
  <c r="Q58" i="304"/>
  <c r="P58" i="304"/>
  <c r="O58" i="304"/>
  <c r="R57" i="304"/>
  <c r="Q57" i="304"/>
  <c r="P57" i="304"/>
  <c r="O57" i="304"/>
  <c r="R56" i="304"/>
  <c r="Q56" i="304"/>
  <c r="P56" i="304"/>
  <c r="O56" i="304"/>
  <c r="R55" i="304"/>
  <c r="Q55" i="304"/>
  <c r="P55" i="304"/>
  <c r="O55" i="304"/>
  <c r="N51" i="304"/>
  <c r="M51" i="304"/>
  <c r="L51" i="304"/>
  <c r="O51" i="304" s="1"/>
  <c r="F121" i="304" s="1"/>
  <c r="R50" i="304"/>
  <c r="Q50" i="304"/>
  <c r="P50" i="304"/>
  <c r="O50" i="304"/>
  <c r="R49" i="304"/>
  <c r="Q49" i="304"/>
  <c r="P49" i="304"/>
  <c r="O49" i="304"/>
  <c r="R48" i="304"/>
  <c r="Q48" i="304"/>
  <c r="P48" i="304"/>
  <c r="O48" i="304"/>
  <c r="R47" i="304"/>
  <c r="Q47" i="304"/>
  <c r="P47" i="304"/>
  <c r="O47" i="304"/>
  <c r="R46" i="304"/>
  <c r="Q46" i="304"/>
  <c r="P46" i="304"/>
  <c r="O46" i="304"/>
  <c r="R45" i="304"/>
  <c r="Q45" i="304"/>
  <c r="P45" i="304"/>
  <c r="O45" i="304"/>
  <c r="R44" i="304"/>
  <c r="Q44" i="304"/>
  <c r="P44" i="304"/>
  <c r="O44" i="304"/>
  <c r="N40" i="304"/>
  <c r="M40" i="304"/>
  <c r="L40" i="304"/>
  <c r="O40" i="304" s="1"/>
  <c r="F120" i="304" s="1"/>
  <c r="R39" i="304"/>
  <c r="Q39" i="304"/>
  <c r="P39" i="304"/>
  <c r="O39" i="304"/>
  <c r="R38" i="304"/>
  <c r="Q38" i="304"/>
  <c r="P38" i="304"/>
  <c r="O38" i="304"/>
  <c r="R37" i="304"/>
  <c r="Q37" i="304"/>
  <c r="P37" i="304"/>
  <c r="O37" i="304"/>
  <c r="R36" i="304"/>
  <c r="Q36" i="304"/>
  <c r="P36" i="304"/>
  <c r="O36" i="304"/>
  <c r="R35" i="304"/>
  <c r="Q35" i="304"/>
  <c r="P35" i="304"/>
  <c r="O35" i="304"/>
  <c r="R34" i="304"/>
  <c r="Q34" i="304"/>
  <c r="P34" i="304"/>
  <c r="O34" i="304"/>
  <c r="R33" i="304"/>
  <c r="Q33" i="304"/>
  <c r="P33" i="304"/>
  <c r="O33" i="304"/>
  <c r="K27" i="304"/>
  <c r="L27" i="304" s="1"/>
  <c r="J27" i="304"/>
  <c r="H27" i="304"/>
  <c r="I27" i="304" s="1"/>
  <c r="G27" i="304"/>
  <c r="F27" i="304"/>
  <c r="L26" i="304"/>
  <c r="K26" i="304"/>
  <c r="J26" i="304"/>
  <c r="H26" i="304"/>
  <c r="I26" i="304" s="1"/>
  <c r="G26" i="304"/>
  <c r="F26" i="304"/>
  <c r="C26" i="304"/>
  <c r="K25" i="304"/>
  <c r="H25" i="304"/>
  <c r="K24" i="304"/>
  <c r="H24" i="304"/>
  <c r="K23" i="304"/>
  <c r="H23" i="304"/>
  <c r="K22" i="304"/>
  <c r="H22" i="304"/>
  <c r="K21" i="304"/>
  <c r="H21" i="304"/>
  <c r="K20" i="304"/>
  <c r="H20" i="304"/>
  <c r="K19" i="304"/>
  <c r="H19" i="304"/>
  <c r="K18" i="304"/>
  <c r="H18" i="304"/>
  <c r="K17" i="304"/>
  <c r="H17" i="304"/>
  <c r="K16" i="304"/>
  <c r="H16" i="304"/>
  <c r="K15" i="304"/>
  <c r="H15" i="304"/>
  <c r="K14" i="304"/>
  <c r="H14" i="304"/>
  <c r="K13" i="304"/>
  <c r="H13" i="304"/>
  <c r="K12" i="304"/>
  <c r="H12" i="304"/>
  <c r="K11" i="304"/>
  <c r="H11" i="304"/>
  <c r="K139" i="303"/>
  <c r="G127" i="303"/>
  <c r="P127" i="303" s="1"/>
  <c r="D127" i="303"/>
  <c r="E123" i="303"/>
  <c r="C123" i="303"/>
  <c r="C122" i="303"/>
  <c r="C121" i="303"/>
  <c r="C120" i="303"/>
  <c r="N117" i="303"/>
  <c r="E127" i="303" s="1"/>
  <c r="M117" i="303"/>
  <c r="L117" i="303"/>
  <c r="C127" i="303" s="1"/>
  <c r="R116" i="303"/>
  <c r="Q116" i="303"/>
  <c r="P116" i="303"/>
  <c r="O116" i="303"/>
  <c r="R115" i="303"/>
  <c r="Q115" i="303"/>
  <c r="P115" i="303"/>
  <c r="O115" i="303"/>
  <c r="R114" i="303"/>
  <c r="Q114" i="303"/>
  <c r="P114" i="303"/>
  <c r="O114" i="303"/>
  <c r="R113" i="303"/>
  <c r="Q113" i="303"/>
  <c r="P113" i="303"/>
  <c r="O113" i="303"/>
  <c r="R112" i="303"/>
  <c r="Q112" i="303"/>
  <c r="P112" i="303"/>
  <c r="O112" i="303"/>
  <c r="R111" i="303"/>
  <c r="Q111" i="303"/>
  <c r="P111" i="303"/>
  <c r="O111" i="303"/>
  <c r="R110" i="303"/>
  <c r="Q110" i="303"/>
  <c r="P110" i="303"/>
  <c r="O110" i="303"/>
  <c r="N106" i="303"/>
  <c r="E126" i="303" s="1"/>
  <c r="M106" i="303"/>
  <c r="D126" i="303" s="1"/>
  <c r="Q126" i="303" s="1"/>
  <c r="L106" i="303"/>
  <c r="C126" i="303" s="1"/>
  <c r="R105" i="303"/>
  <c r="Q105" i="303"/>
  <c r="P105" i="303"/>
  <c r="O105" i="303"/>
  <c r="R104" i="303"/>
  <c r="Q104" i="303"/>
  <c r="P104" i="303"/>
  <c r="O104" i="303"/>
  <c r="R103" i="303"/>
  <c r="Q103" i="303"/>
  <c r="P103" i="303"/>
  <c r="O103" i="303"/>
  <c r="R102" i="303"/>
  <c r="Q102" i="303"/>
  <c r="P102" i="303"/>
  <c r="O102" i="303"/>
  <c r="R101" i="303"/>
  <c r="Q101" i="303"/>
  <c r="P101" i="303"/>
  <c r="O101" i="303"/>
  <c r="R100" i="303"/>
  <c r="Q100" i="303"/>
  <c r="P100" i="303"/>
  <c r="O100" i="303"/>
  <c r="R99" i="303"/>
  <c r="Q99" i="303"/>
  <c r="P99" i="303"/>
  <c r="O99" i="303"/>
  <c r="N95" i="303"/>
  <c r="E125" i="303" s="1"/>
  <c r="M95" i="303"/>
  <c r="D125" i="303" s="1"/>
  <c r="L95" i="303"/>
  <c r="C125" i="303" s="1"/>
  <c r="R94" i="303"/>
  <c r="Q94" i="303"/>
  <c r="P94" i="303"/>
  <c r="O94" i="303"/>
  <c r="R93" i="303"/>
  <c r="Q93" i="303"/>
  <c r="P93" i="303"/>
  <c r="O93" i="303"/>
  <c r="R92" i="303"/>
  <c r="Q92" i="303"/>
  <c r="P92" i="303"/>
  <c r="O92" i="303"/>
  <c r="R91" i="303"/>
  <c r="Q91" i="303"/>
  <c r="P91" i="303"/>
  <c r="O91" i="303"/>
  <c r="R90" i="303"/>
  <c r="Q90" i="303"/>
  <c r="P90" i="303"/>
  <c r="O90" i="303"/>
  <c r="R89" i="303"/>
  <c r="Q89" i="303"/>
  <c r="P89" i="303"/>
  <c r="O89" i="303"/>
  <c r="R88" i="303"/>
  <c r="Q88" i="303"/>
  <c r="P88" i="303"/>
  <c r="O88" i="303"/>
  <c r="N84" i="303"/>
  <c r="E124" i="303" s="1"/>
  <c r="M84" i="303"/>
  <c r="D124" i="303" s="1"/>
  <c r="L84" i="303"/>
  <c r="C124" i="303" s="1"/>
  <c r="R83" i="303"/>
  <c r="O83" i="303"/>
  <c r="R82" i="303"/>
  <c r="O82" i="303"/>
  <c r="R81" i="303"/>
  <c r="O81" i="303"/>
  <c r="R80" i="303"/>
  <c r="O80" i="303"/>
  <c r="R79" i="303"/>
  <c r="O79" i="303"/>
  <c r="R78" i="303"/>
  <c r="O78" i="303"/>
  <c r="R77" i="303"/>
  <c r="O77" i="303"/>
  <c r="N73" i="303"/>
  <c r="M73" i="303"/>
  <c r="D123" i="303" s="1"/>
  <c r="L73" i="303"/>
  <c r="R72" i="303"/>
  <c r="Q72" i="303"/>
  <c r="P72" i="303"/>
  <c r="O72" i="303"/>
  <c r="R71" i="303"/>
  <c r="Q71" i="303"/>
  <c r="P71" i="303"/>
  <c r="O71" i="303"/>
  <c r="R70" i="303"/>
  <c r="Q70" i="303"/>
  <c r="P70" i="303"/>
  <c r="O70" i="303"/>
  <c r="R69" i="303"/>
  <c r="Q69" i="303"/>
  <c r="P69" i="303"/>
  <c r="O69" i="303"/>
  <c r="R68" i="303"/>
  <c r="Q68" i="303"/>
  <c r="P68" i="303"/>
  <c r="O68" i="303"/>
  <c r="R67" i="303"/>
  <c r="Q67" i="303"/>
  <c r="P67" i="303"/>
  <c r="O67" i="303"/>
  <c r="R66" i="303"/>
  <c r="Q66" i="303"/>
  <c r="P66" i="303"/>
  <c r="O66" i="303"/>
  <c r="N62" i="303"/>
  <c r="E122" i="303" s="1"/>
  <c r="M62" i="303"/>
  <c r="O62" i="303" s="1"/>
  <c r="F122" i="303" s="1"/>
  <c r="L62" i="303"/>
  <c r="R61" i="303"/>
  <c r="Q61" i="303"/>
  <c r="P61" i="303"/>
  <c r="O61" i="303"/>
  <c r="R60" i="303"/>
  <c r="Q60" i="303"/>
  <c r="P60" i="303"/>
  <c r="O60" i="303"/>
  <c r="R59" i="303"/>
  <c r="Q59" i="303"/>
  <c r="P59" i="303"/>
  <c r="O59" i="303"/>
  <c r="R58" i="303"/>
  <c r="Q58" i="303"/>
  <c r="P58" i="303"/>
  <c r="O58" i="303"/>
  <c r="R57" i="303"/>
  <c r="Q57" i="303"/>
  <c r="P57" i="303"/>
  <c r="O57" i="303"/>
  <c r="R56" i="303"/>
  <c r="Q56" i="303"/>
  <c r="P56" i="303"/>
  <c r="O56" i="303"/>
  <c r="R55" i="303"/>
  <c r="Q55" i="303"/>
  <c r="P55" i="303"/>
  <c r="O55" i="303"/>
  <c r="N51" i="303"/>
  <c r="E121" i="303" s="1"/>
  <c r="M51" i="303"/>
  <c r="O51" i="303" s="1"/>
  <c r="F121" i="303" s="1"/>
  <c r="L51" i="303"/>
  <c r="R50" i="303"/>
  <c r="Q50" i="303"/>
  <c r="P50" i="303"/>
  <c r="O50" i="303"/>
  <c r="R49" i="303"/>
  <c r="Q49" i="303"/>
  <c r="P49" i="303"/>
  <c r="O49" i="303"/>
  <c r="R48" i="303"/>
  <c r="Q48" i="303"/>
  <c r="P48" i="303"/>
  <c r="O48" i="303"/>
  <c r="R47" i="303"/>
  <c r="Q47" i="303"/>
  <c r="P47" i="303"/>
  <c r="O47" i="303"/>
  <c r="R46" i="303"/>
  <c r="Q46" i="303"/>
  <c r="P46" i="303"/>
  <c r="O46" i="303"/>
  <c r="R45" i="303"/>
  <c r="Q45" i="303"/>
  <c r="P45" i="303"/>
  <c r="O45" i="303"/>
  <c r="R44" i="303"/>
  <c r="Q44" i="303"/>
  <c r="P44" i="303"/>
  <c r="O44" i="303"/>
  <c r="N40" i="303"/>
  <c r="E120" i="303" s="1"/>
  <c r="M40" i="303"/>
  <c r="O40" i="303" s="1"/>
  <c r="F120" i="303" s="1"/>
  <c r="L40" i="303"/>
  <c r="R39" i="303"/>
  <c r="Q39" i="303"/>
  <c r="P39" i="303"/>
  <c r="O39" i="303"/>
  <c r="R38" i="303"/>
  <c r="Q38" i="303"/>
  <c r="P38" i="303"/>
  <c r="O38" i="303"/>
  <c r="R37" i="303"/>
  <c r="Q37" i="303"/>
  <c r="P37" i="303"/>
  <c r="O37" i="303"/>
  <c r="R36" i="303"/>
  <c r="Q36" i="303"/>
  <c r="P36" i="303"/>
  <c r="O36" i="303"/>
  <c r="R35" i="303"/>
  <c r="Q35" i="303"/>
  <c r="P35" i="303"/>
  <c r="O35" i="303"/>
  <c r="R34" i="303"/>
  <c r="Q34" i="303"/>
  <c r="P34" i="303"/>
  <c r="O34" i="303"/>
  <c r="R33" i="303"/>
  <c r="Q33" i="303"/>
  <c r="P33" i="303"/>
  <c r="O33" i="303"/>
  <c r="L27" i="303"/>
  <c r="K27" i="303"/>
  <c r="J27" i="303"/>
  <c r="H27" i="303"/>
  <c r="I27" i="303" s="1"/>
  <c r="G27" i="303"/>
  <c r="F27" i="303"/>
  <c r="L26" i="303"/>
  <c r="K26" i="303"/>
  <c r="J26" i="303"/>
  <c r="I26" i="303"/>
  <c r="H26" i="303"/>
  <c r="G26" i="303"/>
  <c r="F26" i="303"/>
  <c r="C26" i="303"/>
  <c r="K25" i="303"/>
  <c r="H25" i="303"/>
  <c r="K24" i="303"/>
  <c r="H24" i="303"/>
  <c r="K23" i="303"/>
  <c r="H23" i="303"/>
  <c r="K22" i="303"/>
  <c r="H22" i="303"/>
  <c r="K21" i="303"/>
  <c r="H21" i="303"/>
  <c r="K20" i="303"/>
  <c r="H20" i="303"/>
  <c r="K19" i="303"/>
  <c r="H19" i="303"/>
  <c r="K18" i="303"/>
  <c r="H18" i="303"/>
  <c r="K17" i="303"/>
  <c r="H17" i="303"/>
  <c r="K16" i="303"/>
  <c r="H16" i="303"/>
  <c r="K15" i="303"/>
  <c r="H15" i="303"/>
  <c r="K14" i="303"/>
  <c r="H14" i="303"/>
  <c r="K13" i="303"/>
  <c r="H13" i="303"/>
  <c r="K12" i="303"/>
  <c r="H12" i="303"/>
  <c r="K11" i="303"/>
  <c r="H11" i="303"/>
  <c r="K139" i="302"/>
  <c r="E127" i="302"/>
  <c r="E126" i="302"/>
  <c r="E125" i="302"/>
  <c r="D125" i="302"/>
  <c r="D124" i="302"/>
  <c r="C124" i="302"/>
  <c r="D123" i="302"/>
  <c r="C123" i="302"/>
  <c r="D122" i="302"/>
  <c r="Q122" i="302" s="1"/>
  <c r="C122" i="302"/>
  <c r="Q121" i="302"/>
  <c r="Q120" i="302"/>
  <c r="N117" i="302"/>
  <c r="M117" i="302"/>
  <c r="D127" i="302" s="1"/>
  <c r="G127" i="302" s="1"/>
  <c r="P127" i="302" s="1"/>
  <c r="L117" i="302"/>
  <c r="R116" i="302"/>
  <c r="Q116" i="302"/>
  <c r="P116" i="302"/>
  <c r="O116" i="302"/>
  <c r="R115" i="302"/>
  <c r="Q115" i="302"/>
  <c r="P115" i="302"/>
  <c r="O115" i="302"/>
  <c r="R114" i="302"/>
  <c r="Q114" i="302"/>
  <c r="P114" i="302"/>
  <c r="O114" i="302"/>
  <c r="R113" i="302"/>
  <c r="Q113" i="302"/>
  <c r="P113" i="302"/>
  <c r="O113" i="302"/>
  <c r="R112" i="302"/>
  <c r="Q112" i="302"/>
  <c r="P112" i="302"/>
  <c r="O112" i="302"/>
  <c r="R111" i="302"/>
  <c r="Q111" i="302"/>
  <c r="P111" i="302"/>
  <c r="O111" i="302"/>
  <c r="R110" i="302"/>
  <c r="Q110" i="302"/>
  <c r="P110" i="302"/>
  <c r="O110" i="302"/>
  <c r="N106" i="302"/>
  <c r="M106" i="302"/>
  <c r="D126" i="302" s="1"/>
  <c r="L106" i="302"/>
  <c r="O106" i="302" s="1"/>
  <c r="F126" i="302" s="1"/>
  <c r="R105" i="302"/>
  <c r="Q105" i="302"/>
  <c r="P105" i="302"/>
  <c r="O105" i="302"/>
  <c r="R104" i="302"/>
  <c r="Q104" i="302"/>
  <c r="P104" i="302"/>
  <c r="O104" i="302"/>
  <c r="R103" i="302"/>
  <c r="Q103" i="302"/>
  <c r="P103" i="302"/>
  <c r="O103" i="302"/>
  <c r="R102" i="302"/>
  <c r="Q102" i="302"/>
  <c r="P102" i="302"/>
  <c r="O102" i="302"/>
  <c r="R101" i="302"/>
  <c r="Q101" i="302"/>
  <c r="P101" i="302"/>
  <c r="O101" i="302"/>
  <c r="R100" i="302"/>
  <c r="Q100" i="302"/>
  <c r="P100" i="302"/>
  <c r="O100" i="302"/>
  <c r="R99" i="302"/>
  <c r="Q99" i="302"/>
  <c r="P99" i="302"/>
  <c r="O99" i="302"/>
  <c r="N95" i="302"/>
  <c r="M95" i="302"/>
  <c r="L95" i="302"/>
  <c r="O95" i="302" s="1"/>
  <c r="F125" i="302" s="1"/>
  <c r="R94" i="302"/>
  <c r="Q94" i="302"/>
  <c r="P94" i="302"/>
  <c r="O94" i="302"/>
  <c r="R93" i="302"/>
  <c r="Q93" i="302"/>
  <c r="P93" i="302"/>
  <c r="O93" i="302"/>
  <c r="R92" i="302"/>
  <c r="Q92" i="302"/>
  <c r="P92" i="302"/>
  <c r="O92" i="302"/>
  <c r="R91" i="302"/>
  <c r="Q91" i="302"/>
  <c r="P91" i="302"/>
  <c r="O91" i="302"/>
  <c r="R90" i="302"/>
  <c r="Q90" i="302"/>
  <c r="P90" i="302"/>
  <c r="O90" i="302"/>
  <c r="R89" i="302"/>
  <c r="Q89" i="302"/>
  <c r="P89" i="302"/>
  <c r="O89" i="302"/>
  <c r="R88" i="302"/>
  <c r="Q88" i="302"/>
  <c r="P88" i="302"/>
  <c r="O88" i="302"/>
  <c r="N84" i="302"/>
  <c r="E124" i="302" s="1"/>
  <c r="M84" i="302"/>
  <c r="L84" i="302"/>
  <c r="R83" i="302"/>
  <c r="O83" i="302"/>
  <c r="R82" i="302"/>
  <c r="O82" i="302"/>
  <c r="R81" i="302"/>
  <c r="O81" i="302"/>
  <c r="R80" i="302"/>
  <c r="O80" i="302"/>
  <c r="R79" i="302"/>
  <c r="O79" i="302"/>
  <c r="R78" i="302"/>
  <c r="O78" i="302"/>
  <c r="R77" i="302"/>
  <c r="O77" i="302"/>
  <c r="N73" i="302"/>
  <c r="E123" i="302" s="1"/>
  <c r="M73" i="302"/>
  <c r="L73" i="302"/>
  <c r="R72" i="302"/>
  <c r="Q72" i="302"/>
  <c r="P72" i="302"/>
  <c r="O72" i="302"/>
  <c r="R71" i="302"/>
  <c r="Q71" i="302"/>
  <c r="P71" i="302"/>
  <c r="O71" i="302"/>
  <c r="R70" i="302"/>
  <c r="Q70" i="302"/>
  <c r="P70" i="302"/>
  <c r="O70" i="302"/>
  <c r="R69" i="302"/>
  <c r="Q69" i="302"/>
  <c r="P69" i="302"/>
  <c r="O69" i="302"/>
  <c r="R68" i="302"/>
  <c r="Q68" i="302"/>
  <c r="P68" i="302"/>
  <c r="O68" i="302"/>
  <c r="R67" i="302"/>
  <c r="Q67" i="302"/>
  <c r="P67" i="302"/>
  <c r="O67" i="302"/>
  <c r="R66" i="302"/>
  <c r="Q66" i="302"/>
  <c r="P66" i="302"/>
  <c r="O66" i="302"/>
  <c r="N62" i="302"/>
  <c r="E122" i="302" s="1"/>
  <c r="M62" i="302"/>
  <c r="L62" i="302"/>
  <c r="R61" i="302"/>
  <c r="Q61" i="302"/>
  <c r="P61" i="302"/>
  <c r="O61" i="302"/>
  <c r="R60" i="302"/>
  <c r="Q60" i="302"/>
  <c r="P60" i="302"/>
  <c r="O60" i="302"/>
  <c r="R59" i="302"/>
  <c r="Q59" i="302"/>
  <c r="P59" i="302"/>
  <c r="O59" i="302"/>
  <c r="R58" i="302"/>
  <c r="Q58" i="302"/>
  <c r="P58" i="302"/>
  <c r="O58" i="302"/>
  <c r="R57" i="302"/>
  <c r="Q57" i="302"/>
  <c r="P57" i="302"/>
  <c r="O57" i="302"/>
  <c r="R56" i="302"/>
  <c r="Q56" i="302"/>
  <c r="P56" i="302"/>
  <c r="O56" i="302"/>
  <c r="R55" i="302"/>
  <c r="Q55" i="302"/>
  <c r="P55" i="302"/>
  <c r="O55" i="302"/>
  <c r="N51" i="302"/>
  <c r="E121" i="302" s="1"/>
  <c r="M51" i="302"/>
  <c r="D121" i="302" s="1"/>
  <c r="L51" i="302"/>
  <c r="C121" i="302" s="1"/>
  <c r="R50" i="302"/>
  <c r="Q50" i="302"/>
  <c r="P50" i="302"/>
  <c r="O50" i="302"/>
  <c r="R49" i="302"/>
  <c r="Q49" i="302"/>
  <c r="P49" i="302"/>
  <c r="O49" i="302"/>
  <c r="R48" i="302"/>
  <c r="Q48" i="302"/>
  <c r="P48" i="302"/>
  <c r="O48" i="302"/>
  <c r="R47" i="302"/>
  <c r="Q47" i="302"/>
  <c r="P47" i="302"/>
  <c r="O47" i="302"/>
  <c r="R46" i="302"/>
  <c r="Q46" i="302"/>
  <c r="P46" i="302"/>
  <c r="O46" i="302"/>
  <c r="R45" i="302"/>
  <c r="Q45" i="302"/>
  <c r="P45" i="302"/>
  <c r="O45" i="302"/>
  <c r="R44" i="302"/>
  <c r="Q44" i="302"/>
  <c r="P44" i="302"/>
  <c r="O44" i="302"/>
  <c r="N40" i="302"/>
  <c r="E120" i="302" s="1"/>
  <c r="M40" i="302"/>
  <c r="D120" i="302" s="1"/>
  <c r="L40" i="302"/>
  <c r="C120" i="302" s="1"/>
  <c r="R39" i="302"/>
  <c r="Q39" i="302"/>
  <c r="P39" i="302"/>
  <c r="O39" i="302"/>
  <c r="R38" i="302"/>
  <c r="Q38" i="302"/>
  <c r="P38" i="302"/>
  <c r="O38" i="302"/>
  <c r="R37" i="302"/>
  <c r="Q37" i="302"/>
  <c r="P37" i="302"/>
  <c r="O37" i="302"/>
  <c r="R36" i="302"/>
  <c r="Q36" i="302"/>
  <c r="P36" i="302"/>
  <c r="O36" i="302"/>
  <c r="R35" i="302"/>
  <c r="Q35" i="302"/>
  <c r="P35" i="302"/>
  <c r="O35" i="302"/>
  <c r="R34" i="302"/>
  <c r="Q34" i="302"/>
  <c r="P34" i="302"/>
  <c r="O34" i="302"/>
  <c r="R33" i="302"/>
  <c r="Q33" i="302"/>
  <c r="P33" i="302"/>
  <c r="O33" i="302"/>
  <c r="K27" i="302"/>
  <c r="L27" i="302" s="1"/>
  <c r="J27" i="302"/>
  <c r="H27" i="302"/>
  <c r="G27" i="302"/>
  <c r="F27" i="302"/>
  <c r="I27" i="302" s="1"/>
  <c r="K26" i="302"/>
  <c r="L26" i="302" s="1"/>
  <c r="J26" i="302"/>
  <c r="H26" i="302"/>
  <c r="I26" i="302" s="1"/>
  <c r="G26" i="302"/>
  <c r="F26" i="302"/>
  <c r="C26" i="302"/>
  <c r="K25" i="302"/>
  <c r="H25" i="302"/>
  <c r="K24" i="302"/>
  <c r="H24" i="302"/>
  <c r="K23" i="302"/>
  <c r="H23" i="302"/>
  <c r="K22" i="302"/>
  <c r="H22" i="302"/>
  <c r="K21" i="302"/>
  <c r="H21" i="302"/>
  <c r="K20" i="302"/>
  <c r="H20" i="302"/>
  <c r="K19" i="302"/>
  <c r="H19" i="302"/>
  <c r="K18" i="302"/>
  <c r="H18" i="302"/>
  <c r="K17" i="302"/>
  <c r="H17" i="302"/>
  <c r="K16" i="302"/>
  <c r="H16" i="302"/>
  <c r="K15" i="302"/>
  <c r="H15" i="302"/>
  <c r="K14" i="302"/>
  <c r="H14" i="302"/>
  <c r="K13" i="302"/>
  <c r="H13" i="302"/>
  <c r="K12" i="302"/>
  <c r="H12" i="302"/>
  <c r="K11" i="302"/>
  <c r="H11" i="302"/>
  <c r="K139" i="301"/>
  <c r="E127" i="301"/>
  <c r="D127" i="301"/>
  <c r="C127" i="301"/>
  <c r="R127" i="301" s="1"/>
  <c r="E121" i="301"/>
  <c r="D121" i="301"/>
  <c r="E120" i="301"/>
  <c r="D120" i="301"/>
  <c r="N117" i="301"/>
  <c r="M117" i="301"/>
  <c r="L117" i="301"/>
  <c r="O117" i="301" s="1"/>
  <c r="F127" i="301" s="1"/>
  <c r="R116" i="301"/>
  <c r="Q116" i="301"/>
  <c r="P116" i="301"/>
  <c r="O116" i="301"/>
  <c r="R115" i="301"/>
  <c r="Q115" i="301"/>
  <c r="P115" i="301"/>
  <c r="O115" i="301"/>
  <c r="R114" i="301"/>
  <c r="Q114" i="301"/>
  <c r="P114" i="301"/>
  <c r="O114" i="301"/>
  <c r="R113" i="301"/>
  <c r="Q113" i="301"/>
  <c r="P113" i="301"/>
  <c r="O113" i="301"/>
  <c r="R112" i="301"/>
  <c r="Q112" i="301"/>
  <c r="P112" i="301"/>
  <c r="O112" i="301"/>
  <c r="R111" i="301"/>
  <c r="Q111" i="301"/>
  <c r="P111" i="301"/>
  <c r="O111" i="301"/>
  <c r="R110" i="301"/>
  <c r="Q110" i="301"/>
  <c r="P110" i="301"/>
  <c r="O110" i="301"/>
  <c r="N106" i="301"/>
  <c r="E126" i="301" s="1"/>
  <c r="M106" i="301"/>
  <c r="D126" i="301" s="1"/>
  <c r="L106" i="301"/>
  <c r="O106" i="301" s="1"/>
  <c r="F126" i="301" s="1"/>
  <c r="R105" i="301"/>
  <c r="Q105" i="301"/>
  <c r="P105" i="301"/>
  <c r="O105" i="301"/>
  <c r="R104" i="301"/>
  <c r="Q104" i="301"/>
  <c r="P104" i="301"/>
  <c r="O104" i="301"/>
  <c r="R103" i="301"/>
  <c r="Q103" i="301"/>
  <c r="P103" i="301"/>
  <c r="O103" i="301"/>
  <c r="R102" i="301"/>
  <c r="Q102" i="301"/>
  <c r="P102" i="301"/>
  <c r="O102" i="301"/>
  <c r="R101" i="301"/>
  <c r="Q101" i="301"/>
  <c r="P101" i="301"/>
  <c r="O101" i="301"/>
  <c r="R100" i="301"/>
  <c r="Q100" i="301"/>
  <c r="P100" i="301"/>
  <c r="O100" i="301"/>
  <c r="R99" i="301"/>
  <c r="Q99" i="301"/>
  <c r="P99" i="301"/>
  <c r="O99" i="301"/>
  <c r="N95" i="301"/>
  <c r="E125" i="301" s="1"/>
  <c r="M95" i="301"/>
  <c r="D125" i="301" s="1"/>
  <c r="L95" i="301"/>
  <c r="O95" i="301" s="1"/>
  <c r="F125" i="301" s="1"/>
  <c r="R94" i="301"/>
  <c r="Q94" i="301"/>
  <c r="P94" i="301"/>
  <c r="O94" i="301"/>
  <c r="R93" i="301"/>
  <c r="Q93" i="301"/>
  <c r="P93" i="301"/>
  <c r="O93" i="301"/>
  <c r="R92" i="301"/>
  <c r="Q92" i="301"/>
  <c r="P92" i="301"/>
  <c r="O92" i="301"/>
  <c r="R91" i="301"/>
  <c r="Q91" i="301"/>
  <c r="P91" i="301"/>
  <c r="O91" i="301"/>
  <c r="R90" i="301"/>
  <c r="Q90" i="301"/>
  <c r="P90" i="301"/>
  <c r="O90" i="301"/>
  <c r="R89" i="301"/>
  <c r="Q89" i="301"/>
  <c r="P89" i="301"/>
  <c r="O89" i="301"/>
  <c r="R88" i="301"/>
  <c r="Q88" i="301"/>
  <c r="P88" i="301"/>
  <c r="O88" i="301"/>
  <c r="N84" i="301"/>
  <c r="E124" i="301" s="1"/>
  <c r="M84" i="301"/>
  <c r="D124" i="301" s="1"/>
  <c r="G124" i="301" s="1"/>
  <c r="P124" i="301" s="1"/>
  <c r="L84" i="301"/>
  <c r="O84" i="301" s="1"/>
  <c r="F124" i="301" s="1"/>
  <c r="R83" i="301"/>
  <c r="O83" i="301"/>
  <c r="R82" i="301"/>
  <c r="O82" i="301"/>
  <c r="R81" i="301"/>
  <c r="O81" i="301"/>
  <c r="R80" i="301"/>
  <c r="O80" i="301"/>
  <c r="R79" i="301"/>
  <c r="O79" i="301"/>
  <c r="R78" i="301"/>
  <c r="O78" i="301"/>
  <c r="R77" i="301"/>
  <c r="O77" i="301"/>
  <c r="N73" i="301"/>
  <c r="E123" i="301" s="1"/>
  <c r="M73" i="301"/>
  <c r="D123" i="301" s="1"/>
  <c r="L73" i="301"/>
  <c r="R72" i="301"/>
  <c r="Q72" i="301"/>
  <c r="P72" i="301"/>
  <c r="O72" i="301"/>
  <c r="R71" i="301"/>
  <c r="Q71" i="301"/>
  <c r="P71" i="301"/>
  <c r="O71" i="301"/>
  <c r="R70" i="301"/>
  <c r="Q70" i="301"/>
  <c r="P70" i="301"/>
  <c r="O70" i="301"/>
  <c r="R69" i="301"/>
  <c r="Q69" i="301"/>
  <c r="P69" i="301"/>
  <c r="O69" i="301"/>
  <c r="R68" i="301"/>
  <c r="Q68" i="301"/>
  <c r="P68" i="301"/>
  <c r="O68" i="301"/>
  <c r="R67" i="301"/>
  <c r="Q67" i="301"/>
  <c r="P67" i="301"/>
  <c r="O67" i="301"/>
  <c r="R66" i="301"/>
  <c r="Q66" i="301"/>
  <c r="P66" i="301"/>
  <c r="O66" i="301"/>
  <c r="N62" i="301"/>
  <c r="E122" i="301" s="1"/>
  <c r="M62" i="301"/>
  <c r="D122" i="301" s="1"/>
  <c r="L62" i="301"/>
  <c r="R61" i="301"/>
  <c r="Q61" i="301"/>
  <c r="P61" i="301"/>
  <c r="O61" i="301"/>
  <c r="R60" i="301"/>
  <c r="Q60" i="301"/>
  <c r="P60" i="301"/>
  <c r="O60" i="301"/>
  <c r="R59" i="301"/>
  <c r="Q59" i="301"/>
  <c r="P59" i="301"/>
  <c r="O59" i="301"/>
  <c r="R58" i="301"/>
  <c r="Q58" i="301"/>
  <c r="P58" i="301"/>
  <c r="O58" i="301"/>
  <c r="R57" i="301"/>
  <c r="Q57" i="301"/>
  <c r="P57" i="301"/>
  <c r="O57" i="301"/>
  <c r="R56" i="301"/>
  <c r="Q56" i="301"/>
  <c r="P56" i="301"/>
  <c r="O56" i="301"/>
  <c r="R55" i="301"/>
  <c r="Q55" i="301"/>
  <c r="P55" i="301"/>
  <c r="O55" i="301"/>
  <c r="N51" i="301"/>
  <c r="M51" i="301"/>
  <c r="L51" i="301"/>
  <c r="R50" i="301"/>
  <c r="Q50" i="301"/>
  <c r="P50" i="301"/>
  <c r="O50" i="301"/>
  <c r="R49" i="301"/>
  <c r="Q49" i="301"/>
  <c r="P49" i="301"/>
  <c r="O49" i="301"/>
  <c r="R48" i="301"/>
  <c r="Q48" i="301"/>
  <c r="P48" i="301"/>
  <c r="O48" i="301"/>
  <c r="R47" i="301"/>
  <c r="Q47" i="301"/>
  <c r="P47" i="301"/>
  <c r="O47" i="301"/>
  <c r="R46" i="301"/>
  <c r="Q46" i="301"/>
  <c r="P46" i="301"/>
  <c r="O46" i="301"/>
  <c r="R45" i="301"/>
  <c r="Q45" i="301"/>
  <c r="P45" i="301"/>
  <c r="O45" i="301"/>
  <c r="R44" i="301"/>
  <c r="Q44" i="301"/>
  <c r="P44" i="301"/>
  <c r="O44" i="301"/>
  <c r="N40" i="301"/>
  <c r="M40" i="301"/>
  <c r="L40" i="301"/>
  <c r="R39" i="301"/>
  <c r="Q39" i="301"/>
  <c r="P39" i="301"/>
  <c r="O39" i="301"/>
  <c r="R38" i="301"/>
  <c r="Q38" i="301"/>
  <c r="P38" i="301"/>
  <c r="O38" i="301"/>
  <c r="R37" i="301"/>
  <c r="Q37" i="301"/>
  <c r="P37" i="301"/>
  <c r="O37" i="301"/>
  <c r="R36" i="301"/>
  <c r="Q36" i="301"/>
  <c r="P36" i="301"/>
  <c r="O36" i="301"/>
  <c r="R35" i="301"/>
  <c r="Q35" i="301"/>
  <c r="P35" i="301"/>
  <c r="O35" i="301"/>
  <c r="R34" i="301"/>
  <c r="Q34" i="301"/>
  <c r="P34" i="301"/>
  <c r="O34" i="301"/>
  <c r="R33" i="301"/>
  <c r="Q33" i="301"/>
  <c r="P33" i="301"/>
  <c r="O33" i="301"/>
  <c r="K27" i="301"/>
  <c r="L27" i="301" s="1"/>
  <c r="J27" i="301"/>
  <c r="I27" i="301"/>
  <c r="H27" i="301"/>
  <c r="G27" i="301"/>
  <c r="F27" i="301"/>
  <c r="K26" i="301"/>
  <c r="L26" i="301" s="1"/>
  <c r="J26" i="301"/>
  <c r="I26" i="301"/>
  <c r="H26" i="301"/>
  <c r="G26" i="301"/>
  <c r="F26" i="301"/>
  <c r="C26" i="301"/>
  <c r="K25" i="301"/>
  <c r="H25" i="301"/>
  <c r="K24" i="301"/>
  <c r="H24" i="301"/>
  <c r="K23" i="301"/>
  <c r="H23" i="301"/>
  <c r="K22" i="301"/>
  <c r="H22" i="301"/>
  <c r="K21" i="301"/>
  <c r="H21" i="301"/>
  <c r="K20" i="301"/>
  <c r="H20" i="301"/>
  <c r="K19" i="301"/>
  <c r="H19" i="301"/>
  <c r="K18" i="301"/>
  <c r="H18" i="301"/>
  <c r="K17" i="301"/>
  <c r="H17" i="301"/>
  <c r="K16" i="301"/>
  <c r="H16" i="301"/>
  <c r="K15" i="301"/>
  <c r="H15" i="301"/>
  <c r="K14" i="301"/>
  <c r="H14" i="301"/>
  <c r="K13" i="301"/>
  <c r="H13" i="301"/>
  <c r="K12" i="301"/>
  <c r="H12" i="301"/>
  <c r="K11" i="301"/>
  <c r="H11" i="301"/>
  <c r="K139" i="300"/>
  <c r="E126" i="300"/>
  <c r="G125" i="300"/>
  <c r="P125" i="300" s="1"/>
  <c r="G124" i="300"/>
  <c r="P124" i="300" s="1"/>
  <c r="F123" i="300"/>
  <c r="E123" i="300"/>
  <c r="E122" i="300"/>
  <c r="D122" i="300"/>
  <c r="C122" i="300"/>
  <c r="D121" i="300"/>
  <c r="C121" i="300"/>
  <c r="R121" i="300" s="1"/>
  <c r="D120" i="300"/>
  <c r="G120" i="300" s="1"/>
  <c r="P120" i="300" s="1"/>
  <c r="C120" i="300"/>
  <c r="N117" i="300"/>
  <c r="E127" i="300" s="1"/>
  <c r="M117" i="300"/>
  <c r="D127" i="300" s="1"/>
  <c r="Q127" i="300" s="1"/>
  <c r="L117" i="300"/>
  <c r="C127" i="300" s="1"/>
  <c r="R116" i="300"/>
  <c r="Q116" i="300"/>
  <c r="P116" i="300"/>
  <c r="O116" i="300"/>
  <c r="R115" i="300"/>
  <c r="Q115" i="300"/>
  <c r="P115" i="300"/>
  <c r="O115" i="300"/>
  <c r="R114" i="300"/>
  <c r="Q114" i="300"/>
  <c r="P114" i="300"/>
  <c r="O114" i="300"/>
  <c r="R113" i="300"/>
  <c r="Q113" i="300"/>
  <c r="P113" i="300"/>
  <c r="O113" i="300"/>
  <c r="R112" i="300"/>
  <c r="Q112" i="300"/>
  <c r="P112" i="300"/>
  <c r="O112" i="300"/>
  <c r="R111" i="300"/>
  <c r="Q111" i="300"/>
  <c r="P111" i="300"/>
  <c r="O111" i="300"/>
  <c r="R110" i="300"/>
  <c r="Q110" i="300"/>
  <c r="P110" i="300"/>
  <c r="O110" i="300"/>
  <c r="N106" i="300"/>
  <c r="O106" i="300" s="1"/>
  <c r="F126" i="300" s="1"/>
  <c r="M106" i="300"/>
  <c r="D126" i="300" s="1"/>
  <c r="L106" i="300"/>
  <c r="C126" i="300" s="1"/>
  <c r="R105" i="300"/>
  <c r="Q105" i="300"/>
  <c r="P105" i="300"/>
  <c r="O105" i="300"/>
  <c r="R104" i="300"/>
  <c r="Q104" i="300"/>
  <c r="P104" i="300"/>
  <c r="O104" i="300"/>
  <c r="R103" i="300"/>
  <c r="Q103" i="300"/>
  <c r="P103" i="300"/>
  <c r="O103" i="300"/>
  <c r="R102" i="300"/>
  <c r="Q102" i="300"/>
  <c r="P102" i="300"/>
  <c r="O102" i="300"/>
  <c r="R101" i="300"/>
  <c r="Q101" i="300"/>
  <c r="P101" i="300"/>
  <c r="O101" i="300"/>
  <c r="R100" i="300"/>
  <c r="Q100" i="300"/>
  <c r="P100" i="300"/>
  <c r="O100" i="300"/>
  <c r="R99" i="300"/>
  <c r="Q99" i="300"/>
  <c r="P99" i="300"/>
  <c r="O99" i="300"/>
  <c r="N95" i="300"/>
  <c r="E125" i="300" s="1"/>
  <c r="M95" i="300"/>
  <c r="D125" i="300" s="1"/>
  <c r="L95" i="300"/>
  <c r="C125" i="300" s="1"/>
  <c r="R94" i="300"/>
  <c r="Q94" i="300"/>
  <c r="P94" i="300"/>
  <c r="O94" i="300"/>
  <c r="R93" i="300"/>
  <c r="Q93" i="300"/>
  <c r="P93" i="300"/>
  <c r="O93" i="300"/>
  <c r="R92" i="300"/>
  <c r="Q92" i="300"/>
  <c r="P92" i="300"/>
  <c r="O92" i="300"/>
  <c r="R91" i="300"/>
  <c r="Q91" i="300"/>
  <c r="P91" i="300"/>
  <c r="O91" i="300"/>
  <c r="R90" i="300"/>
  <c r="Q90" i="300"/>
  <c r="P90" i="300"/>
  <c r="O90" i="300"/>
  <c r="R89" i="300"/>
  <c r="Q89" i="300"/>
  <c r="P89" i="300"/>
  <c r="O89" i="300"/>
  <c r="R88" i="300"/>
  <c r="Q88" i="300"/>
  <c r="P88" i="300"/>
  <c r="O88" i="300"/>
  <c r="N84" i="300"/>
  <c r="O84" i="300" s="1"/>
  <c r="F124" i="300" s="1"/>
  <c r="M84" i="300"/>
  <c r="D124" i="300" s="1"/>
  <c r="L84" i="300"/>
  <c r="C124" i="300" s="1"/>
  <c r="R83" i="300"/>
  <c r="O83" i="300"/>
  <c r="R82" i="300"/>
  <c r="O82" i="300"/>
  <c r="R81" i="300"/>
  <c r="O81" i="300"/>
  <c r="R80" i="300"/>
  <c r="O80" i="300"/>
  <c r="R79" i="300"/>
  <c r="O79" i="300"/>
  <c r="R78" i="300"/>
  <c r="O78" i="300"/>
  <c r="R77" i="300"/>
  <c r="O77" i="300"/>
  <c r="N73" i="300"/>
  <c r="M73" i="300"/>
  <c r="D123" i="300" s="1"/>
  <c r="G123" i="300" s="1"/>
  <c r="P123" i="300" s="1"/>
  <c r="L73" i="300"/>
  <c r="O73" i="300" s="1"/>
  <c r="R72" i="300"/>
  <c r="Q72" i="300"/>
  <c r="P72" i="300"/>
  <c r="O72" i="300"/>
  <c r="R71" i="300"/>
  <c r="Q71" i="300"/>
  <c r="P71" i="300"/>
  <c r="O71" i="300"/>
  <c r="R70" i="300"/>
  <c r="Q70" i="300"/>
  <c r="P70" i="300"/>
  <c r="O70" i="300"/>
  <c r="R69" i="300"/>
  <c r="Q69" i="300"/>
  <c r="P69" i="300"/>
  <c r="O69" i="300"/>
  <c r="R68" i="300"/>
  <c r="Q68" i="300"/>
  <c r="P68" i="300"/>
  <c r="O68" i="300"/>
  <c r="R67" i="300"/>
  <c r="Q67" i="300"/>
  <c r="P67" i="300"/>
  <c r="O67" i="300"/>
  <c r="R66" i="300"/>
  <c r="Q66" i="300"/>
  <c r="P66" i="300"/>
  <c r="O66" i="300"/>
  <c r="N62" i="300"/>
  <c r="M62" i="300"/>
  <c r="L62" i="300"/>
  <c r="O62" i="300" s="1"/>
  <c r="F122" i="300" s="1"/>
  <c r="R61" i="300"/>
  <c r="Q61" i="300"/>
  <c r="P61" i="300"/>
  <c r="O61" i="300"/>
  <c r="R60" i="300"/>
  <c r="Q60" i="300"/>
  <c r="P60" i="300"/>
  <c r="O60" i="300"/>
  <c r="R59" i="300"/>
  <c r="Q59" i="300"/>
  <c r="P59" i="300"/>
  <c r="O59" i="300"/>
  <c r="R58" i="300"/>
  <c r="Q58" i="300"/>
  <c r="P58" i="300"/>
  <c r="O58" i="300"/>
  <c r="R57" i="300"/>
  <c r="Q57" i="300"/>
  <c r="P57" i="300"/>
  <c r="O57" i="300"/>
  <c r="R56" i="300"/>
  <c r="Q56" i="300"/>
  <c r="P56" i="300"/>
  <c r="O56" i="300"/>
  <c r="R55" i="300"/>
  <c r="Q55" i="300"/>
  <c r="P55" i="300"/>
  <c r="O55" i="300"/>
  <c r="N51" i="300"/>
  <c r="E121" i="300" s="1"/>
  <c r="M51" i="300"/>
  <c r="L51" i="300"/>
  <c r="O51" i="300" s="1"/>
  <c r="F121" i="300" s="1"/>
  <c r="R50" i="300"/>
  <c r="Q50" i="300"/>
  <c r="P50" i="300"/>
  <c r="O50" i="300"/>
  <c r="R49" i="300"/>
  <c r="Q49" i="300"/>
  <c r="P49" i="300"/>
  <c r="O49" i="300"/>
  <c r="R48" i="300"/>
  <c r="Q48" i="300"/>
  <c r="P48" i="300"/>
  <c r="O48" i="300"/>
  <c r="R47" i="300"/>
  <c r="Q47" i="300"/>
  <c r="P47" i="300"/>
  <c r="O47" i="300"/>
  <c r="R46" i="300"/>
  <c r="Q46" i="300"/>
  <c r="P46" i="300"/>
  <c r="O46" i="300"/>
  <c r="R45" i="300"/>
  <c r="Q45" i="300"/>
  <c r="P45" i="300"/>
  <c r="O45" i="300"/>
  <c r="R44" i="300"/>
  <c r="Q44" i="300"/>
  <c r="P44" i="300"/>
  <c r="O44" i="300"/>
  <c r="N40" i="300"/>
  <c r="E120" i="300" s="1"/>
  <c r="M40" i="300"/>
  <c r="L40" i="300"/>
  <c r="O40" i="300" s="1"/>
  <c r="F120" i="300" s="1"/>
  <c r="R39" i="300"/>
  <c r="Q39" i="300"/>
  <c r="P39" i="300"/>
  <c r="O39" i="300"/>
  <c r="R38" i="300"/>
  <c r="Q38" i="300"/>
  <c r="P38" i="300"/>
  <c r="O38" i="300"/>
  <c r="R37" i="300"/>
  <c r="Q37" i="300"/>
  <c r="P37" i="300"/>
  <c r="O37" i="300"/>
  <c r="R36" i="300"/>
  <c r="Q36" i="300"/>
  <c r="P36" i="300"/>
  <c r="O36" i="300"/>
  <c r="R35" i="300"/>
  <c r="Q35" i="300"/>
  <c r="P35" i="300"/>
  <c r="O35" i="300"/>
  <c r="R34" i="300"/>
  <c r="Q34" i="300"/>
  <c r="P34" i="300"/>
  <c r="O34" i="300"/>
  <c r="R33" i="300"/>
  <c r="Q33" i="300"/>
  <c r="P33" i="300"/>
  <c r="O33" i="300"/>
  <c r="K27" i="300"/>
  <c r="L27" i="300" s="1"/>
  <c r="J27" i="300"/>
  <c r="H27" i="300"/>
  <c r="G27" i="300"/>
  <c r="F27" i="300"/>
  <c r="L26" i="300"/>
  <c r="K26" i="300"/>
  <c r="J26" i="300"/>
  <c r="H26" i="300"/>
  <c r="I26" i="300" s="1"/>
  <c r="G26" i="300"/>
  <c r="F26" i="300"/>
  <c r="C26" i="300"/>
  <c r="K25" i="300"/>
  <c r="H25" i="300"/>
  <c r="K24" i="300"/>
  <c r="H24" i="300"/>
  <c r="K23" i="300"/>
  <c r="H23" i="300"/>
  <c r="K22" i="300"/>
  <c r="H22" i="300"/>
  <c r="K21" i="300"/>
  <c r="H21" i="300"/>
  <c r="K20" i="300"/>
  <c r="H20" i="300"/>
  <c r="K19" i="300"/>
  <c r="H19" i="300"/>
  <c r="K18" i="300"/>
  <c r="H18" i="300"/>
  <c r="K17" i="300"/>
  <c r="H17" i="300"/>
  <c r="K16" i="300"/>
  <c r="H16" i="300"/>
  <c r="K15" i="300"/>
  <c r="H15" i="300"/>
  <c r="K14" i="300"/>
  <c r="H14" i="300"/>
  <c r="K13" i="300"/>
  <c r="H13" i="300"/>
  <c r="K12" i="300"/>
  <c r="H12" i="300"/>
  <c r="K11" i="300"/>
  <c r="H11" i="300"/>
  <c r="K139" i="299"/>
  <c r="E128" i="299"/>
  <c r="E127" i="299"/>
  <c r="D125" i="299"/>
  <c r="C125" i="299"/>
  <c r="R125" i="299" s="1"/>
  <c r="C124" i="299"/>
  <c r="C123" i="299"/>
  <c r="C122" i="299"/>
  <c r="N117" i="299"/>
  <c r="M117" i="299"/>
  <c r="D127" i="299" s="1"/>
  <c r="L117" i="299"/>
  <c r="R116" i="299"/>
  <c r="Q116" i="299"/>
  <c r="P116" i="299"/>
  <c r="O116" i="299"/>
  <c r="R115" i="299"/>
  <c r="Q115" i="299"/>
  <c r="P115" i="299"/>
  <c r="O115" i="299"/>
  <c r="R114" i="299"/>
  <c r="Q114" i="299"/>
  <c r="P114" i="299"/>
  <c r="O114" i="299"/>
  <c r="R113" i="299"/>
  <c r="Q113" i="299"/>
  <c r="P113" i="299"/>
  <c r="O113" i="299"/>
  <c r="R112" i="299"/>
  <c r="Q112" i="299"/>
  <c r="P112" i="299"/>
  <c r="O112" i="299"/>
  <c r="R111" i="299"/>
  <c r="Q111" i="299"/>
  <c r="P111" i="299"/>
  <c r="O111" i="299"/>
  <c r="R110" i="299"/>
  <c r="Q110" i="299"/>
  <c r="P110" i="299"/>
  <c r="O110" i="299"/>
  <c r="N106" i="299"/>
  <c r="E126" i="299" s="1"/>
  <c r="M106" i="299"/>
  <c r="D126" i="299" s="1"/>
  <c r="L106" i="299"/>
  <c r="R105" i="299"/>
  <c r="Q105" i="299"/>
  <c r="P105" i="299"/>
  <c r="O105" i="299"/>
  <c r="R104" i="299"/>
  <c r="Q104" i="299"/>
  <c r="P104" i="299"/>
  <c r="O104" i="299"/>
  <c r="R103" i="299"/>
  <c r="Q103" i="299"/>
  <c r="P103" i="299"/>
  <c r="O103" i="299"/>
  <c r="R102" i="299"/>
  <c r="Q102" i="299"/>
  <c r="P102" i="299"/>
  <c r="O102" i="299"/>
  <c r="R101" i="299"/>
  <c r="Q101" i="299"/>
  <c r="P101" i="299"/>
  <c r="O101" i="299"/>
  <c r="R100" i="299"/>
  <c r="Q100" i="299"/>
  <c r="P100" i="299"/>
  <c r="O100" i="299"/>
  <c r="R99" i="299"/>
  <c r="Q99" i="299"/>
  <c r="P99" i="299"/>
  <c r="O99" i="299"/>
  <c r="N95" i="299"/>
  <c r="E125" i="299" s="1"/>
  <c r="M95" i="299"/>
  <c r="L95" i="299"/>
  <c r="O95" i="299" s="1"/>
  <c r="F125" i="299" s="1"/>
  <c r="R94" i="299"/>
  <c r="Q94" i="299"/>
  <c r="P94" i="299"/>
  <c r="O94" i="299"/>
  <c r="R93" i="299"/>
  <c r="Q93" i="299"/>
  <c r="P93" i="299"/>
  <c r="O93" i="299"/>
  <c r="R92" i="299"/>
  <c r="Q92" i="299"/>
  <c r="P92" i="299"/>
  <c r="O92" i="299"/>
  <c r="R91" i="299"/>
  <c r="Q91" i="299"/>
  <c r="P91" i="299"/>
  <c r="O91" i="299"/>
  <c r="R90" i="299"/>
  <c r="Q90" i="299"/>
  <c r="P90" i="299"/>
  <c r="O90" i="299"/>
  <c r="R89" i="299"/>
  <c r="Q89" i="299"/>
  <c r="P89" i="299"/>
  <c r="O89" i="299"/>
  <c r="R88" i="299"/>
  <c r="Q88" i="299"/>
  <c r="P88" i="299"/>
  <c r="O88" i="299"/>
  <c r="N84" i="299"/>
  <c r="E124" i="299" s="1"/>
  <c r="M84" i="299"/>
  <c r="D124" i="299" s="1"/>
  <c r="L84" i="299"/>
  <c r="R83" i="299"/>
  <c r="O83" i="299"/>
  <c r="R82" i="299"/>
  <c r="O82" i="299"/>
  <c r="R81" i="299"/>
  <c r="O81" i="299"/>
  <c r="R80" i="299"/>
  <c r="O80" i="299"/>
  <c r="R79" i="299"/>
  <c r="O79" i="299"/>
  <c r="R78" i="299"/>
  <c r="O78" i="299"/>
  <c r="R77" i="299"/>
  <c r="O77" i="299"/>
  <c r="N73" i="299"/>
  <c r="E123" i="299" s="1"/>
  <c r="M73" i="299"/>
  <c r="D123" i="299" s="1"/>
  <c r="L73" i="299"/>
  <c r="R72" i="299"/>
  <c r="Q72" i="299"/>
  <c r="P72" i="299"/>
  <c r="O72" i="299"/>
  <c r="R71" i="299"/>
  <c r="Q71" i="299"/>
  <c r="P71" i="299"/>
  <c r="O71" i="299"/>
  <c r="R70" i="299"/>
  <c r="Q70" i="299"/>
  <c r="P70" i="299"/>
  <c r="O70" i="299"/>
  <c r="R69" i="299"/>
  <c r="Q69" i="299"/>
  <c r="P69" i="299"/>
  <c r="O69" i="299"/>
  <c r="R68" i="299"/>
  <c r="Q68" i="299"/>
  <c r="P68" i="299"/>
  <c r="O68" i="299"/>
  <c r="R67" i="299"/>
  <c r="Q67" i="299"/>
  <c r="P67" i="299"/>
  <c r="O67" i="299"/>
  <c r="R66" i="299"/>
  <c r="Q66" i="299"/>
  <c r="P66" i="299"/>
  <c r="O66" i="299"/>
  <c r="N62" i="299"/>
  <c r="E122" i="299" s="1"/>
  <c r="M62" i="299"/>
  <c r="D122" i="299" s="1"/>
  <c r="Q122" i="299" s="1"/>
  <c r="L62" i="299"/>
  <c r="R61" i="299"/>
  <c r="Q61" i="299"/>
  <c r="P61" i="299"/>
  <c r="O61" i="299"/>
  <c r="R60" i="299"/>
  <c r="Q60" i="299"/>
  <c r="P60" i="299"/>
  <c r="O60" i="299"/>
  <c r="R59" i="299"/>
  <c r="Q59" i="299"/>
  <c r="P59" i="299"/>
  <c r="O59" i="299"/>
  <c r="R58" i="299"/>
  <c r="Q58" i="299"/>
  <c r="P58" i="299"/>
  <c r="O58" i="299"/>
  <c r="R57" i="299"/>
  <c r="Q57" i="299"/>
  <c r="P57" i="299"/>
  <c r="O57" i="299"/>
  <c r="R56" i="299"/>
  <c r="Q56" i="299"/>
  <c r="P56" i="299"/>
  <c r="O56" i="299"/>
  <c r="R55" i="299"/>
  <c r="Q55" i="299"/>
  <c r="P55" i="299"/>
  <c r="O55" i="299"/>
  <c r="N51" i="299"/>
  <c r="E121" i="299" s="1"/>
  <c r="M51" i="299"/>
  <c r="D121" i="299" s="1"/>
  <c r="Q121" i="299" s="1"/>
  <c r="L51" i="299"/>
  <c r="C121" i="299" s="1"/>
  <c r="R50" i="299"/>
  <c r="Q50" i="299"/>
  <c r="P50" i="299"/>
  <c r="O50" i="299"/>
  <c r="R49" i="299"/>
  <c r="Q49" i="299"/>
  <c r="P49" i="299"/>
  <c r="O49" i="299"/>
  <c r="R48" i="299"/>
  <c r="Q48" i="299"/>
  <c r="P48" i="299"/>
  <c r="O48" i="299"/>
  <c r="R47" i="299"/>
  <c r="Q47" i="299"/>
  <c r="P47" i="299"/>
  <c r="O47" i="299"/>
  <c r="R46" i="299"/>
  <c r="Q46" i="299"/>
  <c r="P46" i="299"/>
  <c r="O46" i="299"/>
  <c r="R45" i="299"/>
  <c r="Q45" i="299"/>
  <c r="P45" i="299"/>
  <c r="O45" i="299"/>
  <c r="R44" i="299"/>
  <c r="Q44" i="299"/>
  <c r="P44" i="299"/>
  <c r="O44" i="299"/>
  <c r="N40" i="299"/>
  <c r="E120" i="299" s="1"/>
  <c r="M40" i="299"/>
  <c r="D120" i="299" s="1"/>
  <c r="L40" i="299"/>
  <c r="C120" i="299" s="1"/>
  <c r="R39" i="299"/>
  <c r="Q39" i="299"/>
  <c r="P39" i="299"/>
  <c r="O39" i="299"/>
  <c r="R38" i="299"/>
  <c r="Q38" i="299"/>
  <c r="P38" i="299"/>
  <c r="O38" i="299"/>
  <c r="R37" i="299"/>
  <c r="Q37" i="299"/>
  <c r="P37" i="299"/>
  <c r="O37" i="299"/>
  <c r="R36" i="299"/>
  <c r="Q36" i="299"/>
  <c r="P36" i="299"/>
  <c r="O36" i="299"/>
  <c r="R35" i="299"/>
  <c r="Q35" i="299"/>
  <c r="P35" i="299"/>
  <c r="O35" i="299"/>
  <c r="R34" i="299"/>
  <c r="Q34" i="299"/>
  <c r="P34" i="299"/>
  <c r="O34" i="299"/>
  <c r="R33" i="299"/>
  <c r="Q33" i="299"/>
  <c r="P33" i="299"/>
  <c r="O33" i="299"/>
  <c r="L27" i="299"/>
  <c r="K27" i="299"/>
  <c r="J27" i="299"/>
  <c r="H27" i="299"/>
  <c r="I27" i="299" s="1"/>
  <c r="G27" i="299"/>
  <c r="F27" i="299"/>
  <c r="K26" i="299"/>
  <c r="L26" i="299" s="1"/>
  <c r="J26" i="299"/>
  <c r="I26" i="299"/>
  <c r="H26" i="299"/>
  <c r="G26" i="299"/>
  <c r="F26" i="299"/>
  <c r="C26" i="299"/>
  <c r="K25" i="299"/>
  <c r="H25" i="299"/>
  <c r="K24" i="299"/>
  <c r="H24" i="299"/>
  <c r="K23" i="299"/>
  <c r="H23" i="299"/>
  <c r="K22" i="299"/>
  <c r="H22" i="299"/>
  <c r="K21" i="299"/>
  <c r="H21" i="299"/>
  <c r="K20" i="299"/>
  <c r="H20" i="299"/>
  <c r="K19" i="299"/>
  <c r="H19" i="299"/>
  <c r="K18" i="299"/>
  <c r="H18" i="299"/>
  <c r="K17" i="299"/>
  <c r="H17" i="299"/>
  <c r="K16" i="299"/>
  <c r="H16" i="299"/>
  <c r="K15" i="299"/>
  <c r="H15" i="299"/>
  <c r="K14" i="299"/>
  <c r="H14" i="299"/>
  <c r="K13" i="299"/>
  <c r="H13" i="299"/>
  <c r="K12" i="299"/>
  <c r="H12" i="299"/>
  <c r="K11" i="299"/>
  <c r="H11" i="299"/>
  <c r="K139" i="298"/>
  <c r="D127" i="298"/>
  <c r="G127" i="298" s="1"/>
  <c r="P127" i="298" s="1"/>
  <c r="C127" i="298"/>
  <c r="Q126" i="298"/>
  <c r="G124" i="298"/>
  <c r="P124" i="298" s="1"/>
  <c r="E123" i="298"/>
  <c r="E122" i="298"/>
  <c r="E121" i="298"/>
  <c r="D121" i="298"/>
  <c r="C121" i="298"/>
  <c r="E120" i="298"/>
  <c r="D120" i="298"/>
  <c r="C120" i="298"/>
  <c r="N117" i="298"/>
  <c r="E127" i="298" s="1"/>
  <c r="M117" i="298"/>
  <c r="L117" i="298"/>
  <c r="O117" i="298" s="1"/>
  <c r="F127" i="298" s="1"/>
  <c r="R116" i="298"/>
  <c r="Q116" i="298"/>
  <c r="P116" i="298"/>
  <c r="O116" i="298"/>
  <c r="R115" i="298"/>
  <c r="Q115" i="298"/>
  <c r="P115" i="298"/>
  <c r="O115" i="298"/>
  <c r="R114" i="298"/>
  <c r="Q114" i="298"/>
  <c r="P114" i="298"/>
  <c r="O114" i="298"/>
  <c r="R113" i="298"/>
  <c r="Q113" i="298"/>
  <c r="P113" i="298"/>
  <c r="O113" i="298"/>
  <c r="R112" i="298"/>
  <c r="Q112" i="298"/>
  <c r="P112" i="298"/>
  <c r="O112" i="298"/>
  <c r="R111" i="298"/>
  <c r="Q111" i="298"/>
  <c r="P111" i="298"/>
  <c r="O111" i="298"/>
  <c r="R110" i="298"/>
  <c r="Q110" i="298"/>
  <c r="P110" i="298"/>
  <c r="O110" i="298"/>
  <c r="N106" i="298"/>
  <c r="O106" i="298" s="1"/>
  <c r="F126" i="298" s="1"/>
  <c r="M106" i="298"/>
  <c r="D126" i="298" s="1"/>
  <c r="L106" i="298"/>
  <c r="C126" i="298" s="1"/>
  <c r="R105" i="298"/>
  <c r="Q105" i="298"/>
  <c r="P105" i="298"/>
  <c r="O105" i="298"/>
  <c r="R104" i="298"/>
  <c r="Q104" i="298"/>
  <c r="P104" i="298"/>
  <c r="O104" i="298"/>
  <c r="R103" i="298"/>
  <c r="Q103" i="298"/>
  <c r="P103" i="298"/>
  <c r="O103" i="298"/>
  <c r="R102" i="298"/>
  <c r="Q102" i="298"/>
  <c r="P102" i="298"/>
  <c r="O102" i="298"/>
  <c r="R101" i="298"/>
  <c r="Q101" i="298"/>
  <c r="P101" i="298"/>
  <c r="O101" i="298"/>
  <c r="R100" i="298"/>
  <c r="Q100" i="298"/>
  <c r="P100" i="298"/>
  <c r="O100" i="298"/>
  <c r="R99" i="298"/>
  <c r="Q99" i="298"/>
  <c r="P99" i="298"/>
  <c r="O99" i="298"/>
  <c r="N95" i="298"/>
  <c r="O95" i="298" s="1"/>
  <c r="F125" i="298" s="1"/>
  <c r="M95" i="298"/>
  <c r="D125" i="298" s="1"/>
  <c r="Q125" i="298" s="1"/>
  <c r="L95" i="298"/>
  <c r="C125" i="298" s="1"/>
  <c r="R94" i="298"/>
  <c r="Q94" i="298"/>
  <c r="P94" i="298"/>
  <c r="O94" i="298"/>
  <c r="R93" i="298"/>
  <c r="Q93" i="298"/>
  <c r="P93" i="298"/>
  <c r="O93" i="298"/>
  <c r="R92" i="298"/>
  <c r="Q92" i="298"/>
  <c r="P92" i="298"/>
  <c r="O92" i="298"/>
  <c r="R91" i="298"/>
  <c r="Q91" i="298"/>
  <c r="P91" i="298"/>
  <c r="O91" i="298"/>
  <c r="R90" i="298"/>
  <c r="Q90" i="298"/>
  <c r="P90" i="298"/>
  <c r="O90" i="298"/>
  <c r="R89" i="298"/>
  <c r="Q89" i="298"/>
  <c r="P89" i="298"/>
  <c r="O89" i="298"/>
  <c r="R88" i="298"/>
  <c r="Q88" i="298"/>
  <c r="P88" i="298"/>
  <c r="O88" i="298"/>
  <c r="N84" i="298"/>
  <c r="O84" i="298" s="1"/>
  <c r="F124" i="298" s="1"/>
  <c r="M84" i="298"/>
  <c r="D124" i="298" s="1"/>
  <c r="Q124" i="298" s="1"/>
  <c r="L84" i="298"/>
  <c r="C124" i="298" s="1"/>
  <c r="R83" i="298"/>
  <c r="O83" i="298"/>
  <c r="R82" i="298"/>
  <c r="O82" i="298"/>
  <c r="R81" i="298"/>
  <c r="O81" i="298"/>
  <c r="R80" i="298"/>
  <c r="O80" i="298"/>
  <c r="R79" i="298"/>
  <c r="O79" i="298"/>
  <c r="R78" i="298"/>
  <c r="O78" i="298"/>
  <c r="R77" i="298"/>
  <c r="O77" i="298"/>
  <c r="N73" i="298"/>
  <c r="M73" i="298"/>
  <c r="D123" i="298" s="1"/>
  <c r="G123" i="298" s="1"/>
  <c r="P123" i="298" s="1"/>
  <c r="L73" i="298"/>
  <c r="R72" i="298"/>
  <c r="Q72" i="298"/>
  <c r="P72" i="298"/>
  <c r="O72" i="298"/>
  <c r="R71" i="298"/>
  <c r="Q71" i="298"/>
  <c r="P71" i="298"/>
  <c r="O71" i="298"/>
  <c r="R70" i="298"/>
  <c r="Q70" i="298"/>
  <c r="P70" i="298"/>
  <c r="O70" i="298"/>
  <c r="R69" i="298"/>
  <c r="Q69" i="298"/>
  <c r="P69" i="298"/>
  <c r="O69" i="298"/>
  <c r="R68" i="298"/>
  <c r="Q68" i="298"/>
  <c r="P68" i="298"/>
  <c r="O68" i="298"/>
  <c r="R67" i="298"/>
  <c r="Q67" i="298"/>
  <c r="P67" i="298"/>
  <c r="O67" i="298"/>
  <c r="R66" i="298"/>
  <c r="Q66" i="298"/>
  <c r="P66" i="298"/>
  <c r="O66" i="298"/>
  <c r="N62" i="298"/>
  <c r="M62" i="298"/>
  <c r="D122" i="298" s="1"/>
  <c r="L62" i="298"/>
  <c r="R61" i="298"/>
  <c r="Q61" i="298"/>
  <c r="P61" i="298"/>
  <c r="O61" i="298"/>
  <c r="R60" i="298"/>
  <c r="Q60" i="298"/>
  <c r="P60" i="298"/>
  <c r="O60" i="298"/>
  <c r="R59" i="298"/>
  <c r="Q59" i="298"/>
  <c r="P59" i="298"/>
  <c r="O59" i="298"/>
  <c r="R58" i="298"/>
  <c r="Q58" i="298"/>
  <c r="P58" i="298"/>
  <c r="O58" i="298"/>
  <c r="R57" i="298"/>
  <c r="Q57" i="298"/>
  <c r="P57" i="298"/>
  <c r="O57" i="298"/>
  <c r="R56" i="298"/>
  <c r="Q56" i="298"/>
  <c r="P56" i="298"/>
  <c r="O56" i="298"/>
  <c r="R55" i="298"/>
  <c r="Q55" i="298"/>
  <c r="P55" i="298"/>
  <c r="O55" i="298"/>
  <c r="N51" i="298"/>
  <c r="M51" i="298"/>
  <c r="L51" i="298"/>
  <c r="O51" i="298" s="1"/>
  <c r="F121" i="298" s="1"/>
  <c r="R50" i="298"/>
  <c r="Q50" i="298"/>
  <c r="P50" i="298"/>
  <c r="O50" i="298"/>
  <c r="R49" i="298"/>
  <c r="Q49" i="298"/>
  <c r="P49" i="298"/>
  <c r="O49" i="298"/>
  <c r="R48" i="298"/>
  <c r="Q48" i="298"/>
  <c r="P48" i="298"/>
  <c r="O48" i="298"/>
  <c r="R47" i="298"/>
  <c r="Q47" i="298"/>
  <c r="P47" i="298"/>
  <c r="O47" i="298"/>
  <c r="R46" i="298"/>
  <c r="Q46" i="298"/>
  <c r="P46" i="298"/>
  <c r="O46" i="298"/>
  <c r="R45" i="298"/>
  <c r="Q45" i="298"/>
  <c r="P45" i="298"/>
  <c r="O45" i="298"/>
  <c r="R44" i="298"/>
  <c r="Q44" i="298"/>
  <c r="P44" i="298"/>
  <c r="O44" i="298"/>
  <c r="N40" i="298"/>
  <c r="M40" i="298"/>
  <c r="L40" i="298"/>
  <c r="O40" i="298" s="1"/>
  <c r="F120" i="298" s="1"/>
  <c r="R39" i="298"/>
  <c r="Q39" i="298"/>
  <c r="P39" i="298"/>
  <c r="O39" i="298"/>
  <c r="R38" i="298"/>
  <c r="Q38" i="298"/>
  <c r="P38" i="298"/>
  <c r="O38" i="298"/>
  <c r="R37" i="298"/>
  <c r="Q37" i="298"/>
  <c r="P37" i="298"/>
  <c r="O37" i="298"/>
  <c r="R36" i="298"/>
  <c r="Q36" i="298"/>
  <c r="P36" i="298"/>
  <c r="O36" i="298"/>
  <c r="R35" i="298"/>
  <c r="Q35" i="298"/>
  <c r="P35" i="298"/>
  <c r="O35" i="298"/>
  <c r="R34" i="298"/>
  <c r="Q34" i="298"/>
  <c r="P34" i="298"/>
  <c r="O34" i="298"/>
  <c r="R33" i="298"/>
  <c r="Q33" i="298"/>
  <c r="P33" i="298"/>
  <c r="O33" i="298"/>
  <c r="K27" i="298"/>
  <c r="L27" i="298" s="1"/>
  <c r="J27" i="298"/>
  <c r="I27" i="298"/>
  <c r="H27" i="298"/>
  <c r="G27" i="298"/>
  <c r="F27" i="298"/>
  <c r="K26" i="298"/>
  <c r="J26" i="298"/>
  <c r="H26" i="298"/>
  <c r="G26" i="298"/>
  <c r="F26" i="298"/>
  <c r="L26" i="298" s="1"/>
  <c r="C26" i="298"/>
  <c r="K25" i="298"/>
  <c r="H25" i="298"/>
  <c r="K24" i="298"/>
  <c r="H24" i="298"/>
  <c r="K23" i="298"/>
  <c r="H23" i="298"/>
  <c r="K22" i="298"/>
  <c r="H22" i="298"/>
  <c r="K21" i="298"/>
  <c r="H21" i="298"/>
  <c r="K20" i="298"/>
  <c r="H20" i="298"/>
  <c r="K19" i="298"/>
  <c r="H19" i="298"/>
  <c r="K18" i="298"/>
  <c r="H18" i="298"/>
  <c r="K17" i="298"/>
  <c r="H17" i="298"/>
  <c r="K16" i="298"/>
  <c r="H16" i="298"/>
  <c r="K15" i="298"/>
  <c r="H15" i="298"/>
  <c r="K14" i="298"/>
  <c r="H14" i="298"/>
  <c r="K13" i="298"/>
  <c r="H13" i="298"/>
  <c r="K12" i="298"/>
  <c r="H12" i="298"/>
  <c r="K11" i="298"/>
  <c r="H11" i="298"/>
  <c r="K139" i="297"/>
  <c r="E124" i="297"/>
  <c r="D124" i="297"/>
  <c r="E123" i="297"/>
  <c r="D123" i="297"/>
  <c r="C123" i="297"/>
  <c r="E122" i="297"/>
  <c r="D122" i="297"/>
  <c r="C122" i="297"/>
  <c r="C121" i="297"/>
  <c r="C120" i="297"/>
  <c r="O117" i="297"/>
  <c r="F127" i="297" s="1"/>
  <c r="N117" i="297"/>
  <c r="E127" i="297" s="1"/>
  <c r="M117" i="297"/>
  <c r="D127" i="297" s="1"/>
  <c r="Q127" i="297" s="1"/>
  <c r="L117" i="297"/>
  <c r="C127" i="297" s="1"/>
  <c r="R116" i="297"/>
  <c r="Q116" i="297"/>
  <c r="P116" i="297"/>
  <c r="O116" i="297"/>
  <c r="R115" i="297"/>
  <c r="Q115" i="297"/>
  <c r="P115" i="297"/>
  <c r="O115" i="297"/>
  <c r="R114" i="297"/>
  <c r="Q114" i="297"/>
  <c r="P114" i="297"/>
  <c r="O114" i="297"/>
  <c r="R113" i="297"/>
  <c r="Q113" i="297"/>
  <c r="P113" i="297"/>
  <c r="O113" i="297"/>
  <c r="R112" i="297"/>
  <c r="Q112" i="297"/>
  <c r="P112" i="297"/>
  <c r="O112" i="297"/>
  <c r="R111" i="297"/>
  <c r="Q111" i="297"/>
  <c r="P111" i="297"/>
  <c r="O111" i="297"/>
  <c r="R110" i="297"/>
  <c r="Q110" i="297"/>
  <c r="P110" i="297"/>
  <c r="O110" i="297"/>
  <c r="O106" i="297"/>
  <c r="F126" i="297" s="1"/>
  <c r="N106" i="297"/>
  <c r="E126" i="297" s="1"/>
  <c r="M106" i="297"/>
  <c r="D126" i="297" s="1"/>
  <c r="Q126" i="297" s="1"/>
  <c r="L106" i="297"/>
  <c r="C126" i="297" s="1"/>
  <c r="R105" i="297"/>
  <c r="Q105" i="297"/>
  <c r="P105" i="297"/>
  <c r="O105" i="297"/>
  <c r="R104" i="297"/>
  <c r="Q104" i="297"/>
  <c r="P104" i="297"/>
  <c r="O104" i="297"/>
  <c r="R103" i="297"/>
  <c r="Q103" i="297"/>
  <c r="P103" i="297"/>
  <c r="O103" i="297"/>
  <c r="R102" i="297"/>
  <c r="Q102" i="297"/>
  <c r="P102" i="297"/>
  <c r="O102" i="297"/>
  <c r="R101" i="297"/>
  <c r="Q101" i="297"/>
  <c r="P101" i="297"/>
  <c r="O101" i="297"/>
  <c r="R100" i="297"/>
  <c r="Q100" i="297"/>
  <c r="P100" i="297"/>
  <c r="O100" i="297"/>
  <c r="R99" i="297"/>
  <c r="Q99" i="297"/>
  <c r="P99" i="297"/>
  <c r="O99" i="297"/>
  <c r="O95" i="297"/>
  <c r="F125" i="297" s="1"/>
  <c r="N95" i="297"/>
  <c r="E125" i="297" s="1"/>
  <c r="M95" i="297"/>
  <c r="D125" i="297" s="1"/>
  <c r="L95" i="297"/>
  <c r="C125" i="297" s="1"/>
  <c r="R94" i="297"/>
  <c r="Q94" i="297"/>
  <c r="P94" i="297"/>
  <c r="O94" i="297"/>
  <c r="R93" i="297"/>
  <c r="Q93" i="297"/>
  <c r="P93" i="297"/>
  <c r="O93" i="297"/>
  <c r="R92" i="297"/>
  <c r="Q92" i="297"/>
  <c r="P92" i="297"/>
  <c r="O92" i="297"/>
  <c r="R91" i="297"/>
  <c r="Q91" i="297"/>
  <c r="P91" i="297"/>
  <c r="O91" i="297"/>
  <c r="R90" i="297"/>
  <c r="Q90" i="297"/>
  <c r="P90" i="297"/>
  <c r="O90" i="297"/>
  <c r="R89" i="297"/>
  <c r="Q89" i="297"/>
  <c r="P89" i="297"/>
  <c r="O89" i="297"/>
  <c r="R88" i="297"/>
  <c r="Q88" i="297"/>
  <c r="P88" i="297"/>
  <c r="O88" i="297"/>
  <c r="O84" i="297"/>
  <c r="F124" i="297" s="1"/>
  <c r="N84" i="297"/>
  <c r="M84" i="297"/>
  <c r="L84" i="297"/>
  <c r="C124" i="297" s="1"/>
  <c r="R83" i="297"/>
  <c r="O83" i="297"/>
  <c r="R82" i="297"/>
  <c r="O82" i="297"/>
  <c r="R81" i="297"/>
  <c r="O81" i="297"/>
  <c r="R80" i="297"/>
  <c r="O80" i="297"/>
  <c r="R79" i="297"/>
  <c r="O79" i="297"/>
  <c r="R78" i="297"/>
  <c r="O78" i="297"/>
  <c r="R77" i="297"/>
  <c r="O77" i="297"/>
  <c r="O73" i="297"/>
  <c r="F123" i="297" s="1"/>
  <c r="N73" i="297"/>
  <c r="M73" i="297"/>
  <c r="L73" i="297"/>
  <c r="R72" i="297"/>
  <c r="Q72" i="297"/>
  <c r="P72" i="297"/>
  <c r="O72" i="297"/>
  <c r="R71" i="297"/>
  <c r="Q71" i="297"/>
  <c r="P71" i="297"/>
  <c r="O71" i="297"/>
  <c r="R70" i="297"/>
  <c r="Q70" i="297"/>
  <c r="P70" i="297"/>
  <c r="O70" i="297"/>
  <c r="R69" i="297"/>
  <c r="Q69" i="297"/>
  <c r="P69" i="297"/>
  <c r="O69" i="297"/>
  <c r="R68" i="297"/>
  <c r="Q68" i="297"/>
  <c r="P68" i="297"/>
  <c r="O68" i="297"/>
  <c r="R67" i="297"/>
  <c r="Q67" i="297"/>
  <c r="P67" i="297"/>
  <c r="O67" i="297"/>
  <c r="R66" i="297"/>
  <c r="Q66" i="297"/>
  <c r="P66" i="297"/>
  <c r="O66" i="297"/>
  <c r="O62" i="297"/>
  <c r="F122" i="297" s="1"/>
  <c r="N62" i="297"/>
  <c r="M62" i="297"/>
  <c r="L62" i="297"/>
  <c r="R61" i="297"/>
  <c r="Q61" i="297"/>
  <c r="P61" i="297"/>
  <c r="O61" i="297"/>
  <c r="R60" i="297"/>
  <c r="Q60" i="297"/>
  <c r="P60" i="297"/>
  <c r="O60" i="297"/>
  <c r="R59" i="297"/>
  <c r="Q59" i="297"/>
  <c r="P59" i="297"/>
  <c r="O59" i="297"/>
  <c r="R58" i="297"/>
  <c r="Q58" i="297"/>
  <c r="P58" i="297"/>
  <c r="O58" i="297"/>
  <c r="R57" i="297"/>
  <c r="Q57" i="297"/>
  <c r="P57" i="297"/>
  <c r="O57" i="297"/>
  <c r="R56" i="297"/>
  <c r="Q56" i="297"/>
  <c r="P56" i="297"/>
  <c r="O56" i="297"/>
  <c r="R55" i="297"/>
  <c r="Q55" i="297"/>
  <c r="P55" i="297"/>
  <c r="O55" i="297"/>
  <c r="O51" i="297"/>
  <c r="F121" i="297" s="1"/>
  <c r="R121" i="297" s="1"/>
  <c r="N51" i="297"/>
  <c r="E121" i="297" s="1"/>
  <c r="M51" i="297"/>
  <c r="D121" i="297" s="1"/>
  <c r="Q121" i="297" s="1"/>
  <c r="L51" i="297"/>
  <c r="R50" i="297"/>
  <c r="Q50" i="297"/>
  <c r="P50" i="297"/>
  <c r="O50" i="297"/>
  <c r="R49" i="297"/>
  <c r="Q49" i="297"/>
  <c r="P49" i="297"/>
  <c r="O49" i="297"/>
  <c r="R48" i="297"/>
  <c r="Q48" i="297"/>
  <c r="P48" i="297"/>
  <c r="O48" i="297"/>
  <c r="R47" i="297"/>
  <c r="Q47" i="297"/>
  <c r="P47" i="297"/>
  <c r="O47" i="297"/>
  <c r="R46" i="297"/>
  <c r="Q46" i="297"/>
  <c r="P46" i="297"/>
  <c r="O46" i="297"/>
  <c r="R45" i="297"/>
  <c r="Q45" i="297"/>
  <c r="P45" i="297"/>
  <c r="O45" i="297"/>
  <c r="R44" i="297"/>
  <c r="Q44" i="297"/>
  <c r="P44" i="297"/>
  <c r="O44" i="297"/>
  <c r="O40" i="297"/>
  <c r="F120" i="297" s="1"/>
  <c r="N40" i="297"/>
  <c r="E120" i="297" s="1"/>
  <c r="M40" i="297"/>
  <c r="D120" i="297" s="1"/>
  <c r="Q120" i="297" s="1"/>
  <c r="L40" i="297"/>
  <c r="R39" i="297"/>
  <c r="Q39" i="297"/>
  <c r="P39" i="297"/>
  <c r="O39" i="297"/>
  <c r="R38" i="297"/>
  <c r="Q38" i="297"/>
  <c r="P38" i="297"/>
  <c r="O38" i="297"/>
  <c r="R37" i="297"/>
  <c r="Q37" i="297"/>
  <c r="P37" i="297"/>
  <c r="O37" i="297"/>
  <c r="R36" i="297"/>
  <c r="Q36" i="297"/>
  <c r="P36" i="297"/>
  <c r="O36" i="297"/>
  <c r="R35" i="297"/>
  <c r="Q35" i="297"/>
  <c r="P35" i="297"/>
  <c r="O35" i="297"/>
  <c r="R34" i="297"/>
  <c r="Q34" i="297"/>
  <c r="P34" i="297"/>
  <c r="O34" i="297"/>
  <c r="R33" i="297"/>
  <c r="Q33" i="297"/>
  <c r="P33" i="297"/>
  <c r="O33" i="297"/>
  <c r="L27" i="297"/>
  <c r="K27" i="297"/>
  <c r="J27" i="297"/>
  <c r="H27" i="297"/>
  <c r="I27" i="297" s="1"/>
  <c r="G27" i="297"/>
  <c r="F27" i="297"/>
  <c r="L26" i="297"/>
  <c r="K26" i="297"/>
  <c r="J26" i="297"/>
  <c r="H26" i="297"/>
  <c r="G26" i="297"/>
  <c r="F26" i="297"/>
  <c r="I26" i="297" s="1"/>
  <c r="C26" i="297"/>
  <c r="K25" i="297"/>
  <c r="H25" i="297"/>
  <c r="K24" i="297"/>
  <c r="H24" i="297"/>
  <c r="K23" i="297"/>
  <c r="H23" i="297"/>
  <c r="K22" i="297"/>
  <c r="H22" i="297"/>
  <c r="K21" i="297"/>
  <c r="H21" i="297"/>
  <c r="K20" i="297"/>
  <c r="H20" i="297"/>
  <c r="K19" i="297"/>
  <c r="H19" i="297"/>
  <c r="K18" i="297"/>
  <c r="H18" i="297"/>
  <c r="K17" i="297"/>
  <c r="H17" i="297"/>
  <c r="K16" i="297"/>
  <c r="H16" i="297"/>
  <c r="K15" i="297"/>
  <c r="H15" i="297"/>
  <c r="K14" i="297"/>
  <c r="H14" i="297"/>
  <c r="K13" i="297"/>
  <c r="H13" i="297"/>
  <c r="K12" i="297"/>
  <c r="H12" i="297"/>
  <c r="K11" i="297"/>
  <c r="H11" i="297"/>
  <c r="K139" i="296"/>
  <c r="G127" i="296"/>
  <c r="P127" i="296" s="1"/>
  <c r="C126" i="296"/>
  <c r="G124" i="296"/>
  <c r="P124" i="296" s="1"/>
  <c r="E124" i="296"/>
  <c r="C123" i="296"/>
  <c r="C122" i="296"/>
  <c r="E121" i="296"/>
  <c r="E120" i="296"/>
  <c r="C120" i="296"/>
  <c r="N117" i="296"/>
  <c r="E127" i="296" s="1"/>
  <c r="M117" i="296"/>
  <c r="D127" i="296" s="1"/>
  <c r="L117" i="296"/>
  <c r="R116" i="296"/>
  <c r="Q116" i="296"/>
  <c r="P116" i="296"/>
  <c r="O116" i="296"/>
  <c r="R115" i="296"/>
  <c r="Q115" i="296"/>
  <c r="P115" i="296"/>
  <c r="O115" i="296"/>
  <c r="R114" i="296"/>
  <c r="Q114" i="296"/>
  <c r="P114" i="296"/>
  <c r="O114" i="296"/>
  <c r="R113" i="296"/>
  <c r="Q113" i="296"/>
  <c r="P113" i="296"/>
  <c r="O113" i="296"/>
  <c r="R112" i="296"/>
  <c r="Q112" i="296"/>
  <c r="P112" i="296"/>
  <c r="O112" i="296"/>
  <c r="R111" i="296"/>
  <c r="Q111" i="296"/>
  <c r="P111" i="296"/>
  <c r="O111" i="296"/>
  <c r="R110" i="296"/>
  <c r="Q110" i="296"/>
  <c r="P110" i="296"/>
  <c r="O110" i="296"/>
  <c r="N106" i="296"/>
  <c r="E126" i="296" s="1"/>
  <c r="M106" i="296"/>
  <c r="D126" i="296" s="1"/>
  <c r="Q126" i="296" s="1"/>
  <c r="L106" i="296"/>
  <c r="R105" i="296"/>
  <c r="Q105" i="296"/>
  <c r="P105" i="296"/>
  <c r="O105" i="296"/>
  <c r="R104" i="296"/>
  <c r="Q104" i="296"/>
  <c r="P104" i="296"/>
  <c r="O104" i="296"/>
  <c r="R103" i="296"/>
  <c r="Q103" i="296"/>
  <c r="P103" i="296"/>
  <c r="O103" i="296"/>
  <c r="R102" i="296"/>
  <c r="Q102" i="296"/>
  <c r="P102" i="296"/>
  <c r="O102" i="296"/>
  <c r="R101" i="296"/>
  <c r="Q101" i="296"/>
  <c r="P101" i="296"/>
  <c r="O101" i="296"/>
  <c r="R100" i="296"/>
  <c r="Q100" i="296"/>
  <c r="P100" i="296"/>
  <c r="O100" i="296"/>
  <c r="R99" i="296"/>
  <c r="Q99" i="296"/>
  <c r="P99" i="296"/>
  <c r="O99" i="296"/>
  <c r="N95" i="296"/>
  <c r="E125" i="296" s="1"/>
  <c r="M95" i="296"/>
  <c r="D125" i="296" s="1"/>
  <c r="L95" i="296"/>
  <c r="R94" i="296"/>
  <c r="Q94" i="296"/>
  <c r="P94" i="296"/>
  <c r="O94" i="296"/>
  <c r="R93" i="296"/>
  <c r="Q93" i="296"/>
  <c r="P93" i="296"/>
  <c r="O93" i="296"/>
  <c r="R92" i="296"/>
  <c r="Q92" i="296"/>
  <c r="P92" i="296"/>
  <c r="O92" i="296"/>
  <c r="R91" i="296"/>
  <c r="Q91" i="296"/>
  <c r="P91" i="296"/>
  <c r="O91" i="296"/>
  <c r="R90" i="296"/>
  <c r="Q90" i="296"/>
  <c r="P90" i="296"/>
  <c r="O90" i="296"/>
  <c r="R89" i="296"/>
  <c r="Q89" i="296"/>
  <c r="P89" i="296"/>
  <c r="O89" i="296"/>
  <c r="R88" i="296"/>
  <c r="Q88" i="296"/>
  <c r="P88" i="296"/>
  <c r="O88" i="296"/>
  <c r="N84" i="296"/>
  <c r="M84" i="296"/>
  <c r="D124" i="296" s="1"/>
  <c r="L84" i="296"/>
  <c r="R83" i="296"/>
  <c r="O83" i="296"/>
  <c r="R82" i="296"/>
  <c r="O82" i="296"/>
  <c r="R81" i="296"/>
  <c r="O81" i="296"/>
  <c r="R80" i="296"/>
  <c r="O80" i="296"/>
  <c r="R79" i="296"/>
  <c r="O79" i="296"/>
  <c r="R78" i="296"/>
  <c r="O78" i="296"/>
  <c r="R77" i="296"/>
  <c r="O77" i="296"/>
  <c r="O73" i="296"/>
  <c r="F123" i="296" s="1"/>
  <c r="N73" i="296"/>
  <c r="E123" i="296" s="1"/>
  <c r="M73" i="296"/>
  <c r="D123" i="296" s="1"/>
  <c r="L73" i="296"/>
  <c r="R72" i="296"/>
  <c r="Q72" i="296"/>
  <c r="P72" i="296"/>
  <c r="O72" i="296"/>
  <c r="R71" i="296"/>
  <c r="Q71" i="296"/>
  <c r="P71" i="296"/>
  <c r="O71" i="296"/>
  <c r="R70" i="296"/>
  <c r="Q70" i="296"/>
  <c r="P70" i="296"/>
  <c r="O70" i="296"/>
  <c r="R69" i="296"/>
  <c r="Q69" i="296"/>
  <c r="P69" i="296"/>
  <c r="O69" i="296"/>
  <c r="R68" i="296"/>
  <c r="Q68" i="296"/>
  <c r="P68" i="296"/>
  <c r="O68" i="296"/>
  <c r="R67" i="296"/>
  <c r="Q67" i="296"/>
  <c r="P67" i="296"/>
  <c r="O67" i="296"/>
  <c r="R66" i="296"/>
  <c r="Q66" i="296"/>
  <c r="P66" i="296"/>
  <c r="O66" i="296"/>
  <c r="O62" i="296"/>
  <c r="F122" i="296" s="1"/>
  <c r="N62" i="296"/>
  <c r="E122" i="296" s="1"/>
  <c r="M62" i="296"/>
  <c r="D122" i="296" s="1"/>
  <c r="Q122" i="296" s="1"/>
  <c r="L62" i="296"/>
  <c r="R61" i="296"/>
  <c r="Q61" i="296"/>
  <c r="P61" i="296"/>
  <c r="O61" i="296"/>
  <c r="R60" i="296"/>
  <c r="Q60" i="296"/>
  <c r="P60" i="296"/>
  <c r="O60" i="296"/>
  <c r="R59" i="296"/>
  <c r="Q59" i="296"/>
  <c r="P59" i="296"/>
  <c r="O59" i="296"/>
  <c r="R58" i="296"/>
  <c r="Q58" i="296"/>
  <c r="P58" i="296"/>
  <c r="O58" i="296"/>
  <c r="R57" i="296"/>
  <c r="Q57" i="296"/>
  <c r="P57" i="296"/>
  <c r="O57" i="296"/>
  <c r="R56" i="296"/>
  <c r="Q56" i="296"/>
  <c r="P56" i="296"/>
  <c r="O56" i="296"/>
  <c r="R55" i="296"/>
  <c r="Q55" i="296"/>
  <c r="P55" i="296"/>
  <c r="O55" i="296"/>
  <c r="O51" i="296"/>
  <c r="F121" i="296" s="1"/>
  <c r="N51" i="296"/>
  <c r="M51" i="296"/>
  <c r="D121" i="296" s="1"/>
  <c r="Q121" i="296" s="1"/>
  <c r="L51" i="296"/>
  <c r="C121" i="296" s="1"/>
  <c r="R50" i="296"/>
  <c r="Q50" i="296"/>
  <c r="P50" i="296"/>
  <c r="O50" i="296"/>
  <c r="R49" i="296"/>
  <c r="Q49" i="296"/>
  <c r="P49" i="296"/>
  <c r="O49" i="296"/>
  <c r="R48" i="296"/>
  <c r="Q48" i="296"/>
  <c r="P48" i="296"/>
  <c r="O48" i="296"/>
  <c r="R47" i="296"/>
  <c r="Q47" i="296"/>
  <c r="P47" i="296"/>
  <c r="O47" i="296"/>
  <c r="R46" i="296"/>
  <c r="Q46" i="296"/>
  <c r="P46" i="296"/>
  <c r="O46" i="296"/>
  <c r="R45" i="296"/>
  <c r="Q45" i="296"/>
  <c r="P45" i="296"/>
  <c r="O45" i="296"/>
  <c r="R44" i="296"/>
  <c r="Q44" i="296"/>
  <c r="P44" i="296"/>
  <c r="O44" i="296"/>
  <c r="O40" i="296"/>
  <c r="F120" i="296" s="1"/>
  <c r="N40" i="296"/>
  <c r="M40" i="296"/>
  <c r="D120" i="296" s="1"/>
  <c r="L40" i="296"/>
  <c r="R39" i="296"/>
  <c r="Q39" i="296"/>
  <c r="P39" i="296"/>
  <c r="O39" i="296"/>
  <c r="R38" i="296"/>
  <c r="Q38" i="296"/>
  <c r="P38" i="296"/>
  <c r="O38" i="296"/>
  <c r="R37" i="296"/>
  <c r="Q37" i="296"/>
  <c r="P37" i="296"/>
  <c r="O37" i="296"/>
  <c r="R36" i="296"/>
  <c r="Q36" i="296"/>
  <c r="P36" i="296"/>
  <c r="O36" i="296"/>
  <c r="R35" i="296"/>
  <c r="Q35" i="296"/>
  <c r="P35" i="296"/>
  <c r="O35" i="296"/>
  <c r="R34" i="296"/>
  <c r="Q34" i="296"/>
  <c r="P34" i="296"/>
  <c r="O34" i="296"/>
  <c r="R33" i="296"/>
  <c r="Q33" i="296"/>
  <c r="P33" i="296"/>
  <c r="O33" i="296"/>
  <c r="L27" i="296"/>
  <c r="K27" i="296"/>
  <c r="J27" i="296"/>
  <c r="H27" i="296"/>
  <c r="I27" i="296" s="1"/>
  <c r="G27" i="296"/>
  <c r="F27" i="296"/>
  <c r="K26" i="296"/>
  <c r="L26" i="296" s="1"/>
  <c r="J26" i="296"/>
  <c r="I26" i="296"/>
  <c r="H26" i="296"/>
  <c r="G26" i="296"/>
  <c r="F26" i="296"/>
  <c r="C26" i="296"/>
  <c r="K25" i="296"/>
  <c r="H25" i="296"/>
  <c r="K24" i="296"/>
  <c r="H24" i="296"/>
  <c r="K23" i="296"/>
  <c r="H23" i="296"/>
  <c r="K22" i="296"/>
  <c r="H22" i="296"/>
  <c r="K21" i="296"/>
  <c r="H21" i="296"/>
  <c r="K20" i="296"/>
  <c r="H20" i="296"/>
  <c r="K19" i="296"/>
  <c r="H19" i="296"/>
  <c r="K18" i="296"/>
  <c r="H18" i="296"/>
  <c r="K17" i="296"/>
  <c r="H17" i="296"/>
  <c r="K16" i="296"/>
  <c r="H16" i="296"/>
  <c r="K15" i="296"/>
  <c r="H15" i="296"/>
  <c r="K14" i="296"/>
  <c r="H14" i="296"/>
  <c r="K13" i="296"/>
  <c r="H13" i="296"/>
  <c r="K12" i="296"/>
  <c r="H12" i="296"/>
  <c r="K11" i="296"/>
  <c r="H11" i="296"/>
  <c r="K139" i="295"/>
  <c r="Q127" i="295"/>
  <c r="P127" i="295"/>
  <c r="G127" i="295"/>
  <c r="C127" i="295"/>
  <c r="R127" i="295" s="1"/>
  <c r="E126" i="295"/>
  <c r="D126" i="295"/>
  <c r="Q126" i="295" s="1"/>
  <c r="E125" i="295"/>
  <c r="D125" i="295"/>
  <c r="R124" i="295"/>
  <c r="D124" i="295"/>
  <c r="R123" i="295"/>
  <c r="E123" i="295"/>
  <c r="Q122" i="295"/>
  <c r="F122" i="295"/>
  <c r="R122" i="295" s="1"/>
  <c r="E122" i="295"/>
  <c r="D122" i="295"/>
  <c r="C122" i="295"/>
  <c r="E121" i="295"/>
  <c r="D121" i="295"/>
  <c r="C121" i="295"/>
  <c r="E120" i="295"/>
  <c r="D120" i="295"/>
  <c r="C120" i="295"/>
  <c r="O117" i="295"/>
  <c r="F127" i="295" s="1"/>
  <c r="N117" i="295"/>
  <c r="E127" i="295" s="1"/>
  <c r="M117" i="295"/>
  <c r="D127" i="295" s="1"/>
  <c r="L117" i="295"/>
  <c r="R116" i="295"/>
  <c r="Q116" i="295"/>
  <c r="P116" i="295"/>
  <c r="O116" i="295"/>
  <c r="R115" i="295"/>
  <c r="Q115" i="295"/>
  <c r="P115" i="295"/>
  <c r="O115" i="295"/>
  <c r="R114" i="295"/>
  <c r="Q114" i="295"/>
  <c r="P114" i="295"/>
  <c r="O114" i="295"/>
  <c r="R113" i="295"/>
  <c r="Q113" i="295"/>
  <c r="P113" i="295"/>
  <c r="O113" i="295"/>
  <c r="R112" i="295"/>
  <c r="Q112" i="295"/>
  <c r="P112" i="295"/>
  <c r="O112" i="295"/>
  <c r="R111" i="295"/>
  <c r="Q111" i="295"/>
  <c r="P111" i="295"/>
  <c r="O111" i="295"/>
  <c r="R110" i="295"/>
  <c r="Q110" i="295"/>
  <c r="P110" i="295"/>
  <c r="O110" i="295"/>
  <c r="O106" i="295"/>
  <c r="F126" i="295" s="1"/>
  <c r="N106" i="295"/>
  <c r="M106" i="295"/>
  <c r="L106" i="295"/>
  <c r="C126" i="295" s="1"/>
  <c r="R105" i="295"/>
  <c r="Q105" i="295"/>
  <c r="P105" i="295"/>
  <c r="O105" i="295"/>
  <c r="R104" i="295"/>
  <c r="Q104" i="295"/>
  <c r="P104" i="295"/>
  <c r="O104" i="295"/>
  <c r="R103" i="295"/>
  <c r="Q103" i="295"/>
  <c r="P103" i="295"/>
  <c r="O103" i="295"/>
  <c r="R102" i="295"/>
  <c r="Q102" i="295"/>
  <c r="P102" i="295"/>
  <c r="O102" i="295"/>
  <c r="R101" i="295"/>
  <c r="Q101" i="295"/>
  <c r="P101" i="295"/>
  <c r="O101" i="295"/>
  <c r="R100" i="295"/>
  <c r="Q100" i="295"/>
  <c r="P100" i="295"/>
  <c r="O100" i="295"/>
  <c r="R99" i="295"/>
  <c r="Q99" i="295"/>
  <c r="P99" i="295"/>
  <c r="O99" i="295"/>
  <c r="O95" i="295"/>
  <c r="F125" i="295" s="1"/>
  <c r="N95" i="295"/>
  <c r="M95" i="295"/>
  <c r="L95" i="295"/>
  <c r="C125" i="295" s="1"/>
  <c r="R94" i="295"/>
  <c r="Q94" i="295"/>
  <c r="P94" i="295"/>
  <c r="O94" i="295"/>
  <c r="R93" i="295"/>
  <c r="Q93" i="295"/>
  <c r="P93" i="295"/>
  <c r="O93" i="295"/>
  <c r="R92" i="295"/>
  <c r="Q92" i="295"/>
  <c r="P92" i="295"/>
  <c r="O92" i="295"/>
  <c r="R91" i="295"/>
  <c r="Q91" i="295"/>
  <c r="P91" i="295"/>
  <c r="O91" i="295"/>
  <c r="R90" i="295"/>
  <c r="Q90" i="295"/>
  <c r="P90" i="295"/>
  <c r="O90" i="295"/>
  <c r="R89" i="295"/>
  <c r="Q89" i="295"/>
  <c r="P89" i="295"/>
  <c r="O89" i="295"/>
  <c r="R88" i="295"/>
  <c r="Q88" i="295"/>
  <c r="P88" i="295"/>
  <c r="O88" i="295"/>
  <c r="O84" i="295"/>
  <c r="F124" i="295" s="1"/>
  <c r="N84" i="295"/>
  <c r="E124" i="295" s="1"/>
  <c r="M84" i="295"/>
  <c r="L84" i="295"/>
  <c r="C124" i="295" s="1"/>
  <c r="R83" i="295"/>
  <c r="O83" i="295"/>
  <c r="R82" i="295"/>
  <c r="O82" i="295"/>
  <c r="R81" i="295"/>
  <c r="O81" i="295"/>
  <c r="R80" i="295"/>
  <c r="O80" i="295"/>
  <c r="R79" i="295"/>
  <c r="O79" i="295"/>
  <c r="R78" i="295"/>
  <c r="O78" i="295"/>
  <c r="R77" i="295"/>
  <c r="O77" i="295"/>
  <c r="O73" i="295"/>
  <c r="F123" i="295" s="1"/>
  <c r="N73" i="295"/>
  <c r="M73" i="295"/>
  <c r="D123" i="295" s="1"/>
  <c r="G123" i="295" s="1"/>
  <c r="P123" i="295" s="1"/>
  <c r="L73" i="295"/>
  <c r="C123" i="295" s="1"/>
  <c r="R72" i="295"/>
  <c r="Q72" i="295"/>
  <c r="P72" i="295"/>
  <c r="O72" i="295"/>
  <c r="R71" i="295"/>
  <c r="Q71" i="295"/>
  <c r="P71" i="295"/>
  <c r="O71" i="295"/>
  <c r="R70" i="295"/>
  <c r="Q70" i="295"/>
  <c r="P70" i="295"/>
  <c r="O70" i="295"/>
  <c r="R69" i="295"/>
  <c r="Q69" i="295"/>
  <c r="P69" i="295"/>
  <c r="O69" i="295"/>
  <c r="R68" i="295"/>
  <c r="Q68" i="295"/>
  <c r="P68" i="295"/>
  <c r="O68" i="295"/>
  <c r="R67" i="295"/>
  <c r="Q67" i="295"/>
  <c r="P67" i="295"/>
  <c r="O67" i="295"/>
  <c r="R66" i="295"/>
  <c r="Q66" i="295"/>
  <c r="P66" i="295"/>
  <c r="O66" i="295"/>
  <c r="O62" i="295"/>
  <c r="N62" i="295"/>
  <c r="M62" i="295"/>
  <c r="L62" i="295"/>
  <c r="R61" i="295"/>
  <c r="Q61" i="295"/>
  <c r="P61" i="295"/>
  <c r="O61" i="295"/>
  <c r="R60" i="295"/>
  <c r="Q60" i="295"/>
  <c r="P60" i="295"/>
  <c r="O60" i="295"/>
  <c r="R59" i="295"/>
  <c r="Q59" i="295"/>
  <c r="P59" i="295"/>
  <c r="O59" i="295"/>
  <c r="R58" i="295"/>
  <c r="Q58" i="295"/>
  <c r="P58" i="295"/>
  <c r="O58" i="295"/>
  <c r="R57" i="295"/>
  <c r="Q57" i="295"/>
  <c r="P57" i="295"/>
  <c r="O57" i="295"/>
  <c r="R56" i="295"/>
  <c r="Q56" i="295"/>
  <c r="P56" i="295"/>
  <c r="O56" i="295"/>
  <c r="R55" i="295"/>
  <c r="Q55" i="295"/>
  <c r="P55" i="295"/>
  <c r="O55" i="295"/>
  <c r="O51" i="295"/>
  <c r="F121" i="295" s="1"/>
  <c r="N51" i="295"/>
  <c r="M51" i="295"/>
  <c r="L51" i="295"/>
  <c r="R50" i="295"/>
  <c r="Q50" i="295"/>
  <c r="P50" i="295"/>
  <c r="O50" i="295"/>
  <c r="R49" i="295"/>
  <c r="Q49" i="295"/>
  <c r="P49" i="295"/>
  <c r="O49" i="295"/>
  <c r="R48" i="295"/>
  <c r="Q48" i="295"/>
  <c r="P48" i="295"/>
  <c r="O48" i="295"/>
  <c r="R47" i="295"/>
  <c r="Q47" i="295"/>
  <c r="P47" i="295"/>
  <c r="O47" i="295"/>
  <c r="R46" i="295"/>
  <c r="Q46" i="295"/>
  <c r="P46" i="295"/>
  <c r="O46" i="295"/>
  <c r="R45" i="295"/>
  <c r="Q45" i="295"/>
  <c r="P45" i="295"/>
  <c r="O45" i="295"/>
  <c r="R44" i="295"/>
  <c r="Q44" i="295"/>
  <c r="P44" i="295"/>
  <c r="O44" i="295"/>
  <c r="O40" i="295"/>
  <c r="F120" i="295" s="1"/>
  <c r="N40" i="295"/>
  <c r="M40" i="295"/>
  <c r="L40" i="295"/>
  <c r="R39" i="295"/>
  <c r="Q39" i="295"/>
  <c r="P39" i="295"/>
  <c r="O39" i="295"/>
  <c r="R38" i="295"/>
  <c r="Q38" i="295"/>
  <c r="P38" i="295"/>
  <c r="O38" i="295"/>
  <c r="R37" i="295"/>
  <c r="Q37" i="295"/>
  <c r="P37" i="295"/>
  <c r="O37" i="295"/>
  <c r="R36" i="295"/>
  <c r="Q36" i="295"/>
  <c r="P36" i="295"/>
  <c r="O36" i="295"/>
  <c r="R35" i="295"/>
  <c r="Q35" i="295"/>
  <c r="P35" i="295"/>
  <c r="O35" i="295"/>
  <c r="R34" i="295"/>
  <c r="Q34" i="295"/>
  <c r="P34" i="295"/>
  <c r="O34" i="295"/>
  <c r="R33" i="295"/>
  <c r="Q33" i="295"/>
  <c r="P33" i="295"/>
  <c r="O33" i="295"/>
  <c r="K27" i="295"/>
  <c r="J27" i="295"/>
  <c r="H27" i="295"/>
  <c r="G27" i="295"/>
  <c r="F27" i="295"/>
  <c r="L27" i="295" s="1"/>
  <c r="K26" i="295"/>
  <c r="L26" i="295" s="1"/>
  <c r="J26" i="295"/>
  <c r="H26" i="295"/>
  <c r="G26" i="295"/>
  <c r="F26" i="295"/>
  <c r="I26" i="295" s="1"/>
  <c r="C26" i="295"/>
  <c r="K25" i="295"/>
  <c r="H25" i="295"/>
  <c r="K24" i="295"/>
  <c r="H24" i="295"/>
  <c r="K23" i="295"/>
  <c r="H23" i="295"/>
  <c r="K22" i="295"/>
  <c r="H22" i="295"/>
  <c r="K21" i="295"/>
  <c r="H21" i="295"/>
  <c r="K20" i="295"/>
  <c r="H20" i="295"/>
  <c r="K19" i="295"/>
  <c r="H19" i="295"/>
  <c r="K18" i="295"/>
  <c r="H18" i="295"/>
  <c r="K17" i="295"/>
  <c r="H17" i="295"/>
  <c r="K16" i="295"/>
  <c r="H16" i="295"/>
  <c r="K15" i="295"/>
  <c r="H15" i="295"/>
  <c r="K14" i="295"/>
  <c r="H14" i="295"/>
  <c r="K13" i="295"/>
  <c r="H13" i="295"/>
  <c r="K12" i="295"/>
  <c r="H12" i="295"/>
  <c r="K11" i="295"/>
  <c r="H11" i="295"/>
  <c r="K139" i="294"/>
  <c r="D127" i="294"/>
  <c r="G127" i="294" s="1"/>
  <c r="P127" i="294" s="1"/>
  <c r="C127" i="294"/>
  <c r="E124" i="294"/>
  <c r="G123" i="294"/>
  <c r="P123" i="294" s="1"/>
  <c r="E123" i="294"/>
  <c r="D123" i="294"/>
  <c r="E122" i="294"/>
  <c r="E121" i="294"/>
  <c r="D121" i="294"/>
  <c r="E120" i="294"/>
  <c r="D120" i="294"/>
  <c r="C120" i="294"/>
  <c r="N117" i="294"/>
  <c r="E127" i="294" s="1"/>
  <c r="M117" i="294"/>
  <c r="L117" i="294"/>
  <c r="R116" i="294"/>
  <c r="Q116" i="294"/>
  <c r="P116" i="294"/>
  <c r="O116" i="294"/>
  <c r="R115" i="294"/>
  <c r="Q115" i="294"/>
  <c r="P115" i="294"/>
  <c r="O115" i="294"/>
  <c r="R114" i="294"/>
  <c r="Q114" i="294"/>
  <c r="P114" i="294"/>
  <c r="O114" i="294"/>
  <c r="R113" i="294"/>
  <c r="Q113" i="294"/>
  <c r="P113" i="294"/>
  <c r="O113" i="294"/>
  <c r="R112" i="294"/>
  <c r="Q112" i="294"/>
  <c r="P112" i="294"/>
  <c r="O112" i="294"/>
  <c r="R111" i="294"/>
  <c r="Q111" i="294"/>
  <c r="P111" i="294"/>
  <c r="O111" i="294"/>
  <c r="R110" i="294"/>
  <c r="Q110" i="294"/>
  <c r="P110" i="294"/>
  <c r="O110" i="294"/>
  <c r="N106" i="294"/>
  <c r="E126" i="294" s="1"/>
  <c r="M106" i="294"/>
  <c r="D126" i="294" s="1"/>
  <c r="L106" i="294"/>
  <c r="R105" i="294"/>
  <c r="Q105" i="294"/>
  <c r="P105" i="294"/>
  <c r="O105" i="294"/>
  <c r="R104" i="294"/>
  <c r="Q104" i="294"/>
  <c r="P104" i="294"/>
  <c r="O104" i="294"/>
  <c r="R103" i="294"/>
  <c r="Q103" i="294"/>
  <c r="P103" i="294"/>
  <c r="O103" i="294"/>
  <c r="R102" i="294"/>
  <c r="Q102" i="294"/>
  <c r="P102" i="294"/>
  <c r="O102" i="294"/>
  <c r="R101" i="294"/>
  <c r="Q101" i="294"/>
  <c r="P101" i="294"/>
  <c r="O101" i="294"/>
  <c r="R100" i="294"/>
  <c r="Q100" i="294"/>
  <c r="P100" i="294"/>
  <c r="O100" i="294"/>
  <c r="R99" i="294"/>
  <c r="Q99" i="294"/>
  <c r="P99" i="294"/>
  <c r="O99" i="294"/>
  <c r="N95" i="294"/>
  <c r="E125" i="294" s="1"/>
  <c r="M95" i="294"/>
  <c r="D125" i="294" s="1"/>
  <c r="L95" i="294"/>
  <c r="R94" i="294"/>
  <c r="Q94" i="294"/>
  <c r="P94" i="294"/>
  <c r="O94" i="294"/>
  <c r="R93" i="294"/>
  <c r="Q93" i="294"/>
  <c r="P93" i="294"/>
  <c r="O93" i="294"/>
  <c r="R92" i="294"/>
  <c r="Q92" i="294"/>
  <c r="P92" i="294"/>
  <c r="O92" i="294"/>
  <c r="R91" i="294"/>
  <c r="Q91" i="294"/>
  <c r="P91" i="294"/>
  <c r="O91" i="294"/>
  <c r="R90" i="294"/>
  <c r="Q90" i="294"/>
  <c r="P90" i="294"/>
  <c r="O90" i="294"/>
  <c r="R89" i="294"/>
  <c r="Q89" i="294"/>
  <c r="P89" i="294"/>
  <c r="O89" i="294"/>
  <c r="R88" i="294"/>
  <c r="Q88" i="294"/>
  <c r="P88" i="294"/>
  <c r="O88" i="294"/>
  <c r="N84" i="294"/>
  <c r="M84" i="294"/>
  <c r="D124" i="294" s="1"/>
  <c r="L84" i="294"/>
  <c r="O84" i="294" s="1"/>
  <c r="F124" i="294" s="1"/>
  <c r="R83" i="294"/>
  <c r="O83" i="294"/>
  <c r="R82" i="294"/>
  <c r="O82" i="294"/>
  <c r="R81" i="294"/>
  <c r="O81" i="294"/>
  <c r="R80" i="294"/>
  <c r="O80" i="294"/>
  <c r="R79" i="294"/>
  <c r="O79" i="294"/>
  <c r="R78" i="294"/>
  <c r="O78" i="294"/>
  <c r="R77" i="294"/>
  <c r="O77" i="294"/>
  <c r="N73" i="294"/>
  <c r="M73" i="294"/>
  <c r="L73" i="294"/>
  <c r="R72" i="294"/>
  <c r="Q72" i="294"/>
  <c r="P72" i="294"/>
  <c r="O72" i="294"/>
  <c r="R71" i="294"/>
  <c r="Q71" i="294"/>
  <c r="P71" i="294"/>
  <c r="O71" i="294"/>
  <c r="R70" i="294"/>
  <c r="Q70" i="294"/>
  <c r="P70" i="294"/>
  <c r="O70" i="294"/>
  <c r="R69" i="294"/>
  <c r="Q69" i="294"/>
  <c r="P69" i="294"/>
  <c r="O69" i="294"/>
  <c r="R68" i="294"/>
  <c r="Q68" i="294"/>
  <c r="P68" i="294"/>
  <c r="O68" i="294"/>
  <c r="R67" i="294"/>
  <c r="Q67" i="294"/>
  <c r="P67" i="294"/>
  <c r="O67" i="294"/>
  <c r="R66" i="294"/>
  <c r="Q66" i="294"/>
  <c r="P66" i="294"/>
  <c r="O66" i="294"/>
  <c r="N62" i="294"/>
  <c r="M62" i="294"/>
  <c r="D122" i="294" s="1"/>
  <c r="L62" i="294"/>
  <c r="O62" i="294" s="1"/>
  <c r="F122" i="294" s="1"/>
  <c r="R61" i="294"/>
  <c r="Q61" i="294"/>
  <c r="P61" i="294"/>
  <c r="O61" i="294"/>
  <c r="R60" i="294"/>
  <c r="Q60" i="294"/>
  <c r="P60" i="294"/>
  <c r="O60" i="294"/>
  <c r="R59" i="294"/>
  <c r="Q59" i="294"/>
  <c r="P59" i="294"/>
  <c r="O59" i="294"/>
  <c r="R58" i="294"/>
  <c r="Q58" i="294"/>
  <c r="P58" i="294"/>
  <c r="O58" i="294"/>
  <c r="R57" i="294"/>
  <c r="Q57" i="294"/>
  <c r="P57" i="294"/>
  <c r="O57" i="294"/>
  <c r="R56" i="294"/>
  <c r="Q56" i="294"/>
  <c r="P56" i="294"/>
  <c r="O56" i="294"/>
  <c r="R55" i="294"/>
  <c r="Q55" i="294"/>
  <c r="P55" i="294"/>
  <c r="O55" i="294"/>
  <c r="N51" i="294"/>
  <c r="M51" i="294"/>
  <c r="L51" i="294"/>
  <c r="R50" i="294"/>
  <c r="Q50" i="294"/>
  <c r="P50" i="294"/>
  <c r="O50" i="294"/>
  <c r="R49" i="294"/>
  <c r="Q49" i="294"/>
  <c r="P49" i="294"/>
  <c r="O49" i="294"/>
  <c r="R48" i="294"/>
  <c r="Q48" i="294"/>
  <c r="P48" i="294"/>
  <c r="O48" i="294"/>
  <c r="R47" i="294"/>
  <c r="Q47" i="294"/>
  <c r="P47" i="294"/>
  <c r="O47" i="294"/>
  <c r="R46" i="294"/>
  <c r="Q46" i="294"/>
  <c r="P46" i="294"/>
  <c r="O46" i="294"/>
  <c r="R45" i="294"/>
  <c r="Q45" i="294"/>
  <c r="P45" i="294"/>
  <c r="O45" i="294"/>
  <c r="R44" i="294"/>
  <c r="Q44" i="294"/>
  <c r="P44" i="294"/>
  <c r="O44" i="294"/>
  <c r="N40" i="294"/>
  <c r="M40" i="294"/>
  <c r="L40" i="294"/>
  <c r="O40" i="294" s="1"/>
  <c r="F120" i="294" s="1"/>
  <c r="R39" i="294"/>
  <c r="Q39" i="294"/>
  <c r="P39" i="294"/>
  <c r="O39" i="294"/>
  <c r="R38" i="294"/>
  <c r="Q38" i="294"/>
  <c r="P38" i="294"/>
  <c r="O38" i="294"/>
  <c r="R37" i="294"/>
  <c r="Q37" i="294"/>
  <c r="P37" i="294"/>
  <c r="O37" i="294"/>
  <c r="R36" i="294"/>
  <c r="Q36" i="294"/>
  <c r="P36" i="294"/>
  <c r="O36" i="294"/>
  <c r="R35" i="294"/>
  <c r="Q35" i="294"/>
  <c r="P35" i="294"/>
  <c r="O35" i="294"/>
  <c r="R34" i="294"/>
  <c r="Q34" i="294"/>
  <c r="P34" i="294"/>
  <c r="O34" i="294"/>
  <c r="R33" i="294"/>
  <c r="Q33" i="294"/>
  <c r="P33" i="294"/>
  <c r="O33" i="294"/>
  <c r="L27" i="294"/>
  <c r="K27" i="294"/>
  <c r="J27" i="294"/>
  <c r="H27" i="294"/>
  <c r="I27" i="294" s="1"/>
  <c r="G27" i="294"/>
  <c r="F27" i="294"/>
  <c r="K26" i="294"/>
  <c r="J26" i="294"/>
  <c r="H26" i="294"/>
  <c r="G26" i="294"/>
  <c r="F26" i="294"/>
  <c r="L26" i="294" s="1"/>
  <c r="C26" i="294"/>
  <c r="K25" i="294"/>
  <c r="H25" i="294"/>
  <c r="K24" i="294"/>
  <c r="H24" i="294"/>
  <c r="K23" i="294"/>
  <c r="H23" i="294"/>
  <c r="K22" i="294"/>
  <c r="H22" i="294"/>
  <c r="K21" i="294"/>
  <c r="H21" i="294"/>
  <c r="K20" i="294"/>
  <c r="H20" i="294"/>
  <c r="K19" i="294"/>
  <c r="H19" i="294"/>
  <c r="K18" i="294"/>
  <c r="H18" i="294"/>
  <c r="K17" i="294"/>
  <c r="H17" i="294"/>
  <c r="K16" i="294"/>
  <c r="H16" i="294"/>
  <c r="K15" i="294"/>
  <c r="H15" i="294"/>
  <c r="K14" i="294"/>
  <c r="H14" i="294"/>
  <c r="K13" i="294"/>
  <c r="H13" i="294"/>
  <c r="K12" i="294"/>
  <c r="H12" i="294"/>
  <c r="K11" i="294"/>
  <c r="H11" i="294"/>
  <c r="K139" i="293"/>
  <c r="C127" i="293"/>
  <c r="E126" i="293"/>
  <c r="F125" i="293"/>
  <c r="E125" i="293"/>
  <c r="D125" i="293"/>
  <c r="E123" i="293"/>
  <c r="E121" i="293"/>
  <c r="E120" i="293"/>
  <c r="N117" i="293"/>
  <c r="E127" i="293" s="1"/>
  <c r="M117" i="293"/>
  <c r="O117" i="293" s="1"/>
  <c r="F127" i="293" s="1"/>
  <c r="L117" i="293"/>
  <c r="R116" i="293"/>
  <c r="Q116" i="293"/>
  <c r="P116" i="293"/>
  <c r="O116" i="293"/>
  <c r="R115" i="293"/>
  <c r="Q115" i="293"/>
  <c r="P115" i="293"/>
  <c r="O115" i="293"/>
  <c r="R114" i="293"/>
  <c r="Q114" i="293"/>
  <c r="P114" i="293"/>
  <c r="O114" i="293"/>
  <c r="R113" i="293"/>
  <c r="Q113" i="293"/>
  <c r="P113" i="293"/>
  <c r="O113" i="293"/>
  <c r="R112" i="293"/>
  <c r="Q112" i="293"/>
  <c r="P112" i="293"/>
  <c r="O112" i="293"/>
  <c r="R111" i="293"/>
  <c r="Q111" i="293"/>
  <c r="P111" i="293"/>
  <c r="O111" i="293"/>
  <c r="R110" i="293"/>
  <c r="Q110" i="293"/>
  <c r="P110" i="293"/>
  <c r="O110" i="293"/>
  <c r="N106" i="293"/>
  <c r="M106" i="293"/>
  <c r="L106" i="293"/>
  <c r="C126" i="293" s="1"/>
  <c r="R105" i="293"/>
  <c r="Q105" i="293"/>
  <c r="P105" i="293"/>
  <c r="O105" i="293"/>
  <c r="R104" i="293"/>
  <c r="Q104" i="293"/>
  <c r="P104" i="293"/>
  <c r="O104" i="293"/>
  <c r="R103" i="293"/>
  <c r="Q103" i="293"/>
  <c r="P103" i="293"/>
  <c r="O103" i="293"/>
  <c r="R102" i="293"/>
  <c r="Q102" i="293"/>
  <c r="P102" i="293"/>
  <c r="O102" i="293"/>
  <c r="R101" i="293"/>
  <c r="Q101" i="293"/>
  <c r="P101" i="293"/>
  <c r="O101" i="293"/>
  <c r="R100" i="293"/>
  <c r="Q100" i="293"/>
  <c r="P100" i="293"/>
  <c r="O100" i="293"/>
  <c r="R99" i="293"/>
  <c r="Q99" i="293"/>
  <c r="P99" i="293"/>
  <c r="O99" i="293"/>
  <c r="N95" i="293"/>
  <c r="M95" i="293"/>
  <c r="O95" i="293" s="1"/>
  <c r="L95" i="293"/>
  <c r="C125" i="293" s="1"/>
  <c r="R125" i="293" s="1"/>
  <c r="R94" i="293"/>
  <c r="Q94" i="293"/>
  <c r="P94" i="293"/>
  <c r="O94" i="293"/>
  <c r="R93" i="293"/>
  <c r="Q93" i="293"/>
  <c r="P93" i="293"/>
  <c r="O93" i="293"/>
  <c r="R92" i="293"/>
  <c r="Q92" i="293"/>
  <c r="P92" i="293"/>
  <c r="O92" i="293"/>
  <c r="R91" i="293"/>
  <c r="Q91" i="293"/>
  <c r="P91" i="293"/>
  <c r="O91" i="293"/>
  <c r="R90" i="293"/>
  <c r="Q90" i="293"/>
  <c r="P90" i="293"/>
  <c r="O90" i="293"/>
  <c r="R89" i="293"/>
  <c r="Q89" i="293"/>
  <c r="P89" i="293"/>
  <c r="O89" i="293"/>
  <c r="R88" i="293"/>
  <c r="Q88" i="293"/>
  <c r="P88" i="293"/>
  <c r="O88" i="293"/>
  <c r="N84" i="293"/>
  <c r="E124" i="293" s="1"/>
  <c r="M84" i="293"/>
  <c r="L84" i="293"/>
  <c r="C124" i="293" s="1"/>
  <c r="R83" i="293"/>
  <c r="O83" i="293"/>
  <c r="R82" i="293"/>
  <c r="O82" i="293"/>
  <c r="R81" i="293"/>
  <c r="O81" i="293"/>
  <c r="R80" i="293"/>
  <c r="O80" i="293"/>
  <c r="R79" i="293"/>
  <c r="O79" i="293"/>
  <c r="R78" i="293"/>
  <c r="O78" i="293"/>
  <c r="R77" i="293"/>
  <c r="O77" i="293"/>
  <c r="N73" i="293"/>
  <c r="M73" i="293"/>
  <c r="D123" i="293" s="1"/>
  <c r="L73" i="293"/>
  <c r="C123" i="293" s="1"/>
  <c r="R72" i="293"/>
  <c r="Q72" i="293"/>
  <c r="P72" i="293"/>
  <c r="O72" i="293"/>
  <c r="R71" i="293"/>
  <c r="Q71" i="293"/>
  <c r="P71" i="293"/>
  <c r="O71" i="293"/>
  <c r="R70" i="293"/>
  <c r="Q70" i="293"/>
  <c r="P70" i="293"/>
  <c r="O70" i="293"/>
  <c r="R69" i="293"/>
  <c r="Q69" i="293"/>
  <c r="P69" i="293"/>
  <c r="O69" i="293"/>
  <c r="R68" i="293"/>
  <c r="Q68" i="293"/>
  <c r="P68" i="293"/>
  <c r="O68" i="293"/>
  <c r="R67" i="293"/>
  <c r="Q67" i="293"/>
  <c r="P67" i="293"/>
  <c r="O67" i="293"/>
  <c r="R66" i="293"/>
  <c r="Q66" i="293"/>
  <c r="P66" i="293"/>
  <c r="O66" i="293"/>
  <c r="N62" i="293"/>
  <c r="E122" i="293" s="1"/>
  <c r="M62" i="293"/>
  <c r="D122" i="293" s="1"/>
  <c r="L62" i="293"/>
  <c r="C122" i="293" s="1"/>
  <c r="R61" i="293"/>
  <c r="Q61" i="293"/>
  <c r="P61" i="293"/>
  <c r="O61" i="293"/>
  <c r="R60" i="293"/>
  <c r="Q60" i="293"/>
  <c r="P60" i="293"/>
  <c r="O60" i="293"/>
  <c r="R59" i="293"/>
  <c r="Q59" i="293"/>
  <c r="P59" i="293"/>
  <c r="O59" i="293"/>
  <c r="R58" i="293"/>
  <c r="Q58" i="293"/>
  <c r="P58" i="293"/>
  <c r="O58" i="293"/>
  <c r="R57" i="293"/>
  <c r="Q57" i="293"/>
  <c r="P57" i="293"/>
  <c r="O57" i="293"/>
  <c r="R56" i="293"/>
  <c r="Q56" i="293"/>
  <c r="P56" i="293"/>
  <c r="O56" i="293"/>
  <c r="R55" i="293"/>
  <c r="Q55" i="293"/>
  <c r="P55" i="293"/>
  <c r="O55" i="293"/>
  <c r="N51" i="293"/>
  <c r="M51" i="293"/>
  <c r="D121" i="293" s="1"/>
  <c r="Q121" i="293" s="1"/>
  <c r="L51" i="293"/>
  <c r="C121" i="293" s="1"/>
  <c r="R50" i="293"/>
  <c r="Q50" i="293"/>
  <c r="P50" i="293"/>
  <c r="O50" i="293"/>
  <c r="R49" i="293"/>
  <c r="Q49" i="293"/>
  <c r="P49" i="293"/>
  <c r="O49" i="293"/>
  <c r="R48" i="293"/>
  <c r="Q48" i="293"/>
  <c r="P48" i="293"/>
  <c r="O48" i="293"/>
  <c r="R47" i="293"/>
  <c r="Q47" i="293"/>
  <c r="P47" i="293"/>
  <c r="O47" i="293"/>
  <c r="R46" i="293"/>
  <c r="Q46" i="293"/>
  <c r="P46" i="293"/>
  <c r="O46" i="293"/>
  <c r="R45" i="293"/>
  <c r="Q45" i="293"/>
  <c r="P45" i="293"/>
  <c r="O45" i="293"/>
  <c r="R44" i="293"/>
  <c r="Q44" i="293"/>
  <c r="P44" i="293"/>
  <c r="O44" i="293"/>
  <c r="N40" i="293"/>
  <c r="M40" i="293"/>
  <c r="D120" i="293" s="1"/>
  <c r="L40" i="293"/>
  <c r="C120" i="293" s="1"/>
  <c r="R39" i="293"/>
  <c r="Q39" i="293"/>
  <c r="P39" i="293"/>
  <c r="O39" i="293"/>
  <c r="R38" i="293"/>
  <c r="Q38" i="293"/>
  <c r="P38" i="293"/>
  <c r="O38" i="293"/>
  <c r="R37" i="293"/>
  <c r="Q37" i="293"/>
  <c r="P37" i="293"/>
  <c r="O37" i="293"/>
  <c r="R36" i="293"/>
  <c r="Q36" i="293"/>
  <c r="P36" i="293"/>
  <c r="O36" i="293"/>
  <c r="R35" i="293"/>
  <c r="Q35" i="293"/>
  <c r="P35" i="293"/>
  <c r="O35" i="293"/>
  <c r="R34" i="293"/>
  <c r="Q34" i="293"/>
  <c r="P34" i="293"/>
  <c r="O34" i="293"/>
  <c r="R33" i="293"/>
  <c r="Q33" i="293"/>
  <c r="P33" i="293"/>
  <c r="O33" i="293"/>
  <c r="L27" i="293"/>
  <c r="K27" i="293"/>
  <c r="J27" i="293"/>
  <c r="H27" i="293"/>
  <c r="I27" i="293" s="1"/>
  <c r="G27" i="293"/>
  <c r="F27" i="293"/>
  <c r="K26" i="293"/>
  <c r="L26" i="293" s="1"/>
  <c r="J26" i="293"/>
  <c r="I26" i="293"/>
  <c r="H26" i="293"/>
  <c r="G26" i="293"/>
  <c r="F26" i="293"/>
  <c r="C26" i="293"/>
  <c r="K25" i="293"/>
  <c r="H25" i="293"/>
  <c r="K24" i="293"/>
  <c r="H24" i="293"/>
  <c r="K23" i="293"/>
  <c r="H23" i="293"/>
  <c r="K22" i="293"/>
  <c r="H22" i="293"/>
  <c r="K21" i="293"/>
  <c r="H21" i="293"/>
  <c r="K20" i="293"/>
  <c r="H20" i="293"/>
  <c r="K19" i="293"/>
  <c r="H19" i="293"/>
  <c r="K18" i="293"/>
  <c r="H18" i="293"/>
  <c r="K17" i="293"/>
  <c r="H17" i="293"/>
  <c r="K16" i="293"/>
  <c r="H16" i="293"/>
  <c r="K15" i="293"/>
  <c r="H15" i="293"/>
  <c r="K14" i="293"/>
  <c r="H14" i="293"/>
  <c r="K13" i="293"/>
  <c r="H13" i="293"/>
  <c r="K12" i="293"/>
  <c r="H12" i="293"/>
  <c r="K11" i="293"/>
  <c r="H11" i="293"/>
  <c r="K139" i="292"/>
  <c r="G127" i="292"/>
  <c r="P127" i="292" s="1"/>
  <c r="D127" i="292"/>
  <c r="Q125" i="292"/>
  <c r="G125" i="292"/>
  <c r="P125" i="292" s="1"/>
  <c r="G124" i="292"/>
  <c r="P124" i="292" s="1"/>
  <c r="E123" i="292"/>
  <c r="C123" i="292"/>
  <c r="C121" i="292"/>
  <c r="N117" i="292"/>
  <c r="O117" i="292" s="1"/>
  <c r="F127" i="292" s="1"/>
  <c r="M117" i="292"/>
  <c r="L117" i="292"/>
  <c r="C127" i="292" s="1"/>
  <c r="R116" i="292"/>
  <c r="Q116" i="292"/>
  <c r="P116" i="292"/>
  <c r="O116" i="292"/>
  <c r="R115" i="292"/>
  <c r="Q115" i="292"/>
  <c r="P115" i="292"/>
  <c r="O115" i="292"/>
  <c r="R114" i="292"/>
  <c r="Q114" i="292"/>
  <c r="P114" i="292"/>
  <c r="O114" i="292"/>
  <c r="R113" i="292"/>
  <c r="Q113" i="292"/>
  <c r="P113" i="292"/>
  <c r="O113" i="292"/>
  <c r="R112" i="292"/>
  <c r="Q112" i="292"/>
  <c r="P112" i="292"/>
  <c r="O112" i="292"/>
  <c r="R111" i="292"/>
  <c r="Q111" i="292"/>
  <c r="P111" i="292"/>
  <c r="O111" i="292"/>
  <c r="R110" i="292"/>
  <c r="Q110" i="292"/>
  <c r="P110" i="292"/>
  <c r="O110" i="292"/>
  <c r="N106" i="292"/>
  <c r="E126" i="292" s="1"/>
  <c r="M106" i="292"/>
  <c r="D126" i="292" s="1"/>
  <c r="L106" i="292"/>
  <c r="C126" i="292" s="1"/>
  <c r="R105" i="292"/>
  <c r="Q105" i="292"/>
  <c r="P105" i="292"/>
  <c r="O105" i="292"/>
  <c r="R104" i="292"/>
  <c r="Q104" i="292"/>
  <c r="P104" i="292"/>
  <c r="O104" i="292"/>
  <c r="R103" i="292"/>
  <c r="Q103" i="292"/>
  <c r="P103" i="292"/>
  <c r="O103" i="292"/>
  <c r="R102" i="292"/>
  <c r="Q102" i="292"/>
  <c r="P102" i="292"/>
  <c r="O102" i="292"/>
  <c r="R101" i="292"/>
  <c r="Q101" i="292"/>
  <c r="P101" i="292"/>
  <c r="O101" i="292"/>
  <c r="R100" i="292"/>
  <c r="Q100" i="292"/>
  <c r="P100" i="292"/>
  <c r="O100" i="292"/>
  <c r="R99" i="292"/>
  <c r="Q99" i="292"/>
  <c r="P99" i="292"/>
  <c r="O99" i="292"/>
  <c r="N95" i="292"/>
  <c r="E125" i="292" s="1"/>
  <c r="M95" i="292"/>
  <c r="D125" i="292" s="1"/>
  <c r="L95" i="292"/>
  <c r="C125" i="292" s="1"/>
  <c r="R94" i="292"/>
  <c r="Q94" i="292"/>
  <c r="P94" i="292"/>
  <c r="O94" i="292"/>
  <c r="R93" i="292"/>
  <c r="Q93" i="292"/>
  <c r="P93" i="292"/>
  <c r="O93" i="292"/>
  <c r="R92" i="292"/>
  <c r="Q92" i="292"/>
  <c r="P92" i="292"/>
  <c r="O92" i="292"/>
  <c r="R91" i="292"/>
  <c r="Q91" i="292"/>
  <c r="P91" i="292"/>
  <c r="O91" i="292"/>
  <c r="R90" i="292"/>
  <c r="Q90" i="292"/>
  <c r="P90" i="292"/>
  <c r="O90" i="292"/>
  <c r="R89" i="292"/>
  <c r="Q89" i="292"/>
  <c r="P89" i="292"/>
  <c r="O89" i="292"/>
  <c r="R88" i="292"/>
  <c r="Q88" i="292"/>
  <c r="P88" i="292"/>
  <c r="O88" i="292"/>
  <c r="N84" i="292"/>
  <c r="E124" i="292" s="1"/>
  <c r="M84" i="292"/>
  <c r="D124" i="292" s="1"/>
  <c r="L84" i="292"/>
  <c r="C124" i="292" s="1"/>
  <c r="R83" i="292"/>
  <c r="O83" i="292"/>
  <c r="R82" i="292"/>
  <c r="O82" i="292"/>
  <c r="R81" i="292"/>
  <c r="O81" i="292"/>
  <c r="R80" i="292"/>
  <c r="O80" i="292"/>
  <c r="R79" i="292"/>
  <c r="O79" i="292"/>
  <c r="R78" i="292"/>
  <c r="O78" i="292"/>
  <c r="R77" i="292"/>
  <c r="O77" i="292"/>
  <c r="N73" i="292"/>
  <c r="M73" i="292"/>
  <c r="D123" i="292" s="1"/>
  <c r="Q123" i="292" s="1"/>
  <c r="L73" i="292"/>
  <c r="R72" i="292"/>
  <c r="Q72" i="292"/>
  <c r="P72" i="292"/>
  <c r="O72" i="292"/>
  <c r="R71" i="292"/>
  <c r="Q71" i="292"/>
  <c r="P71" i="292"/>
  <c r="O71" i="292"/>
  <c r="R70" i="292"/>
  <c r="Q70" i="292"/>
  <c r="P70" i="292"/>
  <c r="O70" i="292"/>
  <c r="R69" i="292"/>
  <c r="Q69" i="292"/>
  <c r="P69" i="292"/>
  <c r="O69" i="292"/>
  <c r="R68" i="292"/>
  <c r="Q68" i="292"/>
  <c r="P68" i="292"/>
  <c r="O68" i="292"/>
  <c r="R67" i="292"/>
  <c r="Q67" i="292"/>
  <c r="P67" i="292"/>
  <c r="O67" i="292"/>
  <c r="R66" i="292"/>
  <c r="Q66" i="292"/>
  <c r="P66" i="292"/>
  <c r="O66" i="292"/>
  <c r="N62" i="292"/>
  <c r="E122" i="292" s="1"/>
  <c r="M62" i="292"/>
  <c r="D122" i="292" s="1"/>
  <c r="L62" i="292"/>
  <c r="C122" i="292" s="1"/>
  <c r="R61" i="292"/>
  <c r="Q61" i="292"/>
  <c r="P61" i="292"/>
  <c r="O61" i="292"/>
  <c r="R60" i="292"/>
  <c r="Q60" i="292"/>
  <c r="P60" i="292"/>
  <c r="O60" i="292"/>
  <c r="R59" i="292"/>
  <c r="Q59" i="292"/>
  <c r="P59" i="292"/>
  <c r="O59" i="292"/>
  <c r="R58" i="292"/>
  <c r="Q58" i="292"/>
  <c r="P58" i="292"/>
  <c r="O58" i="292"/>
  <c r="R57" i="292"/>
  <c r="Q57" i="292"/>
  <c r="P57" i="292"/>
  <c r="O57" i="292"/>
  <c r="R56" i="292"/>
  <c r="Q56" i="292"/>
  <c r="P56" i="292"/>
  <c r="O56" i="292"/>
  <c r="R55" i="292"/>
  <c r="Q55" i="292"/>
  <c r="P55" i="292"/>
  <c r="O55" i="292"/>
  <c r="N51" i="292"/>
  <c r="E121" i="292" s="1"/>
  <c r="M51" i="292"/>
  <c r="D121" i="292" s="1"/>
  <c r="Q121" i="292" s="1"/>
  <c r="L51" i="292"/>
  <c r="R50" i="292"/>
  <c r="Q50" i="292"/>
  <c r="P50" i="292"/>
  <c r="O50" i="292"/>
  <c r="R49" i="292"/>
  <c r="Q49" i="292"/>
  <c r="P49" i="292"/>
  <c r="O49" i="292"/>
  <c r="R48" i="292"/>
  <c r="Q48" i="292"/>
  <c r="P48" i="292"/>
  <c r="O48" i="292"/>
  <c r="R47" i="292"/>
  <c r="Q47" i="292"/>
  <c r="P47" i="292"/>
  <c r="O47" i="292"/>
  <c r="R46" i="292"/>
  <c r="Q46" i="292"/>
  <c r="P46" i="292"/>
  <c r="O46" i="292"/>
  <c r="R45" i="292"/>
  <c r="Q45" i="292"/>
  <c r="P45" i="292"/>
  <c r="O45" i="292"/>
  <c r="R44" i="292"/>
  <c r="Q44" i="292"/>
  <c r="P44" i="292"/>
  <c r="O44" i="292"/>
  <c r="N40" i="292"/>
  <c r="E120" i="292" s="1"/>
  <c r="M40" i="292"/>
  <c r="D120" i="292" s="1"/>
  <c r="L40" i="292"/>
  <c r="O40" i="292" s="1"/>
  <c r="F120" i="292" s="1"/>
  <c r="R39" i="292"/>
  <c r="Q39" i="292"/>
  <c r="P39" i="292"/>
  <c r="O39" i="292"/>
  <c r="R38" i="292"/>
  <c r="Q38" i="292"/>
  <c r="P38" i="292"/>
  <c r="O38" i="292"/>
  <c r="R37" i="292"/>
  <c r="Q37" i="292"/>
  <c r="P37" i="292"/>
  <c r="O37" i="292"/>
  <c r="R36" i="292"/>
  <c r="Q36" i="292"/>
  <c r="P36" i="292"/>
  <c r="O36" i="292"/>
  <c r="R35" i="292"/>
  <c r="Q35" i="292"/>
  <c r="P35" i="292"/>
  <c r="O35" i="292"/>
  <c r="R34" i="292"/>
  <c r="Q34" i="292"/>
  <c r="P34" i="292"/>
  <c r="O34" i="292"/>
  <c r="R33" i="292"/>
  <c r="Q33" i="292"/>
  <c r="P33" i="292"/>
  <c r="O33" i="292"/>
  <c r="K27" i="292"/>
  <c r="J27" i="292"/>
  <c r="I27" i="292"/>
  <c r="H27" i="292"/>
  <c r="G27" i="292"/>
  <c r="F27" i="292"/>
  <c r="K26" i="292"/>
  <c r="J26" i="292"/>
  <c r="H26" i="292"/>
  <c r="I26" i="292" s="1"/>
  <c r="G26" i="292"/>
  <c r="F26" i="292"/>
  <c r="L26" i="292" s="1"/>
  <c r="C26" i="292"/>
  <c r="K25" i="292"/>
  <c r="H25" i="292"/>
  <c r="K24" i="292"/>
  <c r="H24" i="292"/>
  <c r="K23" i="292"/>
  <c r="H23" i="292"/>
  <c r="K22" i="292"/>
  <c r="H22" i="292"/>
  <c r="K21" i="292"/>
  <c r="H21" i="292"/>
  <c r="K20" i="292"/>
  <c r="H20" i="292"/>
  <c r="K19" i="292"/>
  <c r="H19" i="292"/>
  <c r="K18" i="292"/>
  <c r="H18" i="292"/>
  <c r="K17" i="292"/>
  <c r="H17" i="292"/>
  <c r="K16" i="292"/>
  <c r="H16" i="292"/>
  <c r="K15" i="292"/>
  <c r="H15" i="292"/>
  <c r="K14" i="292"/>
  <c r="H14" i="292"/>
  <c r="K13" i="292"/>
  <c r="H13" i="292"/>
  <c r="K12" i="292"/>
  <c r="H12" i="292"/>
  <c r="K11" i="292"/>
  <c r="H11" i="292"/>
  <c r="K139" i="291"/>
  <c r="E127" i="291"/>
  <c r="D127" i="291"/>
  <c r="D126" i="291"/>
  <c r="G125" i="291"/>
  <c r="P125" i="291" s="1"/>
  <c r="D125" i="291"/>
  <c r="D124" i="291"/>
  <c r="D123" i="291"/>
  <c r="C123" i="291"/>
  <c r="R123" i="291" s="1"/>
  <c r="E122" i="291"/>
  <c r="D121" i="291"/>
  <c r="D120" i="291"/>
  <c r="C120" i="291"/>
  <c r="N117" i="291"/>
  <c r="M117" i="291"/>
  <c r="L117" i="291"/>
  <c r="C127" i="291" s="1"/>
  <c r="R116" i="291"/>
  <c r="Q116" i="291"/>
  <c r="P116" i="291"/>
  <c r="O116" i="291"/>
  <c r="R115" i="291"/>
  <c r="Q115" i="291"/>
  <c r="P115" i="291"/>
  <c r="O115" i="291"/>
  <c r="R114" i="291"/>
  <c r="Q114" i="291"/>
  <c r="P114" i="291"/>
  <c r="O114" i="291"/>
  <c r="R113" i="291"/>
  <c r="Q113" i="291"/>
  <c r="P113" i="291"/>
  <c r="O113" i="291"/>
  <c r="R112" i="291"/>
  <c r="Q112" i="291"/>
  <c r="P112" i="291"/>
  <c r="O112" i="291"/>
  <c r="R111" i="291"/>
  <c r="Q111" i="291"/>
  <c r="P111" i="291"/>
  <c r="O111" i="291"/>
  <c r="R110" i="291"/>
  <c r="Q110" i="291"/>
  <c r="P110" i="291"/>
  <c r="O110" i="291"/>
  <c r="N106" i="291"/>
  <c r="E126" i="291" s="1"/>
  <c r="M106" i="291"/>
  <c r="L106" i="291"/>
  <c r="O106" i="291" s="1"/>
  <c r="F126" i="291" s="1"/>
  <c r="R105" i="291"/>
  <c r="Q105" i="291"/>
  <c r="P105" i="291"/>
  <c r="O105" i="291"/>
  <c r="R104" i="291"/>
  <c r="Q104" i="291"/>
  <c r="P104" i="291"/>
  <c r="O104" i="291"/>
  <c r="R103" i="291"/>
  <c r="Q103" i="291"/>
  <c r="P103" i="291"/>
  <c r="O103" i="291"/>
  <c r="R102" i="291"/>
  <c r="Q102" i="291"/>
  <c r="P102" i="291"/>
  <c r="O102" i="291"/>
  <c r="R101" i="291"/>
  <c r="Q101" i="291"/>
  <c r="P101" i="291"/>
  <c r="O101" i="291"/>
  <c r="R100" i="291"/>
  <c r="Q100" i="291"/>
  <c r="P100" i="291"/>
  <c r="O100" i="291"/>
  <c r="R99" i="291"/>
  <c r="Q99" i="291"/>
  <c r="P99" i="291"/>
  <c r="O99" i="291"/>
  <c r="N95" i="291"/>
  <c r="E125" i="291" s="1"/>
  <c r="M95" i="291"/>
  <c r="L95" i="291"/>
  <c r="O95" i="291" s="1"/>
  <c r="F125" i="291" s="1"/>
  <c r="R94" i="291"/>
  <c r="Q94" i="291"/>
  <c r="P94" i="291"/>
  <c r="O94" i="291"/>
  <c r="R93" i="291"/>
  <c r="Q93" i="291"/>
  <c r="P93" i="291"/>
  <c r="O93" i="291"/>
  <c r="R92" i="291"/>
  <c r="Q92" i="291"/>
  <c r="P92" i="291"/>
  <c r="O92" i="291"/>
  <c r="R91" i="291"/>
  <c r="Q91" i="291"/>
  <c r="P91" i="291"/>
  <c r="O91" i="291"/>
  <c r="R90" i="291"/>
  <c r="Q90" i="291"/>
  <c r="P90" i="291"/>
  <c r="O90" i="291"/>
  <c r="R89" i="291"/>
  <c r="Q89" i="291"/>
  <c r="P89" i="291"/>
  <c r="O89" i="291"/>
  <c r="R88" i="291"/>
  <c r="Q88" i="291"/>
  <c r="P88" i="291"/>
  <c r="O88" i="291"/>
  <c r="N84" i="291"/>
  <c r="E124" i="291" s="1"/>
  <c r="M84" i="291"/>
  <c r="L84" i="291"/>
  <c r="C124" i="291" s="1"/>
  <c r="R83" i="291"/>
  <c r="O83" i="291"/>
  <c r="R82" i="291"/>
  <c r="O82" i="291"/>
  <c r="R81" i="291"/>
  <c r="O81" i="291"/>
  <c r="R80" i="291"/>
  <c r="O80" i="291"/>
  <c r="R79" i="291"/>
  <c r="O79" i="291"/>
  <c r="R78" i="291"/>
  <c r="O78" i="291"/>
  <c r="R77" i="291"/>
  <c r="O77" i="291"/>
  <c r="N73" i="291"/>
  <c r="E123" i="291" s="1"/>
  <c r="M73" i="291"/>
  <c r="L73" i="291"/>
  <c r="O73" i="291" s="1"/>
  <c r="F123" i="291" s="1"/>
  <c r="R72" i="291"/>
  <c r="Q72" i="291"/>
  <c r="P72" i="291"/>
  <c r="O72" i="291"/>
  <c r="R71" i="291"/>
  <c r="Q71" i="291"/>
  <c r="P71" i="291"/>
  <c r="O71" i="291"/>
  <c r="R70" i="291"/>
  <c r="Q70" i="291"/>
  <c r="P70" i="291"/>
  <c r="O70" i="291"/>
  <c r="R69" i="291"/>
  <c r="Q69" i="291"/>
  <c r="P69" i="291"/>
  <c r="O69" i="291"/>
  <c r="R68" i="291"/>
  <c r="Q68" i="291"/>
  <c r="P68" i="291"/>
  <c r="O68" i="291"/>
  <c r="R67" i="291"/>
  <c r="Q67" i="291"/>
  <c r="P67" i="291"/>
  <c r="O67" i="291"/>
  <c r="R66" i="291"/>
  <c r="Q66" i="291"/>
  <c r="P66" i="291"/>
  <c r="O66" i="291"/>
  <c r="N62" i="291"/>
  <c r="M62" i="291"/>
  <c r="D122" i="291" s="1"/>
  <c r="L62" i="291"/>
  <c r="R61" i="291"/>
  <c r="Q61" i="291"/>
  <c r="P61" i="291"/>
  <c r="O61" i="291"/>
  <c r="R60" i="291"/>
  <c r="Q60" i="291"/>
  <c r="P60" i="291"/>
  <c r="O60" i="291"/>
  <c r="R59" i="291"/>
  <c r="Q59" i="291"/>
  <c r="P59" i="291"/>
  <c r="O59" i="291"/>
  <c r="R58" i="291"/>
  <c r="Q58" i="291"/>
  <c r="P58" i="291"/>
  <c r="O58" i="291"/>
  <c r="R57" i="291"/>
  <c r="Q57" i="291"/>
  <c r="P57" i="291"/>
  <c r="O57" i="291"/>
  <c r="R56" i="291"/>
  <c r="Q56" i="291"/>
  <c r="P56" i="291"/>
  <c r="O56" i="291"/>
  <c r="R55" i="291"/>
  <c r="Q55" i="291"/>
  <c r="P55" i="291"/>
  <c r="O55" i="291"/>
  <c r="N51" i="291"/>
  <c r="E121" i="291" s="1"/>
  <c r="M51" i="291"/>
  <c r="L51" i="291"/>
  <c r="R50" i="291"/>
  <c r="Q50" i="291"/>
  <c r="P50" i="291"/>
  <c r="O50" i="291"/>
  <c r="R49" i="291"/>
  <c r="Q49" i="291"/>
  <c r="P49" i="291"/>
  <c r="O49" i="291"/>
  <c r="R48" i="291"/>
  <c r="Q48" i="291"/>
  <c r="P48" i="291"/>
  <c r="O48" i="291"/>
  <c r="R47" i="291"/>
  <c r="Q47" i="291"/>
  <c r="P47" i="291"/>
  <c r="O47" i="291"/>
  <c r="R46" i="291"/>
  <c r="Q46" i="291"/>
  <c r="P46" i="291"/>
  <c r="O46" i="291"/>
  <c r="R45" i="291"/>
  <c r="Q45" i="291"/>
  <c r="P45" i="291"/>
  <c r="O45" i="291"/>
  <c r="R44" i="291"/>
  <c r="Q44" i="291"/>
  <c r="P44" i="291"/>
  <c r="O44" i="291"/>
  <c r="N40" i="291"/>
  <c r="E120" i="291" s="1"/>
  <c r="M40" i="291"/>
  <c r="L40" i="291"/>
  <c r="O40" i="291" s="1"/>
  <c r="F120" i="291" s="1"/>
  <c r="R39" i="291"/>
  <c r="Q39" i="291"/>
  <c r="P39" i="291"/>
  <c r="O39" i="291"/>
  <c r="R38" i="291"/>
  <c r="Q38" i="291"/>
  <c r="P38" i="291"/>
  <c r="O38" i="291"/>
  <c r="R37" i="291"/>
  <c r="Q37" i="291"/>
  <c r="P37" i="291"/>
  <c r="O37" i="291"/>
  <c r="R36" i="291"/>
  <c r="Q36" i="291"/>
  <c r="P36" i="291"/>
  <c r="O36" i="291"/>
  <c r="R35" i="291"/>
  <c r="Q35" i="291"/>
  <c r="P35" i="291"/>
  <c r="O35" i="291"/>
  <c r="R34" i="291"/>
  <c r="Q34" i="291"/>
  <c r="P34" i="291"/>
  <c r="O34" i="291"/>
  <c r="R33" i="291"/>
  <c r="Q33" i="291"/>
  <c r="P33" i="291"/>
  <c r="O33" i="291"/>
  <c r="K27" i="291"/>
  <c r="L27" i="291" s="1"/>
  <c r="J27" i="291"/>
  <c r="H27" i="291"/>
  <c r="I27" i="291" s="1"/>
  <c r="G27" i="291"/>
  <c r="F27" i="291"/>
  <c r="K26" i="291"/>
  <c r="J26" i="291"/>
  <c r="H26" i="291"/>
  <c r="I26" i="291" s="1"/>
  <c r="G26" i="291"/>
  <c r="F26" i="291"/>
  <c r="L26" i="291" s="1"/>
  <c r="C26" i="291"/>
  <c r="K25" i="291"/>
  <c r="H25" i="291"/>
  <c r="K24" i="291"/>
  <c r="H24" i="291"/>
  <c r="K23" i="291"/>
  <c r="H23" i="291"/>
  <c r="K22" i="291"/>
  <c r="H22" i="291"/>
  <c r="K21" i="291"/>
  <c r="H21" i="291"/>
  <c r="K20" i="291"/>
  <c r="H20" i="291"/>
  <c r="K19" i="291"/>
  <c r="H19" i="291"/>
  <c r="K18" i="291"/>
  <c r="H18" i="291"/>
  <c r="K17" i="291"/>
  <c r="H17" i="291"/>
  <c r="K16" i="291"/>
  <c r="H16" i="291"/>
  <c r="K15" i="291"/>
  <c r="H15" i="291"/>
  <c r="K14" i="291"/>
  <c r="H14" i="291"/>
  <c r="K13" i="291"/>
  <c r="H13" i="291"/>
  <c r="K12" i="291"/>
  <c r="H12" i="291"/>
  <c r="K11" i="291"/>
  <c r="H11" i="291"/>
  <c r="K139" i="290"/>
  <c r="G127" i="290"/>
  <c r="P127" i="290" s="1"/>
  <c r="C127" i="290"/>
  <c r="D126" i="290"/>
  <c r="Q126" i="290" s="1"/>
  <c r="D125" i="290"/>
  <c r="D124" i="290"/>
  <c r="F123" i="290"/>
  <c r="E123" i="290"/>
  <c r="D123" i="290"/>
  <c r="D122" i="290"/>
  <c r="C122" i="290"/>
  <c r="R122" i="290" s="1"/>
  <c r="E121" i="290"/>
  <c r="E120" i="290"/>
  <c r="N117" i="290"/>
  <c r="E127" i="290" s="1"/>
  <c r="M117" i="290"/>
  <c r="D127" i="290" s="1"/>
  <c r="L117" i="290"/>
  <c r="R116" i="290"/>
  <c r="Q116" i="290"/>
  <c r="P116" i="290"/>
  <c r="O116" i="290"/>
  <c r="R115" i="290"/>
  <c r="Q115" i="290"/>
  <c r="P115" i="290"/>
  <c r="O115" i="290"/>
  <c r="R114" i="290"/>
  <c r="Q114" i="290"/>
  <c r="P114" i="290"/>
  <c r="O114" i="290"/>
  <c r="R113" i="290"/>
  <c r="Q113" i="290"/>
  <c r="P113" i="290"/>
  <c r="O113" i="290"/>
  <c r="R112" i="290"/>
  <c r="Q112" i="290"/>
  <c r="P112" i="290"/>
  <c r="O112" i="290"/>
  <c r="R111" i="290"/>
  <c r="Q111" i="290"/>
  <c r="P111" i="290"/>
  <c r="O111" i="290"/>
  <c r="R110" i="290"/>
  <c r="Q110" i="290"/>
  <c r="P110" i="290"/>
  <c r="O110" i="290"/>
  <c r="N106" i="290"/>
  <c r="E126" i="290" s="1"/>
  <c r="M106" i="290"/>
  <c r="L106" i="290"/>
  <c r="C126" i="290" s="1"/>
  <c r="R105" i="290"/>
  <c r="Q105" i="290"/>
  <c r="P105" i="290"/>
  <c r="O105" i="290"/>
  <c r="R104" i="290"/>
  <c r="Q104" i="290"/>
  <c r="P104" i="290"/>
  <c r="O104" i="290"/>
  <c r="R103" i="290"/>
  <c r="Q103" i="290"/>
  <c r="P103" i="290"/>
  <c r="O103" i="290"/>
  <c r="R102" i="290"/>
  <c r="Q102" i="290"/>
  <c r="P102" i="290"/>
  <c r="O102" i="290"/>
  <c r="R101" i="290"/>
  <c r="Q101" i="290"/>
  <c r="P101" i="290"/>
  <c r="O101" i="290"/>
  <c r="R100" i="290"/>
  <c r="Q100" i="290"/>
  <c r="P100" i="290"/>
  <c r="O100" i="290"/>
  <c r="R99" i="290"/>
  <c r="Q99" i="290"/>
  <c r="P99" i="290"/>
  <c r="O99" i="290"/>
  <c r="N95" i="290"/>
  <c r="E125" i="290" s="1"/>
  <c r="M95" i="290"/>
  <c r="L95" i="290"/>
  <c r="C125" i="290" s="1"/>
  <c r="R94" i="290"/>
  <c r="Q94" i="290"/>
  <c r="P94" i="290"/>
  <c r="O94" i="290"/>
  <c r="R93" i="290"/>
  <c r="Q93" i="290"/>
  <c r="P93" i="290"/>
  <c r="O93" i="290"/>
  <c r="R92" i="290"/>
  <c r="Q92" i="290"/>
  <c r="P92" i="290"/>
  <c r="O92" i="290"/>
  <c r="R91" i="290"/>
  <c r="Q91" i="290"/>
  <c r="P91" i="290"/>
  <c r="O91" i="290"/>
  <c r="R90" i="290"/>
  <c r="Q90" i="290"/>
  <c r="P90" i="290"/>
  <c r="O90" i="290"/>
  <c r="R89" i="290"/>
  <c r="Q89" i="290"/>
  <c r="P89" i="290"/>
  <c r="O89" i="290"/>
  <c r="R88" i="290"/>
  <c r="Q88" i="290"/>
  <c r="P88" i="290"/>
  <c r="O88" i="290"/>
  <c r="N84" i="290"/>
  <c r="E124" i="290" s="1"/>
  <c r="M84" i="290"/>
  <c r="L84" i="290"/>
  <c r="C124" i="290" s="1"/>
  <c r="R83" i="290"/>
  <c r="O83" i="290"/>
  <c r="R82" i="290"/>
  <c r="O82" i="290"/>
  <c r="R81" i="290"/>
  <c r="O81" i="290"/>
  <c r="R80" i="290"/>
  <c r="O80" i="290"/>
  <c r="R79" i="290"/>
  <c r="O79" i="290"/>
  <c r="R78" i="290"/>
  <c r="O78" i="290"/>
  <c r="R77" i="290"/>
  <c r="O77" i="290"/>
  <c r="O73" i="290"/>
  <c r="N73" i="290"/>
  <c r="M73" i="290"/>
  <c r="L73" i="290"/>
  <c r="C123" i="290" s="1"/>
  <c r="R72" i="290"/>
  <c r="Q72" i="290"/>
  <c r="P72" i="290"/>
  <c r="O72" i="290"/>
  <c r="R71" i="290"/>
  <c r="Q71" i="290"/>
  <c r="P71" i="290"/>
  <c r="O71" i="290"/>
  <c r="R70" i="290"/>
  <c r="Q70" i="290"/>
  <c r="P70" i="290"/>
  <c r="O70" i="290"/>
  <c r="R69" i="290"/>
  <c r="Q69" i="290"/>
  <c r="P69" i="290"/>
  <c r="O69" i="290"/>
  <c r="R68" i="290"/>
  <c r="Q68" i="290"/>
  <c r="P68" i="290"/>
  <c r="O68" i="290"/>
  <c r="R67" i="290"/>
  <c r="Q67" i="290"/>
  <c r="P67" i="290"/>
  <c r="O67" i="290"/>
  <c r="R66" i="290"/>
  <c r="Q66" i="290"/>
  <c r="P66" i="290"/>
  <c r="O66" i="290"/>
  <c r="O62" i="290"/>
  <c r="F122" i="290" s="1"/>
  <c r="N62" i="290"/>
  <c r="E122" i="290" s="1"/>
  <c r="M62" i="290"/>
  <c r="L62" i="290"/>
  <c r="R61" i="290"/>
  <c r="Q61" i="290"/>
  <c r="P61" i="290"/>
  <c r="O61" i="290"/>
  <c r="R60" i="290"/>
  <c r="Q60" i="290"/>
  <c r="P60" i="290"/>
  <c r="O60" i="290"/>
  <c r="R59" i="290"/>
  <c r="Q59" i="290"/>
  <c r="P59" i="290"/>
  <c r="O59" i="290"/>
  <c r="R58" i="290"/>
  <c r="Q58" i="290"/>
  <c r="P58" i="290"/>
  <c r="O58" i="290"/>
  <c r="R57" i="290"/>
  <c r="Q57" i="290"/>
  <c r="P57" i="290"/>
  <c r="O57" i="290"/>
  <c r="R56" i="290"/>
  <c r="Q56" i="290"/>
  <c r="P56" i="290"/>
  <c r="O56" i="290"/>
  <c r="R55" i="290"/>
  <c r="Q55" i="290"/>
  <c r="P55" i="290"/>
  <c r="O55" i="290"/>
  <c r="O51" i="290"/>
  <c r="F121" i="290" s="1"/>
  <c r="N51" i="290"/>
  <c r="M51" i="290"/>
  <c r="D121" i="290" s="1"/>
  <c r="L51" i="290"/>
  <c r="C121" i="290" s="1"/>
  <c r="R121" i="290" s="1"/>
  <c r="R50" i="290"/>
  <c r="Q50" i="290"/>
  <c r="P50" i="290"/>
  <c r="O50" i="290"/>
  <c r="R49" i="290"/>
  <c r="Q49" i="290"/>
  <c r="P49" i="290"/>
  <c r="O49" i="290"/>
  <c r="R48" i="290"/>
  <c r="Q48" i="290"/>
  <c r="P48" i="290"/>
  <c r="O48" i="290"/>
  <c r="R47" i="290"/>
  <c r="Q47" i="290"/>
  <c r="P47" i="290"/>
  <c r="O47" i="290"/>
  <c r="R46" i="290"/>
  <c r="Q46" i="290"/>
  <c r="P46" i="290"/>
  <c r="O46" i="290"/>
  <c r="R45" i="290"/>
  <c r="Q45" i="290"/>
  <c r="P45" i="290"/>
  <c r="O45" i="290"/>
  <c r="R44" i="290"/>
  <c r="Q44" i="290"/>
  <c r="P44" i="290"/>
  <c r="O44" i="290"/>
  <c r="O40" i="290"/>
  <c r="F120" i="290" s="1"/>
  <c r="N40" i="290"/>
  <c r="M40" i="290"/>
  <c r="D120" i="290" s="1"/>
  <c r="L40" i="290"/>
  <c r="C120" i="290" s="1"/>
  <c r="R39" i="290"/>
  <c r="Q39" i="290"/>
  <c r="P39" i="290"/>
  <c r="O39" i="290"/>
  <c r="R38" i="290"/>
  <c r="Q38" i="290"/>
  <c r="P38" i="290"/>
  <c r="O38" i="290"/>
  <c r="R37" i="290"/>
  <c r="Q37" i="290"/>
  <c r="P37" i="290"/>
  <c r="O37" i="290"/>
  <c r="R36" i="290"/>
  <c r="Q36" i="290"/>
  <c r="P36" i="290"/>
  <c r="O36" i="290"/>
  <c r="R35" i="290"/>
  <c r="Q35" i="290"/>
  <c r="P35" i="290"/>
  <c r="O35" i="290"/>
  <c r="R34" i="290"/>
  <c r="Q34" i="290"/>
  <c r="P34" i="290"/>
  <c r="O34" i="290"/>
  <c r="R33" i="290"/>
  <c r="Q33" i="290"/>
  <c r="P33" i="290"/>
  <c r="O33" i="290"/>
  <c r="L27" i="290"/>
  <c r="K27" i="290"/>
  <c r="J27" i="290"/>
  <c r="H27" i="290"/>
  <c r="I27" i="290" s="1"/>
  <c r="G27" i="290"/>
  <c r="F27" i="290"/>
  <c r="K26" i="290"/>
  <c r="L26" i="290" s="1"/>
  <c r="J26" i="290"/>
  <c r="I26" i="290"/>
  <c r="H26" i="290"/>
  <c r="G26" i="290"/>
  <c r="F26" i="290"/>
  <c r="C26" i="290"/>
  <c r="K25" i="290"/>
  <c r="H25" i="290"/>
  <c r="K24" i="290"/>
  <c r="H24" i="290"/>
  <c r="K23" i="290"/>
  <c r="H23" i="290"/>
  <c r="K22" i="290"/>
  <c r="H22" i="290"/>
  <c r="K21" i="290"/>
  <c r="H21" i="290"/>
  <c r="K20" i="290"/>
  <c r="H20" i="290"/>
  <c r="K19" i="290"/>
  <c r="H19" i="290"/>
  <c r="K18" i="290"/>
  <c r="H18" i="290"/>
  <c r="K17" i="290"/>
  <c r="H17" i="290"/>
  <c r="K16" i="290"/>
  <c r="H16" i="290"/>
  <c r="K15" i="290"/>
  <c r="H15" i="290"/>
  <c r="K14" i="290"/>
  <c r="H14" i="290"/>
  <c r="K13" i="290"/>
  <c r="H13" i="290"/>
  <c r="K12" i="290"/>
  <c r="H12" i="290"/>
  <c r="K11" i="290"/>
  <c r="H11" i="290"/>
  <c r="K139" i="289"/>
  <c r="E127" i="289"/>
  <c r="D127" i="289"/>
  <c r="C127" i="289"/>
  <c r="R127" i="289" s="1"/>
  <c r="E120" i="289"/>
  <c r="N117" i="289"/>
  <c r="M117" i="289"/>
  <c r="L117" i="289"/>
  <c r="O117" i="289" s="1"/>
  <c r="F127" i="289" s="1"/>
  <c r="R116" i="289"/>
  <c r="Q116" i="289"/>
  <c r="P116" i="289"/>
  <c r="O116" i="289"/>
  <c r="R115" i="289"/>
  <c r="Q115" i="289"/>
  <c r="P115" i="289"/>
  <c r="O115" i="289"/>
  <c r="R114" i="289"/>
  <c r="Q114" i="289"/>
  <c r="P114" i="289"/>
  <c r="O114" i="289"/>
  <c r="R113" i="289"/>
  <c r="Q113" i="289"/>
  <c r="P113" i="289"/>
  <c r="O113" i="289"/>
  <c r="R112" i="289"/>
  <c r="Q112" i="289"/>
  <c r="P112" i="289"/>
  <c r="O112" i="289"/>
  <c r="R111" i="289"/>
  <c r="Q111" i="289"/>
  <c r="P111" i="289"/>
  <c r="O111" i="289"/>
  <c r="R110" i="289"/>
  <c r="Q110" i="289"/>
  <c r="P110" i="289"/>
  <c r="O110" i="289"/>
  <c r="N106" i="289"/>
  <c r="E126" i="289" s="1"/>
  <c r="M106" i="289"/>
  <c r="D126" i="289" s="1"/>
  <c r="L106" i="289"/>
  <c r="O106" i="289" s="1"/>
  <c r="F126" i="289" s="1"/>
  <c r="R105" i="289"/>
  <c r="Q105" i="289"/>
  <c r="P105" i="289"/>
  <c r="O105" i="289"/>
  <c r="R104" i="289"/>
  <c r="Q104" i="289"/>
  <c r="P104" i="289"/>
  <c r="O104" i="289"/>
  <c r="R103" i="289"/>
  <c r="Q103" i="289"/>
  <c r="P103" i="289"/>
  <c r="O103" i="289"/>
  <c r="R102" i="289"/>
  <c r="Q102" i="289"/>
  <c r="P102" i="289"/>
  <c r="O102" i="289"/>
  <c r="R101" i="289"/>
  <c r="Q101" i="289"/>
  <c r="P101" i="289"/>
  <c r="O101" i="289"/>
  <c r="R100" i="289"/>
  <c r="Q100" i="289"/>
  <c r="P100" i="289"/>
  <c r="O100" i="289"/>
  <c r="R99" i="289"/>
  <c r="Q99" i="289"/>
  <c r="P99" i="289"/>
  <c r="O99" i="289"/>
  <c r="N95" i="289"/>
  <c r="E125" i="289" s="1"/>
  <c r="M95" i="289"/>
  <c r="D125" i="289" s="1"/>
  <c r="L95" i="289"/>
  <c r="O95" i="289" s="1"/>
  <c r="F125" i="289" s="1"/>
  <c r="R94" i="289"/>
  <c r="Q94" i="289"/>
  <c r="P94" i="289"/>
  <c r="O94" i="289"/>
  <c r="R93" i="289"/>
  <c r="Q93" i="289"/>
  <c r="P93" i="289"/>
  <c r="O93" i="289"/>
  <c r="R92" i="289"/>
  <c r="Q92" i="289"/>
  <c r="P92" i="289"/>
  <c r="O92" i="289"/>
  <c r="R91" i="289"/>
  <c r="Q91" i="289"/>
  <c r="P91" i="289"/>
  <c r="O91" i="289"/>
  <c r="R90" i="289"/>
  <c r="Q90" i="289"/>
  <c r="P90" i="289"/>
  <c r="O90" i="289"/>
  <c r="R89" i="289"/>
  <c r="Q89" i="289"/>
  <c r="P89" i="289"/>
  <c r="O89" i="289"/>
  <c r="R88" i="289"/>
  <c r="Q88" i="289"/>
  <c r="P88" i="289"/>
  <c r="O88" i="289"/>
  <c r="N84" i="289"/>
  <c r="E124" i="289" s="1"/>
  <c r="M84" i="289"/>
  <c r="D124" i="289" s="1"/>
  <c r="G124" i="289" s="1"/>
  <c r="P124" i="289" s="1"/>
  <c r="L84" i="289"/>
  <c r="O84" i="289" s="1"/>
  <c r="F124" i="289" s="1"/>
  <c r="R83" i="289"/>
  <c r="O83" i="289"/>
  <c r="R82" i="289"/>
  <c r="O82" i="289"/>
  <c r="R81" i="289"/>
  <c r="O81" i="289"/>
  <c r="R80" i="289"/>
  <c r="O80" i="289"/>
  <c r="R79" i="289"/>
  <c r="O79" i="289"/>
  <c r="R78" i="289"/>
  <c r="O78" i="289"/>
  <c r="R77" i="289"/>
  <c r="O77" i="289"/>
  <c r="N73" i="289"/>
  <c r="E123" i="289" s="1"/>
  <c r="M73" i="289"/>
  <c r="D123" i="289" s="1"/>
  <c r="G123" i="289" s="1"/>
  <c r="P123" i="289" s="1"/>
  <c r="L73" i="289"/>
  <c r="O73" i="289" s="1"/>
  <c r="F123" i="289" s="1"/>
  <c r="R72" i="289"/>
  <c r="Q72" i="289"/>
  <c r="P72" i="289"/>
  <c r="O72" i="289"/>
  <c r="R71" i="289"/>
  <c r="Q71" i="289"/>
  <c r="P71" i="289"/>
  <c r="O71" i="289"/>
  <c r="R70" i="289"/>
  <c r="Q70" i="289"/>
  <c r="P70" i="289"/>
  <c r="O70" i="289"/>
  <c r="R69" i="289"/>
  <c r="Q69" i="289"/>
  <c r="P69" i="289"/>
  <c r="O69" i="289"/>
  <c r="R68" i="289"/>
  <c r="Q68" i="289"/>
  <c r="P68" i="289"/>
  <c r="O68" i="289"/>
  <c r="R67" i="289"/>
  <c r="Q67" i="289"/>
  <c r="P67" i="289"/>
  <c r="O67" i="289"/>
  <c r="R66" i="289"/>
  <c r="Q66" i="289"/>
  <c r="P66" i="289"/>
  <c r="O66" i="289"/>
  <c r="N62" i="289"/>
  <c r="E122" i="289" s="1"/>
  <c r="M62" i="289"/>
  <c r="D122" i="289" s="1"/>
  <c r="L62" i="289"/>
  <c r="R61" i="289"/>
  <c r="Q61" i="289"/>
  <c r="P61" i="289"/>
  <c r="O61" i="289"/>
  <c r="R60" i="289"/>
  <c r="Q60" i="289"/>
  <c r="P60" i="289"/>
  <c r="O60" i="289"/>
  <c r="R59" i="289"/>
  <c r="Q59" i="289"/>
  <c r="P59" i="289"/>
  <c r="O59" i="289"/>
  <c r="R58" i="289"/>
  <c r="Q58" i="289"/>
  <c r="P58" i="289"/>
  <c r="O58" i="289"/>
  <c r="R57" i="289"/>
  <c r="Q57" i="289"/>
  <c r="P57" i="289"/>
  <c r="O57" i="289"/>
  <c r="R56" i="289"/>
  <c r="Q56" i="289"/>
  <c r="P56" i="289"/>
  <c r="O56" i="289"/>
  <c r="R55" i="289"/>
  <c r="Q55" i="289"/>
  <c r="P55" i="289"/>
  <c r="O55" i="289"/>
  <c r="N51" i="289"/>
  <c r="E121" i="289" s="1"/>
  <c r="E128" i="289" s="1"/>
  <c r="M51" i="289"/>
  <c r="D121" i="289" s="1"/>
  <c r="L51" i="289"/>
  <c r="R50" i="289"/>
  <c r="Q50" i="289"/>
  <c r="P50" i="289"/>
  <c r="O50" i="289"/>
  <c r="R49" i="289"/>
  <c r="Q49" i="289"/>
  <c r="P49" i="289"/>
  <c r="O49" i="289"/>
  <c r="R48" i="289"/>
  <c r="Q48" i="289"/>
  <c r="P48" i="289"/>
  <c r="O48" i="289"/>
  <c r="R47" i="289"/>
  <c r="Q47" i="289"/>
  <c r="P47" i="289"/>
  <c r="O47" i="289"/>
  <c r="R46" i="289"/>
  <c r="Q46" i="289"/>
  <c r="P46" i="289"/>
  <c r="O46" i="289"/>
  <c r="R45" i="289"/>
  <c r="Q45" i="289"/>
  <c r="P45" i="289"/>
  <c r="O45" i="289"/>
  <c r="R44" i="289"/>
  <c r="Q44" i="289"/>
  <c r="P44" i="289"/>
  <c r="O44" i="289"/>
  <c r="N40" i="289"/>
  <c r="M40" i="289"/>
  <c r="D120" i="289" s="1"/>
  <c r="L40" i="289"/>
  <c r="R39" i="289"/>
  <c r="Q39" i="289"/>
  <c r="P39" i="289"/>
  <c r="O39" i="289"/>
  <c r="R38" i="289"/>
  <c r="Q38" i="289"/>
  <c r="P38" i="289"/>
  <c r="O38" i="289"/>
  <c r="R37" i="289"/>
  <c r="Q37" i="289"/>
  <c r="P37" i="289"/>
  <c r="O37" i="289"/>
  <c r="R36" i="289"/>
  <c r="Q36" i="289"/>
  <c r="P36" i="289"/>
  <c r="O36" i="289"/>
  <c r="R35" i="289"/>
  <c r="Q35" i="289"/>
  <c r="P35" i="289"/>
  <c r="O35" i="289"/>
  <c r="R34" i="289"/>
  <c r="Q34" i="289"/>
  <c r="P34" i="289"/>
  <c r="O34" i="289"/>
  <c r="R33" i="289"/>
  <c r="Q33" i="289"/>
  <c r="P33" i="289"/>
  <c r="O33" i="289"/>
  <c r="K27" i="289"/>
  <c r="L27" i="289" s="1"/>
  <c r="J27" i="289"/>
  <c r="I27" i="289"/>
  <c r="H27" i="289"/>
  <c r="G27" i="289"/>
  <c r="F27" i="289"/>
  <c r="K26" i="289"/>
  <c r="J26" i="289"/>
  <c r="H26" i="289"/>
  <c r="I26" i="289" s="1"/>
  <c r="G26" i="289"/>
  <c r="F26" i="289"/>
  <c r="L26" i="289" s="1"/>
  <c r="C26" i="289"/>
  <c r="K25" i="289"/>
  <c r="H25" i="289"/>
  <c r="K24" i="289"/>
  <c r="H24" i="289"/>
  <c r="K23" i="289"/>
  <c r="H23" i="289"/>
  <c r="K22" i="289"/>
  <c r="H22" i="289"/>
  <c r="K21" i="289"/>
  <c r="H21" i="289"/>
  <c r="K20" i="289"/>
  <c r="H20" i="289"/>
  <c r="K19" i="289"/>
  <c r="H19" i="289"/>
  <c r="K18" i="289"/>
  <c r="H18" i="289"/>
  <c r="K17" i="289"/>
  <c r="H17" i="289"/>
  <c r="K16" i="289"/>
  <c r="H16" i="289"/>
  <c r="K15" i="289"/>
  <c r="H15" i="289"/>
  <c r="K14" i="289"/>
  <c r="H14" i="289"/>
  <c r="K13" i="289"/>
  <c r="H13" i="289"/>
  <c r="K12" i="289"/>
  <c r="H12" i="289"/>
  <c r="K11" i="289"/>
  <c r="H11" i="289"/>
  <c r="K139" i="288"/>
  <c r="E127" i="288"/>
  <c r="F126" i="288"/>
  <c r="F124" i="288"/>
  <c r="G123" i="288"/>
  <c r="P123" i="288" s="1"/>
  <c r="F123" i="288"/>
  <c r="D123" i="288"/>
  <c r="C123" i="288"/>
  <c r="F122" i="288"/>
  <c r="E122" i="288"/>
  <c r="D122" i="288"/>
  <c r="D121" i="288"/>
  <c r="C121" i="288"/>
  <c r="R121" i="288" s="1"/>
  <c r="R120" i="288"/>
  <c r="D120" i="288"/>
  <c r="C120" i="288"/>
  <c r="O117" i="288"/>
  <c r="F127" i="288" s="1"/>
  <c r="N117" i="288"/>
  <c r="M117" i="288"/>
  <c r="D127" i="288" s="1"/>
  <c r="G127" i="288" s="1"/>
  <c r="P127" i="288" s="1"/>
  <c r="L117" i="288"/>
  <c r="C127" i="288" s="1"/>
  <c r="R116" i="288"/>
  <c r="Q116" i="288"/>
  <c r="P116" i="288"/>
  <c r="O116" i="288"/>
  <c r="R115" i="288"/>
  <c r="Q115" i="288"/>
  <c r="P115" i="288"/>
  <c r="O115" i="288"/>
  <c r="R114" i="288"/>
  <c r="Q114" i="288"/>
  <c r="P114" i="288"/>
  <c r="O114" i="288"/>
  <c r="R113" i="288"/>
  <c r="Q113" i="288"/>
  <c r="P113" i="288"/>
  <c r="O113" i="288"/>
  <c r="R112" i="288"/>
  <c r="Q112" i="288"/>
  <c r="P112" i="288"/>
  <c r="O112" i="288"/>
  <c r="R111" i="288"/>
  <c r="Q111" i="288"/>
  <c r="P111" i="288"/>
  <c r="O111" i="288"/>
  <c r="R110" i="288"/>
  <c r="Q110" i="288"/>
  <c r="P110" i="288"/>
  <c r="O110" i="288"/>
  <c r="O106" i="288"/>
  <c r="N106" i="288"/>
  <c r="E126" i="288" s="1"/>
  <c r="M106" i="288"/>
  <c r="D126" i="288" s="1"/>
  <c r="R126" i="288" s="1"/>
  <c r="L106" i="288"/>
  <c r="C126" i="288" s="1"/>
  <c r="R105" i="288"/>
  <c r="Q105" i="288"/>
  <c r="P105" i="288"/>
  <c r="O105" i="288"/>
  <c r="R104" i="288"/>
  <c r="Q104" i="288"/>
  <c r="P104" i="288"/>
  <c r="O104" i="288"/>
  <c r="R103" i="288"/>
  <c r="Q103" i="288"/>
  <c r="P103" i="288"/>
  <c r="O103" i="288"/>
  <c r="R102" i="288"/>
  <c r="Q102" i="288"/>
  <c r="P102" i="288"/>
  <c r="O102" i="288"/>
  <c r="R101" i="288"/>
  <c r="Q101" i="288"/>
  <c r="P101" i="288"/>
  <c r="O101" i="288"/>
  <c r="R100" i="288"/>
  <c r="Q100" i="288"/>
  <c r="P100" i="288"/>
  <c r="O100" i="288"/>
  <c r="R99" i="288"/>
  <c r="Q99" i="288"/>
  <c r="P99" i="288"/>
  <c r="O99" i="288"/>
  <c r="O95" i="288"/>
  <c r="F125" i="288" s="1"/>
  <c r="N95" i="288"/>
  <c r="E125" i="288" s="1"/>
  <c r="M95" i="288"/>
  <c r="D125" i="288" s="1"/>
  <c r="Q125" i="288" s="1"/>
  <c r="L95" i="288"/>
  <c r="C125" i="288" s="1"/>
  <c r="R94" i="288"/>
  <c r="Q94" i="288"/>
  <c r="P94" i="288"/>
  <c r="O94" i="288"/>
  <c r="R93" i="288"/>
  <c r="Q93" i="288"/>
  <c r="P93" i="288"/>
  <c r="O93" i="288"/>
  <c r="R92" i="288"/>
  <c r="Q92" i="288"/>
  <c r="P92" i="288"/>
  <c r="O92" i="288"/>
  <c r="R91" i="288"/>
  <c r="Q91" i="288"/>
  <c r="P91" i="288"/>
  <c r="O91" i="288"/>
  <c r="R90" i="288"/>
  <c r="Q90" i="288"/>
  <c r="P90" i="288"/>
  <c r="O90" i="288"/>
  <c r="R89" i="288"/>
  <c r="Q89" i="288"/>
  <c r="P89" i="288"/>
  <c r="O89" i="288"/>
  <c r="R88" i="288"/>
  <c r="Q88" i="288"/>
  <c r="P88" i="288"/>
  <c r="O88" i="288"/>
  <c r="O84" i="288"/>
  <c r="N84" i="288"/>
  <c r="E124" i="288" s="1"/>
  <c r="M84" i="288"/>
  <c r="D124" i="288" s="1"/>
  <c r="Q124" i="288" s="1"/>
  <c r="L84" i="288"/>
  <c r="C124" i="288" s="1"/>
  <c r="R83" i="288"/>
  <c r="O83" i="288"/>
  <c r="R82" i="288"/>
  <c r="O82" i="288"/>
  <c r="R81" i="288"/>
  <c r="O81" i="288"/>
  <c r="R80" i="288"/>
  <c r="O80" i="288"/>
  <c r="R79" i="288"/>
  <c r="O79" i="288"/>
  <c r="R78" i="288"/>
  <c r="O78" i="288"/>
  <c r="R77" i="288"/>
  <c r="O77" i="288"/>
  <c r="O73" i="288"/>
  <c r="N73" i="288"/>
  <c r="E123" i="288" s="1"/>
  <c r="M73" i="288"/>
  <c r="L73" i="288"/>
  <c r="R72" i="288"/>
  <c r="Q72" i="288"/>
  <c r="P72" i="288"/>
  <c r="O72" i="288"/>
  <c r="R71" i="288"/>
  <c r="Q71" i="288"/>
  <c r="P71" i="288"/>
  <c r="O71" i="288"/>
  <c r="R70" i="288"/>
  <c r="Q70" i="288"/>
  <c r="P70" i="288"/>
  <c r="O70" i="288"/>
  <c r="R69" i="288"/>
  <c r="Q69" i="288"/>
  <c r="P69" i="288"/>
  <c r="O69" i="288"/>
  <c r="R68" i="288"/>
  <c r="Q68" i="288"/>
  <c r="P68" i="288"/>
  <c r="O68" i="288"/>
  <c r="R67" i="288"/>
  <c r="Q67" i="288"/>
  <c r="P67" i="288"/>
  <c r="O67" i="288"/>
  <c r="R66" i="288"/>
  <c r="Q66" i="288"/>
  <c r="P66" i="288"/>
  <c r="O66" i="288"/>
  <c r="O62" i="288"/>
  <c r="N62" i="288"/>
  <c r="M62" i="288"/>
  <c r="L62" i="288"/>
  <c r="C122" i="288" s="1"/>
  <c r="R122" i="288" s="1"/>
  <c r="R61" i="288"/>
  <c r="Q61" i="288"/>
  <c r="P61" i="288"/>
  <c r="O61" i="288"/>
  <c r="R60" i="288"/>
  <c r="Q60" i="288"/>
  <c r="P60" i="288"/>
  <c r="O60" i="288"/>
  <c r="R59" i="288"/>
  <c r="Q59" i="288"/>
  <c r="P59" i="288"/>
  <c r="O59" i="288"/>
  <c r="R58" i="288"/>
  <c r="Q58" i="288"/>
  <c r="P58" i="288"/>
  <c r="O58" i="288"/>
  <c r="R57" i="288"/>
  <c r="Q57" i="288"/>
  <c r="P57" i="288"/>
  <c r="O57" i="288"/>
  <c r="R56" i="288"/>
  <c r="Q56" i="288"/>
  <c r="P56" i="288"/>
  <c r="O56" i="288"/>
  <c r="R55" i="288"/>
  <c r="Q55" i="288"/>
  <c r="P55" i="288"/>
  <c r="O55" i="288"/>
  <c r="O51" i="288"/>
  <c r="F121" i="288" s="1"/>
  <c r="N51" i="288"/>
  <c r="E121" i="288" s="1"/>
  <c r="M51" i="288"/>
  <c r="L51" i="288"/>
  <c r="R50" i="288"/>
  <c r="Q50" i="288"/>
  <c r="P50" i="288"/>
  <c r="O50" i="288"/>
  <c r="R49" i="288"/>
  <c r="Q49" i="288"/>
  <c r="P49" i="288"/>
  <c r="O49" i="288"/>
  <c r="R48" i="288"/>
  <c r="Q48" i="288"/>
  <c r="P48" i="288"/>
  <c r="O48" i="288"/>
  <c r="R47" i="288"/>
  <c r="Q47" i="288"/>
  <c r="P47" i="288"/>
  <c r="O47" i="288"/>
  <c r="R46" i="288"/>
  <c r="Q46" i="288"/>
  <c r="P46" i="288"/>
  <c r="O46" i="288"/>
  <c r="R45" i="288"/>
  <c r="Q45" i="288"/>
  <c r="P45" i="288"/>
  <c r="O45" i="288"/>
  <c r="R44" i="288"/>
  <c r="Q44" i="288"/>
  <c r="P44" i="288"/>
  <c r="O44" i="288"/>
  <c r="O40" i="288"/>
  <c r="F120" i="288" s="1"/>
  <c r="N40" i="288"/>
  <c r="E120" i="288" s="1"/>
  <c r="M40" i="288"/>
  <c r="L40" i="288"/>
  <c r="R39" i="288"/>
  <c r="Q39" i="288"/>
  <c r="P39" i="288"/>
  <c r="O39" i="288"/>
  <c r="R38" i="288"/>
  <c r="Q38" i="288"/>
  <c r="P38" i="288"/>
  <c r="O38" i="288"/>
  <c r="R37" i="288"/>
  <c r="Q37" i="288"/>
  <c r="P37" i="288"/>
  <c r="O37" i="288"/>
  <c r="R36" i="288"/>
  <c r="Q36" i="288"/>
  <c r="P36" i="288"/>
  <c r="O36" i="288"/>
  <c r="R35" i="288"/>
  <c r="Q35" i="288"/>
  <c r="P35" i="288"/>
  <c r="O35" i="288"/>
  <c r="R34" i="288"/>
  <c r="Q34" i="288"/>
  <c r="P34" i="288"/>
  <c r="O34" i="288"/>
  <c r="R33" i="288"/>
  <c r="Q33" i="288"/>
  <c r="P33" i="288"/>
  <c r="O33" i="288"/>
  <c r="K27" i="288"/>
  <c r="J27" i="288"/>
  <c r="H27" i="288"/>
  <c r="I27" i="288" s="1"/>
  <c r="G27" i="288"/>
  <c r="F27" i="288"/>
  <c r="L27" i="288" s="1"/>
  <c r="K26" i="288"/>
  <c r="L26" i="288" s="1"/>
  <c r="J26" i="288"/>
  <c r="H26" i="288"/>
  <c r="G26" i="288"/>
  <c r="F26" i="288"/>
  <c r="I26" i="288" s="1"/>
  <c r="C26" i="288"/>
  <c r="K25" i="288"/>
  <c r="H25" i="288"/>
  <c r="K24" i="288"/>
  <c r="H24" i="288"/>
  <c r="K23" i="288"/>
  <c r="H23" i="288"/>
  <c r="K22" i="288"/>
  <c r="H22" i="288"/>
  <c r="K21" i="288"/>
  <c r="H21" i="288"/>
  <c r="K20" i="288"/>
  <c r="H20" i="288"/>
  <c r="K19" i="288"/>
  <c r="H19" i="288"/>
  <c r="K18" i="288"/>
  <c r="H18" i="288"/>
  <c r="K17" i="288"/>
  <c r="H17" i="288"/>
  <c r="K16" i="288"/>
  <c r="H16" i="288"/>
  <c r="K15" i="288"/>
  <c r="H15" i="288"/>
  <c r="K14" i="288"/>
  <c r="H14" i="288"/>
  <c r="K13" i="288"/>
  <c r="H13" i="288"/>
  <c r="K12" i="288"/>
  <c r="H12" i="288"/>
  <c r="K11" i="288"/>
  <c r="H11" i="288"/>
  <c r="K139" i="287"/>
  <c r="E126" i="287"/>
  <c r="D126" i="287"/>
  <c r="E125" i="287"/>
  <c r="D125" i="287"/>
  <c r="C124" i="287"/>
  <c r="E123" i="287"/>
  <c r="D123" i="287"/>
  <c r="C123" i="287"/>
  <c r="C122" i="287"/>
  <c r="Q121" i="287"/>
  <c r="D121" i="287"/>
  <c r="Q120" i="287"/>
  <c r="D120" i="287"/>
  <c r="N117" i="287"/>
  <c r="E127" i="287" s="1"/>
  <c r="M117" i="287"/>
  <c r="D127" i="287" s="1"/>
  <c r="L117" i="287"/>
  <c r="R116" i="287"/>
  <c r="Q116" i="287"/>
  <c r="P116" i="287"/>
  <c r="O116" i="287"/>
  <c r="R115" i="287"/>
  <c r="Q115" i="287"/>
  <c r="P115" i="287"/>
  <c r="O115" i="287"/>
  <c r="R114" i="287"/>
  <c r="Q114" i="287"/>
  <c r="P114" i="287"/>
  <c r="O114" i="287"/>
  <c r="R113" i="287"/>
  <c r="Q113" i="287"/>
  <c r="P113" i="287"/>
  <c r="O113" i="287"/>
  <c r="R112" i="287"/>
  <c r="Q112" i="287"/>
  <c r="P112" i="287"/>
  <c r="O112" i="287"/>
  <c r="R111" i="287"/>
  <c r="Q111" i="287"/>
  <c r="P111" i="287"/>
  <c r="O111" i="287"/>
  <c r="R110" i="287"/>
  <c r="Q110" i="287"/>
  <c r="P110" i="287"/>
  <c r="O110" i="287"/>
  <c r="N106" i="287"/>
  <c r="M106" i="287"/>
  <c r="L106" i="287"/>
  <c r="R105" i="287"/>
  <c r="Q105" i="287"/>
  <c r="P105" i="287"/>
  <c r="O105" i="287"/>
  <c r="R104" i="287"/>
  <c r="Q104" i="287"/>
  <c r="P104" i="287"/>
  <c r="O104" i="287"/>
  <c r="R103" i="287"/>
  <c r="Q103" i="287"/>
  <c r="P103" i="287"/>
  <c r="O103" i="287"/>
  <c r="R102" i="287"/>
  <c r="Q102" i="287"/>
  <c r="P102" i="287"/>
  <c r="O102" i="287"/>
  <c r="R101" i="287"/>
  <c r="Q101" i="287"/>
  <c r="P101" i="287"/>
  <c r="O101" i="287"/>
  <c r="R100" i="287"/>
  <c r="Q100" i="287"/>
  <c r="P100" i="287"/>
  <c r="O100" i="287"/>
  <c r="R99" i="287"/>
  <c r="Q99" i="287"/>
  <c r="P99" i="287"/>
  <c r="O99" i="287"/>
  <c r="N95" i="287"/>
  <c r="M95" i="287"/>
  <c r="L95" i="287"/>
  <c r="O95" i="287" s="1"/>
  <c r="F125" i="287" s="1"/>
  <c r="R94" i="287"/>
  <c r="Q94" i="287"/>
  <c r="P94" i="287"/>
  <c r="O94" i="287"/>
  <c r="R93" i="287"/>
  <c r="Q93" i="287"/>
  <c r="P93" i="287"/>
  <c r="O93" i="287"/>
  <c r="R92" i="287"/>
  <c r="Q92" i="287"/>
  <c r="P92" i="287"/>
  <c r="O92" i="287"/>
  <c r="R91" i="287"/>
  <c r="Q91" i="287"/>
  <c r="P91" i="287"/>
  <c r="O91" i="287"/>
  <c r="R90" i="287"/>
  <c r="Q90" i="287"/>
  <c r="P90" i="287"/>
  <c r="O90" i="287"/>
  <c r="R89" i="287"/>
  <c r="Q89" i="287"/>
  <c r="P89" i="287"/>
  <c r="O89" i="287"/>
  <c r="R88" i="287"/>
  <c r="Q88" i="287"/>
  <c r="P88" i="287"/>
  <c r="O88" i="287"/>
  <c r="N84" i="287"/>
  <c r="E124" i="287" s="1"/>
  <c r="M84" i="287"/>
  <c r="D124" i="287" s="1"/>
  <c r="L84" i="287"/>
  <c r="R83" i="287"/>
  <c r="O83" i="287"/>
  <c r="R82" i="287"/>
  <c r="O82" i="287"/>
  <c r="R81" i="287"/>
  <c r="O81" i="287"/>
  <c r="R80" i="287"/>
  <c r="O80" i="287"/>
  <c r="R79" i="287"/>
  <c r="O79" i="287"/>
  <c r="R78" i="287"/>
  <c r="O78" i="287"/>
  <c r="R77" i="287"/>
  <c r="O77" i="287"/>
  <c r="N73" i="287"/>
  <c r="O73" i="287" s="1"/>
  <c r="F123" i="287" s="1"/>
  <c r="M73" i="287"/>
  <c r="L73" i="287"/>
  <c r="R72" i="287"/>
  <c r="Q72" i="287"/>
  <c r="P72" i="287"/>
  <c r="O72" i="287"/>
  <c r="R71" i="287"/>
  <c r="Q71" i="287"/>
  <c r="P71" i="287"/>
  <c r="O71" i="287"/>
  <c r="R70" i="287"/>
  <c r="Q70" i="287"/>
  <c r="P70" i="287"/>
  <c r="O70" i="287"/>
  <c r="R69" i="287"/>
  <c r="Q69" i="287"/>
  <c r="P69" i="287"/>
  <c r="O69" i="287"/>
  <c r="R68" i="287"/>
  <c r="Q68" i="287"/>
  <c r="P68" i="287"/>
  <c r="O68" i="287"/>
  <c r="R67" i="287"/>
  <c r="Q67" i="287"/>
  <c r="P67" i="287"/>
  <c r="O67" i="287"/>
  <c r="R66" i="287"/>
  <c r="Q66" i="287"/>
  <c r="P66" i="287"/>
  <c r="O66" i="287"/>
  <c r="N62" i="287"/>
  <c r="E122" i="287" s="1"/>
  <c r="M62" i="287"/>
  <c r="D122" i="287" s="1"/>
  <c r="Q122" i="287" s="1"/>
  <c r="L62" i="287"/>
  <c r="R61" i="287"/>
  <c r="Q61" i="287"/>
  <c r="P61" i="287"/>
  <c r="O61" i="287"/>
  <c r="R60" i="287"/>
  <c r="Q60" i="287"/>
  <c r="P60" i="287"/>
  <c r="O60" i="287"/>
  <c r="R59" i="287"/>
  <c r="Q59" i="287"/>
  <c r="P59" i="287"/>
  <c r="O59" i="287"/>
  <c r="R58" i="287"/>
  <c r="Q58" i="287"/>
  <c r="P58" i="287"/>
  <c r="O58" i="287"/>
  <c r="R57" i="287"/>
  <c r="Q57" i="287"/>
  <c r="P57" i="287"/>
  <c r="O57" i="287"/>
  <c r="R56" i="287"/>
  <c r="Q56" i="287"/>
  <c r="P56" i="287"/>
  <c r="O56" i="287"/>
  <c r="R55" i="287"/>
  <c r="Q55" i="287"/>
  <c r="P55" i="287"/>
  <c r="O55" i="287"/>
  <c r="N51" i="287"/>
  <c r="E121" i="287" s="1"/>
  <c r="M51" i="287"/>
  <c r="L51" i="287"/>
  <c r="C121" i="287" s="1"/>
  <c r="R50" i="287"/>
  <c r="Q50" i="287"/>
  <c r="P50" i="287"/>
  <c r="O50" i="287"/>
  <c r="R49" i="287"/>
  <c r="Q49" i="287"/>
  <c r="P49" i="287"/>
  <c r="O49" i="287"/>
  <c r="R48" i="287"/>
  <c r="Q48" i="287"/>
  <c r="P48" i="287"/>
  <c r="O48" i="287"/>
  <c r="R47" i="287"/>
  <c r="Q47" i="287"/>
  <c r="P47" i="287"/>
  <c r="O47" i="287"/>
  <c r="R46" i="287"/>
  <c r="Q46" i="287"/>
  <c r="P46" i="287"/>
  <c r="O46" i="287"/>
  <c r="R45" i="287"/>
  <c r="Q45" i="287"/>
  <c r="P45" i="287"/>
  <c r="O45" i="287"/>
  <c r="R44" i="287"/>
  <c r="Q44" i="287"/>
  <c r="P44" i="287"/>
  <c r="O44" i="287"/>
  <c r="N40" i="287"/>
  <c r="E120" i="287" s="1"/>
  <c r="M40" i="287"/>
  <c r="L40" i="287"/>
  <c r="C120" i="287" s="1"/>
  <c r="R39" i="287"/>
  <c r="Q39" i="287"/>
  <c r="P39" i="287"/>
  <c r="O39" i="287"/>
  <c r="R38" i="287"/>
  <c r="Q38" i="287"/>
  <c r="P38" i="287"/>
  <c r="O38" i="287"/>
  <c r="R37" i="287"/>
  <c r="Q37" i="287"/>
  <c r="P37" i="287"/>
  <c r="O37" i="287"/>
  <c r="R36" i="287"/>
  <c r="Q36" i="287"/>
  <c r="P36" i="287"/>
  <c r="O36" i="287"/>
  <c r="R35" i="287"/>
  <c r="Q35" i="287"/>
  <c r="P35" i="287"/>
  <c r="O35" i="287"/>
  <c r="R34" i="287"/>
  <c r="Q34" i="287"/>
  <c r="P34" i="287"/>
  <c r="O34" i="287"/>
  <c r="R33" i="287"/>
  <c r="Q33" i="287"/>
  <c r="P33" i="287"/>
  <c r="O33" i="287"/>
  <c r="K27" i="287"/>
  <c r="L27" i="287" s="1"/>
  <c r="J27" i="287"/>
  <c r="I27" i="287"/>
  <c r="H27" i="287"/>
  <c r="G27" i="287"/>
  <c r="F27" i="287"/>
  <c r="L26" i="287"/>
  <c r="K26" i="287"/>
  <c r="J26" i="287"/>
  <c r="H26" i="287"/>
  <c r="I26" i="287" s="1"/>
  <c r="G26" i="287"/>
  <c r="F26" i="287"/>
  <c r="C26" i="287"/>
  <c r="K25" i="287"/>
  <c r="H25" i="287"/>
  <c r="K24" i="287"/>
  <c r="H24" i="287"/>
  <c r="K23" i="287"/>
  <c r="H23" i="287"/>
  <c r="K22" i="287"/>
  <c r="H22" i="287"/>
  <c r="K21" i="287"/>
  <c r="H21" i="287"/>
  <c r="K20" i="287"/>
  <c r="H20" i="287"/>
  <c r="K19" i="287"/>
  <c r="H19" i="287"/>
  <c r="K18" i="287"/>
  <c r="H18" i="287"/>
  <c r="K17" i="287"/>
  <c r="H17" i="287"/>
  <c r="K16" i="287"/>
  <c r="H16" i="287"/>
  <c r="K15" i="287"/>
  <c r="H15" i="287"/>
  <c r="K14" i="287"/>
  <c r="H14" i="287"/>
  <c r="K13" i="287"/>
  <c r="H13" i="287"/>
  <c r="K12" i="287"/>
  <c r="H12" i="287"/>
  <c r="K11" i="287"/>
  <c r="H11" i="287"/>
  <c r="K139" i="286"/>
  <c r="E127" i="286"/>
  <c r="E126" i="286"/>
  <c r="C126" i="286"/>
  <c r="E124" i="286"/>
  <c r="D123" i="286"/>
  <c r="C123" i="286"/>
  <c r="D122" i="286"/>
  <c r="Q122" i="286" s="1"/>
  <c r="C122" i="286"/>
  <c r="C121" i="286"/>
  <c r="C120" i="286"/>
  <c r="N117" i="286"/>
  <c r="M117" i="286"/>
  <c r="D127" i="286" s="1"/>
  <c r="L117" i="286"/>
  <c r="R116" i="286"/>
  <c r="Q116" i="286"/>
  <c r="P116" i="286"/>
  <c r="O116" i="286"/>
  <c r="R115" i="286"/>
  <c r="Q115" i="286"/>
  <c r="P115" i="286"/>
  <c r="O115" i="286"/>
  <c r="R114" i="286"/>
  <c r="Q114" i="286"/>
  <c r="P114" i="286"/>
  <c r="O114" i="286"/>
  <c r="R113" i="286"/>
  <c r="Q113" i="286"/>
  <c r="P113" i="286"/>
  <c r="O113" i="286"/>
  <c r="R112" i="286"/>
  <c r="Q112" i="286"/>
  <c r="P112" i="286"/>
  <c r="O112" i="286"/>
  <c r="R111" i="286"/>
  <c r="Q111" i="286"/>
  <c r="P111" i="286"/>
  <c r="O111" i="286"/>
  <c r="R110" i="286"/>
  <c r="Q110" i="286"/>
  <c r="P110" i="286"/>
  <c r="O110" i="286"/>
  <c r="N106" i="286"/>
  <c r="M106" i="286"/>
  <c r="D126" i="286" s="1"/>
  <c r="Q126" i="286" s="1"/>
  <c r="L106" i="286"/>
  <c r="R105" i="286"/>
  <c r="Q105" i="286"/>
  <c r="P105" i="286"/>
  <c r="O105" i="286"/>
  <c r="R104" i="286"/>
  <c r="Q104" i="286"/>
  <c r="P104" i="286"/>
  <c r="O104" i="286"/>
  <c r="R103" i="286"/>
  <c r="Q103" i="286"/>
  <c r="P103" i="286"/>
  <c r="O103" i="286"/>
  <c r="R102" i="286"/>
  <c r="Q102" i="286"/>
  <c r="P102" i="286"/>
  <c r="O102" i="286"/>
  <c r="R101" i="286"/>
  <c r="Q101" i="286"/>
  <c r="P101" i="286"/>
  <c r="O101" i="286"/>
  <c r="R100" i="286"/>
  <c r="Q100" i="286"/>
  <c r="P100" i="286"/>
  <c r="O100" i="286"/>
  <c r="R99" i="286"/>
  <c r="Q99" i="286"/>
  <c r="P99" i="286"/>
  <c r="O99" i="286"/>
  <c r="N95" i="286"/>
  <c r="E125" i="286" s="1"/>
  <c r="M95" i="286"/>
  <c r="D125" i="286" s="1"/>
  <c r="L95" i="286"/>
  <c r="O95" i="286" s="1"/>
  <c r="F125" i="286" s="1"/>
  <c r="R94" i="286"/>
  <c r="Q94" i="286"/>
  <c r="P94" i="286"/>
  <c r="O94" i="286"/>
  <c r="R93" i="286"/>
  <c r="Q93" i="286"/>
  <c r="P93" i="286"/>
  <c r="O93" i="286"/>
  <c r="R92" i="286"/>
  <c r="Q92" i="286"/>
  <c r="P92" i="286"/>
  <c r="O92" i="286"/>
  <c r="R91" i="286"/>
  <c r="Q91" i="286"/>
  <c r="P91" i="286"/>
  <c r="O91" i="286"/>
  <c r="R90" i="286"/>
  <c r="Q90" i="286"/>
  <c r="P90" i="286"/>
  <c r="O90" i="286"/>
  <c r="R89" i="286"/>
  <c r="Q89" i="286"/>
  <c r="P89" i="286"/>
  <c r="O89" i="286"/>
  <c r="R88" i="286"/>
  <c r="Q88" i="286"/>
  <c r="P88" i="286"/>
  <c r="O88" i="286"/>
  <c r="N84" i="286"/>
  <c r="M84" i="286"/>
  <c r="D124" i="286" s="1"/>
  <c r="L84" i="286"/>
  <c r="O84" i="286" s="1"/>
  <c r="F124" i="286" s="1"/>
  <c r="R83" i="286"/>
  <c r="O83" i="286"/>
  <c r="R82" i="286"/>
  <c r="O82" i="286"/>
  <c r="R81" i="286"/>
  <c r="O81" i="286"/>
  <c r="R80" i="286"/>
  <c r="O80" i="286"/>
  <c r="R79" i="286"/>
  <c r="O79" i="286"/>
  <c r="R78" i="286"/>
  <c r="O78" i="286"/>
  <c r="R77" i="286"/>
  <c r="O77" i="286"/>
  <c r="N73" i="286"/>
  <c r="E123" i="286" s="1"/>
  <c r="M73" i="286"/>
  <c r="L73" i="286"/>
  <c r="R72" i="286"/>
  <c r="Q72" i="286"/>
  <c r="P72" i="286"/>
  <c r="O72" i="286"/>
  <c r="R71" i="286"/>
  <c r="Q71" i="286"/>
  <c r="P71" i="286"/>
  <c r="O71" i="286"/>
  <c r="R70" i="286"/>
  <c r="Q70" i="286"/>
  <c r="P70" i="286"/>
  <c r="O70" i="286"/>
  <c r="R69" i="286"/>
  <c r="Q69" i="286"/>
  <c r="P69" i="286"/>
  <c r="O69" i="286"/>
  <c r="R68" i="286"/>
  <c r="Q68" i="286"/>
  <c r="P68" i="286"/>
  <c r="O68" i="286"/>
  <c r="R67" i="286"/>
  <c r="Q67" i="286"/>
  <c r="P67" i="286"/>
  <c r="O67" i="286"/>
  <c r="R66" i="286"/>
  <c r="Q66" i="286"/>
  <c r="P66" i="286"/>
  <c r="O66" i="286"/>
  <c r="N62" i="286"/>
  <c r="E122" i="286" s="1"/>
  <c r="M62" i="286"/>
  <c r="L62" i="286"/>
  <c r="R61" i="286"/>
  <c r="Q61" i="286"/>
  <c r="P61" i="286"/>
  <c r="O61" i="286"/>
  <c r="R60" i="286"/>
  <c r="Q60" i="286"/>
  <c r="P60" i="286"/>
  <c r="O60" i="286"/>
  <c r="R59" i="286"/>
  <c r="Q59" i="286"/>
  <c r="P59" i="286"/>
  <c r="O59" i="286"/>
  <c r="R58" i="286"/>
  <c r="Q58" i="286"/>
  <c r="P58" i="286"/>
  <c r="O58" i="286"/>
  <c r="R57" i="286"/>
  <c r="Q57" i="286"/>
  <c r="P57" i="286"/>
  <c r="O57" i="286"/>
  <c r="R56" i="286"/>
  <c r="Q56" i="286"/>
  <c r="P56" i="286"/>
  <c r="O56" i="286"/>
  <c r="R55" i="286"/>
  <c r="Q55" i="286"/>
  <c r="P55" i="286"/>
  <c r="O55" i="286"/>
  <c r="N51" i="286"/>
  <c r="E121" i="286" s="1"/>
  <c r="M51" i="286"/>
  <c r="D121" i="286" s="1"/>
  <c r="L51" i="286"/>
  <c r="R50" i="286"/>
  <c r="Q50" i="286"/>
  <c r="P50" i="286"/>
  <c r="O50" i="286"/>
  <c r="R49" i="286"/>
  <c r="Q49" i="286"/>
  <c r="P49" i="286"/>
  <c r="O49" i="286"/>
  <c r="R48" i="286"/>
  <c r="Q48" i="286"/>
  <c r="P48" i="286"/>
  <c r="O48" i="286"/>
  <c r="R47" i="286"/>
  <c r="Q47" i="286"/>
  <c r="P47" i="286"/>
  <c r="O47" i="286"/>
  <c r="R46" i="286"/>
  <c r="Q46" i="286"/>
  <c r="P46" i="286"/>
  <c r="O46" i="286"/>
  <c r="R45" i="286"/>
  <c r="Q45" i="286"/>
  <c r="P45" i="286"/>
  <c r="O45" i="286"/>
  <c r="R44" i="286"/>
  <c r="Q44" i="286"/>
  <c r="P44" i="286"/>
  <c r="O44" i="286"/>
  <c r="N40" i="286"/>
  <c r="E120" i="286" s="1"/>
  <c r="E128" i="286" s="1"/>
  <c r="M40" i="286"/>
  <c r="D120" i="286" s="1"/>
  <c r="L40" i="286"/>
  <c r="R39" i="286"/>
  <c r="Q39" i="286"/>
  <c r="P39" i="286"/>
  <c r="O39" i="286"/>
  <c r="R38" i="286"/>
  <c r="Q38" i="286"/>
  <c r="P38" i="286"/>
  <c r="O38" i="286"/>
  <c r="R37" i="286"/>
  <c r="Q37" i="286"/>
  <c r="P37" i="286"/>
  <c r="O37" i="286"/>
  <c r="R36" i="286"/>
  <c r="Q36" i="286"/>
  <c r="P36" i="286"/>
  <c r="O36" i="286"/>
  <c r="R35" i="286"/>
  <c r="Q35" i="286"/>
  <c r="P35" i="286"/>
  <c r="O35" i="286"/>
  <c r="R34" i="286"/>
  <c r="Q34" i="286"/>
  <c r="P34" i="286"/>
  <c r="O34" i="286"/>
  <c r="R33" i="286"/>
  <c r="Q33" i="286"/>
  <c r="P33" i="286"/>
  <c r="O33" i="286"/>
  <c r="K27" i="286"/>
  <c r="L27" i="286" s="1"/>
  <c r="J27" i="286"/>
  <c r="H27" i="286"/>
  <c r="G27" i="286"/>
  <c r="F27" i="286"/>
  <c r="I27" i="286" s="1"/>
  <c r="K26" i="286"/>
  <c r="L26" i="286" s="1"/>
  <c r="J26" i="286"/>
  <c r="H26" i="286"/>
  <c r="I26" i="286" s="1"/>
  <c r="G26" i="286"/>
  <c r="F26" i="286"/>
  <c r="C26" i="286"/>
  <c r="K25" i="286"/>
  <c r="H25" i="286"/>
  <c r="K24" i="286"/>
  <c r="H24" i="286"/>
  <c r="K23" i="286"/>
  <c r="H23" i="286"/>
  <c r="K22" i="286"/>
  <c r="H22" i="286"/>
  <c r="K21" i="286"/>
  <c r="H21" i="286"/>
  <c r="K20" i="286"/>
  <c r="H20" i="286"/>
  <c r="K19" i="286"/>
  <c r="H19" i="286"/>
  <c r="K18" i="286"/>
  <c r="H18" i="286"/>
  <c r="K17" i="286"/>
  <c r="H17" i="286"/>
  <c r="K16" i="286"/>
  <c r="H16" i="286"/>
  <c r="K15" i="286"/>
  <c r="H15" i="286"/>
  <c r="K14" i="286"/>
  <c r="H14" i="286"/>
  <c r="K13" i="286"/>
  <c r="H13" i="286"/>
  <c r="K12" i="286"/>
  <c r="H12" i="286"/>
  <c r="K11" i="286"/>
  <c r="H11" i="286"/>
  <c r="K139" i="285"/>
  <c r="E127" i="285"/>
  <c r="D127" i="285"/>
  <c r="Q127" i="285" s="1"/>
  <c r="C127" i="285"/>
  <c r="R127" i="285" s="1"/>
  <c r="P123" i="285"/>
  <c r="E121" i="285"/>
  <c r="D121" i="285"/>
  <c r="E120" i="285"/>
  <c r="D120" i="285"/>
  <c r="N117" i="285"/>
  <c r="M117" i="285"/>
  <c r="L117" i="285"/>
  <c r="O117" i="285" s="1"/>
  <c r="F127" i="285" s="1"/>
  <c r="R116" i="285"/>
  <c r="Q116" i="285"/>
  <c r="P116" i="285"/>
  <c r="O116" i="285"/>
  <c r="R115" i="285"/>
  <c r="Q115" i="285"/>
  <c r="P115" i="285"/>
  <c r="O115" i="285"/>
  <c r="R114" i="285"/>
  <c r="Q114" i="285"/>
  <c r="P114" i="285"/>
  <c r="O114" i="285"/>
  <c r="R113" i="285"/>
  <c r="Q113" i="285"/>
  <c r="P113" i="285"/>
  <c r="O113" i="285"/>
  <c r="R112" i="285"/>
  <c r="Q112" i="285"/>
  <c r="P112" i="285"/>
  <c r="O112" i="285"/>
  <c r="R111" i="285"/>
  <c r="Q111" i="285"/>
  <c r="P111" i="285"/>
  <c r="O111" i="285"/>
  <c r="R110" i="285"/>
  <c r="Q110" i="285"/>
  <c r="P110" i="285"/>
  <c r="O110" i="285"/>
  <c r="N106" i="285"/>
  <c r="E126" i="285" s="1"/>
  <c r="M106" i="285"/>
  <c r="D126" i="285" s="1"/>
  <c r="L106" i="285"/>
  <c r="O106" i="285" s="1"/>
  <c r="F126" i="285" s="1"/>
  <c r="R105" i="285"/>
  <c r="Q105" i="285"/>
  <c r="P105" i="285"/>
  <c r="O105" i="285"/>
  <c r="R104" i="285"/>
  <c r="Q104" i="285"/>
  <c r="P104" i="285"/>
  <c r="O104" i="285"/>
  <c r="R103" i="285"/>
  <c r="Q103" i="285"/>
  <c r="P103" i="285"/>
  <c r="O103" i="285"/>
  <c r="R102" i="285"/>
  <c r="Q102" i="285"/>
  <c r="P102" i="285"/>
  <c r="O102" i="285"/>
  <c r="R101" i="285"/>
  <c r="Q101" i="285"/>
  <c r="P101" i="285"/>
  <c r="O101" i="285"/>
  <c r="R100" i="285"/>
  <c r="Q100" i="285"/>
  <c r="P100" i="285"/>
  <c r="O100" i="285"/>
  <c r="R99" i="285"/>
  <c r="Q99" i="285"/>
  <c r="P99" i="285"/>
  <c r="O99" i="285"/>
  <c r="N95" i="285"/>
  <c r="E125" i="285" s="1"/>
  <c r="M95" i="285"/>
  <c r="D125" i="285" s="1"/>
  <c r="L95" i="285"/>
  <c r="O95" i="285" s="1"/>
  <c r="F125" i="285" s="1"/>
  <c r="R94" i="285"/>
  <c r="Q94" i="285"/>
  <c r="P94" i="285"/>
  <c r="O94" i="285"/>
  <c r="R93" i="285"/>
  <c r="Q93" i="285"/>
  <c r="P93" i="285"/>
  <c r="O93" i="285"/>
  <c r="R92" i="285"/>
  <c r="Q92" i="285"/>
  <c r="P92" i="285"/>
  <c r="O92" i="285"/>
  <c r="R91" i="285"/>
  <c r="Q91" i="285"/>
  <c r="P91" i="285"/>
  <c r="O91" i="285"/>
  <c r="R90" i="285"/>
  <c r="Q90" i="285"/>
  <c r="P90" i="285"/>
  <c r="O90" i="285"/>
  <c r="R89" i="285"/>
  <c r="Q89" i="285"/>
  <c r="P89" i="285"/>
  <c r="O89" i="285"/>
  <c r="R88" i="285"/>
  <c r="Q88" i="285"/>
  <c r="P88" i="285"/>
  <c r="O88" i="285"/>
  <c r="N84" i="285"/>
  <c r="E124" i="285" s="1"/>
  <c r="M84" i="285"/>
  <c r="D124" i="285" s="1"/>
  <c r="G124" i="285" s="1"/>
  <c r="P124" i="285" s="1"/>
  <c r="L84" i="285"/>
  <c r="O84" i="285" s="1"/>
  <c r="F124" i="285" s="1"/>
  <c r="R83" i="285"/>
  <c r="O83" i="285"/>
  <c r="R82" i="285"/>
  <c r="O82" i="285"/>
  <c r="R81" i="285"/>
  <c r="O81" i="285"/>
  <c r="R80" i="285"/>
  <c r="O80" i="285"/>
  <c r="R79" i="285"/>
  <c r="O79" i="285"/>
  <c r="R78" i="285"/>
  <c r="O78" i="285"/>
  <c r="R77" i="285"/>
  <c r="O77" i="285"/>
  <c r="N73" i="285"/>
  <c r="E123" i="285" s="1"/>
  <c r="M73" i="285"/>
  <c r="D123" i="285" s="1"/>
  <c r="G123" i="285" s="1"/>
  <c r="L73" i="285"/>
  <c r="R72" i="285"/>
  <c r="Q72" i="285"/>
  <c r="P72" i="285"/>
  <c r="O72" i="285"/>
  <c r="R71" i="285"/>
  <c r="Q71" i="285"/>
  <c r="P71" i="285"/>
  <c r="O71" i="285"/>
  <c r="R70" i="285"/>
  <c r="Q70" i="285"/>
  <c r="P70" i="285"/>
  <c r="O70" i="285"/>
  <c r="R69" i="285"/>
  <c r="Q69" i="285"/>
  <c r="P69" i="285"/>
  <c r="O69" i="285"/>
  <c r="R68" i="285"/>
  <c r="Q68" i="285"/>
  <c r="P68" i="285"/>
  <c r="O68" i="285"/>
  <c r="R67" i="285"/>
  <c r="Q67" i="285"/>
  <c r="P67" i="285"/>
  <c r="O67" i="285"/>
  <c r="R66" i="285"/>
  <c r="Q66" i="285"/>
  <c r="P66" i="285"/>
  <c r="O66" i="285"/>
  <c r="N62" i="285"/>
  <c r="E122" i="285" s="1"/>
  <c r="M62" i="285"/>
  <c r="D122" i="285" s="1"/>
  <c r="L62" i="285"/>
  <c r="R61" i="285"/>
  <c r="Q61" i="285"/>
  <c r="P61" i="285"/>
  <c r="O61" i="285"/>
  <c r="R60" i="285"/>
  <c r="Q60" i="285"/>
  <c r="P60" i="285"/>
  <c r="O60" i="285"/>
  <c r="R59" i="285"/>
  <c r="Q59" i="285"/>
  <c r="P59" i="285"/>
  <c r="O59" i="285"/>
  <c r="R58" i="285"/>
  <c r="Q58" i="285"/>
  <c r="P58" i="285"/>
  <c r="O58" i="285"/>
  <c r="R57" i="285"/>
  <c r="Q57" i="285"/>
  <c r="P57" i="285"/>
  <c r="O57" i="285"/>
  <c r="R56" i="285"/>
  <c r="Q56" i="285"/>
  <c r="P56" i="285"/>
  <c r="O56" i="285"/>
  <c r="R55" i="285"/>
  <c r="Q55" i="285"/>
  <c r="P55" i="285"/>
  <c r="O55" i="285"/>
  <c r="N51" i="285"/>
  <c r="M51" i="285"/>
  <c r="L51" i="285"/>
  <c r="R50" i="285"/>
  <c r="Q50" i="285"/>
  <c r="P50" i="285"/>
  <c r="O50" i="285"/>
  <c r="R49" i="285"/>
  <c r="Q49" i="285"/>
  <c r="P49" i="285"/>
  <c r="O49" i="285"/>
  <c r="R48" i="285"/>
  <c r="Q48" i="285"/>
  <c r="P48" i="285"/>
  <c r="O48" i="285"/>
  <c r="R47" i="285"/>
  <c r="Q47" i="285"/>
  <c r="P47" i="285"/>
  <c r="O47" i="285"/>
  <c r="R46" i="285"/>
  <c r="Q46" i="285"/>
  <c r="P46" i="285"/>
  <c r="O46" i="285"/>
  <c r="R45" i="285"/>
  <c r="Q45" i="285"/>
  <c r="P45" i="285"/>
  <c r="O45" i="285"/>
  <c r="R44" i="285"/>
  <c r="Q44" i="285"/>
  <c r="P44" i="285"/>
  <c r="O44" i="285"/>
  <c r="N40" i="285"/>
  <c r="M40" i="285"/>
  <c r="L40" i="285"/>
  <c r="R39" i="285"/>
  <c r="Q39" i="285"/>
  <c r="P39" i="285"/>
  <c r="O39" i="285"/>
  <c r="R38" i="285"/>
  <c r="Q38" i="285"/>
  <c r="P38" i="285"/>
  <c r="O38" i="285"/>
  <c r="R37" i="285"/>
  <c r="Q37" i="285"/>
  <c r="P37" i="285"/>
  <c r="O37" i="285"/>
  <c r="R36" i="285"/>
  <c r="Q36" i="285"/>
  <c r="P36" i="285"/>
  <c r="O36" i="285"/>
  <c r="R35" i="285"/>
  <c r="Q35" i="285"/>
  <c r="P35" i="285"/>
  <c r="O35" i="285"/>
  <c r="R34" i="285"/>
  <c r="Q34" i="285"/>
  <c r="P34" i="285"/>
  <c r="O34" i="285"/>
  <c r="R33" i="285"/>
  <c r="Q33" i="285"/>
  <c r="P33" i="285"/>
  <c r="O33" i="285"/>
  <c r="K27" i="285"/>
  <c r="L27" i="285" s="1"/>
  <c r="J27" i="285"/>
  <c r="I27" i="285"/>
  <c r="H27" i="285"/>
  <c r="G27" i="285"/>
  <c r="F27" i="285"/>
  <c r="K26" i="285"/>
  <c r="L26" i="285" s="1"/>
  <c r="J26" i="285"/>
  <c r="H26" i="285"/>
  <c r="I26" i="285" s="1"/>
  <c r="G26" i="285"/>
  <c r="F26" i="285"/>
  <c r="C26" i="285"/>
  <c r="K25" i="285"/>
  <c r="H25" i="285"/>
  <c r="K24" i="285"/>
  <c r="H24" i="285"/>
  <c r="K23" i="285"/>
  <c r="H23" i="285"/>
  <c r="K22" i="285"/>
  <c r="H22" i="285"/>
  <c r="K21" i="285"/>
  <c r="H21" i="285"/>
  <c r="K20" i="285"/>
  <c r="H20" i="285"/>
  <c r="K19" i="285"/>
  <c r="H19" i="285"/>
  <c r="K18" i="285"/>
  <c r="H18" i="285"/>
  <c r="K17" i="285"/>
  <c r="H17" i="285"/>
  <c r="K16" i="285"/>
  <c r="H16" i="285"/>
  <c r="K15" i="285"/>
  <c r="H15" i="285"/>
  <c r="K14" i="285"/>
  <c r="H14" i="285"/>
  <c r="K13" i="285"/>
  <c r="H13" i="285"/>
  <c r="K12" i="285"/>
  <c r="H12" i="285"/>
  <c r="K11" i="285"/>
  <c r="H11" i="285"/>
  <c r="K139" i="284"/>
  <c r="G127" i="284"/>
  <c r="P127" i="284" s="1"/>
  <c r="C127" i="284"/>
  <c r="E126" i="284"/>
  <c r="F125" i="284"/>
  <c r="E124" i="284"/>
  <c r="G123" i="284"/>
  <c r="P123" i="284" s="1"/>
  <c r="E123" i="284"/>
  <c r="D123" i="284"/>
  <c r="E122" i="284"/>
  <c r="D122" i="284"/>
  <c r="Q122" i="284" s="1"/>
  <c r="C122" i="284"/>
  <c r="E121" i="284"/>
  <c r="D121" i="284"/>
  <c r="C121" i="284"/>
  <c r="R120" i="284"/>
  <c r="Q120" i="284"/>
  <c r="E120" i="284"/>
  <c r="D120" i="284"/>
  <c r="G120" i="284" s="1"/>
  <c r="P120" i="284" s="1"/>
  <c r="C120" i="284"/>
  <c r="O117" i="284"/>
  <c r="F127" i="284" s="1"/>
  <c r="N117" i="284"/>
  <c r="E127" i="284" s="1"/>
  <c r="M117" i="284"/>
  <c r="D127" i="284" s="1"/>
  <c r="L117" i="284"/>
  <c r="R116" i="284"/>
  <c r="Q116" i="284"/>
  <c r="P116" i="284"/>
  <c r="O116" i="284"/>
  <c r="R115" i="284"/>
  <c r="Q115" i="284"/>
  <c r="P115" i="284"/>
  <c r="O115" i="284"/>
  <c r="R114" i="284"/>
  <c r="Q114" i="284"/>
  <c r="P114" i="284"/>
  <c r="O114" i="284"/>
  <c r="R113" i="284"/>
  <c r="Q113" i="284"/>
  <c r="P113" i="284"/>
  <c r="O113" i="284"/>
  <c r="R112" i="284"/>
  <c r="Q112" i="284"/>
  <c r="P112" i="284"/>
  <c r="O112" i="284"/>
  <c r="R111" i="284"/>
  <c r="Q111" i="284"/>
  <c r="P111" i="284"/>
  <c r="O111" i="284"/>
  <c r="R110" i="284"/>
  <c r="Q110" i="284"/>
  <c r="P110" i="284"/>
  <c r="O110" i="284"/>
  <c r="O106" i="284"/>
  <c r="F126" i="284" s="1"/>
  <c r="N106" i="284"/>
  <c r="M106" i="284"/>
  <c r="D126" i="284" s="1"/>
  <c r="L106" i="284"/>
  <c r="C126" i="284" s="1"/>
  <c r="R105" i="284"/>
  <c r="Q105" i="284"/>
  <c r="P105" i="284"/>
  <c r="O105" i="284"/>
  <c r="R104" i="284"/>
  <c r="Q104" i="284"/>
  <c r="P104" i="284"/>
  <c r="O104" i="284"/>
  <c r="R103" i="284"/>
  <c r="Q103" i="284"/>
  <c r="P103" i="284"/>
  <c r="O103" i="284"/>
  <c r="R102" i="284"/>
  <c r="Q102" i="284"/>
  <c r="P102" i="284"/>
  <c r="O102" i="284"/>
  <c r="R101" i="284"/>
  <c r="Q101" i="284"/>
  <c r="P101" i="284"/>
  <c r="O101" i="284"/>
  <c r="R100" i="284"/>
  <c r="Q100" i="284"/>
  <c r="P100" i="284"/>
  <c r="O100" i="284"/>
  <c r="R99" i="284"/>
  <c r="Q99" i="284"/>
  <c r="P99" i="284"/>
  <c r="O99" i="284"/>
  <c r="O95" i="284"/>
  <c r="N95" i="284"/>
  <c r="E125" i="284" s="1"/>
  <c r="M95" i="284"/>
  <c r="D125" i="284" s="1"/>
  <c r="L95" i="284"/>
  <c r="C125" i="284" s="1"/>
  <c r="R94" i="284"/>
  <c r="Q94" i="284"/>
  <c r="P94" i="284"/>
  <c r="O94" i="284"/>
  <c r="R93" i="284"/>
  <c r="Q93" i="284"/>
  <c r="P93" i="284"/>
  <c r="O93" i="284"/>
  <c r="R92" i="284"/>
  <c r="Q92" i="284"/>
  <c r="P92" i="284"/>
  <c r="O92" i="284"/>
  <c r="R91" i="284"/>
  <c r="Q91" i="284"/>
  <c r="P91" i="284"/>
  <c r="O91" i="284"/>
  <c r="R90" i="284"/>
  <c r="Q90" i="284"/>
  <c r="P90" i="284"/>
  <c r="O90" i="284"/>
  <c r="R89" i="284"/>
  <c r="Q89" i="284"/>
  <c r="P89" i="284"/>
  <c r="O89" i="284"/>
  <c r="R88" i="284"/>
  <c r="Q88" i="284"/>
  <c r="P88" i="284"/>
  <c r="O88" i="284"/>
  <c r="O84" i="284"/>
  <c r="F124" i="284" s="1"/>
  <c r="N84" i="284"/>
  <c r="M84" i="284"/>
  <c r="D124" i="284" s="1"/>
  <c r="L84" i="284"/>
  <c r="C124" i="284" s="1"/>
  <c r="R83" i="284"/>
  <c r="O83" i="284"/>
  <c r="R82" i="284"/>
  <c r="O82" i="284"/>
  <c r="R81" i="284"/>
  <c r="O81" i="284"/>
  <c r="R80" i="284"/>
  <c r="O80" i="284"/>
  <c r="R79" i="284"/>
  <c r="O79" i="284"/>
  <c r="R78" i="284"/>
  <c r="O78" i="284"/>
  <c r="R77" i="284"/>
  <c r="O77" i="284"/>
  <c r="N73" i="284"/>
  <c r="M73" i="284"/>
  <c r="L73" i="284"/>
  <c r="O73" i="284" s="1"/>
  <c r="F123" i="284" s="1"/>
  <c r="R72" i="284"/>
  <c r="Q72" i="284"/>
  <c r="P72" i="284"/>
  <c r="O72" i="284"/>
  <c r="R71" i="284"/>
  <c r="Q71" i="284"/>
  <c r="P71" i="284"/>
  <c r="O71" i="284"/>
  <c r="R70" i="284"/>
  <c r="Q70" i="284"/>
  <c r="P70" i="284"/>
  <c r="O70" i="284"/>
  <c r="R69" i="284"/>
  <c r="Q69" i="284"/>
  <c r="P69" i="284"/>
  <c r="O69" i="284"/>
  <c r="R68" i="284"/>
  <c r="Q68" i="284"/>
  <c r="P68" i="284"/>
  <c r="O68" i="284"/>
  <c r="R67" i="284"/>
  <c r="Q67" i="284"/>
  <c r="P67" i="284"/>
  <c r="O67" i="284"/>
  <c r="R66" i="284"/>
  <c r="Q66" i="284"/>
  <c r="P66" i="284"/>
  <c r="O66" i="284"/>
  <c r="N62" i="284"/>
  <c r="M62" i="284"/>
  <c r="L62" i="284"/>
  <c r="O62" i="284" s="1"/>
  <c r="F122" i="284" s="1"/>
  <c r="R61" i="284"/>
  <c r="Q61" i="284"/>
  <c r="P61" i="284"/>
  <c r="O61" i="284"/>
  <c r="R60" i="284"/>
  <c r="Q60" i="284"/>
  <c r="P60" i="284"/>
  <c r="O60" i="284"/>
  <c r="R59" i="284"/>
  <c r="Q59" i="284"/>
  <c r="P59" i="284"/>
  <c r="O59" i="284"/>
  <c r="R58" i="284"/>
  <c r="Q58" i="284"/>
  <c r="P58" i="284"/>
  <c r="O58" i="284"/>
  <c r="R57" i="284"/>
  <c r="Q57" i="284"/>
  <c r="P57" i="284"/>
  <c r="O57" i="284"/>
  <c r="R56" i="284"/>
  <c r="Q56" i="284"/>
  <c r="P56" i="284"/>
  <c r="O56" i="284"/>
  <c r="R55" i="284"/>
  <c r="Q55" i="284"/>
  <c r="P55" i="284"/>
  <c r="O55" i="284"/>
  <c r="N51" i="284"/>
  <c r="M51" i="284"/>
  <c r="L51" i="284"/>
  <c r="O51" i="284" s="1"/>
  <c r="F121" i="284" s="1"/>
  <c r="R50" i="284"/>
  <c r="Q50" i="284"/>
  <c r="P50" i="284"/>
  <c r="O50" i="284"/>
  <c r="R49" i="284"/>
  <c r="Q49" i="284"/>
  <c r="P49" i="284"/>
  <c r="O49" i="284"/>
  <c r="R48" i="284"/>
  <c r="Q48" i="284"/>
  <c r="P48" i="284"/>
  <c r="O48" i="284"/>
  <c r="R47" i="284"/>
  <c r="Q47" i="284"/>
  <c r="P47" i="284"/>
  <c r="O47" i="284"/>
  <c r="R46" i="284"/>
  <c r="Q46" i="284"/>
  <c r="P46" i="284"/>
  <c r="O46" i="284"/>
  <c r="R45" i="284"/>
  <c r="Q45" i="284"/>
  <c r="P45" i="284"/>
  <c r="O45" i="284"/>
  <c r="R44" i="284"/>
  <c r="Q44" i="284"/>
  <c r="P44" i="284"/>
  <c r="O44" i="284"/>
  <c r="N40" i="284"/>
  <c r="M40" i="284"/>
  <c r="L40" i="284"/>
  <c r="O40" i="284" s="1"/>
  <c r="F120" i="284" s="1"/>
  <c r="R39" i="284"/>
  <c r="Q39" i="284"/>
  <c r="P39" i="284"/>
  <c r="O39" i="284"/>
  <c r="R38" i="284"/>
  <c r="Q38" i="284"/>
  <c r="P38" i="284"/>
  <c r="O38" i="284"/>
  <c r="R37" i="284"/>
  <c r="Q37" i="284"/>
  <c r="P37" i="284"/>
  <c r="O37" i="284"/>
  <c r="R36" i="284"/>
  <c r="Q36" i="284"/>
  <c r="P36" i="284"/>
  <c r="O36" i="284"/>
  <c r="R35" i="284"/>
  <c r="Q35" i="284"/>
  <c r="P35" i="284"/>
  <c r="O35" i="284"/>
  <c r="R34" i="284"/>
  <c r="Q34" i="284"/>
  <c r="P34" i="284"/>
  <c r="O34" i="284"/>
  <c r="R33" i="284"/>
  <c r="Q33" i="284"/>
  <c r="P33" i="284"/>
  <c r="O33" i="284"/>
  <c r="K27" i="284"/>
  <c r="J27" i="284"/>
  <c r="H27" i="284"/>
  <c r="I27" i="284" s="1"/>
  <c r="G27" i="284"/>
  <c r="F27" i="284"/>
  <c r="L26" i="284"/>
  <c r="K26" i="284"/>
  <c r="J26" i="284"/>
  <c r="H26" i="284"/>
  <c r="G26" i="284"/>
  <c r="F26" i="284"/>
  <c r="C26" i="284"/>
  <c r="K25" i="284"/>
  <c r="H25" i="284"/>
  <c r="K24" i="284"/>
  <c r="H24" i="284"/>
  <c r="K23" i="284"/>
  <c r="H23" i="284"/>
  <c r="K22" i="284"/>
  <c r="H22" i="284"/>
  <c r="K21" i="284"/>
  <c r="H21" i="284"/>
  <c r="K20" i="284"/>
  <c r="H20" i="284"/>
  <c r="K19" i="284"/>
  <c r="H19" i="284"/>
  <c r="K18" i="284"/>
  <c r="H18" i="284"/>
  <c r="K17" i="284"/>
  <c r="H17" i="284"/>
  <c r="K16" i="284"/>
  <c r="H16" i="284"/>
  <c r="K15" i="284"/>
  <c r="H15" i="284"/>
  <c r="K14" i="284"/>
  <c r="H14" i="284"/>
  <c r="K13" i="284"/>
  <c r="H13" i="284"/>
  <c r="K12" i="284"/>
  <c r="H12" i="284"/>
  <c r="K11" i="284"/>
  <c r="H11" i="284"/>
  <c r="K139" i="283"/>
  <c r="E127" i="283"/>
  <c r="D127" i="283"/>
  <c r="D126" i="283"/>
  <c r="C126" i="283"/>
  <c r="C125" i="283"/>
  <c r="D123" i="283"/>
  <c r="C123" i="283"/>
  <c r="C122" i="283"/>
  <c r="Q121" i="283"/>
  <c r="G120" i="283"/>
  <c r="P120" i="283" s="1"/>
  <c r="N117" i="283"/>
  <c r="M117" i="283"/>
  <c r="L117" i="283"/>
  <c r="R116" i="283"/>
  <c r="Q116" i="283"/>
  <c r="P116" i="283"/>
  <c r="O116" i="283"/>
  <c r="R115" i="283"/>
  <c r="Q115" i="283"/>
  <c r="P115" i="283"/>
  <c r="O115" i="283"/>
  <c r="R114" i="283"/>
  <c r="Q114" i="283"/>
  <c r="P114" i="283"/>
  <c r="O114" i="283"/>
  <c r="R113" i="283"/>
  <c r="Q113" i="283"/>
  <c r="P113" i="283"/>
  <c r="O113" i="283"/>
  <c r="R112" i="283"/>
  <c r="Q112" i="283"/>
  <c r="P112" i="283"/>
  <c r="O112" i="283"/>
  <c r="R111" i="283"/>
  <c r="Q111" i="283"/>
  <c r="P111" i="283"/>
  <c r="O111" i="283"/>
  <c r="R110" i="283"/>
  <c r="Q110" i="283"/>
  <c r="P110" i="283"/>
  <c r="O110" i="283"/>
  <c r="N106" i="283"/>
  <c r="E126" i="283" s="1"/>
  <c r="M106" i="283"/>
  <c r="L106" i="283"/>
  <c r="O106" i="283" s="1"/>
  <c r="F126" i="283" s="1"/>
  <c r="R105" i="283"/>
  <c r="Q105" i="283"/>
  <c r="P105" i="283"/>
  <c r="O105" i="283"/>
  <c r="R104" i="283"/>
  <c r="Q104" i="283"/>
  <c r="P104" i="283"/>
  <c r="O104" i="283"/>
  <c r="R103" i="283"/>
  <c r="Q103" i="283"/>
  <c r="P103" i="283"/>
  <c r="O103" i="283"/>
  <c r="R102" i="283"/>
  <c r="Q102" i="283"/>
  <c r="P102" i="283"/>
  <c r="O102" i="283"/>
  <c r="R101" i="283"/>
  <c r="Q101" i="283"/>
  <c r="P101" i="283"/>
  <c r="O101" i="283"/>
  <c r="R100" i="283"/>
  <c r="Q100" i="283"/>
  <c r="P100" i="283"/>
  <c r="O100" i="283"/>
  <c r="R99" i="283"/>
  <c r="Q99" i="283"/>
  <c r="P99" i="283"/>
  <c r="O99" i="283"/>
  <c r="N95" i="283"/>
  <c r="E125" i="283" s="1"/>
  <c r="M95" i="283"/>
  <c r="D125" i="283" s="1"/>
  <c r="L95" i="283"/>
  <c r="R94" i="283"/>
  <c r="Q94" i="283"/>
  <c r="P94" i="283"/>
  <c r="O94" i="283"/>
  <c r="R93" i="283"/>
  <c r="Q93" i="283"/>
  <c r="P93" i="283"/>
  <c r="O93" i="283"/>
  <c r="R92" i="283"/>
  <c r="Q92" i="283"/>
  <c r="P92" i="283"/>
  <c r="O92" i="283"/>
  <c r="R91" i="283"/>
  <c r="Q91" i="283"/>
  <c r="P91" i="283"/>
  <c r="O91" i="283"/>
  <c r="R90" i="283"/>
  <c r="Q90" i="283"/>
  <c r="P90" i="283"/>
  <c r="O90" i="283"/>
  <c r="R89" i="283"/>
  <c r="Q89" i="283"/>
  <c r="P89" i="283"/>
  <c r="O89" i="283"/>
  <c r="R88" i="283"/>
  <c r="Q88" i="283"/>
  <c r="P88" i="283"/>
  <c r="O88" i="283"/>
  <c r="N84" i="283"/>
  <c r="E124" i="283" s="1"/>
  <c r="M84" i="283"/>
  <c r="D124" i="283" s="1"/>
  <c r="L84" i="283"/>
  <c r="O84" i="283" s="1"/>
  <c r="F124" i="283" s="1"/>
  <c r="R83" i="283"/>
  <c r="O83" i="283"/>
  <c r="R82" i="283"/>
  <c r="O82" i="283"/>
  <c r="R81" i="283"/>
  <c r="O81" i="283"/>
  <c r="R80" i="283"/>
  <c r="O80" i="283"/>
  <c r="R79" i="283"/>
  <c r="O79" i="283"/>
  <c r="R78" i="283"/>
  <c r="O78" i="283"/>
  <c r="R77" i="283"/>
  <c r="O77" i="283"/>
  <c r="N73" i="283"/>
  <c r="E123" i="283" s="1"/>
  <c r="M73" i="283"/>
  <c r="L73" i="283"/>
  <c r="R72" i="283"/>
  <c r="Q72" i="283"/>
  <c r="P72" i="283"/>
  <c r="O72" i="283"/>
  <c r="R71" i="283"/>
  <c r="Q71" i="283"/>
  <c r="P71" i="283"/>
  <c r="O71" i="283"/>
  <c r="R70" i="283"/>
  <c r="Q70" i="283"/>
  <c r="P70" i="283"/>
  <c r="O70" i="283"/>
  <c r="R69" i="283"/>
  <c r="Q69" i="283"/>
  <c r="P69" i="283"/>
  <c r="O69" i="283"/>
  <c r="R68" i="283"/>
  <c r="Q68" i="283"/>
  <c r="P68" i="283"/>
  <c r="O68" i="283"/>
  <c r="R67" i="283"/>
  <c r="Q67" i="283"/>
  <c r="P67" i="283"/>
  <c r="O67" i="283"/>
  <c r="R66" i="283"/>
  <c r="Q66" i="283"/>
  <c r="P66" i="283"/>
  <c r="O66" i="283"/>
  <c r="N62" i="283"/>
  <c r="E122" i="283" s="1"/>
  <c r="M62" i="283"/>
  <c r="D122" i="283" s="1"/>
  <c r="Q122" i="283" s="1"/>
  <c r="L62" i="283"/>
  <c r="R61" i="283"/>
  <c r="Q61" i="283"/>
  <c r="P61" i="283"/>
  <c r="O61" i="283"/>
  <c r="R60" i="283"/>
  <c r="Q60" i="283"/>
  <c r="P60" i="283"/>
  <c r="O60" i="283"/>
  <c r="R59" i="283"/>
  <c r="Q59" i="283"/>
  <c r="P59" i="283"/>
  <c r="O59" i="283"/>
  <c r="R58" i="283"/>
  <c r="Q58" i="283"/>
  <c r="P58" i="283"/>
  <c r="O58" i="283"/>
  <c r="R57" i="283"/>
  <c r="Q57" i="283"/>
  <c r="P57" i="283"/>
  <c r="O57" i="283"/>
  <c r="R56" i="283"/>
  <c r="Q56" i="283"/>
  <c r="P56" i="283"/>
  <c r="O56" i="283"/>
  <c r="R55" i="283"/>
  <c r="Q55" i="283"/>
  <c r="P55" i="283"/>
  <c r="O55" i="283"/>
  <c r="N51" i="283"/>
  <c r="E121" i="283" s="1"/>
  <c r="M51" i="283"/>
  <c r="D121" i="283" s="1"/>
  <c r="L51" i="283"/>
  <c r="C121" i="283" s="1"/>
  <c r="R50" i="283"/>
  <c r="Q50" i="283"/>
  <c r="P50" i="283"/>
  <c r="O50" i="283"/>
  <c r="R49" i="283"/>
  <c r="Q49" i="283"/>
  <c r="P49" i="283"/>
  <c r="O49" i="283"/>
  <c r="R48" i="283"/>
  <c r="Q48" i="283"/>
  <c r="P48" i="283"/>
  <c r="O48" i="283"/>
  <c r="R47" i="283"/>
  <c r="Q47" i="283"/>
  <c r="P47" i="283"/>
  <c r="O47" i="283"/>
  <c r="R46" i="283"/>
  <c r="Q46" i="283"/>
  <c r="P46" i="283"/>
  <c r="O46" i="283"/>
  <c r="R45" i="283"/>
  <c r="Q45" i="283"/>
  <c r="P45" i="283"/>
  <c r="O45" i="283"/>
  <c r="R44" i="283"/>
  <c r="Q44" i="283"/>
  <c r="P44" i="283"/>
  <c r="O44" i="283"/>
  <c r="N40" i="283"/>
  <c r="E120" i="283" s="1"/>
  <c r="E128" i="283" s="1"/>
  <c r="M40" i="283"/>
  <c r="D120" i="283" s="1"/>
  <c r="Q120" i="283" s="1"/>
  <c r="L40" i="283"/>
  <c r="C120" i="283" s="1"/>
  <c r="R39" i="283"/>
  <c r="Q39" i="283"/>
  <c r="P39" i="283"/>
  <c r="O39" i="283"/>
  <c r="R38" i="283"/>
  <c r="Q38" i="283"/>
  <c r="P38" i="283"/>
  <c r="O38" i="283"/>
  <c r="R37" i="283"/>
  <c r="Q37" i="283"/>
  <c r="P37" i="283"/>
  <c r="O37" i="283"/>
  <c r="R36" i="283"/>
  <c r="Q36" i="283"/>
  <c r="P36" i="283"/>
  <c r="O36" i="283"/>
  <c r="R35" i="283"/>
  <c r="Q35" i="283"/>
  <c r="P35" i="283"/>
  <c r="O35" i="283"/>
  <c r="R34" i="283"/>
  <c r="Q34" i="283"/>
  <c r="P34" i="283"/>
  <c r="O34" i="283"/>
  <c r="R33" i="283"/>
  <c r="Q33" i="283"/>
  <c r="P33" i="283"/>
  <c r="O33" i="283"/>
  <c r="K27" i="283"/>
  <c r="L27" i="283" s="1"/>
  <c r="J27" i="283"/>
  <c r="H27" i="283"/>
  <c r="I27" i="283" s="1"/>
  <c r="G27" i="283"/>
  <c r="F27" i="283"/>
  <c r="K26" i="283"/>
  <c r="L26" i="283" s="1"/>
  <c r="J26" i="283"/>
  <c r="I26" i="283"/>
  <c r="H26" i="283"/>
  <c r="G26" i="283"/>
  <c r="F26" i="283"/>
  <c r="C26" i="283"/>
  <c r="K25" i="283"/>
  <c r="H25" i="283"/>
  <c r="K24" i="283"/>
  <c r="H24" i="283"/>
  <c r="K23" i="283"/>
  <c r="H23" i="283"/>
  <c r="K22" i="283"/>
  <c r="H22" i="283"/>
  <c r="K21" i="283"/>
  <c r="H21" i="283"/>
  <c r="K20" i="283"/>
  <c r="H20" i="283"/>
  <c r="K19" i="283"/>
  <c r="H19" i="283"/>
  <c r="K18" i="283"/>
  <c r="H18" i="283"/>
  <c r="K17" i="283"/>
  <c r="H17" i="283"/>
  <c r="K16" i="283"/>
  <c r="H16" i="283"/>
  <c r="K15" i="283"/>
  <c r="H15" i="283"/>
  <c r="K14" i="283"/>
  <c r="H14" i="283"/>
  <c r="K13" i="283"/>
  <c r="H13" i="283"/>
  <c r="K12" i="283"/>
  <c r="H12" i="283"/>
  <c r="K11" i="283"/>
  <c r="H11" i="283"/>
  <c r="K139" i="282"/>
  <c r="Q127" i="282"/>
  <c r="E127" i="282"/>
  <c r="D127" i="282"/>
  <c r="G127" i="282" s="1"/>
  <c r="P127" i="282" s="1"/>
  <c r="C127" i="282"/>
  <c r="R127" i="282" s="1"/>
  <c r="P123" i="282"/>
  <c r="G123" i="282"/>
  <c r="E122" i="282"/>
  <c r="E121" i="282"/>
  <c r="D121" i="282"/>
  <c r="E120" i="282"/>
  <c r="D120" i="282"/>
  <c r="N117" i="282"/>
  <c r="M117" i="282"/>
  <c r="L117" i="282"/>
  <c r="O117" i="282" s="1"/>
  <c r="F127" i="282" s="1"/>
  <c r="R116" i="282"/>
  <c r="Q116" i="282"/>
  <c r="P116" i="282"/>
  <c r="O116" i="282"/>
  <c r="R115" i="282"/>
  <c r="Q115" i="282"/>
  <c r="P115" i="282"/>
  <c r="O115" i="282"/>
  <c r="R114" i="282"/>
  <c r="Q114" i="282"/>
  <c r="P114" i="282"/>
  <c r="O114" i="282"/>
  <c r="R113" i="282"/>
  <c r="Q113" i="282"/>
  <c r="P113" i="282"/>
  <c r="O113" i="282"/>
  <c r="R112" i="282"/>
  <c r="Q112" i="282"/>
  <c r="P112" i="282"/>
  <c r="O112" i="282"/>
  <c r="R111" i="282"/>
  <c r="Q111" i="282"/>
  <c r="P111" i="282"/>
  <c r="O111" i="282"/>
  <c r="R110" i="282"/>
  <c r="Q110" i="282"/>
  <c r="P110" i="282"/>
  <c r="O110" i="282"/>
  <c r="N106" i="282"/>
  <c r="E126" i="282" s="1"/>
  <c r="M106" i="282"/>
  <c r="D126" i="282" s="1"/>
  <c r="L106" i="282"/>
  <c r="O106" i="282" s="1"/>
  <c r="F126" i="282" s="1"/>
  <c r="R105" i="282"/>
  <c r="Q105" i="282"/>
  <c r="P105" i="282"/>
  <c r="O105" i="282"/>
  <c r="R104" i="282"/>
  <c r="Q104" i="282"/>
  <c r="P104" i="282"/>
  <c r="O104" i="282"/>
  <c r="R103" i="282"/>
  <c r="Q103" i="282"/>
  <c r="P103" i="282"/>
  <c r="O103" i="282"/>
  <c r="R102" i="282"/>
  <c r="Q102" i="282"/>
  <c r="P102" i="282"/>
  <c r="O102" i="282"/>
  <c r="R101" i="282"/>
  <c r="Q101" i="282"/>
  <c r="P101" i="282"/>
  <c r="O101" i="282"/>
  <c r="R100" i="282"/>
  <c r="Q100" i="282"/>
  <c r="P100" i="282"/>
  <c r="O100" i="282"/>
  <c r="R99" i="282"/>
  <c r="Q99" i="282"/>
  <c r="P99" i="282"/>
  <c r="O99" i="282"/>
  <c r="N95" i="282"/>
  <c r="E125" i="282" s="1"/>
  <c r="M95" i="282"/>
  <c r="D125" i="282" s="1"/>
  <c r="L95" i="282"/>
  <c r="O95" i="282" s="1"/>
  <c r="F125" i="282" s="1"/>
  <c r="R94" i="282"/>
  <c r="Q94" i="282"/>
  <c r="P94" i="282"/>
  <c r="O94" i="282"/>
  <c r="R93" i="282"/>
  <c r="Q93" i="282"/>
  <c r="P93" i="282"/>
  <c r="O93" i="282"/>
  <c r="R92" i="282"/>
  <c r="Q92" i="282"/>
  <c r="P92" i="282"/>
  <c r="O92" i="282"/>
  <c r="R91" i="282"/>
  <c r="Q91" i="282"/>
  <c r="P91" i="282"/>
  <c r="O91" i="282"/>
  <c r="R90" i="282"/>
  <c r="Q90" i="282"/>
  <c r="P90" i="282"/>
  <c r="O90" i="282"/>
  <c r="R89" i="282"/>
  <c r="Q89" i="282"/>
  <c r="P89" i="282"/>
  <c r="O89" i="282"/>
  <c r="R88" i="282"/>
  <c r="Q88" i="282"/>
  <c r="P88" i="282"/>
  <c r="O88" i="282"/>
  <c r="N84" i="282"/>
  <c r="E124" i="282" s="1"/>
  <c r="M84" i="282"/>
  <c r="D124" i="282" s="1"/>
  <c r="G124" i="282" s="1"/>
  <c r="P124" i="282" s="1"/>
  <c r="L84" i="282"/>
  <c r="O84" i="282" s="1"/>
  <c r="F124" i="282" s="1"/>
  <c r="R83" i="282"/>
  <c r="O83" i="282"/>
  <c r="R82" i="282"/>
  <c r="O82" i="282"/>
  <c r="R81" i="282"/>
  <c r="O81" i="282"/>
  <c r="R80" i="282"/>
  <c r="O80" i="282"/>
  <c r="R79" i="282"/>
  <c r="O79" i="282"/>
  <c r="R78" i="282"/>
  <c r="O78" i="282"/>
  <c r="R77" i="282"/>
  <c r="O77" i="282"/>
  <c r="N73" i="282"/>
  <c r="E123" i="282" s="1"/>
  <c r="M73" i="282"/>
  <c r="D123" i="282" s="1"/>
  <c r="L73" i="282"/>
  <c r="R72" i="282"/>
  <c r="Q72" i="282"/>
  <c r="P72" i="282"/>
  <c r="O72" i="282"/>
  <c r="R71" i="282"/>
  <c r="Q71" i="282"/>
  <c r="P71" i="282"/>
  <c r="O71" i="282"/>
  <c r="R70" i="282"/>
  <c r="Q70" i="282"/>
  <c r="P70" i="282"/>
  <c r="O70" i="282"/>
  <c r="R69" i="282"/>
  <c r="Q69" i="282"/>
  <c r="P69" i="282"/>
  <c r="O69" i="282"/>
  <c r="R68" i="282"/>
  <c r="Q68" i="282"/>
  <c r="P68" i="282"/>
  <c r="O68" i="282"/>
  <c r="R67" i="282"/>
  <c r="Q67" i="282"/>
  <c r="P67" i="282"/>
  <c r="O67" i="282"/>
  <c r="R66" i="282"/>
  <c r="Q66" i="282"/>
  <c r="P66" i="282"/>
  <c r="O66" i="282"/>
  <c r="N62" i="282"/>
  <c r="M62" i="282"/>
  <c r="D122" i="282" s="1"/>
  <c r="L62" i="282"/>
  <c r="R61" i="282"/>
  <c r="Q61" i="282"/>
  <c r="P61" i="282"/>
  <c r="O61" i="282"/>
  <c r="R60" i="282"/>
  <c r="Q60" i="282"/>
  <c r="P60" i="282"/>
  <c r="O60" i="282"/>
  <c r="R59" i="282"/>
  <c r="Q59" i="282"/>
  <c r="P59" i="282"/>
  <c r="O59" i="282"/>
  <c r="R58" i="282"/>
  <c r="Q58" i="282"/>
  <c r="P58" i="282"/>
  <c r="O58" i="282"/>
  <c r="R57" i="282"/>
  <c r="Q57" i="282"/>
  <c r="P57" i="282"/>
  <c r="O57" i="282"/>
  <c r="R56" i="282"/>
  <c r="Q56" i="282"/>
  <c r="P56" i="282"/>
  <c r="O56" i="282"/>
  <c r="R55" i="282"/>
  <c r="Q55" i="282"/>
  <c r="P55" i="282"/>
  <c r="O55" i="282"/>
  <c r="N51" i="282"/>
  <c r="M51" i="282"/>
  <c r="L51" i="282"/>
  <c r="O51" i="282" s="1"/>
  <c r="F121" i="282" s="1"/>
  <c r="R50" i="282"/>
  <c r="Q50" i="282"/>
  <c r="P50" i="282"/>
  <c r="O50" i="282"/>
  <c r="R49" i="282"/>
  <c r="Q49" i="282"/>
  <c r="P49" i="282"/>
  <c r="O49" i="282"/>
  <c r="R48" i="282"/>
  <c r="Q48" i="282"/>
  <c r="P48" i="282"/>
  <c r="O48" i="282"/>
  <c r="R47" i="282"/>
  <c r="Q47" i="282"/>
  <c r="P47" i="282"/>
  <c r="O47" i="282"/>
  <c r="R46" i="282"/>
  <c r="Q46" i="282"/>
  <c r="P46" i="282"/>
  <c r="O46" i="282"/>
  <c r="R45" i="282"/>
  <c r="Q45" i="282"/>
  <c r="P45" i="282"/>
  <c r="O45" i="282"/>
  <c r="R44" i="282"/>
  <c r="Q44" i="282"/>
  <c r="P44" i="282"/>
  <c r="O44" i="282"/>
  <c r="N40" i="282"/>
  <c r="M40" i="282"/>
  <c r="L40" i="282"/>
  <c r="O40" i="282" s="1"/>
  <c r="F120" i="282" s="1"/>
  <c r="R39" i="282"/>
  <c r="Q39" i="282"/>
  <c r="P39" i="282"/>
  <c r="O39" i="282"/>
  <c r="R38" i="282"/>
  <c r="Q38" i="282"/>
  <c r="P38" i="282"/>
  <c r="O38" i="282"/>
  <c r="R37" i="282"/>
  <c r="Q37" i="282"/>
  <c r="P37" i="282"/>
  <c r="O37" i="282"/>
  <c r="R36" i="282"/>
  <c r="Q36" i="282"/>
  <c r="P36" i="282"/>
  <c r="O36" i="282"/>
  <c r="R35" i="282"/>
  <c r="Q35" i="282"/>
  <c r="P35" i="282"/>
  <c r="O35" i="282"/>
  <c r="R34" i="282"/>
  <c r="Q34" i="282"/>
  <c r="P34" i="282"/>
  <c r="O34" i="282"/>
  <c r="R33" i="282"/>
  <c r="Q33" i="282"/>
  <c r="P33" i="282"/>
  <c r="O33" i="282"/>
  <c r="K27" i="282"/>
  <c r="L27" i="282" s="1"/>
  <c r="J27" i="282"/>
  <c r="H27" i="282"/>
  <c r="I27" i="282" s="1"/>
  <c r="G27" i="282"/>
  <c r="F27" i="282"/>
  <c r="K26" i="282"/>
  <c r="L26" i="282" s="1"/>
  <c r="J26" i="282"/>
  <c r="H26" i="282"/>
  <c r="I26" i="282" s="1"/>
  <c r="G26" i="282"/>
  <c r="F26" i="282"/>
  <c r="C26" i="282"/>
  <c r="K25" i="282"/>
  <c r="H25" i="282"/>
  <c r="K24" i="282"/>
  <c r="H24" i="282"/>
  <c r="K23" i="282"/>
  <c r="H23" i="282"/>
  <c r="K22" i="282"/>
  <c r="H22" i="282"/>
  <c r="K21" i="282"/>
  <c r="H21" i="282"/>
  <c r="K20" i="282"/>
  <c r="H20" i="282"/>
  <c r="K19" i="282"/>
  <c r="H19" i="282"/>
  <c r="K18" i="282"/>
  <c r="H18" i="282"/>
  <c r="K17" i="282"/>
  <c r="H17" i="282"/>
  <c r="K16" i="282"/>
  <c r="H16" i="282"/>
  <c r="K15" i="282"/>
  <c r="H15" i="282"/>
  <c r="K14" i="282"/>
  <c r="H14" i="282"/>
  <c r="K13" i="282"/>
  <c r="H13" i="282"/>
  <c r="K12" i="282"/>
  <c r="H12" i="282"/>
  <c r="K11" i="282"/>
  <c r="H11" i="282"/>
  <c r="K139" i="281"/>
  <c r="P127" i="281"/>
  <c r="G127" i="281"/>
  <c r="C127" i="281"/>
  <c r="E125" i="281"/>
  <c r="D125" i="281"/>
  <c r="D124" i="281"/>
  <c r="E123" i="281"/>
  <c r="D123" i="281"/>
  <c r="E122" i="281"/>
  <c r="D122" i="281"/>
  <c r="Q122" i="281" s="1"/>
  <c r="C122" i="281"/>
  <c r="D121" i="281"/>
  <c r="Q121" i="281" s="1"/>
  <c r="C121" i="281"/>
  <c r="Q120" i="281"/>
  <c r="P120" i="281"/>
  <c r="D120" i="281"/>
  <c r="G120" i="281" s="1"/>
  <c r="C120" i="281"/>
  <c r="N117" i="281"/>
  <c r="E127" i="281" s="1"/>
  <c r="M117" i="281"/>
  <c r="D127" i="281" s="1"/>
  <c r="L117" i="281"/>
  <c r="R116" i="281"/>
  <c r="Q116" i="281"/>
  <c r="P116" i="281"/>
  <c r="O116" i="281"/>
  <c r="R115" i="281"/>
  <c r="Q115" i="281"/>
  <c r="P115" i="281"/>
  <c r="O115" i="281"/>
  <c r="R114" i="281"/>
  <c r="Q114" i="281"/>
  <c r="P114" i="281"/>
  <c r="O114" i="281"/>
  <c r="R113" i="281"/>
  <c r="Q113" i="281"/>
  <c r="P113" i="281"/>
  <c r="O113" i="281"/>
  <c r="R112" i="281"/>
  <c r="Q112" i="281"/>
  <c r="P112" i="281"/>
  <c r="O112" i="281"/>
  <c r="R111" i="281"/>
  <c r="Q111" i="281"/>
  <c r="P111" i="281"/>
  <c r="O111" i="281"/>
  <c r="R110" i="281"/>
  <c r="Q110" i="281"/>
  <c r="P110" i="281"/>
  <c r="O110" i="281"/>
  <c r="N106" i="281"/>
  <c r="E126" i="281" s="1"/>
  <c r="M106" i="281"/>
  <c r="O106" i="281" s="1"/>
  <c r="F126" i="281" s="1"/>
  <c r="L106" i="281"/>
  <c r="C126" i="281" s="1"/>
  <c r="R105" i="281"/>
  <c r="Q105" i="281"/>
  <c r="P105" i="281"/>
  <c r="O105" i="281"/>
  <c r="R104" i="281"/>
  <c r="Q104" i="281"/>
  <c r="P104" i="281"/>
  <c r="O104" i="281"/>
  <c r="R103" i="281"/>
  <c r="Q103" i="281"/>
  <c r="P103" i="281"/>
  <c r="O103" i="281"/>
  <c r="R102" i="281"/>
  <c r="Q102" i="281"/>
  <c r="P102" i="281"/>
  <c r="O102" i="281"/>
  <c r="R101" i="281"/>
  <c r="Q101" i="281"/>
  <c r="P101" i="281"/>
  <c r="O101" i="281"/>
  <c r="R100" i="281"/>
  <c r="Q100" i="281"/>
  <c r="P100" i="281"/>
  <c r="O100" i="281"/>
  <c r="R99" i="281"/>
  <c r="Q99" i="281"/>
  <c r="P99" i="281"/>
  <c r="O99" i="281"/>
  <c r="N95" i="281"/>
  <c r="M95" i="281"/>
  <c r="O95" i="281" s="1"/>
  <c r="F125" i="281" s="1"/>
  <c r="L95" i="281"/>
  <c r="C125" i="281" s="1"/>
  <c r="R94" i="281"/>
  <c r="Q94" i="281"/>
  <c r="P94" i="281"/>
  <c r="O94" i="281"/>
  <c r="R93" i="281"/>
  <c r="Q93" i="281"/>
  <c r="P93" i="281"/>
  <c r="O93" i="281"/>
  <c r="R92" i="281"/>
  <c r="Q92" i="281"/>
  <c r="P92" i="281"/>
  <c r="O92" i="281"/>
  <c r="R91" i="281"/>
  <c r="Q91" i="281"/>
  <c r="P91" i="281"/>
  <c r="O91" i="281"/>
  <c r="R90" i="281"/>
  <c r="Q90" i="281"/>
  <c r="P90" i="281"/>
  <c r="O90" i="281"/>
  <c r="R89" i="281"/>
  <c r="Q89" i="281"/>
  <c r="P89" i="281"/>
  <c r="O89" i="281"/>
  <c r="R88" i="281"/>
  <c r="Q88" i="281"/>
  <c r="P88" i="281"/>
  <c r="O88" i="281"/>
  <c r="N84" i="281"/>
  <c r="E124" i="281" s="1"/>
  <c r="M84" i="281"/>
  <c r="O84" i="281" s="1"/>
  <c r="F124" i="281" s="1"/>
  <c r="L84" i="281"/>
  <c r="C124" i="281" s="1"/>
  <c r="R83" i="281"/>
  <c r="O83" i="281"/>
  <c r="R82" i="281"/>
  <c r="O82" i="281"/>
  <c r="R81" i="281"/>
  <c r="O81" i="281"/>
  <c r="R80" i="281"/>
  <c r="O80" i="281"/>
  <c r="R79" i="281"/>
  <c r="O79" i="281"/>
  <c r="R78" i="281"/>
  <c r="O78" i="281"/>
  <c r="R77" i="281"/>
  <c r="O77" i="281"/>
  <c r="O73" i="281"/>
  <c r="F123" i="281" s="1"/>
  <c r="N73" i="281"/>
  <c r="M73" i="281"/>
  <c r="L73" i="281"/>
  <c r="C123" i="281" s="1"/>
  <c r="R72" i="281"/>
  <c r="Q72" i="281"/>
  <c r="P72" i="281"/>
  <c r="O72" i="281"/>
  <c r="R71" i="281"/>
  <c r="Q71" i="281"/>
  <c r="P71" i="281"/>
  <c r="O71" i="281"/>
  <c r="R70" i="281"/>
  <c r="Q70" i="281"/>
  <c r="P70" i="281"/>
  <c r="O70" i="281"/>
  <c r="R69" i="281"/>
  <c r="Q69" i="281"/>
  <c r="P69" i="281"/>
  <c r="O69" i="281"/>
  <c r="R68" i="281"/>
  <c r="Q68" i="281"/>
  <c r="P68" i="281"/>
  <c r="O68" i="281"/>
  <c r="R67" i="281"/>
  <c r="Q67" i="281"/>
  <c r="P67" i="281"/>
  <c r="O67" i="281"/>
  <c r="R66" i="281"/>
  <c r="Q66" i="281"/>
  <c r="P66" i="281"/>
  <c r="O66" i="281"/>
  <c r="O62" i="281"/>
  <c r="F122" i="281" s="1"/>
  <c r="N62" i="281"/>
  <c r="M62" i="281"/>
  <c r="L62" i="281"/>
  <c r="R61" i="281"/>
  <c r="Q61" i="281"/>
  <c r="P61" i="281"/>
  <c r="O61" i="281"/>
  <c r="R60" i="281"/>
  <c r="Q60" i="281"/>
  <c r="P60" i="281"/>
  <c r="O60" i="281"/>
  <c r="R59" i="281"/>
  <c r="Q59" i="281"/>
  <c r="P59" i="281"/>
  <c r="O59" i="281"/>
  <c r="R58" i="281"/>
  <c r="Q58" i="281"/>
  <c r="P58" i="281"/>
  <c r="O58" i="281"/>
  <c r="R57" i="281"/>
  <c r="Q57" i="281"/>
  <c r="P57" i="281"/>
  <c r="O57" i="281"/>
  <c r="R56" i="281"/>
  <c r="Q56" i="281"/>
  <c r="P56" i="281"/>
  <c r="O56" i="281"/>
  <c r="R55" i="281"/>
  <c r="Q55" i="281"/>
  <c r="P55" i="281"/>
  <c r="O55" i="281"/>
  <c r="O51" i="281"/>
  <c r="F121" i="281" s="1"/>
  <c r="N51" i="281"/>
  <c r="E121" i="281" s="1"/>
  <c r="R121" i="281" s="1"/>
  <c r="M51" i="281"/>
  <c r="L51" i="281"/>
  <c r="R50" i="281"/>
  <c r="Q50" i="281"/>
  <c r="P50" i="281"/>
  <c r="O50" i="281"/>
  <c r="R49" i="281"/>
  <c r="Q49" i="281"/>
  <c r="P49" i="281"/>
  <c r="O49" i="281"/>
  <c r="R48" i="281"/>
  <c r="Q48" i="281"/>
  <c r="P48" i="281"/>
  <c r="O48" i="281"/>
  <c r="R47" i="281"/>
  <c r="Q47" i="281"/>
  <c r="P47" i="281"/>
  <c r="O47" i="281"/>
  <c r="R46" i="281"/>
  <c r="Q46" i="281"/>
  <c r="P46" i="281"/>
  <c r="O46" i="281"/>
  <c r="R45" i="281"/>
  <c r="Q45" i="281"/>
  <c r="P45" i="281"/>
  <c r="O45" i="281"/>
  <c r="R44" i="281"/>
  <c r="Q44" i="281"/>
  <c r="P44" i="281"/>
  <c r="O44" i="281"/>
  <c r="O40" i="281"/>
  <c r="F120" i="281" s="1"/>
  <c r="N40" i="281"/>
  <c r="E120" i="281" s="1"/>
  <c r="M40" i="281"/>
  <c r="L40" i="281"/>
  <c r="R39" i="281"/>
  <c r="Q39" i="281"/>
  <c r="P39" i="281"/>
  <c r="O39" i="281"/>
  <c r="R38" i="281"/>
  <c r="Q38" i="281"/>
  <c r="P38" i="281"/>
  <c r="O38" i="281"/>
  <c r="R37" i="281"/>
  <c r="Q37" i="281"/>
  <c r="P37" i="281"/>
  <c r="O37" i="281"/>
  <c r="R36" i="281"/>
  <c r="Q36" i="281"/>
  <c r="P36" i="281"/>
  <c r="O36" i="281"/>
  <c r="R35" i="281"/>
  <c r="Q35" i="281"/>
  <c r="P35" i="281"/>
  <c r="O35" i="281"/>
  <c r="R34" i="281"/>
  <c r="Q34" i="281"/>
  <c r="P34" i="281"/>
  <c r="O34" i="281"/>
  <c r="R33" i="281"/>
  <c r="Q33" i="281"/>
  <c r="P33" i="281"/>
  <c r="O33" i="281"/>
  <c r="L27" i="281"/>
  <c r="K27" i="281"/>
  <c r="J27" i="281"/>
  <c r="H27" i="281"/>
  <c r="I27" i="281" s="1"/>
  <c r="G27" i="281"/>
  <c r="F27" i="281"/>
  <c r="K26" i="281"/>
  <c r="L26" i="281" s="1"/>
  <c r="J26" i="281"/>
  <c r="H26" i="281"/>
  <c r="I26" i="281" s="1"/>
  <c r="G26" i="281"/>
  <c r="F26" i="281"/>
  <c r="C26" i="281"/>
  <c r="K25" i="281"/>
  <c r="H25" i="281"/>
  <c r="K24" i="281"/>
  <c r="H24" i="281"/>
  <c r="K23" i="281"/>
  <c r="H23" i="281"/>
  <c r="K22" i="281"/>
  <c r="H22" i="281"/>
  <c r="K21" i="281"/>
  <c r="H21" i="281"/>
  <c r="K20" i="281"/>
  <c r="H20" i="281"/>
  <c r="K19" i="281"/>
  <c r="H19" i="281"/>
  <c r="K18" i="281"/>
  <c r="H18" i="281"/>
  <c r="K17" i="281"/>
  <c r="H17" i="281"/>
  <c r="K16" i="281"/>
  <c r="H16" i="281"/>
  <c r="K15" i="281"/>
  <c r="H15" i="281"/>
  <c r="K14" i="281"/>
  <c r="H14" i="281"/>
  <c r="K13" i="281"/>
  <c r="H13" i="281"/>
  <c r="K12" i="281"/>
  <c r="H12" i="281"/>
  <c r="K11" i="281"/>
  <c r="H11" i="281"/>
  <c r="K139" i="280"/>
  <c r="E127" i="280"/>
  <c r="D127" i="280"/>
  <c r="C127" i="280"/>
  <c r="R127" i="280" s="1"/>
  <c r="C125" i="280"/>
  <c r="R125" i="280" s="1"/>
  <c r="C124" i="280"/>
  <c r="R124" i="280" s="1"/>
  <c r="N117" i="280"/>
  <c r="M117" i="280"/>
  <c r="L117" i="280"/>
  <c r="O117" i="280" s="1"/>
  <c r="F127" i="280" s="1"/>
  <c r="R116" i="280"/>
  <c r="Q116" i="280"/>
  <c r="P116" i="280"/>
  <c r="O116" i="280"/>
  <c r="R115" i="280"/>
  <c r="Q115" i="280"/>
  <c r="P115" i="280"/>
  <c r="O115" i="280"/>
  <c r="R114" i="280"/>
  <c r="Q114" i="280"/>
  <c r="P114" i="280"/>
  <c r="O114" i="280"/>
  <c r="R113" i="280"/>
  <c r="Q113" i="280"/>
  <c r="P113" i="280"/>
  <c r="O113" i="280"/>
  <c r="R112" i="280"/>
  <c r="Q112" i="280"/>
  <c r="P112" i="280"/>
  <c r="O112" i="280"/>
  <c r="R111" i="280"/>
  <c r="Q111" i="280"/>
  <c r="P111" i="280"/>
  <c r="O111" i="280"/>
  <c r="R110" i="280"/>
  <c r="Q110" i="280"/>
  <c r="P110" i="280"/>
  <c r="O110" i="280"/>
  <c r="N106" i="280"/>
  <c r="E126" i="280" s="1"/>
  <c r="M106" i="280"/>
  <c r="D126" i="280" s="1"/>
  <c r="L106" i="280"/>
  <c r="O106" i="280" s="1"/>
  <c r="F126" i="280" s="1"/>
  <c r="R105" i="280"/>
  <c r="Q105" i="280"/>
  <c r="P105" i="280"/>
  <c r="O105" i="280"/>
  <c r="R104" i="280"/>
  <c r="Q104" i="280"/>
  <c r="P104" i="280"/>
  <c r="O104" i="280"/>
  <c r="R103" i="280"/>
  <c r="Q103" i="280"/>
  <c r="P103" i="280"/>
  <c r="O103" i="280"/>
  <c r="R102" i="280"/>
  <c r="Q102" i="280"/>
  <c r="P102" i="280"/>
  <c r="O102" i="280"/>
  <c r="R101" i="280"/>
  <c r="Q101" i="280"/>
  <c r="P101" i="280"/>
  <c r="O101" i="280"/>
  <c r="R100" i="280"/>
  <c r="Q100" i="280"/>
  <c r="P100" i="280"/>
  <c r="O100" i="280"/>
  <c r="R99" i="280"/>
  <c r="Q99" i="280"/>
  <c r="P99" i="280"/>
  <c r="O99" i="280"/>
  <c r="N95" i="280"/>
  <c r="E125" i="280" s="1"/>
  <c r="M95" i="280"/>
  <c r="D125" i="280" s="1"/>
  <c r="L95" i="280"/>
  <c r="O95" i="280" s="1"/>
  <c r="F125" i="280" s="1"/>
  <c r="R94" i="280"/>
  <c r="Q94" i="280"/>
  <c r="P94" i="280"/>
  <c r="O94" i="280"/>
  <c r="R93" i="280"/>
  <c r="Q93" i="280"/>
  <c r="P93" i="280"/>
  <c r="O93" i="280"/>
  <c r="R92" i="280"/>
  <c r="Q92" i="280"/>
  <c r="P92" i="280"/>
  <c r="O92" i="280"/>
  <c r="R91" i="280"/>
  <c r="Q91" i="280"/>
  <c r="P91" i="280"/>
  <c r="O91" i="280"/>
  <c r="R90" i="280"/>
  <c r="Q90" i="280"/>
  <c r="P90" i="280"/>
  <c r="O90" i="280"/>
  <c r="R89" i="280"/>
  <c r="Q89" i="280"/>
  <c r="P89" i="280"/>
  <c r="O89" i="280"/>
  <c r="R88" i="280"/>
  <c r="Q88" i="280"/>
  <c r="P88" i="280"/>
  <c r="O88" i="280"/>
  <c r="N84" i="280"/>
  <c r="E124" i="280" s="1"/>
  <c r="M84" i="280"/>
  <c r="D124" i="280" s="1"/>
  <c r="G124" i="280" s="1"/>
  <c r="P124" i="280" s="1"/>
  <c r="L84" i="280"/>
  <c r="O84" i="280" s="1"/>
  <c r="F124" i="280" s="1"/>
  <c r="R83" i="280"/>
  <c r="O83" i="280"/>
  <c r="R82" i="280"/>
  <c r="O82" i="280"/>
  <c r="R81" i="280"/>
  <c r="O81" i="280"/>
  <c r="R80" i="280"/>
  <c r="O80" i="280"/>
  <c r="R79" i="280"/>
  <c r="O79" i="280"/>
  <c r="R78" i="280"/>
  <c r="O78" i="280"/>
  <c r="R77" i="280"/>
  <c r="O77" i="280"/>
  <c r="N73" i="280"/>
  <c r="E123" i="280" s="1"/>
  <c r="M73" i="280"/>
  <c r="D123" i="280" s="1"/>
  <c r="G123" i="280" s="1"/>
  <c r="P123" i="280" s="1"/>
  <c r="L73" i="280"/>
  <c r="O73" i="280" s="1"/>
  <c r="F123" i="280" s="1"/>
  <c r="R72" i="280"/>
  <c r="Q72" i="280"/>
  <c r="P72" i="280"/>
  <c r="O72" i="280"/>
  <c r="R71" i="280"/>
  <c r="Q71" i="280"/>
  <c r="P71" i="280"/>
  <c r="O71" i="280"/>
  <c r="R70" i="280"/>
  <c r="Q70" i="280"/>
  <c r="P70" i="280"/>
  <c r="O70" i="280"/>
  <c r="R69" i="280"/>
  <c r="Q69" i="280"/>
  <c r="P69" i="280"/>
  <c r="O69" i="280"/>
  <c r="R68" i="280"/>
  <c r="Q68" i="280"/>
  <c r="P68" i="280"/>
  <c r="O68" i="280"/>
  <c r="R67" i="280"/>
  <c r="Q67" i="280"/>
  <c r="P67" i="280"/>
  <c r="O67" i="280"/>
  <c r="R66" i="280"/>
  <c r="Q66" i="280"/>
  <c r="P66" i="280"/>
  <c r="O66" i="280"/>
  <c r="N62" i="280"/>
  <c r="E122" i="280" s="1"/>
  <c r="M62" i="280"/>
  <c r="D122" i="280" s="1"/>
  <c r="L62" i="280"/>
  <c r="R61" i="280"/>
  <c r="Q61" i="280"/>
  <c r="P61" i="280"/>
  <c r="O61" i="280"/>
  <c r="R60" i="280"/>
  <c r="Q60" i="280"/>
  <c r="P60" i="280"/>
  <c r="O60" i="280"/>
  <c r="R59" i="280"/>
  <c r="Q59" i="280"/>
  <c r="P59" i="280"/>
  <c r="O59" i="280"/>
  <c r="R58" i="280"/>
  <c r="Q58" i="280"/>
  <c r="P58" i="280"/>
  <c r="O58" i="280"/>
  <c r="R57" i="280"/>
  <c r="Q57" i="280"/>
  <c r="P57" i="280"/>
  <c r="O57" i="280"/>
  <c r="R56" i="280"/>
  <c r="Q56" i="280"/>
  <c r="P56" i="280"/>
  <c r="O56" i="280"/>
  <c r="R55" i="280"/>
  <c r="Q55" i="280"/>
  <c r="P55" i="280"/>
  <c r="O55" i="280"/>
  <c r="N51" i="280"/>
  <c r="E121" i="280" s="1"/>
  <c r="M51" i="280"/>
  <c r="D121" i="280" s="1"/>
  <c r="G120" i="280" s="1"/>
  <c r="P120" i="280" s="1"/>
  <c r="L51" i="280"/>
  <c r="R50" i="280"/>
  <c r="Q50" i="280"/>
  <c r="P50" i="280"/>
  <c r="O50" i="280"/>
  <c r="R49" i="280"/>
  <c r="Q49" i="280"/>
  <c r="P49" i="280"/>
  <c r="O49" i="280"/>
  <c r="R48" i="280"/>
  <c r="Q48" i="280"/>
  <c r="P48" i="280"/>
  <c r="O48" i="280"/>
  <c r="R47" i="280"/>
  <c r="Q47" i="280"/>
  <c r="P47" i="280"/>
  <c r="O47" i="280"/>
  <c r="R46" i="280"/>
  <c r="Q46" i="280"/>
  <c r="P46" i="280"/>
  <c r="O46" i="280"/>
  <c r="R45" i="280"/>
  <c r="Q45" i="280"/>
  <c r="P45" i="280"/>
  <c r="O45" i="280"/>
  <c r="R44" i="280"/>
  <c r="Q44" i="280"/>
  <c r="P44" i="280"/>
  <c r="O44" i="280"/>
  <c r="N40" i="280"/>
  <c r="E120" i="280" s="1"/>
  <c r="M40" i="280"/>
  <c r="D120" i="280" s="1"/>
  <c r="L40" i="280"/>
  <c r="R39" i="280"/>
  <c r="Q39" i="280"/>
  <c r="P39" i="280"/>
  <c r="O39" i="280"/>
  <c r="R38" i="280"/>
  <c r="Q38" i="280"/>
  <c r="P38" i="280"/>
  <c r="O38" i="280"/>
  <c r="R37" i="280"/>
  <c r="Q37" i="280"/>
  <c r="P37" i="280"/>
  <c r="O37" i="280"/>
  <c r="R36" i="280"/>
  <c r="Q36" i="280"/>
  <c r="P36" i="280"/>
  <c r="O36" i="280"/>
  <c r="R35" i="280"/>
  <c r="Q35" i="280"/>
  <c r="P35" i="280"/>
  <c r="O35" i="280"/>
  <c r="R34" i="280"/>
  <c r="Q34" i="280"/>
  <c r="P34" i="280"/>
  <c r="O34" i="280"/>
  <c r="R33" i="280"/>
  <c r="Q33" i="280"/>
  <c r="P33" i="280"/>
  <c r="O33" i="280"/>
  <c r="K27" i="280"/>
  <c r="L27" i="280" s="1"/>
  <c r="J27" i="280"/>
  <c r="I27" i="280"/>
  <c r="H27" i="280"/>
  <c r="G27" i="280"/>
  <c r="F27" i="280"/>
  <c r="K26" i="280"/>
  <c r="L26" i="280" s="1"/>
  <c r="J26" i="280"/>
  <c r="I26" i="280"/>
  <c r="H26" i="280"/>
  <c r="G26" i="280"/>
  <c r="F26" i="280"/>
  <c r="C26" i="280"/>
  <c r="K25" i="280"/>
  <c r="H25" i="280"/>
  <c r="K24" i="280"/>
  <c r="H24" i="280"/>
  <c r="K23" i="280"/>
  <c r="H23" i="280"/>
  <c r="K22" i="280"/>
  <c r="H22" i="280"/>
  <c r="K21" i="280"/>
  <c r="H21" i="280"/>
  <c r="K20" i="280"/>
  <c r="H20" i="280"/>
  <c r="K19" i="280"/>
  <c r="H19" i="280"/>
  <c r="K18" i="280"/>
  <c r="H18" i="280"/>
  <c r="K17" i="280"/>
  <c r="H17" i="280"/>
  <c r="K16" i="280"/>
  <c r="H16" i="280"/>
  <c r="K15" i="280"/>
  <c r="H15" i="280"/>
  <c r="K14" i="280"/>
  <c r="H14" i="280"/>
  <c r="K13" i="280"/>
  <c r="H13" i="280"/>
  <c r="K12" i="280"/>
  <c r="H12" i="280"/>
  <c r="K11" i="280"/>
  <c r="H11" i="280"/>
  <c r="K139" i="279"/>
  <c r="C127" i="279"/>
  <c r="F124" i="279"/>
  <c r="F123" i="279"/>
  <c r="E123" i="279"/>
  <c r="F122" i="279"/>
  <c r="E122" i="279"/>
  <c r="D122" i="279"/>
  <c r="Q122" i="279" s="1"/>
  <c r="D121" i="279"/>
  <c r="Q121" i="279" s="1"/>
  <c r="C121" i="279"/>
  <c r="D120" i="279"/>
  <c r="C120" i="279"/>
  <c r="O117" i="279"/>
  <c r="F127" i="279" s="1"/>
  <c r="N117" i="279"/>
  <c r="E127" i="279" s="1"/>
  <c r="M117" i="279"/>
  <c r="D127" i="279" s="1"/>
  <c r="G127" i="279" s="1"/>
  <c r="P127" i="279" s="1"/>
  <c r="L117" i="279"/>
  <c r="R116" i="279"/>
  <c r="Q116" i="279"/>
  <c r="P116" i="279"/>
  <c r="O116" i="279"/>
  <c r="R115" i="279"/>
  <c r="Q115" i="279"/>
  <c r="P115" i="279"/>
  <c r="O115" i="279"/>
  <c r="R114" i="279"/>
  <c r="Q114" i="279"/>
  <c r="P114" i="279"/>
  <c r="O114" i="279"/>
  <c r="R113" i="279"/>
  <c r="Q113" i="279"/>
  <c r="P113" i="279"/>
  <c r="O113" i="279"/>
  <c r="R112" i="279"/>
  <c r="Q112" i="279"/>
  <c r="P112" i="279"/>
  <c r="O112" i="279"/>
  <c r="R111" i="279"/>
  <c r="Q111" i="279"/>
  <c r="P111" i="279"/>
  <c r="O111" i="279"/>
  <c r="R110" i="279"/>
  <c r="Q110" i="279"/>
  <c r="P110" i="279"/>
  <c r="O110" i="279"/>
  <c r="O106" i="279"/>
  <c r="F126" i="279" s="1"/>
  <c r="N106" i="279"/>
  <c r="E126" i="279" s="1"/>
  <c r="M106" i="279"/>
  <c r="D126" i="279" s="1"/>
  <c r="Q126" i="279" s="1"/>
  <c r="L106" i="279"/>
  <c r="C126" i="279" s="1"/>
  <c r="R126" i="279" s="1"/>
  <c r="R105" i="279"/>
  <c r="Q105" i="279"/>
  <c r="P105" i="279"/>
  <c r="O105" i="279"/>
  <c r="R104" i="279"/>
  <c r="Q104" i="279"/>
  <c r="P104" i="279"/>
  <c r="O104" i="279"/>
  <c r="R103" i="279"/>
  <c r="Q103" i="279"/>
  <c r="P103" i="279"/>
  <c r="O103" i="279"/>
  <c r="R102" i="279"/>
  <c r="Q102" i="279"/>
  <c r="P102" i="279"/>
  <c r="O102" i="279"/>
  <c r="R101" i="279"/>
  <c r="Q101" i="279"/>
  <c r="P101" i="279"/>
  <c r="O101" i="279"/>
  <c r="R100" i="279"/>
  <c r="Q100" i="279"/>
  <c r="P100" i="279"/>
  <c r="O100" i="279"/>
  <c r="R99" i="279"/>
  <c r="Q99" i="279"/>
  <c r="P99" i="279"/>
  <c r="O99" i="279"/>
  <c r="O95" i="279"/>
  <c r="F125" i="279" s="1"/>
  <c r="N95" i="279"/>
  <c r="E125" i="279" s="1"/>
  <c r="M95" i="279"/>
  <c r="D125" i="279" s="1"/>
  <c r="L95" i="279"/>
  <c r="C125" i="279" s="1"/>
  <c r="R94" i="279"/>
  <c r="Q94" i="279"/>
  <c r="P94" i="279"/>
  <c r="O94" i="279"/>
  <c r="R93" i="279"/>
  <c r="Q93" i="279"/>
  <c r="P93" i="279"/>
  <c r="O93" i="279"/>
  <c r="R92" i="279"/>
  <c r="Q92" i="279"/>
  <c r="P92" i="279"/>
  <c r="O92" i="279"/>
  <c r="R91" i="279"/>
  <c r="Q91" i="279"/>
  <c r="P91" i="279"/>
  <c r="O91" i="279"/>
  <c r="R90" i="279"/>
  <c r="Q90" i="279"/>
  <c r="P90" i="279"/>
  <c r="O90" i="279"/>
  <c r="R89" i="279"/>
  <c r="Q89" i="279"/>
  <c r="P89" i="279"/>
  <c r="O89" i="279"/>
  <c r="R88" i="279"/>
  <c r="Q88" i="279"/>
  <c r="P88" i="279"/>
  <c r="O88" i="279"/>
  <c r="O84" i="279"/>
  <c r="N84" i="279"/>
  <c r="E124" i="279" s="1"/>
  <c r="M84" i="279"/>
  <c r="D124" i="279" s="1"/>
  <c r="L84" i="279"/>
  <c r="C124" i="279" s="1"/>
  <c r="R124" i="279" s="1"/>
  <c r="R83" i="279"/>
  <c r="O83" i="279"/>
  <c r="R82" i="279"/>
  <c r="O82" i="279"/>
  <c r="R81" i="279"/>
  <c r="O81" i="279"/>
  <c r="R80" i="279"/>
  <c r="O80" i="279"/>
  <c r="R79" i="279"/>
  <c r="O79" i="279"/>
  <c r="R78" i="279"/>
  <c r="O78" i="279"/>
  <c r="R77" i="279"/>
  <c r="O77" i="279"/>
  <c r="O73" i="279"/>
  <c r="N73" i="279"/>
  <c r="M73" i="279"/>
  <c r="D123" i="279" s="1"/>
  <c r="Q123" i="279" s="1"/>
  <c r="L73" i="279"/>
  <c r="C123" i="279" s="1"/>
  <c r="R72" i="279"/>
  <c r="Q72" i="279"/>
  <c r="P72" i="279"/>
  <c r="O72" i="279"/>
  <c r="R71" i="279"/>
  <c r="Q71" i="279"/>
  <c r="P71" i="279"/>
  <c r="O71" i="279"/>
  <c r="R70" i="279"/>
  <c r="Q70" i="279"/>
  <c r="P70" i="279"/>
  <c r="O70" i="279"/>
  <c r="R69" i="279"/>
  <c r="Q69" i="279"/>
  <c r="P69" i="279"/>
  <c r="O69" i="279"/>
  <c r="R68" i="279"/>
  <c r="Q68" i="279"/>
  <c r="P68" i="279"/>
  <c r="O68" i="279"/>
  <c r="R67" i="279"/>
  <c r="Q67" i="279"/>
  <c r="P67" i="279"/>
  <c r="O67" i="279"/>
  <c r="R66" i="279"/>
  <c r="Q66" i="279"/>
  <c r="P66" i="279"/>
  <c r="O66" i="279"/>
  <c r="O62" i="279"/>
  <c r="N62" i="279"/>
  <c r="M62" i="279"/>
  <c r="L62" i="279"/>
  <c r="C122" i="279" s="1"/>
  <c r="R61" i="279"/>
  <c r="Q61" i="279"/>
  <c r="P61" i="279"/>
  <c r="O61" i="279"/>
  <c r="R60" i="279"/>
  <c r="Q60" i="279"/>
  <c r="P60" i="279"/>
  <c r="O60" i="279"/>
  <c r="R59" i="279"/>
  <c r="Q59" i="279"/>
  <c r="P59" i="279"/>
  <c r="O59" i="279"/>
  <c r="R58" i="279"/>
  <c r="Q58" i="279"/>
  <c r="P58" i="279"/>
  <c r="O58" i="279"/>
  <c r="R57" i="279"/>
  <c r="Q57" i="279"/>
  <c r="P57" i="279"/>
  <c r="O57" i="279"/>
  <c r="R56" i="279"/>
  <c r="Q56" i="279"/>
  <c r="P56" i="279"/>
  <c r="O56" i="279"/>
  <c r="R55" i="279"/>
  <c r="Q55" i="279"/>
  <c r="P55" i="279"/>
  <c r="O55" i="279"/>
  <c r="O51" i="279"/>
  <c r="F121" i="279" s="1"/>
  <c r="N51" i="279"/>
  <c r="E121" i="279" s="1"/>
  <c r="M51" i="279"/>
  <c r="L51" i="279"/>
  <c r="R50" i="279"/>
  <c r="Q50" i="279"/>
  <c r="P50" i="279"/>
  <c r="O50" i="279"/>
  <c r="R49" i="279"/>
  <c r="Q49" i="279"/>
  <c r="P49" i="279"/>
  <c r="O49" i="279"/>
  <c r="R48" i="279"/>
  <c r="Q48" i="279"/>
  <c r="P48" i="279"/>
  <c r="O48" i="279"/>
  <c r="R47" i="279"/>
  <c r="Q47" i="279"/>
  <c r="P47" i="279"/>
  <c r="O47" i="279"/>
  <c r="R46" i="279"/>
  <c r="Q46" i="279"/>
  <c r="P46" i="279"/>
  <c r="O46" i="279"/>
  <c r="R45" i="279"/>
  <c r="Q45" i="279"/>
  <c r="P45" i="279"/>
  <c r="O45" i="279"/>
  <c r="R44" i="279"/>
  <c r="Q44" i="279"/>
  <c r="P44" i="279"/>
  <c r="O44" i="279"/>
  <c r="O40" i="279"/>
  <c r="F120" i="279" s="1"/>
  <c r="N40" i="279"/>
  <c r="E120" i="279" s="1"/>
  <c r="E128" i="279" s="1"/>
  <c r="M40" i="279"/>
  <c r="L40" i="279"/>
  <c r="R39" i="279"/>
  <c r="Q39" i="279"/>
  <c r="P39" i="279"/>
  <c r="O39" i="279"/>
  <c r="R38" i="279"/>
  <c r="Q38" i="279"/>
  <c r="P38" i="279"/>
  <c r="O38" i="279"/>
  <c r="R37" i="279"/>
  <c r="Q37" i="279"/>
  <c r="P37" i="279"/>
  <c r="O37" i="279"/>
  <c r="R36" i="279"/>
  <c r="Q36" i="279"/>
  <c r="P36" i="279"/>
  <c r="O36" i="279"/>
  <c r="R35" i="279"/>
  <c r="Q35" i="279"/>
  <c r="P35" i="279"/>
  <c r="O35" i="279"/>
  <c r="R34" i="279"/>
  <c r="Q34" i="279"/>
  <c r="P34" i="279"/>
  <c r="O34" i="279"/>
  <c r="R33" i="279"/>
  <c r="Q33" i="279"/>
  <c r="P33" i="279"/>
  <c r="O33" i="279"/>
  <c r="K27" i="279"/>
  <c r="J27" i="279"/>
  <c r="H27" i="279"/>
  <c r="G27" i="279"/>
  <c r="F27" i="279"/>
  <c r="L27" i="279" s="1"/>
  <c r="K26" i="279"/>
  <c r="J26" i="279"/>
  <c r="H26" i="279"/>
  <c r="G26" i="279"/>
  <c r="F26" i="279"/>
  <c r="C26" i="279"/>
  <c r="K25" i="279"/>
  <c r="H25" i="279"/>
  <c r="K24" i="279"/>
  <c r="H24" i="279"/>
  <c r="K23" i="279"/>
  <c r="H23" i="279"/>
  <c r="K22" i="279"/>
  <c r="H22" i="279"/>
  <c r="K21" i="279"/>
  <c r="H21" i="279"/>
  <c r="K20" i="279"/>
  <c r="H20" i="279"/>
  <c r="K19" i="279"/>
  <c r="H19" i="279"/>
  <c r="K18" i="279"/>
  <c r="H18" i="279"/>
  <c r="K17" i="279"/>
  <c r="H17" i="279"/>
  <c r="K16" i="279"/>
  <c r="H16" i="279"/>
  <c r="K15" i="279"/>
  <c r="H15" i="279"/>
  <c r="K14" i="279"/>
  <c r="H14" i="279"/>
  <c r="K13" i="279"/>
  <c r="H13" i="279"/>
  <c r="K12" i="279"/>
  <c r="H12" i="279"/>
  <c r="K11" i="279"/>
  <c r="H11" i="279"/>
  <c r="K139" i="278"/>
  <c r="E126" i="278"/>
  <c r="C126" i="278"/>
  <c r="C124" i="278"/>
  <c r="D123" i="278"/>
  <c r="C123" i="278"/>
  <c r="D122" i="278"/>
  <c r="Q122" i="278" s="1"/>
  <c r="C122" i="278"/>
  <c r="C121" i="278"/>
  <c r="C120" i="278"/>
  <c r="N117" i="278"/>
  <c r="E127" i="278" s="1"/>
  <c r="M117" i="278"/>
  <c r="D127" i="278" s="1"/>
  <c r="L117" i="278"/>
  <c r="R116" i="278"/>
  <c r="Q116" i="278"/>
  <c r="P116" i="278"/>
  <c r="O116" i="278"/>
  <c r="R115" i="278"/>
  <c r="Q115" i="278"/>
  <c r="P115" i="278"/>
  <c r="O115" i="278"/>
  <c r="R114" i="278"/>
  <c r="Q114" i="278"/>
  <c r="P114" i="278"/>
  <c r="O114" i="278"/>
  <c r="R113" i="278"/>
  <c r="Q113" i="278"/>
  <c r="P113" i="278"/>
  <c r="O113" i="278"/>
  <c r="R112" i="278"/>
  <c r="Q112" i="278"/>
  <c r="P112" i="278"/>
  <c r="O112" i="278"/>
  <c r="R111" i="278"/>
  <c r="Q111" i="278"/>
  <c r="P111" i="278"/>
  <c r="O111" i="278"/>
  <c r="R110" i="278"/>
  <c r="Q110" i="278"/>
  <c r="P110" i="278"/>
  <c r="O110" i="278"/>
  <c r="N106" i="278"/>
  <c r="M106" i="278"/>
  <c r="D126" i="278" s="1"/>
  <c r="Q126" i="278" s="1"/>
  <c r="L106" i="278"/>
  <c r="O106" i="278" s="1"/>
  <c r="F126" i="278" s="1"/>
  <c r="R105" i="278"/>
  <c r="Q105" i="278"/>
  <c r="P105" i="278"/>
  <c r="O105" i="278"/>
  <c r="R104" i="278"/>
  <c r="Q104" i="278"/>
  <c r="P104" i="278"/>
  <c r="O104" i="278"/>
  <c r="R103" i="278"/>
  <c r="Q103" i="278"/>
  <c r="P103" i="278"/>
  <c r="O103" i="278"/>
  <c r="R102" i="278"/>
  <c r="Q102" i="278"/>
  <c r="P102" i="278"/>
  <c r="O102" i="278"/>
  <c r="R101" i="278"/>
  <c r="Q101" i="278"/>
  <c r="P101" i="278"/>
  <c r="O101" i="278"/>
  <c r="R100" i="278"/>
  <c r="Q100" i="278"/>
  <c r="P100" i="278"/>
  <c r="O100" i="278"/>
  <c r="R99" i="278"/>
  <c r="Q99" i="278"/>
  <c r="P99" i="278"/>
  <c r="O99" i="278"/>
  <c r="N95" i="278"/>
  <c r="E125" i="278" s="1"/>
  <c r="M95" i="278"/>
  <c r="D125" i="278" s="1"/>
  <c r="L95" i="278"/>
  <c r="R94" i="278"/>
  <c r="Q94" i="278"/>
  <c r="P94" i="278"/>
  <c r="O94" i="278"/>
  <c r="R93" i="278"/>
  <c r="Q93" i="278"/>
  <c r="P93" i="278"/>
  <c r="O93" i="278"/>
  <c r="R92" i="278"/>
  <c r="Q92" i="278"/>
  <c r="P92" i="278"/>
  <c r="O92" i="278"/>
  <c r="R91" i="278"/>
  <c r="Q91" i="278"/>
  <c r="P91" i="278"/>
  <c r="O91" i="278"/>
  <c r="R90" i="278"/>
  <c r="Q90" i="278"/>
  <c r="P90" i="278"/>
  <c r="O90" i="278"/>
  <c r="R89" i="278"/>
  <c r="Q89" i="278"/>
  <c r="P89" i="278"/>
  <c r="O89" i="278"/>
  <c r="R88" i="278"/>
  <c r="Q88" i="278"/>
  <c r="P88" i="278"/>
  <c r="O88" i="278"/>
  <c r="N84" i="278"/>
  <c r="E124" i="278" s="1"/>
  <c r="M84" i="278"/>
  <c r="D124" i="278" s="1"/>
  <c r="L84" i="278"/>
  <c r="R83" i="278"/>
  <c r="O83" i="278"/>
  <c r="R82" i="278"/>
  <c r="O82" i="278"/>
  <c r="R81" i="278"/>
  <c r="O81" i="278"/>
  <c r="R80" i="278"/>
  <c r="O80" i="278"/>
  <c r="R79" i="278"/>
  <c r="O79" i="278"/>
  <c r="R78" i="278"/>
  <c r="O78" i="278"/>
  <c r="R77" i="278"/>
  <c r="O77" i="278"/>
  <c r="N73" i="278"/>
  <c r="E123" i="278" s="1"/>
  <c r="M73" i="278"/>
  <c r="L73" i="278"/>
  <c r="R72" i="278"/>
  <c r="Q72" i="278"/>
  <c r="P72" i="278"/>
  <c r="O72" i="278"/>
  <c r="R71" i="278"/>
  <c r="Q71" i="278"/>
  <c r="P71" i="278"/>
  <c r="O71" i="278"/>
  <c r="R70" i="278"/>
  <c r="Q70" i="278"/>
  <c r="P70" i="278"/>
  <c r="O70" i="278"/>
  <c r="R69" i="278"/>
  <c r="Q69" i="278"/>
  <c r="P69" i="278"/>
  <c r="O69" i="278"/>
  <c r="R68" i="278"/>
  <c r="Q68" i="278"/>
  <c r="P68" i="278"/>
  <c r="O68" i="278"/>
  <c r="R67" i="278"/>
  <c r="Q67" i="278"/>
  <c r="P67" i="278"/>
  <c r="O67" i="278"/>
  <c r="R66" i="278"/>
  <c r="Q66" i="278"/>
  <c r="P66" i="278"/>
  <c r="O66" i="278"/>
  <c r="N62" i="278"/>
  <c r="E122" i="278" s="1"/>
  <c r="M62" i="278"/>
  <c r="L62" i="278"/>
  <c r="R61" i="278"/>
  <c r="Q61" i="278"/>
  <c r="P61" i="278"/>
  <c r="O61" i="278"/>
  <c r="R60" i="278"/>
  <c r="Q60" i="278"/>
  <c r="P60" i="278"/>
  <c r="O60" i="278"/>
  <c r="R59" i="278"/>
  <c r="Q59" i="278"/>
  <c r="P59" i="278"/>
  <c r="O59" i="278"/>
  <c r="R58" i="278"/>
  <c r="Q58" i="278"/>
  <c r="P58" i="278"/>
  <c r="O58" i="278"/>
  <c r="R57" i="278"/>
  <c r="Q57" i="278"/>
  <c r="P57" i="278"/>
  <c r="O57" i="278"/>
  <c r="R56" i="278"/>
  <c r="Q56" i="278"/>
  <c r="P56" i="278"/>
  <c r="O56" i="278"/>
  <c r="R55" i="278"/>
  <c r="Q55" i="278"/>
  <c r="P55" i="278"/>
  <c r="O55" i="278"/>
  <c r="N51" i="278"/>
  <c r="E121" i="278" s="1"/>
  <c r="M51" i="278"/>
  <c r="D121" i="278" s="1"/>
  <c r="L51" i="278"/>
  <c r="R50" i="278"/>
  <c r="Q50" i="278"/>
  <c r="P50" i="278"/>
  <c r="O50" i="278"/>
  <c r="R49" i="278"/>
  <c r="Q49" i="278"/>
  <c r="P49" i="278"/>
  <c r="O49" i="278"/>
  <c r="R48" i="278"/>
  <c r="Q48" i="278"/>
  <c r="P48" i="278"/>
  <c r="O48" i="278"/>
  <c r="R47" i="278"/>
  <c r="Q47" i="278"/>
  <c r="P47" i="278"/>
  <c r="O47" i="278"/>
  <c r="R46" i="278"/>
  <c r="Q46" i="278"/>
  <c r="P46" i="278"/>
  <c r="O46" i="278"/>
  <c r="R45" i="278"/>
  <c r="Q45" i="278"/>
  <c r="P45" i="278"/>
  <c r="O45" i="278"/>
  <c r="R44" i="278"/>
  <c r="Q44" i="278"/>
  <c r="P44" i="278"/>
  <c r="O44" i="278"/>
  <c r="N40" i="278"/>
  <c r="E120" i="278" s="1"/>
  <c r="M40" i="278"/>
  <c r="D120" i="278" s="1"/>
  <c r="L40" i="278"/>
  <c r="R39" i="278"/>
  <c r="Q39" i="278"/>
  <c r="P39" i="278"/>
  <c r="O39" i="278"/>
  <c r="R38" i="278"/>
  <c r="Q38" i="278"/>
  <c r="P38" i="278"/>
  <c r="O38" i="278"/>
  <c r="R37" i="278"/>
  <c r="Q37" i="278"/>
  <c r="P37" i="278"/>
  <c r="O37" i="278"/>
  <c r="R36" i="278"/>
  <c r="Q36" i="278"/>
  <c r="P36" i="278"/>
  <c r="O36" i="278"/>
  <c r="R35" i="278"/>
  <c r="Q35" i="278"/>
  <c r="P35" i="278"/>
  <c r="O35" i="278"/>
  <c r="R34" i="278"/>
  <c r="Q34" i="278"/>
  <c r="P34" i="278"/>
  <c r="O34" i="278"/>
  <c r="R33" i="278"/>
  <c r="Q33" i="278"/>
  <c r="P33" i="278"/>
  <c r="O33" i="278"/>
  <c r="K27" i="278"/>
  <c r="L27" i="278" s="1"/>
  <c r="J27" i="278"/>
  <c r="H27" i="278"/>
  <c r="G27" i="278"/>
  <c r="F27" i="278"/>
  <c r="I27" i="278" s="1"/>
  <c r="K26" i="278"/>
  <c r="L26" i="278" s="1"/>
  <c r="J26" i="278"/>
  <c r="H26" i="278"/>
  <c r="I26" i="278" s="1"/>
  <c r="G26" i="278"/>
  <c r="F26" i="278"/>
  <c r="C26" i="278"/>
  <c r="K25" i="278"/>
  <c r="H25" i="278"/>
  <c r="K24" i="278"/>
  <c r="H24" i="278"/>
  <c r="K23" i="278"/>
  <c r="H23" i="278"/>
  <c r="K22" i="278"/>
  <c r="H22" i="278"/>
  <c r="K21" i="278"/>
  <c r="H21" i="278"/>
  <c r="K20" i="278"/>
  <c r="H20" i="278"/>
  <c r="K19" i="278"/>
  <c r="H19" i="278"/>
  <c r="K18" i="278"/>
  <c r="H18" i="278"/>
  <c r="K17" i="278"/>
  <c r="H17" i="278"/>
  <c r="K16" i="278"/>
  <c r="H16" i="278"/>
  <c r="K15" i="278"/>
  <c r="H15" i="278"/>
  <c r="K14" i="278"/>
  <c r="H14" i="278"/>
  <c r="K13" i="278"/>
  <c r="H13" i="278"/>
  <c r="K12" i="278"/>
  <c r="H12" i="278"/>
  <c r="K11" i="278"/>
  <c r="H11" i="278"/>
  <c r="K139" i="277"/>
  <c r="E127" i="277"/>
  <c r="D127" i="277"/>
  <c r="C127" i="277"/>
  <c r="P123" i="277"/>
  <c r="E121" i="277"/>
  <c r="E120" i="277"/>
  <c r="N117" i="277"/>
  <c r="M117" i="277"/>
  <c r="L117" i="277"/>
  <c r="O117" i="277" s="1"/>
  <c r="F127" i="277" s="1"/>
  <c r="R127" i="277" s="1"/>
  <c r="R116" i="277"/>
  <c r="Q116" i="277"/>
  <c r="P116" i="277"/>
  <c r="O116" i="277"/>
  <c r="R115" i="277"/>
  <c r="Q115" i="277"/>
  <c r="P115" i="277"/>
  <c r="O115" i="277"/>
  <c r="R114" i="277"/>
  <c r="Q114" i="277"/>
  <c r="P114" i="277"/>
  <c r="O114" i="277"/>
  <c r="R113" i="277"/>
  <c r="Q113" i="277"/>
  <c r="P113" i="277"/>
  <c r="O113" i="277"/>
  <c r="R112" i="277"/>
  <c r="Q112" i="277"/>
  <c r="P112" i="277"/>
  <c r="O112" i="277"/>
  <c r="R111" i="277"/>
  <c r="Q111" i="277"/>
  <c r="P111" i="277"/>
  <c r="O111" i="277"/>
  <c r="R110" i="277"/>
  <c r="Q110" i="277"/>
  <c r="P110" i="277"/>
  <c r="O110" i="277"/>
  <c r="N106" i="277"/>
  <c r="E126" i="277" s="1"/>
  <c r="M106" i="277"/>
  <c r="D126" i="277" s="1"/>
  <c r="L106" i="277"/>
  <c r="O106" i="277" s="1"/>
  <c r="F126" i="277" s="1"/>
  <c r="R105" i="277"/>
  <c r="Q105" i="277"/>
  <c r="P105" i="277"/>
  <c r="O105" i="277"/>
  <c r="R104" i="277"/>
  <c r="Q104" i="277"/>
  <c r="P104" i="277"/>
  <c r="O104" i="277"/>
  <c r="R103" i="277"/>
  <c r="Q103" i="277"/>
  <c r="P103" i="277"/>
  <c r="O103" i="277"/>
  <c r="R102" i="277"/>
  <c r="Q102" i="277"/>
  <c r="P102" i="277"/>
  <c r="O102" i="277"/>
  <c r="R101" i="277"/>
  <c r="Q101" i="277"/>
  <c r="P101" i="277"/>
  <c r="O101" i="277"/>
  <c r="R100" i="277"/>
  <c r="Q100" i="277"/>
  <c r="P100" i="277"/>
  <c r="O100" i="277"/>
  <c r="R99" i="277"/>
  <c r="Q99" i="277"/>
  <c r="P99" i="277"/>
  <c r="O99" i="277"/>
  <c r="N95" i="277"/>
  <c r="E125" i="277" s="1"/>
  <c r="M95" i="277"/>
  <c r="D125" i="277" s="1"/>
  <c r="L95" i="277"/>
  <c r="O95" i="277" s="1"/>
  <c r="F125" i="277" s="1"/>
  <c r="R94" i="277"/>
  <c r="Q94" i="277"/>
  <c r="P94" i="277"/>
  <c r="O94" i="277"/>
  <c r="R93" i="277"/>
  <c r="Q93" i="277"/>
  <c r="P93" i="277"/>
  <c r="O93" i="277"/>
  <c r="R92" i="277"/>
  <c r="Q92" i="277"/>
  <c r="P92" i="277"/>
  <c r="O92" i="277"/>
  <c r="R91" i="277"/>
  <c r="Q91" i="277"/>
  <c r="P91" i="277"/>
  <c r="O91" i="277"/>
  <c r="R90" i="277"/>
  <c r="Q90" i="277"/>
  <c r="P90" i="277"/>
  <c r="O90" i="277"/>
  <c r="R89" i="277"/>
  <c r="Q89" i="277"/>
  <c r="P89" i="277"/>
  <c r="O89" i="277"/>
  <c r="R88" i="277"/>
  <c r="Q88" i="277"/>
  <c r="P88" i="277"/>
  <c r="O88" i="277"/>
  <c r="N84" i="277"/>
  <c r="E124" i="277" s="1"/>
  <c r="M84" i="277"/>
  <c r="D124" i="277" s="1"/>
  <c r="G124" i="277" s="1"/>
  <c r="P124" i="277" s="1"/>
  <c r="L84" i="277"/>
  <c r="O84" i="277" s="1"/>
  <c r="F124" i="277" s="1"/>
  <c r="R83" i="277"/>
  <c r="O83" i="277"/>
  <c r="R82" i="277"/>
  <c r="O82" i="277"/>
  <c r="R81" i="277"/>
  <c r="O81" i="277"/>
  <c r="R80" i="277"/>
  <c r="O80" i="277"/>
  <c r="R79" i="277"/>
  <c r="O79" i="277"/>
  <c r="R78" i="277"/>
  <c r="O78" i="277"/>
  <c r="R77" i="277"/>
  <c r="O77" i="277"/>
  <c r="N73" i="277"/>
  <c r="E123" i="277" s="1"/>
  <c r="M73" i="277"/>
  <c r="D123" i="277" s="1"/>
  <c r="G123" i="277" s="1"/>
  <c r="L73" i="277"/>
  <c r="R72" i="277"/>
  <c r="Q72" i="277"/>
  <c r="P72" i="277"/>
  <c r="O72" i="277"/>
  <c r="R71" i="277"/>
  <c r="Q71" i="277"/>
  <c r="P71" i="277"/>
  <c r="O71" i="277"/>
  <c r="R70" i="277"/>
  <c r="Q70" i="277"/>
  <c r="P70" i="277"/>
  <c r="O70" i="277"/>
  <c r="R69" i="277"/>
  <c r="Q69" i="277"/>
  <c r="P69" i="277"/>
  <c r="O69" i="277"/>
  <c r="R68" i="277"/>
  <c r="Q68" i="277"/>
  <c r="P68" i="277"/>
  <c r="O68" i="277"/>
  <c r="R67" i="277"/>
  <c r="Q67" i="277"/>
  <c r="P67" i="277"/>
  <c r="O67" i="277"/>
  <c r="R66" i="277"/>
  <c r="Q66" i="277"/>
  <c r="P66" i="277"/>
  <c r="O66" i="277"/>
  <c r="N62" i="277"/>
  <c r="E122" i="277" s="1"/>
  <c r="M62" i="277"/>
  <c r="D122" i="277" s="1"/>
  <c r="L62" i="277"/>
  <c r="R61" i="277"/>
  <c r="Q61" i="277"/>
  <c r="P61" i="277"/>
  <c r="O61" i="277"/>
  <c r="R60" i="277"/>
  <c r="Q60" i="277"/>
  <c r="P60" i="277"/>
  <c r="O60" i="277"/>
  <c r="R59" i="277"/>
  <c r="Q59" i="277"/>
  <c r="P59" i="277"/>
  <c r="O59" i="277"/>
  <c r="R58" i="277"/>
  <c r="Q58" i="277"/>
  <c r="P58" i="277"/>
  <c r="O58" i="277"/>
  <c r="R57" i="277"/>
  <c r="Q57" i="277"/>
  <c r="P57" i="277"/>
  <c r="O57" i="277"/>
  <c r="R56" i="277"/>
  <c r="Q56" i="277"/>
  <c r="P56" i="277"/>
  <c r="O56" i="277"/>
  <c r="R55" i="277"/>
  <c r="Q55" i="277"/>
  <c r="P55" i="277"/>
  <c r="O55" i="277"/>
  <c r="N51" i="277"/>
  <c r="M51" i="277"/>
  <c r="D121" i="277" s="1"/>
  <c r="L51" i="277"/>
  <c r="R50" i="277"/>
  <c r="Q50" i="277"/>
  <c r="P50" i="277"/>
  <c r="O50" i="277"/>
  <c r="R49" i="277"/>
  <c r="Q49" i="277"/>
  <c r="P49" i="277"/>
  <c r="O49" i="277"/>
  <c r="R48" i="277"/>
  <c r="Q48" i="277"/>
  <c r="P48" i="277"/>
  <c r="O48" i="277"/>
  <c r="R47" i="277"/>
  <c r="Q47" i="277"/>
  <c r="P47" i="277"/>
  <c r="O47" i="277"/>
  <c r="R46" i="277"/>
  <c r="Q46" i="277"/>
  <c r="P46" i="277"/>
  <c r="O46" i="277"/>
  <c r="R45" i="277"/>
  <c r="Q45" i="277"/>
  <c r="P45" i="277"/>
  <c r="O45" i="277"/>
  <c r="R44" i="277"/>
  <c r="Q44" i="277"/>
  <c r="P44" i="277"/>
  <c r="O44" i="277"/>
  <c r="N40" i="277"/>
  <c r="M40" i="277"/>
  <c r="D120" i="277" s="1"/>
  <c r="L40" i="277"/>
  <c r="R39" i="277"/>
  <c r="Q39" i="277"/>
  <c r="P39" i="277"/>
  <c r="O39" i="277"/>
  <c r="R38" i="277"/>
  <c r="Q38" i="277"/>
  <c r="P38" i="277"/>
  <c r="O38" i="277"/>
  <c r="R37" i="277"/>
  <c r="Q37" i="277"/>
  <c r="P37" i="277"/>
  <c r="O37" i="277"/>
  <c r="R36" i="277"/>
  <c r="Q36" i="277"/>
  <c r="P36" i="277"/>
  <c r="O36" i="277"/>
  <c r="R35" i="277"/>
  <c r="Q35" i="277"/>
  <c r="P35" i="277"/>
  <c r="O35" i="277"/>
  <c r="R34" i="277"/>
  <c r="Q34" i="277"/>
  <c r="P34" i="277"/>
  <c r="O34" i="277"/>
  <c r="R33" i="277"/>
  <c r="Q33" i="277"/>
  <c r="P33" i="277"/>
  <c r="O33" i="277"/>
  <c r="K27" i="277"/>
  <c r="L27" i="277" s="1"/>
  <c r="J27" i="277"/>
  <c r="H27" i="277"/>
  <c r="I27" i="277" s="1"/>
  <c r="G27" i="277"/>
  <c r="F27" i="277"/>
  <c r="K26" i="277"/>
  <c r="L26" i="277" s="1"/>
  <c r="J26" i="277"/>
  <c r="I26" i="277"/>
  <c r="H26" i="277"/>
  <c r="G26" i="277"/>
  <c r="F26" i="277"/>
  <c r="C26" i="277"/>
  <c r="K25" i="277"/>
  <c r="H25" i="277"/>
  <c r="K24" i="277"/>
  <c r="H24" i="277"/>
  <c r="K23" i="277"/>
  <c r="H23" i="277"/>
  <c r="K22" i="277"/>
  <c r="H22" i="277"/>
  <c r="K21" i="277"/>
  <c r="H21" i="277"/>
  <c r="K20" i="277"/>
  <c r="H20" i="277"/>
  <c r="K19" i="277"/>
  <c r="H19" i="277"/>
  <c r="K18" i="277"/>
  <c r="H18" i="277"/>
  <c r="K17" i="277"/>
  <c r="H17" i="277"/>
  <c r="K16" i="277"/>
  <c r="H16" i="277"/>
  <c r="K15" i="277"/>
  <c r="H15" i="277"/>
  <c r="K14" i="277"/>
  <c r="H14" i="277"/>
  <c r="K13" i="277"/>
  <c r="H13" i="277"/>
  <c r="K12" i="277"/>
  <c r="H12" i="277"/>
  <c r="K11" i="277"/>
  <c r="H11" i="277"/>
  <c r="K139" i="276"/>
  <c r="Q127" i="276"/>
  <c r="P127" i="276"/>
  <c r="G127" i="276"/>
  <c r="C127" i="276"/>
  <c r="G125" i="276"/>
  <c r="P125" i="276" s="1"/>
  <c r="E125" i="276"/>
  <c r="G124" i="276"/>
  <c r="P124" i="276" s="1"/>
  <c r="G123" i="276"/>
  <c r="P123" i="276" s="1"/>
  <c r="E123" i="276"/>
  <c r="D123" i="276"/>
  <c r="E122" i="276"/>
  <c r="D122" i="276"/>
  <c r="Q122" i="276" s="1"/>
  <c r="C122" i="276"/>
  <c r="E121" i="276"/>
  <c r="D121" i="276"/>
  <c r="Q121" i="276" s="1"/>
  <c r="C121" i="276"/>
  <c r="Q120" i="276"/>
  <c r="E120" i="276"/>
  <c r="D120" i="276"/>
  <c r="G120" i="276" s="1"/>
  <c r="P120" i="276" s="1"/>
  <c r="C120" i="276"/>
  <c r="N117" i="276"/>
  <c r="E127" i="276" s="1"/>
  <c r="M117" i="276"/>
  <c r="D127" i="276" s="1"/>
  <c r="L117" i="276"/>
  <c r="R116" i="276"/>
  <c r="Q116" i="276"/>
  <c r="P116" i="276"/>
  <c r="O116" i="276"/>
  <c r="R115" i="276"/>
  <c r="Q115" i="276"/>
  <c r="P115" i="276"/>
  <c r="O115" i="276"/>
  <c r="R114" i="276"/>
  <c r="Q114" i="276"/>
  <c r="P114" i="276"/>
  <c r="O114" i="276"/>
  <c r="R113" i="276"/>
  <c r="Q113" i="276"/>
  <c r="P113" i="276"/>
  <c r="O113" i="276"/>
  <c r="R112" i="276"/>
  <c r="Q112" i="276"/>
  <c r="P112" i="276"/>
  <c r="O112" i="276"/>
  <c r="R111" i="276"/>
  <c r="Q111" i="276"/>
  <c r="P111" i="276"/>
  <c r="O111" i="276"/>
  <c r="R110" i="276"/>
  <c r="Q110" i="276"/>
  <c r="P110" i="276"/>
  <c r="O110" i="276"/>
  <c r="N106" i="276"/>
  <c r="E126" i="276" s="1"/>
  <c r="M106" i="276"/>
  <c r="D126" i="276" s="1"/>
  <c r="L106" i="276"/>
  <c r="C126" i="276" s="1"/>
  <c r="Q126" i="276" s="1"/>
  <c r="R105" i="276"/>
  <c r="Q105" i="276"/>
  <c r="P105" i="276"/>
  <c r="O105" i="276"/>
  <c r="R104" i="276"/>
  <c r="Q104" i="276"/>
  <c r="P104" i="276"/>
  <c r="O104" i="276"/>
  <c r="R103" i="276"/>
  <c r="Q103" i="276"/>
  <c r="P103" i="276"/>
  <c r="O103" i="276"/>
  <c r="R102" i="276"/>
  <c r="Q102" i="276"/>
  <c r="P102" i="276"/>
  <c r="O102" i="276"/>
  <c r="R101" i="276"/>
  <c r="Q101" i="276"/>
  <c r="P101" i="276"/>
  <c r="O101" i="276"/>
  <c r="R100" i="276"/>
  <c r="Q100" i="276"/>
  <c r="P100" i="276"/>
  <c r="O100" i="276"/>
  <c r="R99" i="276"/>
  <c r="Q99" i="276"/>
  <c r="P99" i="276"/>
  <c r="O99" i="276"/>
  <c r="N95" i="276"/>
  <c r="O95" i="276" s="1"/>
  <c r="F125" i="276" s="1"/>
  <c r="M95" i="276"/>
  <c r="D125" i="276" s="1"/>
  <c r="L95" i="276"/>
  <c r="C125" i="276" s="1"/>
  <c r="R94" i="276"/>
  <c r="Q94" i="276"/>
  <c r="P94" i="276"/>
  <c r="O94" i="276"/>
  <c r="R93" i="276"/>
  <c r="Q93" i="276"/>
  <c r="P93" i="276"/>
  <c r="O93" i="276"/>
  <c r="R92" i="276"/>
  <c r="Q92" i="276"/>
  <c r="P92" i="276"/>
  <c r="O92" i="276"/>
  <c r="R91" i="276"/>
  <c r="Q91" i="276"/>
  <c r="P91" i="276"/>
  <c r="O91" i="276"/>
  <c r="R90" i="276"/>
  <c r="Q90" i="276"/>
  <c r="P90" i="276"/>
  <c r="O90" i="276"/>
  <c r="R89" i="276"/>
  <c r="Q89" i="276"/>
  <c r="P89" i="276"/>
  <c r="O89" i="276"/>
  <c r="R88" i="276"/>
  <c r="Q88" i="276"/>
  <c r="P88" i="276"/>
  <c r="O88" i="276"/>
  <c r="N84" i="276"/>
  <c r="E124" i="276" s="1"/>
  <c r="M84" i="276"/>
  <c r="D124" i="276" s="1"/>
  <c r="L84" i="276"/>
  <c r="C124" i="276" s="1"/>
  <c r="R83" i="276"/>
  <c r="O83" i="276"/>
  <c r="R82" i="276"/>
  <c r="O82" i="276"/>
  <c r="R81" i="276"/>
  <c r="O81" i="276"/>
  <c r="R80" i="276"/>
  <c r="O80" i="276"/>
  <c r="R79" i="276"/>
  <c r="O79" i="276"/>
  <c r="R78" i="276"/>
  <c r="O78" i="276"/>
  <c r="R77" i="276"/>
  <c r="O77" i="276"/>
  <c r="N73" i="276"/>
  <c r="M73" i="276"/>
  <c r="L73" i="276"/>
  <c r="O73" i="276" s="1"/>
  <c r="F123" i="276" s="1"/>
  <c r="R72" i="276"/>
  <c r="Q72" i="276"/>
  <c r="P72" i="276"/>
  <c r="O72" i="276"/>
  <c r="R71" i="276"/>
  <c r="Q71" i="276"/>
  <c r="P71" i="276"/>
  <c r="O71" i="276"/>
  <c r="R70" i="276"/>
  <c r="Q70" i="276"/>
  <c r="P70" i="276"/>
  <c r="O70" i="276"/>
  <c r="R69" i="276"/>
  <c r="Q69" i="276"/>
  <c r="P69" i="276"/>
  <c r="O69" i="276"/>
  <c r="R68" i="276"/>
  <c r="Q68" i="276"/>
  <c r="P68" i="276"/>
  <c r="O68" i="276"/>
  <c r="R67" i="276"/>
  <c r="Q67" i="276"/>
  <c r="P67" i="276"/>
  <c r="O67" i="276"/>
  <c r="R66" i="276"/>
  <c r="Q66" i="276"/>
  <c r="P66" i="276"/>
  <c r="O66" i="276"/>
  <c r="N62" i="276"/>
  <c r="M62" i="276"/>
  <c r="L62" i="276"/>
  <c r="O62" i="276" s="1"/>
  <c r="F122" i="276" s="1"/>
  <c r="R61" i="276"/>
  <c r="Q61" i="276"/>
  <c r="P61" i="276"/>
  <c r="O61" i="276"/>
  <c r="R60" i="276"/>
  <c r="Q60" i="276"/>
  <c r="P60" i="276"/>
  <c r="O60" i="276"/>
  <c r="R59" i="276"/>
  <c r="Q59" i="276"/>
  <c r="P59" i="276"/>
  <c r="O59" i="276"/>
  <c r="R58" i="276"/>
  <c r="Q58" i="276"/>
  <c r="P58" i="276"/>
  <c r="O58" i="276"/>
  <c r="R57" i="276"/>
  <c r="Q57" i="276"/>
  <c r="P57" i="276"/>
  <c r="O57" i="276"/>
  <c r="R56" i="276"/>
  <c r="Q56" i="276"/>
  <c r="P56" i="276"/>
  <c r="O56" i="276"/>
  <c r="R55" i="276"/>
  <c r="Q55" i="276"/>
  <c r="P55" i="276"/>
  <c r="O55" i="276"/>
  <c r="N51" i="276"/>
  <c r="M51" i="276"/>
  <c r="L51" i="276"/>
  <c r="O51" i="276" s="1"/>
  <c r="F121" i="276" s="1"/>
  <c r="R50" i="276"/>
  <c r="Q50" i="276"/>
  <c r="P50" i="276"/>
  <c r="O50" i="276"/>
  <c r="R49" i="276"/>
  <c r="Q49" i="276"/>
  <c r="P49" i="276"/>
  <c r="O49" i="276"/>
  <c r="R48" i="276"/>
  <c r="Q48" i="276"/>
  <c r="P48" i="276"/>
  <c r="O48" i="276"/>
  <c r="R47" i="276"/>
  <c r="Q47" i="276"/>
  <c r="P47" i="276"/>
  <c r="O47" i="276"/>
  <c r="R46" i="276"/>
  <c r="Q46" i="276"/>
  <c r="P46" i="276"/>
  <c r="O46" i="276"/>
  <c r="R45" i="276"/>
  <c r="Q45" i="276"/>
  <c r="P45" i="276"/>
  <c r="O45" i="276"/>
  <c r="R44" i="276"/>
  <c r="Q44" i="276"/>
  <c r="P44" i="276"/>
  <c r="O44" i="276"/>
  <c r="N40" i="276"/>
  <c r="M40" i="276"/>
  <c r="L40" i="276"/>
  <c r="O40" i="276" s="1"/>
  <c r="F120" i="276" s="1"/>
  <c r="R39" i="276"/>
  <c r="Q39" i="276"/>
  <c r="P39" i="276"/>
  <c r="O39" i="276"/>
  <c r="R38" i="276"/>
  <c r="Q38" i="276"/>
  <c r="P38" i="276"/>
  <c r="O38" i="276"/>
  <c r="R37" i="276"/>
  <c r="Q37" i="276"/>
  <c r="P37" i="276"/>
  <c r="O37" i="276"/>
  <c r="R36" i="276"/>
  <c r="Q36" i="276"/>
  <c r="P36" i="276"/>
  <c r="O36" i="276"/>
  <c r="R35" i="276"/>
  <c r="Q35" i="276"/>
  <c r="P35" i="276"/>
  <c r="O35" i="276"/>
  <c r="R34" i="276"/>
  <c r="Q34" i="276"/>
  <c r="P34" i="276"/>
  <c r="O34" i="276"/>
  <c r="R33" i="276"/>
  <c r="Q33" i="276"/>
  <c r="P33" i="276"/>
  <c r="O33" i="276"/>
  <c r="K27" i="276"/>
  <c r="L27" i="276" s="1"/>
  <c r="J27" i="276"/>
  <c r="H27" i="276"/>
  <c r="I27" i="276" s="1"/>
  <c r="G27" i="276"/>
  <c r="F27" i="276"/>
  <c r="K26" i="276"/>
  <c r="J26" i="276"/>
  <c r="H26" i="276"/>
  <c r="G26" i="276"/>
  <c r="F26" i="276"/>
  <c r="L26" i="276" s="1"/>
  <c r="C26" i="276"/>
  <c r="K25" i="276"/>
  <c r="H25" i="276"/>
  <c r="K24" i="276"/>
  <c r="H24" i="276"/>
  <c r="K23" i="276"/>
  <c r="H23" i="276"/>
  <c r="K22" i="276"/>
  <c r="H22" i="276"/>
  <c r="K21" i="276"/>
  <c r="H21" i="276"/>
  <c r="K20" i="276"/>
  <c r="H20" i="276"/>
  <c r="K19" i="276"/>
  <c r="H19" i="276"/>
  <c r="K18" i="276"/>
  <c r="H18" i="276"/>
  <c r="K17" i="276"/>
  <c r="H17" i="276"/>
  <c r="K16" i="276"/>
  <c r="H16" i="276"/>
  <c r="K15" i="276"/>
  <c r="H15" i="276"/>
  <c r="K14" i="276"/>
  <c r="H14" i="276"/>
  <c r="K13" i="276"/>
  <c r="H13" i="276"/>
  <c r="K12" i="276"/>
  <c r="H12" i="276"/>
  <c r="K11" i="276"/>
  <c r="H11" i="276"/>
  <c r="K139" i="275"/>
  <c r="D126" i="275"/>
  <c r="E125" i="275"/>
  <c r="D125" i="275"/>
  <c r="D124" i="275"/>
  <c r="E123" i="275"/>
  <c r="D123" i="275"/>
  <c r="R123" i="275" s="1"/>
  <c r="C123" i="275"/>
  <c r="C122" i="275"/>
  <c r="N117" i="275"/>
  <c r="E127" i="275" s="1"/>
  <c r="M117" i="275"/>
  <c r="D127" i="275" s="1"/>
  <c r="L117" i="275"/>
  <c r="R116" i="275"/>
  <c r="Q116" i="275"/>
  <c r="P116" i="275"/>
  <c r="O116" i="275"/>
  <c r="R115" i="275"/>
  <c r="Q115" i="275"/>
  <c r="P115" i="275"/>
  <c r="O115" i="275"/>
  <c r="R114" i="275"/>
  <c r="Q114" i="275"/>
  <c r="P114" i="275"/>
  <c r="O114" i="275"/>
  <c r="R113" i="275"/>
  <c r="Q113" i="275"/>
  <c r="P113" i="275"/>
  <c r="O113" i="275"/>
  <c r="R112" i="275"/>
  <c r="Q112" i="275"/>
  <c r="P112" i="275"/>
  <c r="O112" i="275"/>
  <c r="R111" i="275"/>
  <c r="Q111" i="275"/>
  <c r="P111" i="275"/>
  <c r="O111" i="275"/>
  <c r="R110" i="275"/>
  <c r="Q110" i="275"/>
  <c r="P110" i="275"/>
  <c r="O110" i="275"/>
  <c r="N106" i="275"/>
  <c r="E126" i="275" s="1"/>
  <c r="M106" i="275"/>
  <c r="L106" i="275"/>
  <c r="O106" i="275" s="1"/>
  <c r="F126" i="275" s="1"/>
  <c r="R105" i="275"/>
  <c r="Q105" i="275"/>
  <c r="P105" i="275"/>
  <c r="O105" i="275"/>
  <c r="R104" i="275"/>
  <c r="Q104" i="275"/>
  <c r="P104" i="275"/>
  <c r="O104" i="275"/>
  <c r="R103" i="275"/>
  <c r="Q103" i="275"/>
  <c r="P103" i="275"/>
  <c r="O103" i="275"/>
  <c r="R102" i="275"/>
  <c r="Q102" i="275"/>
  <c r="P102" i="275"/>
  <c r="O102" i="275"/>
  <c r="R101" i="275"/>
  <c r="Q101" i="275"/>
  <c r="P101" i="275"/>
  <c r="O101" i="275"/>
  <c r="R100" i="275"/>
  <c r="Q100" i="275"/>
  <c r="P100" i="275"/>
  <c r="O100" i="275"/>
  <c r="R99" i="275"/>
  <c r="Q99" i="275"/>
  <c r="P99" i="275"/>
  <c r="O99" i="275"/>
  <c r="N95" i="275"/>
  <c r="M95" i="275"/>
  <c r="L95" i="275"/>
  <c r="O95" i="275" s="1"/>
  <c r="F125" i="275" s="1"/>
  <c r="R94" i="275"/>
  <c r="Q94" i="275"/>
  <c r="P94" i="275"/>
  <c r="O94" i="275"/>
  <c r="R93" i="275"/>
  <c r="Q93" i="275"/>
  <c r="P93" i="275"/>
  <c r="O93" i="275"/>
  <c r="R92" i="275"/>
  <c r="Q92" i="275"/>
  <c r="P92" i="275"/>
  <c r="O92" i="275"/>
  <c r="R91" i="275"/>
  <c r="Q91" i="275"/>
  <c r="P91" i="275"/>
  <c r="O91" i="275"/>
  <c r="R90" i="275"/>
  <c r="Q90" i="275"/>
  <c r="P90" i="275"/>
  <c r="O90" i="275"/>
  <c r="R89" i="275"/>
  <c r="Q89" i="275"/>
  <c r="P89" i="275"/>
  <c r="O89" i="275"/>
  <c r="R88" i="275"/>
  <c r="Q88" i="275"/>
  <c r="P88" i="275"/>
  <c r="O88" i="275"/>
  <c r="N84" i="275"/>
  <c r="E124" i="275" s="1"/>
  <c r="M84" i="275"/>
  <c r="L84" i="275"/>
  <c r="C124" i="275" s="1"/>
  <c r="R83" i="275"/>
  <c r="O83" i="275"/>
  <c r="R82" i="275"/>
  <c r="O82" i="275"/>
  <c r="R81" i="275"/>
  <c r="O81" i="275"/>
  <c r="R80" i="275"/>
  <c r="O80" i="275"/>
  <c r="R79" i="275"/>
  <c r="O79" i="275"/>
  <c r="R78" i="275"/>
  <c r="O78" i="275"/>
  <c r="R77" i="275"/>
  <c r="O77" i="275"/>
  <c r="N73" i="275"/>
  <c r="M73" i="275"/>
  <c r="O73" i="275" s="1"/>
  <c r="F123" i="275" s="1"/>
  <c r="L73" i="275"/>
  <c r="R72" i="275"/>
  <c r="Q72" i="275"/>
  <c r="P72" i="275"/>
  <c r="O72" i="275"/>
  <c r="R71" i="275"/>
  <c r="Q71" i="275"/>
  <c r="P71" i="275"/>
  <c r="O71" i="275"/>
  <c r="R70" i="275"/>
  <c r="Q70" i="275"/>
  <c r="P70" i="275"/>
  <c r="O70" i="275"/>
  <c r="R69" i="275"/>
  <c r="Q69" i="275"/>
  <c r="P69" i="275"/>
  <c r="O69" i="275"/>
  <c r="R68" i="275"/>
  <c r="Q68" i="275"/>
  <c r="P68" i="275"/>
  <c r="O68" i="275"/>
  <c r="R67" i="275"/>
  <c r="Q67" i="275"/>
  <c r="P67" i="275"/>
  <c r="O67" i="275"/>
  <c r="R66" i="275"/>
  <c r="Q66" i="275"/>
  <c r="P66" i="275"/>
  <c r="O66" i="275"/>
  <c r="N62" i="275"/>
  <c r="E122" i="275" s="1"/>
  <c r="M62" i="275"/>
  <c r="D122" i="275" s="1"/>
  <c r="Q122" i="275" s="1"/>
  <c r="L62" i="275"/>
  <c r="R61" i="275"/>
  <c r="Q61" i="275"/>
  <c r="P61" i="275"/>
  <c r="O61" i="275"/>
  <c r="R60" i="275"/>
  <c r="Q60" i="275"/>
  <c r="P60" i="275"/>
  <c r="O60" i="275"/>
  <c r="R59" i="275"/>
  <c r="Q59" i="275"/>
  <c r="P59" i="275"/>
  <c r="O59" i="275"/>
  <c r="R58" i="275"/>
  <c r="Q58" i="275"/>
  <c r="P58" i="275"/>
  <c r="O58" i="275"/>
  <c r="R57" i="275"/>
  <c r="Q57" i="275"/>
  <c r="P57" i="275"/>
  <c r="O57" i="275"/>
  <c r="R56" i="275"/>
  <c r="Q56" i="275"/>
  <c r="P56" i="275"/>
  <c r="O56" i="275"/>
  <c r="R55" i="275"/>
  <c r="Q55" i="275"/>
  <c r="P55" i="275"/>
  <c r="O55" i="275"/>
  <c r="N51" i="275"/>
  <c r="E121" i="275" s="1"/>
  <c r="M51" i="275"/>
  <c r="D121" i="275" s="1"/>
  <c r="Q121" i="275" s="1"/>
  <c r="L51" i="275"/>
  <c r="C121" i="275" s="1"/>
  <c r="R50" i="275"/>
  <c r="Q50" i="275"/>
  <c r="P50" i="275"/>
  <c r="O50" i="275"/>
  <c r="R49" i="275"/>
  <c r="Q49" i="275"/>
  <c r="P49" i="275"/>
  <c r="O49" i="275"/>
  <c r="R48" i="275"/>
  <c r="Q48" i="275"/>
  <c r="P48" i="275"/>
  <c r="O48" i="275"/>
  <c r="R47" i="275"/>
  <c r="Q47" i="275"/>
  <c r="P47" i="275"/>
  <c r="O47" i="275"/>
  <c r="R46" i="275"/>
  <c r="Q46" i="275"/>
  <c r="P46" i="275"/>
  <c r="O46" i="275"/>
  <c r="R45" i="275"/>
  <c r="Q45" i="275"/>
  <c r="P45" i="275"/>
  <c r="O45" i="275"/>
  <c r="R44" i="275"/>
  <c r="Q44" i="275"/>
  <c r="P44" i="275"/>
  <c r="O44" i="275"/>
  <c r="N40" i="275"/>
  <c r="E120" i="275" s="1"/>
  <c r="M40" i="275"/>
  <c r="D120" i="275" s="1"/>
  <c r="G120" i="275" s="1"/>
  <c r="P120" i="275" s="1"/>
  <c r="L40" i="275"/>
  <c r="C120" i="275" s="1"/>
  <c r="R39" i="275"/>
  <c r="Q39" i="275"/>
  <c r="P39" i="275"/>
  <c r="O39" i="275"/>
  <c r="R38" i="275"/>
  <c r="Q38" i="275"/>
  <c r="P38" i="275"/>
  <c r="O38" i="275"/>
  <c r="R37" i="275"/>
  <c r="Q37" i="275"/>
  <c r="P37" i="275"/>
  <c r="O37" i="275"/>
  <c r="R36" i="275"/>
  <c r="Q36" i="275"/>
  <c r="P36" i="275"/>
  <c r="O36" i="275"/>
  <c r="R35" i="275"/>
  <c r="Q35" i="275"/>
  <c r="P35" i="275"/>
  <c r="O35" i="275"/>
  <c r="R34" i="275"/>
  <c r="Q34" i="275"/>
  <c r="P34" i="275"/>
  <c r="O34" i="275"/>
  <c r="R33" i="275"/>
  <c r="Q33" i="275"/>
  <c r="P33" i="275"/>
  <c r="O33" i="275"/>
  <c r="K27" i="275"/>
  <c r="L27" i="275" s="1"/>
  <c r="J27" i="275"/>
  <c r="H27" i="275"/>
  <c r="I27" i="275" s="1"/>
  <c r="G27" i="275"/>
  <c r="F27" i="275"/>
  <c r="K26" i="275"/>
  <c r="L26" i="275" s="1"/>
  <c r="J26" i="275"/>
  <c r="I26" i="275"/>
  <c r="H26" i="275"/>
  <c r="G26" i="275"/>
  <c r="F26" i="275"/>
  <c r="C26" i="275"/>
  <c r="K25" i="275"/>
  <c r="H25" i="275"/>
  <c r="K24" i="275"/>
  <c r="H24" i="275"/>
  <c r="K23" i="275"/>
  <c r="H23" i="275"/>
  <c r="K22" i="275"/>
  <c r="H22" i="275"/>
  <c r="K21" i="275"/>
  <c r="H21" i="275"/>
  <c r="K20" i="275"/>
  <c r="H20" i="275"/>
  <c r="K19" i="275"/>
  <c r="H19" i="275"/>
  <c r="K18" i="275"/>
  <c r="H18" i="275"/>
  <c r="K17" i="275"/>
  <c r="H17" i="275"/>
  <c r="K16" i="275"/>
  <c r="H16" i="275"/>
  <c r="K15" i="275"/>
  <c r="H15" i="275"/>
  <c r="K14" i="275"/>
  <c r="H14" i="275"/>
  <c r="K13" i="275"/>
  <c r="H13" i="275"/>
  <c r="K12" i="275"/>
  <c r="H12" i="275"/>
  <c r="K11" i="275"/>
  <c r="H11" i="275"/>
  <c r="K139" i="274"/>
  <c r="E127" i="274"/>
  <c r="D123" i="274"/>
  <c r="Q123" i="274" s="1"/>
  <c r="C123" i="274"/>
  <c r="D122" i="274"/>
  <c r="Q122" i="274" s="1"/>
  <c r="C122" i="274"/>
  <c r="C121" i="274"/>
  <c r="C120" i="274"/>
  <c r="N117" i="274"/>
  <c r="M117" i="274"/>
  <c r="D127" i="274" s="1"/>
  <c r="L117" i="274"/>
  <c r="C127" i="274" s="1"/>
  <c r="R116" i="274"/>
  <c r="Q116" i="274"/>
  <c r="P116" i="274"/>
  <c r="O116" i="274"/>
  <c r="R115" i="274"/>
  <c r="Q115" i="274"/>
  <c r="P115" i="274"/>
  <c r="O115" i="274"/>
  <c r="R114" i="274"/>
  <c r="Q114" i="274"/>
  <c r="P114" i="274"/>
  <c r="O114" i="274"/>
  <c r="R113" i="274"/>
  <c r="Q113" i="274"/>
  <c r="P113" i="274"/>
  <c r="O113" i="274"/>
  <c r="R112" i="274"/>
  <c r="Q112" i="274"/>
  <c r="P112" i="274"/>
  <c r="O112" i="274"/>
  <c r="R111" i="274"/>
  <c r="Q111" i="274"/>
  <c r="P111" i="274"/>
  <c r="O111" i="274"/>
  <c r="R110" i="274"/>
  <c r="Q110" i="274"/>
  <c r="P110" i="274"/>
  <c r="O110" i="274"/>
  <c r="N106" i="274"/>
  <c r="E126" i="274" s="1"/>
  <c r="M106" i="274"/>
  <c r="D126" i="274" s="1"/>
  <c r="L106" i="274"/>
  <c r="O106" i="274" s="1"/>
  <c r="F126" i="274" s="1"/>
  <c r="R105" i="274"/>
  <c r="Q105" i="274"/>
  <c r="P105" i="274"/>
  <c r="O105" i="274"/>
  <c r="R104" i="274"/>
  <c r="Q104" i="274"/>
  <c r="P104" i="274"/>
  <c r="O104" i="274"/>
  <c r="R103" i="274"/>
  <c r="Q103" i="274"/>
  <c r="P103" i="274"/>
  <c r="O103" i="274"/>
  <c r="R102" i="274"/>
  <c r="Q102" i="274"/>
  <c r="P102" i="274"/>
  <c r="O102" i="274"/>
  <c r="R101" i="274"/>
  <c r="Q101" i="274"/>
  <c r="P101" i="274"/>
  <c r="O101" i="274"/>
  <c r="R100" i="274"/>
  <c r="Q100" i="274"/>
  <c r="P100" i="274"/>
  <c r="O100" i="274"/>
  <c r="R99" i="274"/>
  <c r="Q99" i="274"/>
  <c r="P99" i="274"/>
  <c r="O99" i="274"/>
  <c r="N95" i="274"/>
  <c r="E125" i="274" s="1"/>
  <c r="M95" i="274"/>
  <c r="D125" i="274" s="1"/>
  <c r="L95" i="274"/>
  <c r="O95" i="274" s="1"/>
  <c r="F125" i="274" s="1"/>
  <c r="R94" i="274"/>
  <c r="Q94" i="274"/>
  <c r="P94" i="274"/>
  <c r="O94" i="274"/>
  <c r="R93" i="274"/>
  <c r="Q93" i="274"/>
  <c r="P93" i="274"/>
  <c r="O93" i="274"/>
  <c r="R92" i="274"/>
  <c r="Q92" i="274"/>
  <c r="P92" i="274"/>
  <c r="O92" i="274"/>
  <c r="R91" i="274"/>
  <c r="Q91" i="274"/>
  <c r="P91" i="274"/>
  <c r="O91" i="274"/>
  <c r="R90" i="274"/>
  <c r="Q90" i="274"/>
  <c r="P90" i="274"/>
  <c r="O90" i="274"/>
  <c r="R89" i="274"/>
  <c r="Q89" i="274"/>
  <c r="P89" i="274"/>
  <c r="O89" i="274"/>
  <c r="R88" i="274"/>
  <c r="Q88" i="274"/>
  <c r="P88" i="274"/>
  <c r="O88" i="274"/>
  <c r="N84" i="274"/>
  <c r="E124" i="274" s="1"/>
  <c r="M84" i="274"/>
  <c r="D124" i="274" s="1"/>
  <c r="L84" i="274"/>
  <c r="O84" i="274" s="1"/>
  <c r="F124" i="274" s="1"/>
  <c r="R83" i="274"/>
  <c r="O83" i="274"/>
  <c r="R82" i="274"/>
  <c r="O82" i="274"/>
  <c r="R81" i="274"/>
  <c r="O81" i="274"/>
  <c r="R80" i="274"/>
  <c r="O80" i="274"/>
  <c r="R79" i="274"/>
  <c r="O79" i="274"/>
  <c r="R78" i="274"/>
  <c r="O78" i="274"/>
  <c r="R77" i="274"/>
  <c r="O77" i="274"/>
  <c r="N73" i="274"/>
  <c r="O73" i="274" s="1"/>
  <c r="F123" i="274" s="1"/>
  <c r="M73" i="274"/>
  <c r="L73" i="274"/>
  <c r="R72" i="274"/>
  <c r="Q72" i="274"/>
  <c r="P72" i="274"/>
  <c r="O72" i="274"/>
  <c r="R71" i="274"/>
  <c r="Q71" i="274"/>
  <c r="P71" i="274"/>
  <c r="O71" i="274"/>
  <c r="R70" i="274"/>
  <c r="Q70" i="274"/>
  <c r="P70" i="274"/>
  <c r="O70" i="274"/>
  <c r="R69" i="274"/>
  <c r="Q69" i="274"/>
  <c r="P69" i="274"/>
  <c r="O69" i="274"/>
  <c r="R68" i="274"/>
  <c r="Q68" i="274"/>
  <c r="P68" i="274"/>
  <c r="O68" i="274"/>
  <c r="R67" i="274"/>
  <c r="Q67" i="274"/>
  <c r="P67" i="274"/>
  <c r="O67" i="274"/>
  <c r="R66" i="274"/>
  <c r="Q66" i="274"/>
  <c r="P66" i="274"/>
  <c r="O66" i="274"/>
  <c r="N62" i="274"/>
  <c r="E122" i="274" s="1"/>
  <c r="M62" i="274"/>
  <c r="L62" i="274"/>
  <c r="R61" i="274"/>
  <c r="Q61" i="274"/>
  <c r="P61" i="274"/>
  <c r="O61" i="274"/>
  <c r="R60" i="274"/>
  <c r="Q60" i="274"/>
  <c r="P60" i="274"/>
  <c r="O60" i="274"/>
  <c r="R59" i="274"/>
  <c r="Q59" i="274"/>
  <c r="P59" i="274"/>
  <c r="O59" i="274"/>
  <c r="R58" i="274"/>
  <c r="Q58" i="274"/>
  <c r="P58" i="274"/>
  <c r="O58" i="274"/>
  <c r="R57" i="274"/>
  <c r="Q57" i="274"/>
  <c r="P57" i="274"/>
  <c r="O57" i="274"/>
  <c r="R56" i="274"/>
  <c r="Q56" i="274"/>
  <c r="P56" i="274"/>
  <c r="O56" i="274"/>
  <c r="R55" i="274"/>
  <c r="Q55" i="274"/>
  <c r="P55" i="274"/>
  <c r="O55" i="274"/>
  <c r="N51" i="274"/>
  <c r="E121" i="274" s="1"/>
  <c r="M51" i="274"/>
  <c r="D121" i="274" s="1"/>
  <c r="L51" i="274"/>
  <c r="R50" i="274"/>
  <c r="Q50" i="274"/>
  <c r="P50" i="274"/>
  <c r="O50" i="274"/>
  <c r="R49" i="274"/>
  <c r="Q49" i="274"/>
  <c r="P49" i="274"/>
  <c r="O49" i="274"/>
  <c r="R48" i="274"/>
  <c r="Q48" i="274"/>
  <c r="P48" i="274"/>
  <c r="O48" i="274"/>
  <c r="R47" i="274"/>
  <c r="Q47" i="274"/>
  <c r="P47" i="274"/>
  <c r="O47" i="274"/>
  <c r="R46" i="274"/>
  <c r="Q46" i="274"/>
  <c r="P46" i="274"/>
  <c r="O46" i="274"/>
  <c r="R45" i="274"/>
  <c r="Q45" i="274"/>
  <c r="P45" i="274"/>
  <c r="O45" i="274"/>
  <c r="R44" i="274"/>
  <c r="Q44" i="274"/>
  <c r="P44" i="274"/>
  <c r="O44" i="274"/>
  <c r="N40" i="274"/>
  <c r="E120" i="274" s="1"/>
  <c r="M40" i="274"/>
  <c r="D120" i="274" s="1"/>
  <c r="L40" i="274"/>
  <c r="R39" i="274"/>
  <c r="Q39" i="274"/>
  <c r="P39" i="274"/>
  <c r="O39" i="274"/>
  <c r="R38" i="274"/>
  <c r="Q38" i="274"/>
  <c r="P38" i="274"/>
  <c r="O38" i="274"/>
  <c r="R37" i="274"/>
  <c r="Q37" i="274"/>
  <c r="P37" i="274"/>
  <c r="O37" i="274"/>
  <c r="R36" i="274"/>
  <c r="Q36" i="274"/>
  <c r="P36" i="274"/>
  <c r="O36" i="274"/>
  <c r="R35" i="274"/>
  <c r="Q35" i="274"/>
  <c r="P35" i="274"/>
  <c r="O35" i="274"/>
  <c r="R34" i="274"/>
  <c r="Q34" i="274"/>
  <c r="P34" i="274"/>
  <c r="O34" i="274"/>
  <c r="R33" i="274"/>
  <c r="Q33" i="274"/>
  <c r="P33" i="274"/>
  <c r="O33" i="274"/>
  <c r="K27" i="274"/>
  <c r="L27" i="274" s="1"/>
  <c r="J27" i="274"/>
  <c r="H27" i="274"/>
  <c r="G27" i="274"/>
  <c r="F27" i="274"/>
  <c r="I27" i="274" s="1"/>
  <c r="K26" i="274"/>
  <c r="L26" i="274" s="1"/>
  <c r="J26" i="274"/>
  <c r="H26" i="274"/>
  <c r="I26" i="274" s="1"/>
  <c r="G26" i="274"/>
  <c r="F26" i="274"/>
  <c r="C26" i="274"/>
  <c r="K25" i="274"/>
  <c r="H25" i="274"/>
  <c r="K24" i="274"/>
  <c r="H24" i="274"/>
  <c r="K23" i="274"/>
  <c r="H23" i="274"/>
  <c r="K22" i="274"/>
  <c r="H22" i="274"/>
  <c r="K21" i="274"/>
  <c r="H21" i="274"/>
  <c r="K20" i="274"/>
  <c r="H20" i="274"/>
  <c r="K19" i="274"/>
  <c r="H19" i="274"/>
  <c r="K18" i="274"/>
  <c r="H18" i="274"/>
  <c r="K17" i="274"/>
  <c r="H17" i="274"/>
  <c r="K16" i="274"/>
  <c r="H16" i="274"/>
  <c r="K15" i="274"/>
  <c r="H15" i="274"/>
  <c r="K14" i="274"/>
  <c r="H14" i="274"/>
  <c r="K13" i="274"/>
  <c r="H13" i="274"/>
  <c r="K12" i="274"/>
  <c r="H12" i="274"/>
  <c r="K11" i="274"/>
  <c r="H11" i="274"/>
  <c r="K139" i="273"/>
  <c r="E127" i="273"/>
  <c r="D127" i="273"/>
  <c r="Q127" i="273" s="1"/>
  <c r="C127" i="273"/>
  <c r="E121" i="273"/>
  <c r="D121" i="273"/>
  <c r="E120" i="273"/>
  <c r="D120" i="273"/>
  <c r="N117" i="273"/>
  <c r="M117" i="273"/>
  <c r="L117" i="273"/>
  <c r="O117" i="273" s="1"/>
  <c r="F127" i="273" s="1"/>
  <c r="R127" i="273" s="1"/>
  <c r="R116" i="273"/>
  <c r="Q116" i="273"/>
  <c r="P116" i="273"/>
  <c r="O116" i="273"/>
  <c r="R115" i="273"/>
  <c r="Q115" i="273"/>
  <c r="P115" i="273"/>
  <c r="O115" i="273"/>
  <c r="R114" i="273"/>
  <c r="Q114" i="273"/>
  <c r="P114" i="273"/>
  <c r="O114" i="273"/>
  <c r="R113" i="273"/>
  <c r="Q113" i="273"/>
  <c r="P113" i="273"/>
  <c r="O113" i="273"/>
  <c r="R112" i="273"/>
  <c r="Q112" i="273"/>
  <c r="P112" i="273"/>
  <c r="O112" i="273"/>
  <c r="R111" i="273"/>
  <c r="Q111" i="273"/>
  <c r="P111" i="273"/>
  <c r="O111" i="273"/>
  <c r="R110" i="273"/>
  <c r="Q110" i="273"/>
  <c r="P110" i="273"/>
  <c r="O110" i="273"/>
  <c r="N106" i="273"/>
  <c r="E126" i="273" s="1"/>
  <c r="M106" i="273"/>
  <c r="D126" i="273" s="1"/>
  <c r="L106" i="273"/>
  <c r="O106" i="273" s="1"/>
  <c r="F126" i="273" s="1"/>
  <c r="R105" i="273"/>
  <c r="Q105" i="273"/>
  <c r="P105" i="273"/>
  <c r="O105" i="273"/>
  <c r="R104" i="273"/>
  <c r="Q104" i="273"/>
  <c r="P104" i="273"/>
  <c r="O104" i="273"/>
  <c r="R103" i="273"/>
  <c r="Q103" i="273"/>
  <c r="P103" i="273"/>
  <c r="O103" i="273"/>
  <c r="R102" i="273"/>
  <c r="Q102" i="273"/>
  <c r="P102" i="273"/>
  <c r="O102" i="273"/>
  <c r="R101" i="273"/>
  <c r="Q101" i="273"/>
  <c r="P101" i="273"/>
  <c r="O101" i="273"/>
  <c r="R100" i="273"/>
  <c r="Q100" i="273"/>
  <c r="P100" i="273"/>
  <c r="O100" i="273"/>
  <c r="R99" i="273"/>
  <c r="Q99" i="273"/>
  <c r="P99" i="273"/>
  <c r="O99" i="273"/>
  <c r="N95" i="273"/>
  <c r="E125" i="273" s="1"/>
  <c r="M95" i="273"/>
  <c r="D125" i="273" s="1"/>
  <c r="L95" i="273"/>
  <c r="O95" i="273" s="1"/>
  <c r="F125" i="273" s="1"/>
  <c r="R94" i="273"/>
  <c r="Q94" i="273"/>
  <c r="P94" i="273"/>
  <c r="O94" i="273"/>
  <c r="R93" i="273"/>
  <c r="Q93" i="273"/>
  <c r="P93" i="273"/>
  <c r="O93" i="273"/>
  <c r="R92" i="273"/>
  <c r="Q92" i="273"/>
  <c r="P92" i="273"/>
  <c r="O92" i="273"/>
  <c r="R91" i="273"/>
  <c r="Q91" i="273"/>
  <c r="P91" i="273"/>
  <c r="O91" i="273"/>
  <c r="R90" i="273"/>
  <c r="Q90" i="273"/>
  <c r="P90" i="273"/>
  <c r="O90" i="273"/>
  <c r="R89" i="273"/>
  <c r="Q89" i="273"/>
  <c r="P89" i="273"/>
  <c r="O89" i="273"/>
  <c r="R88" i="273"/>
  <c r="Q88" i="273"/>
  <c r="P88" i="273"/>
  <c r="O88" i="273"/>
  <c r="N84" i="273"/>
  <c r="E124" i="273" s="1"/>
  <c r="M84" i="273"/>
  <c r="D124" i="273" s="1"/>
  <c r="L84" i="273"/>
  <c r="O84" i="273" s="1"/>
  <c r="F124" i="273" s="1"/>
  <c r="R83" i="273"/>
  <c r="O83" i="273"/>
  <c r="R82" i="273"/>
  <c r="O82" i="273"/>
  <c r="R81" i="273"/>
  <c r="O81" i="273"/>
  <c r="R80" i="273"/>
  <c r="O80" i="273"/>
  <c r="R79" i="273"/>
  <c r="O79" i="273"/>
  <c r="R78" i="273"/>
  <c r="O78" i="273"/>
  <c r="R77" i="273"/>
  <c r="O77" i="273"/>
  <c r="N73" i="273"/>
  <c r="E123" i="273" s="1"/>
  <c r="M73" i="273"/>
  <c r="D123" i="273" s="1"/>
  <c r="L73" i="273"/>
  <c r="O73" i="273" s="1"/>
  <c r="F123" i="273" s="1"/>
  <c r="R72" i="273"/>
  <c r="Q72" i="273"/>
  <c r="P72" i="273"/>
  <c r="O72" i="273"/>
  <c r="R71" i="273"/>
  <c r="Q71" i="273"/>
  <c r="P71" i="273"/>
  <c r="O71" i="273"/>
  <c r="R70" i="273"/>
  <c r="Q70" i="273"/>
  <c r="P70" i="273"/>
  <c r="O70" i="273"/>
  <c r="R69" i="273"/>
  <c r="Q69" i="273"/>
  <c r="P69" i="273"/>
  <c r="O69" i="273"/>
  <c r="R68" i="273"/>
  <c r="Q68" i="273"/>
  <c r="P68" i="273"/>
  <c r="O68" i="273"/>
  <c r="R67" i="273"/>
  <c r="Q67" i="273"/>
  <c r="P67" i="273"/>
  <c r="O67" i="273"/>
  <c r="R66" i="273"/>
  <c r="Q66" i="273"/>
  <c r="P66" i="273"/>
  <c r="O66" i="273"/>
  <c r="N62" i="273"/>
  <c r="E122" i="273" s="1"/>
  <c r="M62" i="273"/>
  <c r="D122" i="273" s="1"/>
  <c r="Q122" i="273" s="1"/>
  <c r="L62" i="273"/>
  <c r="C122" i="273" s="1"/>
  <c r="R61" i="273"/>
  <c r="Q61" i="273"/>
  <c r="P61" i="273"/>
  <c r="O61" i="273"/>
  <c r="R60" i="273"/>
  <c r="Q60" i="273"/>
  <c r="P60" i="273"/>
  <c r="O60" i="273"/>
  <c r="R59" i="273"/>
  <c r="Q59" i="273"/>
  <c r="P59" i="273"/>
  <c r="O59" i="273"/>
  <c r="R58" i="273"/>
  <c r="Q58" i="273"/>
  <c r="P58" i="273"/>
  <c r="O58" i="273"/>
  <c r="R57" i="273"/>
  <c r="Q57" i="273"/>
  <c r="P57" i="273"/>
  <c r="O57" i="273"/>
  <c r="R56" i="273"/>
  <c r="Q56" i="273"/>
  <c r="P56" i="273"/>
  <c r="O56" i="273"/>
  <c r="R55" i="273"/>
  <c r="Q55" i="273"/>
  <c r="P55" i="273"/>
  <c r="O55" i="273"/>
  <c r="N51" i="273"/>
  <c r="M51" i="273"/>
  <c r="L51" i="273"/>
  <c r="C121" i="273" s="1"/>
  <c r="R50" i="273"/>
  <c r="Q50" i="273"/>
  <c r="P50" i="273"/>
  <c r="O50" i="273"/>
  <c r="R49" i="273"/>
  <c r="Q49" i="273"/>
  <c r="P49" i="273"/>
  <c r="O49" i="273"/>
  <c r="R48" i="273"/>
  <c r="Q48" i="273"/>
  <c r="P48" i="273"/>
  <c r="O48" i="273"/>
  <c r="R47" i="273"/>
  <c r="Q47" i="273"/>
  <c r="P47" i="273"/>
  <c r="O47" i="273"/>
  <c r="R46" i="273"/>
  <c r="Q46" i="273"/>
  <c r="P46" i="273"/>
  <c r="O46" i="273"/>
  <c r="R45" i="273"/>
  <c r="Q45" i="273"/>
  <c r="P45" i="273"/>
  <c r="O45" i="273"/>
  <c r="R44" i="273"/>
  <c r="Q44" i="273"/>
  <c r="P44" i="273"/>
  <c r="O44" i="273"/>
  <c r="N40" i="273"/>
  <c r="M40" i="273"/>
  <c r="L40" i="273"/>
  <c r="C120" i="273" s="1"/>
  <c r="R39" i="273"/>
  <c r="Q39" i="273"/>
  <c r="P39" i="273"/>
  <c r="O39" i="273"/>
  <c r="R38" i="273"/>
  <c r="Q38" i="273"/>
  <c r="P38" i="273"/>
  <c r="O38" i="273"/>
  <c r="R37" i="273"/>
  <c r="Q37" i="273"/>
  <c r="P37" i="273"/>
  <c r="O37" i="273"/>
  <c r="R36" i="273"/>
  <c r="Q36" i="273"/>
  <c r="P36" i="273"/>
  <c r="O36" i="273"/>
  <c r="R35" i="273"/>
  <c r="Q35" i="273"/>
  <c r="P35" i="273"/>
  <c r="O35" i="273"/>
  <c r="R34" i="273"/>
  <c r="Q34" i="273"/>
  <c r="P34" i="273"/>
  <c r="O34" i="273"/>
  <c r="R33" i="273"/>
  <c r="Q33" i="273"/>
  <c r="P33" i="273"/>
  <c r="O33" i="273"/>
  <c r="K27" i="273"/>
  <c r="L27" i="273" s="1"/>
  <c r="J27" i="273"/>
  <c r="H27" i="273"/>
  <c r="I27" i="273" s="1"/>
  <c r="G27" i="273"/>
  <c r="F27" i="273"/>
  <c r="K26" i="273"/>
  <c r="L26" i="273" s="1"/>
  <c r="J26" i="273"/>
  <c r="H26" i="273"/>
  <c r="I26" i="273" s="1"/>
  <c r="G26" i="273"/>
  <c r="F26" i="273"/>
  <c r="C26" i="273"/>
  <c r="K25" i="273"/>
  <c r="H25" i="273"/>
  <c r="K24" i="273"/>
  <c r="H24" i="273"/>
  <c r="K23" i="273"/>
  <c r="H23" i="273"/>
  <c r="K22" i="273"/>
  <c r="H22" i="273"/>
  <c r="K21" i="273"/>
  <c r="H21" i="273"/>
  <c r="K20" i="273"/>
  <c r="H20" i="273"/>
  <c r="K19" i="273"/>
  <c r="H19" i="273"/>
  <c r="K18" i="273"/>
  <c r="H18" i="273"/>
  <c r="K17" i="273"/>
  <c r="H17" i="273"/>
  <c r="K16" i="273"/>
  <c r="H16" i="273"/>
  <c r="K15" i="273"/>
  <c r="H15" i="273"/>
  <c r="K14" i="273"/>
  <c r="H14" i="273"/>
  <c r="K13" i="273"/>
  <c r="H13" i="273"/>
  <c r="K12" i="273"/>
  <c r="H12" i="273"/>
  <c r="K11" i="273"/>
  <c r="H11" i="273"/>
  <c r="K139" i="272"/>
  <c r="E127" i="272"/>
  <c r="D123" i="272"/>
  <c r="Q123" i="272" s="1"/>
  <c r="C123" i="272"/>
  <c r="D122" i="272"/>
  <c r="Q122" i="272" s="1"/>
  <c r="C122" i="272"/>
  <c r="D121" i="272"/>
  <c r="G120" i="272"/>
  <c r="P120" i="272" s="1"/>
  <c r="D120" i="272"/>
  <c r="N117" i="272"/>
  <c r="M117" i="272"/>
  <c r="D127" i="272" s="1"/>
  <c r="L117" i="272"/>
  <c r="C127" i="272" s="1"/>
  <c r="R116" i="272"/>
  <c r="Q116" i="272"/>
  <c r="P116" i="272"/>
  <c r="O116" i="272"/>
  <c r="R115" i="272"/>
  <c r="Q115" i="272"/>
  <c r="P115" i="272"/>
  <c r="O115" i="272"/>
  <c r="R114" i="272"/>
  <c r="Q114" i="272"/>
  <c r="P114" i="272"/>
  <c r="O114" i="272"/>
  <c r="R113" i="272"/>
  <c r="Q113" i="272"/>
  <c r="P113" i="272"/>
  <c r="O113" i="272"/>
  <c r="R112" i="272"/>
  <c r="Q112" i="272"/>
  <c r="P112" i="272"/>
  <c r="O112" i="272"/>
  <c r="R111" i="272"/>
  <c r="Q111" i="272"/>
  <c r="P111" i="272"/>
  <c r="O111" i="272"/>
  <c r="R110" i="272"/>
  <c r="Q110" i="272"/>
  <c r="P110" i="272"/>
  <c r="O110" i="272"/>
  <c r="N106" i="272"/>
  <c r="E126" i="272" s="1"/>
  <c r="M106" i="272"/>
  <c r="D126" i="272" s="1"/>
  <c r="L106" i="272"/>
  <c r="O106" i="272" s="1"/>
  <c r="F126" i="272" s="1"/>
  <c r="R105" i="272"/>
  <c r="Q105" i="272"/>
  <c r="P105" i="272"/>
  <c r="O105" i="272"/>
  <c r="R104" i="272"/>
  <c r="Q104" i="272"/>
  <c r="P104" i="272"/>
  <c r="O104" i="272"/>
  <c r="R103" i="272"/>
  <c r="Q103" i="272"/>
  <c r="P103" i="272"/>
  <c r="O103" i="272"/>
  <c r="R102" i="272"/>
  <c r="Q102" i="272"/>
  <c r="P102" i="272"/>
  <c r="O102" i="272"/>
  <c r="R101" i="272"/>
  <c r="Q101" i="272"/>
  <c r="P101" i="272"/>
  <c r="O101" i="272"/>
  <c r="R100" i="272"/>
  <c r="Q100" i="272"/>
  <c r="P100" i="272"/>
  <c r="O100" i="272"/>
  <c r="R99" i="272"/>
  <c r="Q99" i="272"/>
  <c r="P99" i="272"/>
  <c r="O99" i="272"/>
  <c r="N95" i="272"/>
  <c r="E125" i="272" s="1"/>
  <c r="M95" i="272"/>
  <c r="D125" i="272" s="1"/>
  <c r="L95" i="272"/>
  <c r="O95" i="272" s="1"/>
  <c r="F125" i="272" s="1"/>
  <c r="R94" i="272"/>
  <c r="Q94" i="272"/>
  <c r="P94" i="272"/>
  <c r="O94" i="272"/>
  <c r="R93" i="272"/>
  <c r="Q93" i="272"/>
  <c r="P93" i="272"/>
  <c r="O93" i="272"/>
  <c r="R92" i="272"/>
  <c r="Q92" i="272"/>
  <c r="P92" i="272"/>
  <c r="O92" i="272"/>
  <c r="R91" i="272"/>
  <c r="Q91" i="272"/>
  <c r="P91" i="272"/>
  <c r="O91" i="272"/>
  <c r="R90" i="272"/>
  <c r="Q90" i="272"/>
  <c r="P90" i="272"/>
  <c r="O90" i="272"/>
  <c r="R89" i="272"/>
  <c r="Q89" i="272"/>
  <c r="P89" i="272"/>
  <c r="O89" i="272"/>
  <c r="R88" i="272"/>
  <c r="Q88" i="272"/>
  <c r="P88" i="272"/>
  <c r="O88" i="272"/>
  <c r="N84" i="272"/>
  <c r="E124" i="272" s="1"/>
  <c r="M84" i="272"/>
  <c r="D124" i="272" s="1"/>
  <c r="L84" i="272"/>
  <c r="O84" i="272" s="1"/>
  <c r="F124" i="272" s="1"/>
  <c r="R83" i="272"/>
  <c r="O83" i="272"/>
  <c r="R82" i="272"/>
  <c r="O82" i="272"/>
  <c r="R81" i="272"/>
  <c r="O81" i="272"/>
  <c r="R80" i="272"/>
  <c r="O80" i="272"/>
  <c r="R79" i="272"/>
  <c r="O79" i="272"/>
  <c r="R78" i="272"/>
  <c r="O78" i="272"/>
  <c r="R77" i="272"/>
  <c r="O77" i="272"/>
  <c r="N73" i="272"/>
  <c r="E123" i="272" s="1"/>
  <c r="M73" i="272"/>
  <c r="L73" i="272"/>
  <c r="R72" i="272"/>
  <c r="Q72" i="272"/>
  <c r="P72" i="272"/>
  <c r="O72" i="272"/>
  <c r="R71" i="272"/>
  <c r="Q71" i="272"/>
  <c r="P71" i="272"/>
  <c r="O71" i="272"/>
  <c r="R70" i="272"/>
  <c r="Q70" i="272"/>
  <c r="P70" i="272"/>
  <c r="O70" i="272"/>
  <c r="R69" i="272"/>
  <c r="Q69" i="272"/>
  <c r="P69" i="272"/>
  <c r="O69" i="272"/>
  <c r="R68" i="272"/>
  <c r="Q68" i="272"/>
  <c r="P68" i="272"/>
  <c r="O68" i="272"/>
  <c r="R67" i="272"/>
  <c r="Q67" i="272"/>
  <c r="P67" i="272"/>
  <c r="O67" i="272"/>
  <c r="R66" i="272"/>
  <c r="Q66" i="272"/>
  <c r="P66" i="272"/>
  <c r="O66" i="272"/>
  <c r="N62" i="272"/>
  <c r="O62" i="272" s="1"/>
  <c r="F122" i="272" s="1"/>
  <c r="M62" i="272"/>
  <c r="L62" i="272"/>
  <c r="R61" i="272"/>
  <c r="Q61" i="272"/>
  <c r="P61" i="272"/>
  <c r="O61" i="272"/>
  <c r="R60" i="272"/>
  <c r="Q60" i="272"/>
  <c r="P60" i="272"/>
  <c r="O60" i="272"/>
  <c r="R59" i="272"/>
  <c r="Q59" i="272"/>
  <c r="P59" i="272"/>
  <c r="O59" i="272"/>
  <c r="R58" i="272"/>
  <c r="Q58" i="272"/>
  <c r="P58" i="272"/>
  <c r="O58" i="272"/>
  <c r="R57" i="272"/>
  <c r="Q57" i="272"/>
  <c r="P57" i="272"/>
  <c r="O57" i="272"/>
  <c r="R56" i="272"/>
  <c r="Q56" i="272"/>
  <c r="P56" i="272"/>
  <c r="O56" i="272"/>
  <c r="R55" i="272"/>
  <c r="Q55" i="272"/>
  <c r="P55" i="272"/>
  <c r="O55" i="272"/>
  <c r="N51" i="272"/>
  <c r="E121" i="272" s="1"/>
  <c r="M51" i="272"/>
  <c r="L51" i="272"/>
  <c r="C121" i="272" s="1"/>
  <c r="R50" i="272"/>
  <c r="Q50" i="272"/>
  <c r="P50" i="272"/>
  <c r="O50" i="272"/>
  <c r="R49" i="272"/>
  <c r="Q49" i="272"/>
  <c r="P49" i="272"/>
  <c r="O49" i="272"/>
  <c r="R48" i="272"/>
  <c r="Q48" i="272"/>
  <c r="P48" i="272"/>
  <c r="O48" i="272"/>
  <c r="R47" i="272"/>
  <c r="Q47" i="272"/>
  <c r="P47" i="272"/>
  <c r="O47" i="272"/>
  <c r="R46" i="272"/>
  <c r="Q46" i="272"/>
  <c r="P46" i="272"/>
  <c r="O46" i="272"/>
  <c r="R45" i="272"/>
  <c r="Q45" i="272"/>
  <c r="P45" i="272"/>
  <c r="O45" i="272"/>
  <c r="R44" i="272"/>
  <c r="Q44" i="272"/>
  <c r="P44" i="272"/>
  <c r="O44" i="272"/>
  <c r="N40" i="272"/>
  <c r="E120" i="272" s="1"/>
  <c r="M40" i="272"/>
  <c r="L40" i="272"/>
  <c r="C120" i="272" s="1"/>
  <c r="R39" i="272"/>
  <c r="Q39" i="272"/>
  <c r="P39" i="272"/>
  <c r="O39" i="272"/>
  <c r="R38" i="272"/>
  <c r="Q38" i="272"/>
  <c r="P38" i="272"/>
  <c r="O38" i="272"/>
  <c r="R37" i="272"/>
  <c r="Q37" i="272"/>
  <c r="P37" i="272"/>
  <c r="O37" i="272"/>
  <c r="R36" i="272"/>
  <c r="Q36" i="272"/>
  <c r="P36" i="272"/>
  <c r="O36" i="272"/>
  <c r="R35" i="272"/>
  <c r="Q35" i="272"/>
  <c r="P35" i="272"/>
  <c r="O35" i="272"/>
  <c r="R34" i="272"/>
  <c r="Q34" i="272"/>
  <c r="P34" i="272"/>
  <c r="O34" i="272"/>
  <c r="R33" i="272"/>
  <c r="Q33" i="272"/>
  <c r="P33" i="272"/>
  <c r="O33" i="272"/>
  <c r="K27" i="272"/>
  <c r="L27" i="272" s="1"/>
  <c r="J27" i="272"/>
  <c r="H27" i="272"/>
  <c r="I27" i="272" s="1"/>
  <c r="G27" i="272"/>
  <c r="F27" i="272"/>
  <c r="K26" i="272"/>
  <c r="L26" i="272" s="1"/>
  <c r="J26" i="272"/>
  <c r="H26" i="272"/>
  <c r="I26" i="272" s="1"/>
  <c r="G26" i="272"/>
  <c r="F26" i="272"/>
  <c r="C26" i="272"/>
  <c r="K25" i="272"/>
  <c r="H25" i="272"/>
  <c r="K24" i="272"/>
  <c r="H24" i="272"/>
  <c r="K23" i="272"/>
  <c r="H23" i="272"/>
  <c r="K22" i="272"/>
  <c r="H22" i="272"/>
  <c r="K21" i="272"/>
  <c r="H21" i="272"/>
  <c r="K20" i="272"/>
  <c r="H20" i="272"/>
  <c r="K19" i="272"/>
  <c r="H19" i="272"/>
  <c r="K18" i="272"/>
  <c r="H18" i="272"/>
  <c r="K17" i="272"/>
  <c r="H17" i="272"/>
  <c r="K16" i="272"/>
  <c r="H16" i="272"/>
  <c r="K15" i="272"/>
  <c r="H15" i="272"/>
  <c r="K14" i="272"/>
  <c r="H14" i="272"/>
  <c r="K13" i="272"/>
  <c r="H13" i="272"/>
  <c r="K12" i="272"/>
  <c r="H12" i="272"/>
  <c r="K11" i="272"/>
  <c r="H11" i="272"/>
  <c r="R116" i="173"/>
  <c r="P110" i="173"/>
  <c r="Q103" i="173"/>
  <c r="Q99" i="173"/>
  <c r="P99" i="173"/>
  <c r="P128" i="173"/>
  <c r="P128" i="42"/>
  <c r="P3" i="42" s="1"/>
  <c r="K139" i="173"/>
  <c r="E127" i="173"/>
  <c r="D123" i="173"/>
  <c r="Q123" i="173" s="1"/>
  <c r="C123" i="173"/>
  <c r="C122" i="173"/>
  <c r="N117" i="173"/>
  <c r="M117" i="173"/>
  <c r="D127" i="173" s="1"/>
  <c r="L117" i="173"/>
  <c r="C127" i="173" s="1"/>
  <c r="Q116" i="173"/>
  <c r="P116" i="173"/>
  <c r="O116" i="173"/>
  <c r="R115" i="173"/>
  <c r="Q115" i="173"/>
  <c r="P115" i="173"/>
  <c r="O115" i="173"/>
  <c r="R114" i="173"/>
  <c r="Q114" i="173"/>
  <c r="P114" i="173"/>
  <c r="O114" i="173"/>
  <c r="R113" i="173"/>
  <c r="Q113" i="173"/>
  <c r="P113" i="173"/>
  <c r="O113" i="173"/>
  <c r="R112" i="173"/>
  <c r="Q112" i="173"/>
  <c r="P112" i="173"/>
  <c r="O112" i="173"/>
  <c r="R111" i="173"/>
  <c r="Q111" i="173"/>
  <c r="P111" i="173"/>
  <c r="O111" i="173"/>
  <c r="R110" i="173"/>
  <c r="Q110" i="173"/>
  <c r="O110" i="173"/>
  <c r="N106" i="173"/>
  <c r="E126" i="173" s="1"/>
  <c r="M106" i="173"/>
  <c r="D126" i="173" s="1"/>
  <c r="L106" i="173"/>
  <c r="O106" i="173" s="1"/>
  <c r="F126" i="173" s="1"/>
  <c r="R105" i="173"/>
  <c r="Q105" i="173"/>
  <c r="P105" i="173"/>
  <c r="O105" i="173"/>
  <c r="R104" i="173"/>
  <c r="Q104" i="173"/>
  <c r="P104" i="173"/>
  <c r="O104" i="173"/>
  <c r="R103" i="173"/>
  <c r="P103" i="173"/>
  <c r="O103" i="173"/>
  <c r="R102" i="173"/>
  <c r="Q102" i="173"/>
  <c r="P102" i="173"/>
  <c r="O102" i="173"/>
  <c r="R101" i="173"/>
  <c r="Q101" i="173"/>
  <c r="P101" i="173"/>
  <c r="O101" i="173"/>
  <c r="R100" i="173"/>
  <c r="Q100" i="173"/>
  <c r="P100" i="173"/>
  <c r="O100" i="173"/>
  <c r="R99" i="173"/>
  <c r="O99" i="173"/>
  <c r="N95" i="173"/>
  <c r="E125" i="173" s="1"/>
  <c r="M95" i="173"/>
  <c r="D125" i="173" s="1"/>
  <c r="L95" i="173"/>
  <c r="C125" i="173" s="1"/>
  <c r="R94" i="173"/>
  <c r="Q94" i="173"/>
  <c r="P94" i="173"/>
  <c r="O94" i="173"/>
  <c r="R93" i="173"/>
  <c r="Q93" i="173"/>
  <c r="P93" i="173"/>
  <c r="O93" i="173"/>
  <c r="R92" i="173"/>
  <c r="Q92" i="173"/>
  <c r="P92" i="173"/>
  <c r="O92" i="173"/>
  <c r="R91" i="173"/>
  <c r="Q91" i="173"/>
  <c r="P91" i="173"/>
  <c r="O91" i="173"/>
  <c r="R90" i="173"/>
  <c r="Q90" i="173"/>
  <c r="P90" i="173"/>
  <c r="O90" i="173"/>
  <c r="R89" i="173"/>
  <c r="Q89" i="173"/>
  <c r="P89" i="173"/>
  <c r="O89" i="173"/>
  <c r="R88" i="173"/>
  <c r="Q88" i="173"/>
  <c r="P88" i="173"/>
  <c r="O88" i="173"/>
  <c r="N84" i="173"/>
  <c r="E124" i="173" s="1"/>
  <c r="M84" i="173"/>
  <c r="D124" i="173" s="1"/>
  <c r="L84" i="173"/>
  <c r="O84" i="173" s="1"/>
  <c r="F124" i="173" s="1"/>
  <c r="R83" i="173"/>
  <c r="O83" i="173"/>
  <c r="R82" i="173"/>
  <c r="O82" i="173"/>
  <c r="R81" i="173"/>
  <c r="O81" i="173"/>
  <c r="R80" i="173"/>
  <c r="O80" i="173"/>
  <c r="R79" i="173"/>
  <c r="O79" i="173"/>
  <c r="R78" i="173"/>
  <c r="O78" i="173"/>
  <c r="R77" i="173"/>
  <c r="O77" i="173"/>
  <c r="N73" i="173"/>
  <c r="O73" i="173" s="1"/>
  <c r="F123" i="173" s="1"/>
  <c r="M73" i="173"/>
  <c r="L73" i="173"/>
  <c r="R72" i="173"/>
  <c r="Q72" i="173"/>
  <c r="P72" i="173"/>
  <c r="O72" i="173"/>
  <c r="R71" i="173"/>
  <c r="Q71" i="173"/>
  <c r="P71" i="173"/>
  <c r="O71" i="173"/>
  <c r="R70" i="173"/>
  <c r="Q70" i="173"/>
  <c r="P70" i="173"/>
  <c r="O70" i="173"/>
  <c r="R69" i="173"/>
  <c r="Q69" i="173"/>
  <c r="P69" i="173"/>
  <c r="O69" i="173"/>
  <c r="R68" i="173"/>
  <c r="Q68" i="173"/>
  <c r="P68" i="173"/>
  <c r="O68" i="173"/>
  <c r="R67" i="173"/>
  <c r="Q67" i="173"/>
  <c r="P67" i="173"/>
  <c r="O67" i="173"/>
  <c r="R66" i="173"/>
  <c r="Q66" i="173"/>
  <c r="P66" i="173"/>
  <c r="O66" i="173"/>
  <c r="N62" i="173"/>
  <c r="E122" i="173" s="1"/>
  <c r="M62" i="173"/>
  <c r="D122" i="173" s="1"/>
  <c r="Q122" i="173" s="1"/>
  <c r="L62" i="173"/>
  <c r="R61" i="173"/>
  <c r="Q61" i="173"/>
  <c r="P61" i="173"/>
  <c r="O61" i="173"/>
  <c r="R60" i="173"/>
  <c r="Q60" i="173"/>
  <c r="P60" i="173"/>
  <c r="O60" i="173"/>
  <c r="R59" i="173"/>
  <c r="Q59" i="173"/>
  <c r="P59" i="173"/>
  <c r="O59" i="173"/>
  <c r="R58" i="173"/>
  <c r="Q58" i="173"/>
  <c r="P58" i="173"/>
  <c r="O58" i="173"/>
  <c r="R57" i="173"/>
  <c r="Q57" i="173"/>
  <c r="P57" i="173"/>
  <c r="O57" i="173"/>
  <c r="R56" i="173"/>
  <c r="Q56" i="173"/>
  <c r="P56" i="173"/>
  <c r="O56" i="173"/>
  <c r="R55" i="173"/>
  <c r="Q55" i="173"/>
  <c r="P55" i="173"/>
  <c r="O55" i="173"/>
  <c r="N51" i="173"/>
  <c r="E121" i="173" s="1"/>
  <c r="M51" i="173"/>
  <c r="D121" i="173" s="1"/>
  <c r="L51" i="173"/>
  <c r="C121" i="173" s="1"/>
  <c r="R50" i="173"/>
  <c r="Q50" i="173"/>
  <c r="P50" i="173"/>
  <c r="O50" i="173"/>
  <c r="R49" i="173"/>
  <c r="Q49" i="173"/>
  <c r="P49" i="173"/>
  <c r="O49" i="173"/>
  <c r="R48" i="173"/>
  <c r="Q48" i="173"/>
  <c r="P48" i="173"/>
  <c r="O48" i="173"/>
  <c r="R47" i="173"/>
  <c r="Q47" i="173"/>
  <c r="P47" i="173"/>
  <c r="O47" i="173"/>
  <c r="R46" i="173"/>
  <c r="Q46" i="173"/>
  <c r="P46" i="173"/>
  <c r="O46" i="173"/>
  <c r="R45" i="173"/>
  <c r="Q45" i="173"/>
  <c r="P45" i="173"/>
  <c r="O45" i="173"/>
  <c r="R44" i="173"/>
  <c r="Q44" i="173"/>
  <c r="P44" i="173"/>
  <c r="O44" i="173"/>
  <c r="N40" i="173"/>
  <c r="E120" i="173" s="1"/>
  <c r="M40" i="173"/>
  <c r="D120" i="173" s="1"/>
  <c r="L40" i="173"/>
  <c r="C120" i="173" s="1"/>
  <c r="R39" i="173"/>
  <c r="Q39" i="173"/>
  <c r="P39" i="173"/>
  <c r="O39" i="173"/>
  <c r="R38" i="173"/>
  <c r="Q38" i="173"/>
  <c r="P38" i="173"/>
  <c r="O38" i="173"/>
  <c r="R37" i="173"/>
  <c r="Q37" i="173"/>
  <c r="P37" i="173"/>
  <c r="O37" i="173"/>
  <c r="R36" i="173"/>
  <c r="Q36" i="173"/>
  <c r="P36" i="173"/>
  <c r="O36" i="173"/>
  <c r="R35" i="173"/>
  <c r="Q35" i="173"/>
  <c r="P35" i="173"/>
  <c r="O35" i="173"/>
  <c r="R34" i="173"/>
  <c r="Q34" i="173"/>
  <c r="P34" i="173"/>
  <c r="O34" i="173"/>
  <c r="R33" i="173"/>
  <c r="Q33" i="173"/>
  <c r="P33" i="173"/>
  <c r="O33" i="173"/>
  <c r="K27" i="173"/>
  <c r="J27" i="173"/>
  <c r="G27" i="173"/>
  <c r="F27" i="173"/>
  <c r="J26" i="173"/>
  <c r="G26" i="173"/>
  <c r="F26" i="173"/>
  <c r="C26" i="173"/>
  <c r="K25" i="173"/>
  <c r="H25" i="173"/>
  <c r="K24" i="173"/>
  <c r="H24" i="173"/>
  <c r="K23" i="173"/>
  <c r="H23" i="173"/>
  <c r="K22" i="173"/>
  <c r="H22" i="173"/>
  <c r="K21" i="173"/>
  <c r="H21" i="173"/>
  <c r="K20" i="173"/>
  <c r="H20" i="173"/>
  <c r="K19" i="173"/>
  <c r="H19" i="173"/>
  <c r="K18" i="173"/>
  <c r="H18" i="173"/>
  <c r="K17" i="173"/>
  <c r="H17" i="173"/>
  <c r="K16" i="173"/>
  <c r="H16" i="173"/>
  <c r="K15" i="173"/>
  <c r="H15" i="173"/>
  <c r="K14" i="173"/>
  <c r="H14" i="173"/>
  <c r="K13" i="173"/>
  <c r="H13" i="173"/>
  <c r="H27" i="173" s="1"/>
  <c r="K12" i="173"/>
  <c r="K26" i="173" s="1"/>
  <c r="H12" i="173"/>
  <c r="K11" i="173"/>
  <c r="H11" i="173"/>
  <c r="H26" i="173" s="1"/>
  <c r="L27" i="42"/>
  <c r="L26" i="42"/>
  <c r="P144" i="42"/>
  <c r="P120" i="42"/>
  <c r="P127" i="42"/>
  <c r="P125" i="42"/>
  <c r="P124" i="42"/>
  <c r="P123" i="42"/>
  <c r="R128" i="42"/>
  <c r="Q128" i="42"/>
  <c r="R127" i="42"/>
  <c r="Q127" i="42"/>
  <c r="R125" i="42"/>
  <c r="Q125" i="42"/>
  <c r="R124" i="42"/>
  <c r="R123" i="42"/>
  <c r="Q123" i="42"/>
  <c r="R122" i="42"/>
  <c r="Q122" i="42"/>
  <c r="R121" i="42"/>
  <c r="Q121" i="42"/>
  <c r="R120" i="42"/>
  <c r="Q120" i="42"/>
  <c r="R111" i="42"/>
  <c r="R112" i="42"/>
  <c r="R113" i="42"/>
  <c r="R114" i="42"/>
  <c r="R115" i="42"/>
  <c r="R116" i="42"/>
  <c r="Q111" i="42"/>
  <c r="Q112" i="42"/>
  <c r="Q113" i="42"/>
  <c r="Q114" i="42"/>
  <c r="Q115" i="42"/>
  <c r="Q116" i="42"/>
  <c r="P111" i="42"/>
  <c r="P112" i="42"/>
  <c r="P113" i="42"/>
  <c r="P114" i="42"/>
  <c r="P115" i="42"/>
  <c r="P116" i="42"/>
  <c r="R110" i="42"/>
  <c r="Q110" i="42"/>
  <c r="P110" i="42"/>
  <c r="R100" i="42"/>
  <c r="R101" i="42"/>
  <c r="R102" i="42"/>
  <c r="R103" i="42"/>
  <c r="R104" i="42"/>
  <c r="R105" i="42"/>
  <c r="Q100" i="42"/>
  <c r="Q101" i="42"/>
  <c r="Q102" i="42"/>
  <c r="Q103" i="42"/>
  <c r="Q104" i="42"/>
  <c r="Q105" i="42"/>
  <c r="P100" i="42"/>
  <c r="P101" i="42"/>
  <c r="P102" i="42"/>
  <c r="P103" i="42"/>
  <c r="P104" i="42"/>
  <c r="P105" i="42"/>
  <c r="R99" i="42"/>
  <c r="Q99" i="42"/>
  <c r="P99" i="42"/>
  <c r="R89" i="42"/>
  <c r="R90" i="42"/>
  <c r="R91" i="42"/>
  <c r="R92" i="42"/>
  <c r="R93" i="42"/>
  <c r="R94" i="42"/>
  <c r="Q89" i="42"/>
  <c r="Q90" i="42"/>
  <c r="Q91" i="42"/>
  <c r="Q92" i="42"/>
  <c r="Q93" i="42"/>
  <c r="Q94" i="42"/>
  <c r="P89" i="42"/>
  <c r="P90" i="42"/>
  <c r="P91" i="42"/>
  <c r="P92" i="42"/>
  <c r="P93" i="42"/>
  <c r="P94" i="42"/>
  <c r="R88" i="42"/>
  <c r="Q88" i="42"/>
  <c r="P88" i="42"/>
  <c r="R80" i="42"/>
  <c r="R81" i="42"/>
  <c r="R78" i="42"/>
  <c r="R79" i="42"/>
  <c r="R82" i="42"/>
  <c r="R83" i="42"/>
  <c r="R77" i="42"/>
  <c r="R66" i="42"/>
  <c r="R67" i="42"/>
  <c r="R68" i="42"/>
  <c r="R69" i="42"/>
  <c r="R70" i="42"/>
  <c r="R71" i="42"/>
  <c r="R72" i="42"/>
  <c r="Q67" i="42"/>
  <c r="Q68" i="42"/>
  <c r="Q69" i="42"/>
  <c r="Q70" i="42"/>
  <c r="Q71" i="42"/>
  <c r="Q72" i="42"/>
  <c r="Q66" i="42"/>
  <c r="P67" i="42"/>
  <c r="P68" i="42"/>
  <c r="P69" i="42"/>
  <c r="P70" i="42"/>
  <c r="P71" i="42"/>
  <c r="P72" i="42"/>
  <c r="R55" i="42"/>
  <c r="P66" i="42"/>
  <c r="B6" i="23"/>
  <c r="J6" i="23"/>
  <c r="R6" i="23"/>
  <c r="Z6" i="23"/>
  <c r="AF7" i="23"/>
  <c r="AD8" i="23"/>
  <c r="AB9" i="23"/>
  <c r="Z10" i="23"/>
  <c r="AF11" i="23"/>
  <c r="AD12" i="23"/>
  <c r="AB13" i="23"/>
  <c r="Z14" i="23"/>
  <c r="AR6" i="23"/>
  <c r="AP7" i="23"/>
  <c r="AV8" i="23"/>
  <c r="AT9" i="23"/>
  <c r="AR10" i="23"/>
  <c r="AP11" i="23"/>
  <c r="AV12" i="23"/>
  <c r="AT13" i="23"/>
  <c r="AR14" i="23"/>
  <c r="AP15" i="23"/>
  <c r="AV16" i="23"/>
  <c r="AT17" i="23"/>
  <c r="AR18" i="23"/>
  <c r="AP19" i="23"/>
  <c r="AV20" i="23"/>
  <c r="AT6" i="23"/>
  <c r="J8" i="23"/>
  <c r="AC9" i="23"/>
  <c r="AV10" i="23"/>
  <c r="B12" i="23"/>
  <c r="AF13" i="23"/>
  <c r="AX14" i="23"/>
  <c r="BE15" i="23"/>
  <c r="H17" i="23"/>
  <c r="O18" i="23"/>
  <c r="V19" i="23"/>
  <c r="AC20" i="23"/>
  <c r="Y6" i="23"/>
  <c r="AS7" i="23"/>
  <c r="I9" i="23"/>
  <c r="AC10" i="23"/>
  <c r="AU11" i="23"/>
  <c r="K13" i="23"/>
  <c r="AE14" i="23"/>
  <c r="AN15" i="23"/>
  <c r="AU16" i="23"/>
  <c r="BL17" i="23"/>
  <c r="E19" i="23"/>
  <c r="L20" i="23"/>
  <c r="Z21" i="23"/>
  <c r="AF22" i="23"/>
  <c r="AD23" i="23"/>
  <c r="Q6" i="23"/>
  <c r="AK7" i="23"/>
  <c r="BE8" i="23"/>
  <c r="U10" i="23"/>
  <c r="AM11" i="23"/>
  <c r="BG12" i="23"/>
  <c r="W14" i="23"/>
  <c r="AG15" i="23"/>
  <c r="AO16" i="23"/>
  <c r="AV17" i="23"/>
  <c r="BL18" i="23"/>
  <c r="E20" i="23"/>
  <c r="L21" i="23"/>
  <c r="BJ6" i="23"/>
  <c r="O8" i="23"/>
  <c r="AH9" i="23"/>
  <c r="BL10" i="23"/>
  <c r="BA6" i="23"/>
  <c r="Y9" i="23"/>
  <c r="K12" i="23"/>
  <c r="AI14" i="23"/>
  <c r="U16" i="23"/>
  <c r="E18" i="23"/>
  <c r="BD19" i="23"/>
  <c r="AI21" i="23"/>
  <c r="AP22" i="23"/>
  <c r="AW23" i="23"/>
  <c r="BF24" i="23"/>
  <c r="BL25" i="23"/>
  <c r="BJ26" i="23"/>
  <c r="BH27" i="23"/>
  <c r="BF28" i="23"/>
  <c r="BB6" i="23"/>
  <c r="Z9" i="23"/>
  <c r="O12" i="23"/>
  <c r="Q14" i="23"/>
  <c r="W16" i="23"/>
  <c r="V18" i="23"/>
  <c r="V20" i="23"/>
  <c r="BA7" i="23"/>
  <c r="Y10" i="23"/>
  <c r="AY12" i="23"/>
  <c r="BC14" i="23"/>
  <c r="BA16" i="23"/>
  <c r="AM18" i="23"/>
  <c r="AK20" i="23"/>
  <c r="BL21" i="23"/>
  <c r="E23" i="23"/>
  <c r="L24" i="23"/>
  <c r="J25" i="23"/>
  <c r="P26" i="23"/>
  <c r="N27" i="23"/>
  <c r="L28" i="23"/>
  <c r="J29" i="23"/>
  <c r="P30" i="23"/>
  <c r="N31" i="23"/>
  <c r="BG6" i="23"/>
  <c r="AF9" i="23"/>
  <c r="S12" i="23"/>
  <c r="X14" i="23"/>
  <c r="L16" i="23"/>
  <c r="BI17" i="23"/>
  <c r="AU19" i="23"/>
  <c r="AC21" i="23"/>
  <c r="AJ22" i="23"/>
  <c r="AQ23" i="23"/>
  <c r="AS24" i="23"/>
  <c r="AQ25" i="23"/>
  <c r="AK8" i="23"/>
  <c r="K11" i="23"/>
  <c r="X13" i="23"/>
  <c r="T15" i="23"/>
  <c r="E17" i="23"/>
  <c r="BE18" i="23"/>
  <c r="AQ20" i="23"/>
  <c r="J22" i="23"/>
  <c r="AH6" i="23"/>
  <c r="AV7" i="23"/>
  <c r="BB8" i="23"/>
  <c r="BH9" i="23"/>
  <c r="H11" i="23"/>
  <c r="N12" i="23"/>
  <c r="T13" i="23"/>
  <c r="AH14" i="23"/>
  <c r="BH6" i="23"/>
  <c r="H8" i="23"/>
  <c r="N9" i="23"/>
  <c r="T10" i="23"/>
  <c r="Z11" i="23"/>
  <c r="AN12" i="23"/>
  <c r="BB13" i="23"/>
  <c r="BH14" i="23"/>
  <c r="H16" i="23"/>
  <c r="N17" i="23"/>
  <c r="T18" i="23"/>
  <c r="Z19" i="23"/>
  <c r="AN20" i="23"/>
  <c r="BD6" i="23"/>
  <c r="AE8" i="23"/>
  <c r="BI9" i="23"/>
  <c r="Y11" i="23"/>
  <c r="BC12" i="23"/>
  <c r="AD14" i="23"/>
  <c r="AV15" i="23"/>
  <c r="Q17" i="23"/>
  <c r="AG18" i="23"/>
  <c r="AW19" i="23"/>
  <c r="I21" i="23"/>
  <c r="M7" i="23"/>
  <c r="BA8" i="23"/>
  <c r="Q10" i="23"/>
  <c r="BG11" i="23"/>
  <c r="AG13" i="23"/>
  <c r="BI14" i="23"/>
  <c r="K16" i="23"/>
  <c r="AJ17" i="23"/>
  <c r="BA18" i="23"/>
  <c r="C20" i="23"/>
  <c r="AH21" i="23"/>
  <c r="AV22" i="23"/>
  <c r="BB23" i="23"/>
  <c r="BI6" i="23"/>
  <c r="Y8" i="23"/>
  <c r="BM9" i="23"/>
  <c r="AC11" i="23"/>
  <c r="C13" i="23"/>
  <c r="AS14" i="23"/>
  <c r="BI15" i="23"/>
  <c r="K17" i="23"/>
  <c r="AK18" i="23"/>
  <c r="BA19" i="23"/>
  <c r="C21" i="23"/>
  <c r="F7" i="23"/>
  <c r="AJ8" i="23"/>
  <c r="K10" i="23"/>
  <c r="AO11" i="23"/>
  <c r="AA8" i="23"/>
  <c r="AQ11" i="23"/>
  <c r="P14" i="23"/>
  <c r="AI16" i="23"/>
  <c r="AI18" i="23"/>
  <c r="AI20" i="23"/>
  <c r="E22" i="23"/>
  <c r="U23" i="23"/>
  <c r="AP24" i="23"/>
  <c r="BD25" i="23"/>
  <c r="D27" i="23"/>
  <c r="J28" i="23"/>
  <c r="X29" i="23"/>
  <c r="G8" i="23"/>
  <c r="V11" i="23"/>
  <c r="AX13" i="23"/>
  <c r="G16" i="23"/>
  <c r="AL18" i="23"/>
  <c r="AZ20" i="23"/>
  <c r="AY8" i="23"/>
  <c r="AS11" i="23"/>
  <c r="E14" i="23"/>
  <c r="Y16" i="23"/>
  <c r="W18" i="23"/>
  <c r="BA20" i="23"/>
  <c r="Q22" i="23"/>
  <c r="AG23" i="23"/>
  <c r="AR24" i="23"/>
  <c r="AX25" i="23"/>
  <c r="BL26" i="23"/>
  <c r="D28" i="23"/>
  <c r="R29" i="23"/>
  <c r="AF30" i="23"/>
  <c r="AL31" i="23"/>
  <c r="L8" i="23"/>
  <c r="F11" i="23"/>
  <c r="BD13" i="23"/>
  <c r="BK15" i="23"/>
  <c r="K18" i="23"/>
  <c r="J20" i="23"/>
  <c r="BD21" i="23"/>
  <c r="G23" i="23"/>
  <c r="U24" i="23"/>
  <c r="AA25" i="23"/>
  <c r="Q8" i="23"/>
  <c r="AE11" i="23"/>
  <c r="BF13" i="23"/>
  <c r="BL15" i="23"/>
  <c r="BM17" i="23"/>
  <c r="BL19" i="23"/>
  <c r="AV21" i="23"/>
  <c r="H23" i="23"/>
  <c r="N24" i="23"/>
  <c r="L25" i="23"/>
  <c r="J26" i="23"/>
  <c r="P27" i="23"/>
  <c r="N28" i="23"/>
  <c r="L29" i="23"/>
  <c r="BL6" i="23"/>
  <c r="AK9" i="23"/>
  <c r="G12" i="23"/>
  <c r="K14" i="23"/>
  <c r="BM15" i="23"/>
  <c r="AY17" i="23"/>
  <c r="AZ19" i="23"/>
  <c r="AE21" i="23"/>
  <c r="W6" i="23"/>
  <c r="AP6" i="23"/>
  <c r="BD7" i="23"/>
  <c r="BJ8" i="23"/>
  <c r="B10" i="23"/>
  <c r="P11" i="23"/>
  <c r="V12" i="23"/>
  <c r="AJ13" i="23"/>
  <c r="AP14" i="23"/>
  <c r="B7" i="23"/>
  <c r="P8" i="23"/>
  <c r="V9" i="23"/>
  <c r="AB10" i="23"/>
  <c r="AH11" i="23"/>
  <c r="BD12" i="23"/>
  <c r="BJ13" i="23"/>
  <c r="B15" i="23"/>
  <c r="P16" i="23"/>
  <c r="V17" i="23"/>
  <c r="AB18" i="23"/>
  <c r="AH19" i="23"/>
  <c r="BD20" i="23"/>
  <c r="L7" i="23"/>
  <c r="AP8" i="23"/>
  <c r="F10" i="23"/>
  <c r="AJ11" i="23"/>
  <c r="J13" i="23"/>
  <c r="AN14" i="23"/>
  <c r="J16" i="23"/>
  <c r="Z17" i="23"/>
  <c r="AP18" i="23"/>
  <c r="BG19" i="23"/>
  <c r="Q21" i="23"/>
  <c r="W7" i="23"/>
  <c r="BM8" i="23"/>
  <c r="AM10" i="23"/>
  <c r="C12" i="23"/>
  <c r="AQ13" i="23"/>
  <c r="D15" i="23"/>
  <c r="T16" i="23"/>
  <c r="AS17" i="23"/>
  <c r="BJ18" i="23"/>
  <c r="U20" i="23"/>
  <c r="AP21" i="23"/>
  <c r="BD22" i="23"/>
  <c r="BJ23" i="23"/>
  <c r="E7" i="23"/>
  <c r="AI8" i="23"/>
  <c r="I10" i="23"/>
  <c r="AY11" i="23"/>
  <c r="O13" i="23"/>
  <c r="BB14" i="23"/>
  <c r="D16" i="23"/>
  <c r="T17" i="23"/>
  <c r="AT18" i="23"/>
  <c r="BJ19" i="23"/>
  <c r="T21" i="23"/>
  <c r="Q7" i="23"/>
  <c r="AU8" i="23"/>
  <c r="V10" i="23"/>
  <c r="AZ11" i="23"/>
  <c r="AW8" i="23"/>
  <c r="BJ11" i="23"/>
  <c r="AW14" i="23"/>
  <c r="AY16" i="23"/>
  <c r="AW18" i="23"/>
  <c r="AX20" i="23"/>
  <c r="N22" i="23"/>
  <c r="AE23" i="23"/>
  <c r="AX24" i="23"/>
  <c r="F26" i="23"/>
  <c r="L27" i="23"/>
  <c r="R28" i="23"/>
  <c r="AF29" i="23"/>
  <c r="AB8" i="23"/>
  <c r="AR11" i="23"/>
  <c r="C14" i="23"/>
  <c r="AJ16" i="23"/>
  <c r="AX18" i="23"/>
  <c r="M6" i="23"/>
  <c r="G9" i="23"/>
  <c r="BM11" i="23"/>
  <c r="V14" i="23"/>
  <c r="AM16" i="23"/>
  <c r="BB18" i="23"/>
  <c r="B21" i="23"/>
  <c r="Z22" i="23"/>
  <c r="AP23" i="23"/>
  <c r="AZ24" i="23"/>
  <c r="BF25" i="23"/>
  <c r="F27" i="23"/>
  <c r="T28" i="23"/>
  <c r="Z29" i="23"/>
  <c r="AN30" i="23"/>
  <c r="AT31" i="23"/>
  <c r="AH8" i="23"/>
  <c r="AB11" i="23"/>
  <c r="F14" i="23"/>
  <c r="Z16" i="23"/>
  <c r="AX6" i="23"/>
  <c r="BL7" i="23"/>
  <c r="D9" i="23"/>
  <c r="J10" i="23"/>
  <c r="X11" i="23"/>
  <c r="AL12" i="23"/>
  <c r="AR13" i="23"/>
  <c r="D6" i="23"/>
  <c r="J7" i="23"/>
  <c r="X8" i="23"/>
  <c r="AD9" i="23"/>
  <c r="AJ10" i="23"/>
  <c r="AX11" i="23"/>
  <c r="BL12" i="23"/>
  <c r="D14" i="23"/>
  <c r="J15" i="23"/>
  <c r="X16" i="23"/>
  <c r="AD17" i="23"/>
  <c r="AJ18" i="23"/>
  <c r="AX19" i="23"/>
  <c r="BL20" i="23"/>
  <c r="V7" i="23"/>
  <c r="AZ8" i="23"/>
  <c r="P10" i="23"/>
  <c r="AT11" i="23"/>
  <c r="U13" i="23"/>
  <c r="BG14" i="23"/>
  <c r="S16" i="23"/>
  <c r="AI17" i="23"/>
  <c r="AY18" i="23"/>
  <c r="B20" i="23"/>
  <c r="E6" i="23"/>
  <c r="AI7" i="23"/>
  <c r="S9" i="23"/>
  <c r="AW10" i="23"/>
  <c r="M12" i="23"/>
  <c r="BC13" i="23"/>
  <c r="M15" i="23"/>
  <c r="AC16" i="23"/>
  <c r="BC17" i="23"/>
  <c r="N19" i="23"/>
  <c r="AD20" i="23"/>
  <c r="AX21" i="23"/>
  <c r="BL22" i="23"/>
  <c r="D24" i="23"/>
  <c r="O7" i="23"/>
  <c r="AS8" i="23"/>
  <c r="AE10" i="23"/>
  <c r="BI11" i="23"/>
  <c r="Y13" i="23"/>
  <c r="BK14" i="23"/>
  <c r="M16" i="23"/>
  <c r="AC17" i="23"/>
  <c r="BC18" i="23"/>
  <c r="N20" i="23"/>
  <c r="AB21" i="23"/>
  <c r="AB7" i="23"/>
  <c r="BF8" i="23"/>
  <c r="AF10" i="23"/>
  <c r="I6" i="23"/>
  <c r="C9" i="23"/>
  <c r="AC12" i="23"/>
  <c r="BM14" i="23"/>
  <c r="BK16" i="23"/>
  <c r="BM18" i="23"/>
  <c r="BK20" i="23"/>
  <c r="W22" i="23"/>
  <c r="AN23" i="23"/>
  <c r="H25" i="23"/>
  <c r="N26" i="23"/>
  <c r="T27" i="23"/>
  <c r="Z28" i="23"/>
  <c r="AN29" i="23"/>
  <c r="AX8" i="23"/>
  <c r="BK11" i="23"/>
  <c r="AK14" i="23"/>
  <c r="AZ16" i="23"/>
  <c r="O19" i="23"/>
  <c r="AG6" i="23"/>
  <c r="AA9" i="23"/>
  <c r="R12" i="23"/>
  <c r="AL14" i="23"/>
  <c r="C17" i="23"/>
  <c r="Q19" i="23"/>
  <c r="O21" i="23"/>
  <c r="AI22" i="23"/>
  <c r="AY23" i="23"/>
  <c r="BH24" i="23"/>
  <c r="H26" i="23"/>
  <c r="V27" i="23"/>
  <c r="AB28" i="23"/>
  <c r="AH29" i="23"/>
  <c r="AV30" i="23"/>
  <c r="BB31" i="23"/>
  <c r="BC8" i="23"/>
  <c r="AW11" i="23"/>
  <c r="AM14" i="23"/>
  <c r="BF6" i="23"/>
  <c r="AL8" i="23"/>
  <c r="AH10" i="23"/>
  <c r="F12" i="23"/>
  <c r="B14" i="23"/>
  <c r="R7" i="23"/>
  <c r="BL8" i="23"/>
  <c r="BH10" i="23"/>
  <c r="AF12" i="23"/>
  <c r="AB14" i="23"/>
  <c r="AF16" i="23"/>
  <c r="D18" i="23"/>
  <c r="H20" i="23"/>
  <c r="AI6" i="23"/>
  <c r="R9" i="23"/>
  <c r="BE11" i="23"/>
  <c r="H14" i="23"/>
  <c r="AK16" i="23"/>
  <c r="X18" i="23"/>
  <c r="AL20" i="23"/>
  <c r="BC7" i="23"/>
  <c r="BK9" i="23"/>
  <c r="AI12" i="23"/>
  <c r="AY14" i="23"/>
  <c r="I17" i="23"/>
  <c r="W19" i="23"/>
  <c r="J21" i="23"/>
  <c r="N23" i="23"/>
  <c r="AW6" i="23"/>
  <c r="AG9" i="23"/>
  <c r="E12" i="23"/>
  <c r="M14" i="23"/>
  <c r="AE16" i="23"/>
  <c r="AA18" i="23"/>
  <c r="AP20" i="23"/>
  <c r="AL7" i="23"/>
  <c r="AS9" i="23"/>
  <c r="G7" i="23"/>
  <c r="U11" i="23"/>
  <c r="AR15" i="23"/>
  <c r="L19" i="23"/>
  <c r="BA21" i="23"/>
  <c r="J24" i="23"/>
  <c r="AV25" i="23"/>
  <c r="AR27" i="23"/>
  <c r="K6" i="23"/>
  <c r="X10" i="23"/>
  <c r="P15" i="23"/>
  <c r="H18" i="23"/>
  <c r="AE7" i="23"/>
  <c r="AG12" i="23"/>
  <c r="BJ15" i="23"/>
  <c r="AT19" i="23"/>
  <c r="G22" i="23"/>
  <c r="T24" i="23"/>
  <c r="X26" i="23"/>
  <c r="BB27" i="23"/>
  <c r="AX29" i="23"/>
  <c r="AD31" i="23"/>
  <c r="H10" i="23"/>
  <c r="BD14" i="23"/>
  <c r="S17" i="23"/>
  <c r="AG19" i="23"/>
  <c r="AU21" i="23"/>
  <c r="P23" i="23"/>
  <c r="AK24" i="23"/>
  <c r="AO6" i="23"/>
  <c r="BE9" i="23"/>
  <c r="BA12" i="23"/>
  <c r="AJ15" i="23"/>
  <c r="AX17" i="23"/>
  <c r="M20" i="23"/>
  <c r="S22" i="23"/>
  <c r="AI23" i="23"/>
  <c r="AT24" i="23"/>
  <c r="AZ25" i="23"/>
  <c r="BF26" i="23"/>
  <c r="F28" i="23"/>
  <c r="T29" i="23"/>
  <c r="AO7" i="23"/>
  <c r="AI10" i="23"/>
  <c r="H13" i="23"/>
  <c r="W15" i="23"/>
  <c r="W17" i="23"/>
  <c r="AK19" i="23"/>
  <c r="AN21" i="23"/>
  <c r="BI8" i="23"/>
  <c r="X17" i="23"/>
  <c r="AZ22" i="23"/>
  <c r="BG24" i="23"/>
  <c r="AO26" i="23"/>
  <c r="AV13" i="23"/>
  <c r="BJ20" i="23"/>
  <c r="AS23" i="23"/>
  <c r="AS25" i="23"/>
  <c r="O27" i="23"/>
  <c r="BL28" i="23"/>
  <c r="T30" i="23"/>
  <c r="AJ31" i="23"/>
  <c r="AK32" i="23"/>
  <c r="AI33" i="23"/>
  <c r="AO34" i="23"/>
  <c r="AM35" i="23"/>
  <c r="AK36" i="23"/>
  <c r="AI37" i="23"/>
  <c r="BH12" i="23"/>
  <c r="Q20" i="23"/>
  <c r="AB23" i="23"/>
  <c r="AD25" i="23"/>
  <c r="C27" i="23"/>
  <c r="BA28" i="23"/>
  <c r="L30" i="23"/>
  <c r="AB31" i="23"/>
  <c r="AD32" i="23"/>
  <c r="AB33" i="23"/>
  <c r="Z34" i="23"/>
  <c r="AF35" i="23"/>
  <c r="AD36" i="23"/>
  <c r="AB37" i="23"/>
  <c r="Z38" i="23"/>
  <c r="AF39" i="23"/>
  <c r="AD40" i="23"/>
  <c r="AB41" i="23"/>
  <c r="Z42" i="23"/>
  <c r="AF43" i="23"/>
  <c r="AD44" i="23"/>
  <c r="AB45" i="23"/>
  <c r="Z46" i="23"/>
  <c r="AF47" i="23"/>
  <c r="AD48" i="23"/>
  <c r="AB49" i="23"/>
  <c r="Z50" i="23"/>
  <c r="AF51" i="23"/>
  <c r="AD52" i="23"/>
  <c r="AB53" i="23"/>
  <c r="AV6" i="23"/>
  <c r="BC15" i="23"/>
  <c r="BI21" i="23"/>
  <c r="C16" i="23"/>
  <c r="B24" i="23"/>
  <c r="BG26" i="23"/>
  <c r="Q29" i="23"/>
  <c r="BG30" i="23"/>
  <c r="S32" i="23"/>
  <c r="AM33" i="23"/>
  <c r="BG34" i="23"/>
  <c r="W36" i="23"/>
  <c r="AO37" i="23"/>
  <c r="AY38" i="23"/>
  <c r="BF39" i="23"/>
  <c r="H41" i="23"/>
  <c r="O42" i="23"/>
  <c r="V43" i="23"/>
  <c r="AC44" i="23"/>
  <c r="AT45" i="23"/>
  <c r="BA46" i="23"/>
  <c r="H7" i="23"/>
  <c r="AT8" i="23"/>
  <c r="AP10" i="23"/>
  <c r="AT12" i="23"/>
  <c r="J14" i="23"/>
  <c r="Z7" i="23"/>
  <c r="F9" i="23"/>
  <c r="B11" i="23"/>
  <c r="F13" i="23"/>
  <c r="AJ14" i="23"/>
  <c r="AN16" i="23"/>
  <c r="L18" i="23"/>
  <c r="P20" i="23"/>
  <c r="AG7" i="23"/>
  <c r="AN9" i="23"/>
  <c r="L12" i="23"/>
  <c r="S14" i="23"/>
  <c r="AT16" i="23"/>
  <c r="BI18" i="23"/>
  <c r="AU20" i="23"/>
  <c r="K8" i="23"/>
  <c r="G10" i="23"/>
  <c r="AS12" i="23"/>
  <c r="V15" i="23"/>
  <c r="R17" i="23"/>
  <c r="AF19" i="23"/>
  <c r="R21" i="23"/>
  <c r="V23" i="23"/>
  <c r="AA7" i="23"/>
  <c r="AQ9" i="23"/>
  <c r="Q12" i="23"/>
  <c r="AG14" i="23"/>
  <c r="AX16" i="23"/>
  <c r="G19" i="23"/>
  <c r="AY20" i="23"/>
  <c r="AW7" i="23"/>
  <c r="BD9" i="23"/>
  <c r="AC7" i="23"/>
  <c r="AU12" i="23"/>
  <c r="BD15" i="23"/>
  <c r="AB19" i="23"/>
  <c r="BJ21" i="23"/>
  <c r="R24" i="23"/>
  <c r="V26" i="23"/>
  <c r="AZ27" i="23"/>
  <c r="AF6" i="23"/>
  <c r="AT10" i="23"/>
  <c r="AC15" i="23"/>
  <c r="AC19" i="23"/>
  <c r="I8" i="23"/>
  <c r="B13" i="23"/>
  <c r="I16" i="23"/>
  <c r="BI19" i="23"/>
  <c r="AR22" i="23"/>
  <c r="AB24" i="23"/>
  <c r="AF26" i="23"/>
  <c r="BJ27" i="23"/>
  <c r="BF29" i="23"/>
  <c r="P6" i="23"/>
  <c r="AD10" i="23"/>
  <c r="E15" i="23"/>
  <c r="AG17" i="23"/>
  <c r="BK19" i="23"/>
  <c r="BM21" i="23"/>
  <c r="Y23" i="23"/>
  <c r="BA24" i="23"/>
  <c r="BK6" i="23"/>
  <c r="M10" i="23"/>
  <c r="G13" i="23"/>
  <c r="AY15" i="23"/>
  <c r="M18" i="23"/>
  <c r="AA20" i="23"/>
  <c r="AB22" i="23"/>
  <c r="AR23" i="23"/>
  <c r="BB24" i="23"/>
  <c r="BH25" i="23"/>
  <c r="H27" i="23"/>
  <c r="V28" i="23"/>
  <c r="AB29" i="23"/>
  <c r="BJ7" i="23"/>
  <c r="BD10" i="23"/>
  <c r="Z13" i="23"/>
  <c r="AK15" i="23"/>
  <c r="AK17" i="23"/>
  <c r="BM19" i="23"/>
  <c r="AW21" i="23"/>
  <c r="O10" i="23"/>
  <c r="Q18" i="23"/>
  <c r="D23" i="23"/>
  <c r="I25" i="23"/>
  <c r="BA26" i="23"/>
  <c r="AV14" i="23"/>
  <c r="AF21" i="23"/>
  <c r="BL23" i="23"/>
  <c r="BE25" i="23"/>
  <c r="AA27" i="23"/>
  <c r="K29" i="23"/>
  <c r="AC30" i="23"/>
  <c r="AS31" i="23"/>
  <c r="AS32" i="23"/>
  <c r="AQ33" i="23"/>
  <c r="AW34" i="23"/>
  <c r="AU35" i="23"/>
  <c r="AS36" i="23"/>
  <c r="AQ37" i="23"/>
  <c r="BI13" i="23"/>
  <c r="BM20" i="23"/>
  <c r="AU23" i="23"/>
  <c r="AT25" i="23"/>
  <c r="Q27" i="23"/>
  <c r="BM28" i="23"/>
  <c r="U30" i="23"/>
  <c r="AK31" i="23"/>
  <c r="AL32" i="23"/>
  <c r="AJ33" i="23"/>
  <c r="AH34" i="23"/>
  <c r="AN35" i="23"/>
  <c r="AL36" i="23"/>
  <c r="AJ37" i="23"/>
  <c r="AH38" i="23"/>
  <c r="AN39" i="23"/>
  <c r="AL40" i="23"/>
  <c r="AJ41" i="23"/>
  <c r="AH42" i="23"/>
  <c r="AN43" i="23"/>
  <c r="AL44" i="23"/>
  <c r="AJ45" i="23"/>
  <c r="P7" i="23"/>
  <c r="L9" i="23"/>
  <c r="AX10" i="23"/>
  <c r="BB12" i="23"/>
  <c r="R14" i="23"/>
  <c r="AH7" i="23"/>
  <c r="AL9" i="23"/>
  <c r="J11" i="23"/>
  <c r="N13" i="23"/>
  <c r="AZ14" i="23"/>
  <c r="BD16" i="23"/>
  <c r="AZ18" i="23"/>
  <c r="X20" i="23"/>
  <c r="AR7" i="23"/>
  <c r="AX9" i="23"/>
  <c r="W12" i="23"/>
  <c r="C15" i="23"/>
  <c r="BC16" i="23"/>
  <c r="D19" i="23"/>
  <c r="BE20" i="23"/>
  <c r="U8" i="23"/>
  <c r="BI10" i="23"/>
  <c r="BE12" i="23"/>
  <c r="AE15" i="23"/>
  <c r="AA17" i="23"/>
  <c r="AO19" i="23"/>
  <c r="BF21" i="23"/>
  <c r="AL23" i="23"/>
  <c r="AU7" i="23"/>
  <c r="BC9" i="23"/>
  <c r="AA12" i="23"/>
  <c r="F15" i="23"/>
  <c r="BG16" i="23"/>
  <c r="P19" i="23"/>
  <c r="BH20" i="23"/>
  <c r="BH7" i="23"/>
  <c r="AQ10" i="23"/>
  <c r="AY7" i="23"/>
  <c r="BK12" i="23"/>
  <c r="F16" i="23"/>
  <c r="AQ19" i="23"/>
  <c r="AG22" i="23"/>
  <c r="Z24" i="23"/>
  <c r="AD26" i="23"/>
  <c r="B28" i="23"/>
  <c r="I7" i="23"/>
  <c r="AE12" i="23"/>
  <c r="AS15" i="23"/>
  <c r="AS19" i="23"/>
  <c r="AC8" i="23"/>
  <c r="R13" i="23"/>
  <c r="P17" i="23"/>
  <c r="I20" i="23"/>
  <c r="BA22" i="23"/>
  <c r="AJ24" i="23"/>
  <c r="AN26" i="23"/>
  <c r="AJ28" i="23"/>
  <c r="H30" i="23"/>
  <c r="AL6" i="23"/>
  <c r="AY10" i="23"/>
  <c r="S15" i="23"/>
  <c r="AW17" i="23"/>
  <c r="Z20" i="23"/>
  <c r="I22" i="23"/>
  <c r="AH23" i="23"/>
  <c r="BI24" i="23"/>
  <c r="S7" i="23"/>
  <c r="AG10" i="23"/>
  <c r="AN13" i="23"/>
  <c r="N16" i="23"/>
  <c r="AC18" i="23"/>
  <c r="BC20" i="23"/>
  <c r="AK22" i="23"/>
  <c r="BA23" i="23"/>
  <c r="BJ24" i="23"/>
  <c r="B26" i="23"/>
  <c r="X27" i="23"/>
  <c r="AD28" i="23"/>
  <c r="AJ29" i="23"/>
  <c r="R8" i="23"/>
  <c r="L11" i="23"/>
  <c r="AO13" i="23"/>
  <c r="BA15" i="23"/>
  <c r="N18" i="23"/>
  <c r="O20" i="23"/>
  <c r="BG21" i="23"/>
  <c r="AI11" i="23"/>
  <c r="I19" i="23"/>
  <c r="W23" i="23"/>
  <c r="Y25" i="23"/>
  <c r="M27" i="23"/>
  <c r="AO15" i="23"/>
  <c r="BB21" i="23"/>
  <c r="O24" i="23"/>
  <c r="D26" i="23"/>
  <c r="AO27" i="23"/>
  <c r="W29" i="23"/>
  <c r="AL30" i="23"/>
  <c r="BC31" i="23"/>
  <c r="BA32" i="23"/>
  <c r="AY33" i="23"/>
  <c r="BE34" i="23"/>
  <c r="BC35" i="23"/>
  <c r="BA36" i="23"/>
  <c r="AY37" i="23"/>
  <c r="BJ14" i="23"/>
  <c r="AG21" i="23"/>
  <c r="BM23" i="23"/>
  <c r="BG25" i="23"/>
  <c r="AC27" i="23"/>
  <c r="M29" i="23"/>
  <c r="AD30" i="23"/>
  <c r="AU31" i="23"/>
  <c r="AT32" i="23"/>
  <c r="AR33" i="23"/>
  <c r="AP34" i="23"/>
  <c r="AV35" i="23"/>
  <c r="AT36" i="23"/>
  <c r="AR37" i="23"/>
  <c r="AP38" i="23"/>
  <c r="AV39" i="23"/>
  <c r="AT40" i="23"/>
  <c r="AR41" i="23"/>
  <c r="AP42" i="23"/>
  <c r="AV43" i="23"/>
  <c r="AT44" i="23"/>
  <c r="AR45" i="23"/>
  <c r="X7" i="23"/>
  <c r="AZ9" i="23"/>
  <c r="D13" i="23"/>
  <c r="AZ6" i="23"/>
  <c r="D10" i="23"/>
  <c r="V13" i="23"/>
  <c r="AX15" i="23"/>
  <c r="B19" i="23"/>
  <c r="X6" i="23"/>
  <c r="BG10" i="23"/>
  <c r="L15" i="23"/>
  <c r="BK17" i="23"/>
  <c r="AK6" i="23"/>
  <c r="AY9" i="23"/>
  <c r="I14" i="23"/>
  <c r="G18" i="23"/>
  <c r="AW20" i="23"/>
  <c r="F6" i="23"/>
  <c r="W9" i="23"/>
  <c r="AI13" i="23"/>
  <c r="B17" i="23"/>
  <c r="W20" i="23"/>
  <c r="Z8" i="23"/>
  <c r="AE6" i="23"/>
  <c r="AW13" i="23"/>
  <c r="F20" i="23"/>
  <c r="L23" i="23"/>
  <c r="AT26" i="23"/>
  <c r="P29" i="23"/>
  <c r="Q13" i="23"/>
  <c r="BE19" i="23"/>
  <c r="C11" i="23"/>
  <c r="AU17" i="23"/>
  <c r="BC21" i="23"/>
  <c r="Z25" i="23"/>
  <c r="AR28" i="23"/>
  <c r="F31" i="23"/>
  <c r="AZ12" i="23"/>
  <c r="D17" i="23"/>
  <c r="D21" i="23"/>
  <c r="AZ23" i="23"/>
  <c r="AI25" i="23"/>
  <c r="BA11" i="23"/>
  <c r="G15" i="23"/>
  <c r="T19" i="23"/>
  <c r="AT22" i="23"/>
  <c r="AD24" i="23"/>
  <c r="Z26" i="23"/>
  <c r="BL27" i="23"/>
  <c r="V6" i="23"/>
  <c r="AG11" i="23"/>
  <c r="BF14" i="23"/>
  <c r="AS18" i="23"/>
  <c r="U21" i="23"/>
  <c r="AU14" i="23"/>
  <c r="AO23" i="23"/>
  <c r="O26" i="23"/>
  <c r="Y17" i="23"/>
  <c r="AA23" i="23"/>
  <c r="AQ26" i="23"/>
  <c r="AK29" i="23"/>
  <c r="R31" i="23"/>
  <c r="C33" i="23"/>
  <c r="AG34" i="23"/>
  <c r="M36" i="23"/>
  <c r="AS6" i="23"/>
  <c r="AE18" i="23"/>
  <c r="AF24" i="23"/>
  <c r="BE26" i="23"/>
  <c r="AW29" i="23"/>
  <c r="BD31" i="23"/>
  <c r="L33" i="23"/>
  <c r="BF34" i="23"/>
  <c r="V36" i="23"/>
  <c r="B38" i="23"/>
  <c r="BD39" i="23"/>
  <c r="L41" i="23"/>
  <c r="BF42" i="23"/>
  <c r="V44" i="23"/>
  <c r="B46" i="23"/>
  <c r="P47" i="23"/>
  <c r="V48" i="23"/>
  <c r="AJ49" i="23"/>
  <c r="AP50" i="23"/>
  <c r="BD51" i="23"/>
  <c r="BJ52" i="23"/>
  <c r="B54" i="23"/>
  <c r="BK13" i="23"/>
  <c r="AJ21" i="23"/>
  <c r="AZ17" i="23"/>
  <c r="BC24" i="23"/>
  <c r="AU27" i="23"/>
  <c r="I30" i="23"/>
  <c r="AZ31" i="23"/>
  <c r="Q33" i="23"/>
  <c r="AU34" i="23"/>
  <c r="AG36" i="23"/>
  <c r="BJ37" i="23"/>
  <c r="L39" i="23"/>
  <c r="AK40" i="23"/>
  <c r="BB41" i="23"/>
  <c r="D43" i="23"/>
  <c r="T44" i="23"/>
  <c r="BC45" i="23"/>
  <c r="E47" i="23"/>
  <c r="L48" i="23"/>
  <c r="AC49" i="23"/>
  <c r="AJ50" i="23"/>
  <c r="AQ51" i="23"/>
  <c r="AM19" i="23"/>
  <c r="BD24" i="23"/>
  <c r="AG27" i="23"/>
  <c r="AI29" i="23"/>
  <c r="E31" i="23"/>
  <c r="AP32" i="23"/>
  <c r="BJ33" i="23"/>
  <c r="N35" i="23"/>
  <c r="AH36" i="23"/>
  <c r="BK37" i="23"/>
  <c r="D39" i="23"/>
  <c r="K40" i="23"/>
  <c r="AA41" i="23"/>
  <c r="AI42" i="23"/>
  <c r="AP43" i="23"/>
  <c r="AW44" i="23"/>
  <c r="BM45" i="23"/>
  <c r="F47" i="23"/>
  <c r="M48" i="23"/>
  <c r="U49" i="23"/>
  <c r="AK50" i="23"/>
  <c r="AR51" i="23"/>
  <c r="AY52" i="23"/>
  <c r="BF53" i="23"/>
  <c r="BB19" i="23"/>
  <c r="BE24" i="23"/>
  <c r="AH27" i="23"/>
  <c r="AM29" i="23"/>
  <c r="G31" i="23"/>
  <c r="AQ32" i="23"/>
  <c r="BK33" i="23"/>
  <c r="Q35" i="23"/>
  <c r="AI36" i="23"/>
  <c r="BL37" i="23"/>
  <c r="E39" i="23"/>
  <c r="L40" i="23"/>
  <c r="AC41" i="23"/>
  <c r="AJ42" i="23"/>
  <c r="AQ43" i="23"/>
  <c r="AX44" i="23"/>
  <c r="BE45" i="23"/>
  <c r="G47" i="23"/>
  <c r="O48" i="23"/>
  <c r="V49" i="23"/>
  <c r="AL50" i="23"/>
  <c r="BL9" i="23"/>
  <c r="AX22" i="23"/>
  <c r="W26" i="23"/>
  <c r="AK28" i="23"/>
  <c r="AK30" i="23"/>
  <c r="B32" i="23"/>
  <c r="AF33" i="23"/>
  <c r="AZ34" i="23"/>
  <c r="D36" i="23"/>
  <c r="X37" i="23"/>
  <c r="AO21" i="23"/>
  <c r="W8" i="23"/>
  <c r="Y22" i="23"/>
  <c r="I26" i="23"/>
  <c r="X28" i="23"/>
  <c r="Q30" i="23"/>
  <c r="AW31" i="23"/>
  <c r="B33" i="23"/>
  <c r="AF34" i="23"/>
  <c r="AZ35" i="23"/>
  <c r="F37" i="23"/>
  <c r="AC38" i="23"/>
  <c r="AJ39" i="23"/>
  <c r="AQ40" i="23"/>
  <c r="AX41" i="23"/>
  <c r="BE42" i="23"/>
  <c r="H44" i="23"/>
  <c r="G28" i="23"/>
  <c r="AN7" i="23"/>
  <c r="R10" i="23"/>
  <c r="L13" i="23"/>
  <c r="AX7" i="23"/>
  <c r="L10" i="23"/>
  <c r="AD13" i="23"/>
  <c r="BF15" i="23"/>
  <c r="J19" i="23"/>
  <c r="BB7" i="23"/>
  <c r="D11" i="23"/>
  <c r="U15" i="23"/>
  <c r="F18" i="23"/>
  <c r="AU6" i="23"/>
  <c r="E11" i="23"/>
  <c r="U14" i="23"/>
  <c r="P18" i="23"/>
  <c r="BF20" i="23"/>
  <c r="G6" i="23"/>
  <c r="AO10" i="23"/>
  <c r="AU13" i="23"/>
  <c r="AM17" i="23"/>
  <c r="AG20" i="23"/>
  <c r="B9" i="23"/>
  <c r="E8" i="23"/>
  <c r="N15" i="23"/>
  <c r="S20" i="23"/>
  <c r="BF23" i="23"/>
  <c r="BB26" i="23"/>
  <c r="AD7" i="23"/>
  <c r="AH13" i="23"/>
  <c r="G20" i="23"/>
  <c r="W11" i="23"/>
  <c r="BH17" i="23"/>
  <c r="BJ22" i="23"/>
  <c r="AH25" i="23"/>
  <c r="AZ28" i="23"/>
  <c r="V31" i="23"/>
  <c r="E13" i="23"/>
  <c r="Z18" i="23"/>
  <c r="P21" i="23"/>
  <c r="BI23" i="23"/>
  <c r="U6" i="23"/>
  <c r="D12" i="23"/>
  <c r="AA16" i="23"/>
  <c r="AJ19" i="23"/>
  <c r="BC22" i="23"/>
  <c r="AL24" i="23"/>
  <c r="AH26" i="23"/>
  <c r="AL28" i="23"/>
  <c r="AQ6" i="23"/>
  <c r="BB11" i="23"/>
  <c r="H15" i="23"/>
  <c r="BF18" i="23"/>
  <c r="B22" i="23"/>
  <c r="AL15" i="23"/>
  <c r="BG23" i="23"/>
  <c r="AB26" i="23"/>
  <c r="S18" i="23"/>
  <c r="AE24" i="23"/>
  <c r="BC26" i="23"/>
  <c r="AV29" i="23"/>
  <c r="AA31" i="23"/>
  <c r="K33" i="23"/>
  <c r="BM34" i="23"/>
  <c r="U36" i="23"/>
  <c r="BK7" i="23"/>
  <c r="X19" i="23"/>
  <c r="AV24" i="23"/>
  <c r="AP27" i="23"/>
  <c r="BH29" i="23"/>
  <c r="BL31" i="23"/>
  <c r="T33" i="23"/>
  <c r="H35" i="23"/>
  <c r="BB36" i="23"/>
  <c r="J38" i="23"/>
  <c r="BL39" i="23"/>
  <c r="T41" i="23"/>
  <c r="H43" i="23"/>
  <c r="BB44" i="23"/>
  <c r="J46" i="23"/>
  <c r="X47" i="23"/>
  <c r="AL48" i="23"/>
  <c r="AR49" i="23"/>
  <c r="AX50" i="23"/>
  <c r="BL51" i="23"/>
  <c r="D53" i="23"/>
  <c r="J54" i="23"/>
  <c r="BL14" i="23"/>
  <c r="U22" i="23"/>
  <c r="AL19" i="23"/>
  <c r="O25" i="23"/>
  <c r="BK27" i="23"/>
  <c r="V30" i="23"/>
  <c r="BM31" i="23"/>
  <c r="AC33" i="23"/>
  <c r="C35" i="23"/>
  <c r="AQ36" i="23"/>
  <c r="E38" i="23"/>
  <c r="U39" i="23"/>
  <c r="AU40" i="23"/>
  <c r="BK41" i="23"/>
  <c r="M43" i="23"/>
  <c r="AM44" i="23"/>
  <c r="BL45" i="23"/>
  <c r="N47" i="23"/>
  <c r="U48" i="23"/>
  <c r="AL49" i="23"/>
  <c r="AS50" i="23"/>
  <c r="AZ51" i="23"/>
  <c r="N21" i="23"/>
  <c r="Q25" i="23"/>
  <c r="AW27" i="23"/>
  <c r="BA29" i="23"/>
  <c r="Q31" i="23"/>
  <c r="AZ32" i="23"/>
  <c r="F34" i="23"/>
  <c r="Z35" i="23"/>
  <c r="AR36" i="23"/>
  <c r="F38" i="23"/>
  <c r="M39" i="23"/>
  <c r="T40" i="23"/>
  <c r="AK41" i="23"/>
  <c r="AR42" i="23"/>
  <c r="AY43" i="23"/>
  <c r="BF44" i="23"/>
  <c r="H46" i="23"/>
  <c r="O47" i="23"/>
  <c r="W48" i="23"/>
  <c r="AD49" i="23"/>
  <c r="AT50" i="23"/>
  <c r="BA51" i="23"/>
  <c r="BH52" i="23"/>
  <c r="K54" i="23"/>
  <c r="V21" i="23"/>
  <c r="U25" i="23"/>
  <c r="AX27" i="23"/>
  <c r="BB29" i="23"/>
  <c r="T31" i="23"/>
  <c r="BC32" i="23"/>
  <c r="G34" i="23"/>
  <c r="AA35" i="23"/>
  <c r="AU36" i="23"/>
  <c r="G38" i="23"/>
  <c r="N39" i="23"/>
  <c r="U40" i="23"/>
  <c r="AL41" i="23"/>
  <c r="AS42" i="23"/>
  <c r="AZ43" i="23"/>
  <c r="BG44" i="23"/>
  <c r="I46" i="23"/>
  <c r="Q47" i="23"/>
  <c r="X48" i="23"/>
  <c r="AE49" i="23"/>
  <c r="AU50" i="23"/>
  <c r="AB12" i="23"/>
  <c r="S23" i="23"/>
  <c r="AS26" i="23"/>
  <c r="BD28" i="23"/>
  <c r="AY30" i="23"/>
  <c r="L32" i="23"/>
  <c r="AP33" i="23"/>
  <c r="BJ34" i="23"/>
  <c r="P36" i="23"/>
  <c r="S8" i="23"/>
  <c r="V22" i="23"/>
  <c r="BJ10" i="23"/>
  <c r="AC23" i="23"/>
  <c r="AA26" i="23"/>
  <c r="AQ28" i="23"/>
  <c r="AB30" i="23"/>
  <c r="BH31" i="23"/>
  <c r="N33" i="23"/>
  <c r="AR34" i="23"/>
  <c r="BJ35" i="23"/>
  <c r="P37" i="23"/>
  <c r="AL38" i="23"/>
  <c r="AS39" i="23"/>
  <c r="AZ40" i="23"/>
  <c r="BG41" i="23"/>
  <c r="J43" i="23"/>
  <c r="AO8" i="23"/>
  <c r="AU28" i="23"/>
  <c r="BE32" i="23"/>
  <c r="AW36" i="23"/>
  <c r="Q39" i="23"/>
  <c r="AE41" i="23"/>
  <c r="BK43" i="23"/>
  <c r="AY45" i="23"/>
  <c r="AX47" i="23"/>
  <c r="AY49" i="23"/>
  <c r="AJ51" i="23"/>
  <c r="BD52" i="23"/>
  <c r="Q54" i="23"/>
  <c r="X55" i="23"/>
  <c r="V56" i="23"/>
  <c r="T57" i="23"/>
  <c r="R58" i="23"/>
  <c r="X59" i="23"/>
  <c r="V60" i="23"/>
  <c r="T61" i="23"/>
  <c r="R62" i="23"/>
  <c r="X63" i="23"/>
  <c r="V64" i="23"/>
  <c r="T65" i="23"/>
  <c r="R66" i="23"/>
  <c r="X67" i="23"/>
  <c r="V68" i="23"/>
  <c r="T69" i="23"/>
  <c r="R70" i="23"/>
  <c r="X71" i="23"/>
  <c r="AR8" i="23"/>
  <c r="BE28" i="23"/>
  <c r="BG32" i="23"/>
  <c r="T36" i="23"/>
  <c r="S39" i="23"/>
  <c r="AG41" i="23"/>
  <c r="AU43" i="23"/>
  <c r="BA45" i="23"/>
  <c r="AL47" i="23"/>
  <c r="AK49" i="23"/>
  <c r="V51" i="23"/>
  <c r="AU52" i="23"/>
  <c r="H54" i="23"/>
  <c r="Q55" i="23"/>
  <c r="O56" i="23"/>
  <c r="M57" i="23"/>
  <c r="K58" i="23"/>
  <c r="BI28" i="23"/>
  <c r="BH32" i="23"/>
  <c r="AA36" i="23"/>
  <c r="B39" i="23"/>
  <c r="P41" i="23"/>
  <c r="AZ26" i="23"/>
  <c r="AV31" i="23"/>
  <c r="AO35" i="23"/>
  <c r="BB38" i="23"/>
  <c r="B41" i="23"/>
  <c r="Q43" i="23"/>
  <c r="N45" i="23"/>
  <c r="BM46" i="23"/>
  <c r="AV48" i="23"/>
  <c r="AG50" i="23"/>
  <c r="H52" i="23"/>
  <c r="Y53" i="23"/>
  <c r="AS54" i="23"/>
  <c r="AF23" i="23"/>
  <c r="BF33" i="23"/>
  <c r="O40" i="23"/>
  <c r="G44" i="23"/>
  <c r="BI46" i="23"/>
  <c r="AX49" i="23"/>
  <c r="U52" i="23"/>
  <c r="W54" i="23"/>
  <c r="BB55" i="23"/>
  <c r="R57" i="23"/>
  <c r="F8" i="23"/>
  <c r="BF10" i="23"/>
  <c r="AZ13" i="23"/>
  <c r="BF7" i="23"/>
  <c r="AZ10" i="23"/>
  <c r="AL13" i="23"/>
  <c r="BL16" i="23"/>
  <c r="R19" i="23"/>
  <c r="BM7" i="23"/>
  <c r="N11" i="23"/>
  <c r="AD15" i="23"/>
  <c r="M19" i="23"/>
  <c r="BE6" i="23"/>
  <c r="O11" i="23"/>
  <c r="AO14" i="23"/>
  <c r="Y18" i="23"/>
  <c r="H22" i="23"/>
  <c r="AC6" i="23"/>
  <c r="BA10" i="23"/>
  <c r="BE13" i="23"/>
  <c r="BE17" i="23"/>
  <c r="H6" i="23"/>
  <c r="M9" i="23"/>
  <c r="AU9" i="23"/>
  <c r="AB15" i="23"/>
  <c r="M21" i="23"/>
  <c r="AH24" i="23"/>
  <c r="AB27" i="23"/>
  <c r="AZ7" i="23"/>
  <c r="BA14" i="23"/>
  <c r="AJ20" i="23"/>
  <c r="AK13" i="23"/>
  <c r="J18" i="23"/>
  <c r="O23" i="23"/>
  <c r="AP25" i="23"/>
  <c r="BH28" i="23"/>
  <c r="N7" i="23"/>
  <c r="S13" i="23"/>
  <c r="AN18" i="23"/>
  <c r="AL21" i="23"/>
  <c r="E24" i="23"/>
  <c r="AM7" i="23"/>
  <c r="T12" i="23"/>
  <c r="AQ16" i="23"/>
  <c r="AV19" i="23"/>
  <c r="BM22" i="23"/>
  <c r="D25" i="23"/>
  <c r="AP26" i="23"/>
  <c r="AT28" i="23"/>
  <c r="T7" i="23"/>
  <c r="U12" i="23"/>
  <c r="O16" i="23"/>
  <c r="H19" i="23"/>
  <c r="K22" i="23"/>
  <c r="AG16" i="23"/>
  <c r="K24" i="23"/>
  <c r="AA6" i="23"/>
  <c r="K19" i="23"/>
  <c r="AU24" i="23"/>
  <c r="B27" i="23"/>
  <c r="BG29" i="23"/>
  <c r="BK31" i="23"/>
  <c r="S33" i="23"/>
  <c r="G35" i="23"/>
  <c r="AC36" i="23"/>
  <c r="Q9" i="23"/>
  <c r="BH21" i="23"/>
  <c r="BL24" i="23"/>
  <c r="BC27" i="23"/>
  <c r="C30" i="23"/>
  <c r="F32" i="23"/>
  <c r="AZ33" i="23"/>
  <c r="P35" i="23"/>
  <c r="BJ36" i="23"/>
  <c r="R38" i="23"/>
  <c r="F40" i="23"/>
  <c r="AZ41" i="23"/>
  <c r="P43" i="23"/>
  <c r="BJ44" i="23"/>
  <c r="R46" i="23"/>
  <c r="AN47" i="23"/>
  <c r="AT48" i="23"/>
  <c r="AZ49" i="23"/>
  <c r="BF50" i="23"/>
  <c r="F52" i="23"/>
  <c r="L53" i="23"/>
  <c r="R54" i="23"/>
  <c r="AW16" i="23"/>
  <c r="AO22" i="23"/>
  <c r="K21" i="23"/>
  <c r="AL25" i="23"/>
  <c r="P28" i="23"/>
  <c r="AH30" i="23"/>
  <c r="I32" i="23"/>
  <c r="AW33" i="23"/>
  <c r="M35" i="23"/>
  <c r="BC36" i="23"/>
  <c r="N38" i="23"/>
  <c r="AD39" i="23"/>
  <c r="BD40" i="23"/>
  <c r="F42" i="23"/>
  <c r="AE43" i="23"/>
  <c r="AV44" i="23"/>
  <c r="G46" i="23"/>
  <c r="W47" i="23"/>
  <c r="AE48" i="23"/>
  <c r="AU49" i="23"/>
  <c r="BB50" i="23"/>
  <c r="D7" i="23"/>
  <c r="C22" i="23"/>
  <c r="AM25" i="23"/>
  <c r="BM27" i="23"/>
  <c r="BL29" i="23"/>
  <c r="AE31" i="23"/>
  <c r="BL32" i="23"/>
  <c r="P34" i="23"/>
  <c r="AJ35" i="23"/>
  <c r="BD36" i="23"/>
  <c r="O38" i="23"/>
  <c r="V39" i="23"/>
  <c r="AC40" i="23"/>
  <c r="AT41" i="23"/>
  <c r="BA42" i="23"/>
  <c r="BH43" i="23"/>
  <c r="J45" i="23"/>
  <c r="Q46" i="23"/>
  <c r="Y47" i="23"/>
  <c r="AF48" i="23"/>
  <c r="AM49" i="23"/>
  <c r="BC50" i="23"/>
  <c r="BJ51" i="23"/>
  <c r="C53" i="23"/>
  <c r="U7" i="23"/>
  <c r="D22" i="23"/>
  <c r="AU25" i="23"/>
  <c r="C28" i="23"/>
  <c r="BM29" i="23"/>
  <c r="AF31" i="23"/>
  <c r="BM32" i="23"/>
  <c r="S34" i="23"/>
  <c r="AK35" i="23"/>
  <c r="BE36" i="23"/>
  <c r="P38" i="23"/>
  <c r="W39" i="23"/>
  <c r="AE40" i="23"/>
  <c r="AU41" i="23"/>
  <c r="BB42" i="23"/>
  <c r="BI43" i="23"/>
  <c r="B45" i="23"/>
  <c r="S46" i="23"/>
  <c r="Z47" i="23"/>
  <c r="AG48" i="23"/>
  <c r="AN49" i="23"/>
  <c r="BD50" i="23"/>
  <c r="AF14" i="23"/>
  <c r="AX23" i="23"/>
  <c r="BK26" i="23"/>
  <c r="F29" i="23"/>
  <c r="BJ30" i="23"/>
  <c r="X32" i="23"/>
  <c r="BB33" i="23"/>
  <c r="F35" i="23"/>
  <c r="Z36" i="23"/>
  <c r="BE10" i="23"/>
  <c r="BI22" i="23"/>
  <c r="M13" i="23"/>
  <c r="BD23" i="23"/>
  <c r="AW26" i="23"/>
  <c r="BG28" i="23"/>
  <c r="AP30" i="23"/>
  <c r="D32" i="23"/>
  <c r="X33" i="23"/>
  <c r="BB34" i="23"/>
  <c r="H36" i="23"/>
  <c r="Z37" i="23"/>
  <c r="AU38" i="23"/>
  <c r="BB39" i="23"/>
  <c r="BI40" i="23"/>
  <c r="C42" i="23"/>
  <c r="S43" i="23"/>
  <c r="J17" i="23"/>
  <c r="AD29" i="23"/>
  <c r="N8" i="23"/>
  <c r="BL11" i="23"/>
  <c r="AN8" i="23"/>
  <c r="X12" i="23"/>
  <c r="BB17" i="23"/>
  <c r="T8" i="23"/>
  <c r="BA13" i="23"/>
  <c r="AN19" i="23"/>
  <c r="AO9" i="23"/>
  <c r="B16" i="23"/>
  <c r="P22" i="23"/>
  <c r="M8" i="23"/>
  <c r="X15" i="23"/>
  <c r="AR19" i="23"/>
  <c r="I11" i="23"/>
  <c r="M17" i="23"/>
  <c r="BH22" i="23"/>
  <c r="AH28" i="23"/>
  <c r="BM12" i="23"/>
  <c r="AW9" i="23"/>
  <c r="AD19" i="23"/>
  <c r="B25" i="23"/>
  <c r="AP29" i="23"/>
  <c r="AJ12" i="23"/>
  <c r="S19" i="23"/>
  <c r="M24" i="23"/>
  <c r="AI9" i="23"/>
  <c r="U17" i="23"/>
  <c r="BE21" i="23"/>
  <c r="AJ25" i="23"/>
  <c r="BB28" i="23"/>
  <c r="BF9" i="23"/>
  <c r="AR16" i="23"/>
  <c r="G21" i="23"/>
  <c r="AZ21" i="23"/>
  <c r="AT7" i="23"/>
  <c r="BE22" i="23"/>
  <c r="M28" i="23"/>
  <c r="I31" i="23"/>
  <c r="I34" i="23"/>
  <c r="BI36" i="23"/>
  <c r="AS16" i="23"/>
  <c r="E26" i="23"/>
  <c r="AL29" i="23"/>
  <c r="BB32" i="23"/>
  <c r="X35" i="23"/>
  <c r="AZ37" i="23"/>
  <c r="V40" i="23"/>
  <c r="AX42" i="23"/>
  <c r="T45" i="23"/>
  <c r="AV47" i="23"/>
  <c r="L49" i="23"/>
  <c r="P51" i="23"/>
  <c r="BB52" i="23"/>
  <c r="AN10" i="23"/>
  <c r="BG22" i="23"/>
  <c r="AK23" i="23"/>
  <c r="AV28" i="23"/>
  <c r="AO31" i="23"/>
  <c r="O34" i="23"/>
  <c r="BM36" i="23"/>
  <c r="BH38" i="23"/>
  <c r="Q41" i="23"/>
  <c r="BI42" i="23"/>
  <c r="R45" i="23"/>
  <c r="AG47" i="23"/>
  <c r="J49" i="23"/>
  <c r="F51" i="23"/>
  <c r="BD17" i="23"/>
  <c r="AK26" i="23"/>
  <c r="J30" i="23"/>
  <c r="T32" i="23"/>
  <c r="AL34" i="23"/>
  <c r="X36" i="23"/>
  <c r="AQ38" i="23"/>
  <c r="AM40" i="23"/>
  <c r="P42" i="23"/>
  <c r="L44" i="23"/>
  <c r="BD45" i="23"/>
  <c r="AZ47" i="23"/>
  <c r="AV49" i="23"/>
  <c r="Z51" i="23"/>
  <c r="V53" i="23"/>
  <c r="B18" i="23"/>
  <c r="AM26" i="23"/>
  <c r="M30" i="23"/>
  <c r="W32" i="23"/>
  <c r="AM34" i="23"/>
  <c r="Y36" i="23"/>
  <c r="AR38" i="23"/>
  <c r="AN40" i="23"/>
  <c r="Q42" i="23"/>
  <c r="M44" i="23"/>
  <c r="AV45" i="23"/>
  <c r="BA47" i="23"/>
  <c r="AW49" i="23"/>
  <c r="AA51" i="23"/>
  <c r="AM24" i="23"/>
  <c r="U28" i="23"/>
  <c r="AG31" i="23"/>
  <c r="BL33" i="23"/>
  <c r="AX35" i="23"/>
  <c r="I15" i="23"/>
  <c r="W25" i="23"/>
  <c r="E25" i="23"/>
  <c r="I29" i="23"/>
  <c r="X31" i="23"/>
  <c r="AT33" i="23"/>
  <c r="AP35" i="23"/>
  <c r="BF37" i="23"/>
  <c r="BK39" i="23"/>
  <c r="AF41" i="23"/>
  <c r="AK43" i="23"/>
  <c r="Y27" i="23"/>
  <c r="AU33" i="23"/>
  <c r="BE37" i="23"/>
  <c r="X40" i="23"/>
  <c r="I43" i="23"/>
  <c r="W45" i="23"/>
  <c r="AK47" i="23"/>
  <c r="BL49" i="23"/>
  <c r="BG51" i="23"/>
  <c r="AF53" i="23"/>
  <c r="AX54" i="23"/>
  <c r="BL55" i="23"/>
  <c r="D57" i="23"/>
  <c r="J58" i="23"/>
  <c r="AF59" i="23"/>
  <c r="AL60" i="23"/>
  <c r="AR61" i="23"/>
  <c r="AX62" i="23"/>
  <c r="BL63" i="23"/>
  <c r="D65" i="23"/>
  <c r="J66" i="23"/>
  <c r="AF67" i="23"/>
  <c r="AL68" i="23"/>
  <c r="AR69" i="23"/>
  <c r="AX70" i="23"/>
  <c r="BL71" i="23"/>
  <c r="Z27" i="23"/>
  <c r="AB32" i="23"/>
  <c r="AY36" i="23"/>
  <c r="BC39" i="23"/>
  <c r="V42" i="23"/>
  <c r="BI44" i="23"/>
  <c r="BH46" i="23"/>
  <c r="H49" i="23"/>
  <c r="J51" i="23"/>
  <c r="BE52" i="23"/>
  <c r="AA54" i="23"/>
  <c r="AO55" i="23"/>
  <c r="AU56" i="23"/>
  <c r="BA57" i="23"/>
  <c r="AK27" i="23"/>
  <c r="AI32" i="23"/>
  <c r="AZ36" i="23"/>
  <c r="AL39" i="23"/>
  <c r="Q11" i="23"/>
  <c r="AT29" i="23"/>
  <c r="U34" i="23"/>
  <c r="Q38" i="23"/>
  <c r="AX40" i="23"/>
  <c r="AI43" i="23"/>
  <c r="AP45" i="23"/>
  <c r="AO47" i="23"/>
  <c r="AP49" i="23"/>
  <c r="AM51" i="23"/>
  <c r="E53" i="23"/>
  <c r="AK54" i="23"/>
  <c r="K26" i="23"/>
  <c r="AQ35" i="23"/>
  <c r="BF41" i="23"/>
  <c r="AG45" i="23"/>
  <c r="AU48" i="23"/>
  <c r="BC51" i="23"/>
  <c r="F54" i="23"/>
  <c r="J56" i="23"/>
  <c r="AN57" i="23"/>
  <c r="BA58" i="23"/>
  <c r="BH59" i="23"/>
  <c r="J61" i="23"/>
  <c r="Q62" i="23"/>
  <c r="Y63" i="23"/>
  <c r="AF64" i="23"/>
  <c r="AM65" i="23"/>
  <c r="BC66" i="23"/>
  <c r="BJ67" i="23"/>
  <c r="C69" i="23"/>
  <c r="T70" i="23"/>
  <c r="AA71" i="23"/>
  <c r="AF72" i="23"/>
  <c r="AD73" i="23"/>
  <c r="AB74" i="23"/>
  <c r="Z75" i="23"/>
  <c r="W31" i="23"/>
  <c r="C38" i="23"/>
  <c r="W42" i="23"/>
  <c r="AH45" i="23"/>
  <c r="AZ48" i="23"/>
  <c r="AL51" i="23"/>
  <c r="AO53" i="23"/>
  <c r="V55" i="23"/>
  <c r="BA56" i="23"/>
  <c r="G58" i="23"/>
  <c r="O59" i="23"/>
  <c r="W60" i="23"/>
  <c r="AD61" i="23"/>
  <c r="AT62" i="23"/>
  <c r="BA63" i="23"/>
  <c r="BH64" i="23"/>
  <c r="K66" i="23"/>
  <c r="R67" i="23"/>
  <c r="Y68" i="23"/>
  <c r="AF69" i="23"/>
  <c r="AM70" i="23"/>
  <c r="BC71" i="23"/>
  <c r="BE72" i="23"/>
  <c r="BC73" i="23"/>
  <c r="BA74" i="23"/>
  <c r="AY75" i="23"/>
  <c r="BE76" i="23"/>
  <c r="BC77" i="23"/>
  <c r="Y15" i="23"/>
  <c r="M33" i="23"/>
  <c r="K39" i="23"/>
  <c r="T43" i="23"/>
  <c r="V46" i="23"/>
  <c r="I49" i="23"/>
  <c r="BF51" i="23"/>
  <c r="BI53" i="23"/>
  <c r="AJ55" i="23"/>
  <c r="BD56" i="23"/>
  <c r="S58" i="23"/>
  <c r="Z59" i="23"/>
  <c r="AG60" i="23"/>
  <c r="AN61" i="23"/>
  <c r="BD62" i="23"/>
  <c r="BK63" i="23"/>
  <c r="E65" i="23"/>
  <c r="L66" i="23"/>
  <c r="AB67" i="23"/>
  <c r="AI68" i="23"/>
  <c r="AP69" i="23"/>
  <c r="AW70" i="23"/>
  <c r="BE71" i="23"/>
  <c r="H73" i="23"/>
  <c r="F74" i="23"/>
  <c r="D75" i="23"/>
  <c r="B76" i="23"/>
  <c r="Y32" i="23"/>
  <c r="AS38" i="23"/>
  <c r="U43" i="23"/>
  <c r="W46" i="23"/>
  <c r="O49" i="23"/>
  <c r="K52" i="23"/>
  <c r="V8" i="23"/>
  <c r="BJ12" i="23"/>
  <c r="BD8" i="23"/>
  <c r="L14" i="23"/>
  <c r="BJ17" i="23"/>
  <c r="BK8" i="23"/>
  <c r="BL13" i="23"/>
  <c r="K20" i="23"/>
  <c r="AA11" i="23"/>
  <c r="AL16" i="23"/>
  <c r="X22" i="23"/>
  <c r="K9" i="23"/>
  <c r="AQ15" i="23"/>
  <c r="S6" i="23"/>
  <c r="T11" i="23"/>
  <c r="AB17" i="23"/>
  <c r="C23" i="23"/>
  <c r="AP28" i="23"/>
  <c r="BH15" i="23"/>
  <c r="E10" i="23"/>
  <c r="Y20" i="23"/>
  <c r="R25" i="23"/>
  <c r="X30" i="23"/>
  <c r="AM13" i="23"/>
  <c r="AO20" i="23"/>
  <c r="AC24" i="23"/>
  <c r="BC10" i="23"/>
  <c r="AH17" i="23"/>
  <c r="Q23" i="23"/>
  <c r="AR25" i="23"/>
  <c r="BJ28" i="23"/>
  <c r="N10" i="23"/>
  <c r="BH16" i="23"/>
  <c r="T22" i="23"/>
  <c r="L22" i="23"/>
  <c r="S10" i="23"/>
  <c r="I23" i="23"/>
  <c r="Y28" i="23"/>
  <c r="E32" i="23"/>
  <c r="Q34" i="23"/>
  <c r="C37" i="23"/>
  <c r="AN17" i="23"/>
  <c r="S26" i="23"/>
  <c r="AM30" i="23"/>
  <c r="BJ32" i="23"/>
  <c r="BD35" i="23"/>
  <c r="BH37" i="23"/>
  <c r="BB40" i="23"/>
  <c r="X43" i="23"/>
  <c r="AZ45" i="23"/>
  <c r="BD47" i="23"/>
  <c r="T49" i="23"/>
  <c r="X51" i="23"/>
  <c r="T53" i="23"/>
  <c r="BH11" i="23"/>
  <c r="BM6" i="23"/>
  <c r="Y24" i="23"/>
  <c r="AG29" i="23"/>
  <c r="AE32" i="23"/>
  <c r="AA34" i="23"/>
  <c r="I37" i="23"/>
  <c r="C39" i="23"/>
  <c r="Z41" i="23"/>
  <c r="AO43" i="23"/>
  <c r="AA45" i="23"/>
  <c r="AP47" i="23"/>
  <c r="S49" i="23"/>
  <c r="O51" i="23"/>
  <c r="AU22" i="23"/>
  <c r="BH26" i="23"/>
  <c r="W30" i="23"/>
  <c r="AF32" i="23"/>
  <c r="AV34" i="23"/>
  <c r="J37" i="23"/>
  <c r="AZ38" i="23"/>
  <c r="AV40" i="23"/>
  <c r="Y42" i="23"/>
  <c r="U44" i="23"/>
  <c r="AA46" i="23"/>
  <c r="BI47" i="23"/>
  <c r="BE49" i="23"/>
  <c r="AI51" i="23"/>
  <c r="AE53" i="23"/>
  <c r="AW22" i="23"/>
  <c r="BI26" i="23"/>
  <c r="Y30" i="23"/>
  <c r="AG32" i="23"/>
  <c r="AY34" i="23"/>
  <c r="M37" i="23"/>
  <c r="BA38" i="23"/>
  <c r="AW40" i="23"/>
  <c r="AA42" i="23"/>
  <c r="W44" i="23"/>
  <c r="AB46" i="23"/>
  <c r="BJ47" i="23"/>
  <c r="BF49" i="23"/>
  <c r="Y7" i="23"/>
  <c r="BM24" i="23"/>
  <c r="V29" i="23"/>
  <c r="AR31" i="23"/>
  <c r="H34" i="23"/>
  <c r="BH35" i="23"/>
  <c r="BI16" i="23"/>
  <c r="K15" i="23"/>
  <c r="AE25" i="23"/>
  <c r="AC29" i="23"/>
  <c r="AI31" i="23"/>
  <c r="BD33" i="23"/>
  <c r="R36" i="23"/>
  <c r="K38" i="23"/>
  <c r="G40" i="23"/>
  <c r="AO41" i="23"/>
  <c r="AT43" i="23"/>
  <c r="D30" i="23"/>
  <c r="K34" i="23"/>
  <c r="I38" i="23"/>
  <c r="AP40" i="23"/>
  <c r="AA43" i="23"/>
  <c r="AI45" i="23"/>
  <c r="P48" i="23"/>
  <c r="N50" i="23"/>
  <c r="C52" i="23"/>
  <c r="AP53" i="23"/>
  <c r="BF54" i="23"/>
  <c r="F56" i="23"/>
  <c r="L57" i="23"/>
  <c r="Z58" i="23"/>
  <c r="AN59" i="23"/>
  <c r="AT60" i="23"/>
  <c r="AZ61" i="23"/>
  <c r="BF62" i="23"/>
  <c r="F64" i="23"/>
  <c r="L65" i="23"/>
  <c r="Z66" i="23"/>
  <c r="AN67" i="23"/>
  <c r="AT68" i="23"/>
  <c r="AZ69" i="23"/>
  <c r="BF70" i="23"/>
  <c r="F72" i="23"/>
  <c r="I28" i="23"/>
  <c r="W33" i="23"/>
  <c r="O37" i="23"/>
  <c r="H40" i="23"/>
  <c r="AN42" i="23"/>
  <c r="H45" i="23"/>
  <c r="J47" i="23"/>
  <c r="X49" i="23"/>
  <c r="AK51" i="23"/>
  <c r="K53" i="23"/>
  <c r="AI54" i="23"/>
  <c r="AW55" i="23"/>
  <c r="BC56" i="23"/>
  <c r="BI57" i="23"/>
  <c r="K28" i="23"/>
  <c r="Y33" i="23"/>
  <c r="Q37" i="23"/>
  <c r="BE39" i="23"/>
  <c r="BK18" i="23"/>
  <c r="O30" i="23"/>
  <c r="AT34" i="23"/>
  <c r="AJ38" i="23"/>
  <c r="U41" i="23"/>
  <c r="BA43" i="23"/>
  <c r="BF45" i="23"/>
  <c r="BE47" i="23"/>
  <c r="BC49" i="23"/>
  <c r="AY51" i="23"/>
  <c r="O53" i="23"/>
  <c r="BA54" i="23"/>
  <c r="AS27" i="23"/>
  <c r="AF36" i="23"/>
  <c r="S42" i="23"/>
  <c r="BG45" i="23"/>
  <c r="E49" i="23"/>
  <c r="G52" i="23"/>
  <c r="AJ54" i="23"/>
  <c r="T56" i="23"/>
  <c r="AX57" i="23"/>
  <c r="BJ58" i="23"/>
  <c r="C60" i="23"/>
  <c r="S61" i="23"/>
  <c r="AA62" i="23"/>
  <c r="AH63" i="23"/>
  <c r="AO64" i="23"/>
  <c r="AV65" i="23"/>
  <c r="BL66" i="23"/>
  <c r="E68" i="23"/>
  <c r="M69" i="23"/>
  <c r="AC70" i="23"/>
  <c r="AJ71" i="23"/>
  <c r="AN72" i="23"/>
  <c r="AL73" i="23"/>
  <c r="AJ74" i="23"/>
  <c r="AH75" i="23"/>
  <c r="Q32" i="23"/>
  <c r="AM38" i="23"/>
  <c r="AY42" i="23"/>
  <c r="BI45" i="23"/>
  <c r="F49" i="23"/>
  <c r="BE51" i="23"/>
  <c r="BG53" i="23"/>
  <c r="AI55" i="23"/>
  <c r="BM56" i="23"/>
  <c r="Q58" i="23"/>
  <c r="Y59" i="23"/>
  <c r="AF60" i="23"/>
  <c r="AM61" i="23"/>
  <c r="BC62" i="23"/>
  <c r="BJ63" i="23"/>
  <c r="C65" i="23"/>
  <c r="T66" i="23"/>
  <c r="AA67" i="23"/>
  <c r="AH68" i="23"/>
  <c r="AO69" i="23"/>
  <c r="AV70" i="23"/>
  <c r="BM71" i="23"/>
  <c r="BM72" i="23"/>
  <c r="BK73" i="23"/>
  <c r="BI74" i="23"/>
  <c r="BG75" i="23"/>
  <c r="BM76" i="23"/>
  <c r="BK77" i="23"/>
  <c r="BE23" i="23"/>
  <c r="C34" i="23"/>
  <c r="AU39" i="23"/>
  <c r="AW43" i="23"/>
  <c r="AO46" i="23"/>
  <c r="AG49" i="23"/>
  <c r="J52" i="23"/>
  <c r="M54" i="23"/>
  <c r="AT55" i="23"/>
  <c r="J57" i="23"/>
  <c r="AB58" i="23"/>
  <c r="AI59" i="23"/>
  <c r="AP60" i="23"/>
  <c r="AW61" i="23"/>
  <c r="BM62" i="23"/>
  <c r="G64" i="23"/>
  <c r="N65" i="23"/>
  <c r="U66" i="23"/>
  <c r="AK67" i="23"/>
  <c r="AR68" i="23"/>
  <c r="AY69" i="23"/>
  <c r="BG70" i="23"/>
  <c r="I72" i="23"/>
  <c r="T9" i="23"/>
  <c r="BH13" i="23"/>
  <c r="BB9" i="23"/>
  <c r="T14" i="23"/>
  <c r="BH18" i="23"/>
  <c r="H9" i="23"/>
  <c r="AM15" i="23"/>
  <c r="T20" i="23"/>
  <c r="AK11" i="23"/>
  <c r="BE16" i="23"/>
  <c r="AN22" i="23"/>
  <c r="BK10" i="23"/>
  <c r="AZ15" i="23"/>
  <c r="AD6" i="23"/>
  <c r="AD11" i="23"/>
  <c r="AP17" i="23"/>
  <c r="P25" i="23"/>
  <c r="AX28" i="23"/>
  <c r="O17" i="23"/>
  <c r="AU10" i="23"/>
  <c r="AA21" i="23"/>
  <c r="AV26" i="23"/>
  <c r="BD30" i="23"/>
  <c r="AI15" i="23"/>
  <c r="BB20" i="23"/>
  <c r="C25" i="23"/>
  <c r="AM12" i="23"/>
  <c r="AO18" i="23"/>
  <c r="Z23" i="23"/>
  <c r="R26" i="23"/>
  <c r="D29" i="23"/>
  <c r="AO12" i="23"/>
  <c r="G17" i="23"/>
  <c r="AC22" i="23"/>
  <c r="AH22" i="23"/>
  <c r="AL11" i="23"/>
  <c r="BK24" i="23"/>
  <c r="AM28" i="23"/>
  <c r="M32" i="23"/>
  <c r="Y34" i="23"/>
  <c r="K37" i="23"/>
  <c r="O22" i="23"/>
  <c r="AE26" i="23"/>
  <c r="AW30" i="23"/>
  <c r="D33" i="23"/>
  <c r="BL35" i="23"/>
  <c r="AX38" i="23"/>
  <c r="BJ40" i="23"/>
  <c r="BD43" i="23"/>
  <c r="BH45" i="23"/>
  <c r="BL47" i="23"/>
  <c r="BH49" i="23"/>
  <c r="AN51" i="23"/>
  <c r="AJ53" i="23"/>
  <c r="BI12" i="23"/>
  <c r="AM9" i="23"/>
  <c r="BJ25" i="23"/>
  <c r="AY29" i="23"/>
  <c r="AO32" i="23"/>
  <c r="AK34" i="23"/>
  <c r="U37" i="23"/>
  <c r="AM39" i="23"/>
  <c r="AI41" i="23"/>
  <c r="AX43" i="23"/>
  <c r="AK45" i="23"/>
  <c r="AY47" i="23"/>
  <c r="BD49" i="23"/>
  <c r="Y51" i="23"/>
  <c r="M23" i="23"/>
  <c r="K27" i="23"/>
  <c r="AI30" i="23"/>
  <c r="H33" i="23"/>
  <c r="BH34" i="23"/>
  <c r="V37" i="23"/>
  <c r="BI38" i="23"/>
  <c r="BE40" i="23"/>
  <c r="BJ42" i="23"/>
  <c r="AE44" i="23"/>
  <c r="AJ46" i="23"/>
  <c r="D48" i="23"/>
  <c r="I50" i="23"/>
  <c r="E52" i="23"/>
  <c r="AN53" i="23"/>
  <c r="R23" i="23"/>
  <c r="R27" i="23"/>
  <c r="AJ30" i="23"/>
  <c r="I33" i="23"/>
  <c r="BI34" i="23"/>
  <c r="AJ9" i="23"/>
  <c r="AJ6" i="23"/>
  <c r="Z15" i="23"/>
  <c r="N6" i="23"/>
  <c r="AR17" i="23"/>
  <c r="Y12" i="23"/>
  <c r="BH19" i="23"/>
  <c r="S11" i="23"/>
  <c r="AI19" i="23"/>
  <c r="BM10" i="23"/>
  <c r="X25" i="23"/>
  <c r="C10" i="23"/>
  <c r="Q15" i="23"/>
  <c r="C24" i="23"/>
  <c r="BE7" i="23"/>
  <c r="R22" i="23"/>
  <c r="BG8" i="23"/>
  <c r="E21" i="23"/>
  <c r="AB25" i="23"/>
  <c r="AM8" i="23"/>
  <c r="AD18" i="23"/>
  <c r="BI20" i="23"/>
  <c r="AH16" i="23"/>
  <c r="BA27" i="23"/>
  <c r="BI32" i="23"/>
  <c r="S37" i="23"/>
  <c r="P24" i="23"/>
  <c r="J31" i="23"/>
  <c r="AX34" i="23"/>
  <c r="P39" i="23"/>
  <c r="BL43" i="23"/>
  <c r="BF46" i="23"/>
  <c r="J50" i="23"/>
  <c r="AT52" i="23"/>
  <c r="AA19" i="23"/>
  <c r="M26" i="23"/>
  <c r="P31" i="23"/>
  <c r="AI35" i="23"/>
  <c r="AO38" i="23"/>
  <c r="AG42" i="23"/>
  <c r="P46" i="23"/>
  <c r="AW48" i="23"/>
  <c r="AP9" i="23"/>
  <c r="T26" i="23"/>
  <c r="AP31" i="23"/>
  <c r="D35" i="23"/>
  <c r="X38" i="23"/>
  <c r="R41" i="23"/>
  <c r="C44" i="23"/>
  <c r="BK46" i="23"/>
  <c r="S50" i="23"/>
  <c r="AP52" i="23"/>
  <c r="H24" i="23"/>
  <c r="U29" i="23"/>
  <c r="AO33" i="23"/>
  <c r="W37" i="23"/>
  <c r="AP39" i="23"/>
  <c r="BM41" i="23"/>
  <c r="AF44" i="23"/>
  <c r="BC46" i="23"/>
  <c r="C49" i="23"/>
  <c r="R16" i="23"/>
  <c r="S27" i="23"/>
  <c r="H31" i="23"/>
  <c r="T34" i="23"/>
  <c r="BF36" i="23"/>
  <c r="Q24" i="23"/>
  <c r="BA25" i="23"/>
  <c r="E30" i="23"/>
  <c r="BF32" i="23"/>
  <c r="AB36" i="23"/>
  <c r="BM38" i="23"/>
  <c r="N41" i="23"/>
  <c r="BC43" i="23"/>
  <c r="AH31" i="23"/>
  <c r="H37" i="23"/>
  <c r="BH40" i="23"/>
  <c r="AB44" i="23"/>
  <c r="I47" i="23"/>
  <c r="AD50" i="23"/>
  <c r="AI52" i="23"/>
  <c r="AH54" i="23"/>
  <c r="N56" i="23"/>
  <c r="AR57" i="23"/>
  <c r="H59" i="23"/>
  <c r="BB60" i="23"/>
  <c r="J62" i="23"/>
  <c r="AV63" i="23"/>
  <c r="AB65" i="23"/>
  <c r="AX66" i="23"/>
  <c r="N68" i="23"/>
  <c r="BH69" i="23"/>
  <c r="AF71" i="23"/>
  <c r="BB25" i="23"/>
  <c r="AV33" i="23"/>
  <c r="L38" i="23"/>
  <c r="AY41" i="23"/>
  <c r="X45" i="23"/>
  <c r="Q48" i="23"/>
  <c r="AR50" i="23"/>
  <c r="W53" i="23"/>
  <c r="BG54" i="23"/>
  <c r="AE56" i="23"/>
  <c r="C58" i="23"/>
  <c r="AQ30" i="23"/>
  <c r="AH35" i="23"/>
  <c r="I40" i="23"/>
  <c r="G26" i="23"/>
  <c r="Z33" i="23"/>
  <c r="F39" i="23"/>
  <c r="I42" i="23"/>
  <c r="BL44" i="23"/>
  <c r="G48" i="23"/>
  <c r="AW50" i="23"/>
  <c r="AW52" i="23"/>
  <c r="BI54" i="23"/>
  <c r="O31" i="23"/>
  <c r="AY40" i="23"/>
  <c r="M46" i="23"/>
  <c r="AF50" i="23"/>
  <c r="AM53" i="23"/>
  <c r="AF56" i="23"/>
  <c r="P58" i="23"/>
  <c r="AP59" i="23"/>
  <c r="AC61" i="23"/>
  <c r="BB62" i="23"/>
  <c r="M64" i="23"/>
  <c r="BE65" i="23"/>
  <c r="Z67" i="23"/>
  <c r="AY68" i="23"/>
  <c r="AL70" i="23"/>
  <c r="BK71" i="23"/>
  <c r="N73" i="23"/>
  <c r="AR74" i="23"/>
  <c r="L26" i="23"/>
  <c r="AM36" i="23"/>
  <c r="R43" i="23"/>
  <c r="T47" i="23"/>
  <c r="BE50" i="23"/>
  <c r="I54" i="23"/>
  <c r="K56" i="23"/>
  <c r="AY57" i="23"/>
  <c r="AH59" i="23"/>
  <c r="BG60" i="23"/>
  <c r="AB62" i="23"/>
  <c r="E64" i="23"/>
  <c r="AE65" i="23"/>
  <c r="BM66" i="23"/>
  <c r="AQ68" i="23"/>
  <c r="C70" i="23"/>
  <c r="AK71" i="23"/>
  <c r="G73" i="23"/>
  <c r="U74" i="23"/>
  <c r="AI75" i="23"/>
  <c r="G77" i="23"/>
  <c r="U78" i="23"/>
  <c r="Y31" i="23"/>
  <c r="R40" i="23"/>
  <c r="BD44" i="23"/>
  <c r="AA48" i="23"/>
  <c r="AA52" i="23"/>
  <c r="AZ54" i="23"/>
  <c r="AH56" i="23"/>
  <c r="AK58" i="23"/>
  <c r="BJ59" i="23"/>
  <c r="V61" i="23"/>
  <c r="I63" i="23"/>
  <c r="AH64" i="23"/>
  <c r="BG65" i="23"/>
  <c r="AT67" i="23"/>
  <c r="F69" i="23"/>
  <c r="AE70" i="23"/>
  <c r="R72" i="23"/>
  <c r="AF73" i="23"/>
  <c r="AL74" i="23"/>
  <c r="AR75" i="23"/>
  <c r="AE30" i="23"/>
  <c r="H38" i="23"/>
  <c r="BB43" i="23"/>
  <c r="C47" i="23"/>
  <c r="P50" i="23"/>
  <c r="N53" i="23"/>
  <c r="BM54" i="23"/>
  <c r="Y56" i="23"/>
  <c r="BC57" i="23"/>
  <c r="BM58" i="23"/>
  <c r="G60" i="23"/>
  <c r="N61" i="23"/>
  <c r="U62" i="23"/>
  <c r="AK63" i="23"/>
  <c r="BM26" i="23"/>
  <c r="L35" i="23"/>
  <c r="AG40" i="23"/>
  <c r="R44" i="23"/>
  <c r="D47" i="23"/>
  <c r="BJ49" i="23"/>
  <c r="AE52" i="23"/>
  <c r="AD54" i="23"/>
  <c r="BH55" i="23"/>
  <c r="N57" i="23"/>
  <c r="AM58" i="23"/>
  <c r="BC59" i="23"/>
  <c r="BK60" i="23"/>
  <c r="D62" i="23"/>
  <c r="K63" i="23"/>
  <c r="AA64" i="23"/>
  <c r="AH65" i="23"/>
  <c r="AO66" i="23"/>
  <c r="AW67" i="23"/>
  <c r="BM68" i="23"/>
  <c r="U27" i="23"/>
  <c r="AD43" i="23"/>
  <c r="D51" i="23"/>
  <c r="AB56" i="23"/>
  <c r="AO59" i="23"/>
  <c r="BJ62" i="23"/>
  <c r="AI65" i="23"/>
  <c r="AX67" i="23"/>
  <c r="BK69" i="23"/>
  <c r="AW71" i="23"/>
  <c r="U73" i="23"/>
  <c r="BF74" i="23"/>
  <c r="S76" i="23"/>
  <c r="Z77" i="23"/>
  <c r="AG78" i="23"/>
  <c r="AO79" i="23"/>
  <c r="AM80" i="23"/>
  <c r="AK81" i="23"/>
  <c r="AI82" i="23"/>
  <c r="AO83" i="23"/>
  <c r="AM84" i="23"/>
  <c r="AK85" i="23"/>
  <c r="AI86" i="23"/>
  <c r="AO87" i="23"/>
  <c r="AM88" i="23"/>
  <c r="AK89" i="23"/>
  <c r="AI90" i="23"/>
  <c r="AO91" i="23"/>
  <c r="AM92" i="23"/>
  <c r="AK93" i="23"/>
  <c r="AI94" i="23"/>
  <c r="AO95" i="23"/>
  <c r="I36" i="23"/>
  <c r="AF46" i="23"/>
  <c r="D54" i="23"/>
  <c r="AW57" i="23"/>
  <c r="BC60" i="23"/>
  <c r="AX63" i="23"/>
  <c r="Y66" i="23"/>
  <c r="AN68" i="23"/>
  <c r="AQ70" i="23"/>
  <c r="AA72" i="23"/>
  <c r="BI73" i="23"/>
  <c r="AF75" i="23"/>
  <c r="AU76" i="23"/>
  <c r="BL77" i="23"/>
  <c r="B79" i="23"/>
  <c r="H80" i="23"/>
  <c r="F81" i="23"/>
  <c r="D82" i="23"/>
  <c r="B83" i="23"/>
  <c r="H84" i="23"/>
  <c r="F85" i="23"/>
  <c r="D86" i="23"/>
  <c r="B87" i="23"/>
  <c r="H88" i="23"/>
  <c r="F89" i="23"/>
  <c r="D90" i="23"/>
  <c r="B91" i="23"/>
  <c r="H92" i="23"/>
  <c r="F93" i="23"/>
  <c r="D94" i="23"/>
  <c r="B95" i="23"/>
  <c r="G41" i="23"/>
  <c r="Y49" i="23"/>
  <c r="O55" i="23"/>
  <c r="AO58" i="23"/>
  <c r="AK61" i="23"/>
  <c r="AE64" i="23"/>
  <c r="BK66" i="23"/>
  <c r="K69" i="23"/>
  <c r="F71" i="23"/>
  <c r="L73" i="23"/>
  <c r="AW74" i="23"/>
  <c r="U76" i="23"/>
  <c r="AK77" i="23"/>
  <c r="AR78" i="23"/>
  <c r="AQ79" i="23"/>
  <c r="AW80" i="23"/>
  <c r="AU81" i="23"/>
  <c r="AS82" i="23"/>
  <c r="AQ83" i="23"/>
  <c r="AW84" i="23"/>
  <c r="AU85" i="23"/>
  <c r="AS86" i="23"/>
  <c r="AQ87" i="23"/>
  <c r="AW88" i="23"/>
  <c r="AU89" i="23"/>
  <c r="AS90" i="23"/>
  <c r="AQ91" i="23"/>
  <c r="AW92" i="23"/>
  <c r="G25" i="23"/>
  <c r="AO42" i="23"/>
  <c r="Y50" i="23"/>
  <c r="AY55" i="23"/>
  <c r="C59" i="23"/>
  <c r="BL61" i="23"/>
  <c r="BA64" i="23"/>
  <c r="B67" i="23"/>
  <c r="P69" i="23"/>
  <c r="W71" i="23"/>
  <c r="B73" i="23"/>
  <c r="AX74" i="23"/>
  <c r="M76" i="23"/>
  <c r="T77" i="23"/>
  <c r="AJ78" i="23"/>
  <c r="AJ79" i="23"/>
  <c r="AH80" i="23"/>
  <c r="AN81" i="23"/>
  <c r="AL82" i="23"/>
  <c r="AJ83" i="23"/>
  <c r="AH84" i="23"/>
  <c r="AA38" i="23"/>
  <c r="AQ48" i="23"/>
  <c r="BD54" i="23"/>
  <c r="W58" i="23"/>
  <c r="R61" i="23"/>
  <c r="S64" i="23"/>
  <c r="AG66" i="23"/>
  <c r="AV68" i="23"/>
  <c r="BJ70" i="23"/>
  <c r="AR72" i="23"/>
  <c r="Z74" i="23"/>
  <c r="BF75" i="23"/>
  <c r="C77" i="23"/>
  <c r="S78" i="23"/>
  <c r="U79" i="23"/>
  <c r="S80" i="23"/>
  <c r="Y81" i="23"/>
  <c r="W82" i="23"/>
  <c r="U83" i="23"/>
  <c r="S84" i="23"/>
  <c r="Y85" i="23"/>
  <c r="AY50" i="23"/>
  <c r="BI62" i="23"/>
  <c r="BJ69" i="23"/>
  <c r="AA74" i="23"/>
  <c r="AY77" i="23"/>
  <c r="AD80" i="23"/>
  <c r="F83" i="23"/>
  <c r="AB85" i="23"/>
  <c r="N87" i="23"/>
  <c r="AY88" i="23"/>
  <c r="V90" i="23"/>
  <c r="BD91" i="23"/>
  <c r="AR9" i="23"/>
  <c r="AF8" i="23"/>
  <c r="AH15" i="23"/>
  <c r="AA10" i="23"/>
  <c r="BA17" i="23"/>
  <c r="W13" i="23"/>
  <c r="AM20" i="23"/>
  <c r="AK12" i="23"/>
  <c r="AN6" i="23"/>
  <c r="P13" i="23"/>
  <c r="AF25" i="23"/>
  <c r="AX12" i="23"/>
  <c r="AF15" i="23"/>
  <c r="BD26" i="23"/>
  <c r="J9" i="23"/>
  <c r="AA22" i="23"/>
  <c r="O9" i="23"/>
  <c r="S21" i="23"/>
  <c r="AX26" i="23"/>
  <c r="BH8" i="23"/>
  <c r="U19" i="23"/>
  <c r="Y21" i="23"/>
  <c r="D20" i="23"/>
  <c r="AY28" i="23"/>
  <c r="AA33" i="23"/>
  <c r="AA37" i="23"/>
  <c r="N25" i="23"/>
  <c r="S31" i="23"/>
  <c r="F36" i="23"/>
  <c r="X39" i="23"/>
  <c r="F44" i="23"/>
  <c r="H47" i="23"/>
  <c r="R50" i="23"/>
  <c r="AR53" i="23"/>
  <c r="R20" i="23"/>
  <c r="AJ26" i="23"/>
  <c r="AC31" i="23"/>
  <c r="AS35" i="23"/>
  <c r="AW39" i="23"/>
  <c r="AQ42" i="23"/>
  <c r="Y46" i="23"/>
  <c r="BF48" i="23"/>
  <c r="J12" i="23"/>
  <c r="Q28" i="23"/>
  <c r="BA31" i="23"/>
  <c r="AT35" i="23"/>
  <c r="AG38" i="23"/>
  <c r="BC41" i="23"/>
  <c r="AN44" i="23"/>
  <c r="AH47" i="23"/>
  <c r="AB50" i="23"/>
  <c r="M53" i="23"/>
  <c r="AI24" i="23"/>
  <c r="AX30" i="23"/>
  <c r="BA33" i="23"/>
  <c r="AG37" i="23"/>
  <c r="AY39" i="23"/>
  <c r="H42" i="23"/>
  <c r="AO44" i="23"/>
  <c r="BL46" i="23"/>
  <c r="M49" i="23"/>
  <c r="C18" i="23"/>
  <c r="AI27" i="23"/>
  <c r="U31" i="23"/>
  <c r="AD34" i="23"/>
  <c r="B37" i="23"/>
  <c r="AN24" i="23"/>
  <c r="E27" i="23"/>
  <c r="BA30" i="23"/>
  <c r="AH33" i="23"/>
  <c r="AN36" i="23"/>
  <c r="I39" i="23"/>
  <c r="W41" i="23"/>
  <c r="BM43" i="23"/>
  <c r="BJ31" i="23"/>
  <c r="AK37" i="23"/>
  <c r="M41" i="23"/>
  <c r="AR44" i="23"/>
  <c r="U47" i="23"/>
  <c r="AQ50" i="23"/>
  <c r="AS52" i="23"/>
  <c r="AP54" i="23"/>
  <c r="AD56" i="23"/>
  <c r="AZ57" i="23"/>
  <c r="P59" i="23"/>
  <c r="BJ60" i="23"/>
  <c r="Z62" i="23"/>
  <c r="BD63" i="23"/>
  <c r="AJ65" i="23"/>
  <c r="BF66" i="23"/>
  <c r="AD68" i="23"/>
  <c r="B70" i="23"/>
  <c r="AN71" i="23"/>
  <c r="AU26" i="23"/>
  <c r="M34" i="23"/>
  <c r="AD38" i="23"/>
  <c r="D42" i="23"/>
  <c r="AN45" i="23"/>
  <c r="AC48" i="23"/>
  <c r="BH50" i="23"/>
  <c r="AG53" i="23"/>
  <c r="I55" i="23"/>
  <c r="AM56" i="23"/>
  <c r="M11" i="23"/>
  <c r="K31" i="23"/>
  <c r="BM35" i="23"/>
  <c r="AA40" i="23"/>
  <c r="AQ27" i="23"/>
  <c r="BE33" i="23"/>
  <c r="Y39" i="23"/>
  <c r="AB42" i="23"/>
  <c r="Z45" i="23"/>
  <c r="S48" i="23"/>
  <c r="BJ50" i="23"/>
  <c r="BG52" i="23"/>
  <c r="C55" i="23"/>
  <c r="O32" i="23"/>
  <c r="V41" i="23"/>
  <c r="AM46" i="23"/>
  <c r="BA50" i="23"/>
  <c r="BE53" i="23"/>
  <c r="AP56" i="23"/>
  <c r="Y58" i="23"/>
  <c r="AY59" i="23"/>
  <c r="AL61" i="23"/>
  <c r="BK62" i="23"/>
  <c r="W64" i="23"/>
  <c r="I66" i="23"/>
  <c r="AI67" i="23"/>
  <c r="BH68" i="23"/>
  <c r="AU70" i="23"/>
  <c r="G72" i="23"/>
  <c r="V73" i="23"/>
  <c r="AZ74" i="23"/>
  <c r="BE27" i="23"/>
  <c r="AC37" i="23"/>
  <c r="AR43" i="23"/>
  <c r="AT47" i="23"/>
  <c r="N51" i="23"/>
  <c r="X54" i="23"/>
  <c r="U56" i="23"/>
  <c r="BK57" i="23"/>
  <c r="AQ59" i="23"/>
  <c r="B61" i="23"/>
  <c r="AK62" i="23"/>
  <c r="O64" i="23"/>
  <c r="AN65" i="23"/>
  <c r="I67" i="23"/>
  <c r="AZ68" i="23"/>
  <c r="L70" i="23"/>
  <c r="AT71" i="23"/>
  <c r="O73" i="23"/>
  <c r="AC74" i="23"/>
  <c r="AQ75" i="23"/>
  <c r="O77" i="23"/>
  <c r="AC78" i="23"/>
  <c r="R32" i="23"/>
  <c r="BC40" i="23"/>
  <c r="P45" i="23"/>
  <c r="BA48" i="23"/>
  <c r="AQ52" i="23"/>
  <c r="BL54" i="23"/>
  <c r="AR56" i="23"/>
  <c r="AT58" i="23"/>
  <c r="E60" i="23"/>
  <c r="AE61" i="23"/>
  <c r="R63" i="23"/>
  <c r="AQ64" i="23"/>
  <c r="C66" i="23"/>
  <c r="BC67" i="23"/>
  <c r="O69" i="23"/>
  <c r="AN70" i="23"/>
  <c r="Z72" i="23"/>
  <c r="AN73" i="23"/>
  <c r="AT74" i="23"/>
  <c r="AZ75" i="23"/>
  <c r="Z31" i="23"/>
  <c r="O39" i="23"/>
  <c r="O44" i="23"/>
  <c r="AC47" i="23"/>
  <c r="AN50" i="23"/>
  <c r="AC53" i="23"/>
  <c r="M55" i="23"/>
  <c r="AI56" i="23"/>
  <c r="BM57" i="23"/>
  <c r="I59" i="23"/>
  <c r="P60" i="23"/>
  <c r="W61" i="23"/>
  <c r="AD62" i="23"/>
  <c r="AT63" i="23"/>
  <c r="AC28" i="23"/>
  <c r="G36" i="23"/>
  <c r="C41" i="23"/>
  <c r="AP44" i="23"/>
  <c r="AD47" i="23"/>
  <c r="V50" i="23"/>
  <c r="AV52" i="23"/>
  <c r="AO54" i="23"/>
  <c r="D56" i="23"/>
  <c r="X57" i="23"/>
  <c r="AV58" i="23"/>
  <c r="BM59" i="23"/>
  <c r="F61" i="23"/>
  <c r="M62" i="23"/>
  <c r="T63" i="23"/>
  <c r="AJ64" i="23"/>
  <c r="AQ65" i="23"/>
  <c r="AY66" i="23"/>
  <c r="BF67" i="23"/>
  <c r="H69" i="23"/>
  <c r="BC30" i="23"/>
  <c r="Z44" i="23"/>
  <c r="AK52" i="23"/>
  <c r="BG56" i="23"/>
  <c r="AA60" i="23"/>
  <c r="V63" i="23"/>
  <c r="BB65" i="23"/>
  <c r="B68" i="23"/>
  <c r="I70" i="23"/>
  <c r="BI71" i="23"/>
  <c r="AI73" i="23"/>
  <c r="F75" i="23"/>
  <c r="AB76" i="23"/>
  <c r="AI77" i="23"/>
  <c r="AP78" i="23"/>
  <c r="AW79" i="23"/>
  <c r="AU80" i="23"/>
  <c r="AS81" i="23"/>
  <c r="AQ82" i="23"/>
  <c r="AW83" i="23"/>
  <c r="AU84" i="23"/>
  <c r="AS85" i="23"/>
  <c r="AQ86" i="23"/>
  <c r="AW87" i="23"/>
  <c r="AU88" i="23"/>
  <c r="AS89" i="23"/>
  <c r="AQ90" i="23"/>
  <c r="AW91" i="23"/>
  <c r="AU92" i="23"/>
  <c r="AS93" i="23"/>
  <c r="AQ94" i="23"/>
  <c r="AW95" i="23"/>
  <c r="BD37" i="23"/>
  <c r="AE47" i="23"/>
  <c r="AR54" i="23"/>
  <c r="N58" i="23"/>
  <c r="I61" i="23"/>
  <c r="J64" i="23"/>
  <c r="AR66" i="23"/>
  <c r="BF68" i="23"/>
  <c r="BC70" i="23"/>
  <c r="AL72" i="23"/>
  <c r="I74" i="23"/>
  <c r="AS75" i="23"/>
  <c r="BD76" i="23"/>
  <c r="G78" i="23"/>
  <c r="J79" i="23"/>
  <c r="P80" i="23"/>
  <c r="N81" i="23"/>
  <c r="L82" i="23"/>
  <c r="J83" i="23"/>
  <c r="P84" i="23"/>
  <c r="N85" i="23"/>
  <c r="L86" i="23"/>
  <c r="J87" i="23"/>
  <c r="P88" i="23"/>
  <c r="N89" i="23"/>
  <c r="L90" i="23"/>
  <c r="J91" i="23"/>
  <c r="P92" i="23"/>
  <c r="N93" i="23"/>
  <c r="L94" i="23"/>
  <c r="AY21" i="23"/>
  <c r="AK42" i="23"/>
  <c r="X50" i="23"/>
  <c r="AQ55" i="23"/>
  <c r="B59" i="23"/>
  <c r="BK61" i="23"/>
  <c r="AW64" i="23"/>
  <c r="O67" i="23"/>
  <c r="AD69" i="23"/>
  <c r="V71" i="23"/>
  <c r="Z73" i="23"/>
  <c r="BK74" i="23"/>
  <c r="AD76" i="23"/>
  <c r="AT77" i="23"/>
  <c r="BA78" i="23"/>
  <c r="AY79" i="23"/>
  <c r="BE80" i="23"/>
  <c r="BC81" i="23"/>
  <c r="BA82" i="23"/>
  <c r="AY83" i="23"/>
  <c r="BE84" i="23"/>
  <c r="BC85" i="23"/>
  <c r="BA86" i="23"/>
  <c r="AY87" i="23"/>
  <c r="BE88" i="23"/>
  <c r="BC89" i="23"/>
  <c r="BA90" i="23"/>
  <c r="AY91" i="23"/>
  <c r="BE92" i="23"/>
  <c r="AS28" i="23"/>
  <c r="BF43" i="23"/>
  <c r="AD51" i="23"/>
  <c r="I56" i="23"/>
  <c r="AC59" i="23"/>
  <c r="X62" i="23"/>
  <c r="F65" i="23"/>
  <c r="T67" i="23"/>
  <c r="AH69" i="23"/>
  <c r="AM71" i="23"/>
  <c r="M73" i="23"/>
  <c r="BL74" i="23"/>
  <c r="V76" i="23"/>
  <c r="AC77" i="23"/>
  <c r="AT78" i="23"/>
  <c r="AR79" i="23"/>
  <c r="AP80" i="23"/>
  <c r="AV81" i="23"/>
  <c r="AT82" i="23"/>
  <c r="AR83" i="23"/>
  <c r="AP84" i="23"/>
  <c r="AP41" i="23"/>
  <c r="AS49" i="23"/>
  <c r="T55" i="23"/>
  <c r="AW58" i="23"/>
  <c r="AS61" i="23"/>
  <c r="AK64" i="23"/>
  <c r="AZ66" i="23"/>
  <c r="R69" i="23"/>
  <c r="L71" i="23"/>
  <c r="BC72" i="23"/>
  <c r="AN74" i="23"/>
  <c r="D76" i="23"/>
  <c r="L77" i="23"/>
  <c r="AB78" i="23"/>
  <c r="AC79" i="23"/>
  <c r="AA80" i="23"/>
  <c r="AG81" i="23"/>
  <c r="AE82" i="23"/>
  <c r="AC83" i="23"/>
  <c r="AA84" i="23"/>
  <c r="AG85" i="23"/>
  <c r="AH52" i="23"/>
  <c r="BE64" i="23"/>
  <c r="AJ70" i="23"/>
  <c r="BE74" i="23"/>
  <c r="K78" i="23"/>
  <c r="BA80" i="23"/>
  <c r="X83" i="23"/>
  <c r="AQ85" i="23"/>
  <c r="AB87" i="23"/>
  <c r="BJ88" i="23"/>
  <c r="AG90" i="23"/>
  <c r="D92" i="23"/>
  <c r="AN11" i="23"/>
  <c r="BJ9" i="23"/>
  <c r="F17" i="23"/>
  <c r="AL10" i="23"/>
  <c r="AE19" i="23"/>
  <c r="BM13" i="23"/>
  <c r="F23" i="23"/>
  <c r="AW12" i="23"/>
  <c r="AY6" i="23"/>
  <c r="AE13" i="23"/>
  <c r="AN25" i="23"/>
  <c r="AE17" i="23"/>
  <c r="AT15" i="23"/>
  <c r="AD27" i="23"/>
  <c r="BA9" i="23"/>
  <c r="AS22" i="23"/>
  <c r="G14" i="23"/>
  <c r="AD21" i="23"/>
  <c r="AF27" i="23"/>
  <c r="P9" i="23"/>
  <c r="AB20" i="23"/>
  <c r="AA24" i="23"/>
  <c r="M22" i="23"/>
  <c r="B30" i="23"/>
  <c r="BG33" i="23"/>
  <c r="AK10" i="23"/>
  <c r="AR26" i="23"/>
  <c r="N32" i="23"/>
  <c r="N36" i="23"/>
  <c r="N40" i="23"/>
  <c r="N44" i="23"/>
  <c r="F48" i="23"/>
  <c r="AH50" i="23"/>
  <c r="AZ53" i="23"/>
  <c r="H21" i="23"/>
  <c r="J27" i="23"/>
  <c r="AY32" i="23"/>
  <c r="BE35" i="23"/>
  <c r="J40" i="23"/>
  <c r="AZ42" i="23"/>
  <c r="AI46" i="23"/>
  <c r="BM49" i="23"/>
  <c r="O14" i="23"/>
  <c r="AG28" i="23"/>
  <c r="J32" i="23"/>
  <c r="BF35" i="23"/>
  <c r="AE39" i="23"/>
  <c r="BL41" i="23"/>
  <c r="S45" i="23"/>
  <c r="AQ47" i="23"/>
  <c r="BL50" i="23"/>
  <c r="AW53" i="23"/>
  <c r="BM25" i="23"/>
  <c r="BI30" i="23"/>
  <c r="AC34" i="23"/>
  <c r="AS37" i="23"/>
  <c r="BH39" i="23"/>
  <c r="BK42" i="23"/>
  <c r="K45" i="23"/>
  <c r="AI47" i="23"/>
  <c r="K50" i="23"/>
  <c r="BC19" i="23"/>
  <c r="AY27" i="23"/>
  <c r="BF31" i="23"/>
  <c r="AN34" i="23"/>
  <c r="N37" i="23"/>
  <c r="BJ16" i="23"/>
  <c r="W27" i="23"/>
  <c r="BM30" i="23"/>
  <c r="L34" i="23"/>
  <c r="AX36" i="23"/>
  <c r="R39" i="23"/>
  <c r="L42" i="23"/>
  <c r="AD22" i="23"/>
  <c r="AA32" i="23"/>
  <c r="AB38" i="23"/>
  <c r="AW41" i="23"/>
  <c r="BH44" i="23"/>
  <c r="AB48" i="23"/>
  <c r="BG50" i="23"/>
  <c r="J53" i="23"/>
  <c r="H55" i="23"/>
  <c r="AL56" i="23"/>
  <c r="BH57" i="23"/>
  <c r="AV59" i="23"/>
  <c r="D61" i="23"/>
  <c r="AH62" i="23"/>
  <c r="N64" i="23"/>
  <c r="AR65" i="23"/>
  <c r="H67" i="23"/>
  <c r="BB68" i="23"/>
  <c r="J70" i="23"/>
  <c r="AV71" i="23"/>
  <c r="AE29" i="23"/>
  <c r="AQ34" i="23"/>
  <c r="AV38" i="23"/>
  <c r="BG42" i="23"/>
  <c r="C46" i="23"/>
  <c r="AS48" i="23"/>
  <c r="AW51" i="23"/>
  <c r="AQ53" i="23"/>
  <c r="Y55" i="23"/>
  <c r="BK56" i="23"/>
  <c r="BG18" i="23"/>
  <c r="AN31" i="23"/>
  <c r="AN37" i="23"/>
  <c r="AS40" i="23"/>
  <c r="W28" i="23"/>
  <c r="K35" i="23"/>
  <c r="AQ39" i="23"/>
  <c r="AT42" i="23"/>
  <c r="E46" i="23"/>
  <c r="AI48" i="23"/>
  <c r="L51" i="23"/>
  <c r="AI53" i="23"/>
  <c r="K55" i="23"/>
  <c r="E33" i="23"/>
  <c r="AW42" i="23"/>
  <c r="S47" i="23"/>
  <c r="M51" i="23"/>
  <c r="AV54" i="23"/>
  <c r="AZ56" i="23"/>
  <c r="AI58" i="23"/>
  <c r="L60" i="23"/>
  <c r="AU61" i="23"/>
  <c r="F63" i="23"/>
  <c r="AX64" i="23"/>
  <c r="S66" i="23"/>
  <c r="AR67" i="23"/>
  <c r="V69" i="23"/>
  <c r="BD70" i="23"/>
  <c r="P72" i="23"/>
  <c r="AT73" i="23"/>
  <c r="BH74" i="23"/>
  <c r="N29" i="23"/>
  <c r="J39" i="23"/>
  <c r="I44" i="23"/>
  <c r="B48" i="23"/>
  <c r="I52" i="23"/>
  <c r="AL54" i="23"/>
  <c r="AG56" i="23"/>
  <c r="AA58" i="23"/>
  <c r="AZ59" i="23"/>
  <c r="K61" i="23"/>
  <c r="BL62" i="23"/>
  <c r="X64" i="23"/>
  <c r="AW65" i="23"/>
  <c r="AJ67" i="23"/>
  <c r="BI68" i="23"/>
  <c r="U70" i="23"/>
  <c r="H72" i="23"/>
  <c r="W73" i="23"/>
  <c r="AK74" i="23"/>
  <c r="I76" i="23"/>
  <c r="W77" i="23"/>
  <c r="AK78" i="23"/>
  <c r="BD34" i="23"/>
  <c r="Y41" i="23"/>
  <c r="AO45" i="23"/>
  <c r="BG49" i="23"/>
  <c r="BI52" i="23"/>
  <c r="L55" i="23"/>
  <c r="V57" i="23"/>
  <c r="BC58" i="23"/>
  <c r="O60" i="23"/>
  <c r="BF61" i="23"/>
  <c r="AA63" i="23"/>
  <c r="AZ64" i="23"/>
  <c r="AD66" i="23"/>
  <c r="BM67" i="23"/>
  <c r="X69" i="23"/>
  <c r="B71" i="23"/>
  <c r="AH72" i="23"/>
  <c r="AV73" i="23"/>
  <c r="BB74" i="23"/>
  <c r="BH75" i="23"/>
  <c r="O33" i="23"/>
  <c r="AZ39" i="23"/>
  <c r="AK44" i="23"/>
  <c r="AW47" i="23"/>
  <c r="T51" i="23"/>
  <c r="AU53" i="23"/>
  <c r="Z55" i="23"/>
  <c r="AS56" i="23"/>
  <c r="I58" i="23"/>
  <c r="R59" i="23"/>
  <c r="Y60" i="23"/>
  <c r="AF61" i="23"/>
  <c r="AM62" i="23"/>
  <c r="BC63" i="23"/>
  <c r="AU29" i="23"/>
  <c r="BK36" i="23"/>
  <c r="AN41" i="23"/>
  <c r="BM44" i="23"/>
  <c r="BC47" i="23"/>
  <c r="AO50" i="23"/>
  <c r="BL52" i="23"/>
  <c r="BC54" i="23"/>
  <c r="P56" i="23"/>
  <c r="AH57" i="23"/>
  <c r="BE58" i="23"/>
  <c r="H60" i="23"/>
  <c r="O61" i="23"/>
  <c r="V62" i="23"/>
  <c r="AC63" i="23"/>
  <c r="AS64" i="23"/>
  <c r="BA65" i="23"/>
  <c r="BH66" i="23"/>
  <c r="J68" i="23"/>
  <c r="Q69" i="23"/>
  <c r="AK33" i="23"/>
  <c r="AE45" i="23"/>
  <c r="R53" i="23"/>
  <c r="Q57" i="23"/>
  <c r="AV60" i="23"/>
  <c r="AW63" i="23"/>
  <c r="F66" i="23"/>
  <c r="T68" i="23"/>
  <c r="Y70" i="23"/>
  <c r="K72" i="23"/>
  <c r="AW73" i="23"/>
  <c r="Q75" i="23"/>
  <c r="AK76" i="23"/>
  <c r="AR77" i="23"/>
  <c r="AY78" i="23"/>
  <c r="BE79" i="23"/>
  <c r="BC80" i="23"/>
  <c r="BA81" i="23"/>
  <c r="AY82" i="23"/>
  <c r="BE83" i="23"/>
  <c r="BC84" i="23"/>
  <c r="BA85" i="23"/>
  <c r="AY86" i="23"/>
  <c r="BE87" i="23"/>
  <c r="BC88" i="23"/>
  <c r="BA89" i="23"/>
  <c r="AY90" i="23"/>
  <c r="BE91" i="23"/>
  <c r="BC92" i="23"/>
  <c r="BA93" i="23"/>
  <c r="AY94" i="23"/>
  <c r="BE95" i="23"/>
  <c r="AC39" i="23"/>
  <c r="T48" i="23"/>
  <c r="F55" i="23"/>
  <c r="AN58" i="23"/>
  <c r="AI61" i="23"/>
  <c r="AC64" i="23"/>
  <c r="BJ66" i="23"/>
  <c r="J69" i="23"/>
  <c r="E71" i="23"/>
  <c r="AZ72" i="23"/>
  <c r="W74" i="23"/>
  <c r="BC75" i="23"/>
  <c r="I77" i="23"/>
  <c r="AV11" i="23"/>
  <c r="P12" i="23"/>
  <c r="AR12" i="23"/>
  <c r="AE9" i="23"/>
  <c r="BG7" i="23"/>
  <c r="D8" i="23"/>
  <c r="AR21" i="23"/>
  <c r="BG17" i="23"/>
  <c r="BH23" i="23"/>
  <c r="BB16" i="23"/>
  <c r="Y14" i="23"/>
  <c r="V24" i="23"/>
  <c r="BG13" i="23"/>
  <c r="AS13" i="23"/>
  <c r="AC25" i="23"/>
  <c r="O35" i="23"/>
  <c r="BF22" i="23"/>
  <c r="BH33" i="23"/>
  <c r="H39" i="23"/>
  <c r="AH46" i="23"/>
  <c r="H51" i="23"/>
  <c r="AO17" i="23"/>
  <c r="AF28" i="23"/>
  <c r="Y35" i="23"/>
  <c r="BM40" i="23"/>
  <c r="AR46" i="23"/>
  <c r="BK50" i="23"/>
  <c r="C29" i="23"/>
  <c r="AB34" i="23"/>
  <c r="BG39" i="23"/>
  <c r="AC45" i="23"/>
  <c r="B49" i="23"/>
  <c r="Z12" i="23"/>
  <c r="E29" i="23"/>
  <c r="BG35" i="23"/>
  <c r="C40" i="23"/>
  <c r="AH43" i="23"/>
  <c r="E48" i="23"/>
  <c r="R51" i="23"/>
  <c r="BC29" i="23"/>
  <c r="R35" i="23"/>
  <c r="T23" i="23"/>
  <c r="BF27" i="23"/>
  <c r="AV32" i="23"/>
  <c r="AV37" i="23"/>
  <c r="U42" i="23"/>
  <c r="AG30" i="23"/>
  <c r="BL38" i="23"/>
  <c r="P44" i="23"/>
  <c r="G49" i="23"/>
  <c r="U53" i="23"/>
  <c r="AV55" i="23"/>
  <c r="AH58" i="23"/>
  <c r="AD60" i="23"/>
  <c r="P63" i="23"/>
  <c r="AZ65" i="23"/>
  <c r="BL67" i="23"/>
  <c r="AH70" i="23"/>
  <c r="X24" i="23"/>
  <c r="BI35" i="23"/>
  <c r="K43" i="23"/>
  <c r="V47" i="23"/>
  <c r="D52" i="23"/>
  <c r="AY54" i="23"/>
  <c r="AC57" i="23"/>
  <c r="G32" i="23"/>
  <c r="AW38" i="23"/>
  <c r="AR30" i="23"/>
  <c r="BM37" i="23"/>
  <c r="S44" i="23"/>
  <c r="BL48" i="23"/>
  <c r="AB52" i="23"/>
  <c r="AA55" i="23"/>
  <c r="AR39" i="23"/>
  <c r="Y48" i="23"/>
  <c r="BJ54" i="23"/>
  <c r="BJ57" i="23"/>
  <c r="AE60" i="23"/>
  <c r="AS62" i="23"/>
  <c r="K65" i="23"/>
  <c r="BA67" i="23"/>
  <c r="BF69" i="23"/>
  <c r="AV72" i="23"/>
  <c r="T74" i="23"/>
  <c r="BM33" i="23"/>
  <c r="AH44" i="23"/>
  <c r="L50" i="23"/>
  <c r="BK54" i="23"/>
  <c r="AO57" i="23"/>
  <c r="M60" i="23"/>
  <c r="G63" i="23"/>
  <c r="M65" i="23"/>
  <c r="BB67" i="23"/>
  <c r="BG69" i="23"/>
  <c r="AG72" i="23"/>
  <c r="AS74" i="23"/>
  <c r="AO76" i="23"/>
  <c r="Y26" i="23"/>
  <c r="AN38" i="23"/>
  <c r="AA47" i="23"/>
  <c r="I53" i="23"/>
  <c r="L56" i="23"/>
  <c r="G59" i="23"/>
  <c r="M61" i="23"/>
  <c r="BB63" i="23"/>
  <c r="AM66" i="23"/>
  <c r="BA68" i="23"/>
  <c r="T71" i="23"/>
  <c r="X73" i="23"/>
  <c r="T75" i="23"/>
  <c r="D34" i="23"/>
  <c r="AE42" i="23"/>
  <c r="AH48" i="23"/>
  <c r="BK52" i="23"/>
  <c r="BG55" i="23"/>
  <c r="T58" i="23"/>
  <c r="BB59" i="23"/>
  <c r="AX61" i="23"/>
  <c r="AB63" i="23"/>
  <c r="AN32" i="23"/>
  <c r="E42" i="23"/>
  <c r="X46" i="23"/>
  <c r="W51" i="23"/>
  <c r="O54" i="23"/>
  <c r="AV56" i="23"/>
  <c r="J59" i="23"/>
  <c r="AR60" i="23"/>
  <c r="AN62" i="23"/>
  <c r="R64" i="23"/>
  <c r="N66" i="23"/>
  <c r="S68" i="23"/>
  <c r="BB69" i="23"/>
  <c r="R47" i="23"/>
  <c r="BK55" i="23"/>
  <c r="BC61" i="23"/>
  <c r="X66" i="23"/>
  <c r="AA69" i="23"/>
  <c r="AK72" i="23"/>
  <c r="AU74" i="23"/>
  <c r="BL76" i="23"/>
  <c r="BG78" i="23"/>
  <c r="W80" i="23"/>
  <c r="C82" i="23"/>
  <c r="AG83" i="23"/>
  <c r="M85" i="23"/>
  <c r="BG86" i="23"/>
  <c r="W88" i="23"/>
  <c r="C90" i="23"/>
  <c r="AG91" i="23"/>
  <c r="M93" i="23"/>
  <c r="BG94" i="23"/>
  <c r="BK30" i="23"/>
  <c r="W50" i="23"/>
  <c r="Y57" i="23"/>
  <c r="AQ62" i="23"/>
  <c r="N67" i="23"/>
  <c r="N70" i="23"/>
  <c r="K73" i="23"/>
  <c r="U75" i="23"/>
  <c r="AJ77" i="23"/>
  <c r="BH78" i="23"/>
  <c r="AF80" i="23"/>
  <c r="AT81" i="23"/>
  <c r="BH82" i="23"/>
  <c r="AF84" i="23"/>
  <c r="AT85" i="23"/>
  <c r="BH86" i="23"/>
  <c r="AF88" i="23"/>
  <c r="AT89" i="23"/>
  <c r="BH90" i="23"/>
  <c r="AF92" i="23"/>
  <c r="AT93" i="23"/>
  <c r="BH94" i="23"/>
  <c r="AU44" i="23"/>
  <c r="AH53" i="23"/>
  <c r="O58" i="23"/>
  <c r="AR62" i="23"/>
  <c r="H66" i="23"/>
  <c r="BG68" i="23"/>
  <c r="AY71" i="23"/>
  <c r="J74" i="23"/>
  <c r="L76" i="23"/>
  <c r="BM77" i="23"/>
  <c r="S79" i="23"/>
  <c r="AO80" i="23"/>
  <c r="E82" i="23"/>
  <c r="S83" i="23"/>
  <c r="AO84" i="23"/>
  <c r="E86" i="23"/>
  <c r="S87" i="23"/>
  <c r="AO88" i="23"/>
  <c r="E90" i="23"/>
  <c r="S91" i="23"/>
  <c r="AO92" i="23"/>
  <c r="X34" i="23"/>
  <c r="AM47" i="23"/>
  <c r="R55" i="23"/>
  <c r="J60" i="23"/>
  <c r="BF63" i="23"/>
  <c r="AW66" i="23"/>
  <c r="P70" i="23"/>
  <c r="AC72" i="23"/>
  <c r="AM74" i="23"/>
  <c r="AN76" i="23"/>
  <c r="I78" i="23"/>
  <c r="AB79" i="23"/>
  <c r="BF80" i="23"/>
  <c r="N82" i="23"/>
  <c r="AB83" i="23"/>
  <c r="AG25" i="23"/>
  <c r="BB45" i="23"/>
  <c r="T54" i="23"/>
  <c r="AD59" i="23"/>
  <c r="L63" i="23"/>
  <c r="O66" i="23"/>
  <c r="BC69" i="23"/>
  <c r="C72" i="23"/>
  <c r="O74" i="23"/>
  <c r="W76" i="23"/>
  <c r="AW77" i="23"/>
  <c r="M79" i="23"/>
  <c r="AQ80" i="23"/>
  <c r="BM81" i="23"/>
  <c r="M83" i="23"/>
  <c r="AQ84" i="23"/>
  <c r="B43" i="23"/>
  <c r="F62" i="23"/>
  <c r="AR71" i="23"/>
  <c r="AR76" i="23"/>
  <c r="L80" i="23"/>
  <c r="D84" i="23"/>
  <c r="AD86" i="23"/>
  <c r="AK88" i="23"/>
  <c r="BF90" i="23"/>
  <c r="BB92" i="23"/>
  <c r="Q94" i="23"/>
  <c r="AF95" i="23"/>
  <c r="AI96" i="23"/>
  <c r="AO97" i="23"/>
  <c r="AM98" i="23"/>
  <c r="AK99" i="23"/>
  <c r="AI100" i="23"/>
  <c r="AO101" i="23"/>
  <c r="AM102" i="23"/>
  <c r="AK103" i="23"/>
  <c r="AI104" i="23"/>
  <c r="AM57" i="23"/>
  <c r="W78" i="23"/>
  <c r="AJ87" i="23"/>
  <c r="AI93" i="23"/>
  <c r="D98" i="23"/>
  <c r="AT101" i="23"/>
  <c r="T52" i="23"/>
  <c r="BJ76" i="23"/>
  <c r="BL86" i="23"/>
  <c r="AW93" i="23"/>
  <c r="E98" i="23"/>
  <c r="BK101" i="23"/>
  <c r="AF52" i="23"/>
  <c r="X77" i="23"/>
  <c r="M87" i="23"/>
  <c r="G27" i="23"/>
  <c r="AF54" i="23"/>
  <c r="M63" i="23"/>
  <c r="U69" i="23"/>
  <c r="BG73" i="23"/>
  <c r="AZ77" i="23"/>
  <c r="AJ80" i="23"/>
  <c r="G83" i="23"/>
  <c r="AR85" i="23"/>
  <c r="O87" i="23"/>
  <c r="AZ88" i="23"/>
  <c r="AH90" i="23"/>
  <c r="E92" i="23"/>
  <c r="AP93" i="23"/>
  <c r="BJ94" i="23"/>
  <c r="D96" i="23"/>
  <c r="B97" i="23"/>
  <c r="H98" i="23"/>
  <c r="F99" i="23"/>
  <c r="D100" i="23"/>
  <c r="B101" i="23"/>
  <c r="H102" i="23"/>
  <c r="F103" i="23"/>
  <c r="D104" i="23"/>
  <c r="Y99" i="23"/>
  <c r="AI102" i="23"/>
  <c r="K47" i="23"/>
  <c r="G76" i="23"/>
  <c r="J86" i="23"/>
  <c r="L92" i="23"/>
  <c r="V97" i="23"/>
  <c r="F101" i="23"/>
  <c r="BD104" i="23"/>
  <c r="J72" i="23"/>
  <c r="AN83" i="23"/>
  <c r="D91" i="23"/>
  <c r="AO96" i="23"/>
  <c r="I100" i="23"/>
  <c r="Y104" i="23"/>
  <c r="C71" i="23"/>
  <c r="W83" i="23"/>
  <c r="E91" i="23"/>
  <c r="BK48" i="23"/>
  <c r="S60" i="23"/>
  <c r="K67" i="23"/>
  <c r="AE72" i="23"/>
  <c r="AZ76" i="23"/>
  <c r="AM79" i="23"/>
  <c r="J82" i="23"/>
  <c r="AZ84" i="23"/>
  <c r="AF86" i="23"/>
  <c r="C88" i="23"/>
  <c r="AY89" i="23"/>
  <c r="V91" i="23"/>
  <c r="BG92" i="23"/>
  <c r="U94" i="23"/>
  <c r="AI95" i="23"/>
  <c r="AK96" i="23"/>
  <c r="AI97" i="23"/>
  <c r="AO98" i="23"/>
  <c r="AM99" i="23"/>
  <c r="AK100" i="23"/>
  <c r="AI101" i="23"/>
  <c r="AO102" i="23"/>
  <c r="AM103" i="23"/>
  <c r="AK104" i="23"/>
  <c r="AC101" i="23"/>
  <c r="AM104" i="23"/>
  <c r="AQ74" i="23"/>
  <c r="BM85" i="23"/>
  <c r="AK92" i="23"/>
  <c r="AT97" i="23"/>
  <c r="D102" i="23"/>
  <c r="AD55" i="23"/>
  <c r="C78" i="23"/>
  <c r="AK87" i="23"/>
  <c r="Y93" i="23"/>
  <c r="BK97" i="23"/>
  <c r="BC101" i="23"/>
  <c r="AE55" i="23"/>
  <c r="D78" i="23"/>
  <c r="AJ88" i="23"/>
  <c r="BM48" i="23"/>
  <c r="T60" i="23"/>
  <c r="W67" i="23"/>
  <c r="D73" i="23"/>
  <c r="BA76" i="23"/>
  <c r="AN79" i="23"/>
  <c r="P82" i="23"/>
  <c r="BA84" i="23"/>
  <c r="AG86" i="23"/>
  <c r="D88" i="23"/>
  <c r="AO89" i="23"/>
  <c r="W91" i="23"/>
  <c r="BH92" i="23"/>
  <c r="AF94" i="23"/>
  <c r="AS95" i="23"/>
  <c r="AT96" i="23"/>
  <c r="AR97" i="23"/>
  <c r="AP98" i="23"/>
  <c r="AV99" i="23"/>
  <c r="AT100" i="23"/>
  <c r="AR101" i="23"/>
  <c r="AP102" i="23"/>
  <c r="AV103" i="23"/>
  <c r="AT104" i="23"/>
  <c r="C89" i="23"/>
  <c r="X91" i="23"/>
  <c r="AU93" i="23"/>
  <c r="G96" i="23"/>
  <c r="E37" i="23"/>
  <c r="AL57" i="23"/>
  <c r="J65" i="23"/>
  <c r="BA70" i="23"/>
  <c r="AO75" i="23"/>
  <c r="AV78" i="23"/>
  <c r="AP81" i="23"/>
  <c r="M84" i="23"/>
  <c r="I86" i="23"/>
  <c r="BH87" i="23"/>
  <c r="AX92" i="23"/>
  <c r="BL95" i="23"/>
  <c r="E97" i="23"/>
  <c r="C98" i="23"/>
  <c r="I99" i="23"/>
  <c r="BC100" i="23"/>
  <c r="AE104" i="23"/>
  <c r="BK70" i="23"/>
  <c r="N84" i="23"/>
  <c r="AM91" i="23"/>
  <c r="BL96" i="23"/>
  <c r="V101" i="23"/>
  <c r="E45" i="23"/>
  <c r="O76" i="23"/>
  <c r="AM86" i="23"/>
  <c r="K93" i="23"/>
  <c r="M98" i="23"/>
  <c r="AS102" i="23"/>
  <c r="BH62" i="23"/>
  <c r="AC80" i="23"/>
  <c r="G90" i="23"/>
  <c r="AB99" i="23"/>
  <c r="F94" i="23"/>
  <c r="AL98" i="23"/>
  <c r="AL94" i="23"/>
  <c r="AL102" i="23"/>
  <c r="BB98" i="23"/>
  <c r="BF94" i="23"/>
  <c r="AZ103" i="23"/>
  <c r="B100" i="23"/>
  <c r="P97" i="23"/>
  <c r="Z96" i="23"/>
  <c r="BD11" i="23"/>
  <c r="R15" i="23"/>
  <c r="AP13" i="23"/>
  <c r="AW15" i="23"/>
  <c r="C8" i="23"/>
  <c r="X9" i="23"/>
  <c r="AY22" i="23"/>
  <c r="BC6" i="23"/>
  <c r="AL27" i="23"/>
  <c r="BD18" i="23"/>
  <c r="AQ14" i="23"/>
  <c r="T25" i="23"/>
  <c r="AA14" i="23"/>
  <c r="AQ24" i="23"/>
  <c r="Q26" i="23"/>
  <c r="W35" i="23"/>
  <c r="J23" i="23"/>
  <c r="B34" i="23"/>
  <c r="D41" i="23"/>
  <c r="AP46" i="23"/>
  <c r="AV51" i="23"/>
  <c r="AF18" i="23"/>
  <c r="BK29" i="23"/>
  <c r="K36" i="23"/>
  <c r="AS41" i="23"/>
  <c r="BJ46" i="23"/>
  <c r="AH51" i="23"/>
  <c r="S29" i="23"/>
  <c r="B36" i="23"/>
  <c r="B40" i="23"/>
  <c r="AL45" i="23"/>
  <c r="K49" i="23"/>
  <c r="AC14" i="23"/>
  <c r="AQ31" i="23"/>
  <c r="C36" i="23"/>
  <c r="BF40" i="23"/>
  <c r="D44" i="23"/>
  <c r="AP48" i="23"/>
  <c r="W21" i="23"/>
  <c r="N30" i="23"/>
  <c r="AB35" i="23"/>
  <c r="BC23" i="23"/>
  <c r="H28" i="23"/>
  <c r="V34" i="23"/>
  <c r="T38" i="23"/>
  <c r="AD42" i="23"/>
  <c r="B31" i="23"/>
  <c r="AI39" i="23"/>
  <c r="G45" i="23"/>
  <c r="W49" i="23"/>
  <c r="BA53" i="23"/>
  <c r="BD55" i="23"/>
  <c r="AP58" i="23"/>
  <c r="L61" i="23"/>
  <c r="AF63" i="23"/>
  <c r="BH65" i="23"/>
  <c r="F68" i="23"/>
  <c r="AP70" i="23"/>
  <c r="F30" i="23"/>
  <c r="AM37" i="23"/>
  <c r="AC43" i="23"/>
  <c r="BB47" i="23"/>
  <c r="P52" i="23"/>
  <c r="AG55" i="23"/>
  <c r="AK57" i="23"/>
  <c r="BC33" i="23"/>
  <c r="T39" i="23"/>
  <c r="M31" i="23"/>
  <c r="BI39" i="23"/>
  <c r="AI44" i="23"/>
  <c r="N49" i="23"/>
  <c r="AM52" i="23"/>
  <c r="AA13" i="23"/>
  <c r="L43" i="23"/>
  <c r="AA49" i="23"/>
  <c r="G55" i="23"/>
  <c r="F58" i="23"/>
  <c r="AN60" i="23"/>
  <c r="O63" i="23"/>
  <c r="U65" i="23"/>
  <c r="O68" i="23"/>
  <c r="K70" i="23"/>
  <c r="BD72" i="23"/>
  <c r="B75" i="23"/>
  <c r="BC34" i="23"/>
  <c r="BC44" i="23"/>
  <c r="AI50" i="23"/>
  <c r="J55" i="23"/>
  <c r="AJ58" i="23"/>
  <c r="AO60" i="23"/>
  <c r="Q63" i="23"/>
  <c r="V65" i="23"/>
  <c r="BK67" i="23"/>
  <c r="AD70" i="23"/>
  <c r="AO72" i="23"/>
  <c r="C75" i="23"/>
  <c r="AW76" i="23"/>
  <c r="BG27" i="23"/>
  <c r="BJ41" i="23"/>
  <c r="AU47" i="23"/>
  <c r="AA53" i="23"/>
  <c r="X56" i="23"/>
  <c r="Q59" i="23"/>
  <c r="K62" i="23"/>
  <c r="P64" i="23"/>
  <c r="AV66" i="23"/>
  <c r="BK68" i="23"/>
  <c r="AC71" i="23"/>
  <c r="BD73" i="23"/>
  <c r="AB75" i="23"/>
  <c r="BK34" i="23"/>
  <c r="BH42" i="23"/>
  <c r="BC48" i="23"/>
  <c r="BJ53" i="23"/>
  <c r="C56" i="23"/>
  <c r="AC58" i="23"/>
  <c r="BK59" i="23"/>
  <c r="BG61" i="23"/>
  <c r="BM63" i="23"/>
  <c r="AG33" i="23"/>
  <c r="AF42" i="23"/>
  <c r="AY46" i="23"/>
  <c r="AS51" i="23"/>
  <c r="B55" i="23"/>
  <c r="BF56" i="23"/>
  <c r="S59" i="23"/>
  <c r="BA60" i="23"/>
  <c r="AW62" i="23"/>
  <c r="BC64" i="23"/>
  <c r="W66" i="23"/>
  <c r="AB68" i="23"/>
  <c r="AT20" i="23"/>
  <c r="R48" i="23"/>
  <c r="AV57" i="23"/>
  <c r="O62" i="23"/>
  <c r="AQ66" i="23"/>
  <c r="AT69" i="23"/>
  <c r="AY72" i="23"/>
  <c r="AE75" i="23"/>
  <c r="H77" i="23"/>
  <c r="I79" i="23"/>
  <c r="AE80" i="23"/>
  <c r="K82" i="23"/>
  <c r="BM83" i="23"/>
  <c r="U85" i="23"/>
  <c r="I87" i="23"/>
  <c r="AE88" i="23"/>
  <c r="K90" i="23"/>
  <c r="BM91" i="23"/>
  <c r="U93" i="23"/>
  <c r="I95" i="23"/>
  <c r="AL33" i="23"/>
  <c r="K51" i="23"/>
  <c r="BI58" i="23"/>
  <c r="C63" i="23"/>
  <c r="AG67" i="23"/>
  <c r="AA70" i="23"/>
  <c r="Y73" i="23"/>
  <c r="BM75" i="23"/>
  <c r="AS77" i="23"/>
  <c r="R79" i="23"/>
  <c r="AN80" i="23"/>
  <c r="BB81" i="23"/>
  <c r="R83" i="23"/>
  <c r="AN84" i="23"/>
  <c r="BB85" i="23"/>
  <c r="R87" i="23"/>
  <c r="AN88" i="23"/>
  <c r="BB89" i="23"/>
  <c r="R91" i="23"/>
  <c r="AN92" i="23"/>
  <c r="BB93" i="23"/>
  <c r="AO28" i="23"/>
  <c r="AW45" i="23"/>
  <c r="E54" i="23"/>
  <c r="V59" i="23"/>
  <c r="D63" i="23"/>
  <c r="AA66" i="23"/>
  <c r="AV69" i="23"/>
  <c r="M72" i="23"/>
  <c r="X74" i="23"/>
  <c r="AM76" i="23"/>
  <c r="H78" i="23"/>
  <c r="AA79" i="23"/>
  <c r="BM80" i="23"/>
  <c r="M82" i="23"/>
  <c r="AA83" i="23"/>
  <c r="BM84" i="23"/>
  <c r="M86" i="23"/>
  <c r="AA87" i="23"/>
  <c r="BM88" i="23"/>
  <c r="M90" i="23"/>
  <c r="AA91" i="23"/>
  <c r="BM92" i="23"/>
  <c r="Q36" i="23"/>
  <c r="AM48" i="23"/>
  <c r="AN56" i="23"/>
  <c r="AJ60" i="23"/>
  <c r="L64" i="23"/>
  <c r="AL67" i="23"/>
  <c r="AF70" i="23"/>
  <c r="AQ72" i="23"/>
  <c r="I75" i="23"/>
  <c r="AX76" i="23"/>
  <c r="R78" i="23"/>
  <c r="AZ79" i="23"/>
  <c r="H81" i="23"/>
  <c r="V82" i="23"/>
  <c r="AZ83" i="23"/>
  <c r="BD29" i="23"/>
  <c r="BD46" i="23"/>
  <c r="AZ55" i="23"/>
  <c r="BE59" i="23"/>
  <c r="AG63" i="23"/>
  <c r="D67" i="23"/>
  <c r="E70" i="23"/>
  <c r="S72" i="23"/>
  <c r="AY74" i="23"/>
  <c r="AF76" i="23"/>
  <c r="BF77" i="23"/>
  <c r="AK79" i="23"/>
  <c r="AY80" i="23"/>
  <c r="G82" i="23"/>
  <c r="AK83" i="23"/>
  <c r="AY84" i="23"/>
  <c r="Y45" i="23"/>
  <c r="AG65" i="23"/>
  <c r="U72" i="23"/>
  <c r="D77" i="23"/>
  <c r="J81" i="23"/>
  <c r="V84" i="23"/>
  <c r="AO86" i="23"/>
  <c r="J89" i="23"/>
  <c r="F91" i="23"/>
  <c r="B93" i="23"/>
  <c r="AC94" i="23"/>
  <c r="AP95" i="23"/>
  <c r="AQ96" i="23"/>
  <c r="AW97" i="23"/>
  <c r="AU98" i="23"/>
  <c r="AS99" i="23"/>
  <c r="AQ100" i="23"/>
  <c r="AW101" i="23"/>
  <c r="AU102" i="23"/>
  <c r="AS103" i="23"/>
  <c r="AQ104" i="23"/>
  <c r="AT61" i="23"/>
  <c r="AU79" i="23"/>
  <c r="F88" i="23"/>
  <c r="N94" i="23"/>
  <c r="AB98" i="23"/>
  <c r="L102" i="23"/>
  <c r="AU57" i="23"/>
  <c r="AD78" i="23"/>
  <c r="BJ87" i="23"/>
  <c r="O94" i="23"/>
  <c r="AK98" i="23"/>
  <c r="AC102" i="23"/>
  <c r="BM60" i="23"/>
  <c r="BD78" i="23"/>
  <c r="AZ87" i="23"/>
  <c r="AI34" i="23"/>
  <c r="BI55" i="23"/>
  <c r="B64" i="23"/>
  <c r="F70" i="23"/>
  <c r="AE74" i="23"/>
  <c r="L78" i="23"/>
  <c r="BB80" i="23"/>
  <c r="AD83" i="23"/>
  <c r="BF85" i="23"/>
  <c r="AC87" i="23"/>
  <c r="K89" i="23"/>
  <c r="AV90" i="23"/>
  <c r="S92" i="23"/>
  <c r="AZ93" i="23"/>
  <c r="F95" i="23"/>
  <c r="L96" i="23"/>
  <c r="J97" i="23"/>
  <c r="P98" i="23"/>
  <c r="N99" i="23"/>
  <c r="L100" i="23"/>
  <c r="J101" i="23"/>
  <c r="P102" i="23"/>
  <c r="N103" i="23"/>
  <c r="L104" i="23"/>
  <c r="O100" i="23"/>
  <c r="BG102" i="23"/>
  <c r="AC55" i="23"/>
  <c r="AP77" i="23"/>
  <c r="BK86" i="23"/>
  <c r="BJ92" i="23"/>
  <c r="BB97" i="23"/>
  <c r="AL101" i="23"/>
  <c r="AV41" i="23"/>
  <c r="AS73" i="23"/>
  <c r="BH84" i="23"/>
  <c r="BB91" i="23"/>
  <c r="BM96" i="23"/>
  <c r="AO100" i="23"/>
  <c r="BE104" i="23"/>
  <c r="S73" i="23"/>
  <c r="AR84" i="23"/>
  <c r="C92" i="23"/>
  <c r="C51" i="23"/>
  <c r="Y61" i="23"/>
  <c r="BI67" i="23"/>
  <c r="BI72" i="23"/>
  <c r="F77" i="23"/>
  <c r="BJ79" i="23"/>
  <c r="AG82" i="23"/>
  <c r="B85" i="23"/>
  <c r="AT86" i="23"/>
  <c r="N88" i="23"/>
  <c r="BM89" i="23"/>
  <c r="AJ91" i="23"/>
  <c r="D93" i="23"/>
  <c r="AE94" i="23"/>
  <c r="AR95" i="23"/>
  <c r="AS96" i="23"/>
  <c r="AQ97" i="23"/>
  <c r="AW98" i="23"/>
  <c r="AU99" i="23"/>
  <c r="AS100" i="23"/>
  <c r="AQ101" i="23"/>
  <c r="AW102" i="23"/>
  <c r="AU103" i="23"/>
  <c r="AS104" i="23"/>
  <c r="AS101" i="23"/>
  <c r="BB30" i="23"/>
  <c r="AI76" i="23"/>
  <c r="AW86" i="23"/>
  <c r="J93" i="23"/>
  <c r="T98" i="23"/>
  <c r="AR102" i="23"/>
  <c r="BF59" i="23"/>
  <c r="AV79" i="23"/>
  <c r="U88" i="23"/>
  <c r="E94" i="23"/>
  <c r="AC98" i="23"/>
  <c r="U102" i="23"/>
  <c r="BG59" i="23"/>
  <c r="BB79" i="23"/>
  <c r="AH89" i="23"/>
  <c r="AT51" i="23"/>
  <c r="Z61" i="23"/>
  <c r="AX68" i="23"/>
  <c r="AH73" i="23"/>
  <c r="M77" i="23"/>
  <c r="BK79" i="23"/>
  <c r="AH82" i="23"/>
  <c r="C85" i="23"/>
  <c r="AU86" i="23"/>
  <c r="R88" i="23"/>
  <c r="AZ89" i="23"/>
  <c r="AK91" i="23"/>
  <c r="H93" i="23"/>
  <c r="AP94" i="23"/>
  <c r="BB95" i="23"/>
  <c r="BB96" i="23"/>
  <c r="AZ97" i="23"/>
  <c r="AX98" i="23"/>
  <c r="BD99" i="23"/>
  <c r="BB100" i="23"/>
  <c r="AZ101" i="23"/>
  <c r="AX102" i="23"/>
  <c r="BD103" i="23"/>
  <c r="BB104" i="23"/>
  <c r="Q89" i="23"/>
  <c r="AL91" i="23"/>
  <c r="BE93" i="23"/>
  <c r="BG47" i="23"/>
  <c r="AJ40" i="23"/>
  <c r="AF58" i="23"/>
  <c r="BL65" i="23"/>
  <c r="AD71" i="23"/>
  <c r="F76" i="23"/>
  <c r="W79" i="23"/>
  <c r="BH81" i="23"/>
  <c r="AJ84" i="23"/>
  <c r="W86" i="23"/>
  <c r="S88" i="23"/>
  <c r="AH93" i="23"/>
  <c r="O96" i="23"/>
  <c r="M97" i="23"/>
  <c r="K98" i="23"/>
  <c r="Q99" i="23"/>
  <c r="U101" i="23"/>
  <c r="BK104" i="23"/>
  <c r="I73" i="23"/>
  <c r="AN85" i="23"/>
  <c r="Z92" i="23"/>
  <c r="AD97" i="23"/>
  <c r="BB101" i="23"/>
  <c r="BC53" i="23"/>
  <c r="AQ77" i="23"/>
  <c r="W87" i="23"/>
  <c r="BG93" i="23"/>
  <c r="AS98" i="23"/>
  <c r="S103" i="23"/>
  <c r="P66" i="23"/>
  <c r="AX81" i="23"/>
  <c r="BE90" i="23"/>
  <c r="Z100" i="23"/>
  <c r="T99" i="23"/>
  <c r="AJ99" i="23"/>
  <c r="AX95" i="23"/>
  <c r="AJ103" i="23"/>
  <c r="AZ99" i="23"/>
  <c r="B96" i="23"/>
  <c r="AX104" i="23"/>
  <c r="BL101" i="23"/>
  <c r="N98" i="23"/>
  <c r="X97" i="23"/>
  <c r="L6" i="23"/>
  <c r="AL17" i="23"/>
  <c r="AB16" i="23"/>
  <c r="BG15" i="23"/>
  <c r="G11" i="23"/>
  <c r="BB10" i="23"/>
  <c r="AL26" i="23"/>
  <c r="K7" i="23"/>
  <c r="AT27" i="23"/>
  <c r="C19" i="23"/>
  <c r="BE14" i="23"/>
  <c r="AN27" i="23"/>
  <c r="AT14" i="23"/>
  <c r="AO25" i="23"/>
  <c r="AC26" i="23"/>
  <c r="AE35" i="23"/>
  <c r="O28" i="23"/>
  <c r="J34" i="23"/>
  <c r="BH41" i="23"/>
  <c r="AX46" i="23"/>
  <c r="N52" i="23"/>
  <c r="I12" i="23"/>
  <c r="AS30" i="23"/>
  <c r="AE37" i="23"/>
  <c r="X42" i="23"/>
  <c r="BH47" i="23"/>
  <c r="E16" i="23"/>
  <c r="AT30" i="23"/>
  <c r="L36" i="23"/>
  <c r="I41" i="23"/>
  <c r="AU45" i="23"/>
  <c r="G51" i="23"/>
  <c r="Q16" i="23"/>
  <c r="BE31" i="23"/>
  <c r="O36" i="23"/>
  <c r="J41" i="23"/>
  <c r="U45" i="23"/>
  <c r="AY48" i="23"/>
  <c r="F22" i="23"/>
  <c r="Z30" i="23"/>
  <c r="AL35" i="23"/>
  <c r="AV18" i="23"/>
  <c r="AS29" i="23"/>
  <c r="BL34" i="23"/>
  <c r="BD38" i="23"/>
  <c r="AM42" i="23"/>
  <c r="P33" i="23"/>
  <c r="BA39" i="23"/>
  <c r="N46" i="23"/>
  <c r="AI49" i="23"/>
  <c r="BK53" i="23"/>
  <c r="AT56" i="23"/>
  <c r="AX58" i="23"/>
  <c r="AB61" i="23"/>
  <c r="AN63" i="23"/>
  <c r="B66" i="23"/>
  <c r="BJ68" i="23"/>
  <c r="H71" i="23"/>
  <c r="AO30" i="23"/>
  <c r="BG37" i="23"/>
  <c r="Q44" i="23"/>
  <c r="BI48" i="23"/>
  <c r="Z52" i="23"/>
  <c r="BE55" i="23"/>
  <c r="AS57" i="23"/>
  <c r="N34" i="23"/>
  <c r="BL40" i="23"/>
  <c r="H32" i="23"/>
  <c r="M40" i="23"/>
  <c r="AY44" i="23"/>
  <c r="Z49" i="23"/>
  <c r="AT53" i="23"/>
  <c r="G29" i="23"/>
  <c r="AM43" i="23"/>
  <c r="G50" i="23"/>
  <c r="U55" i="23"/>
  <c r="AR58" i="23"/>
  <c r="AW60" i="23"/>
  <c r="AQ63" i="23"/>
  <c r="AD65" i="23"/>
  <c r="X68" i="23"/>
  <c r="BM70" i="23"/>
  <c r="BL72" i="23"/>
  <c r="J75" i="23"/>
  <c r="AR35" i="23"/>
  <c r="O45" i="23"/>
  <c r="W52" i="23"/>
  <c r="AS55" i="23"/>
  <c r="AS58" i="23"/>
  <c r="AX60" i="23"/>
  <c r="Z63" i="23"/>
  <c r="BF65" i="23"/>
  <c r="G68" i="23"/>
  <c r="BE70" i="23"/>
  <c r="AW72" i="23"/>
  <c r="K75" i="23"/>
  <c r="AE77" i="23"/>
  <c r="O29" i="23"/>
  <c r="AC42" i="23"/>
  <c r="H48" i="23"/>
  <c r="AS53" i="23"/>
  <c r="AF57" i="23"/>
  <c r="AR59" i="23"/>
  <c r="T62" i="23"/>
  <c r="Y64" i="23"/>
  <c r="BE66" i="23"/>
  <c r="AG69" i="23"/>
  <c r="AL71" i="23"/>
  <c r="BL73" i="23"/>
  <c r="AJ75" i="23"/>
  <c r="BA35" i="23"/>
  <c r="BK44" i="23"/>
  <c r="AH49" i="23"/>
  <c r="N54" i="23"/>
  <c r="M56" i="23"/>
  <c r="AL58" i="23"/>
  <c r="AH60" i="23"/>
  <c r="C62" i="23"/>
  <c r="H64" i="23"/>
  <c r="W34" i="23"/>
  <c r="BM42" i="23"/>
  <c r="J48" i="23"/>
  <c r="BM51" i="23"/>
  <c r="N55" i="23"/>
  <c r="B57" i="23"/>
  <c r="AB59" i="23"/>
  <c r="X61" i="23"/>
  <c r="BG62" i="23"/>
  <c r="BL64" i="23"/>
  <c r="AF66" i="23"/>
  <c r="AK68" i="23"/>
  <c r="V35" i="23"/>
  <c r="Q49" i="23"/>
  <c r="M58" i="23"/>
  <c r="AO62" i="23"/>
  <c r="BI66" i="23"/>
  <c r="AO70" i="23"/>
  <c r="BJ72" i="23"/>
  <c r="AP75" i="23"/>
  <c r="Q77" i="23"/>
  <c r="Q79" i="23"/>
  <c r="BK80" i="23"/>
  <c r="S82" i="23"/>
  <c r="G84" i="23"/>
  <c r="AC85" i="23"/>
  <c r="Q87" i="23"/>
  <c r="BK88" i="23"/>
  <c r="S90" i="23"/>
  <c r="G92" i="23"/>
  <c r="AC93" i="23"/>
  <c r="Q95" i="23"/>
  <c r="F41" i="23"/>
  <c r="AX52" i="23"/>
  <c r="U59" i="23"/>
  <c r="W63" i="23"/>
  <c r="AY67" i="23"/>
  <c r="U71" i="23"/>
  <c r="AJ73" i="23"/>
  <c r="K76" i="23"/>
  <c r="BB77" i="23"/>
  <c r="Z79" i="23"/>
  <c r="AV80" i="23"/>
  <c r="BJ81" i="23"/>
  <c r="Z83" i="23"/>
  <c r="AV84" i="23"/>
  <c r="BJ85" i="23"/>
  <c r="Z87" i="23"/>
  <c r="AV88" i="23"/>
  <c r="BJ89" i="23"/>
  <c r="Z91" i="23"/>
  <c r="AV92" i="23"/>
  <c r="BJ93" i="23"/>
  <c r="AY31" i="23"/>
  <c r="AL46" i="23"/>
  <c r="AT54" i="23"/>
  <c r="AW59" i="23"/>
  <c r="AD63" i="23"/>
  <c r="AS66" i="23"/>
  <c r="BM69" i="23"/>
  <c r="AB72" i="23"/>
  <c r="AI74" i="23"/>
  <c r="AV76" i="23"/>
  <c r="Q78" i="23"/>
  <c r="AI79" i="23"/>
  <c r="G81" i="23"/>
  <c r="U82" i="23"/>
  <c r="AI83" i="23"/>
  <c r="G85" i="23"/>
  <c r="U86" i="23"/>
  <c r="AI87" i="23"/>
  <c r="G89" i="23"/>
  <c r="U90" i="23"/>
  <c r="AI91" i="23"/>
  <c r="G93" i="23"/>
  <c r="V38" i="23"/>
  <c r="AQ49" i="23"/>
  <c r="C57" i="23"/>
  <c r="BE60" i="23"/>
  <c r="AI64" i="23"/>
  <c r="BE67" i="23"/>
  <c r="AS70" i="23"/>
  <c r="BB72" i="23"/>
  <c r="W75" i="23"/>
  <c r="BG76" i="23"/>
  <c r="AA78" i="23"/>
  <c r="BH79" i="23"/>
  <c r="P81" i="23"/>
  <c r="AD82" i="23"/>
  <c r="BH83" i="23"/>
  <c r="BI31" i="23"/>
  <c r="BF47" i="23"/>
  <c r="Q56" i="23"/>
  <c r="K60" i="23"/>
  <c r="BG63" i="23"/>
  <c r="V67" i="23"/>
  <c r="Q70" i="23"/>
  <c r="AD72" i="23"/>
  <c r="BM74" i="23"/>
  <c r="AP76" i="23"/>
  <c r="J78" i="23"/>
  <c r="AS79" i="23"/>
  <c r="BG80" i="23"/>
  <c r="O82" i="23"/>
  <c r="AS83" i="23"/>
  <c r="BG84" i="23"/>
  <c r="BK47" i="23"/>
  <c r="Q66" i="23"/>
  <c r="BG72" i="23"/>
  <c r="Y77" i="23"/>
  <c r="AB81" i="23"/>
  <c r="AS84" i="23"/>
  <c r="BC86" i="23"/>
  <c r="X89" i="23"/>
  <c r="T91" i="23"/>
  <c r="P93" i="23"/>
  <c r="AM94" i="23"/>
  <c r="AY95" i="23"/>
  <c r="AY96" i="23"/>
  <c r="BE97" i="23"/>
  <c r="BC98" i="23"/>
  <c r="BA99" i="23"/>
  <c r="AY100" i="23"/>
  <c r="BE101" i="23"/>
  <c r="BC102" i="23"/>
  <c r="BA103" i="23"/>
  <c r="AY104" i="23"/>
  <c r="O65" i="23"/>
  <c r="B81" i="23"/>
  <c r="BG88" i="23"/>
  <c r="BD94" i="23"/>
  <c r="BH98" i="23"/>
  <c r="AJ102" i="23"/>
  <c r="BA61" i="23"/>
  <c r="AD79" i="23"/>
  <c r="AI88" i="23"/>
  <c r="BE94" i="23"/>
  <c r="C99" i="23"/>
  <c r="BI102" i="23"/>
  <c r="BH63" i="23"/>
  <c r="F80" i="23"/>
  <c r="AX88" i="23"/>
  <c r="BK38" i="23"/>
  <c r="G57" i="23"/>
  <c r="BF64" i="23"/>
  <c r="AK70" i="23"/>
  <c r="AD75" i="23"/>
  <c r="AM78" i="23"/>
  <c r="K81" i="23"/>
  <c r="AV83" i="23"/>
  <c r="F86" i="23"/>
  <c r="AN87" i="23"/>
  <c r="Y89" i="23"/>
  <c r="BJ90" i="23"/>
  <c r="AD92" i="23"/>
  <c r="BL93" i="23"/>
  <c r="O95" i="23"/>
  <c r="T96" i="23"/>
  <c r="R97" i="23"/>
  <c r="X98" i="23"/>
  <c r="V99" i="23"/>
  <c r="T100" i="23"/>
  <c r="R101" i="23"/>
  <c r="X102" i="23"/>
  <c r="V103" i="23"/>
  <c r="T104" i="23"/>
  <c r="AM100" i="23"/>
  <c r="Q103" i="23"/>
  <c r="AM59" i="23"/>
  <c r="F79" i="23"/>
  <c r="AU87" i="23"/>
  <c r="BF93" i="23"/>
  <c r="L98" i="23"/>
  <c r="BJ101" i="23"/>
  <c r="BK49" i="23"/>
  <c r="AX75" i="23"/>
  <c r="Y86" i="23"/>
  <c r="AL92" i="23"/>
  <c r="AE97" i="23"/>
  <c r="O101" i="23"/>
  <c r="BE38" i="23"/>
  <c r="Y75" i="23"/>
  <c r="BD85" i="23"/>
  <c r="AB92" i="23"/>
  <c r="F53" i="23"/>
  <c r="N62" i="23"/>
  <c r="AW68" i="23"/>
  <c r="AG73" i="23"/>
  <c r="AG77" i="23"/>
  <c r="N80" i="23"/>
  <c r="BD82" i="23"/>
  <c r="R85" i="23"/>
  <c r="BE86" i="23"/>
  <c r="AB88" i="23"/>
  <c r="J90" i="23"/>
  <c r="AU91" i="23"/>
  <c r="R93" i="23"/>
  <c r="AO94" i="23"/>
  <c r="BA95" i="23"/>
  <c r="BA96" i="23"/>
  <c r="AY97" i="23"/>
  <c r="BE98" i="23"/>
  <c r="BC99" i="23"/>
  <c r="BA100" i="23"/>
  <c r="AY101" i="23"/>
  <c r="BE102" i="23"/>
  <c r="BC103" i="23"/>
  <c r="BA104" i="23"/>
  <c r="C102" i="23"/>
  <c r="AY53" i="23"/>
  <c r="B78" i="23"/>
  <c r="V87" i="23"/>
  <c r="AV93" i="23"/>
  <c r="AR98" i="23"/>
  <c r="J103" i="23"/>
  <c r="AP63" i="23"/>
  <c r="C81" i="23"/>
  <c r="H89" i="23"/>
  <c r="AU94" i="23"/>
  <c r="BA98" i="23"/>
  <c r="BA102" i="23"/>
  <c r="AR64" i="23"/>
  <c r="AA81" i="23"/>
  <c r="AF90" i="23"/>
  <c r="Q53" i="23"/>
  <c r="AF62" i="23"/>
  <c r="AL69" i="23"/>
  <c r="C74" i="23"/>
  <c r="AH77" i="23"/>
  <c r="T80" i="23"/>
  <c r="BE82" i="23"/>
  <c r="S85" i="23"/>
  <c r="BF86" i="23"/>
  <c r="AC88" i="23"/>
  <c r="N90" i="23"/>
  <c r="AV91" i="23"/>
  <c r="S93" i="23"/>
  <c r="BB94" i="23"/>
  <c r="BK95" i="23"/>
  <c r="BJ96" i="23"/>
  <c r="BH97" i="23"/>
  <c r="BF98" i="23"/>
  <c r="BL99" i="23"/>
  <c r="BJ100" i="23"/>
  <c r="BH101" i="23"/>
  <c r="BF102" i="23"/>
  <c r="BL103" i="23"/>
  <c r="BJ104" i="23"/>
  <c r="AP89" i="23"/>
  <c r="BK91" i="23"/>
  <c r="M94" i="23"/>
  <c r="BI84" i="23"/>
  <c r="X44" i="23"/>
  <c r="AL59" i="23"/>
  <c r="AN66" i="23"/>
  <c r="D72" i="23"/>
  <c r="AH76" i="23"/>
  <c r="AT79" i="23"/>
  <c r="Q82" i="23"/>
  <c r="BB84" i="23"/>
  <c r="AH86" i="23"/>
  <c r="BF88" i="23"/>
  <c r="W94" i="23"/>
  <c r="W96" i="23"/>
  <c r="U97" i="23"/>
  <c r="S98" i="23"/>
  <c r="AO99" i="23"/>
  <c r="BA101" i="23"/>
  <c r="Y44" i="23"/>
  <c r="O75" i="23"/>
  <c r="X86" i="23"/>
  <c r="X93" i="23"/>
  <c r="BJ97" i="23"/>
  <c r="T102" i="23"/>
  <c r="AZ58" i="23"/>
  <c r="G79" i="23"/>
  <c r="J88" i="23"/>
  <c r="AK94" i="23"/>
  <c r="K99" i="23"/>
  <c r="AY103" i="23"/>
  <c r="G69" i="23"/>
  <c r="BL83" i="23"/>
  <c r="BA92" i="23"/>
  <c r="X101" i="23"/>
  <c r="N102" i="23"/>
  <c r="AH100" i="23"/>
  <c r="AX96" i="23"/>
  <c r="AH104" i="23"/>
  <c r="AX100" i="23"/>
  <c r="BL97" i="23"/>
  <c r="AX93" i="23"/>
  <c r="BJ102" i="23"/>
  <c r="L99" i="23"/>
  <c r="V98" i="23"/>
  <c r="T6" i="23"/>
  <c r="AH18" i="23"/>
  <c r="O15" i="23"/>
  <c r="W10" i="23"/>
  <c r="AJ27" i="23"/>
  <c r="AY13" i="23"/>
  <c r="B29" i="23"/>
  <c r="BB22" i="23"/>
  <c r="BF16" i="23"/>
  <c r="AV27" i="23"/>
  <c r="AD16" i="23"/>
  <c r="BC25" i="23"/>
  <c r="K30" i="23"/>
  <c r="BK35" i="23"/>
  <c r="AA28" i="23"/>
  <c r="R34" i="23"/>
  <c r="B42" i="23"/>
  <c r="N48" i="23"/>
  <c r="V52" i="23"/>
  <c r="N14" i="23"/>
  <c r="D31" i="23"/>
  <c r="BA37" i="23"/>
  <c r="BG43" i="23"/>
  <c r="C48" i="23"/>
  <c r="AM23" i="23"/>
  <c r="BH30" i="23"/>
  <c r="AF37" i="23"/>
  <c r="G42" i="23"/>
  <c r="AS46" i="23"/>
  <c r="Q51" i="23"/>
  <c r="AV23" i="23"/>
  <c r="K32" i="23"/>
  <c r="BC37" i="23"/>
  <c r="S41" i="23"/>
  <c r="AD45" i="23"/>
  <c r="BH48" i="23"/>
  <c r="I24" i="23"/>
  <c r="AH32" i="23"/>
  <c r="AJ36" i="23"/>
  <c r="AH20" i="23"/>
  <c r="BE29" i="23"/>
  <c r="J35" i="23"/>
  <c r="AA39" i="23"/>
  <c r="AV42" i="23"/>
  <c r="AJ34" i="23"/>
  <c r="E40" i="23"/>
  <c r="AD46" i="23"/>
  <c r="E51" i="23"/>
  <c r="G54" i="23"/>
  <c r="BB56" i="23"/>
  <c r="BF58" i="23"/>
  <c r="AJ61" i="23"/>
  <c r="AD64" i="23"/>
  <c r="AH66" i="23"/>
  <c r="D69" i="23"/>
  <c r="P71" i="23"/>
  <c r="C31" i="23"/>
  <c r="AK39" i="23"/>
  <c r="AG44" i="23"/>
  <c r="BA49" i="23"/>
  <c r="AJ52" i="23"/>
  <c r="BM55" i="23"/>
  <c r="AW24" i="23"/>
  <c r="AS34" i="23"/>
  <c r="AH41" i="23"/>
  <c r="AM32" i="23"/>
  <c r="AF40" i="23"/>
  <c r="U46" i="23"/>
  <c r="E50" i="23"/>
  <c r="BD53" i="23"/>
  <c r="R30" i="23"/>
  <c r="AA44" i="23"/>
  <c r="AG51" i="23"/>
  <c r="AH55" i="23"/>
  <c r="E59" i="23"/>
  <c r="BF60" i="23"/>
  <c r="AZ63" i="23"/>
  <c r="AB66" i="23"/>
  <c r="AG68" i="23"/>
  <c r="I71" i="23"/>
  <c r="F73" i="23"/>
  <c r="R75" i="23"/>
  <c r="AT39" i="23"/>
  <c r="T46" i="23"/>
  <c r="AO52" i="23"/>
  <c r="BC55" i="23"/>
  <c r="BB58" i="23"/>
  <c r="U61" i="23"/>
  <c r="AI63" i="23"/>
  <c r="AC66" i="23"/>
  <c r="P68" i="23"/>
  <c r="J71" i="23"/>
  <c r="AE73" i="23"/>
  <c r="S75" i="23"/>
  <c r="AM77" i="23"/>
  <c r="AA30" i="23"/>
  <c r="BC42" i="23"/>
  <c r="M50" i="23"/>
  <c r="AB6" i="23"/>
  <c r="AH12" i="23"/>
  <c r="AT23" i="23"/>
  <c r="U18" i="23"/>
  <c r="AT21" i="23"/>
  <c r="S25" i="23"/>
  <c r="AZ29" i="23"/>
  <c r="AL22" i="23"/>
  <c r="BB15" i="23"/>
  <c r="T37" i="23"/>
  <c r="D49" i="23"/>
  <c r="K23" i="23"/>
  <c r="S40" i="23"/>
  <c r="Q50" i="23"/>
  <c r="AN33" i="23"/>
  <c r="W43" i="23"/>
  <c r="AG52" i="23"/>
  <c r="E35" i="23"/>
  <c r="O43" i="23"/>
  <c r="BM50" i="23"/>
  <c r="J33" i="23"/>
  <c r="AO24" i="23"/>
  <c r="BH36" i="23"/>
  <c r="AY25" i="23"/>
  <c r="BD42" i="23"/>
  <c r="M52" i="23"/>
  <c r="AJ57" i="23"/>
  <c r="AP62" i="23"/>
  <c r="AV67" i="23"/>
  <c r="L17" i="23"/>
  <c r="BK40" i="23"/>
  <c r="AE50" i="23"/>
  <c r="E57" i="23"/>
  <c r="M38" i="23"/>
  <c r="R37" i="23"/>
  <c r="L47" i="23"/>
  <c r="AC54" i="23"/>
  <c r="AS47" i="23"/>
  <c r="H57" i="23"/>
  <c r="H62" i="23"/>
  <c r="G67" i="23"/>
  <c r="BB71" i="23"/>
  <c r="S30" i="23"/>
  <c r="AF49" i="23"/>
  <c r="S57" i="23"/>
  <c r="I62" i="23"/>
  <c r="BD66" i="23"/>
  <c r="Q72" i="23"/>
  <c r="Y76" i="23"/>
  <c r="AD37" i="23"/>
  <c r="S51" i="23"/>
  <c r="BB57" i="23"/>
  <c r="C61" i="23"/>
  <c r="AF65" i="23"/>
  <c r="BI69" i="23"/>
  <c r="BF72" i="23"/>
  <c r="AA15" i="23"/>
  <c r="AD41" i="23"/>
  <c r="BI51" i="23"/>
  <c r="BE56" i="23"/>
  <c r="AJ59" i="23"/>
  <c r="AV62" i="23"/>
  <c r="AX31" i="23"/>
  <c r="V45" i="23"/>
  <c r="L52" i="23"/>
  <c r="Z56" i="23"/>
  <c r="AT59" i="23"/>
  <c r="AE62" i="23"/>
  <c r="Y65" i="23"/>
  <c r="AU68" i="23"/>
  <c r="M42" i="23"/>
  <c r="BH58" i="23"/>
  <c r="Q65" i="23"/>
  <c r="Q71" i="23"/>
  <c r="BB75" i="23"/>
  <c r="O78" i="23"/>
  <c r="M81" i="23"/>
  <c r="Y83" i="23"/>
  <c r="K86" i="23"/>
  <c r="E89" i="23"/>
  <c r="Q91" i="23"/>
  <c r="C94" i="23"/>
  <c r="AE28" i="23"/>
  <c r="E56" i="23"/>
  <c r="AV64" i="23"/>
  <c r="AU69" i="23"/>
  <c r="AH74" i="23"/>
  <c r="AA77" i="23"/>
  <c r="AX79" i="23"/>
  <c r="T82" i="23"/>
  <c r="BF83" i="23"/>
  <c r="AB86" i="23"/>
  <c r="X88" i="23"/>
  <c r="AJ90" i="23"/>
  <c r="BD92" i="23"/>
  <c r="AR94" i="23"/>
  <c r="AK48" i="23"/>
  <c r="BE57" i="23"/>
  <c r="S65" i="23"/>
  <c r="O70" i="23"/>
  <c r="AY73" i="23"/>
  <c r="J77" i="23"/>
  <c r="K79" i="23"/>
  <c r="AE81" i="23"/>
  <c r="BG83" i="23"/>
  <c r="AM85" i="23"/>
  <c r="I88" i="23"/>
  <c r="BK89" i="23"/>
  <c r="Q92" i="23"/>
  <c r="BM39" i="23"/>
  <c r="P54" i="23"/>
  <c r="AQ61" i="23"/>
  <c r="AE66" i="23"/>
  <c r="AZ71" i="23"/>
  <c r="AK75" i="23"/>
  <c r="AV77" i="23"/>
  <c r="J80" i="23"/>
  <c r="F82" i="23"/>
  <c r="R84" i="23"/>
  <c r="AV50" i="23"/>
  <c r="BG57" i="23"/>
  <c r="H65" i="23"/>
  <c r="AK69" i="23"/>
  <c r="AB73" i="23"/>
  <c r="AY76" i="23"/>
  <c r="BK78" i="23"/>
  <c r="Q81" i="23"/>
  <c r="E83" i="23"/>
  <c r="AK25" i="23"/>
  <c r="E67" i="23"/>
  <c r="BI75" i="23"/>
  <c r="H82" i="23"/>
  <c r="P86" i="23"/>
  <c r="BH89" i="23"/>
  <c r="AA93" i="23"/>
  <c r="N95" i="23"/>
  <c r="I97" i="23"/>
  <c r="AE98" i="23"/>
  <c r="K100" i="23"/>
  <c r="BM101" i="23"/>
  <c r="U103" i="23"/>
  <c r="W104" i="23"/>
  <c r="BI76" i="23"/>
  <c r="N91" i="23"/>
  <c r="Z99" i="23"/>
  <c r="AV104" i="23"/>
  <c r="BM82" i="23"/>
  <c r="M92" i="23"/>
  <c r="AW100" i="23"/>
  <c r="BG66" i="23"/>
  <c r="K85" i="23"/>
  <c r="F46" i="23"/>
  <c r="G62" i="23"/>
  <c r="V72" i="23"/>
  <c r="BF78" i="23"/>
  <c r="AF82" i="23"/>
  <c r="AE86" i="23"/>
  <c r="AL88" i="23"/>
  <c r="AF91" i="23"/>
  <c r="H94" i="23"/>
  <c r="AZ95" i="23"/>
  <c r="AH97" i="23"/>
  <c r="BL98" i="23"/>
  <c r="AR100" i="23"/>
  <c r="AF102" i="23"/>
  <c r="BB103" i="23"/>
  <c r="M101" i="23"/>
  <c r="AQ41" i="23"/>
  <c r="BL82" i="23"/>
  <c r="AH94" i="23"/>
  <c r="H100" i="23"/>
  <c r="AU60" i="23"/>
  <c r="X82" i="23"/>
  <c r="C95" i="23"/>
  <c r="AU101" i="23"/>
  <c r="AC65" i="23"/>
  <c r="X87" i="23"/>
  <c r="K46" i="23"/>
  <c r="BK64" i="23"/>
  <c r="B74" i="23"/>
  <c r="BL78" i="23"/>
  <c r="AE83" i="23"/>
  <c r="R86" i="23"/>
  <c r="L89" i="23"/>
  <c r="BI91" i="23"/>
  <c r="BM93" i="23"/>
  <c r="E96" i="23"/>
  <c r="AA97" i="23"/>
  <c r="O99" i="23"/>
  <c r="BI100" i="23"/>
  <c r="Y102" i="23"/>
  <c r="E104" i="23"/>
  <c r="E101" i="23"/>
  <c r="BA66" i="23"/>
  <c r="T88" i="23"/>
  <c r="AN96" i="23"/>
  <c r="H104" i="23"/>
  <c r="AJ76" i="23"/>
  <c r="O91" i="23"/>
  <c r="AA99" i="23"/>
  <c r="AO104" i="23"/>
  <c r="U84" i="23"/>
  <c r="L46" i="23"/>
  <c r="I65" i="23"/>
  <c r="AO74" i="23"/>
  <c r="BM78" i="23"/>
  <c r="AF83" i="23"/>
  <c r="V86" i="23"/>
  <c r="B89" i="23"/>
  <c r="BJ91" i="23"/>
  <c r="J94" i="23"/>
  <c r="N96" i="23"/>
  <c r="AJ97" i="23"/>
  <c r="X99" i="23"/>
  <c r="D101" i="23"/>
  <c r="Z102" i="23"/>
  <c r="N104" i="23"/>
  <c r="AR88" i="23"/>
  <c r="BI92" i="23"/>
  <c r="K88" i="23"/>
  <c r="D55" i="23"/>
  <c r="L68" i="23"/>
  <c r="AP74" i="23"/>
  <c r="AR80" i="23"/>
  <c r="D85" i="23"/>
  <c r="AF87" i="23"/>
  <c r="BM94" i="23"/>
  <c r="BK96" i="23"/>
  <c r="AQ98" i="23"/>
  <c r="S102" i="23"/>
  <c r="AO63" i="23"/>
  <c r="BI87" i="23"/>
  <c r="AF96" i="23"/>
  <c r="AX103" i="23"/>
  <c r="AB80" i="23"/>
  <c r="AN91" i="23"/>
  <c r="Q100" i="23"/>
  <c r="BG58" i="23"/>
  <c r="BM86" i="23"/>
  <c r="V102" i="23"/>
  <c r="AP96" i="23"/>
  <c r="AT98" i="23"/>
  <c r="BD97" i="23"/>
  <c r="BF100" i="23"/>
  <c r="BH103" i="23"/>
  <c r="BC91" i="23"/>
  <c r="AJ96" i="23"/>
  <c r="AH99" i="23"/>
  <c r="H70" i="23"/>
  <c r="H95" i="23"/>
  <c r="AL104" i="23"/>
  <c r="S70" i="23"/>
  <c r="AT95" i="23"/>
  <c r="P90" i="23"/>
  <c r="P76" i="23"/>
  <c r="AR103" i="23"/>
  <c r="R18" i="23"/>
  <c r="AN69" i="23"/>
  <c r="S67" i="23"/>
  <c r="Z39" i="23"/>
  <c r="C64" i="23"/>
  <c r="BI89" i="23"/>
  <c r="BJ71" i="23"/>
  <c r="AD89" i="23"/>
  <c r="AG75" i="23"/>
  <c r="C91" i="23"/>
  <c r="AO73" i="23"/>
  <c r="E62" i="23"/>
  <c r="K84" i="23"/>
  <c r="AS91" i="23"/>
  <c r="K104" i="23"/>
  <c r="O97" i="23"/>
  <c r="M80" i="23"/>
  <c r="AF98" i="23"/>
  <c r="AS72" i="23"/>
  <c r="U98" i="23"/>
  <c r="Z76" i="23"/>
  <c r="G95" i="23"/>
  <c r="BI104" i="23"/>
  <c r="BB66" i="23"/>
  <c r="AE58" i="23"/>
  <c r="AM90" i="23"/>
  <c r="N75" i="23"/>
  <c r="BI77" i="23"/>
  <c r="BE99" i="23"/>
  <c r="AO85" i="23"/>
  <c r="B104" i="23"/>
  <c r="R96" i="23"/>
  <c r="AQ17" i="23"/>
  <c r="AE20" i="23"/>
  <c r="Z70" i="23"/>
  <c r="R52" i="23"/>
  <c r="L74" i="23"/>
  <c r="B47" i="23"/>
  <c r="I48" i="23"/>
  <c r="AB55" i="23"/>
  <c r="AB64" i="23"/>
  <c r="BM87" i="23"/>
  <c r="L72" i="23"/>
  <c r="AL89" i="23"/>
  <c r="AM72" i="23"/>
  <c r="C87" i="23"/>
  <c r="AP65" i="23"/>
  <c r="AF81" i="23"/>
  <c r="BA71" i="23"/>
  <c r="AY56" i="23"/>
  <c r="Z88" i="23"/>
  <c r="Q101" i="23"/>
  <c r="R73" i="23"/>
  <c r="AJ68" i="23"/>
  <c r="C93" i="23"/>
  <c r="AP101" i="23"/>
  <c r="BE89" i="23"/>
  <c r="AZ80" i="23"/>
  <c r="AV85" i="23"/>
  <c r="C97" i="23"/>
  <c r="AG99" i="23"/>
  <c r="BD69" i="23"/>
  <c r="BI29" i="23"/>
  <c r="BD87" i="23"/>
  <c r="AH98" i="23"/>
  <c r="BM90" i="23"/>
  <c r="O83" i="23"/>
  <c r="AT49" i="23"/>
  <c r="B69" i="23"/>
  <c r="AH96" i="23"/>
  <c r="H97" i="23"/>
  <c r="AS10" i="23"/>
  <c r="O52" i="23"/>
  <c r="AB43" i="23"/>
  <c r="BH61" i="23"/>
  <c r="G56" i="23"/>
  <c r="AR55" i="23"/>
  <c r="AN46" i="23"/>
  <c r="AY35" i="23"/>
  <c r="AP72" i="23"/>
  <c r="Z43" i="23"/>
  <c r="AU64" i="23"/>
  <c r="R11" i="23"/>
  <c r="BM16" i="23"/>
  <c r="AM6" i="23"/>
  <c r="X21" i="23"/>
  <c r="X23" i="23"/>
  <c r="BI7" i="23"/>
  <c r="BF12" i="23"/>
  <c r="M25" i="23"/>
  <c r="AM22" i="23"/>
  <c r="BF38" i="23"/>
  <c r="B50" i="23"/>
  <c r="AE27" i="23"/>
  <c r="AB40" i="23"/>
  <c r="AA50" i="23"/>
  <c r="AX33" i="23"/>
  <c r="AG43" i="23"/>
  <c r="BG9" i="23"/>
  <c r="AW35" i="23"/>
  <c r="Y43" i="23"/>
  <c r="I51" i="23"/>
  <c r="V33" i="23"/>
  <c r="AM27" i="23"/>
  <c r="AL37" i="23"/>
  <c r="AI26" i="23"/>
  <c r="AS43" i="23"/>
  <c r="Y52" i="23"/>
  <c r="B58" i="23"/>
  <c r="H63" i="23"/>
  <c r="BD67" i="23"/>
  <c r="AE22" i="23"/>
  <c r="O41" i="23"/>
  <c r="BH51" i="23"/>
  <c r="U57" i="23"/>
  <c r="AE38" i="23"/>
  <c r="AT37" i="23"/>
  <c r="AB47" i="23"/>
  <c r="S55" i="23"/>
  <c r="BM47" i="23"/>
  <c r="AD57" i="23"/>
  <c r="AJ62" i="23"/>
  <c r="Q67" i="23"/>
  <c r="X72" i="23"/>
  <c r="F33" i="23"/>
  <c r="BB49" i="23"/>
  <c r="AE57" i="23"/>
  <c r="S62" i="23"/>
  <c r="AS67" i="23"/>
  <c r="Y72" i="23"/>
  <c r="AG76" i="23"/>
  <c r="D38" i="23"/>
  <c r="AO51" i="23"/>
  <c r="BL57" i="23"/>
  <c r="AC62" i="23"/>
  <c r="AO65" i="23"/>
  <c r="D70" i="23"/>
  <c r="P73" i="23"/>
  <c r="AG26" i="23"/>
  <c r="Q45" i="23"/>
  <c r="AC52" i="23"/>
  <c r="K57" i="23"/>
  <c r="AS59" i="23"/>
  <c r="BE62" i="23"/>
  <c r="AU37" i="23"/>
  <c r="AS45" i="23"/>
  <c r="P53" i="23"/>
  <c r="AJ56" i="23"/>
  <c r="Q60" i="23"/>
  <c r="B63" i="23"/>
  <c r="BJ65" i="23"/>
  <c r="BD68" i="23"/>
  <c r="AC46" i="23"/>
  <c r="T59" i="23"/>
  <c r="M67" i="23"/>
  <c r="AG71" i="23"/>
  <c r="BL75" i="23"/>
  <c r="X78" i="23"/>
  <c r="U81" i="23"/>
  <c r="O84" i="23"/>
  <c r="S86" i="23"/>
  <c r="M89" i="23"/>
  <c r="Y91" i="23"/>
  <c r="K94" i="23"/>
  <c r="N42" i="23"/>
  <c r="AC56" i="23"/>
  <c r="R65" i="23"/>
  <c r="BL69" i="23"/>
  <c r="AV74" i="23"/>
  <c r="P78" i="23"/>
  <c r="BF79" i="23"/>
  <c r="AB82" i="23"/>
  <c r="X84" i="23"/>
  <c r="AJ86" i="23"/>
  <c r="BD88" i="23"/>
  <c r="AR90" i="23"/>
  <c r="BL92" i="23"/>
  <c r="AZ94" i="23"/>
  <c r="AC51" i="23"/>
  <c r="I60" i="23"/>
  <c r="AL65" i="23"/>
  <c r="AB70" i="23"/>
  <c r="BM73" i="23"/>
  <c r="S77" i="23"/>
  <c r="BG79" i="23"/>
  <c r="AM81" i="23"/>
  <c r="I84" i="23"/>
  <c r="BK85" i="23"/>
  <c r="Q88" i="23"/>
  <c r="AC90" i="23"/>
  <c r="Y92" i="23"/>
  <c r="K41" i="23"/>
  <c r="AU54" i="23"/>
  <c r="AY62" i="23"/>
  <c r="I68" i="23"/>
  <c r="B72" i="23"/>
  <c r="AU75" i="23"/>
  <c r="BE77" i="23"/>
  <c r="R80" i="23"/>
  <c r="BB82" i="23"/>
  <c r="Z84" i="23"/>
  <c r="AE51" i="23"/>
  <c r="D59" i="23"/>
  <c r="Z65" i="23"/>
  <c r="AG70" i="23"/>
  <c r="AP73" i="23"/>
  <c r="BH76" i="23"/>
  <c r="E79" i="23"/>
  <c r="AO81" i="23"/>
  <c r="BA83" i="23"/>
  <c r="AX32" i="23"/>
  <c r="AU67" i="23"/>
  <c r="R76" i="23"/>
  <c r="Z82" i="23"/>
  <c r="AM87" i="23"/>
  <c r="H90" i="23"/>
  <c r="AO93" i="23"/>
  <c r="W95" i="23"/>
  <c r="Q97" i="23"/>
  <c r="BK98" i="23"/>
  <c r="S100" i="23"/>
  <c r="G102" i="23"/>
  <c r="AC103" i="23"/>
  <c r="BC104" i="23"/>
  <c r="R82" i="23"/>
  <c r="BL91" i="23"/>
  <c r="BF99" i="23"/>
  <c r="AU32" i="23"/>
  <c r="T84" i="23"/>
  <c r="AM95" i="23"/>
  <c r="G101" i="23"/>
  <c r="BE69" i="23"/>
  <c r="BB86" i="23"/>
  <c r="K48" i="23"/>
  <c r="AT65" i="23"/>
  <c r="BH72" i="23"/>
  <c r="O79" i="23"/>
  <c r="AX82" i="23"/>
  <c r="AP86" i="23"/>
  <c r="AJ89" i="23"/>
  <c r="AT91" i="23"/>
  <c r="R94" i="23"/>
  <c r="BI95" i="23"/>
  <c r="AP97" i="23"/>
  <c r="AD99" i="23"/>
  <c r="AZ100" i="23"/>
  <c r="AN102" i="23"/>
  <c r="BJ103" i="23"/>
  <c r="AK101" i="23"/>
  <c r="AM64" i="23"/>
  <c r="AK84" i="23"/>
  <c r="K95" i="23"/>
  <c r="AN100" i="23"/>
  <c r="AN64" i="23"/>
  <c r="L87" i="23"/>
  <c r="AD95" i="23"/>
  <c r="M102" i="23"/>
  <c r="AE68" i="23"/>
  <c r="V88" i="23"/>
  <c r="BE54" i="23"/>
  <c r="AU65" i="23"/>
  <c r="AF74" i="23"/>
  <c r="P79" i="23"/>
  <c r="BB83" i="23"/>
  <c r="E87" i="23"/>
  <c r="Z89" i="23"/>
  <c r="F92" i="23"/>
  <c r="I94" i="23"/>
  <c r="M96" i="23"/>
  <c r="BG97" i="23"/>
  <c r="W99" i="23"/>
  <c r="C101" i="23"/>
  <c r="AG102" i="23"/>
  <c r="M104" i="23"/>
  <c r="AA102" i="23"/>
  <c r="AQ69" i="23"/>
  <c r="R89" i="23"/>
  <c r="F97" i="23"/>
  <c r="AN104" i="23"/>
  <c r="AP82" i="23"/>
  <c r="B92" i="23"/>
  <c r="BG99" i="23"/>
  <c r="AW32" i="23"/>
  <c r="AP85" i="23"/>
  <c r="BH54" i="23"/>
  <c r="AY65" i="23"/>
  <c r="E75" i="23"/>
  <c r="V79" i="23"/>
  <c r="BC83" i="23"/>
  <c r="F87" i="23"/>
  <c r="P89" i="23"/>
  <c r="J92" i="23"/>
  <c r="V94" i="23"/>
  <c r="V96" i="23"/>
  <c r="B98" i="23"/>
  <c r="AF99" i="23"/>
  <c r="L101" i="23"/>
  <c r="AH102" i="23"/>
  <c r="V104" i="23"/>
  <c r="BD89" i="23"/>
  <c r="I93" i="23"/>
  <c r="AV89" i="23"/>
  <c r="S56" i="23"/>
  <c r="BC68" i="23"/>
  <c r="BB76" i="23"/>
  <c r="BJ80" i="23"/>
  <c r="T85" i="23"/>
  <c r="AT87" i="23"/>
  <c r="S95" i="23"/>
  <c r="AC97" i="23"/>
  <c r="AY98" i="23"/>
  <c r="AQ102" i="23"/>
  <c r="BM65" i="23"/>
  <c r="AS88" i="23"/>
  <c r="AJ98" i="23"/>
  <c r="AF104" i="23"/>
  <c r="AR81" i="23"/>
  <c r="AA92" i="23"/>
  <c r="BM100" i="23"/>
  <c r="T72" i="23"/>
  <c r="BK87" i="23"/>
  <c r="T103" i="23"/>
  <c r="AN97" i="23"/>
  <c r="AR99" i="23"/>
  <c r="AV101" i="23"/>
  <c r="BD101" i="23"/>
  <c r="BF104" i="23"/>
  <c r="V95" i="23"/>
  <c r="BL89" i="23"/>
  <c r="M47" i="23"/>
  <c r="E76" i="23"/>
  <c r="AI92" i="23"/>
  <c r="AB101" i="23"/>
  <c r="AA61" i="23"/>
  <c r="AX85" i="23"/>
  <c r="AO103" i="23"/>
  <c r="AL84" i="23"/>
  <c r="F102" i="23"/>
  <c r="P101" i="23"/>
  <c r="AV9" i="23"/>
  <c r="BG64" i="23"/>
  <c r="AJ63" i="23"/>
  <c r="BM53" i="23"/>
  <c r="BH73" i="23"/>
  <c r="AE92" i="23"/>
  <c r="T76" i="23"/>
  <c r="AP91" i="23"/>
  <c r="AI71" i="23"/>
  <c r="BI86" i="23"/>
  <c r="BL68" i="23"/>
  <c r="AL53" i="23"/>
  <c r="AM82" i="23"/>
  <c r="L88" i="23"/>
  <c r="I101" i="23"/>
  <c r="S89" i="23"/>
  <c r="X76" i="23"/>
  <c r="AX94" i="23"/>
  <c r="AR104" i="23"/>
  <c r="V77" i="23"/>
  <c r="I27" i="23"/>
  <c r="AR87" i="23"/>
  <c r="E100" i="23"/>
  <c r="AS80" i="23"/>
  <c r="W101" i="23"/>
  <c r="AA76" i="23"/>
  <c r="AT92" i="23"/>
  <c r="AJ101" i="23"/>
  <c r="BJ29" i="23"/>
  <c r="M91" i="23"/>
  <c r="B94" i="23"/>
  <c r="AG104" i="23"/>
  <c r="Z93" i="23"/>
  <c r="AQ8" i="23"/>
  <c r="E41" i="23"/>
  <c r="AG35" i="23"/>
  <c r="G39" i="23"/>
  <c r="D60" i="23"/>
  <c r="AS63" i="23"/>
  <c r="BB54" i="23"/>
  <c r="U58" i="23"/>
  <c r="I69" i="23"/>
  <c r="BK92" i="23"/>
  <c r="AZ78" i="23"/>
  <c r="T94" i="23"/>
  <c r="AI78" i="23"/>
  <c r="K91" i="23"/>
  <c r="AZ73" i="23"/>
  <c r="AU42" i="23"/>
  <c r="AL75" i="23"/>
  <c r="T73" i="23"/>
  <c r="AW94" i="23"/>
  <c r="AE71" i="23"/>
  <c r="F90" i="23"/>
  <c r="AS76" i="23"/>
  <c r="X95" i="23"/>
  <c r="AD103" i="23"/>
  <c r="BF103" i="23"/>
  <c r="S35" i="23"/>
  <c r="BC87" i="23"/>
  <c r="M100" i="23"/>
  <c r="X94" i="23"/>
  <c r="K103" i="23"/>
  <c r="BH77" i="23"/>
  <c r="AG93" i="23"/>
  <c r="AF103" i="23"/>
  <c r="AM63" i="23"/>
  <c r="AM96" i="23"/>
  <c r="AQ81" i="23"/>
  <c r="BH88" i="23"/>
  <c r="J104" i="23"/>
  <c r="J100" i="23"/>
  <c r="AQ18" i="23"/>
  <c r="E43" i="23"/>
  <c r="AQ21" i="23"/>
  <c r="BJ56" i="23"/>
  <c r="Z40" i="23"/>
  <c r="AG46" i="23"/>
  <c r="AK66" i="23"/>
  <c r="AV61" i="23"/>
  <c r="B56" i="23"/>
  <c r="W40" i="23"/>
  <c r="AO49" i="23"/>
  <c r="AB39" i="23"/>
  <c r="O80" i="23"/>
  <c r="BF11" i="23"/>
  <c r="O6" i="23"/>
  <c r="V16" i="23"/>
  <c r="H29" i="23"/>
  <c r="BL30" i="23"/>
  <c r="F19" i="23"/>
  <c r="AR20" i="23"/>
  <c r="AU30" i="23"/>
  <c r="AN28" i="23"/>
  <c r="J42" i="23"/>
  <c r="AL52" i="23"/>
  <c r="BK32" i="23"/>
  <c r="B44" i="23"/>
  <c r="G24" i="23"/>
  <c r="AP37" i="23"/>
  <c r="BB46" i="23"/>
  <c r="U26" i="23"/>
  <c r="Y38" i="23"/>
  <c r="AM45" i="23"/>
  <c r="V25" i="23"/>
  <c r="AV36" i="23"/>
  <c r="L31" i="23"/>
  <c r="P40" i="23"/>
  <c r="AC35" i="23"/>
  <c r="AQ46" i="23"/>
  <c r="Z54" i="23"/>
  <c r="BD59" i="23"/>
  <c r="AL64" i="23"/>
  <c r="L69" i="23"/>
  <c r="AM31" i="23"/>
  <c r="AS44" i="23"/>
  <c r="BB53" i="23"/>
  <c r="BI25" i="23"/>
  <c r="BA41" i="23"/>
  <c r="AM41" i="23"/>
  <c r="U50" i="23"/>
  <c r="BA34" i="23"/>
  <c r="AN52" i="23"/>
  <c r="N59" i="23"/>
  <c r="BI63" i="23"/>
  <c r="AP68" i="23"/>
  <c r="BB73" i="23"/>
  <c r="Q40" i="23"/>
  <c r="BF52" i="23"/>
  <c r="BK58" i="23"/>
  <c r="AR63" i="23"/>
  <c r="E69" i="23"/>
  <c r="AM73" i="23"/>
  <c r="AU77" i="23"/>
  <c r="J44" i="23"/>
  <c r="Y54" i="23"/>
  <c r="H58" i="23"/>
  <c r="AL62" i="23"/>
  <c r="AX65" i="23"/>
  <c r="M70" i="23"/>
  <c r="N74" i="23"/>
  <c r="BI27" i="23"/>
  <c r="AQ45" i="23"/>
  <c r="AR52" i="23"/>
  <c r="W57" i="23"/>
  <c r="AQ60" i="23"/>
  <c r="J63" i="23"/>
  <c r="S38" i="23"/>
  <c r="D46" i="23"/>
  <c r="AD53" i="23"/>
  <c r="AT57" i="23"/>
  <c r="Z60" i="23"/>
  <c r="AL63" i="23"/>
  <c r="E66" i="23"/>
  <c r="Z69" i="23"/>
  <c r="F50" i="23"/>
  <c r="H61" i="23"/>
  <c r="AE67" i="23"/>
  <c r="W72" i="23"/>
  <c r="H76" i="23"/>
  <c r="Y79" i="23"/>
  <c r="AC81" i="23"/>
  <c r="W84" i="23"/>
  <c r="AA86" i="23"/>
  <c r="U89" i="23"/>
  <c r="O92" i="23"/>
  <c r="S94" i="23"/>
  <c r="AJ43" i="23"/>
  <c r="BH56" i="23"/>
  <c r="AK65" i="23"/>
  <c r="AH71" i="23"/>
  <c r="BG74" i="23"/>
  <c r="Y78" i="23"/>
  <c r="X80" i="23"/>
  <c r="AJ82" i="23"/>
  <c r="BD84" i="23"/>
  <c r="AR86" i="23"/>
  <c r="BL88" i="23"/>
  <c r="AZ90" i="23"/>
  <c r="V93" i="23"/>
  <c r="AS33" i="23"/>
  <c r="B52" i="23"/>
  <c r="AC60" i="23"/>
  <c r="BD65" i="23"/>
  <c r="AR70" i="23"/>
  <c r="H75" i="23"/>
  <c r="AB77" i="23"/>
  <c r="I80" i="23"/>
  <c r="BK81" i="23"/>
  <c r="Q84" i="23"/>
  <c r="AC86" i="23"/>
  <c r="Y88" i="23"/>
  <c r="AK90" i="23"/>
  <c r="AG92" i="23"/>
  <c r="AZ44" i="23"/>
  <c r="AA57" i="23"/>
  <c r="E63" i="23"/>
  <c r="AA68" i="23"/>
  <c r="O72" i="23"/>
  <c r="BE75" i="23"/>
  <c r="BB78" i="23"/>
  <c r="Z80" i="23"/>
  <c r="BJ82" i="23"/>
  <c r="AX84" i="23"/>
  <c r="S52" i="23"/>
  <c r="AK60" i="23"/>
  <c r="AS65" i="23"/>
  <c r="AT70" i="23"/>
  <c r="BA73" i="23"/>
  <c r="U77" i="23"/>
  <c r="BA79" i="23"/>
  <c r="AW81" i="23"/>
  <c r="BI83" i="23"/>
  <c r="BG38" i="23"/>
  <c r="AF68" i="23"/>
  <c r="AF78" i="23"/>
  <c r="AW82" i="23"/>
  <c r="BA87" i="23"/>
  <c r="AU90" i="23"/>
  <c r="AY93" i="23"/>
  <c r="BH95" i="23"/>
  <c r="Y97" i="23"/>
  <c r="E99" i="23"/>
  <c r="AA100" i="23"/>
  <c r="O102" i="23"/>
  <c r="BI103" i="23"/>
  <c r="G37" i="23"/>
  <c r="AM83" i="23"/>
  <c r="AY92" i="23"/>
  <c r="X100" i="23"/>
  <c r="AA65" i="23"/>
  <c r="Z85" i="23"/>
  <c r="Y96" i="23"/>
  <c r="AM101" i="23"/>
  <c r="AQ71" i="23"/>
  <c r="T89" i="23"/>
  <c r="AZ50" i="23"/>
  <c r="V66" i="23"/>
  <c r="AC73" i="23"/>
  <c r="AL79" i="23"/>
  <c r="E84" i="23"/>
  <c r="BD86" i="23"/>
  <c r="AX89" i="23"/>
  <c r="BH91" i="23"/>
  <c r="AD94" i="23"/>
  <c r="AB96" i="23"/>
  <c r="AX97" i="23"/>
  <c r="AL99" i="23"/>
  <c r="BH100" i="23"/>
  <c r="AV102" i="23"/>
  <c r="AB104" i="23"/>
  <c r="BI101" i="23"/>
  <c r="AC67" i="23"/>
  <c r="X85" i="23"/>
  <c r="AU95" i="23"/>
  <c r="AB102" i="23"/>
  <c r="AP67" i="23"/>
  <c r="AV87" i="23"/>
  <c r="I96" i="23"/>
  <c r="AK102" i="23"/>
  <c r="BK76" i="23"/>
  <c r="I89" i="23"/>
  <c r="BJ55" i="23"/>
  <c r="AI66" i="23"/>
  <c r="AM75" i="23"/>
  <c r="AK80" i="23"/>
  <c r="F84" i="23"/>
  <c r="P87" i="23"/>
  <c r="AN89" i="23"/>
  <c r="T92" i="23"/>
  <c r="BA94" i="23"/>
  <c r="U96" i="23"/>
  <c r="I98" i="23"/>
  <c r="AE99" i="23"/>
  <c r="K101" i="23"/>
  <c r="BM102" i="23"/>
  <c r="U104" i="23"/>
  <c r="AY102" i="23"/>
  <c r="E72" i="23"/>
  <c r="B90" i="23"/>
  <c r="B99" i="23"/>
  <c r="AW37" i="23"/>
  <c r="BK83" i="23"/>
  <c r="AZ92" i="23"/>
  <c r="AG100" i="23"/>
  <c r="AQ67" i="23"/>
  <c r="Z86" i="23"/>
  <c r="R56" i="23"/>
  <c r="AJ66" i="23"/>
  <c r="AN75" i="23"/>
  <c r="AL80" i="23"/>
  <c r="L84" i="23"/>
  <c r="T87" i="23"/>
  <c r="AA89" i="23"/>
  <c r="U92" i="23"/>
  <c r="BL94" i="23"/>
  <c r="AD96" i="23"/>
  <c r="J98" i="23"/>
  <c r="AN99" i="23"/>
  <c r="T101" i="23"/>
  <c r="H103" i="23"/>
  <c r="AD104" i="23"/>
  <c r="O90" i="23"/>
  <c r="T93" i="23"/>
  <c r="AT90" i="23"/>
  <c r="AM60" i="23"/>
  <c r="AM69" i="23"/>
  <c r="N77" i="23"/>
  <c r="S81" i="23"/>
  <c r="AJ85" i="23"/>
  <c r="AB89" i="23"/>
  <c r="AB95" i="23"/>
  <c r="AK97" i="23"/>
  <c r="BG98" i="23"/>
  <c r="I103" i="23"/>
  <c r="P77" i="23"/>
  <c r="AF89" i="23"/>
  <c r="J99" i="23"/>
  <c r="BL104" i="23"/>
  <c r="V83" i="23"/>
  <c r="L95" i="23"/>
  <c r="AE101" i="23"/>
  <c r="R74" i="23"/>
  <c r="BI88" i="23"/>
  <c r="R104" i="23"/>
  <c r="AF101" i="23"/>
  <c r="AP100" i="23"/>
  <c r="AT102" i="23"/>
  <c r="BB102" i="23"/>
  <c r="BH93" i="23"/>
  <c r="R100" i="23"/>
  <c r="H12" i="23"/>
  <c r="C7" i="23"/>
  <c r="I18" i="23"/>
  <c r="E9" i="23"/>
  <c r="AM21" i="23"/>
  <c r="BG20" i="23"/>
  <c r="BE30" i="23"/>
  <c r="Y29" i="23"/>
  <c r="R42" i="23"/>
  <c r="BH53" i="23"/>
  <c r="G33" i="23"/>
  <c r="K44" i="23"/>
  <c r="AG24" i="23"/>
  <c r="BB37" i="23"/>
  <c r="AO48" i="23"/>
  <c r="S28" i="23"/>
  <c r="AI38" i="23"/>
  <c r="AK46" i="23"/>
  <c r="AW25" i="23"/>
  <c r="I13" i="23"/>
  <c r="P32" i="23"/>
  <c r="Y40" i="23"/>
  <c r="BB35" i="23"/>
  <c r="BG46" i="23"/>
  <c r="P55" i="23"/>
  <c r="BL59" i="23"/>
  <c r="AB69" i="23"/>
  <c r="C32" i="23"/>
  <c r="O46" i="23"/>
  <c r="BL53" i="23"/>
  <c r="AY26" i="23"/>
  <c r="B23" i="23"/>
  <c r="BE41" i="23"/>
  <c r="AB51" i="23"/>
  <c r="Y37" i="23"/>
  <c r="BC52" i="23"/>
  <c r="W59" i="23"/>
  <c r="D64" i="23"/>
  <c r="AE69" i="23"/>
  <c r="BJ73" i="23"/>
  <c r="BA40" i="23"/>
  <c r="H53" i="23"/>
  <c r="F59" i="23"/>
  <c r="AG64" i="23"/>
  <c r="N69" i="23"/>
  <c r="AU73" i="23"/>
  <c r="E78" i="23"/>
  <c r="AM54" i="23"/>
  <c r="BL58" i="23"/>
  <c r="AU62" i="23"/>
  <c r="J67" i="23"/>
  <c r="V70" i="23"/>
  <c r="V74" i="23"/>
  <c r="AA29" i="23"/>
  <c r="BK45" i="23"/>
  <c r="AB54" i="23"/>
  <c r="AG57" i="23"/>
  <c r="AZ60" i="23"/>
  <c r="S63" i="23"/>
  <c r="BC38" i="23"/>
  <c r="AJ48" i="23"/>
  <c r="AV53" i="23"/>
  <c r="BD57" i="23"/>
  <c r="AI60" i="23"/>
  <c r="C67" i="23"/>
  <c r="AI69" i="23"/>
  <c r="C54" i="23"/>
  <c r="AH61" i="23"/>
  <c r="AM68" i="23"/>
  <c r="J73" i="23"/>
  <c r="AT76" i="23"/>
  <c r="AG79" i="23"/>
  <c r="BI81" i="23"/>
  <c r="AE84" i="23"/>
  <c r="Y87" i="23"/>
  <c r="W92" i="23"/>
  <c r="AA94" i="23"/>
  <c r="AQ44" i="23"/>
  <c r="AU59" i="23"/>
  <c r="BC65" i="23"/>
  <c r="AX71" i="23"/>
  <c r="G75" i="23"/>
  <c r="AH78" i="23"/>
  <c r="AR82" i="23"/>
  <c r="BL84" i="23"/>
  <c r="AZ86" i="23"/>
  <c r="V89" i="23"/>
  <c r="AH91" i="23"/>
  <c r="AD93" i="23"/>
  <c r="AZ52" i="23"/>
  <c r="BD60" i="23"/>
  <c r="AH67" i="23"/>
  <c r="BH70" i="23"/>
  <c r="V75" i="23"/>
  <c r="BD77" i="23"/>
  <c r="AC82" i="23"/>
  <c r="Y84" i="23"/>
  <c r="AK86" i="23"/>
  <c r="AG88" i="23"/>
  <c r="O93" i="23"/>
  <c r="AX45" i="23"/>
  <c r="BF57" i="23"/>
  <c r="AS68" i="23"/>
  <c r="AA73" i="23"/>
  <c r="C76" i="23"/>
  <c r="AX80" i="23"/>
  <c r="D83" i="23"/>
  <c r="AE34" i="23"/>
  <c r="BL60" i="23"/>
  <c r="BK65" i="23"/>
  <c r="M75" i="23"/>
  <c r="AD77" i="23"/>
  <c r="BI79" i="23"/>
  <c r="C84" i="23"/>
  <c r="AE54" i="23"/>
  <c r="BE78" i="23"/>
  <c r="AU83" i="23"/>
  <c r="AE91" i="23"/>
  <c r="C96" i="23"/>
  <c r="M99" i="23"/>
  <c r="W102" i="23"/>
  <c r="BB51" i="23"/>
  <c r="AL95" i="23"/>
  <c r="BD100" i="23"/>
  <c r="N86" i="23"/>
  <c r="AA103" i="23"/>
  <c r="R90" i="23"/>
  <c r="B53" i="23"/>
  <c r="BJ75" i="23"/>
  <c r="BD79" i="23"/>
  <c r="D87" i="23"/>
  <c r="AR92" i="23"/>
  <c r="BF97" i="23"/>
  <c r="Z101" i="23"/>
  <c r="AJ104" i="23"/>
  <c r="W70" i="23"/>
  <c r="P96" i="23"/>
  <c r="X70" i="23"/>
  <c r="AT88" i="23"/>
  <c r="C103" i="23"/>
  <c r="BG89" i="23"/>
  <c r="Y69" i="23"/>
  <c r="BK75" i="23"/>
  <c r="AC84" i="23"/>
  <c r="AD87" i="23"/>
  <c r="AH92" i="23"/>
  <c r="AC96" i="23"/>
  <c r="BK99" i="23"/>
  <c r="G103" i="23"/>
  <c r="Y103" i="23"/>
  <c r="BC90" i="23"/>
  <c r="U95" i="23"/>
  <c r="AI70" i="23"/>
  <c r="P57" i="23"/>
  <c r="AD84" i="23"/>
  <c r="Y90" i="23"/>
  <c r="R98" i="23"/>
  <c r="P103" i="23"/>
  <c r="AG94" i="23"/>
  <c r="AO77" i="23"/>
  <c r="AN90" i="23"/>
  <c r="AW99" i="23"/>
  <c r="AP99" i="23"/>
  <c r="E102" i="23"/>
  <c r="AD102" i="23"/>
  <c r="D95" i="23"/>
  <c r="BF19" i="23"/>
  <c r="AU18" i="23"/>
  <c r="AF55" i="23"/>
  <c r="BB64" i="23"/>
  <c r="B35" i="23"/>
  <c r="S54" i="23"/>
  <c r="AY24" i="23"/>
  <c r="BK51" i="23"/>
  <c r="G53" i="23"/>
  <c r="D74" i="23"/>
  <c r="Z53" i="23"/>
  <c r="AP64" i="23"/>
  <c r="E74" i="23"/>
  <c r="BJ45" i="23"/>
  <c r="BA59" i="23"/>
  <c r="AD74" i="23"/>
  <c r="AV46" i="23"/>
  <c r="AQ57" i="23"/>
  <c r="Q64" i="23"/>
  <c r="L58" i="23"/>
  <c r="BE63" i="23"/>
  <c r="AG54" i="23"/>
  <c r="BC76" i="23"/>
  <c r="AA82" i="23"/>
  <c r="AG87" i="23"/>
  <c r="AF45" i="23"/>
  <c r="G66" i="23"/>
  <c r="AQ78" i="23"/>
  <c r="AZ82" i="23"/>
  <c r="AH87" i="23"/>
  <c r="U38" i="23"/>
  <c r="P61" i="23"/>
  <c r="Z78" i="23"/>
  <c r="AK82" i="23"/>
  <c r="O89" i="23"/>
  <c r="AZ46" i="23"/>
  <c r="X65" i="23"/>
  <c r="D79" i="23"/>
  <c r="L83" i="23"/>
  <c r="AO67" i="23"/>
  <c r="X75" i="23"/>
  <c r="C80" i="23"/>
  <c r="M71" i="23"/>
  <c r="BJ84" i="23"/>
  <c r="K96" i="23"/>
  <c r="U99" i="23"/>
  <c r="M68" i="23"/>
  <c r="H96" i="23"/>
  <c r="BL70" i="23"/>
  <c r="BA75" i="23"/>
  <c r="E58" i="23"/>
  <c r="AT84" i="23"/>
  <c r="BF92" i="23"/>
  <c r="BB99" i="23"/>
  <c r="BL102" i="23"/>
  <c r="D89" i="23"/>
  <c r="R103" i="23"/>
  <c r="AI103" i="23"/>
  <c r="X58" i="23"/>
  <c r="L81" i="23"/>
  <c r="AL90" i="23"/>
  <c r="BI96" i="23"/>
  <c r="AA101" i="23"/>
  <c r="AW103" i="23"/>
  <c r="AF100" i="23"/>
  <c r="AV95" i="23"/>
  <c r="AR91" i="23"/>
  <c r="R81" i="23"/>
  <c r="AS87" i="23"/>
  <c r="D97" i="23"/>
  <c r="N100" i="23"/>
  <c r="BB90" i="23"/>
  <c r="AG62" i="23"/>
  <c r="BF82" i="23"/>
  <c r="AE96" i="23"/>
  <c r="BM103" i="23"/>
  <c r="P100" i="23"/>
  <c r="AG96" i="23"/>
  <c r="AE95" i="23"/>
  <c r="AP104" i="23"/>
  <c r="L103" i="23"/>
  <c r="Y19" i="23"/>
  <c r="AP16" i="23"/>
  <c r="AP12" i="23"/>
  <c r="AC32" i="23"/>
  <c r="U9" i="23"/>
  <c r="I45" i="23"/>
  <c r="AX39" i="23"/>
  <c r="BC28" i="23"/>
  <c r="AR47" i="23"/>
  <c r="AJ32" i="23"/>
  <c r="BE48" i="23"/>
  <c r="N60" i="23"/>
  <c r="AU46" i="23"/>
  <c r="G30" i="23"/>
  <c r="E44" i="23"/>
  <c r="U60" i="23"/>
  <c r="AW69" i="23"/>
  <c r="AW54" i="23"/>
  <c r="AX69" i="23"/>
  <c r="AS78" i="23"/>
  <c r="BF55" i="23"/>
  <c r="H68" i="23"/>
  <c r="BJ74" i="23"/>
  <c r="AU58" i="23"/>
  <c r="AS20" i="23"/>
  <c r="P49" i="23"/>
  <c r="I64" i="23"/>
  <c r="AX37" i="23"/>
  <c r="H74" i="23"/>
  <c r="G80" i="23"/>
  <c r="E85" i="23"/>
  <c r="AG95" i="23"/>
  <c r="AB60" i="23"/>
  <c r="AC76" i="23"/>
  <c r="AH83" i="23"/>
  <c r="AP87" i="23"/>
  <c r="AH39" i="23"/>
  <c r="D68" i="23"/>
  <c r="AG80" i="23"/>
  <c r="O85" i="23"/>
  <c r="AE93" i="23"/>
  <c r="AQ58" i="23"/>
  <c r="B77" i="23"/>
  <c r="T83" i="23"/>
  <c r="Y62" i="23"/>
  <c r="AL78" i="23"/>
  <c r="AU82" i="23"/>
  <c r="AF79" i="23"/>
  <c r="R92" i="23"/>
  <c r="G98" i="23"/>
  <c r="S104" i="23"/>
  <c r="AV96" i="23"/>
  <c r="Q104" i="23"/>
  <c r="N92" i="23"/>
  <c r="AH81" i="23"/>
  <c r="B88" i="23"/>
  <c r="AZ96" i="23"/>
  <c r="BJ99" i="23"/>
  <c r="BE103" i="23"/>
  <c r="AZ98" i="23"/>
  <c r="Q90" i="23"/>
  <c r="D50" i="23"/>
  <c r="AY70" i="23"/>
  <c r="AI81" i="23"/>
  <c r="AF93" i="23"/>
  <c r="AG98" i="23"/>
  <c r="W103" i="23"/>
  <c r="AO82" i="23"/>
  <c r="AX86" i="23"/>
  <c r="BD74" i="23"/>
  <c r="Z71" i="23"/>
  <c r="AJ81" i="23"/>
  <c r="AX90" i="23"/>
  <c r="L97" i="23"/>
  <c r="B102" i="23"/>
  <c r="J95" i="23"/>
  <c r="E73" i="23"/>
  <c r="AV86" i="23"/>
  <c r="BI97" i="23"/>
  <c r="AV100" i="23"/>
  <c r="BM104" i="23"/>
  <c r="Z104" i="23"/>
  <c r="AN93" i="23"/>
  <c r="F21" i="23"/>
  <c r="BK22" i="23"/>
  <c r="BD27" i="23"/>
  <c r="C26" i="23"/>
  <c r="E36" i="23"/>
  <c r="D37" i="23"/>
  <c r="BB48" i="23"/>
  <c r="BK21" i="23"/>
  <c r="W38" i="23"/>
  <c r="AN48" i="23"/>
  <c r="R33" i="23"/>
  <c r="U33" i="23"/>
  <c r="BD41" i="23"/>
  <c r="T50" i="23"/>
  <c r="AR32" i="23"/>
  <c r="T35" i="23"/>
  <c r="T42" i="23"/>
  <c r="U51" i="23"/>
  <c r="AP66" i="23"/>
  <c r="BD71" i="23"/>
  <c r="C50" i="23"/>
  <c r="I35" i="23"/>
  <c r="AE36" i="23"/>
  <c r="L54" i="23"/>
  <c r="BD61" i="23"/>
  <c r="R71" i="23"/>
  <c r="AC13" i="23"/>
  <c r="AQ56" i="23"/>
  <c r="AL66" i="23"/>
  <c r="AA75" i="23"/>
  <c r="AM50" i="23"/>
  <c r="AY60" i="23"/>
  <c r="Q68" i="23"/>
  <c r="L75" i="23"/>
  <c r="AK55" i="23"/>
  <c r="BD58" i="23"/>
  <c r="F25" i="23"/>
  <c r="AD58" i="23"/>
  <c r="G65" i="23"/>
  <c r="AM55" i="23"/>
  <c r="S74" i="23"/>
  <c r="I83" i="23"/>
  <c r="BG90" i="23"/>
  <c r="AJ7" i="23"/>
  <c r="AT64" i="23"/>
  <c r="AJ44" i="23"/>
  <c r="AU63" i="23"/>
  <c r="AC89" i="23"/>
  <c r="BD80" i="23"/>
  <c r="J36" i="23"/>
  <c r="Q80" i="23"/>
  <c r="BI90" i="23"/>
  <c r="AE63" i="23"/>
  <c r="BJ78" i="23"/>
  <c r="BM52" i="23"/>
  <c r="Y71" i="23"/>
  <c r="BE81" i="23"/>
  <c r="S69" i="23"/>
  <c r="BL87" i="23"/>
  <c r="BK93" i="23"/>
  <c r="AG97" i="23"/>
  <c r="BG100" i="23"/>
  <c r="C104" i="23"/>
  <c r="BF84" i="23"/>
  <c r="R68" i="23"/>
  <c r="AW96" i="23"/>
  <c r="BE73" i="23"/>
  <c r="F67" i="23"/>
  <c r="AB84" i="23"/>
  <c r="AN94" i="23"/>
  <c r="AT99" i="23"/>
  <c r="BD102" i="23"/>
  <c r="K102" i="23"/>
  <c r="AH88" i="23"/>
  <c r="BH102" i="23"/>
  <c r="BC97" i="23"/>
  <c r="AE78" i="23"/>
  <c r="O57" i="23"/>
  <c r="BH80" i="23"/>
  <c r="X90" i="23"/>
  <c r="BK94" i="23"/>
  <c r="Q98" i="23"/>
  <c r="S101" i="23"/>
  <c r="AC104" i="23"/>
  <c r="X79" i="23"/>
  <c r="J85" i="23"/>
  <c r="BE100" i="23"/>
  <c r="AL87" i="23"/>
  <c r="BI80" i="23"/>
  <c r="AE87" i="23"/>
  <c r="AL96" i="23"/>
  <c r="F100" i="23"/>
  <c r="Z90" i="23"/>
  <c r="AD91" i="23"/>
  <c r="AN82" i="23"/>
  <c r="AS97" i="23"/>
  <c r="AW78" i="23"/>
  <c r="BA62" i="23"/>
  <c r="BF95" i="23"/>
  <c r="P94" i="23"/>
  <c r="AN101" i="23"/>
  <c r="M95" i="23"/>
  <c r="AG8" i="23"/>
  <c r="AU15" i="23"/>
  <c r="BK23" i="23"/>
  <c r="AQ7" i="23"/>
  <c r="U32" i="23"/>
  <c r="BF30" i="23"/>
  <c r="D45" i="23"/>
  <c r="B8" i="23"/>
  <c r="BI33" i="23"/>
  <c r="BE44" i="23"/>
  <c r="BK25" i="23"/>
  <c r="AO39" i="23"/>
  <c r="AX48" i="23"/>
  <c r="AI28" i="23"/>
  <c r="BJ38" i="23"/>
  <c r="AT46" i="23"/>
  <c r="E28" i="23"/>
  <c r="Z32" i="23"/>
  <c r="AH40" i="23"/>
  <c r="S36" i="23"/>
  <c r="AR48" i="23"/>
  <c r="F60" i="23"/>
  <c r="AJ69" i="23"/>
  <c r="AE46" i="23"/>
  <c r="AQ29" i="23"/>
  <c r="BL42" i="23"/>
  <c r="AK38" i="23"/>
  <c r="AG59" i="23"/>
  <c r="X41" i="23"/>
  <c r="BI59" i="23"/>
  <c r="W69" i="23"/>
  <c r="M78" i="23"/>
  <c r="W55" i="23"/>
  <c r="K71" i="23"/>
  <c r="AP36" i="23"/>
  <c r="AN54" i="23"/>
  <c r="BI60" i="23"/>
  <c r="BD48" i="23"/>
  <c r="AG61" i="23"/>
  <c r="L67" i="23"/>
  <c r="AS69" i="23"/>
  <c r="BE68" i="23"/>
  <c r="BM79" i="23"/>
  <c r="BK84" i="23"/>
  <c r="Y95" i="23"/>
  <c r="B60" i="23"/>
  <c r="BL80" i="23"/>
  <c r="V85" i="23"/>
  <c r="AL93" i="23"/>
  <c r="H56" i="23"/>
  <c r="AZ67" i="23"/>
  <c r="Y80" i="23"/>
  <c r="AG84" i="23"/>
  <c r="W93" i="23"/>
  <c r="V58" i="23"/>
  <c r="AE76" i="23"/>
  <c r="X81" i="23"/>
  <c r="BL36" i="23"/>
  <c r="AO71" i="23"/>
  <c r="AN77" i="23"/>
  <c r="BA55" i="23"/>
  <c r="N79" i="23"/>
  <c r="G94" i="23"/>
  <c r="BM97" i="23"/>
  <c r="AE102" i="23"/>
  <c r="AY85" i="23"/>
  <c r="N101" i="23"/>
  <c r="BG103" i="23"/>
  <c r="P91" i="23"/>
  <c r="BH67" i="23"/>
  <c r="BB87" i="23"/>
  <c r="I90" i="23"/>
  <c r="AR96" i="23"/>
  <c r="AH101" i="23"/>
  <c r="AG103" i="23"/>
  <c r="BD96" i="23"/>
  <c r="AG89" i="23"/>
  <c r="AE79" i="23"/>
  <c r="G70" i="23"/>
  <c r="AH85" i="23"/>
  <c r="AS92" i="23"/>
  <c r="Y98" i="23"/>
  <c r="O103" i="23"/>
  <c r="BA91" i="23"/>
  <c r="AZ85" i="23"/>
  <c r="AU72" i="23"/>
  <c r="AZ70" i="23"/>
  <c r="AI85" i="23"/>
  <c r="R95" i="23"/>
  <c r="Z98" i="23"/>
  <c r="X103" i="23"/>
  <c r="BC94" i="23"/>
  <c r="AJ72" i="23"/>
  <c r="BL85" i="23"/>
  <c r="BA97" i="23"/>
  <c r="D80" i="23"/>
  <c r="D66" i="23"/>
  <c r="AX77" i="23"/>
  <c r="AB103" i="23"/>
  <c r="J96" i="23"/>
  <c r="AF20" i="23"/>
  <c r="F24" i="23"/>
  <c r="V32" i="23"/>
  <c r="L45" i="23"/>
  <c r="E34" i="23"/>
  <c r="AW28" i="23"/>
  <c r="BG48" i="23"/>
  <c r="AG39" i="23"/>
  <c r="AO29" i="23"/>
  <c r="AT38" i="23"/>
  <c r="AN55" i="23"/>
  <c r="BJ64" i="23"/>
  <c r="AQ54" i="23"/>
  <c r="BK28" i="23"/>
  <c r="X53" i="23"/>
  <c r="B65" i="23"/>
  <c r="BI41" i="23"/>
  <c r="AY64" i="23"/>
  <c r="M74" i="23"/>
  <c r="X60" i="23"/>
  <c r="AU71" i="23"/>
  <c r="AH37" i="23"/>
  <c r="E61" i="23"/>
  <c r="BJ39" i="23"/>
  <c r="AP61" i="23"/>
  <c r="U67" i="23"/>
  <c r="E55" i="23"/>
  <c r="BA77" i="23"/>
  <c r="BG82" i="23"/>
  <c r="AA90" i="23"/>
  <c r="R49" i="23"/>
  <c r="C68" i="23"/>
  <c r="V81" i="23"/>
  <c r="AD85" i="23"/>
  <c r="AX91" i="23"/>
  <c r="AK56" i="23"/>
  <c r="W62" i="23"/>
  <c r="AT75" i="23"/>
  <c r="BI82" i="23"/>
  <c r="W89" i="23"/>
  <c r="Q52" i="23"/>
  <c r="BA69" i="23"/>
  <c r="L79" i="23"/>
  <c r="AO56" i="23"/>
  <c r="BG67" i="23"/>
  <c r="K80" i="23"/>
  <c r="AI84" i="23"/>
  <c r="L85" i="23"/>
  <c r="S96" i="23"/>
  <c r="AC99" i="23"/>
  <c r="BK102" i="23"/>
  <c r="AL86" i="23"/>
  <c r="B103" i="23"/>
  <c r="AU97" i="23"/>
  <c r="D81" i="23"/>
  <c r="L59" i="23"/>
  <c r="P85" i="23"/>
  <c r="W90" i="23"/>
  <c r="AN98" i="23"/>
  <c r="AZ104" i="23"/>
  <c r="P74" i="23"/>
  <c r="AX78" i="23"/>
  <c r="BI98" i="23"/>
  <c r="M59" i="23"/>
  <c r="BG77" i="23"/>
  <c r="AW90" i="23"/>
  <c r="P95" i="23"/>
  <c r="BG101" i="23"/>
  <c r="G104" i="23"/>
  <c r="BL100" i="23"/>
  <c r="Q96" i="23"/>
  <c r="AE59" i="23"/>
  <c r="AW85" i="23"/>
  <c r="AA95" i="23"/>
  <c r="V100" i="23"/>
  <c r="U87" i="23"/>
  <c r="BE46" i="23"/>
  <c r="V78" i="23"/>
  <c r="AZ91" i="23"/>
  <c r="BM99" i="23"/>
  <c r="AT94" i="23"/>
  <c r="G97" i="23"/>
  <c r="H79" i="23"/>
  <c r="AV94" i="23"/>
  <c r="C5" i="5"/>
  <c r="AF17" i="23"/>
  <c r="BA44" i="23"/>
  <c r="S71" i="23"/>
  <c r="BI64" i="23"/>
  <c r="BI49" i="23"/>
  <c r="AO61" i="23"/>
  <c r="AL55" i="23"/>
  <c r="AY61" i="23"/>
  <c r="AD67" i="23"/>
  <c r="BB70" i="23"/>
  <c r="BJ77" i="23"/>
  <c r="C6" i="23"/>
  <c r="L37" i="23"/>
  <c r="AE33" i="23"/>
  <c r="AU51" i="23"/>
  <c r="BI37" i="23"/>
  <c r="AS71" i="23"/>
  <c r="AO36" i="23"/>
  <c r="BG40" i="23"/>
  <c r="AX55" i="23"/>
  <c r="D71" i="23"/>
  <c r="O88" i="23"/>
  <c r="BJ61" i="23"/>
  <c r="AH79" i="23"/>
  <c r="AX87" i="23"/>
  <c r="AL43" i="23"/>
  <c r="BA72" i="23"/>
  <c r="C83" i="23"/>
  <c r="BG91" i="23"/>
  <c r="BI65" i="23"/>
  <c r="T79" i="23"/>
  <c r="F57" i="23"/>
  <c r="AV75" i="23"/>
  <c r="I85" i="23"/>
  <c r="BE85" i="23"/>
  <c r="AA96" i="23"/>
  <c r="E103" i="23"/>
  <c r="N97" i="23"/>
  <c r="AI99" i="23"/>
  <c r="R60" i="23"/>
  <c r="AF85" i="23"/>
  <c r="AH95" i="23"/>
  <c r="AX101" i="23"/>
  <c r="V80" i="23"/>
  <c r="E80" i="23"/>
  <c r="B82" i="23"/>
  <c r="N78" i="23"/>
  <c r="BK90" i="23"/>
  <c r="BM98" i="23"/>
  <c r="W100" i="23"/>
  <c r="AD101" i="23"/>
  <c r="AQ103" i="23"/>
  <c r="BH71" i="23"/>
  <c r="AQ88" i="23"/>
  <c r="T97" i="23"/>
  <c r="AN103" i="23"/>
  <c r="AX51" i="23"/>
  <c r="AL83" i="23"/>
  <c r="AA98" i="23"/>
  <c r="T95" i="23"/>
  <c r="AM97" i="23"/>
  <c r="Z94" i="23"/>
  <c r="F98" i="23"/>
  <c r="AJ23" i="23"/>
  <c r="AK59" i="23"/>
  <c r="AG74" i="23"/>
  <c r="I91" i="23"/>
  <c r="P62" i="23"/>
  <c r="AP79" i="23"/>
  <c r="AJ47" i="23"/>
  <c r="AK73" i="23"/>
  <c r="K83" i="23"/>
  <c r="I92" i="23"/>
  <c r="M66" i="23"/>
  <c r="B80" i="23"/>
  <c r="AI57" i="23"/>
  <c r="N76" i="23"/>
  <c r="Q85" i="23"/>
  <c r="B86" i="23"/>
  <c r="BG96" i="23"/>
  <c r="M103" i="23"/>
  <c r="AL97" i="23"/>
  <c r="Y100" i="23"/>
  <c r="Q86" i="23"/>
  <c r="AQ95" i="23"/>
  <c r="BF101" i="23"/>
  <c r="T81" i="23"/>
  <c r="Z81" i="23"/>
  <c r="AN86" i="23"/>
  <c r="AN78" i="23"/>
  <c r="H91" i="23"/>
  <c r="G99" i="23"/>
  <c r="AU100" i="23"/>
  <c r="AP103" i="23"/>
  <c r="I104" i="23"/>
  <c r="AI72" i="23"/>
  <c r="BB88" i="23"/>
  <c r="AB97" i="23"/>
  <c r="F104" i="23"/>
  <c r="AX53" i="23"/>
  <c r="BD83" i="23"/>
  <c r="AI98" i="23"/>
  <c r="BD95" i="23"/>
  <c r="AY99" i="23"/>
  <c r="AN95" i="23"/>
  <c r="BD75" i="23"/>
  <c r="AM93" i="23"/>
  <c r="BI70" i="23"/>
  <c r="AZ62" i="23"/>
  <c r="AU78" i="23"/>
  <c r="D58" i="23"/>
  <c r="AI89" i="23"/>
  <c r="O98" i="23"/>
  <c r="AA104" i="23"/>
  <c r="AW104" i="23"/>
  <c r="N71" i="23"/>
  <c r="M88" i="23"/>
  <c r="BH96" i="23"/>
  <c r="AL103" i="23"/>
  <c r="AO90" i="23"/>
  <c r="AJ93" i="23"/>
  <c r="D40" i="23"/>
  <c r="BF81" i="23"/>
  <c r="AQ93" i="23"/>
  <c r="AY58" i="23"/>
  <c r="AT72" i="23"/>
  <c r="AQ76" i="23"/>
  <c r="T78" i="23"/>
  <c r="BL90" i="23"/>
  <c r="E88" i="23"/>
  <c r="Z64" i="23"/>
  <c r="BJ86" i="23"/>
  <c r="G100" i="23"/>
  <c r="AZ102" i="23"/>
  <c r="L93" i="23"/>
  <c r="H101" i="23"/>
  <c r="AD33" i="23"/>
  <c r="AX83" i="23"/>
  <c r="C79" i="23"/>
  <c r="Y74" i="23"/>
  <c r="AC75" i="23"/>
  <c r="C100" i="23"/>
  <c r="AT80" i="23"/>
  <c r="BD98" i="23"/>
  <c r="AX99" i="23"/>
  <c r="BJ95" i="23"/>
  <c r="AE90" i="23"/>
  <c r="BD93" i="23"/>
  <c r="G74" i="23"/>
  <c r="Q74" i="23"/>
  <c r="AQ12" i="23"/>
  <c r="AB71" i="23"/>
  <c r="S53" i="23"/>
  <c r="W68" i="23"/>
  <c r="AE89" i="23"/>
  <c r="BJ43" i="23"/>
  <c r="BC79" i="23"/>
  <c r="AQ89" i="23"/>
  <c r="AZ81" i="23"/>
  <c r="O104" i="23"/>
  <c r="O71" i="23"/>
  <c r="AE103" i="23"/>
  <c r="U63" i="23"/>
  <c r="J102" i="23"/>
  <c r="BL79" i="23"/>
  <c r="BF89" i="23"/>
  <c r="BC11" i="23"/>
  <c r="AT66" i="23"/>
  <c r="J76" i="23"/>
  <c r="BM64" i="23"/>
  <c r="R77" i="23"/>
  <c r="AO68" i="23"/>
  <c r="Q61" i="23"/>
  <c r="Q73" i="23"/>
  <c r="E95" i="23"/>
  <c r="AC91" i="23"/>
  <c r="AB93" i="23"/>
  <c r="BB61" i="23"/>
  <c r="S97" i="23"/>
  <c r="X96" i="23"/>
  <c r="F96" i="23"/>
  <c r="BC95" i="23"/>
  <c r="BD90" i="23"/>
  <c r="BH99" i="23"/>
  <c r="AY19" i="23"/>
  <c r="BJ48" i="23"/>
  <c r="F43" i="23"/>
  <c r="AB57" i="23"/>
  <c r="BG36" i="23"/>
  <c r="BI50" i="23"/>
  <c r="AP51" i="23"/>
  <c r="BF87" i="23"/>
  <c r="G61" i="23"/>
  <c r="D99" i="23"/>
  <c r="H99" i="23"/>
  <c r="F45" i="23"/>
  <c r="AR40" i="23"/>
  <c r="AC68" i="23"/>
  <c r="AF77" i="23"/>
  <c r="T64" i="23"/>
  <c r="N83" i="23"/>
  <c r="AS60" i="23"/>
  <c r="W24" i="23"/>
  <c r="BE43" i="23"/>
  <c r="AL85" i="23"/>
  <c r="K77" i="23"/>
  <c r="Y101" i="23"/>
  <c r="AB100" i="23"/>
  <c r="K97" i="23"/>
  <c r="AJ95" i="23"/>
  <c r="AF97" i="23"/>
  <c r="W56" i="23"/>
  <c r="G88" i="23"/>
  <c r="W81" i="23"/>
  <c r="BK82" i="23"/>
  <c r="C43" i="23"/>
  <c r="BG71" i="23"/>
  <c r="U64" i="23"/>
  <c r="H87" i="23"/>
  <c r="BF17" i="23"/>
  <c r="AQ22" i="23"/>
  <c r="AC50" i="23"/>
  <c r="B62" i="23"/>
  <c r="AW46" i="23"/>
  <c r="Z48" i="23"/>
  <c r="AP57" i="23"/>
  <c r="AU55" i="23"/>
  <c r="BI61" i="23"/>
  <c r="F78" i="23"/>
  <c r="E93" i="23"/>
  <c r="U68" i="23"/>
  <c r="AD81" i="23"/>
  <c r="T90" i="23"/>
  <c r="BI56" i="23"/>
  <c r="W85" i="23"/>
  <c r="BD81" i="23"/>
  <c r="AH103" i="23"/>
  <c r="U100" i="23"/>
  <c r="AZ30" i="23"/>
  <c r="I81" i="23"/>
  <c r="U91" i="23"/>
  <c r="Q102" i="23"/>
  <c r="AJ92" i="23"/>
  <c r="O86" i="23"/>
  <c r="O50" i="23"/>
  <c r="AG58" i="23"/>
  <c r="AB94" i="23"/>
  <c r="C73" i="23"/>
  <c r="AP90" i="23"/>
  <c r="AX56" i="23"/>
  <c r="BE96" i="23"/>
  <c r="AU96" i="23"/>
  <c r="AL42" i="23"/>
  <c r="T86" i="23"/>
  <c r="C45" i="23"/>
  <c r="AD90" i="23"/>
  <c r="AU104" i="23"/>
  <c r="W97" i="23"/>
  <c r="BC96" i="23"/>
  <c r="AK21" i="23"/>
  <c r="AF38" i="23"/>
  <c r="BD32" i="23"/>
  <c r="P67" i="23"/>
  <c r="U54" i="23"/>
  <c r="I57" i="23"/>
  <c r="BH60" i="23"/>
  <c r="AA59" i="23"/>
  <c r="P65" i="23"/>
  <c r="E81" i="23"/>
  <c r="BI93" i="23"/>
  <c r="AC69" i="23"/>
  <c r="AL81" i="23"/>
  <c r="AB90" i="23"/>
  <c r="Z57" i="23"/>
  <c r="BF76" i="23"/>
  <c r="AE85" i="23"/>
  <c r="BG31" i="23"/>
  <c r="G71" i="23"/>
  <c r="BL81" i="23"/>
  <c r="BD64" i="23"/>
  <c r="BC78" i="23"/>
  <c r="K59" i="23"/>
  <c r="AW89" i="23"/>
  <c r="W98" i="23"/>
  <c r="BG104" i="23"/>
  <c r="P104" i="23"/>
  <c r="K42" i="23"/>
  <c r="BF71" i="23"/>
  <c r="AA88" i="23"/>
  <c r="Z97" i="23"/>
  <c r="AT103" i="23"/>
  <c r="AB91" i="23"/>
  <c r="Y94" i="23"/>
  <c r="G43" i="23"/>
  <c r="H83" i="23"/>
  <c r="BC93" i="23"/>
  <c r="AC100" i="23"/>
  <c r="AI62" i="23"/>
  <c r="BC74" i="23"/>
  <c r="AV82" i="23"/>
  <c r="AO78" i="23"/>
  <c r="L91" i="23"/>
  <c r="P99" i="23"/>
  <c r="AD88" i="23"/>
  <c r="Y67" i="23"/>
  <c r="G87" i="23"/>
  <c r="AE100" i="23"/>
  <c r="Z103" i="23"/>
  <c r="V54" i="23"/>
  <c r="AV97" i="23"/>
  <c r="D103" i="23"/>
  <c r="K25" i="23"/>
  <c r="H50" i="23"/>
  <c r="S24" i="23"/>
  <c r="N72" i="23"/>
  <c r="M45" i="23"/>
  <c r="BE61" i="23"/>
  <c r="W65" i="23"/>
  <c r="L62" i="23"/>
  <c r="AM67" i="23"/>
  <c r="Q83" i="23"/>
  <c r="BM95" i="23"/>
  <c r="BK72" i="23"/>
  <c r="AP83" i="23"/>
  <c r="BF91" i="23"/>
  <c r="AY63" i="23"/>
  <c r="BI78" i="23"/>
  <c r="K87" i="23"/>
  <c r="BA52" i="23"/>
  <c r="K74" i="23"/>
  <c r="B84" i="23"/>
  <c r="K68" i="23"/>
  <c r="AI80" i="23"/>
  <c r="BF73" i="23"/>
  <c r="AC92" i="23"/>
  <c r="BI99" i="23"/>
  <c r="AR73" i="23"/>
  <c r="P75" i="23"/>
  <c r="Y82" i="23"/>
  <c r="E77" i="23"/>
  <c r="G91" i="23"/>
  <c r="AV98" i="23"/>
  <c r="BH104" i="23"/>
  <c r="R99" i="23"/>
  <c r="S99" i="23"/>
  <c r="N63" i="23"/>
  <c r="BG85" i="23"/>
  <c r="Z95" i="23"/>
  <c r="I102" i="23"/>
  <c r="BJ83" i="23"/>
  <c r="AR89" i="23"/>
  <c r="U35" i="23"/>
  <c r="BG81" i="23"/>
  <c r="AR93" i="23"/>
  <c r="AD100" i="23"/>
  <c r="K92" i="23"/>
  <c r="AQ73" i="23"/>
  <c r="V92" i="23"/>
  <c r="AA56" i="23"/>
  <c r="AP71" i="23"/>
  <c r="AA85" i="23"/>
  <c r="BG95" i="23"/>
  <c r="C7" i="5"/>
  <c r="AR29" i="23"/>
  <c r="AD35" i="23"/>
  <c r="BL56" i="23"/>
  <c r="AU66" i="23"/>
  <c r="Z68" i="23"/>
  <c r="AO40" i="23"/>
  <c r="BI85" i="23"/>
  <c r="AS21" i="23"/>
  <c r="AX73" i="23"/>
  <c r="X92" i="23"/>
  <c r="K64" i="23"/>
  <c r="BG87" i="23"/>
  <c r="AK53" i="23"/>
  <c r="J84" i="23"/>
  <c r="AQ92" i="23"/>
  <c r="AW75" i="23"/>
  <c r="AT83" i="23"/>
  <c r="BK100" i="23"/>
  <c r="AQ99" i="23"/>
  <c r="G86" i="23"/>
  <c r="H85" i="23"/>
  <c r="AI40" i="23"/>
  <c r="AL100" i="23"/>
  <c r="AS94" i="23"/>
  <c r="BF96" i="23"/>
  <c r="N43" i="23"/>
  <c r="BM61" i="23"/>
  <c r="AX72" i="23"/>
  <c r="C86" i="23"/>
  <c r="AL76" i="23"/>
  <c r="O81" i="23"/>
  <c r="AX59" i="23"/>
  <c r="BC82" i="23"/>
  <c r="BI94" i="23"/>
  <c r="AP92" i="23"/>
  <c r="Q93" i="23"/>
  <c r="X104" i="23"/>
  <c r="AP88" i="23"/>
  <c r="AC95" i="23"/>
  <c r="BH85" i="23"/>
  <c r="AK95" i="23"/>
  <c r="P83" i="23"/>
  <c r="BJ98" i="23"/>
  <c r="X52" i="23"/>
  <c r="Q76" i="23"/>
  <c r="B51" i="23"/>
  <c r="AP55" i="23"/>
  <c r="AJ94" i="23"/>
  <c r="AM89" i="23"/>
  <c r="AL77" i="23"/>
  <c r="AY81" i="23"/>
  <c r="AG101" i="23"/>
  <c r="I82" i="23"/>
  <c r="AJ100" i="23"/>
  <c r="AW56" i="23"/>
  <c r="BA88" i="23"/>
  <c r="BK103" i="23"/>
  <c r="H86" i="23"/>
  <c r="R102" i="23"/>
  <c r="U80" i="23"/>
  <c r="AD98" i="23"/>
  <c r="I8" i="5"/>
  <c r="W10" i="5"/>
  <c r="L13" i="5"/>
  <c r="Z15" i="5"/>
  <c r="O18" i="5"/>
  <c r="D21" i="5"/>
  <c r="R23" i="5"/>
  <c r="G26" i="5"/>
  <c r="U28" i="5"/>
  <c r="J31" i="5"/>
  <c r="X33" i="5"/>
  <c r="M36" i="5"/>
  <c r="B39" i="5"/>
  <c r="P41" i="5"/>
  <c r="E44" i="5"/>
  <c r="B6" i="5"/>
  <c r="Z8" i="5"/>
  <c r="X11" i="5"/>
  <c r="V14" i="5"/>
  <c r="T17" i="5"/>
  <c r="R20" i="5"/>
  <c r="P23" i="5"/>
  <c r="N26" i="5"/>
  <c r="M29" i="5"/>
  <c r="K32" i="5"/>
  <c r="I35" i="5"/>
  <c r="G38" i="5"/>
  <c r="E41" i="5"/>
  <c r="C44" i="5"/>
  <c r="Y46" i="5"/>
  <c r="N49" i="5"/>
  <c r="N6" i="5"/>
  <c r="V9" i="5"/>
  <c r="F13" i="5"/>
  <c r="N16" i="5"/>
  <c r="W19" i="5"/>
  <c r="F23" i="5"/>
  <c r="P26" i="5"/>
  <c r="X29" i="5"/>
  <c r="G33" i="5"/>
  <c r="P36" i="5"/>
  <c r="X39" i="5"/>
  <c r="H43" i="5"/>
  <c r="P46" i="5"/>
  <c r="O49" i="5"/>
  <c r="J52" i="5"/>
  <c r="X54" i="5"/>
  <c r="M57" i="5"/>
  <c r="B60" i="5"/>
  <c r="P62" i="5"/>
  <c r="E65" i="5"/>
  <c r="S67" i="5"/>
  <c r="H70" i="5"/>
  <c r="V72" i="5"/>
  <c r="K75" i="5"/>
  <c r="Y77" i="5"/>
  <c r="N80" i="5"/>
  <c r="C83" i="5"/>
  <c r="Q85" i="5"/>
  <c r="F88" i="5"/>
  <c r="T90" i="5"/>
  <c r="I93" i="5"/>
  <c r="W95" i="5"/>
  <c r="Y6" i="5"/>
  <c r="I10" i="5"/>
  <c r="Q13" i="5"/>
  <c r="Z16" i="5"/>
  <c r="J20" i="5"/>
  <c r="S23" i="5"/>
  <c r="B27" i="5"/>
  <c r="J30" i="5"/>
  <c r="S33" i="5"/>
  <c r="B37" i="5"/>
  <c r="K40" i="5"/>
  <c r="T43" i="5"/>
  <c r="W8" i="5"/>
  <c r="K13" i="5"/>
  <c r="W17" i="5"/>
  <c r="H22" i="5"/>
  <c r="T26" i="5"/>
  <c r="G31" i="5"/>
  <c r="Q35" i="5"/>
  <c r="E40" i="5"/>
  <c r="Q44" i="5"/>
  <c r="F48" i="5"/>
  <c r="O51" i="5"/>
  <c r="M54" i="5"/>
  <c r="K57" i="5"/>
  <c r="I60" i="5"/>
  <c r="H63" i="5"/>
  <c r="F66" i="5"/>
  <c r="D69" i="5"/>
  <c r="B72" i="5"/>
  <c r="Y74" i="5"/>
  <c r="W77" i="5"/>
  <c r="U80" i="5"/>
  <c r="T83" i="5"/>
  <c r="R86" i="5"/>
  <c r="P89" i="5"/>
  <c r="N92" i="5"/>
  <c r="L95" i="5"/>
  <c r="H98" i="5"/>
  <c r="V100" i="5"/>
  <c r="K103" i="5"/>
  <c r="H7" i="5"/>
  <c r="T11" i="5"/>
  <c r="G16" i="5"/>
  <c r="Q20" i="5"/>
  <c r="E25" i="5"/>
  <c r="Q29" i="5"/>
  <c r="B34" i="5"/>
  <c r="N38" i="5"/>
  <c r="B43" i="5"/>
  <c r="B47" i="5"/>
  <c r="J50" i="5"/>
  <c r="L53" i="5"/>
  <c r="J56" i="5"/>
  <c r="H59" i="5"/>
  <c r="F62" i="5"/>
  <c r="D65" i="5"/>
  <c r="C68" i="5"/>
  <c r="Z70" i="5"/>
  <c r="X73" i="5"/>
  <c r="V76" i="5"/>
  <c r="T79" i="5"/>
  <c r="R82" i="5"/>
  <c r="P85" i="5"/>
  <c r="O88" i="5"/>
  <c r="M91" i="5"/>
  <c r="K94" i="5"/>
  <c r="I97" i="5"/>
  <c r="X99" i="5"/>
  <c r="M102" i="5"/>
  <c r="H6" i="5"/>
  <c r="I11" i="5"/>
  <c r="U15" i="5"/>
  <c r="T9" i="5"/>
  <c r="W16" i="5"/>
  <c r="C23" i="5"/>
  <c r="X28" i="5"/>
  <c r="V34" i="5"/>
  <c r="X40" i="5"/>
  <c r="M46" i="5"/>
  <c r="Y50" i="5"/>
  <c r="Z54" i="5"/>
  <c r="V58" i="5"/>
  <c r="T62" i="5"/>
  <c r="R66" i="5"/>
  <c r="N70" i="5"/>
  <c r="M74" i="5"/>
  <c r="K78" i="5"/>
  <c r="G82" i="5"/>
  <c r="E86" i="5"/>
  <c r="C90" i="5"/>
  <c r="X93" i="5"/>
  <c r="V97" i="5"/>
  <c r="H101" i="5"/>
  <c r="Q104" i="5"/>
  <c r="O13" i="5"/>
  <c r="G20" i="5"/>
  <c r="C26" i="5"/>
  <c r="E32" i="5"/>
  <c r="D38" i="5"/>
  <c r="Y43" i="5"/>
  <c r="X48" i="5"/>
  <c r="E53" i="5"/>
  <c r="Z56" i="5"/>
  <c r="X60" i="5"/>
  <c r="W64" i="5"/>
  <c r="S68" i="5"/>
  <c r="Q72" i="5"/>
  <c r="O76" i="5"/>
  <c r="K80" i="5"/>
  <c r="I84" i="5"/>
  <c r="H88" i="5"/>
  <c r="D92" i="5"/>
  <c r="B96" i="5"/>
  <c r="R99" i="5"/>
  <c r="B103" i="5"/>
  <c r="F9" i="5"/>
  <c r="K16" i="5"/>
  <c r="P22" i="5"/>
  <c r="O28" i="5"/>
  <c r="K34" i="5"/>
  <c r="M40" i="5"/>
  <c r="E46" i="5"/>
  <c r="P50" i="5"/>
  <c r="D55" i="5"/>
  <c r="B59" i="5"/>
  <c r="Z62" i="5"/>
  <c r="V66" i="5"/>
  <c r="T70" i="5"/>
  <c r="R74" i="5"/>
  <c r="N78" i="5"/>
  <c r="M82" i="5"/>
  <c r="K86" i="5"/>
  <c r="G90" i="5"/>
  <c r="E94" i="5"/>
  <c r="B98" i="5"/>
  <c r="K101" i="5"/>
  <c r="V10" i="5"/>
  <c r="S17" i="5"/>
  <c r="V23" i="5"/>
  <c r="U29" i="5"/>
  <c r="W35" i="5"/>
  <c r="S41" i="5"/>
  <c r="E47" i="5"/>
  <c r="Q51" i="5"/>
  <c r="M55" i="5"/>
  <c r="L59" i="5"/>
  <c r="J63" i="5"/>
  <c r="F67" i="5"/>
  <c r="D71" i="5"/>
  <c r="B75" i="5"/>
  <c r="W78" i="5"/>
  <c r="V82" i="5"/>
  <c r="T86" i="5"/>
  <c r="P90" i="5"/>
  <c r="N94" i="5"/>
  <c r="J98" i="5"/>
  <c r="S101" i="5"/>
  <c r="F7" i="5"/>
  <c r="X18" i="5"/>
  <c r="W30" i="5"/>
  <c r="S42" i="5"/>
  <c r="G52" i="5"/>
  <c r="U59" i="5"/>
  <c r="O67" i="5"/>
  <c r="L75" i="5"/>
  <c r="F83" i="5"/>
  <c r="Y90" i="5"/>
  <c r="R98" i="5"/>
  <c r="X104" i="5"/>
  <c r="B63" i="5"/>
  <c r="Q75" i="5"/>
  <c r="J87" i="5"/>
  <c r="C98" i="5"/>
  <c r="Z6" i="5"/>
  <c r="T23" i="5"/>
  <c r="O35" i="5"/>
  <c r="C47" i="5"/>
  <c r="J55" i="5"/>
  <c r="D63" i="5"/>
  <c r="W70" i="5"/>
  <c r="T78" i="5"/>
  <c r="N86" i="5"/>
  <c r="I94" i="5"/>
  <c r="P101" i="5"/>
  <c r="S12" i="5"/>
  <c r="O25" i="5"/>
  <c r="P37" i="5"/>
  <c r="M48" i="5"/>
  <c r="I57" i="5"/>
  <c r="F65" i="5"/>
  <c r="Y72" i="5"/>
  <c r="S80" i="5"/>
  <c r="P88" i="5"/>
  <c r="J96" i="5"/>
  <c r="G103" i="5"/>
  <c r="M16" i="5"/>
  <c r="T28" i="5"/>
  <c r="O40" i="5"/>
  <c r="V50" i="5"/>
  <c r="Q58" i="5"/>
  <c r="K66" i="5"/>
  <c r="F74" i="5"/>
  <c r="B82" i="5"/>
  <c r="V89" i="5"/>
  <c r="P97" i="5"/>
  <c r="Z103" i="5"/>
  <c r="J21" i="5"/>
  <c r="F33" i="5"/>
  <c r="B45" i="5"/>
  <c r="V53" i="5"/>
  <c r="P61" i="5"/>
  <c r="K69" i="5"/>
  <c r="G77" i="5"/>
  <c r="B85" i="5"/>
  <c r="U92" i="5"/>
  <c r="H100" i="5"/>
  <c r="R9" i="5"/>
  <c r="Z22" i="5"/>
  <c r="U34" i="5"/>
  <c r="L46" i="5"/>
  <c r="U54" i="5"/>
  <c r="R62" i="5"/>
  <c r="L70" i="5"/>
  <c r="F78" i="5"/>
  <c r="C86" i="5"/>
  <c r="V93" i="5"/>
  <c r="D101" i="5"/>
  <c r="C12" i="5"/>
  <c r="Z24" i="5"/>
  <c r="X36" i="5"/>
  <c r="F50" i="5"/>
  <c r="B62" i="5"/>
  <c r="N82" i="5"/>
  <c r="U52" i="5"/>
  <c r="O17" i="5"/>
  <c r="K29" i="5"/>
  <c r="L41" i="5"/>
  <c r="K51" i="5"/>
  <c r="E59" i="5"/>
  <c r="Z66" i="5"/>
  <c r="U74" i="5"/>
  <c r="O82" i="5"/>
  <c r="K90" i="5"/>
  <c r="D98" i="5"/>
  <c r="M104" i="5"/>
  <c r="Q76" i="5"/>
  <c r="X71" i="5"/>
  <c r="N87" i="5"/>
  <c r="I95" i="5"/>
  <c r="R14" i="5"/>
  <c r="D27" i="5"/>
  <c r="Q49" i="5"/>
  <c r="I58" i="5"/>
  <c r="C66" i="5"/>
  <c r="S81" i="5"/>
  <c r="N89" i="5"/>
  <c r="J97" i="5"/>
  <c r="I18" i="5"/>
  <c r="G30" i="5"/>
  <c r="D42" i="5"/>
  <c r="V51" i="5"/>
  <c r="L67" i="5"/>
  <c r="F75" i="5"/>
  <c r="Y82" i="5"/>
  <c r="V90" i="5"/>
  <c r="P104" i="5"/>
  <c r="T22" i="5"/>
  <c r="T34" i="5"/>
  <c r="J46" i="5"/>
  <c r="Q62" i="5"/>
  <c r="K70" i="5"/>
  <c r="E78" i="5"/>
  <c r="B86" i="5"/>
  <c r="C101" i="5"/>
  <c r="K11" i="5"/>
  <c r="K24" i="5"/>
  <c r="O47" i="5"/>
  <c r="U55" i="5"/>
  <c r="P63" i="5"/>
  <c r="L71" i="5"/>
  <c r="Z86" i="5"/>
  <c r="V94" i="5"/>
  <c r="Z101" i="5"/>
  <c r="V13" i="5"/>
  <c r="V39" i="5"/>
  <c r="I51" i="5"/>
  <c r="Y64" i="5"/>
  <c r="K9" i="5"/>
  <c r="E19" i="5"/>
  <c r="Z30" i="5"/>
  <c r="L52" i="5"/>
  <c r="E60" i="5"/>
  <c r="X67" i="5"/>
  <c r="O83" i="5"/>
  <c r="I91" i="5"/>
  <c r="Z98" i="5"/>
  <c r="Y86" i="5"/>
  <c r="U56" i="5"/>
  <c r="G80" i="5"/>
  <c r="Z87" i="5"/>
  <c r="V102" i="5"/>
  <c r="B28" i="5"/>
  <c r="G53" i="5"/>
  <c r="W6" i="5"/>
  <c r="O20" i="5"/>
  <c r="J44" i="5"/>
  <c r="E61" i="5"/>
  <c r="X68" i="5"/>
  <c r="I92" i="5"/>
  <c r="U99" i="5"/>
  <c r="C6" i="5"/>
  <c r="Q8" i="5"/>
  <c r="F11" i="5"/>
  <c r="T13" i="5"/>
  <c r="I16" i="5"/>
  <c r="W18" i="5"/>
  <c r="L21" i="5"/>
  <c r="Z23" i="5"/>
  <c r="O26" i="5"/>
  <c r="D29" i="5"/>
  <c r="R31" i="5"/>
  <c r="G34" i="5"/>
  <c r="U36" i="5"/>
  <c r="J39" i="5"/>
  <c r="X41" i="5"/>
  <c r="M44" i="5"/>
  <c r="L6" i="5"/>
  <c r="J9" i="5"/>
  <c r="H12" i="5"/>
  <c r="F15" i="5"/>
  <c r="D18" i="5"/>
  <c r="B21" i="5"/>
  <c r="Y23" i="5"/>
  <c r="X26" i="5"/>
  <c r="V29" i="5"/>
  <c r="T32" i="5"/>
  <c r="R35" i="5"/>
  <c r="P38" i="5"/>
  <c r="N41" i="5"/>
  <c r="L44" i="5"/>
  <c r="H47" i="5"/>
  <c r="V49" i="5"/>
  <c r="X6" i="5"/>
  <c r="H10" i="5"/>
  <c r="P13" i="5"/>
  <c r="X16" i="5"/>
  <c r="H20" i="5"/>
  <c r="Q23" i="5"/>
  <c r="Z26" i="5"/>
  <c r="I30" i="5"/>
  <c r="R33" i="5"/>
  <c r="Z36" i="5"/>
  <c r="J40" i="5"/>
  <c r="R43" i="5"/>
  <c r="Z46" i="5"/>
  <c r="X49" i="5"/>
  <c r="R52" i="5"/>
  <c r="G55" i="5"/>
  <c r="U57" i="5"/>
  <c r="J60" i="5"/>
  <c r="X62" i="5"/>
  <c r="M65" i="5"/>
  <c r="B68" i="5"/>
  <c r="P70" i="5"/>
  <c r="E73" i="5"/>
  <c r="S75" i="5"/>
  <c r="H78" i="5"/>
  <c r="V80" i="5"/>
  <c r="K83" i="5"/>
  <c r="Y85" i="5"/>
  <c r="N88" i="5"/>
  <c r="C91" i="5"/>
  <c r="Q93" i="5"/>
  <c r="F96" i="5"/>
  <c r="K7" i="5"/>
  <c r="S10" i="5"/>
  <c r="B14" i="5"/>
  <c r="L17" i="5"/>
  <c r="T20" i="5"/>
  <c r="D24" i="5"/>
  <c r="L27" i="5"/>
  <c r="U30" i="5"/>
  <c r="D34" i="5"/>
  <c r="M37" i="5"/>
  <c r="V40" i="5"/>
  <c r="F44" i="5"/>
  <c r="N9" i="5"/>
  <c r="X13" i="5"/>
  <c r="K18" i="5"/>
  <c r="X22" i="5"/>
  <c r="I27" i="5"/>
  <c r="U31" i="5"/>
  <c r="H36" i="5"/>
  <c r="R40" i="5"/>
  <c r="C45" i="5"/>
  <c r="Q48" i="5"/>
  <c r="X51" i="5"/>
  <c r="V54" i="5"/>
  <c r="T57" i="5"/>
  <c r="S60" i="5"/>
  <c r="Q63" i="5"/>
  <c r="O66" i="5"/>
  <c r="M69" i="5"/>
  <c r="K72" i="5"/>
  <c r="I75" i="5"/>
  <c r="G78" i="5"/>
  <c r="F81" i="5"/>
  <c r="D84" i="5"/>
  <c r="B87" i="5"/>
  <c r="Y89" i="5"/>
  <c r="W92" i="5"/>
  <c r="U95" i="5"/>
  <c r="P98" i="5"/>
  <c r="E101" i="5"/>
  <c r="S103" i="5"/>
  <c r="X7" i="5"/>
  <c r="I12" i="5"/>
  <c r="U16" i="5"/>
  <c r="H21" i="5"/>
  <c r="R25" i="5"/>
  <c r="E30" i="5"/>
  <c r="R34" i="5"/>
  <c r="C39" i="5"/>
  <c r="O43" i="5"/>
  <c r="L47" i="5"/>
  <c r="T50" i="5"/>
  <c r="U53" i="5"/>
  <c r="S56" i="5"/>
  <c r="Q59" i="5"/>
  <c r="O62" i="5"/>
  <c r="N65" i="5"/>
  <c r="L68" i="5"/>
  <c r="J71" i="5"/>
  <c r="H74" i="5"/>
  <c r="F77" i="5"/>
  <c r="D80" i="5"/>
  <c r="B83" i="5"/>
  <c r="Z85" i="5"/>
  <c r="X88" i="5"/>
  <c r="V91" i="5"/>
  <c r="T94" i="5"/>
  <c r="R97" i="5"/>
  <c r="G100" i="5"/>
  <c r="U102" i="5"/>
  <c r="L7" i="5"/>
  <c r="U11" i="5"/>
  <c r="J16" i="5"/>
  <c r="N10" i="5"/>
  <c r="R17" i="5"/>
  <c r="U23" i="5"/>
  <c r="S29" i="5"/>
  <c r="P35" i="5"/>
  <c r="O41" i="5"/>
  <c r="D47" i="5"/>
  <c r="N51" i="5"/>
  <c r="L55" i="5"/>
  <c r="J59" i="5"/>
  <c r="F63" i="5"/>
  <c r="E67" i="5"/>
  <c r="C71" i="5"/>
  <c r="X74" i="5"/>
  <c r="V78" i="5"/>
  <c r="U82" i="5"/>
  <c r="Q86" i="5"/>
  <c r="O90" i="5"/>
  <c r="M94" i="5"/>
  <c r="G98" i="5"/>
  <c r="R101" i="5"/>
  <c r="M6" i="5"/>
  <c r="I14" i="5"/>
  <c r="Y20" i="5"/>
  <c r="Y26" i="5"/>
  <c r="U32" i="5"/>
  <c r="V38" i="5"/>
  <c r="T44" i="5"/>
  <c r="K49" i="5"/>
  <c r="P53" i="5"/>
  <c r="O57" i="5"/>
  <c r="K61" i="5"/>
  <c r="I65" i="5"/>
  <c r="G69" i="5"/>
  <c r="C73" i="5"/>
  <c r="B77" i="5"/>
  <c r="Y80" i="5"/>
  <c r="U84" i="5"/>
  <c r="S88" i="5"/>
  <c r="Q92" i="5"/>
  <c r="M96" i="5"/>
  <c r="C100" i="5"/>
  <c r="N103" i="5"/>
  <c r="Z9" i="5"/>
  <c r="E17" i="5"/>
  <c r="I23" i="5"/>
  <c r="H29" i="5"/>
  <c r="G35" i="5"/>
  <c r="C41" i="5"/>
  <c r="T46" i="5"/>
  <c r="G51" i="5"/>
  <c r="R55" i="5"/>
  <c r="N59" i="5"/>
  <c r="L63" i="5"/>
  <c r="J67" i="5"/>
  <c r="F71" i="5"/>
  <c r="E75" i="5"/>
  <c r="C79" i="5"/>
  <c r="X82" i="5"/>
  <c r="V86" i="5"/>
  <c r="U90" i="5"/>
  <c r="Q94" i="5"/>
  <c r="L98" i="5"/>
  <c r="W101" i="5"/>
  <c r="Q11" i="5"/>
  <c r="S18" i="5"/>
  <c r="R24" i="5"/>
  <c r="N30" i="5"/>
  <c r="N36" i="5"/>
  <c r="N42" i="5"/>
  <c r="R47" i="5"/>
  <c r="D52" i="5"/>
  <c r="B56" i="5"/>
  <c r="W59" i="5"/>
  <c r="U63" i="5"/>
  <c r="T67" i="5"/>
  <c r="P71" i="5"/>
  <c r="N75" i="5"/>
  <c r="L79" i="5"/>
  <c r="H83" i="5"/>
  <c r="F87" i="5"/>
  <c r="E91" i="5"/>
  <c r="Z94" i="5"/>
  <c r="T98" i="5"/>
  <c r="F102" i="5"/>
  <c r="Q6" i="5"/>
  <c r="L20" i="5"/>
  <c r="G32" i="5"/>
  <c r="H44" i="5"/>
  <c r="F53" i="5"/>
  <c r="U60" i="5"/>
  <c r="O68" i="5"/>
  <c r="I76" i="5"/>
  <c r="F84" i="5"/>
  <c r="Y91" i="5"/>
  <c r="M99" i="5"/>
  <c r="V6" i="5"/>
  <c r="Y63" i="5"/>
  <c r="J89" i="5"/>
  <c r="W98" i="5"/>
  <c r="F12" i="5"/>
  <c r="F25" i="5"/>
  <c r="C37" i="5"/>
  <c r="D48" i="5"/>
  <c r="H56" i="5"/>
  <c r="D64" i="5"/>
  <c r="R79" i="5"/>
  <c r="K102" i="5"/>
  <c r="X38" i="5"/>
  <c r="Y73" i="5"/>
  <c r="Y103" i="5"/>
  <c r="O59" i="5"/>
  <c r="M98" i="5"/>
  <c r="T54" i="5"/>
  <c r="U93" i="5"/>
  <c r="J36" i="5"/>
  <c r="F79" i="5"/>
  <c r="L26" i="5"/>
  <c r="L85" i="5"/>
  <c r="U42" i="5"/>
  <c r="U75" i="5"/>
  <c r="T8" i="5"/>
  <c r="E13" i="5"/>
  <c r="P64" i="5"/>
  <c r="T95" i="5"/>
  <c r="K41" i="5"/>
  <c r="J88" i="5"/>
  <c r="H53" i="5"/>
  <c r="S76" i="5"/>
  <c r="J11" i="5"/>
  <c r="K6" i="5"/>
  <c r="Y8" i="5"/>
  <c r="N11" i="5"/>
  <c r="C14" i="5"/>
  <c r="Q16" i="5"/>
  <c r="F19" i="5"/>
  <c r="T21" i="5"/>
  <c r="I24" i="5"/>
  <c r="W26" i="5"/>
  <c r="L29" i="5"/>
  <c r="Z31" i="5"/>
  <c r="O34" i="5"/>
  <c r="D37" i="5"/>
  <c r="R39" i="5"/>
  <c r="G42" i="5"/>
  <c r="U44" i="5"/>
  <c r="U6" i="5"/>
  <c r="S9" i="5"/>
  <c r="Q12" i="5"/>
  <c r="O15" i="5"/>
  <c r="M18" i="5"/>
  <c r="K21" i="5"/>
  <c r="J24" i="5"/>
  <c r="H27" i="5"/>
  <c r="F30" i="5"/>
  <c r="D33" i="5"/>
  <c r="B36" i="5"/>
  <c r="Y38" i="5"/>
  <c r="W41" i="5"/>
  <c r="V44" i="5"/>
  <c r="P47" i="5"/>
  <c r="E50" i="5"/>
  <c r="I7" i="5"/>
  <c r="R10" i="5"/>
  <c r="Z13" i="5"/>
  <c r="J17" i="5"/>
  <c r="S20" i="5"/>
  <c r="C24" i="5"/>
  <c r="K27" i="5"/>
  <c r="T30" i="5"/>
  <c r="C34" i="5"/>
  <c r="K37" i="5"/>
  <c r="T40" i="5"/>
  <c r="D44" i="5"/>
  <c r="J47" i="5"/>
  <c r="H50" i="5"/>
  <c r="Z52" i="5"/>
  <c r="O55" i="5"/>
  <c r="D58" i="5"/>
  <c r="R60" i="5"/>
  <c r="G63" i="5"/>
  <c r="U65" i="5"/>
  <c r="J68" i="5"/>
  <c r="X70" i="5"/>
  <c r="M73" i="5"/>
  <c r="B76" i="5"/>
  <c r="P78" i="5"/>
  <c r="E81" i="5"/>
  <c r="S83" i="5"/>
  <c r="H86" i="5"/>
  <c r="V88" i="5"/>
  <c r="K91" i="5"/>
  <c r="Y93" i="5"/>
  <c r="N96" i="5"/>
  <c r="U7" i="5"/>
  <c r="D11" i="5"/>
  <c r="N14" i="5"/>
  <c r="V17" i="5"/>
  <c r="F21" i="5"/>
  <c r="N24" i="5"/>
  <c r="W27" i="5"/>
  <c r="F31" i="5"/>
  <c r="N34" i="5"/>
  <c r="X37" i="5"/>
  <c r="G41" i="5"/>
  <c r="P44" i="5"/>
  <c r="B10" i="5"/>
  <c r="O14" i="5"/>
  <c r="Y18" i="5"/>
  <c r="L23" i="5"/>
  <c r="X27" i="5"/>
  <c r="H32" i="5"/>
  <c r="V36" i="5"/>
  <c r="I41" i="5"/>
  <c r="P45" i="5"/>
  <c r="B49" i="5"/>
  <c r="H52" i="5"/>
  <c r="F55" i="5"/>
  <c r="E58" i="5"/>
  <c r="C61" i="5"/>
  <c r="Z63" i="5"/>
  <c r="X66" i="5"/>
  <c r="V69" i="5"/>
  <c r="T72" i="5"/>
  <c r="R75" i="5"/>
  <c r="Q78" i="5"/>
  <c r="O81" i="5"/>
  <c r="M84" i="5"/>
  <c r="K87" i="5"/>
  <c r="I90" i="5"/>
  <c r="G93" i="5"/>
  <c r="E96" i="5"/>
  <c r="X98" i="5"/>
  <c r="M101" i="5"/>
  <c r="B104" i="5"/>
  <c r="L8" i="5"/>
  <c r="X12" i="5"/>
  <c r="I17" i="5"/>
  <c r="V21" i="5"/>
  <c r="I26" i="5"/>
  <c r="R30" i="5"/>
  <c r="E35" i="5"/>
  <c r="Q39" i="5"/>
  <c r="B44" i="5"/>
  <c r="V47" i="5"/>
  <c r="F51" i="5"/>
  <c r="E54" i="5"/>
  <c r="C57" i="5"/>
  <c r="Z59" i="5"/>
  <c r="Y62" i="5"/>
  <c r="W65" i="5"/>
  <c r="U68" i="5"/>
  <c r="S71" i="5"/>
  <c r="Q74" i="5"/>
  <c r="O77" i="5"/>
  <c r="M80" i="5"/>
  <c r="L83" i="5"/>
  <c r="J86" i="5"/>
  <c r="H89" i="5"/>
  <c r="F92" i="5"/>
  <c r="D95" i="5"/>
  <c r="Z97" i="5"/>
  <c r="O100" i="5"/>
  <c r="D103" i="5"/>
  <c r="Y7" i="5"/>
  <c r="L12" i="5"/>
  <c r="V16" i="5"/>
  <c r="L11" i="5"/>
  <c r="P18" i="5"/>
  <c r="L24" i="5"/>
  <c r="M30" i="5"/>
  <c r="L36" i="5"/>
  <c r="I42" i="5"/>
  <c r="Q47" i="5"/>
  <c r="C52" i="5"/>
  <c r="X55" i="5"/>
  <c r="V59" i="5"/>
  <c r="T63" i="5"/>
  <c r="P67" i="5"/>
  <c r="N71" i="5"/>
  <c r="M75" i="5"/>
  <c r="I79" i="5"/>
  <c r="G83" i="5"/>
  <c r="E87" i="5"/>
  <c r="Z90" i="5"/>
  <c r="Y94" i="5"/>
  <c r="S98" i="5"/>
  <c r="C102" i="5"/>
  <c r="D8" i="5"/>
  <c r="K15" i="5"/>
  <c r="R21" i="5"/>
  <c r="R27" i="5"/>
  <c r="Q33" i="5"/>
  <c r="M39" i="5"/>
  <c r="K45" i="5"/>
  <c r="B50" i="5"/>
  <c r="C54" i="5"/>
  <c r="Z57" i="5"/>
  <c r="X61" i="5"/>
  <c r="T65" i="5"/>
  <c r="S69" i="5"/>
  <c r="Q73" i="5"/>
  <c r="M77" i="5"/>
  <c r="K81" i="5"/>
  <c r="J85" i="5"/>
  <c r="F89" i="5"/>
  <c r="D93" i="5"/>
  <c r="B97" i="5"/>
  <c r="M100" i="5"/>
  <c r="X103" i="5"/>
  <c r="Y10" i="5"/>
  <c r="C18" i="5"/>
  <c r="E24" i="5"/>
  <c r="Z29" i="5"/>
  <c r="Y35" i="5"/>
  <c r="Y41" i="5"/>
  <c r="G47" i="5"/>
  <c r="T51" i="5"/>
  <c r="D56" i="5"/>
  <c r="C60" i="5"/>
  <c r="X63" i="5"/>
  <c r="V67" i="5"/>
  <c r="T71" i="5"/>
  <c r="P75" i="5"/>
  <c r="N79" i="5"/>
  <c r="M83" i="5"/>
  <c r="I87" i="5"/>
  <c r="G91" i="5"/>
  <c r="E95" i="5"/>
  <c r="V98" i="5"/>
  <c r="H102" i="5"/>
  <c r="O12" i="5"/>
  <c r="J19" i="5"/>
  <c r="K25" i="5"/>
  <c r="K31" i="5"/>
  <c r="G37" i="5"/>
  <c r="E43" i="5"/>
  <c r="I48" i="5"/>
  <c r="O52" i="5"/>
  <c r="M56" i="5"/>
  <c r="L60" i="5"/>
  <c r="H64" i="5"/>
  <c r="F68" i="5"/>
  <c r="D72" i="5"/>
  <c r="Y75" i="5"/>
  <c r="X79" i="5"/>
  <c r="V83" i="5"/>
  <c r="R87" i="5"/>
  <c r="P91" i="5"/>
  <c r="N95" i="5"/>
  <c r="E99" i="5"/>
  <c r="P102" i="5"/>
  <c r="J8" i="5"/>
  <c r="X21" i="5"/>
  <c r="U33" i="5"/>
  <c r="N45" i="5"/>
  <c r="X53" i="5"/>
  <c r="S61" i="5"/>
  <c r="O69" i="5"/>
  <c r="J77" i="5"/>
  <c r="D85" i="5"/>
  <c r="Y92" i="5"/>
  <c r="J100" i="5"/>
  <c r="J38" i="5"/>
  <c r="Y65" i="5"/>
  <c r="O78" i="5"/>
  <c r="H90" i="5"/>
  <c r="Q100" i="5"/>
  <c r="F14" i="5"/>
  <c r="R26" i="5"/>
  <c r="O38" i="5"/>
  <c r="H49" i="5"/>
  <c r="H57" i="5"/>
  <c r="B65" i="5"/>
  <c r="X72" i="5"/>
  <c r="R80" i="5"/>
  <c r="L88" i="5"/>
  <c r="I96" i="5"/>
  <c r="F103" i="5"/>
  <c r="L16" i="5"/>
  <c r="P28" i="5"/>
  <c r="N40" i="5"/>
  <c r="R50" i="5"/>
  <c r="I59" i="5"/>
  <c r="D67" i="5"/>
  <c r="W74" i="5"/>
  <c r="S82" i="5"/>
  <c r="N90" i="5"/>
  <c r="F98" i="5"/>
  <c r="O104" i="5"/>
  <c r="T19" i="5"/>
  <c r="S31" i="5"/>
  <c r="P43" i="5"/>
  <c r="V52" i="5"/>
  <c r="O60" i="5"/>
  <c r="I68" i="5"/>
  <c r="F76" i="5"/>
  <c r="Y83" i="5"/>
  <c r="T91" i="5"/>
  <c r="J99" i="5"/>
  <c r="Q7" i="5"/>
  <c r="H24" i="5"/>
  <c r="D36" i="5"/>
  <c r="N47" i="5"/>
  <c r="T55" i="5"/>
  <c r="N63" i="5"/>
  <c r="K71" i="5"/>
  <c r="E79" i="5"/>
  <c r="U94" i="5"/>
  <c r="Y101" i="5"/>
  <c r="Y25" i="5"/>
  <c r="S37" i="5"/>
  <c r="S48" i="5"/>
  <c r="J72" i="5"/>
  <c r="N15" i="5"/>
  <c r="W66" i="5"/>
  <c r="O32" i="5"/>
  <c r="O84" i="5"/>
  <c r="S6" i="5"/>
  <c r="H9" i="5"/>
  <c r="V11" i="5"/>
  <c r="K14" i="5"/>
  <c r="Y16" i="5"/>
  <c r="N19" i="5"/>
  <c r="C22" i="5"/>
  <c r="Q24" i="5"/>
  <c r="F27" i="5"/>
  <c r="T29" i="5"/>
  <c r="I32" i="5"/>
  <c r="W34" i="5"/>
  <c r="L37" i="5"/>
  <c r="Z39" i="5"/>
  <c r="O42" i="5"/>
  <c r="D45" i="5"/>
  <c r="E7" i="5"/>
  <c r="C10" i="5"/>
  <c r="Z12" i="5"/>
  <c r="X15" i="5"/>
  <c r="V18" i="5"/>
  <c r="U21" i="5"/>
  <c r="S24" i="5"/>
  <c r="Q27" i="5"/>
  <c r="O30" i="5"/>
  <c r="M33" i="5"/>
  <c r="K36" i="5"/>
  <c r="I39" i="5"/>
  <c r="H42" i="5"/>
  <c r="F45" i="5"/>
  <c r="X47" i="5"/>
  <c r="M50" i="5"/>
  <c r="T7" i="5"/>
  <c r="C11" i="5"/>
  <c r="L14" i="5"/>
  <c r="U17" i="5"/>
  <c r="E21" i="5"/>
  <c r="M24" i="5"/>
  <c r="U27" i="5"/>
  <c r="E31" i="5"/>
  <c r="M34" i="5"/>
  <c r="V37" i="5"/>
  <c r="F41" i="5"/>
  <c r="O44" i="5"/>
  <c r="S47" i="5"/>
  <c r="Q50" i="5"/>
  <c r="I53" i="5"/>
  <c r="W55" i="5"/>
  <c r="L58" i="5"/>
  <c r="Z60" i="5"/>
  <c r="O63" i="5"/>
  <c r="D66" i="5"/>
  <c r="R68" i="5"/>
  <c r="G71" i="5"/>
  <c r="U73" i="5"/>
  <c r="J76" i="5"/>
  <c r="X78" i="5"/>
  <c r="M81" i="5"/>
  <c r="B84" i="5"/>
  <c r="P86" i="5"/>
  <c r="E89" i="5"/>
  <c r="S91" i="5"/>
  <c r="H94" i="5"/>
  <c r="V96" i="5"/>
  <c r="F8" i="5"/>
  <c r="P11" i="5"/>
  <c r="X14" i="5"/>
  <c r="H18" i="5"/>
  <c r="P21" i="5"/>
  <c r="X24" i="5"/>
  <c r="H28" i="5"/>
  <c r="P31" i="5"/>
  <c r="Z34" i="5"/>
  <c r="I38" i="5"/>
  <c r="R41" i="5"/>
  <c r="F6" i="5"/>
  <c r="P10" i="5"/>
  <c r="C15" i="5"/>
  <c r="O19" i="5"/>
  <c r="X23" i="5"/>
  <c r="L28" i="5"/>
  <c r="X32" i="5"/>
  <c r="I37" i="5"/>
  <c r="U41" i="5"/>
  <c r="B46" i="5"/>
  <c r="L49" i="5"/>
  <c r="Q52" i="5"/>
  <c r="P55" i="5"/>
  <c r="N58" i="5"/>
  <c r="L61" i="5"/>
  <c r="J64" i="5"/>
  <c r="H67" i="5"/>
  <c r="F70" i="5"/>
  <c r="D73" i="5"/>
  <c r="C76" i="5"/>
  <c r="Z78" i="5"/>
  <c r="X81" i="5"/>
  <c r="V84" i="5"/>
  <c r="T87" i="5"/>
  <c r="R90" i="5"/>
  <c r="P93" i="5"/>
  <c r="O96" i="5"/>
  <c r="G99" i="5"/>
  <c r="U101" i="5"/>
  <c r="J104" i="5"/>
  <c r="X8" i="5"/>
  <c r="M13" i="5"/>
  <c r="Y17" i="5"/>
  <c r="I22" i="5"/>
  <c r="U26" i="5"/>
  <c r="I31" i="5"/>
  <c r="S35" i="5"/>
  <c r="F40" i="5"/>
  <c r="R44" i="5"/>
  <c r="H48" i="5"/>
  <c r="P51" i="5"/>
  <c r="N54" i="5"/>
  <c r="L57" i="5"/>
  <c r="K60" i="5"/>
  <c r="I63" i="5"/>
  <c r="G66" i="5"/>
  <c r="E69" i="5"/>
  <c r="C72" i="5"/>
  <c r="Z74" i="5"/>
  <c r="X77" i="5"/>
  <c r="W80" i="5"/>
  <c r="U83" i="5"/>
  <c r="S86" i="5"/>
  <c r="Q89" i="5"/>
  <c r="O92" i="5"/>
  <c r="M95" i="5"/>
  <c r="I98" i="5"/>
  <c r="W100" i="5"/>
  <c r="L103" i="5"/>
  <c r="M8" i="5"/>
  <c r="Y12" i="5"/>
  <c r="M17" i="5"/>
  <c r="N12" i="5"/>
  <c r="I19" i="5"/>
  <c r="G25" i="5"/>
  <c r="D31" i="5"/>
  <c r="F37" i="5"/>
  <c r="D43" i="5"/>
  <c r="E48" i="5"/>
  <c r="N52" i="5"/>
  <c r="L56" i="5"/>
  <c r="H60" i="5"/>
  <c r="G64" i="5"/>
  <c r="E68" i="5"/>
  <c r="Z71" i="5"/>
  <c r="X75" i="5"/>
  <c r="V79" i="5"/>
  <c r="R83" i="5"/>
  <c r="Q87" i="5"/>
  <c r="O91" i="5"/>
  <c r="K95" i="5"/>
  <c r="D99" i="5"/>
  <c r="O102" i="5"/>
  <c r="E9" i="5"/>
  <c r="C16" i="5"/>
  <c r="O22" i="5"/>
  <c r="K28" i="5"/>
  <c r="J34" i="5"/>
  <c r="H40" i="5"/>
  <c r="Z45" i="5"/>
  <c r="O50" i="5"/>
  <c r="Q54" i="5"/>
  <c r="M58" i="5"/>
  <c r="K62" i="5"/>
  <c r="I66" i="5"/>
  <c r="E70" i="5"/>
  <c r="C74" i="5"/>
  <c r="B78" i="5"/>
  <c r="W81" i="5"/>
  <c r="U85" i="5"/>
  <c r="S89" i="5"/>
  <c r="O93" i="5"/>
  <c r="N97" i="5"/>
  <c r="Y100" i="5"/>
  <c r="I104" i="5"/>
  <c r="W11" i="5"/>
  <c r="U18" i="5"/>
  <c r="U24" i="5"/>
  <c r="V30" i="5"/>
  <c r="R36" i="5"/>
  <c r="R42" i="5"/>
  <c r="W47" i="5"/>
  <c r="F52" i="5"/>
  <c r="P56" i="5"/>
  <c r="N60" i="5"/>
  <c r="L64" i="5"/>
  <c r="H68" i="5"/>
  <c r="G72" i="5"/>
  <c r="E76" i="5"/>
  <c r="Z79" i="5"/>
  <c r="X83" i="5"/>
  <c r="V87" i="5"/>
  <c r="R91" i="5"/>
  <c r="Q95" i="5"/>
  <c r="I99" i="5"/>
  <c r="J6" i="5"/>
  <c r="I13" i="5"/>
  <c r="F20" i="5"/>
  <c r="B26" i="5"/>
  <c r="D32" i="5"/>
  <c r="B38" i="5"/>
  <c r="X43" i="5"/>
  <c r="V48" i="5"/>
  <c r="D53" i="5"/>
  <c r="Y56" i="5"/>
  <c r="W60" i="5"/>
  <c r="U64" i="5"/>
  <c r="Q68" i="5"/>
  <c r="P72" i="5"/>
  <c r="N76" i="5"/>
  <c r="J80" i="5"/>
  <c r="H84" i="5"/>
  <c r="G88" i="5"/>
  <c r="C92" i="5"/>
  <c r="Z95" i="5"/>
  <c r="Q99" i="5"/>
  <c r="Z102" i="5"/>
  <c r="F10" i="5"/>
  <c r="K23" i="5"/>
  <c r="H35" i="5"/>
  <c r="U46" i="5"/>
  <c r="Y54" i="5"/>
  <c r="S62" i="5"/>
  <c r="M70" i="5"/>
  <c r="J78" i="5"/>
  <c r="D86" i="5"/>
  <c r="W93" i="5"/>
  <c r="G101" i="5"/>
  <c r="V46" i="5"/>
  <c r="W67" i="5"/>
  <c r="P80" i="5"/>
  <c r="H91" i="5"/>
  <c r="L101" i="5"/>
  <c r="W15" i="5"/>
  <c r="D28" i="5"/>
  <c r="B40" i="5"/>
  <c r="K50" i="5"/>
  <c r="H58" i="5"/>
  <c r="B66" i="5"/>
  <c r="V73" i="5"/>
  <c r="R81" i="5"/>
  <c r="L89" i="5"/>
  <c r="G97" i="5"/>
  <c r="U103" i="5"/>
  <c r="E18" i="5"/>
  <c r="B30" i="5"/>
  <c r="Z41" i="5"/>
  <c r="U51" i="5"/>
  <c r="G60" i="5"/>
  <c r="D68" i="5"/>
  <c r="W75" i="5"/>
  <c r="Q83" i="5"/>
  <c r="N91" i="5"/>
  <c r="C99" i="5"/>
  <c r="P7" i="5"/>
  <c r="I21" i="5"/>
  <c r="E33" i="5"/>
  <c r="Z44" i="5"/>
  <c r="S53" i="5"/>
  <c r="O61" i="5"/>
  <c r="J69" i="5"/>
  <c r="D77" i="5"/>
  <c r="Y84" i="5"/>
  <c r="T92" i="5"/>
  <c r="E100" i="5"/>
  <c r="C13" i="5"/>
  <c r="W25" i="5"/>
  <c r="R37" i="5"/>
  <c r="P48" i="5"/>
  <c r="T56" i="5"/>
  <c r="O64" i="5"/>
  <c r="I72" i="5"/>
  <c r="E80" i="5"/>
  <c r="Y87" i="5"/>
  <c r="S95" i="5"/>
  <c r="S102" i="5"/>
  <c r="Y14" i="5"/>
  <c r="M27" i="5"/>
  <c r="H39" i="5"/>
  <c r="T49" i="5"/>
  <c r="S57" i="5"/>
  <c r="P65" i="5"/>
  <c r="J73" i="5"/>
  <c r="D81" i="5"/>
  <c r="Z88" i="5"/>
  <c r="T96" i="5"/>
  <c r="O103" i="5"/>
  <c r="N17" i="5"/>
  <c r="J29" i="5"/>
  <c r="T42" i="5"/>
  <c r="G54" i="5"/>
  <c r="U69" i="5"/>
  <c r="H92" i="5"/>
  <c r="S8" i="5"/>
  <c r="D22" i="5"/>
  <c r="Y33" i="5"/>
  <c r="S45" i="5"/>
  <c r="I54" i="5"/>
  <c r="C62" i="5"/>
  <c r="X69" i="5"/>
  <c r="S77" i="5"/>
  <c r="M85" i="5"/>
  <c r="J93" i="5"/>
  <c r="R100" i="5"/>
  <c r="T5" i="5"/>
  <c r="B7" i="5"/>
  <c r="P9" i="5"/>
  <c r="E12" i="5"/>
  <c r="S14" i="5"/>
  <c r="H17" i="5"/>
  <c r="V19" i="5"/>
  <c r="K22" i="5"/>
  <c r="Y24" i="5"/>
  <c r="N27" i="5"/>
  <c r="C30" i="5"/>
  <c r="Q32" i="5"/>
  <c r="T37" i="5"/>
  <c r="W42" i="5"/>
  <c r="L45" i="5"/>
  <c r="N7" i="5"/>
  <c r="L10" i="5"/>
  <c r="J13" i="5"/>
  <c r="H16" i="5"/>
  <c r="G19" i="5"/>
  <c r="E22" i="5"/>
  <c r="C25" i="5"/>
  <c r="Z27" i="5"/>
  <c r="X30" i="5"/>
  <c r="V33" i="5"/>
  <c r="T36" i="5"/>
  <c r="S39" i="5"/>
  <c r="Q42" i="5"/>
  <c r="O45" i="5"/>
  <c r="G48" i="5"/>
  <c r="U50" i="5"/>
  <c r="E8" i="5"/>
  <c r="M11" i="5"/>
  <c r="W14" i="5"/>
  <c r="F18" i="5"/>
  <c r="O21" i="5"/>
  <c r="W24" i="5"/>
  <c r="G28" i="5"/>
  <c r="O31" i="5"/>
  <c r="X34" i="5"/>
  <c r="H38" i="5"/>
  <c r="Q41" i="5"/>
  <c r="Y44" i="5"/>
  <c r="C48" i="5"/>
  <c r="Z50" i="5"/>
  <c r="Q53" i="5"/>
  <c r="F56" i="5"/>
  <c r="T58" i="5"/>
  <c r="I61" i="5"/>
  <c r="W63" i="5"/>
  <c r="L66" i="5"/>
  <c r="Z68" i="5"/>
  <c r="O71" i="5"/>
  <c r="D74" i="5"/>
  <c r="R76" i="5"/>
  <c r="G79" i="5"/>
  <c r="U81" i="5"/>
  <c r="J84" i="5"/>
  <c r="X86" i="5"/>
  <c r="M89" i="5"/>
  <c r="B92" i="5"/>
  <c r="P94" i="5"/>
  <c r="E97" i="5"/>
  <c r="R8" i="5"/>
  <c r="Z11" i="5"/>
  <c r="I15" i="5"/>
  <c r="R18" i="5"/>
  <c r="Z21" i="5"/>
  <c r="J25" i="5"/>
  <c r="R28" i="5"/>
  <c r="C32" i="5"/>
  <c r="K35" i="5"/>
  <c r="T38" i="5"/>
  <c r="C42" i="5"/>
  <c r="R6" i="5"/>
  <c r="G11" i="5"/>
  <c r="P15" i="5"/>
  <c r="C20" i="5"/>
  <c r="O24" i="5"/>
  <c r="Y28" i="5"/>
  <c r="L33" i="5"/>
  <c r="Y37" i="5"/>
  <c r="J42" i="5"/>
  <c r="N46" i="5"/>
  <c r="W49" i="5"/>
  <c r="B53" i="5"/>
  <c r="W58" i="5"/>
  <c r="U61" i="5"/>
  <c r="S64" i="5"/>
  <c r="Q67" i="5"/>
  <c r="O70" i="5"/>
  <c r="N73" i="5"/>
  <c r="L76" i="5"/>
  <c r="J79" i="5"/>
  <c r="H82" i="5"/>
  <c r="F85" i="5"/>
  <c r="D88" i="5"/>
  <c r="B91" i="5"/>
  <c r="Z93" i="5"/>
  <c r="X96" i="5"/>
  <c r="O99" i="5"/>
  <c r="D102" i="5"/>
  <c r="R104" i="5"/>
  <c r="O9" i="5"/>
  <c r="Y13" i="5"/>
  <c r="L18" i="5"/>
  <c r="Y22" i="5"/>
  <c r="J27" i="5"/>
  <c r="V31" i="5"/>
  <c r="I36" i="5"/>
  <c r="S40" i="5"/>
  <c r="E45" i="5"/>
  <c r="R48" i="5"/>
  <c r="Y51" i="5"/>
  <c r="W54" i="5"/>
  <c r="V57" i="5"/>
  <c r="T60" i="5"/>
  <c r="R63" i="5"/>
  <c r="P66" i="5"/>
  <c r="N69" i="5"/>
  <c r="L72" i="5"/>
  <c r="J75" i="5"/>
  <c r="I78" i="5"/>
  <c r="G81" i="5"/>
  <c r="E84" i="5"/>
  <c r="C87" i="5"/>
  <c r="Z89" i="5"/>
  <c r="X92" i="5"/>
  <c r="V95" i="5"/>
  <c r="Q98" i="5"/>
  <c r="F101" i="5"/>
  <c r="T103" i="5"/>
  <c r="G10" i="5"/>
  <c r="P17" i="5"/>
  <c r="J23" i="5"/>
  <c r="S30" i="5"/>
  <c r="E36" i="5"/>
  <c r="F43" i="5"/>
  <c r="P8" i="5"/>
  <c r="B17" i="5"/>
  <c r="L25" i="5"/>
  <c r="B32" i="5"/>
  <c r="L40" i="5"/>
  <c r="O48" i="5"/>
  <c r="L9" i="5"/>
  <c r="B19" i="5"/>
  <c r="Q28" i="5"/>
  <c r="F36" i="5"/>
  <c r="U45" i="5"/>
  <c r="Y53" i="5"/>
  <c r="S59" i="5"/>
  <c r="C67" i="5"/>
  <c r="L74" i="5"/>
  <c r="F80" i="5"/>
  <c r="O87" i="5"/>
  <c r="X94" i="5"/>
  <c r="W9" i="5"/>
  <c r="M19" i="5"/>
  <c r="E29" i="5"/>
  <c r="Q36" i="5"/>
  <c r="V7" i="5"/>
  <c r="P20" i="5"/>
  <c r="Q30" i="5"/>
  <c r="M43" i="5"/>
  <c r="K53" i="5"/>
  <c r="P59" i="5"/>
  <c r="Z67" i="5"/>
  <c r="P74" i="5"/>
  <c r="Z82" i="5"/>
  <c r="L91" i="5"/>
  <c r="Y97" i="5"/>
  <c r="G6" i="5"/>
  <c r="Z18" i="5"/>
  <c r="Z28" i="5"/>
  <c r="V41" i="5"/>
  <c r="I52" i="5"/>
  <c r="X58" i="5"/>
  <c r="I67" i="5"/>
  <c r="T75" i="5"/>
  <c r="I82" i="5"/>
  <c r="S90" i="5"/>
  <c r="Y98" i="5"/>
  <c r="S104" i="5"/>
  <c r="E15" i="5"/>
  <c r="Y15" i="5"/>
  <c r="F28" i="5"/>
  <c r="D40" i="5"/>
  <c r="L50" i="5"/>
  <c r="J58" i="5"/>
  <c r="E66" i="5"/>
  <c r="Z73" i="5"/>
  <c r="T81" i="5"/>
  <c r="O89" i="5"/>
  <c r="K97" i="5"/>
  <c r="G104" i="5"/>
  <c r="K19" i="5"/>
  <c r="L31" i="5"/>
  <c r="G43" i="5"/>
  <c r="P52" i="5"/>
  <c r="M60" i="5"/>
  <c r="G68" i="5"/>
  <c r="Z75" i="5"/>
  <c r="W83" i="5"/>
  <c r="Q91" i="5"/>
  <c r="F99" i="5"/>
  <c r="H8" i="5"/>
  <c r="W21" i="5"/>
  <c r="T33" i="5"/>
  <c r="M45" i="5"/>
  <c r="R54" i="5"/>
  <c r="L62" i="5"/>
  <c r="I70" i="5"/>
  <c r="C78" i="5"/>
  <c r="V85" i="5"/>
  <c r="S93" i="5"/>
  <c r="Z100" i="5"/>
  <c r="C17" i="5"/>
  <c r="F29" i="5"/>
  <c r="Z40" i="5"/>
  <c r="B51" i="5"/>
  <c r="Y58" i="5"/>
  <c r="S66" i="5"/>
  <c r="N74" i="5"/>
  <c r="J82" i="5"/>
  <c r="E90" i="5"/>
  <c r="W97" i="5"/>
  <c r="T104" i="5"/>
  <c r="I29" i="5"/>
  <c r="H51" i="5"/>
  <c r="Q66" i="5"/>
  <c r="F82" i="5"/>
  <c r="U97" i="5"/>
  <c r="B61" i="5"/>
  <c r="L86" i="5"/>
  <c r="Y104" i="5"/>
  <c r="E34" i="5"/>
  <c r="J54" i="5"/>
  <c r="Z69" i="5"/>
  <c r="N85" i="5"/>
  <c r="S100" i="5"/>
  <c r="F24" i="5"/>
  <c r="I47" i="5"/>
  <c r="E64" i="5"/>
  <c r="U79" i="5"/>
  <c r="J95" i="5"/>
  <c r="T14" i="5"/>
  <c r="F39" i="5"/>
  <c r="Q57" i="5"/>
  <c r="H73" i="5"/>
  <c r="U88" i="5"/>
  <c r="H103" i="5"/>
  <c r="T31" i="5"/>
  <c r="W52" i="5"/>
  <c r="M68" i="5"/>
  <c r="Z83" i="5"/>
  <c r="K99" i="5"/>
  <c r="M21" i="5"/>
  <c r="G45" i="5"/>
  <c r="R61" i="5"/>
  <c r="H77" i="5"/>
  <c r="V92" i="5"/>
  <c r="J10" i="5"/>
  <c r="L35" i="5"/>
  <c r="D60" i="5"/>
  <c r="M10" i="5"/>
  <c r="C28" i="5"/>
  <c r="G50" i="5"/>
  <c r="Z65" i="5"/>
  <c r="Q81" i="5"/>
  <c r="F97" i="5"/>
  <c r="O10" i="5"/>
  <c r="X17" i="5"/>
  <c r="H25" i="5"/>
  <c r="B31" i="5"/>
  <c r="C38" i="5"/>
  <c r="N43" i="5"/>
  <c r="U10" i="5"/>
  <c r="K17" i="5"/>
  <c r="U25" i="5"/>
  <c r="F34" i="5"/>
  <c r="U40" i="5"/>
  <c r="W48" i="5"/>
  <c r="L19" i="5"/>
  <c r="B29" i="5"/>
  <c r="R38" i="5"/>
  <c r="F46" i="5"/>
  <c r="H54" i="5"/>
  <c r="Q61" i="5"/>
  <c r="K67" i="5"/>
  <c r="T74" i="5"/>
  <c r="D82" i="5"/>
  <c r="W87" i="5"/>
  <c r="G95" i="5"/>
  <c r="K12" i="5"/>
  <c r="X19" i="5"/>
  <c r="O29" i="5"/>
  <c r="E39" i="5"/>
  <c r="K8" i="5"/>
  <c r="G21" i="5"/>
  <c r="Z33" i="5"/>
  <c r="Z43" i="5"/>
  <c r="T53" i="5"/>
  <c r="Y59" i="5"/>
  <c r="K68" i="5"/>
  <c r="U76" i="5"/>
  <c r="J83" i="5"/>
  <c r="U91" i="5"/>
  <c r="W99" i="5"/>
  <c r="T6" i="5"/>
  <c r="Q19" i="5"/>
  <c r="J32" i="5"/>
  <c r="K42" i="5"/>
  <c r="S52" i="5"/>
  <c r="D61" i="5"/>
  <c r="R67" i="5"/>
  <c r="D76" i="5"/>
  <c r="N84" i="5"/>
  <c r="D91" i="5"/>
  <c r="H99" i="5"/>
  <c r="D9" i="5"/>
  <c r="Z17" i="5"/>
  <c r="B20" i="5"/>
  <c r="X31" i="5"/>
  <c r="W43" i="5"/>
  <c r="V60" i="5"/>
  <c r="P68" i="5"/>
  <c r="K76" i="5"/>
  <c r="G84" i="5"/>
  <c r="Z91" i="5"/>
  <c r="N99" i="5"/>
  <c r="Y9" i="5"/>
  <c r="E23" i="5"/>
  <c r="C35" i="5"/>
  <c r="S46" i="5"/>
  <c r="C55" i="5"/>
  <c r="V62" i="5"/>
  <c r="S70" i="5"/>
  <c r="M78" i="5"/>
  <c r="G86" i="5"/>
  <c r="D94" i="5"/>
  <c r="J101" i="5"/>
  <c r="R12" i="5"/>
  <c r="N25" i="5"/>
  <c r="O37" i="5"/>
  <c r="K48" i="5"/>
  <c r="D57" i="5"/>
  <c r="X64" i="5"/>
  <c r="R72" i="5"/>
  <c r="O80" i="5"/>
  <c r="C96" i="5"/>
  <c r="D7" i="5"/>
  <c r="X20" i="5"/>
  <c r="S32" i="5"/>
  <c r="S44" i="5"/>
  <c r="O53" i="5"/>
  <c r="J61" i="5"/>
  <c r="F69" i="5"/>
  <c r="Y76" i="5"/>
  <c r="T84" i="5"/>
  <c r="P92" i="5"/>
  <c r="B100" i="5"/>
  <c r="B12" i="5"/>
  <c r="S36" i="5"/>
  <c r="V55" i="5"/>
  <c r="D87" i="5"/>
  <c r="B102" i="5"/>
  <c r="W68" i="5"/>
  <c r="F93" i="5"/>
  <c r="Q17" i="5"/>
  <c r="M41" i="5"/>
  <c r="F59" i="5"/>
  <c r="V74" i="5"/>
  <c r="N104" i="5"/>
  <c r="N31" i="5"/>
  <c r="M53" i="5"/>
  <c r="B69" i="5"/>
  <c r="Y99" i="5"/>
  <c r="R22" i="5"/>
  <c r="I46" i="5"/>
  <c r="D78" i="5"/>
  <c r="T93" i="5"/>
  <c r="G39" i="5"/>
  <c r="R57" i="5"/>
  <c r="Y88" i="5"/>
  <c r="W28" i="5"/>
  <c r="N66" i="5"/>
  <c r="T97" i="5"/>
  <c r="I44" i="5"/>
  <c r="K10" i="5"/>
  <c r="I55" i="5"/>
  <c r="M86" i="5"/>
  <c r="J26" i="5"/>
  <c r="I45" i="5"/>
  <c r="H85" i="5"/>
  <c r="L100" i="5"/>
  <c r="W56" i="5"/>
  <c r="B88" i="5"/>
  <c r="U70" i="5"/>
  <c r="C43" i="5"/>
  <c r="V75" i="5"/>
  <c r="O7" i="5"/>
  <c r="K54" i="5"/>
  <c r="T100" i="5"/>
  <c r="M47" i="5"/>
  <c r="D79" i="5"/>
  <c r="P16" i="5"/>
  <c r="I74" i="5"/>
  <c r="D104" i="5"/>
  <c r="Z51" i="5"/>
  <c r="E83" i="5"/>
  <c r="R45" i="5"/>
  <c r="Y36" i="5"/>
  <c r="M87" i="5"/>
  <c r="S72" i="5"/>
  <c r="T76" i="5"/>
  <c r="G9" i="5"/>
  <c r="B71" i="5"/>
  <c r="Q101" i="5"/>
  <c r="M64" i="5"/>
  <c r="J18" i="5"/>
  <c r="R59" i="5"/>
  <c r="V104" i="5"/>
  <c r="N68" i="5"/>
  <c r="B22" i="5"/>
  <c r="R77" i="5"/>
  <c r="G57" i="5"/>
  <c r="E103" i="5"/>
  <c r="J7" i="5"/>
  <c r="D13" i="5"/>
  <c r="M20" i="5"/>
  <c r="V27" i="5"/>
  <c r="I40" i="5"/>
  <c r="C46" i="5"/>
  <c r="S13" i="5"/>
  <c r="I20" i="5"/>
  <c r="S28" i="5"/>
  <c r="E37" i="5"/>
  <c r="S43" i="5"/>
  <c r="L51" i="5"/>
  <c r="H15" i="5"/>
  <c r="U22" i="5"/>
  <c r="L32" i="5"/>
  <c r="B42" i="5"/>
  <c r="E49" i="5"/>
  <c r="V56" i="5"/>
  <c r="F64" i="5"/>
  <c r="Y69" i="5"/>
  <c r="I77" i="5"/>
  <c r="R84" i="5"/>
  <c r="L90" i="5"/>
  <c r="E6" i="5"/>
  <c r="T15" i="5"/>
  <c r="H23" i="5"/>
  <c r="W32" i="5"/>
  <c r="M42" i="5"/>
  <c r="W12" i="5"/>
  <c r="Q25" i="5"/>
  <c r="M38" i="5"/>
  <c r="U47" i="5"/>
  <c r="I56" i="5"/>
  <c r="W62" i="5"/>
  <c r="I71" i="5"/>
  <c r="S79" i="5"/>
  <c r="I86" i="5"/>
  <c r="S94" i="5"/>
  <c r="L102" i="5"/>
  <c r="H11" i="5"/>
  <c r="B24" i="5"/>
  <c r="W36" i="5"/>
  <c r="O46" i="5"/>
  <c r="Q55" i="5"/>
  <c r="B64" i="5"/>
  <c r="Q70" i="5"/>
  <c r="B79" i="5"/>
  <c r="L87" i="5"/>
  <c r="B94" i="5"/>
  <c r="V101" i="5"/>
  <c r="T10" i="5"/>
  <c r="U8" i="5"/>
  <c r="G22" i="5"/>
  <c r="H34" i="5"/>
  <c r="W45" i="5"/>
  <c r="L54" i="5"/>
  <c r="I62" i="5"/>
  <c r="C70" i="5"/>
  <c r="V77" i="5"/>
  <c r="S85" i="5"/>
  <c r="M93" i="5"/>
  <c r="U100" i="5"/>
  <c r="P12" i="5"/>
  <c r="M25" i="5"/>
  <c r="H37" i="5"/>
  <c r="J48" i="5"/>
  <c r="O56" i="5"/>
  <c r="I64" i="5"/>
  <c r="E72" i="5"/>
  <c r="Y79" i="5"/>
  <c r="S87" i="5"/>
  <c r="P95" i="5"/>
  <c r="Q102" i="5"/>
  <c r="L15" i="5"/>
  <c r="S27" i="5"/>
  <c r="T39" i="5"/>
  <c r="C50" i="5"/>
  <c r="P58" i="5"/>
  <c r="J66" i="5"/>
  <c r="E74" i="5"/>
  <c r="Z81" i="5"/>
  <c r="T89" i="5"/>
  <c r="O97" i="5"/>
  <c r="U9" i="5"/>
  <c r="D23" i="5"/>
  <c r="B35" i="5"/>
  <c r="R46" i="5"/>
  <c r="B55" i="5"/>
  <c r="U62" i="5"/>
  <c r="R70" i="5"/>
  <c r="L78" i="5"/>
  <c r="F86" i="5"/>
  <c r="C94" i="5"/>
  <c r="I101" i="5"/>
  <c r="F17" i="5"/>
  <c r="D41" i="5"/>
  <c r="U58" i="5"/>
  <c r="K74" i="5"/>
  <c r="B90" i="5"/>
  <c r="F104" i="5"/>
  <c r="S73" i="5"/>
  <c r="D97" i="5"/>
  <c r="F22" i="5"/>
  <c r="V45" i="5"/>
  <c r="D62" i="5"/>
  <c r="T77" i="5"/>
  <c r="K93" i="5"/>
  <c r="Z10" i="5"/>
  <c r="Z35" i="5"/>
  <c r="K56" i="5"/>
  <c r="Y71" i="5"/>
  <c r="P87" i="5"/>
  <c r="N102" i="5"/>
  <c r="E27" i="5"/>
  <c r="R49" i="5"/>
  <c r="K65" i="5"/>
  <c r="B81" i="5"/>
  <c r="R96" i="5"/>
  <c r="U19" i="5"/>
  <c r="Q43" i="5"/>
  <c r="P60" i="5"/>
  <c r="G76" i="5"/>
  <c r="W91" i="5"/>
  <c r="S7" i="5"/>
  <c r="J33" i="5"/>
  <c r="W53" i="5"/>
  <c r="L69" i="5"/>
  <c r="C85" i="5"/>
  <c r="I100" i="5"/>
  <c r="N23" i="5"/>
  <c r="D49" i="5"/>
  <c r="P79" i="5"/>
  <c r="V15" i="5"/>
  <c r="W39" i="5"/>
  <c r="G58" i="5"/>
  <c r="T73" i="5"/>
  <c r="K89" i="5"/>
  <c r="R103" i="5"/>
  <c r="R7" i="5"/>
  <c r="B15" i="5"/>
  <c r="U20" i="5"/>
  <c r="E28" i="5"/>
  <c r="F35" i="5"/>
  <c r="Q40" i="5"/>
  <c r="K46" i="5"/>
  <c r="D14" i="5"/>
  <c r="N22" i="5"/>
  <c r="C29" i="5"/>
  <c r="N37" i="5"/>
  <c r="X45" i="5"/>
  <c r="D6" i="5"/>
  <c r="S15" i="5"/>
  <c r="I25" i="5"/>
  <c r="V32" i="5"/>
  <c r="L42" i="5"/>
  <c r="J51" i="5"/>
  <c r="E57" i="5"/>
  <c r="N64" i="5"/>
  <c r="W71" i="5"/>
  <c r="Q77" i="5"/>
  <c r="Z84" i="5"/>
  <c r="O6" i="5"/>
  <c r="E16" i="5"/>
  <c r="T25" i="5"/>
  <c r="I33" i="5"/>
  <c r="X42" i="5"/>
  <c r="F16" i="5"/>
  <c r="H26" i="5"/>
  <c r="Z38" i="5"/>
  <c r="I50" i="5"/>
  <c r="R56" i="5"/>
  <c r="C65" i="5"/>
  <c r="R71" i="5"/>
  <c r="C80" i="5"/>
  <c r="M88" i="5"/>
  <c r="C95" i="5"/>
  <c r="T102" i="5"/>
  <c r="P14" i="5"/>
  <c r="P24" i="5"/>
  <c r="Y11" i="5"/>
  <c r="Y52" i="5"/>
  <c r="I88" i="5"/>
  <c r="M71" i="5"/>
  <c r="M90" i="5"/>
  <c r="Q84" i="5"/>
  <c r="M62" i="5"/>
  <c r="U14" i="5"/>
  <c r="I73" i="5"/>
  <c r="I103" i="5"/>
  <c r="X50" i="5"/>
  <c r="E82" i="5"/>
  <c r="D19" i="5"/>
  <c r="U71" i="5"/>
  <c r="M35" i="5"/>
  <c r="V70" i="5"/>
  <c r="O101" i="5"/>
  <c r="E38" i="5"/>
  <c r="T88" i="5"/>
  <c r="C8" i="5"/>
  <c r="Q21" i="5"/>
  <c r="B54" i="5"/>
  <c r="W61" i="5"/>
  <c r="L77" i="5"/>
  <c r="C93" i="5"/>
  <c r="U13" i="5"/>
  <c r="M72" i="5"/>
  <c r="W102" i="5"/>
  <c r="F94" i="5"/>
  <c r="F60" i="5"/>
  <c r="J91" i="5"/>
  <c r="C33" i="5"/>
  <c r="R85" i="5"/>
  <c r="G24" i="5"/>
  <c r="M63" i="5"/>
  <c r="R94" i="5"/>
  <c r="R58" i="5"/>
  <c r="W89" i="5"/>
  <c r="L30" i="5"/>
  <c r="N67" i="5"/>
  <c r="N20" i="5"/>
  <c r="S74" i="5"/>
  <c r="D12" i="5"/>
  <c r="G56" i="5"/>
  <c r="J102" i="5"/>
  <c r="F95" i="5"/>
  <c r="K92" i="5"/>
  <c r="L34" i="5"/>
  <c r="O86" i="5"/>
  <c r="V25" i="5"/>
  <c r="R95" i="5"/>
  <c r="E42" i="5"/>
  <c r="W90" i="5"/>
  <c r="W31" i="5"/>
  <c r="C84" i="5"/>
  <c r="Z47" i="5"/>
  <c r="W13" i="5"/>
  <c r="K88" i="5"/>
  <c r="P33" i="5"/>
  <c r="M12" i="5"/>
  <c r="G18" i="5"/>
  <c r="P25" i="5"/>
  <c r="Y32" i="5"/>
  <c r="K38" i="5"/>
  <c r="V43" i="5"/>
  <c r="E11" i="5"/>
  <c r="P19" i="5"/>
  <c r="E26" i="5"/>
  <c r="P34" i="5"/>
  <c r="Z42" i="5"/>
  <c r="F49" i="5"/>
  <c r="J12" i="5"/>
  <c r="Y21" i="5"/>
  <c r="N29" i="5"/>
  <c r="D39" i="5"/>
  <c r="L48" i="5"/>
  <c r="P54" i="5"/>
  <c r="Y61" i="5"/>
  <c r="I69" i="5"/>
  <c r="C75" i="5"/>
  <c r="L82" i="5"/>
  <c r="U89" i="5"/>
  <c r="O95" i="5"/>
  <c r="V12" i="5"/>
  <c r="L22" i="5"/>
  <c r="Y29" i="5"/>
  <c r="O39" i="5"/>
  <c r="S11" i="5"/>
  <c r="S21" i="5"/>
  <c r="Q34" i="5"/>
  <c r="X46" i="5"/>
  <c r="D54" i="5"/>
  <c r="E62" i="5"/>
  <c r="T68" i="5"/>
  <c r="E77" i="5"/>
  <c r="O85" i="5"/>
  <c r="E92" i="5"/>
  <c r="F100" i="5"/>
  <c r="D10" i="5"/>
  <c r="D20" i="5"/>
  <c r="Z32" i="5"/>
  <c r="Q45" i="5"/>
  <c r="C53" i="5"/>
  <c r="M61" i="5"/>
  <c r="W69" i="5"/>
  <c r="M76" i="5"/>
  <c r="W84" i="5"/>
  <c r="H93" i="5"/>
  <c r="P99" i="5"/>
  <c r="Q9" i="5"/>
  <c r="I6" i="5"/>
  <c r="W20" i="5"/>
  <c r="R32" i="5"/>
  <c r="N44" i="5"/>
  <c r="N53" i="5"/>
  <c r="H61" i="5"/>
  <c r="C69" i="5"/>
  <c r="X76" i="5"/>
  <c r="S84" i="5"/>
  <c r="M92" i="5"/>
  <c r="Z99" i="5"/>
  <c r="X10" i="5"/>
  <c r="W23" i="5"/>
  <c r="X35" i="5"/>
  <c r="F47" i="5"/>
  <c r="N55" i="5"/>
  <c r="K63" i="5"/>
  <c r="E71" i="5"/>
  <c r="Y78" i="5"/>
  <c r="U86" i="5"/>
  <c r="O94" i="5"/>
  <c r="T101" i="5"/>
  <c r="R13" i="5"/>
  <c r="Y48" i="5"/>
  <c r="P57" i="5"/>
  <c r="J65" i="5"/>
  <c r="G73" i="5"/>
  <c r="Z80" i="5"/>
  <c r="Q96" i="5"/>
  <c r="O33" i="5"/>
  <c r="R69" i="5"/>
  <c r="F38" i="5"/>
  <c r="H19" i="5"/>
  <c r="B70" i="5"/>
  <c r="P40" i="5"/>
  <c r="O98" i="5"/>
  <c r="V71" i="5"/>
  <c r="K44" i="5"/>
  <c r="N48" i="5"/>
  <c r="G75" i="5"/>
  <c r="L99" i="5"/>
  <c r="L38" i="5"/>
  <c r="U12" i="5"/>
  <c r="E20" i="5"/>
  <c r="X25" i="5"/>
  <c r="H33" i="5"/>
  <c r="S38" i="5"/>
  <c r="T45" i="5"/>
  <c r="O11" i="5"/>
  <c r="Y19" i="5"/>
  <c r="J28" i="5"/>
  <c r="Y34" i="5"/>
  <c r="J43" i="5"/>
  <c r="D51" i="5"/>
  <c r="T12" i="5"/>
  <c r="J22" i="5"/>
  <c r="Y31" i="5"/>
  <c r="N39" i="5"/>
  <c r="U48" i="5"/>
  <c r="N56" i="5"/>
  <c r="H62" i="5"/>
  <c r="Q69" i="5"/>
  <c r="Z76" i="5"/>
  <c r="T82" i="5"/>
  <c r="D90" i="5"/>
  <c r="M97" i="5"/>
  <c r="G13" i="5"/>
  <c r="V22" i="5"/>
  <c r="M32" i="5"/>
  <c r="Y39" i="5"/>
  <c r="G12" i="5"/>
  <c r="D25" i="5"/>
  <c r="D35" i="5"/>
  <c r="K47" i="5"/>
  <c r="Y55" i="5"/>
  <c r="N62" i="5"/>
  <c r="Y70" i="5"/>
  <c r="N77" i="5"/>
  <c r="X85" i="5"/>
  <c r="J94" i="5"/>
  <c r="N100" i="5"/>
  <c r="Q10" i="5"/>
  <c r="M23" i="5"/>
  <c r="N33" i="5"/>
  <c r="D46" i="5"/>
  <c r="H55" i="5"/>
  <c r="V61" i="5"/>
  <c r="G70" i="5"/>
  <c r="R78" i="5"/>
  <c r="G85" i="5"/>
  <c r="R93" i="5"/>
  <c r="N101" i="5"/>
  <c r="E10" i="5"/>
  <c r="B8" i="5"/>
  <c r="N21" i="5"/>
  <c r="K33" i="5"/>
  <c r="H45" i="5"/>
  <c r="Z53" i="5"/>
  <c r="T61" i="5"/>
  <c r="P69" i="5"/>
  <c r="K77" i="5"/>
  <c r="E85" i="5"/>
  <c r="B93" i="5"/>
  <c r="K100" i="5"/>
  <c r="R11" i="5"/>
  <c r="T24" i="5"/>
  <c r="O36" i="5"/>
  <c r="T47" i="5"/>
  <c r="C56" i="5"/>
  <c r="V63" i="5"/>
  <c r="Q71" i="5"/>
  <c r="M79" i="5"/>
  <c r="H87" i="5"/>
  <c r="B95" i="5"/>
  <c r="G102" i="5"/>
  <c r="J14" i="5"/>
  <c r="C27" i="5"/>
  <c r="W38" i="5"/>
  <c r="P49" i="5"/>
  <c r="B58" i="5"/>
  <c r="X65" i="5"/>
  <c r="R73" i="5"/>
  <c r="L81" i="5"/>
  <c r="I89" i="5"/>
  <c r="C97" i="5"/>
  <c r="V8" i="5"/>
  <c r="M22" i="5"/>
  <c r="I34" i="5"/>
  <c r="Y45" i="5"/>
  <c r="O54" i="5"/>
  <c r="J62" i="5"/>
  <c r="D70" i="5"/>
  <c r="Z77" i="5"/>
  <c r="T85" i="5"/>
  <c r="N93" i="5"/>
  <c r="X100" i="5"/>
  <c r="M15" i="5"/>
  <c r="U39" i="5"/>
  <c r="W57" i="5"/>
  <c r="K73" i="5"/>
  <c r="B89" i="5"/>
  <c r="P103" i="5"/>
  <c r="V20" i="5"/>
  <c r="F61" i="5"/>
  <c r="K55" i="5"/>
  <c r="B80" i="5"/>
  <c r="X52" i="5"/>
  <c r="W72" i="5"/>
  <c r="R15" i="5"/>
  <c r="H41" i="5"/>
  <c r="Q31" i="5"/>
  <c r="Q18" i="5"/>
  <c r="B52" i="5"/>
  <c r="W79" i="5"/>
  <c r="O16" i="5"/>
  <c r="T16" i="5"/>
  <c r="B57" i="5"/>
  <c r="W88" i="5"/>
  <c r="Y27" i="5"/>
  <c r="Z55" i="5"/>
  <c r="O73" i="5"/>
  <c r="P96" i="5"/>
  <c r="H13" i="5"/>
  <c r="K39" i="5"/>
  <c r="G65" i="5"/>
  <c r="C88" i="5"/>
  <c r="V103" i="5"/>
  <c r="T41" i="5"/>
  <c r="U66" i="5"/>
  <c r="I83" i="5"/>
  <c r="P6" i="5"/>
  <c r="K43" i="5"/>
  <c r="Z61" i="5"/>
  <c r="X84" i="5"/>
  <c r="H14" i="5"/>
  <c r="G40" i="5"/>
  <c r="S65" i="5"/>
  <c r="R88" i="5"/>
  <c r="H104" i="5"/>
  <c r="Q64" i="5"/>
  <c r="K52" i="5"/>
  <c r="L104" i="5"/>
  <c r="Y67" i="5"/>
  <c r="S19" i="5"/>
  <c r="E63" i="5"/>
  <c r="B11" i="5"/>
  <c r="J70" i="5"/>
  <c r="R102" i="5"/>
  <c r="M66" i="5"/>
  <c r="S16" i="5"/>
  <c r="Q60" i="5"/>
  <c r="W104" i="5"/>
  <c r="D96" i="5"/>
  <c r="G49" i="5"/>
  <c r="H95" i="5"/>
  <c r="W40" i="5"/>
  <c r="Q46" i="5"/>
  <c r="T35" i="5"/>
  <c r="T66" i="5"/>
  <c r="U35" i="5"/>
  <c r="W73" i="5"/>
  <c r="C103" i="5"/>
  <c r="T64" i="5"/>
  <c r="K104" i="5"/>
  <c r="X56" i="5"/>
  <c r="K96" i="5"/>
  <c r="D75" i="5"/>
  <c r="X97" i="5"/>
  <c r="P76" i="5"/>
  <c r="E93" i="5"/>
  <c r="B74" i="5"/>
  <c r="Z96" i="5"/>
  <c r="Y47" i="5"/>
  <c r="M51" i="5"/>
  <c r="P84" i="5"/>
  <c r="X44" i="5"/>
  <c r="W86" i="5"/>
  <c r="S49" i="5"/>
  <c r="F42" i="5"/>
  <c r="W33" i="5"/>
  <c r="B25" i="5"/>
  <c r="Z7" i="5"/>
  <c r="O8" i="5"/>
  <c r="Z92" i="5"/>
  <c r="G74" i="5"/>
  <c r="Y66" i="5"/>
  <c r="O27" i="5"/>
  <c r="W96" i="5"/>
  <c r="W29" i="5"/>
  <c r="K98" i="5"/>
  <c r="M31" i="5"/>
  <c r="S99" i="5"/>
  <c r="I28" i="5"/>
  <c r="Y57" i="5"/>
  <c r="Z48" i="5"/>
  <c r="W94" i="5"/>
  <c r="L84" i="5"/>
  <c r="G46" i="5"/>
  <c r="L93" i="5"/>
  <c r="X87" i="5"/>
  <c r="S96" i="5"/>
  <c r="X90" i="5"/>
  <c r="M26" i="5"/>
  <c r="Q79" i="5"/>
  <c r="V35" i="5"/>
  <c r="C9" i="5"/>
  <c r="D15" i="5"/>
  <c r="J90" i="5"/>
  <c r="X57" i="5"/>
  <c r="P30" i="5"/>
  <c r="U98" i="5"/>
  <c r="P77" i="5"/>
  <c r="K58" i="5"/>
  <c r="J81" i="5"/>
  <c r="X95" i="5"/>
  <c r="J53" i="5"/>
  <c r="G61" i="5"/>
  <c r="S55" i="5"/>
  <c r="W51" i="5"/>
  <c r="S58" i="5"/>
  <c r="F57" i="5"/>
  <c r="W46" i="5"/>
  <c r="J15" i="5"/>
  <c r="E51" i="5"/>
  <c r="G96" i="5"/>
  <c r="I81" i="5"/>
  <c r="X59" i="5"/>
  <c r="B33" i="5"/>
  <c r="K84" i="5"/>
  <c r="L39" i="5"/>
  <c r="V81" i="5"/>
  <c r="S63" i="5"/>
  <c r="B67" i="5"/>
  <c r="I9" i="5"/>
  <c r="Q56" i="5"/>
  <c r="O65" i="5"/>
  <c r="T59" i="5"/>
  <c r="C58" i="5"/>
  <c r="G94" i="5"/>
  <c r="S22" i="5"/>
  <c r="W7" i="5"/>
  <c r="W37" i="5"/>
  <c r="S25" i="5"/>
  <c r="C59" i="5"/>
  <c r="I85" i="5"/>
  <c r="C19" i="5"/>
  <c r="G17" i="5"/>
  <c r="G59" i="5"/>
  <c r="G89" i="5"/>
  <c r="N28" i="5"/>
  <c r="F58" i="5"/>
  <c r="K79" i="5"/>
  <c r="Y96" i="5"/>
  <c r="G14" i="5"/>
  <c r="T48" i="5"/>
  <c r="R65" i="5"/>
  <c r="Q88" i="5"/>
  <c r="D17" i="5"/>
  <c r="P42" i="5"/>
  <c r="G67" i="5"/>
  <c r="F90" i="5"/>
  <c r="M7" i="5"/>
  <c r="G44" i="5"/>
  <c r="V68" i="5"/>
  <c r="K85" i="5"/>
  <c r="G15" i="5"/>
  <c r="J49" i="5"/>
  <c r="H66" i="5"/>
  <c r="D89" i="5"/>
  <c r="V24" i="5"/>
  <c r="Q65" i="5"/>
  <c r="E56" i="5"/>
  <c r="R29" i="5"/>
  <c r="Y68" i="5"/>
  <c r="C21" i="5"/>
  <c r="W76" i="5"/>
  <c r="B13" i="5"/>
  <c r="H71" i="5"/>
  <c r="G27" i="5"/>
  <c r="M67" i="5"/>
  <c r="N18" i="5"/>
  <c r="J74" i="5"/>
  <c r="N8" i="5"/>
  <c r="T99" i="5"/>
  <c r="C63" i="5"/>
  <c r="H96" i="5"/>
  <c r="M28" i="5"/>
  <c r="H46" i="5"/>
  <c r="J92" i="5"/>
  <c r="D30" i="5"/>
  <c r="Q97" i="5"/>
  <c r="K64" i="5"/>
  <c r="C104" i="5"/>
  <c r="U49" i="5"/>
  <c r="Y95" i="5"/>
  <c r="R51" i="5"/>
  <c r="F91" i="5"/>
  <c r="T52" i="5"/>
  <c r="S92" i="5"/>
  <c r="N50" i="5"/>
  <c r="L96" i="5"/>
  <c r="H80" i="5"/>
  <c r="P32" i="5"/>
  <c r="L43" i="5"/>
  <c r="W85" i="5"/>
  <c r="C82" i="5"/>
  <c r="N32" i="5"/>
  <c r="Z64" i="5"/>
  <c r="K30" i="5"/>
  <c r="P39" i="5"/>
  <c r="U87" i="5"/>
  <c r="L73" i="5"/>
  <c r="E52" i="5"/>
  <c r="R53" i="5"/>
  <c r="N57" i="5"/>
  <c r="N83" i="5"/>
  <c r="Q37" i="5"/>
  <c r="X89" i="5"/>
  <c r="N35" i="5"/>
  <c r="F72" i="5"/>
  <c r="Y42" i="5"/>
  <c r="C49" i="5"/>
  <c r="N13" i="5"/>
  <c r="I80" i="5"/>
  <c r="O75" i="5"/>
  <c r="C77" i="5"/>
  <c r="L97" i="5"/>
  <c r="E98" i="5"/>
  <c r="W50" i="5"/>
  <c r="E55" i="5"/>
  <c r="X9" i="5"/>
  <c r="B9" i="5"/>
  <c r="J45" i="5"/>
  <c r="N72" i="5"/>
  <c r="I43" i="5"/>
  <c r="L80" i="5"/>
  <c r="U72" i="5"/>
  <c r="U37" i="5"/>
  <c r="Y102" i="5"/>
  <c r="M59" i="5"/>
  <c r="F32" i="5"/>
  <c r="D100" i="5"/>
  <c r="M103" i="5"/>
  <c r="I102" i="5"/>
  <c r="L94" i="5"/>
  <c r="S97" i="5"/>
  <c r="Q80" i="5"/>
  <c r="Y40" i="5"/>
  <c r="D16" i="5"/>
  <c r="S51" i="5"/>
  <c r="M9" i="5"/>
  <c r="Q82" i="5"/>
  <c r="Y49" i="5"/>
  <c r="Q14" i="5"/>
  <c r="R64" i="5"/>
  <c r="B41" i="5"/>
  <c r="U104" i="5"/>
  <c r="P100" i="5"/>
  <c r="W103" i="5"/>
  <c r="X102" i="5"/>
  <c r="G62" i="5"/>
  <c r="N98" i="5"/>
  <c r="B48" i="5"/>
  <c r="B23" i="5"/>
  <c r="G8" i="5"/>
  <c r="C40" i="5"/>
  <c r="D26" i="5"/>
  <c r="K59" i="5"/>
  <c r="G87" i="5"/>
  <c r="F26" i="5"/>
  <c r="P29" i="5"/>
  <c r="L65" i="5"/>
  <c r="H97" i="5"/>
  <c r="J37" i="5"/>
  <c r="O58" i="5"/>
  <c r="P81" i="5"/>
  <c r="E102" i="5"/>
  <c r="Z14" i="5"/>
  <c r="I49" i="5"/>
  <c r="O72" i="5"/>
  <c r="C89" i="5"/>
  <c r="B18" i="5"/>
  <c r="C51" i="5"/>
  <c r="U67" i="5"/>
  <c r="Q90" i="5"/>
  <c r="R19" i="5"/>
  <c r="W44" i="5"/>
  <c r="H69" i="5"/>
  <c r="G92" i="5"/>
  <c r="B16" i="5"/>
  <c r="Z49" i="5"/>
  <c r="B73" i="5"/>
  <c r="R89" i="5"/>
  <c r="K26" i="5"/>
  <c r="H79" i="5"/>
  <c r="D59" i="5"/>
  <c r="C31" i="5"/>
  <c r="P82" i="5"/>
  <c r="Q22" i="5"/>
  <c r="U77" i="5"/>
  <c r="S34" i="5"/>
  <c r="H72" i="5"/>
  <c r="V28" i="5"/>
  <c r="C81" i="5"/>
  <c r="Z19" i="5"/>
  <c r="H75" i="5"/>
  <c r="Y30" i="5"/>
  <c r="Q103" i="5"/>
  <c r="C64" i="5"/>
  <c r="U5" i="5"/>
  <c r="M14" i="5"/>
  <c r="J35" i="5"/>
  <c r="V64" i="5"/>
  <c r="Q26" i="5"/>
  <c r="V65" i="5"/>
  <c r="Z37" i="5"/>
  <c r="Y81" i="5"/>
  <c r="Z25" i="5"/>
  <c r="Z72" i="5"/>
  <c r="T18" i="5"/>
  <c r="O74" i="5"/>
  <c r="K20" i="5"/>
  <c r="T69" i="5"/>
  <c r="V26" i="5"/>
  <c r="P73" i="5"/>
  <c r="T27" i="5"/>
  <c r="N81" i="5"/>
  <c r="P83" i="5"/>
  <c r="U78" i="5"/>
  <c r="C36" i="5"/>
  <c r="H30" i="5"/>
  <c r="H76" i="5"/>
  <c r="O23" i="5"/>
  <c r="R16" i="5"/>
  <c r="R92" i="5"/>
  <c r="J41" i="5"/>
  <c r="S26" i="5"/>
  <c r="G29" i="5"/>
  <c r="Z20" i="5"/>
  <c r="P27" i="5"/>
  <c r="H81" i="5"/>
  <c r="L92" i="5"/>
  <c r="D83" i="5"/>
  <c r="S78" i="5"/>
  <c r="W22" i="5"/>
  <c r="V42" i="5"/>
  <c r="G36" i="5"/>
  <c r="Z104" i="5"/>
  <c r="E88" i="5"/>
  <c r="J57" i="5"/>
  <c r="Z58" i="5"/>
  <c r="F54" i="5"/>
  <c r="X80" i="5"/>
  <c r="M52" i="5"/>
  <c r="S54" i="5"/>
  <c r="U43" i="5"/>
  <c r="G23" i="5"/>
  <c r="S50" i="5"/>
  <c r="M49" i="5"/>
  <c r="E14" i="5"/>
  <c r="T80" i="5"/>
  <c r="K82" i="5"/>
  <c r="Y60" i="5"/>
  <c r="U38" i="5"/>
  <c r="D50" i="5"/>
  <c r="B99" i="5"/>
  <c r="B101" i="5"/>
  <c r="X91" i="5"/>
  <c r="H31" i="5"/>
  <c r="O79" i="5"/>
  <c r="G7" i="5"/>
  <c r="Q15" i="5"/>
  <c r="F73" i="5"/>
  <c r="Q38" i="5"/>
  <c r="J103" i="5"/>
  <c r="W82" i="5"/>
  <c r="N61" i="5"/>
  <c r="H65" i="5"/>
  <c r="U96" i="5"/>
  <c r="V99" i="5"/>
  <c r="X101" i="5"/>
  <c r="E104" i="5"/>
  <c r="BN86" i="23" l="1"/>
  <c r="BO103" i="23"/>
  <c r="BN45" i="23"/>
  <c r="BN73" i="23"/>
  <c r="BN43" i="23"/>
  <c r="BO99" i="23"/>
  <c r="BN100" i="23"/>
  <c r="BN79" i="23"/>
  <c r="BO40" i="23"/>
  <c r="BO58" i="23"/>
  <c r="BN83" i="23"/>
  <c r="BO71" i="23"/>
  <c r="BN6" i="23"/>
  <c r="BO81" i="23"/>
  <c r="BN68" i="23"/>
  <c r="BO66" i="23"/>
  <c r="BO80" i="23"/>
  <c r="BO45" i="23"/>
  <c r="BN104" i="23"/>
  <c r="BN50" i="23"/>
  <c r="BO37" i="23"/>
  <c r="BN26" i="23"/>
  <c r="BO50" i="23"/>
  <c r="BO68" i="23"/>
  <c r="BO97" i="23"/>
  <c r="BO89" i="23"/>
  <c r="BN80" i="23"/>
  <c r="BO79" i="23"/>
  <c r="BO74" i="23"/>
  <c r="BO95" i="23"/>
  <c r="BN103" i="23"/>
  <c r="BO87" i="23"/>
  <c r="BN96" i="23"/>
  <c r="BN84" i="23"/>
  <c r="BO83" i="23"/>
  <c r="BN76" i="23"/>
  <c r="BN54" i="23"/>
  <c r="BN67" i="23"/>
  <c r="BO64" i="23"/>
  <c r="BN32" i="23"/>
  <c r="BN7" i="23"/>
  <c r="BO46" i="23"/>
  <c r="BO60" i="23"/>
  <c r="BN101" i="23"/>
  <c r="BO59" i="23"/>
  <c r="BO70" i="23"/>
  <c r="BO38" i="23"/>
  <c r="BN97" i="23"/>
  <c r="BN93" i="23"/>
  <c r="BN87" i="23"/>
  <c r="BN91" i="23"/>
  <c r="BN64" i="23"/>
  <c r="BO85" i="23"/>
  <c r="BO55" i="23"/>
  <c r="BO101" i="23"/>
  <c r="BN95" i="23"/>
  <c r="BN94" i="23"/>
  <c r="BN61" i="23"/>
  <c r="BO49" i="23"/>
  <c r="BN31" i="23"/>
  <c r="BO69" i="23"/>
  <c r="BN48" i="23"/>
  <c r="BO31" i="23"/>
  <c r="BO72" i="23"/>
  <c r="BN74" i="23"/>
  <c r="BN81" i="23"/>
  <c r="BN102" i="23"/>
  <c r="BN99" i="23"/>
  <c r="BN57" i="23"/>
  <c r="BN62" i="23"/>
  <c r="BN19" i="23"/>
  <c r="BN85" i="23"/>
  <c r="BO93" i="23"/>
  <c r="BN51" i="23"/>
  <c r="BN92" i="23"/>
  <c r="BO77" i="23"/>
  <c r="BO67" i="23"/>
  <c r="BO63" i="23"/>
  <c r="BN63" i="23"/>
  <c r="BN56" i="23"/>
  <c r="BN75" i="23"/>
  <c r="BO44" i="23"/>
  <c r="BN36" i="23"/>
  <c r="BO41" i="23"/>
  <c r="BN8" i="23"/>
  <c r="BN98" i="23"/>
  <c r="BN89" i="23"/>
  <c r="BO88" i="23"/>
  <c r="BO73" i="23"/>
  <c r="BO78" i="23"/>
  <c r="BN78" i="23"/>
  <c r="BO102" i="23"/>
  <c r="BN88" i="23"/>
  <c r="BN71" i="23"/>
  <c r="BO91" i="23"/>
  <c r="BO104" i="23"/>
  <c r="BO100" i="23"/>
  <c r="BO96" i="23"/>
  <c r="BO98" i="23"/>
  <c r="BO84" i="23"/>
  <c r="BN72" i="23"/>
  <c r="BN90" i="23"/>
  <c r="BN82" i="23"/>
  <c r="BO34" i="23"/>
  <c r="BO52" i="23"/>
  <c r="BN40" i="23"/>
  <c r="BN29" i="23"/>
  <c r="BO8" i="23"/>
  <c r="BN46" i="23"/>
  <c r="BO61" i="23"/>
  <c r="BO92" i="23"/>
  <c r="BO76" i="23"/>
  <c r="BO56" i="23"/>
  <c r="BN41" i="23"/>
  <c r="BN66" i="23"/>
  <c r="BN55" i="23"/>
  <c r="BO42" i="23"/>
  <c r="BN18" i="23"/>
  <c r="BO20" i="23"/>
  <c r="BN77" i="23"/>
  <c r="BN59" i="23"/>
  <c r="BO94" i="23"/>
  <c r="BO90" i="23"/>
  <c r="BO86" i="23"/>
  <c r="BO82" i="23"/>
  <c r="BO54" i="23"/>
  <c r="BO51" i="23"/>
  <c r="BO62" i="23"/>
  <c r="BO47" i="23"/>
  <c r="BN47" i="23"/>
  <c r="BN70" i="23"/>
  <c r="BN58" i="23"/>
  <c r="BN49" i="23"/>
  <c r="BN44" i="23"/>
  <c r="BO35" i="23"/>
  <c r="BN24" i="23"/>
  <c r="BN10" i="23"/>
  <c r="BO48" i="23"/>
  <c r="BO33" i="23"/>
  <c r="BO29" i="23"/>
  <c r="BN25" i="23"/>
  <c r="BN34" i="23"/>
  <c r="BN65" i="23"/>
  <c r="BN60" i="23"/>
  <c r="BN52" i="23"/>
  <c r="BO30" i="23"/>
  <c r="BN39" i="23"/>
  <c r="BN37" i="23"/>
  <c r="BN23" i="23"/>
  <c r="BO75" i="23"/>
  <c r="BN38" i="23"/>
  <c r="BN69" i="23"/>
  <c r="BO65" i="23"/>
  <c r="BO57" i="23"/>
  <c r="BN42" i="23"/>
  <c r="BO32" i="23"/>
  <c r="BN28" i="23"/>
  <c r="BO22" i="23"/>
  <c r="BN53" i="23"/>
  <c r="BN22" i="23"/>
  <c r="BO7" i="23"/>
  <c r="BN30" i="23"/>
  <c r="BO25" i="23"/>
  <c r="BN35" i="23"/>
  <c r="BO53" i="23"/>
  <c r="BO12" i="23"/>
  <c r="BO11" i="23"/>
  <c r="BO36" i="23"/>
  <c r="BO39" i="23"/>
  <c r="BO43" i="23"/>
  <c r="BN33" i="23"/>
  <c r="BO21" i="23"/>
  <c r="BO17" i="23"/>
  <c r="BN11" i="23"/>
  <c r="BO10" i="23"/>
  <c r="BO13" i="23"/>
  <c r="BO26" i="23"/>
  <c r="BO19" i="23"/>
  <c r="BN15" i="23"/>
  <c r="BO23" i="23"/>
  <c r="BN16" i="23"/>
  <c r="BN27" i="23"/>
  <c r="BO18" i="23"/>
  <c r="BN17" i="23"/>
  <c r="BN9" i="23"/>
  <c r="BO24" i="23"/>
  <c r="BO14" i="23"/>
  <c r="BO6" i="23"/>
  <c r="BO9" i="23"/>
  <c r="BN14" i="23"/>
  <c r="BO16" i="23"/>
  <c r="BO15" i="23"/>
  <c r="BN12" i="23"/>
  <c r="BO28" i="23"/>
  <c r="BO27" i="23"/>
  <c r="BN21" i="23"/>
  <c r="BN13" i="23"/>
  <c r="BN20" i="23"/>
  <c r="G123" i="351"/>
  <c r="P123" i="351" s="1"/>
  <c r="R124" i="351"/>
  <c r="R125" i="351"/>
  <c r="R126" i="351"/>
  <c r="E128" i="352"/>
  <c r="R125" i="353"/>
  <c r="Q126" i="353"/>
  <c r="Q122" i="351"/>
  <c r="Q124" i="351"/>
  <c r="G124" i="351"/>
  <c r="P124" i="351" s="1"/>
  <c r="Q125" i="351"/>
  <c r="G125" i="351"/>
  <c r="P125" i="351" s="1"/>
  <c r="Q126" i="351"/>
  <c r="G125" i="353"/>
  <c r="P125" i="353" s="1"/>
  <c r="Q125" i="353"/>
  <c r="R120" i="353"/>
  <c r="E128" i="354"/>
  <c r="R126" i="352"/>
  <c r="G124" i="353"/>
  <c r="P124" i="353" s="1"/>
  <c r="Q124" i="353"/>
  <c r="D128" i="351"/>
  <c r="Q120" i="351"/>
  <c r="G120" i="351"/>
  <c r="P120" i="351" s="1"/>
  <c r="Q126" i="352"/>
  <c r="Q123" i="353"/>
  <c r="Q125" i="354"/>
  <c r="E128" i="355"/>
  <c r="Q123" i="352"/>
  <c r="G123" i="352"/>
  <c r="P123" i="352" s="1"/>
  <c r="Q125" i="352"/>
  <c r="G125" i="352"/>
  <c r="P125" i="352" s="1"/>
  <c r="R122" i="352"/>
  <c r="R121" i="353"/>
  <c r="Q127" i="353"/>
  <c r="G127" i="353"/>
  <c r="P127" i="353" s="1"/>
  <c r="E128" i="351"/>
  <c r="Q124" i="352"/>
  <c r="G124" i="352"/>
  <c r="P124" i="352" s="1"/>
  <c r="Q123" i="354"/>
  <c r="G123" i="354"/>
  <c r="P123" i="354" s="1"/>
  <c r="Q120" i="354"/>
  <c r="R121" i="351"/>
  <c r="C128" i="352"/>
  <c r="R120" i="352"/>
  <c r="R121" i="354"/>
  <c r="D128" i="359"/>
  <c r="Q120" i="359"/>
  <c r="E121" i="359"/>
  <c r="O51" i="359"/>
  <c r="F121" i="359" s="1"/>
  <c r="Q127" i="360"/>
  <c r="G127" i="360"/>
  <c r="P127" i="360" s="1"/>
  <c r="C123" i="351"/>
  <c r="R123" i="351" s="1"/>
  <c r="O84" i="352"/>
  <c r="F124" i="352" s="1"/>
  <c r="R124" i="352" s="1"/>
  <c r="O95" i="352"/>
  <c r="F125" i="352" s="1"/>
  <c r="R125" i="352" s="1"/>
  <c r="O106" i="352"/>
  <c r="F126" i="352" s="1"/>
  <c r="O117" i="352"/>
  <c r="F127" i="352" s="1"/>
  <c r="R127" i="352" s="1"/>
  <c r="D122" i="352"/>
  <c r="Q122" i="352" s="1"/>
  <c r="C128" i="353"/>
  <c r="O40" i="354"/>
  <c r="F120" i="354" s="1"/>
  <c r="O51" i="354"/>
  <c r="F121" i="354" s="1"/>
  <c r="L27" i="355"/>
  <c r="O117" i="355"/>
  <c r="F127" i="355" s="1"/>
  <c r="C127" i="355"/>
  <c r="Q120" i="356"/>
  <c r="Q121" i="356"/>
  <c r="C126" i="356"/>
  <c r="R126" i="356" s="1"/>
  <c r="E125" i="357"/>
  <c r="R125" i="357" s="1"/>
  <c r="Q127" i="358"/>
  <c r="G127" i="358"/>
  <c r="P127" i="358" s="1"/>
  <c r="E120" i="359"/>
  <c r="E128" i="359" s="1"/>
  <c r="O40" i="359"/>
  <c r="F120" i="359" s="1"/>
  <c r="I27" i="360"/>
  <c r="G127" i="363"/>
  <c r="P127" i="363" s="1"/>
  <c r="G125" i="368"/>
  <c r="P125" i="368" s="1"/>
  <c r="Q125" i="368"/>
  <c r="Q127" i="365"/>
  <c r="G127" i="365"/>
  <c r="P127" i="365" s="1"/>
  <c r="O62" i="351"/>
  <c r="F122" i="351" s="1"/>
  <c r="R122" i="351" s="1"/>
  <c r="D128" i="353"/>
  <c r="C126" i="354"/>
  <c r="I26" i="355"/>
  <c r="C125" i="355"/>
  <c r="R125" i="355" s="1"/>
  <c r="G127" i="356"/>
  <c r="P127" i="356" s="1"/>
  <c r="R122" i="357"/>
  <c r="E126" i="357"/>
  <c r="C127" i="359"/>
  <c r="O117" i="359"/>
  <c r="F127" i="359" s="1"/>
  <c r="R123" i="359"/>
  <c r="D128" i="360"/>
  <c r="G124" i="360"/>
  <c r="P124" i="360" s="1"/>
  <c r="R124" i="360"/>
  <c r="Q124" i="360"/>
  <c r="R121" i="363"/>
  <c r="R124" i="363"/>
  <c r="C127" i="354"/>
  <c r="G127" i="351"/>
  <c r="P127" i="351" s="1"/>
  <c r="D120" i="352"/>
  <c r="D121" i="352"/>
  <c r="Q121" i="352" s="1"/>
  <c r="G120" i="353"/>
  <c r="P120" i="353" s="1"/>
  <c r="E127" i="353"/>
  <c r="R127" i="353" s="1"/>
  <c r="O84" i="354"/>
  <c r="F124" i="354" s="1"/>
  <c r="R124" i="354" s="1"/>
  <c r="O95" i="354"/>
  <c r="F125" i="354" s="1"/>
  <c r="R125" i="354" s="1"/>
  <c r="O73" i="355"/>
  <c r="F123" i="355" s="1"/>
  <c r="R123" i="355" s="1"/>
  <c r="L27" i="356"/>
  <c r="C127" i="356"/>
  <c r="O117" i="356"/>
  <c r="F127" i="356" s="1"/>
  <c r="R126" i="357"/>
  <c r="Q122" i="357"/>
  <c r="G125" i="358"/>
  <c r="P125" i="358" s="1"/>
  <c r="Q120" i="358"/>
  <c r="G120" i="358"/>
  <c r="P120" i="358" s="1"/>
  <c r="D128" i="358"/>
  <c r="G127" i="359"/>
  <c r="P127" i="359" s="1"/>
  <c r="E128" i="360"/>
  <c r="R122" i="354"/>
  <c r="R120" i="351"/>
  <c r="Q125" i="355"/>
  <c r="C128" i="355"/>
  <c r="D128" i="356"/>
  <c r="E127" i="357"/>
  <c r="O117" i="357"/>
  <c r="F127" i="357" s="1"/>
  <c r="R127" i="357" s="1"/>
  <c r="R121" i="358"/>
  <c r="E128" i="358"/>
  <c r="Q126" i="359"/>
  <c r="C124" i="359"/>
  <c r="R124" i="359" s="1"/>
  <c r="R121" i="360"/>
  <c r="Q121" i="360"/>
  <c r="F128" i="361"/>
  <c r="Q124" i="361"/>
  <c r="G124" i="361"/>
  <c r="P124" i="361" s="1"/>
  <c r="E124" i="353"/>
  <c r="R124" i="353" s="1"/>
  <c r="E125" i="353"/>
  <c r="E126" i="353"/>
  <c r="R126" i="353" s="1"/>
  <c r="D128" i="354"/>
  <c r="R123" i="354"/>
  <c r="Q120" i="355"/>
  <c r="D128" i="355"/>
  <c r="Q126" i="356"/>
  <c r="R124" i="357"/>
  <c r="Q125" i="357"/>
  <c r="G125" i="357"/>
  <c r="P125" i="357" s="1"/>
  <c r="Q125" i="359"/>
  <c r="G125" i="359"/>
  <c r="P125" i="359" s="1"/>
  <c r="R125" i="359"/>
  <c r="C122" i="362"/>
  <c r="O62" i="362"/>
  <c r="F122" i="362" s="1"/>
  <c r="Q123" i="362"/>
  <c r="G123" i="362"/>
  <c r="P123" i="362" s="1"/>
  <c r="G125" i="362"/>
  <c r="P125" i="362" s="1"/>
  <c r="R120" i="362"/>
  <c r="D128" i="365"/>
  <c r="G120" i="365"/>
  <c r="P120" i="365" s="1"/>
  <c r="O40" i="355"/>
  <c r="F120" i="355" s="1"/>
  <c r="G120" i="355"/>
  <c r="P120" i="355" s="1"/>
  <c r="Q126" i="355"/>
  <c r="Q123" i="356"/>
  <c r="G123" i="356"/>
  <c r="P123" i="356" s="1"/>
  <c r="G125" i="356"/>
  <c r="P125" i="356" s="1"/>
  <c r="L27" i="357"/>
  <c r="I27" i="357"/>
  <c r="Q124" i="357"/>
  <c r="G124" i="357"/>
  <c r="P124" i="357" s="1"/>
  <c r="E128" i="357"/>
  <c r="E123" i="359"/>
  <c r="O73" i="359"/>
  <c r="F123" i="359" s="1"/>
  <c r="Q124" i="359"/>
  <c r="G124" i="359"/>
  <c r="P124" i="359" s="1"/>
  <c r="G120" i="359"/>
  <c r="P120" i="359" s="1"/>
  <c r="R126" i="359"/>
  <c r="G123" i="360"/>
  <c r="P123" i="360" s="1"/>
  <c r="Q123" i="360"/>
  <c r="R125" i="360"/>
  <c r="O73" i="352"/>
  <c r="F123" i="352" s="1"/>
  <c r="R123" i="352" s="1"/>
  <c r="G120" i="354"/>
  <c r="P120" i="354" s="1"/>
  <c r="I27" i="355"/>
  <c r="R121" i="355"/>
  <c r="R124" i="355"/>
  <c r="Q124" i="356"/>
  <c r="G124" i="356"/>
  <c r="P124" i="356" s="1"/>
  <c r="C125" i="356"/>
  <c r="R125" i="356" s="1"/>
  <c r="F128" i="357"/>
  <c r="R121" i="359"/>
  <c r="E122" i="359"/>
  <c r="O62" i="359"/>
  <c r="F122" i="359" s="1"/>
  <c r="R122" i="359" s="1"/>
  <c r="G125" i="360"/>
  <c r="P125" i="360" s="1"/>
  <c r="Q125" i="360"/>
  <c r="R123" i="360"/>
  <c r="O84" i="366"/>
  <c r="F124" i="366" s="1"/>
  <c r="C124" i="366"/>
  <c r="R124" i="361"/>
  <c r="R125" i="361"/>
  <c r="Q123" i="361"/>
  <c r="G123" i="361"/>
  <c r="P123" i="361" s="1"/>
  <c r="Q125" i="361"/>
  <c r="G125" i="361"/>
  <c r="P125" i="361" s="1"/>
  <c r="Q120" i="362"/>
  <c r="G120" i="362"/>
  <c r="P120" i="362" s="1"/>
  <c r="D128" i="362"/>
  <c r="Q123" i="363"/>
  <c r="G123" i="363"/>
  <c r="P123" i="363" s="1"/>
  <c r="Q123" i="364"/>
  <c r="R125" i="364"/>
  <c r="R126" i="364"/>
  <c r="E128" i="365"/>
  <c r="O40" i="356"/>
  <c r="F120" i="356" s="1"/>
  <c r="O51" i="356"/>
  <c r="F121" i="356" s="1"/>
  <c r="R121" i="356" s="1"/>
  <c r="O62" i="356"/>
  <c r="F122" i="356" s="1"/>
  <c r="R122" i="356" s="1"/>
  <c r="C120" i="357"/>
  <c r="C121" i="357"/>
  <c r="R121" i="357" s="1"/>
  <c r="L27" i="361"/>
  <c r="F128" i="362"/>
  <c r="E128" i="362"/>
  <c r="Q126" i="363"/>
  <c r="Q124" i="364"/>
  <c r="Q125" i="364"/>
  <c r="G124" i="364"/>
  <c r="P124" i="364" s="1"/>
  <c r="C123" i="358"/>
  <c r="C125" i="358"/>
  <c r="R125" i="358" s="1"/>
  <c r="C126" i="358"/>
  <c r="R126" i="358" s="1"/>
  <c r="R120" i="359"/>
  <c r="R126" i="360"/>
  <c r="G127" i="361"/>
  <c r="P127" i="361" s="1"/>
  <c r="C121" i="362"/>
  <c r="R121" i="362" s="1"/>
  <c r="C127" i="363"/>
  <c r="O117" i="363"/>
  <c r="F127" i="363" s="1"/>
  <c r="F128" i="364"/>
  <c r="Q121" i="364"/>
  <c r="R122" i="364"/>
  <c r="R125" i="365"/>
  <c r="C126" i="366"/>
  <c r="R126" i="366" s="1"/>
  <c r="G124" i="368"/>
  <c r="P124" i="368" s="1"/>
  <c r="Q124" i="368"/>
  <c r="O40" i="358"/>
  <c r="F120" i="358" s="1"/>
  <c r="F128" i="358" s="1"/>
  <c r="O51" i="358"/>
  <c r="F121" i="358" s="1"/>
  <c r="O62" i="358"/>
  <c r="F122" i="358" s="1"/>
  <c r="R122" i="358" s="1"/>
  <c r="D124" i="358"/>
  <c r="G123" i="359"/>
  <c r="P123" i="359" s="1"/>
  <c r="G120" i="360"/>
  <c r="P120" i="360" s="1"/>
  <c r="Q121" i="362"/>
  <c r="G124" i="362"/>
  <c r="P124" i="362" s="1"/>
  <c r="Q124" i="363"/>
  <c r="G124" i="363"/>
  <c r="P124" i="363" s="1"/>
  <c r="I27" i="364"/>
  <c r="G120" i="364"/>
  <c r="P120" i="364" s="1"/>
  <c r="D128" i="364"/>
  <c r="G125" i="364"/>
  <c r="P125" i="364" s="1"/>
  <c r="C123" i="365"/>
  <c r="O73" i="365"/>
  <c r="F123" i="365" s="1"/>
  <c r="G125" i="365"/>
  <c r="P125" i="365" s="1"/>
  <c r="Q125" i="365"/>
  <c r="O62" i="355"/>
  <c r="F122" i="355" s="1"/>
  <c r="R122" i="355" s="1"/>
  <c r="D128" i="357"/>
  <c r="C122" i="360"/>
  <c r="R122" i="360" s="1"/>
  <c r="C128" i="360"/>
  <c r="G120" i="361"/>
  <c r="P120" i="361" s="1"/>
  <c r="D128" i="361"/>
  <c r="R122" i="361"/>
  <c r="R127" i="361"/>
  <c r="I26" i="362"/>
  <c r="R120" i="363"/>
  <c r="Q120" i="363"/>
  <c r="O95" i="363"/>
  <c r="F125" i="363" s="1"/>
  <c r="R125" i="363" s="1"/>
  <c r="C128" i="364"/>
  <c r="O62" i="365"/>
  <c r="F122" i="365" s="1"/>
  <c r="R122" i="365" s="1"/>
  <c r="C127" i="366"/>
  <c r="O117" i="366"/>
  <c r="F127" i="366" s="1"/>
  <c r="C120" i="367"/>
  <c r="O40" i="367"/>
  <c r="F120" i="367" s="1"/>
  <c r="C123" i="357"/>
  <c r="Q120" i="360"/>
  <c r="E128" i="361"/>
  <c r="O84" i="363"/>
  <c r="F124" i="363" s="1"/>
  <c r="F128" i="363" s="1"/>
  <c r="C128" i="363"/>
  <c r="D128" i="363"/>
  <c r="I26" i="364"/>
  <c r="E128" i="364"/>
  <c r="C121" i="365"/>
  <c r="Q121" i="365" s="1"/>
  <c r="O51" i="365"/>
  <c r="F121" i="365" s="1"/>
  <c r="Q122" i="365"/>
  <c r="G124" i="365"/>
  <c r="P124" i="365" s="1"/>
  <c r="Q124" i="365"/>
  <c r="R126" i="365"/>
  <c r="Q120" i="367"/>
  <c r="G120" i="367"/>
  <c r="P120" i="367" s="1"/>
  <c r="D128" i="367"/>
  <c r="E128" i="369"/>
  <c r="O95" i="369"/>
  <c r="F125" i="369" s="1"/>
  <c r="F128" i="369" s="1"/>
  <c r="D125" i="369"/>
  <c r="R120" i="369"/>
  <c r="C128" i="369"/>
  <c r="R127" i="360"/>
  <c r="C128" i="361"/>
  <c r="R123" i="361"/>
  <c r="O73" i="362"/>
  <c r="F123" i="362" s="1"/>
  <c r="C123" i="362"/>
  <c r="R123" i="362" s="1"/>
  <c r="Q125" i="363"/>
  <c r="G125" i="363"/>
  <c r="P125" i="363" s="1"/>
  <c r="Q120" i="364"/>
  <c r="R127" i="364"/>
  <c r="C120" i="365"/>
  <c r="Q120" i="365" s="1"/>
  <c r="O40" i="365"/>
  <c r="F120" i="365" s="1"/>
  <c r="C125" i="366"/>
  <c r="R125" i="366" s="1"/>
  <c r="O95" i="366"/>
  <c r="F125" i="366" s="1"/>
  <c r="O117" i="365"/>
  <c r="F127" i="365" s="1"/>
  <c r="R127" i="365" s="1"/>
  <c r="C124" i="365"/>
  <c r="R124" i="365" s="1"/>
  <c r="Q124" i="366"/>
  <c r="G124" i="366"/>
  <c r="P124" i="366" s="1"/>
  <c r="G125" i="366"/>
  <c r="P125" i="366" s="1"/>
  <c r="Q126" i="366"/>
  <c r="Q127" i="366"/>
  <c r="E128" i="367"/>
  <c r="I26" i="369"/>
  <c r="Q120" i="369"/>
  <c r="Q123" i="369"/>
  <c r="C124" i="362"/>
  <c r="R124" i="362" s="1"/>
  <c r="C125" i="362"/>
  <c r="R125" i="362" s="1"/>
  <c r="C126" i="362"/>
  <c r="O62" i="366"/>
  <c r="F122" i="366" s="1"/>
  <c r="E122" i="366"/>
  <c r="R122" i="366"/>
  <c r="Q124" i="367"/>
  <c r="R127" i="368"/>
  <c r="D128" i="366"/>
  <c r="O51" i="366"/>
  <c r="F121" i="366" s="1"/>
  <c r="E121" i="366"/>
  <c r="R121" i="366" s="1"/>
  <c r="Q122" i="366"/>
  <c r="G127" i="366"/>
  <c r="P127" i="366" s="1"/>
  <c r="R120" i="368"/>
  <c r="R122" i="368"/>
  <c r="R123" i="368"/>
  <c r="Q127" i="368"/>
  <c r="G127" i="368"/>
  <c r="P127" i="368" s="1"/>
  <c r="L26" i="369"/>
  <c r="G123" i="369"/>
  <c r="P123" i="369" s="1"/>
  <c r="C123" i="364"/>
  <c r="R123" i="364" s="1"/>
  <c r="O40" i="366"/>
  <c r="F120" i="366" s="1"/>
  <c r="E120" i="366"/>
  <c r="R123" i="366"/>
  <c r="O73" i="367"/>
  <c r="F123" i="367" s="1"/>
  <c r="C123" i="367"/>
  <c r="Q125" i="367"/>
  <c r="G120" i="368"/>
  <c r="P120" i="368" s="1"/>
  <c r="D128" i="368"/>
  <c r="Q120" i="368"/>
  <c r="Q121" i="368"/>
  <c r="R125" i="368"/>
  <c r="Q123" i="368"/>
  <c r="C128" i="368"/>
  <c r="Q121" i="369"/>
  <c r="D124" i="369"/>
  <c r="I26" i="366"/>
  <c r="L27" i="366"/>
  <c r="G120" i="366"/>
  <c r="P120" i="366" s="1"/>
  <c r="C122" i="367"/>
  <c r="O62" i="367"/>
  <c r="F122" i="367" s="1"/>
  <c r="R124" i="367"/>
  <c r="R125" i="367"/>
  <c r="R126" i="367"/>
  <c r="E128" i="368"/>
  <c r="C121" i="367"/>
  <c r="O51" i="367"/>
  <c r="F121" i="367" s="1"/>
  <c r="R127" i="367"/>
  <c r="R126" i="369"/>
  <c r="O117" i="369"/>
  <c r="F127" i="369" s="1"/>
  <c r="D127" i="369"/>
  <c r="R122" i="369"/>
  <c r="O84" i="368"/>
  <c r="F124" i="368" s="1"/>
  <c r="F128" i="368" s="1"/>
  <c r="O95" i="368"/>
  <c r="F125" i="368" s="1"/>
  <c r="O106" i="368"/>
  <c r="F126" i="368" s="1"/>
  <c r="R126" i="368" s="1"/>
  <c r="D128" i="369"/>
  <c r="G127" i="367"/>
  <c r="P127" i="367" s="1"/>
  <c r="G120" i="369"/>
  <c r="P120" i="369" s="1"/>
  <c r="Q122" i="329"/>
  <c r="Q125" i="324"/>
  <c r="G125" i="324"/>
  <c r="P125" i="324" s="1"/>
  <c r="D128" i="324"/>
  <c r="Q121" i="324"/>
  <c r="Q122" i="324"/>
  <c r="G120" i="324"/>
  <c r="P120" i="324" s="1"/>
  <c r="G124" i="324"/>
  <c r="P124" i="324" s="1"/>
  <c r="R122" i="325"/>
  <c r="Q123" i="325"/>
  <c r="G123" i="325"/>
  <c r="P123" i="325" s="1"/>
  <c r="R124" i="325"/>
  <c r="R125" i="325"/>
  <c r="R126" i="325"/>
  <c r="R127" i="325"/>
  <c r="Q127" i="325"/>
  <c r="R123" i="325"/>
  <c r="D128" i="328"/>
  <c r="G120" i="328"/>
  <c r="P120" i="328" s="1"/>
  <c r="Q120" i="328"/>
  <c r="D128" i="327"/>
  <c r="Q120" i="327"/>
  <c r="G120" i="327"/>
  <c r="P120" i="327" s="1"/>
  <c r="R126" i="323"/>
  <c r="R120" i="324"/>
  <c r="G124" i="325"/>
  <c r="P124" i="325" s="1"/>
  <c r="Q124" i="325"/>
  <c r="Q125" i="325"/>
  <c r="G125" i="325"/>
  <c r="P125" i="325" s="1"/>
  <c r="G123" i="326"/>
  <c r="P123" i="326" s="1"/>
  <c r="R123" i="326"/>
  <c r="Q123" i="326"/>
  <c r="G125" i="326"/>
  <c r="P125" i="326" s="1"/>
  <c r="R126" i="326"/>
  <c r="E128" i="328"/>
  <c r="R121" i="326"/>
  <c r="Q122" i="331"/>
  <c r="Q122" i="323"/>
  <c r="E128" i="324"/>
  <c r="R122" i="326"/>
  <c r="Q123" i="327"/>
  <c r="R123" i="327"/>
  <c r="G123" i="327"/>
  <c r="P123" i="327" s="1"/>
  <c r="R120" i="327"/>
  <c r="Q126" i="328"/>
  <c r="R121" i="323"/>
  <c r="E128" i="323"/>
  <c r="R127" i="324"/>
  <c r="E128" i="325"/>
  <c r="P144" i="325"/>
  <c r="Q120" i="326"/>
  <c r="D128" i="326"/>
  <c r="G120" i="326"/>
  <c r="P120" i="326" s="1"/>
  <c r="R125" i="328"/>
  <c r="Q121" i="323"/>
  <c r="Q127" i="324"/>
  <c r="G127" i="324"/>
  <c r="P127" i="324" s="1"/>
  <c r="E128" i="326"/>
  <c r="Q121" i="327"/>
  <c r="R121" i="327"/>
  <c r="R122" i="327"/>
  <c r="Q126" i="327"/>
  <c r="Q123" i="328"/>
  <c r="Q124" i="328"/>
  <c r="R120" i="328"/>
  <c r="C124" i="324"/>
  <c r="R124" i="324" s="1"/>
  <c r="Q124" i="329"/>
  <c r="G124" i="329"/>
  <c r="P124" i="329" s="1"/>
  <c r="R121" i="340"/>
  <c r="O40" i="324"/>
  <c r="F120" i="324" s="1"/>
  <c r="O51" i="324"/>
  <c r="F121" i="324" s="1"/>
  <c r="R121" i="324" s="1"/>
  <c r="O62" i="324"/>
  <c r="F122" i="324" s="1"/>
  <c r="R122" i="324" s="1"/>
  <c r="R120" i="326"/>
  <c r="E125" i="329"/>
  <c r="E128" i="329" s="1"/>
  <c r="Q127" i="330"/>
  <c r="D127" i="323"/>
  <c r="Q120" i="324"/>
  <c r="E123" i="324"/>
  <c r="R123" i="324" s="1"/>
  <c r="D120" i="325"/>
  <c r="D121" i="325"/>
  <c r="Q121" i="325" s="1"/>
  <c r="C124" i="326"/>
  <c r="R124" i="326" s="1"/>
  <c r="O40" i="327"/>
  <c r="F120" i="327" s="1"/>
  <c r="O51" i="327"/>
  <c r="F121" i="327" s="1"/>
  <c r="O62" i="327"/>
  <c r="F122" i="327" s="1"/>
  <c r="O73" i="327"/>
  <c r="F123" i="327" s="1"/>
  <c r="O51" i="328"/>
  <c r="F121" i="328" s="1"/>
  <c r="G123" i="328"/>
  <c r="P123" i="328" s="1"/>
  <c r="I27" i="329"/>
  <c r="G120" i="329"/>
  <c r="P120" i="329" s="1"/>
  <c r="O84" i="329"/>
  <c r="F124" i="329" s="1"/>
  <c r="R124" i="329" s="1"/>
  <c r="O106" i="329"/>
  <c r="F126" i="329" s="1"/>
  <c r="R126" i="329" s="1"/>
  <c r="O117" i="329"/>
  <c r="F127" i="329" s="1"/>
  <c r="O73" i="330"/>
  <c r="F123" i="330" s="1"/>
  <c r="C123" i="330"/>
  <c r="R125" i="330"/>
  <c r="Q126" i="330"/>
  <c r="O117" i="330"/>
  <c r="F127" i="330" s="1"/>
  <c r="R127" i="330" s="1"/>
  <c r="E127" i="330"/>
  <c r="Q124" i="330"/>
  <c r="O73" i="331"/>
  <c r="F123" i="331" s="1"/>
  <c r="C123" i="331"/>
  <c r="R127" i="332"/>
  <c r="Q125" i="329"/>
  <c r="G125" i="329"/>
  <c r="P125" i="329" s="1"/>
  <c r="R122" i="330"/>
  <c r="G124" i="340"/>
  <c r="P124" i="340" s="1"/>
  <c r="C125" i="326"/>
  <c r="R125" i="326" s="1"/>
  <c r="C122" i="328"/>
  <c r="C127" i="328"/>
  <c r="D128" i="329"/>
  <c r="G127" i="330"/>
  <c r="P127" i="330" s="1"/>
  <c r="R127" i="342"/>
  <c r="G120" i="323"/>
  <c r="P120" i="323" s="1"/>
  <c r="C123" i="323"/>
  <c r="O95" i="324"/>
  <c r="F125" i="324" s="1"/>
  <c r="R125" i="324" s="1"/>
  <c r="O106" i="324"/>
  <c r="F126" i="324" s="1"/>
  <c r="R126" i="324" s="1"/>
  <c r="O117" i="324"/>
  <c r="F127" i="324" s="1"/>
  <c r="C126" i="327"/>
  <c r="R126" i="327" s="1"/>
  <c r="O40" i="328"/>
  <c r="F120" i="328" s="1"/>
  <c r="R124" i="330"/>
  <c r="G120" i="330"/>
  <c r="P120" i="330" s="1"/>
  <c r="D128" i="330"/>
  <c r="Q122" i="330"/>
  <c r="E125" i="330"/>
  <c r="O117" i="333"/>
  <c r="F127" i="333" s="1"/>
  <c r="O40" i="323"/>
  <c r="F120" i="323" s="1"/>
  <c r="O51" i="323"/>
  <c r="F121" i="323" s="1"/>
  <c r="O62" i="323"/>
  <c r="F122" i="323" s="1"/>
  <c r="R122" i="323" s="1"/>
  <c r="D124" i="323"/>
  <c r="D125" i="323"/>
  <c r="D126" i="323"/>
  <c r="Q126" i="323" s="1"/>
  <c r="G123" i="324"/>
  <c r="P123" i="324" s="1"/>
  <c r="O84" i="327"/>
  <c r="F124" i="327" s="1"/>
  <c r="R124" i="327" s="1"/>
  <c r="O95" i="327"/>
  <c r="F125" i="327" s="1"/>
  <c r="R125" i="327" s="1"/>
  <c r="O117" i="327"/>
  <c r="F127" i="327" s="1"/>
  <c r="R127" i="327" s="1"/>
  <c r="G127" i="327"/>
  <c r="P127" i="327" s="1"/>
  <c r="O84" i="328"/>
  <c r="F124" i="328" s="1"/>
  <c r="R124" i="328" s="1"/>
  <c r="O95" i="328"/>
  <c r="F125" i="328" s="1"/>
  <c r="O106" i="328"/>
  <c r="F126" i="328" s="1"/>
  <c r="R126" i="328" s="1"/>
  <c r="R121" i="328"/>
  <c r="L27" i="329"/>
  <c r="C121" i="330"/>
  <c r="O51" i="330"/>
  <c r="F121" i="330" s="1"/>
  <c r="E128" i="330"/>
  <c r="Q124" i="331"/>
  <c r="C128" i="333"/>
  <c r="R120" i="333"/>
  <c r="Q127" i="333"/>
  <c r="G127" i="333"/>
  <c r="P127" i="333" s="1"/>
  <c r="R127" i="333"/>
  <c r="G128" i="337"/>
  <c r="C128" i="327"/>
  <c r="Q125" i="327"/>
  <c r="C120" i="330"/>
  <c r="O40" i="330"/>
  <c r="F120" i="330" s="1"/>
  <c r="R122" i="332"/>
  <c r="C128" i="332"/>
  <c r="G123" i="332"/>
  <c r="P123" i="332" s="1"/>
  <c r="Q123" i="332"/>
  <c r="E127" i="336"/>
  <c r="O117" i="336"/>
  <c r="F127" i="336" s="1"/>
  <c r="R127" i="336" s="1"/>
  <c r="O73" i="325"/>
  <c r="F123" i="325" s="1"/>
  <c r="F128" i="325" s="1"/>
  <c r="O117" i="326"/>
  <c r="F127" i="326" s="1"/>
  <c r="R127" i="326" s="1"/>
  <c r="Q124" i="327"/>
  <c r="L27" i="328"/>
  <c r="E126" i="330"/>
  <c r="R126" i="330" s="1"/>
  <c r="L27" i="332"/>
  <c r="I27" i="332"/>
  <c r="G125" i="332"/>
  <c r="P125" i="332" s="1"/>
  <c r="Q125" i="332"/>
  <c r="O106" i="326"/>
  <c r="F126" i="326" s="1"/>
  <c r="F128" i="326" s="1"/>
  <c r="I27" i="327"/>
  <c r="C123" i="328"/>
  <c r="R123" i="328" s="1"/>
  <c r="O62" i="329"/>
  <c r="F122" i="329" s="1"/>
  <c r="F128" i="329" s="1"/>
  <c r="Q123" i="329"/>
  <c r="G123" i="329"/>
  <c r="P123" i="329" s="1"/>
  <c r="R127" i="329"/>
  <c r="G127" i="329"/>
  <c r="P127" i="329" s="1"/>
  <c r="E128" i="331"/>
  <c r="Q124" i="332"/>
  <c r="F128" i="333"/>
  <c r="Q125" i="333"/>
  <c r="G125" i="333"/>
  <c r="P125" i="333" s="1"/>
  <c r="Q128" i="335"/>
  <c r="G128" i="335"/>
  <c r="P128" i="335" s="1"/>
  <c r="Q127" i="335"/>
  <c r="G127" i="335"/>
  <c r="P127" i="335" s="1"/>
  <c r="C120" i="329"/>
  <c r="C121" i="329"/>
  <c r="R121" i="329" s="1"/>
  <c r="C122" i="331"/>
  <c r="O62" i="331"/>
  <c r="F122" i="331" s="1"/>
  <c r="R120" i="331"/>
  <c r="G124" i="331"/>
  <c r="P124" i="331" s="1"/>
  <c r="Q122" i="333"/>
  <c r="R125" i="333"/>
  <c r="E128" i="334"/>
  <c r="O62" i="335"/>
  <c r="F122" i="335" s="1"/>
  <c r="R122" i="335" s="1"/>
  <c r="Q123" i="335"/>
  <c r="G123" i="335"/>
  <c r="P123" i="335" s="1"/>
  <c r="R126" i="335"/>
  <c r="R127" i="335"/>
  <c r="Q125" i="336"/>
  <c r="E126" i="336"/>
  <c r="R126" i="336" s="1"/>
  <c r="O106" i="336"/>
  <c r="F126" i="336" s="1"/>
  <c r="E128" i="337"/>
  <c r="R122" i="343"/>
  <c r="G123" i="343"/>
  <c r="P123" i="343" s="1"/>
  <c r="Q123" i="343"/>
  <c r="R124" i="343"/>
  <c r="O51" i="331"/>
  <c r="F121" i="331" s="1"/>
  <c r="C121" i="331"/>
  <c r="C128" i="331" s="1"/>
  <c r="D128" i="331"/>
  <c r="Q120" i="332"/>
  <c r="G120" i="333"/>
  <c r="P120" i="333" s="1"/>
  <c r="D128" i="333"/>
  <c r="Q120" i="333"/>
  <c r="Q123" i="333"/>
  <c r="G123" i="333"/>
  <c r="P123" i="333" s="1"/>
  <c r="O117" i="334"/>
  <c r="F127" i="334" s="1"/>
  <c r="C127" i="334"/>
  <c r="R123" i="334"/>
  <c r="Q124" i="335"/>
  <c r="G124" i="335"/>
  <c r="P124" i="335" s="1"/>
  <c r="Q125" i="335"/>
  <c r="G125" i="335"/>
  <c r="P125" i="335" s="1"/>
  <c r="E125" i="336"/>
  <c r="R125" i="336" s="1"/>
  <c r="O95" i="336"/>
  <c r="F125" i="336" s="1"/>
  <c r="Q122" i="337"/>
  <c r="R122" i="337"/>
  <c r="O73" i="338"/>
  <c r="F123" i="338" s="1"/>
  <c r="C123" i="338"/>
  <c r="Q127" i="339"/>
  <c r="G127" i="339"/>
  <c r="P127" i="339" s="1"/>
  <c r="O40" i="331"/>
  <c r="F120" i="331" s="1"/>
  <c r="G120" i="332"/>
  <c r="P120" i="332" s="1"/>
  <c r="D128" i="332"/>
  <c r="Q121" i="332"/>
  <c r="E128" i="333"/>
  <c r="O106" i="334"/>
  <c r="F126" i="334" s="1"/>
  <c r="C126" i="334"/>
  <c r="R126" i="334" s="1"/>
  <c r="G123" i="334"/>
  <c r="P123" i="334" s="1"/>
  <c r="O40" i="335"/>
  <c r="F120" i="335" s="1"/>
  <c r="E124" i="336"/>
  <c r="E128" i="336" s="1"/>
  <c r="O84" i="336"/>
  <c r="F124" i="336" s="1"/>
  <c r="F128" i="336" s="1"/>
  <c r="C123" i="339"/>
  <c r="R123" i="339" s="1"/>
  <c r="O73" i="339"/>
  <c r="F123" i="339" s="1"/>
  <c r="F128" i="341"/>
  <c r="R127" i="331"/>
  <c r="R124" i="332"/>
  <c r="R125" i="332"/>
  <c r="R126" i="332"/>
  <c r="O95" i="334"/>
  <c r="F125" i="334" s="1"/>
  <c r="C125" i="334"/>
  <c r="R120" i="335"/>
  <c r="Q120" i="335"/>
  <c r="G120" i="335"/>
  <c r="P120" i="335" s="1"/>
  <c r="G120" i="336"/>
  <c r="P120" i="336" s="1"/>
  <c r="D128" i="336"/>
  <c r="C122" i="339"/>
  <c r="O62" i="339"/>
  <c r="F122" i="339" s="1"/>
  <c r="O40" i="332"/>
  <c r="F120" i="332" s="1"/>
  <c r="R120" i="332" s="1"/>
  <c r="O51" i="332"/>
  <c r="F121" i="332" s="1"/>
  <c r="R121" i="332" s="1"/>
  <c r="O62" i="332"/>
  <c r="F122" i="332" s="1"/>
  <c r="O73" i="332"/>
  <c r="F123" i="332" s="1"/>
  <c r="R123" i="332" s="1"/>
  <c r="Q127" i="332"/>
  <c r="Q121" i="333"/>
  <c r="Q124" i="333"/>
  <c r="G124" i="333"/>
  <c r="P124" i="333" s="1"/>
  <c r="O84" i="334"/>
  <c r="F124" i="334" s="1"/>
  <c r="C124" i="334"/>
  <c r="R124" i="334" s="1"/>
  <c r="Q125" i="334"/>
  <c r="R120" i="334"/>
  <c r="G125" i="334"/>
  <c r="P125" i="334" s="1"/>
  <c r="E128" i="335"/>
  <c r="R122" i="336"/>
  <c r="R124" i="337"/>
  <c r="R125" i="337"/>
  <c r="R126" i="337"/>
  <c r="C121" i="339"/>
  <c r="O51" i="339"/>
  <c r="F121" i="339" s="1"/>
  <c r="G124" i="339"/>
  <c r="P124" i="339" s="1"/>
  <c r="Q124" i="339"/>
  <c r="R124" i="335"/>
  <c r="C120" i="339"/>
  <c r="Q120" i="339" s="1"/>
  <c r="O40" i="339"/>
  <c r="F120" i="339" s="1"/>
  <c r="D120" i="334"/>
  <c r="D121" i="334"/>
  <c r="Q121" i="334" s="1"/>
  <c r="R124" i="338"/>
  <c r="R125" i="338"/>
  <c r="R126" i="338"/>
  <c r="Q121" i="338"/>
  <c r="Q123" i="338"/>
  <c r="R125" i="339"/>
  <c r="R122" i="340"/>
  <c r="D128" i="342"/>
  <c r="G120" i="342"/>
  <c r="P120" i="342" s="1"/>
  <c r="R122" i="342"/>
  <c r="G125" i="343"/>
  <c r="P125" i="343" s="1"/>
  <c r="Q125" i="343"/>
  <c r="G127" i="343"/>
  <c r="P127" i="343" s="1"/>
  <c r="Q127" i="343"/>
  <c r="Q126" i="346"/>
  <c r="R125" i="347"/>
  <c r="O84" i="333"/>
  <c r="F124" i="333" s="1"/>
  <c r="R124" i="333" s="1"/>
  <c r="O95" i="333"/>
  <c r="F125" i="333" s="1"/>
  <c r="O106" i="333"/>
  <c r="F126" i="333" s="1"/>
  <c r="R126" i="333" s="1"/>
  <c r="C120" i="336"/>
  <c r="C121" i="336"/>
  <c r="R121" i="336" s="1"/>
  <c r="G120" i="337"/>
  <c r="P120" i="337" s="1"/>
  <c r="C121" i="338"/>
  <c r="R121" i="338" s="1"/>
  <c r="O51" i="338"/>
  <c r="F121" i="338" s="1"/>
  <c r="Q126" i="338"/>
  <c r="R127" i="338"/>
  <c r="G120" i="339"/>
  <c r="P120" i="339" s="1"/>
  <c r="Q123" i="339"/>
  <c r="G123" i="341"/>
  <c r="P123" i="341" s="1"/>
  <c r="R126" i="341"/>
  <c r="R127" i="341"/>
  <c r="P144" i="343"/>
  <c r="C128" i="337"/>
  <c r="Q120" i="337"/>
  <c r="C120" i="338"/>
  <c r="O40" i="338"/>
  <c r="F120" i="338" s="1"/>
  <c r="R122" i="338"/>
  <c r="E128" i="339"/>
  <c r="Q127" i="340"/>
  <c r="O51" i="341"/>
  <c r="F121" i="341" s="1"/>
  <c r="R121" i="341" s="1"/>
  <c r="Q124" i="341"/>
  <c r="G124" i="341"/>
  <c r="P124" i="341" s="1"/>
  <c r="Q125" i="341"/>
  <c r="G125" i="341"/>
  <c r="P125" i="341" s="1"/>
  <c r="Q127" i="341"/>
  <c r="G127" i="341"/>
  <c r="P127" i="341" s="1"/>
  <c r="Q123" i="337"/>
  <c r="G123" i="337"/>
  <c r="P123" i="337" s="1"/>
  <c r="R123" i="340"/>
  <c r="D128" i="341"/>
  <c r="O62" i="334"/>
  <c r="F122" i="334" s="1"/>
  <c r="R122" i="334" s="1"/>
  <c r="O73" i="334"/>
  <c r="F123" i="334" s="1"/>
  <c r="R127" i="337"/>
  <c r="G120" i="338"/>
  <c r="P120" i="338" s="1"/>
  <c r="G125" i="339"/>
  <c r="P125" i="339" s="1"/>
  <c r="Q120" i="341"/>
  <c r="G120" i="341"/>
  <c r="P120" i="341" s="1"/>
  <c r="Q120" i="347"/>
  <c r="G120" i="347"/>
  <c r="P120" i="347" s="1"/>
  <c r="D128" i="347"/>
  <c r="C123" i="336"/>
  <c r="R123" i="336" s="1"/>
  <c r="O40" i="337"/>
  <c r="F120" i="337" s="1"/>
  <c r="O51" i="337"/>
  <c r="F121" i="337" s="1"/>
  <c r="R121" i="337" s="1"/>
  <c r="O73" i="337"/>
  <c r="F123" i="337" s="1"/>
  <c r="R123" i="337" s="1"/>
  <c r="Q124" i="337"/>
  <c r="G124" i="337"/>
  <c r="P124" i="337" s="1"/>
  <c r="Q125" i="337"/>
  <c r="G125" i="337"/>
  <c r="P125" i="337" s="1"/>
  <c r="Q126" i="337"/>
  <c r="E128" i="338"/>
  <c r="Q125" i="339"/>
  <c r="Q120" i="340"/>
  <c r="G120" i="340"/>
  <c r="P120" i="340" s="1"/>
  <c r="D128" i="340"/>
  <c r="Q121" i="340"/>
  <c r="G123" i="342"/>
  <c r="P123" i="342" s="1"/>
  <c r="Q125" i="342"/>
  <c r="G125" i="342"/>
  <c r="P125" i="342" s="1"/>
  <c r="E128" i="342"/>
  <c r="R126" i="342"/>
  <c r="Q125" i="338"/>
  <c r="O117" i="339"/>
  <c r="F127" i="339" s="1"/>
  <c r="R127" i="339" s="1"/>
  <c r="E128" i="340"/>
  <c r="Q125" i="340"/>
  <c r="R120" i="340"/>
  <c r="E128" i="341"/>
  <c r="Q122" i="342"/>
  <c r="Q124" i="342"/>
  <c r="G124" i="342"/>
  <c r="P124" i="342" s="1"/>
  <c r="D128" i="338"/>
  <c r="C123" i="341"/>
  <c r="R123" i="341" s="1"/>
  <c r="O84" i="342"/>
  <c r="F124" i="342" s="1"/>
  <c r="F128" i="342" s="1"/>
  <c r="O117" i="342"/>
  <c r="F127" i="342" s="1"/>
  <c r="Q124" i="343"/>
  <c r="R127" i="343"/>
  <c r="R120" i="346"/>
  <c r="G125" i="346"/>
  <c r="P125" i="346" s="1"/>
  <c r="R122" i="348"/>
  <c r="F128" i="349"/>
  <c r="G124" i="349"/>
  <c r="P124" i="349" s="1"/>
  <c r="Q124" i="349"/>
  <c r="G125" i="349"/>
  <c r="P125" i="349" s="1"/>
  <c r="Q125" i="349"/>
  <c r="Q126" i="349"/>
  <c r="Q127" i="349"/>
  <c r="G127" i="349"/>
  <c r="P127" i="349" s="1"/>
  <c r="C127" i="350"/>
  <c r="R127" i="350" s="1"/>
  <c r="O117" i="350"/>
  <c r="F127" i="350" s="1"/>
  <c r="O84" i="339"/>
  <c r="F124" i="339" s="1"/>
  <c r="R124" i="339" s="1"/>
  <c r="O95" i="339"/>
  <c r="F125" i="339" s="1"/>
  <c r="O106" i="339"/>
  <c r="F126" i="339" s="1"/>
  <c r="R126" i="339" s="1"/>
  <c r="C127" i="340"/>
  <c r="R127" i="340" s="1"/>
  <c r="O62" i="341"/>
  <c r="F122" i="341" s="1"/>
  <c r="R122" i="341" s="1"/>
  <c r="C120" i="342"/>
  <c r="C121" i="342"/>
  <c r="R121" i="342" s="1"/>
  <c r="O73" i="344"/>
  <c r="F123" i="344" s="1"/>
  <c r="C123" i="344"/>
  <c r="R125" i="344"/>
  <c r="O106" i="344"/>
  <c r="F126" i="344" s="1"/>
  <c r="R121" i="345"/>
  <c r="E128" i="348"/>
  <c r="Q127" i="350"/>
  <c r="G127" i="350"/>
  <c r="P127" i="350" s="1"/>
  <c r="C124" i="350"/>
  <c r="R124" i="350" s="1"/>
  <c r="R124" i="344"/>
  <c r="O95" i="344"/>
  <c r="F125" i="344" s="1"/>
  <c r="E128" i="344"/>
  <c r="O117" i="345"/>
  <c r="F127" i="345" s="1"/>
  <c r="R127" i="345" s="1"/>
  <c r="R122" i="346"/>
  <c r="R126" i="347"/>
  <c r="Q120" i="349"/>
  <c r="G120" i="349"/>
  <c r="P120" i="349" s="1"/>
  <c r="D128" i="349"/>
  <c r="O73" i="350"/>
  <c r="F123" i="350" s="1"/>
  <c r="Q126" i="350"/>
  <c r="C125" i="350"/>
  <c r="R125" i="350" s="1"/>
  <c r="C124" i="340"/>
  <c r="R124" i="340" s="1"/>
  <c r="C125" i="340"/>
  <c r="R125" i="340" s="1"/>
  <c r="C126" i="340"/>
  <c r="R120" i="341"/>
  <c r="Q120" i="343"/>
  <c r="G120" i="343"/>
  <c r="P120" i="343" s="1"/>
  <c r="R120" i="343"/>
  <c r="C121" i="344"/>
  <c r="Q121" i="344" s="1"/>
  <c r="O51" i="344"/>
  <c r="F121" i="344" s="1"/>
  <c r="O84" i="344"/>
  <c r="F124" i="344" s="1"/>
  <c r="R122" i="345"/>
  <c r="R123" i="345"/>
  <c r="R126" i="345"/>
  <c r="Q127" i="345"/>
  <c r="G127" i="345"/>
  <c r="P127" i="345" s="1"/>
  <c r="Q123" i="345"/>
  <c r="G123" i="345"/>
  <c r="P123" i="345" s="1"/>
  <c r="O73" i="347"/>
  <c r="F123" i="347" s="1"/>
  <c r="R126" i="348"/>
  <c r="Q122" i="350"/>
  <c r="Q125" i="350"/>
  <c r="G125" i="350"/>
  <c r="P125" i="350" s="1"/>
  <c r="R126" i="350"/>
  <c r="R125" i="342"/>
  <c r="R126" i="343"/>
  <c r="C120" i="344"/>
  <c r="O40" i="344"/>
  <c r="F120" i="344" s="1"/>
  <c r="G120" i="345"/>
  <c r="P120" i="345" s="1"/>
  <c r="D128" i="345"/>
  <c r="Q120" i="345"/>
  <c r="R125" i="345"/>
  <c r="L26" i="346"/>
  <c r="I26" i="346"/>
  <c r="E128" i="346"/>
  <c r="R123" i="346"/>
  <c r="Q123" i="347"/>
  <c r="G123" i="347"/>
  <c r="P123" i="347" s="1"/>
  <c r="Q125" i="347"/>
  <c r="G125" i="347"/>
  <c r="P125" i="347" s="1"/>
  <c r="R125" i="348"/>
  <c r="Q124" i="350"/>
  <c r="G124" i="350"/>
  <c r="P124" i="350" s="1"/>
  <c r="Q121" i="350"/>
  <c r="D128" i="339"/>
  <c r="C123" i="342"/>
  <c r="R123" i="342" s="1"/>
  <c r="O40" i="343"/>
  <c r="F120" i="343" s="1"/>
  <c r="O51" i="343"/>
  <c r="F121" i="343" s="1"/>
  <c r="R121" i="343" s="1"/>
  <c r="O62" i="343"/>
  <c r="F122" i="343" s="1"/>
  <c r="O73" i="343"/>
  <c r="F123" i="343" s="1"/>
  <c r="R123" i="343" s="1"/>
  <c r="I26" i="344"/>
  <c r="G120" i="344"/>
  <c r="P120" i="344" s="1"/>
  <c r="C122" i="344"/>
  <c r="E128" i="345"/>
  <c r="C128" i="345"/>
  <c r="D124" i="345"/>
  <c r="R121" i="347"/>
  <c r="Q124" i="347"/>
  <c r="G124" i="347"/>
  <c r="P124" i="347" s="1"/>
  <c r="Q127" i="347"/>
  <c r="G127" i="347"/>
  <c r="P127" i="347" s="1"/>
  <c r="G123" i="348"/>
  <c r="P123" i="348" s="1"/>
  <c r="Q125" i="348"/>
  <c r="G125" i="348"/>
  <c r="P125" i="348" s="1"/>
  <c r="D128" i="348"/>
  <c r="G127" i="348"/>
  <c r="P127" i="348" s="1"/>
  <c r="R120" i="349"/>
  <c r="R121" i="349"/>
  <c r="R122" i="349"/>
  <c r="C128" i="350"/>
  <c r="Q126" i="343"/>
  <c r="D128" i="343"/>
  <c r="Q125" i="345"/>
  <c r="G125" i="345"/>
  <c r="P125" i="345" s="1"/>
  <c r="C128" i="347"/>
  <c r="R120" i="347"/>
  <c r="G120" i="348"/>
  <c r="P120" i="348" s="1"/>
  <c r="Q122" i="348"/>
  <c r="Q124" i="348"/>
  <c r="G124" i="348"/>
  <c r="P124" i="348" s="1"/>
  <c r="R123" i="349"/>
  <c r="D128" i="350"/>
  <c r="Q120" i="350"/>
  <c r="R123" i="350"/>
  <c r="Q123" i="350"/>
  <c r="D127" i="344"/>
  <c r="D120" i="346"/>
  <c r="D121" i="346"/>
  <c r="Q121" i="346" s="1"/>
  <c r="C123" i="347"/>
  <c r="R123" i="347" s="1"/>
  <c r="E127" i="347"/>
  <c r="R127" i="347" s="1"/>
  <c r="O84" i="348"/>
  <c r="F124" i="348" s="1"/>
  <c r="F128" i="348" s="1"/>
  <c r="O95" i="348"/>
  <c r="F125" i="348" s="1"/>
  <c r="O106" i="348"/>
  <c r="F126" i="348" s="1"/>
  <c r="O117" i="348"/>
  <c r="F127" i="348" s="1"/>
  <c r="R127" i="348" s="1"/>
  <c r="Q123" i="349"/>
  <c r="C127" i="349"/>
  <c r="R127" i="349" s="1"/>
  <c r="O40" i="350"/>
  <c r="F120" i="350" s="1"/>
  <c r="O51" i="350"/>
  <c r="F121" i="350" s="1"/>
  <c r="R121" i="350" s="1"/>
  <c r="O62" i="350"/>
  <c r="F122" i="350" s="1"/>
  <c r="R122" i="350" s="1"/>
  <c r="O95" i="345"/>
  <c r="F125" i="345" s="1"/>
  <c r="O106" i="345"/>
  <c r="F126" i="345" s="1"/>
  <c r="F128" i="345" s="1"/>
  <c r="R120" i="345"/>
  <c r="C127" i="346"/>
  <c r="O40" i="347"/>
  <c r="F120" i="347" s="1"/>
  <c r="O51" i="347"/>
  <c r="F121" i="347" s="1"/>
  <c r="C120" i="348"/>
  <c r="C121" i="348"/>
  <c r="D124" i="344"/>
  <c r="D125" i="344"/>
  <c r="D126" i="344"/>
  <c r="Q126" i="344" s="1"/>
  <c r="E124" i="347"/>
  <c r="R124" i="347" s="1"/>
  <c r="E125" i="347"/>
  <c r="E126" i="347"/>
  <c r="C124" i="346"/>
  <c r="R124" i="346" s="1"/>
  <c r="C125" i="346"/>
  <c r="R125" i="346" s="1"/>
  <c r="C126" i="346"/>
  <c r="R126" i="346" s="1"/>
  <c r="O62" i="346"/>
  <c r="F122" i="346" s="1"/>
  <c r="F128" i="346" s="1"/>
  <c r="O73" i="346"/>
  <c r="F123" i="346" s="1"/>
  <c r="C123" i="348"/>
  <c r="R123" i="348" s="1"/>
  <c r="Q126" i="304"/>
  <c r="Q120" i="305"/>
  <c r="D128" i="305"/>
  <c r="G120" i="305"/>
  <c r="P120" i="305" s="1"/>
  <c r="R125" i="306"/>
  <c r="Q122" i="309"/>
  <c r="R122" i="309"/>
  <c r="E128" i="303"/>
  <c r="G123" i="304"/>
  <c r="P123" i="304" s="1"/>
  <c r="G125" i="304"/>
  <c r="P125" i="304" s="1"/>
  <c r="Q125" i="304"/>
  <c r="R120" i="305"/>
  <c r="R124" i="305"/>
  <c r="R124" i="306"/>
  <c r="G125" i="306"/>
  <c r="P125" i="306" s="1"/>
  <c r="Q125" i="306"/>
  <c r="Q126" i="307"/>
  <c r="G125" i="307"/>
  <c r="P125" i="307" s="1"/>
  <c r="C128" i="309"/>
  <c r="Q121" i="309"/>
  <c r="Q127" i="303"/>
  <c r="G124" i="304"/>
  <c r="P124" i="304" s="1"/>
  <c r="Q124" i="304"/>
  <c r="E128" i="305"/>
  <c r="G124" i="306"/>
  <c r="P124" i="306" s="1"/>
  <c r="Q124" i="306"/>
  <c r="Q122" i="307"/>
  <c r="Q126" i="308"/>
  <c r="Q120" i="309"/>
  <c r="G120" i="309"/>
  <c r="P120" i="309" s="1"/>
  <c r="F128" i="304"/>
  <c r="C128" i="306"/>
  <c r="Q121" i="307"/>
  <c r="Q122" i="308"/>
  <c r="G125" i="308"/>
  <c r="P125" i="308" s="1"/>
  <c r="Q125" i="308"/>
  <c r="F128" i="306"/>
  <c r="R126" i="306"/>
  <c r="G124" i="308"/>
  <c r="P124" i="308" s="1"/>
  <c r="Q124" i="303"/>
  <c r="G124" i="303"/>
  <c r="P124" i="303" s="1"/>
  <c r="Q122" i="305"/>
  <c r="Q127" i="306"/>
  <c r="G127" i="306"/>
  <c r="P127" i="306" s="1"/>
  <c r="Q123" i="303"/>
  <c r="G123" i="303"/>
  <c r="P123" i="303" s="1"/>
  <c r="R124" i="303"/>
  <c r="Q125" i="303"/>
  <c r="G125" i="303"/>
  <c r="P125" i="303" s="1"/>
  <c r="C128" i="303"/>
  <c r="Q127" i="305"/>
  <c r="R127" i="305"/>
  <c r="R123" i="305"/>
  <c r="E128" i="306"/>
  <c r="R127" i="306"/>
  <c r="C125" i="308"/>
  <c r="O95" i="308"/>
  <c r="F125" i="308" s="1"/>
  <c r="P144" i="312"/>
  <c r="R123" i="312"/>
  <c r="Q123" i="312"/>
  <c r="C126" i="316"/>
  <c r="R126" i="316" s="1"/>
  <c r="O106" i="316"/>
  <c r="F126" i="316" s="1"/>
  <c r="O84" i="303"/>
  <c r="F124" i="303" s="1"/>
  <c r="O95" i="303"/>
  <c r="F125" i="303" s="1"/>
  <c r="R125" i="303" s="1"/>
  <c r="O106" i="303"/>
  <c r="F126" i="303" s="1"/>
  <c r="R126" i="303" s="1"/>
  <c r="O117" i="303"/>
  <c r="F127" i="303" s="1"/>
  <c r="R127" i="303" s="1"/>
  <c r="D122" i="303"/>
  <c r="Q122" i="303" s="1"/>
  <c r="D128" i="304"/>
  <c r="O84" i="306"/>
  <c r="F124" i="306" s="1"/>
  <c r="O95" i="306"/>
  <c r="F125" i="306" s="1"/>
  <c r="D121" i="306"/>
  <c r="C120" i="307"/>
  <c r="C123" i="307"/>
  <c r="C120" i="308"/>
  <c r="O40" i="309"/>
  <c r="F120" i="309" s="1"/>
  <c r="R120" i="309" s="1"/>
  <c r="O51" i="309"/>
  <c r="F121" i="309" s="1"/>
  <c r="R121" i="309" s="1"/>
  <c r="O62" i="309"/>
  <c r="F122" i="309" s="1"/>
  <c r="O73" i="309"/>
  <c r="F123" i="309" s="1"/>
  <c r="G123" i="309"/>
  <c r="P123" i="309" s="1"/>
  <c r="D127" i="309"/>
  <c r="R125" i="310"/>
  <c r="Q125" i="310"/>
  <c r="C123" i="310"/>
  <c r="D128" i="312"/>
  <c r="G120" i="312"/>
  <c r="P120" i="312" s="1"/>
  <c r="R120" i="312"/>
  <c r="Q120" i="312"/>
  <c r="Q125" i="313"/>
  <c r="Q123" i="316"/>
  <c r="G123" i="316"/>
  <c r="P123" i="316" s="1"/>
  <c r="C125" i="316"/>
  <c r="O95" i="316"/>
  <c r="F125" i="316" s="1"/>
  <c r="O62" i="305"/>
  <c r="F122" i="305" s="1"/>
  <c r="C122" i="305"/>
  <c r="R122" i="305" s="1"/>
  <c r="G124" i="305"/>
  <c r="P124" i="305" s="1"/>
  <c r="D120" i="306"/>
  <c r="O51" i="307"/>
  <c r="F121" i="307" s="1"/>
  <c r="R121" i="307" s="1"/>
  <c r="O62" i="307"/>
  <c r="F122" i="307" s="1"/>
  <c r="R122" i="307" s="1"/>
  <c r="D128" i="307"/>
  <c r="G124" i="307"/>
  <c r="P124" i="307" s="1"/>
  <c r="O51" i="308"/>
  <c r="F121" i="308" s="1"/>
  <c r="F128" i="308" s="1"/>
  <c r="O62" i="308"/>
  <c r="F122" i="308" s="1"/>
  <c r="R122" i="308" s="1"/>
  <c r="O73" i="308"/>
  <c r="F123" i="308" s="1"/>
  <c r="R123" i="308" s="1"/>
  <c r="D128" i="308"/>
  <c r="G120" i="308"/>
  <c r="P120" i="308" s="1"/>
  <c r="L26" i="309"/>
  <c r="D125" i="309"/>
  <c r="O62" i="310"/>
  <c r="F122" i="310" s="1"/>
  <c r="C122" i="310"/>
  <c r="R122" i="310" s="1"/>
  <c r="R126" i="310"/>
  <c r="C122" i="313"/>
  <c r="R120" i="314"/>
  <c r="C128" i="314"/>
  <c r="C128" i="315"/>
  <c r="D120" i="303"/>
  <c r="D121" i="303"/>
  <c r="G120" i="304"/>
  <c r="P120" i="304" s="1"/>
  <c r="C123" i="304"/>
  <c r="R123" i="304" s="1"/>
  <c r="E127" i="304"/>
  <c r="R127" i="304" s="1"/>
  <c r="O51" i="305"/>
  <c r="F121" i="305" s="1"/>
  <c r="G127" i="307"/>
  <c r="P127" i="307" s="1"/>
  <c r="C124" i="308"/>
  <c r="R124" i="308" s="1"/>
  <c r="O84" i="309"/>
  <c r="F124" i="309" s="1"/>
  <c r="R124" i="309" s="1"/>
  <c r="O106" i="309"/>
  <c r="F126" i="309" s="1"/>
  <c r="R126" i="309" s="1"/>
  <c r="C121" i="310"/>
  <c r="O51" i="310"/>
  <c r="F121" i="310" s="1"/>
  <c r="Q120" i="314"/>
  <c r="G120" i="314"/>
  <c r="P120" i="314" s="1"/>
  <c r="D128" i="314"/>
  <c r="D128" i="315"/>
  <c r="G120" i="315"/>
  <c r="P120" i="315" s="1"/>
  <c r="Q120" i="315"/>
  <c r="G128" i="318"/>
  <c r="R125" i="311"/>
  <c r="C128" i="316"/>
  <c r="R120" i="316"/>
  <c r="G127" i="316"/>
  <c r="P127" i="316" s="1"/>
  <c r="O40" i="305"/>
  <c r="F120" i="305" s="1"/>
  <c r="D123" i="306"/>
  <c r="G120" i="307"/>
  <c r="P120" i="307" s="1"/>
  <c r="C120" i="310"/>
  <c r="O40" i="310"/>
  <c r="F120" i="310" s="1"/>
  <c r="F128" i="310" s="1"/>
  <c r="Q124" i="310"/>
  <c r="G124" i="310"/>
  <c r="P124" i="310" s="1"/>
  <c r="R120" i="311"/>
  <c r="C128" i="311"/>
  <c r="R121" i="311"/>
  <c r="R123" i="311"/>
  <c r="E124" i="304"/>
  <c r="R124" i="304" s="1"/>
  <c r="E125" i="304"/>
  <c r="R125" i="304" s="1"/>
  <c r="E126" i="304"/>
  <c r="R126" i="304" s="1"/>
  <c r="R121" i="305"/>
  <c r="Q123" i="305"/>
  <c r="C125" i="307"/>
  <c r="R125" i="307" s="1"/>
  <c r="C120" i="321"/>
  <c r="O40" i="321"/>
  <c r="F120" i="321" s="1"/>
  <c r="F128" i="321" s="1"/>
  <c r="Q121" i="321"/>
  <c r="O117" i="307"/>
  <c r="F127" i="307" s="1"/>
  <c r="R127" i="307" s="1"/>
  <c r="O117" i="308"/>
  <c r="F127" i="308" s="1"/>
  <c r="R127" i="308" s="1"/>
  <c r="Q127" i="308"/>
  <c r="R123" i="309"/>
  <c r="Q120" i="311"/>
  <c r="D128" i="311"/>
  <c r="G120" i="311"/>
  <c r="P120" i="311" s="1"/>
  <c r="C123" i="313"/>
  <c r="R123" i="313" s="1"/>
  <c r="O73" i="313"/>
  <c r="F123" i="313" s="1"/>
  <c r="C125" i="313"/>
  <c r="R125" i="313" s="1"/>
  <c r="O95" i="313"/>
  <c r="F125" i="313" s="1"/>
  <c r="Q120" i="321"/>
  <c r="D128" i="321"/>
  <c r="G120" i="321"/>
  <c r="P120" i="321" s="1"/>
  <c r="O73" i="303"/>
  <c r="F123" i="303" s="1"/>
  <c r="F128" i="303" s="1"/>
  <c r="C128" i="304"/>
  <c r="O62" i="306"/>
  <c r="F122" i="306" s="1"/>
  <c r="R122" i="306" s="1"/>
  <c r="O106" i="307"/>
  <c r="F126" i="307" s="1"/>
  <c r="R126" i="307" s="1"/>
  <c r="R124" i="307"/>
  <c r="R121" i="308"/>
  <c r="O106" i="308"/>
  <c r="F126" i="308" s="1"/>
  <c r="R126" i="308" s="1"/>
  <c r="Q123" i="308"/>
  <c r="Q122" i="310"/>
  <c r="D124" i="311"/>
  <c r="O84" i="311"/>
  <c r="F124" i="311" s="1"/>
  <c r="E128" i="311"/>
  <c r="R124" i="311"/>
  <c r="Q122" i="312"/>
  <c r="C124" i="313"/>
  <c r="Q124" i="313" s="1"/>
  <c r="O84" i="313"/>
  <c r="F124" i="313" s="1"/>
  <c r="Q127" i="313"/>
  <c r="R127" i="313"/>
  <c r="I26" i="308"/>
  <c r="G120" i="310"/>
  <c r="P120" i="310" s="1"/>
  <c r="C127" i="310"/>
  <c r="E128" i="312"/>
  <c r="R128" i="312" s="1"/>
  <c r="R127" i="312"/>
  <c r="C121" i="313"/>
  <c r="O51" i="313"/>
  <c r="F121" i="313" s="1"/>
  <c r="G123" i="313"/>
  <c r="P123" i="313" s="1"/>
  <c r="R121" i="314"/>
  <c r="I27" i="317"/>
  <c r="L27" i="317"/>
  <c r="R124" i="320"/>
  <c r="Q125" i="320"/>
  <c r="G125" i="320"/>
  <c r="P125" i="320" s="1"/>
  <c r="E126" i="320"/>
  <c r="O106" i="320"/>
  <c r="F126" i="320" s="1"/>
  <c r="G125" i="312"/>
  <c r="P125" i="312" s="1"/>
  <c r="Q125" i="312"/>
  <c r="R125" i="312"/>
  <c r="C120" i="313"/>
  <c r="O40" i="313"/>
  <c r="F120" i="313" s="1"/>
  <c r="G127" i="314"/>
  <c r="P127" i="314" s="1"/>
  <c r="Q124" i="320"/>
  <c r="G124" i="320"/>
  <c r="P124" i="320" s="1"/>
  <c r="O95" i="320"/>
  <c r="F125" i="320" s="1"/>
  <c r="E125" i="320"/>
  <c r="E128" i="320" s="1"/>
  <c r="E128" i="322"/>
  <c r="R124" i="322"/>
  <c r="R126" i="312"/>
  <c r="R124" i="314"/>
  <c r="R126" i="314"/>
  <c r="R127" i="314"/>
  <c r="R125" i="315"/>
  <c r="R127" i="315"/>
  <c r="R122" i="315"/>
  <c r="Q124" i="315"/>
  <c r="G124" i="315"/>
  <c r="P124" i="315" s="1"/>
  <c r="I27" i="320"/>
  <c r="E124" i="320"/>
  <c r="O84" i="320"/>
  <c r="F124" i="320" s="1"/>
  <c r="R121" i="320"/>
  <c r="F128" i="322"/>
  <c r="Q124" i="322"/>
  <c r="G124" i="322"/>
  <c r="P124" i="322" s="1"/>
  <c r="Q125" i="322"/>
  <c r="G125" i="322"/>
  <c r="P125" i="322" s="1"/>
  <c r="Q122" i="316"/>
  <c r="D128" i="316"/>
  <c r="G120" i="316"/>
  <c r="P120" i="316" s="1"/>
  <c r="C122" i="318"/>
  <c r="R122" i="318" s="1"/>
  <c r="O62" i="318"/>
  <c r="F122" i="318" s="1"/>
  <c r="G123" i="318"/>
  <c r="P123" i="318" s="1"/>
  <c r="R124" i="318"/>
  <c r="Q125" i="318"/>
  <c r="G125" i="318"/>
  <c r="P125" i="318" s="1"/>
  <c r="R120" i="318"/>
  <c r="Q124" i="319"/>
  <c r="G124" i="319"/>
  <c r="P124" i="319" s="1"/>
  <c r="Q125" i="319"/>
  <c r="G125" i="319"/>
  <c r="P125" i="319" s="1"/>
  <c r="O84" i="310"/>
  <c r="F124" i="310" s="1"/>
  <c r="R124" i="310" s="1"/>
  <c r="O95" i="310"/>
  <c r="F125" i="310" s="1"/>
  <c r="Q123" i="311"/>
  <c r="G123" i="311"/>
  <c r="P123" i="311" s="1"/>
  <c r="R123" i="314"/>
  <c r="O51" i="318"/>
  <c r="F121" i="318" s="1"/>
  <c r="C121" i="318"/>
  <c r="R121" i="318" s="1"/>
  <c r="Q122" i="318"/>
  <c r="Q124" i="318"/>
  <c r="Q120" i="318"/>
  <c r="G120" i="318"/>
  <c r="P120" i="318" s="1"/>
  <c r="D125" i="311"/>
  <c r="O95" i="311"/>
  <c r="F125" i="311" s="1"/>
  <c r="F128" i="311" s="1"/>
  <c r="O106" i="313"/>
  <c r="F126" i="313" s="1"/>
  <c r="C126" i="313"/>
  <c r="I27" i="314"/>
  <c r="F128" i="314"/>
  <c r="Q123" i="314"/>
  <c r="G123" i="314"/>
  <c r="P123" i="314" s="1"/>
  <c r="I27" i="315"/>
  <c r="O117" i="316"/>
  <c r="F127" i="316" s="1"/>
  <c r="C127" i="316"/>
  <c r="R127" i="316" s="1"/>
  <c r="R122" i="314"/>
  <c r="Q126" i="315"/>
  <c r="C124" i="316"/>
  <c r="O84" i="316"/>
  <c r="F124" i="316" s="1"/>
  <c r="F128" i="316" s="1"/>
  <c r="G125" i="316"/>
  <c r="P125" i="316" s="1"/>
  <c r="Q123" i="317"/>
  <c r="G123" i="317"/>
  <c r="P123" i="317" s="1"/>
  <c r="Q121" i="318"/>
  <c r="R122" i="319"/>
  <c r="I26" i="320"/>
  <c r="L26" i="320"/>
  <c r="Q121" i="320"/>
  <c r="E128" i="321"/>
  <c r="G127" i="321"/>
  <c r="P127" i="321" s="1"/>
  <c r="D127" i="311"/>
  <c r="D122" i="314"/>
  <c r="Q122" i="314" s="1"/>
  <c r="R123" i="315"/>
  <c r="C128" i="317"/>
  <c r="R120" i="317"/>
  <c r="R123" i="319"/>
  <c r="R122" i="320"/>
  <c r="G125" i="314"/>
  <c r="P125" i="314" s="1"/>
  <c r="R126" i="315"/>
  <c r="R121" i="315"/>
  <c r="L26" i="318"/>
  <c r="I26" i="318"/>
  <c r="Q123" i="319"/>
  <c r="G123" i="319"/>
  <c r="P123" i="319" s="1"/>
  <c r="O106" i="311"/>
  <c r="F126" i="311" s="1"/>
  <c r="R126" i="311" s="1"/>
  <c r="O40" i="315"/>
  <c r="F120" i="315" s="1"/>
  <c r="F128" i="315" s="1"/>
  <c r="Q121" i="315"/>
  <c r="L26" i="316"/>
  <c r="Q120" i="317"/>
  <c r="Q125" i="317"/>
  <c r="G125" i="317"/>
  <c r="P125" i="317" s="1"/>
  <c r="R121" i="319"/>
  <c r="E128" i="319"/>
  <c r="R126" i="320"/>
  <c r="C128" i="322"/>
  <c r="R121" i="322"/>
  <c r="R126" i="322"/>
  <c r="Q123" i="322"/>
  <c r="G123" i="322"/>
  <c r="P123" i="322" s="1"/>
  <c r="D128" i="313"/>
  <c r="L26" i="314"/>
  <c r="Q121" i="316"/>
  <c r="D128" i="319"/>
  <c r="R124" i="319"/>
  <c r="R125" i="320"/>
  <c r="E127" i="320"/>
  <c r="R127" i="320" s="1"/>
  <c r="O117" i="320"/>
  <c r="F127" i="320" s="1"/>
  <c r="Q125" i="321"/>
  <c r="D128" i="322"/>
  <c r="G120" i="322"/>
  <c r="P120" i="322" s="1"/>
  <c r="R125" i="322"/>
  <c r="G120" i="317"/>
  <c r="P120" i="317" s="1"/>
  <c r="D128" i="317"/>
  <c r="Q122" i="320"/>
  <c r="Q123" i="321"/>
  <c r="R127" i="322"/>
  <c r="I26" i="315"/>
  <c r="E128" i="317"/>
  <c r="R124" i="317"/>
  <c r="R125" i="317"/>
  <c r="R126" i="317"/>
  <c r="C127" i="319"/>
  <c r="O117" i="319"/>
  <c r="F127" i="319" s="1"/>
  <c r="C126" i="319"/>
  <c r="R126" i="319" s="1"/>
  <c r="L27" i="320"/>
  <c r="F128" i="320"/>
  <c r="C128" i="320"/>
  <c r="Q120" i="316"/>
  <c r="R121" i="317"/>
  <c r="D124" i="317"/>
  <c r="D126" i="317"/>
  <c r="Q126" i="317" s="1"/>
  <c r="R120" i="319"/>
  <c r="Q126" i="319"/>
  <c r="G120" i="320"/>
  <c r="P120" i="320" s="1"/>
  <c r="D128" i="320"/>
  <c r="E124" i="322"/>
  <c r="E126" i="322"/>
  <c r="R122" i="317"/>
  <c r="O95" i="319"/>
  <c r="F125" i="319" s="1"/>
  <c r="R125" i="319" s="1"/>
  <c r="Q120" i="320"/>
  <c r="R123" i="320"/>
  <c r="C122" i="321"/>
  <c r="R122" i="321" s="1"/>
  <c r="O62" i="321"/>
  <c r="F122" i="321" s="1"/>
  <c r="G125" i="321"/>
  <c r="P125" i="321" s="1"/>
  <c r="O117" i="322"/>
  <c r="F127" i="322" s="1"/>
  <c r="Q122" i="322"/>
  <c r="O117" i="317"/>
  <c r="F127" i="317" s="1"/>
  <c r="R127" i="317" s="1"/>
  <c r="Q122" i="317"/>
  <c r="O73" i="318"/>
  <c r="F123" i="318" s="1"/>
  <c r="F128" i="318" s="1"/>
  <c r="C123" i="318"/>
  <c r="R123" i="318" s="1"/>
  <c r="O84" i="319"/>
  <c r="F124" i="319" s="1"/>
  <c r="F128" i="319" s="1"/>
  <c r="R120" i="320"/>
  <c r="C121" i="321"/>
  <c r="O51" i="321"/>
  <c r="F121" i="321" s="1"/>
  <c r="Q124" i="321"/>
  <c r="C127" i="321"/>
  <c r="R127" i="321" s="1"/>
  <c r="R123" i="322"/>
  <c r="E127" i="318"/>
  <c r="R127" i="318" s="1"/>
  <c r="E121" i="320"/>
  <c r="E124" i="318"/>
  <c r="E125" i="318"/>
  <c r="R125" i="318" s="1"/>
  <c r="E126" i="318"/>
  <c r="R126" i="318" s="1"/>
  <c r="E128" i="287"/>
  <c r="Q121" i="289"/>
  <c r="Q124" i="287"/>
  <c r="G124" i="287"/>
  <c r="P124" i="287" s="1"/>
  <c r="Q124" i="296"/>
  <c r="Q123" i="293"/>
  <c r="G123" i="293"/>
  <c r="P123" i="293" s="1"/>
  <c r="Q122" i="289"/>
  <c r="F128" i="291"/>
  <c r="Q125" i="290"/>
  <c r="G125" i="290"/>
  <c r="P125" i="290" s="1"/>
  <c r="Q127" i="294"/>
  <c r="R120" i="295"/>
  <c r="C128" i="295"/>
  <c r="E128" i="300"/>
  <c r="C122" i="289"/>
  <c r="O62" i="289"/>
  <c r="F122" i="289" s="1"/>
  <c r="G125" i="289"/>
  <c r="P125" i="289" s="1"/>
  <c r="C123" i="289"/>
  <c r="R123" i="289" s="1"/>
  <c r="O84" i="290"/>
  <c r="F124" i="290" s="1"/>
  <c r="F128" i="290" s="1"/>
  <c r="O95" i="290"/>
  <c r="F125" i="290" s="1"/>
  <c r="O106" i="290"/>
  <c r="F126" i="290" s="1"/>
  <c r="R126" i="290" s="1"/>
  <c r="O117" i="290"/>
  <c r="F127" i="290" s="1"/>
  <c r="Q122" i="290"/>
  <c r="R124" i="292"/>
  <c r="Q126" i="292"/>
  <c r="R127" i="292"/>
  <c r="G120" i="293"/>
  <c r="P120" i="293" s="1"/>
  <c r="D128" i="293"/>
  <c r="Q122" i="293"/>
  <c r="D126" i="293"/>
  <c r="Q126" i="293" s="1"/>
  <c r="O106" i="293"/>
  <c r="F126" i="293" s="1"/>
  <c r="Q125" i="293"/>
  <c r="G125" i="293"/>
  <c r="P125" i="293" s="1"/>
  <c r="O51" i="294"/>
  <c r="F121" i="294" s="1"/>
  <c r="C121" i="294"/>
  <c r="R121" i="294" s="1"/>
  <c r="Q122" i="294"/>
  <c r="G120" i="294"/>
  <c r="P120" i="294" s="1"/>
  <c r="D128" i="294"/>
  <c r="Q120" i="294"/>
  <c r="G120" i="295"/>
  <c r="P120" i="295" s="1"/>
  <c r="Q120" i="295"/>
  <c r="D128" i="295"/>
  <c r="Q123" i="296"/>
  <c r="G123" i="296"/>
  <c r="P123" i="296" s="1"/>
  <c r="E128" i="288"/>
  <c r="R124" i="288"/>
  <c r="R125" i="288"/>
  <c r="Q121" i="288"/>
  <c r="Q126" i="288"/>
  <c r="C121" i="289"/>
  <c r="O51" i="289"/>
  <c r="F121" i="289" s="1"/>
  <c r="C126" i="289"/>
  <c r="R126" i="289" s="1"/>
  <c r="E128" i="290"/>
  <c r="Q123" i="290"/>
  <c r="G123" i="290"/>
  <c r="P123" i="290" s="1"/>
  <c r="Q122" i="292"/>
  <c r="Q124" i="292"/>
  <c r="Q127" i="292"/>
  <c r="R127" i="291"/>
  <c r="R121" i="293"/>
  <c r="C120" i="289"/>
  <c r="Q120" i="289" s="1"/>
  <c r="O40" i="289"/>
  <c r="F120" i="289" s="1"/>
  <c r="G120" i="289"/>
  <c r="P120" i="289" s="1"/>
  <c r="O62" i="291"/>
  <c r="F122" i="291" s="1"/>
  <c r="C122" i="291"/>
  <c r="R122" i="291" s="1"/>
  <c r="R124" i="291"/>
  <c r="C128" i="291"/>
  <c r="R120" i="291"/>
  <c r="E127" i="292"/>
  <c r="O40" i="293"/>
  <c r="F120" i="293" s="1"/>
  <c r="R120" i="293" s="1"/>
  <c r="O51" i="293"/>
  <c r="F121" i="293" s="1"/>
  <c r="O62" i="293"/>
  <c r="F122" i="293" s="1"/>
  <c r="R122" i="293" s="1"/>
  <c r="O73" i="293"/>
  <c r="F123" i="293" s="1"/>
  <c r="R123" i="293" s="1"/>
  <c r="D124" i="293"/>
  <c r="O84" i="293"/>
  <c r="F124" i="293" s="1"/>
  <c r="Q120" i="293"/>
  <c r="I27" i="295"/>
  <c r="E128" i="296"/>
  <c r="F128" i="288"/>
  <c r="Q122" i="288"/>
  <c r="C128" i="287"/>
  <c r="R120" i="287"/>
  <c r="O106" i="287"/>
  <c r="F126" i="287" s="1"/>
  <c r="C125" i="287"/>
  <c r="R125" i="287" s="1"/>
  <c r="G127" i="287"/>
  <c r="P127" i="287" s="1"/>
  <c r="G124" i="288"/>
  <c r="P124" i="288" s="1"/>
  <c r="C124" i="289"/>
  <c r="Q127" i="289"/>
  <c r="G127" i="289"/>
  <c r="P127" i="289" s="1"/>
  <c r="C128" i="290"/>
  <c r="R123" i="290"/>
  <c r="Q120" i="290"/>
  <c r="C121" i="291"/>
  <c r="O51" i="291"/>
  <c r="F121" i="291" s="1"/>
  <c r="Q122" i="291"/>
  <c r="D128" i="291"/>
  <c r="Q120" i="291"/>
  <c r="G120" i="291"/>
  <c r="P120" i="291" s="1"/>
  <c r="Q123" i="291"/>
  <c r="G123" i="291"/>
  <c r="P123" i="291" s="1"/>
  <c r="D128" i="292"/>
  <c r="G120" i="292"/>
  <c r="P120" i="292" s="1"/>
  <c r="O84" i="292"/>
  <c r="F124" i="292" s="1"/>
  <c r="O95" i="292"/>
  <c r="F125" i="292" s="1"/>
  <c r="R125" i="292" s="1"/>
  <c r="O106" i="292"/>
  <c r="F126" i="292" s="1"/>
  <c r="R126" i="292" s="1"/>
  <c r="E128" i="294"/>
  <c r="C127" i="299"/>
  <c r="Q127" i="299" s="1"/>
  <c r="O117" i="299"/>
  <c r="F127" i="299" s="1"/>
  <c r="Q125" i="287"/>
  <c r="G125" i="287"/>
  <c r="P125" i="287" s="1"/>
  <c r="G120" i="290"/>
  <c r="P120" i="290" s="1"/>
  <c r="D128" i="290"/>
  <c r="Q121" i="290"/>
  <c r="R120" i="290"/>
  <c r="Q124" i="290"/>
  <c r="G124" i="290"/>
  <c r="P124" i="290" s="1"/>
  <c r="Q124" i="291"/>
  <c r="G127" i="291"/>
  <c r="P127" i="291" s="1"/>
  <c r="Q127" i="291"/>
  <c r="E128" i="292"/>
  <c r="C120" i="292"/>
  <c r="C122" i="294"/>
  <c r="R122" i="294" s="1"/>
  <c r="G124" i="294"/>
  <c r="P124" i="294" s="1"/>
  <c r="Q126" i="287"/>
  <c r="Q126" i="289"/>
  <c r="R126" i="293"/>
  <c r="D128" i="287"/>
  <c r="R124" i="290"/>
  <c r="R125" i="290"/>
  <c r="D127" i="293"/>
  <c r="O73" i="301"/>
  <c r="F123" i="301" s="1"/>
  <c r="C123" i="301"/>
  <c r="R123" i="301" s="1"/>
  <c r="Q125" i="294"/>
  <c r="G125" i="294"/>
  <c r="P125" i="294" s="1"/>
  <c r="R120" i="294"/>
  <c r="R121" i="298"/>
  <c r="C127" i="287"/>
  <c r="O117" i="287"/>
  <c r="F127" i="287" s="1"/>
  <c r="O84" i="287"/>
  <c r="F124" i="287" s="1"/>
  <c r="R124" i="287" s="1"/>
  <c r="R123" i="287"/>
  <c r="C128" i="288"/>
  <c r="Q127" i="288"/>
  <c r="O40" i="287"/>
  <c r="F120" i="287" s="1"/>
  <c r="O51" i="287"/>
  <c r="F121" i="287" s="1"/>
  <c r="R121" i="287" s="1"/>
  <c r="O62" i="287"/>
  <c r="F122" i="287" s="1"/>
  <c r="R122" i="287" s="1"/>
  <c r="G120" i="287"/>
  <c r="P120" i="287" s="1"/>
  <c r="Q123" i="287"/>
  <c r="G123" i="287"/>
  <c r="P123" i="287" s="1"/>
  <c r="C126" i="287"/>
  <c r="R126" i="287" s="1"/>
  <c r="Q120" i="288"/>
  <c r="G120" i="288"/>
  <c r="P120" i="288" s="1"/>
  <c r="D128" i="288"/>
  <c r="R123" i="288"/>
  <c r="G125" i="288"/>
  <c r="P125" i="288" s="1"/>
  <c r="R127" i="288"/>
  <c r="C125" i="289"/>
  <c r="D128" i="289"/>
  <c r="R127" i="290"/>
  <c r="Q127" i="290"/>
  <c r="E128" i="291"/>
  <c r="G124" i="291"/>
  <c r="P124" i="291" s="1"/>
  <c r="O73" i="294"/>
  <c r="F123" i="294" s="1"/>
  <c r="C123" i="294"/>
  <c r="O95" i="294"/>
  <c r="F125" i="294" s="1"/>
  <c r="Q126" i="294"/>
  <c r="Q125" i="295"/>
  <c r="G125" i="295"/>
  <c r="P125" i="295" s="1"/>
  <c r="C122" i="301"/>
  <c r="O62" i="301"/>
  <c r="F122" i="301" s="1"/>
  <c r="G123" i="301"/>
  <c r="P123" i="301" s="1"/>
  <c r="Q123" i="301"/>
  <c r="G125" i="301"/>
  <c r="P125" i="301" s="1"/>
  <c r="G120" i="301"/>
  <c r="P120" i="301" s="1"/>
  <c r="D128" i="301"/>
  <c r="Q124" i="297"/>
  <c r="G124" i="297"/>
  <c r="P124" i="297" s="1"/>
  <c r="Q121" i="298"/>
  <c r="O106" i="299"/>
  <c r="F126" i="299" s="1"/>
  <c r="C126" i="299"/>
  <c r="G127" i="299"/>
  <c r="P127" i="299" s="1"/>
  <c r="Q126" i="302"/>
  <c r="Q124" i="302"/>
  <c r="G124" i="302"/>
  <c r="P124" i="302" s="1"/>
  <c r="Q123" i="288"/>
  <c r="C126" i="291"/>
  <c r="L27" i="292"/>
  <c r="R121" i="295"/>
  <c r="I26" i="298"/>
  <c r="R127" i="298"/>
  <c r="Q127" i="298"/>
  <c r="Q126" i="299"/>
  <c r="G123" i="292"/>
  <c r="P123" i="292" s="1"/>
  <c r="I26" i="294"/>
  <c r="R125" i="295"/>
  <c r="R126" i="295"/>
  <c r="Q121" i="295"/>
  <c r="R122" i="296"/>
  <c r="R122" i="297"/>
  <c r="Q123" i="299"/>
  <c r="G123" i="299"/>
  <c r="P123" i="299" s="1"/>
  <c r="C128" i="300"/>
  <c r="R120" i="300"/>
  <c r="Q120" i="300"/>
  <c r="E128" i="302"/>
  <c r="C125" i="291"/>
  <c r="R125" i="291" s="1"/>
  <c r="O73" i="292"/>
  <c r="F123" i="292" s="1"/>
  <c r="R123" i="292" s="1"/>
  <c r="E128" i="293"/>
  <c r="F128" i="295"/>
  <c r="Q123" i="295"/>
  <c r="R121" i="296"/>
  <c r="R123" i="296"/>
  <c r="R126" i="296"/>
  <c r="Q122" i="297"/>
  <c r="Q124" i="299"/>
  <c r="G124" i="299"/>
  <c r="P124" i="299" s="1"/>
  <c r="D128" i="299"/>
  <c r="O62" i="292"/>
  <c r="F122" i="292" s="1"/>
  <c r="R122" i="292" s="1"/>
  <c r="O117" i="294"/>
  <c r="F127" i="294" s="1"/>
  <c r="R127" i="294" s="1"/>
  <c r="Q120" i="296"/>
  <c r="D128" i="296"/>
  <c r="G120" i="296"/>
  <c r="P120" i="296" s="1"/>
  <c r="O95" i="296"/>
  <c r="F125" i="296" s="1"/>
  <c r="C125" i="296"/>
  <c r="R125" i="296" s="1"/>
  <c r="F128" i="297"/>
  <c r="Q125" i="297"/>
  <c r="G125" i="297"/>
  <c r="P125" i="297" s="1"/>
  <c r="C128" i="299"/>
  <c r="R120" i="299"/>
  <c r="O84" i="291"/>
  <c r="F124" i="291" s="1"/>
  <c r="O117" i="291"/>
  <c r="F127" i="291" s="1"/>
  <c r="O51" i="292"/>
  <c r="F121" i="292" s="1"/>
  <c r="F128" i="292" s="1"/>
  <c r="C128" i="293"/>
  <c r="R127" i="293"/>
  <c r="O106" i="294"/>
  <c r="F126" i="294" s="1"/>
  <c r="Q124" i="295"/>
  <c r="G124" i="295"/>
  <c r="P124" i="295" s="1"/>
  <c r="O84" i="296"/>
  <c r="F124" i="296" s="1"/>
  <c r="C124" i="296"/>
  <c r="R124" i="296" s="1"/>
  <c r="G125" i="296"/>
  <c r="P125" i="296" s="1"/>
  <c r="R120" i="296"/>
  <c r="G127" i="297"/>
  <c r="P127" i="297" s="1"/>
  <c r="Q120" i="299"/>
  <c r="Q125" i="299"/>
  <c r="G125" i="299"/>
  <c r="P125" i="299" s="1"/>
  <c r="C121" i="301"/>
  <c r="O51" i="301"/>
  <c r="F121" i="301" s="1"/>
  <c r="E128" i="301"/>
  <c r="C126" i="294"/>
  <c r="E128" i="295"/>
  <c r="C128" i="297"/>
  <c r="O84" i="299"/>
  <c r="F124" i="299" s="1"/>
  <c r="R124" i="299" s="1"/>
  <c r="C120" i="301"/>
  <c r="O40" i="301"/>
  <c r="F120" i="301" s="1"/>
  <c r="C127" i="302"/>
  <c r="O117" i="302"/>
  <c r="F127" i="302" s="1"/>
  <c r="C125" i="302"/>
  <c r="R125" i="302" s="1"/>
  <c r="C124" i="294"/>
  <c r="R124" i="294" s="1"/>
  <c r="C125" i="294"/>
  <c r="R125" i="294" s="1"/>
  <c r="R123" i="297"/>
  <c r="O73" i="298"/>
  <c r="F123" i="298" s="1"/>
  <c r="C123" i="298"/>
  <c r="R125" i="298"/>
  <c r="O40" i="299"/>
  <c r="F120" i="299" s="1"/>
  <c r="O51" i="299"/>
  <c r="F121" i="299" s="1"/>
  <c r="R121" i="299" s="1"/>
  <c r="O62" i="299"/>
  <c r="F122" i="299" s="1"/>
  <c r="R122" i="299" s="1"/>
  <c r="O73" i="299"/>
  <c r="F123" i="299" s="1"/>
  <c r="R123" i="299" s="1"/>
  <c r="G120" i="299"/>
  <c r="P120" i="299" s="1"/>
  <c r="Q123" i="300"/>
  <c r="R124" i="300"/>
  <c r="R125" i="300"/>
  <c r="R126" i="300"/>
  <c r="E124" i="300"/>
  <c r="Q126" i="300"/>
  <c r="R120" i="302"/>
  <c r="Q127" i="302"/>
  <c r="G125" i="302"/>
  <c r="P125" i="302" s="1"/>
  <c r="Q123" i="297"/>
  <c r="G123" i="297"/>
  <c r="P123" i="297" s="1"/>
  <c r="C122" i="298"/>
  <c r="C128" i="298" s="1"/>
  <c r="O62" i="298"/>
  <c r="F122" i="298" s="1"/>
  <c r="F128" i="298" s="1"/>
  <c r="R120" i="298"/>
  <c r="G125" i="298"/>
  <c r="P125" i="298" s="1"/>
  <c r="Q124" i="300"/>
  <c r="Q125" i="300"/>
  <c r="Q121" i="300"/>
  <c r="G127" i="300"/>
  <c r="P127" i="300" s="1"/>
  <c r="Q127" i="301"/>
  <c r="G127" i="301"/>
  <c r="P127" i="301" s="1"/>
  <c r="D128" i="302"/>
  <c r="R123" i="302"/>
  <c r="O117" i="296"/>
  <c r="F127" i="296" s="1"/>
  <c r="C127" i="296"/>
  <c r="R127" i="296" s="1"/>
  <c r="G120" i="297"/>
  <c r="P120" i="297" s="1"/>
  <c r="D128" i="297"/>
  <c r="R120" i="297"/>
  <c r="Q120" i="298"/>
  <c r="G120" i="298"/>
  <c r="P120" i="298" s="1"/>
  <c r="D128" i="298"/>
  <c r="R122" i="300"/>
  <c r="Q124" i="301"/>
  <c r="O84" i="302"/>
  <c r="F124" i="302" s="1"/>
  <c r="R124" i="302" s="1"/>
  <c r="G120" i="302"/>
  <c r="P120" i="302" s="1"/>
  <c r="Q123" i="302"/>
  <c r="G123" i="302"/>
  <c r="P123" i="302" s="1"/>
  <c r="C126" i="302"/>
  <c r="R126" i="302" s="1"/>
  <c r="O106" i="296"/>
  <c r="F126" i="296" s="1"/>
  <c r="F128" i="296" s="1"/>
  <c r="E128" i="297"/>
  <c r="R124" i="297"/>
  <c r="R125" i="297"/>
  <c r="R126" i="297"/>
  <c r="R127" i="297"/>
  <c r="I27" i="300"/>
  <c r="O95" i="300"/>
  <c r="F125" i="300" s="1"/>
  <c r="F128" i="300" s="1"/>
  <c r="O117" i="300"/>
  <c r="F127" i="300" s="1"/>
  <c r="R127" i="300" s="1"/>
  <c r="Q122" i="300"/>
  <c r="O40" i="302"/>
  <c r="F120" i="302" s="1"/>
  <c r="O51" i="302"/>
  <c r="F121" i="302" s="1"/>
  <c r="R121" i="302" s="1"/>
  <c r="O62" i="302"/>
  <c r="F122" i="302" s="1"/>
  <c r="R122" i="302" s="1"/>
  <c r="O73" i="302"/>
  <c r="F123" i="302" s="1"/>
  <c r="C124" i="301"/>
  <c r="R124" i="301" s="1"/>
  <c r="C125" i="301"/>
  <c r="C126" i="301"/>
  <c r="R126" i="301" s="1"/>
  <c r="D128" i="300"/>
  <c r="E124" i="298"/>
  <c r="R124" i="298" s="1"/>
  <c r="E125" i="298"/>
  <c r="E126" i="298"/>
  <c r="R126" i="298" s="1"/>
  <c r="C123" i="300"/>
  <c r="R123" i="300" s="1"/>
  <c r="F128" i="281"/>
  <c r="G125" i="286"/>
  <c r="P125" i="286" s="1"/>
  <c r="G124" i="286"/>
  <c r="P124" i="286" s="1"/>
  <c r="Q123" i="282"/>
  <c r="Q125" i="283"/>
  <c r="G125" i="283"/>
  <c r="P125" i="283" s="1"/>
  <c r="E128" i="280"/>
  <c r="Q122" i="282"/>
  <c r="G124" i="283"/>
  <c r="P124" i="283" s="1"/>
  <c r="Q123" i="281"/>
  <c r="G123" i="281"/>
  <c r="P123" i="281" s="1"/>
  <c r="O73" i="282"/>
  <c r="F123" i="282" s="1"/>
  <c r="C123" i="282"/>
  <c r="G125" i="282"/>
  <c r="P125" i="282" s="1"/>
  <c r="O40" i="283"/>
  <c r="F120" i="283" s="1"/>
  <c r="R120" i="283" s="1"/>
  <c r="O51" i="283"/>
  <c r="F121" i="283" s="1"/>
  <c r="R121" i="283" s="1"/>
  <c r="O62" i="283"/>
  <c r="F122" i="283" s="1"/>
  <c r="R122" i="283" s="1"/>
  <c r="O73" i="283"/>
  <c r="F123" i="283" s="1"/>
  <c r="R123" i="283" s="1"/>
  <c r="Q123" i="283"/>
  <c r="G123" i="283"/>
  <c r="P123" i="283" s="1"/>
  <c r="R126" i="283"/>
  <c r="R124" i="284"/>
  <c r="R125" i="284"/>
  <c r="R126" i="284"/>
  <c r="D128" i="286"/>
  <c r="Q120" i="286"/>
  <c r="Q124" i="279"/>
  <c r="G124" i="279"/>
  <c r="P124" i="279" s="1"/>
  <c r="Q120" i="280"/>
  <c r="Q127" i="280"/>
  <c r="G127" i="280"/>
  <c r="P127" i="280" s="1"/>
  <c r="I26" i="279"/>
  <c r="Q124" i="280"/>
  <c r="E128" i="281"/>
  <c r="R124" i="281"/>
  <c r="R125" i="281"/>
  <c r="R126" i="281"/>
  <c r="R120" i="281"/>
  <c r="D126" i="281"/>
  <c r="Q126" i="281" s="1"/>
  <c r="C122" i="282"/>
  <c r="O62" i="282"/>
  <c r="F122" i="282" s="1"/>
  <c r="C120" i="282"/>
  <c r="Q126" i="283"/>
  <c r="Q124" i="284"/>
  <c r="Q125" i="284"/>
  <c r="G125" i="284"/>
  <c r="P125" i="284" s="1"/>
  <c r="Q126" i="284"/>
  <c r="R127" i="284"/>
  <c r="Q127" i="284"/>
  <c r="R121" i="284"/>
  <c r="O40" i="286"/>
  <c r="F120" i="286" s="1"/>
  <c r="R120" i="286" s="1"/>
  <c r="O51" i="286"/>
  <c r="F121" i="286" s="1"/>
  <c r="R121" i="286" s="1"/>
  <c r="O62" i="286"/>
  <c r="F122" i="286" s="1"/>
  <c r="R122" i="286" s="1"/>
  <c r="O73" i="286"/>
  <c r="F123" i="286" s="1"/>
  <c r="R123" i="286" s="1"/>
  <c r="G120" i="286"/>
  <c r="P120" i="286" s="1"/>
  <c r="Q123" i="286"/>
  <c r="G123" i="286"/>
  <c r="P123" i="286" s="1"/>
  <c r="C120" i="280"/>
  <c r="O40" i="280"/>
  <c r="F120" i="280" s="1"/>
  <c r="F128" i="280" s="1"/>
  <c r="R123" i="281"/>
  <c r="R126" i="286"/>
  <c r="F128" i="279"/>
  <c r="Q125" i="279"/>
  <c r="Q127" i="279"/>
  <c r="R127" i="281"/>
  <c r="Q127" i="281"/>
  <c r="Q120" i="282"/>
  <c r="G120" i="282"/>
  <c r="P120" i="282" s="1"/>
  <c r="D128" i="282"/>
  <c r="C124" i="283"/>
  <c r="R124" i="283" s="1"/>
  <c r="G127" i="283"/>
  <c r="P127" i="283" s="1"/>
  <c r="F128" i="284"/>
  <c r="Q121" i="284"/>
  <c r="C124" i="286"/>
  <c r="R124" i="286" s="1"/>
  <c r="L26" i="279"/>
  <c r="C128" i="279"/>
  <c r="G125" i="279"/>
  <c r="P125" i="279" s="1"/>
  <c r="R127" i="279"/>
  <c r="D128" i="280"/>
  <c r="Q124" i="281"/>
  <c r="G124" i="281"/>
  <c r="P124" i="281" s="1"/>
  <c r="F128" i="282"/>
  <c r="E128" i="282"/>
  <c r="O73" i="285"/>
  <c r="F123" i="285" s="1"/>
  <c r="C123" i="285"/>
  <c r="R125" i="279"/>
  <c r="Q120" i="279"/>
  <c r="G120" i="279"/>
  <c r="P120" i="279" s="1"/>
  <c r="D128" i="279"/>
  <c r="Q126" i="280"/>
  <c r="Q125" i="280"/>
  <c r="O117" i="281"/>
  <c r="F127" i="281" s="1"/>
  <c r="C121" i="282"/>
  <c r="R121" i="282" s="1"/>
  <c r="C127" i="283"/>
  <c r="O117" i="283"/>
  <c r="F127" i="283" s="1"/>
  <c r="C128" i="284"/>
  <c r="R122" i="284"/>
  <c r="C122" i="285"/>
  <c r="O62" i="285"/>
  <c r="F122" i="285" s="1"/>
  <c r="G125" i="285"/>
  <c r="P125" i="285" s="1"/>
  <c r="D128" i="285"/>
  <c r="G120" i="285"/>
  <c r="P120" i="285" s="1"/>
  <c r="Q121" i="286"/>
  <c r="R122" i="279"/>
  <c r="R123" i="279"/>
  <c r="R120" i="279"/>
  <c r="G123" i="279"/>
  <c r="P123" i="279" s="1"/>
  <c r="C122" i="280"/>
  <c r="O62" i="280"/>
  <c r="F122" i="280" s="1"/>
  <c r="G125" i="280"/>
  <c r="P125" i="280" s="1"/>
  <c r="C123" i="280"/>
  <c r="C128" i="281"/>
  <c r="R122" i="281"/>
  <c r="Q121" i="282"/>
  <c r="D128" i="283"/>
  <c r="I26" i="284"/>
  <c r="L27" i="284"/>
  <c r="G124" i="284"/>
  <c r="P124" i="284" s="1"/>
  <c r="C121" i="285"/>
  <c r="O51" i="285"/>
  <c r="F121" i="285" s="1"/>
  <c r="E128" i="285"/>
  <c r="Q124" i="285"/>
  <c r="C127" i="286"/>
  <c r="O117" i="286"/>
  <c r="F127" i="286" s="1"/>
  <c r="C125" i="286"/>
  <c r="R125" i="286" s="1"/>
  <c r="I27" i="279"/>
  <c r="R121" i="279"/>
  <c r="C121" i="280"/>
  <c r="R121" i="280" s="1"/>
  <c r="O51" i="280"/>
  <c r="F121" i="280" s="1"/>
  <c r="C126" i="280"/>
  <c r="R126" i="280" s="1"/>
  <c r="Q125" i="281"/>
  <c r="G125" i="281"/>
  <c r="P125" i="281" s="1"/>
  <c r="O95" i="283"/>
  <c r="F125" i="283" s="1"/>
  <c r="R125" i="283" s="1"/>
  <c r="E128" i="284"/>
  <c r="C120" i="285"/>
  <c r="O40" i="285"/>
  <c r="F120" i="285" s="1"/>
  <c r="F128" i="285" s="1"/>
  <c r="Q121" i="285"/>
  <c r="O106" i="286"/>
  <c r="F126" i="286" s="1"/>
  <c r="Q127" i="286"/>
  <c r="G127" i="286"/>
  <c r="P127" i="286" s="1"/>
  <c r="C124" i="285"/>
  <c r="R124" i="285" s="1"/>
  <c r="C125" i="285"/>
  <c r="C126" i="285"/>
  <c r="R126" i="285" s="1"/>
  <c r="C124" i="282"/>
  <c r="C125" i="282"/>
  <c r="C126" i="282"/>
  <c r="R126" i="282" s="1"/>
  <c r="D128" i="284"/>
  <c r="G127" i="285"/>
  <c r="P127" i="285" s="1"/>
  <c r="D128" i="281"/>
  <c r="C123" i="284"/>
  <c r="E128" i="278"/>
  <c r="E128" i="275"/>
  <c r="G127" i="275"/>
  <c r="P127" i="275" s="1"/>
  <c r="Q121" i="277"/>
  <c r="G125" i="278"/>
  <c r="P125" i="278" s="1"/>
  <c r="G120" i="277"/>
  <c r="P120" i="277" s="1"/>
  <c r="D128" i="277"/>
  <c r="Q124" i="278"/>
  <c r="G124" i="278"/>
  <c r="P124" i="278" s="1"/>
  <c r="C121" i="277"/>
  <c r="R121" i="277" s="1"/>
  <c r="O51" i="277"/>
  <c r="F121" i="277" s="1"/>
  <c r="R124" i="278"/>
  <c r="O84" i="276"/>
  <c r="F124" i="276" s="1"/>
  <c r="O106" i="276"/>
  <c r="F126" i="276" s="1"/>
  <c r="O117" i="276"/>
  <c r="F127" i="276" s="1"/>
  <c r="C120" i="277"/>
  <c r="O40" i="277"/>
  <c r="F120" i="277" s="1"/>
  <c r="C127" i="278"/>
  <c r="R127" i="278" s="1"/>
  <c r="O117" i="278"/>
  <c r="F127" i="278" s="1"/>
  <c r="Q121" i="278"/>
  <c r="F128" i="276"/>
  <c r="E128" i="277"/>
  <c r="Q120" i="275"/>
  <c r="D128" i="275"/>
  <c r="R122" i="276"/>
  <c r="Q123" i="275"/>
  <c r="G123" i="275"/>
  <c r="P123" i="275" s="1"/>
  <c r="G125" i="275"/>
  <c r="P125" i="275" s="1"/>
  <c r="C127" i="275"/>
  <c r="R127" i="275" s="1"/>
  <c r="O117" i="275"/>
  <c r="F127" i="275" s="1"/>
  <c r="C126" i="275"/>
  <c r="R126" i="275" s="1"/>
  <c r="I26" i="276"/>
  <c r="Q127" i="277"/>
  <c r="G127" i="277"/>
  <c r="P127" i="277" s="1"/>
  <c r="D128" i="278"/>
  <c r="O95" i="278"/>
  <c r="F125" i="278" s="1"/>
  <c r="C125" i="278"/>
  <c r="G127" i="278"/>
  <c r="P127" i="278" s="1"/>
  <c r="E128" i="276"/>
  <c r="Q124" i="277"/>
  <c r="O84" i="278"/>
  <c r="F124" i="278" s="1"/>
  <c r="C128" i="278"/>
  <c r="Q124" i="275"/>
  <c r="G124" i="275"/>
  <c r="P124" i="275" s="1"/>
  <c r="O40" i="278"/>
  <c r="F120" i="278" s="1"/>
  <c r="R120" i="278" s="1"/>
  <c r="O51" i="278"/>
  <c r="F121" i="278" s="1"/>
  <c r="R121" i="278" s="1"/>
  <c r="O62" i="278"/>
  <c r="F122" i="278" s="1"/>
  <c r="R122" i="278" s="1"/>
  <c r="O73" i="278"/>
  <c r="F123" i="278" s="1"/>
  <c r="G120" i="278"/>
  <c r="P120" i="278" s="1"/>
  <c r="R123" i="278"/>
  <c r="O84" i="275"/>
  <c r="F124" i="275" s="1"/>
  <c r="R124" i="275" s="1"/>
  <c r="R124" i="276"/>
  <c r="R125" i="276"/>
  <c r="R126" i="276"/>
  <c r="R120" i="276"/>
  <c r="C123" i="277"/>
  <c r="O73" i="277"/>
  <c r="F123" i="277" s="1"/>
  <c r="Q126" i="277"/>
  <c r="Q123" i="278"/>
  <c r="G123" i="278"/>
  <c r="P123" i="278" s="1"/>
  <c r="R126" i="278"/>
  <c r="O40" i="275"/>
  <c r="F120" i="275" s="1"/>
  <c r="R120" i="275" s="1"/>
  <c r="O51" i="275"/>
  <c r="F121" i="275" s="1"/>
  <c r="R121" i="275" s="1"/>
  <c r="O62" i="275"/>
  <c r="F122" i="275" s="1"/>
  <c r="R122" i="275" s="1"/>
  <c r="C125" i="275"/>
  <c r="R125" i="275" s="1"/>
  <c r="Q124" i="276"/>
  <c r="Q125" i="276"/>
  <c r="R127" i="276"/>
  <c r="R121" i="276"/>
  <c r="C122" i="277"/>
  <c r="Q122" i="277" s="1"/>
  <c r="O62" i="277"/>
  <c r="F122" i="277" s="1"/>
  <c r="G125" i="277"/>
  <c r="P125" i="277" s="1"/>
  <c r="Q120" i="278"/>
  <c r="C124" i="277"/>
  <c r="R124" i="277" s="1"/>
  <c r="D128" i="276"/>
  <c r="C125" i="277"/>
  <c r="R125" i="277" s="1"/>
  <c r="C126" i="277"/>
  <c r="R126" i="277" s="1"/>
  <c r="C123" i="276"/>
  <c r="G125" i="274"/>
  <c r="P125" i="274" s="1"/>
  <c r="G123" i="273"/>
  <c r="P123" i="273" s="1"/>
  <c r="Q123" i="273"/>
  <c r="G125" i="273"/>
  <c r="P125" i="273" s="1"/>
  <c r="Q125" i="273"/>
  <c r="D128" i="273"/>
  <c r="G124" i="273"/>
  <c r="P124" i="273" s="1"/>
  <c r="E128" i="273"/>
  <c r="G127" i="274"/>
  <c r="P127" i="274" s="1"/>
  <c r="Q127" i="274"/>
  <c r="C128" i="274"/>
  <c r="G124" i="274"/>
  <c r="P124" i="274" s="1"/>
  <c r="Q121" i="274"/>
  <c r="D128" i="274"/>
  <c r="G120" i="274"/>
  <c r="P120" i="274" s="1"/>
  <c r="R120" i="274"/>
  <c r="Q120" i="274"/>
  <c r="Q121" i="273"/>
  <c r="O51" i="274"/>
  <c r="F121" i="274" s="1"/>
  <c r="R121" i="274" s="1"/>
  <c r="O62" i="274"/>
  <c r="F122" i="274" s="1"/>
  <c r="R122" i="274" s="1"/>
  <c r="E123" i="274"/>
  <c r="E128" i="274" s="1"/>
  <c r="G120" i="273"/>
  <c r="P120" i="273" s="1"/>
  <c r="C123" i="273"/>
  <c r="R123" i="273" s="1"/>
  <c r="C124" i="273"/>
  <c r="R124" i="273" s="1"/>
  <c r="C125" i="273"/>
  <c r="R125" i="273" s="1"/>
  <c r="C126" i="273"/>
  <c r="R126" i="273" s="1"/>
  <c r="O51" i="273"/>
  <c r="F121" i="273" s="1"/>
  <c r="R121" i="273" s="1"/>
  <c r="O62" i="273"/>
  <c r="F122" i="273" s="1"/>
  <c r="R122" i="273" s="1"/>
  <c r="G123" i="274"/>
  <c r="P123" i="274" s="1"/>
  <c r="Q120" i="273"/>
  <c r="G127" i="273"/>
  <c r="P127" i="273" s="1"/>
  <c r="C124" i="274"/>
  <c r="R124" i="274" s="1"/>
  <c r="C125" i="274"/>
  <c r="R125" i="274" s="1"/>
  <c r="C126" i="274"/>
  <c r="R126" i="274" s="1"/>
  <c r="O40" i="274"/>
  <c r="F120" i="274" s="1"/>
  <c r="O117" i="274"/>
  <c r="F127" i="274" s="1"/>
  <c r="R127" i="274" s="1"/>
  <c r="O40" i="273"/>
  <c r="F120" i="273" s="1"/>
  <c r="F128" i="273" s="1"/>
  <c r="G127" i="272"/>
  <c r="P127" i="272" s="1"/>
  <c r="Q127" i="272"/>
  <c r="Q121" i="272"/>
  <c r="G124" i="272"/>
  <c r="P124" i="272" s="1"/>
  <c r="Q120" i="272"/>
  <c r="R123" i="272"/>
  <c r="Q125" i="272"/>
  <c r="G125" i="272"/>
  <c r="P125" i="272" s="1"/>
  <c r="D128" i="272"/>
  <c r="O40" i="272"/>
  <c r="F120" i="272" s="1"/>
  <c r="O73" i="272"/>
  <c r="F123" i="272" s="1"/>
  <c r="C125" i="272"/>
  <c r="R125" i="272" s="1"/>
  <c r="E122" i="272"/>
  <c r="E128" i="272" s="1"/>
  <c r="G123" i="272"/>
  <c r="P123" i="272" s="1"/>
  <c r="C124" i="272"/>
  <c r="R124" i="272" s="1"/>
  <c r="C126" i="272"/>
  <c r="R126" i="272" s="1"/>
  <c r="O51" i="272"/>
  <c r="F121" i="272" s="1"/>
  <c r="R121" i="272" s="1"/>
  <c r="O117" i="272"/>
  <c r="F127" i="272" s="1"/>
  <c r="R127" i="272" s="1"/>
  <c r="L27" i="173"/>
  <c r="I26" i="173"/>
  <c r="L26" i="173"/>
  <c r="I27" i="173"/>
  <c r="G124" i="173"/>
  <c r="P124" i="173" s="1"/>
  <c r="Q121" i="173"/>
  <c r="R122" i="173"/>
  <c r="D128" i="173"/>
  <c r="G120" i="173"/>
  <c r="P120" i="173" s="1"/>
  <c r="Q120" i="173"/>
  <c r="R127" i="173"/>
  <c r="Q127" i="173"/>
  <c r="G127" i="173"/>
  <c r="P127" i="173" s="1"/>
  <c r="R125" i="173"/>
  <c r="Q126" i="173"/>
  <c r="Q125" i="173"/>
  <c r="G125" i="173"/>
  <c r="P125" i="173" s="1"/>
  <c r="O51" i="173"/>
  <c r="F121" i="173" s="1"/>
  <c r="R121" i="173" s="1"/>
  <c r="E123" i="173"/>
  <c r="R123" i="173" s="1"/>
  <c r="C124" i="173"/>
  <c r="R124" i="173" s="1"/>
  <c r="C126" i="173"/>
  <c r="R126" i="173" s="1"/>
  <c r="O40" i="173"/>
  <c r="F120" i="173" s="1"/>
  <c r="O62" i="173"/>
  <c r="F122" i="173" s="1"/>
  <c r="O95" i="173"/>
  <c r="F125" i="173" s="1"/>
  <c r="O117" i="173"/>
  <c r="F127" i="173" s="1"/>
  <c r="G123" i="173"/>
  <c r="P123" i="173" s="1"/>
  <c r="J26" i="42"/>
  <c r="G26" i="42"/>
  <c r="J27" i="42"/>
  <c r="G27" i="42"/>
  <c r="F27" i="42"/>
  <c r="F26" i="42"/>
  <c r="K11" i="42"/>
  <c r="K12" i="42"/>
  <c r="K26" i="42" s="1"/>
  <c r="K13" i="42"/>
  <c r="K27" i="42" s="1"/>
  <c r="K14" i="42"/>
  <c r="K15" i="42"/>
  <c r="K16" i="42"/>
  <c r="K17" i="42"/>
  <c r="K18" i="42"/>
  <c r="K19" i="42"/>
  <c r="K20" i="42"/>
  <c r="K21" i="42"/>
  <c r="K22" i="42"/>
  <c r="K23" i="42"/>
  <c r="K24" i="42"/>
  <c r="K25" i="42"/>
  <c r="K139" i="42"/>
  <c r="AG5" i="23"/>
  <c r="U5" i="23"/>
  <c r="BB5" i="23"/>
  <c r="E5" i="23"/>
  <c r="AJ5" i="23"/>
  <c r="BK5" i="23"/>
  <c r="V5" i="23"/>
  <c r="AF5" i="23"/>
  <c r="O5" i="23"/>
  <c r="AO5" i="23"/>
  <c r="BG5" i="23"/>
  <c r="AY5" i="23"/>
  <c r="H5" i="5"/>
  <c r="BL5" i="23"/>
  <c r="K5" i="5"/>
  <c r="M5" i="23"/>
  <c r="AU5" i="23"/>
  <c r="AQ5" i="23"/>
  <c r="W5" i="23"/>
  <c r="BD5" i="23"/>
  <c r="AI5" i="23"/>
  <c r="AZ5" i="23"/>
  <c r="R5" i="5"/>
  <c r="BM5" i="23"/>
  <c r="AT5" i="23"/>
  <c r="AD5" i="23"/>
  <c r="AA5" i="23"/>
  <c r="S5" i="23"/>
  <c r="AN5" i="23"/>
  <c r="F5" i="23"/>
  <c r="AS5" i="23"/>
  <c r="AC5" i="23"/>
  <c r="S5" i="5"/>
  <c r="BC5" i="23"/>
  <c r="BJ5" i="23"/>
  <c r="I5" i="5"/>
  <c r="R5" i="23"/>
  <c r="P5" i="5"/>
  <c r="BI5" i="23"/>
  <c r="AE5" i="23"/>
  <c r="H5" i="23"/>
  <c r="AB5" i="23"/>
  <c r="AL5" i="23"/>
  <c r="AM5" i="23"/>
  <c r="BH5" i="23"/>
  <c r="AV5" i="23"/>
  <c r="AP5" i="23"/>
  <c r="Y5" i="23"/>
  <c r="Q5" i="23"/>
  <c r="G5" i="23"/>
  <c r="T5" i="23"/>
  <c r="AK5" i="23"/>
  <c r="J5" i="5"/>
  <c r="J5" i="23"/>
  <c r="G5" i="5"/>
  <c r="Z5" i="23"/>
  <c r="Q5" i="5"/>
  <c r="I5" i="23"/>
  <c r="E5" i="5"/>
  <c r="BA5" i="23"/>
  <c r="AH5" i="23"/>
  <c r="X5" i="5"/>
  <c r="AW5" i="23"/>
  <c r="P5" i="23"/>
  <c r="AR5" i="23"/>
  <c r="X5" i="23"/>
  <c r="BE5" i="23"/>
  <c r="AX5" i="23"/>
  <c r="F5" i="5"/>
  <c r="BF5" i="23"/>
  <c r="N5" i="23"/>
  <c r="G128" i="369" l="1"/>
  <c r="Q128" i="369"/>
  <c r="R121" i="367"/>
  <c r="C128" i="366"/>
  <c r="Q128" i="366" s="1"/>
  <c r="R127" i="366"/>
  <c r="F128" i="356"/>
  <c r="G128" i="355"/>
  <c r="Q128" i="355"/>
  <c r="R127" i="359"/>
  <c r="R126" i="354"/>
  <c r="Q126" i="354"/>
  <c r="F128" i="355"/>
  <c r="Q124" i="369"/>
  <c r="G124" i="369"/>
  <c r="P124" i="369" s="1"/>
  <c r="P3" i="369" s="1"/>
  <c r="P4" i="369" s="1"/>
  <c r="Q128" i="368"/>
  <c r="G128" i="368"/>
  <c r="E128" i="366"/>
  <c r="R120" i="366"/>
  <c r="Q125" i="369"/>
  <c r="G125" i="369"/>
  <c r="P125" i="369" s="1"/>
  <c r="Q128" i="363"/>
  <c r="G128" i="363"/>
  <c r="R123" i="365"/>
  <c r="Q123" i="365"/>
  <c r="R123" i="358"/>
  <c r="Q123" i="358"/>
  <c r="Q124" i="362"/>
  <c r="Q126" i="358"/>
  <c r="Q128" i="353"/>
  <c r="G128" i="353"/>
  <c r="F128" i="354"/>
  <c r="P144" i="352"/>
  <c r="E128" i="353"/>
  <c r="P128" i="369"/>
  <c r="P144" i="369"/>
  <c r="R128" i="369"/>
  <c r="G128" i="351"/>
  <c r="R124" i="368"/>
  <c r="P3" i="368" s="1"/>
  <c r="P4" i="368" s="1"/>
  <c r="F128" i="366"/>
  <c r="Q125" i="366"/>
  <c r="R128" i="363"/>
  <c r="P128" i="363"/>
  <c r="P144" i="363"/>
  <c r="P144" i="364"/>
  <c r="R128" i="364"/>
  <c r="Q128" i="361"/>
  <c r="G128" i="361"/>
  <c r="P128" i="361" s="1"/>
  <c r="P3" i="361" s="1"/>
  <c r="P4" i="361" s="1"/>
  <c r="R127" i="363"/>
  <c r="Q125" i="356"/>
  <c r="C128" i="358"/>
  <c r="Q125" i="358"/>
  <c r="R127" i="356"/>
  <c r="G120" i="352"/>
  <c r="P120" i="352" s="1"/>
  <c r="D128" i="352"/>
  <c r="Q120" i="352"/>
  <c r="Q127" i="363"/>
  <c r="P3" i="363" s="1"/>
  <c r="P4" i="363" s="1"/>
  <c r="P128" i="353"/>
  <c r="P3" i="353" s="1"/>
  <c r="P4" i="353" s="1"/>
  <c r="P144" i="353"/>
  <c r="R128" i="353"/>
  <c r="G127" i="369"/>
  <c r="P127" i="369" s="1"/>
  <c r="R127" i="369"/>
  <c r="Q127" i="369"/>
  <c r="R124" i="369"/>
  <c r="R125" i="369"/>
  <c r="G128" i="364"/>
  <c r="P128" i="364" s="1"/>
  <c r="P3" i="364" s="1"/>
  <c r="P4" i="364" s="1"/>
  <c r="Q128" i="364"/>
  <c r="Q122" i="360"/>
  <c r="P3" i="360" s="1"/>
  <c r="P4" i="360" s="1"/>
  <c r="Q128" i="365"/>
  <c r="G128" i="365"/>
  <c r="R122" i="362"/>
  <c r="Q122" i="362"/>
  <c r="R120" i="358"/>
  <c r="G128" i="354"/>
  <c r="Q121" i="357"/>
  <c r="R121" i="352"/>
  <c r="F128" i="352"/>
  <c r="R128" i="352" s="1"/>
  <c r="R122" i="367"/>
  <c r="Q122" i="367"/>
  <c r="P144" i="368"/>
  <c r="R128" i="368"/>
  <c r="P128" i="368"/>
  <c r="R126" i="362"/>
  <c r="Q126" i="362"/>
  <c r="F128" i="365"/>
  <c r="Q121" i="367"/>
  <c r="R128" i="360"/>
  <c r="P144" i="360"/>
  <c r="P128" i="360"/>
  <c r="G124" i="358"/>
  <c r="P124" i="358" s="1"/>
  <c r="Q124" i="358"/>
  <c r="G128" i="362"/>
  <c r="Q128" i="362"/>
  <c r="C128" i="362"/>
  <c r="Q128" i="356"/>
  <c r="G128" i="356"/>
  <c r="R124" i="358"/>
  <c r="R120" i="356"/>
  <c r="Q123" i="351"/>
  <c r="R120" i="355"/>
  <c r="P3" i="355" s="1"/>
  <c r="P4" i="355" s="1"/>
  <c r="R123" i="367"/>
  <c r="Q123" i="367"/>
  <c r="R120" i="365"/>
  <c r="C128" i="365"/>
  <c r="P144" i="361"/>
  <c r="R128" i="361"/>
  <c r="G128" i="367"/>
  <c r="R121" i="365"/>
  <c r="F128" i="367"/>
  <c r="C128" i="357"/>
  <c r="R120" i="357"/>
  <c r="Q120" i="357"/>
  <c r="R124" i="366"/>
  <c r="C128" i="356"/>
  <c r="Q128" i="360"/>
  <c r="G128" i="360"/>
  <c r="Q127" i="356"/>
  <c r="F128" i="359"/>
  <c r="R127" i="355"/>
  <c r="Q127" i="355"/>
  <c r="R120" i="354"/>
  <c r="C128" i="351"/>
  <c r="F128" i="351"/>
  <c r="Q128" i="358"/>
  <c r="G128" i="358"/>
  <c r="G128" i="366"/>
  <c r="R123" i="357"/>
  <c r="Q123" i="357"/>
  <c r="R120" i="367"/>
  <c r="C128" i="367"/>
  <c r="Q128" i="367" s="1"/>
  <c r="Q128" i="357"/>
  <c r="G128" i="357"/>
  <c r="Q125" i="362"/>
  <c r="C128" i="359"/>
  <c r="P128" i="355"/>
  <c r="P144" i="355"/>
  <c r="R128" i="355"/>
  <c r="Q127" i="359"/>
  <c r="R127" i="354"/>
  <c r="Q127" i="354"/>
  <c r="G128" i="359"/>
  <c r="C128" i="354"/>
  <c r="P3" i="335"/>
  <c r="P4" i="335" s="1"/>
  <c r="R128" i="343"/>
  <c r="P144" i="331"/>
  <c r="C128" i="346"/>
  <c r="F128" i="339"/>
  <c r="R124" i="336"/>
  <c r="G125" i="323"/>
  <c r="P125" i="323" s="1"/>
  <c r="Q125" i="323"/>
  <c r="C128" i="348"/>
  <c r="R120" i="348"/>
  <c r="Q120" i="348"/>
  <c r="Q128" i="350"/>
  <c r="G128" i="350"/>
  <c r="R124" i="348"/>
  <c r="R124" i="342"/>
  <c r="Q128" i="332"/>
  <c r="G128" i="332"/>
  <c r="F128" i="330"/>
  <c r="G124" i="323"/>
  <c r="P124" i="323" s="1"/>
  <c r="Q124" i="323"/>
  <c r="F128" i="334"/>
  <c r="F128" i="350"/>
  <c r="Q124" i="345"/>
  <c r="G124" i="345"/>
  <c r="P124" i="345" s="1"/>
  <c r="P3" i="345" s="1"/>
  <c r="P4" i="345" s="1"/>
  <c r="R123" i="344"/>
  <c r="Q123" i="344"/>
  <c r="Q125" i="346"/>
  <c r="F128" i="337"/>
  <c r="Q128" i="341"/>
  <c r="G128" i="341"/>
  <c r="F128" i="338"/>
  <c r="R121" i="339"/>
  <c r="Q128" i="333"/>
  <c r="G128" i="333"/>
  <c r="R120" i="330"/>
  <c r="Q120" i="330"/>
  <c r="C128" i="330"/>
  <c r="R121" i="330"/>
  <c r="Q123" i="323"/>
  <c r="R123" i="323"/>
  <c r="Q120" i="325"/>
  <c r="G120" i="325"/>
  <c r="P120" i="325" s="1"/>
  <c r="D128" i="325"/>
  <c r="R120" i="325"/>
  <c r="Q128" i="327"/>
  <c r="G128" i="327"/>
  <c r="Q124" i="324"/>
  <c r="F128" i="347"/>
  <c r="C128" i="349"/>
  <c r="Q123" i="348"/>
  <c r="P144" i="345"/>
  <c r="R128" i="345"/>
  <c r="P128" i="345"/>
  <c r="F128" i="344"/>
  <c r="R121" i="346"/>
  <c r="G128" i="338"/>
  <c r="Q123" i="342"/>
  <c r="Q121" i="339"/>
  <c r="Q120" i="338"/>
  <c r="C128" i="338"/>
  <c r="Q128" i="338" s="1"/>
  <c r="R120" i="338"/>
  <c r="Q124" i="334"/>
  <c r="C128" i="334"/>
  <c r="R122" i="339"/>
  <c r="Q122" i="339"/>
  <c r="F128" i="335"/>
  <c r="R128" i="335" s="1"/>
  <c r="F128" i="331"/>
  <c r="R128" i="331" s="1"/>
  <c r="Q123" i="336"/>
  <c r="R125" i="329"/>
  <c r="R123" i="331"/>
  <c r="Q123" i="331"/>
  <c r="R123" i="330"/>
  <c r="Q123" i="330"/>
  <c r="C128" i="323"/>
  <c r="Q125" i="326"/>
  <c r="R122" i="328"/>
  <c r="C128" i="328"/>
  <c r="R127" i="346"/>
  <c r="Q127" i="346"/>
  <c r="Q120" i="346"/>
  <c r="G120" i="346"/>
  <c r="P120" i="346" s="1"/>
  <c r="D128" i="346"/>
  <c r="G128" i="343"/>
  <c r="P128" i="343" s="1"/>
  <c r="P3" i="343" s="1"/>
  <c r="P4" i="343" s="1"/>
  <c r="Q128" i="343"/>
  <c r="R124" i="345"/>
  <c r="R120" i="344"/>
  <c r="Q120" i="344"/>
  <c r="C128" i="344"/>
  <c r="Q128" i="349"/>
  <c r="G128" i="349"/>
  <c r="Q124" i="346"/>
  <c r="R126" i="344"/>
  <c r="C128" i="340"/>
  <c r="C128" i="341"/>
  <c r="Q128" i="347"/>
  <c r="G128" i="347"/>
  <c r="R120" i="337"/>
  <c r="P3" i="337" s="1"/>
  <c r="P4" i="337" s="1"/>
  <c r="R125" i="334"/>
  <c r="P128" i="327"/>
  <c r="P144" i="327"/>
  <c r="F128" i="323"/>
  <c r="Q124" i="340"/>
  <c r="Q124" i="326"/>
  <c r="R120" i="323"/>
  <c r="R121" i="331"/>
  <c r="Q121" i="331"/>
  <c r="Q127" i="344"/>
  <c r="G127" i="344"/>
  <c r="P127" i="344" s="1"/>
  <c r="F128" i="343"/>
  <c r="C128" i="342"/>
  <c r="R120" i="342"/>
  <c r="Q128" i="342"/>
  <c r="G128" i="342"/>
  <c r="Q121" i="342"/>
  <c r="R127" i="334"/>
  <c r="Q127" i="334"/>
  <c r="Q121" i="330"/>
  <c r="C128" i="326"/>
  <c r="F128" i="328"/>
  <c r="R121" i="334"/>
  <c r="D128" i="323"/>
  <c r="F128" i="324"/>
  <c r="C128" i="324"/>
  <c r="Q128" i="324" s="1"/>
  <c r="R122" i="329"/>
  <c r="P144" i="350"/>
  <c r="R128" i="350"/>
  <c r="P128" i="350"/>
  <c r="C128" i="336"/>
  <c r="Q128" i="336" s="1"/>
  <c r="R120" i="336"/>
  <c r="R120" i="339"/>
  <c r="C128" i="339"/>
  <c r="F128" i="332"/>
  <c r="C128" i="329"/>
  <c r="R120" i="329"/>
  <c r="Q120" i="329"/>
  <c r="G125" i="344"/>
  <c r="P125" i="344" s="1"/>
  <c r="Q125" i="344"/>
  <c r="G128" i="348"/>
  <c r="E128" i="347"/>
  <c r="Q120" i="342"/>
  <c r="G128" i="340"/>
  <c r="Q128" i="340"/>
  <c r="R128" i="337"/>
  <c r="P144" i="337"/>
  <c r="P128" i="337"/>
  <c r="Q123" i="341"/>
  <c r="G128" i="336"/>
  <c r="Q126" i="334"/>
  <c r="P144" i="333"/>
  <c r="P128" i="333"/>
  <c r="P3" i="333" s="1"/>
  <c r="P4" i="333" s="1"/>
  <c r="R128" i="333"/>
  <c r="Q128" i="329"/>
  <c r="G128" i="329"/>
  <c r="Q127" i="323"/>
  <c r="G127" i="323"/>
  <c r="P127" i="323" s="1"/>
  <c r="R127" i="323"/>
  <c r="R121" i="325"/>
  <c r="R124" i="323"/>
  <c r="Q128" i="328"/>
  <c r="G128" i="328"/>
  <c r="R121" i="348"/>
  <c r="Q121" i="348"/>
  <c r="Q128" i="345"/>
  <c r="G128" i="345"/>
  <c r="Q128" i="330"/>
  <c r="G128" i="330"/>
  <c r="R127" i="328"/>
  <c r="Q127" i="328"/>
  <c r="Q128" i="326"/>
  <c r="G128" i="326"/>
  <c r="G128" i="324"/>
  <c r="R128" i="347"/>
  <c r="P128" i="347"/>
  <c r="P3" i="347" s="1"/>
  <c r="P4" i="347" s="1"/>
  <c r="P144" i="347"/>
  <c r="R121" i="344"/>
  <c r="R122" i="344"/>
  <c r="Q122" i="344"/>
  <c r="R126" i="340"/>
  <c r="Q126" i="340"/>
  <c r="G124" i="344"/>
  <c r="P124" i="344" s="1"/>
  <c r="Q124" i="344"/>
  <c r="R120" i="350"/>
  <c r="P3" i="350" s="1"/>
  <c r="P4" i="350" s="1"/>
  <c r="D128" i="344"/>
  <c r="Q128" i="339"/>
  <c r="G128" i="339"/>
  <c r="R127" i="344"/>
  <c r="Q120" i="334"/>
  <c r="D128" i="334"/>
  <c r="G120" i="334"/>
  <c r="P120" i="334" s="1"/>
  <c r="Q121" i="336"/>
  <c r="R123" i="338"/>
  <c r="G128" i="331"/>
  <c r="P128" i="331" s="1"/>
  <c r="Q128" i="331"/>
  <c r="R122" i="331"/>
  <c r="R128" i="332"/>
  <c r="P144" i="332"/>
  <c r="P128" i="332"/>
  <c r="P3" i="332" s="1"/>
  <c r="P4" i="332" s="1"/>
  <c r="Q128" i="337"/>
  <c r="Q121" i="329"/>
  <c r="F128" i="327"/>
  <c r="R128" i="327" s="1"/>
  <c r="Q120" i="336"/>
  <c r="R125" i="323"/>
  <c r="Q122" i="328"/>
  <c r="R122" i="303"/>
  <c r="P144" i="306"/>
  <c r="R128" i="306"/>
  <c r="P144" i="316"/>
  <c r="R128" i="316"/>
  <c r="R123" i="307"/>
  <c r="Q123" i="307"/>
  <c r="E128" i="304"/>
  <c r="R127" i="310"/>
  <c r="Q127" i="310"/>
  <c r="G128" i="321"/>
  <c r="Q120" i="310"/>
  <c r="R120" i="310"/>
  <c r="C128" i="310"/>
  <c r="Q128" i="314"/>
  <c r="G128" i="314"/>
  <c r="P128" i="314" s="1"/>
  <c r="P3" i="314" s="1"/>
  <c r="P4" i="314" s="1"/>
  <c r="G120" i="303"/>
  <c r="P120" i="303" s="1"/>
  <c r="D128" i="303"/>
  <c r="Q120" i="303"/>
  <c r="R120" i="303"/>
  <c r="G127" i="309"/>
  <c r="P127" i="309" s="1"/>
  <c r="Q127" i="309"/>
  <c r="R120" i="307"/>
  <c r="C128" i="307"/>
  <c r="Q120" i="307"/>
  <c r="R120" i="321"/>
  <c r="C128" i="321"/>
  <c r="P144" i="315"/>
  <c r="R128" i="315"/>
  <c r="R123" i="303"/>
  <c r="R121" i="321"/>
  <c r="P144" i="317"/>
  <c r="R128" i="317"/>
  <c r="Q125" i="311"/>
  <c r="G125" i="311"/>
  <c r="P125" i="311" s="1"/>
  <c r="Q123" i="318"/>
  <c r="G123" i="306"/>
  <c r="P123" i="306" s="1"/>
  <c r="Q123" i="306"/>
  <c r="R123" i="306"/>
  <c r="R120" i="315"/>
  <c r="P3" i="315" s="1"/>
  <c r="P4" i="315" s="1"/>
  <c r="Q124" i="308"/>
  <c r="Q125" i="307"/>
  <c r="P144" i="320"/>
  <c r="R128" i="320"/>
  <c r="P128" i="320"/>
  <c r="P3" i="320" s="1"/>
  <c r="P4" i="320" s="1"/>
  <c r="R120" i="313"/>
  <c r="C128" i="313"/>
  <c r="Q122" i="321"/>
  <c r="G128" i="316"/>
  <c r="P128" i="316" s="1"/>
  <c r="Q128" i="316"/>
  <c r="P144" i="309"/>
  <c r="Q128" i="305"/>
  <c r="G128" i="305"/>
  <c r="C128" i="319"/>
  <c r="Q128" i="319" s="1"/>
  <c r="G128" i="319"/>
  <c r="G128" i="311"/>
  <c r="Q128" i="311"/>
  <c r="R121" i="306"/>
  <c r="Q121" i="306"/>
  <c r="Q124" i="317"/>
  <c r="G124" i="317"/>
  <c r="P124" i="317" s="1"/>
  <c r="R127" i="319"/>
  <c r="Q128" i="322"/>
  <c r="G128" i="322"/>
  <c r="F128" i="317"/>
  <c r="C128" i="318"/>
  <c r="Q123" i="313"/>
  <c r="P128" i="311"/>
  <c r="R128" i="311"/>
  <c r="P144" i="311"/>
  <c r="F128" i="305"/>
  <c r="R128" i="314"/>
  <c r="P144" i="314"/>
  <c r="R125" i="309"/>
  <c r="Q125" i="309"/>
  <c r="G125" i="309"/>
  <c r="P125" i="309" s="1"/>
  <c r="G128" i="307"/>
  <c r="Q126" i="316"/>
  <c r="R125" i="308"/>
  <c r="P144" i="303"/>
  <c r="Q120" i="306"/>
  <c r="D128" i="306"/>
  <c r="G120" i="306"/>
  <c r="P120" i="306" s="1"/>
  <c r="R120" i="306"/>
  <c r="C128" i="308"/>
  <c r="R120" i="308"/>
  <c r="Q120" i="308"/>
  <c r="G128" i="317"/>
  <c r="P128" i="317" s="1"/>
  <c r="Q128" i="317"/>
  <c r="Q126" i="313"/>
  <c r="R126" i="313"/>
  <c r="R124" i="313"/>
  <c r="P144" i="322"/>
  <c r="R128" i="322"/>
  <c r="P128" i="322"/>
  <c r="P3" i="322" s="1"/>
  <c r="P4" i="322" s="1"/>
  <c r="R127" i="309"/>
  <c r="Q128" i="313"/>
  <c r="G128" i="313"/>
  <c r="Q127" i="319"/>
  <c r="R124" i="316"/>
  <c r="Q124" i="316"/>
  <c r="P3" i="316" s="1"/>
  <c r="P4" i="316" s="1"/>
  <c r="Q124" i="311"/>
  <c r="G124" i="311"/>
  <c r="P124" i="311" s="1"/>
  <c r="Q127" i="316"/>
  <c r="Q128" i="312"/>
  <c r="P3" i="312" s="1"/>
  <c r="P4" i="312" s="1"/>
  <c r="G128" i="312"/>
  <c r="P128" i="312" s="1"/>
  <c r="C128" i="305"/>
  <c r="F128" i="307"/>
  <c r="Q128" i="308"/>
  <c r="G128" i="308"/>
  <c r="Q127" i="321"/>
  <c r="G128" i="315"/>
  <c r="P128" i="315" s="1"/>
  <c r="Q128" i="315"/>
  <c r="R121" i="303"/>
  <c r="Q121" i="303"/>
  <c r="Q128" i="320"/>
  <c r="G128" i="320"/>
  <c r="G127" i="311"/>
  <c r="P127" i="311" s="1"/>
  <c r="R127" i="311"/>
  <c r="Q127" i="311"/>
  <c r="E128" i="318"/>
  <c r="F128" i="313"/>
  <c r="R121" i="313"/>
  <c r="Q121" i="313"/>
  <c r="Q120" i="313"/>
  <c r="R128" i="304"/>
  <c r="P128" i="304"/>
  <c r="P144" i="304"/>
  <c r="R121" i="310"/>
  <c r="Q121" i="310"/>
  <c r="R122" i="313"/>
  <c r="Q122" i="313"/>
  <c r="R125" i="316"/>
  <c r="Q125" i="316"/>
  <c r="R123" i="310"/>
  <c r="Q123" i="310"/>
  <c r="F128" i="309"/>
  <c r="R128" i="309" s="1"/>
  <c r="Q128" i="304"/>
  <c r="G128" i="304"/>
  <c r="D128" i="309"/>
  <c r="Q123" i="304"/>
  <c r="P3" i="304" s="1"/>
  <c r="P4" i="304" s="1"/>
  <c r="P144" i="298"/>
  <c r="R128" i="298"/>
  <c r="P3" i="300"/>
  <c r="P4" i="300" s="1"/>
  <c r="Q128" i="296"/>
  <c r="G128" i="296"/>
  <c r="Q128" i="293"/>
  <c r="G128" i="293"/>
  <c r="Q124" i="293"/>
  <c r="G124" i="293"/>
  <c r="P124" i="293" s="1"/>
  <c r="Q128" i="287"/>
  <c r="G128" i="287"/>
  <c r="P128" i="287" s="1"/>
  <c r="G128" i="292"/>
  <c r="F128" i="294"/>
  <c r="C128" i="296"/>
  <c r="R122" i="301"/>
  <c r="Q122" i="301"/>
  <c r="G128" i="288"/>
  <c r="P128" i="288" s="1"/>
  <c r="P3" i="288" s="1"/>
  <c r="P4" i="288" s="1"/>
  <c r="Q128" i="288"/>
  <c r="R121" i="291"/>
  <c r="Q121" i="291"/>
  <c r="Q125" i="296"/>
  <c r="E128" i="298"/>
  <c r="P128" i="293"/>
  <c r="P144" i="293"/>
  <c r="Q127" i="296"/>
  <c r="G128" i="301"/>
  <c r="F128" i="287"/>
  <c r="R124" i="293"/>
  <c r="Q128" i="300"/>
  <c r="G128" i="300"/>
  <c r="R123" i="294"/>
  <c r="Q123" i="294"/>
  <c r="Q128" i="297"/>
  <c r="G128" i="297"/>
  <c r="P144" i="287"/>
  <c r="R128" i="287"/>
  <c r="R121" i="301"/>
  <c r="Q121" i="294"/>
  <c r="R127" i="287"/>
  <c r="Q128" i="290"/>
  <c r="G128" i="290"/>
  <c r="P128" i="290" s="1"/>
  <c r="P3" i="290" s="1"/>
  <c r="P4" i="290" s="1"/>
  <c r="G128" i="298"/>
  <c r="P128" i="298" s="1"/>
  <c r="P3" i="298" s="1"/>
  <c r="P4" i="298" s="1"/>
  <c r="Q128" i="298"/>
  <c r="Q123" i="289"/>
  <c r="Q128" i="294"/>
  <c r="G128" i="294"/>
  <c r="R122" i="298"/>
  <c r="R127" i="302"/>
  <c r="P144" i="299"/>
  <c r="R120" i="292"/>
  <c r="C128" i="292"/>
  <c r="Q120" i="292"/>
  <c r="P144" i="291"/>
  <c r="R128" i="291"/>
  <c r="P128" i="291"/>
  <c r="P144" i="295"/>
  <c r="R128" i="295"/>
  <c r="R125" i="301"/>
  <c r="Q125" i="301"/>
  <c r="C128" i="302"/>
  <c r="F128" i="301"/>
  <c r="Q126" i="301"/>
  <c r="R120" i="301"/>
  <c r="C128" i="301"/>
  <c r="P144" i="297"/>
  <c r="R128" i="297"/>
  <c r="P128" i="297"/>
  <c r="P3" i="297" s="1"/>
  <c r="P4" i="297" s="1"/>
  <c r="Q128" i="302"/>
  <c r="G128" i="302"/>
  <c r="Q128" i="299"/>
  <c r="G128" i="299"/>
  <c r="P128" i="299" s="1"/>
  <c r="P144" i="300"/>
  <c r="R128" i="300"/>
  <c r="P128" i="300"/>
  <c r="Q120" i="301"/>
  <c r="G128" i="289"/>
  <c r="P144" i="288"/>
  <c r="R128" i="288"/>
  <c r="C128" i="294"/>
  <c r="R121" i="292"/>
  <c r="P144" i="290"/>
  <c r="R128" i="290"/>
  <c r="Q127" i="287"/>
  <c r="P3" i="287" s="1"/>
  <c r="P4" i="287" s="1"/>
  <c r="R122" i="289"/>
  <c r="G128" i="291"/>
  <c r="Q128" i="291"/>
  <c r="R120" i="289"/>
  <c r="C128" i="289"/>
  <c r="R123" i="298"/>
  <c r="Q123" i="298"/>
  <c r="Q122" i="298"/>
  <c r="R127" i="299"/>
  <c r="R124" i="289"/>
  <c r="Q124" i="289"/>
  <c r="G128" i="295"/>
  <c r="P128" i="295" s="1"/>
  <c r="P3" i="295" s="1"/>
  <c r="P4" i="295" s="1"/>
  <c r="Q128" i="295"/>
  <c r="Q121" i="301"/>
  <c r="Q125" i="291"/>
  <c r="Q127" i="293"/>
  <c r="G127" i="293"/>
  <c r="P127" i="293" s="1"/>
  <c r="F128" i="293"/>
  <c r="R128" i="293" s="1"/>
  <c r="F128" i="302"/>
  <c r="Q125" i="302"/>
  <c r="F128" i="299"/>
  <c r="R128" i="299" s="1"/>
  <c r="R126" i="294"/>
  <c r="R126" i="291"/>
  <c r="Q126" i="291"/>
  <c r="P3" i="291" s="1"/>
  <c r="P4" i="291" s="1"/>
  <c r="R126" i="299"/>
  <c r="R125" i="289"/>
  <c r="Q125" i="289"/>
  <c r="F128" i="289"/>
  <c r="R121" i="289"/>
  <c r="Q124" i="294"/>
  <c r="P3" i="284"/>
  <c r="P4" i="284" s="1"/>
  <c r="G128" i="279"/>
  <c r="Q128" i="279"/>
  <c r="R120" i="280"/>
  <c r="C128" i="280"/>
  <c r="R120" i="282"/>
  <c r="C128" i="282"/>
  <c r="Q128" i="285"/>
  <c r="G128" i="285"/>
  <c r="R127" i="283"/>
  <c r="G128" i="280"/>
  <c r="Q121" i="280"/>
  <c r="Q124" i="283"/>
  <c r="R123" i="284"/>
  <c r="Q123" i="284"/>
  <c r="R125" i="285"/>
  <c r="Q125" i="285"/>
  <c r="R120" i="285"/>
  <c r="C128" i="285"/>
  <c r="R122" i="280"/>
  <c r="Q122" i="280"/>
  <c r="Q120" i="285"/>
  <c r="Q126" i="285"/>
  <c r="Q127" i="283"/>
  <c r="R122" i="282"/>
  <c r="R123" i="282"/>
  <c r="Q124" i="286"/>
  <c r="R125" i="282"/>
  <c r="Q125" i="282"/>
  <c r="Q123" i="280"/>
  <c r="R123" i="280"/>
  <c r="F128" i="283"/>
  <c r="Q128" i="286"/>
  <c r="G128" i="286"/>
  <c r="Q128" i="284"/>
  <c r="G128" i="284"/>
  <c r="P144" i="284"/>
  <c r="R128" i="284"/>
  <c r="P128" i="284"/>
  <c r="Q128" i="281"/>
  <c r="G128" i="281"/>
  <c r="P128" i="281" s="1"/>
  <c r="P3" i="281" s="1"/>
  <c r="P4" i="281" s="1"/>
  <c r="C128" i="283"/>
  <c r="R123" i="285"/>
  <c r="Q123" i="285"/>
  <c r="R121" i="285"/>
  <c r="P144" i="279"/>
  <c r="R128" i="279"/>
  <c r="P128" i="279"/>
  <c r="P3" i="279" s="1"/>
  <c r="P4" i="279" s="1"/>
  <c r="G128" i="282"/>
  <c r="Q125" i="286"/>
  <c r="C128" i="286"/>
  <c r="Q126" i="282"/>
  <c r="F128" i="286"/>
  <c r="R127" i="286"/>
  <c r="R122" i="285"/>
  <c r="Q122" i="285"/>
  <c r="P144" i="281"/>
  <c r="R128" i="281"/>
  <c r="R124" i="282"/>
  <c r="Q124" i="282"/>
  <c r="Q128" i="283"/>
  <c r="G128" i="283"/>
  <c r="R123" i="277"/>
  <c r="Q123" i="277"/>
  <c r="G128" i="276"/>
  <c r="P144" i="278"/>
  <c r="R128" i="278"/>
  <c r="P128" i="278"/>
  <c r="Q128" i="275"/>
  <c r="G128" i="275"/>
  <c r="R120" i="277"/>
  <c r="C128" i="277"/>
  <c r="C128" i="275"/>
  <c r="Q128" i="278"/>
  <c r="G128" i="278"/>
  <c r="Q125" i="275"/>
  <c r="Q128" i="277"/>
  <c r="G128" i="277"/>
  <c r="Q120" i="277"/>
  <c r="Q127" i="275"/>
  <c r="Q125" i="277"/>
  <c r="F128" i="278"/>
  <c r="Q127" i="278"/>
  <c r="R123" i="276"/>
  <c r="Q123" i="276"/>
  <c r="R125" i="278"/>
  <c r="P3" i="278" s="1"/>
  <c r="P4" i="278" s="1"/>
  <c r="R122" i="277"/>
  <c r="F128" i="275"/>
  <c r="Q126" i="275"/>
  <c r="C128" i="276"/>
  <c r="Q128" i="276" s="1"/>
  <c r="F128" i="277"/>
  <c r="Q125" i="278"/>
  <c r="Q126" i="274"/>
  <c r="C128" i="273"/>
  <c r="R120" i="273"/>
  <c r="Q126" i="273"/>
  <c r="Q124" i="274"/>
  <c r="P144" i="274"/>
  <c r="P128" i="274"/>
  <c r="R128" i="274"/>
  <c r="R123" i="274"/>
  <c r="P3" i="274" s="1"/>
  <c r="P4" i="274" s="1"/>
  <c r="Q128" i="273"/>
  <c r="G128" i="273"/>
  <c r="F128" i="274"/>
  <c r="Q128" i="274"/>
  <c r="G128" i="274"/>
  <c r="Q124" i="273"/>
  <c r="Q125" i="274"/>
  <c r="Q124" i="272"/>
  <c r="R122" i="272"/>
  <c r="Q126" i="272"/>
  <c r="F128" i="272"/>
  <c r="R120" i="272"/>
  <c r="G128" i="272"/>
  <c r="C128" i="272"/>
  <c r="BK4" i="23"/>
  <c r="BM4" i="23"/>
  <c r="BL4" i="23"/>
  <c r="BI4" i="23"/>
  <c r="BH4" i="23"/>
  <c r="BE4" i="23"/>
  <c r="BG4" i="23"/>
  <c r="BJ4" i="23"/>
  <c r="BF4" i="23"/>
  <c r="AP4" i="23"/>
  <c r="AZ4" i="23"/>
  <c r="AO4" i="23"/>
  <c r="AR4" i="23"/>
  <c r="AN4" i="23"/>
  <c r="AX4" i="23"/>
  <c r="AW4" i="23"/>
  <c r="AV4" i="23"/>
  <c r="AU4" i="23"/>
  <c r="AS4" i="23"/>
  <c r="AY4" i="23"/>
  <c r="AT4" i="23"/>
  <c r="BD4" i="23"/>
  <c r="BC4" i="23"/>
  <c r="BA4" i="23"/>
  <c r="AQ4" i="23"/>
  <c r="BB4" i="23"/>
  <c r="AI4" i="23"/>
  <c r="AK4" i="23"/>
  <c r="AH4" i="23"/>
  <c r="AG4" i="23"/>
  <c r="AF4" i="23"/>
  <c r="AJ4" i="23"/>
  <c r="AL4" i="23"/>
  <c r="AM4" i="23"/>
  <c r="AE4" i="23"/>
  <c r="AD4" i="23"/>
  <c r="AC4" i="23"/>
  <c r="AB4" i="23"/>
  <c r="AA4" i="23"/>
  <c r="Z4" i="23"/>
  <c r="Y4" i="23"/>
  <c r="X4" i="23"/>
  <c r="W4" i="23"/>
  <c r="V4" i="23"/>
  <c r="U4" i="23"/>
  <c r="T4" i="23"/>
  <c r="S4" i="23"/>
  <c r="R4" i="23"/>
  <c r="Q4" i="23"/>
  <c r="P4" i="23"/>
  <c r="O4" i="23"/>
  <c r="N4" i="23"/>
  <c r="M4" i="23"/>
  <c r="J4" i="23"/>
  <c r="I4" i="23"/>
  <c r="H4" i="23"/>
  <c r="G4" i="23"/>
  <c r="F4" i="23"/>
  <c r="E4" i="23"/>
  <c r="X4" i="5"/>
  <c r="K4" i="5"/>
  <c r="J4" i="5"/>
  <c r="I4" i="5"/>
  <c r="H4" i="5"/>
  <c r="E4" i="5"/>
  <c r="F128" i="173"/>
  <c r="R120" i="173"/>
  <c r="E128" i="173"/>
  <c r="C128" i="173"/>
  <c r="Q128" i="173" s="1"/>
  <c r="Q124" i="173"/>
  <c r="G128" i="173"/>
  <c r="S4" i="5"/>
  <c r="Q4" i="5"/>
  <c r="R61" i="42"/>
  <c r="Q61" i="42"/>
  <c r="P61" i="42"/>
  <c r="R60" i="42"/>
  <c r="Q60" i="42"/>
  <c r="P60" i="42"/>
  <c r="R59" i="42"/>
  <c r="Q59" i="42"/>
  <c r="P59" i="42"/>
  <c r="R58" i="42"/>
  <c r="Q58" i="42"/>
  <c r="P58" i="42"/>
  <c r="R57" i="42"/>
  <c r="Q57" i="42"/>
  <c r="P57" i="42"/>
  <c r="R56" i="42"/>
  <c r="Q56" i="42"/>
  <c r="P56" i="42"/>
  <c r="Q55" i="42"/>
  <c r="P55" i="42"/>
  <c r="R50" i="42"/>
  <c r="Q50" i="42"/>
  <c r="P50" i="42"/>
  <c r="R49" i="42"/>
  <c r="Q49" i="42"/>
  <c r="P49" i="42"/>
  <c r="R48" i="42"/>
  <c r="Q48" i="42"/>
  <c r="P48" i="42"/>
  <c r="R47" i="42"/>
  <c r="Q47" i="42"/>
  <c r="P47" i="42"/>
  <c r="R46" i="42"/>
  <c r="Q46" i="42"/>
  <c r="P46" i="42"/>
  <c r="R45" i="42"/>
  <c r="Q45" i="42"/>
  <c r="P45" i="42"/>
  <c r="R44" i="42"/>
  <c r="Q44" i="42"/>
  <c r="P44" i="42"/>
  <c r="P3" i="367" l="1"/>
  <c r="P4" i="367" s="1"/>
  <c r="P144" i="354"/>
  <c r="R128" i="354"/>
  <c r="P128" i="354"/>
  <c r="P3" i="354" s="1"/>
  <c r="P4" i="354" s="1"/>
  <c r="R128" i="351"/>
  <c r="P3" i="351" s="1"/>
  <c r="P4" i="351" s="1"/>
  <c r="P128" i="351"/>
  <c r="P144" i="351"/>
  <c r="R128" i="356"/>
  <c r="P3" i="356" s="1"/>
  <c r="P4" i="356" s="1"/>
  <c r="P128" i="356"/>
  <c r="P144" i="356"/>
  <c r="Q128" i="351"/>
  <c r="Q128" i="352"/>
  <c r="G128" i="352"/>
  <c r="P128" i="352" s="1"/>
  <c r="P3" i="352"/>
  <c r="P4" i="352" s="1"/>
  <c r="P144" i="366"/>
  <c r="P3" i="366" s="1"/>
  <c r="P4" i="366" s="1"/>
  <c r="R128" i="366"/>
  <c r="P128" i="366"/>
  <c r="P144" i="357"/>
  <c r="R128" i="357"/>
  <c r="P128" i="357"/>
  <c r="P3" i="357" s="1"/>
  <c r="P4" i="357" s="1"/>
  <c r="P128" i="365"/>
  <c r="P144" i="365"/>
  <c r="P3" i="365" s="1"/>
  <c r="P4" i="365" s="1"/>
  <c r="R128" i="365"/>
  <c r="P128" i="362"/>
  <c r="P3" i="362" s="1"/>
  <c r="P4" i="362" s="1"/>
  <c r="P144" i="362"/>
  <c r="R128" i="362"/>
  <c r="Q128" i="354"/>
  <c r="P3" i="358"/>
  <c r="P4" i="358" s="1"/>
  <c r="P144" i="359"/>
  <c r="P3" i="359" s="1"/>
  <c r="P4" i="359" s="1"/>
  <c r="R128" i="359"/>
  <c r="P128" i="359"/>
  <c r="Q128" i="359"/>
  <c r="R128" i="367"/>
  <c r="P144" i="367"/>
  <c r="P128" i="367"/>
  <c r="P128" i="358"/>
  <c r="P144" i="358"/>
  <c r="R128" i="358"/>
  <c r="P3" i="327"/>
  <c r="P4" i="327" s="1"/>
  <c r="P3" i="331"/>
  <c r="P4" i="331" s="1"/>
  <c r="P3" i="348"/>
  <c r="P4" i="348" s="1"/>
  <c r="P128" i="326"/>
  <c r="P3" i="326" s="1"/>
  <c r="P4" i="326" s="1"/>
  <c r="P144" i="326"/>
  <c r="R128" i="326"/>
  <c r="P144" i="342"/>
  <c r="R128" i="342"/>
  <c r="P128" i="342"/>
  <c r="P3" i="342" s="1"/>
  <c r="P4" i="342" s="1"/>
  <c r="P144" i="334"/>
  <c r="R128" i="334"/>
  <c r="R128" i="329"/>
  <c r="P144" i="329"/>
  <c r="P128" i="329"/>
  <c r="P3" i="329" s="1"/>
  <c r="P4" i="329" s="1"/>
  <c r="R128" i="341"/>
  <c r="P3" i="341" s="1"/>
  <c r="P4" i="341" s="1"/>
  <c r="P128" i="341"/>
  <c r="P144" i="341"/>
  <c r="P3" i="336"/>
  <c r="P4" i="336" s="1"/>
  <c r="P128" i="340"/>
  <c r="P144" i="340"/>
  <c r="P3" i="340" s="1"/>
  <c r="P4" i="340" s="1"/>
  <c r="R128" i="340"/>
  <c r="R128" i="328"/>
  <c r="P128" i="328"/>
  <c r="P144" i="328"/>
  <c r="P3" i="328" s="1"/>
  <c r="P4" i="328" s="1"/>
  <c r="R128" i="344"/>
  <c r="P144" i="344"/>
  <c r="P3" i="344" s="1"/>
  <c r="P4" i="344" s="1"/>
  <c r="P144" i="339"/>
  <c r="P3" i="339" s="1"/>
  <c r="P4" i="339" s="1"/>
  <c r="R128" i="339"/>
  <c r="P128" i="339"/>
  <c r="P144" i="324"/>
  <c r="R128" i="324"/>
  <c r="P128" i="324"/>
  <c r="P3" i="324" s="1"/>
  <c r="P4" i="324" s="1"/>
  <c r="R128" i="338"/>
  <c r="P144" i="338"/>
  <c r="P128" i="338"/>
  <c r="P3" i="338" s="1"/>
  <c r="P4" i="338" s="1"/>
  <c r="P3" i="325"/>
  <c r="P4" i="325" s="1"/>
  <c r="P128" i="349"/>
  <c r="P3" i="349" s="1"/>
  <c r="P4" i="349" s="1"/>
  <c r="P144" i="349"/>
  <c r="R128" i="349"/>
  <c r="P144" i="348"/>
  <c r="R128" i="348"/>
  <c r="P128" i="348"/>
  <c r="P128" i="330"/>
  <c r="P144" i="330"/>
  <c r="P3" i="330" s="1"/>
  <c r="P4" i="330" s="1"/>
  <c r="R128" i="330"/>
  <c r="P128" i="336"/>
  <c r="R128" i="336"/>
  <c r="P144" i="336"/>
  <c r="G128" i="334"/>
  <c r="P128" i="334" s="1"/>
  <c r="P3" i="334" s="1"/>
  <c r="P4" i="334" s="1"/>
  <c r="Q128" i="334"/>
  <c r="Q128" i="344"/>
  <c r="G128" i="344"/>
  <c r="P128" i="344" s="1"/>
  <c r="Q128" i="348"/>
  <c r="P144" i="346"/>
  <c r="R128" i="346"/>
  <c r="Q128" i="323"/>
  <c r="G128" i="323"/>
  <c r="P128" i="323" s="1"/>
  <c r="P3" i="323" s="1"/>
  <c r="P4" i="323" s="1"/>
  <c r="G128" i="346"/>
  <c r="P128" i="346" s="1"/>
  <c r="P3" i="346" s="1"/>
  <c r="P4" i="346" s="1"/>
  <c r="Q128" i="346"/>
  <c r="P144" i="323"/>
  <c r="R128" i="323"/>
  <c r="G128" i="325"/>
  <c r="P128" i="325" s="1"/>
  <c r="Q128" i="325"/>
  <c r="R128" i="325"/>
  <c r="P3" i="317"/>
  <c r="P4" i="317" s="1"/>
  <c r="P128" i="318"/>
  <c r="P144" i="318"/>
  <c r="R128" i="318"/>
  <c r="Q128" i="318"/>
  <c r="P144" i="307"/>
  <c r="P128" i="307"/>
  <c r="R128" i="307"/>
  <c r="P144" i="308"/>
  <c r="P128" i="308"/>
  <c r="P3" i="308" s="1"/>
  <c r="P4" i="308" s="1"/>
  <c r="R128" i="308"/>
  <c r="G128" i="309"/>
  <c r="P128" i="309" s="1"/>
  <c r="Q128" i="309"/>
  <c r="P3" i="309" s="1"/>
  <c r="P4" i="309" s="1"/>
  <c r="R128" i="310"/>
  <c r="P128" i="310"/>
  <c r="P144" i="310"/>
  <c r="P3" i="310" s="1"/>
  <c r="P4" i="310" s="1"/>
  <c r="Q128" i="310"/>
  <c r="R128" i="305"/>
  <c r="P128" i="305"/>
  <c r="P3" i="305" s="1"/>
  <c r="P4" i="305" s="1"/>
  <c r="P144" i="305"/>
  <c r="Q128" i="306"/>
  <c r="P3" i="306" s="1"/>
  <c r="P4" i="306" s="1"/>
  <c r="G128" i="306"/>
  <c r="P128" i="306" s="1"/>
  <c r="Q128" i="307"/>
  <c r="R128" i="319"/>
  <c r="P128" i="319"/>
  <c r="P144" i="319"/>
  <c r="P3" i="319" s="1"/>
  <c r="P4" i="319" s="1"/>
  <c r="P128" i="321"/>
  <c r="R128" i="321"/>
  <c r="P144" i="321"/>
  <c r="P3" i="321" s="1"/>
  <c r="P4" i="321" s="1"/>
  <c r="P144" i="313"/>
  <c r="R128" i="313"/>
  <c r="P128" i="313"/>
  <c r="P3" i="313" s="1"/>
  <c r="P4" i="313" s="1"/>
  <c r="G128" i="303"/>
  <c r="P128" i="303" s="1"/>
  <c r="P3" i="303" s="1"/>
  <c r="P4" i="303" s="1"/>
  <c r="Q128" i="303"/>
  <c r="Q128" i="321"/>
  <c r="P3" i="311"/>
  <c r="P4" i="311" s="1"/>
  <c r="R128" i="303"/>
  <c r="P3" i="299"/>
  <c r="P4" i="299" s="1"/>
  <c r="P3" i="293"/>
  <c r="P4" i="293" s="1"/>
  <c r="P3" i="294"/>
  <c r="P4" i="294" s="1"/>
  <c r="R128" i="294"/>
  <c r="P144" i="294"/>
  <c r="P128" i="294"/>
  <c r="P128" i="301"/>
  <c r="P3" i="301" s="1"/>
  <c r="P4" i="301" s="1"/>
  <c r="P144" i="301"/>
  <c r="R128" i="301"/>
  <c r="R128" i="296"/>
  <c r="P128" i="296"/>
  <c r="P3" i="296" s="1"/>
  <c r="P4" i="296" s="1"/>
  <c r="P144" i="296"/>
  <c r="R128" i="292"/>
  <c r="P144" i="292"/>
  <c r="P3" i="292" s="1"/>
  <c r="P4" i="292" s="1"/>
  <c r="P128" i="292"/>
  <c r="R128" i="289"/>
  <c r="P128" i="289"/>
  <c r="P144" i="289"/>
  <c r="P3" i="289" s="1"/>
  <c r="P4" i="289" s="1"/>
  <c r="Q128" i="289"/>
  <c r="P144" i="302"/>
  <c r="P3" i="302" s="1"/>
  <c r="P4" i="302" s="1"/>
  <c r="R128" i="302"/>
  <c r="P128" i="302"/>
  <c r="Q128" i="301"/>
  <c r="Q128" i="292"/>
  <c r="P3" i="282"/>
  <c r="P4" i="282" s="1"/>
  <c r="P3" i="286"/>
  <c r="P4" i="286" s="1"/>
  <c r="P128" i="282"/>
  <c r="P144" i="282"/>
  <c r="R128" i="282"/>
  <c r="R128" i="280"/>
  <c r="P128" i="280"/>
  <c r="P144" i="280"/>
  <c r="P128" i="285"/>
  <c r="P144" i="285"/>
  <c r="R128" i="285"/>
  <c r="P3" i="285" s="1"/>
  <c r="P4" i="285" s="1"/>
  <c r="P3" i="280"/>
  <c r="P4" i="280" s="1"/>
  <c r="P144" i="286"/>
  <c r="R128" i="286"/>
  <c r="P128" i="286"/>
  <c r="Q128" i="282"/>
  <c r="R128" i="283"/>
  <c r="P128" i="283"/>
  <c r="P144" i="283"/>
  <c r="P3" i="283" s="1"/>
  <c r="P4" i="283" s="1"/>
  <c r="Q128" i="280"/>
  <c r="P3" i="275"/>
  <c r="P4" i="275" s="1"/>
  <c r="P3" i="277"/>
  <c r="P4" i="277" s="1"/>
  <c r="R128" i="275"/>
  <c r="P128" i="275"/>
  <c r="P144" i="275"/>
  <c r="P128" i="277"/>
  <c r="P144" i="277"/>
  <c r="R128" i="277"/>
  <c r="R128" i="276"/>
  <c r="P144" i="276"/>
  <c r="P128" i="276"/>
  <c r="P3" i="276" s="1"/>
  <c r="P4" i="276" s="1"/>
  <c r="P144" i="273"/>
  <c r="P3" i="273" s="1"/>
  <c r="P4" i="273" s="1"/>
  <c r="P128" i="273"/>
  <c r="R128" i="273"/>
  <c r="P144" i="272"/>
  <c r="R128" i="272"/>
  <c r="P128" i="272"/>
  <c r="P3" i="272" s="1"/>
  <c r="P4" i="272" s="1"/>
  <c r="Q128" i="272"/>
  <c r="P144" i="173"/>
  <c r="R128" i="173"/>
  <c r="P3" i="173"/>
  <c r="U4" i="5"/>
  <c r="N117" i="42"/>
  <c r="E127" i="42" s="1"/>
  <c r="M117" i="42"/>
  <c r="D127" i="42" s="1"/>
  <c r="L117" i="42"/>
  <c r="O116" i="42"/>
  <c r="O115" i="42"/>
  <c r="O114" i="42"/>
  <c r="O113" i="42"/>
  <c r="O112" i="42"/>
  <c r="O111" i="42"/>
  <c r="O110" i="42"/>
  <c r="N106" i="42"/>
  <c r="E126" i="42" s="1"/>
  <c r="M106" i="42"/>
  <c r="D126" i="42" s="1"/>
  <c r="L106" i="42"/>
  <c r="O105" i="42"/>
  <c r="O104" i="42"/>
  <c r="O103" i="42"/>
  <c r="O102" i="42"/>
  <c r="O101" i="42"/>
  <c r="O100" i="42"/>
  <c r="O99" i="42"/>
  <c r="N95" i="42"/>
  <c r="E125" i="42" s="1"/>
  <c r="M95" i="42"/>
  <c r="D125" i="42" s="1"/>
  <c r="L95" i="42"/>
  <c r="C125" i="42" s="1"/>
  <c r="O94" i="42"/>
  <c r="O93" i="42"/>
  <c r="O92" i="42"/>
  <c r="O91" i="42"/>
  <c r="O90" i="42"/>
  <c r="O89" i="42"/>
  <c r="O88" i="42"/>
  <c r="N84" i="42"/>
  <c r="E124" i="42" s="1"/>
  <c r="M84" i="42"/>
  <c r="D124" i="42" s="1"/>
  <c r="L84" i="42"/>
  <c r="C124" i="42" s="1"/>
  <c r="O83" i="42"/>
  <c r="O82" i="42"/>
  <c r="O81" i="42"/>
  <c r="O80" i="42"/>
  <c r="O79" i="42"/>
  <c r="O78" i="42"/>
  <c r="O77" i="42"/>
  <c r="N73" i="42"/>
  <c r="E123" i="42" s="1"/>
  <c r="M73" i="42"/>
  <c r="D123" i="42" s="1"/>
  <c r="L73" i="42"/>
  <c r="C123" i="42" s="1"/>
  <c r="O72" i="42"/>
  <c r="O71" i="42"/>
  <c r="O70" i="42"/>
  <c r="O69" i="42"/>
  <c r="O68" i="42"/>
  <c r="O67" i="42"/>
  <c r="O66" i="42"/>
  <c r="N62" i="42"/>
  <c r="E122" i="42" s="1"/>
  <c r="M62" i="42"/>
  <c r="D122" i="42" s="1"/>
  <c r="L62" i="42"/>
  <c r="C122" i="42" s="1"/>
  <c r="O61" i="42"/>
  <c r="O60" i="42"/>
  <c r="O59" i="42"/>
  <c r="O58" i="42"/>
  <c r="O57" i="42"/>
  <c r="O56" i="42"/>
  <c r="O55" i="42"/>
  <c r="N51" i="42"/>
  <c r="E121" i="42" s="1"/>
  <c r="M51" i="42"/>
  <c r="D121" i="42" s="1"/>
  <c r="L51" i="42"/>
  <c r="O50" i="42"/>
  <c r="O49" i="42"/>
  <c r="O48" i="42"/>
  <c r="O47" i="42"/>
  <c r="O46" i="42"/>
  <c r="O45" i="42"/>
  <c r="O44" i="42"/>
  <c r="R34" i="42"/>
  <c r="R35" i="42"/>
  <c r="R36" i="42"/>
  <c r="R37" i="42"/>
  <c r="R38" i="42"/>
  <c r="R39" i="42"/>
  <c r="R33" i="42"/>
  <c r="Q34" i="42"/>
  <c r="Q35" i="42"/>
  <c r="Q36" i="42"/>
  <c r="Q37" i="42"/>
  <c r="Q38" i="42"/>
  <c r="Q39" i="42"/>
  <c r="Q33" i="42"/>
  <c r="P39" i="42"/>
  <c r="P38" i="42"/>
  <c r="P37" i="42"/>
  <c r="P36" i="42"/>
  <c r="P35" i="42"/>
  <c r="P34" i="42"/>
  <c r="P33" i="42"/>
  <c r="L5" i="23"/>
  <c r="K5" i="23"/>
  <c r="P3" i="318" l="1"/>
  <c r="P4" i="318" s="1"/>
  <c r="P3" i="307"/>
  <c r="P4" i="307" s="1"/>
  <c r="P4" i="173"/>
  <c r="L4" i="23"/>
  <c r="K4" i="23"/>
  <c r="O117" i="42"/>
  <c r="F127" i="42" s="1"/>
  <c r="O95" i="42"/>
  <c r="F125" i="42" s="1"/>
  <c r="O106" i="42"/>
  <c r="F126" i="42" s="1"/>
  <c r="G123" i="42"/>
  <c r="O62" i="42"/>
  <c r="F122" i="42" s="1"/>
  <c r="G125" i="42"/>
  <c r="G127" i="42"/>
  <c r="G124" i="42"/>
  <c r="Q124" i="42"/>
  <c r="O51" i="42"/>
  <c r="F121" i="42" s="1"/>
  <c r="O73" i="42"/>
  <c r="F123" i="42" s="1"/>
  <c r="O84" i="42"/>
  <c r="F124" i="42" s="1"/>
  <c r="C127" i="42"/>
  <c r="C126" i="42"/>
  <c r="C121" i="42"/>
  <c r="R126" i="42" l="1"/>
  <c r="Q126" i="42"/>
  <c r="O34" i="42"/>
  <c r="O35" i="42"/>
  <c r="O36" i="42"/>
  <c r="O37" i="42"/>
  <c r="O38" i="42"/>
  <c r="O39" i="42"/>
  <c r="O33" i="42"/>
  <c r="M40" i="42"/>
  <c r="D120" i="42" s="1"/>
  <c r="N40" i="42"/>
  <c r="E120" i="42" s="1"/>
  <c r="L40" i="42"/>
  <c r="C120" i="42" s="1"/>
  <c r="H12" i="42"/>
  <c r="H13" i="42"/>
  <c r="H27" i="42" s="1"/>
  <c r="I27" i="42" s="1"/>
  <c r="H14" i="42"/>
  <c r="H15" i="42"/>
  <c r="H16" i="42"/>
  <c r="H17" i="42"/>
  <c r="H18" i="42"/>
  <c r="H19" i="42"/>
  <c r="H20" i="42"/>
  <c r="H21" i="42"/>
  <c r="H22" i="42"/>
  <c r="H23" i="42"/>
  <c r="H24" i="42"/>
  <c r="H25" i="42"/>
  <c r="H11" i="42"/>
  <c r="C26" i="42"/>
  <c r="H26" i="42" l="1"/>
  <c r="I26" i="42" s="1"/>
  <c r="C128" i="42"/>
  <c r="O40" i="42"/>
  <c r="F120" i="42" s="1"/>
  <c r="F128" i="42" s="1"/>
  <c r="E128" i="42"/>
  <c r="N5" i="5"/>
  <c r="V5" i="5"/>
  <c r="L5" i="5"/>
  <c r="Y5" i="5"/>
  <c r="M5" i="5"/>
  <c r="C5" i="23"/>
  <c r="O5" i="5"/>
  <c r="C4" i="23" l="1"/>
  <c r="BN4" i="23" s="1"/>
  <c r="BN5" i="23"/>
  <c r="Y4" i="5"/>
  <c r="V4" i="5"/>
  <c r="M4" i="5"/>
  <c r="O4" i="5" s="1"/>
  <c r="L4" i="5"/>
  <c r="N4" i="5" s="1"/>
  <c r="P4" i="5"/>
  <c r="D128" i="42"/>
  <c r="G120" i="42"/>
  <c r="W5" i="5"/>
  <c r="D5" i="23"/>
  <c r="D4" i="23" l="1"/>
  <c r="BO5" i="23"/>
  <c r="W4" i="5"/>
  <c r="R4" i="5"/>
  <c r="T4" i="5" s="1"/>
  <c r="G128" i="42"/>
  <c r="P4" i="42" l="1"/>
  <c r="Z5" i="5"/>
  <c r="B5" i="23"/>
  <c r="B5" i="5"/>
  <c r="D5" i="5"/>
  <c r="BO4" i="23" l="1"/>
  <c r="V1" i="5"/>
</calcChain>
</file>

<file path=xl/sharedStrings.xml><?xml version="1.0" encoding="utf-8"?>
<sst xmlns="http://schemas.openxmlformats.org/spreadsheetml/2006/main" count="47612" uniqueCount="291">
  <si>
    <t>合計</t>
  </si>
  <si>
    <t>□</t>
  </si>
  <si>
    <t>チェック欄</t>
  </si>
  <si>
    <t>項目</t>
  </si>
  <si>
    <t>添付資料</t>
  </si>
  <si>
    <t>必須</t>
  </si>
  <si>
    <t>主な品目</t>
    <rPh sb="0" eb="1">
      <t>オモ</t>
    </rPh>
    <rPh sb="2" eb="4">
      <t>ヒンモク</t>
    </rPh>
    <phoneticPr fontId="2"/>
  </si>
  <si>
    <t>ヒートポンプ</t>
    <phoneticPr fontId="2"/>
  </si>
  <si>
    <t>新規</t>
    <rPh sb="0" eb="2">
      <t>シンキ</t>
    </rPh>
    <phoneticPr fontId="2"/>
  </si>
  <si>
    <t>更新</t>
    <rPh sb="0" eb="2">
      <t>コウシン</t>
    </rPh>
    <phoneticPr fontId="2"/>
  </si>
  <si>
    <t>被覆資材</t>
    <rPh sb="0" eb="4">
      <t>ヒフクシザイ</t>
    </rPh>
    <phoneticPr fontId="2"/>
  </si>
  <si>
    <t>種苗</t>
    <rPh sb="0" eb="2">
      <t>シュビョウ</t>
    </rPh>
    <phoneticPr fontId="2"/>
  </si>
  <si>
    <t>事業費</t>
    <rPh sb="0" eb="3">
      <t>ジギョウヒ</t>
    </rPh>
    <phoneticPr fontId="2"/>
  </si>
  <si>
    <t>その他</t>
    <rPh sb="2" eb="3">
      <t>タ</t>
    </rPh>
    <phoneticPr fontId="2"/>
  </si>
  <si>
    <t>計</t>
    <rPh sb="0" eb="1">
      <t>ケイ</t>
    </rPh>
    <phoneticPr fontId="2"/>
  </si>
  <si>
    <t>数量</t>
    <rPh sb="0" eb="2">
      <t>スウリョウ</t>
    </rPh>
    <phoneticPr fontId="2"/>
  </si>
  <si>
    <t>－</t>
    <phoneticPr fontId="2"/>
  </si>
  <si>
    <t>備考</t>
    <rPh sb="0" eb="2">
      <t>ビコウ</t>
    </rPh>
    <phoneticPr fontId="2"/>
  </si>
  <si>
    <t>機能向上</t>
    <rPh sb="0" eb="4">
      <t>キノウコウジョウ</t>
    </rPh>
    <phoneticPr fontId="2"/>
  </si>
  <si>
    <t>耐用年数</t>
    <rPh sb="0" eb="2">
      <t>タイヨウ</t>
    </rPh>
    <rPh sb="2" eb="4">
      <t>ネンスウ</t>
    </rPh>
    <phoneticPr fontId="2"/>
  </si>
  <si>
    <t>実績報告</t>
    <rPh sb="0" eb="2">
      <t>ジッセキ</t>
    </rPh>
    <rPh sb="2" eb="4">
      <t>ホウコク</t>
    </rPh>
    <phoneticPr fontId="2"/>
  </si>
  <si>
    <t>必須</t>
    <phoneticPr fontId="2"/>
  </si>
  <si>
    <t>必須（参考見積１者）</t>
    <rPh sb="3" eb="5">
      <t>サンコウ</t>
    </rPh>
    <rPh sb="5" eb="7">
      <t>ミツモリ</t>
    </rPh>
    <rPh sb="8" eb="9">
      <t>シャ</t>
    </rPh>
    <phoneticPr fontId="2"/>
  </si>
  <si>
    <t>見積書</t>
    <phoneticPr fontId="2"/>
  </si>
  <si>
    <t>（リースの場合）契約書</t>
    <rPh sb="5" eb="7">
      <t>バアイ</t>
    </rPh>
    <rPh sb="8" eb="11">
      <t>ケイヤクショ</t>
    </rPh>
    <phoneticPr fontId="2"/>
  </si>
  <si>
    <t>納品書・領収書</t>
    <rPh sb="0" eb="3">
      <t>ノウヒンショ</t>
    </rPh>
    <rPh sb="4" eb="7">
      <t>リョウシュウショ</t>
    </rPh>
    <phoneticPr fontId="2"/>
  </si>
  <si>
    <t>リース会社との契約書</t>
    <phoneticPr fontId="2"/>
  </si>
  <si>
    <t>施設被覆（多重、内張）</t>
    <rPh sb="0" eb="4">
      <t>シセツヒフク</t>
    </rPh>
    <rPh sb="5" eb="7">
      <t>タジュウ</t>
    </rPh>
    <rPh sb="8" eb="10">
      <t>ウチバリ</t>
    </rPh>
    <phoneticPr fontId="2"/>
  </si>
  <si>
    <t>使用年数/耐用年数</t>
    <rPh sb="0" eb="4">
      <t>シヨウネンスウ</t>
    </rPh>
    <rPh sb="5" eb="9">
      <t>タイヨウネンスウ</t>
    </rPh>
    <phoneticPr fontId="2"/>
  </si>
  <si>
    <t>現在の機器・資材等</t>
    <rPh sb="0" eb="2">
      <t>ゲンザイ</t>
    </rPh>
    <rPh sb="3" eb="5">
      <t>キキ</t>
    </rPh>
    <rPh sb="6" eb="8">
      <t>シザイ</t>
    </rPh>
    <rPh sb="8" eb="9">
      <t>ナド</t>
    </rPh>
    <phoneticPr fontId="2"/>
  </si>
  <si>
    <t>住所</t>
    <rPh sb="0" eb="2">
      <t>ジュウショ</t>
    </rPh>
    <phoneticPr fontId="2"/>
  </si>
  <si>
    <t>氏名</t>
    <rPh sb="0" eb="2">
      <t>シメイ</t>
    </rPh>
    <phoneticPr fontId="2"/>
  </si>
  <si>
    <t>連絡先(TEL)</t>
    <rPh sb="0" eb="3">
      <t>レンラクサキ</t>
    </rPh>
    <phoneticPr fontId="2"/>
  </si>
  <si>
    <t>事業実施主体名</t>
    <rPh sb="0" eb="7">
      <t>ジギョウジッシシュタイメイ</t>
    </rPh>
    <phoneticPr fontId="2"/>
  </si>
  <si>
    <t>番号</t>
    <rPh sb="0" eb="2">
      <t>バンゴウ</t>
    </rPh>
    <phoneticPr fontId="2"/>
  </si>
  <si>
    <t>ガラス</t>
    <phoneticPr fontId="2"/>
  </si>
  <si>
    <t>外張（選択）</t>
    <rPh sb="0" eb="2">
      <t>ソトバ</t>
    </rPh>
    <rPh sb="3" eb="5">
      <t>センタク</t>
    </rPh>
    <phoneticPr fontId="2"/>
  </si>
  <si>
    <t>対象区分</t>
    <rPh sb="0" eb="4">
      <t>タイショウクブン</t>
    </rPh>
    <phoneticPr fontId="2"/>
  </si>
  <si>
    <t>新規・更新</t>
    <rPh sb="0" eb="2">
      <t>シンキ</t>
    </rPh>
    <rPh sb="3" eb="5">
      <t>コウシン</t>
    </rPh>
    <phoneticPr fontId="2"/>
  </si>
  <si>
    <t>農サクビ</t>
  </si>
  <si>
    <t>農ＰＯ</t>
  </si>
  <si>
    <t>フッ素フィルム</t>
  </si>
  <si>
    <t>硬質プラスチック板</t>
  </si>
  <si>
    <t>ﾎﾟﾘｴﾁﾚﾝﾌｨﾙﾑ</t>
    <phoneticPr fontId="2"/>
  </si>
  <si>
    <t>ﾎﾟﾘｴｽﾃﾙﾌｨﾙﾑ</t>
    <phoneticPr fontId="2"/>
  </si>
  <si>
    <t>ﾌｨﾙﾑ状ﾎﾟﾘｶｰﾎﾞﾈｲﾄ</t>
    <phoneticPr fontId="2"/>
  </si>
  <si>
    <t>農ビ(塩化ﾋﾞﾆﾙﾌｨﾙﾑ)</t>
    <rPh sb="0" eb="1">
      <t>ノウ</t>
    </rPh>
    <phoneticPr fontId="2"/>
  </si>
  <si>
    <t>更新の場合</t>
    <rPh sb="0" eb="2">
      <t>コウシン</t>
    </rPh>
    <rPh sb="3" eb="5">
      <t>バアイ</t>
    </rPh>
    <phoneticPr fontId="2"/>
  </si>
  <si>
    <t>1層カーテン</t>
    <rPh sb="1" eb="2">
      <t>ソウ</t>
    </rPh>
    <phoneticPr fontId="2"/>
  </si>
  <si>
    <t>2層カーテン</t>
    <rPh sb="1" eb="2">
      <t>ソウ</t>
    </rPh>
    <phoneticPr fontId="2"/>
  </si>
  <si>
    <t>3層カーテン</t>
    <rPh sb="1" eb="2">
      <t>ソウ</t>
    </rPh>
    <phoneticPr fontId="2"/>
  </si>
  <si>
    <t>固定2重被覆</t>
    <rPh sb="0" eb="2">
      <t>コテイ</t>
    </rPh>
    <rPh sb="3" eb="4">
      <t>ジュウ</t>
    </rPh>
    <rPh sb="4" eb="6">
      <t>ヒフク</t>
    </rPh>
    <phoneticPr fontId="2"/>
  </si>
  <si>
    <t>空気膜2重被覆</t>
    <rPh sb="0" eb="3">
      <t>クウキマク</t>
    </rPh>
    <rPh sb="4" eb="5">
      <t>ジュウ</t>
    </rPh>
    <rPh sb="5" eb="7">
      <t>ヒフク</t>
    </rPh>
    <phoneticPr fontId="2"/>
  </si>
  <si>
    <t>なし</t>
    <phoneticPr fontId="2"/>
  </si>
  <si>
    <t>その他</t>
    <rPh sb="2" eb="3">
      <t>タ</t>
    </rPh>
    <phoneticPr fontId="2"/>
  </si>
  <si>
    <t>☑</t>
    <phoneticPr fontId="2"/>
  </si>
  <si>
    <t>追加</t>
    <rPh sb="0" eb="2">
      <t>ツイカ</t>
    </rPh>
    <phoneticPr fontId="2"/>
  </si>
  <si>
    <r>
      <t>本申請にあたっては、下記内容を了承したものとみなします。内容を確認し、</t>
    </r>
    <r>
      <rPr>
        <b/>
        <sz val="11"/>
        <color theme="1"/>
        <rFont val="ＭＳ Ｐゴシック"/>
        <family val="3"/>
        <charset val="128"/>
      </rPr>
      <t>すべてにチェック☑</t>
    </r>
    <r>
      <rPr>
        <sz val="11"/>
        <color theme="1"/>
        <rFont val="ＭＳ Ｐゴシック"/>
        <family val="2"/>
        <charset val="128"/>
      </rPr>
      <t>のうえ、提出してください（一つでもチェックのない項目がある場合は申請等はできません。）</t>
    </r>
    <rPh sb="31" eb="33">
      <t>カクニン</t>
    </rPh>
    <rPh sb="57" eb="58">
      <t>ヒト</t>
    </rPh>
    <rPh sb="68" eb="70">
      <t>コウモク</t>
    </rPh>
    <rPh sb="73" eb="75">
      <t>バアイ</t>
    </rPh>
    <rPh sb="76" eb="78">
      <t>シンセイ</t>
    </rPh>
    <rPh sb="78" eb="79">
      <t>ナド</t>
    </rPh>
    <phoneticPr fontId="2"/>
  </si>
  <si>
    <t>チェック欄</t>
    <rPh sb="4" eb="5">
      <t>ラン</t>
    </rPh>
    <phoneticPr fontId="2"/>
  </si>
  <si>
    <t>加温機器</t>
    <rPh sb="0" eb="4">
      <t>カオンキキ</t>
    </rPh>
    <phoneticPr fontId="2"/>
  </si>
  <si>
    <t>重油暖房</t>
    <rPh sb="0" eb="4">
      <t>ジュウユダンボウ</t>
    </rPh>
    <phoneticPr fontId="2"/>
  </si>
  <si>
    <t>灯油暖房</t>
    <rPh sb="0" eb="4">
      <t>トウユダンボウ</t>
    </rPh>
    <phoneticPr fontId="2"/>
  </si>
  <si>
    <t>ヒートポンプ</t>
  </si>
  <si>
    <t>ヒートポンプ</t>
    <phoneticPr fontId="2"/>
  </si>
  <si>
    <t>省エネ機器</t>
    <rPh sb="0" eb="1">
      <t>ショウ</t>
    </rPh>
    <rPh sb="3" eb="5">
      <t>キキ</t>
    </rPh>
    <phoneticPr fontId="2"/>
  </si>
  <si>
    <t>購入</t>
    <rPh sb="0" eb="2">
      <t>コウニュウ</t>
    </rPh>
    <phoneticPr fontId="2"/>
  </si>
  <si>
    <t>リース</t>
    <phoneticPr fontId="2"/>
  </si>
  <si>
    <t>購入・リース</t>
    <rPh sb="0" eb="2">
      <t>コウニュウ</t>
    </rPh>
    <phoneticPr fontId="2"/>
  </si>
  <si>
    <t>電話番号</t>
    <rPh sb="0" eb="4">
      <t>デンワバンゴウ</t>
    </rPh>
    <phoneticPr fontId="2"/>
  </si>
  <si>
    <t>県からの補助金の支払は、原則として当該事業実施主体からの精算払請求後となること。</t>
    <rPh sb="0" eb="1">
      <t>ケン</t>
    </rPh>
    <rPh sb="4" eb="7">
      <t>ホジョキン</t>
    </rPh>
    <rPh sb="12" eb="14">
      <t>ゲンソク</t>
    </rPh>
    <rPh sb="17" eb="19">
      <t>トウガイ</t>
    </rPh>
    <rPh sb="19" eb="25">
      <t>ジギョウジッシシュタイ</t>
    </rPh>
    <rPh sb="28" eb="30">
      <t>セイサン</t>
    </rPh>
    <rPh sb="30" eb="31">
      <t>バライ</t>
    </rPh>
    <rPh sb="31" eb="33">
      <t>セイキュウ</t>
    </rPh>
    <rPh sb="33" eb="34">
      <t>ゴ</t>
    </rPh>
    <phoneticPr fontId="2"/>
  </si>
  <si>
    <t>補助率</t>
    <rPh sb="0" eb="3">
      <t>ホジョリツ</t>
    </rPh>
    <phoneticPr fontId="2"/>
  </si>
  <si>
    <t>局所加温装置</t>
  </si>
  <si>
    <t>局所加温装置</t>
    <rPh sb="0" eb="6">
      <t>キョクショカオンソウチ</t>
    </rPh>
    <phoneticPr fontId="2"/>
  </si>
  <si>
    <t>木質ﾊﾞｲｵﾏｽ暖房</t>
    <rPh sb="0" eb="2">
      <t>モクシツ</t>
    </rPh>
    <rPh sb="8" eb="10">
      <t>ダンボウ</t>
    </rPh>
    <phoneticPr fontId="2"/>
  </si>
  <si>
    <t>内張（カーテン）</t>
    <rPh sb="0" eb="2">
      <t>ウチバリ</t>
    </rPh>
    <phoneticPr fontId="2"/>
  </si>
  <si>
    <t>機器</t>
    <rPh sb="0" eb="2">
      <t>キキ</t>
    </rPh>
    <phoneticPr fontId="2"/>
  </si>
  <si>
    <t>被覆資材</t>
    <rPh sb="0" eb="4">
      <t>ヒフクシザイ</t>
    </rPh>
    <phoneticPr fontId="2"/>
  </si>
  <si>
    <t>循環扇</t>
  </si>
  <si>
    <t>多段サーモ</t>
  </si>
  <si>
    <t>熱交換器</t>
    <rPh sb="0" eb="4">
      <t>ネツコウカンキ</t>
    </rPh>
    <phoneticPr fontId="2"/>
  </si>
  <si>
    <t>確認事項全☑</t>
    <rPh sb="0" eb="2">
      <t>カクニン</t>
    </rPh>
    <rPh sb="2" eb="4">
      <t>ジコウ</t>
    </rPh>
    <rPh sb="4" eb="6">
      <t>ゼンチェック</t>
    </rPh>
    <phoneticPr fontId="2"/>
  </si>
  <si>
    <t>事業費計</t>
    <rPh sb="0" eb="3">
      <t>ジギョウヒ</t>
    </rPh>
    <rPh sb="3" eb="4">
      <t>ケイ</t>
    </rPh>
    <phoneticPr fontId="2"/>
  </si>
  <si>
    <t>チェック</t>
    <phoneticPr fontId="2"/>
  </si>
  <si>
    <t>事業費計</t>
    <rPh sb="0" eb="2">
      <t>ジギョウ</t>
    </rPh>
    <rPh sb="2" eb="3">
      <t>ヒ</t>
    </rPh>
    <rPh sb="3" eb="4">
      <t>ケイ</t>
    </rPh>
    <phoneticPr fontId="2"/>
  </si>
  <si>
    <t>事業額計</t>
    <rPh sb="0" eb="3">
      <t>ジギョウガク</t>
    </rPh>
    <rPh sb="3" eb="4">
      <t>ケイ</t>
    </rPh>
    <phoneticPr fontId="2"/>
  </si>
  <si>
    <t>事業参加者概要</t>
  </si>
  <si>
    <t>県費計</t>
    <rPh sb="0" eb="2">
      <t>ケンピ</t>
    </rPh>
    <rPh sb="2" eb="3">
      <t>ケイ</t>
    </rPh>
    <phoneticPr fontId="2"/>
  </si>
  <si>
    <t>市町村費計</t>
    <rPh sb="0" eb="4">
      <t>シチョウソンヒ</t>
    </rPh>
    <rPh sb="4" eb="5">
      <t>ケイ</t>
    </rPh>
    <phoneticPr fontId="2"/>
  </si>
  <si>
    <t>その他計</t>
    <rPh sb="2" eb="3">
      <t>タ</t>
    </rPh>
    <rPh sb="3" eb="4">
      <t>ケイ</t>
    </rPh>
    <phoneticPr fontId="2"/>
  </si>
  <si>
    <t>1 事業参加者</t>
    <rPh sb="2" eb="7">
      <t>ジギョウサンカシャ</t>
    </rPh>
    <phoneticPr fontId="2"/>
  </si>
  <si>
    <t>導入する機器・資材のカタログ等</t>
    <rPh sb="0" eb="2">
      <t>ドウニュウ</t>
    </rPh>
    <rPh sb="4" eb="6">
      <t>キキ</t>
    </rPh>
    <rPh sb="7" eb="9">
      <t>シザイ</t>
    </rPh>
    <rPh sb="14" eb="15">
      <t>ナド</t>
    </rPh>
    <phoneticPr fontId="2"/>
  </si>
  <si>
    <t>固定２重被覆</t>
    <rPh sb="0" eb="2">
      <t>コテイ</t>
    </rPh>
    <rPh sb="3" eb="6">
      <t>ジュウヒフク</t>
    </rPh>
    <phoneticPr fontId="2"/>
  </si>
  <si>
    <t>空気膜２重被覆</t>
    <rPh sb="0" eb="3">
      <t>クウキマク</t>
    </rPh>
    <rPh sb="4" eb="7">
      <t>ジュウヒフク</t>
    </rPh>
    <phoneticPr fontId="2"/>
  </si>
  <si>
    <t>その他</t>
    <rPh sb="2" eb="3">
      <t>タ</t>
    </rPh>
    <phoneticPr fontId="2"/>
  </si>
  <si>
    <t>ウォーターカーテン</t>
    <phoneticPr fontId="2"/>
  </si>
  <si>
    <t>地中熱ヒートポンプ</t>
    <rPh sb="0" eb="3">
      <t>チチュウネツ</t>
    </rPh>
    <phoneticPr fontId="2"/>
  </si>
  <si>
    <t>「更新」で、かつ</t>
    <rPh sb="1" eb="3">
      <t>コウシン</t>
    </rPh>
    <phoneticPr fontId="2"/>
  </si>
  <si>
    <t>計画書（要望）</t>
    <rPh sb="0" eb="2">
      <t>ケイカク</t>
    </rPh>
    <rPh sb="2" eb="3">
      <t>ショ</t>
    </rPh>
    <rPh sb="4" eb="6">
      <t>ヨウボウ</t>
    </rPh>
    <phoneticPr fontId="2"/>
  </si>
  <si>
    <t>必須（見積合わせ3者以上）</t>
    <rPh sb="3" eb="5">
      <t>ミツモリ</t>
    </rPh>
    <rPh sb="5" eb="6">
      <t>ア</t>
    </rPh>
    <rPh sb="9" eb="10">
      <t>シャ</t>
    </rPh>
    <rPh sb="10" eb="12">
      <t>イジョウ</t>
    </rPh>
    <phoneticPr fontId="2"/>
  </si>
  <si>
    <t>（計画時に提出済みであれば実績報告時は省略可）</t>
    <rPh sb="1" eb="4">
      <t>ケイカクジ</t>
    </rPh>
    <rPh sb="5" eb="8">
      <t>テイシュツズ</t>
    </rPh>
    <rPh sb="13" eb="18">
      <t>ジッセキホウコクジ</t>
    </rPh>
    <rPh sb="19" eb="21">
      <t>ショウリャク</t>
    </rPh>
    <rPh sb="21" eb="22">
      <t>カ</t>
    </rPh>
    <phoneticPr fontId="2"/>
  </si>
  <si>
    <t>納品・支払の確認のための資料として添付</t>
    <rPh sb="0" eb="2">
      <t>ノウヒン</t>
    </rPh>
    <rPh sb="3" eb="5">
      <t>シハラ</t>
    </rPh>
    <rPh sb="6" eb="8">
      <t>カクニン</t>
    </rPh>
    <rPh sb="12" eb="14">
      <t>シリョウ</t>
    </rPh>
    <rPh sb="17" eb="19">
      <t>テンプ</t>
    </rPh>
    <phoneticPr fontId="2"/>
  </si>
  <si>
    <t>温度センサー</t>
    <rPh sb="0" eb="2">
      <t>オンド</t>
    </rPh>
    <phoneticPr fontId="2"/>
  </si>
  <si>
    <t>ﾊｲﾌﾞﾘｯﾄﾞ制御装置</t>
    <rPh sb="8" eb="12">
      <t>セイギョソウチ</t>
    </rPh>
    <phoneticPr fontId="2"/>
  </si>
  <si>
    <t>種苗</t>
    <rPh sb="0" eb="2">
      <t>シュビョウ</t>
    </rPh>
    <phoneticPr fontId="2"/>
  </si>
  <si>
    <r>
      <t>現在使用・年数記述が</t>
    </r>
    <r>
      <rPr>
        <sz val="11"/>
        <color rgb="FFFF0000"/>
        <rFont val="ＭＳ Ｐゴシック"/>
        <family val="3"/>
        <charset val="128"/>
      </rPr>
      <t>両方ない</t>
    </r>
    <rPh sb="0" eb="4">
      <t>ゲンザイシヨウ</t>
    </rPh>
    <rPh sb="5" eb="7">
      <t>ネンスウ</t>
    </rPh>
    <rPh sb="7" eb="9">
      <t>キジュツ</t>
    </rPh>
    <rPh sb="10" eb="12">
      <t>リョウホウ</t>
    </rPh>
    <phoneticPr fontId="2"/>
  </si>
  <si>
    <t>排熱回収装置</t>
    <rPh sb="0" eb="2">
      <t>ハイネツ</t>
    </rPh>
    <rPh sb="2" eb="4">
      <t>カイシュウ</t>
    </rPh>
    <rPh sb="4" eb="6">
      <t>ソウチ</t>
    </rPh>
    <phoneticPr fontId="2"/>
  </si>
  <si>
    <t>事業費計</t>
    <rPh sb="0" eb="2">
      <t>ジギョウ</t>
    </rPh>
    <rPh sb="2" eb="3">
      <t>ヒ</t>
    </rPh>
    <rPh sb="3" eb="4">
      <t>ケイ</t>
    </rPh>
    <phoneticPr fontId="2"/>
  </si>
  <si>
    <t>うち県費</t>
    <rPh sb="2" eb="4">
      <t>ケンピ</t>
    </rPh>
    <phoneticPr fontId="2"/>
  </si>
  <si>
    <t>県費計</t>
    <rPh sb="0" eb="3">
      <t>ケンピケイ</t>
    </rPh>
    <phoneticPr fontId="2"/>
  </si>
  <si>
    <t>事業費計(税抜額)(円)</t>
    <rPh sb="0" eb="3">
      <t>ジギョウヒ</t>
    </rPh>
    <rPh sb="3" eb="4">
      <t>ケイ</t>
    </rPh>
    <rPh sb="5" eb="7">
      <t>ゼイヌ</t>
    </rPh>
    <rPh sb="7" eb="8">
      <t>ガク</t>
    </rPh>
    <phoneticPr fontId="2"/>
  </si>
  <si>
    <t>県費(円)</t>
    <rPh sb="0" eb="2">
      <t>ケンピ</t>
    </rPh>
    <phoneticPr fontId="2"/>
  </si>
  <si>
    <t>市町村費(円)</t>
    <rPh sb="0" eb="4">
      <t>シチョウソンヒ</t>
    </rPh>
    <phoneticPr fontId="2"/>
  </si>
  <si>
    <t>その他(円)</t>
    <rPh sb="2" eb="3">
      <t>タ</t>
    </rPh>
    <phoneticPr fontId="2"/>
  </si>
  <si>
    <t>←総合チェック</t>
    <rPh sb="1" eb="3">
      <t>ソウゴウ</t>
    </rPh>
    <phoneticPr fontId="2"/>
  </si>
  <si>
    <t>総合チェック</t>
    <rPh sb="0" eb="2">
      <t>ソウゴウ</t>
    </rPh>
    <phoneticPr fontId="2"/>
  </si>
  <si>
    <t>導入機器等の品名等有無</t>
    <rPh sb="0" eb="2">
      <t>ドウニュウ</t>
    </rPh>
    <rPh sb="2" eb="5">
      <t>キキナド</t>
    </rPh>
    <rPh sb="6" eb="9">
      <t>ヒンメイナド</t>
    </rPh>
    <rPh sb="9" eb="11">
      <t>ウム</t>
    </rPh>
    <phoneticPr fontId="2"/>
  </si>
  <si>
    <r>
      <t>機能か年数</t>
    </r>
    <r>
      <rPr>
        <sz val="11"/>
        <color rgb="FFFF0000"/>
        <rFont val="ＭＳ Ｐゴシック"/>
        <family val="3"/>
        <charset val="128"/>
      </rPr>
      <t>どちらかに☑</t>
    </r>
    <rPh sb="0" eb="2">
      <t>キノウ</t>
    </rPh>
    <rPh sb="3" eb="5">
      <t>ネンスウ</t>
    </rPh>
    <phoneticPr fontId="2"/>
  </si>
  <si>
    <t>申請内容に虚偽があった場合や、県から求められた書類等の提出に故意に応じない場合等には、県は交付決定を取り消し、又は補助金返還を命令すること。</t>
    <rPh sb="2" eb="4">
      <t>ナイヨウ</t>
    </rPh>
    <rPh sb="15" eb="16">
      <t>ケン</t>
    </rPh>
    <rPh sb="24" eb="25">
      <t>ルイ</t>
    </rPh>
    <rPh sb="43" eb="44">
      <t>ケン</t>
    </rPh>
    <rPh sb="55" eb="56">
      <t>マタ</t>
    </rPh>
    <rPh sb="57" eb="60">
      <t>ホジョキン</t>
    </rPh>
    <rPh sb="60" eb="62">
      <t>ヘンカン</t>
    </rPh>
    <rPh sb="63" eb="65">
      <t>メイレイ</t>
    </rPh>
    <phoneticPr fontId="2"/>
  </si>
  <si>
    <t>ほ場番号</t>
    <rPh sb="1" eb="2">
      <t>ジョウ</t>
    </rPh>
    <rPh sb="2" eb="4">
      <t>バンゴウ</t>
    </rPh>
    <phoneticPr fontId="2"/>
  </si>
  <si>
    <t>分類</t>
    <rPh sb="0" eb="2">
      <t>ブンルイ</t>
    </rPh>
    <phoneticPr fontId="2"/>
  </si>
  <si>
    <t>品名・形式等</t>
    <rPh sb="0" eb="2">
      <t>ヒンメイ</t>
    </rPh>
    <rPh sb="3" eb="6">
      <t>ケイシキトウ</t>
    </rPh>
    <phoneticPr fontId="2"/>
  </si>
  <si>
    <t>県費</t>
    <rPh sb="0" eb="2">
      <t>ケンピ</t>
    </rPh>
    <phoneticPr fontId="2"/>
  </si>
  <si>
    <t>分類</t>
    <rPh sb="0" eb="2">
      <t>ブンルイ</t>
    </rPh>
    <phoneticPr fontId="2"/>
  </si>
  <si>
    <t>面積</t>
    <rPh sb="0" eb="2">
      <t>メンセキ</t>
    </rPh>
    <phoneticPr fontId="2"/>
  </si>
  <si>
    <t>3 導入する機器・資材等</t>
    <rPh sb="2" eb="4">
      <t>ドウニュウ</t>
    </rPh>
    <rPh sb="6" eb="8">
      <t>キキ</t>
    </rPh>
    <rPh sb="9" eb="11">
      <t>シザイ</t>
    </rPh>
    <rPh sb="11" eb="12">
      <t>トウ</t>
    </rPh>
    <phoneticPr fontId="2"/>
  </si>
  <si>
    <t>①施設【冷却技術】</t>
    <rPh sb="1" eb="3">
      <t>シセツ</t>
    </rPh>
    <rPh sb="4" eb="8">
      <t>レイキャクギジュツ</t>
    </rPh>
    <phoneticPr fontId="2"/>
  </si>
  <si>
    <t>②施設【夜間冷却技術】</t>
    <rPh sb="1" eb="3">
      <t>シセツ</t>
    </rPh>
    <rPh sb="4" eb="8">
      <t>ヤカンレイキャク</t>
    </rPh>
    <rPh sb="8" eb="10">
      <t>ギジュツ</t>
    </rPh>
    <phoneticPr fontId="2"/>
  </si>
  <si>
    <t>品名・形式等</t>
    <rPh sb="0" eb="2">
      <t>ヒンメイ</t>
    </rPh>
    <rPh sb="3" eb="6">
      <t>ケイシキトウ</t>
    </rPh>
    <phoneticPr fontId="2"/>
  </si>
  <si>
    <t>数量</t>
    <rPh sb="0" eb="2">
      <t>スウリョウ</t>
    </rPh>
    <phoneticPr fontId="2"/>
  </si>
  <si>
    <t>③施設【遮光・保温技術】</t>
    <rPh sb="1" eb="3">
      <t>シセツ</t>
    </rPh>
    <rPh sb="4" eb="6">
      <t>シャコウ</t>
    </rPh>
    <rPh sb="7" eb="11">
      <t>ホオンギジュツ</t>
    </rPh>
    <phoneticPr fontId="2"/>
  </si>
  <si>
    <t>④施設【遮熱技術】</t>
    <rPh sb="1" eb="3">
      <t>シセツ</t>
    </rPh>
    <rPh sb="4" eb="6">
      <t>シャネツ</t>
    </rPh>
    <rPh sb="6" eb="8">
      <t>ギジュツ</t>
    </rPh>
    <phoneticPr fontId="2"/>
  </si>
  <si>
    <t>⑤施設【既存施設の環境改善】</t>
  </si>
  <si>
    <t>⑤施設【既存施設の環境改善】</t>
    <rPh sb="1" eb="3">
      <t>シセツ</t>
    </rPh>
    <rPh sb="4" eb="8">
      <t>キゾンシセツ</t>
    </rPh>
    <rPh sb="9" eb="13">
      <t>カンキョウカイゼン</t>
    </rPh>
    <phoneticPr fontId="2"/>
  </si>
  <si>
    <t>⑥露地【遮光技術】</t>
    <rPh sb="1" eb="3">
      <t>ロジ</t>
    </rPh>
    <rPh sb="4" eb="8">
      <t>シャコウギジュツ</t>
    </rPh>
    <phoneticPr fontId="2"/>
  </si>
  <si>
    <t>⑦露地【光反射技術】</t>
    <rPh sb="1" eb="3">
      <t>ロジ</t>
    </rPh>
    <rPh sb="4" eb="7">
      <t>ヒカリハンシャ</t>
    </rPh>
    <rPh sb="7" eb="9">
      <t>ギジュツ</t>
    </rPh>
    <phoneticPr fontId="2"/>
  </si>
  <si>
    <t>⑧露地【かん水環境の改善】</t>
  </si>
  <si>
    <t>⑧露地【かん水環境の改善】</t>
    <rPh sb="1" eb="3">
      <t>ロジ</t>
    </rPh>
    <rPh sb="6" eb="7">
      <t>スイ</t>
    </rPh>
    <rPh sb="7" eb="9">
      <t>カンキョウ</t>
    </rPh>
    <rPh sb="10" eb="12">
      <t>カイゼン</t>
    </rPh>
    <phoneticPr fontId="2"/>
  </si>
  <si>
    <t>合計</t>
    <rPh sb="0" eb="2">
      <t>ゴウケイ</t>
    </rPh>
    <phoneticPr fontId="2"/>
  </si>
  <si>
    <t>事業費計(税抜額)(円)</t>
    <phoneticPr fontId="2"/>
  </si>
  <si>
    <t>事業内容</t>
    <rPh sb="0" eb="2">
      <t>ジギョウ</t>
    </rPh>
    <rPh sb="2" eb="4">
      <t>ナイヨウ</t>
    </rPh>
    <phoneticPr fontId="2"/>
  </si>
  <si>
    <t>チェック</t>
    <phoneticPr fontId="2"/>
  </si>
  <si>
    <t>合計チェック数</t>
    <rPh sb="0" eb="2">
      <t>ゴウケイ</t>
    </rPh>
    <rPh sb="6" eb="7">
      <t>スウ</t>
    </rPh>
    <phoneticPr fontId="2"/>
  </si>
  <si>
    <t>事業内容</t>
    <rPh sb="0" eb="2">
      <t>ジギョウ</t>
    </rPh>
    <rPh sb="2" eb="4">
      <t>ナイヨウ</t>
    </rPh>
    <phoneticPr fontId="2"/>
  </si>
  <si>
    <t>見積合わせの徴取は、必ず本人が行うこと・詳細が分かるように</t>
    <rPh sb="0" eb="3">
      <t>ミツモリア</t>
    </rPh>
    <rPh sb="6" eb="8">
      <t>チョウシュ</t>
    </rPh>
    <rPh sb="10" eb="11">
      <t>カナラ</t>
    </rPh>
    <rPh sb="12" eb="14">
      <t>ホンニン</t>
    </rPh>
    <rPh sb="15" eb="16">
      <t>オコナ</t>
    </rPh>
    <rPh sb="20" eb="22">
      <t>ショウサイ</t>
    </rPh>
    <rPh sb="23" eb="24">
      <t>ワ</t>
    </rPh>
    <phoneticPr fontId="2"/>
  </si>
  <si>
    <t>2 事業を実施するほ場（現状及び目標）</t>
    <rPh sb="2" eb="4">
      <t>ジギョウ</t>
    </rPh>
    <rPh sb="5" eb="7">
      <t>ジッシ</t>
    </rPh>
    <rPh sb="10" eb="11">
      <t>ジョウ</t>
    </rPh>
    <rPh sb="12" eb="14">
      <t>ゲンジョウ</t>
    </rPh>
    <rPh sb="14" eb="15">
      <t>オヨ</t>
    </rPh>
    <rPh sb="16" eb="18">
      <t>モクヒョウ</t>
    </rPh>
    <phoneticPr fontId="2"/>
  </si>
  <si>
    <t>選択式</t>
    <rPh sb="0" eb="2">
      <t>センタク</t>
    </rPh>
    <rPh sb="2" eb="3">
      <t>シキ</t>
    </rPh>
    <phoneticPr fontId="2"/>
  </si>
  <si>
    <t>自動計算（記載不要）</t>
    <rPh sb="0" eb="4">
      <t>ジドウケイサン</t>
    </rPh>
    <rPh sb="5" eb="9">
      <t>キサイフヨウ</t>
    </rPh>
    <phoneticPr fontId="2"/>
  </si>
  <si>
    <t>実施状況報告時に使用</t>
    <rPh sb="0" eb="4">
      <t>ジッシジョウキョウ</t>
    </rPh>
    <rPh sb="4" eb="6">
      <t>ホウコク</t>
    </rPh>
    <rPh sb="6" eb="7">
      <t>ジ</t>
    </rPh>
    <rPh sb="8" eb="10">
      <t>シヨウ</t>
    </rPh>
    <phoneticPr fontId="2"/>
  </si>
  <si>
    <t>自由記述</t>
    <rPh sb="0" eb="2">
      <t>ジユウ</t>
    </rPh>
    <rPh sb="2" eb="4">
      <t>キジュツ</t>
    </rPh>
    <phoneticPr fontId="2"/>
  </si>
  <si>
    <t>R9増加率(%)</t>
    <rPh sb="2" eb="5">
      <t>ゾウカリツ</t>
    </rPh>
    <phoneticPr fontId="2"/>
  </si>
  <si>
    <t>増加率(%)</t>
    <rPh sb="0" eb="3">
      <t>ゾウカリツ</t>
    </rPh>
    <phoneticPr fontId="2"/>
  </si>
  <si>
    <t>☑</t>
  </si>
  <si>
    <t>-</t>
    <phoneticPr fontId="2"/>
  </si>
  <si>
    <t>種類</t>
    <rPh sb="0" eb="2">
      <t>シュルイ</t>
    </rPh>
    <phoneticPr fontId="2"/>
  </si>
  <si>
    <t>ミスト</t>
    <phoneticPr fontId="2"/>
  </si>
  <si>
    <t>ダクトファン</t>
    <phoneticPr fontId="2"/>
  </si>
  <si>
    <t>野菜</t>
    <rPh sb="0" eb="2">
      <t>ヤサイ</t>
    </rPh>
    <phoneticPr fontId="2"/>
  </si>
  <si>
    <t>花き</t>
    <rPh sb="0" eb="1">
      <t>カ</t>
    </rPh>
    <phoneticPr fontId="2"/>
  </si>
  <si>
    <t>果樹</t>
    <rPh sb="0" eb="2">
      <t>カジュ</t>
    </rPh>
    <phoneticPr fontId="2"/>
  </si>
  <si>
    <t>遮光資材</t>
    <rPh sb="0" eb="4">
      <t>シャコウシザイ</t>
    </rPh>
    <phoneticPr fontId="2"/>
  </si>
  <si>
    <t>タイベック</t>
    <phoneticPr fontId="2"/>
  </si>
  <si>
    <t>白黒マルチ</t>
    <phoneticPr fontId="2"/>
  </si>
  <si>
    <t>保温資材</t>
    <rPh sb="0" eb="4">
      <t>ホオンシザイ</t>
    </rPh>
    <phoneticPr fontId="2"/>
  </si>
  <si>
    <t>外気導入工事</t>
    <phoneticPr fontId="2"/>
  </si>
  <si>
    <t>かん水装置</t>
    <rPh sb="2" eb="3">
      <t>スイ</t>
    </rPh>
    <rPh sb="3" eb="5">
      <t>ソウチ</t>
    </rPh>
    <phoneticPr fontId="2"/>
  </si>
  <si>
    <t>上限ごとの県費合計</t>
    <rPh sb="0" eb="2">
      <t>ジョウゲン</t>
    </rPh>
    <rPh sb="5" eb="7">
      <t>ケンピ</t>
    </rPh>
    <rPh sb="7" eb="9">
      <t>ゴウケイ</t>
    </rPh>
    <phoneticPr fontId="2"/>
  </si>
  <si>
    <t>☐</t>
  </si>
  <si>
    <t>☐</t>
    <phoneticPr fontId="2"/>
  </si>
  <si>
    <t>取組項目</t>
    <rPh sb="0" eb="4">
      <t>トリクミコウモク</t>
    </rPh>
    <phoneticPr fontId="2"/>
  </si>
  <si>
    <t>チェック数</t>
    <rPh sb="4" eb="5">
      <t>スウ</t>
    </rPh>
    <phoneticPr fontId="2"/>
  </si>
  <si>
    <t>計画</t>
    <rPh sb="0" eb="2">
      <t>ケイカク</t>
    </rPh>
    <phoneticPr fontId="2"/>
  </si>
  <si>
    <t>実施状況報告</t>
    <rPh sb="0" eb="2">
      <t>ジッシ</t>
    </rPh>
    <rPh sb="2" eb="6">
      <t>ジョウキョウホウコク</t>
    </rPh>
    <phoneticPr fontId="2"/>
  </si>
  <si>
    <t>埼玉　太郎</t>
    <rPh sb="0" eb="2">
      <t>サイタマ</t>
    </rPh>
    <rPh sb="3" eb="5">
      <t>タロウ</t>
    </rPh>
    <phoneticPr fontId="2"/>
  </si>
  <si>
    <t>さいたま市</t>
    <rPh sb="4" eb="5">
      <t>シ</t>
    </rPh>
    <phoneticPr fontId="2"/>
  </si>
  <si>
    <t>028-830-4142</t>
    <phoneticPr fontId="2"/>
  </si>
  <si>
    <t>トマト</t>
    <phoneticPr fontId="2"/>
  </si>
  <si>
    <t>①事業費計</t>
    <rPh sb="1" eb="3">
      <t>ジギョウ</t>
    </rPh>
    <rPh sb="3" eb="4">
      <t>ヒ</t>
    </rPh>
    <rPh sb="4" eb="5">
      <t>ケイ</t>
    </rPh>
    <phoneticPr fontId="2"/>
  </si>
  <si>
    <t>②事業費計</t>
    <rPh sb="1" eb="5">
      <t>ジギョウヒケイ</t>
    </rPh>
    <phoneticPr fontId="2"/>
  </si>
  <si>
    <t>③事業費計</t>
    <rPh sb="1" eb="5">
      <t>ジギョウヒケイ</t>
    </rPh>
    <phoneticPr fontId="2"/>
  </si>
  <si>
    <t>④事業費計</t>
    <rPh sb="1" eb="3">
      <t>ジギョウ</t>
    </rPh>
    <rPh sb="3" eb="4">
      <t>ヒ</t>
    </rPh>
    <rPh sb="4" eb="5">
      <t>ケイ</t>
    </rPh>
    <phoneticPr fontId="2"/>
  </si>
  <si>
    <t>⑤事業費計</t>
    <rPh sb="1" eb="5">
      <t>ジギョウヒケイ</t>
    </rPh>
    <phoneticPr fontId="2"/>
  </si>
  <si>
    <t>⑦事業費計</t>
    <rPh sb="1" eb="5">
      <t>ジギョウヒケイ</t>
    </rPh>
    <phoneticPr fontId="2"/>
  </si>
  <si>
    <t>⑧事業費計</t>
    <rPh sb="1" eb="5">
      <t>ジギョウヒケイ</t>
    </rPh>
    <phoneticPr fontId="2"/>
  </si>
  <si>
    <t>ぐっぴーバズーカ</t>
    <phoneticPr fontId="2"/>
  </si>
  <si>
    <t>15/7</t>
    <phoneticPr fontId="2"/>
  </si>
  <si>
    <t>⑥事業費計</t>
    <rPh sb="1" eb="5">
      <t>ジギョウヒケイ</t>
    </rPh>
    <phoneticPr fontId="2"/>
  </si>
  <si>
    <t>①ミスト</t>
    <phoneticPr fontId="2"/>
  </si>
  <si>
    <t>①ダクトファン</t>
    <phoneticPr fontId="2"/>
  </si>
  <si>
    <t>②ヒートポンプ</t>
    <phoneticPr fontId="2"/>
  </si>
  <si>
    <t>③保温資材</t>
    <rPh sb="1" eb="5">
      <t>ホオンシザイ</t>
    </rPh>
    <phoneticPr fontId="2"/>
  </si>
  <si>
    <t>⑤高軒高化</t>
    <rPh sb="1" eb="4">
      <t>コウノキダカ</t>
    </rPh>
    <rPh sb="4" eb="5">
      <t>カ</t>
    </rPh>
    <phoneticPr fontId="2"/>
  </si>
  <si>
    <t>⑤外気導入</t>
    <rPh sb="1" eb="5">
      <t>ガイキドウニュウ</t>
    </rPh>
    <phoneticPr fontId="2"/>
  </si>
  <si>
    <t>⑥露地遮光資材</t>
    <rPh sb="1" eb="3">
      <t>ロジ</t>
    </rPh>
    <rPh sb="3" eb="7">
      <t>シャコウシザイ</t>
    </rPh>
    <phoneticPr fontId="2"/>
  </si>
  <si>
    <t>⑦白黒マルチ</t>
    <rPh sb="1" eb="3">
      <t>シロクロ</t>
    </rPh>
    <phoneticPr fontId="2"/>
  </si>
  <si>
    <t>⑦タイベック</t>
    <phoneticPr fontId="2"/>
  </si>
  <si>
    <t>⑧かん水装置</t>
    <rPh sb="3" eb="6">
      <t>スイソウチ</t>
    </rPh>
    <phoneticPr fontId="2"/>
  </si>
  <si>
    <t>4　配慮すべき事項に関する取組（すでに取り組んでいるものに☑）</t>
    <rPh sb="2" eb="4">
      <t>ハイリョ</t>
    </rPh>
    <rPh sb="7" eb="9">
      <t>ジコウ</t>
    </rPh>
    <rPh sb="10" eb="11">
      <t>カン</t>
    </rPh>
    <rPh sb="13" eb="15">
      <t>トリクミ</t>
    </rPh>
    <rPh sb="19" eb="20">
      <t>ト</t>
    </rPh>
    <rPh sb="21" eb="22">
      <t>ク</t>
    </rPh>
    <phoneticPr fontId="2"/>
  </si>
  <si>
    <t>面積(㎡)</t>
    <rPh sb="0" eb="2">
      <t>メンセキ</t>
    </rPh>
    <phoneticPr fontId="2"/>
  </si>
  <si>
    <t>上限・下限チェック</t>
    <rPh sb="0" eb="2">
      <t>ジョウゲン</t>
    </rPh>
    <rPh sb="3" eb="5">
      <t>カゲン</t>
    </rPh>
    <phoneticPr fontId="2"/>
  </si>
  <si>
    <t>２　地域農業経営基盤強化促進計画（地域計画）で担う者に位置づけられている。</t>
    <phoneticPr fontId="2"/>
  </si>
  <si>
    <t>３　環境負荷低減事業活動実施計画の認定（みどり認定）を受けている。</t>
    <phoneticPr fontId="2"/>
  </si>
  <si>
    <t>４　スマート農業技術の活用及びこれと併せて行う農産物の新たな生産の方式の導入に関する計画（生産方式革新実施計画）の認定（スマート認定）を受けている。</t>
    <phoneticPr fontId="2"/>
  </si>
  <si>
    <t>６　Ｓ－ＧＡＰ等のＧＡＰ認証を取得している。</t>
    <phoneticPr fontId="2"/>
  </si>
  <si>
    <t>７　県農業支援課が主催する経営力向上に向けた講習会を平成２９年度以降に修了している。</t>
    <phoneticPr fontId="2"/>
  </si>
  <si>
    <t>１　認定農業者または認定新規就農者に認定されている。</t>
    <phoneticPr fontId="2"/>
  </si>
  <si>
    <t>配慮すべき事項</t>
    <rPh sb="0" eb="2">
      <t>ハイリョ</t>
    </rPh>
    <rPh sb="5" eb="7">
      <t>ジコウ</t>
    </rPh>
    <phoneticPr fontId="2"/>
  </si>
  <si>
    <t>5　確認事項</t>
    <phoneticPr fontId="2"/>
  </si>
  <si>
    <t>6　添付資料（該当するものすべてに☑）（その他資料がある場合には、随意記述してください）</t>
    <rPh sb="33" eb="35">
      <t>ズイイ</t>
    </rPh>
    <rPh sb="35" eb="37">
      <t>キジュツ</t>
    </rPh>
    <phoneticPr fontId="2"/>
  </si>
  <si>
    <t>（参考：県費の下限上限額・補助率）</t>
    <rPh sb="1" eb="3">
      <t>サンコウ</t>
    </rPh>
    <rPh sb="4" eb="6">
      <t>ケンピ</t>
    </rPh>
    <rPh sb="7" eb="9">
      <t>カゲン</t>
    </rPh>
    <rPh sb="9" eb="11">
      <t>ジョウゲン</t>
    </rPh>
    <rPh sb="11" eb="12">
      <t>ガク</t>
    </rPh>
    <rPh sb="13" eb="16">
      <t>ホジョリツ</t>
    </rPh>
    <phoneticPr fontId="2"/>
  </si>
  <si>
    <t>①～③合わせて
2,500,000円以内・1/2以内</t>
    <rPh sb="17" eb="18">
      <t>エン</t>
    </rPh>
    <rPh sb="18" eb="20">
      <t>イナイ</t>
    </rPh>
    <rPh sb="24" eb="26">
      <t>イナイ</t>
    </rPh>
    <phoneticPr fontId="2"/>
  </si>
  <si>
    <t>2,500,000円以内・1/2以内</t>
    <rPh sb="10" eb="12">
      <t>イナイ</t>
    </rPh>
    <phoneticPr fontId="2"/>
  </si>
  <si>
    <t>5,000,000円以内・1/2以内</t>
    <rPh sb="10" eb="12">
      <t>イナイ</t>
    </rPh>
    <phoneticPr fontId="2"/>
  </si>
  <si>
    <t>⑥⑦合わせて
2,500,000円以内・1/2以内</t>
    <rPh sb="17" eb="19">
      <t>イナイ</t>
    </rPh>
    <phoneticPr fontId="2"/>
  </si>
  <si>
    <t>①～⑦合わせて150,000円以上10,000,000円以内・1/2以内</t>
    <rPh sb="3" eb="4">
      <t>ア</t>
    </rPh>
    <rPh sb="14" eb="15">
      <t>エン</t>
    </rPh>
    <rPh sb="15" eb="17">
      <t>イジョウ</t>
    </rPh>
    <rPh sb="27" eb="28">
      <t>エン</t>
    </rPh>
    <rPh sb="28" eb="30">
      <t>イナイ</t>
    </rPh>
    <rPh sb="34" eb="36">
      <t>イナイ</t>
    </rPh>
    <phoneticPr fontId="2"/>
  </si>
  <si>
    <t>循環扇</t>
    <rPh sb="0" eb="3">
      <t>ジュンカンセン</t>
    </rPh>
    <phoneticPr fontId="2"/>
  </si>
  <si>
    <t>内容</t>
    <rPh sb="0" eb="2">
      <t>ナイヨウ</t>
    </rPh>
    <phoneticPr fontId="2"/>
  </si>
  <si>
    <t>事業費等</t>
    <rPh sb="0" eb="4">
      <t>ジギョウヒトウ</t>
    </rPh>
    <phoneticPr fontId="2"/>
  </si>
  <si>
    <r>
      <t xml:space="preserve">ほ場番号
</t>
    </r>
    <r>
      <rPr>
        <sz val="11"/>
        <color theme="1"/>
        <rFont val="ＭＳ Ｐゴシック"/>
        <family val="3"/>
        <charset val="128"/>
      </rPr>
      <t>（2と合わせる）</t>
    </r>
    <rPh sb="1" eb="2">
      <t>ジョウ</t>
    </rPh>
    <rPh sb="2" eb="4">
      <t>バンゴウ</t>
    </rPh>
    <rPh sb="8" eb="9">
      <t>ア</t>
    </rPh>
    <phoneticPr fontId="2"/>
  </si>
  <si>
    <t>シルバーマルチ</t>
    <phoneticPr fontId="2"/>
  </si>
  <si>
    <t>現状値(花き)</t>
    <rPh sb="0" eb="3">
      <t>ゲンジョウチ</t>
    </rPh>
    <rPh sb="4" eb="5">
      <t>ハナ</t>
    </rPh>
    <phoneticPr fontId="2"/>
  </si>
  <si>
    <t>現状値(野菜・果樹)</t>
    <rPh sb="0" eb="3">
      <t>ゲンジョウチ</t>
    </rPh>
    <rPh sb="4" eb="6">
      <t>ヤサイ</t>
    </rPh>
    <rPh sb="7" eb="9">
      <t>カジュ</t>
    </rPh>
    <phoneticPr fontId="2"/>
  </si>
  <si>
    <t>目標値（野菜・果樹）</t>
    <rPh sb="0" eb="3">
      <t>モクヒョウチ</t>
    </rPh>
    <rPh sb="4" eb="6">
      <t>ヤサイ</t>
    </rPh>
    <rPh sb="7" eb="9">
      <t>カジュ</t>
    </rPh>
    <phoneticPr fontId="2"/>
  </si>
  <si>
    <t>目標値（花き）</t>
    <rPh sb="0" eb="3">
      <t>モクヒョウチ</t>
    </rPh>
    <rPh sb="4" eb="5">
      <t>カ</t>
    </rPh>
    <phoneticPr fontId="2"/>
  </si>
  <si>
    <t>増加量（野菜・果樹）</t>
    <rPh sb="0" eb="3">
      <t>ゾウカリョウ</t>
    </rPh>
    <rPh sb="4" eb="6">
      <t>ヤサイ</t>
    </rPh>
    <rPh sb="7" eb="9">
      <t>カジュ</t>
    </rPh>
    <phoneticPr fontId="2"/>
  </si>
  <si>
    <t>増加量（花き）</t>
    <rPh sb="0" eb="3">
      <t>ゾウカリョウ</t>
    </rPh>
    <rPh sb="4" eb="5">
      <t>カ</t>
    </rPh>
    <phoneticPr fontId="2"/>
  </si>
  <si>
    <t>増加率（野菜・果樹）</t>
    <rPh sb="0" eb="3">
      <t>ゾウカリツ</t>
    </rPh>
    <rPh sb="4" eb="6">
      <t>ヤサイ</t>
    </rPh>
    <rPh sb="7" eb="9">
      <t>カジュ</t>
    </rPh>
    <phoneticPr fontId="2"/>
  </si>
  <si>
    <t>増加率（花き）</t>
    <rPh sb="0" eb="3">
      <t>ゾウカリツ</t>
    </rPh>
    <rPh sb="4" eb="5">
      <t>カ</t>
    </rPh>
    <phoneticPr fontId="2"/>
  </si>
  <si>
    <t>R9実績値（野菜・果樹）</t>
    <rPh sb="2" eb="5">
      <t>ジッセキチ</t>
    </rPh>
    <rPh sb="6" eb="8">
      <t>ヤサイ</t>
    </rPh>
    <rPh sb="9" eb="11">
      <t>カジュ</t>
    </rPh>
    <phoneticPr fontId="2"/>
  </si>
  <si>
    <t>R9実績値（花き）</t>
    <rPh sb="2" eb="5">
      <t>ジッセキチ</t>
    </rPh>
    <rPh sb="6" eb="7">
      <t>カ</t>
    </rPh>
    <phoneticPr fontId="2"/>
  </si>
  <si>
    <t>R9増加量（野菜・果樹）</t>
    <rPh sb="2" eb="5">
      <t>ゾウカリョウ</t>
    </rPh>
    <rPh sb="6" eb="8">
      <t>ヤサイ</t>
    </rPh>
    <rPh sb="9" eb="11">
      <t>カジュ</t>
    </rPh>
    <phoneticPr fontId="2"/>
  </si>
  <si>
    <t>R9増加量（花き）</t>
    <rPh sb="2" eb="5">
      <t>ゾウカリョウ</t>
    </rPh>
    <rPh sb="6" eb="7">
      <t>カ</t>
    </rPh>
    <phoneticPr fontId="2"/>
  </si>
  <si>
    <t>R9増加率（野菜・果樹）</t>
    <rPh sb="6" eb="8">
      <t>ヤサイ</t>
    </rPh>
    <rPh sb="9" eb="11">
      <t>カジュ</t>
    </rPh>
    <phoneticPr fontId="2"/>
  </si>
  <si>
    <t>R9増加率（花き）</t>
    <rPh sb="2" eb="5">
      <t>ゾウカリツ</t>
    </rPh>
    <rPh sb="6" eb="7">
      <t>カ</t>
    </rPh>
    <phoneticPr fontId="2"/>
  </si>
  <si>
    <t>野菜・果樹</t>
    <rPh sb="0" eb="2">
      <t>ヤサイ</t>
    </rPh>
    <rPh sb="3" eb="5">
      <t>カジュ</t>
    </rPh>
    <phoneticPr fontId="2"/>
  </si>
  <si>
    <t>シクラメン</t>
    <phoneticPr fontId="2"/>
  </si>
  <si>
    <t>実施状況報告</t>
    <rPh sb="0" eb="6">
      <t>ジッシジョウキョウホウコク</t>
    </rPh>
    <phoneticPr fontId="2"/>
  </si>
  <si>
    <t>主たる分類</t>
    <rPh sb="0" eb="1">
      <t>シュ</t>
    </rPh>
    <rPh sb="3" eb="5">
      <t>ブンルイ</t>
    </rPh>
    <phoneticPr fontId="2"/>
  </si>
  <si>
    <t>①施設【冷却技術導入】</t>
    <rPh sb="8" eb="10">
      <t>ドウニュウ</t>
    </rPh>
    <phoneticPr fontId="2"/>
  </si>
  <si>
    <t>②施設【夜間冷却技術導入】</t>
    <rPh sb="10" eb="12">
      <t>ドウニュウ</t>
    </rPh>
    <phoneticPr fontId="2"/>
  </si>
  <si>
    <t>③施設【遮光・保温技術導入】</t>
    <rPh sb="11" eb="13">
      <t>ドウニュウ</t>
    </rPh>
    <phoneticPr fontId="2"/>
  </si>
  <si>
    <t>④施設【遮熱技術導入】</t>
    <rPh sb="8" eb="10">
      <t>ドウニュウ</t>
    </rPh>
    <phoneticPr fontId="2"/>
  </si>
  <si>
    <t>⑥露地【遮光技術導入】</t>
    <rPh sb="8" eb="10">
      <t>ドウニュウ</t>
    </rPh>
    <phoneticPr fontId="2"/>
  </si>
  <si>
    <t>⑦露地【光反射技術導入】</t>
    <rPh sb="9" eb="11">
      <t>ドウニュウ</t>
    </rPh>
    <phoneticPr fontId="2"/>
  </si>
  <si>
    <t>備考（花きの場合は収量の単位（鉢、ポット、本等）を記載）</t>
    <rPh sb="0" eb="2">
      <t>ビコウ</t>
    </rPh>
    <rPh sb="3" eb="4">
      <t>カ</t>
    </rPh>
    <rPh sb="6" eb="8">
      <t>バアイ</t>
    </rPh>
    <rPh sb="9" eb="11">
      <t>シュウリョウ</t>
    </rPh>
    <rPh sb="12" eb="14">
      <t>タンイ</t>
    </rPh>
    <rPh sb="15" eb="16">
      <t>ハチ</t>
    </rPh>
    <rPh sb="21" eb="22">
      <t>ホン</t>
    </rPh>
    <rPh sb="22" eb="23">
      <t>トウ</t>
    </rPh>
    <rPh sb="25" eb="27">
      <t>キサイ</t>
    </rPh>
    <phoneticPr fontId="2"/>
  </si>
  <si>
    <t>事業参加者総括表2（事業実施主体名：　　　　　　　　　　）</t>
    <rPh sb="0" eb="8">
      <t>ジギョウサンカシャソウカツヒョウ</t>
    </rPh>
    <rPh sb="10" eb="17">
      <t>ジギョウジッシシュタイメイ</t>
    </rPh>
    <phoneticPr fontId="2"/>
  </si>
  <si>
    <t>事業参加者総括表１（事業実施主体名：　　　　　　　　　　）</t>
    <rPh sb="10" eb="12">
      <t>ジギョウ</t>
    </rPh>
    <rPh sb="12" eb="17">
      <t>ジッシシュタイメイ</t>
    </rPh>
    <phoneticPr fontId="2"/>
  </si>
  <si>
    <t>ダクトファン</t>
  </si>
  <si>
    <t>アウトサイダー</t>
    <phoneticPr fontId="2"/>
  </si>
  <si>
    <t>単位：鉢</t>
    <rPh sb="0" eb="2">
      <t>タンイ</t>
    </rPh>
    <rPh sb="3" eb="4">
      <t>ハチ</t>
    </rPh>
    <phoneticPr fontId="2"/>
  </si>
  <si>
    <t>グリーンパッケージ</t>
    <phoneticPr fontId="2"/>
  </si>
  <si>
    <t>事業内容</t>
    <rPh sb="0" eb="4">
      <t>ジギョウナイヨウ</t>
    </rPh>
    <phoneticPr fontId="2"/>
  </si>
  <si>
    <t>②施設【夜間冷却】</t>
    <rPh sb="1" eb="3">
      <t>シセツ</t>
    </rPh>
    <rPh sb="4" eb="8">
      <t>ヤカンレイキャク</t>
    </rPh>
    <phoneticPr fontId="2"/>
  </si>
  <si>
    <t>①施設【冷却】</t>
    <rPh sb="1" eb="3">
      <t>シセツ</t>
    </rPh>
    <rPh sb="4" eb="6">
      <t>レイキャク</t>
    </rPh>
    <phoneticPr fontId="2"/>
  </si>
  <si>
    <t>③施設【遮光・保温】</t>
    <rPh sb="1" eb="3">
      <t>シセツ</t>
    </rPh>
    <rPh sb="4" eb="6">
      <t>シャコウ</t>
    </rPh>
    <rPh sb="7" eb="9">
      <t>ホオン</t>
    </rPh>
    <phoneticPr fontId="2"/>
  </si>
  <si>
    <t>④施設【遮熱】</t>
    <rPh sb="1" eb="3">
      <t>シセツ</t>
    </rPh>
    <rPh sb="4" eb="6">
      <t>シャネツ</t>
    </rPh>
    <phoneticPr fontId="2"/>
  </si>
  <si>
    <t>⑤施設【既存施設の環境改善】</t>
    <rPh sb="1" eb="3">
      <t>シセツ</t>
    </rPh>
    <rPh sb="4" eb="6">
      <t>キゾン</t>
    </rPh>
    <rPh sb="6" eb="8">
      <t>シセツ</t>
    </rPh>
    <rPh sb="9" eb="11">
      <t>カンキョウ</t>
    </rPh>
    <rPh sb="11" eb="13">
      <t>カイゼン</t>
    </rPh>
    <phoneticPr fontId="2"/>
  </si>
  <si>
    <t>⑥露地【遮光】</t>
    <rPh sb="1" eb="3">
      <t>ロジ</t>
    </rPh>
    <rPh sb="4" eb="6">
      <t>シャコウ</t>
    </rPh>
    <phoneticPr fontId="2"/>
  </si>
  <si>
    <t>⑦露地【光反射】</t>
    <rPh sb="1" eb="3">
      <t>ロジ</t>
    </rPh>
    <rPh sb="4" eb="7">
      <t>ヒカリハンシャ</t>
    </rPh>
    <phoneticPr fontId="2"/>
  </si>
  <si>
    <t>⑧露地【かん水環境の改善】</t>
    <rPh sb="1" eb="3">
      <t>ロジ</t>
    </rPh>
    <rPh sb="6" eb="9">
      <t>スイカンキョウ</t>
    </rPh>
    <rPh sb="10" eb="12">
      <t>カイゼン</t>
    </rPh>
    <phoneticPr fontId="2"/>
  </si>
  <si>
    <t>さといも</t>
    <phoneticPr fontId="2"/>
  </si>
  <si>
    <t>かん水装置一式、井戸掘削費</t>
    <rPh sb="3" eb="5">
      <t>ソウチ</t>
    </rPh>
    <rPh sb="5" eb="7">
      <t>イッシキ</t>
    </rPh>
    <rPh sb="8" eb="10">
      <t>イド</t>
    </rPh>
    <rPh sb="10" eb="12">
      <t>クッサク</t>
    </rPh>
    <rPh sb="12" eb="13">
      <t>ヒ</t>
    </rPh>
    <phoneticPr fontId="2"/>
  </si>
  <si>
    <t>エアビーム</t>
    <phoneticPr fontId="2"/>
  </si>
  <si>
    <t>①うち県費</t>
    <rPh sb="3" eb="5">
      <t>ケンピ</t>
    </rPh>
    <phoneticPr fontId="2"/>
  </si>
  <si>
    <t>②うち県費</t>
    <rPh sb="3" eb="5">
      <t>ケンピ</t>
    </rPh>
    <phoneticPr fontId="2"/>
  </si>
  <si>
    <t>③うち県費</t>
    <rPh sb="3" eb="5">
      <t>ケンピ</t>
    </rPh>
    <phoneticPr fontId="2"/>
  </si>
  <si>
    <t>④うち県費</t>
    <rPh sb="3" eb="5">
      <t>ケンピ</t>
    </rPh>
    <phoneticPr fontId="2"/>
  </si>
  <si>
    <t>⑤うち県費</t>
    <rPh sb="3" eb="5">
      <t>ケンピ</t>
    </rPh>
    <phoneticPr fontId="2"/>
  </si>
  <si>
    <t>⑥うち県費</t>
    <rPh sb="3" eb="5">
      <t>ケンピ</t>
    </rPh>
    <phoneticPr fontId="2"/>
  </si>
  <si>
    <t>⑦うち県費</t>
    <rPh sb="3" eb="5">
      <t>ケンピ</t>
    </rPh>
    <phoneticPr fontId="2"/>
  </si>
  <si>
    <t>⑧うち県費</t>
    <rPh sb="3" eb="5">
      <t>ケンピ</t>
    </rPh>
    <phoneticPr fontId="2"/>
  </si>
  <si>
    <t>③遮光資材</t>
    <rPh sb="1" eb="5">
      <t>シャコウシザイ</t>
    </rPh>
    <phoneticPr fontId="2"/>
  </si>
  <si>
    <t>遮熱資材への張替</t>
    <phoneticPr fontId="2"/>
  </si>
  <si>
    <t>④遮熱資材への張替</t>
    <rPh sb="1" eb="3">
      <t>シャネツ</t>
    </rPh>
    <rPh sb="3" eb="5">
      <t>シザイ</t>
    </rPh>
    <rPh sb="7" eb="9">
      <t>ハリカエ</t>
    </rPh>
    <phoneticPr fontId="2"/>
  </si>
  <si>
    <t>高軒高化工事</t>
    <phoneticPr fontId="2"/>
  </si>
  <si>
    <t>⑦シルバーマルチ</t>
    <phoneticPr fontId="2"/>
  </si>
  <si>
    <t>現状収量(kg/鉢など）</t>
    <rPh sb="0" eb="2">
      <t>ゲンジョウ</t>
    </rPh>
    <rPh sb="2" eb="4">
      <t>シュウリョウ</t>
    </rPh>
    <rPh sb="8" eb="9">
      <t>ハチ</t>
    </rPh>
    <phoneticPr fontId="2"/>
  </si>
  <si>
    <t>目標収量(kg/鉢など)</t>
    <rPh sb="0" eb="2">
      <t>モクヒョウ</t>
    </rPh>
    <rPh sb="2" eb="4">
      <t>シュウリョウ</t>
    </rPh>
    <rPh sb="8" eb="9">
      <t>ハチ</t>
    </rPh>
    <phoneticPr fontId="2"/>
  </si>
  <si>
    <t>増加量(kg/鉢など)</t>
    <rPh sb="0" eb="3">
      <t>ゾウカリョウ</t>
    </rPh>
    <rPh sb="7" eb="8">
      <t>ハチ</t>
    </rPh>
    <phoneticPr fontId="2"/>
  </si>
  <si>
    <t>R9収量(kg/鉢など)</t>
    <rPh sb="2" eb="4">
      <t>シュウリョウ</t>
    </rPh>
    <rPh sb="8" eb="9">
      <t>ハチ</t>
    </rPh>
    <phoneticPr fontId="2"/>
  </si>
  <si>
    <t>R9増加量(kg/鉢など)</t>
    <rPh sb="2" eb="5">
      <t>ゾウカリョウ</t>
    </rPh>
    <rPh sb="9" eb="10">
      <t>ハチ</t>
    </rPh>
    <phoneticPr fontId="2"/>
  </si>
  <si>
    <t>数量</t>
  </si>
  <si>
    <t>事業費</t>
  </si>
  <si>
    <t>県費</t>
  </si>
  <si>
    <t>技術の導入、環境整備を実施するほ場の場所がわかる書類</t>
    <rPh sb="0" eb="2">
      <t>ギジュツ</t>
    </rPh>
    <rPh sb="3" eb="5">
      <t>ドウニュウ</t>
    </rPh>
    <rPh sb="6" eb="10">
      <t>カンキョウセイビ</t>
    </rPh>
    <rPh sb="11" eb="13">
      <t>ジッシ</t>
    </rPh>
    <rPh sb="16" eb="17">
      <t>ジョウ</t>
    </rPh>
    <rPh sb="18" eb="20">
      <t>バショ</t>
    </rPh>
    <rPh sb="24" eb="26">
      <t>ショルイ</t>
    </rPh>
    <phoneticPr fontId="2"/>
  </si>
  <si>
    <t>ブルーマップ、eMAFF農地ナビ情報等</t>
    <rPh sb="16" eb="18">
      <t>ジョウホウ</t>
    </rPh>
    <rPh sb="18" eb="19">
      <t>ナド</t>
    </rPh>
    <phoneticPr fontId="2"/>
  </si>
  <si>
    <t>高温対策等園芸産地育成緊急支援事業実施計画書（実績報告書・実施状況報告書）</t>
    <rPh sb="29" eb="31">
      <t>ジッシ</t>
    </rPh>
    <phoneticPr fontId="2"/>
  </si>
  <si>
    <t>実施により導入する機器・資材等</t>
    <rPh sb="12" eb="14">
      <t>シザイ</t>
    </rPh>
    <phoneticPr fontId="2"/>
  </si>
  <si>
    <t>2,500,000円以内・1/2以内</t>
    <rPh sb="9" eb="10">
      <t>エン</t>
    </rPh>
    <rPh sb="10" eb="12">
      <t>イナイ</t>
    </rPh>
    <rPh sb="16" eb="18">
      <t>イナイ</t>
    </rPh>
    <phoneticPr fontId="2"/>
  </si>
  <si>
    <t>本事業で導入する機器・資材等に対して、他の補助金等を受けていないこと（市町村等における本事業への上乗せ補助は除く）。</t>
    <rPh sb="0" eb="3">
      <t>ホンジギョウ</t>
    </rPh>
    <rPh sb="4" eb="6">
      <t>ドウニュウ</t>
    </rPh>
    <rPh sb="8" eb="10">
      <t>キキ</t>
    </rPh>
    <rPh sb="11" eb="13">
      <t>シザイ</t>
    </rPh>
    <rPh sb="13" eb="14">
      <t>ナド</t>
    </rPh>
    <rPh sb="24" eb="25">
      <t>ナド</t>
    </rPh>
    <rPh sb="35" eb="38">
      <t>シチョウソン</t>
    </rPh>
    <rPh sb="38" eb="39">
      <t>ナド</t>
    </rPh>
    <rPh sb="43" eb="46">
      <t>ホンジギョウ</t>
    </rPh>
    <rPh sb="48" eb="50">
      <t>ウワノ</t>
    </rPh>
    <rPh sb="51" eb="53">
      <t>ホジョ</t>
    </rPh>
    <rPh sb="54" eb="55">
      <t>ノゾ</t>
    </rPh>
    <phoneticPr fontId="2"/>
  </si>
  <si>
    <t>５　収入保険、農業共済（本事業により機械・設備を導入するハウスが補償の対象であること）、野菜価格安定制度（事業対象作物が補償の対象であること）に加入している</t>
    <rPh sb="57" eb="59">
      <t>サクモツ</t>
    </rPh>
    <phoneticPr fontId="2"/>
  </si>
  <si>
    <t>○○○○</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</si>
</sst>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0;[Red]\-#,##0.0"/>
  </numFmts>
  <fonts count="15">
    <font>
      <sz val="11"/>
      <color theme="1"/>
      <name val="ＭＳ Ｐゴシック"/>
      <family val="2"/>
      <charset val="128"/>
    </font>
    <font>
      <sz val="11"/>
      <color theme="1"/>
      <name val="ＭＳ Ｐゴシック"/>
      <family val="2"/>
      <charset val="128"/>
    </font>
    <font>
      <sz val="6"/>
      <name val="ＭＳ Ｐゴシック"/>
      <family val="2"/>
      <charset val="128"/>
    </font>
    <font>
      <b/>
      <sz val="11"/>
      <color theme="1"/>
      <name val="ＭＳ Ｐゴシック"/>
      <family val="3"/>
      <charset val="128"/>
    </font>
    <font>
      <sz val="14"/>
      <color theme="1"/>
      <name val="ＭＳ Ｐゴシック"/>
      <family val="3"/>
      <charset val="128"/>
    </font>
    <font>
      <sz val="10"/>
      <color theme="1"/>
      <name val="ＭＳ Ｐゴシック"/>
      <family val="3"/>
      <charset val="128"/>
    </font>
    <font>
      <sz val="14"/>
      <name val="ＭＳ Ｐゴシック"/>
      <family val="3"/>
      <charset val="128"/>
    </font>
    <font>
      <sz val="11"/>
      <name val="ＭＳ Ｐゴシック"/>
      <family val="3"/>
      <charset val="128"/>
    </font>
    <font>
      <sz val="11"/>
      <color theme="1"/>
      <name val="ＭＳ Ｐゴシック"/>
      <family val="3"/>
      <charset val="128"/>
    </font>
    <font>
      <sz val="11"/>
      <color rgb="FFFF0000"/>
      <name val="ＭＳ Ｐゴシック"/>
      <family val="3"/>
      <charset val="128"/>
    </font>
    <font>
      <b/>
      <sz val="11"/>
      <name val="ＭＳ Ｐゴシック"/>
      <family val="3"/>
      <charset val="128"/>
    </font>
    <font>
      <sz val="9"/>
      <color theme="1"/>
      <name val="ＭＳ Ｐゴシック"/>
      <family val="3"/>
      <charset val="128"/>
    </font>
    <font>
      <sz val="9"/>
      <color theme="1"/>
      <name val="ＭＳ Ｐゴシック"/>
      <family val="2"/>
      <charset val="128"/>
    </font>
    <font>
      <sz val="8"/>
      <name val="ＭＳ Ｐゴシック"/>
      <family val="3"/>
      <charset val="128"/>
    </font>
    <font>
      <sz val="10"/>
      <color theme="1"/>
      <name val="ＭＳ Ｐゴシック"/>
      <family val="2"/>
      <charset val="128"/>
    </font>
  </fonts>
  <fills count="13">
    <fill>
      <patternFill patternType="none"/>
    </fill>
    <fill>
      <patternFill patternType="gray125"/>
    </fill>
    <fill>
      <patternFill patternType="solid">
        <fgColor rgb="FFFFFF00"/>
        <bgColor indexed="64"/>
      </patternFill>
    </fill>
    <fill>
      <patternFill patternType="solid">
        <fgColor theme="7"/>
        <bgColor indexed="64"/>
      </patternFill>
    </fill>
    <fill>
      <patternFill patternType="solid">
        <fgColor theme="8" tint="0.79998168889431442"/>
        <bgColor indexed="64"/>
      </patternFill>
    </fill>
    <fill>
      <patternFill patternType="solid">
        <fgColor rgb="FFFFC000"/>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theme="8" tint="0.59999389629810485"/>
        <bgColor indexed="64"/>
      </patternFill>
    </fill>
    <fill>
      <patternFill patternType="solid">
        <fgColor theme="2"/>
        <bgColor indexed="64"/>
      </patternFill>
    </fill>
    <fill>
      <patternFill patternType="solid">
        <fgColor theme="7" tint="0.59999389629810485"/>
        <bgColor indexed="64"/>
      </patternFill>
    </fill>
    <fill>
      <patternFill patternType="solid">
        <fgColor theme="1" tint="0.499984740745262"/>
        <bgColor indexed="64"/>
      </patternFill>
    </fill>
  </fills>
  <borders count="15">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style="thin">
        <color auto="1"/>
      </left>
      <right style="thin">
        <color auto="1"/>
      </right>
      <top style="thin">
        <color auto="1"/>
      </top>
      <bottom/>
      <diagonal/>
    </border>
    <border>
      <left style="thin">
        <color auto="1"/>
      </left>
      <right/>
      <top style="thin">
        <color auto="1"/>
      </top>
      <bottom/>
      <diagonal/>
    </border>
    <border>
      <left style="thin">
        <color auto="1"/>
      </left>
      <right style="thin">
        <color auto="1"/>
      </right>
      <top/>
      <bottom/>
      <diagonal/>
    </border>
    <border>
      <left/>
      <right/>
      <top/>
      <bottom style="thin">
        <color auto="1"/>
      </bottom>
      <diagonal/>
    </border>
    <border>
      <left/>
      <right/>
      <top style="thin">
        <color auto="1"/>
      </top>
      <bottom style="thin">
        <color auto="1"/>
      </bottom>
      <diagonal/>
    </border>
    <border diagonalDown="1">
      <left style="thin">
        <color auto="1"/>
      </left>
      <right style="thin">
        <color auto="1"/>
      </right>
      <top style="thin">
        <color auto="1"/>
      </top>
      <bottom style="thin">
        <color auto="1"/>
      </bottom>
      <diagonal style="thin">
        <color auto="1"/>
      </diagonal>
    </border>
    <border>
      <left/>
      <right/>
      <top style="thin">
        <color auto="1"/>
      </top>
      <bottom/>
      <diagonal/>
    </border>
    <border diagonalUp="1">
      <left style="thin">
        <color auto="1"/>
      </left>
      <right style="thin">
        <color auto="1"/>
      </right>
      <top style="thin">
        <color auto="1"/>
      </top>
      <bottom style="thin">
        <color auto="1"/>
      </bottom>
      <diagonal style="thin">
        <color auto="1"/>
      </diagonal>
    </border>
    <border diagonalUp="1">
      <left style="thin">
        <color auto="1"/>
      </left>
      <right/>
      <top style="thin">
        <color auto="1"/>
      </top>
      <bottom style="thin">
        <color auto="1"/>
      </bottom>
      <diagonal style="thin">
        <color auto="1"/>
      </diagonal>
    </border>
    <border diagonalDown="1">
      <left style="thin">
        <color indexed="64"/>
      </left>
      <right style="thin">
        <color indexed="64"/>
      </right>
      <top style="thin">
        <color indexed="64"/>
      </top>
      <bottom style="thin">
        <color indexed="64"/>
      </bottom>
      <diagonal style="medium">
        <color indexed="64"/>
      </diagonal>
    </border>
  </borders>
  <cellStyleXfs count="2">
    <xf numFmtId="0" fontId="0" fillId="0" borderId="0">
      <alignment vertical="center"/>
    </xf>
    <xf numFmtId="38" fontId="1" fillId="0" borderId="0" applyFont="0" applyFill="0" applyBorder="0" applyAlignment="0" applyProtection="0">
      <alignment vertical="center"/>
    </xf>
  </cellStyleXfs>
  <cellXfs count="210">
    <xf numFmtId="0" fontId="0" fillId="0" borderId="0" xfId="0">
      <alignment vertical="center"/>
    </xf>
    <xf numFmtId="38" fontId="0" fillId="2" borderId="1" xfId="1" applyFont="1" applyFill="1" applyBorder="1" applyProtection="1">
      <alignment vertical="center"/>
      <protection locked="0"/>
    </xf>
    <xf numFmtId="0" fontId="0" fillId="2" borderId="1" xfId="0" applyFill="1" applyBorder="1" applyProtection="1">
      <alignment vertical="center"/>
      <protection locked="0"/>
    </xf>
    <xf numFmtId="0" fontId="0" fillId="3" borderId="1" xfId="0" applyFill="1" applyBorder="1" applyAlignment="1" applyProtection="1">
      <alignment horizontal="center" vertical="center"/>
      <protection locked="0"/>
    </xf>
    <xf numFmtId="38" fontId="0" fillId="0" borderId="0" xfId="1" applyFont="1" applyProtection="1">
      <alignment vertical="center"/>
    </xf>
    <xf numFmtId="0" fontId="0" fillId="0" borderId="0" xfId="0" applyAlignment="1">
      <alignment horizontal="center" vertical="center"/>
    </xf>
    <xf numFmtId="38" fontId="0" fillId="2" borderId="1" xfId="1" applyFont="1" applyFill="1" applyBorder="1" applyAlignment="1" applyProtection="1">
      <alignment horizontal="center" vertical="center" shrinkToFit="1"/>
      <protection locked="0"/>
    </xf>
    <xf numFmtId="38" fontId="0" fillId="3" borderId="1" xfId="1" applyFont="1" applyFill="1" applyBorder="1" applyAlignment="1" applyProtection="1">
      <alignment horizontal="center" vertical="center" shrinkToFit="1"/>
      <protection locked="0"/>
    </xf>
    <xf numFmtId="38" fontId="0" fillId="3" borderId="2" xfId="1" applyFont="1" applyFill="1" applyBorder="1" applyAlignment="1" applyProtection="1">
      <alignment horizontal="center" vertical="center" shrinkToFit="1"/>
      <protection locked="0"/>
    </xf>
    <xf numFmtId="38" fontId="0" fillId="5" borderId="1" xfId="1" applyFont="1" applyFill="1" applyBorder="1" applyAlignment="1" applyProtection="1">
      <alignment horizontal="left" vertical="center" shrinkToFit="1"/>
      <protection locked="0"/>
    </xf>
    <xf numFmtId="38" fontId="7" fillId="4" borderId="1" xfId="1" applyFont="1" applyFill="1" applyBorder="1" applyAlignment="1" applyProtection="1">
      <alignment horizontal="center" vertical="center"/>
    </xf>
    <xf numFmtId="0" fontId="0" fillId="0" borderId="0" xfId="0" applyAlignment="1">
      <alignment horizontal="left" vertical="center"/>
    </xf>
    <xf numFmtId="38" fontId="0" fillId="0" borderId="0" xfId="1" applyFont="1" applyFill="1" applyBorder="1" applyAlignment="1" applyProtection="1">
      <alignment horizontal="center" vertical="center" shrinkToFit="1"/>
      <protection locked="0"/>
    </xf>
    <xf numFmtId="38" fontId="0" fillId="0" borderId="0" xfId="1" applyFont="1" applyFill="1" applyBorder="1" applyAlignment="1" applyProtection="1">
      <alignment vertical="center" shrinkToFit="1"/>
      <protection locked="0"/>
    </xf>
    <xf numFmtId="38" fontId="0" fillId="0" borderId="0" xfId="1" applyFont="1" applyFill="1" applyBorder="1" applyAlignment="1" applyProtection="1">
      <alignment horizontal="left" vertical="center" shrinkToFit="1"/>
      <protection locked="0"/>
    </xf>
    <xf numFmtId="38" fontId="0" fillId="2" borderId="1" xfId="1" applyFont="1" applyFill="1" applyBorder="1" applyAlignment="1" applyProtection="1">
      <alignment horizontal="left" vertical="center" shrinkToFit="1"/>
      <protection locked="0"/>
    </xf>
    <xf numFmtId="38" fontId="7" fillId="2" borderId="1" xfId="1" applyFont="1" applyFill="1" applyBorder="1" applyAlignment="1" applyProtection="1">
      <alignment horizontal="left" vertical="center" shrinkToFit="1"/>
      <protection locked="0"/>
    </xf>
    <xf numFmtId="0" fontId="0" fillId="0" borderId="0" xfId="0" applyAlignment="1" applyProtection="1">
      <alignment horizontal="center" vertical="center"/>
      <protection locked="0"/>
    </xf>
    <xf numFmtId="38" fontId="10" fillId="0" borderId="1" xfId="1" applyFont="1" applyFill="1" applyBorder="1" applyAlignment="1" applyProtection="1">
      <alignment horizontal="center" vertical="center"/>
    </xf>
    <xf numFmtId="0" fontId="0" fillId="10" borderId="12" xfId="0" applyFill="1" applyBorder="1" applyAlignment="1" applyProtection="1">
      <alignment vertical="center" shrinkToFit="1"/>
      <protection locked="0"/>
    </xf>
    <xf numFmtId="38" fontId="0" fillId="10" borderId="1" xfId="1" applyFont="1" applyFill="1" applyBorder="1" applyProtection="1">
      <alignment vertical="center"/>
    </xf>
    <xf numFmtId="49" fontId="0" fillId="2" borderId="1" xfId="1" applyNumberFormat="1" applyFont="1" applyFill="1" applyBorder="1" applyAlignment="1" applyProtection="1">
      <alignment horizontal="center" vertical="center" shrinkToFit="1"/>
      <protection locked="0"/>
    </xf>
    <xf numFmtId="38" fontId="0" fillId="12" borderId="1" xfId="1" applyFont="1" applyFill="1" applyBorder="1" applyAlignment="1" applyProtection="1">
      <alignment horizontal="center" vertical="center" shrinkToFit="1"/>
      <protection locked="0"/>
    </xf>
    <xf numFmtId="0" fontId="0" fillId="10" borderId="13" xfId="0" applyFill="1" applyBorder="1" applyAlignment="1" applyProtection="1">
      <alignment horizontal="center" vertical="center"/>
      <protection locked="0"/>
    </xf>
    <xf numFmtId="38" fontId="0" fillId="2" borderId="1" xfId="1" applyFont="1" applyFill="1" applyBorder="1" applyAlignment="1" applyProtection="1">
      <alignment horizontal="left" vertical="center"/>
      <protection locked="0"/>
    </xf>
    <xf numFmtId="38" fontId="0" fillId="10" borderId="1" xfId="1" applyFont="1" applyFill="1" applyBorder="1" applyAlignment="1" applyProtection="1">
      <alignment horizontal="center" vertical="center"/>
    </xf>
    <xf numFmtId="38" fontId="0" fillId="10" borderId="2" xfId="1" applyFont="1" applyFill="1" applyBorder="1" applyAlignment="1" applyProtection="1">
      <alignment horizontal="center" vertical="center"/>
    </xf>
    <xf numFmtId="38" fontId="0" fillId="10" borderId="1" xfId="1" applyFont="1" applyFill="1" applyBorder="1" applyAlignment="1" applyProtection="1">
      <alignment horizontal="center" vertical="center" shrinkToFit="1"/>
    </xf>
    <xf numFmtId="38" fontId="0" fillId="9" borderId="2" xfId="1" applyFont="1" applyFill="1" applyBorder="1" applyAlignment="1" applyProtection="1">
      <alignment horizontal="center" vertical="center"/>
      <protection locked="0"/>
    </xf>
    <xf numFmtId="38" fontId="7" fillId="0" borderId="1" xfId="1" applyFont="1" applyFill="1" applyBorder="1" applyAlignment="1" applyProtection="1">
      <alignment horizontal="center" vertical="center"/>
    </xf>
    <xf numFmtId="0" fontId="0" fillId="2" borderId="1" xfId="0" applyFill="1" applyBorder="1" applyAlignment="1" applyProtection="1">
      <alignment horizontal="center" vertical="center"/>
      <protection locked="0"/>
    </xf>
    <xf numFmtId="38" fontId="0" fillId="2" borderId="1" xfId="1" applyFont="1" applyFill="1" applyBorder="1" applyAlignment="1" applyProtection="1">
      <alignment vertical="center" shrinkToFit="1"/>
      <protection locked="0"/>
    </xf>
    <xf numFmtId="38" fontId="0" fillId="2" borderId="2" xfId="1" applyFont="1" applyFill="1" applyBorder="1" applyAlignment="1" applyProtection="1">
      <alignment horizontal="center" vertical="center"/>
      <protection locked="0"/>
    </xf>
    <xf numFmtId="38" fontId="0" fillId="2" borderId="3" xfId="1" applyFont="1" applyFill="1" applyBorder="1" applyAlignment="1" applyProtection="1">
      <alignment horizontal="center" vertical="center"/>
      <protection locked="0"/>
    </xf>
    <xf numFmtId="0" fontId="6" fillId="0" borderId="0" xfId="0" applyFont="1" applyProtection="1">
      <alignment vertical="center"/>
      <protection locked="0"/>
    </xf>
    <xf numFmtId="0" fontId="4" fillId="0" borderId="0" xfId="0" applyFont="1" applyProtection="1">
      <alignment vertical="center"/>
      <protection locked="0"/>
    </xf>
    <xf numFmtId="38" fontId="0" fillId="0" borderId="0" xfId="1" applyFont="1" applyProtection="1">
      <alignment vertical="center"/>
      <protection locked="0"/>
    </xf>
    <xf numFmtId="38" fontId="0" fillId="0" borderId="0" xfId="1" applyFont="1" applyFill="1" applyBorder="1" applyProtection="1">
      <alignment vertical="center"/>
      <protection locked="0"/>
    </xf>
    <xf numFmtId="38" fontId="7" fillId="0" borderId="0" xfId="1" applyFont="1" applyProtection="1">
      <alignment vertical="center"/>
      <protection locked="0"/>
    </xf>
    <xf numFmtId="38" fontId="0" fillId="0" borderId="1" xfId="1" applyFont="1" applyBorder="1" applyAlignment="1" applyProtection="1">
      <alignment vertical="center" shrinkToFit="1"/>
      <protection locked="0"/>
    </xf>
    <xf numFmtId="38" fontId="0" fillId="0" borderId="0" xfId="1" applyFont="1" applyFill="1" applyBorder="1" applyAlignment="1" applyProtection="1">
      <alignment horizontal="left" vertical="center"/>
      <protection locked="0"/>
    </xf>
    <xf numFmtId="38" fontId="0" fillId="2" borderId="0" xfId="1" applyFont="1" applyFill="1" applyBorder="1" applyAlignment="1" applyProtection="1">
      <alignment horizontal="left" vertical="center"/>
      <protection locked="0"/>
    </xf>
    <xf numFmtId="38" fontId="0" fillId="5" borderId="0" xfId="1" applyFont="1" applyFill="1" applyBorder="1" applyAlignment="1" applyProtection="1">
      <alignment horizontal="left" vertical="center"/>
      <protection locked="0"/>
    </xf>
    <xf numFmtId="38" fontId="0" fillId="10" borderId="0" xfId="1" applyFont="1" applyFill="1" applyBorder="1" applyAlignment="1" applyProtection="1">
      <alignment horizontal="left" vertical="center"/>
      <protection locked="0"/>
    </xf>
    <xf numFmtId="38" fontId="0" fillId="9" borderId="0" xfId="1" applyFont="1" applyFill="1" applyBorder="1" applyAlignment="1" applyProtection="1">
      <alignment horizontal="left" vertical="center"/>
      <protection locked="0"/>
    </xf>
    <xf numFmtId="0" fontId="7" fillId="0" borderId="0" xfId="0" applyFont="1" applyAlignment="1" applyProtection="1">
      <alignment vertical="center" shrinkToFit="1"/>
      <protection locked="0"/>
    </xf>
    <xf numFmtId="38" fontId="0" fillId="0" borderId="0" xfId="1" applyFont="1" applyAlignment="1" applyProtection="1">
      <alignment horizontal="center" vertical="center"/>
      <protection locked="0"/>
    </xf>
    <xf numFmtId="38" fontId="0" fillId="0" borderId="0" xfId="1" applyFont="1" applyAlignment="1" applyProtection="1">
      <alignment vertical="center"/>
      <protection locked="0"/>
    </xf>
    <xf numFmtId="0" fontId="0" fillId="0" borderId="0" xfId="0" applyProtection="1">
      <alignment vertical="center"/>
      <protection locked="0"/>
    </xf>
    <xf numFmtId="0" fontId="7" fillId="0" borderId="0" xfId="0" applyFont="1" applyProtection="1">
      <alignment vertical="center"/>
      <protection locked="0"/>
    </xf>
    <xf numFmtId="0" fontId="0" fillId="0" borderId="1" xfId="0" applyBorder="1" applyAlignment="1" applyProtection="1">
      <alignment horizontal="center" vertical="center"/>
      <protection locked="0"/>
    </xf>
    <xf numFmtId="0" fontId="14" fillId="0" borderId="2" xfId="0" applyFont="1" applyBorder="1" applyAlignment="1" applyProtection="1">
      <alignment horizontal="center" vertical="center"/>
      <protection locked="0"/>
    </xf>
    <xf numFmtId="0" fontId="12" fillId="0" borderId="1" xfId="0" applyFont="1" applyBorder="1" applyAlignment="1" applyProtection="1">
      <alignment horizontal="center" vertical="center"/>
      <protection locked="0"/>
    </xf>
    <xf numFmtId="0" fontId="0" fillId="0" borderId="1" xfId="0" applyBorder="1" applyAlignment="1" applyProtection="1">
      <alignment horizontal="center" vertical="center" shrinkToFit="1"/>
      <protection locked="0"/>
    </xf>
    <xf numFmtId="0" fontId="0" fillId="5" borderId="1" xfId="0" applyFill="1" applyBorder="1" applyAlignment="1" applyProtection="1">
      <alignment horizontal="left" vertical="center"/>
      <protection locked="0"/>
    </xf>
    <xf numFmtId="38" fontId="0" fillId="2" borderId="1" xfId="1" applyFont="1" applyFill="1" applyBorder="1" applyAlignment="1" applyProtection="1">
      <alignment horizontal="center" vertical="center"/>
      <protection locked="0"/>
    </xf>
    <xf numFmtId="0" fontId="0" fillId="5" borderId="1" xfId="0" applyFill="1" applyBorder="1" applyAlignment="1" applyProtection="1">
      <alignment horizontal="center" vertical="center"/>
      <protection locked="0"/>
    </xf>
    <xf numFmtId="0" fontId="0" fillId="10" borderId="12" xfId="0" applyFill="1" applyBorder="1" applyAlignment="1" applyProtection="1">
      <alignment horizontal="center" vertical="center"/>
      <protection locked="0"/>
    </xf>
    <xf numFmtId="38" fontId="0" fillId="9" borderId="2" xfId="1" applyFont="1" applyFill="1" applyBorder="1" applyAlignment="1" applyProtection="1">
      <alignment horizontal="center" vertical="center" shrinkToFit="1"/>
      <protection locked="0"/>
    </xf>
    <xf numFmtId="0" fontId="0" fillId="10" borderId="13" xfId="0" applyFill="1" applyBorder="1" applyAlignment="1" applyProtection="1">
      <alignment horizontal="center" vertical="center" shrinkToFit="1"/>
      <protection locked="0"/>
    </xf>
    <xf numFmtId="0" fontId="11" fillId="0" borderId="1" xfId="0" applyFont="1" applyBorder="1" applyAlignment="1" applyProtection="1">
      <alignment horizontal="left" vertical="center"/>
      <protection locked="0"/>
    </xf>
    <xf numFmtId="0" fontId="0" fillId="0" borderId="0" xfId="0" applyAlignment="1" applyProtection="1">
      <alignment horizontal="center" vertical="center" shrinkToFit="1"/>
      <protection locked="0"/>
    </xf>
    <xf numFmtId="38" fontId="0" fillId="2" borderId="0" xfId="1" applyFont="1" applyFill="1" applyAlignment="1" applyProtection="1">
      <alignment horizontal="center" vertical="center"/>
      <protection locked="0"/>
    </xf>
    <xf numFmtId="0" fontId="0" fillId="0" borderId="12" xfId="0" applyBorder="1" applyAlignment="1" applyProtection="1">
      <alignment horizontal="center" vertical="center"/>
      <protection locked="0"/>
    </xf>
    <xf numFmtId="0" fontId="0" fillId="0" borderId="13" xfId="0" applyBorder="1" applyAlignment="1" applyProtection="1">
      <alignment horizontal="center" vertical="center"/>
      <protection locked="0"/>
    </xf>
    <xf numFmtId="38" fontId="0" fillId="0" borderId="0" xfId="1" applyFont="1" applyBorder="1" applyProtection="1">
      <alignment vertical="center"/>
      <protection locked="0"/>
    </xf>
    <xf numFmtId="0" fontId="0" fillId="0" borderId="8" xfId="0" applyBorder="1" applyAlignment="1" applyProtection="1">
      <alignment horizontal="left" vertical="center"/>
      <protection locked="0"/>
    </xf>
    <xf numFmtId="0" fontId="0" fillId="0" borderId="8" xfId="0" applyBorder="1" applyProtection="1">
      <alignment vertical="center"/>
      <protection locked="0"/>
    </xf>
    <xf numFmtId="38" fontId="0" fillId="0" borderId="1" xfId="1" applyFont="1" applyFill="1" applyBorder="1" applyAlignment="1" applyProtection="1">
      <alignment horizontal="center" vertical="center" shrinkToFit="1"/>
      <protection locked="0"/>
    </xf>
    <xf numFmtId="38" fontId="0" fillId="0" borderId="6" xfId="1" applyFont="1" applyFill="1" applyBorder="1" applyAlignment="1" applyProtection="1">
      <alignment vertical="center" shrinkToFit="1"/>
      <protection locked="0"/>
    </xf>
    <xf numFmtId="0" fontId="0" fillId="0" borderId="0" xfId="0" applyAlignment="1" applyProtection="1">
      <alignment vertical="center" shrinkToFit="1"/>
      <protection locked="0"/>
    </xf>
    <xf numFmtId="0" fontId="0" fillId="0" borderId="2" xfId="0" applyBorder="1" applyAlignment="1" applyProtection="1">
      <alignment horizontal="left" vertical="center" shrinkToFit="1"/>
      <protection locked="0"/>
    </xf>
    <xf numFmtId="0" fontId="0" fillId="5" borderId="1" xfId="0" applyFill="1" applyBorder="1" applyProtection="1">
      <alignment vertical="center"/>
      <protection locked="0"/>
    </xf>
    <xf numFmtId="38" fontId="7" fillId="0" borderId="1" xfId="1" applyFont="1" applyFill="1" applyBorder="1" applyAlignment="1" applyProtection="1">
      <alignment horizontal="center" vertical="center"/>
      <protection locked="0"/>
    </xf>
    <xf numFmtId="0" fontId="8" fillId="0" borderId="1" xfId="0" applyFont="1" applyBorder="1" applyAlignment="1" applyProtection="1">
      <alignment horizontal="left" vertical="center" shrinkToFit="1"/>
      <protection locked="0"/>
    </xf>
    <xf numFmtId="0" fontId="8" fillId="0" borderId="1" xfId="0" applyFont="1" applyBorder="1" applyAlignment="1" applyProtection="1">
      <alignment horizontal="left" vertical="center"/>
      <protection locked="0"/>
    </xf>
    <xf numFmtId="38" fontId="7" fillId="0" borderId="0" xfId="1" applyFont="1" applyFill="1" applyBorder="1" applyAlignment="1" applyProtection="1">
      <alignment horizontal="center" vertical="center"/>
      <protection locked="0"/>
    </xf>
    <xf numFmtId="38" fontId="7" fillId="4" borderId="0" xfId="1" applyFont="1" applyFill="1" applyBorder="1" applyAlignment="1" applyProtection="1">
      <alignment horizontal="center" vertical="center"/>
      <protection locked="0"/>
    </xf>
    <xf numFmtId="0" fontId="11" fillId="0" borderId="1" xfId="0" applyFont="1" applyBorder="1" applyAlignment="1" applyProtection="1">
      <alignment vertical="center" shrinkToFit="1"/>
      <protection locked="0"/>
    </xf>
    <xf numFmtId="0" fontId="11" fillId="0" borderId="1" xfId="0" applyFont="1" applyBorder="1" applyProtection="1">
      <alignment vertical="center"/>
      <protection locked="0"/>
    </xf>
    <xf numFmtId="0" fontId="0" fillId="0" borderId="1" xfId="0" applyBorder="1" applyProtection="1">
      <alignment vertical="center"/>
      <protection locked="0"/>
    </xf>
    <xf numFmtId="38" fontId="7" fillId="4" borderId="1" xfId="1" applyFont="1" applyFill="1" applyBorder="1" applyAlignment="1" applyProtection="1">
      <alignment horizontal="left" vertical="center"/>
      <protection locked="0"/>
    </xf>
    <xf numFmtId="0" fontId="7" fillId="0" borderId="1" xfId="0" applyFont="1" applyBorder="1" applyProtection="1">
      <alignment vertical="center"/>
      <protection locked="0"/>
    </xf>
    <xf numFmtId="0" fontId="13" fillId="0" borderId="1" xfId="0" applyFont="1" applyBorder="1" applyProtection="1">
      <alignment vertical="center"/>
      <protection locked="0"/>
    </xf>
    <xf numFmtId="38" fontId="0" fillId="12" borderId="6" xfId="1" applyFont="1" applyFill="1" applyBorder="1" applyAlignment="1" applyProtection="1">
      <alignment vertical="center" shrinkToFit="1"/>
      <protection locked="0"/>
    </xf>
    <xf numFmtId="38" fontId="0" fillId="0" borderId="0" xfId="0" applyNumberFormat="1" applyProtection="1">
      <alignment vertical="center"/>
      <protection locked="0"/>
    </xf>
    <xf numFmtId="0" fontId="0" fillId="0" borderId="3" xfId="0" applyBorder="1" applyAlignment="1" applyProtection="1">
      <alignment horizontal="center" vertical="center" shrinkToFit="1"/>
      <protection locked="0"/>
    </xf>
    <xf numFmtId="0" fontId="7" fillId="0" borderId="0" xfId="0" applyFont="1" applyAlignment="1" applyProtection="1">
      <alignment horizontal="center" vertical="center" shrinkToFit="1"/>
      <protection locked="0"/>
    </xf>
    <xf numFmtId="0" fontId="0" fillId="4" borderId="0" xfId="0" applyFill="1" applyAlignment="1" applyProtection="1">
      <alignment horizontal="center" vertical="center" shrinkToFit="1"/>
      <protection locked="0"/>
    </xf>
    <xf numFmtId="0" fontId="5" fillId="0" borderId="0" xfId="0" applyFont="1" applyAlignment="1" applyProtection="1">
      <alignment vertical="center" wrapText="1"/>
      <protection locked="0"/>
    </xf>
    <xf numFmtId="38" fontId="0" fillId="0" borderId="0" xfId="1" applyFont="1" applyAlignment="1" applyProtection="1">
      <alignment vertical="center" shrinkToFit="1"/>
      <protection locked="0"/>
    </xf>
    <xf numFmtId="0" fontId="0" fillId="0" borderId="3" xfId="0" applyBorder="1" applyProtection="1">
      <alignment vertical="center"/>
      <protection locked="0"/>
    </xf>
    <xf numFmtId="0" fontId="0" fillId="0" borderId="1" xfId="0" applyBorder="1" applyAlignment="1" applyProtection="1">
      <alignment horizontal="left" vertical="center"/>
      <protection locked="0"/>
    </xf>
    <xf numFmtId="0" fontId="0" fillId="0" borderId="4" xfId="0" applyBorder="1" applyProtection="1">
      <alignment vertical="center"/>
      <protection locked="0"/>
    </xf>
    <xf numFmtId="0" fontId="0" fillId="0" borderId="0" xfId="0" applyAlignment="1" applyProtection="1">
      <alignment horizontal="left" vertical="center"/>
      <protection locked="0"/>
    </xf>
    <xf numFmtId="0" fontId="7" fillId="0" borderId="0" xfId="0" applyFont="1" applyAlignment="1" applyProtection="1">
      <alignment horizontal="center" vertical="center"/>
      <protection locked="0"/>
    </xf>
    <xf numFmtId="0" fontId="0" fillId="0" borderId="2" xfId="0" applyBorder="1" applyAlignment="1" applyProtection="1">
      <alignment horizontal="center" vertical="center"/>
      <protection locked="0"/>
    </xf>
    <xf numFmtId="0" fontId="0" fillId="0" borderId="2" xfId="0" applyBorder="1" applyAlignment="1" applyProtection="1">
      <alignment horizontal="left" vertical="center"/>
      <protection locked="0"/>
    </xf>
    <xf numFmtId="0" fontId="0" fillId="0" borderId="1" xfId="0" applyBorder="1" applyAlignment="1" applyProtection="1">
      <alignment horizontal="left" vertical="center" shrinkToFit="1"/>
      <protection locked="0"/>
    </xf>
    <xf numFmtId="0" fontId="0" fillId="10" borderId="1" xfId="0" applyFill="1" applyBorder="1" applyAlignment="1" applyProtection="1">
      <alignment horizontal="center" vertical="center"/>
    </xf>
    <xf numFmtId="38" fontId="0" fillId="10" borderId="1" xfId="0" applyNumberFormat="1" applyFill="1" applyBorder="1" applyProtection="1">
      <alignment vertical="center"/>
    </xf>
    <xf numFmtId="0" fontId="0" fillId="10" borderId="1" xfId="0" quotePrefix="1" applyFill="1" applyBorder="1" applyAlignment="1" applyProtection="1">
      <alignment horizontal="center" vertical="center" shrinkToFit="1"/>
    </xf>
    <xf numFmtId="0" fontId="0" fillId="0" borderId="1" xfId="0" applyBorder="1" applyAlignment="1" applyProtection="1">
      <alignment horizontal="center" vertical="center" shrinkToFit="1"/>
      <protection locked="0"/>
    </xf>
    <xf numFmtId="38" fontId="7" fillId="0" borderId="0" xfId="1" applyFont="1" applyFill="1" applyProtection="1">
      <alignment vertical="center"/>
      <protection locked="0"/>
    </xf>
    <xf numFmtId="176" fontId="7" fillId="0" borderId="0" xfId="1" applyNumberFormat="1" applyFont="1" applyProtection="1">
      <alignment vertical="center"/>
      <protection locked="0"/>
    </xf>
    <xf numFmtId="38" fontId="7" fillId="0" borderId="0" xfId="1" applyFont="1" applyAlignment="1" applyProtection="1">
      <alignment horizontal="center" vertical="center"/>
      <protection locked="0"/>
    </xf>
    <xf numFmtId="38" fontId="7" fillId="11" borderId="1" xfId="1" applyFont="1" applyFill="1" applyBorder="1" applyAlignment="1" applyProtection="1">
      <alignment horizontal="center" vertical="center"/>
      <protection locked="0"/>
    </xf>
    <xf numFmtId="38" fontId="7" fillId="0" borderId="0" xfId="1" applyFont="1" applyAlignment="1" applyProtection="1">
      <alignment horizontal="center" vertical="center" shrinkToFit="1"/>
      <protection locked="0"/>
    </xf>
    <xf numFmtId="38" fontId="7" fillId="7" borderId="1" xfId="1" applyFont="1" applyFill="1" applyBorder="1" applyAlignment="1" applyProtection="1">
      <alignment horizontal="center" vertical="center" shrinkToFit="1"/>
      <protection locked="0"/>
    </xf>
    <xf numFmtId="38" fontId="7" fillId="11" borderId="1" xfId="1" applyFont="1" applyFill="1" applyBorder="1" applyAlignment="1" applyProtection="1">
      <alignment horizontal="center" vertical="center" shrinkToFit="1"/>
      <protection locked="0"/>
    </xf>
    <xf numFmtId="38" fontId="7" fillId="6" borderId="1" xfId="1" applyFont="1" applyFill="1" applyBorder="1" applyAlignment="1" applyProtection="1">
      <alignment horizontal="center" vertical="center" shrinkToFit="1"/>
      <protection locked="0"/>
    </xf>
    <xf numFmtId="176" fontId="7" fillId="6" borderId="1" xfId="1" applyNumberFormat="1" applyFont="1" applyFill="1" applyBorder="1" applyAlignment="1" applyProtection="1">
      <alignment horizontal="center" vertical="center" shrinkToFit="1"/>
      <protection locked="0"/>
    </xf>
    <xf numFmtId="176" fontId="7" fillId="4" borderId="1" xfId="1" applyNumberFormat="1" applyFont="1" applyFill="1" applyBorder="1" applyAlignment="1" applyProtection="1">
      <alignment horizontal="center" vertical="center" shrinkToFit="1"/>
      <protection locked="0"/>
    </xf>
    <xf numFmtId="38" fontId="7" fillId="4" borderId="1" xfId="1" applyFont="1" applyFill="1" applyBorder="1" applyAlignment="1" applyProtection="1">
      <alignment horizontal="center" vertical="center" shrinkToFit="1"/>
      <protection locked="0"/>
    </xf>
    <xf numFmtId="38" fontId="10" fillId="7" borderId="10" xfId="1" applyFont="1" applyFill="1" applyBorder="1" applyAlignment="1" applyProtection="1">
      <alignment vertical="center" shrinkToFit="1"/>
      <protection locked="0"/>
    </xf>
    <xf numFmtId="38" fontId="7" fillId="11" borderId="14" xfId="1" applyFont="1" applyFill="1" applyBorder="1" applyAlignment="1" applyProtection="1">
      <alignment vertical="center" shrinkToFit="1"/>
      <protection locked="0"/>
    </xf>
    <xf numFmtId="38" fontId="10" fillId="0" borderId="10" xfId="1" applyFont="1" applyBorder="1" applyAlignment="1" applyProtection="1">
      <alignment horizontal="center" vertical="center" shrinkToFit="1"/>
      <protection locked="0"/>
    </xf>
    <xf numFmtId="38" fontId="10" fillId="0" borderId="0" xfId="1" applyFont="1" applyAlignment="1" applyProtection="1">
      <alignment vertical="center" shrinkToFit="1"/>
      <protection locked="0"/>
    </xf>
    <xf numFmtId="38" fontId="7" fillId="7" borderId="1" xfId="1" applyFont="1" applyFill="1" applyBorder="1" applyProtection="1">
      <alignment vertical="center"/>
      <protection locked="0"/>
    </xf>
    <xf numFmtId="38" fontId="7" fillId="0" borderId="0" xfId="1" applyFont="1" applyProtection="1">
      <alignment vertical="center"/>
    </xf>
    <xf numFmtId="38" fontId="10" fillId="7" borderId="1" xfId="1" applyFont="1" applyFill="1" applyBorder="1" applyAlignment="1" applyProtection="1">
      <alignment vertical="center" shrinkToFit="1"/>
    </xf>
    <xf numFmtId="38" fontId="10" fillId="6" borderId="1" xfId="1" applyFont="1" applyFill="1" applyBorder="1" applyAlignment="1" applyProtection="1">
      <alignment horizontal="right" vertical="center" shrinkToFit="1"/>
    </xf>
    <xf numFmtId="176" fontId="10" fillId="6" borderId="1" xfId="1" applyNumberFormat="1" applyFont="1" applyFill="1" applyBorder="1" applyAlignment="1" applyProtection="1">
      <alignment horizontal="right" vertical="center" shrinkToFit="1"/>
    </xf>
    <xf numFmtId="176" fontId="10" fillId="4" borderId="1" xfId="1" applyNumberFormat="1" applyFont="1" applyFill="1" applyBorder="1" applyAlignment="1" applyProtection="1">
      <alignment horizontal="right" vertical="center" shrinkToFit="1"/>
    </xf>
    <xf numFmtId="38" fontId="10" fillId="4" borderId="1" xfId="1" applyFont="1" applyFill="1" applyBorder="1" applyAlignment="1" applyProtection="1">
      <alignment horizontal="right" vertical="center" shrinkToFit="1"/>
    </xf>
    <xf numFmtId="38" fontId="10" fillId="8" borderId="1" xfId="1" applyFont="1" applyFill="1" applyBorder="1" applyAlignment="1" applyProtection="1">
      <alignment horizontal="right" vertical="center" shrinkToFit="1"/>
    </xf>
    <xf numFmtId="38" fontId="7" fillId="7" borderId="1" xfId="1" applyFont="1" applyFill="1" applyBorder="1" applyProtection="1">
      <alignment vertical="center"/>
    </xf>
    <xf numFmtId="38" fontId="7" fillId="11" borderId="1" xfId="1" applyFont="1" applyFill="1" applyBorder="1" applyProtection="1">
      <alignment vertical="center"/>
    </xf>
    <xf numFmtId="38" fontId="7" fillId="6" borderId="1" xfId="1" applyFont="1" applyFill="1" applyBorder="1" applyAlignment="1" applyProtection="1">
      <alignment horizontal="right" vertical="center"/>
    </xf>
    <xf numFmtId="176" fontId="7" fillId="6" borderId="1" xfId="1" applyNumberFormat="1" applyFont="1" applyFill="1" applyBorder="1" applyAlignment="1" applyProtection="1">
      <alignment horizontal="right" vertical="center"/>
    </xf>
    <xf numFmtId="176" fontId="7" fillId="4" borderId="1" xfId="1" applyNumberFormat="1" applyFont="1" applyFill="1" applyBorder="1" applyAlignment="1" applyProtection="1">
      <alignment horizontal="right" vertical="center"/>
    </xf>
    <xf numFmtId="38" fontId="7" fillId="8" borderId="1" xfId="1" applyFont="1" applyFill="1" applyBorder="1" applyAlignment="1" applyProtection="1">
      <alignment horizontal="right" vertical="center"/>
    </xf>
    <xf numFmtId="38" fontId="7" fillId="0" borderId="1" xfId="1" applyFont="1" applyBorder="1" applyAlignment="1" applyProtection="1">
      <alignment horizontal="center" vertical="center" shrinkToFit="1"/>
      <protection locked="0"/>
    </xf>
    <xf numFmtId="38" fontId="7" fillId="7" borderId="1" xfId="1" applyFont="1" applyFill="1" applyBorder="1" applyAlignment="1" applyProtection="1">
      <alignment horizontal="center" vertical="center"/>
      <protection locked="0"/>
    </xf>
    <xf numFmtId="38" fontId="7" fillId="8" borderId="1" xfId="1" applyFont="1" applyFill="1" applyBorder="1" applyAlignment="1" applyProtection="1">
      <alignment horizontal="center" vertical="center" shrinkToFit="1"/>
      <protection locked="0"/>
    </xf>
    <xf numFmtId="38" fontId="7" fillId="6" borderId="1" xfId="1" applyFont="1" applyFill="1" applyBorder="1" applyAlignment="1" applyProtection="1">
      <alignment horizontal="center" vertical="center" shrinkToFit="1"/>
      <protection locked="0"/>
    </xf>
    <xf numFmtId="0" fontId="0" fillId="0" borderId="1" xfId="0" applyBorder="1" applyAlignment="1" applyProtection="1">
      <alignment horizontal="center" vertical="center" shrinkToFit="1"/>
      <protection locked="0"/>
    </xf>
    <xf numFmtId="38" fontId="7" fillId="4" borderId="1" xfId="1" applyFont="1" applyFill="1" applyBorder="1" applyAlignment="1" applyProtection="1">
      <alignment horizontal="center" vertical="center" shrinkToFit="1"/>
      <protection locked="0"/>
    </xf>
    <xf numFmtId="0" fontId="0" fillId="0" borderId="1" xfId="0" applyBorder="1" applyAlignment="1" applyProtection="1">
      <alignment horizontal="left" vertical="center" shrinkToFit="1"/>
      <protection locked="0"/>
    </xf>
    <xf numFmtId="0" fontId="0" fillId="0" borderId="1" xfId="0" applyBorder="1" applyAlignment="1" applyProtection="1">
      <alignment horizontal="center" vertical="center"/>
      <protection locked="0"/>
    </xf>
    <xf numFmtId="0" fontId="0" fillId="0" borderId="2" xfId="0" applyBorder="1" applyAlignment="1" applyProtection="1">
      <alignment horizontal="center" vertical="center"/>
      <protection locked="0"/>
    </xf>
    <xf numFmtId="0" fontId="0" fillId="0" borderId="3" xfId="0" applyBorder="1" applyAlignment="1" applyProtection="1">
      <alignment horizontal="center" vertical="center"/>
      <protection locked="0"/>
    </xf>
    <xf numFmtId="0" fontId="0" fillId="0" borderId="2" xfId="0" applyBorder="1" applyAlignment="1" applyProtection="1">
      <alignment horizontal="center" vertical="center" shrinkToFit="1"/>
      <protection locked="0"/>
    </xf>
    <xf numFmtId="0" fontId="0" fillId="0" borderId="3" xfId="0" applyBorder="1" applyAlignment="1" applyProtection="1">
      <alignment horizontal="center" vertical="center" shrinkToFit="1"/>
      <protection locked="0"/>
    </xf>
    <xf numFmtId="38" fontId="0" fillId="0" borderId="2" xfId="1" applyFont="1" applyFill="1" applyBorder="1" applyAlignment="1" applyProtection="1">
      <alignment horizontal="center" vertical="center" shrinkToFit="1"/>
      <protection locked="0"/>
    </xf>
    <xf numFmtId="38" fontId="0" fillId="0" borderId="9" xfId="1" applyFont="1" applyFill="1" applyBorder="1" applyAlignment="1" applyProtection="1">
      <alignment horizontal="center" vertical="center" shrinkToFit="1"/>
      <protection locked="0"/>
    </xf>
    <xf numFmtId="38" fontId="0" fillId="0" borderId="3" xfId="1" applyFont="1" applyFill="1" applyBorder="1" applyAlignment="1" applyProtection="1">
      <alignment horizontal="center" vertical="center" shrinkToFit="1"/>
      <protection locked="0"/>
    </xf>
    <xf numFmtId="38" fontId="0" fillId="12" borderId="2" xfId="1" applyFont="1" applyFill="1" applyBorder="1" applyAlignment="1" applyProtection="1">
      <alignment horizontal="center" vertical="center" shrinkToFit="1"/>
      <protection locked="0"/>
    </xf>
    <xf numFmtId="38" fontId="0" fillId="12" borderId="9" xfId="1" applyFont="1" applyFill="1" applyBorder="1" applyAlignment="1" applyProtection="1">
      <alignment horizontal="center" vertical="center" shrinkToFit="1"/>
      <protection locked="0"/>
    </xf>
    <xf numFmtId="38" fontId="0" fillId="12" borderId="3" xfId="1" applyFont="1" applyFill="1" applyBorder="1" applyAlignment="1" applyProtection="1">
      <alignment horizontal="center" vertical="center" shrinkToFit="1"/>
      <protection locked="0"/>
    </xf>
    <xf numFmtId="38" fontId="0" fillId="0" borderId="1" xfId="1" applyFont="1" applyFill="1" applyBorder="1" applyAlignment="1" applyProtection="1">
      <alignment horizontal="center" vertical="center" shrinkToFit="1"/>
      <protection locked="0"/>
    </xf>
    <xf numFmtId="38" fontId="0" fillId="0" borderId="1" xfId="1" applyFont="1" applyFill="1" applyBorder="1" applyAlignment="1" applyProtection="1">
      <alignment horizontal="center" vertical="center" wrapText="1" shrinkToFit="1"/>
      <protection locked="0"/>
    </xf>
    <xf numFmtId="38" fontId="0" fillId="2" borderId="1" xfId="1" applyFont="1" applyFill="1" applyBorder="1" applyAlignment="1" applyProtection="1">
      <alignment vertical="center" shrinkToFit="1"/>
      <protection locked="0"/>
    </xf>
    <xf numFmtId="0" fontId="12" fillId="0" borderId="2" xfId="0" applyFont="1" applyBorder="1" applyAlignment="1" applyProtection="1">
      <alignment horizontal="left" vertical="center" wrapText="1"/>
      <protection locked="0"/>
    </xf>
    <xf numFmtId="0" fontId="12" fillId="0" borderId="3" xfId="0" applyFont="1" applyBorder="1" applyAlignment="1" applyProtection="1">
      <alignment horizontal="left" vertical="center" wrapText="1"/>
      <protection locked="0"/>
    </xf>
    <xf numFmtId="0" fontId="11" fillId="0" borderId="2" xfId="0" applyFont="1" applyBorder="1" applyAlignment="1" applyProtection="1">
      <alignment horizontal="left" vertical="center" wrapText="1"/>
      <protection locked="0"/>
    </xf>
    <xf numFmtId="0" fontId="11" fillId="0" borderId="3" xfId="0" applyFont="1" applyBorder="1" applyAlignment="1" applyProtection="1">
      <alignment horizontal="left" vertical="center" wrapText="1"/>
      <protection locked="0"/>
    </xf>
    <xf numFmtId="38" fontId="0" fillId="2" borderId="2" xfId="1" applyFont="1" applyFill="1" applyBorder="1" applyAlignment="1" applyProtection="1">
      <alignment horizontal="center" vertical="center"/>
      <protection locked="0"/>
    </xf>
    <xf numFmtId="38" fontId="0" fillId="2" borderId="3" xfId="1" applyFont="1" applyFill="1" applyBorder="1" applyAlignment="1" applyProtection="1">
      <alignment horizontal="center" vertical="center"/>
      <protection locked="0"/>
    </xf>
    <xf numFmtId="0" fontId="0" fillId="0" borderId="9" xfId="0" applyBorder="1" applyAlignment="1" applyProtection="1">
      <alignment horizontal="center" vertical="center" shrinkToFit="1"/>
      <protection locked="0"/>
    </xf>
    <xf numFmtId="38" fontId="0" fillId="0" borderId="5" xfId="1" applyFont="1" applyFill="1" applyBorder="1" applyAlignment="1" applyProtection="1">
      <alignment horizontal="center" vertical="center" shrinkToFit="1"/>
      <protection locked="0"/>
    </xf>
    <xf numFmtId="38" fontId="0" fillId="0" borderId="4" xfId="1" applyFont="1" applyFill="1" applyBorder="1" applyAlignment="1" applyProtection="1">
      <alignment horizontal="center" vertical="center" shrinkToFit="1"/>
      <protection locked="0"/>
    </xf>
    <xf numFmtId="38" fontId="0" fillId="0" borderId="5" xfId="1" applyFont="1" applyFill="1" applyBorder="1" applyAlignment="1" applyProtection="1">
      <alignment horizontal="center" vertical="center" wrapText="1" shrinkToFit="1"/>
      <protection locked="0"/>
    </xf>
    <xf numFmtId="38" fontId="0" fillId="10" borderId="5" xfId="0" applyNumberFormat="1" applyFill="1" applyBorder="1" applyProtection="1">
      <alignment vertical="center"/>
    </xf>
    <xf numFmtId="0" fontId="0" fillId="10" borderId="7" xfId="0" applyFill="1" applyBorder="1" applyProtection="1">
      <alignment vertical="center"/>
    </xf>
    <xf numFmtId="0" fontId="0" fillId="10" borderId="4" xfId="0" applyFill="1" applyBorder="1" applyProtection="1">
      <alignment vertical="center"/>
    </xf>
    <xf numFmtId="38" fontId="0" fillId="2" borderId="2" xfId="1" applyFont="1" applyFill="1" applyBorder="1" applyAlignment="1" applyProtection="1">
      <alignment horizontal="left" vertical="center"/>
      <protection locked="0"/>
    </xf>
    <xf numFmtId="0" fontId="0" fillId="0" borderId="9" xfId="0" applyBorder="1" applyAlignment="1" applyProtection="1">
      <alignment horizontal="left" vertical="center"/>
      <protection locked="0"/>
    </xf>
    <xf numFmtId="0" fontId="0" fillId="0" borderId="3" xfId="0" applyBorder="1" applyAlignment="1" applyProtection="1">
      <alignment horizontal="left" vertical="center"/>
      <protection locked="0"/>
    </xf>
    <xf numFmtId="38" fontId="0" fillId="0" borderId="11" xfId="1" applyFont="1" applyBorder="1" applyAlignment="1" applyProtection="1">
      <alignment horizontal="center" vertical="center" wrapText="1"/>
    </xf>
    <xf numFmtId="38" fontId="0" fillId="0" borderId="0" xfId="1" applyFont="1" applyAlignment="1" applyProtection="1">
      <alignment horizontal="center" vertical="center" wrapText="1"/>
    </xf>
    <xf numFmtId="38" fontId="0" fillId="2" borderId="2" xfId="1" quotePrefix="1" applyFont="1" applyFill="1" applyBorder="1" applyAlignment="1" applyProtection="1">
      <alignment horizontal="left" vertical="center"/>
      <protection locked="0"/>
    </xf>
    <xf numFmtId="0" fontId="0" fillId="2" borderId="1" xfId="0" applyFill="1" applyBorder="1" applyAlignment="1" applyProtection="1">
      <alignment horizontal="left" vertical="center"/>
      <protection locked="0"/>
    </xf>
    <xf numFmtId="0" fontId="0" fillId="2" borderId="2" xfId="0" applyFill="1" applyBorder="1" applyAlignment="1" applyProtection="1">
      <alignment horizontal="left" vertical="center"/>
      <protection locked="0"/>
    </xf>
    <xf numFmtId="0" fontId="0" fillId="0" borderId="2" xfId="0" applyBorder="1" applyProtection="1">
      <alignment vertical="center"/>
      <protection locked="0"/>
    </xf>
    <xf numFmtId="0" fontId="0" fillId="0" borderId="3" xfId="0" applyBorder="1" applyProtection="1">
      <alignment vertical="center"/>
      <protection locked="0"/>
    </xf>
    <xf numFmtId="0" fontId="0" fillId="0" borderId="1" xfId="0" applyBorder="1" applyAlignment="1" applyProtection="1">
      <alignment horizontal="left" vertical="center"/>
      <protection locked="0"/>
    </xf>
    <xf numFmtId="38" fontId="0" fillId="0" borderId="1" xfId="0" applyNumberFormat="1" applyBorder="1" applyAlignment="1" applyProtection="1">
      <alignment horizontal="center" vertical="center" shrinkToFit="1"/>
      <protection locked="0"/>
    </xf>
    <xf numFmtId="0" fontId="4" fillId="0" borderId="0" xfId="0" applyFont="1" applyAlignment="1" applyProtection="1">
      <alignment horizontal="center" vertical="center"/>
      <protection locked="0"/>
    </xf>
    <xf numFmtId="0" fontId="0" fillId="0" borderId="11" xfId="0" applyBorder="1" applyAlignment="1" applyProtection="1">
      <alignment horizontal="center" vertical="center"/>
      <protection locked="0"/>
    </xf>
    <xf numFmtId="0" fontId="0" fillId="0" borderId="0" xfId="0" applyAlignment="1" applyProtection="1">
      <alignment horizontal="left" vertical="center"/>
      <protection locked="0"/>
    </xf>
    <xf numFmtId="0" fontId="0" fillId="0" borderId="9" xfId="0" applyBorder="1" applyAlignment="1" applyProtection="1">
      <alignment horizontal="center" vertical="center"/>
      <protection locked="0"/>
    </xf>
    <xf numFmtId="0" fontId="0" fillId="0" borderId="2" xfId="0" applyBorder="1" applyAlignment="1" applyProtection="1">
      <alignment horizontal="left" vertical="center"/>
      <protection locked="0"/>
    </xf>
    <xf numFmtId="38" fontId="0" fillId="10" borderId="5" xfId="0" applyNumberFormat="1" applyFill="1" applyBorder="1" applyAlignment="1" applyProtection="1">
      <alignment horizontal="right" vertical="center"/>
    </xf>
    <xf numFmtId="0" fontId="0" fillId="10" borderId="4" xfId="0" applyFill="1" applyBorder="1" applyAlignment="1" applyProtection="1">
      <alignment horizontal="right" vertical="center"/>
    </xf>
    <xf numFmtId="0" fontId="8" fillId="0" borderId="0" xfId="0" applyFont="1" applyProtection="1">
      <alignment vertical="center"/>
      <protection locked="0"/>
    </xf>
    <xf numFmtId="0" fontId="0" fillId="0" borderId="0" xfId="0" applyBorder="1" applyProtection="1">
      <alignment vertical="center"/>
      <protection locked="0"/>
    </xf>
    <xf numFmtId="0" fontId="0" fillId="11" borderId="1" xfId="0" applyFill="1" applyBorder="1" applyAlignment="1" applyProtection="1">
      <alignment horizontal="center" vertical="center" shrinkToFit="1"/>
      <protection locked="0"/>
    </xf>
    <xf numFmtId="0" fontId="0" fillId="7" borderId="1" xfId="0" applyFill="1" applyBorder="1" applyAlignment="1" applyProtection="1">
      <alignment horizontal="center" vertical="center" shrinkToFit="1"/>
      <protection locked="0"/>
    </xf>
    <xf numFmtId="0" fontId="0" fillId="4" borderId="1" xfId="0" applyFill="1" applyBorder="1" applyAlignment="1" applyProtection="1">
      <alignment horizontal="center" vertical="center" shrinkToFit="1"/>
      <protection locked="0"/>
    </xf>
    <xf numFmtId="0" fontId="0" fillId="8" borderId="1" xfId="0" applyFill="1" applyBorder="1" applyAlignment="1" applyProtection="1">
      <alignment horizontal="center" vertical="center" shrinkToFit="1"/>
      <protection locked="0"/>
    </xf>
    <xf numFmtId="0" fontId="8" fillId="4" borderId="1" xfId="0" applyFont="1" applyFill="1" applyBorder="1" applyAlignment="1" applyProtection="1">
      <alignment horizontal="center" vertical="center" shrinkToFit="1"/>
      <protection locked="0"/>
    </xf>
    <xf numFmtId="0" fontId="8" fillId="0" borderId="1" xfId="0" applyFont="1" applyBorder="1" applyAlignment="1" applyProtection="1">
      <alignment horizontal="center" vertical="center" shrinkToFit="1"/>
      <protection locked="0"/>
    </xf>
    <xf numFmtId="0" fontId="0" fillId="4" borderId="1" xfId="0" applyFill="1" applyBorder="1" applyAlignment="1" applyProtection="1">
      <alignment horizontal="center" vertical="center" shrinkToFit="1"/>
      <protection locked="0"/>
    </xf>
    <xf numFmtId="0" fontId="0" fillId="8" borderId="1" xfId="0" applyFill="1" applyBorder="1" applyAlignment="1" applyProtection="1">
      <alignment horizontal="center" vertical="center" shrinkToFit="1"/>
      <protection locked="0"/>
    </xf>
    <xf numFmtId="38" fontId="3" fillId="0" borderId="10" xfId="1" applyFont="1" applyBorder="1" applyAlignment="1" applyProtection="1">
      <alignment horizontal="center" vertical="center" shrinkToFit="1"/>
      <protection locked="0"/>
    </xf>
    <xf numFmtId="38" fontId="3" fillId="0" borderId="10" xfId="1" applyFont="1" applyBorder="1" applyAlignment="1" applyProtection="1">
      <alignment vertical="center" shrinkToFit="1"/>
      <protection locked="0"/>
    </xf>
    <xf numFmtId="38" fontId="3" fillId="0" borderId="0" xfId="1" applyFont="1" applyAlignment="1" applyProtection="1">
      <alignment vertical="center" shrinkToFit="1"/>
      <protection locked="0"/>
    </xf>
    <xf numFmtId="38" fontId="0" fillId="0" borderId="1" xfId="1" applyFont="1" applyBorder="1" applyProtection="1">
      <alignment vertical="center"/>
      <protection locked="0"/>
    </xf>
    <xf numFmtId="38" fontId="3" fillId="11" borderId="1" xfId="1" applyFont="1" applyFill="1" applyBorder="1" applyAlignment="1" applyProtection="1">
      <alignment vertical="center" shrinkToFit="1"/>
    </xf>
    <xf numFmtId="38" fontId="3" fillId="7" borderId="1" xfId="1" applyFont="1" applyFill="1" applyBorder="1" applyAlignment="1" applyProtection="1">
      <alignment vertical="center" shrinkToFit="1"/>
    </xf>
    <xf numFmtId="38" fontId="3" fillId="4" borderId="1" xfId="1" applyFont="1" applyFill="1" applyBorder="1" applyAlignment="1" applyProtection="1">
      <alignment vertical="center" shrinkToFit="1"/>
    </xf>
    <xf numFmtId="38" fontId="3" fillId="8" borderId="1" xfId="1" applyFont="1" applyFill="1" applyBorder="1" applyAlignment="1" applyProtection="1">
      <alignment vertical="center" shrinkToFit="1"/>
    </xf>
    <xf numFmtId="38" fontId="3" fillId="0" borderId="1" xfId="1" applyFont="1" applyFill="1" applyBorder="1" applyAlignment="1" applyProtection="1">
      <alignment vertical="center" shrinkToFit="1"/>
    </xf>
    <xf numFmtId="38" fontId="0" fillId="0" borderId="1" xfId="1" applyFont="1" applyBorder="1" applyProtection="1">
      <alignment vertical="center"/>
    </xf>
    <xf numFmtId="38" fontId="0" fillId="11" borderId="1" xfId="1" applyFont="1" applyFill="1" applyBorder="1" applyProtection="1">
      <alignment vertical="center"/>
    </xf>
    <xf numFmtId="38" fontId="0" fillId="7" borderId="1" xfId="1" applyFont="1" applyFill="1" applyBorder="1" applyProtection="1">
      <alignment vertical="center"/>
    </xf>
    <xf numFmtId="38" fontId="0" fillId="4" borderId="1" xfId="1" applyFont="1" applyFill="1" applyBorder="1" applyProtection="1">
      <alignment vertical="center"/>
    </xf>
    <xf numFmtId="38" fontId="0" fillId="8" borderId="1" xfId="1" applyFont="1" applyFill="1" applyBorder="1" applyProtection="1">
      <alignment vertical="center"/>
    </xf>
    <xf numFmtId="38" fontId="0" fillId="0" borderId="1" xfId="1" applyFont="1" applyFill="1" applyBorder="1" applyProtection="1">
      <alignment vertical="center"/>
    </xf>
  </cellXfs>
  <cellStyles count="2">
    <cellStyle name="桁区切り" xfId="1" builtinId="6"/>
    <cellStyle name="標準" xfId="0" builtinId="0"/>
  </cellStyles>
  <dxfs count="7702">
    <dxf>
      <font>
        <color rgb="FFFF0000"/>
      </font>
      <fill>
        <patternFill>
          <bgColor theme="5" tint="0.79998168889431442"/>
        </patternFill>
      </fill>
    </dxf>
    <dxf>
      <font>
        <strike val="0"/>
        <color rgb="FFFF0000"/>
      </font>
    </dxf>
    <dxf>
      <font>
        <strike val="0"/>
        <color rgb="FFFF0000"/>
      </font>
    </dxf>
    <dxf>
      <font>
        <strike val="0"/>
        <color rgb="FFFF0000"/>
      </font>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dxf>
    <dxf>
      <font>
        <color rgb="FFFF0000"/>
      </font>
      <fill>
        <patternFill>
          <bgColor theme="5" tint="0.79998168889431442"/>
        </patternFill>
      </fill>
    </dxf>
    <dxf>
      <fill>
        <patternFill>
          <bgColor theme="8" tint="0.7999816888943144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FF0000"/>
      </font>
    </dxf>
    <dxf>
      <font>
        <color rgb="FFFF0000"/>
      </font>
    </dxf>
    <dxf>
      <font>
        <color rgb="FFFF0000"/>
      </font>
      <fill>
        <patternFill>
          <bgColor theme="5" tint="0.79998168889431442"/>
        </patternFill>
      </fill>
    </dxf>
    <dxf>
      <font>
        <strike val="0"/>
        <color rgb="FFFF0000"/>
      </font>
    </dxf>
    <dxf>
      <font>
        <strike val="0"/>
        <color rgb="FFFF0000"/>
      </font>
    </dxf>
    <dxf>
      <font>
        <strike val="0"/>
        <color rgb="FFFF0000"/>
      </font>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dxf>
    <dxf>
      <font>
        <color rgb="FFFF0000"/>
      </font>
      <fill>
        <patternFill>
          <bgColor theme="5" tint="0.79998168889431442"/>
        </patternFill>
      </fill>
    </dxf>
    <dxf>
      <fill>
        <patternFill>
          <bgColor theme="8" tint="0.7999816888943144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FF0000"/>
      </font>
    </dxf>
    <dxf>
      <font>
        <color rgb="FFFF0000"/>
      </font>
    </dxf>
    <dxf>
      <font>
        <color rgb="FFFF0000"/>
      </font>
      <fill>
        <patternFill>
          <bgColor theme="5" tint="0.79998168889431442"/>
        </patternFill>
      </fill>
    </dxf>
    <dxf>
      <font>
        <strike val="0"/>
        <color rgb="FFFF0000"/>
      </font>
    </dxf>
    <dxf>
      <font>
        <strike val="0"/>
        <color rgb="FFFF0000"/>
      </font>
    </dxf>
    <dxf>
      <font>
        <strike val="0"/>
        <color rgb="FFFF0000"/>
      </font>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dxf>
    <dxf>
      <font>
        <color rgb="FFFF0000"/>
      </font>
      <fill>
        <patternFill>
          <bgColor theme="5" tint="0.79998168889431442"/>
        </patternFill>
      </fill>
    </dxf>
    <dxf>
      <fill>
        <patternFill>
          <bgColor theme="8" tint="0.7999816888943144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FF0000"/>
      </font>
    </dxf>
    <dxf>
      <font>
        <color rgb="FFFF0000"/>
      </font>
    </dxf>
    <dxf>
      <font>
        <color rgb="FFFF0000"/>
      </font>
      <fill>
        <patternFill>
          <bgColor theme="5" tint="0.79998168889431442"/>
        </patternFill>
      </fill>
    </dxf>
    <dxf>
      <font>
        <strike val="0"/>
        <color rgb="FFFF0000"/>
      </font>
    </dxf>
    <dxf>
      <font>
        <strike val="0"/>
        <color rgb="FFFF0000"/>
      </font>
    </dxf>
    <dxf>
      <font>
        <strike val="0"/>
        <color rgb="FFFF0000"/>
      </font>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dxf>
    <dxf>
      <font>
        <color rgb="FFFF0000"/>
      </font>
      <fill>
        <patternFill>
          <bgColor theme="5" tint="0.79998168889431442"/>
        </patternFill>
      </fill>
    </dxf>
    <dxf>
      <fill>
        <patternFill>
          <bgColor theme="8" tint="0.7999816888943144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FF0000"/>
      </font>
    </dxf>
    <dxf>
      <font>
        <color rgb="FFFF0000"/>
      </font>
    </dxf>
    <dxf>
      <font>
        <color rgb="FFFF0000"/>
      </font>
      <fill>
        <patternFill>
          <bgColor theme="5" tint="0.79998168889431442"/>
        </patternFill>
      </fill>
    </dxf>
    <dxf>
      <font>
        <strike val="0"/>
        <color rgb="FFFF0000"/>
      </font>
    </dxf>
    <dxf>
      <font>
        <strike val="0"/>
        <color rgb="FFFF0000"/>
      </font>
    </dxf>
    <dxf>
      <font>
        <strike val="0"/>
        <color rgb="FFFF0000"/>
      </font>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dxf>
    <dxf>
      <font>
        <color rgb="FFFF0000"/>
      </font>
      <fill>
        <patternFill>
          <bgColor theme="5" tint="0.79998168889431442"/>
        </patternFill>
      </fill>
    </dxf>
    <dxf>
      <fill>
        <patternFill>
          <bgColor theme="8" tint="0.7999816888943144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FF0000"/>
      </font>
    </dxf>
    <dxf>
      <font>
        <color rgb="FFFF0000"/>
      </font>
    </dxf>
    <dxf>
      <font>
        <color rgb="FFFF0000"/>
      </font>
      <fill>
        <patternFill>
          <bgColor theme="5" tint="0.79998168889431442"/>
        </patternFill>
      </fill>
    </dxf>
    <dxf>
      <font>
        <strike val="0"/>
        <color rgb="FFFF0000"/>
      </font>
    </dxf>
    <dxf>
      <font>
        <strike val="0"/>
        <color rgb="FFFF0000"/>
      </font>
    </dxf>
    <dxf>
      <font>
        <strike val="0"/>
        <color rgb="FFFF0000"/>
      </font>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dxf>
    <dxf>
      <font>
        <color rgb="FFFF0000"/>
      </font>
      <fill>
        <patternFill>
          <bgColor theme="5" tint="0.79998168889431442"/>
        </patternFill>
      </fill>
    </dxf>
    <dxf>
      <fill>
        <patternFill>
          <bgColor theme="8" tint="0.7999816888943144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FF0000"/>
      </font>
    </dxf>
    <dxf>
      <font>
        <color rgb="FFFF0000"/>
      </font>
    </dxf>
    <dxf>
      <font>
        <color rgb="FFFF0000"/>
      </font>
      <fill>
        <patternFill>
          <bgColor theme="5" tint="0.79998168889431442"/>
        </patternFill>
      </fill>
    </dxf>
    <dxf>
      <font>
        <strike val="0"/>
        <color rgb="FFFF0000"/>
      </font>
    </dxf>
    <dxf>
      <font>
        <strike val="0"/>
        <color rgb="FFFF0000"/>
      </font>
    </dxf>
    <dxf>
      <font>
        <strike val="0"/>
        <color rgb="FFFF0000"/>
      </font>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dxf>
    <dxf>
      <font>
        <color rgb="FFFF0000"/>
      </font>
      <fill>
        <patternFill>
          <bgColor theme="5" tint="0.79998168889431442"/>
        </patternFill>
      </fill>
    </dxf>
    <dxf>
      <fill>
        <patternFill>
          <bgColor theme="8" tint="0.7999816888943144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FF0000"/>
      </font>
    </dxf>
    <dxf>
      <font>
        <color rgb="FFFF0000"/>
      </font>
    </dxf>
    <dxf>
      <font>
        <color rgb="FFFF0000"/>
      </font>
      <fill>
        <patternFill>
          <bgColor theme="5" tint="0.79998168889431442"/>
        </patternFill>
      </fill>
    </dxf>
    <dxf>
      <font>
        <strike val="0"/>
        <color rgb="FFFF0000"/>
      </font>
    </dxf>
    <dxf>
      <font>
        <strike val="0"/>
        <color rgb="FFFF0000"/>
      </font>
    </dxf>
    <dxf>
      <font>
        <strike val="0"/>
        <color rgb="FFFF0000"/>
      </font>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dxf>
    <dxf>
      <font>
        <color rgb="FFFF0000"/>
      </font>
      <fill>
        <patternFill>
          <bgColor theme="5" tint="0.79998168889431442"/>
        </patternFill>
      </fill>
    </dxf>
    <dxf>
      <fill>
        <patternFill>
          <bgColor theme="8" tint="0.7999816888943144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FF0000"/>
      </font>
    </dxf>
    <dxf>
      <font>
        <color rgb="FFFF0000"/>
      </font>
    </dxf>
    <dxf>
      <font>
        <color rgb="FFFF0000"/>
      </font>
      <fill>
        <patternFill>
          <bgColor theme="5" tint="0.79998168889431442"/>
        </patternFill>
      </fill>
    </dxf>
    <dxf>
      <font>
        <strike val="0"/>
        <color rgb="FFFF0000"/>
      </font>
    </dxf>
    <dxf>
      <font>
        <strike val="0"/>
        <color rgb="FFFF0000"/>
      </font>
    </dxf>
    <dxf>
      <font>
        <strike val="0"/>
        <color rgb="FFFF0000"/>
      </font>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dxf>
    <dxf>
      <font>
        <color rgb="FFFF0000"/>
      </font>
      <fill>
        <patternFill>
          <bgColor theme="5" tint="0.79998168889431442"/>
        </patternFill>
      </fill>
    </dxf>
    <dxf>
      <fill>
        <patternFill>
          <bgColor theme="8" tint="0.7999816888943144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FF0000"/>
      </font>
    </dxf>
    <dxf>
      <font>
        <color rgb="FFFF0000"/>
      </font>
    </dxf>
    <dxf>
      <font>
        <color rgb="FFFF0000"/>
      </font>
      <fill>
        <patternFill>
          <bgColor theme="5" tint="0.79998168889431442"/>
        </patternFill>
      </fill>
    </dxf>
    <dxf>
      <font>
        <strike val="0"/>
        <color rgb="FFFF0000"/>
      </font>
    </dxf>
    <dxf>
      <font>
        <strike val="0"/>
        <color rgb="FFFF0000"/>
      </font>
    </dxf>
    <dxf>
      <font>
        <strike val="0"/>
        <color rgb="FFFF0000"/>
      </font>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dxf>
    <dxf>
      <font>
        <color rgb="FFFF0000"/>
      </font>
      <fill>
        <patternFill>
          <bgColor theme="5" tint="0.79998168889431442"/>
        </patternFill>
      </fill>
    </dxf>
    <dxf>
      <fill>
        <patternFill>
          <bgColor theme="8" tint="0.7999816888943144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FF0000"/>
      </font>
    </dxf>
    <dxf>
      <font>
        <color rgb="FFFF0000"/>
      </font>
    </dxf>
    <dxf>
      <font>
        <color rgb="FFFF0000"/>
      </font>
      <fill>
        <patternFill>
          <bgColor theme="5" tint="0.79998168889431442"/>
        </patternFill>
      </fill>
    </dxf>
    <dxf>
      <font>
        <strike val="0"/>
        <color rgb="FFFF0000"/>
      </font>
    </dxf>
    <dxf>
      <font>
        <strike val="0"/>
        <color rgb="FFFF0000"/>
      </font>
    </dxf>
    <dxf>
      <font>
        <strike val="0"/>
        <color rgb="FFFF0000"/>
      </font>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dxf>
    <dxf>
      <font>
        <color rgb="FFFF0000"/>
      </font>
      <fill>
        <patternFill>
          <bgColor theme="5" tint="0.79998168889431442"/>
        </patternFill>
      </fill>
    </dxf>
    <dxf>
      <fill>
        <patternFill>
          <bgColor theme="8" tint="0.7999816888943144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FF0000"/>
      </font>
    </dxf>
    <dxf>
      <font>
        <color rgb="FFFF0000"/>
      </font>
    </dxf>
    <dxf>
      <font>
        <color rgb="FFFF0000"/>
      </font>
      <fill>
        <patternFill>
          <bgColor theme="5" tint="0.79998168889431442"/>
        </patternFill>
      </fill>
    </dxf>
    <dxf>
      <font>
        <strike val="0"/>
        <color rgb="FFFF0000"/>
      </font>
    </dxf>
    <dxf>
      <font>
        <strike val="0"/>
        <color rgb="FFFF0000"/>
      </font>
    </dxf>
    <dxf>
      <font>
        <strike val="0"/>
        <color rgb="FFFF0000"/>
      </font>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dxf>
    <dxf>
      <font>
        <color rgb="FFFF0000"/>
      </font>
      <fill>
        <patternFill>
          <bgColor theme="5" tint="0.79998168889431442"/>
        </patternFill>
      </fill>
    </dxf>
    <dxf>
      <fill>
        <patternFill>
          <bgColor theme="8" tint="0.7999816888943144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FF0000"/>
      </font>
    </dxf>
    <dxf>
      <font>
        <color rgb="FFFF0000"/>
      </font>
    </dxf>
    <dxf>
      <font>
        <color rgb="FFFF0000"/>
      </font>
      <fill>
        <patternFill>
          <bgColor theme="5" tint="0.79998168889431442"/>
        </patternFill>
      </fill>
    </dxf>
    <dxf>
      <font>
        <strike val="0"/>
        <color rgb="FFFF0000"/>
      </font>
    </dxf>
    <dxf>
      <font>
        <strike val="0"/>
        <color rgb="FFFF0000"/>
      </font>
    </dxf>
    <dxf>
      <font>
        <strike val="0"/>
        <color rgb="FFFF0000"/>
      </font>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dxf>
    <dxf>
      <font>
        <color rgb="FFFF0000"/>
      </font>
      <fill>
        <patternFill>
          <bgColor theme="5" tint="0.79998168889431442"/>
        </patternFill>
      </fill>
    </dxf>
    <dxf>
      <fill>
        <patternFill>
          <bgColor theme="8" tint="0.7999816888943144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FF0000"/>
      </font>
    </dxf>
    <dxf>
      <font>
        <color rgb="FFFF0000"/>
      </font>
    </dxf>
    <dxf>
      <font>
        <color rgb="FFFF0000"/>
      </font>
      <fill>
        <patternFill>
          <bgColor theme="5" tint="0.79998168889431442"/>
        </patternFill>
      </fill>
    </dxf>
    <dxf>
      <font>
        <strike val="0"/>
        <color rgb="FFFF0000"/>
      </font>
    </dxf>
    <dxf>
      <font>
        <strike val="0"/>
        <color rgb="FFFF0000"/>
      </font>
    </dxf>
    <dxf>
      <font>
        <strike val="0"/>
        <color rgb="FFFF0000"/>
      </font>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dxf>
    <dxf>
      <font>
        <color rgb="FFFF0000"/>
      </font>
      <fill>
        <patternFill>
          <bgColor theme="5" tint="0.79998168889431442"/>
        </patternFill>
      </fill>
    </dxf>
    <dxf>
      <fill>
        <patternFill>
          <bgColor theme="8" tint="0.7999816888943144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FF0000"/>
      </font>
    </dxf>
    <dxf>
      <font>
        <color rgb="FFFF0000"/>
      </font>
    </dxf>
    <dxf>
      <font>
        <color rgb="FFFF0000"/>
      </font>
      <fill>
        <patternFill>
          <bgColor theme="5" tint="0.79998168889431442"/>
        </patternFill>
      </fill>
    </dxf>
    <dxf>
      <font>
        <strike val="0"/>
        <color rgb="FFFF0000"/>
      </font>
    </dxf>
    <dxf>
      <font>
        <strike val="0"/>
        <color rgb="FFFF0000"/>
      </font>
    </dxf>
    <dxf>
      <font>
        <strike val="0"/>
        <color rgb="FFFF0000"/>
      </font>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dxf>
    <dxf>
      <font>
        <color rgb="FFFF0000"/>
      </font>
      <fill>
        <patternFill>
          <bgColor theme="5" tint="0.79998168889431442"/>
        </patternFill>
      </fill>
    </dxf>
    <dxf>
      <fill>
        <patternFill>
          <bgColor theme="8" tint="0.7999816888943144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FF0000"/>
      </font>
    </dxf>
    <dxf>
      <font>
        <color rgb="FFFF0000"/>
      </font>
    </dxf>
    <dxf>
      <font>
        <color rgb="FFFF0000"/>
      </font>
      <fill>
        <patternFill>
          <bgColor theme="5" tint="0.79998168889431442"/>
        </patternFill>
      </fill>
    </dxf>
    <dxf>
      <font>
        <strike val="0"/>
        <color rgb="FFFF0000"/>
      </font>
    </dxf>
    <dxf>
      <font>
        <strike val="0"/>
        <color rgb="FFFF0000"/>
      </font>
    </dxf>
    <dxf>
      <font>
        <strike val="0"/>
        <color rgb="FFFF0000"/>
      </font>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dxf>
    <dxf>
      <font>
        <color rgb="FFFF0000"/>
      </font>
      <fill>
        <patternFill>
          <bgColor theme="5" tint="0.79998168889431442"/>
        </patternFill>
      </fill>
    </dxf>
    <dxf>
      <fill>
        <patternFill>
          <bgColor theme="8" tint="0.7999816888943144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FF0000"/>
      </font>
    </dxf>
    <dxf>
      <font>
        <color rgb="FFFF0000"/>
      </font>
    </dxf>
    <dxf>
      <font>
        <color rgb="FFFF0000"/>
      </font>
      <fill>
        <patternFill>
          <bgColor theme="5" tint="0.79998168889431442"/>
        </patternFill>
      </fill>
    </dxf>
    <dxf>
      <font>
        <strike val="0"/>
        <color rgb="FFFF0000"/>
      </font>
    </dxf>
    <dxf>
      <font>
        <strike val="0"/>
        <color rgb="FFFF0000"/>
      </font>
    </dxf>
    <dxf>
      <font>
        <strike val="0"/>
        <color rgb="FFFF0000"/>
      </font>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dxf>
    <dxf>
      <font>
        <color rgb="FFFF0000"/>
      </font>
      <fill>
        <patternFill>
          <bgColor theme="5" tint="0.79998168889431442"/>
        </patternFill>
      </fill>
    </dxf>
    <dxf>
      <fill>
        <patternFill>
          <bgColor theme="8" tint="0.7999816888943144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FF0000"/>
      </font>
    </dxf>
    <dxf>
      <font>
        <color rgb="FFFF0000"/>
      </font>
    </dxf>
    <dxf>
      <font>
        <color rgb="FFFF0000"/>
      </font>
      <fill>
        <patternFill>
          <bgColor theme="5" tint="0.79998168889431442"/>
        </patternFill>
      </fill>
    </dxf>
    <dxf>
      <font>
        <strike val="0"/>
        <color rgb="FFFF0000"/>
      </font>
    </dxf>
    <dxf>
      <font>
        <strike val="0"/>
        <color rgb="FFFF0000"/>
      </font>
    </dxf>
    <dxf>
      <font>
        <strike val="0"/>
        <color rgb="FFFF0000"/>
      </font>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dxf>
    <dxf>
      <font>
        <color rgb="FFFF0000"/>
      </font>
      <fill>
        <patternFill>
          <bgColor theme="5" tint="0.79998168889431442"/>
        </patternFill>
      </fill>
    </dxf>
    <dxf>
      <fill>
        <patternFill>
          <bgColor theme="8" tint="0.7999816888943144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FF0000"/>
      </font>
    </dxf>
    <dxf>
      <font>
        <color rgb="FFFF0000"/>
      </font>
    </dxf>
    <dxf>
      <font>
        <color rgb="FFFF0000"/>
      </font>
      <fill>
        <patternFill>
          <bgColor theme="5" tint="0.79998168889431442"/>
        </patternFill>
      </fill>
    </dxf>
    <dxf>
      <font>
        <strike val="0"/>
        <color rgb="FFFF0000"/>
      </font>
    </dxf>
    <dxf>
      <font>
        <strike val="0"/>
        <color rgb="FFFF0000"/>
      </font>
    </dxf>
    <dxf>
      <font>
        <strike val="0"/>
        <color rgb="FFFF0000"/>
      </font>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dxf>
    <dxf>
      <font>
        <color rgb="FFFF0000"/>
      </font>
      <fill>
        <patternFill>
          <bgColor theme="5" tint="0.79998168889431442"/>
        </patternFill>
      </fill>
    </dxf>
    <dxf>
      <fill>
        <patternFill>
          <bgColor theme="8" tint="0.7999816888943144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FF0000"/>
      </font>
    </dxf>
    <dxf>
      <font>
        <color rgb="FFFF0000"/>
      </font>
    </dxf>
    <dxf>
      <font>
        <color rgb="FFFF0000"/>
      </font>
      <fill>
        <patternFill>
          <bgColor theme="5" tint="0.79998168889431442"/>
        </patternFill>
      </fill>
    </dxf>
    <dxf>
      <font>
        <strike val="0"/>
        <color rgb="FFFF0000"/>
      </font>
    </dxf>
    <dxf>
      <font>
        <strike val="0"/>
        <color rgb="FFFF0000"/>
      </font>
    </dxf>
    <dxf>
      <font>
        <strike val="0"/>
        <color rgb="FFFF0000"/>
      </font>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dxf>
    <dxf>
      <font>
        <color rgb="FFFF0000"/>
      </font>
      <fill>
        <patternFill>
          <bgColor theme="5" tint="0.79998168889431442"/>
        </patternFill>
      </fill>
    </dxf>
    <dxf>
      <fill>
        <patternFill>
          <bgColor theme="8" tint="0.7999816888943144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FF0000"/>
      </font>
    </dxf>
    <dxf>
      <font>
        <color rgb="FFFF0000"/>
      </font>
    </dxf>
    <dxf>
      <font>
        <color rgb="FFFF0000"/>
      </font>
      <fill>
        <patternFill>
          <bgColor theme="5" tint="0.79998168889431442"/>
        </patternFill>
      </fill>
    </dxf>
    <dxf>
      <font>
        <strike val="0"/>
        <color rgb="FFFF0000"/>
      </font>
    </dxf>
    <dxf>
      <font>
        <strike val="0"/>
        <color rgb="FFFF0000"/>
      </font>
    </dxf>
    <dxf>
      <font>
        <strike val="0"/>
        <color rgb="FFFF0000"/>
      </font>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dxf>
    <dxf>
      <font>
        <color rgb="FFFF0000"/>
      </font>
      <fill>
        <patternFill>
          <bgColor theme="5" tint="0.79998168889431442"/>
        </patternFill>
      </fill>
    </dxf>
    <dxf>
      <fill>
        <patternFill>
          <bgColor theme="8" tint="0.7999816888943144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FF0000"/>
      </font>
    </dxf>
    <dxf>
      <font>
        <color rgb="FFFF0000"/>
      </font>
    </dxf>
    <dxf>
      <font>
        <color rgb="FFFF0000"/>
      </font>
      <fill>
        <patternFill>
          <bgColor theme="5" tint="0.79998168889431442"/>
        </patternFill>
      </fill>
    </dxf>
    <dxf>
      <font>
        <strike val="0"/>
        <color rgb="FFFF0000"/>
      </font>
    </dxf>
    <dxf>
      <font>
        <strike val="0"/>
        <color rgb="FFFF0000"/>
      </font>
    </dxf>
    <dxf>
      <font>
        <strike val="0"/>
        <color rgb="FFFF0000"/>
      </font>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dxf>
    <dxf>
      <font>
        <color rgb="FFFF0000"/>
      </font>
      <fill>
        <patternFill>
          <bgColor theme="5" tint="0.79998168889431442"/>
        </patternFill>
      </fill>
    </dxf>
    <dxf>
      <fill>
        <patternFill>
          <bgColor theme="8" tint="0.7999816888943144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FF0000"/>
      </font>
    </dxf>
    <dxf>
      <font>
        <color rgb="FFFF0000"/>
      </font>
    </dxf>
    <dxf>
      <font>
        <color rgb="FFFF0000"/>
      </font>
      <fill>
        <patternFill>
          <bgColor theme="5" tint="0.79998168889431442"/>
        </patternFill>
      </fill>
    </dxf>
    <dxf>
      <font>
        <strike val="0"/>
        <color rgb="FFFF0000"/>
      </font>
    </dxf>
    <dxf>
      <font>
        <strike val="0"/>
        <color rgb="FFFF0000"/>
      </font>
    </dxf>
    <dxf>
      <font>
        <strike val="0"/>
        <color rgb="FFFF0000"/>
      </font>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dxf>
    <dxf>
      <font>
        <color rgb="FFFF0000"/>
      </font>
      <fill>
        <patternFill>
          <bgColor theme="5" tint="0.79998168889431442"/>
        </patternFill>
      </fill>
    </dxf>
    <dxf>
      <fill>
        <patternFill>
          <bgColor theme="8" tint="0.7999816888943144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FF0000"/>
      </font>
    </dxf>
    <dxf>
      <font>
        <color rgb="FFFF0000"/>
      </font>
    </dxf>
    <dxf>
      <font>
        <color rgb="FFFF0000"/>
      </font>
      <fill>
        <patternFill>
          <bgColor theme="5" tint="0.79998168889431442"/>
        </patternFill>
      </fill>
    </dxf>
    <dxf>
      <font>
        <strike val="0"/>
        <color rgb="FFFF0000"/>
      </font>
    </dxf>
    <dxf>
      <font>
        <strike val="0"/>
        <color rgb="FFFF0000"/>
      </font>
    </dxf>
    <dxf>
      <font>
        <strike val="0"/>
        <color rgb="FFFF0000"/>
      </font>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dxf>
    <dxf>
      <font>
        <color rgb="FFFF0000"/>
      </font>
      <fill>
        <patternFill>
          <bgColor theme="5" tint="0.79998168889431442"/>
        </patternFill>
      </fill>
    </dxf>
    <dxf>
      <fill>
        <patternFill>
          <bgColor theme="8" tint="0.7999816888943144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FF0000"/>
      </font>
    </dxf>
    <dxf>
      <font>
        <color rgb="FFFF0000"/>
      </font>
    </dxf>
    <dxf>
      <font>
        <color rgb="FFFF0000"/>
      </font>
      <fill>
        <patternFill>
          <bgColor theme="5" tint="0.79998168889431442"/>
        </patternFill>
      </fill>
    </dxf>
    <dxf>
      <font>
        <strike val="0"/>
        <color rgb="FFFF0000"/>
      </font>
    </dxf>
    <dxf>
      <font>
        <strike val="0"/>
        <color rgb="FFFF0000"/>
      </font>
    </dxf>
    <dxf>
      <font>
        <strike val="0"/>
        <color rgb="FFFF0000"/>
      </font>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dxf>
    <dxf>
      <font>
        <color rgb="FFFF0000"/>
      </font>
      <fill>
        <patternFill>
          <bgColor theme="5" tint="0.79998168889431442"/>
        </patternFill>
      </fill>
    </dxf>
    <dxf>
      <fill>
        <patternFill>
          <bgColor theme="8" tint="0.7999816888943144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FF0000"/>
      </font>
    </dxf>
    <dxf>
      <font>
        <color rgb="FFFF0000"/>
      </font>
    </dxf>
    <dxf>
      <font>
        <color rgb="FFFF0000"/>
      </font>
      <fill>
        <patternFill>
          <bgColor theme="5" tint="0.79998168889431442"/>
        </patternFill>
      </fill>
    </dxf>
    <dxf>
      <font>
        <strike val="0"/>
        <color rgb="FFFF0000"/>
      </font>
    </dxf>
    <dxf>
      <font>
        <strike val="0"/>
        <color rgb="FFFF0000"/>
      </font>
    </dxf>
    <dxf>
      <font>
        <strike val="0"/>
        <color rgb="FFFF0000"/>
      </font>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dxf>
    <dxf>
      <font>
        <color rgb="FFFF0000"/>
      </font>
      <fill>
        <patternFill>
          <bgColor theme="5" tint="0.79998168889431442"/>
        </patternFill>
      </fill>
    </dxf>
    <dxf>
      <fill>
        <patternFill>
          <bgColor theme="8" tint="0.7999816888943144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FF0000"/>
      </font>
    </dxf>
    <dxf>
      <font>
        <color rgb="FFFF0000"/>
      </font>
    </dxf>
    <dxf>
      <font>
        <color rgb="FFFF0000"/>
      </font>
      <fill>
        <patternFill>
          <bgColor theme="5" tint="0.79998168889431442"/>
        </patternFill>
      </fill>
    </dxf>
    <dxf>
      <font>
        <strike val="0"/>
        <color rgb="FFFF0000"/>
      </font>
    </dxf>
    <dxf>
      <font>
        <strike val="0"/>
        <color rgb="FFFF0000"/>
      </font>
    </dxf>
    <dxf>
      <font>
        <strike val="0"/>
        <color rgb="FFFF0000"/>
      </font>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dxf>
    <dxf>
      <font>
        <color rgb="FFFF0000"/>
      </font>
      <fill>
        <patternFill>
          <bgColor theme="5" tint="0.79998168889431442"/>
        </patternFill>
      </fill>
    </dxf>
    <dxf>
      <fill>
        <patternFill>
          <bgColor theme="8" tint="0.7999816888943144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FF0000"/>
      </font>
    </dxf>
    <dxf>
      <font>
        <color rgb="FFFF0000"/>
      </font>
    </dxf>
    <dxf>
      <font>
        <color rgb="FFFF0000"/>
      </font>
      <fill>
        <patternFill>
          <bgColor theme="5" tint="0.79998168889431442"/>
        </patternFill>
      </fill>
    </dxf>
    <dxf>
      <font>
        <strike val="0"/>
        <color rgb="FFFF0000"/>
      </font>
    </dxf>
    <dxf>
      <font>
        <strike val="0"/>
        <color rgb="FFFF0000"/>
      </font>
    </dxf>
    <dxf>
      <font>
        <strike val="0"/>
        <color rgb="FFFF0000"/>
      </font>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dxf>
    <dxf>
      <font>
        <color rgb="FFFF0000"/>
      </font>
      <fill>
        <patternFill>
          <bgColor theme="5" tint="0.79998168889431442"/>
        </patternFill>
      </fill>
    </dxf>
    <dxf>
      <fill>
        <patternFill>
          <bgColor theme="8" tint="0.7999816888943144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FF0000"/>
      </font>
    </dxf>
    <dxf>
      <font>
        <color rgb="FFFF0000"/>
      </font>
    </dxf>
    <dxf>
      <font>
        <color rgb="FFFF0000"/>
      </font>
      <fill>
        <patternFill>
          <bgColor theme="5" tint="0.79998168889431442"/>
        </patternFill>
      </fill>
    </dxf>
    <dxf>
      <font>
        <strike val="0"/>
        <color rgb="FFFF0000"/>
      </font>
    </dxf>
    <dxf>
      <font>
        <strike val="0"/>
        <color rgb="FFFF0000"/>
      </font>
    </dxf>
    <dxf>
      <font>
        <strike val="0"/>
        <color rgb="FFFF0000"/>
      </font>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dxf>
    <dxf>
      <font>
        <color rgb="FFFF0000"/>
      </font>
      <fill>
        <patternFill>
          <bgColor theme="5" tint="0.79998168889431442"/>
        </patternFill>
      </fill>
    </dxf>
    <dxf>
      <fill>
        <patternFill>
          <bgColor theme="8" tint="0.7999816888943144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FF0000"/>
      </font>
    </dxf>
    <dxf>
      <font>
        <color rgb="FFFF0000"/>
      </font>
    </dxf>
    <dxf>
      <font>
        <color rgb="FFFF0000"/>
      </font>
      <fill>
        <patternFill>
          <bgColor theme="5" tint="0.79998168889431442"/>
        </patternFill>
      </fill>
    </dxf>
    <dxf>
      <font>
        <strike val="0"/>
        <color rgb="FFFF0000"/>
      </font>
    </dxf>
    <dxf>
      <font>
        <strike val="0"/>
        <color rgb="FFFF0000"/>
      </font>
    </dxf>
    <dxf>
      <font>
        <strike val="0"/>
        <color rgb="FFFF0000"/>
      </font>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dxf>
    <dxf>
      <font>
        <color rgb="FFFF0000"/>
      </font>
      <fill>
        <patternFill>
          <bgColor theme="5" tint="0.79998168889431442"/>
        </patternFill>
      </fill>
    </dxf>
    <dxf>
      <fill>
        <patternFill>
          <bgColor theme="8" tint="0.7999816888943144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FF0000"/>
      </font>
    </dxf>
    <dxf>
      <font>
        <color rgb="FFFF0000"/>
      </font>
    </dxf>
    <dxf>
      <font>
        <color rgb="FFFF0000"/>
      </font>
      <fill>
        <patternFill>
          <bgColor theme="5" tint="0.79998168889431442"/>
        </patternFill>
      </fill>
    </dxf>
    <dxf>
      <font>
        <strike val="0"/>
        <color rgb="FFFF0000"/>
      </font>
    </dxf>
    <dxf>
      <font>
        <strike val="0"/>
        <color rgb="FFFF0000"/>
      </font>
    </dxf>
    <dxf>
      <font>
        <strike val="0"/>
        <color rgb="FFFF0000"/>
      </font>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dxf>
    <dxf>
      <font>
        <color rgb="FFFF0000"/>
      </font>
      <fill>
        <patternFill>
          <bgColor theme="5" tint="0.79998168889431442"/>
        </patternFill>
      </fill>
    </dxf>
    <dxf>
      <fill>
        <patternFill>
          <bgColor theme="8" tint="0.7999816888943144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FF0000"/>
      </font>
    </dxf>
    <dxf>
      <font>
        <color rgb="FFFF0000"/>
      </font>
    </dxf>
    <dxf>
      <font>
        <color rgb="FFFF0000"/>
      </font>
      <fill>
        <patternFill>
          <bgColor theme="5" tint="0.79998168889431442"/>
        </patternFill>
      </fill>
    </dxf>
    <dxf>
      <font>
        <strike val="0"/>
        <color rgb="FFFF0000"/>
      </font>
    </dxf>
    <dxf>
      <font>
        <strike val="0"/>
        <color rgb="FFFF0000"/>
      </font>
    </dxf>
    <dxf>
      <font>
        <strike val="0"/>
        <color rgb="FFFF0000"/>
      </font>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dxf>
    <dxf>
      <font>
        <color rgb="FFFF0000"/>
      </font>
      <fill>
        <patternFill>
          <bgColor theme="5" tint="0.79998168889431442"/>
        </patternFill>
      </fill>
    </dxf>
    <dxf>
      <fill>
        <patternFill>
          <bgColor theme="8" tint="0.7999816888943144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FF0000"/>
      </font>
    </dxf>
    <dxf>
      <font>
        <color rgb="FFFF0000"/>
      </font>
    </dxf>
    <dxf>
      <font>
        <color rgb="FFFF0000"/>
      </font>
      <fill>
        <patternFill>
          <bgColor theme="5" tint="0.79998168889431442"/>
        </patternFill>
      </fill>
    </dxf>
    <dxf>
      <font>
        <strike val="0"/>
        <color rgb="FFFF0000"/>
      </font>
    </dxf>
    <dxf>
      <font>
        <strike val="0"/>
        <color rgb="FFFF0000"/>
      </font>
    </dxf>
    <dxf>
      <font>
        <strike val="0"/>
        <color rgb="FFFF0000"/>
      </font>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dxf>
    <dxf>
      <font>
        <color rgb="FFFF0000"/>
      </font>
      <fill>
        <patternFill>
          <bgColor theme="5" tint="0.79998168889431442"/>
        </patternFill>
      </fill>
    </dxf>
    <dxf>
      <fill>
        <patternFill>
          <bgColor theme="8" tint="0.7999816888943144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FF0000"/>
      </font>
    </dxf>
    <dxf>
      <font>
        <color rgb="FFFF0000"/>
      </font>
    </dxf>
    <dxf>
      <font>
        <color rgb="FFFF0000"/>
      </font>
      <fill>
        <patternFill>
          <bgColor theme="5" tint="0.79998168889431442"/>
        </patternFill>
      </fill>
    </dxf>
    <dxf>
      <font>
        <strike val="0"/>
        <color rgb="FFFF0000"/>
      </font>
    </dxf>
    <dxf>
      <font>
        <strike val="0"/>
        <color rgb="FFFF0000"/>
      </font>
    </dxf>
    <dxf>
      <font>
        <strike val="0"/>
        <color rgb="FFFF0000"/>
      </font>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dxf>
    <dxf>
      <font>
        <color rgb="FFFF0000"/>
      </font>
      <fill>
        <patternFill>
          <bgColor theme="5" tint="0.79998168889431442"/>
        </patternFill>
      </fill>
    </dxf>
    <dxf>
      <fill>
        <patternFill>
          <bgColor theme="8" tint="0.7999816888943144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FF0000"/>
      </font>
    </dxf>
    <dxf>
      <font>
        <color rgb="FFFF0000"/>
      </font>
    </dxf>
    <dxf>
      <font>
        <color rgb="FFFF0000"/>
      </font>
      <fill>
        <patternFill>
          <bgColor theme="5" tint="0.79998168889431442"/>
        </patternFill>
      </fill>
    </dxf>
    <dxf>
      <font>
        <strike val="0"/>
        <color rgb="FFFF0000"/>
      </font>
    </dxf>
    <dxf>
      <font>
        <strike val="0"/>
        <color rgb="FFFF0000"/>
      </font>
    </dxf>
    <dxf>
      <font>
        <strike val="0"/>
        <color rgb="FFFF0000"/>
      </font>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dxf>
    <dxf>
      <font>
        <color rgb="FFFF0000"/>
      </font>
      <fill>
        <patternFill>
          <bgColor theme="5" tint="0.79998168889431442"/>
        </patternFill>
      </fill>
    </dxf>
    <dxf>
      <fill>
        <patternFill>
          <bgColor theme="8" tint="0.7999816888943144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FF0000"/>
      </font>
    </dxf>
    <dxf>
      <font>
        <color rgb="FFFF0000"/>
      </font>
    </dxf>
    <dxf>
      <font>
        <color rgb="FFFF0000"/>
      </font>
      <fill>
        <patternFill>
          <bgColor theme="5" tint="0.79998168889431442"/>
        </patternFill>
      </fill>
    </dxf>
    <dxf>
      <font>
        <strike val="0"/>
        <color rgb="FFFF0000"/>
      </font>
    </dxf>
    <dxf>
      <font>
        <strike val="0"/>
        <color rgb="FFFF0000"/>
      </font>
    </dxf>
    <dxf>
      <font>
        <strike val="0"/>
        <color rgb="FFFF0000"/>
      </font>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dxf>
    <dxf>
      <font>
        <color rgb="FFFF0000"/>
      </font>
      <fill>
        <patternFill>
          <bgColor theme="5" tint="0.79998168889431442"/>
        </patternFill>
      </fill>
    </dxf>
    <dxf>
      <fill>
        <patternFill>
          <bgColor theme="8" tint="0.7999816888943144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FF0000"/>
      </font>
    </dxf>
    <dxf>
      <font>
        <color rgb="FFFF0000"/>
      </font>
    </dxf>
    <dxf>
      <font>
        <color rgb="FFFF0000"/>
      </font>
      <fill>
        <patternFill>
          <bgColor theme="5" tint="0.79998168889431442"/>
        </patternFill>
      </fill>
    </dxf>
    <dxf>
      <font>
        <strike val="0"/>
        <color rgb="FFFF0000"/>
      </font>
    </dxf>
    <dxf>
      <font>
        <strike val="0"/>
        <color rgb="FFFF0000"/>
      </font>
    </dxf>
    <dxf>
      <font>
        <strike val="0"/>
        <color rgb="FFFF0000"/>
      </font>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dxf>
    <dxf>
      <font>
        <color rgb="FFFF0000"/>
      </font>
      <fill>
        <patternFill>
          <bgColor theme="5" tint="0.79998168889431442"/>
        </patternFill>
      </fill>
    </dxf>
    <dxf>
      <fill>
        <patternFill>
          <bgColor theme="8" tint="0.7999816888943144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FF0000"/>
      </font>
    </dxf>
    <dxf>
      <font>
        <color rgb="FFFF0000"/>
      </font>
    </dxf>
    <dxf>
      <font>
        <color rgb="FFFF0000"/>
      </font>
      <fill>
        <patternFill>
          <bgColor theme="5" tint="0.79998168889431442"/>
        </patternFill>
      </fill>
    </dxf>
    <dxf>
      <font>
        <strike val="0"/>
        <color rgb="FFFF0000"/>
      </font>
    </dxf>
    <dxf>
      <font>
        <strike val="0"/>
        <color rgb="FFFF0000"/>
      </font>
    </dxf>
    <dxf>
      <font>
        <strike val="0"/>
        <color rgb="FFFF0000"/>
      </font>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dxf>
    <dxf>
      <font>
        <color rgb="FFFF0000"/>
      </font>
      <fill>
        <patternFill>
          <bgColor theme="5" tint="0.79998168889431442"/>
        </patternFill>
      </fill>
    </dxf>
    <dxf>
      <fill>
        <patternFill>
          <bgColor theme="8" tint="0.7999816888943144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FF0000"/>
      </font>
    </dxf>
    <dxf>
      <font>
        <color rgb="FFFF0000"/>
      </font>
    </dxf>
    <dxf>
      <font>
        <color rgb="FFFF0000"/>
      </font>
      <fill>
        <patternFill>
          <bgColor theme="5" tint="0.79998168889431442"/>
        </patternFill>
      </fill>
    </dxf>
    <dxf>
      <font>
        <strike val="0"/>
        <color rgb="FFFF0000"/>
      </font>
    </dxf>
    <dxf>
      <font>
        <strike val="0"/>
        <color rgb="FFFF0000"/>
      </font>
    </dxf>
    <dxf>
      <font>
        <strike val="0"/>
        <color rgb="FFFF0000"/>
      </font>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dxf>
    <dxf>
      <font>
        <color rgb="FFFF0000"/>
      </font>
      <fill>
        <patternFill>
          <bgColor theme="5" tint="0.79998168889431442"/>
        </patternFill>
      </fill>
    </dxf>
    <dxf>
      <fill>
        <patternFill>
          <bgColor theme="8" tint="0.7999816888943144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FF0000"/>
      </font>
    </dxf>
    <dxf>
      <font>
        <color rgb="FFFF0000"/>
      </font>
    </dxf>
    <dxf>
      <font>
        <color rgb="FFFF0000"/>
      </font>
      <fill>
        <patternFill>
          <bgColor theme="5" tint="0.79998168889431442"/>
        </patternFill>
      </fill>
    </dxf>
    <dxf>
      <font>
        <strike val="0"/>
        <color rgb="FFFF0000"/>
      </font>
    </dxf>
    <dxf>
      <font>
        <strike val="0"/>
        <color rgb="FFFF0000"/>
      </font>
    </dxf>
    <dxf>
      <font>
        <strike val="0"/>
        <color rgb="FFFF0000"/>
      </font>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dxf>
    <dxf>
      <font>
        <color rgb="FFFF0000"/>
      </font>
      <fill>
        <patternFill>
          <bgColor theme="5" tint="0.79998168889431442"/>
        </patternFill>
      </fill>
    </dxf>
    <dxf>
      <fill>
        <patternFill>
          <bgColor theme="8" tint="0.7999816888943144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FF0000"/>
      </font>
    </dxf>
    <dxf>
      <font>
        <color rgb="FFFF0000"/>
      </font>
    </dxf>
    <dxf>
      <font>
        <color rgb="FFFF0000"/>
      </font>
      <fill>
        <patternFill>
          <bgColor theme="5" tint="0.79998168889431442"/>
        </patternFill>
      </fill>
    </dxf>
    <dxf>
      <font>
        <strike val="0"/>
        <color rgb="FFFF0000"/>
      </font>
    </dxf>
    <dxf>
      <font>
        <strike val="0"/>
        <color rgb="FFFF0000"/>
      </font>
    </dxf>
    <dxf>
      <font>
        <strike val="0"/>
        <color rgb="FFFF0000"/>
      </font>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dxf>
    <dxf>
      <font>
        <color rgb="FFFF0000"/>
      </font>
      <fill>
        <patternFill>
          <bgColor theme="5" tint="0.79998168889431442"/>
        </patternFill>
      </fill>
    </dxf>
    <dxf>
      <fill>
        <patternFill>
          <bgColor theme="8" tint="0.7999816888943144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FF0000"/>
      </font>
    </dxf>
    <dxf>
      <font>
        <color rgb="FFFF0000"/>
      </font>
    </dxf>
    <dxf>
      <font>
        <color rgb="FFFF0000"/>
      </font>
      <fill>
        <patternFill>
          <bgColor theme="5" tint="0.79998168889431442"/>
        </patternFill>
      </fill>
    </dxf>
    <dxf>
      <font>
        <strike val="0"/>
        <color rgb="FFFF0000"/>
      </font>
    </dxf>
    <dxf>
      <font>
        <strike val="0"/>
        <color rgb="FFFF0000"/>
      </font>
    </dxf>
    <dxf>
      <font>
        <strike val="0"/>
        <color rgb="FFFF0000"/>
      </font>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dxf>
    <dxf>
      <font>
        <color rgb="FFFF0000"/>
      </font>
      <fill>
        <patternFill>
          <bgColor theme="5" tint="0.79998168889431442"/>
        </patternFill>
      </fill>
    </dxf>
    <dxf>
      <fill>
        <patternFill>
          <bgColor theme="8" tint="0.7999816888943144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FF0000"/>
      </font>
    </dxf>
    <dxf>
      <font>
        <color rgb="FFFF0000"/>
      </font>
    </dxf>
    <dxf>
      <font>
        <color rgb="FFFF0000"/>
      </font>
      <fill>
        <patternFill>
          <bgColor theme="5" tint="0.79998168889431442"/>
        </patternFill>
      </fill>
    </dxf>
    <dxf>
      <font>
        <strike val="0"/>
        <color rgb="FFFF0000"/>
      </font>
    </dxf>
    <dxf>
      <font>
        <strike val="0"/>
        <color rgb="FFFF0000"/>
      </font>
    </dxf>
    <dxf>
      <font>
        <strike val="0"/>
        <color rgb="FFFF0000"/>
      </font>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dxf>
    <dxf>
      <font>
        <color rgb="FFFF0000"/>
      </font>
      <fill>
        <patternFill>
          <bgColor theme="5" tint="0.79998168889431442"/>
        </patternFill>
      </fill>
    </dxf>
    <dxf>
      <fill>
        <patternFill>
          <bgColor theme="8" tint="0.7999816888943144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FF0000"/>
      </font>
    </dxf>
    <dxf>
      <font>
        <color rgb="FFFF0000"/>
      </font>
    </dxf>
    <dxf>
      <font>
        <color rgb="FFFF0000"/>
      </font>
      <fill>
        <patternFill>
          <bgColor theme="5" tint="0.79998168889431442"/>
        </patternFill>
      </fill>
    </dxf>
    <dxf>
      <font>
        <strike val="0"/>
        <color rgb="FFFF0000"/>
      </font>
    </dxf>
    <dxf>
      <font>
        <strike val="0"/>
        <color rgb="FFFF0000"/>
      </font>
    </dxf>
    <dxf>
      <font>
        <strike val="0"/>
        <color rgb="FFFF0000"/>
      </font>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dxf>
    <dxf>
      <font>
        <color rgb="FFFF0000"/>
      </font>
      <fill>
        <patternFill>
          <bgColor theme="5" tint="0.79998168889431442"/>
        </patternFill>
      </fill>
    </dxf>
    <dxf>
      <fill>
        <patternFill>
          <bgColor theme="8" tint="0.7999816888943144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FF0000"/>
      </font>
    </dxf>
    <dxf>
      <font>
        <color rgb="FFFF0000"/>
      </font>
    </dxf>
    <dxf>
      <font>
        <color rgb="FFFF0000"/>
      </font>
      <fill>
        <patternFill>
          <bgColor theme="5" tint="0.79998168889431442"/>
        </patternFill>
      </fill>
    </dxf>
    <dxf>
      <font>
        <strike val="0"/>
        <color rgb="FFFF0000"/>
      </font>
    </dxf>
    <dxf>
      <font>
        <strike val="0"/>
        <color rgb="FFFF0000"/>
      </font>
    </dxf>
    <dxf>
      <font>
        <strike val="0"/>
        <color rgb="FFFF0000"/>
      </font>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dxf>
    <dxf>
      <font>
        <color rgb="FFFF0000"/>
      </font>
      <fill>
        <patternFill>
          <bgColor theme="5" tint="0.79998168889431442"/>
        </patternFill>
      </fill>
    </dxf>
    <dxf>
      <fill>
        <patternFill>
          <bgColor theme="8" tint="0.7999816888943144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FF0000"/>
      </font>
    </dxf>
    <dxf>
      <font>
        <color rgb="FFFF0000"/>
      </font>
    </dxf>
    <dxf>
      <font>
        <color rgb="FFFF0000"/>
      </font>
      <fill>
        <patternFill>
          <bgColor theme="5" tint="0.79998168889431442"/>
        </patternFill>
      </fill>
    </dxf>
    <dxf>
      <font>
        <strike val="0"/>
        <color rgb="FFFF0000"/>
      </font>
    </dxf>
    <dxf>
      <font>
        <strike val="0"/>
        <color rgb="FFFF0000"/>
      </font>
    </dxf>
    <dxf>
      <font>
        <strike val="0"/>
        <color rgb="FFFF0000"/>
      </font>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dxf>
    <dxf>
      <font>
        <color rgb="FFFF0000"/>
      </font>
      <fill>
        <patternFill>
          <bgColor theme="5" tint="0.79998168889431442"/>
        </patternFill>
      </fill>
    </dxf>
    <dxf>
      <fill>
        <patternFill>
          <bgColor theme="8" tint="0.7999816888943144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FF0000"/>
      </font>
    </dxf>
    <dxf>
      <font>
        <color rgb="FFFF0000"/>
      </font>
    </dxf>
    <dxf>
      <font>
        <color rgb="FFFF0000"/>
      </font>
      <fill>
        <patternFill>
          <bgColor theme="5" tint="0.79998168889431442"/>
        </patternFill>
      </fill>
    </dxf>
    <dxf>
      <font>
        <strike val="0"/>
        <color rgb="FFFF0000"/>
      </font>
    </dxf>
    <dxf>
      <font>
        <strike val="0"/>
        <color rgb="FFFF0000"/>
      </font>
    </dxf>
    <dxf>
      <font>
        <strike val="0"/>
        <color rgb="FFFF0000"/>
      </font>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dxf>
    <dxf>
      <font>
        <color rgb="FFFF0000"/>
      </font>
      <fill>
        <patternFill>
          <bgColor theme="5" tint="0.79998168889431442"/>
        </patternFill>
      </fill>
    </dxf>
    <dxf>
      <fill>
        <patternFill>
          <bgColor theme="8" tint="0.7999816888943144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FF0000"/>
      </font>
    </dxf>
    <dxf>
      <font>
        <color rgb="FFFF0000"/>
      </font>
    </dxf>
    <dxf>
      <font>
        <color rgb="FFFF0000"/>
      </font>
      <fill>
        <patternFill>
          <bgColor theme="5" tint="0.79998168889431442"/>
        </patternFill>
      </fill>
    </dxf>
    <dxf>
      <font>
        <strike val="0"/>
        <color rgb="FFFF0000"/>
      </font>
    </dxf>
    <dxf>
      <font>
        <strike val="0"/>
        <color rgb="FFFF0000"/>
      </font>
    </dxf>
    <dxf>
      <font>
        <strike val="0"/>
        <color rgb="FFFF0000"/>
      </font>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dxf>
    <dxf>
      <font>
        <color rgb="FFFF0000"/>
      </font>
      <fill>
        <patternFill>
          <bgColor theme="5" tint="0.79998168889431442"/>
        </patternFill>
      </fill>
    </dxf>
    <dxf>
      <fill>
        <patternFill>
          <bgColor theme="8" tint="0.7999816888943144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FF0000"/>
      </font>
    </dxf>
    <dxf>
      <font>
        <color rgb="FFFF0000"/>
      </font>
    </dxf>
    <dxf>
      <font>
        <color rgb="FFFF0000"/>
      </font>
      <fill>
        <patternFill>
          <bgColor theme="5" tint="0.79998168889431442"/>
        </patternFill>
      </fill>
    </dxf>
    <dxf>
      <font>
        <strike val="0"/>
        <color rgb="FFFF0000"/>
      </font>
    </dxf>
    <dxf>
      <font>
        <strike val="0"/>
        <color rgb="FFFF0000"/>
      </font>
    </dxf>
    <dxf>
      <font>
        <strike val="0"/>
        <color rgb="FFFF0000"/>
      </font>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dxf>
    <dxf>
      <font>
        <color rgb="FFFF0000"/>
      </font>
      <fill>
        <patternFill>
          <bgColor theme="5" tint="0.79998168889431442"/>
        </patternFill>
      </fill>
    </dxf>
    <dxf>
      <fill>
        <patternFill>
          <bgColor theme="8" tint="0.7999816888943144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FF0000"/>
      </font>
    </dxf>
    <dxf>
      <font>
        <color rgb="FFFF0000"/>
      </font>
    </dxf>
    <dxf>
      <font>
        <color rgb="FFFF0000"/>
      </font>
      <fill>
        <patternFill>
          <bgColor theme="5" tint="0.79998168889431442"/>
        </patternFill>
      </fill>
    </dxf>
    <dxf>
      <font>
        <strike val="0"/>
        <color rgb="FFFF0000"/>
      </font>
    </dxf>
    <dxf>
      <font>
        <strike val="0"/>
        <color rgb="FFFF0000"/>
      </font>
    </dxf>
    <dxf>
      <font>
        <strike val="0"/>
        <color rgb="FFFF0000"/>
      </font>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dxf>
    <dxf>
      <font>
        <color rgb="FFFF0000"/>
      </font>
      <fill>
        <patternFill>
          <bgColor theme="5" tint="0.79998168889431442"/>
        </patternFill>
      </fill>
    </dxf>
    <dxf>
      <fill>
        <patternFill>
          <bgColor theme="8" tint="0.7999816888943144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FF0000"/>
      </font>
    </dxf>
    <dxf>
      <font>
        <color rgb="FFFF0000"/>
      </font>
    </dxf>
    <dxf>
      <font>
        <color rgb="FFFF0000"/>
      </font>
      <fill>
        <patternFill>
          <bgColor theme="5" tint="0.79998168889431442"/>
        </patternFill>
      </fill>
    </dxf>
    <dxf>
      <font>
        <strike val="0"/>
        <color rgb="FFFF0000"/>
      </font>
    </dxf>
    <dxf>
      <font>
        <strike val="0"/>
        <color rgb="FFFF0000"/>
      </font>
    </dxf>
    <dxf>
      <font>
        <strike val="0"/>
        <color rgb="FFFF0000"/>
      </font>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dxf>
    <dxf>
      <font>
        <color rgb="FFFF0000"/>
      </font>
      <fill>
        <patternFill>
          <bgColor theme="5" tint="0.79998168889431442"/>
        </patternFill>
      </fill>
    </dxf>
    <dxf>
      <fill>
        <patternFill>
          <bgColor theme="8" tint="0.7999816888943144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FF0000"/>
      </font>
    </dxf>
    <dxf>
      <font>
        <color rgb="FFFF0000"/>
      </font>
    </dxf>
    <dxf>
      <font>
        <color rgb="FFFF0000"/>
      </font>
      <fill>
        <patternFill>
          <bgColor theme="5" tint="0.79998168889431442"/>
        </patternFill>
      </fill>
    </dxf>
    <dxf>
      <font>
        <strike val="0"/>
        <color rgb="FFFF0000"/>
      </font>
    </dxf>
    <dxf>
      <font>
        <strike val="0"/>
        <color rgb="FFFF0000"/>
      </font>
    </dxf>
    <dxf>
      <font>
        <strike val="0"/>
        <color rgb="FFFF0000"/>
      </font>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dxf>
    <dxf>
      <font>
        <color rgb="FFFF0000"/>
      </font>
      <fill>
        <patternFill>
          <bgColor theme="5" tint="0.79998168889431442"/>
        </patternFill>
      </fill>
    </dxf>
    <dxf>
      <fill>
        <patternFill>
          <bgColor theme="8" tint="0.7999816888943144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FF0000"/>
      </font>
    </dxf>
    <dxf>
      <font>
        <color rgb="FFFF0000"/>
      </font>
    </dxf>
    <dxf>
      <font>
        <color rgb="FFFF0000"/>
      </font>
      <fill>
        <patternFill>
          <bgColor theme="5" tint="0.79998168889431442"/>
        </patternFill>
      </fill>
    </dxf>
    <dxf>
      <font>
        <strike val="0"/>
        <color rgb="FFFF0000"/>
      </font>
    </dxf>
    <dxf>
      <font>
        <strike val="0"/>
        <color rgb="FFFF0000"/>
      </font>
    </dxf>
    <dxf>
      <font>
        <strike val="0"/>
        <color rgb="FFFF0000"/>
      </font>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dxf>
    <dxf>
      <font>
        <color rgb="FFFF0000"/>
      </font>
      <fill>
        <patternFill>
          <bgColor theme="5" tint="0.79998168889431442"/>
        </patternFill>
      </fill>
    </dxf>
    <dxf>
      <fill>
        <patternFill>
          <bgColor theme="8" tint="0.7999816888943144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FF0000"/>
      </font>
    </dxf>
    <dxf>
      <font>
        <color rgb="FFFF0000"/>
      </font>
    </dxf>
    <dxf>
      <font>
        <color rgb="FFFF0000"/>
      </font>
      <fill>
        <patternFill>
          <bgColor theme="5" tint="0.79998168889431442"/>
        </patternFill>
      </fill>
    </dxf>
    <dxf>
      <font>
        <strike val="0"/>
        <color rgb="FFFF0000"/>
      </font>
    </dxf>
    <dxf>
      <font>
        <strike val="0"/>
        <color rgb="FFFF0000"/>
      </font>
    </dxf>
    <dxf>
      <font>
        <strike val="0"/>
        <color rgb="FFFF0000"/>
      </font>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dxf>
    <dxf>
      <font>
        <color rgb="FFFF0000"/>
      </font>
      <fill>
        <patternFill>
          <bgColor theme="5" tint="0.79998168889431442"/>
        </patternFill>
      </fill>
    </dxf>
    <dxf>
      <fill>
        <patternFill>
          <bgColor theme="8" tint="0.7999816888943144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FF0000"/>
      </font>
    </dxf>
    <dxf>
      <font>
        <color rgb="FFFF0000"/>
      </font>
    </dxf>
    <dxf>
      <font>
        <color rgb="FFFF0000"/>
      </font>
      <fill>
        <patternFill>
          <bgColor theme="5" tint="0.79998168889431442"/>
        </patternFill>
      </fill>
    </dxf>
    <dxf>
      <font>
        <strike val="0"/>
        <color rgb="FFFF0000"/>
      </font>
    </dxf>
    <dxf>
      <font>
        <strike val="0"/>
        <color rgb="FFFF0000"/>
      </font>
    </dxf>
    <dxf>
      <font>
        <strike val="0"/>
        <color rgb="FFFF0000"/>
      </font>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dxf>
    <dxf>
      <font>
        <color rgb="FFFF0000"/>
      </font>
      <fill>
        <patternFill>
          <bgColor theme="5" tint="0.79998168889431442"/>
        </patternFill>
      </fill>
    </dxf>
    <dxf>
      <fill>
        <patternFill>
          <bgColor theme="8" tint="0.7999816888943144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FF0000"/>
      </font>
    </dxf>
    <dxf>
      <font>
        <color rgb="FFFF0000"/>
      </font>
    </dxf>
    <dxf>
      <font>
        <color rgb="FFFF0000"/>
      </font>
      <fill>
        <patternFill>
          <bgColor theme="5" tint="0.79998168889431442"/>
        </patternFill>
      </fill>
    </dxf>
    <dxf>
      <font>
        <strike val="0"/>
        <color rgb="FFFF0000"/>
      </font>
    </dxf>
    <dxf>
      <font>
        <strike val="0"/>
        <color rgb="FFFF0000"/>
      </font>
    </dxf>
    <dxf>
      <font>
        <strike val="0"/>
        <color rgb="FFFF0000"/>
      </font>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dxf>
    <dxf>
      <font>
        <color rgb="FFFF0000"/>
      </font>
      <fill>
        <patternFill>
          <bgColor theme="5" tint="0.79998168889431442"/>
        </patternFill>
      </fill>
    </dxf>
    <dxf>
      <fill>
        <patternFill>
          <bgColor theme="8" tint="0.7999816888943144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FF0000"/>
      </font>
    </dxf>
    <dxf>
      <font>
        <color rgb="FFFF0000"/>
      </font>
    </dxf>
    <dxf>
      <font>
        <color rgb="FFFF0000"/>
      </font>
      <fill>
        <patternFill>
          <bgColor theme="5" tint="0.79998168889431442"/>
        </patternFill>
      </fill>
    </dxf>
    <dxf>
      <font>
        <strike val="0"/>
        <color rgb="FFFF0000"/>
      </font>
    </dxf>
    <dxf>
      <font>
        <strike val="0"/>
        <color rgb="FFFF0000"/>
      </font>
    </dxf>
    <dxf>
      <font>
        <strike val="0"/>
        <color rgb="FFFF0000"/>
      </font>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dxf>
    <dxf>
      <font>
        <color rgb="FFFF0000"/>
      </font>
      <fill>
        <patternFill>
          <bgColor theme="5" tint="0.79998168889431442"/>
        </patternFill>
      </fill>
    </dxf>
    <dxf>
      <fill>
        <patternFill>
          <bgColor theme="8" tint="0.7999816888943144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FF0000"/>
      </font>
    </dxf>
    <dxf>
      <font>
        <color rgb="FFFF0000"/>
      </font>
    </dxf>
    <dxf>
      <font>
        <color rgb="FFFF0000"/>
      </font>
      <fill>
        <patternFill>
          <bgColor theme="5" tint="0.79998168889431442"/>
        </patternFill>
      </fill>
    </dxf>
    <dxf>
      <font>
        <strike val="0"/>
        <color rgb="FFFF0000"/>
      </font>
    </dxf>
    <dxf>
      <font>
        <strike val="0"/>
        <color rgb="FFFF0000"/>
      </font>
    </dxf>
    <dxf>
      <font>
        <strike val="0"/>
        <color rgb="FFFF0000"/>
      </font>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dxf>
    <dxf>
      <font>
        <color rgb="FFFF0000"/>
      </font>
      <fill>
        <patternFill>
          <bgColor theme="5" tint="0.79998168889431442"/>
        </patternFill>
      </fill>
    </dxf>
    <dxf>
      <fill>
        <patternFill>
          <bgColor theme="8" tint="0.7999816888943144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FF0000"/>
      </font>
    </dxf>
    <dxf>
      <font>
        <color rgb="FFFF0000"/>
      </font>
    </dxf>
    <dxf>
      <font>
        <color rgb="FFFF0000"/>
      </font>
      <fill>
        <patternFill>
          <bgColor theme="5" tint="0.79998168889431442"/>
        </patternFill>
      </fill>
    </dxf>
    <dxf>
      <font>
        <strike val="0"/>
        <color rgb="FFFF0000"/>
      </font>
    </dxf>
    <dxf>
      <font>
        <strike val="0"/>
        <color rgb="FFFF0000"/>
      </font>
    </dxf>
    <dxf>
      <font>
        <strike val="0"/>
        <color rgb="FFFF0000"/>
      </font>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dxf>
    <dxf>
      <font>
        <color rgb="FFFF0000"/>
      </font>
      <fill>
        <patternFill>
          <bgColor theme="5" tint="0.79998168889431442"/>
        </patternFill>
      </fill>
    </dxf>
    <dxf>
      <fill>
        <patternFill>
          <bgColor theme="8" tint="0.7999816888943144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FF0000"/>
      </font>
    </dxf>
    <dxf>
      <font>
        <color rgb="FFFF0000"/>
      </font>
    </dxf>
    <dxf>
      <font>
        <color rgb="FFFF0000"/>
      </font>
      <fill>
        <patternFill>
          <bgColor theme="5" tint="0.79998168889431442"/>
        </patternFill>
      </fill>
    </dxf>
    <dxf>
      <font>
        <strike val="0"/>
        <color rgb="FFFF0000"/>
      </font>
    </dxf>
    <dxf>
      <font>
        <strike val="0"/>
        <color rgb="FFFF0000"/>
      </font>
    </dxf>
    <dxf>
      <font>
        <strike val="0"/>
        <color rgb="FFFF0000"/>
      </font>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dxf>
    <dxf>
      <font>
        <color rgb="FFFF0000"/>
      </font>
      <fill>
        <patternFill>
          <bgColor theme="5" tint="0.79998168889431442"/>
        </patternFill>
      </fill>
    </dxf>
    <dxf>
      <fill>
        <patternFill>
          <bgColor theme="8" tint="0.7999816888943144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FF0000"/>
      </font>
    </dxf>
    <dxf>
      <font>
        <color rgb="FFFF0000"/>
      </font>
    </dxf>
    <dxf>
      <font>
        <color rgb="FFFF0000"/>
      </font>
      <fill>
        <patternFill>
          <bgColor theme="5" tint="0.79998168889431442"/>
        </patternFill>
      </fill>
    </dxf>
    <dxf>
      <font>
        <strike val="0"/>
        <color rgb="FFFF0000"/>
      </font>
    </dxf>
    <dxf>
      <font>
        <strike val="0"/>
        <color rgb="FFFF0000"/>
      </font>
    </dxf>
    <dxf>
      <font>
        <strike val="0"/>
        <color rgb="FFFF0000"/>
      </font>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dxf>
    <dxf>
      <font>
        <color rgb="FFFF0000"/>
      </font>
      <fill>
        <patternFill>
          <bgColor theme="5" tint="0.79998168889431442"/>
        </patternFill>
      </fill>
    </dxf>
    <dxf>
      <fill>
        <patternFill>
          <bgColor theme="8" tint="0.7999816888943144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FF0000"/>
      </font>
    </dxf>
    <dxf>
      <font>
        <color rgb="FFFF0000"/>
      </font>
    </dxf>
    <dxf>
      <font>
        <color rgb="FFFF0000"/>
      </font>
      <fill>
        <patternFill>
          <bgColor theme="5" tint="0.79998168889431442"/>
        </patternFill>
      </fill>
    </dxf>
    <dxf>
      <font>
        <strike val="0"/>
        <color rgb="FFFF0000"/>
      </font>
    </dxf>
    <dxf>
      <font>
        <strike val="0"/>
        <color rgb="FFFF0000"/>
      </font>
    </dxf>
    <dxf>
      <font>
        <strike val="0"/>
        <color rgb="FFFF0000"/>
      </font>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dxf>
    <dxf>
      <font>
        <color rgb="FFFF0000"/>
      </font>
      <fill>
        <patternFill>
          <bgColor theme="5" tint="0.79998168889431442"/>
        </patternFill>
      </fill>
    </dxf>
    <dxf>
      <fill>
        <patternFill>
          <bgColor theme="8" tint="0.7999816888943144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FF0000"/>
      </font>
    </dxf>
    <dxf>
      <font>
        <color rgb="FFFF0000"/>
      </font>
    </dxf>
    <dxf>
      <font>
        <color rgb="FFFF0000"/>
      </font>
      <fill>
        <patternFill>
          <bgColor theme="5" tint="0.79998168889431442"/>
        </patternFill>
      </fill>
    </dxf>
    <dxf>
      <font>
        <strike val="0"/>
        <color rgb="FFFF0000"/>
      </font>
    </dxf>
    <dxf>
      <font>
        <strike val="0"/>
        <color rgb="FFFF0000"/>
      </font>
    </dxf>
    <dxf>
      <font>
        <strike val="0"/>
        <color rgb="FFFF0000"/>
      </font>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dxf>
    <dxf>
      <font>
        <color rgb="FFFF0000"/>
      </font>
      <fill>
        <patternFill>
          <bgColor theme="5" tint="0.79998168889431442"/>
        </patternFill>
      </fill>
    </dxf>
    <dxf>
      <fill>
        <patternFill>
          <bgColor theme="8" tint="0.7999816888943144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FF0000"/>
      </font>
    </dxf>
    <dxf>
      <font>
        <color rgb="FFFF0000"/>
      </font>
    </dxf>
    <dxf>
      <font>
        <color rgb="FFFF0000"/>
      </font>
      <fill>
        <patternFill>
          <bgColor theme="5" tint="0.79998168889431442"/>
        </patternFill>
      </fill>
    </dxf>
    <dxf>
      <font>
        <strike val="0"/>
        <color rgb="FFFF0000"/>
      </font>
    </dxf>
    <dxf>
      <font>
        <strike val="0"/>
        <color rgb="FFFF0000"/>
      </font>
    </dxf>
    <dxf>
      <font>
        <strike val="0"/>
        <color rgb="FFFF0000"/>
      </font>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dxf>
    <dxf>
      <font>
        <color rgb="FFFF0000"/>
      </font>
      <fill>
        <patternFill>
          <bgColor theme="5" tint="0.79998168889431442"/>
        </patternFill>
      </fill>
    </dxf>
    <dxf>
      <fill>
        <patternFill>
          <bgColor theme="8" tint="0.7999816888943144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FF0000"/>
      </font>
    </dxf>
    <dxf>
      <font>
        <color rgb="FFFF0000"/>
      </font>
    </dxf>
    <dxf>
      <font>
        <color rgb="FFFF0000"/>
      </font>
      <fill>
        <patternFill>
          <bgColor theme="5" tint="0.79998168889431442"/>
        </patternFill>
      </fill>
    </dxf>
    <dxf>
      <font>
        <strike val="0"/>
        <color rgb="FFFF0000"/>
      </font>
    </dxf>
    <dxf>
      <font>
        <strike val="0"/>
        <color rgb="FFFF0000"/>
      </font>
    </dxf>
    <dxf>
      <font>
        <strike val="0"/>
        <color rgb="FFFF0000"/>
      </font>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dxf>
    <dxf>
      <font>
        <color rgb="FFFF0000"/>
      </font>
      <fill>
        <patternFill>
          <bgColor theme="5" tint="0.79998168889431442"/>
        </patternFill>
      </fill>
    </dxf>
    <dxf>
      <fill>
        <patternFill>
          <bgColor theme="8" tint="0.7999816888943144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FF0000"/>
      </font>
    </dxf>
    <dxf>
      <font>
        <color rgb="FFFF0000"/>
      </font>
    </dxf>
    <dxf>
      <font>
        <color rgb="FFFF0000"/>
      </font>
      <fill>
        <patternFill>
          <bgColor theme="5" tint="0.79998168889431442"/>
        </patternFill>
      </fill>
    </dxf>
    <dxf>
      <font>
        <strike val="0"/>
        <color rgb="FFFF0000"/>
      </font>
    </dxf>
    <dxf>
      <font>
        <strike val="0"/>
        <color rgb="FFFF0000"/>
      </font>
    </dxf>
    <dxf>
      <font>
        <strike val="0"/>
        <color rgb="FFFF0000"/>
      </font>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dxf>
    <dxf>
      <font>
        <color rgb="FFFF0000"/>
      </font>
      <fill>
        <patternFill>
          <bgColor theme="5" tint="0.79998168889431442"/>
        </patternFill>
      </fill>
    </dxf>
    <dxf>
      <fill>
        <patternFill>
          <bgColor theme="8" tint="0.7999816888943144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FF0000"/>
      </font>
    </dxf>
    <dxf>
      <font>
        <color rgb="FFFF0000"/>
      </font>
    </dxf>
    <dxf>
      <font>
        <color rgb="FFFF0000"/>
      </font>
      <fill>
        <patternFill>
          <bgColor theme="5" tint="0.79998168889431442"/>
        </patternFill>
      </fill>
    </dxf>
    <dxf>
      <font>
        <strike val="0"/>
        <color rgb="FFFF0000"/>
      </font>
    </dxf>
    <dxf>
      <font>
        <strike val="0"/>
        <color rgb="FFFF0000"/>
      </font>
    </dxf>
    <dxf>
      <font>
        <strike val="0"/>
        <color rgb="FFFF0000"/>
      </font>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dxf>
    <dxf>
      <font>
        <color rgb="FFFF0000"/>
      </font>
      <fill>
        <patternFill>
          <bgColor theme="5" tint="0.79998168889431442"/>
        </patternFill>
      </fill>
    </dxf>
    <dxf>
      <fill>
        <patternFill>
          <bgColor theme="8" tint="0.7999816888943144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FF0000"/>
      </font>
    </dxf>
    <dxf>
      <font>
        <color rgb="FFFF0000"/>
      </font>
    </dxf>
    <dxf>
      <font>
        <color rgb="FFFF0000"/>
      </font>
      <fill>
        <patternFill>
          <bgColor theme="5" tint="0.79998168889431442"/>
        </patternFill>
      </fill>
    </dxf>
    <dxf>
      <font>
        <strike val="0"/>
        <color rgb="FFFF0000"/>
      </font>
    </dxf>
    <dxf>
      <font>
        <strike val="0"/>
        <color rgb="FFFF0000"/>
      </font>
    </dxf>
    <dxf>
      <font>
        <strike val="0"/>
        <color rgb="FFFF0000"/>
      </font>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dxf>
    <dxf>
      <font>
        <color rgb="FFFF0000"/>
      </font>
      <fill>
        <patternFill>
          <bgColor theme="5" tint="0.79998168889431442"/>
        </patternFill>
      </fill>
    </dxf>
    <dxf>
      <fill>
        <patternFill>
          <bgColor theme="8" tint="0.7999816888943144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FF0000"/>
      </font>
    </dxf>
    <dxf>
      <font>
        <color rgb="FFFF0000"/>
      </font>
    </dxf>
    <dxf>
      <font>
        <color rgb="FFFF0000"/>
      </font>
      <fill>
        <patternFill>
          <bgColor theme="5" tint="0.79998168889431442"/>
        </patternFill>
      </fill>
    </dxf>
    <dxf>
      <font>
        <strike val="0"/>
        <color rgb="FFFF0000"/>
      </font>
    </dxf>
    <dxf>
      <font>
        <strike val="0"/>
        <color rgb="FFFF0000"/>
      </font>
    </dxf>
    <dxf>
      <font>
        <strike val="0"/>
        <color rgb="FFFF0000"/>
      </font>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dxf>
    <dxf>
      <font>
        <color rgb="FFFF0000"/>
      </font>
      <fill>
        <patternFill>
          <bgColor theme="5" tint="0.79998168889431442"/>
        </patternFill>
      </fill>
    </dxf>
    <dxf>
      <fill>
        <patternFill>
          <bgColor theme="8" tint="0.7999816888943144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FF0000"/>
      </font>
    </dxf>
    <dxf>
      <font>
        <color rgb="FFFF0000"/>
      </font>
    </dxf>
    <dxf>
      <font>
        <color rgb="FFFF0000"/>
      </font>
      <fill>
        <patternFill>
          <bgColor theme="5" tint="0.79998168889431442"/>
        </patternFill>
      </fill>
    </dxf>
    <dxf>
      <font>
        <strike val="0"/>
        <color rgb="FFFF0000"/>
      </font>
    </dxf>
    <dxf>
      <font>
        <strike val="0"/>
        <color rgb="FFFF0000"/>
      </font>
    </dxf>
    <dxf>
      <font>
        <strike val="0"/>
        <color rgb="FFFF0000"/>
      </font>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dxf>
    <dxf>
      <font>
        <color rgb="FFFF0000"/>
      </font>
      <fill>
        <patternFill>
          <bgColor theme="5" tint="0.79998168889431442"/>
        </patternFill>
      </fill>
    </dxf>
    <dxf>
      <fill>
        <patternFill>
          <bgColor theme="8" tint="0.7999816888943144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FF0000"/>
      </font>
    </dxf>
    <dxf>
      <font>
        <color rgb="FFFF0000"/>
      </font>
    </dxf>
    <dxf>
      <font>
        <color rgb="FFFF0000"/>
      </font>
      <fill>
        <patternFill>
          <bgColor theme="5" tint="0.79998168889431442"/>
        </patternFill>
      </fill>
    </dxf>
    <dxf>
      <font>
        <strike val="0"/>
        <color rgb="FFFF0000"/>
      </font>
    </dxf>
    <dxf>
      <font>
        <strike val="0"/>
        <color rgb="FFFF0000"/>
      </font>
    </dxf>
    <dxf>
      <font>
        <strike val="0"/>
        <color rgb="FFFF0000"/>
      </font>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dxf>
    <dxf>
      <font>
        <color rgb="FFFF0000"/>
      </font>
      <fill>
        <patternFill>
          <bgColor theme="5" tint="0.79998168889431442"/>
        </patternFill>
      </fill>
    </dxf>
    <dxf>
      <fill>
        <patternFill>
          <bgColor theme="8" tint="0.7999816888943144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FF0000"/>
      </font>
    </dxf>
    <dxf>
      <font>
        <color rgb="FFFF0000"/>
      </font>
    </dxf>
    <dxf>
      <font>
        <color rgb="FFFF0000"/>
      </font>
      <fill>
        <patternFill>
          <bgColor theme="5" tint="0.79998168889431442"/>
        </patternFill>
      </fill>
    </dxf>
    <dxf>
      <font>
        <strike val="0"/>
        <color rgb="FFFF0000"/>
      </font>
    </dxf>
    <dxf>
      <font>
        <strike val="0"/>
        <color rgb="FFFF0000"/>
      </font>
    </dxf>
    <dxf>
      <font>
        <strike val="0"/>
        <color rgb="FFFF0000"/>
      </font>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dxf>
    <dxf>
      <font>
        <color rgb="FFFF0000"/>
      </font>
      <fill>
        <patternFill>
          <bgColor theme="5" tint="0.79998168889431442"/>
        </patternFill>
      </fill>
    </dxf>
    <dxf>
      <fill>
        <patternFill>
          <bgColor theme="8" tint="0.7999816888943144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FF0000"/>
      </font>
    </dxf>
    <dxf>
      <font>
        <color rgb="FFFF0000"/>
      </font>
    </dxf>
    <dxf>
      <font>
        <color rgb="FFFF0000"/>
      </font>
      <fill>
        <patternFill>
          <bgColor theme="5" tint="0.79998168889431442"/>
        </patternFill>
      </fill>
    </dxf>
    <dxf>
      <font>
        <strike val="0"/>
        <color rgb="FFFF0000"/>
      </font>
    </dxf>
    <dxf>
      <font>
        <strike val="0"/>
        <color rgb="FFFF0000"/>
      </font>
    </dxf>
    <dxf>
      <font>
        <strike val="0"/>
        <color rgb="FFFF0000"/>
      </font>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dxf>
    <dxf>
      <font>
        <color rgb="FFFF0000"/>
      </font>
      <fill>
        <patternFill>
          <bgColor theme="5" tint="0.79998168889431442"/>
        </patternFill>
      </fill>
    </dxf>
    <dxf>
      <fill>
        <patternFill>
          <bgColor theme="8" tint="0.7999816888943144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FF0000"/>
      </font>
    </dxf>
    <dxf>
      <font>
        <color rgb="FFFF0000"/>
      </font>
    </dxf>
    <dxf>
      <font>
        <color rgb="FFFF0000"/>
      </font>
      <fill>
        <patternFill>
          <bgColor theme="5" tint="0.79998168889431442"/>
        </patternFill>
      </fill>
    </dxf>
    <dxf>
      <font>
        <strike val="0"/>
        <color rgb="FFFF0000"/>
      </font>
    </dxf>
    <dxf>
      <font>
        <strike val="0"/>
        <color rgb="FFFF0000"/>
      </font>
    </dxf>
    <dxf>
      <font>
        <strike val="0"/>
        <color rgb="FFFF0000"/>
      </font>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dxf>
    <dxf>
      <font>
        <color rgb="FFFF0000"/>
      </font>
      <fill>
        <patternFill>
          <bgColor theme="5" tint="0.79998168889431442"/>
        </patternFill>
      </fill>
    </dxf>
    <dxf>
      <fill>
        <patternFill>
          <bgColor theme="8" tint="0.7999816888943144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FF0000"/>
      </font>
    </dxf>
    <dxf>
      <font>
        <color rgb="FFFF0000"/>
      </font>
    </dxf>
    <dxf>
      <font>
        <color rgb="FFFF0000"/>
      </font>
      <fill>
        <patternFill>
          <bgColor theme="5" tint="0.79998168889431442"/>
        </patternFill>
      </fill>
    </dxf>
    <dxf>
      <font>
        <strike val="0"/>
        <color rgb="FFFF0000"/>
      </font>
    </dxf>
    <dxf>
      <font>
        <strike val="0"/>
        <color rgb="FFFF0000"/>
      </font>
    </dxf>
    <dxf>
      <font>
        <strike val="0"/>
        <color rgb="FFFF0000"/>
      </font>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dxf>
    <dxf>
      <font>
        <color rgb="FFFF0000"/>
      </font>
      <fill>
        <patternFill>
          <bgColor theme="5" tint="0.79998168889431442"/>
        </patternFill>
      </fill>
    </dxf>
    <dxf>
      <fill>
        <patternFill>
          <bgColor theme="8" tint="0.7999816888943144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FF0000"/>
      </font>
    </dxf>
    <dxf>
      <font>
        <color rgb="FFFF0000"/>
      </font>
    </dxf>
    <dxf>
      <font>
        <color rgb="FFFF0000"/>
      </font>
      <fill>
        <patternFill>
          <bgColor theme="5" tint="0.79998168889431442"/>
        </patternFill>
      </fill>
    </dxf>
    <dxf>
      <font>
        <strike val="0"/>
        <color rgb="FFFF0000"/>
      </font>
    </dxf>
    <dxf>
      <font>
        <strike val="0"/>
        <color rgb="FFFF0000"/>
      </font>
    </dxf>
    <dxf>
      <font>
        <strike val="0"/>
        <color rgb="FFFF0000"/>
      </font>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dxf>
    <dxf>
      <font>
        <color rgb="FFFF0000"/>
      </font>
      <fill>
        <patternFill>
          <bgColor theme="5" tint="0.79998168889431442"/>
        </patternFill>
      </fill>
    </dxf>
    <dxf>
      <fill>
        <patternFill>
          <bgColor theme="8" tint="0.7999816888943144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FF0000"/>
      </font>
    </dxf>
    <dxf>
      <font>
        <color rgb="FFFF0000"/>
      </font>
    </dxf>
    <dxf>
      <font>
        <color rgb="FFFF0000"/>
      </font>
      <fill>
        <patternFill>
          <bgColor theme="5" tint="0.79998168889431442"/>
        </patternFill>
      </fill>
    </dxf>
    <dxf>
      <font>
        <strike val="0"/>
        <color rgb="FFFF0000"/>
      </font>
    </dxf>
    <dxf>
      <font>
        <strike val="0"/>
        <color rgb="FFFF0000"/>
      </font>
    </dxf>
    <dxf>
      <font>
        <strike val="0"/>
        <color rgb="FFFF0000"/>
      </font>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dxf>
    <dxf>
      <font>
        <color rgb="FFFF0000"/>
      </font>
      <fill>
        <patternFill>
          <bgColor theme="5" tint="0.79998168889431442"/>
        </patternFill>
      </fill>
    </dxf>
    <dxf>
      <fill>
        <patternFill>
          <bgColor theme="8" tint="0.7999816888943144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FF0000"/>
      </font>
    </dxf>
    <dxf>
      <font>
        <color rgb="FFFF0000"/>
      </font>
    </dxf>
    <dxf>
      <font>
        <color rgb="FFFF0000"/>
      </font>
      <fill>
        <patternFill>
          <bgColor theme="5" tint="0.79998168889431442"/>
        </patternFill>
      </fill>
    </dxf>
    <dxf>
      <font>
        <strike val="0"/>
        <color rgb="FFFF0000"/>
      </font>
    </dxf>
    <dxf>
      <font>
        <strike val="0"/>
        <color rgb="FFFF0000"/>
      </font>
    </dxf>
    <dxf>
      <font>
        <strike val="0"/>
        <color rgb="FFFF0000"/>
      </font>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dxf>
    <dxf>
      <font>
        <color rgb="FFFF0000"/>
      </font>
      <fill>
        <patternFill>
          <bgColor theme="5" tint="0.79998168889431442"/>
        </patternFill>
      </fill>
    </dxf>
    <dxf>
      <fill>
        <patternFill>
          <bgColor theme="8" tint="0.7999816888943144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FF0000"/>
      </font>
    </dxf>
    <dxf>
      <font>
        <color rgb="FFFF0000"/>
      </font>
    </dxf>
    <dxf>
      <font>
        <color rgb="FFFF0000"/>
      </font>
      <fill>
        <patternFill>
          <bgColor theme="5" tint="0.79998168889431442"/>
        </patternFill>
      </fill>
    </dxf>
    <dxf>
      <font>
        <strike val="0"/>
        <color rgb="FFFF0000"/>
      </font>
    </dxf>
    <dxf>
      <font>
        <strike val="0"/>
        <color rgb="FFFF0000"/>
      </font>
    </dxf>
    <dxf>
      <font>
        <strike val="0"/>
        <color rgb="FFFF0000"/>
      </font>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dxf>
    <dxf>
      <font>
        <color rgb="FFFF0000"/>
      </font>
      <fill>
        <patternFill>
          <bgColor theme="5" tint="0.79998168889431442"/>
        </patternFill>
      </fill>
    </dxf>
    <dxf>
      <fill>
        <patternFill>
          <bgColor theme="8" tint="0.7999816888943144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FF0000"/>
      </font>
    </dxf>
    <dxf>
      <font>
        <color rgb="FFFF0000"/>
      </font>
    </dxf>
    <dxf>
      <font>
        <color rgb="FFFF0000"/>
      </font>
      <fill>
        <patternFill>
          <bgColor theme="5" tint="0.79998168889431442"/>
        </patternFill>
      </fill>
    </dxf>
    <dxf>
      <font>
        <strike val="0"/>
        <color rgb="FFFF0000"/>
      </font>
    </dxf>
    <dxf>
      <font>
        <strike val="0"/>
        <color rgb="FFFF0000"/>
      </font>
    </dxf>
    <dxf>
      <font>
        <strike val="0"/>
        <color rgb="FFFF0000"/>
      </font>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dxf>
    <dxf>
      <font>
        <color rgb="FFFF0000"/>
      </font>
      <fill>
        <patternFill>
          <bgColor theme="5" tint="0.79998168889431442"/>
        </patternFill>
      </fill>
    </dxf>
    <dxf>
      <fill>
        <patternFill>
          <bgColor theme="8" tint="0.7999816888943144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FF0000"/>
      </font>
    </dxf>
    <dxf>
      <font>
        <color rgb="FFFF0000"/>
      </font>
    </dxf>
    <dxf>
      <font>
        <color rgb="FFFF0000"/>
      </font>
      <fill>
        <patternFill>
          <bgColor theme="5" tint="0.79998168889431442"/>
        </patternFill>
      </fill>
    </dxf>
    <dxf>
      <font>
        <strike val="0"/>
        <color rgb="FFFF0000"/>
      </font>
    </dxf>
    <dxf>
      <font>
        <strike val="0"/>
        <color rgb="FFFF0000"/>
      </font>
    </dxf>
    <dxf>
      <font>
        <strike val="0"/>
        <color rgb="FFFF0000"/>
      </font>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dxf>
    <dxf>
      <font>
        <color rgb="FFFF0000"/>
      </font>
      <fill>
        <patternFill>
          <bgColor theme="5" tint="0.79998168889431442"/>
        </patternFill>
      </fill>
    </dxf>
    <dxf>
      <fill>
        <patternFill>
          <bgColor theme="8" tint="0.7999816888943144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FF0000"/>
      </font>
    </dxf>
    <dxf>
      <font>
        <color rgb="FFFF0000"/>
      </font>
    </dxf>
    <dxf>
      <font>
        <color rgb="FFFF0000"/>
      </font>
      <fill>
        <patternFill>
          <bgColor theme="5" tint="0.79998168889431442"/>
        </patternFill>
      </fill>
    </dxf>
    <dxf>
      <font>
        <strike val="0"/>
        <color rgb="FFFF0000"/>
      </font>
    </dxf>
    <dxf>
      <font>
        <strike val="0"/>
        <color rgb="FFFF0000"/>
      </font>
    </dxf>
    <dxf>
      <font>
        <strike val="0"/>
        <color rgb="FFFF0000"/>
      </font>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dxf>
    <dxf>
      <font>
        <color rgb="FFFF0000"/>
      </font>
      <fill>
        <patternFill>
          <bgColor theme="5" tint="0.79998168889431442"/>
        </patternFill>
      </fill>
    </dxf>
    <dxf>
      <fill>
        <patternFill>
          <bgColor theme="8" tint="0.7999816888943144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FF0000"/>
      </font>
    </dxf>
    <dxf>
      <font>
        <color rgb="FFFF0000"/>
      </font>
    </dxf>
    <dxf>
      <font>
        <color rgb="FFFF0000"/>
      </font>
      <fill>
        <patternFill>
          <bgColor theme="5" tint="0.79998168889431442"/>
        </patternFill>
      </fill>
    </dxf>
    <dxf>
      <font>
        <strike val="0"/>
        <color rgb="FFFF0000"/>
      </font>
    </dxf>
    <dxf>
      <font>
        <strike val="0"/>
        <color rgb="FFFF0000"/>
      </font>
    </dxf>
    <dxf>
      <font>
        <strike val="0"/>
        <color rgb="FFFF0000"/>
      </font>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dxf>
    <dxf>
      <font>
        <color rgb="FFFF0000"/>
      </font>
      <fill>
        <patternFill>
          <bgColor theme="5" tint="0.79998168889431442"/>
        </patternFill>
      </fill>
    </dxf>
    <dxf>
      <fill>
        <patternFill>
          <bgColor theme="8" tint="0.7999816888943144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FF0000"/>
      </font>
    </dxf>
    <dxf>
      <font>
        <color rgb="FFFF0000"/>
      </font>
    </dxf>
    <dxf>
      <font>
        <color rgb="FFFF0000"/>
      </font>
      <fill>
        <patternFill>
          <bgColor theme="5" tint="0.79998168889431442"/>
        </patternFill>
      </fill>
    </dxf>
    <dxf>
      <font>
        <strike val="0"/>
        <color rgb="FFFF0000"/>
      </font>
    </dxf>
    <dxf>
      <font>
        <strike val="0"/>
        <color rgb="FFFF0000"/>
      </font>
    </dxf>
    <dxf>
      <font>
        <strike val="0"/>
        <color rgb="FFFF0000"/>
      </font>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dxf>
    <dxf>
      <font>
        <color rgb="FFFF0000"/>
      </font>
      <fill>
        <patternFill>
          <bgColor theme="5" tint="0.79998168889431442"/>
        </patternFill>
      </fill>
    </dxf>
    <dxf>
      <fill>
        <patternFill>
          <bgColor theme="8" tint="0.7999816888943144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FF0000"/>
      </font>
    </dxf>
    <dxf>
      <font>
        <color rgb="FFFF0000"/>
      </font>
    </dxf>
    <dxf>
      <font>
        <color rgb="FFFF0000"/>
      </font>
      <fill>
        <patternFill>
          <bgColor theme="5" tint="0.79998168889431442"/>
        </patternFill>
      </fill>
    </dxf>
    <dxf>
      <font>
        <strike val="0"/>
        <color rgb="FFFF0000"/>
      </font>
    </dxf>
    <dxf>
      <font>
        <strike val="0"/>
        <color rgb="FFFF0000"/>
      </font>
    </dxf>
    <dxf>
      <font>
        <strike val="0"/>
        <color rgb="FFFF0000"/>
      </font>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dxf>
    <dxf>
      <font>
        <color rgb="FFFF0000"/>
      </font>
      <fill>
        <patternFill>
          <bgColor theme="5" tint="0.79998168889431442"/>
        </patternFill>
      </fill>
    </dxf>
    <dxf>
      <fill>
        <patternFill>
          <bgColor theme="8" tint="0.7999816888943144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FF0000"/>
      </font>
    </dxf>
    <dxf>
      <font>
        <color rgb="FFFF0000"/>
      </font>
    </dxf>
    <dxf>
      <font>
        <color rgb="FFFF0000"/>
      </font>
      <fill>
        <patternFill>
          <bgColor theme="5" tint="0.79998168889431442"/>
        </patternFill>
      </fill>
    </dxf>
    <dxf>
      <font>
        <strike val="0"/>
        <color rgb="FFFF0000"/>
      </font>
    </dxf>
    <dxf>
      <font>
        <strike val="0"/>
        <color rgb="FFFF0000"/>
      </font>
    </dxf>
    <dxf>
      <font>
        <strike val="0"/>
        <color rgb="FFFF0000"/>
      </font>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dxf>
    <dxf>
      <font>
        <color rgb="FFFF0000"/>
      </font>
      <fill>
        <patternFill>
          <bgColor theme="5" tint="0.79998168889431442"/>
        </patternFill>
      </fill>
    </dxf>
    <dxf>
      <fill>
        <patternFill>
          <bgColor theme="8" tint="0.7999816888943144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FF0000"/>
      </font>
    </dxf>
    <dxf>
      <font>
        <color rgb="FFFF0000"/>
      </font>
    </dxf>
    <dxf>
      <font>
        <color rgb="FFFF0000"/>
      </font>
      <fill>
        <patternFill>
          <bgColor theme="5" tint="0.79998168889431442"/>
        </patternFill>
      </fill>
    </dxf>
    <dxf>
      <font>
        <strike val="0"/>
        <color rgb="FFFF0000"/>
      </font>
    </dxf>
    <dxf>
      <font>
        <strike val="0"/>
        <color rgb="FFFF0000"/>
      </font>
    </dxf>
    <dxf>
      <font>
        <strike val="0"/>
        <color rgb="FFFF0000"/>
      </font>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dxf>
    <dxf>
      <font>
        <color rgb="FFFF0000"/>
      </font>
      <fill>
        <patternFill>
          <bgColor theme="5" tint="0.79998168889431442"/>
        </patternFill>
      </fill>
    </dxf>
    <dxf>
      <fill>
        <patternFill>
          <bgColor theme="8" tint="0.7999816888943144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FF0000"/>
      </font>
    </dxf>
    <dxf>
      <font>
        <color rgb="FFFF0000"/>
      </font>
    </dxf>
    <dxf>
      <font>
        <color rgb="FFFF0000"/>
      </font>
      <fill>
        <patternFill>
          <bgColor theme="5" tint="0.79998168889431442"/>
        </patternFill>
      </fill>
    </dxf>
    <dxf>
      <font>
        <strike val="0"/>
        <color rgb="FFFF0000"/>
      </font>
    </dxf>
    <dxf>
      <font>
        <strike val="0"/>
        <color rgb="FFFF0000"/>
      </font>
    </dxf>
    <dxf>
      <font>
        <strike val="0"/>
        <color rgb="FFFF0000"/>
      </font>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dxf>
    <dxf>
      <font>
        <color rgb="FFFF0000"/>
      </font>
      <fill>
        <patternFill>
          <bgColor theme="5" tint="0.79998168889431442"/>
        </patternFill>
      </fill>
    </dxf>
    <dxf>
      <fill>
        <patternFill>
          <bgColor theme="8" tint="0.7999816888943144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FF0000"/>
      </font>
    </dxf>
    <dxf>
      <font>
        <color rgb="FFFF0000"/>
      </font>
    </dxf>
    <dxf>
      <font>
        <color rgb="FFFF0000"/>
      </font>
      <fill>
        <patternFill>
          <bgColor theme="5" tint="0.79998168889431442"/>
        </patternFill>
      </fill>
    </dxf>
    <dxf>
      <font>
        <strike val="0"/>
        <color rgb="FFFF0000"/>
      </font>
    </dxf>
    <dxf>
      <font>
        <strike val="0"/>
        <color rgb="FFFF0000"/>
      </font>
    </dxf>
    <dxf>
      <font>
        <strike val="0"/>
        <color rgb="FFFF0000"/>
      </font>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dxf>
    <dxf>
      <font>
        <color rgb="FFFF0000"/>
      </font>
      <fill>
        <patternFill>
          <bgColor theme="5" tint="0.79998168889431442"/>
        </patternFill>
      </fill>
    </dxf>
    <dxf>
      <fill>
        <patternFill>
          <bgColor theme="8" tint="0.7999816888943144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FF0000"/>
      </font>
    </dxf>
    <dxf>
      <font>
        <color rgb="FFFF0000"/>
      </font>
    </dxf>
    <dxf>
      <font>
        <color rgb="FFFF0000"/>
      </font>
      <fill>
        <patternFill>
          <bgColor theme="5" tint="0.79998168889431442"/>
        </patternFill>
      </fill>
    </dxf>
    <dxf>
      <font>
        <strike val="0"/>
        <color rgb="FFFF0000"/>
      </font>
    </dxf>
    <dxf>
      <font>
        <strike val="0"/>
        <color rgb="FFFF0000"/>
      </font>
    </dxf>
    <dxf>
      <font>
        <strike val="0"/>
        <color rgb="FFFF0000"/>
      </font>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dxf>
    <dxf>
      <font>
        <color rgb="FFFF0000"/>
      </font>
      <fill>
        <patternFill>
          <bgColor theme="5" tint="0.79998168889431442"/>
        </patternFill>
      </fill>
    </dxf>
    <dxf>
      <fill>
        <patternFill>
          <bgColor theme="8" tint="0.7999816888943144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FF0000"/>
      </font>
    </dxf>
    <dxf>
      <font>
        <color rgb="FFFF0000"/>
      </font>
    </dxf>
    <dxf>
      <font>
        <color rgb="FFFF0000"/>
      </font>
      <fill>
        <patternFill>
          <bgColor theme="5" tint="0.79998168889431442"/>
        </patternFill>
      </fill>
    </dxf>
    <dxf>
      <font>
        <strike val="0"/>
        <color rgb="FFFF0000"/>
      </font>
    </dxf>
    <dxf>
      <font>
        <strike val="0"/>
        <color rgb="FFFF0000"/>
      </font>
    </dxf>
    <dxf>
      <font>
        <strike val="0"/>
        <color rgb="FFFF0000"/>
      </font>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dxf>
    <dxf>
      <font>
        <color rgb="FFFF0000"/>
      </font>
      <fill>
        <patternFill>
          <bgColor theme="5" tint="0.79998168889431442"/>
        </patternFill>
      </fill>
    </dxf>
    <dxf>
      <fill>
        <patternFill>
          <bgColor theme="8" tint="0.7999816888943144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FF0000"/>
      </font>
    </dxf>
    <dxf>
      <font>
        <color rgb="FFFF0000"/>
      </font>
    </dxf>
    <dxf>
      <font>
        <color rgb="FFFF0000"/>
      </font>
      <fill>
        <patternFill>
          <bgColor theme="5" tint="0.79998168889431442"/>
        </patternFill>
      </fill>
    </dxf>
    <dxf>
      <font>
        <strike val="0"/>
        <color rgb="FFFF0000"/>
      </font>
    </dxf>
    <dxf>
      <font>
        <strike val="0"/>
        <color rgb="FFFF0000"/>
      </font>
    </dxf>
    <dxf>
      <font>
        <strike val="0"/>
        <color rgb="FFFF0000"/>
      </font>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dxf>
    <dxf>
      <font>
        <color rgb="FFFF0000"/>
      </font>
      <fill>
        <patternFill>
          <bgColor theme="5" tint="0.79998168889431442"/>
        </patternFill>
      </fill>
    </dxf>
    <dxf>
      <fill>
        <patternFill>
          <bgColor theme="8" tint="0.7999816888943144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FF0000"/>
      </font>
    </dxf>
    <dxf>
      <font>
        <color rgb="FFFF0000"/>
      </font>
    </dxf>
    <dxf>
      <font>
        <color rgb="FFFF0000"/>
      </font>
      <fill>
        <patternFill>
          <bgColor theme="5" tint="0.79998168889431442"/>
        </patternFill>
      </fill>
    </dxf>
    <dxf>
      <font>
        <strike val="0"/>
        <color rgb="FFFF0000"/>
      </font>
    </dxf>
    <dxf>
      <font>
        <strike val="0"/>
        <color rgb="FFFF0000"/>
      </font>
    </dxf>
    <dxf>
      <font>
        <strike val="0"/>
        <color rgb="FFFF0000"/>
      </font>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dxf>
    <dxf>
      <font>
        <color rgb="FFFF0000"/>
      </font>
      <fill>
        <patternFill>
          <bgColor theme="5" tint="0.79998168889431442"/>
        </patternFill>
      </fill>
    </dxf>
    <dxf>
      <fill>
        <patternFill>
          <bgColor theme="8" tint="0.7999816888943144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FF0000"/>
      </font>
    </dxf>
    <dxf>
      <font>
        <color rgb="FFFF0000"/>
      </font>
    </dxf>
    <dxf>
      <font>
        <color rgb="FFFF0000"/>
      </font>
      <fill>
        <patternFill>
          <bgColor theme="5" tint="0.79998168889431442"/>
        </patternFill>
      </fill>
    </dxf>
    <dxf>
      <font>
        <strike val="0"/>
        <color rgb="FFFF0000"/>
      </font>
    </dxf>
    <dxf>
      <font>
        <strike val="0"/>
        <color rgb="FFFF0000"/>
      </font>
    </dxf>
    <dxf>
      <font>
        <strike val="0"/>
        <color rgb="FFFF0000"/>
      </font>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dxf>
    <dxf>
      <font>
        <color rgb="FFFF0000"/>
      </font>
      <fill>
        <patternFill>
          <bgColor theme="5" tint="0.79998168889431442"/>
        </patternFill>
      </fill>
    </dxf>
    <dxf>
      <fill>
        <patternFill>
          <bgColor theme="8" tint="0.7999816888943144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FF0000"/>
      </font>
    </dxf>
    <dxf>
      <font>
        <color rgb="FFFF0000"/>
      </font>
    </dxf>
    <dxf>
      <font>
        <color rgb="FFFF0000"/>
      </font>
      <fill>
        <patternFill>
          <bgColor theme="5" tint="0.79998168889431442"/>
        </patternFill>
      </fill>
    </dxf>
    <dxf>
      <font>
        <strike val="0"/>
        <color rgb="FFFF0000"/>
      </font>
    </dxf>
    <dxf>
      <font>
        <strike val="0"/>
        <color rgb="FFFF0000"/>
      </font>
    </dxf>
    <dxf>
      <font>
        <strike val="0"/>
        <color rgb="FFFF0000"/>
      </font>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dxf>
    <dxf>
      <font>
        <color rgb="FFFF0000"/>
      </font>
      <fill>
        <patternFill>
          <bgColor theme="5" tint="0.79998168889431442"/>
        </patternFill>
      </fill>
    </dxf>
    <dxf>
      <fill>
        <patternFill>
          <bgColor theme="8" tint="0.7999816888943144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FF0000"/>
      </font>
    </dxf>
    <dxf>
      <font>
        <color rgb="FFFF0000"/>
      </font>
    </dxf>
    <dxf>
      <font>
        <color rgb="FFFF0000"/>
      </font>
      <fill>
        <patternFill>
          <bgColor theme="5" tint="0.79998168889431442"/>
        </patternFill>
      </fill>
    </dxf>
    <dxf>
      <font>
        <strike val="0"/>
        <color rgb="FFFF0000"/>
      </font>
    </dxf>
    <dxf>
      <font>
        <strike val="0"/>
        <color rgb="FFFF0000"/>
      </font>
    </dxf>
    <dxf>
      <font>
        <strike val="0"/>
        <color rgb="FFFF0000"/>
      </font>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dxf>
    <dxf>
      <font>
        <color rgb="FFFF0000"/>
      </font>
      <fill>
        <patternFill>
          <bgColor theme="5" tint="0.79998168889431442"/>
        </patternFill>
      </fill>
    </dxf>
    <dxf>
      <fill>
        <patternFill>
          <bgColor theme="8" tint="0.7999816888943144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FF0000"/>
      </font>
    </dxf>
    <dxf>
      <font>
        <color rgb="FFFF0000"/>
      </font>
    </dxf>
    <dxf>
      <font>
        <color rgb="FFFF0000"/>
      </font>
      <fill>
        <patternFill>
          <bgColor theme="5" tint="0.79998168889431442"/>
        </patternFill>
      </fill>
    </dxf>
    <dxf>
      <font>
        <strike val="0"/>
        <color rgb="FFFF0000"/>
      </font>
    </dxf>
    <dxf>
      <font>
        <strike val="0"/>
        <color rgb="FFFF0000"/>
      </font>
    </dxf>
    <dxf>
      <font>
        <strike val="0"/>
        <color rgb="FFFF0000"/>
      </font>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dxf>
    <dxf>
      <font>
        <color rgb="FFFF0000"/>
      </font>
      <fill>
        <patternFill>
          <bgColor theme="5" tint="0.79998168889431442"/>
        </patternFill>
      </fill>
    </dxf>
    <dxf>
      <fill>
        <patternFill>
          <bgColor theme="8" tint="0.7999816888943144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FF0000"/>
      </font>
    </dxf>
    <dxf>
      <font>
        <color rgb="FFFF0000"/>
      </font>
    </dxf>
    <dxf>
      <font>
        <color rgb="FFFF0000"/>
      </font>
      <fill>
        <patternFill>
          <bgColor theme="5" tint="0.79998168889431442"/>
        </patternFill>
      </fill>
    </dxf>
    <dxf>
      <font>
        <strike val="0"/>
        <color rgb="FFFF0000"/>
      </font>
    </dxf>
    <dxf>
      <font>
        <strike val="0"/>
        <color rgb="FFFF0000"/>
      </font>
    </dxf>
    <dxf>
      <font>
        <strike val="0"/>
        <color rgb="FFFF0000"/>
      </font>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dxf>
    <dxf>
      <font>
        <color rgb="FFFF0000"/>
      </font>
      <fill>
        <patternFill>
          <bgColor theme="5" tint="0.79998168889431442"/>
        </patternFill>
      </fill>
    </dxf>
    <dxf>
      <fill>
        <patternFill>
          <bgColor theme="8" tint="0.7999816888943144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FF0000"/>
      </font>
    </dxf>
    <dxf>
      <font>
        <color rgb="FFFF0000"/>
      </font>
    </dxf>
    <dxf>
      <font>
        <color rgb="FFFF0000"/>
      </font>
      <fill>
        <patternFill>
          <bgColor theme="5" tint="0.79998168889431442"/>
        </patternFill>
      </fill>
    </dxf>
    <dxf>
      <font>
        <strike val="0"/>
        <color rgb="FFFF0000"/>
      </font>
    </dxf>
    <dxf>
      <font>
        <strike val="0"/>
        <color rgb="FFFF0000"/>
      </font>
    </dxf>
    <dxf>
      <font>
        <strike val="0"/>
        <color rgb="FFFF0000"/>
      </font>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dxf>
    <dxf>
      <font>
        <color rgb="FFFF0000"/>
      </font>
      <fill>
        <patternFill>
          <bgColor theme="5" tint="0.79998168889431442"/>
        </patternFill>
      </fill>
    </dxf>
    <dxf>
      <fill>
        <patternFill>
          <bgColor theme="8" tint="0.7999816888943144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FF0000"/>
      </font>
    </dxf>
    <dxf>
      <font>
        <color rgb="FFFF0000"/>
      </font>
    </dxf>
    <dxf>
      <font>
        <color rgb="FFFF0000"/>
      </font>
      <fill>
        <patternFill>
          <bgColor theme="5" tint="0.79998168889431442"/>
        </patternFill>
      </fill>
    </dxf>
    <dxf>
      <font>
        <strike val="0"/>
        <color rgb="FFFF0000"/>
      </font>
    </dxf>
    <dxf>
      <font>
        <strike val="0"/>
        <color rgb="FFFF0000"/>
      </font>
    </dxf>
    <dxf>
      <font>
        <strike val="0"/>
        <color rgb="FFFF0000"/>
      </font>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dxf>
    <dxf>
      <font>
        <color rgb="FFFF0000"/>
      </font>
      <fill>
        <patternFill>
          <bgColor theme="5" tint="0.79998168889431442"/>
        </patternFill>
      </fill>
    </dxf>
    <dxf>
      <fill>
        <patternFill>
          <bgColor theme="8" tint="0.7999816888943144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FF0000"/>
      </font>
    </dxf>
    <dxf>
      <font>
        <color rgb="FFFF0000"/>
      </font>
    </dxf>
    <dxf>
      <font>
        <color rgb="FFFF0000"/>
      </font>
      <fill>
        <patternFill>
          <bgColor theme="5" tint="0.79998168889431442"/>
        </patternFill>
      </fill>
    </dxf>
    <dxf>
      <font>
        <color rgb="FFFF0000"/>
      </font>
      <fill>
        <patternFill>
          <bgColor theme="5" tint="0.79998168889431442"/>
        </patternFill>
      </fill>
    </dxf>
  </dxfs>
  <tableStyles count="0" defaultTableStyle="TableStyleMedium2" defaultPivotStyle="PivotStyleLight16"/>
  <colors>
    <mruColors>
      <color rgb="FFCC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&#65279;<?xml version="1.0" encoding="UTF-8" standalone="yes"?>
<Relationships xmlns="http://schemas.openxmlformats.org/package/2006/relationships">
  <Relationship Id="rId26" Type="http://schemas.openxmlformats.org/officeDocument/2006/relationships/worksheet" Target="worksheets/sheet26.xml" />
  <Relationship Id="rId21" Type="http://schemas.openxmlformats.org/officeDocument/2006/relationships/worksheet" Target="worksheets/sheet21.xml" />
  <Relationship Id="rId42" Type="http://schemas.openxmlformats.org/officeDocument/2006/relationships/worksheet" Target="worksheets/sheet42.xml" />
  <Relationship Id="rId47" Type="http://schemas.openxmlformats.org/officeDocument/2006/relationships/worksheet" Target="worksheets/sheet47.xml" />
  <Relationship Id="rId63" Type="http://schemas.openxmlformats.org/officeDocument/2006/relationships/worksheet" Target="worksheets/sheet63.xml" />
  <Relationship Id="rId68" Type="http://schemas.openxmlformats.org/officeDocument/2006/relationships/worksheet" Target="worksheets/sheet68.xml" />
  <Relationship Id="rId84" Type="http://schemas.openxmlformats.org/officeDocument/2006/relationships/worksheet" Target="worksheets/sheet84.xml" />
  <Relationship Id="rId89" Type="http://schemas.openxmlformats.org/officeDocument/2006/relationships/worksheet" Target="worksheets/sheet89.xml" />
  <Relationship Id="rId16" Type="http://schemas.openxmlformats.org/officeDocument/2006/relationships/worksheet" Target="worksheets/sheet16.xml" />
  <Relationship Id="rId107" Type="http://schemas.openxmlformats.org/officeDocument/2006/relationships/calcChain" Target="calcChain.xml" />
  <Relationship Id="rId11" Type="http://schemas.openxmlformats.org/officeDocument/2006/relationships/worksheet" Target="worksheets/sheet11.xml" />
  <Relationship Id="rId32" Type="http://schemas.openxmlformats.org/officeDocument/2006/relationships/worksheet" Target="worksheets/sheet32.xml" />
  <Relationship Id="rId37" Type="http://schemas.openxmlformats.org/officeDocument/2006/relationships/worksheet" Target="worksheets/sheet37.xml" />
  <Relationship Id="rId53" Type="http://schemas.openxmlformats.org/officeDocument/2006/relationships/worksheet" Target="worksheets/sheet53.xml" />
  <Relationship Id="rId58" Type="http://schemas.openxmlformats.org/officeDocument/2006/relationships/worksheet" Target="worksheets/sheet58.xml" />
  <Relationship Id="rId74" Type="http://schemas.openxmlformats.org/officeDocument/2006/relationships/worksheet" Target="worksheets/sheet74.xml" />
  <Relationship Id="rId79" Type="http://schemas.openxmlformats.org/officeDocument/2006/relationships/worksheet" Target="worksheets/sheet79.xml" />
  <Relationship Id="rId102" Type="http://schemas.openxmlformats.org/officeDocument/2006/relationships/worksheet" Target="worksheets/sheet102.xml" />
  <Relationship Id="rId5" Type="http://schemas.openxmlformats.org/officeDocument/2006/relationships/worksheet" Target="worksheets/sheet5.xml" />
  <Relationship Id="rId90" Type="http://schemas.openxmlformats.org/officeDocument/2006/relationships/worksheet" Target="worksheets/sheet90.xml" />
  <Relationship Id="rId95" Type="http://schemas.openxmlformats.org/officeDocument/2006/relationships/worksheet" Target="worksheets/sheet95.xml" />
  <Relationship Id="rId22" Type="http://schemas.openxmlformats.org/officeDocument/2006/relationships/worksheet" Target="worksheets/sheet22.xml" />
  <Relationship Id="rId27" Type="http://schemas.openxmlformats.org/officeDocument/2006/relationships/worksheet" Target="worksheets/sheet27.xml" />
  <Relationship Id="rId43" Type="http://schemas.openxmlformats.org/officeDocument/2006/relationships/worksheet" Target="worksheets/sheet43.xml" />
  <Relationship Id="rId48" Type="http://schemas.openxmlformats.org/officeDocument/2006/relationships/worksheet" Target="worksheets/sheet48.xml" />
  <Relationship Id="rId64" Type="http://schemas.openxmlformats.org/officeDocument/2006/relationships/worksheet" Target="worksheets/sheet64.xml" />
  <Relationship Id="rId69" Type="http://schemas.openxmlformats.org/officeDocument/2006/relationships/worksheet" Target="worksheets/sheet69.xml" />
  <Relationship Id="rId80" Type="http://schemas.openxmlformats.org/officeDocument/2006/relationships/worksheet" Target="worksheets/sheet80.xml" />
  <Relationship Id="rId85" Type="http://schemas.openxmlformats.org/officeDocument/2006/relationships/worksheet" Target="worksheets/sheet85.xml" />
  <Relationship Id="rId12" Type="http://schemas.openxmlformats.org/officeDocument/2006/relationships/worksheet" Target="worksheets/sheet12.xml" />
  <Relationship Id="rId17" Type="http://schemas.openxmlformats.org/officeDocument/2006/relationships/worksheet" Target="worksheets/sheet17.xml" />
  <Relationship Id="rId33" Type="http://schemas.openxmlformats.org/officeDocument/2006/relationships/worksheet" Target="worksheets/sheet33.xml" />
  <Relationship Id="rId38" Type="http://schemas.openxmlformats.org/officeDocument/2006/relationships/worksheet" Target="worksheets/sheet38.xml" />
  <Relationship Id="rId59" Type="http://schemas.openxmlformats.org/officeDocument/2006/relationships/worksheet" Target="worksheets/sheet59.xml" />
  <Relationship Id="rId103" Type="http://schemas.openxmlformats.org/officeDocument/2006/relationships/worksheet" Target="worksheets/sheet103.xml" />
  <Relationship Id="rId20" Type="http://schemas.openxmlformats.org/officeDocument/2006/relationships/worksheet" Target="worksheets/sheet20.xml" />
  <Relationship Id="rId41" Type="http://schemas.openxmlformats.org/officeDocument/2006/relationships/worksheet" Target="worksheets/sheet41.xml" />
  <Relationship Id="rId54" Type="http://schemas.openxmlformats.org/officeDocument/2006/relationships/worksheet" Target="worksheets/sheet54.xml" />
  <Relationship Id="rId62" Type="http://schemas.openxmlformats.org/officeDocument/2006/relationships/worksheet" Target="worksheets/sheet62.xml" />
  <Relationship Id="rId70" Type="http://schemas.openxmlformats.org/officeDocument/2006/relationships/worksheet" Target="worksheets/sheet70.xml" />
  <Relationship Id="rId75" Type="http://schemas.openxmlformats.org/officeDocument/2006/relationships/worksheet" Target="worksheets/sheet75.xml" />
  <Relationship Id="rId83" Type="http://schemas.openxmlformats.org/officeDocument/2006/relationships/worksheet" Target="worksheets/sheet83.xml" />
  <Relationship Id="rId88" Type="http://schemas.openxmlformats.org/officeDocument/2006/relationships/worksheet" Target="worksheets/sheet88.xml" />
  <Relationship Id="rId91" Type="http://schemas.openxmlformats.org/officeDocument/2006/relationships/worksheet" Target="worksheets/sheet91.xml" />
  <Relationship Id="rId96" Type="http://schemas.openxmlformats.org/officeDocument/2006/relationships/worksheet" Target="worksheets/sheet96.xml" />
  <Relationship Id="rId1" Type="http://schemas.openxmlformats.org/officeDocument/2006/relationships/worksheet" Target="worksheets/sheet1.xml" />
  <Relationship Id="rId6" Type="http://schemas.openxmlformats.org/officeDocument/2006/relationships/worksheet" Target="worksheets/sheet6.xml" />
  <Relationship Id="rId15" Type="http://schemas.openxmlformats.org/officeDocument/2006/relationships/worksheet" Target="worksheets/sheet15.xml" />
  <Relationship Id="rId23" Type="http://schemas.openxmlformats.org/officeDocument/2006/relationships/worksheet" Target="worksheets/sheet23.xml" />
  <Relationship Id="rId28" Type="http://schemas.openxmlformats.org/officeDocument/2006/relationships/worksheet" Target="worksheets/sheet28.xml" />
  <Relationship Id="rId36" Type="http://schemas.openxmlformats.org/officeDocument/2006/relationships/worksheet" Target="worksheets/sheet36.xml" />
  <Relationship Id="rId49" Type="http://schemas.openxmlformats.org/officeDocument/2006/relationships/worksheet" Target="worksheets/sheet49.xml" />
  <Relationship Id="rId57" Type="http://schemas.openxmlformats.org/officeDocument/2006/relationships/worksheet" Target="worksheets/sheet57.xml" />
  <Relationship Id="rId106" Type="http://schemas.openxmlformats.org/officeDocument/2006/relationships/sharedStrings" Target="sharedStrings.xml" />
  <Relationship Id="rId10" Type="http://schemas.openxmlformats.org/officeDocument/2006/relationships/worksheet" Target="worksheets/sheet10.xml" />
  <Relationship Id="rId31" Type="http://schemas.openxmlformats.org/officeDocument/2006/relationships/worksheet" Target="worksheets/sheet31.xml" />
  <Relationship Id="rId44" Type="http://schemas.openxmlformats.org/officeDocument/2006/relationships/worksheet" Target="worksheets/sheet44.xml" />
  <Relationship Id="rId52" Type="http://schemas.openxmlformats.org/officeDocument/2006/relationships/worksheet" Target="worksheets/sheet52.xml" />
  <Relationship Id="rId60" Type="http://schemas.openxmlformats.org/officeDocument/2006/relationships/worksheet" Target="worksheets/sheet60.xml" />
  <Relationship Id="rId65" Type="http://schemas.openxmlformats.org/officeDocument/2006/relationships/worksheet" Target="worksheets/sheet65.xml" />
  <Relationship Id="rId73" Type="http://schemas.openxmlformats.org/officeDocument/2006/relationships/worksheet" Target="worksheets/sheet73.xml" />
  <Relationship Id="rId78" Type="http://schemas.openxmlformats.org/officeDocument/2006/relationships/worksheet" Target="worksheets/sheet78.xml" />
  <Relationship Id="rId81" Type="http://schemas.openxmlformats.org/officeDocument/2006/relationships/worksheet" Target="worksheets/sheet81.xml" />
  <Relationship Id="rId86" Type="http://schemas.openxmlformats.org/officeDocument/2006/relationships/worksheet" Target="worksheets/sheet86.xml" />
  <Relationship Id="rId94" Type="http://schemas.openxmlformats.org/officeDocument/2006/relationships/worksheet" Target="worksheets/sheet94.xml" />
  <Relationship Id="rId99" Type="http://schemas.openxmlformats.org/officeDocument/2006/relationships/worksheet" Target="worksheets/sheet99.xml" />
  <Relationship Id="rId101" Type="http://schemas.openxmlformats.org/officeDocument/2006/relationships/worksheet" Target="worksheets/sheet101.xml" />
  <Relationship Id="rId4" Type="http://schemas.openxmlformats.org/officeDocument/2006/relationships/worksheet" Target="worksheets/sheet4.xml" />
  <Relationship Id="rId9" Type="http://schemas.openxmlformats.org/officeDocument/2006/relationships/worksheet" Target="worksheets/sheet9.xml" />
  <Relationship Id="rId13" Type="http://schemas.openxmlformats.org/officeDocument/2006/relationships/worksheet" Target="worksheets/sheet13.xml" />
  <Relationship Id="rId18" Type="http://schemas.openxmlformats.org/officeDocument/2006/relationships/worksheet" Target="worksheets/sheet18.xml" />
  <Relationship Id="rId39" Type="http://schemas.openxmlformats.org/officeDocument/2006/relationships/worksheet" Target="worksheets/sheet39.xml" />
  <Relationship Id="rId34" Type="http://schemas.openxmlformats.org/officeDocument/2006/relationships/worksheet" Target="worksheets/sheet34.xml" />
  <Relationship Id="rId50" Type="http://schemas.openxmlformats.org/officeDocument/2006/relationships/worksheet" Target="worksheets/sheet50.xml" />
  <Relationship Id="rId55" Type="http://schemas.openxmlformats.org/officeDocument/2006/relationships/worksheet" Target="worksheets/sheet55.xml" />
  <Relationship Id="rId76" Type="http://schemas.openxmlformats.org/officeDocument/2006/relationships/worksheet" Target="worksheets/sheet76.xml" />
  <Relationship Id="rId97" Type="http://schemas.openxmlformats.org/officeDocument/2006/relationships/worksheet" Target="worksheets/sheet97.xml" />
  <Relationship Id="rId104" Type="http://schemas.openxmlformats.org/officeDocument/2006/relationships/theme" Target="theme/theme1.xml" />
  <Relationship Id="rId7" Type="http://schemas.openxmlformats.org/officeDocument/2006/relationships/worksheet" Target="worksheets/sheet7.xml" />
  <Relationship Id="rId71" Type="http://schemas.openxmlformats.org/officeDocument/2006/relationships/worksheet" Target="worksheets/sheet71.xml" />
  <Relationship Id="rId92" Type="http://schemas.openxmlformats.org/officeDocument/2006/relationships/worksheet" Target="worksheets/sheet92.xml" />
  <Relationship Id="rId2" Type="http://schemas.openxmlformats.org/officeDocument/2006/relationships/worksheet" Target="worksheets/sheet2.xml" />
  <Relationship Id="rId29" Type="http://schemas.openxmlformats.org/officeDocument/2006/relationships/worksheet" Target="worksheets/sheet29.xml" />
  <Relationship Id="rId24" Type="http://schemas.openxmlformats.org/officeDocument/2006/relationships/worksheet" Target="worksheets/sheet24.xml" />
  <Relationship Id="rId40" Type="http://schemas.openxmlformats.org/officeDocument/2006/relationships/worksheet" Target="worksheets/sheet40.xml" />
  <Relationship Id="rId45" Type="http://schemas.openxmlformats.org/officeDocument/2006/relationships/worksheet" Target="worksheets/sheet45.xml" />
  <Relationship Id="rId66" Type="http://schemas.openxmlformats.org/officeDocument/2006/relationships/worksheet" Target="worksheets/sheet66.xml" />
  <Relationship Id="rId87" Type="http://schemas.openxmlformats.org/officeDocument/2006/relationships/worksheet" Target="worksheets/sheet87.xml" />
  <Relationship Id="rId61" Type="http://schemas.openxmlformats.org/officeDocument/2006/relationships/worksheet" Target="worksheets/sheet61.xml" />
  <Relationship Id="rId82" Type="http://schemas.openxmlformats.org/officeDocument/2006/relationships/worksheet" Target="worksheets/sheet82.xml" />
  <Relationship Id="rId19" Type="http://schemas.openxmlformats.org/officeDocument/2006/relationships/worksheet" Target="worksheets/sheet19.xml" />
  <Relationship Id="rId14" Type="http://schemas.openxmlformats.org/officeDocument/2006/relationships/worksheet" Target="worksheets/sheet14.xml" />
  <Relationship Id="rId30" Type="http://schemas.openxmlformats.org/officeDocument/2006/relationships/worksheet" Target="worksheets/sheet30.xml" />
  <Relationship Id="rId35" Type="http://schemas.openxmlformats.org/officeDocument/2006/relationships/worksheet" Target="worksheets/sheet35.xml" />
  <Relationship Id="rId56" Type="http://schemas.openxmlformats.org/officeDocument/2006/relationships/worksheet" Target="worksheets/sheet56.xml" />
  <Relationship Id="rId77" Type="http://schemas.openxmlformats.org/officeDocument/2006/relationships/worksheet" Target="worksheets/sheet77.xml" />
  <Relationship Id="rId100" Type="http://schemas.openxmlformats.org/officeDocument/2006/relationships/worksheet" Target="worksheets/sheet100.xml" />
  <Relationship Id="rId105" Type="http://schemas.openxmlformats.org/officeDocument/2006/relationships/styles" Target="styles.xml" />
  <Relationship Id="rId8" Type="http://schemas.openxmlformats.org/officeDocument/2006/relationships/worksheet" Target="worksheets/sheet8.xml" />
  <Relationship Id="rId51" Type="http://schemas.openxmlformats.org/officeDocument/2006/relationships/worksheet" Target="worksheets/sheet51.xml" />
  <Relationship Id="rId72" Type="http://schemas.openxmlformats.org/officeDocument/2006/relationships/worksheet" Target="worksheets/sheet72.xml" />
  <Relationship Id="rId93" Type="http://schemas.openxmlformats.org/officeDocument/2006/relationships/worksheet" Target="worksheets/sheet93.xml" />
  <Relationship Id="rId98" Type="http://schemas.openxmlformats.org/officeDocument/2006/relationships/worksheet" Target="worksheets/sheet98.xml" />
  <Relationship Id="rId3" Type="http://schemas.openxmlformats.org/officeDocument/2006/relationships/worksheet" Target="worksheets/sheet3.xml" />
  <Relationship Id="rId25" Type="http://schemas.openxmlformats.org/officeDocument/2006/relationships/worksheet" Target="worksheets/sheet25.xml" />
  <Relationship Id="rId46" Type="http://schemas.openxmlformats.org/officeDocument/2006/relationships/worksheet" Target="worksheets/sheet46.xml" />
  <Relationship Id="rId67" Type="http://schemas.openxmlformats.org/officeDocument/2006/relationships/worksheet" Target="worksheets/sheet67.xml" />
</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56FE16-08BC-4753-B7FF-1A9E019A8738}">
  <sheetPr>
    <pageSetUpPr fitToPage="1"/>
  </sheetPr>
  <dimension ref="A1:Z104"/>
  <sheetViews>
    <sheetView topLeftCell="G1" zoomScaleNormal="100" workbookViewId="0">
      <selection activeCell="P4" sqref="P4"/>
    </sheetView>
  </sheetViews>
  <sheetFormatPr defaultColWidth="9" defaultRowHeight="13"/>
  <cols>
    <col min="1" max="1" width="5.36328125" style="38" bestFit="1" customWidth="1"/>
    <col min="2" max="2" width="9" style="38" bestFit="1" customWidth="1"/>
    <col min="3" max="3" width="26.453125" style="38" bestFit="1" customWidth="1"/>
    <col min="4" max="4" width="16.08984375" style="38" bestFit="1" customWidth="1"/>
    <col min="5" max="5" width="9.6328125" style="38" customWidth="1"/>
    <col min="6" max="6" width="5.36328125" style="38" customWidth="1"/>
    <col min="7" max="7" width="8.90625" style="103" customWidth="1"/>
    <col min="8" max="14" width="13.6328125" style="38" customWidth="1"/>
    <col min="15" max="20" width="13.6328125" style="104" customWidth="1"/>
    <col min="21" max="21" width="13.6328125" style="38" customWidth="1"/>
    <col min="22" max="22" width="10.36328125" style="38" bestFit="1" customWidth="1"/>
    <col min="23" max="23" width="9.36328125" style="38" bestFit="1" customWidth="1"/>
    <col min="24" max="24" width="9.08984375" style="38" bestFit="1" customWidth="1"/>
    <col min="25" max="25" width="10.36328125" style="38" bestFit="1" customWidth="1"/>
    <col min="26" max="26" width="11.08984375" style="105" bestFit="1" customWidth="1"/>
    <col min="27" max="16384" width="9" style="38"/>
  </cols>
  <sheetData>
    <row r="1" spans="1:26">
      <c r="A1" s="38" t="s">
        <v>245</v>
      </c>
      <c r="V1" s="119" t="b">
        <f ca="1">V4=W4+X4+Y4</f>
        <v>1</v>
      </c>
    </row>
    <row r="2" spans="1:26" s="107" customFormat="1">
      <c r="A2" s="133" t="s">
        <v>85</v>
      </c>
      <c r="B2" s="133"/>
      <c r="C2" s="133"/>
      <c r="D2" s="133"/>
      <c r="E2" s="133"/>
      <c r="F2" s="133"/>
      <c r="G2" s="106" t="s">
        <v>168</v>
      </c>
      <c r="H2" s="135" t="s">
        <v>170</v>
      </c>
      <c r="I2" s="135"/>
      <c r="J2" s="135"/>
      <c r="K2" s="135"/>
      <c r="L2" s="135"/>
      <c r="M2" s="135"/>
      <c r="N2" s="135"/>
      <c r="O2" s="136"/>
      <c r="P2" s="137" t="s">
        <v>171</v>
      </c>
      <c r="Q2" s="137"/>
      <c r="R2" s="137"/>
      <c r="S2" s="137"/>
      <c r="T2" s="137"/>
      <c r="U2" s="137"/>
      <c r="V2" s="134" t="s">
        <v>81</v>
      </c>
      <c r="W2" s="134" t="s">
        <v>86</v>
      </c>
      <c r="X2" s="134" t="s">
        <v>87</v>
      </c>
      <c r="Y2" s="134" t="s">
        <v>88</v>
      </c>
      <c r="Z2" s="132" t="s">
        <v>114</v>
      </c>
    </row>
    <row r="3" spans="1:26" s="107" customFormat="1">
      <c r="A3" s="108" t="s">
        <v>34</v>
      </c>
      <c r="B3" s="108" t="s">
        <v>31</v>
      </c>
      <c r="C3" s="108" t="s">
        <v>30</v>
      </c>
      <c r="D3" s="108" t="s">
        <v>68</v>
      </c>
      <c r="E3" s="108" t="s">
        <v>123</v>
      </c>
      <c r="F3" s="108" t="s">
        <v>119</v>
      </c>
      <c r="G3" s="109" t="s">
        <v>169</v>
      </c>
      <c r="H3" s="110" t="s">
        <v>220</v>
      </c>
      <c r="I3" s="110" t="s">
        <v>219</v>
      </c>
      <c r="J3" s="110" t="s">
        <v>221</v>
      </c>
      <c r="K3" s="110" t="s">
        <v>222</v>
      </c>
      <c r="L3" s="110" t="s">
        <v>223</v>
      </c>
      <c r="M3" s="110" t="s">
        <v>224</v>
      </c>
      <c r="N3" s="110" t="s">
        <v>225</v>
      </c>
      <c r="O3" s="111" t="s">
        <v>226</v>
      </c>
      <c r="P3" s="112" t="s">
        <v>227</v>
      </c>
      <c r="Q3" s="112" t="s">
        <v>228</v>
      </c>
      <c r="R3" s="112" t="s">
        <v>229</v>
      </c>
      <c r="S3" s="112" t="s">
        <v>230</v>
      </c>
      <c r="T3" s="112" t="s">
        <v>231</v>
      </c>
      <c r="U3" s="113" t="s">
        <v>232</v>
      </c>
      <c r="V3" s="134"/>
      <c r="W3" s="134"/>
      <c r="X3" s="134"/>
      <c r="Y3" s="134"/>
      <c r="Z3" s="132"/>
    </row>
    <row r="4" spans="1:26" s="117" customFormat="1">
      <c r="A4" s="114"/>
      <c r="B4" s="114"/>
      <c r="C4" s="114"/>
      <c r="D4" s="114"/>
      <c r="E4" s="120">
        <f ca="1">SUM(E5:E104)</f>
        <v>3000</v>
      </c>
      <c r="F4" s="114"/>
      <c r="G4" s="115"/>
      <c r="H4" s="121">
        <f t="shared" ref="H4:M4" ca="1" si="0">SUM(H5:H104)</f>
        <v>12000</v>
      </c>
      <c r="I4" s="121">
        <f t="shared" ca="1" si="0"/>
        <v>6000</v>
      </c>
      <c r="J4" s="121">
        <f t="shared" ca="1" si="0"/>
        <v>18000</v>
      </c>
      <c r="K4" s="121">
        <f t="shared" ca="1" si="0"/>
        <v>8000</v>
      </c>
      <c r="L4" s="121">
        <f t="shared" ca="1" si="0"/>
        <v>6000</v>
      </c>
      <c r="M4" s="121">
        <f t="shared" ca="1" si="0"/>
        <v>2000</v>
      </c>
      <c r="N4" s="121">
        <f ca="1">(L4/H4)*100</f>
        <v>50</v>
      </c>
      <c r="O4" s="122">
        <f ca="1">(M4/I4)*100</f>
        <v>33.333333333333329</v>
      </c>
      <c r="P4" s="123">
        <f ca="1">SUM(P5:P104)</f>
        <v>0</v>
      </c>
      <c r="Q4" s="123">
        <f ca="1">SUM(Q5:Q104)</f>
        <v>0</v>
      </c>
      <c r="R4" s="123">
        <f ca="1">SUM(R5:R104)</f>
        <v>-12000</v>
      </c>
      <c r="S4" s="123">
        <f ca="1">SUM(S5:S104)</f>
        <v>-6000</v>
      </c>
      <c r="T4" s="123">
        <f ca="1">(R4/H4)*100</f>
        <v>-100</v>
      </c>
      <c r="U4" s="124">
        <f ca="1">(S4/I4)*100</f>
        <v>-100</v>
      </c>
      <c r="V4" s="125">
        <f ca="1">SUM(V5:V104)</f>
        <v>4800000</v>
      </c>
      <c r="W4" s="125">
        <f ca="1">SUM(W5:W104)</f>
        <v>2400000</v>
      </c>
      <c r="X4" s="125">
        <f ca="1">SUM(X5:X104)</f>
        <v>0</v>
      </c>
      <c r="Y4" s="125">
        <f ca="1">SUM(Y5:Y104)</f>
        <v>2400000</v>
      </c>
      <c r="Z4" s="116"/>
    </row>
    <row r="5" spans="1:26">
      <c r="A5" s="118">
        <v>1</v>
      </c>
      <c r="B5" s="126" t="str">
        <f ca="1">IFERROR(INDIRECT($A5&amp;"!B3",TRUE),"")</f>
        <v>埼玉　太郎</v>
      </c>
      <c r="C5" s="126" t="str">
        <f ca="1">IFERROR(INDIRECT($A5&amp;"!B$4",TRUE),"")</f>
        <v>さいたま市</v>
      </c>
      <c r="D5" s="126" t="str">
        <f t="shared" ref="D5:D68" ca="1" si="1">IFERROR(INDIRECT($A5&amp;"!B$5",TRUE),"")</f>
        <v>028-830-4142</v>
      </c>
      <c r="E5" s="126">
        <f ca="1">IFERROR(INDIRECT($A5&amp;"!C$26",TRUE),"")</f>
        <v>3000</v>
      </c>
      <c r="F5" s="126" t="str">
        <f ca="1">IFERROR(INDIRECT($A5&amp;"!D$27",TRUE),"")</f>
        <v>野菜</v>
      </c>
      <c r="G5" s="127">
        <f ca="1">IFERROR(INDIRECT($A5&amp;"!K$139",TRUE),"")</f>
        <v>3</v>
      </c>
      <c r="H5" s="128">
        <f ca="1">IFERROR(INDIRECT($A5&amp;"!$F$26",TRUE),"")</f>
        <v>12000</v>
      </c>
      <c r="I5" s="128">
        <f ca="1">IFERROR(INDIRECT($A5&amp;"!$F$27",TRUE),"")</f>
        <v>6000</v>
      </c>
      <c r="J5" s="128">
        <f ca="1">IFERROR(INDIRECT($A5&amp;"!$G$26",TRUE),"")</f>
        <v>18000</v>
      </c>
      <c r="K5" s="128">
        <f ca="1">IFERROR(INDIRECT($A5&amp;"!$G$27",TRUE),"")</f>
        <v>8000</v>
      </c>
      <c r="L5" s="128">
        <f ca="1">IFERROR(INDIRECT($A5&amp;"!$H$26",TRUE),"")</f>
        <v>6000</v>
      </c>
      <c r="M5" s="128">
        <f ca="1">IFERROR(INDIRECT($A5&amp;"!$H$27",TRUE),"")</f>
        <v>2000</v>
      </c>
      <c r="N5" s="128">
        <f ca="1">IFERROR(INDIRECT($A5&amp;"!$I$26",TRUE),"")</f>
        <v>50</v>
      </c>
      <c r="O5" s="129">
        <f ca="1">IFERROR(INDIRECT($A5&amp;"!$I$27",TRUE),"")</f>
        <v>33.299999999999997</v>
      </c>
      <c r="P5" s="130">
        <f ca="1">IFERROR(INDIRECT($A5&amp;"!$J$26",TRUE),"")</f>
        <v>0</v>
      </c>
      <c r="Q5" s="130">
        <f ca="1">IFERROR(INDIRECT($A5&amp;"!$J$27",TRUE),"")</f>
        <v>0</v>
      </c>
      <c r="R5" s="130">
        <f ca="1">IFERROR(INDIRECT($A5&amp;"!$K$26",TRUE),"")</f>
        <v>-12000</v>
      </c>
      <c r="S5" s="130">
        <f ca="1">IFERROR(INDIRECT($A5&amp;"!$K$27",TRUE),"")</f>
        <v>-6000</v>
      </c>
      <c r="T5" s="130">
        <f ca="1">IFERROR(INDIRECT($A5&amp;"!$L$26",TRUE),"")</f>
        <v>-100</v>
      </c>
      <c r="U5" s="130">
        <f ca="1">IFERROR(INDIRECT($A5&amp;"!$L$27",TRUE),"")</f>
        <v>-100</v>
      </c>
      <c r="V5" s="131">
        <f ca="1">IFERROR(INDIRECT($A5&amp;"!C$128",TRUE),"")</f>
        <v>4800000</v>
      </c>
      <c r="W5" s="131">
        <f ca="1">IFERROR(INDIRECT($A5&amp;"!D$128",TRUE),"")</f>
        <v>2400000</v>
      </c>
      <c r="X5" s="131">
        <f ca="1">IFERROR(INDIRECT($A5&amp;"!E$128",TRUE),"")</f>
        <v>0</v>
      </c>
      <c r="Y5" s="131">
        <f ca="1">IFERROR(INDIRECT($A5&amp;"!F$128",TRUE),"")</f>
        <v>2400000</v>
      </c>
      <c r="Z5" s="29" t="str">
        <f ca="1">IFERROR(INDIRECT($A5&amp;"!P$3",TRUE),"")</f>
        <v xml:space="preserve">クリア ! </v>
      </c>
    </row>
    <row r="6" spans="1:26">
      <c r="A6" s="118">
        <v>2</v>
      </c>
      <c r="B6" s="126">
        <f t="shared" ref="B6:B69" ca="1" si="2">IFERROR(INDIRECT($A6&amp;"!B3",TRUE),"")</f>
        <v>0</v>
      </c>
      <c r="C6" s="126">
        <f t="shared" ref="C6:C69" ca="1" si="3">IFERROR(INDIRECT($A6&amp;"!B$4",TRUE),"")</f>
        <v>0</v>
      </c>
      <c r="D6" s="126">
        <f t="shared" ca="1" si="1"/>
        <v>0</v>
      </c>
      <c r="E6" s="126">
        <f t="shared" ref="E6:E69" ca="1" si="4">IFERROR(INDIRECT($A6&amp;"!C$26",TRUE),"")</f>
        <v>0</v>
      </c>
      <c r="F6" s="126">
        <f t="shared" ref="F6:F69" ca="1" si="5">IFERROR(INDIRECT($A6&amp;"!D$27",TRUE),"")</f>
        <v>0</v>
      </c>
      <c r="G6" s="127">
        <f t="shared" ref="G6:G69" ca="1" si="6">IFERROR(INDIRECT($A6&amp;"!K$139",TRUE),"")</f>
        <v>0</v>
      </c>
      <c r="H6" s="128">
        <f t="shared" ref="H6:H69" ca="1" si="7">IFERROR(INDIRECT($A6&amp;"!$F$26",TRUE),"")</f>
        <v>0</v>
      </c>
      <c r="I6" s="128">
        <f t="shared" ref="I6:I69" ca="1" si="8">IFERROR(INDIRECT($A6&amp;"!$F$27",TRUE),"")</f>
        <v>0</v>
      </c>
      <c r="J6" s="128">
        <f t="shared" ref="J6:J69" ca="1" si="9">IFERROR(INDIRECT($A6&amp;"!$G$26",TRUE),"")</f>
        <v>0</v>
      </c>
      <c r="K6" s="128">
        <f t="shared" ref="K6:K69" ca="1" si="10">IFERROR(INDIRECT($A6&amp;"!$G$27",TRUE),"")</f>
        <v>0</v>
      </c>
      <c r="L6" s="128">
        <f t="shared" ref="L6:L69" ca="1" si="11">IFERROR(INDIRECT($A6&amp;"!$H$26",TRUE),"")</f>
        <v>0</v>
      </c>
      <c r="M6" s="128">
        <f t="shared" ref="M6:M69" ca="1" si="12">IFERROR(INDIRECT($A6&amp;"!$H$27",TRUE),"")</f>
        <v>0</v>
      </c>
      <c r="N6" s="128" t="str">
        <f t="shared" ref="N6:N69" ca="1" si="13">IFERROR(INDIRECT($A6&amp;"!$I$26",TRUE),"")</f>
        <v/>
      </c>
      <c r="O6" s="129" t="str">
        <f t="shared" ref="O6:O69" ca="1" si="14">IFERROR(INDIRECT($A6&amp;"!$I$27",TRUE),"")</f>
        <v/>
      </c>
      <c r="P6" s="130">
        <f t="shared" ref="P6:P69" ca="1" si="15">IFERROR(INDIRECT($A6&amp;"!$J$26",TRUE),"")</f>
        <v>0</v>
      </c>
      <c r="Q6" s="130">
        <f t="shared" ref="Q6:Q69" ca="1" si="16">IFERROR(INDIRECT($A6&amp;"!$J$27",TRUE),"")</f>
        <v>0</v>
      </c>
      <c r="R6" s="130">
        <f t="shared" ref="R6:R69" ca="1" si="17">IFERROR(INDIRECT($A6&amp;"!$K$26",TRUE),"")</f>
        <v>0</v>
      </c>
      <c r="S6" s="130">
        <f t="shared" ref="S6:S69" ca="1" si="18">IFERROR(INDIRECT($A6&amp;"!$K$27",TRUE),"")</f>
        <v>0</v>
      </c>
      <c r="T6" s="130" t="str">
        <f t="shared" ref="T6:T69" ca="1" si="19">IFERROR(INDIRECT($A6&amp;"!$L$26",TRUE),"")</f>
        <v/>
      </c>
      <c r="U6" s="130" t="str">
        <f t="shared" ref="U6:U69" ca="1" si="20">IFERROR(INDIRECT($A6&amp;"!$L$27",TRUE),"")</f>
        <v/>
      </c>
      <c r="V6" s="131">
        <f t="shared" ref="V6:V69" ca="1" si="21">IFERROR(INDIRECT($A6&amp;"!C$128",TRUE),"")</f>
        <v>0</v>
      </c>
      <c r="W6" s="131">
        <f t="shared" ref="W6:W69" ca="1" si="22">IFERROR(INDIRECT($A6&amp;"!D$128",TRUE),"")</f>
        <v>0</v>
      </c>
      <c r="X6" s="131">
        <f t="shared" ref="X6:X69" ca="1" si="23">IFERROR(INDIRECT($A6&amp;"!E$128",TRUE),"")</f>
        <v>0</v>
      </c>
      <c r="Y6" s="131">
        <f t="shared" ref="Y6:Y69" ca="1" si="24">IFERROR(INDIRECT($A6&amp;"!F$128",TRUE),"")</f>
        <v>0</v>
      </c>
      <c r="Z6" s="29" t="str">
        <f t="shared" ref="Z6:Z69" ca="1" si="25">IFERROR(INDIRECT($A6&amp;"!P$3",TRUE),"")</f>
        <v xml:space="preserve">クリア ! </v>
      </c>
    </row>
    <row r="7" spans="1:26">
      <c r="A7" s="118">
        <v>3</v>
      </c>
      <c r="B7" s="126">
        <f t="shared" ca="1" si="2"/>
        <v>0</v>
      </c>
      <c r="C7" s="126">
        <f t="shared" ca="1" si="3"/>
        <v>0</v>
      </c>
      <c r="D7" s="126">
        <f t="shared" ca="1" si="1"/>
        <v>0</v>
      </c>
      <c r="E7" s="126">
        <f t="shared" ca="1" si="4"/>
        <v>0</v>
      </c>
      <c r="F7" s="126">
        <f t="shared" ca="1" si="5"/>
        <v>0</v>
      </c>
      <c r="G7" s="127">
        <f t="shared" ca="1" si="6"/>
        <v>0</v>
      </c>
      <c r="H7" s="128">
        <f t="shared" ca="1" si="7"/>
        <v>0</v>
      </c>
      <c r="I7" s="128">
        <f t="shared" ca="1" si="8"/>
        <v>0</v>
      </c>
      <c r="J7" s="128">
        <f t="shared" ca="1" si="9"/>
        <v>0</v>
      </c>
      <c r="K7" s="128">
        <f t="shared" ca="1" si="10"/>
        <v>0</v>
      </c>
      <c r="L7" s="128">
        <f t="shared" ca="1" si="11"/>
        <v>0</v>
      </c>
      <c r="M7" s="128">
        <f t="shared" ca="1" si="12"/>
        <v>0</v>
      </c>
      <c r="N7" s="128" t="str">
        <f t="shared" ca="1" si="13"/>
        <v/>
      </c>
      <c r="O7" s="129" t="str">
        <f t="shared" ca="1" si="14"/>
        <v/>
      </c>
      <c r="P7" s="130">
        <f t="shared" ca="1" si="15"/>
        <v>0</v>
      </c>
      <c r="Q7" s="130">
        <f t="shared" ca="1" si="16"/>
        <v>0</v>
      </c>
      <c r="R7" s="130">
        <f t="shared" ca="1" si="17"/>
        <v>0</v>
      </c>
      <c r="S7" s="130">
        <f t="shared" ca="1" si="18"/>
        <v>0</v>
      </c>
      <c r="T7" s="130" t="str">
        <f t="shared" ca="1" si="19"/>
        <v/>
      </c>
      <c r="U7" s="130" t="str">
        <f t="shared" ca="1" si="20"/>
        <v/>
      </c>
      <c r="V7" s="131">
        <f t="shared" ca="1" si="21"/>
        <v>0</v>
      </c>
      <c r="W7" s="131">
        <f t="shared" ca="1" si="22"/>
        <v>0</v>
      </c>
      <c r="X7" s="131">
        <f t="shared" ca="1" si="23"/>
        <v>0</v>
      </c>
      <c r="Y7" s="131">
        <f t="shared" ca="1" si="24"/>
        <v>0</v>
      </c>
      <c r="Z7" s="29" t="str">
        <f t="shared" ca="1" si="25"/>
        <v xml:space="preserve">クリア ! </v>
      </c>
    </row>
    <row r="8" spans="1:26">
      <c r="A8" s="118">
        <v>4</v>
      </c>
      <c r="B8" s="126">
        <f t="shared" ca="1" si="2"/>
        <v>0</v>
      </c>
      <c r="C8" s="126">
        <f t="shared" ca="1" si="3"/>
        <v>0</v>
      </c>
      <c r="D8" s="126">
        <f t="shared" ca="1" si="1"/>
        <v>0</v>
      </c>
      <c r="E8" s="126">
        <f t="shared" ca="1" si="4"/>
        <v>0</v>
      </c>
      <c r="F8" s="126">
        <f t="shared" ca="1" si="5"/>
        <v>0</v>
      </c>
      <c r="G8" s="127">
        <f t="shared" ca="1" si="6"/>
        <v>0</v>
      </c>
      <c r="H8" s="128">
        <f t="shared" ca="1" si="7"/>
        <v>0</v>
      </c>
      <c r="I8" s="128">
        <f t="shared" ca="1" si="8"/>
        <v>0</v>
      </c>
      <c r="J8" s="128">
        <f t="shared" ca="1" si="9"/>
        <v>0</v>
      </c>
      <c r="K8" s="128">
        <f t="shared" ca="1" si="10"/>
        <v>0</v>
      </c>
      <c r="L8" s="128">
        <f t="shared" ca="1" si="11"/>
        <v>0</v>
      </c>
      <c r="M8" s="128">
        <f t="shared" ca="1" si="12"/>
        <v>0</v>
      </c>
      <c r="N8" s="128" t="str">
        <f t="shared" ca="1" si="13"/>
        <v/>
      </c>
      <c r="O8" s="129" t="str">
        <f t="shared" ca="1" si="14"/>
        <v/>
      </c>
      <c r="P8" s="130">
        <f t="shared" ca="1" si="15"/>
        <v>0</v>
      </c>
      <c r="Q8" s="130">
        <f t="shared" ca="1" si="16"/>
        <v>0</v>
      </c>
      <c r="R8" s="130">
        <f t="shared" ca="1" si="17"/>
        <v>0</v>
      </c>
      <c r="S8" s="130">
        <f t="shared" ca="1" si="18"/>
        <v>0</v>
      </c>
      <c r="T8" s="130" t="str">
        <f t="shared" ca="1" si="19"/>
        <v/>
      </c>
      <c r="U8" s="130" t="str">
        <f t="shared" ca="1" si="20"/>
        <v/>
      </c>
      <c r="V8" s="131">
        <f t="shared" ca="1" si="21"/>
        <v>0</v>
      </c>
      <c r="W8" s="131">
        <f t="shared" ca="1" si="22"/>
        <v>0</v>
      </c>
      <c r="X8" s="131">
        <f t="shared" ca="1" si="23"/>
        <v>0</v>
      </c>
      <c r="Y8" s="131">
        <f t="shared" ca="1" si="24"/>
        <v>0</v>
      </c>
      <c r="Z8" s="29" t="str">
        <f t="shared" ca="1" si="25"/>
        <v xml:space="preserve">クリア ! </v>
      </c>
    </row>
    <row r="9" spans="1:26">
      <c r="A9" s="118">
        <v>5</v>
      </c>
      <c r="B9" s="126">
        <f t="shared" ca="1" si="2"/>
        <v>0</v>
      </c>
      <c r="C9" s="126">
        <f t="shared" ca="1" si="3"/>
        <v>0</v>
      </c>
      <c r="D9" s="126">
        <f t="shared" ca="1" si="1"/>
        <v>0</v>
      </c>
      <c r="E9" s="126">
        <f t="shared" ca="1" si="4"/>
        <v>0</v>
      </c>
      <c r="F9" s="126">
        <f t="shared" ca="1" si="5"/>
        <v>0</v>
      </c>
      <c r="G9" s="127">
        <f t="shared" ca="1" si="6"/>
        <v>0</v>
      </c>
      <c r="H9" s="128">
        <f t="shared" ca="1" si="7"/>
        <v>0</v>
      </c>
      <c r="I9" s="128">
        <f t="shared" ca="1" si="8"/>
        <v>0</v>
      </c>
      <c r="J9" s="128">
        <f t="shared" ca="1" si="9"/>
        <v>0</v>
      </c>
      <c r="K9" s="128">
        <f t="shared" ca="1" si="10"/>
        <v>0</v>
      </c>
      <c r="L9" s="128">
        <f t="shared" ca="1" si="11"/>
        <v>0</v>
      </c>
      <c r="M9" s="128">
        <f t="shared" ca="1" si="12"/>
        <v>0</v>
      </c>
      <c r="N9" s="128" t="str">
        <f t="shared" ca="1" si="13"/>
        <v/>
      </c>
      <c r="O9" s="129" t="str">
        <f t="shared" ca="1" si="14"/>
        <v/>
      </c>
      <c r="P9" s="130">
        <f t="shared" ca="1" si="15"/>
        <v>0</v>
      </c>
      <c r="Q9" s="130">
        <f t="shared" ca="1" si="16"/>
        <v>0</v>
      </c>
      <c r="R9" s="130">
        <f t="shared" ca="1" si="17"/>
        <v>0</v>
      </c>
      <c r="S9" s="130">
        <f t="shared" ca="1" si="18"/>
        <v>0</v>
      </c>
      <c r="T9" s="130" t="str">
        <f t="shared" ca="1" si="19"/>
        <v/>
      </c>
      <c r="U9" s="130" t="str">
        <f t="shared" ca="1" si="20"/>
        <v/>
      </c>
      <c r="V9" s="131">
        <f t="shared" ca="1" si="21"/>
        <v>0</v>
      </c>
      <c r="W9" s="131">
        <f t="shared" ca="1" si="22"/>
        <v>0</v>
      </c>
      <c r="X9" s="131">
        <f t="shared" ca="1" si="23"/>
        <v>0</v>
      </c>
      <c r="Y9" s="131">
        <f t="shared" ca="1" si="24"/>
        <v>0</v>
      </c>
      <c r="Z9" s="29" t="str">
        <f t="shared" ca="1" si="25"/>
        <v xml:space="preserve">クリア ! </v>
      </c>
    </row>
    <row r="10" spans="1:26">
      <c r="A10" s="118">
        <v>6</v>
      </c>
      <c r="B10" s="126">
        <f t="shared" ca="1" si="2"/>
        <v>0</v>
      </c>
      <c r="C10" s="126">
        <f t="shared" ca="1" si="3"/>
        <v>0</v>
      </c>
      <c r="D10" s="126">
        <f t="shared" ca="1" si="1"/>
        <v>0</v>
      </c>
      <c r="E10" s="126">
        <f t="shared" ca="1" si="4"/>
        <v>0</v>
      </c>
      <c r="F10" s="126">
        <f t="shared" ca="1" si="5"/>
        <v>0</v>
      </c>
      <c r="G10" s="127">
        <f t="shared" ca="1" si="6"/>
        <v>0</v>
      </c>
      <c r="H10" s="128">
        <f t="shared" ca="1" si="7"/>
        <v>0</v>
      </c>
      <c r="I10" s="128">
        <f t="shared" ca="1" si="8"/>
        <v>0</v>
      </c>
      <c r="J10" s="128">
        <f t="shared" ca="1" si="9"/>
        <v>0</v>
      </c>
      <c r="K10" s="128">
        <f t="shared" ca="1" si="10"/>
        <v>0</v>
      </c>
      <c r="L10" s="128">
        <f t="shared" ca="1" si="11"/>
        <v>0</v>
      </c>
      <c r="M10" s="128">
        <f t="shared" ca="1" si="12"/>
        <v>0</v>
      </c>
      <c r="N10" s="128" t="str">
        <f t="shared" ca="1" si="13"/>
        <v/>
      </c>
      <c r="O10" s="129" t="str">
        <f t="shared" ca="1" si="14"/>
        <v/>
      </c>
      <c r="P10" s="130">
        <f t="shared" ca="1" si="15"/>
        <v>0</v>
      </c>
      <c r="Q10" s="130">
        <f t="shared" ca="1" si="16"/>
        <v>0</v>
      </c>
      <c r="R10" s="130">
        <f t="shared" ca="1" si="17"/>
        <v>0</v>
      </c>
      <c r="S10" s="130">
        <f t="shared" ca="1" si="18"/>
        <v>0</v>
      </c>
      <c r="T10" s="130" t="str">
        <f t="shared" ca="1" si="19"/>
        <v/>
      </c>
      <c r="U10" s="130" t="str">
        <f t="shared" ca="1" si="20"/>
        <v/>
      </c>
      <c r="V10" s="131">
        <f t="shared" ca="1" si="21"/>
        <v>0</v>
      </c>
      <c r="W10" s="131">
        <f t="shared" ca="1" si="22"/>
        <v>0</v>
      </c>
      <c r="X10" s="131">
        <f t="shared" ca="1" si="23"/>
        <v>0</v>
      </c>
      <c r="Y10" s="131">
        <f t="shared" ca="1" si="24"/>
        <v>0</v>
      </c>
      <c r="Z10" s="29" t="str">
        <f t="shared" ca="1" si="25"/>
        <v xml:space="preserve">クリア ! </v>
      </c>
    </row>
    <row r="11" spans="1:26">
      <c r="A11" s="118">
        <v>7</v>
      </c>
      <c r="B11" s="126">
        <f t="shared" ca="1" si="2"/>
        <v>0</v>
      </c>
      <c r="C11" s="126">
        <f t="shared" ca="1" si="3"/>
        <v>0</v>
      </c>
      <c r="D11" s="126">
        <f t="shared" ca="1" si="1"/>
        <v>0</v>
      </c>
      <c r="E11" s="126">
        <f t="shared" ca="1" si="4"/>
        <v>0</v>
      </c>
      <c r="F11" s="126">
        <f t="shared" ca="1" si="5"/>
        <v>0</v>
      </c>
      <c r="G11" s="127">
        <f t="shared" ca="1" si="6"/>
        <v>0</v>
      </c>
      <c r="H11" s="128">
        <f t="shared" ca="1" si="7"/>
        <v>0</v>
      </c>
      <c r="I11" s="128">
        <f t="shared" ca="1" si="8"/>
        <v>0</v>
      </c>
      <c r="J11" s="128">
        <f t="shared" ca="1" si="9"/>
        <v>0</v>
      </c>
      <c r="K11" s="128">
        <f t="shared" ca="1" si="10"/>
        <v>0</v>
      </c>
      <c r="L11" s="128">
        <f t="shared" ca="1" si="11"/>
        <v>0</v>
      </c>
      <c r="M11" s="128">
        <f t="shared" ca="1" si="12"/>
        <v>0</v>
      </c>
      <c r="N11" s="128" t="str">
        <f t="shared" ca="1" si="13"/>
        <v/>
      </c>
      <c r="O11" s="129" t="str">
        <f t="shared" ca="1" si="14"/>
        <v/>
      </c>
      <c r="P11" s="130">
        <f t="shared" ca="1" si="15"/>
        <v>0</v>
      </c>
      <c r="Q11" s="130">
        <f t="shared" ca="1" si="16"/>
        <v>0</v>
      </c>
      <c r="R11" s="130">
        <f t="shared" ca="1" si="17"/>
        <v>0</v>
      </c>
      <c r="S11" s="130">
        <f t="shared" ca="1" si="18"/>
        <v>0</v>
      </c>
      <c r="T11" s="130" t="str">
        <f t="shared" ca="1" si="19"/>
        <v/>
      </c>
      <c r="U11" s="130" t="str">
        <f t="shared" ca="1" si="20"/>
        <v/>
      </c>
      <c r="V11" s="131">
        <f t="shared" ca="1" si="21"/>
        <v>0</v>
      </c>
      <c r="W11" s="131">
        <f t="shared" ca="1" si="22"/>
        <v>0</v>
      </c>
      <c r="X11" s="131">
        <f t="shared" ca="1" si="23"/>
        <v>0</v>
      </c>
      <c r="Y11" s="131">
        <f t="shared" ca="1" si="24"/>
        <v>0</v>
      </c>
      <c r="Z11" s="29" t="str">
        <f t="shared" ca="1" si="25"/>
        <v xml:space="preserve">クリア ! </v>
      </c>
    </row>
    <row r="12" spans="1:26">
      <c r="A12" s="118">
        <v>8</v>
      </c>
      <c r="B12" s="126">
        <f t="shared" ca="1" si="2"/>
        <v>0</v>
      </c>
      <c r="C12" s="126">
        <f t="shared" ca="1" si="3"/>
        <v>0</v>
      </c>
      <c r="D12" s="126">
        <f t="shared" ca="1" si="1"/>
        <v>0</v>
      </c>
      <c r="E12" s="126">
        <f t="shared" ca="1" si="4"/>
        <v>0</v>
      </c>
      <c r="F12" s="126">
        <f t="shared" ca="1" si="5"/>
        <v>0</v>
      </c>
      <c r="G12" s="127">
        <f t="shared" ca="1" si="6"/>
        <v>0</v>
      </c>
      <c r="H12" s="128">
        <f t="shared" ca="1" si="7"/>
        <v>0</v>
      </c>
      <c r="I12" s="128">
        <f t="shared" ca="1" si="8"/>
        <v>0</v>
      </c>
      <c r="J12" s="128">
        <f t="shared" ca="1" si="9"/>
        <v>0</v>
      </c>
      <c r="K12" s="128">
        <f t="shared" ca="1" si="10"/>
        <v>0</v>
      </c>
      <c r="L12" s="128">
        <f t="shared" ca="1" si="11"/>
        <v>0</v>
      </c>
      <c r="M12" s="128">
        <f t="shared" ca="1" si="12"/>
        <v>0</v>
      </c>
      <c r="N12" s="128" t="str">
        <f t="shared" ca="1" si="13"/>
        <v/>
      </c>
      <c r="O12" s="129" t="str">
        <f t="shared" ca="1" si="14"/>
        <v/>
      </c>
      <c r="P12" s="130">
        <f t="shared" ca="1" si="15"/>
        <v>0</v>
      </c>
      <c r="Q12" s="130">
        <f t="shared" ca="1" si="16"/>
        <v>0</v>
      </c>
      <c r="R12" s="130">
        <f t="shared" ca="1" si="17"/>
        <v>0</v>
      </c>
      <c r="S12" s="130">
        <f t="shared" ca="1" si="18"/>
        <v>0</v>
      </c>
      <c r="T12" s="130" t="str">
        <f t="shared" ca="1" si="19"/>
        <v/>
      </c>
      <c r="U12" s="130" t="str">
        <f t="shared" ca="1" si="20"/>
        <v/>
      </c>
      <c r="V12" s="131">
        <f t="shared" ca="1" si="21"/>
        <v>0</v>
      </c>
      <c r="W12" s="131">
        <f t="shared" ca="1" si="22"/>
        <v>0</v>
      </c>
      <c r="X12" s="131">
        <f t="shared" ca="1" si="23"/>
        <v>0</v>
      </c>
      <c r="Y12" s="131">
        <f t="shared" ca="1" si="24"/>
        <v>0</v>
      </c>
      <c r="Z12" s="29" t="str">
        <f t="shared" ca="1" si="25"/>
        <v xml:space="preserve">クリア ! </v>
      </c>
    </row>
    <row r="13" spans="1:26">
      <c r="A13" s="118">
        <v>9</v>
      </c>
      <c r="B13" s="126">
        <f t="shared" ca="1" si="2"/>
        <v>0</v>
      </c>
      <c r="C13" s="126">
        <f t="shared" ca="1" si="3"/>
        <v>0</v>
      </c>
      <c r="D13" s="126">
        <f t="shared" ca="1" si="1"/>
        <v>0</v>
      </c>
      <c r="E13" s="126">
        <f t="shared" ca="1" si="4"/>
        <v>0</v>
      </c>
      <c r="F13" s="126">
        <f t="shared" ca="1" si="5"/>
        <v>0</v>
      </c>
      <c r="G13" s="127">
        <f t="shared" ca="1" si="6"/>
        <v>0</v>
      </c>
      <c r="H13" s="128">
        <f t="shared" ca="1" si="7"/>
        <v>0</v>
      </c>
      <c r="I13" s="128">
        <f t="shared" ca="1" si="8"/>
        <v>0</v>
      </c>
      <c r="J13" s="128">
        <f t="shared" ca="1" si="9"/>
        <v>0</v>
      </c>
      <c r="K13" s="128">
        <f t="shared" ca="1" si="10"/>
        <v>0</v>
      </c>
      <c r="L13" s="128">
        <f t="shared" ca="1" si="11"/>
        <v>0</v>
      </c>
      <c r="M13" s="128">
        <f t="shared" ca="1" si="12"/>
        <v>0</v>
      </c>
      <c r="N13" s="128" t="str">
        <f t="shared" ca="1" si="13"/>
        <v/>
      </c>
      <c r="O13" s="129" t="str">
        <f t="shared" ca="1" si="14"/>
        <v/>
      </c>
      <c r="P13" s="130">
        <f t="shared" ca="1" si="15"/>
        <v>0</v>
      </c>
      <c r="Q13" s="130">
        <f t="shared" ca="1" si="16"/>
        <v>0</v>
      </c>
      <c r="R13" s="130">
        <f t="shared" ca="1" si="17"/>
        <v>0</v>
      </c>
      <c r="S13" s="130">
        <f t="shared" ca="1" si="18"/>
        <v>0</v>
      </c>
      <c r="T13" s="130" t="str">
        <f t="shared" ca="1" si="19"/>
        <v/>
      </c>
      <c r="U13" s="130" t="str">
        <f t="shared" ca="1" si="20"/>
        <v/>
      </c>
      <c r="V13" s="131">
        <f t="shared" ca="1" si="21"/>
        <v>0</v>
      </c>
      <c r="W13" s="131">
        <f t="shared" ca="1" si="22"/>
        <v>0</v>
      </c>
      <c r="X13" s="131">
        <f t="shared" ca="1" si="23"/>
        <v>0</v>
      </c>
      <c r="Y13" s="131">
        <f t="shared" ca="1" si="24"/>
        <v>0</v>
      </c>
      <c r="Z13" s="29" t="str">
        <f t="shared" ca="1" si="25"/>
        <v xml:space="preserve">クリア ! </v>
      </c>
    </row>
    <row r="14" spans="1:26">
      <c r="A14" s="118">
        <v>10</v>
      </c>
      <c r="B14" s="126">
        <f t="shared" ca="1" si="2"/>
        <v>0</v>
      </c>
      <c r="C14" s="126">
        <f t="shared" ca="1" si="3"/>
        <v>0</v>
      </c>
      <c r="D14" s="126">
        <f t="shared" ca="1" si="1"/>
        <v>0</v>
      </c>
      <c r="E14" s="126">
        <f t="shared" ca="1" si="4"/>
        <v>0</v>
      </c>
      <c r="F14" s="126">
        <f t="shared" ca="1" si="5"/>
        <v>0</v>
      </c>
      <c r="G14" s="127">
        <f t="shared" ca="1" si="6"/>
        <v>0</v>
      </c>
      <c r="H14" s="128">
        <f t="shared" ca="1" si="7"/>
        <v>0</v>
      </c>
      <c r="I14" s="128">
        <f t="shared" ca="1" si="8"/>
        <v>0</v>
      </c>
      <c r="J14" s="128">
        <f t="shared" ca="1" si="9"/>
        <v>0</v>
      </c>
      <c r="K14" s="128">
        <f t="shared" ca="1" si="10"/>
        <v>0</v>
      </c>
      <c r="L14" s="128">
        <f t="shared" ca="1" si="11"/>
        <v>0</v>
      </c>
      <c r="M14" s="128">
        <f t="shared" ca="1" si="12"/>
        <v>0</v>
      </c>
      <c r="N14" s="128" t="str">
        <f t="shared" ca="1" si="13"/>
        <v/>
      </c>
      <c r="O14" s="129" t="str">
        <f t="shared" ca="1" si="14"/>
        <v/>
      </c>
      <c r="P14" s="130">
        <f t="shared" ca="1" si="15"/>
        <v>0</v>
      </c>
      <c r="Q14" s="130">
        <f t="shared" ca="1" si="16"/>
        <v>0</v>
      </c>
      <c r="R14" s="130">
        <f t="shared" ca="1" si="17"/>
        <v>0</v>
      </c>
      <c r="S14" s="130">
        <f t="shared" ca="1" si="18"/>
        <v>0</v>
      </c>
      <c r="T14" s="130" t="str">
        <f t="shared" ca="1" si="19"/>
        <v/>
      </c>
      <c r="U14" s="130" t="str">
        <f t="shared" ca="1" si="20"/>
        <v/>
      </c>
      <c r="V14" s="131">
        <f t="shared" ca="1" si="21"/>
        <v>0</v>
      </c>
      <c r="W14" s="131">
        <f t="shared" ca="1" si="22"/>
        <v>0</v>
      </c>
      <c r="X14" s="131">
        <f t="shared" ca="1" si="23"/>
        <v>0</v>
      </c>
      <c r="Y14" s="131">
        <f t="shared" ca="1" si="24"/>
        <v>0</v>
      </c>
      <c r="Z14" s="29" t="str">
        <f t="shared" ca="1" si="25"/>
        <v xml:space="preserve">クリア ! </v>
      </c>
    </row>
    <row r="15" spans="1:26">
      <c r="A15" s="118">
        <v>11</v>
      </c>
      <c r="B15" s="126">
        <f t="shared" ca="1" si="2"/>
        <v>0</v>
      </c>
      <c r="C15" s="126">
        <f t="shared" ca="1" si="3"/>
        <v>0</v>
      </c>
      <c r="D15" s="126">
        <f t="shared" ca="1" si="1"/>
        <v>0</v>
      </c>
      <c r="E15" s="126">
        <f t="shared" ca="1" si="4"/>
        <v>0</v>
      </c>
      <c r="F15" s="126">
        <f t="shared" ca="1" si="5"/>
        <v>0</v>
      </c>
      <c r="G15" s="127">
        <f t="shared" ca="1" si="6"/>
        <v>0</v>
      </c>
      <c r="H15" s="128">
        <f t="shared" ca="1" si="7"/>
        <v>0</v>
      </c>
      <c r="I15" s="128">
        <f t="shared" ca="1" si="8"/>
        <v>0</v>
      </c>
      <c r="J15" s="128">
        <f t="shared" ca="1" si="9"/>
        <v>0</v>
      </c>
      <c r="K15" s="128">
        <f t="shared" ca="1" si="10"/>
        <v>0</v>
      </c>
      <c r="L15" s="128">
        <f t="shared" ca="1" si="11"/>
        <v>0</v>
      </c>
      <c r="M15" s="128">
        <f t="shared" ca="1" si="12"/>
        <v>0</v>
      </c>
      <c r="N15" s="128" t="str">
        <f t="shared" ca="1" si="13"/>
        <v/>
      </c>
      <c r="O15" s="129" t="str">
        <f t="shared" ca="1" si="14"/>
        <v/>
      </c>
      <c r="P15" s="130">
        <f t="shared" ca="1" si="15"/>
        <v>0</v>
      </c>
      <c r="Q15" s="130">
        <f t="shared" ca="1" si="16"/>
        <v>0</v>
      </c>
      <c r="R15" s="130">
        <f t="shared" ca="1" si="17"/>
        <v>0</v>
      </c>
      <c r="S15" s="130">
        <f t="shared" ca="1" si="18"/>
        <v>0</v>
      </c>
      <c r="T15" s="130" t="str">
        <f t="shared" ca="1" si="19"/>
        <v/>
      </c>
      <c r="U15" s="130" t="str">
        <f t="shared" ca="1" si="20"/>
        <v/>
      </c>
      <c r="V15" s="131">
        <f t="shared" ca="1" si="21"/>
        <v>0</v>
      </c>
      <c r="W15" s="131">
        <f t="shared" ca="1" si="22"/>
        <v>0</v>
      </c>
      <c r="X15" s="131">
        <f t="shared" ca="1" si="23"/>
        <v>0</v>
      </c>
      <c r="Y15" s="131">
        <f t="shared" ca="1" si="24"/>
        <v>0</v>
      </c>
      <c r="Z15" s="29" t="str">
        <f t="shared" ca="1" si="25"/>
        <v xml:space="preserve">クリア ! </v>
      </c>
    </row>
    <row r="16" spans="1:26">
      <c r="A16" s="118">
        <v>12</v>
      </c>
      <c r="B16" s="126">
        <f t="shared" ca="1" si="2"/>
        <v>0</v>
      </c>
      <c r="C16" s="126">
        <f t="shared" ca="1" si="3"/>
        <v>0</v>
      </c>
      <c r="D16" s="126">
        <f t="shared" ca="1" si="1"/>
        <v>0</v>
      </c>
      <c r="E16" s="126">
        <f t="shared" ca="1" si="4"/>
        <v>0</v>
      </c>
      <c r="F16" s="126">
        <f t="shared" ca="1" si="5"/>
        <v>0</v>
      </c>
      <c r="G16" s="127">
        <f t="shared" ca="1" si="6"/>
        <v>0</v>
      </c>
      <c r="H16" s="128">
        <f t="shared" ca="1" si="7"/>
        <v>0</v>
      </c>
      <c r="I16" s="128">
        <f t="shared" ca="1" si="8"/>
        <v>0</v>
      </c>
      <c r="J16" s="128">
        <f t="shared" ca="1" si="9"/>
        <v>0</v>
      </c>
      <c r="K16" s="128">
        <f t="shared" ca="1" si="10"/>
        <v>0</v>
      </c>
      <c r="L16" s="128">
        <f t="shared" ca="1" si="11"/>
        <v>0</v>
      </c>
      <c r="M16" s="128">
        <f t="shared" ca="1" si="12"/>
        <v>0</v>
      </c>
      <c r="N16" s="128" t="str">
        <f t="shared" ca="1" si="13"/>
        <v/>
      </c>
      <c r="O16" s="129" t="str">
        <f t="shared" ca="1" si="14"/>
        <v/>
      </c>
      <c r="P16" s="130">
        <f t="shared" ca="1" si="15"/>
        <v>0</v>
      </c>
      <c r="Q16" s="130">
        <f t="shared" ca="1" si="16"/>
        <v>0</v>
      </c>
      <c r="R16" s="130">
        <f t="shared" ca="1" si="17"/>
        <v>0</v>
      </c>
      <c r="S16" s="130">
        <f t="shared" ca="1" si="18"/>
        <v>0</v>
      </c>
      <c r="T16" s="130" t="str">
        <f t="shared" ca="1" si="19"/>
        <v/>
      </c>
      <c r="U16" s="130" t="str">
        <f t="shared" ca="1" si="20"/>
        <v/>
      </c>
      <c r="V16" s="131">
        <f t="shared" ca="1" si="21"/>
        <v>0</v>
      </c>
      <c r="W16" s="131">
        <f t="shared" ca="1" si="22"/>
        <v>0</v>
      </c>
      <c r="X16" s="131">
        <f t="shared" ca="1" si="23"/>
        <v>0</v>
      </c>
      <c r="Y16" s="131">
        <f t="shared" ca="1" si="24"/>
        <v>0</v>
      </c>
      <c r="Z16" s="29" t="str">
        <f t="shared" ca="1" si="25"/>
        <v xml:space="preserve">クリア ! </v>
      </c>
    </row>
    <row r="17" spans="1:26">
      <c r="A17" s="118">
        <v>13</v>
      </c>
      <c r="B17" s="126">
        <f t="shared" ca="1" si="2"/>
        <v>0</v>
      </c>
      <c r="C17" s="126">
        <f t="shared" ca="1" si="3"/>
        <v>0</v>
      </c>
      <c r="D17" s="126">
        <f t="shared" ca="1" si="1"/>
        <v>0</v>
      </c>
      <c r="E17" s="126">
        <f t="shared" ca="1" si="4"/>
        <v>0</v>
      </c>
      <c r="F17" s="126">
        <f t="shared" ca="1" si="5"/>
        <v>0</v>
      </c>
      <c r="G17" s="127">
        <f t="shared" ca="1" si="6"/>
        <v>0</v>
      </c>
      <c r="H17" s="128">
        <f t="shared" ca="1" si="7"/>
        <v>0</v>
      </c>
      <c r="I17" s="128">
        <f t="shared" ca="1" si="8"/>
        <v>0</v>
      </c>
      <c r="J17" s="128">
        <f t="shared" ca="1" si="9"/>
        <v>0</v>
      </c>
      <c r="K17" s="128">
        <f t="shared" ca="1" si="10"/>
        <v>0</v>
      </c>
      <c r="L17" s="128">
        <f t="shared" ca="1" si="11"/>
        <v>0</v>
      </c>
      <c r="M17" s="128">
        <f t="shared" ca="1" si="12"/>
        <v>0</v>
      </c>
      <c r="N17" s="128" t="str">
        <f t="shared" ca="1" si="13"/>
        <v/>
      </c>
      <c r="O17" s="129" t="str">
        <f t="shared" ca="1" si="14"/>
        <v/>
      </c>
      <c r="P17" s="130">
        <f t="shared" ca="1" si="15"/>
        <v>0</v>
      </c>
      <c r="Q17" s="130">
        <f t="shared" ca="1" si="16"/>
        <v>0</v>
      </c>
      <c r="R17" s="130">
        <f t="shared" ca="1" si="17"/>
        <v>0</v>
      </c>
      <c r="S17" s="130">
        <f t="shared" ca="1" si="18"/>
        <v>0</v>
      </c>
      <c r="T17" s="130" t="str">
        <f t="shared" ca="1" si="19"/>
        <v/>
      </c>
      <c r="U17" s="130" t="str">
        <f t="shared" ca="1" si="20"/>
        <v/>
      </c>
      <c r="V17" s="131">
        <f t="shared" ca="1" si="21"/>
        <v>0</v>
      </c>
      <c r="W17" s="131">
        <f t="shared" ca="1" si="22"/>
        <v>0</v>
      </c>
      <c r="X17" s="131">
        <f t="shared" ca="1" si="23"/>
        <v>0</v>
      </c>
      <c r="Y17" s="131">
        <f t="shared" ca="1" si="24"/>
        <v>0</v>
      </c>
      <c r="Z17" s="29" t="str">
        <f t="shared" ca="1" si="25"/>
        <v xml:space="preserve">クリア ! </v>
      </c>
    </row>
    <row r="18" spans="1:26">
      <c r="A18" s="118">
        <v>14</v>
      </c>
      <c r="B18" s="126">
        <f t="shared" ca="1" si="2"/>
        <v>0</v>
      </c>
      <c r="C18" s="126">
        <f t="shared" ca="1" si="3"/>
        <v>0</v>
      </c>
      <c r="D18" s="126">
        <f t="shared" ca="1" si="1"/>
        <v>0</v>
      </c>
      <c r="E18" s="126">
        <f t="shared" ca="1" si="4"/>
        <v>0</v>
      </c>
      <c r="F18" s="126">
        <f t="shared" ca="1" si="5"/>
        <v>0</v>
      </c>
      <c r="G18" s="127">
        <f t="shared" ca="1" si="6"/>
        <v>0</v>
      </c>
      <c r="H18" s="128">
        <f t="shared" ca="1" si="7"/>
        <v>0</v>
      </c>
      <c r="I18" s="128">
        <f t="shared" ca="1" si="8"/>
        <v>0</v>
      </c>
      <c r="J18" s="128">
        <f t="shared" ca="1" si="9"/>
        <v>0</v>
      </c>
      <c r="K18" s="128">
        <f t="shared" ca="1" si="10"/>
        <v>0</v>
      </c>
      <c r="L18" s="128">
        <f t="shared" ca="1" si="11"/>
        <v>0</v>
      </c>
      <c r="M18" s="128">
        <f t="shared" ca="1" si="12"/>
        <v>0</v>
      </c>
      <c r="N18" s="128" t="str">
        <f t="shared" ca="1" si="13"/>
        <v/>
      </c>
      <c r="O18" s="129" t="str">
        <f t="shared" ca="1" si="14"/>
        <v/>
      </c>
      <c r="P18" s="130">
        <f t="shared" ca="1" si="15"/>
        <v>0</v>
      </c>
      <c r="Q18" s="130">
        <f t="shared" ca="1" si="16"/>
        <v>0</v>
      </c>
      <c r="R18" s="130">
        <f t="shared" ca="1" si="17"/>
        <v>0</v>
      </c>
      <c r="S18" s="130">
        <f t="shared" ca="1" si="18"/>
        <v>0</v>
      </c>
      <c r="T18" s="130" t="str">
        <f t="shared" ca="1" si="19"/>
        <v/>
      </c>
      <c r="U18" s="130" t="str">
        <f t="shared" ca="1" si="20"/>
        <v/>
      </c>
      <c r="V18" s="131">
        <f t="shared" ca="1" si="21"/>
        <v>0</v>
      </c>
      <c r="W18" s="131">
        <f t="shared" ca="1" si="22"/>
        <v>0</v>
      </c>
      <c r="X18" s="131">
        <f t="shared" ca="1" si="23"/>
        <v>0</v>
      </c>
      <c r="Y18" s="131">
        <f t="shared" ca="1" si="24"/>
        <v>0</v>
      </c>
      <c r="Z18" s="29" t="str">
        <f t="shared" ca="1" si="25"/>
        <v xml:space="preserve">クリア ! </v>
      </c>
    </row>
    <row r="19" spans="1:26">
      <c r="A19" s="118">
        <v>15</v>
      </c>
      <c r="B19" s="126">
        <f t="shared" ca="1" si="2"/>
        <v>0</v>
      </c>
      <c r="C19" s="126">
        <f t="shared" ca="1" si="3"/>
        <v>0</v>
      </c>
      <c r="D19" s="126">
        <f t="shared" ca="1" si="1"/>
        <v>0</v>
      </c>
      <c r="E19" s="126">
        <f t="shared" ca="1" si="4"/>
        <v>0</v>
      </c>
      <c r="F19" s="126">
        <f t="shared" ca="1" si="5"/>
        <v>0</v>
      </c>
      <c r="G19" s="127">
        <f t="shared" ca="1" si="6"/>
        <v>0</v>
      </c>
      <c r="H19" s="128">
        <f t="shared" ca="1" si="7"/>
        <v>0</v>
      </c>
      <c r="I19" s="128">
        <f t="shared" ca="1" si="8"/>
        <v>0</v>
      </c>
      <c r="J19" s="128">
        <f t="shared" ca="1" si="9"/>
        <v>0</v>
      </c>
      <c r="K19" s="128">
        <f t="shared" ca="1" si="10"/>
        <v>0</v>
      </c>
      <c r="L19" s="128">
        <f t="shared" ca="1" si="11"/>
        <v>0</v>
      </c>
      <c r="M19" s="128">
        <f t="shared" ca="1" si="12"/>
        <v>0</v>
      </c>
      <c r="N19" s="128" t="str">
        <f t="shared" ca="1" si="13"/>
        <v/>
      </c>
      <c r="O19" s="129" t="str">
        <f t="shared" ca="1" si="14"/>
        <v/>
      </c>
      <c r="P19" s="130">
        <f t="shared" ca="1" si="15"/>
        <v>0</v>
      </c>
      <c r="Q19" s="130">
        <f t="shared" ca="1" si="16"/>
        <v>0</v>
      </c>
      <c r="R19" s="130">
        <f t="shared" ca="1" si="17"/>
        <v>0</v>
      </c>
      <c r="S19" s="130">
        <f t="shared" ca="1" si="18"/>
        <v>0</v>
      </c>
      <c r="T19" s="130" t="str">
        <f t="shared" ca="1" si="19"/>
        <v/>
      </c>
      <c r="U19" s="130" t="str">
        <f t="shared" ca="1" si="20"/>
        <v/>
      </c>
      <c r="V19" s="131">
        <f t="shared" ca="1" si="21"/>
        <v>0</v>
      </c>
      <c r="W19" s="131">
        <f t="shared" ca="1" si="22"/>
        <v>0</v>
      </c>
      <c r="X19" s="131">
        <f t="shared" ca="1" si="23"/>
        <v>0</v>
      </c>
      <c r="Y19" s="131">
        <f t="shared" ca="1" si="24"/>
        <v>0</v>
      </c>
      <c r="Z19" s="29" t="str">
        <f t="shared" ca="1" si="25"/>
        <v xml:space="preserve">クリア ! </v>
      </c>
    </row>
    <row r="20" spans="1:26">
      <c r="A20" s="118">
        <v>16</v>
      </c>
      <c r="B20" s="126">
        <f t="shared" ca="1" si="2"/>
        <v>0</v>
      </c>
      <c r="C20" s="126">
        <f t="shared" ca="1" si="3"/>
        <v>0</v>
      </c>
      <c r="D20" s="126">
        <f t="shared" ca="1" si="1"/>
        <v>0</v>
      </c>
      <c r="E20" s="126">
        <f t="shared" ca="1" si="4"/>
        <v>0</v>
      </c>
      <c r="F20" s="126">
        <f t="shared" ca="1" si="5"/>
        <v>0</v>
      </c>
      <c r="G20" s="127">
        <f t="shared" ca="1" si="6"/>
        <v>0</v>
      </c>
      <c r="H20" s="128">
        <f t="shared" ca="1" si="7"/>
        <v>0</v>
      </c>
      <c r="I20" s="128">
        <f t="shared" ca="1" si="8"/>
        <v>0</v>
      </c>
      <c r="J20" s="128">
        <f t="shared" ca="1" si="9"/>
        <v>0</v>
      </c>
      <c r="K20" s="128">
        <f t="shared" ca="1" si="10"/>
        <v>0</v>
      </c>
      <c r="L20" s="128">
        <f t="shared" ca="1" si="11"/>
        <v>0</v>
      </c>
      <c r="M20" s="128">
        <f t="shared" ca="1" si="12"/>
        <v>0</v>
      </c>
      <c r="N20" s="128" t="str">
        <f t="shared" ca="1" si="13"/>
        <v/>
      </c>
      <c r="O20" s="129" t="str">
        <f t="shared" ca="1" si="14"/>
        <v/>
      </c>
      <c r="P20" s="130">
        <f t="shared" ca="1" si="15"/>
        <v>0</v>
      </c>
      <c r="Q20" s="130">
        <f t="shared" ca="1" si="16"/>
        <v>0</v>
      </c>
      <c r="R20" s="130">
        <f t="shared" ca="1" si="17"/>
        <v>0</v>
      </c>
      <c r="S20" s="130">
        <f t="shared" ca="1" si="18"/>
        <v>0</v>
      </c>
      <c r="T20" s="130" t="str">
        <f t="shared" ca="1" si="19"/>
        <v/>
      </c>
      <c r="U20" s="130" t="str">
        <f t="shared" ca="1" si="20"/>
        <v/>
      </c>
      <c r="V20" s="131">
        <f t="shared" ca="1" si="21"/>
        <v>0</v>
      </c>
      <c r="W20" s="131">
        <f t="shared" ca="1" si="22"/>
        <v>0</v>
      </c>
      <c r="X20" s="131">
        <f t="shared" ca="1" si="23"/>
        <v>0</v>
      </c>
      <c r="Y20" s="131">
        <f t="shared" ca="1" si="24"/>
        <v>0</v>
      </c>
      <c r="Z20" s="29" t="str">
        <f t="shared" ca="1" si="25"/>
        <v xml:space="preserve">クリア ! </v>
      </c>
    </row>
    <row r="21" spans="1:26">
      <c r="A21" s="118">
        <v>17</v>
      </c>
      <c r="B21" s="126">
        <f t="shared" ca="1" si="2"/>
        <v>0</v>
      </c>
      <c r="C21" s="126">
        <f t="shared" ca="1" si="3"/>
        <v>0</v>
      </c>
      <c r="D21" s="126">
        <f t="shared" ca="1" si="1"/>
        <v>0</v>
      </c>
      <c r="E21" s="126">
        <f t="shared" ca="1" si="4"/>
        <v>0</v>
      </c>
      <c r="F21" s="126">
        <f t="shared" ca="1" si="5"/>
        <v>0</v>
      </c>
      <c r="G21" s="127">
        <f t="shared" ca="1" si="6"/>
        <v>0</v>
      </c>
      <c r="H21" s="128">
        <f t="shared" ca="1" si="7"/>
        <v>0</v>
      </c>
      <c r="I21" s="128">
        <f t="shared" ca="1" si="8"/>
        <v>0</v>
      </c>
      <c r="J21" s="128">
        <f t="shared" ca="1" si="9"/>
        <v>0</v>
      </c>
      <c r="K21" s="128">
        <f t="shared" ca="1" si="10"/>
        <v>0</v>
      </c>
      <c r="L21" s="128">
        <f t="shared" ca="1" si="11"/>
        <v>0</v>
      </c>
      <c r="M21" s="128">
        <f t="shared" ca="1" si="12"/>
        <v>0</v>
      </c>
      <c r="N21" s="128" t="str">
        <f t="shared" ca="1" si="13"/>
        <v/>
      </c>
      <c r="O21" s="129" t="str">
        <f t="shared" ca="1" si="14"/>
        <v/>
      </c>
      <c r="P21" s="130">
        <f t="shared" ca="1" si="15"/>
        <v>0</v>
      </c>
      <c r="Q21" s="130">
        <f t="shared" ca="1" si="16"/>
        <v>0</v>
      </c>
      <c r="R21" s="130">
        <f t="shared" ca="1" si="17"/>
        <v>0</v>
      </c>
      <c r="S21" s="130">
        <f t="shared" ca="1" si="18"/>
        <v>0</v>
      </c>
      <c r="T21" s="130" t="str">
        <f t="shared" ca="1" si="19"/>
        <v/>
      </c>
      <c r="U21" s="130" t="str">
        <f t="shared" ca="1" si="20"/>
        <v/>
      </c>
      <c r="V21" s="131">
        <f t="shared" ca="1" si="21"/>
        <v>0</v>
      </c>
      <c r="W21" s="131">
        <f t="shared" ca="1" si="22"/>
        <v>0</v>
      </c>
      <c r="X21" s="131">
        <f t="shared" ca="1" si="23"/>
        <v>0</v>
      </c>
      <c r="Y21" s="131">
        <f t="shared" ca="1" si="24"/>
        <v>0</v>
      </c>
      <c r="Z21" s="29" t="str">
        <f t="shared" ca="1" si="25"/>
        <v xml:space="preserve">クリア ! </v>
      </c>
    </row>
    <row r="22" spans="1:26">
      <c r="A22" s="118">
        <v>18</v>
      </c>
      <c r="B22" s="126">
        <f t="shared" ca="1" si="2"/>
        <v>0</v>
      </c>
      <c r="C22" s="126">
        <f t="shared" ca="1" si="3"/>
        <v>0</v>
      </c>
      <c r="D22" s="126">
        <f t="shared" ca="1" si="1"/>
        <v>0</v>
      </c>
      <c r="E22" s="126">
        <f t="shared" ca="1" si="4"/>
        <v>0</v>
      </c>
      <c r="F22" s="126">
        <f t="shared" ca="1" si="5"/>
        <v>0</v>
      </c>
      <c r="G22" s="127">
        <f t="shared" ca="1" si="6"/>
        <v>0</v>
      </c>
      <c r="H22" s="128">
        <f t="shared" ca="1" si="7"/>
        <v>0</v>
      </c>
      <c r="I22" s="128">
        <f t="shared" ca="1" si="8"/>
        <v>0</v>
      </c>
      <c r="J22" s="128">
        <f t="shared" ca="1" si="9"/>
        <v>0</v>
      </c>
      <c r="K22" s="128">
        <f t="shared" ca="1" si="10"/>
        <v>0</v>
      </c>
      <c r="L22" s="128">
        <f t="shared" ca="1" si="11"/>
        <v>0</v>
      </c>
      <c r="M22" s="128">
        <f t="shared" ca="1" si="12"/>
        <v>0</v>
      </c>
      <c r="N22" s="128" t="str">
        <f t="shared" ca="1" si="13"/>
        <v/>
      </c>
      <c r="O22" s="129" t="str">
        <f t="shared" ca="1" si="14"/>
        <v/>
      </c>
      <c r="P22" s="130">
        <f t="shared" ca="1" si="15"/>
        <v>0</v>
      </c>
      <c r="Q22" s="130">
        <f t="shared" ca="1" si="16"/>
        <v>0</v>
      </c>
      <c r="R22" s="130">
        <f t="shared" ca="1" si="17"/>
        <v>0</v>
      </c>
      <c r="S22" s="130">
        <f t="shared" ca="1" si="18"/>
        <v>0</v>
      </c>
      <c r="T22" s="130" t="str">
        <f t="shared" ca="1" si="19"/>
        <v/>
      </c>
      <c r="U22" s="130" t="str">
        <f t="shared" ca="1" si="20"/>
        <v/>
      </c>
      <c r="V22" s="131">
        <f t="shared" ca="1" si="21"/>
        <v>0</v>
      </c>
      <c r="W22" s="131">
        <f t="shared" ca="1" si="22"/>
        <v>0</v>
      </c>
      <c r="X22" s="131">
        <f t="shared" ca="1" si="23"/>
        <v>0</v>
      </c>
      <c r="Y22" s="131">
        <f t="shared" ca="1" si="24"/>
        <v>0</v>
      </c>
      <c r="Z22" s="29" t="str">
        <f t="shared" ca="1" si="25"/>
        <v xml:space="preserve">クリア ! </v>
      </c>
    </row>
    <row r="23" spans="1:26">
      <c r="A23" s="118">
        <v>19</v>
      </c>
      <c r="B23" s="126">
        <f t="shared" ca="1" si="2"/>
        <v>0</v>
      </c>
      <c r="C23" s="126">
        <f t="shared" ca="1" si="3"/>
        <v>0</v>
      </c>
      <c r="D23" s="126">
        <f t="shared" ca="1" si="1"/>
        <v>0</v>
      </c>
      <c r="E23" s="126">
        <f t="shared" ca="1" si="4"/>
        <v>0</v>
      </c>
      <c r="F23" s="126">
        <f t="shared" ca="1" si="5"/>
        <v>0</v>
      </c>
      <c r="G23" s="127">
        <f t="shared" ca="1" si="6"/>
        <v>0</v>
      </c>
      <c r="H23" s="128">
        <f t="shared" ca="1" si="7"/>
        <v>0</v>
      </c>
      <c r="I23" s="128">
        <f t="shared" ca="1" si="8"/>
        <v>0</v>
      </c>
      <c r="J23" s="128">
        <f t="shared" ca="1" si="9"/>
        <v>0</v>
      </c>
      <c r="K23" s="128">
        <f t="shared" ca="1" si="10"/>
        <v>0</v>
      </c>
      <c r="L23" s="128">
        <f t="shared" ca="1" si="11"/>
        <v>0</v>
      </c>
      <c r="M23" s="128">
        <f t="shared" ca="1" si="12"/>
        <v>0</v>
      </c>
      <c r="N23" s="128" t="str">
        <f t="shared" ca="1" si="13"/>
        <v/>
      </c>
      <c r="O23" s="129" t="str">
        <f t="shared" ca="1" si="14"/>
        <v/>
      </c>
      <c r="P23" s="130">
        <f t="shared" ca="1" si="15"/>
        <v>0</v>
      </c>
      <c r="Q23" s="130">
        <f t="shared" ca="1" si="16"/>
        <v>0</v>
      </c>
      <c r="R23" s="130">
        <f t="shared" ca="1" si="17"/>
        <v>0</v>
      </c>
      <c r="S23" s="130">
        <f t="shared" ca="1" si="18"/>
        <v>0</v>
      </c>
      <c r="T23" s="130" t="str">
        <f t="shared" ca="1" si="19"/>
        <v/>
      </c>
      <c r="U23" s="130" t="str">
        <f t="shared" ca="1" si="20"/>
        <v/>
      </c>
      <c r="V23" s="131">
        <f t="shared" ca="1" si="21"/>
        <v>0</v>
      </c>
      <c r="W23" s="131">
        <f t="shared" ca="1" si="22"/>
        <v>0</v>
      </c>
      <c r="X23" s="131">
        <f t="shared" ca="1" si="23"/>
        <v>0</v>
      </c>
      <c r="Y23" s="131">
        <f t="shared" ca="1" si="24"/>
        <v>0</v>
      </c>
      <c r="Z23" s="29" t="str">
        <f t="shared" ca="1" si="25"/>
        <v xml:space="preserve">クリア ! </v>
      </c>
    </row>
    <row r="24" spans="1:26">
      <c r="A24" s="118">
        <v>20</v>
      </c>
      <c r="B24" s="126">
        <f t="shared" ca="1" si="2"/>
        <v>0</v>
      </c>
      <c r="C24" s="126">
        <f t="shared" ca="1" si="3"/>
        <v>0</v>
      </c>
      <c r="D24" s="126">
        <f t="shared" ca="1" si="1"/>
        <v>0</v>
      </c>
      <c r="E24" s="126">
        <f t="shared" ca="1" si="4"/>
        <v>0</v>
      </c>
      <c r="F24" s="126">
        <f t="shared" ca="1" si="5"/>
        <v>0</v>
      </c>
      <c r="G24" s="127">
        <f t="shared" ca="1" si="6"/>
        <v>0</v>
      </c>
      <c r="H24" s="128">
        <f t="shared" ca="1" si="7"/>
        <v>0</v>
      </c>
      <c r="I24" s="128">
        <f t="shared" ca="1" si="8"/>
        <v>0</v>
      </c>
      <c r="J24" s="128">
        <f t="shared" ca="1" si="9"/>
        <v>0</v>
      </c>
      <c r="K24" s="128">
        <f t="shared" ca="1" si="10"/>
        <v>0</v>
      </c>
      <c r="L24" s="128">
        <f t="shared" ca="1" si="11"/>
        <v>0</v>
      </c>
      <c r="M24" s="128">
        <f t="shared" ca="1" si="12"/>
        <v>0</v>
      </c>
      <c r="N24" s="128" t="str">
        <f t="shared" ca="1" si="13"/>
        <v/>
      </c>
      <c r="O24" s="129" t="str">
        <f t="shared" ca="1" si="14"/>
        <v/>
      </c>
      <c r="P24" s="130">
        <f t="shared" ca="1" si="15"/>
        <v>0</v>
      </c>
      <c r="Q24" s="130">
        <f t="shared" ca="1" si="16"/>
        <v>0</v>
      </c>
      <c r="R24" s="130">
        <f t="shared" ca="1" si="17"/>
        <v>0</v>
      </c>
      <c r="S24" s="130">
        <f t="shared" ca="1" si="18"/>
        <v>0</v>
      </c>
      <c r="T24" s="130" t="str">
        <f t="shared" ca="1" si="19"/>
        <v/>
      </c>
      <c r="U24" s="130" t="str">
        <f t="shared" ca="1" si="20"/>
        <v/>
      </c>
      <c r="V24" s="131">
        <f t="shared" ca="1" si="21"/>
        <v>0</v>
      </c>
      <c r="W24" s="131">
        <f t="shared" ca="1" si="22"/>
        <v>0</v>
      </c>
      <c r="X24" s="131">
        <f t="shared" ca="1" si="23"/>
        <v>0</v>
      </c>
      <c r="Y24" s="131">
        <f t="shared" ca="1" si="24"/>
        <v>0</v>
      </c>
      <c r="Z24" s="29" t="str">
        <f t="shared" ca="1" si="25"/>
        <v xml:space="preserve">クリア ! </v>
      </c>
    </row>
    <row r="25" spans="1:26">
      <c r="A25" s="118">
        <v>21</v>
      </c>
      <c r="B25" s="126">
        <f t="shared" ca="1" si="2"/>
        <v>0</v>
      </c>
      <c r="C25" s="126">
        <f t="shared" ca="1" si="3"/>
        <v>0</v>
      </c>
      <c r="D25" s="126">
        <f t="shared" ca="1" si="1"/>
        <v>0</v>
      </c>
      <c r="E25" s="126">
        <f t="shared" ca="1" si="4"/>
        <v>0</v>
      </c>
      <c r="F25" s="126">
        <f t="shared" ca="1" si="5"/>
        <v>0</v>
      </c>
      <c r="G25" s="127">
        <f t="shared" ca="1" si="6"/>
        <v>0</v>
      </c>
      <c r="H25" s="128">
        <f t="shared" ca="1" si="7"/>
        <v>0</v>
      </c>
      <c r="I25" s="128">
        <f t="shared" ca="1" si="8"/>
        <v>0</v>
      </c>
      <c r="J25" s="128">
        <f t="shared" ca="1" si="9"/>
        <v>0</v>
      </c>
      <c r="K25" s="128">
        <f t="shared" ca="1" si="10"/>
        <v>0</v>
      </c>
      <c r="L25" s="128">
        <f t="shared" ca="1" si="11"/>
        <v>0</v>
      </c>
      <c r="M25" s="128">
        <f t="shared" ca="1" si="12"/>
        <v>0</v>
      </c>
      <c r="N25" s="128" t="str">
        <f t="shared" ca="1" si="13"/>
        <v/>
      </c>
      <c r="O25" s="129" t="str">
        <f t="shared" ca="1" si="14"/>
        <v/>
      </c>
      <c r="P25" s="130">
        <f t="shared" ca="1" si="15"/>
        <v>0</v>
      </c>
      <c r="Q25" s="130">
        <f t="shared" ca="1" si="16"/>
        <v>0</v>
      </c>
      <c r="R25" s="130">
        <f t="shared" ca="1" si="17"/>
        <v>0</v>
      </c>
      <c r="S25" s="130">
        <f t="shared" ca="1" si="18"/>
        <v>0</v>
      </c>
      <c r="T25" s="130" t="str">
        <f t="shared" ca="1" si="19"/>
        <v/>
      </c>
      <c r="U25" s="130" t="str">
        <f t="shared" ca="1" si="20"/>
        <v/>
      </c>
      <c r="V25" s="131">
        <f t="shared" ca="1" si="21"/>
        <v>0</v>
      </c>
      <c r="W25" s="131">
        <f t="shared" ca="1" si="22"/>
        <v>0</v>
      </c>
      <c r="X25" s="131">
        <f t="shared" ca="1" si="23"/>
        <v>0</v>
      </c>
      <c r="Y25" s="131">
        <f t="shared" ca="1" si="24"/>
        <v>0</v>
      </c>
      <c r="Z25" s="29" t="str">
        <f t="shared" ca="1" si="25"/>
        <v xml:space="preserve">クリア ! </v>
      </c>
    </row>
    <row r="26" spans="1:26">
      <c r="A26" s="118">
        <v>22</v>
      </c>
      <c r="B26" s="126">
        <f t="shared" ca="1" si="2"/>
        <v>0</v>
      </c>
      <c r="C26" s="126">
        <f t="shared" ca="1" si="3"/>
        <v>0</v>
      </c>
      <c r="D26" s="126">
        <f t="shared" ca="1" si="1"/>
        <v>0</v>
      </c>
      <c r="E26" s="126">
        <f t="shared" ca="1" si="4"/>
        <v>0</v>
      </c>
      <c r="F26" s="126">
        <f t="shared" ca="1" si="5"/>
        <v>0</v>
      </c>
      <c r="G26" s="127">
        <f t="shared" ca="1" si="6"/>
        <v>0</v>
      </c>
      <c r="H26" s="128">
        <f t="shared" ca="1" si="7"/>
        <v>0</v>
      </c>
      <c r="I26" s="128">
        <f t="shared" ca="1" si="8"/>
        <v>0</v>
      </c>
      <c r="J26" s="128">
        <f t="shared" ca="1" si="9"/>
        <v>0</v>
      </c>
      <c r="K26" s="128">
        <f t="shared" ca="1" si="10"/>
        <v>0</v>
      </c>
      <c r="L26" s="128">
        <f t="shared" ca="1" si="11"/>
        <v>0</v>
      </c>
      <c r="M26" s="128">
        <f t="shared" ca="1" si="12"/>
        <v>0</v>
      </c>
      <c r="N26" s="128" t="str">
        <f t="shared" ca="1" si="13"/>
        <v/>
      </c>
      <c r="O26" s="129" t="str">
        <f t="shared" ca="1" si="14"/>
        <v/>
      </c>
      <c r="P26" s="130">
        <f t="shared" ca="1" si="15"/>
        <v>0</v>
      </c>
      <c r="Q26" s="130">
        <f t="shared" ca="1" si="16"/>
        <v>0</v>
      </c>
      <c r="R26" s="130">
        <f t="shared" ca="1" si="17"/>
        <v>0</v>
      </c>
      <c r="S26" s="130">
        <f t="shared" ca="1" si="18"/>
        <v>0</v>
      </c>
      <c r="T26" s="130" t="str">
        <f t="shared" ca="1" si="19"/>
        <v/>
      </c>
      <c r="U26" s="130" t="str">
        <f t="shared" ca="1" si="20"/>
        <v/>
      </c>
      <c r="V26" s="131">
        <f t="shared" ca="1" si="21"/>
        <v>0</v>
      </c>
      <c r="W26" s="131">
        <f t="shared" ca="1" si="22"/>
        <v>0</v>
      </c>
      <c r="X26" s="131">
        <f t="shared" ca="1" si="23"/>
        <v>0</v>
      </c>
      <c r="Y26" s="131">
        <f t="shared" ca="1" si="24"/>
        <v>0</v>
      </c>
      <c r="Z26" s="29" t="str">
        <f t="shared" ca="1" si="25"/>
        <v xml:space="preserve">クリア ! </v>
      </c>
    </row>
    <row r="27" spans="1:26">
      <c r="A27" s="118">
        <v>23</v>
      </c>
      <c r="B27" s="126">
        <f t="shared" ca="1" si="2"/>
        <v>0</v>
      </c>
      <c r="C27" s="126">
        <f t="shared" ca="1" si="3"/>
        <v>0</v>
      </c>
      <c r="D27" s="126">
        <f t="shared" ca="1" si="1"/>
        <v>0</v>
      </c>
      <c r="E27" s="126">
        <f t="shared" ca="1" si="4"/>
        <v>0</v>
      </c>
      <c r="F27" s="126">
        <f t="shared" ca="1" si="5"/>
        <v>0</v>
      </c>
      <c r="G27" s="127">
        <f t="shared" ca="1" si="6"/>
        <v>0</v>
      </c>
      <c r="H27" s="128">
        <f t="shared" ca="1" si="7"/>
        <v>0</v>
      </c>
      <c r="I27" s="128">
        <f t="shared" ca="1" si="8"/>
        <v>0</v>
      </c>
      <c r="J27" s="128">
        <f t="shared" ca="1" si="9"/>
        <v>0</v>
      </c>
      <c r="K27" s="128">
        <f t="shared" ca="1" si="10"/>
        <v>0</v>
      </c>
      <c r="L27" s="128">
        <f t="shared" ca="1" si="11"/>
        <v>0</v>
      </c>
      <c r="M27" s="128">
        <f t="shared" ca="1" si="12"/>
        <v>0</v>
      </c>
      <c r="N27" s="128" t="str">
        <f t="shared" ca="1" si="13"/>
        <v/>
      </c>
      <c r="O27" s="129" t="str">
        <f t="shared" ca="1" si="14"/>
        <v/>
      </c>
      <c r="P27" s="130">
        <f t="shared" ca="1" si="15"/>
        <v>0</v>
      </c>
      <c r="Q27" s="130">
        <f t="shared" ca="1" si="16"/>
        <v>0</v>
      </c>
      <c r="R27" s="130">
        <f t="shared" ca="1" si="17"/>
        <v>0</v>
      </c>
      <c r="S27" s="130">
        <f t="shared" ca="1" si="18"/>
        <v>0</v>
      </c>
      <c r="T27" s="130" t="str">
        <f t="shared" ca="1" si="19"/>
        <v/>
      </c>
      <c r="U27" s="130" t="str">
        <f t="shared" ca="1" si="20"/>
        <v/>
      </c>
      <c r="V27" s="131">
        <f t="shared" ca="1" si="21"/>
        <v>0</v>
      </c>
      <c r="W27" s="131">
        <f t="shared" ca="1" si="22"/>
        <v>0</v>
      </c>
      <c r="X27" s="131">
        <f t="shared" ca="1" si="23"/>
        <v>0</v>
      </c>
      <c r="Y27" s="131">
        <f t="shared" ca="1" si="24"/>
        <v>0</v>
      </c>
      <c r="Z27" s="29" t="str">
        <f t="shared" ca="1" si="25"/>
        <v xml:space="preserve">クリア ! </v>
      </c>
    </row>
    <row r="28" spans="1:26">
      <c r="A28" s="118">
        <v>24</v>
      </c>
      <c r="B28" s="126">
        <f t="shared" ca="1" si="2"/>
        <v>0</v>
      </c>
      <c r="C28" s="126">
        <f t="shared" ca="1" si="3"/>
        <v>0</v>
      </c>
      <c r="D28" s="126">
        <f t="shared" ca="1" si="1"/>
        <v>0</v>
      </c>
      <c r="E28" s="126">
        <f t="shared" ca="1" si="4"/>
        <v>0</v>
      </c>
      <c r="F28" s="126">
        <f t="shared" ca="1" si="5"/>
        <v>0</v>
      </c>
      <c r="G28" s="127">
        <f t="shared" ca="1" si="6"/>
        <v>0</v>
      </c>
      <c r="H28" s="128">
        <f t="shared" ca="1" si="7"/>
        <v>0</v>
      </c>
      <c r="I28" s="128">
        <f t="shared" ca="1" si="8"/>
        <v>0</v>
      </c>
      <c r="J28" s="128">
        <f t="shared" ca="1" si="9"/>
        <v>0</v>
      </c>
      <c r="K28" s="128">
        <f t="shared" ca="1" si="10"/>
        <v>0</v>
      </c>
      <c r="L28" s="128">
        <f t="shared" ca="1" si="11"/>
        <v>0</v>
      </c>
      <c r="M28" s="128">
        <f t="shared" ca="1" si="12"/>
        <v>0</v>
      </c>
      <c r="N28" s="128" t="str">
        <f t="shared" ca="1" si="13"/>
        <v/>
      </c>
      <c r="O28" s="129" t="str">
        <f t="shared" ca="1" si="14"/>
        <v/>
      </c>
      <c r="P28" s="130">
        <f t="shared" ca="1" si="15"/>
        <v>0</v>
      </c>
      <c r="Q28" s="130">
        <f t="shared" ca="1" si="16"/>
        <v>0</v>
      </c>
      <c r="R28" s="130">
        <f t="shared" ca="1" si="17"/>
        <v>0</v>
      </c>
      <c r="S28" s="130">
        <f t="shared" ca="1" si="18"/>
        <v>0</v>
      </c>
      <c r="T28" s="130" t="str">
        <f t="shared" ca="1" si="19"/>
        <v/>
      </c>
      <c r="U28" s="130" t="str">
        <f t="shared" ca="1" si="20"/>
        <v/>
      </c>
      <c r="V28" s="131">
        <f t="shared" ca="1" si="21"/>
        <v>0</v>
      </c>
      <c r="W28" s="131">
        <f t="shared" ca="1" si="22"/>
        <v>0</v>
      </c>
      <c r="X28" s="131">
        <f t="shared" ca="1" si="23"/>
        <v>0</v>
      </c>
      <c r="Y28" s="131">
        <f t="shared" ca="1" si="24"/>
        <v>0</v>
      </c>
      <c r="Z28" s="29" t="str">
        <f t="shared" ca="1" si="25"/>
        <v xml:space="preserve">クリア ! </v>
      </c>
    </row>
    <row r="29" spans="1:26">
      <c r="A29" s="118">
        <v>25</v>
      </c>
      <c r="B29" s="126">
        <f t="shared" ca="1" si="2"/>
        <v>0</v>
      </c>
      <c r="C29" s="126">
        <f t="shared" ca="1" si="3"/>
        <v>0</v>
      </c>
      <c r="D29" s="126">
        <f t="shared" ca="1" si="1"/>
        <v>0</v>
      </c>
      <c r="E29" s="126">
        <f t="shared" ca="1" si="4"/>
        <v>0</v>
      </c>
      <c r="F29" s="126">
        <f t="shared" ca="1" si="5"/>
        <v>0</v>
      </c>
      <c r="G29" s="127">
        <f t="shared" ca="1" si="6"/>
        <v>0</v>
      </c>
      <c r="H29" s="128">
        <f t="shared" ca="1" si="7"/>
        <v>0</v>
      </c>
      <c r="I29" s="128">
        <f t="shared" ca="1" si="8"/>
        <v>0</v>
      </c>
      <c r="J29" s="128">
        <f t="shared" ca="1" si="9"/>
        <v>0</v>
      </c>
      <c r="K29" s="128">
        <f t="shared" ca="1" si="10"/>
        <v>0</v>
      </c>
      <c r="L29" s="128">
        <f t="shared" ca="1" si="11"/>
        <v>0</v>
      </c>
      <c r="M29" s="128">
        <f t="shared" ca="1" si="12"/>
        <v>0</v>
      </c>
      <c r="N29" s="128" t="str">
        <f t="shared" ca="1" si="13"/>
        <v/>
      </c>
      <c r="O29" s="129" t="str">
        <f t="shared" ca="1" si="14"/>
        <v/>
      </c>
      <c r="P29" s="130">
        <f t="shared" ca="1" si="15"/>
        <v>0</v>
      </c>
      <c r="Q29" s="130">
        <f t="shared" ca="1" si="16"/>
        <v>0</v>
      </c>
      <c r="R29" s="130">
        <f t="shared" ca="1" si="17"/>
        <v>0</v>
      </c>
      <c r="S29" s="130">
        <f t="shared" ca="1" si="18"/>
        <v>0</v>
      </c>
      <c r="T29" s="130" t="str">
        <f t="shared" ca="1" si="19"/>
        <v/>
      </c>
      <c r="U29" s="130" t="str">
        <f t="shared" ca="1" si="20"/>
        <v/>
      </c>
      <c r="V29" s="131">
        <f t="shared" ca="1" si="21"/>
        <v>0</v>
      </c>
      <c r="W29" s="131">
        <f t="shared" ca="1" si="22"/>
        <v>0</v>
      </c>
      <c r="X29" s="131">
        <f t="shared" ca="1" si="23"/>
        <v>0</v>
      </c>
      <c r="Y29" s="131">
        <f t="shared" ca="1" si="24"/>
        <v>0</v>
      </c>
      <c r="Z29" s="29" t="str">
        <f t="shared" ca="1" si="25"/>
        <v xml:space="preserve">クリア ! </v>
      </c>
    </row>
    <row r="30" spans="1:26">
      <c r="A30" s="118">
        <v>26</v>
      </c>
      <c r="B30" s="126">
        <f t="shared" ca="1" si="2"/>
        <v>0</v>
      </c>
      <c r="C30" s="126">
        <f t="shared" ca="1" si="3"/>
        <v>0</v>
      </c>
      <c r="D30" s="126">
        <f t="shared" ca="1" si="1"/>
        <v>0</v>
      </c>
      <c r="E30" s="126">
        <f t="shared" ca="1" si="4"/>
        <v>0</v>
      </c>
      <c r="F30" s="126">
        <f t="shared" ca="1" si="5"/>
        <v>0</v>
      </c>
      <c r="G30" s="127">
        <f t="shared" ca="1" si="6"/>
        <v>0</v>
      </c>
      <c r="H30" s="128">
        <f t="shared" ca="1" si="7"/>
        <v>0</v>
      </c>
      <c r="I30" s="128">
        <f t="shared" ca="1" si="8"/>
        <v>0</v>
      </c>
      <c r="J30" s="128">
        <f t="shared" ca="1" si="9"/>
        <v>0</v>
      </c>
      <c r="K30" s="128">
        <f t="shared" ca="1" si="10"/>
        <v>0</v>
      </c>
      <c r="L30" s="128">
        <f t="shared" ca="1" si="11"/>
        <v>0</v>
      </c>
      <c r="M30" s="128">
        <f t="shared" ca="1" si="12"/>
        <v>0</v>
      </c>
      <c r="N30" s="128" t="str">
        <f t="shared" ca="1" si="13"/>
        <v/>
      </c>
      <c r="O30" s="129" t="str">
        <f t="shared" ca="1" si="14"/>
        <v/>
      </c>
      <c r="P30" s="130">
        <f t="shared" ca="1" si="15"/>
        <v>0</v>
      </c>
      <c r="Q30" s="130">
        <f t="shared" ca="1" si="16"/>
        <v>0</v>
      </c>
      <c r="R30" s="130">
        <f t="shared" ca="1" si="17"/>
        <v>0</v>
      </c>
      <c r="S30" s="130">
        <f t="shared" ca="1" si="18"/>
        <v>0</v>
      </c>
      <c r="T30" s="130" t="str">
        <f t="shared" ca="1" si="19"/>
        <v/>
      </c>
      <c r="U30" s="130" t="str">
        <f t="shared" ca="1" si="20"/>
        <v/>
      </c>
      <c r="V30" s="131">
        <f t="shared" ca="1" si="21"/>
        <v>0</v>
      </c>
      <c r="W30" s="131">
        <f t="shared" ca="1" si="22"/>
        <v>0</v>
      </c>
      <c r="X30" s="131">
        <f t="shared" ca="1" si="23"/>
        <v>0</v>
      </c>
      <c r="Y30" s="131">
        <f t="shared" ca="1" si="24"/>
        <v>0</v>
      </c>
      <c r="Z30" s="29" t="str">
        <f t="shared" ca="1" si="25"/>
        <v xml:space="preserve">クリア ! </v>
      </c>
    </row>
    <row r="31" spans="1:26">
      <c r="A31" s="118">
        <v>27</v>
      </c>
      <c r="B31" s="126">
        <f t="shared" ca="1" si="2"/>
        <v>0</v>
      </c>
      <c r="C31" s="126">
        <f t="shared" ca="1" si="3"/>
        <v>0</v>
      </c>
      <c r="D31" s="126">
        <f t="shared" ca="1" si="1"/>
        <v>0</v>
      </c>
      <c r="E31" s="126">
        <f t="shared" ca="1" si="4"/>
        <v>0</v>
      </c>
      <c r="F31" s="126">
        <f t="shared" ca="1" si="5"/>
        <v>0</v>
      </c>
      <c r="G31" s="127">
        <f t="shared" ca="1" si="6"/>
        <v>0</v>
      </c>
      <c r="H31" s="128">
        <f t="shared" ca="1" si="7"/>
        <v>0</v>
      </c>
      <c r="I31" s="128">
        <f t="shared" ca="1" si="8"/>
        <v>0</v>
      </c>
      <c r="J31" s="128">
        <f t="shared" ca="1" si="9"/>
        <v>0</v>
      </c>
      <c r="K31" s="128">
        <f t="shared" ca="1" si="10"/>
        <v>0</v>
      </c>
      <c r="L31" s="128">
        <f t="shared" ca="1" si="11"/>
        <v>0</v>
      </c>
      <c r="M31" s="128">
        <f t="shared" ca="1" si="12"/>
        <v>0</v>
      </c>
      <c r="N31" s="128" t="str">
        <f t="shared" ca="1" si="13"/>
        <v/>
      </c>
      <c r="O31" s="129" t="str">
        <f t="shared" ca="1" si="14"/>
        <v/>
      </c>
      <c r="P31" s="130">
        <f t="shared" ca="1" si="15"/>
        <v>0</v>
      </c>
      <c r="Q31" s="130">
        <f t="shared" ca="1" si="16"/>
        <v>0</v>
      </c>
      <c r="R31" s="130">
        <f t="shared" ca="1" si="17"/>
        <v>0</v>
      </c>
      <c r="S31" s="130">
        <f t="shared" ca="1" si="18"/>
        <v>0</v>
      </c>
      <c r="T31" s="130" t="str">
        <f t="shared" ca="1" si="19"/>
        <v/>
      </c>
      <c r="U31" s="130" t="str">
        <f t="shared" ca="1" si="20"/>
        <v/>
      </c>
      <c r="V31" s="131">
        <f t="shared" ca="1" si="21"/>
        <v>0</v>
      </c>
      <c r="W31" s="131">
        <f t="shared" ca="1" si="22"/>
        <v>0</v>
      </c>
      <c r="X31" s="131">
        <f t="shared" ca="1" si="23"/>
        <v>0</v>
      </c>
      <c r="Y31" s="131">
        <f t="shared" ca="1" si="24"/>
        <v>0</v>
      </c>
      <c r="Z31" s="29" t="str">
        <f t="shared" ca="1" si="25"/>
        <v xml:space="preserve">クリア ! </v>
      </c>
    </row>
    <row r="32" spans="1:26">
      <c r="A32" s="118">
        <v>28</v>
      </c>
      <c r="B32" s="126">
        <f t="shared" ca="1" si="2"/>
        <v>0</v>
      </c>
      <c r="C32" s="126">
        <f t="shared" ca="1" si="3"/>
        <v>0</v>
      </c>
      <c r="D32" s="126">
        <f t="shared" ca="1" si="1"/>
        <v>0</v>
      </c>
      <c r="E32" s="126">
        <f t="shared" ca="1" si="4"/>
        <v>0</v>
      </c>
      <c r="F32" s="126">
        <f t="shared" ca="1" si="5"/>
        <v>0</v>
      </c>
      <c r="G32" s="127">
        <f t="shared" ca="1" si="6"/>
        <v>0</v>
      </c>
      <c r="H32" s="128">
        <f t="shared" ca="1" si="7"/>
        <v>0</v>
      </c>
      <c r="I32" s="128">
        <f t="shared" ca="1" si="8"/>
        <v>0</v>
      </c>
      <c r="J32" s="128">
        <f t="shared" ca="1" si="9"/>
        <v>0</v>
      </c>
      <c r="K32" s="128">
        <f t="shared" ca="1" si="10"/>
        <v>0</v>
      </c>
      <c r="L32" s="128">
        <f t="shared" ca="1" si="11"/>
        <v>0</v>
      </c>
      <c r="M32" s="128">
        <f t="shared" ca="1" si="12"/>
        <v>0</v>
      </c>
      <c r="N32" s="128" t="str">
        <f t="shared" ca="1" si="13"/>
        <v/>
      </c>
      <c r="O32" s="129" t="str">
        <f t="shared" ca="1" si="14"/>
        <v/>
      </c>
      <c r="P32" s="130">
        <f t="shared" ca="1" si="15"/>
        <v>0</v>
      </c>
      <c r="Q32" s="130">
        <f t="shared" ca="1" si="16"/>
        <v>0</v>
      </c>
      <c r="R32" s="130">
        <f t="shared" ca="1" si="17"/>
        <v>0</v>
      </c>
      <c r="S32" s="130">
        <f t="shared" ca="1" si="18"/>
        <v>0</v>
      </c>
      <c r="T32" s="130" t="str">
        <f t="shared" ca="1" si="19"/>
        <v/>
      </c>
      <c r="U32" s="130" t="str">
        <f t="shared" ca="1" si="20"/>
        <v/>
      </c>
      <c r="V32" s="131">
        <f t="shared" ca="1" si="21"/>
        <v>0</v>
      </c>
      <c r="W32" s="131">
        <f t="shared" ca="1" si="22"/>
        <v>0</v>
      </c>
      <c r="X32" s="131">
        <f t="shared" ca="1" si="23"/>
        <v>0</v>
      </c>
      <c r="Y32" s="131">
        <f t="shared" ca="1" si="24"/>
        <v>0</v>
      </c>
      <c r="Z32" s="29" t="str">
        <f t="shared" ca="1" si="25"/>
        <v xml:space="preserve">クリア ! </v>
      </c>
    </row>
    <row r="33" spans="1:26">
      <c r="A33" s="118">
        <v>29</v>
      </c>
      <c r="B33" s="126">
        <f t="shared" ca="1" si="2"/>
        <v>0</v>
      </c>
      <c r="C33" s="126">
        <f t="shared" ca="1" si="3"/>
        <v>0</v>
      </c>
      <c r="D33" s="126">
        <f t="shared" ca="1" si="1"/>
        <v>0</v>
      </c>
      <c r="E33" s="126">
        <f t="shared" ca="1" si="4"/>
        <v>0</v>
      </c>
      <c r="F33" s="126">
        <f t="shared" ca="1" si="5"/>
        <v>0</v>
      </c>
      <c r="G33" s="127">
        <f t="shared" ca="1" si="6"/>
        <v>0</v>
      </c>
      <c r="H33" s="128">
        <f t="shared" ca="1" si="7"/>
        <v>0</v>
      </c>
      <c r="I33" s="128">
        <f t="shared" ca="1" si="8"/>
        <v>0</v>
      </c>
      <c r="J33" s="128">
        <f t="shared" ca="1" si="9"/>
        <v>0</v>
      </c>
      <c r="K33" s="128">
        <f t="shared" ca="1" si="10"/>
        <v>0</v>
      </c>
      <c r="L33" s="128">
        <f t="shared" ca="1" si="11"/>
        <v>0</v>
      </c>
      <c r="M33" s="128">
        <f t="shared" ca="1" si="12"/>
        <v>0</v>
      </c>
      <c r="N33" s="128" t="str">
        <f t="shared" ca="1" si="13"/>
        <v/>
      </c>
      <c r="O33" s="129" t="str">
        <f t="shared" ca="1" si="14"/>
        <v/>
      </c>
      <c r="P33" s="130">
        <f t="shared" ca="1" si="15"/>
        <v>0</v>
      </c>
      <c r="Q33" s="130">
        <f t="shared" ca="1" si="16"/>
        <v>0</v>
      </c>
      <c r="R33" s="130">
        <f t="shared" ca="1" si="17"/>
        <v>0</v>
      </c>
      <c r="S33" s="130">
        <f t="shared" ca="1" si="18"/>
        <v>0</v>
      </c>
      <c r="T33" s="130" t="str">
        <f t="shared" ca="1" si="19"/>
        <v/>
      </c>
      <c r="U33" s="130" t="str">
        <f t="shared" ca="1" si="20"/>
        <v/>
      </c>
      <c r="V33" s="131">
        <f t="shared" ca="1" si="21"/>
        <v>0</v>
      </c>
      <c r="W33" s="131">
        <f t="shared" ca="1" si="22"/>
        <v>0</v>
      </c>
      <c r="X33" s="131">
        <f t="shared" ca="1" si="23"/>
        <v>0</v>
      </c>
      <c r="Y33" s="131">
        <f t="shared" ca="1" si="24"/>
        <v>0</v>
      </c>
      <c r="Z33" s="29" t="str">
        <f t="shared" ca="1" si="25"/>
        <v xml:space="preserve">クリア ! </v>
      </c>
    </row>
    <row r="34" spans="1:26">
      <c r="A34" s="118">
        <v>30</v>
      </c>
      <c r="B34" s="126">
        <f t="shared" ca="1" si="2"/>
        <v>0</v>
      </c>
      <c r="C34" s="126">
        <f t="shared" ca="1" si="3"/>
        <v>0</v>
      </c>
      <c r="D34" s="126">
        <f t="shared" ca="1" si="1"/>
        <v>0</v>
      </c>
      <c r="E34" s="126">
        <f t="shared" ca="1" si="4"/>
        <v>0</v>
      </c>
      <c r="F34" s="126">
        <f t="shared" ca="1" si="5"/>
        <v>0</v>
      </c>
      <c r="G34" s="127">
        <f t="shared" ca="1" si="6"/>
        <v>0</v>
      </c>
      <c r="H34" s="128">
        <f t="shared" ca="1" si="7"/>
        <v>0</v>
      </c>
      <c r="I34" s="128">
        <f t="shared" ca="1" si="8"/>
        <v>0</v>
      </c>
      <c r="J34" s="128">
        <f t="shared" ca="1" si="9"/>
        <v>0</v>
      </c>
      <c r="K34" s="128">
        <f t="shared" ca="1" si="10"/>
        <v>0</v>
      </c>
      <c r="L34" s="128">
        <f t="shared" ca="1" si="11"/>
        <v>0</v>
      </c>
      <c r="M34" s="128">
        <f t="shared" ca="1" si="12"/>
        <v>0</v>
      </c>
      <c r="N34" s="128" t="str">
        <f t="shared" ca="1" si="13"/>
        <v/>
      </c>
      <c r="O34" s="129" t="str">
        <f t="shared" ca="1" si="14"/>
        <v/>
      </c>
      <c r="P34" s="130">
        <f t="shared" ca="1" si="15"/>
        <v>0</v>
      </c>
      <c r="Q34" s="130">
        <f t="shared" ca="1" si="16"/>
        <v>0</v>
      </c>
      <c r="R34" s="130">
        <f t="shared" ca="1" si="17"/>
        <v>0</v>
      </c>
      <c r="S34" s="130">
        <f t="shared" ca="1" si="18"/>
        <v>0</v>
      </c>
      <c r="T34" s="130" t="str">
        <f t="shared" ca="1" si="19"/>
        <v/>
      </c>
      <c r="U34" s="130" t="str">
        <f t="shared" ca="1" si="20"/>
        <v/>
      </c>
      <c r="V34" s="131">
        <f t="shared" ca="1" si="21"/>
        <v>0</v>
      </c>
      <c r="W34" s="131">
        <f t="shared" ca="1" si="22"/>
        <v>0</v>
      </c>
      <c r="X34" s="131">
        <f t="shared" ca="1" si="23"/>
        <v>0</v>
      </c>
      <c r="Y34" s="131">
        <f t="shared" ca="1" si="24"/>
        <v>0</v>
      </c>
      <c r="Z34" s="29" t="str">
        <f t="shared" ca="1" si="25"/>
        <v xml:space="preserve">クリア ! </v>
      </c>
    </row>
    <row r="35" spans="1:26">
      <c r="A35" s="118">
        <v>31</v>
      </c>
      <c r="B35" s="126">
        <f t="shared" ca="1" si="2"/>
        <v>0</v>
      </c>
      <c r="C35" s="126">
        <f t="shared" ca="1" si="3"/>
        <v>0</v>
      </c>
      <c r="D35" s="126">
        <f t="shared" ca="1" si="1"/>
        <v>0</v>
      </c>
      <c r="E35" s="126">
        <f t="shared" ca="1" si="4"/>
        <v>0</v>
      </c>
      <c r="F35" s="126">
        <f t="shared" ca="1" si="5"/>
        <v>0</v>
      </c>
      <c r="G35" s="127">
        <f t="shared" ca="1" si="6"/>
        <v>0</v>
      </c>
      <c r="H35" s="128">
        <f t="shared" ca="1" si="7"/>
        <v>0</v>
      </c>
      <c r="I35" s="128">
        <f t="shared" ca="1" si="8"/>
        <v>0</v>
      </c>
      <c r="J35" s="128">
        <f t="shared" ca="1" si="9"/>
        <v>0</v>
      </c>
      <c r="K35" s="128">
        <f t="shared" ca="1" si="10"/>
        <v>0</v>
      </c>
      <c r="L35" s="128">
        <f t="shared" ca="1" si="11"/>
        <v>0</v>
      </c>
      <c r="M35" s="128">
        <f t="shared" ca="1" si="12"/>
        <v>0</v>
      </c>
      <c r="N35" s="128" t="str">
        <f t="shared" ca="1" si="13"/>
        <v/>
      </c>
      <c r="O35" s="129" t="str">
        <f t="shared" ca="1" si="14"/>
        <v/>
      </c>
      <c r="P35" s="130">
        <f t="shared" ca="1" si="15"/>
        <v>0</v>
      </c>
      <c r="Q35" s="130">
        <f t="shared" ca="1" si="16"/>
        <v>0</v>
      </c>
      <c r="R35" s="130">
        <f t="shared" ca="1" si="17"/>
        <v>0</v>
      </c>
      <c r="S35" s="130">
        <f t="shared" ca="1" si="18"/>
        <v>0</v>
      </c>
      <c r="T35" s="130" t="str">
        <f t="shared" ca="1" si="19"/>
        <v/>
      </c>
      <c r="U35" s="130" t="str">
        <f t="shared" ca="1" si="20"/>
        <v/>
      </c>
      <c r="V35" s="131">
        <f t="shared" ca="1" si="21"/>
        <v>0</v>
      </c>
      <c r="W35" s="131">
        <f t="shared" ca="1" si="22"/>
        <v>0</v>
      </c>
      <c r="X35" s="131">
        <f t="shared" ca="1" si="23"/>
        <v>0</v>
      </c>
      <c r="Y35" s="131">
        <f t="shared" ca="1" si="24"/>
        <v>0</v>
      </c>
      <c r="Z35" s="29" t="str">
        <f t="shared" ca="1" si="25"/>
        <v xml:space="preserve">クリア ! </v>
      </c>
    </row>
    <row r="36" spans="1:26">
      <c r="A36" s="118">
        <v>32</v>
      </c>
      <c r="B36" s="126">
        <f t="shared" ca="1" si="2"/>
        <v>0</v>
      </c>
      <c r="C36" s="126">
        <f t="shared" ca="1" si="3"/>
        <v>0</v>
      </c>
      <c r="D36" s="126">
        <f t="shared" ca="1" si="1"/>
        <v>0</v>
      </c>
      <c r="E36" s="126">
        <f t="shared" ca="1" si="4"/>
        <v>0</v>
      </c>
      <c r="F36" s="126">
        <f t="shared" ca="1" si="5"/>
        <v>0</v>
      </c>
      <c r="G36" s="127">
        <f t="shared" ca="1" si="6"/>
        <v>0</v>
      </c>
      <c r="H36" s="128">
        <f t="shared" ca="1" si="7"/>
        <v>0</v>
      </c>
      <c r="I36" s="128">
        <f t="shared" ca="1" si="8"/>
        <v>0</v>
      </c>
      <c r="J36" s="128">
        <f t="shared" ca="1" si="9"/>
        <v>0</v>
      </c>
      <c r="K36" s="128">
        <f t="shared" ca="1" si="10"/>
        <v>0</v>
      </c>
      <c r="L36" s="128">
        <f t="shared" ca="1" si="11"/>
        <v>0</v>
      </c>
      <c r="M36" s="128">
        <f t="shared" ca="1" si="12"/>
        <v>0</v>
      </c>
      <c r="N36" s="128" t="str">
        <f t="shared" ca="1" si="13"/>
        <v/>
      </c>
      <c r="O36" s="129" t="str">
        <f t="shared" ca="1" si="14"/>
        <v/>
      </c>
      <c r="P36" s="130">
        <f t="shared" ca="1" si="15"/>
        <v>0</v>
      </c>
      <c r="Q36" s="130">
        <f t="shared" ca="1" si="16"/>
        <v>0</v>
      </c>
      <c r="R36" s="130">
        <f t="shared" ca="1" si="17"/>
        <v>0</v>
      </c>
      <c r="S36" s="130">
        <f t="shared" ca="1" si="18"/>
        <v>0</v>
      </c>
      <c r="T36" s="130" t="str">
        <f t="shared" ca="1" si="19"/>
        <v/>
      </c>
      <c r="U36" s="130" t="str">
        <f t="shared" ca="1" si="20"/>
        <v/>
      </c>
      <c r="V36" s="131">
        <f t="shared" ca="1" si="21"/>
        <v>0</v>
      </c>
      <c r="W36" s="131">
        <f t="shared" ca="1" si="22"/>
        <v>0</v>
      </c>
      <c r="X36" s="131">
        <f t="shared" ca="1" si="23"/>
        <v>0</v>
      </c>
      <c r="Y36" s="131">
        <f t="shared" ca="1" si="24"/>
        <v>0</v>
      </c>
      <c r="Z36" s="29" t="str">
        <f t="shared" ca="1" si="25"/>
        <v xml:space="preserve">クリア ! </v>
      </c>
    </row>
    <row r="37" spans="1:26">
      <c r="A37" s="118">
        <v>33</v>
      </c>
      <c r="B37" s="126">
        <f t="shared" ca="1" si="2"/>
        <v>0</v>
      </c>
      <c r="C37" s="126">
        <f t="shared" ca="1" si="3"/>
        <v>0</v>
      </c>
      <c r="D37" s="126">
        <f t="shared" ca="1" si="1"/>
        <v>0</v>
      </c>
      <c r="E37" s="126">
        <f t="shared" ca="1" si="4"/>
        <v>0</v>
      </c>
      <c r="F37" s="126">
        <f t="shared" ca="1" si="5"/>
        <v>0</v>
      </c>
      <c r="G37" s="127">
        <f t="shared" ca="1" si="6"/>
        <v>0</v>
      </c>
      <c r="H37" s="128">
        <f t="shared" ca="1" si="7"/>
        <v>0</v>
      </c>
      <c r="I37" s="128">
        <f t="shared" ca="1" si="8"/>
        <v>0</v>
      </c>
      <c r="J37" s="128">
        <f t="shared" ca="1" si="9"/>
        <v>0</v>
      </c>
      <c r="K37" s="128">
        <f t="shared" ca="1" si="10"/>
        <v>0</v>
      </c>
      <c r="L37" s="128">
        <f t="shared" ca="1" si="11"/>
        <v>0</v>
      </c>
      <c r="M37" s="128">
        <f t="shared" ca="1" si="12"/>
        <v>0</v>
      </c>
      <c r="N37" s="128" t="str">
        <f t="shared" ca="1" si="13"/>
        <v/>
      </c>
      <c r="O37" s="129" t="str">
        <f t="shared" ca="1" si="14"/>
        <v/>
      </c>
      <c r="P37" s="130">
        <f t="shared" ca="1" si="15"/>
        <v>0</v>
      </c>
      <c r="Q37" s="130">
        <f t="shared" ca="1" si="16"/>
        <v>0</v>
      </c>
      <c r="R37" s="130">
        <f t="shared" ca="1" si="17"/>
        <v>0</v>
      </c>
      <c r="S37" s="130">
        <f t="shared" ca="1" si="18"/>
        <v>0</v>
      </c>
      <c r="T37" s="130" t="str">
        <f t="shared" ca="1" si="19"/>
        <v/>
      </c>
      <c r="U37" s="130" t="str">
        <f t="shared" ca="1" si="20"/>
        <v/>
      </c>
      <c r="V37" s="131">
        <f t="shared" ca="1" si="21"/>
        <v>0</v>
      </c>
      <c r="W37" s="131">
        <f t="shared" ca="1" si="22"/>
        <v>0</v>
      </c>
      <c r="X37" s="131">
        <f t="shared" ca="1" si="23"/>
        <v>0</v>
      </c>
      <c r="Y37" s="131">
        <f t="shared" ca="1" si="24"/>
        <v>0</v>
      </c>
      <c r="Z37" s="29" t="str">
        <f t="shared" ca="1" si="25"/>
        <v xml:space="preserve">クリア ! </v>
      </c>
    </row>
    <row r="38" spans="1:26">
      <c r="A38" s="118">
        <v>34</v>
      </c>
      <c r="B38" s="126">
        <f t="shared" ca="1" si="2"/>
        <v>0</v>
      </c>
      <c r="C38" s="126">
        <f t="shared" ca="1" si="3"/>
        <v>0</v>
      </c>
      <c r="D38" s="126">
        <f t="shared" ca="1" si="1"/>
        <v>0</v>
      </c>
      <c r="E38" s="126">
        <f t="shared" ca="1" si="4"/>
        <v>0</v>
      </c>
      <c r="F38" s="126">
        <f t="shared" ca="1" si="5"/>
        <v>0</v>
      </c>
      <c r="G38" s="127">
        <f t="shared" ca="1" si="6"/>
        <v>0</v>
      </c>
      <c r="H38" s="128">
        <f t="shared" ca="1" si="7"/>
        <v>0</v>
      </c>
      <c r="I38" s="128">
        <f t="shared" ca="1" si="8"/>
        <v>0</v>
      </c>
      <c r="J38" s="128">
        <f t="shared" ca="1" si="9"/>
        <v>0</v>
      </c>
      <c r="K38" s="128">
        <f t="shared" ca="1" si="10"/>
        <v>0</v>
      </c>
      <c r="L38" s="128">
        <f t="shared" ca="1" si="11"/>
        <v>0</v>
      </c>
      <c r="M38" s="128">
        <f t="shared" ca="1" si="12"/>
        <v>0</v>
      </c>
      <c r="N38" s="128" t="str">
        <f t="shared" ca="1" si="13"/>
        <v/>
      </c>
      <c r="O38" s="129" t="str">
        <f t="shared" ca="1" si="14"/>
        <v/>
      </c>
      <c r="P38" s="130">
        <f t="shared" ca="1" si="15"/>
        <v>0</v>
      </c>
      <c r="Q38" s="130">
        <f t="shared" ca="1" si="16"/>
        <v>0</v>
      </c>
      <c r="R38" s="130">
        <f t="shared" ca="1" si="17"/>
        <v>0</v>
      </c>
      <c r="S38" s="130">
        <f t="shared" ca="1" si="18"/>
        <v>0</v>
      </c>
      <c r="T38" s="130" t="str">
        <f t="shared" ca="1" si="19"/>
        <v/>
      </c>
      <c r="U38" s="130" t="str">
        <f t="shared" ca="1" si="20"/>
        <v/>
      </c>
      <c r="V38" s="131">
        <f t="shared" ca="1" si="21"/>
        <v>0</v>
      </c>
      <c r="W38" s="131">
        <f t="shared" ca="1" si="22"/>
        <v>0</v>
      </c>
      <c r="X38" s="131">
        <f t="shared" ca="1" si="23"/>
        <v>0</v>
      </c>
      <c r="Y38" s="131">
        <f t="shared" ca="1" si="24"/>
        <v>0</v>
      </c>
      <c r="Z38" s="29" t="str">
        <f t="shared" ca="1" si="25"/>
        <v xml:space="preserve">クリア ! </v>
      </c>
    </row>
    <row r="39" spans="1:26">
      <c r="A39" s="118">
        <v>35</v>
      </c>
      <c r="B39" s="126">
        <f t="shared" ca="1" si="2"/>
        <v>0</v>
      </c>
      <c r="C39" s="126">
        <f t="shared" ca="1" si="3"/>
        <v>0</v>
      </c>
      <c r="D39" s="126">
        <f t="shared" ca="1" si="1"/>
        <v>0</v>
      </c>
      <c r="E39" s="126">
        <f t="shared" ca="1" si="4"/>
        <v>0</v>
      </c>
      <c r="F39" s="126">
        <f t="shared" ca="1" si="5"/>
        <v>0</v>
      </c>
      <c r="G39" s="127">
        <f t="shared" ca="1" si="6"/>
        <v>0</v>
      </c>
      <c r="H39" s="128">
        <f t="shared" ca="1" si="7"/>
        <v>0</v>
      </c>
      <c r="I39" s="128">
        <f t="shared" ca="1" si="8"/>
        <v>0</v>
      </c>
      <c r="J39" s="128">
        <f t="shared" ca="1" si="9"/>
        <v>0</v>
      </c>
      <c r="K39" s="128">
        <f t="shared" ca="1" si="10"/>
        <v>0</v>
      </c>
      <c r="L39" s="128">
        <f t="shared" ca="1" si="11"/>
        <v>0</v>
      </c>
      <c r="M39" s="128">
        <f t="shared" ca="1" si="12"/>
        <v>0</v>
      </c>
      <c r="N39" s="128" t="str">
        <f t="shared" ca="1" si="13"/>
        <v/>
      </c>
      <c r="O39" s="129" t="str">
        <f t="shared" ca="1" si="14"/>
        <v/>
      </c>
      <c r="P39" s="130">
        <f t="shared" ca="1" si="15"/>
        <v>0</v>
      </c>
      <c r="Q39" s="130">
        <f t="shared" ca="1" si="16"/>
        <v>0</v>
      </c>
      <c r="R39" s="130">
        <f t="shared" ca="1" si="17"/>
        <v>0</v>
      </c>
      <c r="S39" s="130">
        <f t="shared" ca="1" si="18"/>
        <v>0</v>
      </c>
      <c r="T39" s="130" t="str">
        <f t="shared" ca="1" si="19"/>
        <v/>
      </c>
      <c r="U39" s="130" t="str">
        <f t="shared" ca="1" si="20"/>
        <v/>
      </c>
      <c r="V39" s="131">
        <f t="shared" ca="1" si="21"/>
        <v>0</v>
      </c>
      <c r="W39" s="131">
        <f t="shared" ca="1" si="22"/>
        <v>0</v>
      </c>
      <c r="X39" s="131">
        <f t="shared" ca="1" si="23"/>
        <v>0</v>
      </c>
      <c r="Y39" s="131">
        <f t="shared" ca="1" si="24"/>
        <v>0</v>
      </c>
      <c r="Z39" s="29" t="str">
        <f t="shared" ca="1" si="25"/>
        <v xml:space="preserve">クリア ! </v>
      </c>
    </row>
    <row r="40" spans="1:26">
      <c r="A40" s="118">
        <v>36</v>
      </c>
      <c r="B40" s="126">
        <f t="shared" ca="1" si="2"/>
        <v>0</v>
      </c>
      <c r="C40" s="126">
        <f t="shared" ca="1" si="3"/>
        <v>0</v>
      </c>
      <c r="D40" s="126">
        <f t="shared" ca="1" si="1"/>
        <v>0</v>
      </c>
      <c r="E40" s="126">
        <f t="shared" ca="1" si="4"/>
        <v>0</v>
      </c>
      <c r="F40" s="126">
        <f t="shared" ca="1" si="5"/>
        <v>0</v>
      </c>
      <c r="G40" s="127">
        <f t="shared" ca="1" si="6"/>
        <v>0</v>
      </c>
      <c r="H40" s="128">
        <f t="shared" ca="1" si="7"/>
        <v>0</v>
      </c>
      <c r="I40" s="128">
        <f t="shared" ca="1" si="8"/>
        <v>0</v>
      </c>
      <c r="J40" s="128">
        <f t="shared" ca="1" si="9"/>
        <v>0</v>
      </c>
      <c r="K40" s="128">
        <f t="shared" ca="1" si="10"/>
        <v>0</v>
      </c>
      <c r="L40" s="128">
        <f t="shared" ca="1" si="11"/>
        <v>0</v>
      </c>
      <c r="M40" s="128">
        <f t="shared" ca="1" si="12"/>
        <v>0</v>
      </c>
      <c r="N40" s="128" t="str">
        <f t="shared" ca="1" si="13"/>
        <v/>
      </c>
      <c r="O40" s="129" t="str">
        <f t="shared" ca="1" si="14"/>
        <v/>
      </c>
      <c r="P40" s="130">
        <f t="shared" ca="1" si="15"/>
        <v>0</v>
      </c>
      <c r="Q40" s="130">
        <f t="shared" ca="1" si="16"/>
        <v>0</v>
      </c>
      <c r="R40" s="130">
        <f t="shared" ca="1" si="17"/>
        <v>0</v>
      </c>
      <c r="S40" s="130">
        <f t="shared" ca="1" si="18"/>
        <v>0</v>
      </c>
      <c r="T40" s="130" t="str">
        <f t="shared" ca="1" si="19"/>
        <v/>
      </c>
      <c r="U40" s="130" t="str">
        <f t="shared" ca="1" si="20"/>
        <v/>
      </c>
      <c r="V40" s="131">
        <f t="shared" ca="1" si="21"/>
        <v>0</v>
      </c>
      <c r="W40" s="131">
        <f t="shared" ca="1" si="22"/>
        <v>0</v>
      </c>
      <c r="X40" s="131">
        <f t="shared" ca="1" si="23"/>
        <v>0</v>
      </c>
      <c r="Y40" s="131">
        <f t="shared" ca="1" si="24"/>
        <v>0</v>
      </c>
      <c r="Z40" s="29" t="str">
        <f t="shared" ca="1" si="25"/>
        <v xml:space="preserve">クリア ! </v>
      </c>
    </row>
    <row r="41" spans="1:26">
      <c r="A41" s="118">
        <v>37</v>
      </c>
      <c r="B41" s="126">
        <f t="shared" ca="1" si="2"/>
        <v>0</v>
      </c>
      <c r="C41" s="126">
        <f t="shared" ca="1" si="3"/>
        <v>0</v>
      </c>
      <c r="D41" s="126">
        <f t="shared" ca="1" si="1"/>
        <v>0</v>
      </c>
      <c r="E41" s="126">
        <f t="shared" ca="1" si="4"/>
        <v>0</v>
      </c>
      <c r="F41" s="126">
        <f t="shared" ca="1" si="5"/>
        <v>0</v>
      </c>
      <c r="G41" s="127">
        <f t="shared" ca="1" si="6"/>
        <v>0</v>
      </c>
      <c r="H41" s="128">
        <f t="shared" ca="1" si="7"/>
        <v>0</v>
      </c>
      <c r="I41" s="128">
        <f t="shared" ca="1" si="8"/>
        <v>0</v>
      </c>
      <c r="J41" s="128">
        <f t="shared" ca="1" si="9"/>
        <v>0</v>
      </c>
      <c r="K41" s="128">
        <f t="shared" ca="1" si="10"/>
        <v>0</v>
      </c>
      <c r="L41" s="128">
        <f t="shared" ca="1" si="11"/>
        <v>0</v>
      </c>
      <c r="M41" s="128">
        <f t="shared" ca="1" si="12"/>
        <v>0</v>
      </c>
      <c r="N41" s="128" t="str">
        <f t="shared" ca="1" si="13"/>
        <v/>
      </c>
      <c r="O41" s="129" t="str">
        <f t="shared" ca="1" si="14"/>
        <v/>
      </c>
      <c r="P41" s="130">
        <f t="shared" ca="1" si="15"/>
        <v>0</v>
      </c>
      <c r="Q41" s="130">
        <f t="shared" ca="1" si="16"/>
        <v>0</v>
      </c>
      <c r="R41" s="130">
        <f t="shared" ca="1" si="17"/>
        <v>0</v>
      </c>
      <c r="S41" s="130">
        <f t="shared" ca="1" si="18"/>
        <v>0</v>
      </c>
      <c r="T41" s="130" t="str">
        <f t="shared" ca="1" si="19"/>
        <v/>
      </c>
      <c r="U41" s="130" t="str">
        <f t="shared" ca="1" si="20"/>
        <v/>
      </c>
      <c r="V41" s="131">
        <f t="shared" ca="1" si="21"/>
        <v>0</v>
      </c>
      <c r="W41" s="131">
        <f t="shared" ca="1" si="22"/>
        <v>0</v>
      </c>
      <c r="X41" s="131">
        <f t="shared" ca="1" si="23"/>
        <v>0</v>
      </c>
      <c r="Y41" s="131">
        <f t="shared" ca="1" si="24"/>
        <v>0</v>
      </c>
      <c r="Z41" s="29" t="str">
        <f t="shared" ca="1" si="25"/>
        <v xml:space="preserve">クリア ! </v>
      </c>
    </row>
    <row r="42" spans="1:26">
      <c r="A42" s="118">
        <v>38</v>
      </c>
      <c r="B42" s="126">
        <f t="shared" ca="1" si="2"/>
        <v>0</v>
      </c>
      <c r="C42" s="126">
        <f t="shared" ca="1" si="3"/>
        <v>0</v>
      </c>
      <c r="D42" s="126">
        <f t="shared" ca="1" si="1"/>
        <v>0</v>
      </c>
      <c r="E42" s="126">
        <f t="shared" ca="1" si="4"/>
        <v>0</v>
      </c>
      <c r="F42" s="126">
        <f t="shared" ca="1" si="5"/>
        <v>0</v>
      </c>
      <c r="G42" s="127">
        <f t="shared" ca="1" si="6"/>
        <v>0</v>
      </c>
      <c r="H42" s="128">
        <f t="shared" ca="1" si="7"/>
        <v>0</v>
      </c>
      <c r="I42" s="128">
        <f t="shared" ca="1" si="8"/>
        <v>0</v>
      </c>
      <c r="J42" s="128">
        <f t="shared" ca="1" si="9"/>
        <v>0</v>
      </c>
      <c r="K42" s="128">
        <f t="shared" ca="1" si="10"/>
        <v>0</v>
      </c>
      <c r="L42" s="128">
        <f t="shared" ca="1" si="11"/>
        <v>0</v>
      </c>
      <c r="M42" s="128">
        <f t="shared" ca="1" si="12"/>
        <v>0</v>
      </c>
      <c r="N42" s="128" t="str">
        <f t="shared" ca="1" si="13"/>
        <v/>
      </c>
      <c r="O42" s="129" t="str">
        <f t="shared" ca="1" si="14"/>
        <v/>
      </c>
      <c r="P42" s="130">
        <f t="shared" ca="1" si="15"/>
        <v>0</v>
      </c>
      <c r="Q42" s="130">
        <f t="shared" ca="1" si="16"/>
        <v>0</v>
      </c>
      <c r="R42" s="130">
        <f t="shared" ca="1" si="17"/>
        <v>0</v>
      </c>
      <c r="S42" s="130">
        <f t="shared" ca="1" si="18"/>
        <v>0</v>
      </c>
      <c r="T42" s="130" t="str">
        <f t="shared" ca="1" si="19"/>
        <v/>
      </c>
      <c r="U42" s="130" t="str">
        <f t="shared" ca="1" si="20"/>
        <v/>
      </c>
      <c r="V42" s="131">
        <f t="shared" ca="1" si="21"/>
        <v>0</v>
      </c>
      <c r="W42" s="131">
        <f t="shared" ca="1" si="22"/>
        <v>0</v>
      </c>
      <c r="X42" s="131">
        <f t="shared" ca="1" si="23"/>
        <v>0</v>
      </c>
      <c r="Y42" s="131">
        <f t="shared" ca="1" si="24"/>
        <v>0</v>
      </c>
      <c r="Z42" s="29" t="str">
        <f t="shared" ca="1" si="25"/>
        <v xml:space="preserve">クリア ! </v>
      </c>
    </row>
    <row r="43" spans="1:26">
      <c r="A43" s="118">
        <v>39</v>
      </c>
      <c r="B43" s="126">
        <f t="shared" ca="1" si="2"/>
        <v>0</v>
      </c>
      <c r="C43" s="126">
        <f t="shared" ca="1" si="3"/>
        <v>0</v>
      </c>
      <c r="D43" s="126">
        <f t="shared" ca="1" si="1"/>
        <v>0</v>
      </c>
      <c r="E43" s="126">
        <f t="shared" ca="1" si="4"/>
        <v>0</v>
      </c>
      <c r="F43" s="126">
        <f t="shared" ca="1" si="5"/>
        <v>0</v>
      </c>
      <c r="G43" s="127">
        <f t="shared" ca="1" si="6"/>
        <v>0</v>
      </c>
      <c r="H43" s="128">
        <f t="shared" ca="1" si="7"/>
        <v>0</v>
      </c>
      <c r="I43" s="128">
        <f t="shared" ca="1" si="8"/>
        <v>0</v>
      </c>
      <c r="J43" s="128">
        <f t="shared" ca="1" si="9"/>
        <v>0</v>
      </c>
      <c r="K43" s="128">
        <f t="shared" ca="1" si="10"/>
        <v>0</v>
      </c>
      <c r="L43" s="128">
        <f t="shared" ca="1" si="11"/>
        <v>0</v>
      </c>
      <c r="M43" s="128">
        <f t="shared" ca="1" si="12"/>
        <v>0</v>
      </c>
      <c r="N43" s="128" t="str">
        <f t="shared" ca="1" si="13"/>
        <v/>
      </c>
      <c r="O43" s="129" t="str">
        <f t="shared" ca="1" si="14"/>
        <v/>
      </c>
      <c r="P43" s="130">
        <f t="shared" ca="1" si="15"/>
        <v>0</v>
      </c>
      <c r="Q43" s="130">
        <f t="shared" ca="1" si="16"/>
        <v>0</v>
      </c>
      <c r="R43" s="130">
        <f t="shared" ca="1" si="17"/>
        <v>0</v>
      </c>
      <c r="S43" s="130">
        <f t="shared" ca="1" si="18"/>
        <v>0</v>
      </c>
      <c r="T43" s="130" t="str">
        <f t="shared" ca="1" si="19"/>
        <v/>
      </c>
      <c r="U43" s="130" t="str">
        <f t="shared" ca="1" si="20"/>
        <v/>
      </c>
      <c r="V43" s="131">
        <f t="shared" ca="1" si="21"/>
        <v>0</v>
      </c>
      <c r="W43" s="131">
        <f t="shared" ca="1" si="22"/>
        <v>0</v>
      </c>
      <c r="X43" s="131">
        <f t="shared" ca="1" si="23"/>
        <v>0</v>
      </c>
      <c r="Y43" s="131">
        <f t="shared" ca="1" si="24"/>
        <v>0</v>
      </c>
      <c r="Z43" s="29" t="str">
        <f t="shared" ca="1" si="25"/>
        <v xml:space="preserve">クリア ! </v>
      </c>
    </row>
    <row r="44" spans="1:26">
      <c r="A44" s="118">
        <v>40</v>
      </c>
      <c r="B44" s="126">
        <f t="shared" ca="1" si="2"/>
        <v>0</v>
      </c>
      <c r="C44" s="126">
        <f t="shared" ca="1" si="3"/>
        <v>0</v>
      </c>
      <c r="D44" s="126">
        <f t="shared" ca="1" si="1"/>
        <v>0</v>
      </c>
      <c r="E44" s="126">
        <f t="shared" ca="1" si="4"/>
        <v>0</v>
      </c>
      <c r="F44" s="126">
        <f t="shared" ca="1" si="5"/>
        <v>0</v>
      </c>
      <c r="G44" s="127">
        <f t="shared" ca="1" si="6"/>
        <v>0</v>
      </c>
      <c r="H44" s="128">
        <f t="shared" ca="1" si="7"/>
        <v>0</v>
      </c>
      <c r="I44" s="128">
        <f t="shared" ca="1" si="8"/>
        <v>0</v>
      </c>
      <c r="J44" s="128">
        <f t="shared" ca="1" si="9"/>
        <v>0</v>
      </c>
      <c r="K44" s="128">
        <f t="shared" ca="1" si="10"/>
        <v>0</v>
      </c>
      <c r="L44" s="128">
        <f t="shared" ca="1" si="11"/>
        <v>0</v>
      </c>
      <c r="M44" s="128">
        <f t="shared" ca="1" si="12"/>
        <v>0</v>
      </c>
      <c r="N44" s="128" t="str">
        <f t="shared" ca="1" si="13"/>
        <v/>
      </c>
      <c r="O44" s="129" t="str">
        <f t="shared" ca="1" si="14"/>
        <v/>
      </c>
      <c r="P44" s="130">
        <f t="shared" ca="1" si="15"/>
        <v>0</v>
      </c>
      <c r="Q44" s="130">
        <f t="shared" ca="1" si="16"/>
        <v>0</v>
      </c>
      <c r="R44" s="130">
        <f t="shared" ca="1" si="17"/>
        <v>0</v>
      </c>
      <c r="S44" s="130">
        <f t="shared" ca="1" si="18"/>
        <v>0</v>
      </c>
      <c r="T44" s="130" t="str">
        <f t="shared" ca="1" si="19"/>
        <v/>
      </c>
      <c r="U44" s="130" t="str">
        <f t="shared" ca="1" si="20"/>
        <v/>
      </c>
      <c r="V44" s="131">
        <f t="shared" ca="1" si="21"/>
        <v>0</v>
      </c>
      <c r="W44" s="131">
        <f t="shared" ca="1" si="22"/>
        <v>0</v>
      </c>
      <c r="X44" s="131">
        <f t="shared" ca="1" si="23"/>
        <v>0</v>
      </c>
      <c r="Y44" s="131">
        <f t="shared" ca="1" si="24"/>
        <v>0</v>
      </c>
      <c r="Z44" s="29" t="str">
        <f t="shared" ca="1" si="25"/>
        <v xml:space="preserve">クリア ! </v>
      </c>
    </row>
    <row r="45" spans="1:26">
      <c r="A45" s="118">
        <v>41</v>
      </c>
      <c r="B45" s="126">
        <f t="shared" ca="1" si="2"/>
        <v>0</v>
      </c>
      <c r="C45" s="126">
        <f t="shared" ca="1" si="3"/>
        <v>0</v>
      </c>
      <c r="D45" s="126">
        <f t="shared" ca="1" si="1"/>
        <v>0</v>
      </c>
      <c r="E45" s="126">
        <f t="shared" ca="1" si="4"/>
        <v>0</v>
      </c>
      <c r="F45" s="126">
        <f t="shared" ca="1" si="5"/>
        <v>0</v>
      </c>
      <c r="G45" s="127">
        <f t="shared" ca="1" si="6"/>
        <v>0</v>
      </c>
      <c r="H45" s="128">
        <f t="shared" ca="1" si="7"/>
        <v>0</v>
      </c>
      <c r="I45" s="128">
        <f t="shared" ca="1" si="8"/>
        <v>0</v>
      </c>
      <c r="J45" s="128">
        <f t="shared" ca="1" si="9"/>
        <v>0</v>
      </c>
      <c r="K45" s="128">
        <f t="shared" ca="1" si="10"/>
        <v>0</v>
      </c>
      <c r="L45" s="128">
        <f t="shared" ca="1" si="11"/>
        <v>0</v>
      </c>
      <c r="M45" s="128">
        <f t="shared" ca="1" si="12"/>
        <v>0</v>
      </c>
      <c r="N45" s="128" t="str">
        <f t="shared" ca="1" si="13"/>
        <v/>
      </c>
      <c r="O45" s="129" t="str">
        <f t="shared" ca="1" si="14"/>
        <v/>
      </c>
      <c r="P45" s="130">
        <f t="shared" ca="1" si="15"/>
        <v>0</v>
      </c>
      <c r="Q45" s="130">
        <f t="shared" ca="1" si="16"/>
        <v>0</v>
      </c>
      <c r="R45" s="130">
        <f t="shared" ca="1" si="17"/>
        <v>0</v>
      </c>
      <c r="S45" s="130">
        <f t="shared" ca="1" si="18"/>
        <v>0</v>
      </c>
      <c r="T45" s="130" t="str">
        <f t="shared" ca="1" si="19"/>
        <v/>
      </c>
      <c r="U45" s="130" t="str">
        <f t="shared" ca="1" si="20"/>
        <v/>
      </c>
      <c r="V45" s="131">
        <f t="shared" ca="1" si="21"/>
        <v>0</v>
      </c>
      <c r="W45" s="131">
        <f t="shared" ca="1" si="22"/>
        <v>0</v>
      </c>
      <c r="X45" s="131">
        <f t="shared" ca="1" si="23"/>
        <v>0</v>
      </c>
      <c r="Y45" s="131">
        <f t="shared" ca="1" si="24"/>
        <v>0</v>
      </c>
      <c r="Z45" s="29" t="str">
        <f t="shared" ca="1" si="25"/>
        <v xml:space="preserve">クリア ! </v>
      </c>
    </row>
    <row r="46" spans="1:26">
      <c r="A46" s="118">
        <v>42</v>
      </c>
      <c r="B46" s="126">
        <f t="shared" ca="1" si="2"/>
        <v>0</v>
      </c>
      <c r="C46" s="126">
        <f t="shared" ca="1" si="3"/>
        <v>0</v>
      </c>
      <c r="D46" s="126">
        <f t="shared" ca="1" si="1"/>
        <v>0</v>
      </c>
      <c r="E46" s="126">
        <f t="shared" ca="1" si="4"/>
        <v>0</v>
      </c>
      <c r="F46" s="126">
        <f t="shared" ca="1" si="5"/>
        <v>0</v>
      </c>
      <c r="G46" s="127">
        <f t="shared" ca="1" si="6"/>
        <v>0</v>
      </c>
      <c r="H46" s="128">
        <f t="shared" ca="1" si="7"/>
        <v>0</v>
      </c>
      <c r="I46" s="128">
        <f t="shared" ca="1" si="8"/>
        <v>0</v>
      </c>
      <c r="J46" s="128">
        <f t="shared" ca="1" si="9"/>
        <v>0</v>
      </c>
      <c r="K46" s="128">
        <f t="shared" ca="1" si="10"/>
        <v>0</v>
      </c>
      <c r="L46" s="128">
        <f t="shared" ca="1" si="11"/>
        <v>0</v>
      </c>
      <c r="M46" s="128">
        <f t="shared" ca="1" si="12"/>
        <v>0</v>
      </c>
      <c r="N46" s="128" t="str">
        <f t="shared" ca="1" si="13"/>
        <v/>
      </c>
      <c r="O46" s="129" t="str">
        <f t="shared" ca="1" si="14"/>
        <v/>
      </c>
      <c r="P46" s="130">
        <f t="shared" ca="1" si="15"/>
        <v>0</v>
      </c>
      <c r="Q46" s="130">
        <f t="shared" ca="1" si="16"/>
        <v>0</v>
      </c>
      <c r="R46" s="130">
        <f t="shared" ca="1" si="17"/>
        <v>0</v>
      </c>
      <c r="S46" s="130">
        <f t="shared" ca="1" si="18"/>
        <v>0</v>
      </c>
      <c r="T46" s="130" t="str">
        <f t="shared" ca="1" si="19"/>
        <v/>
      </c>
      <c r="U46" s="130" t="str">
        <f t="shared" ca="1" si="20"/>
        <v/>
      </c>
      <c r="V46" s="131">
        <f t="shared" ca="1" si="21"/>
        <v>0</v>
      </c>
      <c r="W46" s="131">
        <f t="shared" ca="1" si="22"/>
        <v>0</v>
      </c>
      <c r="X46" s="131">
        <f t="shared" ca="1" si="23"/>
        <v>0</v>
      </c>
      <c r="Y46" s="131">
        <f t="shared" ca="1" si="24"/>
        <v>0</v>
      </c>
      <c r="Z46" s="29" t="str">
        <f t="shared" ca="1" si="25"/>
        <v xml:space="preserve">クリア ! </v>
      </c>
    </row>
    <row r="47" spans="1:26">
      <c r="A47" s="118">
        <v>43</v>
      </c>
      <c r="B47" s="126">
        <f t="shared" ca="1" si="2"/>
        <v>0</v>
      </c>
      <c r="C47" s="126">
        <f t="shared" ca="1" si="3"/>
        <v>0</v>
      </c>
      <c r="D47" s="126">
        <f t="shared" ca="1" si="1"/>
        <v>0</v>
      </c>
      <c r="E47" s="126">
        <f t="shared" ca="1" si="4"/>
        <v>0</v>
      </c>
      <c r="F47" s="126">
        <f t="shared" ca="1" si="5"/>
        <v>0</v>
      </c>
      <c r="G47" s="127">
        <f t="shared" ca="1" si="6"/>
        <v>0</v>
      </c>
      <c r="H47" s="128">
        <f t="shared" ca="1" si="7"/>
        <v>0</v>
      </c>
      <c r="I47" s="128">
        <f t="shared" ca="1" si="8"/>
        <v>0</v>
      </c>
      <c r="J47" s="128">
        <f t="shared" ca="1" si="9"/>
        <v>0</v>
      </c>
      <c r="K47" s="128">
        <f t="shared" ca="1" si="10"/>
        <v>0</v>
      </c>
      <c r="L47" s="128">
        <f t="shared" ca="1" si="11"/>
        <v>0</v>
      </c>
      <c r="M47" s="128">
        <f t="shared" ca="1" si="12"/>
        <v>0</v>
      </c>
      <c r="N47" s="128" t="str">
        <f t="shared" ca="1" si="13"/>
        <v/>
      </c>
      <c r="O47" s="129" t="str">
        <f t="shared" ca="1" si="14"/>
        <v/>
      </c>
      <c r="P47" s="130">
        <f t="shared" ca="1" si="15"/>
        <v>0</v>
      </c>
      <c r="Q47" s="130">
        <f t="shared" ca="1" si="16"/>
        <v>0</v>
      </c>
      <c r="R47" s="130">
        <f t="shared" ca="1" si="17"/>
        <v>0</v>
      </c>
      <c r="S47" s="130">
        <f t="shared" ca="1" si="18"/>
        <v>0</v>
      </c>
      <c r="T47" s="130" t="str">
        <f t="shared" ca="1" si="19"/>
        <v/>
      </c>
      <c r="U47" s="130" t="str">
        <f t="shared" ca="1" si="20"/>
        <v/>
      </c>
      <c r="V47" s="131">
        <f t="shared" ca="1" si="21"/>
        <v>0</v>
      </c>
      <c r="W47" s="131">
        <f t="shared" ca="1" si="22"/>
        <v>0</v>
      </c>
      <c r="X47" s="131">
        <f t="shared" ca="1" si="23"/>
        <v>0</v>
      </c>
      <c r="Y47" s="131">
        <f t="shared" ca="1" si="24"/>
        <v>0</v>
      </c>
      <c r="Z47" s="29" t="str">
        <f t="shared" ca="1" si="25"/>
        <v xml:space="preserve">クリア ! </v>
      </c>
    </row>
    <row r="48" spans="1:26">
      <c r="A48" s="118">
        <v>44</v>
      </c>
      <c r="B48" s="126">
        <f t="shared" ca="1" si="2"/>
        <v>0</v>
      </c>
      <c r="C48" s="126">
        <f t="shared" ca="1" si="3"/>
        <v>0</v>
      </c>
      <c r="D48" s="126">
        <f t="shared" ca="1" si="1"/>
        <v>0</v>
      </c>
      <c r="E48" s="126">
        <f t="shared" ca="1" si="4"/>
        <v>0</v>
      </c>
      <c r="F48" s="126">
        <f t="shared" ca="1" si="5"/>
        <v>0</v>
      </c>
      <c r="G48" s="127">
        <f t="shared" ca="1" si="6"/>
        <v>0</v>
      </c>
      <c r="H48" s="128">
        <f t="shared" ca="1" si="7"/>
        <v>0</v>
      </c>
      <c r="I48" s="128">
        <f t="shared" ca="1" si="8"/>
        <v>0</v>
      </c>
      <c r="J48" s="128">
        <f t="shared" ca="1" si="9"/>
        <v>0</v>
      </c>
      <c r="K48" s="128">
        <f t="shared" ca="1" si="10"/>
        <v>0</v>
      </c>
      <c r="L48" s="128">
        <f t="shared" ca="1" si="11"/>
        <v>0</v>
      </c>
      <c r="M48" s="128">
        <f t="shared" ca="1" si="12"/>
        <v>0</v>
      </c>
      <c r="N48" s="128" t="str">
        <f t="shared" ca="1" si="13"/>
        <v/>
      </c>
      <c r="O48" s="129" t="str">
        <f t="shared" ca="1" si="14"/>
        <v/>
      </c>
      <c r="P48" s="130">
        <f t="shared" ca="1" si="15"/>
        <v>0</v>
      </c>
      <c r="Q48" s="130">
        <f t="shared" ca="1" si="16"/>
        <v>0</v>
      </c>
      <c r="R48" s="130">
        <f t="shared" ca="1" si="17"/>
        <v>0</v>
      </c>
      <c r="S48" s="130">
        <f t="shared" ca="1" si="18"/>
        <v>0</v>
      </c>
      <c r="T48" s="130" t="str">
        <f t="shared" ca="1" si="19"/>
        <v/>
      </c>
      <c r="U48" s="130" t="str">
        <f t="shared" ca="1" si="20"/>
        <v/>
      </c>
      <c r="V48" s="131">
        <f t="shared" ca="1" si="21"/>
        <v>0</v>
      </c>
      <c r="W48" s="131">
        <f t="shared" ca="1" si="22"/>
        <v>0</v>
      </c>
      <c r="X48" s="131">
        <f t="shared" ca="1" si="23"/>
        <v>0</v>
      </c>
      <c r="Y48" s="131">
        <f t="shared" ca="1" si="24"/>
        <v>0</v>
      </c>
      <c r="Z48" s="29" t="str">
        <f t="shared" ca="1" si="25"/>
        <v xml:space="preserve">クリア ! </v>
      </c>
    </row>
    <row r="49" spans="1:26">
      <c r="A49" s="118">
        <v>45</v>
      </c>
      <c r="B49" s="126">
        <f t="shared" ca="1" si="2"/>
        <v>0</v>
      </c>
      <c r="C49" s="126">
        <f t="shared" ca="1" si="3"/>
        <v>0</v>
      </c>
      <c r="D49" s="126">
        <f t="shared" ca="1" si="1"/>
        <v>0</v>
      </c>
      <c r="E49" s="126">
        <f t="shared" ca="1" si="4"/>
        <v>0</v>
      </c>
      <c r="F49" s="126">
        <f t="shared" ca="1" si="5"/>
        <v>0</v>
      </c>
      <c r="G49" s="127">
        <f t="shared" ca="1" si="6"/>
        <v>0</v>
      </c>
      <c r="H49" s="128">
        <f t="shared" ca="1" si="7"/>
        <v>0</v>
      </c>
      <c r="I49" s="128">
        <f t="shared" ca="1" si="8"/>
        <v>0</v>
      </c>
      <c r="J49" s="128">
        <f t="shared" ca="1" si="9"/>
        <v>0</v>
      </c>
      <c r="K49" s="128">
        <f t="shared" ca="1" si="10"/>
        <v>0</v>
      </c>
      <c r="L49" s="128">
        <f t="shared" ca="1" si="11"/>
        <v>0</v>
      </c>
      <c r="M49" s="128">
        <f t="shared" ca="1" si="12"/>
        <v>0</v>
      </c>
      <c r="N49" s="128" t="str">
        <f t="shared" ca="1" si="13"/>
        <v/>
      </c>
      <c r="O49" s="129" t="str">
        <f t="shared" ca="1" si="14"/>
        <v/>
      </c>
      <c r="P49" s="130">
        <f t="shared" ca="1" si="15"/>
        <v>0</v>
      </c>
      <c r="Q49" s="130">
        <f t="shared" ca="1" si="16"/>
        <v>0</v>
      </c>
      <c r="R49" s="130">
        <f t="shared" ca="1" si="17"/>
        <v>0</v>
      </c>
      <c r="S49" s="130">
        <f t="shared" ca="1" si="18"/>
        <v>0</v>
      </c>
      <c r="T49" s="130" t="str">
        <f t="shared" ca="1" si="19"/>
        <v/>
      </c>
      <c r="U49" s="130" t="str">
        <f t="shared" ca="1" si="20"/>
        <v/>
      </c>
      <c r="V49" s="131">
        <f t="shared" ca="1" si="21"/>
        <v>0</v>
      </c>
      <c r="W49" s="131">
        <f t="shared" ca="1" si="22"/>
        <v>0</v>
      </c>
      <c r="X49" s="131">
        <f t="shared" ca="1" si="23"/>
        <v>0</v>
      </c>
      <c r="Y49" s="131">
        <f t="shared" ca="1" si="24"/>
        <v>0</v>
      </c>
      <c r="Z49" s="29" t="str">
        <f t="shared" ca="1" si="25"/>
        <v xml:space="preserve">クリア ! </v>
      </c>
    </row>
    <row r="50" spans="1:26">
      <c r="A50" s="118">
        <v>46</v>
      </c>
      <c r="B50" s="126">
        <f t="shared" ca="1" si="2"/>
        <v>0</v>
      </c>
      <c r="C50" s="126">
        <f t="shared" ca="1" si="3"/>
        <v>0</v>
      </c>
      <c r="D50" s="126">
        <f t="shared" ca="1" si="1"/>
        <v>0</v>
      </c>
      <c r="E50" s="126">
        <f t="shared" ca="1" si="4"/>
        <v>0</v>
      </c>
      <c r="F50" s="126">
        <f t="shared" ca="1" si="5"/>
        <v>0</v>
      </c>
      <c r="G50" s="127">
        <f t="shared" ca="1" si="6"/>
        <v>0</v>
      </c>
      <c r="H50" s="128">
        <f t="shared" ca="1" si="7"/>
        <v>0</v>
      </c>
      <c r="I50" s="128">
        <f t="shared" ca="1" si="8"/>
        <v>0</v>
      </c>
      <c r="J50" s="128">
        <f t="shared" ca="1" si="9"/>
        <v>0</v>
      </c>
      <c r="K50" s="128">
        <f t="shared" ca="1" si="10"/>
        <v>0</v>
      </c>
      <c r="L50" s="128">
        <f t="shared" ca="1" si="11"/>
        <v>0</v>
      </c>
      <c r="M50" s="128">
        <f t="shared" ca="1" si="12"/>
        <v>0</v>
      </c>
      <c r="N50" s="128" t="str">
        <f t="shared" ca="1" si="13"/>
        <v/>
      </c>
      <c r="O50" s="129" t="str">
        <f t="shared" ca="1" si="14"/>
        <v/>
      </c>
      <c r="P50" s="130">
        <f t="shared" ca="1" si="15"/>
        <v>0</v>
      </c>
      <c r="Q50" s="130">
        <f t="shared" ca="1" si="16"/>
        <v>0</v>
      </c>
      <c r="R50" s="130">
        <f t="shared" ca="1" si="17"/>
        <v>0</v>
      </c>
      <c r="S50" s="130">
        <f t="shared" ca="1" si="18"/>
        <v>0</v>
      </c>
      <c r="T50" s="130" t="str">
        <f t="shared" ca="1" si="19"/>
        <v/>
      </c>
      <c r="U50" s="130" t="str">
        <f t="shared" ca="1" si="20"/>
        <v/>
      </c>
      <c r="V50" s="131">
        <f t="shared" ca="1" si="21"/>
        <v>0</v>
      </c>
      <c r="W50" s="131">
        <f t="shared" ca="1" si="22"/>
        <v>0</v>
      </c>
      <c r="X50" s="131">
        <f t="shared" ca="1" si="23"/>
        <v>0</v>
      </c>
      <c r="Y50" s="131">
        <f t="shared" ca="1" si="24"/>
        <v>0</v>
      </c>
      <c r="Z50" s="29" t="str">
        <f t="shared" ca="1" si="25"/>
        <v xml:space="preserve">クリア ! </v>
      </c>
    </row>
    <row r="51" spans="1:26">
      <c r="A51" s="118">
        <v>47</v>
      </c>
      <c r="B51" s="126">
        <f t="shared" ca="1" si="2"/>
        <v>0</v>
      </c>
      <c r="C51" s="126">
        <f t="shared" ca="1" si="3"/>
        <v>0</v>
      </c>
      <c r="D51" s="126">
        <f t="shared" ca="1" si="1"/>
        <v>0</v>
      </c>
      <c r="E51" s="126">
        <f t="shared" ca="1" si="4"/>
        <v>0</v>
      </c>
      <c r="F51" s="126">
        <f t="shared" ca="1" si="5"/>
        <v>0</v>
      </c>
      <c r="G51" s="127">
        <f t="shared" ca="1" si="6"/>
        <v>0</v>
      </c>
      <c r="H51" s="128">
        <f t="shared" ca="1" si="7"/>
        <v>0</v>
      </c>
      <c r="I51" s="128">
        <f t="shared" ca="1" si="8"/>
        <v>0</v>
      </c>
      <c r="J51" s="128">
        <f t="shared" ca="1" si="9"/>
        <v>0</v>
      </c>
      <c r="K51" s="128">
        <f t="shared" ca="1" si="10"/>
        <v>0</v>
      </c>
      <c r="L51" s="128">
        <f t="shared" ca="1" si="11"/>
        <v>0</v>
      </c>
      <c r="M51" s="128">
        <f t="shared" ca="1" si="12"/>
        <v>0</v>
      </c>
      <c r="N51" s="128" t="str">
        <f t="shared" ca="1" si="13"/>
        <v/>
      </c>
      <c r="O51" s="129" t="str">
        <f t="shared" ca="1" si="14"/>
        <v/>
      </c>
      <c r="P51" s="130">
        <f t="shared" ca="1" si="15"/>
        <v>0</v>
      </c>
      <c r="Q51" s="130">
        <f t="shared" ca="1" si="16"/>
        <v>0</v>
      </c>
      <c r="R51" s="130">
        <f t="shared" ca="1" si="17"/>
        <v>0</v>
      </c>
      <c r="S51" s="130">
        <f t="shared" ca="1" si="18"/>
        <v>0</v>
      </c>
      <c r="T51" s="130" t="str">
        <f t="shared" ca="1" si="19"/>
        <v/>
      </c>
      <c r="U51" s="130" t="str">
        <f t="shared" ca="1" si="20"/>
        <v/>
      </c>
      <c r="V51" s="131">
        <f t="shared" ca="1" si="21"/>
        <v>0</v>
      </c>
      <c r="W51" s="131">
        <f t="shared" ca="1" si="22"/>
        <v>0</v>
      </c>
      <c r="X51" s="131">
        <f t="shared" ca="1" si="23"/>
        <v>0</v>
      </c>
      <c r="Y51" s="131">
        <f t="shared" ca="1" si="24"/>
        <v>0</v>
      </c>
      <c r="Z51" s="29" t="str">
        <f t="shared" ca="1" si="25"/>
        <v xml:space="preserve">クリア ! </v>
      </c>
    </row>
    <row r="52" spans="1:26">
      <c r="A52" s="118">
        <v>48</v>
      </c>
      <c r="B52" s="126">
        <f t="shared" ca="1" si="2"/>
        <v>0</v>
      </c>
      <c r="C52" s="126">
        <f t="shared" ca="1" si="3"/>
        <v>0</v>
      </c>
      <c r="D52" s="126">
        <f t="shared" ca="1" si="1"/>
        <v>0</v>
      </c>
      <c r="E52" s="126">
        <f t="shared" ca="1" si="4"/>
        <v>0</v>
      </c>
      <c r="F52" s="126">
        <f t="shared" ca="1" si="5"/>
        <v>0</v>
      </c>
      <c r="G52" s="127">
        <f t="shared" ca="1" si="6"/>
        <v>0</v>
      </c>
      <c r="H52" s="128">
        <f t="shared" ca="1" si="7"/>
        <v>0</v>
      </c>
      <c r="I52" s="128">
        <f t="shared" ca="1" si="8"/>
        <v>0</v>
      </c>
      <c r="J52" s="128">
        <f t="shared" ca="1" si="9"/>
        <v>0</v>
      </c>
      <c r="K52" s="128">
        <f t="shared" ca="1" si="10"/>
        <v>0</v>
      </c>
      <c r="L52" s="128">
        <f t="shared" ca="1" si="11"/>
        <v>0</v>
      </c>
      <c r="M52" s="128">
        <f t="shared" ca="1" si="12"/>
        <v>0</v>
      </c>
      <c r="N52" s="128" t="str">
        <f t="shared" ca="1" si="13"/>
        <v/>
      </c>
      <c r="O52" s="129" t="str">
        <f t="shared" ca="1" si="14"/>
        <v/>
      </c>
      <c r="P52" s="130">
        <f t="shared" ca="1" si="15"/>
        <v>0</v>
      </c>
      <c r="Q52" s="130">
        <f t="shared" ca="1" si="16"/>
        <v>0</v>
      </c>
      <c r="R52" s="130">
        <f t="shared" ca="1" si="17"/>
        <v>0</v>
      </c>
      <c r="S52" s="130">
        <f t="shared" ca="1" si="18"/>
        <v>0</v>
      </c>
      <c r="T52" s="130" t="str">
        <f t="shared" ca="1" si="19"/>
        <v/>
      </c>
      <c r="U52" s="130" t="str">
        <f t="shared" ca="1" si="20"/>
        <v/>
      </c>
      <c r="V52" s="131">
        <f t="shared" ca="1" si="21"/>
        <v>0</v>
      </c>
      <c r="W52" s="131">
        <f t="shared" ca="1" si="22"/>
        <v>0</v>
      </c>
      <c r="X52" s="131">
        <f t="shared" ca="1" si="23"/>
        <v>0</v>
      </c>
      <c r="Y52" s="131">
        <f t="shared" ca="1" si="24"/>
        <v>0</v>
      </c>
      <c r="Z52" s="29" t="str">
        <f t="shared" ca="1" si="25"/>
        <v xml:space="preserve">クリア ! </v>
      </c>
    </row>
    <row r="53" spans="1:26">
      <c r="A53" s="118">
        <v>49</v>
      </c>
      <c r="B53" s="126">
        <f t="shared" ca="1" si="2"/>
        <v>0</v>
      </c>
      <c r="C53" s="126">
        <f t="shared" ca="1" si="3"/>
        <v>0</v>
      </c>
      <c r="D53" s="126">
        <f t="shared" ca="1" si="1"/>
        <v>0</v>
      </c>
      <c r="E53" s="126">
        <f t="shared" ca="1" si="4"/>
        <v>0</v>
      </c>
      <c r="F53" s="126">
        <f t="shared" ca="1" si="5"/>
        <v>0</v>
      </c>
      <c r="G53" s="127">
        <f t="shared" ca="1" si="6"/>
        <v>0</v>
      </c>
      <c r="H53" s="128">
        <f t="shared" ca="1" si="7"/>
        <v>0</v>
      </c>
      <c r="I53" s="128">
        <f t="shared" ca="1" si="8"/>
        <v>0</v>
      </c>
      <c r="J53" s="128">
        <f t="shared" ca="1" si="9"/>
        <v>0</v>
      </c>
      <c r="K53" s="128">
        <f t="shared" ca="1" si="10"/>
        <v>0</v>
      </c>
      <c r="L53" s="128">
        <f t="shared" ca="1" si="11"/>
        <v>0</v>
      </c>
      <c r="M53" s="128">
        <f t="shared" ca="1" si="12"/>
        <v>0</v>
      </c>
      <c r="N53" s="128" t="str">
        <f t="shared" ca="1" si="13"/>
        <v/>
      </c>
      <c r="O53" s="129" t="str">
        <f t="shared" ca="1" si="14"/>
        <v/>
      </c>
      <c r="P53" s="130">
        <f t="shared" ca="1" si="15"/>
        <v>0</v>
      </c>
      <c r="Q53" s="130">
        <f t="shared" ca="1" si="16"/>
        <v>0</v>
      </c>
      <c r="R53" s="130">
        <f t="shared" ca="1" si="17"/>
        <v>0</v>
      </c>
      <c r="S53" s="130">
        <f t="shared" ca="1" si="18"/>
        <v>0</v>
      </c>
      <c r="T53" s="130" t="str">
        <f t="shared" ca="1" si="19"/>
        <v/>
      </c>
      <c r="U53" s="130" t="str">
        <f t="shared" ca="1" si="20"/>
        <v/>
      </c>
      <c r="V53" s="131">
        <f t="shared" ca="1" si="21"/>
        <v>0</v>
      </c>
      <c r="W53" s="131">
        <f t="shared" ca="1" si="22"/>
        <v>0</v>
      </c>
      <c r="X53" s="131">
        <f t="shared" ca="1" si="23"/>
        <v>0</v>
      </c>
      <c r="Y53" s="131">
        <f t="shared" ca="1" si="24"/>
        <v>0</v>
      </c>
      <c r="Z53" s="29" t="str">
        <f t="shared" ca="1" si="25"/>
        <v xml:space="preserve">クリア ! </v>
      </c>
    </row>
    <row r="54" spans="1:26">
      <c r="A54" s="118">
        <v>50</v>
      </c>
      <c r="B54" s="126">
        <f t="shared" ca="1" si="2"/>
        <v>0</v>
      </c>
      <c r="C54" s="126">
        <f t="shared" ca="1" si="3"/>
        <v>0</v>
      </c>
      <c r="D54" s="126">
        <f t="shared" ca="1" si="1"/>
        <v>0</v>
      </c>
      <c r="E54" s="126">
        <f t="shared" ca="1" si="4"/>
        <v>0</v>
      </c>
      <c r="F54" s="126">
        <f t="shared" ca="1" si="5"/>
        <v>0</v>
      </c>
      <c r="G54" s="127">
        <f t="shared" ca="1" si="6"/>
        <v>0</v>
      </c>
      <c r="H54" s="128">
        <f t="shared" ca="1" si="7"/>
        <v>0</v>
      </c>
      <c r="I54" s="128">
        <f t="shared" ca="1" si="8"/>
        <v>0</v>
      </c>
      <c r="J54" s="128">
        <f t="shared" ca="1" si="9"/>
        <v>0</v>
      </c>
      <c r="K54" s="128">
        <f t="shared" ca="1" si="10"/>
        <v>0</v>
      </c>
      <c r="L54" s="128">
        <f t="shared" ca="1" si="11"/>
        <v>0</v>
      </c>
      <c r="M54" s="128">
        <f t="shared" ca="1" si="12"/>
        <v>0</v>
      </c>
      <c r="N54" s="128" t="str">
        <f t="shared" ca="1" si="13"/>
        <v/>
      </c>
      <c r="O54" s="129" t="str">
        <f t="shared" ca="1" si="14"/>
        <v/>
      </c>
      <c r="P54" s="130">
        <f t="shared" ca="1" si="15"/>
        <v>0</v>
      </c>
      <c r="Q54" s="130">
        <f t="shared" ca="1" si="16"/>
        <v>0</v>
      </c>
      <c r="R54" s="130">
        <f t="shared" ca="1" si="17"/>
        <v>0</v>
      </c>
      <c r="S54" s="130">
        <f t="shared" ca="1" si="18"/>
        <v>0</v>
      </c>
      <c r="T54" s="130" t="str">
        <f t="shared" ca="1" si="19"/>
        <v/>
      </c>
      <c r="U54" s="130" t="str">
        <f t="shared" ca="1" si="20"/>
        <v/>
      </c>
      <c r="V54" s="131">
        <f t="shared" ca="1" si="21"/>
        <v>0</v>
      </c>
      <c r="W54" s="131">
        <f t="shared" ca="1" si="22"/>
        <v>0</v>
      </c>
      <c r="X54" s="131">
        <f t="shared" ca="1" si="23"/>
        <v>0</v>
      </c>
      <c r="Y54" s="131">
        <f t="shared" ca="1" si="24"/>
        <v>0</v>
      </c>
      <c r="Z54" s="29" t="str">
        <f t="shared" ca="1" si="25"/>
        <v xml:space="preserve">クリア ! </v>
      </c>
    </row>
    <row r="55" spans="1:26">
      <c r="A55" s="118">
        <v>51</v>
      </c>
      <c r="B55" s="126">
        <f t="shared" ca="1" si="2"/>
        <v>0</v>
      </c>
      <c r="C55" s="126">
        <f t="shared" ca="1" si="3"/>
        <v>0</v>
      </c>
      <c r="D55" s="126">
        <f t="shared" ca="1" si="1"/>
        <v>0</v>
      </c>
      <c r="E55" s="126">
        <f t="shared" ca="1" si="4"/>
        <v>0</v>
      </c>
      <c r="F55" s="126">
        <f t="shared" ca="1" si="5"/>
        <v>0</v>
      </c>
      <c r="G55" s="127">
        <f t="shared" ca="1" si="6"/>
        <v>0</v>
      </c>
      <c r="H55" s="128">
        <f t="shared" ca="1" si="7"/>
        <v>0</v>
      </c>
      <c r="I55" s="128">
        <f t="shared" ca="1" si="8"/>
        <v>0</v>
      </c>
      <c r="J55" s="128">
        <f t="shared" ca="1" si="9"/>
        <v>0</v>
      </c>
      <c r="K55" s="128">
        <f t="shared" ca="1" si="10"/>
        <v>0</v>
      </c>
      <c r="L55" s="128">
        <f t="shared" ca="1" si="11"/>
        <v>0</v>
      </c>
      <c r="M55" s="128">
        <f t="shared" ca="1" si="12"/>
        <v>0</v>
      </c>
      <c r="N55" s="128" t="str">
        <f t="shared" ca="1" si="13"/>
        <v/>
      </c>
      <c r="O55" s="129" t="str">
        <f t="shared" ca="1" si="14"/>
        <v/>
      </c>
      <c r="P55" s="130">
        <f t="shared" ca="1" si="15"/>
        <v>0</v>
      </c>
      <c r="Q55" s="130">
        <f t="shared" ca="1" si="16"/>
        <v>0</v>
      </c>
      <c r="R55" s="130">
        <f t="shared" ca="1" si="17"/>
        <v>0</v>
      </c>
      <c r="S55" s="130">
        <f t="shared" ca="1" si="18"/>
        <v>0</v>
      </c>
      <c r="T55" s="130" t="str">
        <f t="shared" ca="1" si="19"/>
        <v/>
      </c>
      <c r="U55" s="130" t="str">
        <f t="shared" ca="1" si="20"/>
        <v/>
      </c>
      <c r="V55" s="131">
        <f t="shared" ca="1" si="21"/>
        <v>0</v>
      </c>
      <c r="W55" s="131">
        <f t="shared" ca="1" si="22"/>
        <v>0</v>
      </c>
      <c r="X55" s="131">
        <f t="shared" ca="1" si="23"/>
        <v>0</v>
      </c>
      <c r="Y55" s="131">
        <f t="shared" ca="1" si="24"/>
        <v>0</v>
      </c>
      <c r="Z55" s="29" t="str">
        <f t="shared" ca="1" si="25"/>
        <v xml:space="preserve">クリア ! </v>
      </c>
    </row>
    <row r="56" spans="1:26">
      <c r="A56" s="118">
        <v>52</v>
      </c>
      <c r="B56" s="126">
        <f t="shared" ca="1" si="2"/>
        <v>0</v>
      </c>
      <c r="C56" s="126">
        <f t="shared" ca="1" si="3"/>
        <v>0</v>
      </c>
      <c r="D56" s="126">
        <f t="shared" ca="1" si="1"/>
        <v>0</v>
      </c>
      <c r="E56" s="126">
        <f t="shared" ca="1" si="4"/>
        <v>0</v>
      </c>
      <c r="F56" s="126">
        <f t="shared" ca="1" si="5"/>
        <v>0</v>
      </c>
      <c r="G56" s="127">
        <f t="shared" ca="1" si="6"/>
        <v>0</v>
      </c>
      <c r="H56" s="128">
        <f t="shared" ca="1" si="7"/>
        <v>0</v>
      </c>
      <c r="I56" s="128">
        <f t="shared" ca="1" si="8"/>
        <v>0</v>
      </c>
      <c r="J56" s="128">
        <f t="shared" ca="1" si="9"/>
        <v>0</v>
      </c>
      <c r="K56" s="128">
        <f t="shared" ca="1" si="10"/>
        <v>0</v>
      </c>
      <c r="L56" s="128">
        <f t="shared" ca="1" si="11"/>
        <v>0</v>
      </c>
      <c r="M56" s="128">
        <f t="shared" ca="1" si="12"/>
        <v>0</v>
      </c>
      <c r="N56" s="128" t="str">
        <f t="shared" ca="1" si="13"/>
        <v/>
      </c>
      <c r="O56" s="129" t="str">
        <f t="shared" ca="1" si="14"/>
        <v/>
      </c>
      <c r="P56" s="130">
        <f t="shared" ca="1" si="15"/>
        <v>0</v>
      </c>
      <c r="Q56" s="130">
        <f t="shared" ca="1" si="16"/>
        <v>0</v>
      </c>
      <c r="R56" s="130">
        <f t="shared" ca="1" si="17"/>
        <v>0</v>
      </c>
      <c r="S56" s="130">
        <f t="shared" ca="1" si="18"/>
        <v>0</v>
      </c>
      <c r="T56" s="130" t="str">
        <f t="shared" ca="1" si="19"/>
        <v/>
      </c>
      <c r="U56" s="130" t="str">
        <f t="shared" ca="1" si="20"/>
        <v/>
      </c>
      <c r="V56" s="131">
        <f t="shared" ca="1" si="21"/>
        <v>0</v>
      </c>
      <c r="W56" s="131">
        <f t="shared" ca="1" si="22"/>
        <v>0</v>
      </c>
      <c r="X56" s="131">
        <f t="shared" ca="1" si="23"/>
        <v>0</v>
      </c>
      <c r="Y56" s="131">
        <f t="shared" ca="1" si="24"/>
        <v>0</v>
      </c>
      <c r="Z56" s="29" t="str">
        <f t="shared" ca="1" si="25"/>
        <v xml:space="preserve">クリア ! </v>
      </c>
    </row>
    <row r="57" spans="1:26">
      <c r="A57" s="118">
        <v>53</v>
      </c>
      <c r="B57" s="126">
        <f t="shared" ca="1" si="2"/>
        <v>0</v>
      </c>
      <c r="C57" s="126">
        <f t="shared" ca="1" si="3"/>
        <v>0</v>
      </c>
      <c r="D57" s="126">
        <f t="shared" ca="1" si="1"/>
        <v>0</v>
      </c>
      <c r="E57" s="126">
        <f t="shared" ca="1" si="4"/>
        <v>0</v>
      </c>
      <c r="F57" s="126">
        <f t="shared" ca="1" si="5"/>
        <v>0</v>
      </c>
      <c r="G57" s="127">
        <f t="shared" ca="1" si="6"/>
        <v>0</v>
      </c>
      <c r="H57" s="128">
        <f t="shared" ca="1" si="7"/>
        <v>0</v>
      </c>
      <c r="I57" s="128">
        <f t="shared" ca="1" si="8"/>
        <v>0</v>
      </c>
      <c r="J57" s="128">
        <f t="shared" ca="1" si="9"/>
        <v>0</v>
      </c>
      <c r="K57" s="128">
        <f t="shared" ca="1" si="10"/>
        <v>0</v>
      </c>
      <c r="L57" s="128">
        <f t="shared" ca="1" si="11"/>
        <v>0</v>
      </c>
      <c r="M57" s="128">
        <f t="shared" ca="1" si="12"/>
        <v>0</v>
      </c>
      <c r="N57" s="128" t="str">
        <f t="shared" ca="1" si="13"/>
        <v/>
      </c>
      <c r="O57" s="129" t="str">
        <f t="shared" ca="1" si="14"/>
        <v/>
      </c>
      <c r="P57" s="130">
        <f t="shared" ca="1" si="15"/>
        <v>0</v>
      </c>
      <c r="Q57" s="130">
        <f t="shared" ca="1" si="16"/>
        <v>0</v>
      </c>
      <c r="R57" s="130">
        <f t="shared" ca="1" si="17"/>
        <v>0</v>
      </c>
      <c r="S57" s="130">
        <f t="shared" ca="1" si="18"/>
        <v>0</v>
      </c>
      <c r="T57" s="130" t="str">
        <f t="shared" ca="1" si="19"/>
        <v/>
      </c>
      <c r="U57" s="130" t="str">
        <f t="shared" ca="1" si="20"/>
        <v/>
      </c>
      <c r="V57" s="131">
        <f t="shared" ca="1" si="21"/>
        <v>0</v>
      </c>
      <c r="W57" s="131">
        <f t="shared" ca="1" si="22"/>
        <v>0</v>
      </c>
      <c r="X57" s="131">
        <f t="shared" ca="1" si="23"/>
        <v>0</v>
      </c>
      <c r="Y57" s="131">
        <f t="shared" ca="1" si="24"/>
        <v>0</v>
      </c>
      <c r="Z57" s="29" t="str">
        <f t="shared" ca="1" si="25"/>
        <v xml:space="preserve">クリア ! </v>
      </c>
    </row>
    <row r="58" spans="1:26">
      <c r="A58" s="118">
        <v>54</v>
      </c>
      <c r="B58" s="126">
        <f t="shared" ca="1" si="2"/>
        <v>0</v>
      </c>
      <c r="C58" s="126">
        <f t="shared" ca="1" si="3"/>
        <v>0</v>
      </c>
      <c r="D58" s="126">
        <f t="shared" ca="1" si="1"/>
        <v>0</v>
      </c>
      <c r="E58" s="126">
        <f t="shared" ca="1" si="4"/>
        <v>0</v>
      </c>
      <c r="F58" s="126">
        <f t="shared" ca="1" si="5"/>
        <v>0</v>
      </c>
      <c r="G58" s="127">
        <f t="shared" ca="1" si="6"/>
        <v>0</v>
      </c>
      <c r="H58" s="128">
        <f t="shared" ca="1" si="7"/>
        <v>0</v>
      </c>
      <c r="I58" s="128">
        <f t="shared" ca="1" si="8"/>
        <v>0</v>
      </c>
      <c r="J58" s="128">
        <f t="shared" ca="1" si="9"/>
        <v>0</v>
      </c>
      <c r="K58" s="128">
        <f t="shared" ca="1" si="10"/>
        <v>0</v>
      </c>
      <c r="L58" s="128">
        <f t="shared" ca="1" si="11"/>
        <v>0</v>
      </c>
      <c r="M58" s="128">
        <f t="shared" ca="1" si="12"/>
        <v>0</v>
      </c>
      <c r="N58" s="128" t="str">
        <f t="shared" ca="1" si="13"/>
        <v/>
      </c>
      <c r="O58" s="129" t="str">
        <f t="shared" ca="1" si="14"/>
        <v/>
      </c>
      <c r="P58" s="130">
        <f t="shared" ca="1" si="15"/>
        <v>0</v>
      </c>
      <c r="Q58" s="130">
        <f t="shared" ca="1" si="16"/>
        <v>0</v>
      </c>
      <c r="R58" s="130">
        <f t="shared" ca="1" si="17"/>
        <v>0</v>
      </c>
      <c r="S58" s="130">
        <f t="shared" ca="1" si="18"/>
        <v>0</v>
      </c>
      <c r="T58" s="130" t="str">
        <f t="shared" ca="1" si="19"/>
        <v/>
      </c>
      <c r="U58" s="130" t="str">
        <f t="shared" ca="1" si="20"/>
        <v/>
      </c>
      <c r="V58" s="131">
        <f t="shared" ca="1" si="21"/>
        <v>0</v>
      </c>
      <c r="W58" s="131">
        <f t="shared" ca="1" si="22"/>
        <v>0</v>
      </c>
      <c r="X58" s="131">
        <f t="shared" ca="1" si="23"/>
        <v>0</v>
      </c>
      <c r="Y58" s="131">
        <f t="shared" ca="1" si="24"/>
        <v>0</v>
      </c>
      <c r="Z58" s="29" t="str">
        <f t="shared" ca="1" si="25"/>
        <v xml:space="preserve">クリア ! </v>
      </c>
    </row>
    <row r="59" spans="1:26">
      <c r="A59" s="118">
        <v>55</v>
      </c>
      <c r="B59" s="126">
        <f t="shared" ca="1" si="2"/>
        <v>0</v>
      </c>
      <c r="C59" s="126">
        <f t="shared" ca="1" si="3"/>
        <v>0</v>
      </c>
      <c r="D59" s="126">
        <f t="shared" ca="1" si="1"/>
        <v>0</v>
      </c>
      <c r="E59" s="126">
        <f t="shared" ca="1" si="4"/>
        <v>0</v>
      </c>
      <c r="F59" s="126">
        <f t="shared" ca="1" si="5"/>
        <v>0</v>
      </c>
      <c r="G59" s="127">
        <f t="shared" ca="1" si="6"/>
        <v>0</v>
      </c>
      <c r="H59" s="128">
        <f t="shared" ca="1" si="7"/>
        <v>0</v>
      </c>
      <c r="I59" s="128">
        <f t="shared" ca="1" si="8"/>
        <v>0</v>
      </c>
      <c r="J59" s="128">
        <f t="shared" ca="1" si="9"/>
        <v>0</v>
      </c>
      <c r="K59" s="128">
        <f t="shared" ca="1" si="10"/>
        <v>0</v>
      </c>
      <c r="L59" s="128">
        <f t="shared" ca="1" si="11"/>
        <v>0</v>
      </c>
      <c r="M59" s="128">
        <f t="shared" ca="1" si="12"/>
        <v>0</v>
      </c>
      <c r="N59" s="128" t="str">
        <f t="shared" ca="1" si="13"/>
        <v/>
      </c>
      <c r="O59" s="129" t="str">
        <f t="shared" ca="1" si="14"/>
        <v/>
      </c>
      <c r="P59" s="130">
        <f t="shared" ca="1" si="15"/>
        <v>0</v>
      </c>
      <c r="Q59" s="130">
        <f t="shared" ca="1" si="16"/>
        <v>0</v>
      </c>
      <c r="R59" s="130">
        <f t="shared" ca="1" si="17"/>
        <v>0</v>
      </c>
      <c r="S59" s="130">
        <f t="shared" ca="1" si="18"/>
        <v>0</v>
      </c>
      <c r="T59" s="130" t="str">
        <f t="shared" ca="1" si="19"/>
        <v/>
      </c>
      <c r="U59" s="130" t="str">
        <f t="shared" ca="1" si="20"/>
        <v/>
      </c>
      <c r="V59" s="131">
        <f t="shared" ca="1" si="21"/>
        <v>0</v>
      </c>
      <c r="W59" s="131">
        <f t="shared" ca="1" si="22"/>
        <v>0</v>
      </c>
      <c r="X59" s="131">
        <f t="shared" ca="1" si="23"/>
        <v>0</v>
      </c>
      <c r="Y59" s="131">
        <f t="shared" ca="1" si="24"/>
        <v>0</v>
      </c>
      <c r="Z59" s="29" t="str">
        <f t="shared" ca="1" si="25"/>
        <v xml:space="preserve">クリア ! </v>
      </c>
    </row>
    <row r="60" spans="1:26">
      <c r="A60" s="118">
        <v>56</v>
      </c>
      <c r="B60" s="126">
        <f t="shared" ca="1" si="2"/>
        <v>0</v>
      </c>
      <c r="C60" s="126">
        <f t="shared" ca="1" si="3"/>
        <v>0</v>
      </c>
      <c r="D60" s="126">
        <f t="shared" ca="1" si="1"/>
        <v>0</v>
      </c>
      <c r="E60" s="126">
        <f t="shared" ca="1" si="4"/>
        <v>0</v>
      </c>
      <c r="F60" s="126">
        <f t="shared" ca="1" si="5"/>
        <v>0</v>
      </c>
      <c r="G60" s="127">
        <f t="shared" ca="1" si="6"/>
        <v>0</v>
      </c>
      <c r="H60" s="128">
        <f t="shared" ca="1" si="7"/>
        <v>0</v>
      </c>
      <c r="I60" s="128">
        <f t="shared" ca="1" si="8"/>
        <v>0</v>
      </c>
      <c r="J60" s="128">
        <f t="shared" ca="1" si="9"/>
        <v>0</v>
      </c>
      <c r="K60" s="128">
        <f t="shared" ca="1" si="10"/>
        <v>0</v>
      </c>
      <c r="L60" s="128">
        <f t="shared" ca="1" si="11"/>
        <v>0</v>
      </c>
      <c r="M60" s="128">
        <f t="shared" ca="1" si="12"/>
        <v>0</v>
      </c>
      <c r="N60" s="128" t="str">
        <f t="shared" ca="1" si="13"/>
        <v/>
      </c>
      <c r="O60" s="129" t="str">
        <f t="shared" ca="1" si="14"/>
        <v/>
      </c>
      <c r="P60" s="130">
        <f t="shared" ca="1" si="15"/>
        <v>0</v>
      </c>
      <c r="Q60" s="130">
        <f t="shared" ca="1" si="16"/>
        <v>0</v>
      </c>
      <c r="R60" s="130">
        <f t="shared" ca="1" si="17"/>
        <v>0</v>
      </c>
      <c r="S60" s="130">
        <f t="shared" ca="1" si="18"/>
        <v>0</v>
      </c>
      <c r="T60" s="130" t="str">
        <f t="shared" ca="1" si="19"/>
        <v/>
      </c>
      <c r="U60" s="130" t="str">
        <f t="shared" ca="1" si="20"/>
        <v/>
      </c>
      <c r="V60" s="131">
        <f t="shared" ca="1" si="21"/>
        <v>0</v>
      </c>
      <c r="W60" s="131">
        <f t="shared" ca="1" si="22"/>
        <v>0</v>
      </c>
      <c r="X60" s="131">
        <f t="shared" ca="1" si="23"/>
        <v>0</v>
      </c>
      <c r="Y60" s="131">
        <f t="shared" ca="1" si="24"/>
        <v>0</v>
      </c>
      <c r="Z60" s="29" t="str">
        <f t="shared" ca="1" si="25"/>
        <v xml:space="preserve">クリア ! </v>
      </c>
    </row>
    <row r="61" spans="1:26">
      <c r="A61" s="118">
        <v>57</v>
      </c>
      <c r="B61" s="126">
        <f t="shared" ca="1" si="2"/>
        <v>0</v>
      </c>
      <c r="C61" s="126">
        <f t="shared" ca="1" si="3"/>
        <v>0</v>
      </c>
      <c r="D61" s="126">
        <f t="shared" ca="1" si="1"/>
        <v>0</v>
      </c>
      <c r="E61" s="126">
        <f t="shared" ca="1" si="4"/>
        <v>0</v>
      </c>
      <c r="F61" s="126">
        <f t="shared" ca="1" si="5"/>
        <v>0</v>
      </c>
      <c r="G61" s="127">
        <f t="shared" ca="1" si="6"/>
        <v>0</v>
      </c>
      <c r="H61" s="128">
        <f t="shared" ca="1" si="7"/>
        <v>0</v>
      </c>
      <c r="I61" s="128">
        <f t="shared" ca="1" si="8"/>
        <v>0</v>
      </c>
      <c r="J61" s="128">
        <f t="shared" ca="1" si="9"/>
        <v>0</v>
      </c>
      <c r="K61" s="128">
        <f t="shared" ca="1" si="10"/>
        <v>0</v>
      </c>
      <c r="L61" s="128">
        <f t="shared" ca="1" si="11"/>
        <v>0</v>
      </c>
      <c r="M61" s="128">
        <f t="shared" ca="1" si="12"/>
        <v>0</v>
      </c>
      <c r="N61" s="128" t="str">
        <f t="shared" ca="1" si="13"/>
        <v/>
      </c>
      <c r="O61" s="129" t="str">
        <f t="shared" ca="1" si="14"/>
        <v/>
      </c>
      <c r="P61" s="130">
        <f t="shared" ca="1" si="15"/>
        <v>0</v>
      </c>
      <c r="Q61" s="130">
        <f t="shared" ca="1" si="16"/>
        <v>0</v>
      </c>
      <c r="R61" s="130">
        <f t="shared" ca="1" si="17"/>
        <v>0</v>
      </c>
      <c r="S61" s="130">
        <f t="shared" ca="1" si="18"/>
        <v>0</v>
      </c>
      <c r="T61" s="130" t="str">
        <f t="shared" ca="1" si="19"/>
        <v/>
      </c>
      <c r="U61" s="130" t="str">
        <f t="shared" ca="1" si="20"/>
        <v/>
      </c>
      <c r="V61" s="131">
        <f t="shared" ca="1" si="21"/>
        <v>0</v>
      </c>
      <c r="W61" s="131">
        <f t="shared" ca="1" si="22"/>
        <v>0</v>
      </c>
      <c r="X61" s="131">
        <f t="shared" ca="1" si="23"/>
        <v>0</v>
      </c>
      <c r="Y61" s="131">
        <f t="shared" ca="1" si="24"/>
        <v>0</v>
      </c>
      <c r="Z61" s="29" t="str">
        <f t="shared" ca="1" si="25"/>
        <v xml:space="preserve">クリア ! </v>
      </c>
    </row>
    <row r="62" spans="1:26">
      <c r="A62" s="118">
        <v>58</v>
      </c>
      <c r="B62" s="126">
        <f t="shared" ca="1" si="2"/>
        <v>0</v>
      </c>
      <c r="C62" s="126">
        <f t="shared" ca="1" si="3"/>
        <v>0</v>
      </c>
      <c r="D62" s="126">
        <f t="shared" ca="1" si="1"/>
        <v>0</v>
      </c>
      <c r="E62" s="126">
        <f t="shared" ca="1" si="4"/>
        <v>0</v>
      </c>
      <c r="F62" s="126">
        <f t="shared" ca="1" si="5"/>
        <v>0</v>
      </c>
      <c r="G62" s="127">
        <f t="shared" ca="1" si="6"/>
        <v>0</v>
      </c>
      <c r="H62" s="128">
        <f t="shared" ca="1" si="7"/>
        <v>0</v>
      </c>
      <c r="I62" s="128">
        <f t="shared" ca="1" si="8"/>
        <v>0</v>
      </c>
      <c r="J62" s="128">
        <f t="shared" ca="1" si="9"/>
        <v>0</v>
      </c>
      <c r="K62" s="128">
        <f t="shared" ca="1" si="10"/>
        <v>0</v>
      </c>
      <c r="L62" s="128">
        <f t="shared" ca="1" si="11"/>
        <v>0</v>
      </c>
      <c r="M62" s="128">
        <f t="shared" ca="1" si="12"/>
        <v>0</v>
      </c>
      <c r="N62" s="128" t="str">
        <f t="shared" ca="1" si="13"/>
        <v/>
      </c>
      <c r="O62" s="129" t="str">
        <f t="shared" ca="1" si="14"/>
        <v/>
      </c>
      <c r="P62" s="130">
        <f t="shared" ca="1" si="15"/>
        <v>0</v>
      </c>
      <c r="Q62" s="130">
        <f t="shared" ca="1" si="16"/>
        <v>0</v>
      </c>
      <c r="R62" s="130">
        <f t="shared" ca="1" si="17"/>
        <v>0</v>
      </c>
      <c r="S62" s="130">
        <f t="shared" ca="1" si="18"/>
        <v>0</v>
      </c>
      <c r="T62" s="130" t="str">
        <f t="shared" ca="1" si="19"/>
        <v/>
      </c>
      <c r="U62" s="130" t="str">
        <f t="shared" ca="1" si="20"/>
        <v/>
      </c>
      <c r="V62" s="131">
        <f t="shared" ca="1" si="21"/>
        <v>0</v>
      </c>
      <c r="W62" s="131">
        <f t="shared" ca="1" si="22"/>
        <v>0</v>
      </c>
      <c r="X62" s="131">
        <f t="shared" ca="1" si="23"/>
        <v>0</v>
      </c>
      <c r="Y62" s="131">
        <f t="shared" ca="1" si="24"/>
        <v>0</v>
      </c>
      <c r="Z62" s="29" t="str">
        <f t="shared" ca="1" si="25"/>
        <v xml:space="preserve">クリア ! </v>
      </c>
    </row>
    <row r="63" spans="1:26">
      <c r="A63" s="118">
        <v>59</v>
      </c>
      <c r="B63" s="126">
        <f t="shared" ca="1" si="2"/>
        <v>0</v>
      </c>
      <c r="C63" s="126">
        <f t="shared" ca="1" si="3"/>
        <v>0</v>
      </c>
      <c r="D63" s="126">
        <f t="shared" ca="1" si="1"/>
        <v>0</v>
      </c>
      <c r="E63" s="126">
        <f t="shared" ca="1" si="4"/>
        <v>0</v>
      </c>
      <c r="F63" s="126">
        <f t="shared" ca="1" si="5"/>
        <v>0</v>
      </c>
      <c r="G63" s="127">
        <f t="shared" ca="1" si="6"/>
        <v>0</v>
      </c>
      <c r="H63" s="128">
        <f t="shared" ca="1" si="7"/>
        <v>0</v>
      </c>
      <c r="I63" s="128">
        <f t="shared" ca="1" si="8"/>
        <v>0</v>
      </c>
      <c r="J63" s="128">
        <f t="shared" ca="1" si="9"/>
        <v>0</v>
      </c>
      <c r="K63" s="128">
        <f t="shared" ca="1" si="10"/>
        <v>0</v>
      </c>
      <c r="L63" s="128">
        <f t="shared" ca="1" si="11"/>
        <v>0</v>
      </c>
      <c r="M63" s="128">
        <f t="shared" ca="1" si="12"/>
        <v>0</v>
      </c>
      <c r="N63" s="128" t="str">
        <f t="shared" ca="1" si="13"/>
        <v/>
      </c>
      <c r="O63" s="129" t="str">
        <f t="shared" ca="1" si="14"/>
        <v/>
      </c>
      <c r="P63" s="130">
        <f t="shared" ca="1" si="15"/>
        <v>0</v>
      </c>
      <c r="Q63" s="130">
        <f t="shared" ca="1" si="16"/>
        <v>0</v>
      </c>
      <c r="R63" s="130">
        <f t="shared" ca="1" si="17"/>
        <v>0</v>
      </c>
      <c r="S63" s="130">
        <f t="shared" ca="1" si="18"/>
        <v>0</v>
      </c>
      <c r="T63" s="130" t="str">
        <f t="shared" ca="1" si="19"/>
        <v/>
      </c>
      <c r="U63" s="130" t="str">
        <f t="shared" ca="1" si="20"/>
        <v/>
      </c>
      <c r="V63" s="131">
        <f t="shared" ca="1" si="21"/>
        <v>0</v>
      </c>
      <c r="W63" s="131">
        <f t="shared" ca="1" si="22"/>
        <v>0</v>
      </c>
      <c r="X63" s="131">
        <f t="shared" ca="1" si="23"/>
        <v>0</v>
      </c>
      <c r="Y63" s="131">
        <f t="shared" ca="1" si="24"/>
        <v>0</v>
      </c>
      <c r="Z63" s="29" t="str">
        <f t="shared" ca="1" si="25"/>
        <v xml:space="preserve">クリア ! </v>
      </c>
    </row>
    <row r="64" spans="1:26">
      <c r="A64" s="118">
        <v>60</v>
      </c>
      <c r="B64" s="126">
        <f t="shared" ca="1" si="2"/>
        <v>0</v>
      </c>
      <c r="C64" s="126">
        <f t="shared" ca="1" si="3"/>
        <v>0</v>
      </c>
      <c r="D64" s="126">
        <f t="shared" ca="1" si="1"/>
        <v>0</v>
      </c>
      <c r="E64" s="126">
        <f t="shared" ca="1" si="4"/>
        <v>0</v>
      </c>
      <c r="F64" s="126">
        <f t="shared" ca="1" si="5"/>
        <v>0</v>
      </c>
      <c r="G64" s="127">
        <f t="shared" ca="1" si="6"/>
        <v>0</v>
      </c>
      <c r="H64" s="128">
        <f t="shared" ca="1" si="7"/>
        <v>0</v>
      </c>
      <c r="I64" s="128">
        <f t="shared" ca="1" si="8"/>
        <v>0</v>
      </c>
      <c r="J64" s="128">
        <f t="shared" ca="1" si="9"/>
        <v>0</v>
      </c>
      <c r="K64" s="128">
        <f t="shared" ca="1" si="10"/>
        <v>0</v>
      </c>
      <c r="L64" s="128">
        <f t="shared" ca="1" si="11"/>
        <v>0</v>
      </c>
      <c r="M64" s="128">
        <f t="shared" ca="1" si="12"/>
        <v>0</v>
      </c>
      <c r="N64" s="128" t="str">
        <f t="shared" ca="1" si="13"/>
        <v/>
      </c>
      <c r="O64" s="129" t="str">
        <f t="shared" ca="1" si="14"/>
        <v/>
      </c>
      <c r="P64" s="130">
        <f t="shared" ca="1" si="15"/>
        <v>0</v>
      </c>
      <c r="Q64" s="130">
        <f t="shared" ca="1" si="16"/>
        <v>0</v>
      </c>
      <c r="R64" s="130">
        <f t="shared" ca="1" si="17"/>
        <v>0</v>
      </c>
      <c r="S64" s="130">
        <f t="shared" ca="1" si="18"/>
        <v>0</v>
      </c>
      <c r="T64" s="130" t="str">
        <f t="shared" ca="1" si="19"/>
        <v/>
      </c>
      <c r="U64" s="130" t="str">
        <f t="shared" ca="1" si="20"/>
        <v/>
      </c>
      <c r="V64" s="131">
        <f t="shared" ca="1" si="21"/>
        <v>0</v>
      </c>
      <c r="W64" s="131">
        <f t="shared" ca="1" si="22"/>
        <v>0</v>
      </c>
      <c r="X64" s="131">
        <f t="shared" ca="1" si="23"/>
        <v>0</v>
      </c>
      <c r="Y64" s="131">
        <f t="shared" ca="1" si="24"/>
        <v>0</v>
      </c>
      <c r="Z64" s="29" t="str">
        <f t="shared" ca="1" si="25"/>
        <v xml:space="preserve">クリア ! </v>
      </c>
    </row>
    <row r="65" spans="1:26">
      <c r="A65" s="118">
        <v>61</v>
      </c>
      <c r="B65" s="126">
        <f t="shared" ca="1" si="2"/>
        <v>0</v>
      </c>
      <c r="C65" s="126">
        <f t="shared" ca="1" si="3"/>
        <v>0</v>
      </c>
      <c r="D65" s="126">
        <f t="shared" ca="1" si="1"/>
        <v>0</v>
      </c>
      <c r="E65" s="126">
        <f t="shared" ca="1" si="4"/>
        <v>0</v>
      </c>
      <c r="F65" s="126">
        <f t="shared" ca="1" si="5"/>
        <v>0</v>
      </c>
      <c r="G65" s="127">
        <f t="shared" ca="1" si="6"/>
        <v>0</v>
      </c>
      <c r="H65" s="128">
        <f t="shared" ca="1" si="7"/>
        <v>0</v>
      </c>
      <c r="I65" s="128">
        <f t="shared" ca="1" si="8"/>
        <v>0</v>
      </c>
      <c r="J65" s="128">
        <f t="shared" ca="1" si="9"/>
        <v>0</v>
      </c>
      <c r="K65" s="128">
        <f t="shared" ca="1" si="10"/>
        <v>0</v>
      </c>
      <c r="L65" s="128">
        <f t="shared" ca="1" si="11"/>
        <v>0</v>
      </c>
      <c r="M65" s="128">
        <f t="shared" ca="1" si="12"/>
        <v>0</v>
      </c>
      <c r="N65" s="128" t="str">
        <f t="shared" ca="1" si="13"/>
        <v/>
      </c>
      <c r="O65" s="129" t="str">
        <f t="shared" ca="1" si="14"/>
        <v/>
      </c>
      <c r="P65" s="130">
        <f t="shared" ca="1" si="15"/>
        <v>0</v>
      </c>
      <c r="Q65" s="130">
        <f t="shared" ca="1" si="16"/>
        <v>0</v>
      </c>
      <c r="R65" s="130">
        <f t="shared" ca="1" si="17"/>
        <v>0</v>
      </c>
      <c r="S65" s="130">
        <f t="shared" ca="1" si="18"/>
        <v>0</v>
      </c>
      <c r="T65" s="130" t="str">
        <f t="shared" ca="1" si="19"/>
        <v/>
      </c>
      <c r="U65" s="130" t="str">
        <f t="shared" ca="1" si="20"/>
        <v/>
      </c>
      <c r="V65" s="131">
        <f t="shared" ca="1" si="21"/>
        <v>0</v>
      </c>
      <c r="W65" s="131">
        <f t="shared" ca="1" si="22"/>
        <v>0</v>
      </c>
      <c r="X65" s="131">
        <f t="shared" ca="1" si="23"/>
        <v>0</v>
      </c>
      <c r="Y65" s="131">
        <f t="shared" ca="1" si="24"/>
        <v>0</v>
      </c>
      <c r="Z65" s="29" t="str">
        <f t="shared" ca="1" si="25"/>
        <v xml:space="preserve">クリア ! </v>
      </c>
    </row>
    <row r="66" spans="1:26">
      <c r="A66" s="118">
        <v>62</v>
      </c>
      <c r="B66" s="126">
        <f t="shared" ca="1" si="2"/>
        <v>0</v>
      </c>
      <c r="C66" s="126">
        <f t="shared" ca="1" si="3"/>
        <v>0</v>
      </c>
      <c r="D66" s="126">
        <f t="shared" ca="1" si="1"/>
        <v>0</v>
      </c>
      <c r="E66" s="126">
        <f t="shared" ca="1" si="4"/>
        <v>0</v>
      </c>
      <c r="F66" s="126">
        <f t="shared" ca="1" si="5"/>
        <v>0</v>
      </c>
      <c r="G66" s="127">
        <f t="shared" ca="1" si="6"/>
        <v>0</v>
      </c>
      <c r="H66" s="128">
        <f t="shared" ca="1" si="7"/>
        <v>0</v>
      </c>
      <c r="I66" s="128">
        <f t="shared" ca="1" si="8"/>
        <v>0</v>
      </c>
      <c r="J66" s="128">
        <f t="shared" ca="1" si="9"/>
        <v>0</v>
      </c>
      <c r="K66" s="128">
        <f t="shared" ca="1" si="10"/>
        <v>0</v>
      </c>
      <c r="L66" s="128">
        <f t="shared" ca="1" si="11"/>
        <v>0</v>
      </c>
      <c r="M66" s="128">
        <f t="shared" ca="1" si="12"/>
        <v>0</v>
      </c>
      <c r="N66" s="128" t="str">
        <f t="shared" ca="1" si="13"/>
        <v/>
      </c>
      <c r="O66" s="129" t="str">
        <f t="shared" ca="1" si="14"/>
        <v/>
      </c>
      <c r="P66" s="130">
        <f t="shared" ca="1" si="15"/>
        <v>0</v>
      </c>
      <c r="Q66" s="130">
        <f t="shared" ca="1" si="16"/>
        <v>0</v>
      </c>
      <c r="R66" s="130">
        <f t="shared" ca="1" si="17"/>
        <v>0</v>
      </c>
      <c r="S66" s="130">
        <f t="shared" ca="1" si="18"/>
        <v>0</v>
      </c>
      <c r="T66" s="130" t="str">
        <f t="shared" ca="1" si="19"/>
        <v/>
      </c>
      <c r="U66" s="130" t="str">
        <f t="shared" ca="1" si="20"/>
        <v/>
      </c>
      <c r="V66" s="131">
        <f t="shared" ca="1" si="21"/>
        <v>0</v>
      </c>
      <c r="W66" s="131">
        <f t="shared" ca="1" si="22"/>
        <v>0</v>
      </c>
      <c r="X66" s="131">
        <f t="shared" ca="1" si="23"/>
        <v>0</v>
      </c>
      <c r="Y66" s="131">
        <f t="shared" ca="1" si="24"/>
        <v>0</v>
      </c>
      <c r="Z66" s="29" t="str">
        <f t="shared" ca="1" si="25"/>
        <v xml:space="preserve">クリア ! </v>
      </c>
    </row>
    <row r="67" spans="1:26">
      <c r="A67" s="118">
        <v>63</v>
      </c>
      <c r="B67" s="126">
        <f t="shared" ca="1" si="2"/>
        <v>0</v>
      </c>
      <c r="C67" s="126">
        <f t="shared" ca="1" si="3"/>
        <v>0</v>
      </c>
      <c r="D67" s="126">
        <f t="shared" ca="1" si="1"/>
        <v>0</v>
      </c>
      <c r="E67" s="126">
        <f t="shared" ca="1" si="4"/>
        <v>0</v>
      </c>
      <c r="F67" s="126">
        <f t="shared" ca="1" si="5"/>
        <v>0</v>
      </c>
      <c r="G67" s="127">
        <f t="shared" ca="1" si="6"/>
        <v>0</v>
      </c>
      <c r="H67" s="128">
        <f t="shared" ca="1" si="7"/>
        <v>0</v>
      </c>
      <c r="I67" s="128">
        <f t="shared" ca="1" si="8"/>
        <v>0</v>
      </c>
      <c r="J67" s="128">
        <f t="shared" ca="1" si="9"/>
        <v>0</v>
      </c>
      <c r="K67" s="128">
        <f t="shared" ca="1" si="10"/>
        <v>0</v>
      </c>
      <c r="L67" s="128">
        <f t="shared" ca="1" si="11"/>
        <v>0</v>
      </c>
      <c r="M67" s="128">
        <f t="shared" ca="1" si="12"/>
        <v>0</v>
      </c>
      <c r="N67" s="128" t="str">
        <f t="shared" ca="1" si="13"/>
        <v/>
      </c>
      <c r="O67" s="129" t="str">
        <f t="shared" ca="1" si="14"/>
        <v/>
      </c>
      <c r="P67" s="130">
        <f t="shared" ca="1" si="15"/>
        <v>0</v>
      </c>
      <c r="Q67" s="130">
        <f t="shared" ca="1" si="16"/>
        <v>0</v>
      </c>
      <c r="R67" s="130">
        <f t="shared" ca="1" si="17"/>
        <v>0</v>
      </c>
      <c r="S67" s="130">
        <f t="shared" ca="1" si="18"/>
        <v>0</v>
      </c>
      <c r="T67" s="130" t="str">
        <f t="shared" ca="1" si="19"/>
        <v/>
      </c>
      <c r="U67" s="130" t="str">
        <f t="shared" ca="1" si="20"/>
        <v/>
      </c>
      <c r="V67" s="131">
        <f t="shared" ca="1" si="21"/>
        <v>0</v>
      </c>
      <c r="W67" s="131">
        <f t="shared" ca="1" si="22"/>
        <v>0</v>
      </c>
      <c r="X67" s="131">
        <f t="shared" ca="1" si="23"/>
        <v>0</v>
      </c>
      <c r="Y67" s="131">
        <f t="shared" ca="1" si="24"/>
        <v>0</v>
      </c>
      <c r="Z67" s="29" t="str">
        <f t="shared" ca="1" si="25"/>
        <v xml:space="preserve">クリア ! </v>
      </c>
    </row>
    <row r="68" spans="1:26">
      <c r="A68" s="118">
        <v>64</v>
      </c>
      <c r="B68" s="126">
        <f t="shared" ca="1" si="2"/>
        <v>0</v>
      </c>
      <c r="C68" s="126">
        <f t="shared" ca="1" si="3"/>
        <v>0</v>
      </c>
      <c r="D68" s="126">
        <f t="shared" ca="1" si="1"/>
        <v>0</v>
      </c>
      <c r="E68" s="126">
        <f t="shared" ca="1" si="4"/>
        <v>0</v>
      </c>
      <c r="F68" s="126">
        <f t="shared" ca="1" si="5"/>
        <v>0</v>
      </c>
      <c r="G68" s="127">
        <f t="shared" ca="1" si="6"/>
        <v>0</v>
      </c>
      <c r="H68" s="128">
        <f t="shared" ca="1" si="7"/>
        <v>0</v>
      </c>
      <c r="I68" s="128">
        <f t="shared" ca="1" si="8"/>
        <v>0</v>
      </c>
      <c r="J68" s="128">
        <f t="shared" ca="1" si="9"/>
        <v>0</v>
      </c>
      <c r="K68" s="128">
        <f t="shared" ca="1" si="10"/>
        <v>0</v>
      </c>
      <c r="L68" s="128">
        <f t="shared" ca="1" si="11"/>
        <v>0</v>
      </c>
      <c r="M68" s="128">
        <f t="shared" ca="1" si="12"/>
        <v>0</v>
      </c>
      <c r="N68" s="128" t="str">
        <f t="shared" ca="1" si="13"/>
        <v/>
      </c>
      <c r="O68" s="129" t="str">
        <f t="shared" ca="1" si="14"/>
        <v/>
      </c>
      <c r="P68" s="130">
        <f t="shared" ca="1" si="15"/>
        <v>0</v>
      </c>
      <c r="Q68" s="130">
        <f t="shared" ca="1" si="16"/>
        <v>0</v>
      </c>
      <c r="R68" s="130">
        <f t="shared" ca="1" si="17"/>
        <v>0</v>
      </c>
      <c r="S68" s="130">
        <f t="shared" ca="1" si="18"/>
        <v>0</v>
      </c>
      <c r="T68" s="130" t="str">
        <f t="shared" ca="1" si="19"/>
        <v/>
      </c>
      <c r="U68" s="130" t="str">
        <f t="shared" ca="1" si="20"/>
        <v/>
      </c>
      <c r="V68" s="131">
        <f t="shared" ca="1" si="21"/>
        <v>0</v>
      </c>
      <c r="W68" s="131">
        <f t="shared" ca="1" si="22"/>
        <v>0</v>
      </c>
      <c r="X68" s="131">
        <f t="shared" ca="1" si="23"/>
        <v>0</v>
      </c>
      <c r="Y68" s="131">
        <f t="shared" ca="1" si="24"/>
        <v>0</v>
      </c>
      <c r="Z68" s="29" t="str">
        <f t="shared" ca="1" si="25"/>
        <v xml:space="preserve">クリア ! </v>
      </c>
    </row>
    <row r="69" spans="1:26">
      <c r="A69" s="118">
        <v>65</v>
      </c>
      <c r="B69" s="126">
        <f t="shared" ca="1" si="2"/>
        <v>0</v>
      </c>
      <c r="C69" s="126">
        <f t="shared" ca="1" si="3"/>
        <v>0</v>
      </c>
      <c r="D69" s="126">
        <f t="shared" ref="D69:D104" ca="1" si="26">IFERROR(INDIRECT($A69&amp;"!B$5",TRUE),"")</f>
        <v>0</v>
      </c>
      <c r="E69" s="126">
        <f t="shared" ca="1" si="4"/>
        <v>0</v>
      </c>
      <c r="F69" s="126">
        <f t="shared" ca="1" si="5"/>
        <v>0</v>
      </c>
      <c r="G69" s="127">
        <f t="shared" ca="1" si="6"/>
        <v>0</v>
      </c>
      <c r="H69" s="128">
        <f t="shared" ca="1" si="7"/>
        <v>0</v>
      </c>
      <c r="I69" s="128">
        <f t="shared" ca="1" si="8"/>
        <v>0</v>
      </c>
      <c r="J69" s="128">
        <f t="shared" ca="1" si="9"/>
        <v>0</v>
      </c>
      <c r="K69" s="128">
        <f t="shared" ca="1" si="10"/>
        <v>0</v>
      </c>
      <c r="L69" s="128">
        <f t="shared" ca="1" si="11"/>
        <v>0</v>
      </c>
      <c r="M69" s="128">
        <f t="shared" ca="1" si="12"/>
        <v>0</v>
      </c>
      <c r="N69" s="128" t="str">
        <f t="shared" ca="1" si="13"/>
        <v/>
      </c>
      <c r="O69" s="129" t="str">
        <f t="shared" ca="1" si="14"/>
        <v/>
      </c>
      <c r="P69" s="130">
        <f t="shared" ca="1" si="15"/>
        <v>0</v>
      </c>
      <c r="Q69" s="130">
        <f t="shared" ca="1" si="16"/>
        <v>0</v>
      </c>
      <c r="R69" s="130">
        <f t="shared" ca="1" si="17"/>
        <v>0</v>
      </c>
      <c r="S69" s="130">
        <f t="shared" ca="1" si="18"/>
        <v>0</v>
      </c>
      <c r="T69" s="130" t="str">
        <f t="shared" ca="1" si="19"/>
        <v/>
      </c>
      <c r="U69" s="130" t="str">
        <f t="shared" ca="1" si="20"/>
        <v/>
      </c>
      <c r="V69" s="131">
        <f t="shared" ca="1" si="21"/>
        <v>0</v>
      </c>
      <c r="W69" s="131">
        <f t="shared" ca="1" si="22"/>
        <v>0</v>
      </c>
      <c r="X69" s="131">
        <f t="shared" ca="1" si="23"/>
        <v>0</v>
      </c>
      <c r="Y69" s="131">
        <f t="shared" ca="1" si="24"/>
        <v>0</v>
      </c>
      <c r="Z69" s="29" t="str">
        <f t="shared" ca="1" si="25"/>
        <v xml:space="preserve">クリア ! </v>
      </c>
    </row>
    <row r="70" spans="1:26">
      <c r="A70" s="118">
        <v>66</v>
      </c>
      <c r="B70" s="126">
        <f t="shared" ref="B70:B104" ca="1" si="27">IFERROR(INDIRECT($A70&amp;"!B3",TRUE),"")</f>
        <v>0</v>
      </c>
      <c r="C70" s="126">
        <f t="shared" ref="C70:C104" ca="1" si="28">IFERROR(INDIRECT($A70&amp;"!B$4",TRUE),"")</f>
        <v>0</v>
      </c>
      <c r="D70" s="126">
        <f t="shared" ca="1" si="26"/>
        <v>0</v>
      </c>
      <c r="E70" s="126">
        <f t="shared" ref="E70:E104" ca="1" si="29">IFERROR(INDIRECT($A70&amp;"!C$26",TRUE),"")</f>
        <v>0</v>
      </c>
      <c r="F70" s="126">
        <f t="shared" ref="F70:F104" ca="1" si="30">IFERROR(INDIRECT($A70&amp;"!D$27",TRUE),"")</f>
        <v>0</v>
      </c>
      <c r="G70" s="127">
        <f t="shared" ref="G70:G104" ca="1" si="31">IFERROR(INDIRECT($A70&amp;"!K$139",TRUE),"")</f>
        <v>0</v>
      </c>
      <c r="H70" s="128">
        <f t="shared" ref="H70:H104" ca="1" si="32">IFERROR(INDIRECT($A70&amp;"!$F$26",TRUE),"")</f>
        <v>0</v>
      </c>
      <c r="I70" s="128">
        <f t="shared" ref="I70:I104" ca="1" si="33">IFERROR(INDIRECT($A70&amp;"!$F$27",TRUE),"")</f>
        <v>0</v>
      </c>
      <c r="J70" s="128">
        <f t="shared" ref="J70:J104" ca="1" si="34">IFERROR(INDIRECT($A70&amp;"!$G$26",TRUE),"")</f>
        <v>0</v>
      </c>
      <c r="K70" s="128">
        <f t="shared" ref="K70:K104" ca="1" si="35">IFERROR(INDIRECT($A70&amp;"!$G$27",TRUE),"")</f>
        <v>0</v>
      </c>
      <c r="L70" s="128">
        <f t="shared" ref="L70:L104" ca="1" si="36">IFERROR(INDIRECT($A70&amp;"!$H$26",TRUE),"")</f>
        <v>0</v>
      </c>
      <c r="M70" s="128">
        <f t="shared" ref="M70:M104" ca="1" si="37">IFERROR(INDIRECT($A70&amp;"!$H$27",TRUE),"")</f>
        <v>0</v>
      </c>
      <c r="N70" s="128" t="str">
        <f t="shared" ref="N70:N104" ca="1" si="38">IFERROR(INDIRECT($A70&amp;"!$I$26",TRUE),"")</f>
        <v/>
      </c>
      <c r="O70" s="129" t="str">
        <f t="shared" ref="O70:O104" ca="1" si="39">IFERROR(INDIRECT($A70&amp;"!$I$27",TRUE),"")</f>
        <v/>
      </c>
      <c r="P70" s="130">
        <f t="shared" ref="P70:P104" ca="1" si="40">IFERROR(INDIRECT($A70&amp;"!$J$26",TRUE),"")</f>
        <v>0</v>
      </c>
      <c r="Q70" s="130">
        <f t="shared" ref="Q70:Q104" ca="1" si="41">IFERROR(INDIRECT($A70&amp;"!$J$27",TRUE),"")</f>
        <v>0</v>
      </c>
      <c r="R70" s="130">
        <f t="shared" ref="R70:R104" ca="1" si="42">IFERROR(INDIRECT($A70&amp;"!$K$26",TRUE),"")</f>
        <v>0</v>
      </c>
      <c r="S70" s="130">
        <f t="shared" ref="S70:S104" ca="1" si="43">IFERROR(INDIRECT($A70&amp;"!$K$27",TRUE),"")</f>
        <v>0</v>
      </c>
      <c r="T70" s="130" t="str">
        <f t="shared" ref="T70:T104" ca="1" si="44">IFERROR(INDIRECT($A70&amp;"!$L$26",TRUE),"")</f>
        <v/>
      </c>
      <c r="U70" s="130" t="str">
        <f t="shared" ref="U70:U104" ca="1" si="45">IFERROR(INDIRECT($A70&amp;"!$L$27",TRUE),"")</f>
        <v/>
      </c>
      <c r="V70" s="131">
        <f t="shared" ref="V70:V104" ca="1" si="46">IFERROR(INDIRECT($A70&amp;"!C$128",TRUE),"")</f>
        <v>0</v>
      </c>
      <c r="W70" s="131">
        <f t="shared" ref="W70:W104" ca="1" si="47">IFERROR(INDIRECT($A70&amp;"!D$128",TRUE),"")</f>
        <v>0</v>
      </c>
      <c r="X70" s="131">
        <f t="shared" ref="X70:X104" ca="1" si="48">IFERROR(INDIRECT($A70&amp;"!E$128",TRUE),"")</f>
        <v>0</v>
      </c>
      <c r="Y70" s="131">
        <f t="shared" ref="Y70:Y104" ca="1" si="49">IFERROR(INDIRECT($A70&amp;"!F$128",TRUE),"")</f>
        <v>0</v>
      </c>
      <c r="Z70" s="29" t="str">
        <f t="shared" ref="Z70:Z104" ca="1" si="50">IFERROR(INDIRECT($A70&amp;"!P$3",TRUE),"")</f>
        <v xml:space="preserve">クリア ! </v>
      </c>
    </row>
    <row r="71" spans="1:26">
      <c r="A71" s="118">
        <v>67</v>
      </c>
      <c r="B71" s="126">
        <f t="shared" ca="1" si="27"/>
        <v>0</v>
      </c>
      <c r="C71" s="126">
        <f t="shared" ca="1" si="28"/>
        <v>0</v>
      </c>
      <c r="D71" s="126">
        <f t="shared" ca="1" si="26"/>
        <v>0</v>
      </c>
      <c r="E71" s="126">
        <f t="shared" ca="1" si="29"/>
        <v>0</v>
      </c>
      <c r="F71" s="126">
        <f t="shared" ca="1" si="30"/>
        <v>0</v>
      </c>
      <c r="G71" s="127">
        <f t="shared" ca="1" si="31"/>
        <v>0</v>
      </c>
      <c r="H71" s="128">
        <f t="shared" ca="1" si="32"/>
        <v>0</v>
      </c>
      <c r="I71" s="128">
        <f t="shared" ca="1" si="33"/>
        <v>0</v>
      </c>
      <c r="J71" s="128">
        <f t="shared" ca="1" si="34"/>
        <v>0</v>
      </c>
      <c r="K71" s="128">
        <f t="shared" ca="1" si="35"/>
        <v>0</v>
      </c>
      <c r="L71" s="128">
        <f t="shared" ca="1" si="36"/>
        <v>0</v>
      </c>
      <c r="M71" s="128">
        <f t="shared" ca="1" si="37"/>
        <v>0</v>
      </c>
      <c r="N71" s="128" t="str">
        <f t="shared" ca="1" si="38"/>
        <v/>
      </c>
      <c r="O71" s="129" t="str">
        <f t="shared" ca="1" si="39"/>
        <v/>
      </c>
      <c r="P71" s="130">
        <f t="shared" ca="1" si="40"/>
        <v>0</v>
      </c>
      <c r="Q71" s="130">
        <f t="shared" ca="1" si="41"/>
        <v>0</v>
      </c>
      <c r="R71" s="130">
        <f t="shared" ca="1" si="42"/>
        <v>0</v>
      </c>
      <c r="S71" s="130">
        <f t="shared" ca="1" si="43"/>
        <v>0</v>
      </c>
      <c r="T71" s="130" t="str">
        <f t="shared" ca="1" si="44"/>
        <v/>
      </c>
      <c r="U71" s="130" t="str">
        <f t="shared" ca="1" si="45"/>
        <v/>
      </c>
      <c r="V71" s="131">
        <f t="shared" ca="1" si="46"/>
        <v>0</v>
      </c>
      <c r="W71" s="131">
        <f t="shared" ca="1" si="47"/>
        <v>0</v>
      </c>
      <c r="X71" s="131">
        <f t="shared" ca="1" si="48"/>
        <v>0</v>
      </c>
      <c r="Y71" s="131">
        <f t="shared" ca="1" si="49"/>
        <v>0</v>
      </c>
      <c r="Z71" s="29" t="str">
        <f t="shared" ca="1" si="50"/>
        <v xml:space="preserve">クリア ! </v>
      </c>
    </row>
    <row r="72" spans="1:26">
      <c r="A72" s="118">
        <v>68</v>
      </c>
      <c r="B72" s="126">
        <f t="shared" ca="1" si="27"/>
        <v>0</v>
      </c>
      <c r="C72" s="126">
        <f t="shared" ca="1" si="28"/>
        <v>0</v>
      </c>
      <c r="D72" s="126">
        <f t="shared" ca="1" si="26"/>
        <v>0</v>
      </c>
      <c r="E72" s="126">
        <f t="shared" ca="1" si="29"/>
        <v>0</v>
      </c>
      <c r="F72" s="126">
        <f t="shared" ca="1" si="30"/>
        <v>0</v>
      </c>
      <c r="G72" s="127">
        <f t="shared" ca="1" si="31"/>
        <v>0</v>
      </c>
      <c r="H72" s="128">
        <f t="shared" ca="1" si="32"/>
        <v>0</v>
      </c>
      <c r="I72" s="128">
        <f t="shared" ca="1" si="33"/>
        <v>0</v>
      </c>
      <c r="J72" s="128">
        <f t="shared" ca="1" si="34"/>
        <v>0</v>
      </c>
      <c r="K72" s="128">
        <f t="shared" ca="1" si="35"/>
        <v>0</v>
      </c>
      <c r="L72" s="128">
        <f t="shared" ca="1" si="36"/>
        <v>0</v>
      </c>
      <c r="M72" s="128">
        <f t="shared" ca="1" si="37"/>
        <v>0</v>
      </c>
      <c r="N72" s="128" t="str">
        <f t="shared" ca="1" si="38"/>
        <v/>
      </c>
      <c r="O72" s="129" t="str">
        <f t="shared" ca="1" si="39"/>
        <v/>
      </c>
      <c r="P72" s="130">
        <f t="shared" ca="1" si="40"/>
        <v>0</v>
      </c>
      <c r="Q72" s="130">
        <f t="shared" ca="1" si="41"/>
        <v>0</v>
      </c>
      <c r="R72" s="130">
        <f t="shared" ca="1" si="42"/>
        <v>0</v>
      </c>
      <c r="S72" s="130">
        <f t="shared" ca="1" si="43"/>
        <v>0</v>
      </c>
      <c r="T72" s="130" t="str">
        <f t="shared" ca="1" si="44"/>
        <v/>
      </c>
      <c r="U72" s="130" t="str">
        <f t="shared" ca="1" si="45"/>
        <v/>
      </c>
      <c r="V72" s="131">
        <f t="shared" ca="1" si="46"/>
        <v>0</v>
      </c>
      <c r="W72" s="131">
        <f t="shared" ca="1" si="47"/>
        <v>0</v>
      </c>
      <c r="X72" s="131">
        <f t="shared" ca="1" si="48"/>
        <v>0</v>
      </c>
      <c r="Y72" s="131">
        <f t="shared" ca="1" si="49"/>
        <v>0</v>
      </c>
      <c r="Z72" s="29" t="str">
        <f t="shared" ca="1" si="50"/>
        <v xml:space="preserve">クリア ! </v>
      </c>
    </row>
    <row r="73" spans="1:26">
      <c r="A73" s="118">
        <v>69</v>
      </c>
      <c r="B73" s="126">
        <f t="shared" ca="1" si="27"/>
        <v>0</v>
      </c>
      <c r="C73" s="126">
        <f t="shared" ca="1" si="28"/>
        <v>0</v>
      </c>
      <c r="D73" s="126">
        <f t="shared" ca="1" si="26"/>
        <v>0</v>
      </c>
      <c r="E73" s="126">
        <f t="shared" ca="1" si="29"/>
        <v>0</v>
      </c>
      <c r="F73" s="126">
        <f t="shared" ca="1" si="30"/>
        <v>0</v>
      </c>
      <c r="G73" s="127">
        <f t="shared" ca="1" si="31"/>
        <v>0</v>
      </c>
      <c r="H73" s="128">
        <f t="shared" ca="1" si="32"/>
        <v>0</v>
      </c>
      <c r="I73" s="128">
        <f t="shared" ca="1" si="33"/>
        <v>0</v>
      </c>
      <c r="J73" s="128">
        <f t="shared" ca="1" si="34"/>
        <v>0</v>
      </c>
      <c r="K73" s="128">
        <f t="shared" ca="1" si="35"/>
        <v>0</v>
      </c>
      <c r="L73" s="128">
        <f t="shared" ca="1" si="36"/>
        <v>0</v>
      </c>
      <c r="M73" s="128">
        <f t="shared" ca="1" si="37"/>
        <v>0</v>
      </c>
      <c r="N73" s="128" t="str">
        <f t="shared" ca="1" si="38"/>
        <v/>
      </c>
      <c r="O73" s="129" t="str">
        <f t="shared" ca="1" si="39"/>
        <v/>
      </c>
      <c r="P73" s="130">
        <f t="shared" ca="1" si="40"/>
        <v>0</v>
      </c>
      <c r="Q73" s="130">
        <f t="shared" ca="1" si="41"/>
        <v>0</v>
      </c>
      <c r="R73" s="130">
        <f t="shared" ca="1" si="42"/>
        <v>0</v>
      </c>
      <c r="S73" s="130">
        <f t="shared" ca="1" si="43"/>
        <v>0</v>
      </c>
      <c r="T73" s="130" t="str">
        <f t="shared" ca="1" si="44"/>
        <v/>
      </c>
      <c r="U73" s="130" t="str">
        <f t="shared" ca="1" si="45"/>
        <v/>
      </c>
      <c r="V73" s="131">
        <f t="shared" ca="1" si="46"/>
        <v>0</v>
      </c>
      <c r="W73" s="131">
        <f t="shared" ca="1" si="47"/>
        <v>0</v>
      </c>
      <c r="X73" s="131">
        <f t="shared" ca="1" si="48"/>
        <v>0</v>
      </c>
      <c r="Y73" s="131">
        <f t="shared" ca="1" si="49"/>
        <v>0</v>
      </c>
      <c r="Z73" s="29" t="str">
        <f t="shared" ca="1" si="50"/>
        <v xml:space="preserve">クリア ! </v>
      </c>
    </row>
    <row r="74" spans="1:26">
      <c r="A74" s="118">
        <v>70</v>
      </c>
      <c r="B74" s="126">
        <f t="shared" ca="1" si="27"/>
        <v>0</v>
      </c>
      <c r="C74" s="126">
        <f t="shared" ca="1" si="28"/>
        <v>0</v>
      </c>
      <c r="D74" s="126">
        <f t="shared" ca="1" si="26"/>
        <v>0</v>
      </c>
      <c r="E74" s="126">
        <f t="shared" ca="1" si="29"/>
        <v>0</v>
      </c>
      <c r="F74" s="126">
        <f t="shared" ca="1" si="30"/>
        <v>0</v>
      </c>
      <c r="G74" s="127">
        <f t="shared" ca="1" si="31"/>
        <v>0</v>
      </c>
      <c r="H74" s="128">
        <f t="shared" ca="1" si="32"/>
        <v>0</v>
      </c>
      <c r="I74" s="128">
        <f t="shared" ca="1" si="33"/>
        <v>0</v>
      </c>
      <c r="J74" s="128">
        <f t="shared" ca="1" si="34"/>
        <v>0</v>
      </c>
      <c r="K74" s="128">
        <f t="shared" ca="1" si="35"/>
        <v>0</v>
      </c>
      <c r="L74" s="128">
        <f t="shared" ca="1" si="36"/>
        <v>0</v>
      </c>
      <c r="M74" s="128">
        <f t="shared" ca="1" si="37"/>
        <v>0</v>
      </c>
      <c r="N74" s="128" t="str">
        <f t="shared" ca="1" si="38"/>
        <v/>
      </c>
      <c r="O74" s="129" t="str">
        <f t="shared" ca="1" si="39"/>
        <v/>
      </c>
      <c r="P74" s="130">
        <f t="shared" ca="1" si="40"/>
        <v>0</v>
      </c>
      <c r="Q74" s="130">
        <f t="shared" ca="1" si="41"/>
        <v>0</v>
      </c>
      <c r="R74" s="130">
        <f t="shared" ca="1" si="42"/>
        <v>0</v>
      </c>
      <c r="S74" s="130">
        <f t="shared" ca="1" si="43"/>
        <v>0</v>
      </c>
      <c r="T74" s="130" t="str">
        <f t="shared" ca="1" si="44"/>
        <v/>
      </c>
      <c r="U74" s="130" t="str">
        <f t="shared" ca="1" si="45"/>
        <v/>
      </c>
      <c r="V74" s="131">
        <f t="shared" ca="1" si="46"/>
        <v>0</v>
      </c>
      <c r="W74" s="131">
        <f t="shared" ca="1" si="47"/>
        <v>0</v>
      </c>
      <c r="X74" s="131">
        <f t="shared" ca="1" si="48"/>
        <v>0</v>
      </c>
      <c r="Y74" s="131">
        <f t="shared" ca="1" si="49"/>
        <v>0</v>
      </c>
      <c r="Z74" s="29" t="str">
        <f t="shared" ca="1" si="50"/>
        <v xml:space="preserve">クリア ! </v>
      </c>
    </row>
    <row r="75" spans="1:26">
      <c r="A75" s="118">
        <v>71</v>
      </c>
      <c r="B75" s="126">
        <f t="shared" ca="1" si="27"/>
        <v>0</v>
      </c>
      <c r="C75" s="126">
        <f t="shared" ca="1" si="28"/>
        <v>0</v>
      </c>
      <c r="D75" s="126">
        <f t="shared" ca="1" si="26"/>
        <v>0</v>
      </c>
      <c r="E75" s="126">
        <f t="shared" ca="1" si="29"/>
        <v>0</v>
      </c>
      <c r="F75" s="126">
        <f t="shared" ca="1" si="30"/>
        <v>0</v>
      </c>
      <c r="G75" s="127">
        <f t="shared" ca="1" si="31"/>
        <v>0</v>
      </c>
      <c r="H75" s="128">
        <f t="shared" ca="1" si="32"/>
        <v>0</v>
      </c>
      <c r="I75" s="128">
        <f t="shared" ca="1" si="33"/>
        <v>0</v>
      </c>
      <c r="J75" s="128">
        <f t="shared" ca="1" si="34"/>
        <v>0</v>
      </c>
      <c r="K75" s="128">
        <f t="shared" ca="1" si="35"/>
        <v>0</v>
      </c>
      <c r="L75" s="128">
        <f t="shared" ca="1" si="36"/>
        <v>0</v>
      </c>
      <c r="M75" s="128">
        <f t="shared" ca="1" si="37"/>
        <v>0</v>
      </c>
      <c r="N75" s="128" t="str">
        <f t="shared" ca="1" si="38"/>
        <v/>
      </c>
      <c r="O75" s="129" t="str">
        <f t="shared" ca="1" si="39"/>
        <v/>
      </c>
      <c r="P75" s="130">
        <f t="shared" ca="1" si="40"/>
        <v>0</v>
      </c>
      <c r="Q75" s="130">
        <f t="shared" ca="1" si="41"/>
        <v>0</v>
      </c>
      <c r="R75" s="130">
        <f t="shared" ca="1" si="42"/>
        <v>0</v>
      </c>
      <c r="S75" s="130">
        <f t="shared" ca="1" si="43"/>
        <v>0</v>
      </c>
      <c r="T75" s="130" t="str">
        <f t="shared" ca="1" si="44"/>
        <v/>
      </c>
      <c r="U75" s="130" t="str">
        <f t="shared" ca="1" si="45"/>
        <v/>
      </c>
      <c r="V75" s="131">
        <f t="shared" ca="1" si="46"/>
        <v>0</v>
      </c>
      <c r="W75" s="131">
        <f t="shared" ca="1" si="47"/>
        <v>0</v>
      </c>
      <c r="X75" s="131">
        <f t="shared" ca="1" si="48"/>
        <v>0</v>
      </c>
      <c r="Y75" s="131">
        <f t="shared" ca="1" si="49"/>
        <v>0</v>
      </c>
      <c r="Z75" s="29" t="str">
        <f t="shared" ca="1" si="50"/>
        <v xml:space="preserve">クリア ! </v>
      </c>
    </row>
    <row r="76" spans="1:26">
      <c r="A76" s="118">
        <v>72</v>
      </c>
      <c r="B76" s="126">
        <f t="shared" ca="1" si="27"/>
        <v>0</v>
      </c>
      <c r="C76" s="126">
        <f t="shared" ca="1" si="28"/>
        <v>0</v>
      </c>
      <c r="D76" s="126">
        <f t="shared" ca="1" si="26"/>
        <v>0</v>
      </c>
      <c r="E76" s="126">
        <f t="shared" ca="1" si="29"/>
        <v>0</v>
      </c>
      <c r="F76" s="126">
        <f t="shared" ca="1" si="30"/>
        <v>0</v>
      </c>
      <c r="G76" s="127">
        <f t="shared" ca="1" si="31"/>
        <v>0</v>
      </c>
      <c r="H76" s="128">
        <f t="shared" ca="1" si="32"/>
        <v>0</v>
      </c>
      <c r="I76" s="128">
        <f t="shared" ca="1" si="33"/>
        <v>0</v>
      </c>
      <c r="J76" s="128">
        <f t="shared" ca="1" si="34"/>
        <v>0</v>
      </c>
      <c r="K76" s="128">
        <f t="shared" ca="1" si="35"/>
        <v>0</v>
      </c>
      <c r="L76" s="128">
        <f t="shared" ca="1" si="36"/>
        <v>0</v>
      </c>
      <c r="M76" s="128">
        <f t="shared" ca="1" si="37"/>
        <v>0</v>
      </c>
      <c r="N76" s="128" t="str">
        <f t="shared" ca="1" si="38"/>
        <v/>
      </c>
      <c r="O76" s="129" t="str">
        <f t="shared" ca="1" si="39"/>
        <v/>
      </c>
      <c r="P76" s="130">
        <f t="shared" ca="1" si="40"/>
        <v>0</v>
      </c>
      <c r="Q76" s="130">
        <f t="shared" ca="1" si="41"/>
        <v>0</v>
      </c>
      <c r="R76" s="130">
        <f t="shared" ca="1" si="42"/>
        <v>0</v>
      </c>
      <c r="S76" s="130">
        <f t="shared" ca="1" si="43"/>
        <v>0</v>
      </c>
      <c r="T76" s="130" t="str">
        <f t="shared" ca="1" si="44"/>
        <v/>
      </c>
      <c r="U76" s="130" t="str">
        <f t="shared" ca="1" si="45"/>
        <v/>
      </c>
      <c r="V76" s="131">
        <f t="shared" ca="1" si="46"/>
        <v>0</v>
      </c>
      <c r="W76" s="131">
        <f t="shared" ca="1" si="47"/>
        <v>0</v>
      </c>
      <c r="X76" s="131">
        <f t="shared" ca="1" si="48"/>
        <v>0</v>
      </c>
      <c r="Y76" s="131">
        <f t="shared" ca="1" si="49"/>
        <v>0</v>
      </c>
      <c r="Z76" s="29" t="str">
        <f t="shared" ca="1" si="50"/>
        <v xml:space="preserve">クリア ! </v>
      </c>
    </row>
    <row r="77" spans="1:26">
      <c r="A77" s="118">
        <v>73</v>
      </c>
      <c r="B77" s="126">
        <f t="shared" ca="1" si="27"/>
        <v>0</v>
      </c>
      <c r="C77" s="126">
        <f t="shared" ca="1" si="28"/>
        <v>0</v>
      </c>
      <c r="D77" s="126">
        <f t="shared" ca="1" si="26"/>
        <v>0</v>
      </c>
      <c r="E77" s="126">
        <f t="shared" ca="1" si="29"/>
        <v>0</v>
      </c>
      <c r="F77" s="126">
        <f t="shared" ca="1" si="30"/>
        <v>0</v>
      </c>
      <c r="G77" s="127">
        <f t="shared" ca="1" si="31"/>
        <v>0</v>
      </c>
      <c r="H77" s="128">
        <f t="shared" ca="1" si="32"/>
        <v>0</v>
      </c>
      <c r="I77" s="128">
        <f t="shared" ca="1" si="33"/>
        <v>0</v>
      </c>
      <c r="J77" s="128">
        <f t="shared" ca="1" si="34"/>
        <v>0</v>
      </c>
      <c r="K77" s="128">
        <f t="shared" ca="1" si="35"/>
        <v>0</v>
      </c>
      <c r="L77" s="128">
        <f t="shared" ca="1" si="36"/>
        <v>0</v>
      </c>
      <c r="M77" s="128">
        <f t="shared" ca="1" si="37"/>
        <v>0</v>
      </c>
      <c r="N77" s="128" t="str">
        <f t="shared" ca="1" si="38"/>
        <v/>
      </c>
      <c r="O77" s="129" t="str">
        <f t="shared" ca="1" si="39"/>
        <v/>
      </c>
      <c r="P77" s="130">
        <f t="shared" ca="1" si="40"/>
        <v>0</v>
      </c>
      <c r="Q77" s="130">
        <f t="shared" ca="1" si="41"/>
        <v>0</v>
      </c>
      <c r="R77" s="130">
        <f t="shared" ca="1" si="42"/>
        <v>0</v>
      </c>
      <c r="S77" s="130">
        <f t="shared" ca="1" si="43"/>
        <v>0</v>
      </c>
      <c r="T77" s="130" t="str">
        <f t="shared" ca="1" si="44"/>
        <v/>
      </c>
      <c r="U77" s="130" t="str">
        <f t="shared" ca="1" si="45"/>
        <v/>
      </c>
      <c r="V77" s="131">
        <f t="shared" ca="1" si="46"/>
        <v>0</v>
      </c>
      <c r="W77" s="131">
        <f t="shared" ca="1" si="47"/>
        <v>0</v>
      </c>
      <c r="X77" s="131">
        <f t="shared" ca="1" si="48"/>
        <v>0</v>
      </c>
      <c r="Y77" s="131">
        <f t="shared" ca="1" si="49"/>
        <v>0</v>
      </c>
      <c r="Z77" s="29" t="str">
        <f t="shared" ca="1" si="50"/>
        <v xml:space="preserve">クリア ! </v>
      </c>
    </row>
    <row r="78" spans="1:26">
      <c r="A78" s="118">
        <v>74</v>
      </c>
      <c r="B78" s="126">
        <f t="shared" ca="1" si="27"/>
        <v>0</v>
      </c>
      <c r="C78" s="126">
        <f t="shared" ca="1" si="28"/>
        <v>0</v>
      </c>
      <c r="D78" s="126">
        <f t="shared" ca="1" si="26"/>
        <v>0</v>
      </c>
      <c r="E78" s="126">
        <f t="shared" ca="1" si="29"/>
        <v>0</v>
      </c>
      <c r="F78" s="126">
        <f t="shared" ca="1" si="30"/>
        <v>0</v>
      </c>
      <c r="G78" s="127">
        <f t="shared" ca="1" si="31"/>
        <v>0</v>
      </c>
      <c r="H78" s="128">
        <f t="shared" ca="1" si="32"/>
        <v>0</v>
      </c>
      <c r="I78" s="128">
        <f t="shared" ca="1" si="33"/>
        <v>0</v>
      </c>
      <c r="J78" s="128">
        <f t="shared" ca="1" si="34"/>
        <v>0</v>
      </c>
      <c r="K78" s="128">
        <f t="shared" ca="1" si="35"/>
        <v>0</v>
      </c>
      <c r="L78" s="128">
        <f t="shared" ca="1" si="36"/>
        <v>0</v>
      </c>
      <c r="M78" s="128">
        <f t="shared" ca="1" si="37"/>
        <v>0</v>
      </c>
      <c r="N78" s="128" t="str">
        <f t="shared" ca="1" si="38"/>
        <v/>
      </c>
      <c r="O78" s="129" t="str">
        <f t="shared" ca="1" si="39"/>
        <v/>
      </c>
      <c r="P78" s="130">
        <f t="shared" ca="1" si="40"/>
        <v>0</v>
      </c>
      <c r="Q78" s="130">
        <f t="shared" ca="1" si="41"/>
        <v>0</v>
      </c>
      <c r="R78" s="130">
        <f t="shared" ca="1" si="42"/>
        <v>0</v>
      </c>
      <c r="S78" s="130">
        <f t="shared" ca="1" si="43"/>
        <v>0</v>
      </c>
      <c r="T78" s="130" t="str">
        <f t="shared" ca="1" si="44"/>
        <v/>
      </c>
      <c r="U78" s="130" t="str">
        <f t="shared" ca="1" si="45"/>
        <v/>
      </c>
      <c r="V78" s="131">
        <f t="shared" ca="1" si="46"/>
        <v>0</v>
      </c>
      <c r="W78" s="131">
        <f t="shared" ca="1" si="47"/>
        <v>0</v>
      </c>
      <c r="X78" s="131">
        <f t="shared" ca="1" si="48"/>
        <v>0</v>
      </c>
      <c r="Y78" s="131">
        <f t="shared" ca="1" si="49"/>
        <v>0</v>
      </c>
      <c r="Z78" s="29" t="str">
        <f t="shared" ca="1" si="50"/>
        <v xml:space="preserve">クリア ! </v>
      </c>
    </row>
    <row r="79" spans="1:26">
      <c r="A79" s="118">
        <v>75</v>
      </c>
      <c r="B79" s="126">
        <f t="shared" ca="1" si="27"/>
        <v>0</v>
      </c>
      <c r="C79" s="126">
        <f t="shared" ca="1" si="28"/>
        <v>0</v>
      </c>
      <c r="D79" s="126">
        <f t="shared" ca="1" si="26"/>
        <v>0</v>
      </c>
      <c r="E79" s="126">
        <f t="shared" ca="1" si="29"/>
        <v>0</v>
      </c>
      <c r="F79" s="126">
        <f t="shared" ca="1" si="30"/>
        <v>0</v>
      </c>
      <c r="G79" s="127">
        <f t="shared" ca="1" si="31"/>
        <v>0</v>
      </c>
      <c r="H79" s="128">
        <f t="shared" ca="1" si="32"/>
        <v>0</v>
      </c>
      <c r="I79" s="128">
        <f t="shared" ca="1" si="33"/>
        <v>0</v>
      </c>
      <c r="J79" s="128">
        <f t="shared" ca="1" si="34"/>
        <v>0</v>
      </c>
      <c r="K79" s="128">
        <f t="shared" ca="1" si="35"/>
        <v>0</v>
      </c>
      <c r="L79" s="128">
        <f t="shared" ca="1" si="36"/>
        <v>0</v>
      </c>
      <c r="M79" s="128">
        <f t="shared" ca="1" si="37"/>
        <v>0</v>
      </c>
      <c r="N79" s="128" t="str">
        <f t="shared" ca="1" si="38"/>
        <v/>
      </c>
      <c r="O79" s="129" t="str">
        <f t="shared" ca="1" si="39"/>
        <v/>
      </c>
      <c r="P79" s="130">
        <f t="shared" ca="1" si="40"/>
        <v>0</v>
      </c>
      <c r="Q79" s="130">
        <f t="shared" ca="1" si="41"/>
        <v>0</v>
      </c>
      <c r="R79" s="130">
        <f t="shared" ca="1" si="42"/>
        <v>0</v>
      </c>
      <c r="S79" s="130">
        <f t="shared" ca="1" si="43"/>
        <v>0</v>
      </c>
      <c r="T79" s="130" t="str">
        <f t="shared" ca="1" si="44"/>
        <v/>
      </c>
      <c r="U79" s="130" t="str">
        <f t="shared" ca="1" si="45"/>
        <v/>
      </c>
      <c r="V79" s="131">
        <f t="shared" ca="1" si="46"/>
        <v>0</v>
      </c>
      <c r="W79" s="131">
        <f t="shared" ca="1" si="47"/>
        <v>0</v>
      </c>
      <c r="X79" s="131">
        <f t="shared" ca="1" si="48"/>
        <v>0</v>
      </c>
      <c r="Y79" s="131">
        <f t="shared" ca="1" si="49"/>
        <v>0</v>
      </c>
      <c r="Z79" s="29" t="str">
        <f t="shared" ca="1" si="50"/>
        <v xml:space="preserve">クリア ! </v>
      </c>
    </row>
    <row r="80" spans="1:26">
      <c r="A80" s="118">
        <v>76</v>
      </c>
      <c r="B80" s="126">
        <f t="shared" ca="1" si="27"/>
        <v>0</v>
      </c>
      <c r="C80" s="126">
        <f t="shared" ca="1" si="28"/>
        <v>0</v>
      </c>
      <c r="D80" s="126">
        <f t="shared" ca="1" si="26"/>
        <v>0</v>
      </c>
      <c r="E80" s="126">
        <f t="shared" ca="1" si="29"/>
        <v>0</v>
      </c>
      <c r="F80" s="126">
        <f t="shared" ca="1" si="30"/>
        <v>0</v>
      </c>
      <c r="G80" s="127">
        <f t="shared" ca="1" si="31"/>
        <v>0</v>
      </c>
      <c r="H80" s="128">
        <f t="shared" ca="1" si="32"/>
        <v>0</v>
      </c>
      <c r="I80" s="128">
        <f t="shared" ca="1" si="33"/>
        <v>0</v>
      </c>
      <c r="J80" s="128">
        <f t="shared" ca="1" si="34"/>
        <v>0</v>
      </c>
      <c r="K80" s="128">
        <f t="shared" ca="1" si="35"/>
        <v>0</v>
      </c>
      <c r="L80" s="128">
        <f t="shared" ca="1" si="36"/>
        <v>0</v>
      </c>
      <c r="M80" s="128">
        <f t="shared" ca="1" si="37"/>
        <v>0</v>
      </c>
      <c r="N80" s="128" t="str">
        <f t="shared" ca="1" si="38"/>
        <v/>
      </c>
      <c r="O80" s="129" t="str">
        <f t="shared" ca="1" si="39"/>
        <v/>
      </c>
      <c r="P80" s="130">
        <f t="shared" ca="1" si="40"/>
        <v>0</v>
      </c>
      <c r="Q80" s="130">
        <f t="shared" ca="1" si="41"/>
        <v>0</v>
      </c>
      <c r="R80" s="130">
        <f t="shared" ca="1" si="42"/>
        <v>0</v>
      </c>
      <c r="S80" s="130">
        <f t="shared" ca="1" si="43"/>
        <v>0</v>
      </c>
      <c r="T80" s="130" t="str">
        <f t="shared" ca="1" si="44"/>
        <v/>
      </c>
      <c r="U80" s="130" t="str">
        <f t="shared" ca="1" si="45"/>
        <v/>
      </c>
      <c r="V80" s="131">
        <f t="shared" ca="1" si="46"/>
        <v>0</v>
      </c>
      <c r="W80" s="131">
        <f t="shared" ca="1" si="47"/>
        <v>0</v>
      </c>
      <c r="X80" s="131">
        <f t="shared" ca="1" si="48"/>
        <v>0</v>
      </c>
      <c r="Y80" s="131">
        <f t="shared" ca="1" si="49"/>
        <v>0</v>
      </c>
      <c r="Z80" s="29" t="str">
        <f t="shared" ca="1" si="50"/>
        <v xml:space="preserve">クリア ! </v>
      </c>
    </row>
    <row r="81" spans="1:26">
      <c r="A81" s="118">
        <v>77</v>
      </c>
      <c r="B81" s="126">
        <f t="shared" ca="1" si="27"/>
        <v>0</v>
      </c>
      <c r="C81" s="126">
        <f t="shared" ca="1" si="28"/>
        <v>0</v>
      </c>
      <c r="D81" s="126">
        <f t="shared" ca="1" si="26"/>
        <v>0</v>
      </c>
      <c r="E81" s="126">
        <f t="shared" ca="1" si="29"/>
        <v>0</v>
      </c>
      <c r="F81" s="126">
        <f t="shared" ca="1" si="30"/>
        <v>0</v>
      </c>
      <c r="G81" s="127">
        <f t="shared" ca="1" si="31"/>
        <v>0</v>
      </c>
      <c r="H81" s="128">
        <f t="shared" ca="1" si="32"/>
        <v>0</v>
      </c>
      <c r="I81" s="128">
        <f t="shared" ca="1" si="33"/>
        <v>0</v>
      </c>
      <c r="J81" s="128">
        <f t="shared" ca="1" si="34"/>
        <v>0</v>
      </c>
      <c r="K81" s="128">
        <f t="shared" ca="1" si="35"/>
        <v>0</v>
      </c>
      <c r="L81" s="128">
        <f t="shared" ca="1" si="36"/>
        <v>0</v>
      </c>
      <c r="M81" s="128">
        <f t="shared" ca="1" si="37"/>
        <v>0</v>
      </c>
      <c r="N81" s="128" t="str">
        <f t="shared" ca="1" si="38"/>
        <v/>
      </c>
      <c r="O81" s="129" t="str">
        <f t="shared" ca="1" si="39"/>
        <v/>
      </c>
      <c r="P81" s="130">
        <f t="shared" ca="1" si="40"/>
        <v>0</v>
      </c>
      <c r="Q81" s="130">
        <f t="shared" ca="1" si="41"/>
        <v>0</v>
      </c>
      <c r="R81" s="130">
        <f t="shared" ca="1" si="42"/>
        <v>0</v>
      </c>
      <c r="S81" s="130">
        <f t="shared" ca="1" si="43"/>
        <v>0</v>
      </c>
      <c r="T81" s="130" t="str">
        <f t="shared" ca="1" si="44"/>
        <v/>
      </c>
      <c r="U81" s="130" t="str">
        <f t="shared" ca="1" si="45"/>
        <v/>
      </c>
      <c r="V81" s="131">
        <f t="shared" ca="1" si="46"/>
        <v>0</v>
      </c>
      <c r="W81" s="131">
        <f t="shared" ca="1" si="47"/>
        <v>0</v>
      </c>
      <c r="X81" s="131">
        <f t="shared" ca="1" si="48"/>
        <v>0</v>
      </c>
      <c r="Y81" s="131">
        <f t="shared" ca="1" si="49"/>
        <v>0</v>
      </c>
      <c r="Z81" s="29" t="str">
        <f t="shared" ca="1" si="50"/>
        <v xml:space="preserve">クリア ! </v>
      </c>
    </row>
    <row r="82" spans="1:26">
      <c r="A82" s="118">
        <v>78</v>
      </c>
      <c r="B82" s="126">
        <f t="shared" ca="1" si="27"/>
        <v>0</v>
      </c>
      <c r="C82" s="126">
        <f t="shared" ca="1" si="28"/>
        <v>0</v>
      </c>
      <c r="D82" s="126">
        <f t="shared" ca="1" si="26"/>
        <v>0</v>
      </c>
      <c r="E82" s="126">
        <f t="shared" ca="1" si="29"/>
        <v>0</v>
      </c>
      <c r="F82" s="126">
        <f t="shared" ca="1" si="30"/>
        <v>0</v>
      </c>
      <c r="G82" s="127">
        <f t="shared" ca="1" si="31"/>
        <v>0</v>
      </c>
      <c r="H82" s="128">
        <f t="shared" ca="1" si="32"/>
        <v>0</v>
      </c>
      <c r="I82" s="128">
        <f t="shared" ca="1" si="33"/>
        <v>0</v>
      </c>
      <c r="J82" s="128">
        <f t="shared" ca="1" si="34"/>
        <v>0</v>
      </c>
      <c r="K82" s="128">
        <f t="shared" ca="1" si="35"/>
        <v>0</v>
      </c>
      <c r="L82" s="128">
        <f t="shared" ca="1" si="36"/>
        <v>0</v>
      </c>
      <c r="M82" s="128">
        <f t="shared" ca="1" si="37"/>
        <v>0</v>
      </c>
      <c r="N82" s="128" t="str">
        <f t="shared" ca="1" si="38"/>
        <v/>
      </c>
      <c r="O82" s="129" t="str">
        <f t="shared" ca="1" si="39"/>
        <v/>
      </c>
      <c r="P82" s="130">
        <f t="shared" ca="1" si="40"/>
        <v>0</v>
      </c>
      <c r="Q82" s="130">
        <f t="shared" ca="1" si="41"/>
        <v>0</v>
      </c>
      <c r="R82" s="130">
        <f t="shared" ca="1" si="42"/>
        <v>0</v>
      </c>
      <c r="S82" s="130">
        <f t="shared" ca="1" si="43"/>
        <v>0</v>
      </c>
      <c r="T82" s="130" t="str">
        <f t="shared" ca="1" si="44"/>
        <v/>
      </c>
      <c r="U82" s="130" t="str">
        <f t="shared" ca="1" si="45"/>
        <v/>
      </c>
      <c r="V82" s="131">
        <f t="shared" ca="1" si="46"/>
        <v>0</v>
      </c>
      <c r="W82" s="131">
        <f t="shared" ca="1" si="47"/>
        <v>0</v>
      </c>
      <c r="X82" s="131">
        <f t="shared" ca="1" si="48"/>
        <v>0</v>
      </c>
      <c r="Y82" s="131">
        <f t="shared" ca="1" si="49"/>
        <v>0</v>
      </c>
      <c r="Z82" s="29" t="str">
        <f t="shared" ca="1" si="50"/>
        <v xml:space="preserve">クリア ! </v>
      </c>
    </row>
    <row r="83" spans="1:26">
      <c r="A83" s="118">
        <v>79</v>
      </c>
      <c r="B83" s="126">
        <f t="shared" ca="1" si="27"/>
        <v>0</v>
      </c>
      <c r="C83" s="126">
        <f t="shared" ca="1" si="28"/>
        <v>0</v>
      </c>
      <c r="D83" s="126">
        <f t="shared" ca="1" si="26"/>
        <v>0</v>
      </c>
      <c r="E83" s="126">
        <f t="shared" ca="1" si="29"/>
        <v>0</v>
      </c>
      <c r="F83" s="126">
        <f t="shared" ca="1" si="30"/>
        <v>0</v>
      </c>
      <c r="G83" s="127">
        <f t="shared" ca="1" si="31"/>
        <v>0</v>
      </c>
      <c r="H83" s="128">
        <f t="shared" ca="1" si="32"/>
        <v>0</v>
      </c>
      <c r="I83" s="128">
        <f t="shared" ca="1" si="33"/>
        <v>0</v>
      </c>
      <c r="J83" s="128">
        <f t="shared" ca="1" si="34"/>
        <v>0</v>
      </c>
      <c r="K83" s="128">
        <f t="shared" ca="1" si="35"/>
        <v>0</v>
      </c>
      <c r="L83" s="128">
        <f t="shared" ca="1" si="36"/>
        <v>0</v>
      </c>
      <c r="M83" s="128">
        <f t="shared" ca="1" si="37"/>
        <v>0</v>
      </c>
      <c r="N83" s="128" t="str">
        <f t="shared" ca="1" si="38"/>
        <v/>
      </c>
      <c r="O83" s="129" t="str">
        <f t="shared" ca="1" si="39"/>
        <v/>
      </c>
      <c r="P83" s="130">
        <f t="shared" ca="1" si="40"/>
        <v>0</v>
      </c>
      <c r="Q83" s="130">
        <f t="shared" ca="1" si="41"/>
        <v>0</v>
      </c>
      <c r="R83" s="130">
        <f t="shared" ca="1" si="42"/>
        <v>0</v>
      </c>
      <c r="S83" s="130">
        <f t="shared" ca="1" si="43"/>
        <v>0</v>
      </c>
      <c r="T83" s="130" t="str">
        <f t="shared" ca="1" si="44"/>
        <v/>
      </c>
      <c r="U83" s="130" t="str">
        <f t="shared" ca="1" si="45"/>
        <v/>
      </c>
      <c r="V83" s="131">
        <f t="shared" ca="1" si="46"/>
        <v>0</v>
      </c>
      <c r="W83" s="131">
        <f t="shared" ca="1" si="47"/>
        <v>0</v>
      </c>
      <c r="X83" s="131">
        <f t="shared" ca="1" si="48"/>
        <v>0</v>
      </c>
      <c r="Y83" s="131">
        <f t="shared" ca="1" si="49"/>
        <v>0</v>
      </c>
      <c r="Z83" s="29" t="str">
        <f t="shared" ca="1" si="50"/>
        <v xml:space="preserve">クリア ! </v>
      </c>
    </row>
    <row r="84" spans="1:26">
      <c r="A84" s="118">
        <v>80</v>
      </c>
      <c r="B84" s="126">
        <f t="shared" ca="1" si="27"/>
        <v>0</v>
      </c>
      <c r="C84" s="126">
        <f t="shared" ca="1" si="28"/>
        <v>0</v>
      </c>
      <c r="D84" s="126">
        <f t="shared" ca="1" si="26"/>
        <v>0</v>
      </c>
      <c r="E84" s="126">
        <f t="shared" ca="1" si="29"/>
        <v>0</v>
      </c>
      <c r="F84" s="126">
        <f t="shared" ca="1" si="30"/>
        <v>0</v>
      </c>
      <c r="G84" s="127">
        <f t="shared" ca="1" si="31"/>
        <v>0</v>
      </c>
      <c r="H84" s="128">
        <f t="shared" ca="1" si="32"/>
        <v>0</v>
      </c>
      <c r="I84" s="128">
        <f t="shared" ca="1" si="33"/>
        <v>0</v>
      </c>
      <c r="J84" s="128">
        <f t="shared" ca="1" si="34"/>
        <v>0</v>
      </c>
      <c r="K84" s="128">
        <f t="shared" ca="1" si="35"/>
        <v>0</v>
      </c>
      <c r="L84" s="128">
        <f t="shared" ca="1" si="36"/>
        <v>0</v>
      </c>
      <c r="M84" s="128">
        <f t="shared" ca="1" si="37"/>
        <v>0</v>
      </c>
      <c r="N84" s="128" t="str">
        <f t="shared" ca="1" si="38"/>
        <v/>
      </c>
      <c r="O84" s="129" t="str">
        <f t="shared" ca="1" si="39"/>
        <v/>
      </c>
      <c r="P84" s="130">
        <f t="shared" ca="1" si="40"/>
        <v>0</v>
      </c>
      <c r="Q84" s="130">
        <f t="shared" ca="1" si="41"/>
        <v>0</v>
      </c>
      <c r="R84" s="130">
        <f t="shared" ca="1" si="42"/>
        <v>0</v>
      </c>
      <c r="S84" s="130">
        <f t="shared" ca="1" si="43"/>
        <v>0</v>
      </c>
      <c r="T84" s="130" t="str">
        <f t="shared" ca="1" si="44"/>
        <v/>
      </c>
      <c r="U84" s="130" t="str">
        <f t="shared" ca="1" si="45"/>
        <v/>
      </c>
      <c r="V84" s="131">
        <f t="shared" ca="1" si="46"/>
        <v>0</v>
      </c>
      <c r="W84" s="131">
        <f t="shared" ca="1" si="47"/>
        <v>0</v>
      </c>
      <c r="X84" s="131">
        <f t="shared" ca="1" si="48"/>
        <v>0</v>
      </c>
      <c r="Y84" s="131">
        <f t="shared" ca="1" si="49"/>
        <v>0</v>
      </c>
      <c r="Z84" s="29" t="str">
        <f t="shared" ca="1" si="50"/>
        <v xml:space="preserve">クリア ! </v>
      </c>
    </row>
    <row r="85" spans="1:26">
      <c r="A85" s="118">
        <v>81</v>
      </c>
      <c r="B85" s="126">
        <f t="shared" ca="1" si="27"/>
        <v>0</v>
      </c>
      <c r="C85" s="126">
        <f t="shared" ca="1" si="28"/>
        <v>0</v>
      </c>
      <c r="D85" s="126">
        <f t="shared" ca="1" si="26"/>
        <v>0</v>
      </c>
      <c r="E85" s="126">
        <f t="shared" ca="1" si="29"/>
        <v>0</v>
      </c>
      <c r="F85" s="126">
        <f t="shared" ca="1" si="30"/>
        <v>0</v>
      </c>
      <c r="G85" s="127">
        <f t="shared" ca="1" si="31"/>
        <v>0</v>
      </c>
      <c r="H85" s="128">
        <f t="shared" ca="1" si="32"/>
        <v>0</v>
      </c>
      <c r="I85" s="128">
        <f t="shared" ca="1" si="33"/>
        <v>0</v>
      </c>
      <c r="J85" s="128">
        <f t="shared" ca="1" si="34"/>
        <v>0</v>
      </c>
      <c r="K85" s="128">
        <f t="shared" ca="1" si="35"/>
        <v>0</v>
      </c>
      <c r="L85" s="128">
        <f t="shared" ca="1" si="36"/>
        <v>0</v>
      </c>
      <c r="M85" s="128">
        <f t="shared" ca="1" si="37"/>
        <v>0</v>
      </c>
      <c r="N85" s="128" t="str">
        <f t="shared" ca="1" si="38"/>
        <v/>
      </c>
      <c r="O85" s="129" t="str">
        <f t="shared" ca="1" si="39"/>
        <v/>
      </c>
      <c r="P85" s="130">
        <f t="shared" ca="1" si="40"/>
        <v>0</v>
      </c>
      <c r="Q85" s="130">
        <f t="shared" ca="1" si="41"/>
        <v>0</v>
      </c>
      <c r="R85" s="130">
        <f t="shared" ca="1" si="42"/>
        <v>0</v>
      </c>
      <c r="S85" s="130">
        <f t="shared" ca="1" si="43"/>
        <v>0</v>
      </c>
      <c r="T85" s="130" t="str">
        <f t="shared" ca="1" si="44"/>
        <v/>
      </c>
      <c r="U85" s="130" t="str">
        <f t="shared" ca="1" si="45"/>
        <v/>
      </c>
      <c r="V85" s="131">
        <f t="shared" ca="1" si="46"/>
        <v>0</v>
      </c>
      <c r="W85" s="131">
        <f t="shared" ca="1" si="47"/>
        <v>0</v>
      </c>
      <c r="X85" s="131">
        <f t="shared" ca="1" si="48"/>
        <v>0</v>
      </c>
      <c r="Y85" s="131">
        <f t="shared" ca="1" si="49"/>
        <v>0</v>
      </c>
      <c r="Z85" s="29" t="str">
        <f t="shared" ca="1" si="50"/>
        <v xml:space="preserve">クリア ! </v>
      </c>
    </row>
    <row r="86" spans="1:26">
      <c r="A86" s="118">
        <v>82</v>
      </c>
      <c r="B86" s="126">
        <f t="shared" ca="1" si="27"/>
        <v>0</v>
      </c>
      <c r="C86" s="126">
        <f t="shared" ca="1" si="28"/>
        <v>0</v>
      </c>
      <c r="D86" s="126">
        <f t="shared" ca="1" si="26"/>
        <v>0</v>
      </c>
      <c r="E86" s="126">
        <f t="shared" ca="1" si="29"/>
        <v>0</v>
      </c>
      <c r="F86" s="126">
        <f t="shared" ca="1" si="30"/>
        <v>0</v>
      </c>
      <c r="G86" s="127">
        <f t="shared" ca="1" si="31"/>
        <v>0</v>
      </c>
      <c r="H86" s="128">
        <f t="shared" ca="1" si="32"/>
        <v>0</v>
      </c>
      <c r="I86" s="128">
        <f t="shared" ca="1" si="33"/>
        <v>0</v>
      </c>
      <c r="J86" s="128">
        <f t="shared" ca="1" si="34"/>
        <v>0</v>
      </c>
      <c r="K86" s="128">
        <f t="shared" ca="1" si="35"/>
        <v>0</v>
      </c>
      <c r="L86" s="128">
        <f t="shared" ca="1" si="36"/>
        <v>0</v>
      </c>
      <c r="M86" s="128">
        <f t="shared" ca="1" si="37"/>
        <v>0</v>
      </c>
      <c r="N86" s="128" t="str">
        <f t="shared" ca="1" si="38"/>
        <v/>
      </c>
      <c r="O86" s="129" t="str">
        <f t="shared" ca="1" si="39"/>
        <v/>
      </c>
      <c r="P86" s="130">
        <f t="shared" ca="1" si="40"/>
        <v>0</v>
      </c>
      <c r="Q86" s="130">
        <f t="shared" ca="1" si="41"/>
        <v>0</v>
      </c>
      <c r="R86" s="130">
        <f t="shared" ca="1" si="42"/>
        <v>0</v>
      </c>
      <c r="S86" s="130">
        <f t="shared" ca="1" si="43"/>
        <v>0</v>
      </c>
      <c r="T86" s="130" t="str">
        <f t="shared" ca="1" si="44"/>
        <v/>
      </c>
      <c r="U86" s="130" t="str">
        <f t="shared" ca="1" si="45"/>
        <v/>
      </c>
      <c r="V86" s="131">
        <f t="shared" ca="1" si="46"/>
        <v>0</v>
      </c>
      <c r="W86" s="131">
        <f t="shared" ca="1" si="47"/>
        <v>0</v>
      </c>
      <c r="X86" s="131">
        <f t="shared" ca="1" si="48"/>
        <v>0</v>
      </c>
      <c r="Y86" s="131">
        <f t="shared" ca="1" si="49"/>
        <v>0</v>
      </c>
      <c r="Z86" s="29" t="str">
        <f t="shared" ca="1" si="50"/>
        <v xml:space="preserve">クリア ! </v>
      </c>
    </row>
    <row r="87" spans="1:26">
      <c r="A87" s="118">
        <v>83</v>
      </c>
      <c r="B87" s="126">
        <f t="shared" ca="1" si="27"/>
        <v>0</v>
      </c>
      <c r="C87" s="126">
        <f t="shared" ca="1" si="28"/>
        <v>0</v>
      </c>
      <c r="D87" s="126">
        <f t="shared" ca="1" si="26"/>
        <v>0</v>
      </c>
      <c r="E87" s="126">
        <f t="shared" ca="1" si="29"/>
        <v>0</v>
      </c>
      <c r="F87" s="126">
        <f t="shared" ca="1" si="30"/>
        <v>0</v>
      </c>
      <c r="G87" s="127">
        <f t="shared" ca="1" si="31"/>
        <v>0</v>
      </c>
      <c r="H87" s="128">
        <f t="shared" ca="1" si="32"/>
        <v>0</v>
      </c>
      <c r="I87" s="128">
        <f t="shared" ca="1" si="33"/>
        <v>0</v>
      </c>
      <c r="J87" s="128">
        <f t="shared" ca="1" si="34"/>
        <v>0</v>
      </c>
      <c r="K87" s="128">
        <f t="shared" ca="1" si="35"/>
        <v>0</v>
      </c>
      <c r="L87" s="128">
        <f t="shared" ca="1" si="36"/>
        <v>0</v>
      </c>
      <c r="M87" s="128">
        <f t="shared" ca="1" si="37"/>
        <v>0</v>
      </c>
      <c r="N87" s="128" t="str">
        <f t="shared" ca="1" si="38"/>
        <v/>
      </c>
      <c r="O87" s="129" t="str">
        <f t="shared" ca="1" si="39"/>
        <v/>
      </c>
      <c r="P87" s="130">
        <f t="shared" ca="1" si="40"/>
        <v>0</v>
      </c>
      <c r="Q87" s="130">
        <f t="shared" ca="1" si="41"/>
        <v>0</v>
      </c>
      <c r="R87" s="130">
        <f t="shared" ca="1" si="42"/>
        <v>0</v>
      </c>
      <c r="S87" s="130">
        <f t="shared" ca="1" si="43"/>
        <v>0</v>
      </c>
      <c r="T87" s="130" t="str">
        <f t="shared" ca="1" si="44"/>
        <v/>
      </c>
      <c r="U87" s="130" t="str">
        <f t="shared" ca="1" si="45"/>
        <v/>
      </c>
      <c r="V87" s="131">
        <f t="shared" ca="1" si="46"/>
        <v>0</v>
      </c>
      <c r="W87" s="131">
        <f t="shared" ca="1" si="47"/>
        <v>0</v>
      </c>
      <c r="X87" s="131">
        <f t="shared" ca="1" si="48"/>
        <v>0</v>
      </c>
      <c r="Y87" s="131">
        <f t="shared" ca="1" si="49"/>
        <v>0</v>
      </c>
      <c r="Z87" s="29" t="str">
        <f t="shared" ca="1" si="50"/>
        <v xml:space="preserve">クリア ! </v>
      </c>
    </row>
    <row r="88" spans="1:26">
      <c r="A88" s="118">
        <v>84</v>
      </c>
      <c r="B88" s="126">
        <f t="shared" ca="1" si="27"/>
        <v>0</v>
      </c>
      <c r="C88" s="126">
        <f t="shared" ca="1" si="28"/>
        <v>0</v>
      </c>
      <c r="D88" s="126">
        <f t="shared" ca="1" si="26"/>
        <v>0</v>
      </c>
      <c r="E88" s="126">
        <f t="shared" ca="1" si="29"/>
        <v>0</v>
      </c>
      <c r="F88" s="126">
        <f t="shared" ca="1" si="30"/>
        <v>0</v>
      </c>
      <c r="G88" s="127">
        <f t="shared" ca="1" si="31"/>
        <v>0</v>
      </c>
      <c r="H88" s="128">
        <f t="shared" ca="1" si="32"/>
        <v>0</v>
      </c>
      <c r="I88" s="128">
        <f t="shared" ca="1" si="33"/>
        <v>0</v>
      </c>
      <c r="J88" s="128">
        <f t="shared" ca="1" si="34"/>
        <v>0</v>
      </c>
      <c r="K88" s="128">
        <f t="shared" ca="1" si="35"/>
        <v>0</v>
      </c>
      <c r="L88" s="128">
        <f t="shared" ca="1" si="36"/>
        <v>0</v>
      </c>
      <c r="M88" s="128">
        <f t="shared" ca="1" si="37"/>
        <v>0</v>
      </c>
      <c r="N88" s="128" t="str">
        <f t="shared" ca="1" si="38"/>
        <v/>
      </c>
      <c r="O88" s="129" t="str">
        <f t="shared" ca="1" si="39"/>
        <v/>
      </c>
      <c r="P88" s="130">
        <f t="shared" ca="1" si="40"/>
        <v>0</v>
      </c>
      <c r="Q88" s="130">
        <f t="shared" ca="1" si="41"/>
        <v>0</v>
      </c>
      <c r="R88" s="130">
        <f t="shared" ca="1" si="42"/>
        <v>0</v>
      </c>
      <c r="S88" s="130">
        <f t="shared" ca="1" si="43"/>
        <v>0</v>
      </c>
      <c r="T88" s="130" t="str">
        <f t="shared" ca="1" si="44"/>
        <v/>
      </c>
      <c r="U88" s="130" t="str">
        <f t="shared" ca="1" si="45"/>
        <v/>
      </c>
      <c r="V88" s="131">
        <f t="shared" ca="1" si="46"/>
        <v>0</v>
      </c>
      <c r="W88" s="131">
        <f t="shared" ca="1" si="47"/>
        <v>0</v>
      </c>
      <c r="X88" s="131">
        <f t="shared" ca="1" si="48"/>
        <v>0</v>
      </c>
      <c r="Y88" s="131">
        <f t="shared" ca="1" si="49"/>
        <v>0</v>
      </c>
      <c r="Z88" s="29" t="str">
        <f t="shared" ca="1" si="50"/>
        <v xml:space="preserve">クリア ! </v>
      </c>
    </row>
    <row r="89" spans="1:26">
      <c r="A89" s="118">
        <v>85</v>
      </c>
      <c r="B89" s="126">
        <f t="shared" ca="1" si="27"/>
        <v>0</v>
      </c>
      <c r="C89" s="126">
        <f t="shared" ca="1" si="28"/>
        <v>0</v>
      </c>
      <c r="D89" s="126">
        <f t="shared" ca="1" si="26"/>
        <v>0</v>
      </c>
      <c r="E89" s="126">
        <f t="shared" ca="1" si="29"/>
        <v>0</v>
      </c>
      <c r="F89" s="126">
        <f t="shared" ca="1" si="30"/>
        <v>0</v>
      </c>
      <c r="G89" s="127">
        <f t="shared" ca="1" si="31"/>
        <v>0</v>
      </c>
      <c r="H89" s="128">
        <f t="shared" ca="1" si="32"/>
        <v>0</v>
      </c>
      <c r="I89" s="128">
        <f t="shared" ca="1" si="33"/>
        <v>0</v>
      </c>
      <c r="J89" s="128">
        <f t="shared" ca="1" si="34"/>
        <v>0</v>
      </c>
      <c r="K89" s="128">
        <f t="shared" ca="1" si="35"/>
        <v>0</v>
      </c>
      <c r="L89" s="128">
        <f t="shared" ca="1" si="36"/>
        <v>0</v>
      </c>
      <c r="M89" s="128">
        <f t="shared" ca="1" si="37"/>
        <v>0</v>
      </c>
      <c r="N89" s="128" t="str">
        <f t="shared" ca="1" si="38"/>
        <v/>
      </c>
      <c r="O89" s="129" t="str">
        <f t="shared" ca="1" si="39"/>
        <v/>
      </c>
      <c r="P89" s="130">
        <f t="shared" ca="1" si="40"/>
        <v>0</v>
      </c>
      <c r="Q89" s="130">
        <f t="shared" ca="1" si="41"/>
        <v>0</v>
      </c>
      <c r="R89" s="130">
        <f t="shared" ca="1" si="42"/>
        <v>0</v>
      </c>
      <c r="S89" s="130">
        <f t="shared" ca="1" si="43"/>
        <v>0</v>
      </c>
      <c r="T89" s="130" t="str">
        <f t="shared" ca="1" si="44"/>
        <v/>
      </c>
      <c r="U89" s="130" t="str">
        <f t="shared" ca="1" si="45"/>
        <v/>
      </c>
      <c r="V89" s="131">
        <f t="shared" ca="1" si="46"/>
        <v>0</v>
      </c>
      <c r="W89" s="131">
        <f t="shared" ca="1" si="47"/>
        <v>0</v>
      </c>
      <c r="X89" s="131">
        <f t="shared" ca="1" si="48"/>
        <v>0</v>
      </c>
      <c r="Y89" s="131">
        <f t="shared" ca="1" si="49"/>
        <v>0</v>
      </c>
      <c r="Z89" s="29" t="str">
        <f t="shared" ca="1" si="50"/>
        <v xml:space="preserve">クリア ! </v>
      </c>
    </row>
    <row r="90" spans="1:26">
      <c r="A90" s="118">
        <v>86</v>
      </c>
      <c r="B90" s="126">
        <f t="shared" ca="1" si="27"/>
        <v>0</v>
      </c>
      <c r="C90" s="126">
        <f t="shared" ca="1" si="28"/>
        <v>0</v>
      </c>
      <c r="D90" s="126">
        <f t="shared" ca="1" si="26"/>
        <v>0</v>
      </c>
      <c r="E90" s="126">
        <f t="shared" ca="1" si="29"/>
        <v>0</v>
      </c>
      <c r="F90" s="126">
        <f t="shared" ca="1" si="30"/>
        <v>0</v>
      </c>
      <c r="G90" s="127">
        <f t="shared" ca="1" si="31"/>
        <v>0</v>
      </c>
      <c r="H90" s="128">
        <f t="shared" ca="1" si="32"/>
        <v>0</v>
      </c>
      <c r="I90" s="128">
        <f t="shared" ca="1" si="33"/>
        <v>0</v>
      </c>
      <c r="J90" s="128">
        <f t="shared" ca="1" si="34"/>
        <v>0</v>
      </c>
      <c r="K90" s="128">
        <f t="shared" ca="1" si="35"/>
        <v>0</v>
      </c>
      <c r="L90" s="128">
        <f t="shared" ca="1" si="36"/>
        <v>0</v>
      </c>
      <c r="M90" s="128">
        <f t="shared" ca="1" si="37"/>
        <v>0</v>
      </c>
      <c r="N90" s="128" t="str">
        <f t="shared" ca="1" si="38"/>
        <v/>
      </c>
      <c r="O90" s="129" t="str">
        <f t="shared" ca="1" si="39"/>
        <v/>
      </c>
      <c r="P90" s="130">
        <f t="shared" ca="1" si="40"/>
        <v>0</v>
      </c>
      <c r="Q90" s="130">
        <f t="shared" ca="1" si="41"/>
        <v>0</v>
      </c>
      <c r="R90" s="130">
        <f t="shared" ca="1" si="42"/>
        <v>0</v>
      </c>
      <c r="S90" s="130">
        <f t="shared" ca="1" si="43"/>
        <v>0</v>
      </c>
      <c r="T90" s="130" t="str">
        <f t="shared" ca="1" si="44"/>
        <v/>
      </c>
      <c r="U90" s="130" t="str">
        <f t="shared" ca="1" si="45"/>
        <v/>
      </c>
      <c r="V90" s="131">
        <f t="shared" ca="1" si="46"/>
        <v>0</v>
      </c>
      <c r="W90" s="131">
        <f t="shared" ca="1" si="47"/>
        <v>0</v>
      </c>
      <c r="X90" s="131">
        <f t="shared" ca="1" si="48"/>
        <v>0</v>
      </c>
      <c r="Y90" s="131">
        <f t="shared" ca="1" si="49"/>
        <v>0</v>
      </c>
      <c r="Z90" s="29" t="str">
        <f t="shared" ca="1" si="50"/>
        <v xml:space="preserve">クリア ! </v>
      </c>
    </row>
    <row r="91" spans="1:26">
      <c r="A91" s="118">
        <v>87</v>
      </c>
      <c r="B91" s="126">
        <f t="shared" ca="1" si="27"/>
        <v>0</v>
      </c>
      <c r="C91" s="126">
        <f t="shared" ca="1" si="28"/>
        <v>0</v>
      </c>
      <c r="D91" s="126">
        <f t="shared" ca="1" si="26"/>
        <v>0</v>
      </c>
      <c r="E91" s="126">
        <f t="shared" ca="1" si="29"/>
        <v>0</v>
      </c>
      <c r="F91" s="126">
        <f t="shared" ca="1" si="30"/>
        <v>0</v>
      </c>
      <c r="G91" s="127">
        <f t="shared" ca="1" si="31"/>
        <v>0</v>
      </c>
      <c r="H91" s="128">
        <f t="shared" ca="1" si="32"/>
        <v>0</v>
      </c>
      <c r="I91" s="128">
        <f t="shared" ca="1" si="33"/>
        <v>0</v>
      </c>
      <c r="J91" s="128">
        <f t="shared" ca="1" si="34"/>
        <v>0</v>
      </c>
      <c r="K91" s="128">
        <f t="shared" ca="1" si="35"/>
        <v>0</v>
      </c>
      <c r="L91" s="128">
        <f t="shared" ca="1" si="36"/>
        <v>0</v>
      </c>
      <c r="M91" s="128">
        <f t="shared" ca="1" si="37"/>
        <v>0</v>
      </c>
      <c r="N91" s="128" t="str">
        <f t="shared" ca="1" si="38"/>
        <v/>
      </c>
      <c r="O91" s="129" t="str">
        <f t="shared" ca="1" si="39"/>
        <v/>
      </c>
      <c r="P91" s="130">
        <f t="shared" ca="1" si="40"/>
        <v>0</v>
      </c>
      <c r="Q91" s="130">
        <f t="shared" ca="1" si="41"/>
        <v>0</v>
      </c>
      <c r="R91" s="130">
        <f t="shared" ca="1" si="42"/>
        <v>0</v>
      </c>
      <c r="S91" s="130">
        <f t="shared" ca="1" si="43"/>
        <v>0</v>
      </c>
      <c r="T91" s="130" t="str">
        <f t="shared" ca="1" si="44"/>
        <v/>
      </c>
      <c r="U91" s="130" t="str">
        <f t="shared" ca="1" si="45"/>
        <v/>
      </c>
      <c r="V91" s="131">
        <f t="shared" ca="1" si="46"/>
        <v>0</v>
      </c>
      <c r="W91" s="131">
        <f t="shared" ca="1" si="47"/>
        <v>0</v>
      </c>
      <c r="X91" s="131">
        <f t="shared" ca="1" si="48"/>
        <v>0</v>
      </c>
      <c r="Y91" s="131">
        <f t="shared" ca="1" si="49"/>
        <v>0</v>
      </c>
      <c r="Z91" s="29" t="str">
        <f t="shared" ca="1" si="50"/>
        <v xml:space="preserve">クリア ! </v>
      </c>
    </row>
    <row r="92" spans="1:26">
      <c r="A92" s="118">
        <v>88</v>
      </c>
      <c r="B92" s="126">
        <f t="shared" ca="1" si="27"/>
        <v>0</v>
      </c>
      <c r="C92" s="126">
        <f t="shared" ca="1" si="28"/>
        <v>0</v>
      </c>
      <c r="D92" s="126">
        <f t="shared" ca="1" si="26"/>
        <v>0</v>
      </c>
      <c r="E92" s="126">
        <f t="shared" ca="1" si="29"/>
        <v>0</v>
      </c>
      <c r="F92" s="126">
        <f t="shared" ca="1" si="30"/>
        <v>0</v>
      </c>
      <c r="G92" s="127">
        <f t="shared" ca="1" si="31"/>
        <v>0</v>
      </c>
      <c r="H92" s="128">
        <f t="shared" ca="1" si="32"/>
        <v>0</v>
      </c>
      <c r="I92" s="128">
        <f t="shared" ca="1" si="33"/>
        <v>0</v>
      </c>
      <c r="J92" s="128">
        <f t="shared" ca="1" si="34"/>
        <v>0</v>
      </c>
      <c r="K92" s="128">
        <f t="shared" ca="1" si="35"/>
        <v>0</v>
      </c>
      <c r="L92" s="128">
        <f t="shared" ca="1" si="36"/>
        <v>0</v>
      </c>
      <c r="M92" s="128">
        <f t="shared" ca="1" si="37"/>
        <v>0</v>
      </c>
      <c r="N92" s="128" t="str">
        <f t="shared" ca="1" si="38"/>
        <v/>
      </c>
      <c r="O92" s="129" t="str">
        <f t="shared" ca="1" si="39"/>
        <v/>
      </c>
      <c r="P92" s="130">
        <f t="shared" ca="1" si="40"/>
        <v>0</v>
      </c>
      <c r="Q92" s="130">
        <f t="shared" ca="1" si="41"/>
        <v>0</v>
      </c>
      <c r="R92" s="130">
        <f t="shared" ca="1" si="42"/>
        <v>0</v>
      </c>
      <c r="S92" s="130">
        <f t="shared" ca="1" si="43"/>
        <v>0</v>
      </c>
      <c r="T92" s="130" t="str">
        <f t="shared" ca="1" si="44"/>
        <v/>
      </c>
      <c r="U92" s="130" t="str">
        <f t="shared" ca="1" si="45"/>
        <v/>
      </c>
      <c r="V92" s="131">
        <f t="shared" ca="1" si="46"/>
        <v>0</v>
      </c>
      <c r="W92" s="131">
        <f t="shared" ca="1" si="47"/>
        <v>0</v>
      </c>
      <c r="X92" s="131">
        <f t="shared" ca="1" si="48"/>
        <v>0</v>
      </c>
      <c r="Y92" s="131">
        <f t="shared" ca="1" si="49"/>
        <v>0</v>
      </c>
      <c r="Z92" s="29" t="str">
        <f t="shared" ca="1" si="50"/>
        <v xml:space="preserve">クリア ! </v>
      </c>
    </row>
    <row r="93" spans="1:26">
      <c r="A93" s="118">
        <v>89</v>
      </c>
      <c r="B93" s="126">
        <f t="shared" ca="1" si="27"/>
        <v>0</v>
      </c>
      <c r="C93" s="126">
        <f t="shared" ca="1" si="28"/>
        <v>0</v>
      </c>
      <c r="D93" s="126">
        <f t="shared" ca="1" si="26"/>
        <v>0</v>
      </c>
      <c r="E93" s="126">
        <f t="shared" ca="1" si="29"/>
        <v>0</v>
      </c>
      <c r="F93" s="126">
        <f t="shared" ca="1" si="30"/>
        <v>0</v>
      </c>
      <c r="G93" s="127">
        <f t="shared" ca="1" si="31"/>
        <v>0</v>
      </c>
      <c r="H93" s="128">
        <f t="shared" ca="1" si="32"/>
        <v>0</v>
      </c>
      <c r="I93" s="128">
        <f t="shared" ca="1" si="33"/>
        <v>0</v>
      </c>
      <c r="J93" s="128">
        <f t="shared" ca="1" si="34"/>
        <v>0</v>
      </c>
      <c r="K93" s="128">
        <f t="shared" ca="1" si="35"/>
        <v>0</v>
      </c>
      <c r="L93" s="128">
        <f t="shared" ca="1" si="36"/>
        <v>0</v>
      </c>
      <c r="M93" s="128">
        <f t="shared" ca="1" si="37"/>
        <v>0</v>
      </c>
      <c r="N93" s="128" t="str">
        <f t="shared" ca="1" si="38"/>
        <v/>
      </c>
      <c r="O93" s="129" t="str">
        <f t="shared" ca="1" si="39"/>
        <v/>
      </c>
      <c r="P93" s="130">
        <f t="shared" ca="1" si="40"/>
        <v>0</v>
      </c>
      <c r="Q93" s="130">
        <f t="shared" ca="1" si="41"/>
        <v>0</v>
      </c>
      <c r="R93" s="130">
        <f t="shared" ca="1" si="42"/>
        <v>0</v>
      </c>
      <c r="S93" s="130">
        <f t="shared" ca="1" si="43"/>
        <v>0</v>
      </c>
      <c r="T93" s="130" t="str">
        <f t="shared" ca="1" si="44"/>
        <v/>
      </c>
      <c r="U93" s="130" t="str">
        <f t="shared" ca="1" si="45"/>
        <v/>
      </c>
      <c r="V93" s="131">
        <f t="shared" ca="1" si="46"/>
        <v>0</v>
      </c>
      <c r="W93" s="131">
        <f t="shared" ca="1" si="47"/>
        <v>0</v>
      </c>
      <c r="X93" s="131">
        <f t="shared" ca="1" si="48"/>
        <v>0</v>
      </c>
      <c r="Y93" s="131">
        <f t="shared" ca="1" si="49"/>
        <v>0</v>
      </c>
      <c r="Z93" s="29" t="str">
        <f t="shared" ca="1" si="50"/>
        <v xml:space="preserve">クリア ! </v>
      </c>
    </row>
    <row r="94" spans="1:26">
      <c r="A94" s="118">
        <v>90</v>
      </c>
      <c r="B94" s="126">
        <f t="shared" ca="1" si="27"/>
        <v>0</v>
      </c>
      <c r="C94" s="126">
        <f t="shared" ca="1" si="28"/>
        <v>0</v>
      </c>
      <c r="D94" s="126">
        <f t="shared" ca="1" si="26"/>
        <v>0</v>
      </c>
      <c r="E94" s="126">
        <f t="shared" ca="1" si="29"/>
        <v>0</v>
      </c>
      <c r="F94" s="126">
        <f t="shared" ca="1" si="30"/>
        <v>0</v>
      </c>
      <c r="G94" s="127">
        <f t="shared" ca="1" si="31"/>
        <v>0</v>
      </c>
      <c r="H94" s="128">
        <f t="shared" ca="1" si="32"/>
        <v>0</v>
      </c>
      <c r="I94" s="128">
        <f t="shared" ca="1" si="33"/>
        <v>0</v>
      </c>
      <c r="J94" s="128">
        <f t="shared" ca="1" si="34"/>
        <v>0</v>
      </c>
      <c r="K94" s="128">
        <f t="shared" ca="1" si="35"/>
        <v>0</v>
      </c>
      <c r="L94" s="128">
        <f t="shared" ca="1" si="36"/>
        <v>0</v>
      </c>
      <c r="M94" s="128">
        <f t="shared" ca="1" si="37"/>
        <v>0</v>
      </c>
      <c r="N94" s="128" t="str">
        <f t="shared" ca="1" si="38"/>
        <v/>
      </c>
      <c r="O94" s="129" t="str">
        <f t="shared" ca="1" si="39"/>
        <v/>
      </c>
      <c r="P94" s="130">
        <f t="shared" ca="1" si="40"/>
        <v>0</v>
      </c>
      <c r="Q94" s="130">
        <f t="shared" ca="1" si="41"/>
        <v>0</v>
      </c>
      <c r="R94" s="130">
        <f t="shared" ca="1" si="42"/>
        <v>0</v>
      </c>
      <c r="S94" s="130">
        <f t="shared" ca="1" si="43"/>
        <v>0</v>
      </c>
      <c r="T94" s="130" t="str">
        <f t="shared" ca="1" si="44"/>
        <v/>
      </c>
      <c r="U94" s="130" t="str">
        <f t="shared" ca="1" si="45"/>
        <v/>
      </c>
      <c r="V94" s="131">
        <f t="shared" ca="1" si="46"/>
        <v>0</v>
      </c>
      <c r="W94" s="131">
        <f t="shared" ca="1" si="47"/>
        <v>0</v>
      </c>
      <c r="X94" s="131">
        <f t="shared" ca="1" si="48"/>
        <v>0</v>
      </c>
      <c r="Y94" s="131">
        <f t="shared" ca="1" si="49"/>
        <v>0</v>
      </c>
      <c r="Z94" s="29" t="str">
        <f t="shared" ca="1" si="50"/>
        <v xml:space="preserve">クリア ! </v>
      </c>
    </row>
    <row r="95" spans="1:26">
      <c r="A95" s="118">
        <v>91</v>
      </c>
      <c r="B95" s="126">
        <f t="shared" ca="1" si="27"/>
        <v>0</v>
      </c>
      <c r="C95" s="126">
        <f t="shared" ca="1" si="28"/>
        <v>0</v>
      </c>
      <c r="D95" s="126">
        <f t="shared" ca="1" si="26"/>
        <v>0</v>
      </c>
      <c r="E95" s="126">
        <f t="shared" ca="1" si="29"/>
        <v>0</v>
      </c>
      <c r="F95" s="126">
        <f t="shared" ca="1" si="30"/>
        <v>0</v>
      </c>
      <c r="G95" s="127">
        <f t="shared" ca="1" si="31"/>
        <v>0</v>
      </c>
      <c r="H95" s="128">
        <f t="shared" ca="1" si="32"/>
        <v>0</v>
      </c>
      <c r="I95" s="128">
        <f t="shared" ca="1" si="33"/>
        <v>0</v>
      </c>
      <c r="J95" s="128">
        <f t="shared" ca="1" si="34"/>
        <v>0</v>
      </c>
      <c r="K95" s="128">
        <f t="shared" ca="1" si="35"/>
        <v>0</v>
      </c>
      <c r="L95" s="128">
        <f t="shared" ca="1" si="36"/>
        <v>0</v>
      </c>
      <c r="M95" s="128">
        <f t="shared" ca="1" si="37"/>
        <v>0</v>
      </c>
      <c r="N95" s="128" t="str">
        <f t="shared" ca="1" si="38"/>
        <v/>
      </c>
      <c r="O95" s="129" t="str">
        <f t="shared" ca="1" si="39"/>
        <v/>
      </c>
      <c r="P95" s="130">
        <f t="shared" ca="1" si="40"/>
        <v>0</v>
      </c>
      <c r="Q95" s="130">
        <f t="shared" ca="1" si="41"/>
        <v>0</v>
      </c>
      <c r="R95" s="130">
        <f t="shared" ca="1" si="42"/>
        <v>0</v>
      </c>
      <c r="S95" s="130">
        <f t="shared" ca="1" si="43"/>
        <v>0</v>
      </c>
      <c r="T95" s="130" t="str">
        <f t="shared" ca="1" si="44"/>
        <v/>
      </c>
      <c r="U95" s="130" t="str">
        <f t="shared" ca="1" si="45"/>
        <v/>
      </c>
      <c r="V95" s="131">
        <f t="shared" ca="1" si="46"/>
        <v>0</v>
      </c>
      <c r="W95" s="131">
        <f t="shared" ca="1" si="47"/>
        <v>0</v>
      </c>
      <c r="X95" s="131">
        <f t="shared" ca="1" si="48"/>
        <v>0</v>
      </c>
      <c r="Y95" s="131">
        <f t="shared" ca="1" si="49"/>
        <v>0</v>
      </c>
      <c r="Z95" s="29" t="str">
        <f t="shared" ca="1" si="50"/>
        <v xml:space="preserve">クリア ! </v>
      </c>
    </row>
    <row r="96" spans="1:26">
      <c r="A96" s="118">
        <v>92</v>
      </c>
      <c r="B96" s="126">
        <f t="shared" ca="1" si="27"/>
        <v>0</v>
      </c>
      <c r="C96" s="126">
        <f t="shared" ca="1" si="28"/>
        <v>0</v>
      </c>
      <c r="D96" s="126">
        <f t="shared" ca="1" si="26"/>
        <v>0</v>
      </c>
      <c r="E96" s="126">
        <f t="shared" ca="1" si="29"/>
        <v>0</v>
      </c>
      <c r="F96" s="126">
        <f t="shared" ca="1" si="30"/>
        <v>0</v>
      </c>
      <c r="G96" s="127">
        <f t="shared" ca="1" si="31"/>
        <v>0</v>
      </c>
      <c r="H96" s="128">
        <f t="shared" ca="1" si="32"/>
        <v>0</v>
      </c>
      <c r="I96" s="128">
        <f t="shared" ca="1" si="33"/>
        <v>0</v>
      </c>
      <c r="J96" s="128">
        <f t="shared" ca="1" si="34"/>
        <v>0</v>
      </c>
      <c r="K96" s="128">
        <f t="shared" ca="1" si="35"/>
        <v>0</v>
      </c>
      <c r="L96" s="128">
        <f t="shared" ca="1" si="36"/>
        <v>0</v>
      </c>
      <c r="M96" s="128">
        <f t="shared" ca="1" si="37"/>
        <v>0</v>
      </c>
      <c r="N96" s="128" t="str">
        <f t="shared" ca="1" si="38"/>
        <v/>
      </c>
      <c r="O96" s="129" t="str">
        <f t="shared" ca="1" si="39"/>
        <v/>
      </c>
      <c r="P96" s="130">
        <f t="shared" ca="1" si="40"/>
        <v>0</v>
      </c>
      <c r="Q96" s="130">
        <f t="shared" ca="1" si="41"/>
        <v>0</v>
      </c>
      <c r="R96" s="130">
        <f t="shared" ca="1" si="42"/>
        <v>0</v>
      </c>
      <c r="S96" s="130">
        <f t="shared" ca="1" si="43"/>
        <v>0</v>
      </c>
      <c r="T96" s="130" t="str">
        <f t="shared" ca="1" si="44"/>
        <v/>
      </c>
      <c r="U96" s="130" t="str">
        <f t="shared" ca="1" si="45"/>
        <v/>
      </c>
      <c r="V96" s="131">
        <f t="shared" ca="1" si="46"/>
        <v>0</v>
      </c>
      <c r="W96" s="131">
        <f t="shared" ca="1" si="47"/>
        <v>0</v>
      </c>
      <c r="X96" s="131">
        <f t="shared" ca="1" si="48"/>
        <v>0</v>
      </c>
      <c r="Y96" s="131">
        <f t="shared" ca="1" si="49"/>
        <v>0</v>
      </c>
      <c r="Z96" s="29" t="str">
        <f t="shared" ca="1" si="50"/>
        <v xml:space="preserve">クリア ! </v>
      </c>
    </row>
    <row r="97" spans="1:26">
      <c r="A97" s="118">
        <v>93</v>
      </c>
      <c r="B97" s="126">
        <f t="shared" ca="1" si="27"/>
        <v>0</v>
      </c>
      <c r="C97" s="126">
        <f t="shared" ca="1" si="28"/>
        <v>0</v>
      </c>
      <c r="D97" s="126">
        <f t="shared" ca="1" si="26"/>
        <v>0</v>
      </c>
      <c r="E97" s="126">
        <f t="shared" ca="1" si="29"/>
        <v>0</v>
      </c>
      <c r="F97" s="126">
        <f t="shared" ca="1" si="30"/>
        <v>0</v>
      </c>
      <c r="G97" s="127">
        <f t="shared" ca="1" si="31"/>
        <v>0</v>
      </c>
      <c r="H97" s="128">
        <f t="shared" ca="1" si="32"/>
        <v>0</v>
      </c>
      <c r="I97" s="128">
        <f t="shared" ca="1" si="33"/>
        <v>0</v>
      </c>
      <c r="J97" s="128">
        <f t="shared" ca="1" si="34"/>
        <v>0</v>
      </c>
      <c r="K97" s="128">
        <f t="shared" ca="1" si="35"/>
        <v>0</v>
      </c>
      <c r="L97" s="128">
        <f t="shared" ca="1" si="36"/>
        <v>0</v>
      </c>
      <c r="M97" s="128">
        <f t="shared" ca="1" si="37"/>
        <v>0</v>
      </c>
      <c r="N97" s="128" t="str">
        <f t="shared" ca="1" si="38"/>
        <v/>
      </c>
      <c r="O97" s="129" t="str">
        <f t="shared" ca="1" si="39"/>
        <v/>
      </c>
      <c r="P97" s="130">
        <f t="shared" ca="1" si="40"/>
        <v>0</v>
      </c>
      <c r="Q97" s="130">
        <f t="shared" ca="1" si="41"/>
        <v>0</v>
      </c>
      <c r="R97" s="130">
        <f t="shared" ca="1" si="42"/>
        <v>0</v>
      </c>
      <c r="S97" s="130">
        <f t="shared" ca="1" si="43"/>
        <v>0</v>
      </c>
      <c r="T97" s="130" t="str">
        <f t="shared" ca="1" si="44"/>
        <v/>
      </c>
      <c r="U97" s="130" t="str">
        <f t="shared" ca="1" si="45"/>
        <v/>
      </c>
      <c r="V97" s="131">
        <f t="shared" ca="1" si="46"/>
        <v>0</v>
      </c>
      <c r="W97" s="131">
        <f t="shared" ca="1" si="47"/>
        <v>0</v>
      </c>
      <c r="X97" s="131">
        <f t="shared" ca="1" si="48"/>
        <v>0</v>
      </c>
      <c r="Y97" s="131">
        <f t="shared" ca="1" si="49"/>
        <v>0</v>
      </c>
      <c r="Z97" s="29" t="str">
        <f t="shared" ca="1" si="50"/>
        <v xml:space="preserve">クリア ! </v>
      </c>
    </row>
    <row r="98" spans="1:26">
      <c r="A98" s="118">
        <v>94</v>
      </c>
      <c r="B98" s="126">
        <f t="shared" ca="1" si="27"/>
        <v>0</v>
      </c>
      <c r="C98" s="126">
        <f t="shared" ca="1" si="28"/>
        <v>0</v>
      </c>
      <c r="D98" s="126">
        <f t="shared" ca="1" si="26"/>
        <v>0</v>
      </c>
      <c r="E98" s="126">
        <f t="shared" ca="1" si="29"/>
        <v>0</v>
      </c>
      <c r="F98" s="126">
        <f t="shared" ca="1" si="30"/>
        <v>0</v>
      </c>
      <c r="G98" s="127">
        <f t="shared" ca="1" si="31"/>
        <v>0</v>
      </c>
      <c r="H98" s="128">
        <f t="shared" ca="1" si="32"/>
        <v>0</v>
      </c>
      <c r="I98" s="128">
        <f t="shared" ca="1" si="33"/>
        <v>0</v>
      </c>
      <c r="J98" s="128">
        <f t="shared" ca="1" si="34"/>
        <v>0</v>
      </c>
      <c r="K98" s="128">
        <f t="shared" ca="1" si="35"/>
        <v>0</v>
      </c>
      <c r="L98" s="128">
        <f t="shared" ca="1" si="36"/>
        <v>0</v>
      </c>
      <c r="M98" s="128">
        <f t="shared" ca="1" si="37"/>
        <v>0</v>
      </c>
      <c r="N98" s="128" t="str">
        <f t="shared" ca="1" si="38"/>
        <v/>
      </c>
      <c r="O98" s="129" t="str">
        <f t="shared" ca="1" si="39"/>
        <v/>
      </c>
      <c r="P98" s="130">
        <f t="shared" ca="1" si="40"/>
        <v>0</v>
      </c>
      <c r="Q98" s="130">
        <f t="shared" ca="1" si="41"/>
        <v>0</v>
      </c>
      <c r="R98" s="130">
        <f t="shared" ca="1" si="42"/>
        <v>0</v>
      </c>
      <c r="S98" s="130">
        <f t="shared" ca="1" si="43"/>
        <v>0</v>
      </c>
      <c r="T98" s="130" t="str">
        <f t="shared" ca="1" si="44"/>
        <v/>
      </c>
      <c r="U98" s="130" t="str">
        <f t="shared" ca="1" si="45"/>
        <v/>
      </c>
      <c r="V98" s="131">
        <f t="shared" ca="1" si="46"/>
        <v>0</v>
      </c>
      <c r="W98" s="131">
        <f t="shared" ca="1" si="47"/>
        <v>0</v>
      </c>
      <c r="X98" s="131">
        <f t="shared" ca="1" si="48"/>
        <v>0</v>
      </c>
      <c r="Y98" s="131">
        <f t="shared" ca="1" si="49"/>
        <v>0</v>
      </c>
      <c r="Z98" s="29" t="str">
        <f t="shared" ca="1" si="50"/>
        <v xml:space="preserve">クリア ! </v>
      </c>
    </row>
    <row r="99" spans="1:26">
      <c r="A99" s="118">
        <v>95</v>
      </c>
      <c r="B99" s="126">
        <f t="shared" ca="1" si="27"/>
        <v>0</v>
      </c>
      <c r="C99" s="126">
        <f t="shared" ca="1" si="28"/>
        <v>0</v>
      </c>
      <c r="D99" s="126">
        <f t="shared" ca="1" si="26"/>
        <v>0</v>
      </c>
      <c r="E99" s="126">
        <f t="shared" ca="1" si="29"/>
        <v>0</v>
      </c>
      <c r="F99" s="126">
        <f t="shared" ca="1" si="30"/>
        <v>0</v>
      </c>
      <c r="G99" s="127">
        <f t="shared" ca="1" si="31"/>
        <v>0</v>
      </c>
      <c r="H99" s="128">
        <f t="shared" ca="1" si="32"/>
        <v>0</v>
      </c>
      <c r="I99" s="128">
        <f t="shared" ca="1" si="33"/>
        <v>0</v>
      </c>
      <c r="J99" s="128">
        <f t="shared" ca="1" si="34"/>
        <v>0</v>
      </c>
      <c r="K99" s="128">
        <f t="shared" ca="1" si="35"/>
        <v>0</v>
      </c>
      <c r="L99" s="128">
        <f t="shared" ca="1" si="36"/>
        <v>0</v>
      </c>
      <c r="M99" s="128">
        <f t="shared" ca="1" si="37"/>
        <v>0</v>
      </c>
      <c r="N99" s="128" t="str">
        <f t="shared" ca="1" si="38"/>
        <v/>
      </c>
      <c r="O99" s="129" t="str">
        <f t="shared" ca="1" si="39"/>
        <v/>
      </c>
      <c r="P99" s="130">
        <f t="shared" ca="1" si="40"/>
        <v>0</v>
      </c>
      <c r="Q99" s="130">
        <f t="shared" ca="1" si="41"/>
        <v>0</v>
      </c>
      <c r="R99" s="130">
        <f t="shared" ca="1" si="42"/>
        <v>0</v>
      </c>
      <c r="S99" s="130">
        <f t="shared" ca="1" si="43"/>
        <v>0</v>
      </c>
      <c r="T99" s="130" t="str">
        <f t="shared" ca="1" si="44"/>
        <v/>
      </c>
      <c r="U99" s="130" t="str">
        <f t="shared" ca="1" si="45"/>
        <v/>
      </c>
      <c r="V99" s="131">
        <f t="shared" ca="1" si="46"/>
        <v>0</v>
      </c>
      <c r="W99" s="131">
        <f t="shared" ca="1" si="47"/>
        <v>0</v>
      </c>
      <c r="X99" s="131">
        <f t="shared" ca="1" si="48"/>
        <v>0</v>
      </c>
      <c r="Y99" s="131">
        <f t="shared" ca="1" si="49"/>
        <v>0</v>
      </c>
      <c r="Z99" s="29" t="str">
        <f t="shared" ca="1" si="50"/>
        <v xml:space="preserve">クリア ! </v>
      </c>
    </row>
    <row r="100" spans="1:26">
      <c r="A100" s="118">
        <v>96</v>
      </c>
      <c r="B100" s="126">
        <f t="shared" ca="1" si="27"/>
        <v>0</v>
      </c>
      <c r="C100" s="126">
        <f t="shared" ca="1" si="28"/>
        <v>0</v>
      </c>
      <c r="D100" s="126">
        <f t="shared" ca="1" si="26"/>
        <v>0</v>
      </c>
      <c r="E100" s="126">
        <f t="shared" ca="1" si="29"/>
        <v>0</v>
      </c>
      <c r="F100" s="126">
        <f t="shared" ca="1" si="30"/>
        <v>0</v>
      </c>
      <c r="G100" s="127">
        <f t="shared" ca="1" si="31"/>
        <v>0</v>
      </c>
      <c r="H100" s="128">
        <f t="shared" ca="1" si="32"/>
        <v>0</v>
      </c>
      <c r="I100" s="128">
        <f t="shared" ca="1" si="33"/>
        <v>0</v>
      </c>
      <c r="J100" s="128">
        <f t="shared" ca="1" si="34"/>
        <v>0</v>
      </c>
      <c r="K100" s="128">
        <f t="shared" ca="1" si="35"/>
        <v>0</v>
      </c>
      <c r="L100" s="128">
        <f t="shared" ca="1" si="36"/>
        <v>0</v>
      </c>
      <c r="M100" s="128">
        <f t="shared" ca="1" si="37"/>
        <v>0</v>
      </c>
      <c r="N100" s="128" t="str">
        <f t="shared" ca="1" si="38"/>
        <v/>
      </c>
      <c r="O100" s="129" t="str">
        <f t="shared" ca="1" si="39"/>
        <v/>
      </c>
      <c r="P100" s="130">
        <f t="shared" ca="1" si="40"/>
        <v>0</v>
      </c>
      <c r="Q100" s="130">
        <f t="shared" ca="1" si="41"/>
        <v>0</v>
      </c>
      <c r="R100" s="130">
        <f t="shared" ca="1" si="42"/>
        <v>0</v>
      </c>
      <c r="S100" s="130">
        <f t="shared" ca="1" si="43"/>
        <v>0</v>
      </c>
      <c r="T100" s="130" t="str">
        <f t="shared" ca="1" si="44"/>
        <v/>
      </c>
      <c r="U100" s="130" t="str">
        <f t="shared" ca="1" si="45"/>
        <v/>
      </c>
      <c r="V100" s="131">
        <f t="shared" ca="1" si="46"/>
        <v>0</v>
      </c>
      <c r="W100" s="131">
        <f t="shared" ca="1" si="47"/>
        <v>0</v>
      </c>
      <c r="X100" s="131">
        <f t="shared" ca="1" si="48"/>
        <v>0</v>
      </c>
      <c r="Y100" s="131">
        <f t="shared" ca="1" si="49"/>
        <v>0</v>
      </c>
      <c r="Z100" s="29" t="str">
        <f t="shared" ca="1" si="50"/>
        <v xml:space="preserve">クリア ! </v>
      </c>
    </row>
    <row r="101" spans="1:26">
      <c r="A101" s="118">
        <v>97</v>
      </c>
      <c r="B101" s="126">
        <f t="shared" ca="1" si="27"/>
        <v>0</v>
      </c>
      <c r="C101" s="126">
        <f t="shared" ca="1" si="28"/>
        <v>0</v>
      </c>
      <c r="D101" s="126">
        <f t="shared" ca="1" si="26"/>
        <v>0</v>
      </c>
      <c r="E101" s="126">
        <f t="shared" ca="1" si="29"/>
        <v>0</v>
      </c>
      <c r="F101" s="126">
        <f t="shared" ca="1" si="30"/>
        <v>0</v>
      </c>
      <c r="G101" s="127">
        <f t="shared" ca="1" si="31"/>
        <v>0</v>
      </c>
      <c r="H101" s="128">
        <f t="shared" ca="1" si="32"/>
        <v>0</v>
      </c>
      <c r="I101" s="128">
        <f t="shared" ca="1" si="33"/>
        <v>0</v>
      </c>
      <c r="J101" s="128">
        <f t="shared" ca="1" si="34"/>
        <v>0</v>
      </c>
      <c r="K101" s="128">
        <f t="shared" ca="1" si="35"/>
        <v>0</v>
      </c>
      <c r="L101" s="128">
        <f t="shared" ca="1" si="36"/>
        <v>0</v>
      </c>
      <c r="M101" s="128">
        <f t="shared" ca="1" si="37"/>
        <v>0</v>
      </c>
      <c r="N101" s="128" t="str">
        <f t="shared" ca="1" si="38"/>
        <v/>
      </c>
      <c r="O101" s="129" t="str">
        <f t="shared" ca="1" si="39"/>
        <v/>
      </c>
      <c r="P101" s="130">
        <f t="shared" ca="1" si="40"/>
        <v>0</v>
      </c>
      <c r="Q101" s="130">
        <f t="shared" ca="1" si="41"/>
        <v>0</v>
      </c>
      <c r="R101" s="130">
        <f t="shared" ca="1" si="42"/>
        <v>0</v>
      </c>
      <c r="S101" s="130">
        <f t="shared" ca="1" si="43"/>
        <v>0</v>
      </c>
      <c r="T101" s="130" t="str">
        <f t="shared" ca="1" si="44"/>
        <v/>
      </c>
      <c r="U101" s="130" t="str">
        <f t="shared" ca="1" si="45"/>
        <v/>
      </c>
      <c r="V101" s="131">
        <f t="shared" ca="1" si="46"/>
        <v>0</v>
      </c>
      <c r="W101" s="131">
        <f t="shared" ca="1" si="47"/>
        <v>0</v>
      </c>
      <c r="X101" s="131">
        <f t="shared" ca="1" si="48"/>
        <v>0</v>
      </c>
      <c r="Y101" s="131">
        <f t="shared" ca="1" si="49"/>
        <v>0</v>
      </c>
      <c r="Z101" s="29" t="str">
        <f t="shared" ca="1" si="50"/>
        <v xml:space="preserve">クリア ! </v>
      </c>
    </row>
    <row r="102" spans="1:26">
      <c r="A102" s="118">
        <v>98</v>
      </c>
      <c r="B102" s="126">
        <f t="shared" ca="1" si="27"/>
        <v>0</v>
      </c>
      <c r="C102" s="126">
        <f t="shared" ca="1" si="28"/>
        <v>0</v>
      </c>
      <c r="D102" s="126">
        <f t="shared" ca="1" si="26"/>
        <v>0</v>
      </c>
      <c r="E102" s="126">
        <f t="shared" ca="1" si="29"/>
        <v>0</v>
      </c>
      <c r="F102" s="126">
        <f t="shared" ca="1" si="30"/>
        <v>0</v>
      </c>
      <c r="G102" s="127">
        <f t="shared" ca="1" si="31"/>
        <v>0</v>
      </c>
      <c r="H102" s="128">
        <f t="shared" ca="1" si="32"/>
        <v>0</v>
      </c>
      <c r="I102" s="128">
        <f t="shared" ca="1" si="33"/>
        <v>0</v>
      </c>
      <c r="J102" s="128">
        <f t="shared" ca="1" si="34"/>
        <v>0</v>
      </c>
      <c r="K102" s="128">
        <f t="shared" ca="1" si="35"/>
        <v>0</v>
      </c>
      <c r="L102" s="128">
        <f t="shared" ca="1" si="36"/>
        <v>0</v>
      </c>
      <c r="M102" s="128">
        <f t="shared" ca="1" si="37"/>
        <v>0</v>
      </c>
      <c r="N102" s="128" t="str">
        <f t="shared" ca="1" si="38"/>
        <v/>
      </c>
      <c r="O102" s="129" t="str">
        <f t="shared" ca="1" si="39"/>
        <v/>
      </c>
      <c r="P102" s="130">
        <f t="shared" ca="1" si="40"/>
        <v>0</v>
      </c>
      <c r="Q102" s="130">
        <f t="shared" ca="1" si="41"/>
        <v>0</v>
      </c>
      <c r="R102" s="130">
        <f t="shared" ca="1" si="42"/>
        <v>0</v>
      </c>
      <c r="S102" s="130">
        <f t="shared" ca="1" si="43"/>
        <v>0</v>
      </c>
      <c r="T102" s="130" t="str">
        <f t="shared" ca="1" si="44"/>
        <v/>
      </c>
      <c r="U102" s="130" t="str">
        <f t="shared" ca="1" si="45"/>
        <v/>
      </c>
      <c r="V102" s="131">
        <f t="shared" ca="1" si="46"/>
        <v>0</v>
      </c>
      <c r="W102" s="131">
        <f t="shared" ca="1" si="47"/>
        <v>0</v>
      </c>
      <c r="X102" s="131">
        <f t="shared" ca="1" si="48"/>
        <v>0</v>
      </c>
      <c r="Y102" s="131">
        <f t="shared" ca="1" si="49"/>
        <v>0</v>
      </c>
      <c r="Z102" s="29" t="str">
        <f t="shared" ca="1" si="50"/>
        <v xml:space="preserve">クリア ! </v>
      </c>
    </row>
    <row r="103" spans="1:26">
      <c r="A103" s="118">
        <v>99</v>
      </c>
      <c r="B103" s="126">
        <f t="shared" ca="1" si="27"/>
        <v>0</v>
      </c>
      <c r="C103" s="126">
        <f t="shared" ca="1" si="28"/>
        <v>0</v>
      </c>
      <c r="D103" s="126">
        <f t="shared" ca="1" si="26"/>
        <v>0</v>
      </c>
      <c r="E103" s="126">
        <f t="shared" ca="1" si="29"/>
        <v>0</v>
      </c>
      <c r="F103" s="126">
        <f t="shared" ca="1" si="30"/>
        <v>0</v>
      </c>
      <c r="G103" s="127">
        <f t="shared" ca="1" si="31"/>
        <v>0</v>
      </c>
      <c r="H103" s="128">
        <f t="shared" ca="1" si="32"/>
        <v>0</v>
      </c>
      <c r="I103" s="128">
        <f t="shared" ca="1" si="33"/>
        <v>0</v>
      </c>
      <c r="J103" s="128">
        <f t="shared" ca="1" si="34"/>
        <v>0</v>
      </c>
      <c r="K103" s="128">
        <f t="shared" ca="1" si="35"/>
        <v>0</v>
      </c>
      <c r="L103" s="128">
        <f t="shared" ca="1" si="36"/>
        <v>0</v>
      </c>
      <c r="M103" s="128">
        <f t="shared" ca="1" si="37"/>
        <v>0</v>
      </c>
      <c r="N103" s="128" t="str">
        <f t="shared" ca="1" si="38"/>
        <v/>
      </c>
      <c r="O103" s="129" t="str">
        <f t="shared" ca="1" si="39"/>
        <v/>
      </c>
      <c r="P103" s="130">
        <f t="shared" ca="1" si="40"/>
        <v>0</v>
      </c>
      <c r="Q103" s="130">
        <f t="shared" ca="1" si="41"/>
        <v>0</v>
      </c>
      <c r="R103" s="130">
        <f t="shared" ca="1" si="42"/>
        <v>0</v>
      </c>
      <c r="S103" s="130">
        <f t="shared" ca="1" si="43"/>
        <v>0</v>
      </c>
      <c r="T103" s="130" t="str">
        <f t="shared" ca="1" si="44"/>
        <v/>
      </c>
      <c r="U103" s="130" t="str">
        <f t="shared" ca="1" si="45"/>
        <v/>
      </c>
      <c r="V103" s="131">
        <f t="shared" ca="1" si="46"/>
        <v>0</v>
      </c>
      <c r="W103" s="131">
        <f t="shared" ca="1" si="47"/>
        <v>0</v>
      </c>
      <c r="X103" s="131">
        <f t="shared" ca="1" si="48"/>
        <v>0</v>
      </c>
      <c r="Y103" s="131">
        <f t="shared" ca="1" si="49"/>
        <v>0</v>
      </c>
      <c r="Z103" s="29" t="str">
        <f t="shared" ca="1" si="50"/>
        <v xml:space="preserve">クリア ! </v>
      </c>
    </row>
    <row r="104" spans="1:26">
      <c r="A104" s="118">
        <v>100</v>
      </c>
      <c r="B104" s="126">
        <f t="shared" ca="1" si="27"/>
        <v>0</v>
      </c>
      <c r="C104" s="126">
        <f t="shared" ca="1" si="28"/>
        <v>0</v>
      </c>
      <c r="D104" s="126">
        <f t="shared" ca="1" si="26"/>
        <v>0</v>
      </c>
      <c r="E104" s="126">
        <f t="shared" ca="1" si="29"/>
        <v>0</v>
      </c>
      <c r="F104" s="126">
        <f t="shared" ca="1" si="30"/>
        <v>0</v>
      </c>
      <c r="G104" s="127">
        <f t="shared" ca="1" si="31"/>
        <v>0</v>
      </c>
      <c r="H104" s="128">
        <f t="shared" ca="1" si="32"/>
        <v>0</v>
      </c>
      <c r="I104" s="128">
        <f t="shared" ca="1" si="33"/>
        <v>0</v>
      </c>
      <c r="J104" s="128">
        <f t="shared" ca="1" si="34"/>
        <v>0</v>
      </c>
      <c r="K104" s="128">
        <f t="shared" ca="1" si="35"/>
        <v>0</v>
      </c>
      <c r="L104" s="128">
        <f t="shared" ca="1" si="36"/>
        <v>0</v>
      </c>
      <c r="M104" s="128">
        <f t="shared" ca="1" si="37"/>
        <v>0</v>
      </c>
      <c r="N104" s="128" t="str">
        <f t="shared" ca="1" si="38"/>
        <v/>
      </c>
      <c r="O104" s="129" t="str">
        <f t="shared" ca="1" si="39"/>
        <v/>
      </c>
      <c r="P104" s="130">
        <f t="shared" ca="1" si="40"/>
        <v>0</v>
      </c>
      <c r="Q104" s="130">
        <f t="shared" ca="1" si="41"/>
        <v>0</v>
      </c>
      <c r="R104" s="130">
        <f t="shared" ca="1" si="42"/>
        <v>0</v>
      </c>
      <c r="S104" s="130">
        <f t="shared" ca="1" si="43"/>
        <v>0</v>
      </c>
      <c r="T104" s="130" t="str">
        <f t="shared" ca="1" si="44"/>
        <v/>
      </c>
      <c r="U104" s="130" t="str">
        <f t="shared" ca="1" si="45"/>
        <v/>
      </c>
      <c r="V104" s="131">
        <f t="shared" ca="1" si="46"/>
        <v>0</v>
      </c>
      <c r="W104" s="131">
        <f t="shared" ca="1" si="47"/>
        <v>0</v>
      </c>
      <c r="X104" s="131">
        <f t="shared" ca="1" si="48"/>
        <v>0</v>
      </c>
      <c r="Y104" s="131">
        <f t="shared" ca="1" si="49"/>
        <v>0</v>
      </c>
      <c r="Z104" s="29" t="str">
        <f t="shared" ca="1" si="50"/>
        <v xml:space="preserve">クリア ! </v>
      </c>
    </row>
  </sheetData>
  <sheetProtection algorithmName="SHA-512" hashValue="lOMJvSvKMhC7JEkctqrM/66solqQjG4Dp5MqPZ255MswwYe8PohvTel1HeADAXhKmUZNWEVf2g5rS+p626Fv3w==" saltValue="r9K2hJJVysjKkc1t73wTzQ==" spinCount="100000" sheet="1" objects="1" scenarios="1"/>
  <mergeCells count="8">
    <mergeCell ref="Z2:Z3"/>
    <mergeCell ref="A2:F2"/>
    <mergeCell ref="V2:V3"/>
    <mergeCell ref="W2:W3"/>
    <mergeCell ref="X2:X3"/>
    <mergeCell ref="Y2:Y3"/>
    <mergeCell ref="H2:O2"/>
    <mergeCell ref="P2:U2"/>
  </mergeCells>
  <phoneticPr fontId="2"/>
  <conditionalFormatting sqref="Z5:Z104">
    <cfRule type="expression" dxfId="7701" priority="1">
      <formula>$Z5="要修正！"</formula>
    </cfRule>
  </conditionalFormatting>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E22A76-62E4-49AD-BE02-4C43BBC077C4}">
  <sheetPr>
    <pageSetUpPr fitToPage="1"/>
  </sheetPr>
  <dimension ref="A1:W154"/>
  <sheetViews>
    <sheetView view="pageBreakPreview" topLeftCell="C3" zoomScale="80" zoomScaleNormal="100" zoomScaleSheetLayoutView="80" workbookViewId="0">
      <selection activeCell="P3" sqref="P3:P5 H11:H25 K11:K25 C26 F26:L27 O33:R39 L40:O40 O44:R50 L51:O51 O55:R61 L62:O62 O66:R72 L73:O73 O77:O83 R77:R83 L84:O84 O88:R94 L95:O95 O99:R105 L106:O106 O110:R116 L117:O117 C120:G128 P120 Q120:R126 P123:P125 P127:R128 K139 P144"/>
    </sheetView>
  </sheetViews>
  <sheetFormatPr defaultColWidth="9" defaultRowHeight="22.5" customHeight="1"/>
  <cols>
    <col min="1" max="15" width="14.6328125" style="48" customWidth="1"/>
    <col min="16" max="16" width="23.26953125" style="49" customWidth="1"/>
    <col min="17" max="17" width="23.453125" style="48" bestFit="1" customWidth="1"/>
    <col min="18" max="18" width="18.90625" style="48" bestFit="1" customWidth="1"/>
    <col min="19" max="19" width="11.08984375" style="48" bestFit="1" customWidth="1"/>
    <col min="20" max="20" width="27.26953125" style="48" customWidth="1"/>
    <col min="21" max="21" width="8.90625" style="48" customWidth="1"/>
    <col min="22" max="16384" width="9" style="48"/>
  </cols>
  <sheetData>
    <row r="1" spans="1:19" s="35" customFormat="1" ht="22.5" customHeight="1">
      <c r="A1" s="178" t="s">
        <v>285</v>
      </c>
      <c r="B1" s="178"/>
      <c r="C1" s="178"/>
      <c r="D1" s="178"/>
      <c r="E1" s="178"/>
      <c r="F1" s="178"/>
      <c r="G1" s="178"/>
      <c r="H1" s="178"/>
      <c r="I1" s="178"/>
      <c r="J1" s="178"/>
      <c r="K1" s="178"/>
      <c r="L1" s="178"/>
      <c r="M1" s="178"/>
      <c r="N1" s="178"/>
      <c r="O1" s="178"/>
      <c r="P1" s="34" t="s">
        <v>58</v>
      </c>
    </row>
    <row r="2" spans="1:19" s="36" customFormat="1" ht="13">
      <c r="A2" s="36" t="s">
        <v>89</v>
      </c>
      <c r="F2" s="37"/>
      <c r="P2" s="38"/>
    </row>
    <row r="3" spans="1:19" s="36" customFormat="1" ht="22.5" customHeight="1">
      <c r="A3" s="39" t="s">
        <v>31</v>
      </c>
      <c r="B3" s="166"/>
      <c r="C3" s="167"/>
      <c r="D3" s="167"/>
      <c r="E3" s="168"/>
      <c r="F3" s="40"/>
      <c r="G3" s="40"/>
      <c r="H3" s="40"/>
      <c r="I3" s="40"/>
      <c r="J3" s="40"/>
      <c r="K3" s="40"/>
      <c r="L3" s="40"/>
      <c r="M3" s="41"/>
      <c r="N3" s="40" t="s">
        <v>148</v>
      </c>
      <c r="O3" s="40"/>
      <c r="P3" s="18" t="str">
        <f>IF(COUNTIF(P33:R154,"NG"),"要修正！","クリア ! ")</f>
        <v xml:space="preserve">クリア ! </v>
      </c>
      <c r="Q3" s="36" t="s">
        <v>113</v>
      </c>
      <c r="S3" s="38"/>
    </row>
    <row r="4" spans="1:19" s="36" customFormat="1" ht="22.5" customHeight="1">
      <c r="A4" s="39" t="s">
        <v>30</v>
      </c>
      <c r="B4" s="166"/>
      <c r="C4" s="167"/>
      <c r="D4" s="167"/>
      <c r="E4" s="168"/>
      <c r="F4" s="40"/>
      <c r="G4" s="40"/>
      <c r="H4" s="40"/>
      <c r="I4" s="40"/>
      <c r="J4" s="40"/>
      <c r="K4" s="40"/>
      <c r="L4" s="40"/>
      <c r="M4" s="42"/>
      <c r="N4" s="40" t="s">
        <v>145</v>
      </c>
      <c r="O4" s="40"/>
      <c r="P4" s="169" t="str">
        <f>IF(P3="要修正！","※「クリア！」になるようNG箇所を修正してください。","")</f>
        <v/>
      </c>
    </row>
    <row r="5" spans="1:19" s="36" customFormat="1" ht="22.5" customHeight="1">
      <c r="A5" s="39" t="s">
        <v>32</v>
      </c>
      <c r="B5" s="171"/>
      <c r="C5" s="167"/>
      <c r="D5" s="167"/>
      <c r="E5" s="168"/>
      <c r="F5" s="40"/>
      <c r="G5" s="40"/>
      <c r="H5" s="40"/>
      <c r="I5" s="40"/>
      <c r="J5" s="40"/>
      <c r="K5" s="40"/>
      <c r="L5" s="40"/>
      <c r="M5" s="43"/>
      <c r="N5" s="40" t="s">
        <v>146</v>
      </c>
      <c r="O5" s="40"/>
      <c r="P5" s="170"/>
    </row>
    <row r="6" spans="1:19" s="36" customFormat="1" ht="22.5" customHeight="1">
      <c r="A6" s="39" t="s">
        <v>33</v>
      </c>
      <c r="B6" s="166"/>
      <c r="C6" s="167"/>
      <c r="D6" s="167"/>
      <c r="E6" s="168"/>
      <c r="F6" s="40"/>
      <c r="G6" s="40"/>
      <c r="H6" s="40"/>
      <c r="I6" s="40"/>
      <c r="J6" s="40"/>
      <c r="K6" s="40"/>
      <c r="L6" s="40"/>
      <c r="M6" s="44"/>
      <c r="N6" s="40" t="s">
        <v>147</v>
      </c>
      <c r="O6" s="40"/>
      <c r="P6" s="45"/>
      <c r="Q6" s="46"/>
    </row>
    <row r="7" spans="1:19" s="36" customFormat="1" ht="22.5" customHeight="1">
      <c r="E7" s="47"/>
      <c r="F7" s="47"/>
      <c r="G7" s="47"/>
      <c r="H7" s="47"/>
      <c r="I7" s="47"/>
      <c r="J7" s="47"/>
      <c r="K7" s="47"/>
      <c r="L7" s="47"/>
      <c r="M7" s="47"/>
      <c r="N7" s="47"/>
      <c r="O7" s="47"/>
      <c r="P7" s="45"/>
      <c r="Q7" s="46"/>
    </row>
    <row r="8" spans="1:19" ht="22.5" customHeight="1">
      <c r="A8" s="48" t="s">
        <v>144</v>
      </c>
    </row>
    <row r="9" spans="1:19" ht="22.5" customHeight="1">
      <c r="F9" s="139" t="s">
        <v>170</v>
      </c>
      <c r="G9" s="139"/>
      <c r="H9" s="139"/>
      <c r="I9" s="139"/>
      <c r="J9" s="139" t="s">
        <v>235</v>
      </c>
      <c r="K9" s="139"/>
      <c r="L9" s="139"/>
    </row>
    <row r="10" spans="1:19" s="17" customFormat="1" ht="22.5" customHeight="1">
      <c r="A10" s="50" t="s">
        <v>118</v>
      </c>
      <c r="B10" s="50" t="s">
        <v>139</v>
      </c>
      <c r="C10" s="50" t="s">
        <v>197</v>
      </c>
      <c r="D10" s="50" t="s">
        <v>119</v>
      </c>
      <c r="E10" s="50" t="s">
        <v>6</v>
      </c>
      <c r="F10" s="53" t="s">
        <v>275</v>
      </c>
      <c r="G10" s="53" t="s">
        <v>276</v>
      </c>
      <c r="H10" s="51" t="s">
        <v>277</v>
      </c>
      <c r="I10" s="96" t="s">
        <v>150</v>
      </c>
      <c r="J10" s="51" t="s">
        <v>278</v>
      </c>
      <c r="K10" s="52" t="s">
        <v>279</v>
      </c>
      <c r="L10" s="96" t="s">
        <v>149</v>
      </c>
      <c r="M10" s="136" t="s">
        <v>243</v>
      </c>
      <c r="N10" s="136"/>
      <c r="O10" s="142"/>
      <c r="P10" s="50" t="s">
        <v>250</v>
      </c>
      <c r="Q10" s="86" t="s">
        <v>119</v>
      </c>
      <c r="S10" s="48"/>
    </row>
    <row r="11" spans="1:19" s="17" customFormat="1" ht="22.5" customHeight="1">
      <c r="A11" s="50">
        <v>1</v>
      </c>
      <c r="B11" s="54"/>
      <c r="C11" s="55"/>
      <c r="D11" s="56"/>
      <c r="E11" s="30"/>
      <c r="F11" s="6"/>
      <c r="G11" s="6"/>
      <c r="H11" s="26">
        <f>G11-F11</f>
        <v>0</v>
      </c>
      <c r="I11" s="57"/>
      <c r="J11" s="58"/>
      <c r="K11" s="25">
        <f>J11-F11</f>
        <v>0</v>
      </c>
      <c r="L11" s="59"/>
      <c r="M11" s="172"/>
      <c r="N11" s="172"/>
      <c r="O11" s="173"/>
      <c r="P11" s="60" t="s">
        <v>252</v>
      </c>
      <c r="Q11" s="91" t="s">
        <v>156</v>
      </c>
      <c r="S11" s="48"/>
    </row>
    <row r="12" spans="1:19" s="17" customFormat="1" ht="22.5" customHeight="1">
      <c r="A12" s="50">
        <v>2</v>
      </c>
      <c r="B12" s="54"/>
      <c r="C12" s="55"/>
      <c r="D12" s="56"/>
      <c r="E12" s="30"/>
      <c r="F12" s="6"/>
      <c r="G12" s="6"/>
      <c r="H12" s="26">
        <f t="shared" ref="H12:H25" si="0">G12-F12</f>
        <v>0</v>
      </c>
      <c r="I12" s="57"/>
      <c r="J12" s="58"/>
      <c r="K12" s="25">
        <f t="shared" ref="K12:K25" si="1">J12-F12</f>
        <v>0</v>
      </c>
      <c r="L12" s="59"/>
      <c r="M12" s="172"/>
      <c r="N12" s="172"/>
      <c r="O12" s="173"/>
      <c r="P12" s="60" t="s">
        <v>251</v>
      </c>
      <c r="Q12" s="91" t="s">
        <v>158</v>
      </c>
      <c r="S12" s="48"/>
    </row>
    <row r="13" spans="1:19" s="17" customFormat="1" ht="22.5" customHeight="1">
      <c r="A13" s="50">
        <v>3</v>
      </c>
      <c r="B13" s="54"/>
      <c r="C13" s="55"/>
      <c r="D13" s="56"/>
      <c r="E13" s="30"/>
      <c r="F13" s="6"/>
      <c r="G13" s="6"/>
      <c r="H13" s="26">
        <f t="shared" si="0"/>
        <v>0</v>
      </c>
      <c r="I13" s="57"/>
      <c r="J13" s="58"/>
      <c r="K13" s="25">
        <f t="shared" si="1"/>
        <v>0</v>
      </c>
      <c r="L13" s="59"/>
      <c r="M13" s="172"/>
      <c r="N13" s="172"/>
      <c r="O13" s="173"/>
      <c r="P13" s="60" t="s">
        <v>253</v>
      </c>
      <c r="Q13" s="91" t="s">
        <v>157</v>
      </c>
      <c r="S13" s="48"/>
    </row>
    <row r="14" spans="1:19" s="17" customFormat="1" ht="22.5" customHeight="1">
      <c r="A14" s="50">
        <v>4</v>
      </c>
      <c r="B14" s="54"/>
      <c r="C14" s="55"/>
      <c r="D14" s="56"/>
      <c r="E14" s="30"/>
      <c r="F14" s="6"/>
      <c r="G14" s="6"/>
      <c r="H14" s="26">
        <f t="shared" si="0"/>
        <v>0</v>
      </c>
      <c r="I14" s="57"/>
      <c r="J14" s="58"/>
      <c r="K14" s="25">
        <f t="shared" si="1"/>
        <v>0</v>
      </c>
      <c r="L14" s="59"/>
      <c r="M14" s="172"/>
      <c r="N14" s="172"/>
      <c r="O14" s="173"/>
      <c r="P14" s="60" t="s">
        <v>254</v>
      </c>
      <c r="S14" s="48"/>
    </row>
    <row r="15" spans="1:19" s="17" customFormat="1" ht="22.5" customHeight="1">
      <c r="A15" s="50">
        <v>5</v>
      </c>
      <c r="B15" s="54"/>
      <c r="C15" s="55"/>
      <c r="D15" s="56"/>
      <c r="E15" s="30"/>
      <c r="F15" s="6"/>
      <c r="G15" s="6"/>
      <c r="H15" s="26">
        <f t="shared" si="0"/>
        <v>0</v>
      </c>
      <c r="I15" s="57"/>
      <c r="J15" s="58"/>
      <c r="K15" s="25">
        <f t="shared" si="1"/>
        <v>0</v>
      </c>
      <c r="L15" s="59"/>
      <c r="M15" s="172"/>
      <c r="N15" s="172"/>
      <c r="O15" s="173"/>
      <c r="P15" s="60" t="s">
        <v>255</v>
      </c>
      <c r="Q15" s="61"/>
      <c r="S15" s="48"/>
    </row>
    <row r="16" spans="1:19" s="17" customFormat="1" ht="22.5" customHeight="1">
      <c r="A16" s="50">
        <v>6</v>
      </c>
      <c r="B16" s="54"/>
      <c r="C16" s="55"/>
      <c r="D16" s="56"/>
      <c r="E16" s="30"/>
      <c r="F16" s="6"/>
      <c r="G16" s="62"/>
      <c r="H16" s="26">
        <f t="shared" si="0"/>
        <v>0</v>
      </c>
      <c r="I16" s="57"/>
      <c r="J16" s="58"/>
      <c r="K16" s="25">
        <f t="shared" si="1"/>
        <v>0</v>
      </c>
      <c r="L16" s="59"/>
      <c r="M16" s="172"/>
      <c r="N16" s="172"/>
      <c r="O16" s="173"/>
      <c r="P16" s="60" t="s">
        <v>256</v>
      </c>
      <c r="Q16" s="61"/>
      <c r="S16" s="48"/>
    </row>
    <row r="17" spans="1:22" s="17" customFormat="1" ht="22.5" customHeight="1">
      <c r="A17" s="50">
        <v>7</v>
      </c>
      <c r="B17" s="54"/>
      <c r="C17" s="55"/>
      <c r="D17" s="56"/>
      <c r="E17" s="30"/>
      <c r="F17" s="6"/>
      <c r="G17" s="6"/>
      <c r="H17" s="26">
        <f t="shared" si="0"/>
        <v>0</v>
      </c>
      <c r="I17" s="57"/>
      <c r="J17" s="58"/>
      <c r="K17" s="25">
        <f t="shared" si="1"/>
        <v>0</v>
      </c>
      <c r="L17" s="59"/>
      <c r="M17" s="172"/>
      <c r="N17" s="172"/>
      <c r="O17" s="173"/>
      <c r="P17" s="60" t="s">
        <v>257</v>
      </c>
      <c r="Q17" s="61"/>
      <c r="S17" s="48"/>
    </row>
    <row r="18" spans="1:22" s="17" customFormat="1" ht="22.5" customHeight="1">
      <c r="A18" s="50">
        <v>8</v>
      </c>
      <c r="B18" s="54"/>
      <c r="C18" s="55"/>
      <c r="D18" s="56"/>
      <c r="E18" s="30"/>
      <c r="F18" s="6"/>
      <c r="G18" s="6"/>
      <c r="H18" s="26">
        <f t="shared" si="0"/>
        <v>0</v>
      </c>
      <c r="I18" s="57"/>
      <c r="J18" s="58"/>
      <c r="K18" s="25">
        <f t="shared" si="1"/>
        <v>0</v>
      </c>
      <c r="L18" s="59"/>
      <c r="M18" s="172"/>
      <c r="N18" s="172"/>
      <c r="O18" s="173"/>
      <c r="P18" s="60" t="s">
        <v>258</v>
      </c>
      <c r="Q18" s="61"/>
      <c r="S18" s="48"/>
    </row>
    <row r="19" spans="1:22" ht="22.5" customHeight="1">
      <c r="A19" s="50">
        <v>9</v>
      </c>
      <c r="B19" s="54"/>
      <c r="C19" s="24"/>
      <c r="D19" s="56"/>
      <c r="E19" s="2"/>
      <c r="F19" s="31"/>
      <c r="G19" s="31"/>
      <c r="H19" s="26">
        <f t="shared" si="0"/>
        <v>0</v>
      </c>
      <c r="I19" s="19"/>
      <c r="J19" s="28"/>
      <c r="K19" s="25">
        <f t="shared" si="1"/>
        <v>0</v>
      </c>
      <c r="L19" s="23"/>
      <c r="M19" s="172"/>
      <c r="N19" s="172"/>
      <c r="O19" s="172"/>
      <c r="P19" s="17"/>
      <c r="Q19" s="61"/>
    </row>
    <row r="20" spans="1:22" ht="22.5" customHeight="1">
      <c r="A20" s="50">
        <v>10</v>
      </c>
      <c r="B20" s="54"/>
      <c r="C20" s="24"/>
      <c r="D20" s="56"/>
      <c r="E20" s="2"/>
      <c r="F20" s="31"/>
      <c r="G20" s="31"/>
      <c r="H20" s="26">
        <f t="shared" si="0"/>
        <v>0</v>
      </c>
      <c r="I20" s="19"/>
      <c r="J20" s="28"/>
      <c r="K20" s="25">
        <f t="shared" si="1"/>
        <v>0</v>
      </c>
      <c r="L20" s="23"/>
      <c r="M20" s="172"/>
      <c r="N20" s="172"/>
      <c r="O20" s="172"/>
      <c r="P20" s="17"/>
      <c r="Q20" s="61"/>
    </row>
    <row r="21" spans="1:22" ht="22.5" customHeight="1">
      <c r="A21" s="50">
        <v>11</v>
      </c>
      <c r="B21" s="54"/>
      <c r="C21" s="24"/>
      <c r="D21" s="56"/>
      <c r="E21" s="2"/>
      <c r="F21" s="31"/>
      <c r="G21" s="31"/>
      <c r="H21" s="26">
        <f t="shared" si="0"/>
        <v>0</v>
      </c>
      <c r="I21" s="19"/>
      <c r="J21" s="28"/>
      <c r="K21" s="25">
        <f t="shared" si="1"/>
        <v>0</v>
      </c>
      <c r="L21" s="23"/>
      <c r="M21" s="172"/>
      <c r="N21" s="172"/>
      <c r="O21" s="172"/>
      <c r="P21" s="17"/>
      <c r="Q21" s="61"/>
    </row>
    <row r="22" spans="1:22" ht="22.5" customHeight="1">
      <c r="A22" s="50">
        <v>12</v>
      </c>
      <c r="B22" s="54"/>
      <c r="C22" s="24"/>
      <c r="D22" s="56"/>
      <c r="E22" s="2"/>
      <c r="F22" s="31"/>
      <c r="G22" s="31"/>
      <c r="H22" s="26">
        <f t="shared" si="0"/>
        <v>0</v>
      </c>
      <c r="I22" s="19"/>
      <c r="J22" s="28"/>
      <c r="K22" s="25">
        <f t="shared" si="1"/>
        <v>0</v>
      </c>
      <c r="L22" s="23"/>
      <c r="M22" s="172"/>
      <c r="N22" s="172"/>
      <c r="O22" s="172"/>
      <c r="P22" s="17"/>
      <c r="Q22" s="61"/>
    </row>
    <row r="23" spans="1:22" ht="22.5" customHeight="1">
      <c r="A23" s="50">
        <v>13</v>
      </c>
      <c r="B23" s="54"/>
      <c r="C23" s="24"/>
      <c r="D23" s="56"/>
      <c r="E23" s="2"/>
      <c r="F23" s="31"/>
      <c r="G23" s="31"/>
      <c r="H23" s="26">
        <f t="shared" si="0"/>
        <v>0</v>
      </c>
      <c r="I23" s="19"/>
      <c r="J23" s="28"/>
      <c r="K23" s="25">
        <f t="shared" si="1"/>
        <v>0</v>
      </c>
      <c r="L23" s="23"/>
      <c r="M23" s="172"/>
      <c r="N23" s="172"/>
      <c r="O23" s="172"/>
      <c r="P23" s="17"/>
      <c r="Q23" s="61"/>
    </row>
    <row r="24" spans="1:22" ht="22.5" customHeight="1">
      <c r="A24" s="50">
        <v>14</v>
      </c>
      <c r="B24" s="54"/>
      <c r="C24" s="24"/>
      <c r="D24" s="56"/>
      <c r="E24" s="2"/>
      <c r="F24" s="31"/>
      <c r="G24" s="31"/>
      <c r="H24" s="26">
        <f t="shared" si="0"/>
        <v>0</v>
      </c>
      <c r="I24" s="19"/>
      <c r="J24" s="28"/>
      <c r="K24" s="25">
        <f t="shared" si="1"/>
        <v>0</v>
      </c>
      <c r="L24" s="23"/>
      <c r="M24" s="172"/>
      <c r="N24" s="172"/>
      <c r="O24" s="172"/>
      <c r="P24" s="17"/>
      <c r="Q24" s="61"/>
    </row>
    <row r="25" spans="1:22" ht="22.5" customHeight="1">
      <c r="A25" s="50">
        <v>15</v>
      </c>
      <c r="B25" s="54"/>
      <c r="C25" s="24"/>
      <c r="D25" s="56"/>
      <c r="E25" s="2"/>
      <c r="F25" s="31"/>
      <c r="G25" s="31"/>
      <c r="H25" s="26">
        <f t="shared" si="0"/>
        <v>0</v>
      </c>
      <c r="I25" s="19"/>
      <c r="J25" s="28"/>
      <c r="K25" s="25">
        <f t="shared" si="1"/>
        <v>0</v>
      </c>
      <c r="L25" s="23"/>
      <c r="M25" s="172"/>
      <c r="N25" s="172"/>
      <c r="O25" s="172"/>
      <c r="P25" s="17"/>
      <c r="Q25" s="61"/>
    </row>
    <row r="26" spans="1:22" ht="22.5" customHeight="1">
      <c r="A26" s="50" t="s">
        <v>0</v>
      </c>
      <c r="B26" s="63"/>
      <c r="C26" s="25">
        <f>SUM(C11:C25)</f>
        <v>0</v>
      </c>
      <c r="D26" s="64"/>
      <c r="E26" s="50" t="s">
        <v>233</v>
      </c>
      <c r="F26" s="27">
        <f>SUMIF(D11:D25,"野菜",F11:F25)+SUMIF(D11:D25,"果樹",F11:F25)</f>
        <v>0</v>
      </c>
      <c r="G26" s="27">
        <f>SUMIF(D11:D25,"野菜",G11:G25)+SUMIF(D11:D25,"果樹",G11:G25)</f>
        <v>0</v>
      </c>
      <c r="H26" s="27">
        <f>SUMIF(D11:D25,"野菜",H11:H25)+SUMIF(D11:D25,"果樹",H11:H25)</f>
        <v>0</v>
      </c>
      <c r="I26" s="101" t="str">
        <f>IFERROR(ROUND((H26/F26)*100,1),"")</f>
        <v/>
      </c>
      <c r="J26" s="25">
        <f>SUMIF(D11:D25,"野菜",J11:J25)+SUMIF(D11:D25,"果樹",J11:J25)</f>
        <v>0</v>
      </c>
      <c r="K26" s="25">
        <f>SUMIF(D11:D25,"野菜",K11:K25)+SUMIF(D11:D25,"果樹",K11:K25)</f>
        <v>0</v>
      </c>
      <c r="L26" s="99" t="str">
        <f>IFERROR(ROUND((K26/F26)*100,1),"")</f>
        <v/>
      </c>
      <c r="N26" s="179"/>
      <c r="O26" s="179"/>
      <c r="P26" s="48"/>
    </row>
    <row r="27" spans="1:22" ht="22.5" customHeight="1">
      <c r="A27" s="17"/>
      <c r="B27" s="17"/>
      <c r="C27" s="17" t="s">
        <v>236</v>
      </c>
      <c r="D27" s="56"/>
      <c r="E27" s="50" t="s">
        <v>157</v>
      </c>
      <c r="F27" s="27">
        <f>SUMIF(D10:D24,"花き",F10:F24)</f>
        <v>0</v>
      </c>
      <c r="G27" s="27">
        <f>SUMIF(D10:D24,"花き",G10:G24)</f>
        <v>0</v>
      </c>
      <c r="H27" s="27">
        <f>SUMIF(D10:D24,"花き",H10:H24)</f>
        <v>0</v>
      </c>
      <c r="I27" s="101" t="str">
        <f>IFERROR(ROUND((H27/F27)*100,1),"")</f>
        <v/>
      </c>
      <c r="J27" s="25">
        <f>SUMIF(D10:D25,"花き",J10:J25)</f>
        <v>0</v>
      </c>
      <c r="K27" s="25">
        <f>SUMIF(D10:D24,"花き",K10:K24)</f>
        <v>0</v>
      </c>
      <c r="L27" s="99" t="str">
        <f>IFERROR(ROUND((K27/F27)*100,1),"")</f>
        <v/>
      </c>
      <c r="N27" s="17"/>
      <c r="O27" s="17"/>
      <c r="P27" s="48"/>
    </row>
    <row r="28" spans="1:22" ht="22.5" customHeight="1">
      <c r="A28" s="17"/>
      <c r="B28" s="17"/>
      <c r="C28" s="17"/>
      <c r="D28" s="65"/>
      <c r="E28" s="65"/>
      <c r="F28" s="65"/>
      <c r="G28" s="65"/>
      <c r="H28" s="65"/>
      <c r="I28" s="65"/>
      <c r="J28" s="65"/>
      <c r="K28" s="65"/>
      <c r="L28" s="65"/>
      <c r="M28" s="17"/>
      <c r="N28" s="17"/>
      <c r="O28" s="17"/>
      <c r="P28" s="48"/>
    </row>
    <row r="29" spans="1:22" ht="22.5" customHeight="1">
      <c r="A29" s="94" t="s">
        <v>124</v>
      </c>
      <c r="P29" s="48"/>
    </row>
    <row r="30" spans="1:22" ht="22.5" customHeight="1">
      <c r="A30" s="66" t="s">
        <v>125</v>
      </c>
      <c r="C30" s="67"/>
      <c r="P30" s="48"/>
    </row>
    <row r="31" spans="1:22" s="61" customFormat="1" ht="22.5" customHeight="1">
      <c r="A31" s="162" t="s">
        <v>217</v>
      </c>
      <c r="B31" s="160" t="s">
        <v>67</v>
      </c>
      <c r="C31" s="150" t="s">
        <v>286</v>
      </c>
      <c r="D31" s="150"/>
      <c r="E31" s="150"/>
      <c r="F31" s="150"/>
      <c r="G31" s="160" t="s">
        <v>38</v>
      </c>
      <c r="H31" s="144" t="s">
        <v>47</v>
      </c>
      <c r="I31" s="145"/>
      <c r="J31" s="145"/>
      <c r="K31" s="146"/>
      <c r="L31" s="144" t="s">
        <v>216</v>
      </c>
      <c r="M31" s="145"/>
      <c r="N31" s="145"/>
      <c r="O31" s="146"/>
      <c r="P31" s="48" t="s">
        <v>96</v>
      </c>
      <c r="Q31" s="48" t="s">
        <v>96</v>
      </c>
      <c r="S31" s="48"/>
    </row>
    <row r="32" spans="1:22" s="70" customFormat="1" ht="22.5" customHeight="1">
      <c r="A32" s="161"/>
      <c r="B32" s="161"/>
      <c r="C32" s="68" t="s">
        <v>215</v>
      </c>
      <c r="D32" s="150" t="s">
        <v>120</v>
      </c>
      <c r="E32" s="150"/>
      <c r="F32" s="68" t="s">
        <v>15</v>
      </c>
      <c r="G32" s="161"/>
      <c r="H32" s="69" t="s">
        <v>29</v>
      </c>
      <c r="I32" s="69" t="s">
        <v>28</v>
      </c>
      <c r="J32" s="68" t="s">
        <v>18</v>
      </c>
      <c r="K32" s="68" t="s">
        <v>19</v>
      </c>
      <c r="L32" s="53" t="s">
        <v>109</v>
      </c>
      <c r="M32" s="53" t="s">
        <v>110</v>
      </c>
      <c r="N32" s="53" t="s">
        <v>111</v>
      </c>
      <c r="O32" s="53" t="s">
        <v>112</v>
      </c>
      <c r="P32" s="70" t="s">
        <v>104</v>
      </c>
      <c r="Q32" s="70" t="s">
        <v>116</v>
      </c>
      <c r="R32" s="70" t="s">
        <v>115</v>
      </c>
      <c r="S32" s="48"/>
      <c r="T32" s="71" t="s">
        <v>67</v>
      </c>
      <c r="U32" s="98" t="s">
        <v>153</v>
      </c>
      <c r="V32" s="61"/>
    </row>
    <row r="33" spans="1:22" ht="22.5" customHeight="1">
      <c r="A33" s="6"/>
      <c r="B33" s="9"/>
      <c r="C33" s="72"/>
      <c r="D33" s="152"/>
      <c r="E33" s="152"/>
      <c r="F33" s="15"/>
      <c r="G33" s="7"/>
      <c r="H33" s="6"/>
      <c r="I33" s="21"/>
      <c r="J33" s="7" t="s">
        <v>1</v>
      </c>
      <c r="K33" s="8" t="s">
        <v>1</v>
      </c>
      <c r="L33" s="1"/>
      <c r="M33" s="1"/>
      <c r="N33" s="1"/>
      <c r="O33" s="20">
        <f>L33-(M33+N33)</f>
        <v>0</v>
      </c>
      <c r="P33" s="29" t="str">
        <f>IF(OR(G33="新規",G33="追加",G33=""),"OK",(IF(AND(H33="",I33=""),"NG","OK")))</f>
        <v>OK</v>
      </c>
      <c r="Q33" s="10" t="str">
        <f>IF(OR(G33="新規",G33="追加",G33=""),"OK",(IF(OR(AND(J33="",K33=""),AND(J33="",K33="□"),AND(J33="□",K33=""),AND(J33="□",K33="□")),"NG","OK")))</f>
        <v>OK</v>
      </c>
      <c r="R33" s="10" t="str">
        <f>IF(OR(AND(C33&lt;&gt;"",D33&lt;&gt;"",F33&lt;&gt;"",G33&lt;&gt;""),(C33="")),"OK","NG")</f>
        <v>OK</v>
      </c>
      <c r="T33" s="71" t="s">
        <v>65</v>
      </c>
      <c r="U33" s="74" t="s">
        <v>154</v>
      </c>
      <c r="V33" s="61"/>
    </row>
    <row r="34" spans="1:22" ht="22.5" customHeight="1">
      <c r="A34" s="6"/>
      <c r="B34" s="9"/>
      <c r="C34" s="72"/>
      <c r="D34" s="152"/>
      <c r="E34" s="152"/>
      <c r="F34" s="15"/>
      <c r="G34" s="7"/>
      <c r="H34" s="6"/>
      <c r="I34" s="21"/>
      <c r="J34" s="7" t="s">
        <v>1</v>
      </c>
      <c r="K34" s="8" t="s">
        <v>1</v>
      </c>
      <c r="L34" s="1"/>
      <c r="M34" s="1"/>
      <c r="N34" s="1"/>
      <c r="O34" s="20">
        <f t="shared" ref="O34:O39" si="2">L34-(M34+N34)</f>
        <v>0</v>
      </c>
      <c r="P34" s="29" t="str">
        <f t="shared" ref="P34:P39" si="3">IF(OR(G34="新規",G34="追加",G34=""),"OK",(IF(AND(H34="",I34=""),"NG","OK")))</f>
        <v>OK</v>
      </c>
      <c r="Q34" s="10" t="str">
        <f t="shared" ref="Q34:Q39" si="4">IF(OR(G34="新規",G34="追加",G34=""),"OK",(IF(OR(AND(J34="",K34=""),AND(J34="",K34="□"),AND(J34="□",K34=""),AND(J34="□",K34="□")),"NG","OK")))</f>
        <v>OK</v>
      </c>
      <c r="R34" s="10" t="str">
        <f t="shared" ref="R34:R39" si="5">IF(OR(AND(C34&lt;&gt;"",D34&lt;&gt;"",F34&lt;&gt;"",G34&lt;&gt;""),(C34="")),"OK","NG")</f>
        <v>OK</v>
      </c>
      <c r="T34" s="97" t="s">
        <v>66</v>
      </c>
      <c r="U34" s="75" t="s">
        <v>155</v>
      </c>
      <c r="V34" s="61"/>
    </row>
    <row r="35" spans="1:22" ht="22.5" customHeight="1">
      <c r="A35" s="6"/>
      <c r="B35" s="9"/>
      <c r="C35" s="72"/>
      <c r="D35" s="152"/>
      <c r="E35" s="152"/>
      <c r="F35" s="15"/>
      <c r="G35" s="7"/>
      <c r="H35" s="6"/>
      <c r="I35" s="21"/>
      <c r="J35" s="7" t="s">
        <v>1</v>
      </c>
      <c r="K35" s="8" t="s">
        <v>1</v>
      </c>
      <c r="L35" s="1"/>
      <c r="M35" s="1"/>
      <c r="N35" s="1"/>
      <c r="O35" s="20">
        <f t="shared" si="2"/>
        <v>0</v>
      </c>
      <c r="P35" s="29" t="str">
        <f t="shared" si="3"/>
        <v>OK</v>
      </c>
      <c r="Q35" s="10" t="str">
        <f t="shared" si="4"/>
        <v>OK</v>
      </c>
      <c r="R35" s="10" t="str">
        <f t="shared" si="5"/>
        <v>OK</v>
      </c>
      <c r="T35" s="94"/>
      <c r="U35" s="75" t="s">
        <v>214</v>
      </c>
      <c r="V35" s="61"/>
    </row>
    <row r="36" spans="1:22" ht="22.5" customHeight="1">
      <c r="A36" s="6"/>
      <c r="B36" s="9"/>
      <c r="C36" s="72"/>
      <c r="D36" s="152"/>
      <c r="E36" s="152"/>
      <c r="F36" s="15"/>
      <c r="G36" s="7"/>
      <c r="H36" s="6"/>
      <c r="I36" s="21"/>
      <c r="J36" s="7" t="s">
        <v>1</v>
      </c>
      <c r="K36" s="8" t="s">
        <v>1</v>
      </c>
      <c r="L36" s="1"/>
      <c r="M36" s="1"/>
      <c r="N36" s="1"/>
      <c r="O36" s="20">
        <f t="shared" si="2"/>
        <v>0</v>
      </c>
      <c r="P36" s="29" t="str">
        <f t="shared" si="3"/>
        <v>OK</v>
      </c>
      <c r="Q36" s="10" t="str">
        <f t="shared" si="4"/>
        <v>OK</v>
      </c>
      <c r="R36" s="10" t="str">
        <f t="shared" si="5"/>
        <v>OK</v>
      </c>
      <c r="T36" s="94"/>
      <c r="U36" s="92" t="s">
        <v>13</v>
      </c>
      <c r="V36" s="61"/>
    </row>
    <row r="37" spans="1:22" ht="22.5" customHeight="1">
      <c r="A37" s="6"/>
      <c r="B37" s="9"/>
      <c r="C37" s="72"/>
      <c r="D37" s="152"/>
      <c r="E37" s="152"/>
      <c r="F37" s="16"/>
      <c r="G37" s="7"/>
      <c r="H37" s="6"/>
      <c r="I37" s="21"/>
      <c r="J37" s="7" t="s">
        <v>1</v>
      </c>
      <c r="K37" s="8" t="s">
        <v>1</v>
      </c>
      <c r="L37" s="1"/>
      <c r="M37" s="1"/>
      <c r="N37" s="1"/>
      <c r="O37" s="20">
        <f t="shared" si="2"/>
        <v>0</v>
      </c>
      <c r="P37" s="29" t="str">
        <f t="shared" si="3"/>
        <v>OK</v>
      </c>
      <c r="Q37" s="10" t="str">
        <f t="shared" si="4"/>
        <v>OK</v>
      </c>
      <c r="R37" s="10" t="str">
        <f t="shared" si="5"/>
        <v>OK</v>
      </c>
    </row>
    <row r="38" spans="1:22" ht="22.5" customHeight="1">
      <c r="A38" s="6"/>
      <c r="B38" s="9"/>
      <c r="C38" s="72"/>
      <c r="D38" s="152"/>
      <c r="E38" s="152"/>
      <c r="F38" s="15"/>
      <c r="G38" s="7"/>
      <c r="H38" s="6"/>
      <c r="I38" s="21"/>
      <c r="J38" s="7" t="s">
        <v>1</v>
      </c>
      <c r="K38" s="8" t="s">
        <v>1</v>
      </c>
      <c r="L38" s="1"/>
      <c r="M38" s="1"/>
      <c r="N38" s="1"/>
      <c r="O38" s="20">
        <f t="shared" si="2"/>
        <v>0</v>
      </c>
      <c r="P38" s="29" t="str">
        <f t="shared" si="3"/>
        <v>OK</v>
      </c>
      <c r="Q38" s="10" t="str">
        <f t="shared" si="4"/>
        <v>OK</v>
      </c>
      <c r="R38" s="10" t="str">
        <f t="shared" si="5"/>
        <v>OK</v>
      </c>
    </row>
    <row r="39" spans="1:22" ht="22.5" customHeight="1">
      <c r="A39" s="6"/>
      <c r="B39" s="9"/>
      <c r="C39" s="72"/>
      <c r="D39" s="152"/>
      <c r="E39" s="152"/>
      <c r="F39" s="15"/>
      <c r="G39" s="7"/>
      <c r="H39" s="6"/>
      <c r="I39" s="21"/>
      <c r="J39" s="7" t="s">
        <v>1</v>
      </c>
      <c r="K39" s="8" t="s">
        <v>1</v>
      </c>
      <c r="L39" s="1"/>
      <c r="M39" s="1"/>
      <c r="N39" s="1"/>
      <c r="O39" s="20">
        <f t="shared" si="2"/>
        <v>0</v>
      </c>
      <c r="P39" s="29" t="str">
        <f t="shared" si="3"/>
        <v>OK</v>
      </c>
      <c r="Q39" s="10" t="str">
        <f t="shared" si="4"/>
        <v>OK</v>
      </c>
      <c r="R39" s="10" t="str">
        <f t="shared" si="5"/>
        <v>OK</v>
      </c>
    </row>
    <row r="40" spans="1:22" ht="22.5" customHeight="1">
      <c r="A40" s="12"/>
      <c r="B40" s="13"/>
      <c r="C40" s="14"/>
      <c r="D40" s="13"/>
      <c r="E40" s="14"/>
      <c r="F40" s="14"/>
      <c r="G40" s="13"/>
      <c r="H40" s="13"/>
      <c r="I40" s="12"/>
      <c r="J40" s="12"/>
      <c r="K40" s="68" t="s">
        <v>137</v>
      </c>
      <c r="L40" s="27">
        <f>SUM(L33:L39)</f>
        <v>0</v>
      </c>
      <c r="M40" s="27">
        <f t="shared" ref="M40:N40" si="6">SUM(M33:M39)</f>
        <v>0</v>
      </c>
      <c r="N40" s="27">
        <f t="shared" si="6"/>
        <v>0</v>
      </c>
      <c r="O40" s="27">
        <f>L40-(M40+N40)</f>
        <v>0</v>
      </c>
      <c r="P40" s="76"/>
      <c r="Q40" s="77"/>
      <c r="R40" s="77"/>
    </row>
    <row r="41" spans="1:22" ht="22.5" customHeight="1">
      <c r="A41" s="48" t="s">
        <v>126</v>
      </c>
      <c r="B41" s="13"/>
      <c r="C41" s="14"/>
      <c r="D41" s="13"/>
      <c r="E41" s="14"/>
      <c r="F41" s="14"/>
      <c r="G41" s="13"/>
      <c r="H41" s="13"/>
      <c r="I41" s="12"/>
      <c r="J41" s="12"/>
      <c r="K41" s="12"/>
      <c r="L41" s="12"/>
      <c r="M41" s="12"/>
      <c r="N41" s="12"/>
      <c r="O41" s="12"/>
      <c r="P41" s="76"/>
      <c r="Q41" s="77"/>
      <c r="R41" s="77"/>
    </row>
    <row r="42" spans="1:22" ht="22.5" customHeight="1">
      <c r="A42" s="162" t="s">
        <v>217</v>
      </c>
      <c r="B42" s="160" t="s">
        <v>67</v>
      </c>
      <c r="C42" s="150" t="s">
        <v>286</v>
      </c>
      <c r="D42" s="150"/>
      <c r="E42" s="150"/>
      <c r="F42" s="150"/>
      <c r="G42" s="160" t="s">
        <v>38</v>
      </c>
      <c r="H42" s="144" t="s">
        <v>47</v>
      </c>
      <c r="I42" s="145"/>
      <c r="J42" s="145"/>
      <c r="K42" s="146"/>
      <c r="L42" s="144" t="s">
        <v>216</v>
      </c>
      <c r="M42" s="145"/>
      <c r="N42" s="145"/>
      <c r="O42" s="146"/>
      <c r="P42" s="48" t="s">
        <v>96</v>
      </c>
      <c r="Q42" s="48" t="s">
        <v>96</v>
      </c>
      <c r="R42" s="61"/>
    </row>
    <row r="43" spans="1:22" ht="22.5" customHeight="1">
      <c r="A43" s="161"/>
      <c r="B43" s="161"/>
      <c r="C43" s="68" t="s">
        <v>215</v>
      </c>
      <c r="D43" s="150" t="s">
        <v>120</v>
      </c>
      <c r="E43" s="150"/>
      <c r="F43" s="68" t="s">
        <v>15</v>
      </c>
      <c r="G43" s="161"/>
      <c r="H43" s="69" t="s">
        <v>29</v>
      </c>
      <c r="I43" s="69" t="s">
        <v>28</v>
      </c>
      <c r="J43" s="68" t="s">
        <v>18</v>
      </c>
      <c r="K43" s="68" t="s">
        <v>19</v>
      </c>
      <c r="L43" s="53" t="s">
        <v>109</v>
      </c>
      <c r="M43" s="53" t="s">
        <v>110</v>
      </c>
      <c r="N43" s="53" t="s">
        <v>111</v>
      </c>
      <c r="O43" s="53" t="s">
        <v>112</v>
      </c>
      <c r="P43" s="70" t="s">
        <v>104</v>
      </c>
      <c r="Q43" s="70" t="s">
        <v>116</v>
      </c>
      <c r="R43" s="70" t="s">
        <v>115</v>
      </c>
      <c r="T43" s="98" t="s">
        <v>153</v>
      </c>
    </row>
    <row r="44" spans="1:22" ht="22.5" customHeight="1">
      <c r="A44" s="6"/>
      <c r="B44" s="9"/>
      <c r="C44" s="72"/>
      <c r="D44" s="152"/>
      <c r="E44" s="152"/>
      <c r="F44" s="15"/>
      <c r="G44" s="7"/>
      <c r="H44" s="6"/>
      <c r="I44" s="21"/>
      <c r="J44" s="7" t="s">
        <v>1</v>
      </c>
      <c r="K44" s="8" t="s">
        <v>1</v>
      </c>
      <c r="L44" s="1"/>
      <c r="M44" s="1"/>
      <c r="N44" s="1"/>
      <c r="O44" s="20">
        <f>L44-(M44+N44)</f>
        <v>0</v>
      </c>
      <c r="P44" s="29" t="str">
        <f t="shared" ref="P44:P50" si="7">IF(OR(G44="新規",G44="追加",G44=""),"OK",(IF(AND(H44="",I44=""),"NG","OK")))</f>
        <v>OK</v>
      </c>
      <c r="Q44" s="10" t="str">
        <f t="shared" ref="Q44:Q50" si="8">IF(OR(G44="新規",G44="追加",G44=""),"OK",(IF(OR(AND(J44="",K44=""),AND(J44="",K44="□"),AND(J44="□",K44=""),AND(J44="□",K44="□")),"NG","OK")))</f>
        <v>OK</v>
      </c>
      <c r="R44" s="10" t="str">
        <f t="shared" ref="R44:R50" si="9">IF(OR(AND(C44&lt;&gt;"",D44&lt;&gt;"",F44&lt;&gt;"",G44&lt;&gt;""),(C44="")),"OK","NG")</f>
        <v>OK</v>
      </c>
      <c r="T44" s="78" t="s">
        <v>7</v>
      </c>
    </row>
    <row r="45" spans="1:22" ht="22.5" customHeight="1">
      <c r="A45" s="6"/>
      <c r="B45" s="9"/>
      <c r="C45" s="72"/>
      <c r="D45" s="152"/>
      <c r="E45" s="152"/>
      <c r="F45" s="15"/>
      <c r="G45" s="7"/>
      <c r="H45" s="6"/>
      <c r="I45" s="21"/>
      <c r="J45" s="7" t="s">
        <v>1</v>
      </c>
      <c r="K45" s="8" t="s">
        <v>1</v>
      </c>
      <c r="L45" s="1"/>
      <c r="M45" s="1"/>
      <c r="N45" s="1"/>
      <c r="O45" s="20">
        <f t="shared" ref="O45:O50" si="10">L45-(M45+N45)</f>
        <v>0</v>
      </c>
      <c r="P45" s="29" t="str">
        <f t="shared" si="7"/>
        <v>OK</v>
      </c>
      <c r="Q45" s="10" t="str">
        <f t="shared" si="8"/>
        <v>OK</v>
      </c>
      <c r="R45" s="10" t="str">
        <f t="shared" si="9"/>
        <v>OK</v>
      </c>
      <c r="T45" s="79" t="s">
        <v>214</v>
      </c>
    </row>
    <row r="46" spans="1:22" ht="22.5" customHeight="1">
      <c r="A46" s="6"/>
      <c r="B46" s="9"/>
      <c r="C46" s="72"/>
      <c r="D46" s="152"/>
      <c r="E46" s="152"/>
      <c r="F46" s="15"/>
      <c r="G46" s="7"/>
      <c r="H46" s="6"/>
      <c r="I46" s="21"/>
      <c r="J46" s="7" t="s">
        <v>1</v>
      </c>
      <c r="K46" s="8" t="s">
        <v>1</v>
      </c>
      <c r="L46" s="1"/>
      <c r="M46" s="1"/>
      <c r="N46" s="1"/>
      <c r="O46" s="20">
        <f t="shared" si="10"/>
        <v>0</v>
      </c>
      <c r="P46" s="29" t="str">
        <f t="shared" si="7"/>
        <v>OK</v>
      </c>
      <c r="Q46" s="10" t="str">
        <f t="shared" si="8"/>
        <v>OK</v>
      </c>
      <c r="R46" s="10" t="str">
        <f t="shared" si="9"/>
        <v>OK</v>
      </c>
      <c r="T46" s="80" t="s">
        <v>13</v>
      </c>
    </row>
    <row r="47" spans="1:22" ht="22.5" customHeight="1">
      <c r="A47" s="6"/>
      <c r="B47" s="9"/>
      <c r="C47" s="72"/>
      <c r="D47" s="152"/>
      <c r="E47" s="152"/>
      <c r="F47" s="15"/>
      <c r="G47" s="7"/>
      <c r="H47" s="6"/>
      <c r="I47" s="21"/>
      <c r="J47" s="7" t="s">
        <v>1</v>
      </c>
      <c r="K47" s="8" t="s">
        <v>1</v>
      </c>
      <c r="L47" s="1"/>
      <c r="M47" s="1"/>
      <c r="N47" s="1"/>
      <c r="O47" s="20">
        <f t="shared" si="10"/>
        <v>0</v>
      </c>
      <c r="P47" s="29" t="str">
        <f t="shared" si="7"/>
        <v>OK</v>
      </c>
      <c r="Q47" s="10" t="str">
        <f t="shared" si="8"/>
        <v>OK</v>
      </c>
      <c r="R47" s="10" t="str">
        <f t="shared" si="9"/>
        <v>OK</v>
      </c>
    </row>
    <row r="48" spans="1:22" ht="22.5" customHeight="1">
      <c r="A48" s="6"/>
      <c r="B48" s="9"/>
      <c r="C48" s="72"/>
      <c r="D48" s="152"/>
      <c r="E48" s="152"/>
      <c r="F48" s="16"/>
      <c r="G48" s="7"/>
      <c r="H48" s="6"/>
      <c r="I48" s="21"/>
      <c r="J48" s="7" t="s">
        <v>1</v>
      </c>
      <c r="K48" s="8" t="s">
        <v>1</v>
      </c>
      <c r="L48" s="1"/>
      <c r="M48" s="1"/>
      <c r="N48" s="1"/>
      <c r="O48" s="20">
        <f t="shared" si="10"/>
        <v>0</v>
      </c>
      <c r="P48" s="29" t="str">
        <f t="shared" si="7"/>
        <v>OK</v>
      </c>
      <c r="Q48" s="10" t="str">
        <f t="shared" si="8"/>
        <v>OK</v>
      </c>
      <c r="R48" s="10" t="str">
        <f t="shared" si="9"/>
        <v>OK</v>
      </c>
    </row>
    <row r="49" spans="1:20" ht="22.5" customHeight="1">
      <c r="A49" s="6"/>
      <c r="B49" s="9"/>
      <c r="C49" s="72"/>
      <c r="D49" s="152"/>
      <c r="E49" s="152"/>
      <c r="F49" s="15"/>
      <c r="G49" s="7"/>
      <c r="H49" s="6"/>
      <c r="I49" s="21"/>
      <c r="J49" s="7" t="s">
        <v>1</v>
      </c>
      <c r="K49" s="8" t="s">
        <v>1</v>
      </c>
      <c r="L49" s="1"/>
      <c r="M49" s="1"/>
      <c r="N49" s="1"/>
      <c r="O49" s="20">
        <f t="shared" si="10"/>
        <v>0</v>
      </c>
      <c r="P49" s="29" t="str">
        <f t="shared" si="7"/>
        <v>OK</v>
      </c>
      <c r="Q49" s="10" t="str">
        <f t="shared" si="8"/>
        <v>OK</v>
      </c>
      <c r="R49" s="10" t="str">
        <f t="shared" si="9"/>
        <v>OK</v>
      </c>
    </row>
    <row r="50" spans="1:20" ht="22.5" customHeight="1">
      <c r="A50" s="6"/>
      <c r="B50" s="9"/>
      <c r="C50" s="72"/>
      <c r="D50" s="152"/>
      <c r="E50" s="152"/>
      <c r="F50" s="15"/>
      <c r="G50" s="7"/>
      <c r="H50" s="6"/>
      <c r="I50" s="21"/>
      <c r="J50" s="7" t="s">
        <v>1</v>
      </c>
      <c r="K50" s="8" t="s">
        <v>1</v>
      </c>
      <c r="L50" s="1"/>
      <c r="M50" s="1"/>
      <c r="N50" s="1"/>
      <c r="O50" s="20">
        <f t="shared" si="10"/>
        <v>0</v>
      </c>
      <c r="P50" s="29" t="str">
        <f t="shared" si="7"/>
        <v>OK</v>
      </c>
      <c r="Q50" s="10" t="str">
        <f t="shared" si="8"/>
        <v>OK</v>
      </c>
      <c r="R50" s="10" t="str">
        <f t="shared" si="9"/>
        <v>OK</v>
      </c>
    </row>
    <row r="51" spans="1:20" ht="22.5" customHeight="1">
      <c r="A51" s="12"/>
      <c r="B51" s="13"/>
      <c r="C51" s="14"/>
      <c r="D51" s="13"/>
      <c r="E51" s="14"/>
      <c r="F51" s="14"/>
      <c r="G51" s="13"/>
      <c r="H51" s="13"/>
      <c r="I51" s="12"/>
      <c r="J51" s="12"/>
      <c r="K51" s="68" t="s">
        <v>137</v>
      </c>
      <c r="L51" s="27">
        <f>SUM(L44:L50)</f>
        <v>0</v>
      </c>
      <c r="M51" s="27">
        <f t="shared" ref="M51:N51" si="11">SUM(M44:M50)</f>
        <v>0</v>
      </c>
      <c r="N51" s="27">
        <f t="shared" si="11"/>
        <v>0</v>
      </c>
      <c r="O51" s="27">
        <f>L51-(M51+N51)</f>
        <v>0</v>
      </c>
      <c r="P51" s="76"/>
      <c r="Q51" s="77"/>
      <c r="R51" s="77"/>
    </row>
    <row r="52" spans="1:20" ht="22.5" customHeight="1">
      <c r="A52" s="48" t="s">
        <v>129</v>
      </c>
      <c r="B52" s="13"/>
      <c r="C52" s="14"/>
      <c r="D52" s="13"/>
      <c r="E52" s="14"/>
      <c r="F52" s="14"/>
      <c r="G52" s="13"/>
      <c r="H52" s="13"/>
      <c r="I52" s="12"/>
      <c r="J52" s="12"/>
      <c r="K52" s="12"/>
      <c r="L52" s="12"/>
      <c r="M52" s="12"/>
      <c r="N52" s="12"/>
      <c r="O52" s="12"/>
      <c r="P52" s="76"/>
      <c r="Q52" s="77"/>
      <c r="R52" s="77"/>
    </row>
    <row r="53" spans="1:20" ht="22.5" customHeight="1">
      <c r="A53" s="162" t="s">
        <v>217</v>
      </c>
      <c r="B53" s="160" t="s">
        <v>67</v>
      </c>
      <c r="C53" s="150" t="s">
        <v>286</v>
      </c>
      <c r="D53" s="150"/>
      <c r="E53" s="150"/>
      <c r="F53" s="150"/>
      <c r="G53" s="160" t="s">
        <v>38</v>
      </c>
      <c r="H53" s="144" t="s">
        <v>47</v>
      </c>
      <c r="I53" s="145"/>
      <c r="J53" s="145"/>
      <c r="K53" s="146"/>
      <c r="L53" s="144" t="s">
        <v>216</v>
      </c>
      <c r="M53" s="145"/>
      <c r="N53" s="145"/>
      <c r="O53" s="146"/>
      <c r="P53" s="48" t="s">
        <v>96</v>
      </c>
      <c r="Q53" s="48" t="s">
        <v>96</v>
      </c>
      <c r="R53" s="61"/>
    </row>
    <row r="54" spans="1:20" ht="22.5" customHeight="1">
      <c r="A54" s="161"/>
      <c r="B54" s="161"/>
      <c r="C54" s="68" t="s">
        <v>215</v>
      </c>
      <c r="D54" s="150" t="s">
        <v>120</v>
      </c>
      <c r="E54" s="150"/>
      <c r="F54" s="68" t="s">
        <v>15</v>
      </c>
      <c r="G54" s="161"/>
      <c r="H54" s="69" t="s">
        <v>29</v>
      </c>
      <c r="I54" s="69" t="s">
        <v>28</v>
      </c>
      <c r="J54" s="68" t="s">
        <v>18</v>
      </c>
      <c r="K54" s="68" t="s">
        <v>19</v>
      </c>
      <c r="L54" s="53" t="s">
        <v>109</v>
      </c>
      <c r="M54" s="53" t="s">
        <v>110</v>
      </c>
      <c r="N54" s="53" t="s">
        <v>111</v>
      </c>
      <c r="O54" s="53" t="s">
        <v>112</v>
      </c>
      <c r="P54" s="70" t="s">
        <v>104</v>
      </c>
      <c r="Q54" s="70" t="s">
        <v>116</v>
      </c>
      <c r="R54" s="70" t="s">
        <v>115</v>
      </c>
      <c r="T54" s="98" t="s">
        <v>153</v>
      </c>
    </row>
    <row r="55" spans="1:20" ht="22.5" customHeight="1">
      <c r="A55" s="6"/>
      <c r="B55" s="9"/>
      <c r="C55" s="72"/>
      <c r="D55" s="152"/>
      <c r="E55" s="152"/>
      <c r="F55" s="15"/>
      <c r="G55" s="7"/>
      <c r="H55" s="6"/>
      <c r="I55" s="6"/>
      <c r="J55" s="7" t="s">
        <v>1</v>
      </c>
      <c r="K55" s="8" t="s">
        <v>1</v>
      </c>
      <c r="L55" s="1"/>
      <c r="M55" s="1"/>
      <c r="N55" s="1"/>
      <c r="O55" s="20">
        <f>L55-(M55+N55)</f>
        <v>0</v>
      </c>
      <c r="P55" s="29" t="str">
        <f t="shared" ref="P55:P61" si="12">IF(OR(G55="新規",G55="追加",G55=""),"OK",(IF(AND(H55="",I55=""),"NG","OK")))</f>
        <v>OK</v>
      </c>
      <c r="Q55" s="10" t="str">
        <f t="shared" ref="Q55:Q61" si="13">IF(OR(G55="新規",G55="追加",G55=""),"OK",(IF(OR(AND(J55="",K55=""),AND(J55="",K55="□"),AND(J55="□",K55=""),AND(J55="□",K55="□")),"NG","OK")))</f>
        <v>OK</v>
      </c>
      <c r="R55" s="10" t="str">
        <f>IF(OR(AND(C55&lt;&gt;"",D55&lt;&gt;"",F55&lt;&gt;"",G55&lt;&gt;""),(C55="")),"OK","NG")</f>
        <v>OK</v>
      </c>
      <c r="T55" s="78" t="s">
        <v>159</v>
      </c>
    </row>
    <row r="56" spans="1:20" ht="22.5" customHeight="1">
      <c r="A56" s="6"/>
      <c r="B56" s="9"/>
      <c r="C56" s="72"/>
      <c r="D56" s="152"/>
      <c r="E56" s="152"/>
      <c r="F56" s="15"/>
      <c r="G56" s="7"/>
      <c r="H56" s="6"/>
      <c r="I56" s="6"/>
      <c r="J56" s="7" t="s">
        <v>1</v>
      </c>
      <c r="K56" s="8" t="s">
        <v>1</v>
      </c>
      <c r="L56" s="1"/>
      <c r="M56" s="1"/>
      <c r="N56" s="1"/>
      <c r="O56" s="20">
        <f t="shared" ref="O56:O61" si="14">L56-(M56+N56)</f>
        <v>0</v>
      </c>
      <c r="P56" s="29" t="str">
        <f t="shared" si="12"/>
        <v>OK</v>
      </c>
      <c r="Q56" s="10" t="str">
        <f t="shared" si="13"/>
        <v>OK</v>
      </c>
      <c r="R56" s="10" t="str">
        <f t="shared" ref="R56:R61" si="15">IF(OR(AND(C56&lt;&gt;"",D56&lt;&gt;"",F56&lt;&gt;"",G56&lt;&gt;""),(C56="")),"OK","NG")</f>
        <v>OK</v>
      </c>
      <c r="T56" s="79" t="s">
        <v>162</v>
      </c>
    </row>
    <row r="57" spans="1:20" ht="22.5" customHeight="1">
      <c r="A57" s="6"/>
      <c r="B57" s="9"/>
      <c r="C57" s="72"/>
      <c r="D57" s="152"/>
      <c r="E57" s="152"/>
      <c r="F57" s="15"/>
      <c r="G57" s="7"/>
      <c r="H57" s="6"/>
      <c r="I57" s="6"/>
      <c r="J57" s="7" t="s">
        <v>1</v>
      </c>
      <c r="K57" s="8" t="s">
        <v>1</v>
      </c>
      <c r="L57" s="1"/>
      <c r="M57" s="1"/>
      <c r="N57" s="1"/>
      <c r="O57" s="20">
        <f t="shared" si="14"/>
        <v>0</v>
      </c>
      <c r="P57" s="29" t="str">
        <f t="shared" si="12"/>
        <v>OK</v>
      </c>
      <c r="Q57" s="10" t="str">
        <f t="shared" si="13"/>
        <v>OK</v>
      </c>
      <c r="R57" s="10" t="str">
        <f t="shared" si="15"/>
        <v>OK</v>
      </c>
      <c r="T57" s="81" t="s">
        <v>214</v>
      </c>
    </row>
    <row r="58" spans="1:20" ht="22.5" customHeight="1">
      <c r="A58" s="6"/>
      <c r="B58" s="9"/>
      <c r="C58" s="72"/>
      <c r="D58" s="152"/>
      <c r="E58" s="152"/>
      <c r="F58" s="15"/>
      <c r="G58" s="7"/>
      <c r="H58" s="6"/>
      <c r="I58" s="6"/>
      <c r="J58" s="7" t="s">
        <v>1</v>
      </c>
      <c r="K58" s="8" t="s">
        <v>1</v>
      </c>
      <c r="L58" s="1"/>
      <c r="M58" s="1"/>
      <c r="N58" s="1"/>
      <c r="O58" s="20">
        <f t="shared" si="14"/>
        <v>0</v>
      </c>
      <c r="P58" s="29" t="str">
        <f t="shared" si="12"/>
        <v>OK</v>
      </c>
      <c r="Q58" s="10" t="str">
        <f t="shared" si="13"/>
        <v>OK</v>
      </c>
      <c r="R58" s="10" t="str">
        <f t="shared" si="15"/>
        <v>OK</v>
      </c>
      <c r="T58" s="80" t="s">
        <v>13</v>
      </c>
    </row>
    <row r="59" spans="1:20" ht="22.5" customHeight="1">
      <c r="A59" s="6"/>
      <c r="B59" s="9"/>
      <c r="C59" s="72"/>
      <c r="D59" s="152"/>
      <c r="E59" s="152"/>
      <c r="F59" s="16"/>
      <c r="G59" s="7"/>
      <c r="H59" s="6"/>
      <c r="I59" s="6"/>
      <c r="J59" s="7" t="s">
        <v>1</v>
      </c>
      <c r="K59" s="8" t="s">
        <v>1</v>
      </c>
      <c r="L59" s="1"/>
      <c r="M59" s="1"/>
      <c r="N59" s="1"/>
      <c r="O59" s="20">
        <f t="shared" si="14"/>
        <v>0</v>
      </c>
      <c r="P59" s="29" t="str">
        <f t="shared" si="12"/>
        <v>OK</v>
      </c>
      <c r="Q59" s="10" t="str">
        <f t="shared" si="13"/>
        <v>OK</v>
      </c>
      <c r="R59" s="10" t="str">
        <f t="shared" si="15"/>
        <v>OK</v>
      </c>
    </row>
    <row r="60" spans="1:20" ht="22.5" customHeight="1">
      <c r="A60" s="6"/>
      <c r="B60" s="9"/>
      <c r="C60" s="72"/>
      <c r="D60" s="152"/>
      <c r="E60" s="152"/>
      <c r="F60" s="15"/>
      <c r="G60" s="7"/>
      <c r="H60" s="6"/>
      <c r="I60" s="6"/>
      <c r="J60" s="7" t="s">
        <v>1</v>
      </c>
      <c r="K60" s="8" t="s">
        <v>1</v>
      </c>
      <c r="L60" s="1"/>
      <c r="M60" s="1"/>
      <c r="N60" s="1"/>
      <c r="O60" s="20">
        <f t="shared" si="14"/>
        <v>0</v>
      </c>
      <c r="P60" s="29" t="str">
        <f t="shared" si="12"/>
        <v>OK</v>
      </c>
      <c r="Q60" s="10" t="str">
        <f t="shared" si="13"/>
        <v>OK</v>
      </c>
      <c r="R60" s="10" t="str">
        <f t="shared" si="15"/>
        <v>OK</v>
      </c>
    </row>
    <row r="61" spans="1:20" ht="22.5" customHeight="1">
      <c r="A61" s="6"/>
      <c r="B61" s="9"/>
      <c r="C61" s="72"/>
      <c r="D61" s="152"/>
      <c r="E61" s="152"/>
      <c r="F61" s="15"/>
      <c r="G61" s="7"/>
      <c r="H61" s="6"/>
      <c r="I61" s="6"/>
      <c r="J61" s="7" t="s">
        <v>1</v>
      </c>
      <c r="K61" s="8" t="s">
        <v>1</v>
      </c>
      <c r="L61" s="1"/>
      <c r="M61" s="1"/>
      <c r="N61" s="1"/>
      <c r="O61" s="20">
        <f t="shared" si="14"/>
        <v>0</v>
      </c>
      <c r="P61" s="29" t="str">
        <f t="shared" si="12"/>
        <v>OK</v>
      </c>
      <c r="Q61" s="10" t="str">
        <f t="shared" si="13"/>
        <v>OK</v>
      </c>
      <c r="R61" s="10" t="str">
        <f t="shared" si="15"/>
        <v>OK</v>
      </c>
    </row>
    <row r="62" spans="1:20" ht="22.5" customHeight="1">
      <c r="A62" s="12"/>
      <c r="B62" s="13"/>
      <c r="C62" s="14"/>
      <c r="D62" s="13"/>
      <c r="E62" s="14"/>
      <c r="F62" s="14"/>
      <c r="G62" s="13"/>
      <c r="H62" s="13"/>
      <c r="I62" s="12"/>
      <c r="J62" s="12"/>
      <c r="K62" s="68" t="s">
        <v>137</v>
      </c>
      <c r="L62" s="27">
        <f>SUM(L55:L61)</f>
        <v>0</v>
      </c>
      <c r="M62" s="27">
        <f t="shared" ref="M62:N62" si="16">SUM(M55:M61)</f>
        <v>0</v>
      </c>
      <c r="N62" s="27">
        <f t="shared" si="16"/>
        <v>0</v>
      </c>
      <c r="O62" s="27">
        <f>L62-(M62+N62)</f>
        <v>0</v>
      </c>
      <c r="P62" s="76"/>
      <c r="Q62" s="77"/>
      <c r="R62" s="77"/>
    </row>
    <row r="63" spans="1:20" ht="22.5" customHeight="1">
      <c r="A63" s="48" t="s">
        <v>130</v>
      </c>
      <c r="B63" s="13"/>
      <c r="C63" s="14"/>
      <c r="D63" s="13"/>
      <c r="E63" s="14"/>
      <c r="F63" s="14"/>
      <c r="G63" s="13"/>
      <c r="H63" s="13"/>
      <c r="I63" s="12"/>
      <c r="J63" s="12"/>
      <c r="K63" s="12"/>
      <c r="L63" s="12"/>
      <c r="M63" s="12"/>
      <c r="N63" s="12"/>
      <c r="O63" s="12"/>
      <c r="P63" s="76"/>
      <c r="Q63" s="77"/>
      <c r="R63" s="77"/>
    </row>
    <row r="64" spans="1:20" ht="22.5" customHeight="1">
      <c r="A64" s="162" t="s">
        <v>217</v>
      </c>
      <c r="B64" s="160" t="s">
        <v>67</v>
      </c>
      <c r="C64" s="150" t="s">
        <v>286</v>
      </c>
      <c r="D64" s="150"/>
      <c r="E64" s="150"/>
      <c r="F64" s="150"/>
      <c r="G64" s="160" t="s">
        <v>38</v>
      </c>
      <c r="H64" s="144" t="s">
        <v>47</v>
      </c>
      <c r="I64" s="145"/>
      <c r="J64" s="145"/>
      <c r="K64" s="146"/>
      <c r="L64" s="144" t="s">
        <v>216</v>
      </c>
      <c r="M64" s="145"/>
      <c r="N64" s="145"/>
      <c r="O64" s="146"/>
      <c r="P64" s="48" t="s">
        <v>96</v>
      </c>
      <c r="Q64" s="48" t="s">
        <v>96</v>
      </c>
      <c r="R64" s="61"/>
    </row>
    <row r="65" spans="1:20" ht="22.5" customHeight="1">
      <c r="A65" s="161"/>
      <c r="B65" s="161"/>
      <c r="C65" s="68" t="s">
        <v>215</v>
      </c>
      <c r="D65" s="150" t="s">
        <v>120</v>
      </c>
      <c r="E65" s="150"/>
      <c r="F65" s="68" t="s">
        <v>15</v>
      </c>
      <c r="G65" s="161"/>
      <c r="H65" s="69" t="s">
        <v>29</v>
      </c>
      <c r="I65" s="69" t="s">
        <v>28</v>
      </c>
      <c r="J65" s="68" t="s">
        <v>18</v>
      </c>
      <c r="K65" s="68" t="s">
        <v>19</v>
      </c>
      <c r="L65" s="53" t="s">
        <v>109</v>
      </c>
      <c r="M65" s="53" t="s">
        <v>110</v>
      </c>
      <c r="N65" s="53" t="s">
        <v>111</v>
      </c>
      <c r="O65" s="53" t="s">
        <v>112</v>
      </c>
      <c r="P65" s="70" t="s">
        <v>104</v>
      </c>
      <c r="Q65" s="70" t="s">
        <v>116</v>
      </c>
      <c r="R65" s="70" t="s">
        <v>115</v>
      </c>
      <c r="T65" s="82" t="s">
        <v>153</v>
      </c>
    </row>
    <row r="66" spans="1:20" ht="22.5" customHeight="1">
      <c r="A66" s="6"/>
      <c r="B66" s="9"/>
      <c r="C66" s="72"/>
      <c r="D66" s="152"/>
      <c r="E66" s="152"/>
      <c r="F66" s="15"/>
      <c r="G66" s="7"/>
      <c r="H66" s="6"/>
      <c r="I66" s="6"/>
      <c r="J66" s="7" t="s">
        <v>1</v>
      </c>
      <c r="K66" s="8" t="s">
        <v>1</v>
      </c>
      <c r="L66" s="1"/>
      <c r="M66" s="1"/>
      <c r="N66" s="1"/>
      <c r="O66" s="20">
        <f>L66-(M66+N66)</f>
        <v>0</v>
      </c>
      <c r="P66" s="29" t="str">
        <f>IF(OR(G66="新規",G66="追加",G66=""),"OK",(IF(AND(H66="",I66=""),"NG","OK")))</f>
        <v>OK</v>
      </c>
      <c r="Q66" s="10" t="str">
        <f>IF(OR(G66="新規",G66="追加",G66=""),"OK",(IF(OR(AND(J66="",K66=""),AND(J66="",K66="□"),AND(J66="□",K66=""),AND(J66="□",K66="□")),"NG","OK")))</f>
        <v>OK</v>
      </c>
      <c r="R66" s="10" t="str">
        <f>IF(OR(AND(C66&lt;&gt;"",D66&lt;&gt;"",F66&lt;&gt;"",G66&lt;&gt;""),(C66="")),"OK","NG")</f>
        <v>OK</v>
      </c>
      <c r="T66" s="83" t="s">
        <v>271</v>
      </c>
    </row>
    <row r="67" spans="1:20" ht="22.5" customHeight="1">
      <c r="A67" s="6"/>
      <c r="B67" s="9"/>
      <c r="C67" s="72"/>
      <c r="D67" s="152"/>
      <c r="E67" s="152"/>
      <c r="F67" s="15"/>
      <c r="G67" s="7"/>
      <c r="H67" s="6"/>
      <c r="I67" s="6"/>
      <c r="J67" s="7" t="s">
        <v>1</v>
      </c>
      <c r="K67" s="8" t="s">
        <v>1</v>
      </c>
      <c r="L67" s="1"/>
      <c r="M67" s="1"/>
      <c r="N67" s="1"/>
      <c r="O67" s="20">
        <f t="shared" ref="O67:O72" si="17">L67-(M67+N67)</f>
        <v>0</v>
      </c>
      <c r="P67" s="29" t="str">
        <f>IF(OR(G67="新規",G67="追加",G67=""),"OK",(IF(AND(H67="",I67=""),"NG","OK")))</f>
        <v>OK</v>
      </c>
      <c r="Q67" s="10" t="str">
        <f t="shared" ref="Q67:Q72" si="18">IF(OR(G67="新規",G67="追加",G67=""),"OK",(IF(OR(AND(J67="",K67=""),AND(J67="",K67="□"),AND(J67="□",K67=""),AND(J67="□",K67="□")),"NG","OK")))</f>
        <v>OK</v>
      </c>
      <c r="R67" s="10" t="str">
        <f t="shared" ref="R67:R72" si="19">IF(OR(AND(C67&lt;&gt;"",D67&lt;&gt;"",F67&lt;&gt;"",G67&lt;&gt;""),(C67="")),"OK","NG")</f>
        <v>OK</v>
      </c>
      <c r="T67" s="82" t="s">
        <v>214</v>
      </c>
    </row>
    <row r="68" spans="1:20" ht="22.5" customHeight="1">
      <c r="A68" s="6"/>
      <c r="B68" s="9"/>
      <c r="C68" s="72"/>
      <c r="D68" s="152"/>
      <c r="E68" s="152"/>
      <c r="F68" s="15"/>
      <c r="G68" s="7"/>
      <c r="H68" s="6"/>
      <c r="I68" s="6"/>
      <c r="J68" s="7" t="s">
        <v>1</v>
      </c>
      <c r="K68" s="8" t="s">
        <v>1</v>
      </c>
      <c r="L68" s="1"/>
      <c r="M68" s="1"/>
      <c r="N68" s="1"/>
      <c r="O68" s="20">
        <f t="shared" si="17"/>
        <v>0</v>
      </c>
      <c r="P68" s="29" t="str">
        <f t="shared" ref="P68:P72" si="20">IF(OR(G68="新規",G68="追加",G68=""),"OK",(IF(AND(H68="",I68=""),"NG","OK")))</f>
        <v>OK</v>
      </c>
      <c r="Q68" s="10" t="str">
        <f t="shared" si="18"/>
        <v>OK</v>
      </c>
      <c r="R68" s="10" t="str">
        <f t="shared" si="19"/>
        <v>OK</v>
      </c>
      <c r="T68" s="80" t="s">
        <v>13</v>
      </c>
    </row>
    <row r="69" spans="1:20" ht="22.5" customHeight="1">
      <c r="A69" s="6"/>
      <c r="B69" s="9"/>
      <c r="C69" s="72"/>
      <c r="D69" s="152"/>
      <c r="E69" s="152"/>
      <c r="F69" s="15"/>
      <c r="G69" s="7"/>
      <c r="H69" s="6"/>
      <c r="I69" s="6"/>
      <c r="J69" s="7" t="s">
        <v>1</v>
      </c>
      <c r="K69" s="8" t="s">
        <v>1</v>
      </c>
      <c r="L69" s="1"/>
      <c r="M69" s="1"/>
      <c r="N69" s="1"/>
      <c r="O69" s="20">
        <f t="shared" si="17"/>
        <v>0</v>
      </c>
      <c r="P69" s="29" t="str">
        <f t="shared" si="20"/>
        <v>OK</v>
      </c>
      <c r="Q69" s="10" t="str">
        <f t="shared" si="18"/>
        <v>OK</v>
      </c>
      <c r="R69" s="10" t="str">
        <f t="shared" si="19"/>
        <v>OK</v>
      </c>
    </row>
    <row r="70" spans="1:20" ht="22.5" customHeight="1">
      <c r="A70" s="6"/>
      <c r="B70" s="9"/>
      <c r="C70" s="72"/>
      <c r="D70" s="152"/>
      <c r="E70" s="152"/>
      <c r="F70" s="16"/>
      <c r="G70" s="7"/>
      <c r="H70" s="6"/>
      <c r="I70" s="6"/>
      <c r="J70" s="7" t="s">
        <v>1</v>
      </c>
      <c r="K70" s="8" t="s">
        <v>1</v>
      </c>
      <c r="L70" s="1"/>
      <c r="M70" s="1"/>
      <c r="N70" s="1"/>
      <c r="O70" s="20">
        <f t="shared" si="17"/>
        <v>0</v>
      </c>
      <c r="P70" s="29" t="str">
        <f t="shared" si="20"/>
        <v>OK</v>
      </c>
      <c r="Q70" s="10" t="str">
        <f t="shared" si="18"/>
        <v>OK</v>
      </c>
      <c r="R70" s="10" t="str">
        <f t="shared" si="19"/>
        <v>OK</v>
      </c>
    </row>
    <row r="71" spans="1:20" ht="22.5" customHeight="1">
      <c r="A71" s="6"/>
      <c r="B71" s="9"/>
      <c r="C71" s="72"/>
      <c r="D71" s="152"/>
      <c r="E71" s="152"/>
      <c r="F71" s="15"/>
      <c r="G71" s="7"/>
      <c r="H71" s="6"/>
      <c r="I71" s="6"/>
      <c r="J71" s="7" t="s">
        <v>1</v>
      </c>
      <c r="K71" s="8" t="s">
        <v>1</v>
      </c>
      <c r="L71" s="1"/>
      <c r="M71" s="1"/>
      <c r="N71" s="1"/>
      <c r="O71" s="20">
        <f t="shared" si="17"/>
        <v>0</v>
      </c>
      <c r="P71" s="29" t="str">
        <f t="shared" si="20"/>
        <v>OK</v>
      </c>
      <c r="Q71" s="10" t="str">
        <f t="shared" si="18"/>
        <v>OK</v>
      </c>
      <c r="R71" s="10" t="str">
        <f t="shared" si="19"/>
        <v>OK</v>
      </c>
    </row>
    <row r="72" spans="1:20" ht="22.5" customHeight="1">
      <c r="A72" s="6"/>
      <c r="B72" s="9"/>
      <c r="C72" s="72"/>
      <c r="D72" s="152"/>
      <c r="E72" s="152"/>
      <c r="F72" s="15"/>
      <c r="G72" s="7"/>
      <c r="H72" s="6"/>
      <c r="I72" s="6"/>
      <c r="J72" s="7" t="s">
        <v>1</v>
      </c>
      <c r="K72" s="8" t="s">
        <v>1</v>
      </c>
      <c r="L72" s="1"/>
      <c r="M72" s="1"/>
      <c r="N72" s="1"/>
      <c r="O72" s="20">
        <f t="shared" si="17"/>
        <v>0</v>
      </c>
      <c r="P72" s="29" t="str">
        <f t="shared" si="20"/>
        <v>OK</v>
      </c>
      <c r="Q72" s="10" t="str">
        <f t="shared" si="18"/>
        <v>OK</v>
      </c>
      <c r="R72" s="10" t="str">
        <f t="shared" si="19"/>
        <v>OK</v>
      </c>
    </row>
    <row r="73" spans="1:20" ht="22.5" customHeight="1">
      <c r="A73" s="12"/>
      <c r="B73" s="13"/>
      <c r="C73" s="14"/>
      <c r="D73" s="13"/>
      <c r="E73" s="14"/>
      <c r="F73" s="14"/>
      <c r="G73" s="13"/>
      <c r="H73" s="13"/>
      <c r="I73" s="12"/>
      <c r="J73" s="12"/>
      <c r="K73" s="68" t="s">
        <v>137</v>
      </c>
      <c r="L73" s="27">
        <f>SUM(L66:L72)</f>
        <v>0</v>
      </c>
      <c r="M73" s="27">
        <f t="shared" ref="M73:N73" si="21">SUM(M66:M72)</f>
        <v>0</v>
      </c>
      <c r="N73" s="27">
        <f t="shared" si="21"/>
        <v>0</v>
      </c>
      <c r="O73" s="27">
        <f>L73-(M73+N73)</f>
        <v>0</v>
      </c>
      <c r="P73" s="76"/>
      <c r="Q73" s="77"/>
      <c r="R73" s="77"/>
    </row>
    <row r="74" spans="1:20" ht="22.5" customHeight="1">
      <c r="A74" s="48" t="s">
        <v>132</v>
      </c>
      <c r="B74" s="13"/>
      <c r="C74" s="14"/>
      <c r="D74" s="13"/>
      <c r="E74" s="14"/>
      <c r="F74" s="14"/>
      <c r="G74" s="13"/>
      <c r="H74" s="13"/>
      <c r="I74" s="12"/>
      <c r="J74" s="12"/>
      <c r="K74" s="12"/>
      <c r="L74" s="12"/>
      <c r="M74" s="12"/>
      <c r="N74" s="12"/>
      <c r="O74" s="12"/>
      <c r="P74" s="76"/>
      <c r="Q74" s="77"/>
      <c r="R74" s="77"/>
    </row>
    <row r="75" spans="1:20" ht="22.5" customHeight="1">
      <c r="A75" s="162" t="s">
        <v>217</v>
      </c>
      <c r="B75" s="160" t="s">
        <v>67</v>
      </c>
      <c r="C75" s="150" t="s">
        <v>286</v>
      </c>
      <c r="D75" s="150"/>
      <c r="E75" s="150"/>
      <c r="F75" s="150"/>
      <c r="G75" s="160" t="s">
        <v>38</v>
      </c>
      <c r="H75" s="147" t="s">
        <v>47</v>
      </c>
      <c r="I75" s="148"/>
      <c r="J75" s="148"/>
      <c r="K75" s="149"/>
      <c r="L75" s="144" t="s">
        <v>216</v>
      </c>
      <c r="M75" s="145"/>
      <c r="N75" s="145"/>
      <c r="O75" s="146"/>
      <c r="P75" s="76"/>
      <c r="Q75" s="77"/>
      <c r="R75" s="61"/>
    </row>
    <row r="76" spans="1:20" ht="22.5" customHeight="1">
      <c r="A76" s="161"/>
      <c r="B76" s="161"/>
      <c r="C76" s="68" t="s">
        <v>215</v>
      </c>
      <c r="D76" s="150" t="s">
        <v>120</v>
      </c>
      <c r="E76" s="150"/>
      <c r="F76" s="68" t="s">
        <v>15</v>
      </c>
      <c r="G76" s="161"/>
      <c r="H76" s="84" t="s">
        <v>29</v>
      </c>
      <c r="I76" s="84" t="s">
        <v>28</v>
      </c>
      <c r="J76" s="22" t="s">
        <v>18</v>
      </c>
      <c r="K76" s="22" t="s">
        <v>19</v>
      </c>
      <c r="L76" s="53" t="s">
        <v>109</v>
      </c>
      <c r="M76" s="53" t="s">
        <v>110</v>
      </c>
      <c r="N76" s="53" t="s">
        <v>111</v>
      </c>
      <c r="O76" s="53" t="s">
        <v>112</v>
      </c>
      <c r="P76" s="76"/>
      <c r="Q76" s="77"/>
      <c r="R76" s="70" t="s">
        <v>115</v>
      </c>
      <c r="T76" s="81" t="s">
        <v>153</v>
      </c>
    </row>
    <row r="77" spans="1:20" ht="22.5" customHeight="1">
      <c r="A77" s="6"/>
      <c r="B77" s="9"/>
      <c r="C77" s="72"/>
      <c r="D77" s="152"/>
      <c r="E77" s="152"/>
      <c r="F77" s="15"/>
      <c r="G77" s="7"/>
      <c r="H77" s="22"/>
      <c r="I77" s="22"/>
      <c r="J77" s="22" t="s">
        <v>1</v>
      </c>
      <c r="K77" s="22" t="s">
        <v>1</v>
      </c>
      <c r="L77" s="1"/>
      <c r="M77" s="1"/>
      <c r="N77" s="1"/>
      <c r="O77" s="20">
        <f>L77-(M77+N77)</f>
        <v>0</v>
      </c>
      <c r="P77" s="76"/>
      <c r="Q77" s="77"/>
      <c r="R77" s="10" t="str">
        <f>IF(OR(AND(C77&lt;&gt;"",D77&lt;&gt;"",F77&lt;&gt;"",G77&lt;&gt;""),(C77="")),"OK","NG")</f>
        <v>OK</v>
      </c>
      <c r="T77" s="81" t="s">
        <v>273</v>
      </c>
    </row>
    <row r="78" spans="1:20" ht="22.5" customHeight="1">
      <c r="A78" s="6"/>
      <c r="B78" s="9"/>
      <c r="C78" s="72"/>
      <c r="D78" s="152"/>
      <c r="E78" s="152"/>
      <c r="F78" s="15"/>
      <c r="G78" s="7"/>
      <c r="H78" s="22"/>
      <c r="I78" s="22"/>
      <c r="J78" s="22" t="s">
        <v>1</v>
      </c>
      <c r="K78" s="22" t="s">
        <v>1</v>
      </c>
      <c r="L78" s="1"/>
      <c r="M78" s="1"/>
      <c r="N78" s="1"/>
      <c r="O78" s="20">
        <f t="shared" ref="O78:O83" si="22">L78-(M78+N78)</f>
        <v>0</v>
      </c>
      <c r="P78" s="76"/>
      <c r="Q78" s="77"/>
      <c r="R78" s="10" t="str">
        <f t="shared" ref="R78:R83" si="23">IF(OR(AND(C78&lt;&gt;"",D78&lt;&gt;"",F78&lt;&gt;"",G78&lt;&gt;""),(C78="")),"OK","NG")</f>
        <v>OK</v>
      </c>
      <c r="T78" s="81" t="s">
        <v>163</v>
      </c>
    </row>
    <row r="79" spans="1:20" ht="22.5" customHeight="1">
      <c r="A79" s="6"/>
      <c r="B79" s="9"/>
      <c r="C79" s="72"/>
      <c r="D79" s="152"/>
      <c r="E79" s="152"/>
      <c r="F79" s="15"/>
      <c r="G79" s="7"/>
      <c r="H79" s="22"/>
      <c r="I79" s="22"/>
      <c r="J79" s="22" t="s">
        <v>1</v>
      </c>
      <c r="K79" s="22" t="s">
        <v>1</v>
      </c>
      <c r="L79" s="1"/>
      <c r="M79" s="1"/>
      <c r="N79" s="1"/>
      <c r="O79" s="20">
        <f t="shared" si="22"/>
        <v>0</v>
      </c>
      <c r="P79" s="76"/>
      <c r="Q79" s="77"/>
      <c r="R79" s="10" t="str">
        <f t="shared" si="23"/>
        <v>OK</v>
      </c>
      <c r="T79" s="81" t="s">
        <v>214</v>
      </c>
    </row>
    <row r="80" spans="1:20" ht="22.5" customHeight="1">
      <c r="A80" s="6"/>
      <c r="B80" s="9"/>
      <c r="C80" s="72"/>
      <c r="D80" s="152"/>
      <c r="E80" s="152"/>
      <c r="F80" s="15"/>
      <c r="G80" s="7"/>
      <c r="H80" s="22"/>
      <c r="I80" s="22"/>
      <c r="J80" s="22" t="s">
        <v>1</v>
      </c>
      <c r="K80" s="22" t="s">
        <v>1</v>
      </c>
      <c r="L80" s="1"/>
      <c r="M80" s="1"/>
      <c r="N80" s="1"/>
      <c r="O80" s="20">
        <f t="shared" si="22"/>
        <v>0</v>
      </c>
      <c r="P80" s="76"/>
      <c r="Q80" s="77"/>
      <c r="R80" s="10" t="str">
        <f>IF(OR(AND(C80&lt;&gt;"",D80&lt;&gt;"",F80&lt;&gt;"",G80&lt;&gt;""),(C80="")),"OK","NG")</f>
        <v>OK</v>
      </c>
      <c r="T80" s="81" t="s">
        <v>13</v>
      </c>
    </row>
    <row r="81" spans="1:20" ht="22.5" customHeight="1">
      <c r="A81" s="6"/>
      <c r="B81" s="9"/>
      <c r="C81" s="72"/>
      <c r="D81" s="152"/>
      <c r="E81" s="152"/>
      <c r="F81" s="16"/>
      <c r="G81" s="7"/>
      <c r="H81" s="22"/>
      <c r="I81" s="22"/>
      <c r="J81" s="22" t="s">
        <v>1</v>
      </c>
      <c r="K81" s="22" t="s">
        <v>1</v>
      </c>
      <c r="L81" s="1"/>
      <c r="M81" s="1"/>
      <c r="N81" s="1"/>
      <c r="O81" s="20">
        <f t="shared" si="22"/>
        <v>0</v>
      </c>
      <c r="P81" s="76"/>
      <c r="Q81" s="77"/>
      <c r="R81" s="10" t="str">
        <f>IF(OR(AND(C81&lt;&gt;"",D81&lt;&gt;"",F81&lt;&gt;"",G81&lt;&gt;""),(C81="")),"OK","NG")</f>
        <v>OK</v>
      </c>
    </row>
    <row r="82" spans="1:20" ht="22.5" customHeight="1">
      <c r="A82" s="6"/>
      <c r="B82" s="9"/>
      <c r="C82" s="72"/>
      <c r="D82" s="152"/>
      <c r="E82" s="152"/>
      <c r="F82" s="15"/>
      <c r="G82" s="7"/>
      <c r="H82" s="22"/>
      <c r="I82" s="22"/>
      <c r="J82" s="22" t="s">
        <v>1</v>
      </c>
      <c r="K82" s="22" t="s">
        <v>1</v>
      </c>
      <c r="L82" s="1"/>
      <c r="M82" s="1"/>
      <c r="N82" s="1"/>
      <c r="O82" s="20">
        <f t="shared" si="22"/>
        <v>0</v>
      </c>
      <c r="P82" s="76"/>
      <c r="Q82" s="77"/>
      <c r="R82" s="10" t="str">
        <f t="shared" si="23"/>
        <v>OK</v>
      </c>
    </row>
    <row r="83" spans="1:20" ht="22.5" customHeight="1">
      <c r="A83" s="6"/>
      <c r="B83" s="9"/>
      <c r="C83" s="72"/>
      <c r="D83" s="152"/>
      <c r="E83" s="152"/>
      <c r="F83" s="15"/>
      <c r="G83" s="7"/>
      <c r="H83" s="22"/>
      <c r="I83" s="22"/>
      <c r="J83" s="22" t="s">
        <v>1</v>
      </c>
      <c r="K83" s="22" t="s">
        <v>1</v>
      </c>
      <c r="L83" s="1"/>
      <c r="M83" s="1"/>
      <c r="N83" s="1"/>
      <c r="O83" s="20">
        <f t="shared" si="22"/>
        <v>0</v>
      </c>
      <c r="P83" s="76"/>
      <c r="Q83" s="77"/>
      <c r="R83" s="10" t="str">
        <f t="shared" si="23"/>
        <v>OK</v>
      </c>
    </row>
    <row r="84" spans="1:20" ht="22.5" customHeight="1">
      <c r="A84" s="12"/>
      <c r="B84" s="13"/>
      <c r="C84" s="14"/>
      <c r="D84" s="13"/>
      <c r="E84" s="14"/>
      <c r="F84" s="14"/>
      <c r="G84" s="13"/>
      <c r="H84" s="13"/>
      <c r="I84" s="12"/>
      <c r="J84" s="12"/>
      <c r="K84" s="68" t="s">
        <v>137</v>
      </c>
      <c r="L84" s="27">
        <f>SUM(L77:L83)</f>
        <v>0</v>
      </c>
      <c r="M84" s="27">
        <f t="shared" ref="M84:N84" si="24">SUM(M77:M83)</f>
        <v>0</v>
      </c>
      <c r="N84" s="27">
        <f t="shared" si="24"/>
        <v>0</v>
      </c>
      <c r="O84" s="27">
        <f>L84-(M84+N84)</f>
        <v>0</v>
      </c>
      <c r="P84" s="76"/>
      <c r="Q84" s="77"/>
      <c r="R84" s="77"/>
    </row>
    <row r="85" spans="1:20" ht="22.5" customHeight="1">
      <c r="A85" s="48" t="s">
        <v>133</v>
      </c>
      <c r="B85" s="13"/>
      <c r="C85" s="14"/>
      <c r="D85" s="13"/>
      <c r="E85" s="14"/>
      <c r="F85" s="14"/>
      <c r="G85" s="13"/>
      <c r="H85" s="13"/>
      <c r="I85" s="12"/>
      <c r="K85" s="12"/>
      <c r="L85" s="12"/>
      <c r="M85" s="12"/>
      <c r="N85" s="12"/>
      <c r="O85" s="12"/>
      <c r="P85" s="76"/>
      <c r="Q85" s="77"/>
      <c r="R85" s="77"/>
    </row>
    <row r="86" spans="1:20" ht="22.5" customHeight="1">
      <c r="A86" s="162" t="s">
        <v>217</v>
      </c>
      <c r="B86" s="160" t="s">
        <v>67</v>
      </c>
      <c r="C86" s="150" t="s">
        <v>286</v>
      </c>
      <c r="D86" s="150"/>
      <c r="E86" s="150"/>
      <c r="F86" s="150"/>
      <c r="G86" s="160" t="s">
        <v>38</v>
      </c>
      <c r="H86" s="144" t="s">
        <v>47</v>
      </c>
      <c r="I86" s="145"/>
      <c r="J86" s="145"/>
      <c r="K86" s="146"/>
      <c r="L86" s="144" t="s">
        <v>216</v>
      </c>
      <c r="M86" s="145"/>
      <c r="N86" s="145"/>
      <c r="O86" s="146"/>
      <c r="P86" s="48" t="s">
        <v>96</v>
      </c>
      <c r="Q86" s="48" t="s">
        <v>96</v>
      </c>
      <c r="R86" s="61"/>
      <c r="T86" s="81" t="s">
        <v>153</v>
      </c>
    </row>
    <row r="87" spans="1:20" ht="22.5" customHeight="1">
      <c r="A87" s="161"/>
      <c r="B87" s="161"/>
      <c r="C87" s="68" t="s">
        <v>215</v>
      </c>
      <c r="D87" s="150" t="s">
        <v>120</v>
      </c>
      <c r="E87" s="150"/>
      <c r="F87" s="68" t="s">
        <v>15</v>
      </c>
      <c r="G87" s="161"/>
      <c r="H87" s="69" t="s">
        <v>29</v>
      </c>
      <c r="I87" s="69" t="s">
        <v>28</v>
      </c>
      <c r="J87" s="68" t="s">
        <v>18</v>
      </c>
      <c r="K87" s="68" t="s">
        <v>19</v>
      </c>
      <c r="L87" s="53" t="s">
        <v>109</v>
      </c>
      <c r="M87" s="53" t="s">
        <v>110</v>
      </c>
      <c r="N87" s="53" t="s">
        <v>111</v>
      </c>
      <c r="O87" s="53" t="s">
        <v>112</v>
      </c>
      <c r="P87" s="70" t="s">
        <v>104</v>
      </c>
      <c r="Q87" s="70" t="s">
        <v>116</v>
      </c>
      <c r="R87" s="70" t="s">
        <v>115</v>
      </c>
      <c r="T87" s="81" t="s">
        <v>159</v>
      </c>
    </row>
    <row r="88" spans="1:20" ht="22.5" customHeight="1">
      <c r="A88" s="6"/>
      <c r="B88" s="9"/>
      <c r="C88" s="72"/>
      <c r="D88" s="152"/>
      <c r="E88" s="152"/>
      <c r="F88" s="15"/>
      <c r="G88" s="7"/>
      <c r="H88" s="6"/>
      <c r="I88" s="6"/>
      <c r="J88" s="7" t="s">
        <v>1</v>
      </c>
      <c r="K88" s="8" t="s">
        <v>1</v>
      </c>
      <c r="L88" s="1"/>
      <c r="M88" s="1"/>
      <c r="N88" s="1"/>
      <c r="O88" s="20">
        <f>L88-(M88+N88)</f>
        <v>0</v>
      </c>
      <c r="P88" s="29" t="str">
        <f>IF(OR(G88="新規",G88="追加",G88=""),"OK",(IF(AND(H88="",I88=""),"NG","OK")))</f>
        <v>OK</v>
      </c>
      <c r="Q88" s="10" t="str">
        <f>IF(OR(G88="新規",G88="追加",G88=""),"OK",(IF(OR(AND(J88="",K88=""),AND(J88="",K88="□"),AND(J88="□",K88=""),AND(J88="□",K88="□")),"NG","OK")))</f>
        <v>OK</v>
      </c>
      <c r="R88" s="10" t="str">
        <f>IF(OR(AND(C88&lt;&gt;"",D88&lt;&gt;"",F88&lt;&gt;"",G88&lt;&gt;""),(C88="")),"OK","NG")</f>
        <v>OK</v>
      </c>
      <c r="T88" s="81" t="s">
        <v>13</v>
      </c>
    </row>
    <row r="89" spans="1:20" ht="22.5" customHeight="1">
      <c r="A89" s="6"/>
      <c r="B89" s="9"/>
      <c r="C89" s="72"/>
      <c r="D89" s="152"/>
      <c r="E89" s="152"/>
      <c r="F89" s="15"/>
      <c r="G89" s="7"/>
      <c r="H89" s="6"/>
      <c r="I89" s="6"/>
      <c r="J89" s="7" t="s">
        <v>1</v>
      </c>
      <c r="K89" s="8" t="s">
        <v>1</v>
      </c>
      <c r="L89" s="1"/>
      <c r="M89" s="1"/>
      <c r="N89" s="1"/>
      <c r="O89" s="20">
        <f t="shared" ref="O89:O94" si="25">L89-(M89+N89)</f>
        <v>0</v>
      </c>
      <c r="P89" s="29" t="str">
        <f t="shared" ref="P89:P94" si="26">IF(OR(G89="新規",G89="追加",G89=""),"OK",(IF(AND(H89="",I89=""),"NG","OK")))</f>
        <v>OK</v>
      </c>
      <c r="Q89" s="10" t="str">
        <f t="shared" ref="Q89:Q94" si="27">IF(OR(G89="新規",G89="追加",G89=""),"OK",(IF(OR(AND(J89="",K89=""),AND(J89="",K89="□"),AND(J89="□",K89=""),AND(J89="□",K89="□")),"NG","OK")))</f>
        <v>OK</v>
      </c>
      <c r="R89" s="10" t="str">
        <f t="shared" ref="R89:R94" si="28">IF(OR(AND(C89&lt;&gt;"",D89&lt;&gt;"",F89&lt;&gt;"",G89&lt;&gt;""),(C89="")),"OK","NG")</f>
        <v>OK</v>
      </c>
    </row>
    <row r="90" spans="1:20" ht="22.5" customHeight="1">
      <c r="A90" s="6"/>
      <c r="B90" s="9"/>
      <c r="C90" s="72"/>
      <c r="D90" s="152"/>
      <c r="E90" s="152"/>
      <c r="F90" s="15"/>
      <c r="G90" s="7"/>
      <c r="H90" s="6"/>
      <c r="I90" s="6"/>
      <c r="J90" s="7" t="s">
        <v>1</v>
      </c>
      <c r="K90" s="8" t="s">
        <v>1</v>
      </c>
      <c r="L90" s="1"/>
      <c r="M90" s="1"/>
      <c r="N90" s="1"/>
      <c r="O90" s="20">
        <f t="shared" si="25"/>
        <v>0</v>
      </c>
      <c r="P90" s="29" t="str">
        <f t="shared" si="26"/>
        <v>OK</v>
      </c>
      <c r="Q90" s="10" t="str">
        <f t="shared" si="27"/>
        <v>OK</v>
      </c>
      <c r="R90" s="10" t="str">
        <f t="shared" si="28"/>
        <v>OK</v>
      </c>
    </row>
    <row r="91" spans="1:20" ht="22.5" customHeight="1">
      <c r="A91" s="6"/>
      <c r="B91" s="9"/>
      <c r="C91" s="72"/>
      <c r="D91" s="152"/>
      <c r="E91" s="152"/>
      <c r="F91" s="15"/>
      <c r="G91" s="7"/>
      <c r="H91" s="6"/>
      <c r="I91" s="6"/>
      <c r="J91" s="7" t="s">
        <v>1</v>
      </c>
      <c r="K91" s="8" t="s">
        <v>1</v>
      </c>
      <c r="L91" s="1"/>
      <c r="M91" s="1"/>
      <c r="N91" s="1"/>
      <c r="O91" s="20">
        <f t="shared" si="25"/>
        <v>0</v>
      </c>
      <c r="P91" s="29" t="str">
        <f t="shared" si="26"/>
        <v>OK</v>
      </c>
      <c r="Q91" s="10" t="str">
        <f t="shared" si="27"/>
        <v>OK</v>
      </c>
      <c r="R91" s="10" t="str">
        <f t="shared" si="28"/>
        <v>OK</v>
      </c>
    </row>
    <row r="92" spans="1:20" ht="22.5" customHeight="1">
      <c r="A92" s="6"/>
      <c r="B92" s="9"/>
      <c r="C92" s="72"/>
      <c r="D92" s="152"/>
      <c r="E92" s="152"/>
      <c r="F92" s="16"/>
      <c r="G92" s="7"/>
      <c r="H92" s="6"/>
      <c r="I92" s="6"/>
      <c r="J92" s="7" t="s">
        <v>1</v>
      </c>
      <c r="K92" s="8" t="s">
        <v>1</v>
      </c>
      <c r="L92" s="1"/>
      <c r="M92" s="1"/>
      <c r="N92" s="1"/>
      <c r="O92" s="20">
        <f t="shared" si="25"/>
        <v>0</v>
      </c>
      <c r="P92" s="29" t="str">
        <f t="shared" si="26"/>
        <v>OK</v>
      </c>
      <c r="Q92" s="10" t="str">
        <f t="shared" si="27"/>
        <v>OK</v>
      </c>
      <c r="R92" s="10" t="str">
        <f t="shared" si="28"/>
        <v>OK</v>
      </c>
    </row>
    <row r="93" spans="1:20" ht="22.5" customHeight="1">
      <c r="A93" s="6"/>
      <c r="B93" s="9"/>
      <c r="C93" s="72"/>
      <c r="D93" s="152"/>
      <c r="E93" s="152"/>
      <c r="F93" s="15"/>
      <c r="G93" s="7"/>
      <c r="H93" s="6"/>
      <c r="I93" s="6"/>
      <c r="J93" s="7" t="s">
        <v>1</v>
      </c>
      <c r="K93" s="8" t="s">
        <v>1</v>
      </c>
      <c r="L93" s="1"/>
      <c r="M93" s="1"/>
      <c r="N93" s="1"/>
      <c r="O93" s="20">
        <f t="shared" si="25"/>
        <v>0</v>
      </c>
      <c r="P93" s="29" t="str">
        <f t="shared" si="26"/>
        <v>OK</v>
      </c>
      <c r="Q93" s="10" t="str">
        <f t="shared" si="27"/>
        <v>OK</v>
      </c>
      <c r="R93" s="10" t="str">
        <f t="shared" si="28"/>
        <v>OK</v>
      </c>
    </row>
    <row r="94" spans="1:20" ht="22.5" customHeight="1">
      <c r="A94" s="6"/>
      <c r="B94" s="9"/>
      <c r="C94" s="72"/>
      <c r="D94" s="152"/>
      <c r="E94" s="152"/>
      <c r="F94" s="15"/>
      <c r="G94" s="7"/>
      <c r="H94" s="6"/>
      <c r="I94" s="6"/>
      <c r="J94" s="7" t="s">
        <v>1</v>
      </c>
      <c r="K94" s="8" t="s">
        <v>1</v>
      </c>
      <c r="L94" s="1"/>
      <c r="M94" s="1"/>
      <c r="N94" s="1"/>
      <c r="O94" s="20">
        <f t="shared" si="25"/>
        <v>0</v>
      </c>
      <c r="P94" s="29" t="str">
        <f t="shared" si="26"/>
        <v>OK</v>
      </c>
      <c r="Q94" s="10" t="str">
        <f t="shared" si="27"/>
        <v>OK</v>
      </c>
      <c r="R94" s="10" t="str">
        <f t="shared" si="28"/>
        <v>OK</v>
      </c>
    </row>
    <row r="95" spans="1:20" ht="22.5" customHeight="1">
      <c r="A95" s="12"/>
      <c r="B95" s="13"/>
      <c r="C95" s="14"/>
      <c r="D95" s="13"/>
      <c r="E95" s="14"/>
      <c r="F95" s="14"/>
      <c r="G95" s="13"/>
      <c r="H95" s="13"/>
      <c r="I95" s="12"/>
      <c r="J95" s="12"/>
      <c r="K95" s="68" t="s">
        <v>137</v>
      </c>
      <c r="L95" s="27">
        <f>SUM(L88:L94)</f>
        <v>0</v>
      </c>
      <c r="M95" s="27">
        <f t="shared" ref="M95:N95" si="29">SUM(M88:M94)</f>
        <v>0</v>
      </c>
      <c r="N95" s="27">
        <f t="shared" si="29"/>
        <v>0</v>
      </c>
      <c r="O95" s="27">
        <f>L95-(M95+N95)</f>
        <v>0</v>
      </c>
      <c r="P95" s="76"/>
      <c r="Q95" s="77"/>
      <c r="R95" s="77"/>
    </row>
    <row r="96" spans="1:20" ht="23" customHeight="1">
      <c r="A96" s="48" t="s">
        <v>134</v>
      </c>
      <c r="B96" s="13"/>
      <c r="C96" s="14"/>
      <c r="D96" s="13"/>
      <c r="E96" s="14"/>
      <c r="F96" s="14"/>
      <c r="G96" s="13"/>
      <c r="H96" s="13"/>
      <c r="I96" s="12"/>
      <c r="J96" s="12"/>
      <c r="K96" s="12"/>
      <c r="L96" s="12"/>
      <c r="M96" s="12"/>
      <c r="N96" s="12"/>
      <c r="O96" s="12"/>
      <c r="P96" s="76"/>
      <c r="Q96" s="77"/>
      <c r="R96" s="77"/>
    </row>
    <row r="97" spans="1:20" ht="23" customHeight="1">
      <c r="A97" s="162" t="s">
        <v>217</v>
      </c>
      <c r="B97" s="160" t="s">
        <v>67</v>
      </c>
      <c r="C97" s="150" t="s">
        <v>286</v>
      </c>
      <c r="D97" s="150"/>
      <c r="E97" s="150"/>
      <c r="F97" s="150"/>
      <c r="G97" s="160" t="s">
        <v>38</v>
      </c>
      <c r="H97" s="144" t="s">
        <v>47</v>
      </c>
      <c r="I97" s="145"/>
      <c r="J97" s="145"/>
      <c r="K97" s="146"/>
      <c r="L97" s="144" t="s">
        <v>216</v>
      </c>
      <c r="M97" s="145"/>
      <c r="N97" s="145"/>
      <c r="O97" s="146"/>
      <c r="P97" s="48" t="s">
        <v>96</v>
      </c>
      <c r="Q97" s="48" t="s">
        <v>96</v>
      </c>
      <c r="R97" s="61"/>
    </row>
    <row r="98" spans="1:20" ht="23" customHeight="1">
      <c r="A98" s="161"/>
      <c r="B98" s="161"/>
      <c r="C98" s="68" t="s">
        <v>215</v>
      </c>
      <c r="D98" s="150" t="s">
        <v>120</v>
      </c>
      <c r="E98" s="150"/>
      <c r="F98" s="68" t="s">
        <v>15</v>
      </c>
      <c r="G98" s="161"/>
      <c r="H98" s="69" t="s">
        <v>29</v>
      </c>
      <c r="I98" s="69" t="s">
        <v>28</v>
      </c>
      <c r="J98" s="68" t="s">
        <v>18</v>
      </c>
      <c r="K98" s="68" t="s">
        <v>19</v>
      </c>
      <c r="L98" s="53" t="s">
        <v>109</v>
      </c>
      <c r="M98" s="53" t="s">
        <v>110</v>
      </c>
      <c r="N98" s="53" t="s">
        <v>111</v>
      </c>
      <c r="O98" s="53" t="s">
        <v>112</v>
      </c>
      <c r="P98" s="70" t="s">
        <v>104</v>
      </c>
      <c r="Q98" s="70" t="s">
        <v>116</v>
      </c>
      <c r="R98" s="70" t="s">
        <v>115</v>
      </c>
      <c r="T98" s="81" t="s">
        <v>153</v>
      </c>
    </row>
    <row r="99" spans="1:20" ht="23" customHeight="1">
      <c r="A99" s="6"/>
      <c r="B99" s="9"/>
      <c r="C99" s="72"/>
      <c r="D99" s="152"/>
      <c r="E99" s="152"/>
      <c r="F99" s="15"/>
      <c r="G99" s="7"/>
      <c r="H99" s="6"/>
      <c r="I99" s="6"/>
      <c r="J99" s="7" t="s">
        <v>1</v>
      </c>
      <c r="K99" s="8" t="s">
        <v>1</v>
      </c>
      <c r="L99" s="1"/>
      <c r="M99" s="1"/>
      <c r="N99" s="1"/>
      <c r="O99" s="20">
        <f>L99-(M99+N99)</f>
        <v>0</v>
      </c>
      <c r="P99" s="29" t="str">
        <f>IF(OR(G99="新規",G99="追加",G99=""),"OK",(IF(AND(H99="",I99=""),"NG","OK")))</f>
        <v>OK</v>
      </c>
      <c r="Q99" s="10" t="str">
        <f>IF(OR(G99="新規",G99="追加",G99=""),"OK",(IF(OR(AND(J99="",K99=""),AND(J99="",K99="□"),AND(J99="□",K99=""),AND(J99="□",K99="□")),"NG","OK")))</f>
        <v>OK</v>
      </c>
      <c r="R99" s="10" t="str">
        <f>IF(OR(AND(C99&lt;&gt;"",D99&lt;&gt;"",F99&lt;&gt;"",G99&lt;&gt;""),(C99="")),"OK","NG")</f>
        <v>OK</v>
      </c>
      <c r="T99" s="81" t="s">
        <v>161</v>
      </c>
    </row>
    <row r="100" spans="1:20" ht="23" customHeight="1">
      <c r="A100" s="6"/>
      <c r="B100" s="9"/>
      <c r="C100" s="72"/>
      <c r="D100" s="152"/>
      <c r="E100" s="152"/>
      <c r="F100" s="15"/>
      <c r="G100" s="7"/>
      <c r="H100" s="6"/>
      <c r="I100" s="6"/>
      <c r="J100" s="7" t="s">
        <v>1</v>
      </c>
      <c r="K100" s="8" t="s">
        <v>1</v>
      </c>
      <c r="L100" s="1"/>
      <c r="M100" s="1"/>
      <c r="N100" s="1"/>
      <c r="O100" s="20">
        <f t="shared" ref="O100:O105" si="30">L100-(M100+N100)</f>
        <v>0</v>
      </c>
      <c r="P100" s="29" t="str">
        <f t="shared" ref="P100:P105" si="31">IF(OR(G100="新規",G100="追加",G100=""),"OK",(IF(AND(H100="",I100=""),"NG","OK")))</f>
        <v>OK</v>
      </c>
      <c r="Q100" s="10" t="str">
        <f t="shared" ref="Q100:Q105" si="32">IF(OR(G100="新規",G100="追加",G100=""),"OK",(IF(OR(AND(J100="",K100=""),AND(J100="",K100="□"),AND(J100="□",K100=""),AND(J100="□",K100="□")),"NG","OK")))</f>
        <v>OK</v>
      </c>
      <c r="R100" s="10" t="str">
        <f t="shared" ref="R100:R105" si="33">IF(OR(AND(C100&lt;&gt;"",D100&lt;&gt;"",F100&lt;&gt;"",G100&lt;&gt;""),(C100="")),"OK","NG")</f>
        <v>OK</v>
      </c>
      <c r="T100" s="81" t="s">
        <v>218</v>
      </c>
    </row>
    <row r="101" spans="1:20" ht="23" customHeight="1">
      <c r="A101" s="6"/>
      <c r="B101" s="9"/>
      <c r="C101" s="72"/>
      <c r="D101" s="152"/>
      <c r="E101" s="152"/>
      <c r="F101" s="15"/>
      <c r="G101" s="7"/>
      <c r="H101" s="6"/>
      <c r="I101" s="6"/>
      <c r="J101" s="7" t="s">
        <v>1</v>
      </c>
      <c r="K101" s="8" t="s">
        <v>1</v>
      </c>
      <c r="L101" s="1"/>
      <c r="M101" s="1"/>
      <c r="N101" s="1"/>
      <c r="O101" s="20">
        <f t="shared" si="30"/>
        <v>0</v>
      </c>
      <c r="P101" s="29" t="str">
        <f t="shared" si="31"/>
        <v>OK</v>
      </c>
      <c r="Q101" s="10" t="str">
        <f t="shared" si="32"/>
        <v>OK</v>
      </c>
      <c r="R101" s="10" t="str">
        <f t="shared" si="33"/>
        <v>OK</v>
      </c>
      <c r="T101" s="81" t="s">
        <v>160</v>
      </c>
    </row>
    <row r="102" spans="1:20" ht="23" customHeight="1">
      <c r="A102" s="6"/>
      <c r="B102" s="9"/>
      <c r="C102" s="72"/>
      <c r="D102" s="152"/>
      <c r="E102" s="152"/>
      <c r="F102" s="15"/>
      <c r="G102" s="7"/>
      <c r="H102" s="6"/>
      <c r="I102" s="6"/>
      <c r="J102" s="7" t="s">
        <v>1</v>
      </c>
      <c r="K102" s="8" t="s">
        <v>1</v>
      </c>
      <c r="L102" s="1"/>
      <c r="M102" s="1"/>
      <c r="N102" s="1"/>
      <c r="O102" s="20">
        <f t="shared" si="30"/>
        <v>0</v>
      </c>
      <c r="P102" s="29" t="str">
        <f t="shared" si="31"/>
        <v>OK</v>
      </c>
      <c r="Q102" s="10" t="str">
        <f t="shared" si="32"/>
        <v>OK</v>
      </c>
      <c r="R102" s="10" t="str">
        <f t="shared" si="33"/>
        <v>OK</v>
      </c>
      <c r="T102" s="81" t="s">
        <v>13</v>
      </c>
    </row>
    <row r="103" spans="1:20" ht="23" customHeight="1">
      <c r="A103" s="6"/>
      <c r="B103" s="9"/>
      <c r="C103" s="72"/>
      <c r="D103" s="152"/>
      <c r="E103" s="152"/>
      <c r="F103" s="16"/>
      <c r="G103" s="7"/>
      <c r="H103" s="6"/>
      <c r="I103" s="6"/>
      <c r="J103" s="7" t="s">
        <v>1</v>
      </c>
      <c r="K103" s="8" t="s">
        <v>1</v>
      </c>
      <c r="L103" s="1"/>
      <c r="M103" s="1"/>
      <c r="N103" s="1"/>
      <c r="O103" s="20">
        <f t="shared" si="30"/>
        <v>0</v>
      </c>
      <c r="P103" s="29" t="str">
        <f t="shared" si="31"/>
        <v>OK</v>
      </c>
      <c r="Q103" s="10" t="str">
        <f>IF(OR(G103="新規",G103="追加",G103=""),"OK",(IF(OR(AND(J103="",K103=""),AND(J103="",K103="□"),AND(J103="□",K103=""),AND(J103="□",K103="□")),"NG","OK")))</f>
        <v>OK</v>
      </c>
      <c r="R103" s="10" t="str">
        <f t="shared" si="33"/>
        <v>OK</v>
      </c>
    </row>
    <row r="104" spans="1:20" ht="23" customHeight="1">
      <c r="A104" s="6"/>
      <c r="B104" s="9"/>
      <c r="C104" s="72"/>
      <c r="D104" s="152"/>
      <c r="E104" s="152"/>
      <c r="F104" s="15"/>
      <c r="G104" s="7"/>
      <c r="H104" s="6"/>
      <c r="I104" s="6"/>
      <c r="J104" s="7" t="s">
        <v>1</v>
      </c>
      <c r="K104" s="8" t="s">
        <v>1</v>
      </c>
      <c r="L104" s="1"/>
      <c r="M104" s="1"/>
      <c r="N104" s="1"/>
      <c r="O104" s="20">
        <f t="shared" si="30"/>
        <v>0</v>
      </c>
      <c r="P104" s="29" t="str">
        <f t="shared" si="31"/>
        <v>OK</v>
      </c>
      <c r="Q104" s="10" t="str">
        <f t="shared" si="32"/>
        <v>OK</v>
      </c>
      <c r="R104" s="10" t="str">
        <f t="shared" si="33"/>
        <v>OK</v>
      </c>
    </row>
    <row r="105" spans="1:20" ht="22.5" customHeight="1">
      <c r="A105" s="6"/>
      <c r="B105" s="9"/>
      <c r="C105" s="72"/>
      <c r="D105" s="152"/>
      <c r="E105" s="152"/>
      <c r="F105" s="15"/>
      <c r="G105" s="7"/>
      <c r="H105" s="6"/>
      <c r="I105" s="6"/>
      <c r="J105" s="7" t="s">
        <v>1</v>
      </c>
      <c r="K105" s="8" t="s">
        <v>1</v>
      </c>
      <c r="L105" s="1"/>
      <c r="M105" s="1"/>
      <c r="N105" s="1"/>
      <c r="O105" s="20">
        <f t="shared" si="30"/>
        <v>0</v>
      </c>
      <c r="P105" s="29" t="str">
        <f t="shared" si="31"/>
        <v>OK</v>
      </c>
      <c r="Q105" s="10" t="str">
        <f t="shared" si="32"/>
        <v>OK</v>
      </c>
      <c r="R105" s="10" t="str">
        <f t="shared" si="33"/>
        <v>OK</v>
      </c>
    </row>
    <row r="106" spans="1:20" ht="22.5" customHeight="1">
      <c r="A106" s="12"/>
      <c r="B106" s="13"/>
      <c r="C106" s="14"/>
      <c r="D106" s="13"/>
      <c r="E106" s="14"/>
      <c r="F106" s="14"/>
      <c r="G106" s="13"/>
      <c r="H106" s="13"/>
      <c r="I106" s="12"/>
      <c r="J106" s="12"/>
      <c r="K106" s="68" t="s">
        <v>137</v>
      </c>
      <c r="L106" s="27">
        <f>SUM(L99:L105)</f>
        <v>0</v>
      </c>
      <c r="M106" s="27">
        <f t="shared" ref="M106:N106" si="34">SUM(M99:M105)</f>
        <v>0</v>
      </c>
      <c r="N106" s="27">
        <f t="shared" si="34"/>
        <v>0</v>
      </c>
      <c r="O106" s="27">
        <f>L106-(M106+N106)</f>
        <v>0</v>
      </c>
      <c r="P106" s="76"/>
      <c r="Q106" s="77"/>
      <c r="R106" s="77"/>
    </row>
    <row r="107" spans="1:20" ht="22.5" customHeight="1">
      <c r="A107" s="48" t="s">
        <v>136</v>
      </c>
      <c r="B107" s="13"/>
      <c r="C107" s="14"/>
      <c r="D107" s="13"/>
      <c r="E107" s="14"/>
      <c r="F107" s="14"/>
      <c r="G107" s="13"/>
      <c r="H107" s="13"/>
      <c r="I107" s="12"/>
      <c r="J107" s="12"/>
      <c r="K107" s="12"/>
      <c r="L107" s="12"/>
      <c r="M107" s="12"/>
      <c r="N107" s="12"/>
      <c r="O107" s="12"/>
      <c r="P107" s="76"/>
      <c r="Q107" s="77"/>
      <c r="R107" s="77"/>
    </row>
    <row r="108" spans="1:20" ht="22.5" customHeight="1">
      <c r="A108" s="162" t="s">
        <v>217</v>
      </c>
      <c r="B108" s="160" t="s">
        <v>67</v>
      </c>
      <c r="C108" s="150" t="s">
        <v>286</v>
      </c>
      <c r="D108" s="150"/>
      <c r="E108" s="150"/>
      <c r="F108" s="150"/>
      <c r="G108" s="160" t="s">
        <v>38</v>
      </c>
      <c r="H108" s="144" t="s">
        <v>47</v>
      </c>
      <c r="I108" s="145"/>
      <c r="J108" s="145"/>
      <c r="K108" s="146"/>
      <c r="L108" s="144" t="s">
        <v>216</v>
      </c>
      <c r="M108" s="145"/>
      <c r="N108" s="145"/>
      <c r="O108" s="146"/>
      <c r="P108" s="48" t="s">
        <v>96</v>
      </c>
      <c r="Q108" s="48" t="s">
        <v>96</v>
      </c>
      <c r="R108" s="61"/>
    </row>
    <row r="109" spans="1:20" ht="22.5" customHeight="1">
      <c r="A109" s="161"/>
      <c r="B109" s="161"/>
      <c r="C109" s="68" t="s">
        <v>215</v>
      </c>
      <c r="D109" s="150" t="s">
        <v>120</v>
      </c>
      <c r="E109" s="150"/>
      <c r="F109" s="68" t="s">
        <v>15</v>
      </c>
      <c r="G109" s="161"/>
      <c r="H109" s="69" t="s">
        <v>29</v>
      </c>
      <c r="I109" s="69" t="s">
        <v>28</v>
      </c>
      <c r="J109" s="68" t="s">
        <v>18</v>
      </c>
      <c r="K109" s="68" t="s">
        <v>19</v>
      </c>
      <c r="L109" s="53" t="s">
        <v>109</v>
      </c>
      <c r="M109" s="53" t="s">
        <v>110</v>
      </c>
      <c r="N109" s="53" t="s">
        <v>111</v>
      </c>
      <c r="O109" s="53" t="s">
        <v>112</v>
      </c>
      <c r="P109" s="70" t="s">
        <v>104</v>
      </c>
      <c r="Q109" s="70" t="s">
        <v>116</v>
      </c>
      <c r="R109" s="70" t="s">
        <v>115</v>
      </c>
      <c r="T109" s="81" t="s">
        <v>153</v>
      </c>
    </row>
    <row r="110" spans="1:20" ht="22.5" customHeight="1">
      <c r="A110" s="6"/>
      <c r="B110" s="9"/>
      <c r="C110" s="72"/>
      <c r="D110" s="152"/>
      <c r="E110" s="152"/>
      <c r="F110" s="15"/>
      <c r="G110" s="7"/>
      <c r="H110" s="6"/>
      <c r="I110" s="6"/>
      <c r="J110" s="7" t="s">
        <v>1</v>
      </c>
      <c r="K110" s="8" t="s">
        <v>1</v>
      </c>
      <c r="L110" s="1"/>
      <c r="M110" s="1"/>
      <c r="N110" s="1"/>
      <c r="O110" s="20">
        <f>L110-(M110+N110)</f>
        <v>0</v>
      </c>
      <c r="P110" s="29" t="str">
        <f>IF(OR(G110="新規",G110="追加",G110=""),"OK",(IF(AND(H110="",I110=""),"NG","OK")))</f>
        <v>OK</v>
      </c>
      <c r="Q110" s="10" t="str">
        <f>IF(OR(G110="新規",G110="追加",G110=""),"OK",(IF(OR(AND(J110="",K110=""),AND(J110="",K110="□"),AND(J110="□",K110=""),AND(J110="□",K110="□")),"NG","OK")))</f>
        <v>OK</v>
      </c>
      <c r="R110" s="10" t="str">
        <f>IF(OR(AND(C110&lt;&gt;"",D110&lt;&gt;"",F110&lt;&gt;"",G110&lt;&gt;""),(C110="")),"OK","NG")</f>
        <v>OK</v>
      </c>
      <c r="T110" s="81" t="s">
        <v>164</v>
      </c>
    </row>
    <row r="111" spans="1:20" ht="22.5" customHeight="1">
      <c r="A111" s="6"/>
      <c r="B111" s="9"/>
      <c r="C111" s="72"/>
      <c r="D111" s="152"/>
      <c r="E111" s="152"/>
      <c r="F111" s="15"/>
      <c r="G111" s="7"/>
      <c r="H111" s="6"/>
      <c r="I111" s="6"/>
      <c r="J111" s="7" t="s">
        <v>1</v>
      </c>
      <c r="K111" s="8" t="s">
        <v>1</v>
      </c>
      <c r="L111" s="1"/>
      <c r="M111" s="1"/>
      <c r="N111" s="1"/>
      <c r="O111" s="20">
        <f t="shared" ref="O111:O116" si="35">L111-(M111+N111)</f>
        <v>0</v>
      </c>
      <c r="P111" s="29" t="str">
        <f t="shared" ref="P111:P116" si="36">IF(OR(G111="新規",G111="追加",G111=""),"OK",(IF(AND(H111="",I111=""),"NG","OK")))</f>
        <v>OK</v>
      </c>
      <c r="Q111" s="10" t="str">
        <f t="shared" ref="Q111:Q116" si="37">IF(OR(G111="新規",G111="追加",G111=""),"OK",(IF(OR(AND(J111="",K111=""),AND(J111="",K111="□"),AND(J111="□",K111=""),AND(J111="□",K111="□")),"NG","OK")))</f>
        <v>OK</v>
      </c>
      <c r="R111" s="10" t="str">
        <f t="shared" ref="R111:R115" si="38">IF(OR(AND(C111&lt;&gt;"",D111&lt;&gt;"",F111&lt;&gt;"",G111&lt;&gt;""),(C111="")),"OK","NG")</f>
        <v>OK</v>
      </c>
      <c r="T111" s="81" t="s">
        <v>13</v>
      </c>
    </row>
    <row r="112" spans="1:20" ht="22.5" customHeight="1">
      <c r="A112" s="6"/>
      <c r="B112" s="9"/>
      <c r="C112" s="72"/>
      <c r="D112" s="152"/>
      <c r="E112" s="152"/>
      <c r="F112" s="15"/>
      <c r="G112" s="7"/>
      <c r="H112" s="6"/>
      <c r="I112" s="6"/>
      <c r="J112" s="7" t="s">
        <v>1</v>
      </c>
      <c r="K112" s="8" t="s">
        <v>1</v>
      </c>
      <c r="L112" s="1"/>
      <c r="M112" s="1"/>
      <c r="N112" s="1"/>
      <c r="O112" s="20">
        <f t="shared" si="35"/>
        <v>0</v>
      </c>
      <c r="P112" s="29" t="str">
        <f t="shared" si="36"/>
        <v>OK</v>
      </c>
      <c r="Q112" s="10" t="str">
        <f t="shared" si="37"/>
        <v>OK</v>
      </c>
      <c r="R112" s="10" t="str">
        <f t="shared" si="38"/>
        <v>OK</v>
      </c>
    </row>
    <row r="113" spans="1:23" ht="22.5" customHeight="1">
      <c r="A113" s="6"/>
      <c r="B113" s="9"/>
      <c r="C113" s="72"/>
      <c r="D113" s="152"/>
      <c r="E113" s="152"/>
      <c r="F113" s="15"/>
      <c r="G113" s="7"/>
      <c r="H113" s="6"/>
      <c r="I113" s="6"/>
      <c r="J113" s="7" t="s">
        <v>1</v>
      </c>
      <c r="K113" s="8" t="s">
        <v>1</v>
      </c>
      <c r="L113" s="1"/>
      <c r="M113" s="1"/>
      <c r="N113" s="1"/>
      <c r="O113" s="20">
        <f t="shared" si="35"/>
        <v>0</v>
      </c>
      <c r="P113" s="29" t="str">
        <f t="shared" si="36"/>
        <v>OK</v>
      </c>
      <c r="Q113" s="10" t="str">
        <f t="shared" si="37"/>
        <v>OK</v>
      </c>
      <c r="R113" s="10" t="str">
        <f t="shared" si="38"/>
        <v>OK</v>
      </c>
    </row>
    <row r="114" spans="1:23" ht="22.5" customHeight="1">
      <c r="A114" s="6"/>
      <c r="B114" s="9"/>
      <c r="C114" s="72"/>
      <c r="D114" s="152"/>
      <c r="E114" s="152"/>
      <c r="F114" s="16"/>
      <c r="G114" s="7"/>
      <c r="H114" s="6"/>
      <c r="I114" s="6"/>
      <c r="J114" s="7" t="s">
        <v>1</v>
      </c>
      <c r="K114" s="8" t="s">
        <v>1</v>
      </c>
      <c r="L114" s="1"/>
      <c r="M114" s="1"/>
      <c r="N114" s="1"/>
      <c r="O114" s="20">
        <f t="shared" si="35"/>
        <v>0</v>
      </c>
      <c r="P114" s="29" t="str">
        <f t="shared" si="36"/>
        <v>OK</v>
      </c>
      <c r="Q114" s="10" t="str">
        <f t="shared" si="37"/>
        <v>OK</v>
      </c>
      <c r="R114" s="10" t="str">
        <f t="shared" si="38"/>
        <v>OK</v>
      </c>
    </row>
    <row r="115" spans="1:23" ht="22.5" customHeight="1">
      <c r="A115" s="6"/>
      <c r="B115" s="9"/>
      <c r="C115" s="72"/>
      <c r="D115" s="152"/>
      <c r="E115" s="152"/>
      <c r="F115" s="15"/>
      <c r="G115" s="7"/>
      <c r="H115" s="6"/>
      <c r="I115" s="6"/>
      <c r="J115" s="7" t="s">
        <v>1</v>
      </c>
      <c r="K115" s="8" t="s">
        <v>1</v>
      </c>
      <c r="L115" s="1"/>
      <c r="M115" s="1"/>
      <c r="N115" s="1"/>
      <c r="O115" s="20">
        <f t="shared" si="35"/>
        <v>0</v>
      </c>
      <c r="P115" s="29" t="str">
        <f t="shared" si="36"/>
        <v>OK</v>
      </c>
      <c r="Q115" s="10" t="str">
        <f t="shared" si="37"/>
        <v>OK</v>
      </c>
      <c r="R115" s="10" t="str">
        <f t="shared" si="38"/>
        <v>OK</v>
      </c>
    </row>
    <row r="116" spans="1:23" ht="22.5" customHeight="1">
      <c r="A116" s="6"/>
      <c r="B116" s="9"/>
      <c r="C116" s="72"/>
      <c r="D116" s="152"/>
      <c r="E116" s="152"/>
      <c r="F116" s="15"/>
      <c r="G116" s="7"/>
      <c r="H116" s="6"/>
      <c r="I116" s="6"/>
      <c r="J116" s="7" t="s">
        <v>1</v>
      </c>
      <c r="K116" s="8" t="s">
        <v>1</v>
      </c>
      <c r="L116" s="1"/>
      <c r="M116" s="1"/>
      <c r="N116" s="1"/>
      <c r="O116" s="20">
        <f t="shared" si="35"/>
        <v>0</v>
      </c>
      <c r="P116" s="29" t="str">
        <f t="shared" si="36"/>
        <v>OK</v>
      </c>
      <c r="Q116" s="10" t="str">
        <f t="shared" si="37"/>
        <v>OK</v>
      </c>
      <c r="R116" s="10" t="str">
        <f>IF(OR(AND(C116&lt;&gt;"",D116&lt;&gt;"",F116&lt;&gt;"",G116&lt;&gt;""),(C116="")),"OK","NG")</f>
        <v>OK</v>
      </c>
    </row>
    <row r="117" spans="1:23" ht="22.5" customHeight="1">
      <c r="A117" s="12"/>
      <c r="B117" s="13"/>
      <c r="C117" s="14"/>
      <c r="D117" s="13"/>
      <c r="E117" s="14"/>
      <c r="F117" s="14"/>
      <c r="G117" s="13"/>
      <c r="H117" s="13"/>
      <c r="I117" s="12"/>
      <c r="J117" s="12"/>
      <c r="K117" s="68" t="s">
        <v>137</v>
      </c>
      <c r="L117" s="27">
        <f>SUM(L110:L116)</f>
        <v>0</v>
      </c>
      <c r="M117" s="27">
        <f t="shared" ref="M117:N117" si="39">SUM(M110:M116)</f>
        <v>0</v>
      </c>
      <c r="N117" s="27">
        <f t="shared" si="39"/>
        <v>0</v>
      </c>
      <c r="O117" s="27">
        <f>L117-(M117+N117)</f>
        <v>0</v>
      </c>
      <c r="P117" s="76"/>
      <c r="Q117" s="77"/>
      <c r="R117" s="77"/>
    </row>
    <row r="118" spans="1:23" ht="13">
      <c r="F118" s="85"/>
    </row>
    <row r="119" spans="1:23" s="61" customFormat="1" ht="13">
      <c r="A119" s="142" t="s">
        <v>139</v>
      </c>
      <c r="B119" s="143"/>
      <c r="C119" s="53" t="s">
        <v>138</v>
      </c>
      <c r="D119" s="53" t="s">
        <v>110</v>
      </c>
      <c r="E119" s="53" t="s">
        <v>111</v>
      </c>
      <c r="F119" s="53" t="s">
        <v>112</v>
      </c>
      <c r="G119" s="53" t="s">
        <v>165</v>
      </c>
      <c r="H119" s="142" t="s">
        <v>17</v>
      </c>
      <c r="I119" s="159"/>
      <c r="J119" s="136" t="s">
        <v>208</v>
      </c>
      <c r="K119" s="136"/>
      <c r="L119" s="136"/>
      <c r="M119" s="136"/>
      <c r="P119" s="87" t="s">
        <v>198</v>
      </c>
      <c r="Q119" s="88" t="s">
        <v>70</v>
      </c>
      <c r="R119" s="88" t="s">
        <v>84</v>
      </c>
    </row>
    <row r="120" spans="1:23" ht="22.5" customHeight="1">
      <c r="A120" s="153" t="s">
        <v>237</v>
      </c>
      <c r="B120" s="154"/>
      <c r="C120" s="100">
        <f>L40</f>
        <v>0</v>
      </c>
      <c r="D120" s="100">
        <f t="shared" ref="D120:F120" si="40">M40</f>
        <v>0</v>
      </c>
      <c r="E120" s="100">
        <f t="shared" si="40"/>
        <v>0</v>
      </c>
      <c r="F120" s="100">
        <f t="shared" si="40"/>
        <v>0</v>
      </c>
      <c r="G120" s="163">
        <f>SUM(D120:D122)</f>
        <v>0</v>
      </c>
      <c r="H120" s="157"/>
      <c r="I120" s="158"/>
      <c r="J120" s="151" t="s">
        <v>209</v>
      </c>
      <c r="K120" s="151"/>
      <c r="L120" s="151"/>
      <c r="M120" s="151"/>
      <c r="N120" s="89"/>
      <c r="O120" s="89"/>
      <c r="P120" s="29" t="str">
        <f>IF(G120&lt;=2500000,"OK","NG")</f>
        <v>OK</v>
      </c>
      <c r="Q120" s="10" t="str">
        <f t="shared" ref="Q120:Q126" si="41">IF(D120&lt;=C120/2,"OK","NG")</f>
        <v>OK</v>
      </c>
      <c r="R120" s="10" t="str">
        <f t="shared" ref="R120:R126" si="42">IF(C120=D120+E120+F120,"OK","NG")</f>
        <v>OK</v>
      </c>
      <c r="S120" s="90"/>
      <c r="T120" s="70"/>
      <c r="U120" s="70"/>
      <c r="V120" s="70"/>
      <c r="W120" s="70"/>
    </row>
    <row r="121" spans="1:23" ht="22.5" customHeight="1">
      <c r="A121" s="155" t="s">
        <v>238</v>
      </c>
      <c r="B121" s="156"/>
      <c r="C121" s="100">
        <f>L51</f>
        <v>0</v>
      </c>
      <c r="D121" s="100">
        <f t="shared" ref="D121:F121" si="43">M51</f>
        <v>0</v>
      </c>
      <c r="E121" s="100">
        <f t="shared" si="43"/>
        <v>0</v>
      </c>
      <c r="F121" s="100">
        <f t="shared" si="43"/>
        <v>0</v>
      </c>
      <c r="G121" s="164"/>
      <c r="H121" s="157"/>
      <c r="I121" s="158"/>
      <c r="J121" s="151"/>
      <c r="K121" s="151"/>
      <c r="L121" s="151"/>
      <c r="M121" s="151"/>
      <c r="N121" s="89"/>
      <c r="O121" s="89"/>
      <c r="P121" s="73" t="s">
        <v>152</v>
      </c>
      <c r="Q121" s="10" t="str">
        <f t="shared" si="41"/>
        <v>OK</v>
      </c>
      <c r="R121" s="10" t="str">
        <f t="shared" si="42"/>
        <v>OK</v>
      </c>
      <c r="S121" s="36"/>
    </row>
    <row r="122" spans="1:23" ht="22.5" customHeight="1">
      <c r="A122" s="155" t="s">
        <v>239</v>
      </c>
      <c r="B122" s="156"/>
      <c r="C122" s="100">
        <f>L62</f>
        <v>0</v>
      </c>
      <c r="D122" s="100">
        <f t="shared" ref="D122:F122" si="44">M62</f>
        <v>0</v>
      </c>
      <c r="E122" s="100">
        <f t="shared" si="44"/>
        <v>0</v>
      </c>
      <c r="F122" s="100">
        <f t="shared" si="44"/>
        <v>0</v>
      </c>
      <c r="G122" s="165"/>
      <c r="H122" s="32"/>
      <c r="I122" s="33"/>
      <c r="J122" s="151"/>
      <c r="K122" s="151"/>
      <c r="L122" s="151"/>
      <c r="M122" s="151"/>
      <c r="N122" s="89"/>
      <c r="O122" s="89"/>
      <c r="P122" s="73" t="s">
        <v>152</v>
      </c>
      <c r="Q122" s="10" t="str">
        <f t="shared" si="41"/>
        <v>OK</v>
      </c>
      <c r="R122" s="10" t="str">
        <f t="shared" si="42"/>
        <v>OK</v>
      </c>
      <c r="S122" s="36"/>
    </row>
    <row r="123" spans="1:23" ht="22.5" customHeight="1">
      <c r="A123" s="155" t="s">
        <v>240</v>
      </c>
      <c r="B123" s="156"/>
      <c r="C123" s="100">
        <f>L73</f>
        <v>0</v>
      </c>
      <c r="D123" s="100">
        <f t="shared" ref="D123:F123" si="45">M73</f>
        <v>0</v>
      </c>
      <c r="E123" s="100">
        <f t="shared" si="45"/>
        <v>0</v>
      </c>
      <c r="F123" s="100">
        <f t="shared" si="45"/>
        <v>0</v>
      </c>
      <c r="G123" s="100">
        <f>D123</f>
        <v>0</v>
      </c>
      <c r="H123" s="32"/>
      <c r="I123" s="33"/>
      <c r="J123" s="150" t="s">
        <v>210</v>
      </c>
      <c r="K123" s="150"/>
      <c r="L123" s="150"/>
      <c r="M123" s="150"/>
      <c r="N123" s="89"/>
      <c r="O123" s="89"/>
      <c r="P123" s="29" t="str">
        <f>IF(G123&lt;=2500000,"OK","NG")</f>
        <v>OK</v>
      </c>
      <c r="Q123" s="10" t="str">
        <f t="shared" si="41"/>
        <v>OK</v>
      </c>
      <c r="R123" s="10" t="str">
        <f t="shared" si="42"/>
        <v>OK</v>
      </c>
      <c r="S123" s="36"/>
    </row>
    <row r="124" spans="1:23" ht="22.5" customHeight="1">
      <c r="A124" s="155" t="s">
        <v>131</v>
      </c>
      <c r="B124" s="156"/>
      <c r="C124" s="100">
        <f>L84</f>
        <v>0</v>
      </c>
      <c r="D124" s="100">
        <f t="shared" ref="D124:F124" si="46">M84</f>
        <v>0</v>
      </c>
      <c r="E124" s="100">
        <f t="shared" si="46"/>
        <v>0</v>
      </c>
      <c r="F124" s="100">
        <f t="shared" si="46"/>
        <v>0</v>
      </c>
      <c r="G124" s="100">
        <f>D124</f>
        <v>0</v>
      </c>
      <c r="H124" s="32"/>
      <c r="I124" s="33"/>
      <c r="J124" s="150" t="s">
        <v>211</v>
      </c>
      <c r="K124" s="150"/>
      <c r="L124" s="150"/>
      <c r="M124" s="150"/>
      <c r="N124" s="89"/>
      <c r="O124" s="89"/>
      <c r="P124" s="29" t="str">
        <f>IF(G124&lt;=5000000,"OK","NG")</f>
        <v>OK</v>
      </c>
      <c r="Q124" s="10" t="str">
        <f t="shared" si="41"/>
        <v>OK</v>
      </c>
      <c r="R124" s="10" t="str">
        <f t="shared" si="42"/>
        <v>OK</v>
      </c>
      <c r="S124" s="36"/>
    </row>
    <row r="125" spans="1:23" ht="22.5" customHeight="1">
      <c r="A125" s="155" t="s">
        <v>241</v>
      </c>
      <c r="B125" s="156"/>
      <c r="C125" s="100">
        <f>L95</f>
        <v>0</v>
      </c>
      <c r="D125" s="100">
        <f t="shared" ref="D125:F125" si="47">M95</f>
        <v>0</v>
      </c>
      <c r="E125" s="100">
        <f t="shared" si="47"/>
        <v>0</v>
      </c>
      <c r="F125" s="100">
        <f t="shared" si="47"/>
        <v>0</v>
      </c>
      <c r="G125" s="183">
        <f>SUM(D125:D126)</f>
        <v>0</v>
      </c>
      <c r="H125" s="32"/>
      <c r="I125" s="33"/>
      <c r="J125" s="151" t="s">
        <v>212</v>
      </c>
      <c r="K125" s="151"/>
      <c r="L125" s="151"/>
      <c r="M125" s="151"/>
      <c r="N125" s="89"/>
      <c r="O125" s="89"/>
      <c r="P125" s="29" t="str">
        <f>IF(G125&lt;=2500000,"OK","NG")</f>
        <v>OK</v>
      </c>
      <c r="Q125" s="10" t="str">
        <f t="shared" si="41"/>
        <v>OK</v>
      </c>
      <c r="R125" s="10" t="str">
        <f t="shared" si="42"/>
        <v>OK</v>
      </c>
      <c r="S125" s="36"/>
    </row>
    <row r="126" spans="1:23" ht="22.5" customHeight="1">
      <c r="A126" s="155" t="s">
        <v>242</v>
      </c>
      <c r="B126" s="156"/>
      <c r="C126" s="100">
        <f>L106</f>
        <v>0</v>
      </c>
      <c r="D126" s="100">
        <f t="shared" ref="D126:F126" si="48">M106</f>
        <v>0</v>
      </c>
      <c r="E126" s="100">
        <f t="shared" si="48"/>
        <v>0</v>
      </c>
      <c r="F126" s="100">
        <f t="shared" si="48"/>
        <v>0</v>
      </c>
      <c r="G126" s="184"/>
      <c r="H126" s="32"/>
      <c r="I126" s="33"/>
      <c r="J126" s="151"/>
      <c r="K126" s="151"/>
      <c r="L126" s="151"/>
      <c r="M126" s="151"/>
      <c r="N126" s="89"/>
      <c r="O126" s="89"/>
      <c r="P126" s="73" t="s">
        <v>152</v>
      </c>
      <c r="Q126" s="10" t="str">
        <f t="shared" si="41"/>
        <v>OK</v>
      </c>
      <c r="R126" s="10" t="str">
        <f t="shared" si="42"/>
        <v>OK</v>
      </c>
      <c r="S126" s="36"/>
    </row>
    <row r="127" spans="1:23" ht="22.5" customHeight="1">
      <c r="A127" s="155" t="s">
        <v>135</v>
      </c>
      <c r="B127" s="156"/>
      <c r="C127" s="100">
        <f>L117</f>
        <v>0</v>
      </c>
      <c r="D127" s="100">
        <f t="shared" ref="D127:F127" si="49">M117</f>
        <v>0</v>
      </c>
      <c r="E127" s="100">
        <f t="shared" si="49"/>
        <v>0</v>
      </c>
      <c r="F127" s="100">
        <f t="shared" si="49"/>
        <v>0</v>
      </c>
      <c r="G127" s="100">
        <f>D127</f>
        <v>0</v>
      </c>
      <c r="H127" s="157"/>
      <c r="I127" s="158"/>
      <c r="J127" s="150" t="s">
        <v>287</v>
      </c>
      <c r="K127" s="150"/>
      <c r="L127" s="150"/>
      <c r="M127" s="150"/>
      <c r="N127" s="89"/>
      <c r="O127" s="89"/>
      <c r="P127" s="29" t="str">
        <f>IF(G127&lt;=2500000,"OK","NG")</f>
        <v>OK</v>
      </c>
      <c r="Q127" s="10" t="str">
        <f>IF(D127&lt;=C127/2,"OK","NG")</f>
        <v>OK</v>
      </c>
      <c r="R127" s="10" t="str">
        <f>IF(C127=D127+E127+F127,"OK","NG")</f>
        <v>OK</v>
      </c>
      <c r="S127" s="36"/>
    </row>
    <row r="128" spans="1:23" ht="22.5" customHeight="1">
      <c r="A128" s="174" t="s">
        <v>14</v>
      </c>
      <c r="B128" s="175"/>
      <c r="C128" s="100">
        <f>SUM(C120:C127)</f>
        <v>0</v>
      </c>
      <c r="D128" s="100">
        <f>SUM(D120:D127)</f>
        <v>0</v>
      </c>
      <c r="E128" s="100">
        <f t="shared" ref="E128:F128" si="50">SUM(E120:E127)</f>
        <v>0</v>
      </c>
      <c r="F128" s="100">
        <f t="shared" si="50"/>
        <v>0</v>
      </c>
      <c r="G128" s="100">
        <f>D128</f>
        <v>0</v>
      </c>
      <c r="H128" s="157"/>
      <c r="I128" s="158"/>
      <c r="J128" s="177" t="s">
        <v>213</v>
      </c>
      <c r="K128" s="177"/>
      <c r="L128" s="177"/>
      <c r="M128" s="177"/>
      <c r="N128" s="89"/>
      <c r="P128" s="29" t="str">
        <f>IF(OR(C128=0,AND(G128&gt;=150000,G128&lt;=10000000)),"OK","NG")</f>
        <v>OK</v>
      </c>
      <c r="Q128" s="10" t="str">
        <f>IF(D128&lt;=C128/2,"OK","NG")</f>
        <v>OK</v>
      </c>
      <c r="R128" s="10" t="str">
        <f>IF(C128=D128+E128+F128,"OK","NG")</f>
        <v>OK</v>
      </c>
    </row>
    <row r="129" spans="1:16" ht="13"/>
    <row r="130" spans="1:16" ht="22.5" customHeight="1">
      <c r="A130" s="48" t="s">
        <v>196</v>
      </c>
    </row>
    <row r="131" spans="1:16" ht="15" customHeight="1">
      <c r="A131" s="139" t="s">
        <v>205</v>
      </c>
      <c r="B131" s="139"/>
      <c r="C131" s="139"/>
      <c r="D131" s="139"/>
      <c r="E131" s="139"/>
      <c r="F131" s="139"/>
      <c r="G131" s="139"/>
      <c r="H131" s="139"/>
      <c r="I131" s="139"/>
      <c r="J131" s="139"/>
      <c r="K131" s="50" t="s">
        <v>82</v>
      </c>
      <c r="P131" s="49" t="s">
        <v>55</v>
      </c>
    </row>
    <row r="132" spans="1:16" ht="15" customHeight="1">
      <c r="A132" s="176" t="s">
        <v>204</v>
      </c>
      <c r="B132" s="176"/>
      <c r="C132" s="176"/>
      <c r="D132" s="176"/>
      <c r="E132" s="176"/>
      <c r="F132" s="176"/>
      <c r="G132" s="176"/>
      <c r="H132" s="176"/>
      <c r="I132" s="176"/>
      <c r="J132" s="176"/>
      <c r="K132" s="56" t="s">
        <v>166</v>
      </c>
      <c r="P132" s="49" t="s">
        <v>167</v>
      </c>
    </row>
    <row r="133" spans="1:16" ht="15" customHeight="1">
      <c r="A133" s="176" t="s">
        <v>199</v>
      </c>
      <c r="B133" s="176"/>
      <c r="C133" s="176"/>
      <c r="D133" s="176"/>
      <c r="E133" s="176"/>
      <c r="F133" s="176"/>
      <c r="G133" s="176"/>
      <c r="H133" s="176"/>
      <c r="I133" s="176"/>
      <c r="J133" s="176"/>
      <c r="K133" s="56" t="s">
        <v>166</v>
      </c>
    </row>
    <row r="134" spans="1:16" ht="15" customHeight="1">
      <c r="A134" s="176" t="s">
        <v>200</v>
      </c>
      <c r="B134" s="176"/>
      <c r="C134" s="176"/>
      <c r="D134" s="176"/>
      <c r="E134" s="176"/>
      <c r="F134" s="176"/>
      <c r="G134" s="176"/>
      <c r="H134" s="176"/>
      <c r="I134" s="176"/>
      <c r="J134" s="176"/>
      <c r="K134" s="56" t="s">
        <v>166</v>
      </c>
    </row>
    <row r="135" spans="1:16" ht="15" customHeight="1">
      <c r="A135" s="176" t="s">
        <v>201</v>
      </c>
      <c r="B135" s="176"/>
      <c r="C135" s="176"/>
      <c r="D135" s="176"/>
      <c r="E135" s="176"/>
      <c r="F135" s="176"/>
      <c r="G135" s="176"/>
      <c r="H135" s="176"/>
      <c r="I135" s="176"/>
      <c r="J135" s="176"/>
      <c r="K135" s="56" t="s">
        <v>166</v>
      </c>
    </row>
    <row r="136" spans="1:16" ht="15" customHeight="1">
      <c r="A136" s="176" t="s">
        <v>289</v>
      </c>
      <c r="B136" s="176"/>
      <c r="C136" s="176"/>
      <c r="D136" s="176"/>
      <c r="E136" s="176"/>
      <c r="F136" s="176"/>
      <c r="G136" s="176"/>
      <c r="H136" s="176"/>
      <c r="I136" s="176"/>
      <c r="J136" s="176"/>
      <c r="K136" s="56" t="s">
        <v>166</v>
      </c>
    </row>
    <row r="137" spans="1:16" ht="15" customHeight="1">
      <c r="A137" s="176" t="s">
        <v>202</v>
      </c>
      <c r="B137" s="176"/>
      <c r="C137" s="176"/>
      <c r="D137" s="176"/>
      <c r="E137" s="176"/>
      <c r="F137" s="176"/>
      <c r="G137" s="176"/>
      <c r="H137" s="176"/>
      <c r="I137" s="176"/>
      <c r="J137" s="176"/>
      <c r="K137" s="56" t="s">
        <v>166</v>
      </c>
    </row>
    <row r="138" spans="1:16" ht="15" customHeight="1">
      <c r="A138" s="176" t="s">
        <v>203</v>
      </c>
      <c r="B138" s="176"/>
      <c r="C138" s="176"/>
      <c r="D138" s="176"/>
      <c r="E138" s="176"/>
      <c r="F138" s="176"/>
      <c r="G138" s="176"/>
      <c r="H138" s="176"/>
      <c r="I138" s="176"/>
      <c r="J138" s="176"/>
      <c r="K138" s="56" t="s">
        <v>166</v>
      </c>
    </row>
    <row r="139" spans="1:16" ht="15" customHeight="1">
      <c r="A139" s="17"/>
      <c r="B139" s="17"/>
      <c r="C139" s="17"/>
      <c r="D139" s="17"/>
      <c r="E139" s="17"/>
      <c r="J139" s="93" t="s">
        <v>141</v>
      </c>
      <c r="K139" s="99">
        <f>COUNTIF(K132:K138,"☑")</f>
        <v>0</v>
      </c>
    </row>
    <row r="140" spans="1:16" ht="15" customHeight="1">
      <c r="A140" s="17"/>
      <c r="B140" s="17"/>
      <c r="C140" s="17"/>
      <c r="D140" s="17"/>
      <c r="E140" s="17"/>
      <c r="H140" s="17"/>
    </row>
    <row r="141" spans="1:16" ht="15" customHeight="1">
      <c r="A141" s="48" t="s">
        <v>206</v>
      </c>
    </row>
    <row r="142" spans="1:16" ht="15" customHeight="1">
      <c r="A142" s="180" t="s">
        <v>57</v>
      </c>
      <c r="B142" s="180"/>
      <c r="C142" s="180"/>
      <c r="D142" s="180"/>
      <c r="E142" s="180"/>
      <c r="F142" s="180"/>
      <c r="G142" s="180"/>
      <c r="H142" s="180"/>
      <c r="I142" s="180"/>
      <c r="J142" s="180"/>
      <c r="K142" s="180"/>
      <c r="P142" s="95" t="s">
        <v>80</v>
      </c>
    </row>
    <row r="143" spans="1:16" ht="15" customHeight="1">
      <c r="A143" s="50" t="s">
        <v>2</v>
      </c>
      <c r="B143" s="140" t="s">
        <v>3</v>
      </c>
      <c r="C143" s="181"/>
      <c r="D143" s="181"/>
      <c r="E143" s="181"/>
      <c r="F143" s="181"/>
      <c r="G143" s="181"/>
      <c r="H143" s="181"/>
      <c r="I143" s="181"/>
      <c r="J143" s="141"/>
    </row>
    <row r="144" spans="1:16" ht="15" customHeight="1">
      <c r="A144" s="3" t="s">
        <v>1</v>
      </c>
      <c r="B144" s="182" t="s">
        <v>69</v>
      </c>
      <c r="C144" s="167"/>
      <c r="D144" s="167"/>
      <c r="E144" s="167"/>
      <c r="F144" s="167"/>
      <c r="G144" s="167"/>
      <c r="H144" s="167"/>
      <c r="I144" s="167"/>
      <c r="J144" s="168"/>
      <c r="P144" s="29" t="str">
        <f>IF(C128=0,"OK",IF(AND(A144="☑",A145="☑",A146="☑"),"OK","NG"))</f>
        <v>OK</v>
      </c>
    </row>
    <row r="145" spans="1:13" ht="15" customHeight="1">
      <c r="A145" s="3" t="s">
        <v>1</v>
      </c>
      <c r="B145" s="182" t="s">
        <v>117</v>
      </c>
      <c r="C145" s="167"/>
      <c r="D145" s="167"/>
      <c r="E145" s="167"/>
      <c r="F145" s="167"/>
      <c r="G145" s="167"/>
      <c r="H145" s="167"/>
      <c r="I145" s="167"/>
      <c r="J145" s="168"/>
    </row>
    <row r="146" spans="1:13" ht="15" customHeight="1">
      <c r="A146" s="3" t="s">
        <v>1</v>
      </c>
      <c r="B146" s="182" t="s">
        <v>288</v>
      </c>
      <c r="C146" s="167"/>
      <c r="D146" s="167"/>
      <c r="E146" s="167"/>
      <c r="F146" s="167"/>
      <c r="G146" s="167"/>
      <c r="H146" s="167"/>
      <c r="I146" s="167"/>
      <c r="J146" s="168"/>
    </row>
    <row r="147" spans="1:13" ht="15" customHeight="1"/>
    <row r="148" spans="1:13" ht="15" customHeight="1">
      <c r="A148" s="48" t="s">
        <v>207</v>
      </c>
    </row>
    <row r="149" spans="1:13" ht="15" customHeight="1">
      <c r="A149" s="50" t="s">
        <v>2</v>
      </c>
      <c r="B149" s="139" t="s">
        <v>4</v>
      </c>
      <c r="C149" s="139"/>
      <c r="D149" s="139"/>
      <c r="E149" s="139"/>
      <c r="F149" s="140" t="s">
        <v>97</v>
      </c>
      <c r="G149" s="141"/>
      <c r="H149" s="140" t="s">
        <v>20</v>
      </c>
      <c r="I149" s="141"/>
      <c r="J149" s="139" t="s">
        <v>17</v>
      </c>
      <c r="K149" s="139"/>
      <c r="L149" s="139"/>
      <c r="M149" s="139"/>
    </row>
    <row r="150" spans="1:13" ht="18.75" customHeight="1">
      <c r="A150" s="3" t="s">
        <v>1</v>
      </c>
      <c r="B150" s="138" t="s">
        <v>23</v>
      </c>
      <c r="C150" s="138"/>
      <c r="D150" s="138"/>
      <c r="E150" s="138"/>
      <c r="F150" s="142" t="s">
        <v>22</v>
      </c>
      <c r="G150" s="143"/>
      <c r="H150" s="142" t="s">
        <v>98</v>
      </c>
      <c r="I150" s="143"/>
      <c r="J150" s="138" t="s">
        <v>143</v>
      </c>
      <c r="K150" s="138"/>
      <c r="L150" s="138"/>
      <c r="M150" s="138"/>
    </row>
    <row r="151" spans="1:13" ht="18.75" customHeight="1">
      <c r="A151" s="3" t="s">
        <v>1</v>
      </c>
      <c r="B151" s="138" t="s">
        <v>25</v>
      </c>
      <c r="C151" s="138"/>
      <c r="D151" s="138"/>
      <c r="E151" s="138"/>
      <c r="F151" s="142" t="s">
        <v>16</v>
      </c>
      <c r="G151" s="143"/>
      <c r="H151" s="142" t="s">
        <v>21</v>
      </c>
      <c r="I151" s="143"/>
      <c r="J151" s="138" t="s">
        <v>100</v>
      </c>
      <c r="K151" s="138"/>
      <c r="L151" s="138"/>
      <c r="M151" s="138"/>
    </row>
    <row r="152" spans="1:13" ht="18.75" customHeight="1">
      <c r="A152" s="3" t="s">
        <v>1</v>
      </c>
      <c r="B152" s="138" t="s">
        <v>24</v>
      </c>
      <c r="C152" s="138"/>
      <c r="D152" s="138"/>
      <c r="E152" s="138"/>
      <c r="F152" s="142" t="s">
        <v>16</v>
      </c>
      <c r="G152" s="143"/>
      <c r="H152" s="142" t="s">
        <v>21</v>
      </c>
      <c r="I152" s="143"/>
      <c r="J152" s="138" t="s">
        <v>26</v>
      </c>
      <c r="K152" s="138"/>
      <c r="L152" s="138"/>
      <c r="M152" s="138"/>
    </row>
    <row r="153" spans="1:13" ht="18.75" customHeight="1">
      <c r="A153" s="3" t="s">
        <v>1</v>
      </c>
      <c r="B153" s="138" t="s">
        <v>90</v>
      </c>
      <c r="C153" s="138"/>
      <c r="D153" s="138"/>
      <c r="E153" s="138"/>
      <c r="F153" s="142" t="s">
        <v>5</v>
      </c>
      <c r="G153" s="143"/>
      <c r="H153" s="159" t="s">
        <v>16</v>
      </c>
      <c r="I153" s="143"/>
      <c r="J153" s="138" t="s">
        <v>99</v>
      </c>
      <c r="K153" s="138"/>
      <c r="L153" s="138"/>
      <c r="M153" s="138"/>
    </row>
    <row r="154" spans="1:13" ht="18.75" customHeight="1">
      <c r="A154" s="3" t="s">
        <v>1</v>
      </c>
      <c r="B154" s="138" t="s">
        <v>283</v>
      </c>
      <c r="C154" s="138"/>
      <c r="D154" s="138"/>
      <c r="E154" s="138"/>
      <c r="F154" s="142" t="s">
        <v>5</v>
      </c>
      <c r="G154" s="143"/>
      <c r="H154" s="136" t="s">
        <v>16</v>
      </c>
      <c r="I154" s="136"/>
      <c r="J154" s="138" t="s">
        <v>284</v>
      </c>
      <c r="K154" s="138"/>
      <c r="L154" s="138"/>
      <c r="M154" s="138"/>
    </row>
  </sheetData>
  <sheetProtection algorithmName="SHA-512" hashValue="OvoT1jurViTbtAkE8ykw9csE5ZK2qxjwNZBEUvmUSCl6e5+WW0+2apOrJCOdZ8tyD2CMH2YNXilcZeOECcQRaw==" saltValue="SFNZHB71Z6qdUkP/PK70aA==" spinCount="100000" sheet="1" objects="1" scenarios="1"/>
  <mergeCells count="198">
    <mergeCell ref="A1:O1"/>
    <mergeCell ref="B3:E3"/>
    <mergeCell ref="B4:E4"/>
    <mergeCell ref="P4:P5"/>
    <mergeCell ref="B5:E5"/>
    <mergeCell ref="B6:E6"/>
    <mergeCell ref="M14:O14"/>
    <mergeCell ref="M15:O15"/>
    <mergeCell ref="M16:O16"/>
    <mergeCell ref="M17:O17"/>
    <mergeCell ref="M18:O18"/>
    <mergeCell ref="M19:O19"/>
    <mergeCell ref="F9:I9"/>
    <mergeCell ref="J9:L9"/>
    <mergeCell ref="M10:O10"/>
    <mergeCell ref="M11:O11"/>
    <mergeCell ref="M12:O12"/>
    <mergeCell ref="M13:O13"/>
    <mergeCell ref="N26:O26"/>
    <mergeCell ref="A31:A32"/>
    <mergeCell ref="B31:B32"/>
    <mergeCell ref="C31:F31"/>
    <mergeCell ref="G31:G32"/>
    <mergeCell ref="H31:K31"/>
    <mergeCell ref="L31:O31"/>
    <mergeCell ref="D32:E32"/>
    <mergeCell ref="M20:O20"/>
    <mergeCell ref="M21:O21"/>
    <mergeCell ref="M22:O22"/>
    <mergeCell ref="M23:O23"/>
    <mergeCell ref="M24:O24"/>
    <mergeCell ref="M25:O25"/>
    <mergeCell ref="D39:E39"/>
    <mergeCell ref="A42:A43"/>
    <mergeCell ref="B42:B43"/>
    <mergeCell ref="C42:F42"/>
    <mergeCell ref="G42:G43"/>
    <mergeCell ref="H42:K42"/>
    <mergeCell ref="D33:E33"/>
    <mergeCell ref="D34:E34"/>
    <mergeCell ref="D35:E35"/>
    <mergeCell ref="D36:E36"/>
    <mergeCell ref="D37:E37"/>
    <mergeCell ref="D38:E38"/>
    <mergeCell ref="A53:A54"/>
    <mergeCell ref="B53:B54"/>
    <mergeCell ref="C53:F53"/>
    <mergeCell ref="L42:O42"/>
    <mergeCell ref="D43:E43"/>
    <mergeCell ref="D44:E44"/>
    <mergeCell ref="D45:E45"/>
    <mergeCell ref="D46:E46"/>
    <mergeCell ref="D47:E47"/>
    <mergeCell ref="G53:G54"/>
    <mergeCell ref="H53:K53"/>
    <mergeCell ref="L53:O53"/>
    <mergeCell ref="D54:E54"/>
    <mergeCell ref="D55:E55"/>
    <mergeCell ref="D56:E56"/>
    <mergeCell ref="D48:E48"/>
    <mergeCell ref="D49:E49"/>
    <mergeCell ref="D50:E50"/>
    <mergeCell ref="H64:K64"/>
    <mergeCell ref="L64:O64"/>
    <mergeCell ref="D65:E65"/>
    <mergeCell ref="D66:E66"/>
    <mergeCell ref="D67:E67"/>
    <mergeCell ref="D57:E57"/>
    <mergeCell ref="D58:E58"/>
    <mergeCell ref="D59:E59"/>
    <mergeCell ref="D60:E60"/>
    <mergeCell ref="D61:E61"/>
    <mergeCell ref="C64:F64"/>
    <mergeCell ref="D68:E68"/>
    <mergeCell ref="D69:E69"/>
    <mergeCell ref="D70:E70"/>
    <mergeCell ref="D71:E71"/>
    <mergeCell ref="D72:E72"/>
    <mergeCell ref="A75:A76"/>
    <mergeCell ref="B75:B76"/>
    <mergeCell ref="C75:F75"/>
    <mergeCell ref="G64:G65"/>
    <mergeCell ref="A64:A65"/>
    <mergeCell ref="B64:B65"/>
    <mergeCell ref="A86:A87"/>
    <mergeCell ref="B86:B87"/>
    <mergeCell ref="C86:F86"/>
    <mergeCell ref="G75:G76"/>
    <mergeCell ref="H75:K75"/>
    <mergeCell ref="L75:O75"/>
    <mergeCell ref="D76:E76"/>
    <mergeCell ref="D77:E77"/>
    <mergeCell ref="D78:E78"/>
    <mergeCell ref="G86:G87"/>
    <mergeCell ref="H86:K86"/>
    <mergeCell ref="L86:O86"/>
    <mergeCell ref="D87:E87"/>
    <mergeCell ref="D88:E88"/>
    <mergeCell ref="D89:E89"/>
    <mergeCell ref="D79:E79"/>
    <mergeCell ref="D80:E80"/>
    <mergeCell ref="D81:E81"/>
    <mergeCell ref="D82:E82"/>
    <mergeCell ref="D83:E83"/>
    <mergeCell ref="H97:K97"/>
    <mergeCell ref="L97:O97"/>
    <mergeCell ref="D98:E98"/>
    <mergeCell ref="D99:E99"/>
    <mergeCell ref="D100:E100"/>
    <mergeCell ref="D90:E90"/>
    <mergeCell ref="D91:E91"/>
    <mergeCell ref="D92:E92"/>
    <mergeCell ref="D93:E93"/>
    <mergeCell ref="D94:E94"/>
    <mergeCell ref="C97:F97"/>
    <mergeCell ref="D101:E101"/>
    <mergeCell ref="D102:E102"/>
    <mergeCell ref="D103:E103"/>
    <mergeCell ref="D104:E104"/>
    <mergeCell ref="D105:E105"/>
    <mergeCell ref="A108:A109"/>
    <mergeCell ref="B108:B109"/>
    <mergeCell ref="C108:F108"/>
    <mergeCell ref="G97:G98"/>
    <mergeCell ref="A97:A98"/>
    <mergeCell ref="B97:B98"/>
    <mergeCell ref="D112:E112"/>
    <mergeCell ref="D113:E113"/>
    <mergeCell ref="D114:E114"/>
    <mergeCell ref="D115:E115"/>
    <mergeCell ref="D116:E116"/>
    <mergeCell ref="A119:B119"/>
    <mergeCell ref="G108:G109"/>
    <mergeCell ref="H108:K108"/>
    <mergeCell ref="L108:O108"/>
    <mergeCell ref="D109:E109"/>
    <mergeCell ref="D110:E110"/>
    <mergeCell ref="D111:E111"/>
    <mergeCell ref="H119:I119"/>
    <mergeCell ref="J119:M119"/>
    <mergeCell ref="A120:B120"/>
    <mergeCell ref="G120:G122"/>
    <mergeCell ref="H120:I120"/>
    <mergeCell ref="J120:M122"/>
    <mergeCell ref="A121:B121"/>
    <mergeCell ref="H121:I121"/>
    <mergeCell ref="A122:B122"/>
    <mergeCell ref="A127:B127"/>
    <mergeCell ref="H127:I127"/>
    <mergeCell ref="J127:M127"/>
    <mergeCell ref="A128:B128"/>
    <mergeCell ref="H128:I128"/>
    <mergeCell ref="J128:M128"/>
    <mergeCell ref="A123:B123"/>
    <mergeCell ref="J123:M123"/>
    <mergeCell ref="A124:B124"/>
    <mergeCell ref="J124:M124"/>
    <mergeCell ref="A125:B125"/>
    <mergeCell ref="G125:G126"/>
    <mergeCell ref="J125:M126"/>
    <mergeCell ref="A126:B126"/>
    <mergeCell ref="A137:J137"/>
    <mergeCell ref="A138:J138"/>
    <mergeCell ref="A142:K142"/>
    <mergeCell ref="B143:J143"/>
    <mergeCell ref="B144:J144"/>
    <mergeCell ref="B145:J145"/>
    <mergeCell ref="A131:J131"/>
    <mergeCell ref="A132:J132"/>
    <mergeCell ref="A133:J133"/>
    <mergeCell ref="A134:J134"/>
    <mergeCell ref="A135:J135"/>
    <mergeCell ref="A136:J136"/>
    <mergeCell ref="B146:J146"/>
    <mergeCell ref="B149:E149"/>
    <mergeCell ref="F149:G149"/>
    <mergeCell ref="H149:I149"/>
    <mergeCell ref="J149:M149"/>
    <mergeCell ref="B150:E150"/>
    <mergeCell ref="F150:G150"/>
    <mergeCell ref="H150:I150"/>
    <mergeCell ref="J150:M150"/>
    <mergeCell ref="B153:E153"/>
    <mergeCell ref="F153:G153"/>
    <mergeCell ref="H153:I153"/>
    <mergeCell ref="J153:M153"/>
    <mergeCell ref="B154:E154"/>
    <mergeCell ref="F154:G154"/>
    <mergeCell ref="H154:I154"/>
    <mergeCell ref="J154:M154"/>
    <mergeCell ref="B151:E151"/>
    <mergeCell ref="F151:G151"/>
    <mergeCell ref="H151:I151"/>
    <mergeCell ref="J151:M151"/>
    <mergeCell ref="B152:E152"/>
    <mergeCell ref="F152:G152"/>
    <mergeCell ref="H152:I152"/>
    <mergeCell ref="J152:M152"/>
  </mergeCells>
  <phoneticPr fontId="2"/>
  <conditionalFormatting sqref="C120:G128">
    <cfRule type="expression" dxfId="7237" priority="2">
      <formula>$P120="NG"</formula>
    </cfRule>
  </conditionalFormatting>
  <conditionalFormatting sqref="G120:G123">
    <cfRule type="expression" dxfId="7236" priority="1">
      <formula>$P120="NG"</formula>
    </cfRule>
  </conditionalFormatting>
  <conditionalFormatting sqref="H33:K36">
    <cfRule type="expression" dxfId="7235" priority="55">
      <formula>#REF!="追加"</formula>
    </cfRule>
    <cfRule type="expression" dxfId="7234" priority="56">
      <formula>#REF!="新規"</formula>
    </cfRule>
  </conditionalFormatting>
  <conditionalFormatting sqref="H37:K39">
    <cfRule type="expression" dxfId="7233" priority="60">
      <formula>#REF!="追加"</formula>
    </cfRule>
    <cfRule type="expression" dxfId="7232" priority="67">
      <formula>#REF!="新規"</formula>
    </cfRule>
  </conditionalFormatting>
  <conditionalFormatting sqref="H44:K47">
    <cfRule type="expression" dxfId="7231" priority="46">
      <formula>#REF!="追加"</formula>
    </cfRule>
    <cfRule type="expression" dxfId="7230" priority="47">
      <formula>#REF!="新規"</formula>
    </cfRule>
  </conditionalFormatting>
  <conditionalFormatting sqref="H48:K50">
    <cfRule type="expression" dxfId="7229" priority="50">
      <formula>#REF!="追加"</formula>
    </cfRule>
    <cfRule type="expression" dxfId="7228" priority="51">
      <formula>#REF!="新規"</formula>
    </cfRule>
  </conditionalFormatting>
  <conditionalFormatting sqref="H55:K58">
    <cfRule type="expression" dxfId="7227" priority="40">
      <formula>#REF!="追加"</formula>
    </cfRule>
    <cfRule type="expression" dxfId="7226" priority="41">
      <formula>#REF!="新規"</formula>
    </cfRule>
  </conditionalFormatting>
  <conditionalFormatting sqref="H59:K61">
    <cfRule type="expression" dxfId="7225" priority="44">
      <formula>#REF!="追加"</formula>
    </cfRule>
    <cfRule type="expression" dxfId="7224" priority="45">
      <formula>#REF!="新規"</formula>
    </cfRule>
  </conditionalFormatting>
  <conditionalFormatting sqref="H66:K69">
    <cfRule type="expression" dxfId="7223" priority="34">
      <formula>#REF!="追加"</formula>
    </cfRule>
    <cfRule type="expression" dxfId="7222" priority="35">
      <formula>#REF!="新規"</formula>
    </cfRule>
  </conditionalFormatting>
  <conditionalFormatting sqref="H70:K72">
    <cfRule type="expression" dxfId="7221" priority="38">
      <formula>#REF!="追加"</formula>
    </cfRule>
    <cfRule type="expression" dxfId="7220" priority="39">
      <formula>#REF!="新規"</formula>
    </cfRule>
  </conditionalFormatting>
  <conditionalFormatting sqref="H77:K80">
    <cfRule type="expression" dxfId="7219" priority="28">
      <formula>#REF!="追加"</formula>
    </cfRule>
    <cfRule type="expression" dxfId="7218" priority="29">
      <formula>#REF!="新規"</formula>
    </cfRule>
  </conditionalFormatting>
  <conditionalFormatting sqref="H81:K83">
    <cfRule type="expression" dxfId="7217" priority="32">
      <formula>#REF!="追加"</formula>
    </cfRule>
    <cfRule type="expression" dxfId="7216" priority="33">
      <formula>#REF!="新規"</formula>
    </cfRule>
  </conditionalFormatting>
  <conditionalFormatting sqref="H88:K91">
    <cfRule type="expression" dxfId="7215" priority="22">
      <formula>#REF!="追加"</formula>
    </cfRule>
    <cfRule type="expression" dxfId="7214" priority="23">
      <formula>#REF!="新規"</formula>
    </cfRule>
  </conditionalFormatting>
  <conditionalFormatting sqref="H92:K94">
    <cfRule type="expression" dxfId="7213" priority="26">
      <formula>#REF!="追加"</formula>
    </cfRule>
    <cfRule type="expression" dxfId="7212" priority="27">
      <formula>#REF!="新規"</formula>
    </cfRule>
  </conditionalFormatting>
  <conditionalFormatting sqref="H99:K102">
    <cfRule type="expression" dxfId="7211" priority="16">
      <formula>#REF!="追加"</formula>
    </cfRule>
    <cfRule type="expression" dxfId="7210" priority="17">
      <formula>#REF!="新規"</formula>
    </cfRule>
  </conditionalFormatting>
  <conditionalFormatting sqref="H103:K105">
    <cfRule type="expression" dxfId="7209" priority="20">
      <formula>#REF!="追加"</formula>
    </cfRule>
    <cfRule type="expression" dxfId="7208" priority="21">
      <formula>#REF!="新規"</formula>
    </cfRule>
  </conditionalFormatting>
  <conditionalFormatting sqref="H110:K113">
    <cfRule type="expression" dxfId="7207" priority="10">
      <formula>#REF!="追加"</formula>
    </cfRule>
    <cfRule type="expression" dxfId="7206" priority="11">
      <formula>#REF!="新規"</formula>
    </cfRule>
  </conditionalFormatting>
  <conditionalFormatting sqref="H114:K116">
    <cfRule type="expression" dxfId="7205" priority="14">
      <formula>#REF!="追加"</formula>
    </cfRule>
    <cfRule type="expression" dxfId="7204" priority="15">
      <formula>#REF!="新規"</formula>
    </cfRule>
  </conditionalFormatting>
  <conditionalFormatting sqref="J35:K36 J39:K39">
    <cfRule type="expression" dxfId="7203" priority="57">
      <formula>#REF!="追加"</formula>
    </cfRule>
    <cfRule type="expression" dxfId="7202" priority="58">
      <formula>#REF!="新規"</formula>
    </cfRule>
  </conditionalFormatting>
  <conditionalFormatting sqref="J46:K47 J50:K50">
    <cfRule type="expression" dxfId="7201" priority="48">
      <formula>#REF!="追加"</formula>
    </cfRule>
    <cfRule type="expression" dxfId="7200" priority="49">
      <formula>#REF!="新規"</formula>
    </cfRule>
  </conditionalFormatting>
  <conditionalFormatting sqref="J57:K58 J61:K61">
    <cfRule type="expression" dxfId="7199" priority="42">
      <formula>#REF!="追加"</formula>
    </cfRule>
    <cfRule type="expression" dxfId="7198" priority="43">
      <formula>#REF!="新規"</formula>
    </cfRule>
  </conditionalFormatting>
  <conditionalFormatting sqref="J68:K69 J72:K72">
    <cfRule type="expression" dxfId="7197" priority="36">
      <formula>#REF!="追加"</formula>
    </cfRule>
    <cfRule type="expression" dxfId="7196" priority="37">
      <formula>#REF!="新規"</formula>
    </cfRule>
  </conditionalFormatting>
  <conditionalFormatting sqref="J79:K80 J83:K83">
    <cfRule type="expression" dxfId="7195" priority="30">
      <formula>#REF!="追加"</formula>
    </cfRule>
    <cfRule type="expression" dxfId="7194" priority="31">
      <formula>#REF!="新規"</formula>
    </cfRule>
  </conditionalFormatting>
  <conditionalFormatting sqref="J90:K91 J94:K94">
    <cfRule type="expression" dxfId="7193" priority="24">
      <formula>#REF!="追加"</formula>
    </cfRule>
    <cfRule type="expression" dxfId="7192" priority="25">
      <formula>#REF!="新規"</formula>
    </cfRule>
  </conditionalFormatting>
  <conditionalFormatting sqref="J101:K102 J105:K105">
    <cfRule type="expression" dxfId="7191" priority="18">
      <formula>#REF!="追加"</formula>
    </cfRule>
    <cfRule type="expression" dxfId="7190" priority="19">
      <formula>#REF!="新規"</formula>
    </cfRule>
  </conditionalFormatting>
  <conditionalFormatting sqref="J112:K113 J116:K116">
    <cfRule type="expression" dxfId="7189" priority="12">
      <formula>#REF!="追加"</formula>
    </cfRule>
    <cfRule type="expression" dxfId="7188" priority="13">
      <formula>#REF!="新規"</formula>
    </cfRule>
  </conditionalFormatting>
  <conditionalFormatting sqref="J40:O41 J51:O52 J62:O63 J73:O74 J84:O84 J95:O96 J106:O107 J117:O117">
    <cfRule type="expression" dxfId="7187" priority="72">
      <formula>$I40="追加"</formula>
    </cfRule>
    <cfRule type="expression" dxfId="7186" priority="73">
      <formula>$I40="新規"</formula>
    </cfRule>
  </conditionalFormatting>
  <conditionalFormatting sqref="K85:O85 I85">
    <cfRule type="expression" dxfId="7185" priority="76">
      <formula>#REF!="追加"</formula>
    </cfRule>
    <cfRule type="expression" dxfId="7184" priority="77">
      <formula>#REF!="新規"</formula>
    </cfRule>
  </conditionalFormatting>
  <conditionalFormatting sqref="L40:O41 L51:O52 L62:O63 L73:O74 L84:O84 L95:O96 L106:O107 L117:O117">
    <cfRule type="expression" dxfId="7183" priority="68">
      <formula>$I40="追加"</formula>
    </cfRule>
    <cfRule type="expression" dxfId="7182" priority="69">
      <formula>$I40="新規"</formula>
    </cfRule>
  </conditionalFormatting>
  <conditionalFormatting sqref="L85:O85">
    <cfRule type="expression" dxfId="7181" priority="74">
      <formula>#REF!="追加"</formula>
    </cfRule>
    <cfRule type="expression" dxfId="7180" priority="75">
      <formula>#REF!="新規"</formula>
    </cfRule>
  </conditionalFormatting>
  <conditionalFormatting sqref="P3">
    <cfRule type="expression" dxfId="7179" priority="62">
      <formula>$P3&lt;&gt;"要修正！"</formula>
    </cfRule>
    <cfRule type="expression" dxfId="7178" priority="63">
      <formula>$P3="要修正！"</formula>
    </cfRule>
  </conditionalFormatting>
  <conditionalFormatting sqref="P4:P5">
    <cfRule type="expression" dxfId="7177" priority="54">
      <formula>$P$3="要修正！"</formula>
    </cfRule>
  </conditionalFormatting>
  <conditionalFormatting sqref="P144">
    <cfRule type="expression" dxfId="7176" priority="61">
      <formula>P144="NG"</formula>
    </cfRule>
  </conditionalFormatting>
  <conditionalFormatting sqref="P33:R41">
    <cfRule type="expression" dxfId="7175" priority="59">
      <formula>P33="NG"</formula>
    </cfRule>
  </conditionalFormatting>
  <conditionalFormatting sqref="P44:R52">
    <cfRule type="expression" dxfId="7174" priority="9">
      <formula>P44="NG"</formula>
    </cfRule>
  </conditionalFormatting>
  <conditionalFormatting sqref="P55:R63">
    <cfRule type="expression" dxfId="7173" priority="7">
      <formula>P55="NG"</formula>
    </cfRule>
  </conditionalFormatting>
  <conditionalFormatting sqref="P66:R74 P75:Q83">
    <cfRule type="expression" dxfId="7172" priority="8">
      <formula>P66="NG"</formula>
    </cfRule>
  </conditionalFormatting>
  <conditionalFormatting sqref="P84:R85 R77:R83">
    <cfRule type="expression" dxfId="7171" priority="6">
      <formula>P77="NG"</formula>
    </cfRule>
  </conditionalFormatting>
  <conditionalFormatting sqref="P88:R96">
    <cfRule type="expression" dxfId="7170" priority="5">
      <formula>P88="NG"</formula>
    </cfRule>
  </conditionalFormatting>
  <conditionalFormatting sqref="P99:R107">
    <cfRule type="expression" dxfId="7169" priority="4">
      <formula>P99="NG"</formula>
    </cfRule>
  </conditionalFormatting>
  <conditionalFormatting sqref="P110:R117">
    <cfRule type="expression" dxfId="7168" priority="3">
      <formula>P110="NG"</formula>
    </cfRule>
  </conditionalFormatting>
  <conditionalFormatting sqref="P120:R120 Q121:R122">
    <cfRule type="expression" dxfId="7167" priority="71">
      <formula>#REF!="NG"</formula>
    </cfRule>
  </conditionalFormatting>
  <conditionalFormatting sqref="P120:R128">
    <cfRule type="expression" dxfId="7166" priority="52">
      <formula>P120="NG"</formula>
    </cfRule>
  </conditionalFormatting>
  <conditionalFormatting sqref="P121:R122">
    <cfRule type="expression" dxfId="7165" priority="70">
      <formula>$P29="NG"</formula>
    </cfRule>
  </conditionalFormatting>
  <conditionalFormatting sqref="P123:R127 P128:Q128">
    <cfRule type="expression" dxfId="7164" priority="53">
      <formula>#REF!="NG"</formula>
    </cfRule>
  </conditionalFormatting>
  <conditionalFormatting sqref="P125:R126">
    <cfRule type="expression" dxfId="7163" priority="65">
      <formula>$P30="NG"</formula>
    </cfRule>
  </conditionalFormatting>
  <conditionalFormatting sqref="P127:R128">
    <cfRule type="expression" dxfId="7162" priority="64">
      <formula>$P31="NG"</formula>
    </cfRule>
  </conditionalFormatting>
  <conditionalFormatting sqref="T57 T76:T80 T86:T88 T98:T102 T109:T111">
    <cfRule type="expression" dxfId="7161" priority="66">
      <formula>T57="NG"</formula>
    </cfRule>
  </conditionalFormatting>
  <dataValidations count="12">
    <dataValidation type="list" allowBlank="1" showInputMessage="1" showErrorMessage="1" sqref="D27 D11:D25" xr:uid="{1C6C2B29-9693-4149-81CC-CA200C8BB5A6}">
      <formula1>$Q$11:$Q$13</formula1>
    </dataValidation>
    <dataValidation type="list" allowBlank="1" showInputMessage="1" showErrorMessage="1" sqref="B11:B25" xr:uid="{092581DA-27CF-4879-A306-8A292EBA6B90}">
      <formula1>$P$11:$P$18</formula1>
    </dataValidation>
    <dataValidation type="list" allowBlank="1" showInputMessage="1" showErrorMessage="1" sqref="C99:C105" xr:uid="{B65001CC-6494-4D23-A7C8-193FF98204AE}">
      <formula1>$T$99:$T$102</formula1>
    </dataValidation>
    <dataValidation type="list" allowBlank="1" showInputMessage="1" showErrorMessage="1" sqref="C33:C39" xr:uid="{098A4070-A310-4646-8AC7-1515FEC91A35}">
      <formula1>$U$33:$U$36</formula1>
    </dataValidation>
    <dataValidation type="list" allowBlank="1" showInputMessage="1" showErrorMessage="1" sqref="B33:B39 B110:B116 B99:B105 B88:B94 B77:B83 B66:B72 B55:B61 B44:B50" xr:uid="{DD201839-BE4D-424C-93C0-2D64E316B4A6}">
      <formula1>$T$33:$T$34</formula1>
    </dataValidation>
    <dataValidation type="list" allowBlank="1" showInputMessage="1" showErrorMessage="1" sqref="C110:C116" xr:uid="{82507021-D382-4B22-8358-72EA111E855A}">
      <formula1>$T$110:$T$111</formula1>
    </dataValidation>
    <dataValidation type="list" allowBlank="1" showInputMessage="1" showErrorMessage="1" sqref="C88:C94" xr:uid="{066FBCF0-808D-438F-8E71-67E93EDEC66D}">
      <formula1>$T$87:$T$88</formula1>
    </dataValidation>
    <dataValidation type="list" allowBlank="1" showInputMessage="1" showErrorMessage="1" sqref="C77:C83" xr:uid="{3F2D5D54-E770-4F44-B457-12A8714639A2}">
      <formula1>$T$77:$T$80</formula1>
    </dataValidation>
    <dataValidation type="list" allowBlank="1" showInputMessage="1" showErrorMessage="1" sqref="C66:C72" xr:uid="{BF0E7F89-1C0A-46F1-BFF0-7C21F02E78E4}">
      <formula1>$T$66:$T$68</formula1>
    </dataValidation>
    <dataValidation type="list" allowBlank="1" showInputMessage="1" showErrorMessage="1" sqref="C55:C61" xr:uid="{9BCF4869-9E21-4F14-82AA-404E4C2F45FD}">
      <formula1>$T$55:$T$58</formula1>
    </dataValidation>
    <dataValidation type="list" allowBlank="1" showInputMessage="1" showErrorMessage="1" sqref="C44:C50" xr:uid="{9D2EA113-7BD4-4210-A6B0-AB5EC9A1231C}">
      <formula1>$T$44:$T$46</formula1>
    </dataValidation>
    <dataValidation type="list" allowBlank="1" showInputMessage="1" showErrorMessage="1" sqref="K132:K138" xr:uid="{754E5779-B9BE-4A8C-A5F2-58A51B41F868}">
      <formula1>$P$131:$P$132</formula1>
    </dataValidation>
  </dataValidations>
  <pageMargins left="0.70866141732283472" right="0.70866141732283472" top="0.62992125984251968" bottom="0.74803149606299213" header="0.31496062992125984" footer="0.31496062992125984"/>
  <headerFooter>
    <oddHeader>&amp;L様式第1号別添1&amp;R事業参加者用（事業参加者→事業実施主体）</oddHeader>
  </headerFooter>
  <extLst>
    <ext xmlns:x14="http://schemas.microsoft.com/office/spreadsheetml/2009/9/main" uri="{CCE6A557-97BC-4b89-ADB6-D9C93CAAB3DF}">
      <x14:dataValidations xmlns:xm="http://schemas.microsoft.com/office/excel/2006/main" count="6">
        <x14:dataValidation type="list" allowBlank="1" showInputMessage="1" showErrorMessage="1" xr:uid="{DF8EB93A-2659-4321-8621-5E5C077CF117}">
          <x14:formula1>
            <xm:f>リスト!$H$2:$H$3</xm:f>
          </x14:formula1>
          <xm:sqref>A150:A154</xm:sqref>
        </x14:dataValidation>
        <x14:dataValidation type="list" allowBlank="1" showInputMessage="1" showErrorMessage="1" xr:uid="{59077355-7BCC-40BE-A636-CBC84E6FF0EF}">
          <x14:formula1>
            <xm:f>リスト!$D$2:$D$3</xm:f>
          </x14:formula1>
          <xm:sqref>C107 C96 C52 C63 C74 C85</xm:sqref>
        </x14:dataValidation>
        <x14:dataValidation type="list" allowBlank="1" showInputMessage="1" showErrorMessage="1" xr:uid="{385E8AEE-FDE9-44F8-8CC0-287D7EF34FA6}">
          <x14:formula1>
            <xm:f>リスト!$E$2:$E$22</xm:f>
          </x14:formula1>
          <xm:sqref>D107 D96 D52 D63 D74 D85</xm:sqref>
        </x14:dataValidation>
        <x14:dataValidation type="list" allowBlank="1" showInputMessage="1" showErrorMessage="1" xr:uid="{A3C270FC-8882-497A-87ED-FA0462CBAD9F}">
          <x14:formula1>
            <xm:f>リスト!$C$2:$C$4</xm:f>
          </x14:formula1>
          <xm:sqref>B107 B96 B52 B63 B74 B85</xm:sqref>
        </x14:dataValidation>
        <x14:dataValidation type="list" allowBlank="1" showInputMessage="1" showErrorMessage="1" xr:uid="{5ED1FBF3-8B92-4A69-BEF8-67011847E348}">
          <x14:formula1>
            <xm:f>リスト!$G$2:$G$4</xm:f>
          </x14:formula1>
          <xm:sqref>G88:G94 G99:G105 I52 G33:G39 I63 G44:G50 I74 G55:G61 G66:G72 I96 G77:G83 I107 G110:G116</xm:sqref>
        </x14:dataValidation>
        <x14:dataValidation type="list" allowBlank="1" showInputMessage="1" showErrorMessage="1" xr:uid="{B667A7E0-BD14-4E74-A7EE-FA8F943D5D42}">
          <x14:formula1>
            <xm:f>リスト!$H$2:$H$4</xm:f>
          </x14:formula1>
          <xm:sqref>A144:A146 J33:K39 L107:O107 L52:O52 J99:K105 L63:O63 J77:K83 L74:O74 J44:K50 L85:O85 J55:K61 L96:O96 J66:K72 J88:K94 J110:K116</xm:sqref>
        </x14:dataValidation>
      </x14:dataValidations>
    </ext>
  </extLst>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485F67-AEF4-4857-AD7E-DCF2C38F0E9D}">
  <sheetPr>
    <pageSetUpPr fitToPage="1"/>
  </sheetPr>
  <dimension ref="A1:W154"/>
  <sheetViews>
    <sheetView view="pageBreakPreview" topLeftCell="C3" zoomScale="80" zoomScaleNormal="100" zoomScaleSheetLayoutView="80" workbookViewId="0">
      <selection activeCell="P3" sqref="P3:P5 H11:H25 K11:K25 C26 F26:L27 O33:R39 L40:O40 O44:R50 L51:O51 O55:R61 L62:O62 O66:R72 L73:O73 O77:O83 R77:R83 L84:O84 O88:R94 L95:O95 O99:R105 L106:O106 O110:R116 L117:O117 C120:G128 P120 Q120:R126 P123:P125 P127:R128 K139 P144"/>
    </sheetView>
  </sheetViews>
  <sheetFormatPr defaultColWidth="9" defaultRowHeight="22.5" customHeight="1"/>
  <cols>
    <col min="1" max="15" width="14.6328125" style="48" customWidth="1"/>
    <col min="16" max="16" width="23.26953125" style="49" customWidth="1"/>
    <col min="17" max="17" width="23.453125" style="48" bestFit="1" customWidth="1"/>
    <col min="18" max="18" width="18.90625" style="48" bestFit="1" customWidth="1"/>
    <col min="19" max="19" width="11.08984375" style="48" bestFit="1" customWidth="1"/>
    <col min="20" max="20" width="27.26953125" style="48" customWidth="1"/>
    <col min="21" max="21" width="8.90625" style="48" customWidth="1"/>
    <col min="22" max="16384" width="9" style="48"/>
  </cols>
  <sheetData>
    <row r="1" spans="1:19" s="35" customFormat="1" ht="22.5" customHeight="1">
      <c r="A1" s="178" t="s">
        <v>285</v>
      </c>
      <c r="B1" s="178"/>
      <c r="C1" s="178"/>
      <c r="D1" s="178"/>
      <c r="E1" s="178"/>
      <c r="F1" s="178"/>
      <c r="G1" s="178"/>
      <c r="H1" s="178"/>
      <c r="I1" s="178"/>
      <c r="J1" s="178"/>
      <c r="K1" s="178"/>
      <c r="L1" s="178"/>
      <c r="M1" s="178"/>
      <c r="N1" s="178"/>
      <c r="O1" s="178"/>
      <c r="P1" s="34" t="s">
        <v>58</v>
      </c>
    </row>
    <row r="2" spans="1:19" s="36" customFormat="1" ht="13">
      <c r="A2" s="36" t="s">
        <v>89</v>
      </c>
      <c r="F2" s="37"/>
      <c r="P2" s="38"/>
    </row>
    <row r="3" spans="1:19" s="36" customFormat="1" ht="22.5" customHeight="1">
      <c r="A3" s="39" t="s">
        <v>31</v>
      </c>
      <c r="B3" s="166"/>
      <c r="C3" s="167"/>
      <c r="D3" s="167"/>
      <c r="E3" s="168"/>
      <c r="F3" s="40"/>
      <c r="G3" s="40"/>
      <c r="H3" s="40"/>
      <c r="I3" s="40"/>
      <c r="J3" s="40"/>
      <c r="K3" s="40"/>
      <c r="L3" s="40"/>
      <c r="M3" s="41"/>
      <c r="N3" s="40" t="s">
        <v>148</v>
      </c>
      <c r="O3" s="40"/>
      <c r="P3" s="18" t="str">
        <f>IF(COUNTIF(P33:R154,"NG"),"要修正！","クリア ! ")</f>
        <v xml:space="preserve">クリア ! </v>
      </c>
      <c r="Q3" s="36" t="s">
        <v>113</v>
      </c>
      <c r="S3" s="38"/>
    </row>
    <row r="4" spans="1:19" s="36" customFormat="1" ht="22.5" customHeight="1">
      <c r="A4" s="39" t="s">
        <v>30</v>
      </c>
      <c r="B4" s="166"/>
      <c r="C4" s="167"/>
      <c r="D4" s="167"/>
      <c r="E4" s="168"/>
      <c r="F4" s="40"/>
      <c r="G4" s="40"/>
      <c r="H4" s="40"/>
      <c r="I4" s="40"/>
      <c r="J4" s="40"/>
      <c r="K4" s="40"/>
      <c r="L4" s="40"/>
      <c r="M4" s="42"/>
      <c r="N4" s="40" t="s">
        <v>145</v>
      </c>
      <c r="O4" s="40"/>
      <c r="P4" s="169" t="str">
        <f>IF(P3="要修正！","※「クリア！」になるようNG箇所を修正してください。","")</f>
        <v/>
      </c>
    </row>
    <row r="5" spans="1:19" s="36" customFormat="1" ht="22.5" customHeight="1">
      <c r="A5" s="39" t="s">
        <v>32</v>
      </c>
      <c r="B5" s="171"/>
      <c r="C5" s="167"/>
      <c r="D5" s="167"/>
      <c r="E5" s="168"/>
      <c r="F5" s="40"/>
      <c r="G5" s="40"/>
      <c r="H5" s="40"/>
      <c r="I5" s="40"/>
      <c r="J5" s="40"/>
      <c r="K5" s="40"/>
      <c r="L5" s="40"/>
      <c r="M5" s="43"/>
      <c r="N5" s="40" t="s">
        <v>146</v>
      </c>
      <c r="O5" s="40"/>
      <c r="P5" s="170"/>
    </row>
    <row r="6" spans="1:19" s="36" customFormat="1" ht="22.5" customHeight="1">
      <c r="A6" s="39" t="s">
        <v>33</v>
      </c>
      <c r="B6" s="166"/>
      <c r="C6" s="167"/>
      <c r="D6" s="167"/>
      <c r="E6" s="168"/>
      <c r="F6" s="40"/>
      <c r="G6" s="40"/>
      <c r="H6" s="40"/>
      <c r="I6" s="40"/>
      <c r="J6" s="40"/>
      <c r="K6" s="40"/>
      <c r="L6" s="40"/>
      <c r="M6" s="44"/>
      <c r="N6" s="40" t="s">
        <v>147</v>
      </c>
      <c r="O6" s="40"/>
      <c r="P6" s="45"/>
      <c r="Q6" s="46"/>
    </row>
    <row r="7" spans="1:19" s="36" customFormat="1" ht="22.5" customHeight="1">
      <c r="E7" s="47"/>
      <c r="F7" s="47"/>
      <c r="G7" s="47"/>
      <c r="H7" s="47"/>
      <c r="I7" s="47"/>
      <c r="J7" s="47"/>
      <c r="K7" s="47"/>
      <c r="L7" s="47"/>
      <c r="M7" s="47"/>
      <c r="N7" s="47"/>
      <c r="O7" s="47"/>
      <c r="P7" s="45"/>
      <c r="Q7" s="46"/>
    </row>
    <row r="8" spans="1:19" ht="22.5" customHeight="1">
      <c r="A8" s="48" t="s">
        <v>144</v>
      </c>
    </row>
    <row r="9" spans="1:19" ht="22.5" customHeight="1">
      <c r="F9" s="139" t="s">
        <v>170</v>
      </c>
      <c r="G9" s="139"/>
      <c r="H9" s="139"/>
      <c r="I9" s="139"/>
      <c r="J9" s="139" t="s">
        <v>235</v>
      </c>
      <c r="K9" s="139"/>
      <c r="L9" s="139"/>
    </row>
    <row r="10" spans="1:19" s="17" customFormat="1" ht="22.5" customHeight="1">
      <c r="A10" s="50" t="s">
        <v>118</v>
      </c>
      <c r="B10" s="50" t="s">
        <v>139</v>
      </c>
      <c r="C10" s="50" t="s">
        <v>197</v>
      </c>
      <c r="D10" s="50" t="s">
        <v>119</v>
      </c>
      <c r="E10" s="50" t="s">
        <v>6</v>
      </c>
      <c r="F10" s="53" t="s">
        <v>275</v>
      </c>
      <c r="G10" s="53" t="s">
        <v>276</v>
      </c>
      <c r="H10" s="51" t="s">
        <v>277</v>
      </c>
      <c r="I10" s="96" t="s">
        <v>150</v>
      </c>
      <c r="J10" s="51" t="s">
        <v>278</v>
      </c>
      <c r="K10" s="52" t="s">
        <v>279</v>
      </c>
      <c r="L10" s="96" t="s">
        <v>149</v>
      </c>
      <c r="M10" s="136" t="s">
        <v>243</v>
      </c>
      <c r="N10" s="136"/>
      <c r="O10" s="142"/>
      <c r="P10" s="50" t="s">
        <v>250</v>
      </c>
      <c r="Q10" s="86" t="s">
        <v>119</v>
      </c>
      <c r="S10" s="48"/>
    </row>
    <row r="11" spans="1:19" s="17" customFormat="1" ht="22.5" customHeight="1">
      <c r="A11" s="50">
        <v>1</v>
      </c>
      <c r="B11" s="54"/>
      <c r="C11" s="55"/>
      <c r="D11" s="56"/>
      <c r="E11" s="30"/>
      <c r="F11" s="6"/>
      <c r="G11" s="6"/>
      <c r="H11" s="26">
        <f>G11-F11</f>
        <v>0</v>
      </c>
      <c r="I11" s="57"/>
      <c r="J11" s="58"/>
      <c r="K11" s="25">
        <f>J11-F11</f>
        <v>0</v>
      </c>
      <c r="L11" s="59"/>
      <c r="M11" s="172"/>
      <c r="N11" s="172"/>
      <c r="O11" s="173"/>
      <c r="P11" s="60" t="s">
        <v>252</v>
      </c>
      <c r="Q11" s="91" t="s">
        <v>156</v>
      </c>
      <c r="S11" s="48"/>
    </row>
    <row r="12" spans="1:19" s="17" customFormat="1" ht="22.5" customHeight="1">
      <c r="A12" s="50">
        <v>2</v>
      </c>
      <c r="B12" s="54"/>
      <c r="C12" s="55"/>
      <c r="D12" s="56"/>
      <c r="E12" s="30"/>
      <c r="F12" s="6"/>
      <c r="G12" s="6"/>
      <c r="H12" s="26">
        <f t="shared" ref="H12:H25" si="0">G12-F12</f>
        <v>0</v>
      </c>
      <c r="I12" s="57"/>
      <c r="J12" s="58"/>
      <c r="K12" s="25">
        <f t="shared" ref="K12:K25" si="1">J12-F12</f>
        <v>0</v>
      </c>
      <c r="L12" s="59"/>
      <c r="M12" s="172"/>
      <c r="N12" s="172"/>
      <c r="O12" s="173"/>
      <c r="P12" s="60" t="s">
        <v>251</v>
      </c>
      <c r="Q12" s="91" t="s">
        <v>158</v>
      </c>
      <c r="S12" s="48"/>
    </row>
    <row r="13" spans="1:19" s="17" customFormat="1" ht="22.5" customHeight="1">
      <c r="A13" s="50">
        <v>3</v>
      </c>
      <c r="B13" s="54"/>
      <c r="C13" s="55"/>
      <c r="D13" s="56"/>
      <c r="E13" s="30"/>
      <c r="F13" s="6"/>
      <c r="G13" s="6"/>
      <c r="H13" s="26">
        <f t="shared" si="0"/>
        <v>0</v>
      </c>
      <c r="I13" s="57"/>
      <c r="J13" s="58"/>
      <c r="K13" s="25">
        <f t="shared" si="1"/>
        <v>0</v>
      </c>
      <c r="L13" s="59"/>
      <c r="M13" s="172"/>
      <c r="N13" s="172"/>
      <c r="O13" s="173"/>
      <c r="P13" s="60" t="s">
        <v>253</v>
      </c>
      <c r="Q13" s="91" t="s">
        <v>157</v>
      </c>
      <c r="S13" s="48"/>
    </row>
    <row r="14" spans="1:19" s="17" customFormat="1" ht="22.5" customHeight="1">
      <c r="A14" s="50">
        <v>4</v>
      </c>
      <c r="B14" s="54"/>
      <c r="C14" s="55"/>
      <c r="D14" s="56"/>
      <c r="E14" s="30"/>
      <c r="F14" s="6"/>
      <c r="G14" s="6"/>
      <c r="H14" s="26">
        <f t="shared" si="0"/>
        <v>0</v>
      </c>
      <c r="I14" s="57"/>
      <c r="J14" s="58"/>
      <c r="K14" s="25">
        <f t="shared" si="1"/>
        <v>0</v>
      </c>
      <c r="L14" s="59"/>
      <c r="M14" s="172"/>
      <c r="N14" s="172"/>
      <c r="O14" s="173"/>
      <c r="P14" s="60" t="s">
        <v>254</v>
      </c>
      <c r="S14" s="48"/>
    </row>
    <row r="15" spans="1:19" s="17" customFormat="1" ht="22.5" customHeight="1">
      <c r="A15" s="50">
        <v>5</v>
      </c>
      <c r="B15" s="54"/>
      <c r="C15" s="55"/>
      <c r="D15" s="56"/>
      <c r="E15" s="30"/>
      <c r="F15" s="6"/>
      <c r="G15" s="6"/>
      <c r="H15" s="26">
        <f t="shared" si="0"/>
        <v>0</v>
      </c>
      <c r="I15" s="57"/>
      <c r="J15" s="58"/>
      <c r="K15" s="25">
        <f t="shared" si="1"/>
        <v>0</v>
      </c>
      <c r="L15" s="59"/>
      <c r="M15" s="172"/>
      <c r="N15" s="172"/>
      <c r="O15" s="173"/>
      <c r="P15" s="60" t="s">
        <v>255</v>
      </c>
      <c r="Q15" s="61"/>
      <c r="S15" s="48"/>
    </row>
    <row r="16" spans="1:19" s="17" customFormat="1" ht="22.5" customHeight="1">
      <c r="A16" s="50">
        <v>6</v>
      </c>
      <c r="B16" s="54"/>
      <c r="C16" s="55"/>
      <c r="D16" s="56"/>
      <c r="E16" s="30"/>
      <c r="F16" s="6"/>
      <c r="G16" s="62"/>
      <c r="H16" s="26">
        <f t="shared" si="0"/>
        <v>0</v>
      </c>
      <c r="I16" s="57"/>
      <c r="J16" s="58"/>
      <c r="K16" s="25">
        <f t="shared" si="1"/>
        <v>0</v>
      </c>
      <c r="L16" s="59"/>
      <c r="M16" s="172"/>
      <c r="N16" s="172"/>
      <c r="O16" s="173"/>
      <c r="P16" s="60" t="s">
        <v>256</v>
      </c>
      <c r="Q16" s="61"/>
      <c r="S16" s="48"/>
    </row>
    <row r="17" spans="1:22" s="17" customFormat="1" ht="22.5" customHeight="1">
      <c r="A17" s="50">
        <v>7</v>
      </c>
      <c r="B17" s="54"/>
      <c r="C17" s="55"/>
      <c r="D17" s="56"/>
      <c r="E17" s="30"/>
      <c r="F17" s="6"/>
      <c r="G17" s="6"/>
      <c r="H17" s="26">
        <f t="shared" si="0"/>
        <v>0</v>
      </c>
      <c r="I17" s="57"/>
      <c r="J17" s="58"/>
      <c r="K17" s="25">
        <f t="shared" si="1"/>
        <v>0</v>
      </c>
      <c r="L17" s="59"/>
      <c r="M17" s="172"/>
      <c r="N17" s="172"/>
      <c r="O17" s="173"/>
      <c r="P17" s="60" t="s">
        <v>257</v>
      </c>
      <c r="Q17" s="61"/>
      <c r="S17" s="48"/>
    </row>
    <row r="18" spans="1:22" s="17" customFormat="1" ht="22.5" customHeight="1">
      <c r="A18" s="50">
        <v>8</v>
      </c>
      <c r="B18" s="54"/>
      <c r="C18" s="55"/>
      <c r="D18" s="56"/>
      <c r="E18" s="30"/>
      <c r="F18" s="6"/>
      <c r="G18" s="6"/>
      <c r="H18" s="26">
        <f t="shared" si="0"/>
        <v>0</v>
      </c>
      <c r="I18" s="57"/>
      <c r="J18" s="58"/>
      <c r="K18" s="25">
        <f t="shared" si="1"/>
        <v>0</v>
      </c>
      <c r="L18" s="59"/>
      <c r="M18" s="172"/>
      <c r="N18" s="172"/>
      <c r="O18" s="173"/>
      <c r="P18" s="60" t="s">
        <v>258</v>
      </c>
      <c r="Q18" s="61"/>
      <c r="S18" s="48"/>
    </row>
    <row r="19" spans="1:22" ht="22.5" customHeight="1">
      <c r="A19" s="50">
        <v>9</v>
      </c>
      <c r="B19" s="54"/>
      <c r="C19" s="24"/>
      <c r="D19" s="56"/>
      <c r="E19" s="2"/>
      <c r="F19" s="31"/>
      <c r="G19" s="31"/>
      <c r="H19" s="26">
        <f t="shared" si="0"/>
        <v>0</v>
      </c>
      <c r="I19" s="19"/>
      <c r="J19" s="28"/>
      <c r="K19" s="25">
        <f t="shared" si="1"/>
        <v>0</v>
      </c>
      <c r="L19" s="23"/>
      <c r="M19" s="172"/>
      <c r="N19" s="172"/>
      <c r="O19" s="172"/>
      <c r="P19" s="17"/>
      <c r="Q19" s="61"/>
    </row>
    <row r="20" spans="1:22" ht="22.5" customHeight="1">
      <c r="A20" s="50">
        <v>10</v>
      </c>
      <c r="B20" s="54"/>
      <c r="C20" s="24"/>
      <c r="D20" s="56"/>
      <c r="E20" s="2"/>
      <c r="F20" s="31"/>
      <c r="G20" s="31"/>
      <c r="H20" s="26">
        <f t="shared" si="0"/>
        <v>0</v>
      </c>
      <c r="I20" s="19"/>
      <c r="J20" s="28"/>
      <c r="K20" s="25">
        <f t="shared" si="1"/>
        <v>0</v>
      </c>
      <c r="L20" s="23"/>
      <c r="M20" s="172"/>
      <c r="N20" s="172"/>
      <c r="O20" s="172"/>
      <c r="P20" s="17"/>
      <c r="Q20" s="61"/>
    </row>
    <row r="21" spans="1:22" ht="22.5" customHeight="1">
      <c r="A21" s="50">
        <v>11</v>
      </c>
      <c r="B21" s="54"/>
      <c r="C21" s="24"/>
      <c r="D21" s="56"/>
      <c r="E21" s="2"/>
      <c r="F21" s="31"/>
      <c r="G21" s="31"/>
      <c r="H21" s="26">
        <f t="shared" si="0"/>
        <v>0</v>
      </c>
      <c r="I21" s="19"/>
      <c r="J21" s="28"/>
      <c r="K21" s="25">
        <f t="shared" si="1"/>
        <v>0</v>
      </c>
      <c r="L21" s="23"/>
      <c r="M21" s="172"/>
      <c r="N21" s="172"/>
      <c r="O21" s="172"/>
      <c r="P21" s="17"/>
      <c r="Q21" s="61"/>
    </row>
    <row r="22" spans="1:22" ht="22.5" customHeight="1">
      <c r="A22" s="50">
        <v>12</v>
      </c>
      <c r="B22" s="54"/>
      <c r="C22" s="24"/>
      <c r="D22" s="56"/>
      <c r="E22" s="2"/>
      <c r="F22" s="31"/>
      <c r="G22" s="31"/>
      <c r="H22" s="26">
        <f t="shared" si="0"/>
        <v>0</v>
      </c>
      <c r="I22" s="19"/>
      <c r="J22" s="28"/>
      <c r="K22" s="25">
        <f t="shared" si="1"/>
        <v>0</v>
      </c>
      <c r="L22" s="23"/>
      <c r="M22" s="172"/>
      <c r="N22" s="172"/>
      <c r="O22" s="172"/>
      <c r="P22" s="17"/>
      <c r="Q22" s="61"/>
    </row>
    <row r="23" spans="1:22" ht="22.5" customHeight="1">
      <c r="A23" s="50">
        <v>13</v>
      </c>
      <c r="B23" s="54"/>
      <c r="C23" s="24"/>
      <c r="D23" s="56"/>
      <c r="E23" s="2"/>
      <c r="F23" s="31"/>
      <c r="G23" s="31"/>
      <c r="H23" s="26">
        <f t="shared" si="0"/>
        <v>0</v>
      </c>
      <c r="I23" s="19"/>
      <c r="J23" s="28"/>
      <c r="K23" s="25">
        <f t="shared" si="1"/>
        <v>0</v>
      </c>
      <c r="L23" s="23"/>
      <c r="M23" s="172"/>
      <c r="N23" s="172"/>
      <c r="O23" s="172"/>
      <c r="P23" s="17"/>
      <c r="Q23" s="61"/>
    </row>
    <row r="24" spans="1:22" ht="22.5" customHeight="1">
      <c r="A24" s="50">
        <v>14</v>
      </c>
      <c r="B24" s="54"/>
      <c r="C24" s="24"/>
      <c r="D24" s="56"/>
      <c r="E24" s="2"/>
      <c r="F24" s="31"/>
      <c r="G24" s="31"/>
      <c r="H24" s="26">
        <f t="shared" si="0"/>
        <v>0</v>
      </c>
      <c r="I24" s="19"/>
      <c r="J24" s="28"/>
      <c r="K24" s="25">
        <f t="shared" si="1"/>
        <v>0</v>
      </c>
      <c r="L24" s="23"/>
      <c r="M24" s="172"/>
      <c r="N24" s="172"/>
      <c r="O24" s="172"/>
      <c r="P24" s="17"/>
      <c r="Q24" s="61"/>
    </row>
    <row r="25" spans="1:22" ht="22.5" customHeight="1">
      <c r="A25" s="50">
        <v>15</v>
      </c>
      <c r="B25" s="54"/>
      <c r="C25" s="24"/>
      <c r="D25" s="56"/>
      <c r="E25" s="2"/>
      <c r="F25" s="31"/>
      <c r="G25" s="31"/>
      <c r="H25" s="26">
        <f t="shared" si="0"/>
        <v>0</v>
      </c>
      <c r="I25" s="19"/>
      <c r="J25" s="28"/>
      <c r="K25" s="25">
        <f t="shared" si="1"/>
        <v>0</v>
      </c>
      <c r="L25" s="23"/>
      <c r="M25" s="172"/>
      <c r="N25" s="172"/>
      <c r="O25" s="172"/>
      <c r="P25" s="17"/>
      <c r="Q25" s="61"/>
    </row>
    <row r="26" spans="1:22" ht="22.5" customHeight="1">
      <c r="A26" s="50" t="s">
        <v>0</v>
      </c>
      <c r="B26" s="63"/>
      <c r="C26" s="25">
        <f>SUM(C11:C25)</f>
        <v>0</v>
      </c>
      <c r="D26" s="64"/>
      <c r="E26" s="50" t="s">
        <v>233</v>
      </c>
      <c r="F26" s="27">
        <f>SUMIF(D11:D25,"野菜",F11:F25)+SUMIF(D11:D25,"果樹",F11:F25)</f>
        <v>0</v>
      </c>
      <c r="G26" s="27">
        <f>SUMIF(D11:D25,"野菜",G11:G25)+SUMIF(D11:D25,"果樹",G11:G25)</f>
        <v>0</v>
      </c>
      <c r="H26" s="27">
        <f>SUMIF(D11:D25,"野菜",H11:H25)+SUMIF(D11:D25,"果樹",H11:H25)</f>
        <v>0</v>
      </c>
      <c r="I26" s="101" t="str">
        <f>IFERROR(ROUND((H26/F26)*100,1),"")</f>
        <v/>
      </c>
      <c r="J26" s="25">
        <f>SUMIF(D11:D25,"野菜",J11:J25)+SUMIF(D11:D25,"果樹",J11:J25)</f>
        <v>0</v>
      </c>
      <c r="K26" s="25">
        <f>SUMIF(D11:D25,"野菜",K11:K25)+SUMIF(D11:D25,"果樹",K11:K25)</f>
        <v>0</v>
      </c>
      <c r="L26" s="99" t="str">
        <f>IFERROR(ROUND((K26/F26)*100,1),"")</f>
        <v/>
      </c>
      <c r="N26" s="179"/>
      <c r="O26" s="179"/>
      <c r="P26" s="48"/>
    </row>
    <row r="27" spans="1:22" ht="22.5" customHeight="1">
      <c r="A27" s="17"/>
      <c r="B27" s="17"/>
      <c r="C27" s="17" t="s">
        <v>236</v>
      </c>
      <c r="D27" s="56"/>
      <c r="E27" s="50" t="s">
        <v>157</v>
      </c>
      <c r="F27" s="27">
        <f>SUMIF(D10:D24,"花き",F10:F24)</f>
        <v>0</v>
      </c>
      <c r="G27" s="27">
        <f>SUMIF(D10:D24,"花き",G10:G24)</f>
        <v>0</v>
      </c>
      <c r="H27" s="27">
        <f>SUMIF(D10:D24,"花き",H10:H24)</f>
        <v>0</v>
      </c>
      <c r="I27" s="101" t="str">
        <f>IFERROR(ROUND((H27/F27)*100,1),"")</f>
        <v/>
      </c>
      <c r="J27" s="25">
        <f>SUMIF(D10:D25,"花き",J10:J25)</f>
        <v>0</v>
      </c>
      <c r="K27" s="25">
        <f>SUMIF(D10:D24,"花き",K10:K24)</f>
        <v>0</v>
      </c>
      <c r="L27" s="99" t="str">
        <f>IFERROR(ROUND((K27/F27)*100,1),"")</f>
        <v/>
      </c>
      <c r="N27" s="17"/>
      <c r="O27" s="17"/>
      <c r="P27" s="48"/>
    </row>
    <row r="28" spans="1:22" ht="22.5" customHeight="1">
      <c r="A28" s="17"/>
      <c r="B28" s="17"/>
      <c r="C28" s="17"/>
      <c r="D28" s="65"/>
      <c r="E28" s="65"/>
      <c r="F28" s="65"/>
      <c r="G28" s="65"/>
      <c r="H28" s="65"/>
      <c r="I28" s="65"/>
      <c r="J28" s="65"/>
      <c r="K28" s="65"/>
      <c r="L28" s="65"/>
      <c r="M28" s="17"/>
      <c r="N28" s="17"/>
      <c r="O28" s="17"/>
      <c r="P28" s="48"/>
    </row>
    <row r="29" spans="1:22" ht="22.5" customHeight="1">
      <c r="A29" s="94" t="s">
        <v>124</v>
      </c>
      <c r="P29" s="48"/>
    </row>
    <row r="30" spans="1:22" ht="22.5" customHeight="1">
      <c r="A30" s="66" t="s">
        <v>125</v>
      </c>
      <c r="C30" s="67"/>
      <c r="P30" s="48"/>
    </row>
    <row r="31" spans="1:22" s="61" customFormat="1" ht="22.5" customHeight="1">
      <c r="A31" s="162" t="s">
        <v>217</v>
      </c>
      <c r="B31" s="160" t="s">
        <v>67</v>
      </c>
      <c r="C31" s="150" t="s">
        <v>286</v>
      </c>
      <c r="D31" s="150"/>
      <c r="E31" s="150"/>
      <c r="F31" s="150"/>
      <c r="G31" s="160" t="s">
        <v>38</v>
      </c>
      <c r="H31" s="144" t="s">
        <v>47</v>
      </c>
      <c r="I31" s="145"/>
      <c r="J31" s="145"/>
      <c r="K31" s="146"/>
      <c r="L31" s="144" t="s">
        <v>216</v>
      </c>
      <c r="M31" s="145"/>
      <c r="N31" s="145"/>
      <c r="O31" s="146"/>
      <c r="P31" s="48" t="s">
        <v>96</v>
      </c>
      <c r="Q31" s="48" t="s">
        <v>96</v>
      </c>
      <c r="S31" s="48"/>
    </row>
    <row r="32" spans="1:22" s="70" customFormat="1" ht="22.5" customHeight="1">
      <c r="A32" s="161"/>
      <c r="B32" s="161"/>
      <c r="C32" s="68" t="s">
        <v>215</v>
      </c>
      <c r="D32" s="150" t="s">
        <v>120</v>
      </c>
      <c r="E32" s="150"/>
      <c r="F32" s="68" t="s">
        <v>15</v>
      </c>
      <c r="G32" s="161"/>
      <c r="H32" s="69" t="s">
        <v>29</v>
      </c>
      <c r="I32" s="69" t="s">
        <v>28</v>
      </c>
      <c r="J32" s="68" t="s">
        <v>18</v>
      </c>
      <c r="K32" s="68" t="s">
        <v>19</v>
      </c>
      <c r="L32" s="53" t="s">
        <v>109</v>
      </c>
      <c r="M32" s="53" t="s">
        <v>110</v>
      </c>
      <c r="N32" s="53" t="s">
        <v>111</v>
      </c>
      <c r="O32" s="53" t="s">
        <v>112</v>
      </c>
      <c r="P32" s="70" t="s">
        <v>104</v>
      </c>
      <c r="Q32" s="70" t="s">
        <v>116</v>
      </c>
      <c r="R32" s="70" t="s">
        <v>115</v>
      </c>
      <c r="S32" s="48"/>
      <c r="T32" s="71" t="s">
        <v>67</v>
      </c>
      <c r="U32" s="98" t="s">
        <v>153</v>
      </c>
      <c r="V32" s="61"/>
    </row>
    <row r="33" spans="1:22" ht="22.5" customHeight="1">
      <c r="A33" s="6"/>
      <c r="B33" s="9"/>
      <c r="C33" s="72"/>
      <c r="D33" s="152"/>
      <c r="E33" s="152"/>
      <c r="F33" s="15"/>
      <c r="G33" s="7"/>
      <c r="H33" s="6"/>
      <c r="I33" s="21"/>
      <c r="J33" s="7" t="s">
        <v>1</v>
      </c>
      <c r="K33" s="8" t="s">
        <v>1</v>
      </c>
      <c r="L33" s="1"/>
      <c r="M33" s="1"/>
      <c r="N33" s="1"/>
      <c r="O33" s="20">
        <f>L33-(M33+N33)</f>
        <v>0</v>
      </c>
      <c r="P33" s="29" t="str">
        <f>IF(OR(G33="新規",G33="追加",G33=""),"OK",(IF(AND(H33="",I33=""),"NG","OK")))</f>
        <v>OK</v>
      </c>
      <c r="Q33" s="10" t="str">
        <f>IF(OR(G33="新規",G33="追加",G33=""),"OK",(IF(OR(AND(J33="",K33=""),AND(J33="",K33="□"),AND(J33="□",K33=""),AND(J33="□",K33="□")),"NG","OK")))</f>
        <v>OK</v>
      </c>
      <c r="R33" s="10" t="str">
        <f>IF(OR(AND(C33&lt;&gt;"",D33&lt;&gt;"",F33&lt;&gt;"",G33&lt;&gt;""),(C33="")),"OK","NG")</f>
        <v>OK</v>
      </c>
      <c r="T33" s="71" t="s">
        <v>65</v>
      </c>
      <c r="U33" s="74" t="s">
        <v>154</v>
      </c>
      <c r="V33" s="61"/>
    </row>
    <row r="34" spans="1:22" ht="22.5" customHeight="1">
      <c r="A34" s="6"/>
      <c r="B34" s="9"/>
      <c r="C34" s="72"/>
      <c r="D34" s="152"/>
      <c r="E34" s="152"/>
      <c r="F34" s="15"/>
      <c r="G34" s="7"/>
      <c r="H34" s="6"/>
      <c r="I34" s="21"/>
      <c r="J34" s="7" t="s">
        <v>1</v>
      </c>
      <c r="K34" s="8" t="s">
        <v>1</v>
      </c>
      <c r="L34" s="1"/>
      <c r="M34" s="1"/>
      <c r="N34" s="1"/>
      <c r="O34" s="20">
        <f t="shared" ref="O34:O39" si="2">L34-(M34+N34)</f>
        <v>0</v>
      </c>
      <c r="P34" s="29" t="str">
        <f t="shared" ref="P34:P39" si="3">IF(OR(G34="新規",G34="追加",G34=""),"OK",(IF(AND(H34="",I34=""),"NG","OK")))</f>
        <v>OK</v>
      </c>
      <c r="Q34" s="10" t="str">
        <f t="shared" ref="Q34:Q39" si="4">IF(OR(G34="新規",G34="追加",G34=""),"OK",(IF(OR(AND(J34="",K34=""),AND(J34="",K34="□"),AND(J34="□",K34=""),AND(J34="□",K34="□")),"NG","OK")))</f>
        <v>OK</v>
      </c>
      <c r="R34" s="10" t="str">
        <f t="shared" ref="R34:R39" si="5">IF(OR(AND(C34&lt;&gt;"",D34&lt;&gt;"",F34&lt;&gt;"",G34&lt;&gt;""),(C34="")),"OK","NG")</f>
        <v>OK</v>
      </c>
      <c r="T34" s="97" t="s">
        <v>66</v>
      </c>
      <c r="U34" s="75" t="s">
        <v>155</v>
      </c>
      <c r="V34" s="61"/>
    </row>
    <row r="35" spans="1:22" ht="22.5" customHeight="1">
      <c r="A35" s="6"/>
      <c r="B35" s="9"/>
      <c r="C35" s="72"/>
      <c r="D35" s="152"/>
      <c r="E35" s="152"/>
      <c r="F35" s="15"/>
      <c r="G35" s="7"/>
      <c r="H35" s="6"/>
      <c r="I35" s="21"/>
      <c r="J35" s="7" t="s">
        <v>1</v>
      </c>
      <c r="K35" s="8" t="s">
        <v>1</v>
      </c>
      <c r="L35" s="1"/>
      <c r="M35" s="1"/>
      <c r="N35" s="1"/>
      <c r="O35" s="20">
        <f t="shared" si="2"/>
        <v>0</v>
      </c>
      <c r="P35" s="29" t="str">
        <f t="shared" si="3"/>
        <v>OK</v>
      </c>
      <c r="Q35" s="10" t="str">
        <f t="shared" si="4"/>
        <v>OK</v>
      </c>
      <c r="R35" s="10" t="str">
        <f t="shared" si="5"/>
        <v>OK</v>
      </c>
      <c r="T35" s="94"/>
      <c r="U35" s="75" t="s">
        <v>214</v>
      </c>
      <c r="V35" s="61"/>
    </row>
    <row r="36" spans="1:22" ht="22.5" customHeight="1">
      <c r="A36" s="6"/>
      <c r="B36" s="9"/>
      <c r="C36" s="72"/>
      <c r="D36" s="152"/>
      <c r="E36" s="152"/>
      <c r="F36" s="15"/>
      <c r="G36" s="7"/>
      <c r="H36" s="6"/>
      <c r="I36" s="21"/>
      <c r="J36" s="7" t="s">
        <v>1</v>
      </c>
      <c r="K36" s="8" t="s">
        <v>1</v>
      </c>
      <c r="L36" s="1"/>
      <c r="M36" s="1"/>
      <c r="N36" s="1"/>
      <c r="O36" s="20">
        <f t="shared" si="2"/>
        <v>0</v>
      </c>
      <c r="P36" s="29" t="str">
        <f t="shared" si="3"/>
        <v>OK</v>
      </c>
      <c r="Q36" s="10" t="str">
        <f t="shared" si="4"/>
        <v>OK</v>
      </c>
      <c r="R36" s="10" t="str">
        <f t="shared" si="5"/>
        <v>OK</v>
      </c>
      <c r="T36" s="94"/>
      <c r="U36" s="92" t="s">
        <v>13</v>
      </c>
      <c r="V36" s="61"/>
    </row>
    <row r="37" spans="1:22" ht="22.5" customHeight="1">
      <c r="A37" s="6"/>
      <c r="B37" s="9"/>
      <c r="C37" s="72"/>
      <c r="D37" s="152"/>
      <c r="E37" s="152"/>
      <c r="F37" s="16"/>
      <c r="G37" s="7"/>
      <c r="H37" s="6"/>
      <c r="I37" s="21"/>
      <c r="J37" s="7" t="s">
        <v>1</v>
      </c>
      <c r="K37" s="8" t="s">
        <v>1</v>
      </c>
      <c r="L37" s="1"/>
      <c r="M37" s="1"/>
      <c r="N37" s="1"/>
      <c r="O37" s="20">
        <f t="shared" si="2"/>
        <v>0</v>
      </c>
      <c r="P37" s="29" t="str">
        <f t="shared" si="3"/>
        <v>OK</v>
      </c>
      <c r="Q37" s="10" t="str">
        <f t="shared" si="4"/>
        <v>OK</v>
      </c>
      <c r="R37" s="10" t="str">
        <f t="shared" si="5"/>
        <v>OK</v>
      </c>
    </row>
    <row r="38" spans="1:22" ht="22.5" customHeight="1">
      <c r="A38" s="6"/>
      <c r="B38" s="9"/>
      <c r="C38" s="72"/>
      <c r="D38" s="152"/>
      <c r="E38" s="152"/>
      <c r="F38" s="15"/>
      <c r="G38" s="7"/>
      <c r="H38" s="6"/>
      <c r="I38" s="21"/>
      <c r="J38" s="7" t="s">
        <v>1</v>
      </c>
      <c r="K38" s="8" t="s">
        <v>1</v>
      </c>
      <c r="L38" s="1"/>
      <c r="M38" s="1"/>
      <c r="N38" s="1"/>
      <c r="O38" s="20">
        <f t="shared" si="2"/>
        <v>0</v>
      </c>
      <c r="P38" s="29" t="str">
        <f t="shared" si="3"/>
        <v>OK</v>
      </c>
      <c r="Q38" s="10" t="str">
        <f t="shared" si="4"/>
        <v>OK</v>
      </c>
      <c r="R38" s="10" t="str">
        <f t="shared" si="5"/>
        <v>OK</v>
      </c>
    </row>
    <row r="39" spans="1:22" ht="22.5" customHeight="1">
      <c r="A39" s="6"/>
      <c r="B39" s="9"/>
      <c r="C39" s="72"/>
      <c r="D39" s="152"/>
      <c r="E39" s="152"/>
      <c r="F39" s="15"/>
      <c r="G39" s="7"/>
      <c r="H39" s="6"/>
      <c r="I39" s="21"/>
      <c r="J39" s="7" t="s">
        <v>1</v>
      </c>
      <c r="K39" s="8" t="s">
        <v>1</v>
      </c>
      <c r="L39" s="1"/>
      <c r="M39" s="1"/>
      <c r="N39" s="1"/>
      <c r="O39" s="20">
        <f t="shared" si="2"/>
        <v>0</v>
      </c>
      <c r="P39" s="29" t="str">
        <f t="shared" si="3"/>
        <v>OK</v>
      </c>
      <c r="Q39" s="10" t="str">
        <f t="shared" si="4"/>
        <v>OK</v>
      </c>
      <c r="R39" s="10" t="str">
        <f t="shared" si="5"/>
        <v>OK</v>
      </c>
    </row>
    <row r="40" spans="1:22" ht="22.5" customHeight="1">
      <c r="A40" s="12"/>
      <c r="B40" s="13"/>
      <c r="C40" s="14"/>
      <c r="D40" s="13"/>
      <c r="E40" s="14"/>
      <c r="F40" s="14"/>
      <c r="G40" s="13"/>
      <c r="H40" s="13"/>
      <c r="I40" s="12"/>
      <c r="J40" s="12"/>
      <c r="K40" s="68" t="s">
        <v>137</v>
      </c>
      <c r="L40" s="27">
        <f>SUM(L33:L39)</f>
        <v>0</v>
      </c>
      <c r="M40" s="27">
        <f t="shared" ref="M40:N40" si="6">SUM(M33:M39)</f>
        <v>0</v>
      </c>
      <c r="N40" s="27">
        <f t="shared" si="6"/>
        <v>0</v>
      </c>
      <c r="O40" s="27">
        <f>L40-(M40+N40)</f>
        <v>0</v>
      </c>
      <c r="P40" s="76"/>
      <c r="Q40" s="77"/>
      <c r="R40" s="77"/>
    </row>
    <row r="41" spans="1:22" ht="22.5" customHeight="1">
      <c r="A41" s="48" t="s">
        <v>126</v>
      </c>
      <c r="B41" s="13"/>
      <c r="C41" s="14"/>
      <c r="D41" s="13"/>
      <c r="E41" s="14"/>
      <c r="F41" s="14"/>
      <c r="G41" s="13"/>
      <c r="H41" s="13"/>
      <c r="I41" s="12"/>
      <c r="J41" s="12"/>
      <c r="K41" s="12"/>
      <c r="L41" s="12"/>
      <c r="M41" s="12"/>
      <c r="N41" s="12"/>
      <c r="O41" s="12"/>
      <c r="P41" s="76"/>
      <c r="Q41" s="77"/>
      <c r="R41" s="77"/>
    </row>
    <row r="42" spans="1:22" ht="22.5" customHeight="1">
      <c r="A42" s="162" t="s">
        <v>217</v>
      </c>
      <c r="B42" s="160" t="s">
        <v>67</v>
      </c>
      <c r="C42" s="150" t="s">
        <v>286</v>
      </c>
      <c r="D42" s="150"/>
      <c r="E42" s="150"/>
      <c r="F42" s="150"/>
      <c r="G42" s="160" t="s">
        <v>38</v>
      </c>
      <c r="H42" s="144" t="s">
        <v>47</v>
      </c>
      <c r="I42" s="145"/>
      <c r="J42" s="145"/>
      <c r="K42" s="146"/>
      <c r="L42" s="144" t="s">
        <v>216</v>
      </c>
      <c r="M42" s="145"/>
      <c r="N42" s="145"/>
      <c r="O42" s="146"/>
      <c r="P42" s="48" t="s">
        <v>96</v>
      </c>
      <c r="Q42" s="48" t="s">
        <v>96</v>
      </c>
      <c r="R42" s="61"/>
    </row>
    <row r="43" spans="1:22" ht="22.5" customHeight="1">
      <c r="A43" s="161"/>
      <c r="B43" s="161"/>
      <c r="C43" s="68" t="s">
        <v>215</v>
      </c>
      <c r="D43" s="150" t="s">
        <v>120</v>
      </c>
      <c r="E43" s="150"/>
      <c r="F43" s="68" t="s">
        <v>15</v>
      </c>
      <c r="G43" s="161"/>
      <c r="H43" s="69" t="s">
        <v>29</v>
      </c>
      <c r="I43" s="69" t="s">
        <v>28</v>
      </c>
      <c r="J43" s="68" t="s">
        <v>18</v>
      </c>
      <c r="K43" s="68" t="s">
        <v>19</v>
      </c>
      <c r="L43" s="53" t="s">
        <v>109</v>
      </c>
      <c r="M43" s="53" t="s">
        <v>110</v>
      </c>
      <c r="N43" s="53" t="s">
        <v>111</v>
      </c>
      <c r="O43" s="53" t="s">
        <v>112</v>
      </c>
      <c r="P43" s="70" t="s">
        <v>104</v>
      </c>
      <c r="Q43" s="70" t="s">
        <v>116</v>
      </c>
      <c r="R43" s="70" t="s">
        <v>115</v>
      </c>
      <c r="T43" s="98" t="s">
        <v>153</v>
      </c>
    </row>
    <row r="44" spans="1:22" ht="22.5" customHeight="1">
      <c r="A44" s="6"/>
      <c r="B44" s="9"/>
      <c r="C44" s="72"/>
      <c r="D44" s="152"/>
      <c r="E44" s="152"/>
      <c r="F44" s="15"/>
      <c r="G44" s="7"/>
      <c r="H44" s="6"/>
      <c r="I44" s="21"/>
      <c r="J44" s="7" t="s">
        <v>1</v>
      </c>
      <c r="K44" s="8" t="s">
        <v>1</v>
      </c>
      <c r="L44" s="1"/>
      <c r="M44" s="1"/>
      <c r="N44" s="1"/>
      <c r="O44" s="20">
        <f>L44-(M44+N44)</f>
        <v>0</v>
      </c>
      <c r="P44" s="29" t="str">
        <f t="shared" ref="P44:P50" si="7">IF(OR(G44="新規",G44="追加",G44=""),"OK",(IF(AND(H44="",I44=""),"NG","OK")))</f>
        <v>OK</v>
      </c>
      <c r="Q44" s="10" t="str">
        <f t="shared" ref="Q44:Q50" si="8">IF(OR(G44="新規",G44="追加",G44=""),"OK",(IF(OR(AND(J44="",K44=""),AND(J44="",K44="□"),AND(J44="□",K44=""),AND(J44="□",K44="□")),"NG","OK")))</f>
        <v>OK</v>
      </c>
      <c r="R44" s="10" t="str">
        <f t="shared" ref="R44:R50" si="9">IF(OR(AND(C44&lt;&gt;"",D44&lt;&gt;"",F44&lt;&gt;"",G44&lt;&gt;""),(C44="")),"OK","NG")</f>
        <v>OK</v>
      </c>
      <c r="T44" s="78" t="s">
        <v>7</v>
      </c>
    </row>
    <row r="45" spans="1:22" ht="22.5" customHeight="1">
      <c r="A45" s="6"/>
      <c r="B45" s="9"/>
      <c r="C45" s="72"/>
      <c r="D45" s="152"/>
      <c r="E45" s="152"/>
      <c r="F45" s="15"/>
      <c r="G45" s="7"/>
      <c r="H45" s="6"/>
      <c r="I45" s="21"/>
      <c r="J45" s="7" t="s">
        <v>1</v>
      </c>
      <c r="K45" s="8" t="s">
        <v>1</v>
      </c>
      <c r="L45" s="1"/>
      <c r="M45" s="1"/>
      <c r="N45" s="1"/>
      <c r="O45" s="20">
        <f t="shared" ref="O45:O50" si="10">L45-(M45+N45)</f>
        <v>0</v>
      </c>
      <c r="P45" s="29" t="str">
        <f t="shared" si="7"/>
        <v>OK</v>
      </c>
      <c r="Q45" s="10" t="str">
        <f t="shared" si="8"/>
        <v>OK</v>
      </c>
      <c r="R45" s="10" t="str">
        <f t="shared" si="9"/>
        <v>OK</v>
      </c>
      <c r="T45" s="79" t="s">
        <v>214</v>
      </c>
    </row>
    <row r="46" spans="1:22" ht="22.5" customHeight="1">
      <c r="A46" s="6"/>
      <c r="B46" s="9"/>
      <c r="C46" s="72"/>
      <c r="D46" s="152"/>
      <c r="E46" s="152"/>
      <c r="F46" s="15"/>
      <c r="G46" s="7"/>
      <c r="H46" s="6"/>
      <c r="I46" s="21"/>
      <c r="J46" s="7" t="s">
        <v>1</v>
      </c>
      <c r="K46" s="8" t="s">
        <v>1</v>
      </c>
      <c r="L46" s="1"/>
      <c r="M46" s="1"/>
      <c r="N46" s="1"/>
      <c r="O46" s="20">
        <f t="shared" si="10"/>
        <v>0</v>
      </c>
      <c r="P46" s="29" t="str">
        <f t="shared" si="7"/>
        <v>OK</v>
      </c>
      <c r="Q46" s="10" t="str">
        <f t="shared" si="8"/>
        <v>OK</v>
      </c>
      <c r="R46" s="10" t="str">
        <f t="shared" si="9"/>
        <v>OK</v>
      </c>
      <c r="T46" s="80" t="s">
        <v>13</v>
      </c>
    </row>
    <row r="47" spans="1:22" ht="22.5" customHeight="1">
      <c r="A47" s="6"/>
      <c r="B47" s="9"/>
      <c r="C47" s="72"/>
      <c r="D47" s="152"/>
      <c r="E47" s="152"/>
      <c r="F47" s="15"/>
      <c r="G47" s="7"/>
      <c r="H47" s="6"/>
      <c r="I47" s="21"/>
      <c r="J47" s="7" t="s">
        <v>1</v>
      </c>
      <c r="K47" s="8" t="s">
        <v>1</v>
      </c>
      <c r="L47" s="1"/>
      <c r="M47" s="1"/>
      <c r="N47" s="1"/>
      <c r="O47" s="20">
        <f t="shared" si="10"/>
        <v>0</v>
      </c>
      <c r="P47" s="29" t="str">
        <f t="shared" si="7"/>
        <v>OK</v>
      </c>
      <c r="Q47" s="10" t="str">
        <f t="shared" si="8"/>
        <v>OK</v>
      </c>
      <c r="R47" s="10" t="str">
        <f t="shared" si="9"/>
        <v>OK</v>
      </c>
    </row>
    <row r="48" spans="1:22" ht="22.5" customHeight="1">
      <c r="A48" s="6"/>
      <c r="B48" s="9"/>
      <c r="C48" s="72"/>
      <c r="D48" s="152"/>
      <c r="E48" s="152"/>
      <c r="F48" s="16"/>
      <c r="G48" s="7"/>
      <c r="H48" s="6"/>
      <c r="I48" s="21"/>
      <c r="J48" s="7" t="s">
        <v>1</v>
      </c>
      <c r="K48" s="8" t="s">
        <v>1</v>
      </c>
      <c r="L48" s="1"/>
      <c r="M48" s="1"/>
      <c r="N48" s="1"/>
      <c r="O48" s="20">
        <f t="shared" si="10"/>
        <v>0</v>
      </c>
      <c r="P48" s="29" t="str">
        <f t="shared" si="7"/>
        <v>OK</v>
      </c>
      <c r="Q48" s="10" t="str">
        <f t="shared" si="8"/>
        <v>OK</v>
      </c>
      <c r="R48" s="10" t="str">
        <f t="shared" si="9"/>
        <v>OK</v>
      </c>
    </row>
    <row r="49" spans="1:20" ht="22.5" customHeight="1">
      <c r="A49" s="6"/>
      <c r="B49" s="9"/>
      <c r="C49" s="72"/>
      <c r="D49" s="152"/>
      <c r="E49" s="152"/>
      <c r="F49" s="15"/>
      <c r="G49" s="7"/>
      <c r="H49" s="6"/>
      <c r="I49" s="21"/>
      <c r="J49" s="7" t="s">
        <v>1</v>
      </c>
      <c r="K49" s="8" t="s">
        <v>1</v>
      </c>
      <c r="L49" s="1"/>
      <c r="M49" s="1"/>
      <c r="N49" s="1"/>
      <c r="O49" s="20">
        <f t="shared" si="10"/>
        <v>0</v>
      </c>
      <c r="P49" s="29" t="str">
        <f t="shared" si="7"/>
        <v>OK</v>
      </c>
      <c r="Q49" s="10" t="str">
        <f t="shared" si="8"/>
        <v>OK</v>
      </c>
      <c r="R49" s="10" t="str">
        <f t="shared" si="9"/>
        <v>OK</v>
      </c>
    </row>
    <row r="50" spans="1:20" ht="22.5" customHeight="1">
      <c r="A50" s="6"/>
      <c r="B50" s="9"/>
      <c r="C50" s="72"/>
      <c r="D50" s="152"/>
      <c r="E50" s="152"/>
      <c r="F50" s="15"/>
      <c r="G50" s="7"/>
      <c r="H50" s="6"/>
      <c r="I50" s="21"/>
      <c r="J50" s="7" t="s">
        <v>1</v>
      </c>
      <c r="K50" s="8" t="s">
        <v>1</v>
      </c>
      <c r="L50" s="1"/>
      <c r="M50" s="1"/>
      <c r="N50" s="1"/>
      <c r="O50" s="20">
        <f t="shared" si="10"/>
        <v>0</v>
      </c>
      <c r="P50" s="29" t="str">
        <f t="shared" si="7"/>
        <v>OK</v>
      </c>
      <c r="Q50" s="10" t="str">
        <f t="shared" si="8"/>
        <v>OK</v>
      </c>
      <c r="R50" s="10" t="str">
        <f t="shared" si="9"/>
        <v>OK</v>
      </c>
    </row>
    <row r="51" spans="1:20" ht="22.5" customHeight="1">
      <c r="A51" s="12"/>
      <c r="B51" s="13"/>
      <c r="C51" s="14"/>
      <c r="D51" s="13"/>
      <c r="E51" s="14"/>
      <c r="F51" s="14"/>
      <c r="G51" s="13"/>
      <c r="H51" s="13"/>
      <c r="I51" s="12"/>
      <c r="J51" s="12"/>
      <c r="K51" s="68" t="s">
        <v>137</v>
      </c>
      <c r="L51" s="27">
        <f>SUM(L44:L50)</f>
        <v>0</v>
      </c>
      <c r="M51" s="27">
        <f t="shared" ref="M51:N51" si="11">SUM(M44:M50)</f>
        <v>0</v>
      </c>
      <c r="N51" s="27">
        <f t="shared" si="11"/>
        <v>0</v>
      </c>
      <c r="O51" s="27">
        <f>L51-(M51+N51)</f>
        <v>0</v>
      </c>
      <c r="P51" s="76"/>
      <c r="Q51" s="77"/>
      <c r="R51" s="77"/>
    </row>
    <row r="52" spans="1:20" ht="22.5" customHeight="1">
      <c r="A52" s="48" t="s">
        <v>129</v>
      </c>
      <c r="B52" s="13"/>
      <c r="C52" s="14"/>
      <c r="D52" s="13"/>
      <c r="E52" s="14"/>
      <c r="F52" s="14"/>
      <c r="G52" s="13"/>
      <c r="H52" s="13"/>
      <c r="I52" s="12"/>
      <c r="J52" s="12"/>
      <c r="K52" s="12"/>
      <c r="L52" s="12"/>
      <c r="M52" s="12"/>
      <c r="N52" s="12"/>
      <c r="O52" s="12"/>
      <c r="P52" s="76"/>
      <c r="Q52" s="77"/>
      <c r="R52" s="77"/>
    </row>
    <row r="53" spans="1:20" ht="22.5" customHeight="1">
      <c r="A53" s="162" t="s">
        <v>217</v>
      </c>
      <c r="B53" s="160" t="s">
        <v>67</v>
      </c>
      <c r="C53" s="150" t="s">
        <v>286</v>
      </c>
      <c r="D53" s="150"/>
      <c r="E53" s="150"/>
      <c r="F53" s="150"/>
      <c r="G53" s="160" t="s">
        <v>38</v>
      </c>
      <c r="H53" s="144" t="s">
        <v>47</v>
      </c>
      <c r="I53" s="145"/>
      <c r="J53" s="145"/>
      <c r="K53" s="146"/>
      <c r="L53" s="144" t="s">
        <v>216</v>
      </c>
      <c r="M53" s="145"/>
      <c r="N53" s="145"/>
      <c r="O53" s="146"/>
      <c r="P53" s="48" t="s">
        <v>96</v>
      </c>
      <c r="Q53" s="48" t="s">
        <v>96</v>
      </c>
      <c r="R53" s="61"/>
    </row>
    <row r="54" spans="1:20" ht="22.5" customHeight="1">
      <c r="A54" s="161"/>
      <c r="B54" s="161"/>
      <c r="C54" s="68" t="s">
        <v>215</v>
      </c>
      <c r="D54" s="150" t="s">
        <v>120</v>
      </c>
      <c r="E54" s="150"/>
      <c r="F54" s="68" t="s">
        <v>15</v>
      </c>
      <c r="G54" s="161"/>
      <c r="H54" s="69" t="s">
        <v>29</v>
      </c>
      <c r="I54" s="69" t="s">
        <v>28</v>
      </c>
      <c r="J54" s="68" t="s">
        <v>18</v>
      </c>
      <c r="K54" s="68" t="s">
        <v>19</v>
      </c>
      <c r="L54" s="53" t="s">
        <v>109</v>
      </c>
      <c r="M54" s="53" t="s">
        <v>110</v>
      </c>
      <c r="N54" s="53" t="s">
        <v>111</v>
      </c>
      <c r="O54" s="53" t="s">
        <v>112</v>
      </c>
      <c r="P54" s="70" t="s">
        <v>104</v>
      </c>
      <c r="Q54" s="70" t="s">
        <v>116</v>
      </c>
      <c r="R54" s="70" t="s">
        <v>115</v>
      </c>
      <c r="T54" s="98" t="s">
        <v>153</v>
      </c>
    </row>
    <row r="55" spans="1:20" ht="22.5" customHeight="1">
      <c r="A55" s="6"/>
      <c r="B55" s="9"/>
      <c r="C55" s="72"/>
      <c r="D55" s="152"/>
      <c r="E55" s="152"/>
      <c r="F55" s="15"/>
      <c r="G55" s="7"/>
      <c r="H55" s="6"/>
      <c r="I55" s="6"/>
      <c r="J55" s="7" t="s">
        <v>1</v>
      </c>
      <c r="K55" s="8" t="s">
        <v>1</v>
      </c>
      <c r="L55" s="1"/>
      <c r="M55" s="1"/>
      <c r="N55" s="1"/>
      <c r="O55" s="20">
        <f>L55-(M55+N55)</f>
        <v>0</v>
      </c>
      <c r="P55" s="29" t="str">
        <f t="shared" ref="P55:P61" si="12">IF(OR(G55="新規",G55="追加",G55=""),"OK",(IF(AND(H55="",I55=""),"NG","OK")))</f>
        <v>OK</v>
      </c>
      <c r="Q55" s="10" t="str">
        <f t="shared" ref="Q55:Q61" si="13">IF(OR(G55="新規",G55="追加",G55=""),"OK",(IF(OR(AND(J55="",K55=""),AND(J55="",K55="□"),AND(J55="□",K55=""),AND(J55="□",K55="□")),"NG","OK")))</f>
        <v>OK</v>
      </c>
      <c r="R55" s="10" t="str">
        <f>IF(OR(AND(C55&lt;&gt;"",D55&lt;&gt;"",F55&lt;&gt;"",G55&lt;&gt;""),(C55="")),"OK","NG")</f>
        <v>OK</v>
      </c>
      <c r="T55" s="78" t="s">
        <v>159</v>
      </c>
    </row>
    <row r="56" spans="1:20" ht="22.5" customHeight="1">
      <c r="A56" s="6"/>
      <c r="B56" s="9"/>
      <c r="C56" s="72"/>
      <c r="D56" s="152"/>
      <c r="E56" s="152"/>
      <c r="F56" s="15"/>
      <c r="G56" s="7"/>
      <c r="H56" s="6"/>
      <c r="I56" s="6"/>
      <c r="J56" s="7" t="s">
        <v>1</v>
      </c>
      <c r="K56" s="8" t="s">
        <v>1</v>
      </c>
      <c r="L56" s="1"/>
      <c r="M56" s="1"/>
      <c r="N56" s="1"/>
      <c r="O56" s="20">
        <f t="shared" ref="O56:O61" si="14">L56-(M56+N56)</f>
        <v>0</v>
      </c>
      <c r="P56" s="29" t="str">
        <f t="shared" si="12"/>
        <v>OK</v>
      </c>
      <c r="Q56" s="10" t="str">
        <f t="shared" si="13"/>
        <v>OK</v>
      </c>
      <c r="R56" s="10" t="str">
        <f t="shared" ref="R56:R61" si="15">IF(OR(AND(C56&lt;&gt;"",D56&lt;&gt;"",F56&lt;&gt;"",G56&lt;&gt;""),(C56="")),"OK","NG")</f>
        <v>OK</v>
      </c>
      <c r="T56" s="79" t="s">
        <v>162</v>
      </c>
    </row>
    <row r="57" spans="1:20" ht="22.5" customHeight="1">
      <c r="A57" s="6"/>
      <c r="B57" s="9"/>
      <c r="C57" s="72"/>
      <c r="D57" s="152"/>
      <c r="E57" s="152"/>
      <c r="F57" s="15"/>
      <c r="G57" s="7"/>
      <c r="H57" s="6"/>
      <c r="I57" s="6"/>
      <c r="J57" s="7" t="s">
        <v>1</v>
      </c>
      <c r="K57" s="8" t="s">
        <v>1</v>
      </c>
      <c r="L57" s="1"/>
      <c r="M57" s="1"/>
      <c r="N57" s="1"/>
      <c r="O57" s="20">
        <f t="shared" si="14"/>
        <v>0</v>
      </c>
      <c r="P57" s="29" t="str">
        <f t="shared" si="12"/>
        <v>OK</v>
      </c>
      <c r="Q57" s="10" t="str">
        <f t="shared" si="13"/>
        <v>OK</v>
      </c>
      <c r="R57" s="10" t="str">
        <f t="shared" si="15"/>
        <v>OK</v>
      </c>
      <c r="T57" s="81" t="s">
        <v>214</v>
      </c>
    </row>
    <row r="58" spans="1:20" ht="22.5" customHeight="1">
      <c r="A58" s="6"/>
      <c r="B58" s="9"/>
      <c r="C58" s="72"/>
      <c r="D58" s="152"/>
      <c r="E58" s="152"/>
      <c r="F58" s="15"/>
      <c r="G58" s="7"/>
      <c r="H58" s="6"/>
      <c r="I58" s="6"/>
      <c r="J58" s="7" t="s">
        <v>1</v>
      </c>
      <c r="K58" s="8" t="s">
        <v>1</v>
      </c>
      <c r="L58" s="1"/>
      <c r="M58" s="1"/>
      <c r="N58" s="1"/>
      <c r="O58" s="20">
        <f t="shared" si="14"/>
        <v>0</v>
      </c>
      <c r="P58" s="29" t="str">
        <f t="shared" si="12"/>
        <v>OK</v>
      </c>
      <c r="Q58" s="10" t="str">
        <f t="shared" si="13"/>
        <v>OK</v>
      </c>
      <c r="R58" s="10" t="str">
        <f t="shared" si="15"/>
        <v>OK</v>
      </c>
      <c r="T58" s="80" t="s">
        <v>13</v>
      </c>
    </row>
    <row r="59" spans="1:20" ht="22.5" customHeight="1">
      <c r="A59" s="6"/>
      <c r="B59" s="9"/>
      <c r="C59" s="72"/>
      <c r="D59" s="152"/>
      <c r="E59" s="152"/>
      <c r="F59" s="16"/>
      <c r="G59" s="7"/>
      <c r="H59" s="6"/>
      <c r="I59" s="6"/>
      <c r="J59" s="7" t="s">
        <v>1</v>
      </c>
      <c r="K59" s="8" t="s">
        <v>1</v>
      </c>
      <c r="L59" s="1"/>
      <c r="M59" s="1"/>
      <c r="N59" s="1"/>
      <c r="O59" s="20">
        <f t="shared" si="14"/>
        <v>0</v>
      </c>
      <c r="P59" s="29" t="str">
        <f t="shared" si="12"/>
        <v>OK</v>
      </c>
      <c r="Q59" s="10" t="str">
        <f t="shared" si="13"/>
        <v>OK</v>
      </c>
      <c r="R59" s="10" t="str">
        <f t="shared" si="15"/>
        <v>OK</v>
      </c>
    </row>
    <row r="60" spans="1:20" ht="22.5" customHeight="1">
      <c r="A60" s="6"/>
      <c r="B60" s="9"/>
      <c r="C60" s="72"/>
      <c r="D60" s="152"/>
      <c r="E60" s="152"/>
      <c r="F60" s="15"/>
      <c r="G60" s="7"/>
      <c r="H60" s="6"/>
      <c r="I60" s="6"/>
      <c r="J60" s="7" t="s">
        <v>1</v>
      </c>
      <c r="K60" s="8" t="s">
        <v>1</v>
      </c>
      <c r="L60" s="1"/>
      <c r="M60" s="1"/>
      <c r="N60" s="1"/>
      <c r="O60" s="20">
        <f t="shared" si="14"/>
        <v>0</v>
      </c>
      <c r="P60" s="29" t="str">
        <f t="shared" si="12"/>
        <v>OK</v>
      </c>
      <c r="Q60" s="10" t="str">
        <f t="shared" si="13"/>
        <v>OK</v>
      </c>
      <c r="R60" s="10" t="str">
        <f t="shared" si="15"/>
        <v>OK</v>
      </c>
    </row>
    <row r="61" spans="1:20" ht="22.5" customHeight="1">
      <c r="A61" s="6"/>
      <c r="B61" s="9"/>
      <c r="C61" s="72"/>
      <c r="D61" s="152"/>
      <c r="E61" s="152"/>
      <c r="F61" s="15"/>
      <c r="G61" s="7"/>
      <c r="H61" s="6"/>
      <c r="I61" s="6"/>
      <c r="J61" s="7" t="s">
        <v>1</v>
      </c>
      <c r="K61" s="8" t="s">
        <v>1</v>
      </c>
      <c r="L61" s="1"/>
      <c r="M61" s="1"/>
      <c r="N61" s="1"/>
      <c r="O61" s="20">
        <f t="shared" si="14"/>
        <v>0</v>
      </c>
      <c r="P61" s="29" t="str">
        <f t="shared" si="12"/>
        <v>OK</v>
      </c>
      <c r="Q61" s="10" t="str">
        <f t="shared" si="13"/>
        <v>OK</v>
      </c>
      <c r="R61" s="10" t="str">
        <f t="shared" si="15"/>
        <v>OK</v>
      </c>
    </row>
    <row r="62" spans="1:20" ht="22.5" customHeight="1">
      <c r="A62" s="12"/>
      <c r="B62" s="13"/>
      <c r="C62" s="14"/>
      <c r="D62" s="13"/>
      <c r="E62" s="14"/>
      <c r="F62" s="14"/>
      <c r="G62" s="13"/>
      <c r="H62" s="13"/>
      <c r="I62" s="12"/>
      <c r="J62" s="12"/>
      <c r="K62" s="68" t="s">
        <v>137</v>
      </c>
      <c r="L62" s="27">
        <f>SUM(L55:L61)</f>
        <v>0</v>
      </c>
      <c r="M62" s="27">
        <f t="shared" ref="M62:N62" si="16">SUM(M55:M61)</f>
        <v>0</v>
      </c>
      <c r="N62" s="27">
        <f t="shared" si="16"/>
        <v>0</v>
      </c>
      <c r="O62" s="27">
        <f>L62-(M62+N62)</f>
        <v>0</v>
      </c>
      <c r="P62" s="76"/>
      <c r="Q62" s="77"/>
      <c r="R62" s="77"/>
    </row>
    <row r="63" spans="1:20" ht="22.5" customHeight="1">
      <c r="A63" s="48" t="s">
        <v>130</v>
      </c>
      <c r="B63" s="13"/>
      <c r="C63" s="14"/>
      <c r="D63" s="13"/>
      <c r="E63" s="14"/>
      <c r="F63" s="14"/>
      <c r="G63" s="13"/>
      <c r="H63" s="13"/>
      <c r="I63" s="12"/>
      <c r="J63" s="12"/>
      <c r="K63" s="12"/>
      <c r="L63" s="12"/>
      <c r="M63" s="12"/>
      <c r="N63" s="12"/>
      <c r="O63" s="12"/>
      <c r="P63" s="76"/>
      <c r="Q63" s="77"/>
      <c r="R63" s="77"/>
    </row>
    <row r="64" spans="1:20" ht="22.5" customHeight="1">
      <c r="A64" s="162" t="s">
        <v>217</v>
      </c>
      <c r="B64" s="160" t="s">
        <v>67</v>
      </c>
      <c r="C64" s="150" t="s">
        <v>286</v>
      </c>
      <c r="D64" s="150"/>
      <c r="E64" s="150"/>
      <c r="F64" s="150"/>
      <c r="G64" s="160" t="s">
        <v>38</v>
      </c>
      <c r="H64" s="144" t="s">
        <v>47</v>
      </c>
      <c r="I64" s="145"/>
      <c r="J64" s="145"/>
      <c r="K64" s="146"/>
      <c r="L64" s="144" t="s">
        <v>216</v>
      </c>
      <c r="M64" s="145"/>
      <c r="N64" s="145"/>
      <c r="O64" s="146"/>
      <c r="P64" s="48" t="s">
        <v>96</v>
      </c>
      <c r="Q64" s="48" t="s">
        <v>96</v>
      </c>
      <c r="R64" s="61"/>
    </row>
    <row r="65" spans="1:20" ht="22.5" customHeight="1">
      <c r="A65" s="161"/>
      <c r="B65" s="161"/>
      <c r="C65" s="68" t="s">
        <v>215</v>
      </c>
      <c r="D65" s="150" t="s">
        <v>120</v>
      </c>
      <c r="E65" s="150"/>
      <c r="F65" s="68" t="s">
        <v>15</v>
      </c>
      <c r="G65" s="161"/>
      <c r="H65" s="69" t="s">
        <v>29</v>
      </c>
      <c r="I65" s="69" t="s">
        <v>28</v>
      </c>
      <c r="J65" s="68" t="s">
        <v>18</v>
      </c>
      <c r="K65" s="68" t="s">
        <v>19</v>
      </c>
      <c r="L65" s="53" t="s">
        <v>109</v>
      </c>
      <c r="M65" s="53" t="s">
        <v>110</v>
      </c>
      <c r="N65" s="53" t="s">
        <v>111</v>
      </c>
      <c r="O65" s="53" t="s">
        <v>112</v>
      </c>
      <c r="P65" s="70" t="s">
        <v>104</v>
      </c>
      <c r="Q65" s="70" t="s">
        <v>116</v>
      </c>
      <c r="R65" s="70" t="s">
        <v>115</v>
      </c>
      <c r="T65" s="82" t="s">
        <v>153</v>
      </c>
    </row>
    <row r="66" spans="1:20" ht="22.5" customHeight="1">
      <c r="A66" s="6"/>
      <c r="B66" s="9"/>
      <c r="C66" s="72"/>
      <c r="D66" s="152"/>
      <c r="E66" s="152"/>
      <c r="F66" s="15"/>
      <c r="G66" s="7"/>
      <c r="H66" s="6"/>
      <c r="I66" s="6"/>
      <c r="J66" s="7" t="s">
        <v>1</v>
      </c>
      <c r="K66" s="8" t="s">
        <v>1</v>
      </c>
      <c r="L66" s="1"/>
      <c r="M66" s="1"/>
      <c r="N66" s="1"/>
      <c r="O66" s="20">
        <f>L66-(M66+N66)</f>
        <v>0</v>
      </c>
      <c r="P66" s="29" t="str">
        <f>IF(OR(G66="新規",G66="追加",G66=""),"OK",(IF(AND(H66="",I66=""),"NG","OK")))</f>
        <v>OK</v>
      </c>
      <c r="Q66" s="10" t="str">
        <f>IF(OR(G66="新規",G66="追加",G66=""),"OK",(IF(OR(AND(J66="",K66=""),AND(J66="",K66="□"),AND(J66="□",K66=""),AND(J66="□",K66="□")),"NG","OK")))</f>
        <v>OK</v>
      </c>
      <c r="R66" s="10" t="str">
        <f>IF(OR(AND(C66&lt;&gt;"",D66&lt;&gt;"",F66&lt;&gt;"",G66&lt;&gt;""),(C66="")),"OK","NG")</f>
        <v>OK</v>
      </c>
      <c r="T66" s="83" t="s">
        <v>271</v>
      </c>
    </row>
    <row r="67" spans="1:20" ht="22.5" customHeight="1">
      <c r="A67" s="6"/>
      <c r="B67" s="9"/>
      <c r="C67" s="72"/>
      <c r="D67" s="152"/>
      <c r="E67" s="152"/>
      <c r="F67" s="15"/>
      <c r="G67" s="7"/>
      <c r="H67" s="6"/>
      <c r="I67" s="6"/>
      <c r="J67" s="7" t="s">
        <v>1</v>
      </c>
      <c r="K67" s="8" t="s">
        <v>1</v>
      </c>
      <c r="L67" s="1"/>
      <c r="M67" s="1"/>
      <c r="N67" s="1"/>
      <c r="O67" s="20">
        <f t="shared" ref="O67:O72" si="17">L67-(M67+N67)</f>
        <v>0</v>
      </c>
      <c r="P67" s="29" t="str">
        <f>IF(OR(G67="新規",G67="追加",G67=""),"OK",(IF(AND(H67="",I67=""),"NG","OK")))</f>
        <v>OK</v>
      </c>
      <c r="Q67" s="10" t="str">
        <f t="shared" ref="Q67:Q72" si="18">IF(OR(G67="新規",G67="追加",G67=""),"OK",(IF(OR(AND(J67="",K67=""),AND(J67="",K67="□"),AND(J67="□",K67=""),AND(J67="□",K67="□")),"NG","OK")))</f>
        <v>OK</v>
      </c>
      <c r="R67" s="10" t="str">
        <f t="shared" ref="R67:R72" si="19">IF(OR(AND(C67&lt;&gt;"",D67&lt;&gt;"",F67&lt;&gt;"",G67&lt;&gt;""),(C67="")),"OK","NG")</f>
        <v>OK</v>
      </c>
      <c r="T67" s="82" t="s">
        <v>214</v>
      </c>
    </row>
    <row r="68" spans="1:20" ht="22.5" customHeight="1">
      <c r="A68" s="6"/>
      <c r="B68" s="9"/>
      <c r="C68" s="72"/>
      <c r="D68" s="152"/>
      <c r="E68" s="152"/>
      <c r="F68" s="15"/>
      <c r="G68" s="7"/>
      <c r="H68" s="6"/>
      <c r="I68" s="6"/>
      <c r="J68" s="7" t="s">
        <v>1</v>
      </c>
      <c r="K68" s="8" t="s">
        <v>1</v>
      </c>
      <c r="L68" s="1"/>
      <c r="M68" s="1"/>
      <c r="N68" s="1"/>
      <c r="O68" s="20">
        <f t="shared" si="17"/>
        <v>0</v>
      </c>
      <c r="P68" s="29" t="str">
        <f t="shared" ref="P68:P72" si="20">IF(OR(G68="新規",G68="追加",G68=""),"OK",(IF(AND(H68="",I68=""),"NG","OK")))</f>
        <v>OK</v>
      </c>
      <c r="Q68" s="10" t="str">
        <f t="shared" si="18"/>
        <v>OK</v>
      </c>
      <c r="R68" s="10" t="str">
        <f t="shared" si="19"/>
        <v>OK</v>
      </c>
      <c r="T68" s="80" t="s">
        <v>13</v>
      </c>
    </row>
    <row r="69" spans="1:20" ht="22.5" customHeight="1">
      <c r="A69" s="6"/>
      <c r="B69" s="9"/>
      <c r="C69" s="72"/>
      <c r="D69" s="152"/>
      <c r="E69" s="152"/>
      <c r="F69" s="15"/>
      <c r="G69" s="7"/>
      <c r="H69" s="6"/>
      <c r="I69" s="6"/>
      <c r="J69" s="7" t="s">
        <v>1</v>
      </c>
      <c r="K69" s="8" t="s">
        <v>1</v>
      </c>
      <c r="L69" s="1"/>
      <c r="M69" s="1"/>
      <c r="N69" s="1"/>
      <c r="O69" s="20">
        <f t="shared" si="17"/>
        <v>0</v>
      </c>
      <c r="P69" s="29" t="str">
        <f t="shared" si="20"/>
        <v>OK</v>
      </c>
      <c r="Q69" s="10" t="str">
        <f t="shared" si="18"/>
        <v>OK</v>
      </c>
      <c r="R69" s="10" t="str">
        <f t="shared" si="19"/>
        <v>OK</v>
      </c>
    </row>
    <row r="70" spans="1:20" ht="22.5" customHeight="1">
      <c r="A70" s="6"/>
      <c r="B70" s="9"/>
      <c r="C70" s="72"/>
      <c r="D70" s="152"/>
      <c r="E70" s="152"/>
      <c r="F70" s="16"/>
      <c r="G70" s="7"/>
      <c r="H70" s="6"/>
      <c r="I70" s="6"/>
      <c r="J70" s="7" t="s">
        <v>1</v>
      </c>
      <c r="K70" s="8" t="s">
        <v>1</v>
      </c>
      <c r="L70" s="1"/>
      <c r="M70" s="1"/>
      <c r="N70" s="1"/>
      <c r="O70" s="20">
        <f t="shared" si="17"/>
        <v>0</v>
      </c>
      <c r="P70" s="29" t="str">
        <f t="shared" si="20"/>
        <v>OK</v>
      </c>
      <c r="Q70" s="10" t="str">
        <f t="shared" si="18"/>
        <v>OK</v>
      </c>
      <c r="R70" s="10" t="str">
        <f t="shared" si="19"/>
        <v>OK</v>
      </c>
    </row>
    <row r="71" spans="1:20" ht="22.5" customHeight="1">
      <c r="A71" s="6"/>
      <c r="B71" s="9"/>
      <c r="C71" s="72"/>
      <c r="D71" s="152"/>
      <c r="E71" s="152"/>
      <c r="F71" s="15"/>
      <c r="G71" s="7"/>
      <c r="H71" s="6"/>
      <c r="I71" s="6"/>
      <c r="J71" s="7" t="s">
        <v>1</v>
      </c>
      <c r="K71" s="8" t="s">
        <v>1</v>
      </c>
      <c r="L71" s="1"/>
      <c r="M71" s="1"/>
      <c r="N71" s="1"/>
      <c r="O71" s="20">
        <f t="shared" si="17"/>
        <v>0</v>
      </c>
      <c r="P71" s="29" t="str">
        <f t="shared" si="20"/>
        <v>OK</v>
      </c>
      <c r="Q71" s="10" t="str">
        <f t="shared" si="18"/>
        <v>OK</v>
      </c>
      <c r="R71" s="10" t="str">
        <f t="shared" si="19"/>
        <v>OK</v>
      </c>
    </row>
    <row r="72" spans="1:20" ht="22.5" customHeight="1">
      <c r="A72" s="6"/>
      <c r="B72" s="9"/>
      <c r="C72" s="72"/>
      <c r="D72" s="152"/>
      <c r="E72" s="152"/>
      <c r="F72" s="15"/>
      <c r="G72" s="7"/>
      <c r="H72" s="6"/>
      <c r="I72" s="6"/>
      <c r="J72" s="7" t="s">
        <v>1</v>
      </c>
      <c r="K72" s="8" t="s">
        <v>1</v>
      </c>
      <c r="L72" s="1"/>
      <c r="M72" s="1"/>
      <c r="N72" s="1"/>
      <c r="O72" s="20">
        <f t="shared" si="17"/>
        <v>0</v>
      </c>
      <c r="P72" s="29" t="str">
        <f t="shared" si="20"/>
        <v>OK</v>
      </c>
      <c r="Q72" s="10" t="str">
        <f t="shared" si="18"/>
        <v>OK</v>
      </c>
      <c r="R72" s="10" t="str">
        <f t="shared" si="19"/>
        <v>OK</v>
      </c>
    </row>
    <row r="73" spans="1:20" ht="22.5" customHeight="1">
      <c r="A73" s="12"/>
      <c r="B73" s="13"/>
      <c r="C73" s="14"/>
      <c r="D73" s="13"/>
      <c r="E73" s="14"/>
      <c r="F73" s="14"/>
      <c r="G73" s="13"/>
      <c r="H73" s="13"/>
      <c r="I73" s="12"/>
      <c r="J73" s="12"/>
      <c r="K73" s="68" t="s">
        <v>137</v>
      </c>
      <c r="L73" s="27">
        <f>SUM(L66:L72)</f>
        <v>0</v>
      </c>
      <c r="M73" s="27">
        <f t="shared" ref="M73:N73" si="21">SUM(M66:M72)</f>
        <v>0</v>
      </c>
      <c r="N73" s="27">
        <f t="shared" si="21"/>
        <v>0</v>
      </c>
      <c r="O73" s="27">
        <f>L73-(M73+N73)</f>
        <v>0</v>
      </c>
      <c r="P73" s="76"/>
      <c r="Q73" s="77"/>
      <c r="R73" s="77"/>
    </row>
    <row r="74" spans="1:20" ht="22.5" customHeight="1">
      <c r="A74" s="48" t="s">
        <v>132</v>
      </c>
      <c r="B74" s="13"/>
      <c r="C74" s="14"/>
      <c r="D74" s="13"/>
      <c r="E74" s="14"/>
      <c r="F74" s="14"/>
      <c r="G74" s="13"/>
      <c r="H74" s="13"/>
      <c r="I74" s="12"/>
      <c r="J74" s="12"/>
      <c r="K74" s="12"/>
      <c r="L74" s="12"/>
      <c r="M74" s="12"/>
      <c r="N74" s="12"/>
      <c r="O74" s="12"/>
      <c r="P74" s="76"/>
      <c r="Q74" s="77"/>
      <c r="R74" s="77"/>
    </row>
    <row r="75" spans="1:20" ht="22.5" customHeight="1">
      <c r="A75" s="162" t="s">
        <v>217</v>
      </c>
      <c r="B75" s="160" t="s">
        <v>67</v>
      </c>
      <c r="C75" s="150" t="s">
        <v>286</v>
      </c>
      <c r="D75" s="150"/>
      <c r="E75" s="150"/>
      <c r="F75" s="150"/>
      <c r="G75" s="160" t="s">
        <v>38</v>
      </c>
      <c r="H75" s="147" t="s">
        <v>47</v>
      </c>
      <c r="I75" s="148"/>
      <c r="J75" s="148"/>
      <c r="K75" s="149"/>
      <c r="L75" s="144" t="s">
        <v>216</v>
      </c>
      <c r="M75" s="145"/>
      <c r="N75" s="145"/>
      <c r="O75" s="146"/>
      <c r="P75" s="76"/>
      <c r="Q75" s="77"/>
      <c r="R75" s="61"/>
    </row>
    <row r="76" spans="1:20" ht="22.5" customHeight="1">
      <c r="A76" s="161"/>
      <c r="B76" s="161"/>
      <c r="C76" s="68" t="s">
        <v>215</v>
      </c>
      <c r="D76" s="150" t="s">
        <v>120</v>
      </c>
      <c r="E76" s="150"/>
      <c r="F76" s="68" t="s">
        <v>15</v>
      </c>
      <c r="G76" s="161"/>
      <c r="H76" s="84" t="s">
        <v>29</v>
      </c>
      <c r="I76" s="84" t="s">
        <v>28</v>
      </c>
      <c r="J76" s="22" t="s">
        <v>18</v>
      </c>
      <c r="K76" s="22" t="s">
        <v>19</v>
      </c>
      <c r="L76" s="53" t="s">
        <v>109</v>
      </c>
      <c r="M76" s="53" t="s">
        <v>110</v>
      </c>
      <c r="N76" s="53" t="s">
        <v>111</v>
      </c>
      <c r="O76" s="53" t="s">
        <v>112</v>
      </c>
      <c r="P76" s="76"/>
      <c r="Q76" s="77"/>
      <c r="R76" s="70" t="s">
        <v>115</v>
      </c>
      <c r="T76" s="81" t="s">
        <v>153</v>
      </c>
    </row>
    <row r="77" spans="1:20" ht="22.5" customHeight="1">
      <c r="A77" s="6"/>
      <c r="B77" s="9"/>
      <c r="C77" s="72"/>
      <c r="D77" s="152"/>
      <c r="E77" s="152"/>
      <c r="F77" s="15"/>
      <c r="G77" s="7"/>
      <c r="H77" s="22"/>
      <c r="I77" s="22"/>
      <c r="J77" s="22" t="s">
        <v>1</v>
      </c>
      <c r="K77" s="22" t="s">
        <v>1</v>
      </c>
      <c r="L77" s="1"/>
      <c r="M77" s="1"/>
      <c r="N77" s="1"/>
      <c r="O77" s="20">
        <f>L77-(M77+N77)</f>
        <v>0</v>
      </c>
      <c r="P77" s="76"/>
      <c r="Q77" s="77"/>
      <c r="R77" s="10" t="str">
        <f>IF(OR(AND(C77&lt;&gt;"",D77&lt;&gt;"",F77&lt;&gt;"",G77&lt;&gt;""),(C77="")),"OK","NG")</f>
        <v>OK</v>
      </c>
      <c r="T77" s="81" t="s">
        <v>273</v>
      </c>
    </row>
    <row r="78" spans="1:20" ht="22.5" customHeight="1">
      <c r="A78" s="6"/>
      <c r="B78" s="9"/>
      <c r="C78" s="72"/>
      <c r="D78" s="152"/>
      <c r="E78" s="152"/>
      <c r="F78" s="15"/>
      <c r="G78" s="7"/>
      <c r="H78" s="22"/>
      <c r="I78" s="22"/>
      <c r="J78" s="22" t="s">
        <v>1</v>
      </c>
      <c r="K78" s="22" t="s">
        <v>1</v>
      </c>
      <c r="L78" s="1"/>
      <c r="M78" s="1"/>
      <c r="N78" s="1"/>
      <c r="O78" s="20">
        <f t="shared" ref="O78:O83" si="22">L78-(M78+N78)</f>
        <v>0</v>
      </c>
      <c r="P78" s="76"/>
      <c r="Q78" s="77"/>
      <c r="R78" s="10" t="str">
        <f t="shared" ref="R78:R83" si="23">IF(OR(AND(C78&lt;&gt;"",D78&lt;&gt;"",F78&lt;&gt;"",G78&lt;&gt;""),(C78="")),"OK","NG")</f>
        <v>OK</v>
      </c>
      <c r="T78" s="81" t="s">
        <v>163</v>
      </c>
    </row>
    <row r="79" spans="1:20" ht="22.5" customHeight="1">
      <c r="A79" s="6"/>
      <c r="B79" s="9"/>
      <c r="C79" s="72"/>
      <c r="D79" s="152"/>
      <c r="E79" s="152"/>
      <c r="F79" s="15"/>
      <c r="G79" s="7"/>
      <c r="H79" s="22"/>
      <c r="I79" s="22"/>
      <c r="J79" s="22" t="s">
        <v>1</v>
      </c>
      <c r="K79" s="22" t="s">
        <v>1</v>
      </c>
      <c r="L79" s="1"/>
      <c r="M79" s="1"/>
      <c r="N79" s="1"/>
      <c r="O79" s="20">
        <f t="shared" si="22"/>
        <v>0</v>
      </c>
      <c r="P79" s="76"/>
      <c r="Q79" s="77"/>
      <c r="R79" s="10" t="str">
        <f t="shared" si="23"/>
        <v>OK</v>
      </c>
      <c r="T79" s="81" t="s">
        <v>214</v>
      </c>
    </row>
    <row r="80" spans="1:20" ht="22.5" customHeight="1">
      <c r="A80" s="6"/>
      <c r="B80" s="9"/>
      <c r="C80" s="72"/>
      <c r="D80" s="152"/>
      <c r="E80" s="152"/>
      <c r="F80" s="15"/>
      <c r="G80" s="7"/>
      <c r="H80" s="22"/>
      <c r="I80" s="22"/>
      <c r="J80" s="22" t="s">
        <v>1</v>
      </c>
      <c r="K80" s="22" t="s">
        <v>1</v>
      </c>
      <c r="L80" s="1"/>
      <c r="M80" s="1"/>
      <c r="N80" s="1"/>
      <c r="O80" s="20">
        <f t="shared" si="22"/>
        <v>0</v>
      </c>
      <c r="P80" s="76"/>
      <c r="Q80" s="77"/>
      <c r="R80" s="10" t="str">
        <f>IF(OR(AND(C80&lt;&gt;"",D80&lt;&gt;"",F80&lt;&gt;"",G80&lt;&gt;""),(C80="")),"OK","NG")</f>
        <v>OK</v>
      </c>
      <c r="T80" s="81" t="s">
        <v>13</v>
      </c>
    </row>
    <row r="81" spans="1:20" ht="22.5" customHeight="1">
      <c r="A81" s="6"/>
      <c r="B81" s="9"/>
      <c r="C81" s="72"/>
      <c r="D81" s="152"/>
      <c r="E81" s="152"/>
      <c r="F81" s="16"/>
      <c r="G81" s="7"/>
      <c r="H81" s="22"/>
      <c r="I81" s="22"/>
      <c r="J81" s="22" t="s">
        <v>1</v>
      </c>
      <c r="K81" s="22" t="s">
        <v>1</v>
      </c>
      <c r="L81" s="1"/>
      <c r="M81" s="1"/>
      <c r="N81" s="1"/>
      <c r="O81" s="20">
        <f t="shared" si="22"/>
        <v>0</v>
      </c>
      <c r="P81" s="76"/>
      <c r="Q81" s="77"/>
      <c r="R81" s="10" t="str">
        <f>IF(OR(AND(C81&lt;&gt;"",D81&lt;&gt;"",F81&lt;&gt;"",G81&lt;&gt;""),(C81="")),"OK","NG")</f>
        <v>OK</v>
      </c>
    </row>
    <row r="82" spans="1:20" ht="22.5" customHeight="1">
      <c r="A82" s="6"/>
      <c r="B82" s="9"/>
      <c r="C82" s="72"/>
      <c r="D82" s="152"/>
      <c r="E82" s="152"/>
      <c r="F82" s="15"/>
      <c r="G82" s="7"/>
      <c r="H82" s="22"/>
      <c r="I82" s="22"/>
      <c r="J82" s="22" t="s">
        <v>1</v>
      </c>
      <c r="K82" s="22" t="s">
        <v>1</v>
      </c>
      <c r="L82" s="1"/>
      <c r="M82" s="1"/>
      <c r="N82" s="1"/>
      <c r="O82" s="20">
        <f t="shared" si="22"/>
        <v>0</v>
      </c>
      <c r="P82" s="76"/>
      <c r="Q82" s="77"/>
      <c r="R82" s="10" t="str">
        <f t="shared" si="23"/>
        <v>OK</v>
      </c>
    </row>
    <row r="83" spans="1:20" ht="22.5" customHeight="1">
      <c r="A83" s="6"/>
      <c r="B83" s="9"/>
      <c r="C83" s="72"/>
      <c r="D83" s="152"/>
      <c r="E83" s="152"/>
      <c r="F83" s="15"/>
      <c r="G83" s="7"/>
      <c r="H83" s="22"/>
      <c r="I83" s="22"/>
      <c r="J83" s="22" t="s">
        <v>1</v>
      </c>
      <c r="K83" s="22" t="s">
        <v>1</v>
      </c>
      <c r="L83" s="1"/>
      <c r="M83" s="1"/>
      <c r="N83" s="1"/>
      <c r="O83" s="20">
        <f t="shared" si="22"/>
        <v>0</v>
      </c>
      <c r="P83" s="76"/>
      <c r="Q83" s="77"/>
      <c r="R83" s="10" t="str">
        <f t="shared" si="23"/>
        <v>OK</v>
      </c>
    </row>
    <row r="84" spans="1:20" ht="22.5" customHeight="1">
      <c r="A84" s="12"/>
      <c r="B84" s="13"/>
      <c r="C84" s="14"/>
      <c r="D84" s="13"/>
      <c r="E84" s="14"/>
      <c r="F84" s="14"/>
      <c r="G84" s="13"/>
      <c r="H84" s="13"/>
      <c r="I84" s="12"/>
      <c r="J84" s="12"/>
      <c r="K84" s="68" t="s">
        <v>137</v>
      </c>
      <c r="L84" s="27">
        <f>SUM(L77:L83)</f>
        <v>0</v>
      </c>
      <c r="M84" s="27">
        <f t="shared" ref="M84:N84" si="24">SUM(M77:M83)</f>
        <v>0</v>
      </c>
      <c r="N84" s="27">
        <f t="shared" si="24"/>
        <v>0</v>
      </c>
      <c r="O84" s="27">
        <f>L84-(M84+N84)</f>
        <v>0</v>
      </c>
      <c r="P84" s="76"/>
      <c r="Q84" s="77"/>
      <c r="R84" s="77"/>
    </row>
    <row r="85" spans="1:20" ht="22.5" customHeight="1">
      <c r="A85" s="48" t="s">
        <v>133</v>
      </c>
      <c r="B85" s="13"/>
      <c r="C85" s="14"/>
      <c r="D85" s="13"/>
      <c r="E85" s="14"/>
      <c r="F85" s="14"/>
      <c r="G85" s="13"/>
      <c r="H85" s="13"/>
      <c r="I85" s="12"/>
      <c r="K85" s="12"/>
      <c r="L85" s="12"/>
      <c r="M85" s="12"/>
      <c r="N85" s="12"/>
      <c r="O85" s="12"/>
      <c r="P85" s="76"/>
      <c r="Q85" s="77"/>
      <c r="R85" s="77"/>
    </row>
    <row r="86" spans="1:20" ht="22.5" customHeight="1">
      <c r="A86" s="162" t="s">
        <v>217</v>
      </c>
      <c r="B86" s="160" t="s">
        <v>67</v>
      </c>
      <c r="C86" s="150" t="s">
        <v>286</v>
      </c>
      <c r="D86" s="150"/>
      <c r="E86" s="150"/>
      <c r="F86" s="150"/>
      <c r="G86" s="160" t="s">
        <v>38</v>
      </c>
      <c r="H86" s="144" t="s">
        <v>47</v>
      </c>
      <c r="I86" s="145"/>
      <c r="J86" s="145"/>
      <c r="K86" s="146"/>
      <c r="L86" s="144" t="s">
        <v>216</v>
      </c>
      <c r="M86" s="145"/>
      <c r="N86" s="145"/>
      <c r="O86" s="146"/>
      <c r="P86" s="48" t="s">
        <v>96</v>
      </c>
      <c r="Q86" s="48" t="s">
        <v>96</v>
      </c>
      <c r="R86" s="61"/>
      <c r="T86" s="81" t="s">
        <v>153</v>
      </c>
    </row>
    <row r="87" spans="1:20" ht="22.5" customHeight="1">
      <c r="A87" s="161"/>
      <c r="B87" s="161"/>
      <c r="C87" s="68" t="s">
        <v>215</v>
      </c>
      <c r="D87" s="150" t="s">
        <v>120</v>
      </c>
      <c r="E87" s="150"/>
      <c r="F87" s="68" t="s">
        <v>15</v>
      </c>
      <c r="G87" s="161"/>
      <c r="H87" s="69" t="s">
        <v>29</v>
      </c>
      <c r="I87" s="69" t="s">
        <v>28</v>
      </c>
      <c r="J87" s="68" t="s">
        <v>18</v>
      </c>
      <c r="K87" s="68" t="s">
        <v>19</v>
      </c>
      <c r="L87" s="53" t="s">
        <v>109</v>
      </c>
      <c r="M87" s="53" t="s">
        <v>110</v>
      </c>
      <c r="N87" s="53" t="s">
        <v>111</v>
      </c>
      <c r="O87" s="53" t="s">
        <v>112</v>
      </c>
      <c r="P87" s="70" t="s">
        <v>104</v>
      </c>
      <c r="Q87" s="70" t="s">
        <v>116</v>
      </c>
      <c r="R87" s="70" t="s">
        <v>115</v>
      </c>
      <c r="T87" s="81" t="s">
        <v>159</v>
      </c>
    </row>
    <row r="88" spans="1:20" ht="22.5" customHeight="1">
      <c r="A88" s="6"/>
      <c r="B88" s="9"/>
      <c r="C88" s="72"/>
      <c r="D88" s="152"/>
      <c r="E88" s="152"/>
      <c r="F88" s="15"/>
      <c r="G88" s="7"/>
      <c r="H88" s="6"/>
      <c r="I88" s="6"/>
      <c r="J88" s="7" t="s">
        <v>1</v>
      </c>
      <c r="K88" s="8" t="s">
        <v>1</v>
      </c>
      <c r="L88" s="1"/>
      <c r="M88" s="1"/>
      <c r="N88" s="1"/>
      <c r="O88" s="20">
        <f>L88-(M88+N88)</f>
        <v>0</v>
      </c>
      <c r="P88" s="29" t="str">
        <f>IF(OR(G88="新規",G88="追加",G88=""),"OK",(IF(AND(H88="",I88=""),"NG","OK")))</f>
        <v>OK</v>
      </c>
      <c r="Q88" s="10" t="str">
        <f>IF(OR(G88="新規",G88="追加",G88=""),"OK",(IF(OR(AND(J88="",K88=""),AND(J88="",K88="□"),AND(J88="□",K88=""),AND(J88="□",K88="□")),"NG","OK")))</f>
        <v>OK</v>
      </c>
      <c r="R88" s="10" t="str">
        <f>IF(OR(AND(C88&lt;&gt;"",D88&lt;&gt;"",F88&lt;&gt;"",G88&lt;&gt;""),(C88="")),"OK","NG")</f>
        <v>OK</v>
      </c>
      <c r="T88" s="81" t="s">
        <v>13</v>
      </c>
    </row>
    <row r="89" spans="1:20" ht="22.5" customHeight="1">
      <c r="A89" s="6"/>
      <c r="B89" s="9"/>
      <c r="C89" s="72"/>
      <c r="D89" s="152"/>
      <c r="E89" s="152"/>
      <c r="F89" s="15"/>
      <c r="G89" s="7"/>
      <c r="H89" s="6"/>
      <c r="I89" s="6"/>
      <c r="J89" s="7" t="s">
        <v>1</v>
      </c>
      <c r="K89" s="8" t="s">
        <v>1</v>
      </c>
      <c r="L89" s="1"/>
      <c r="M89" s="1"/>
      <c r="N89" s="1"/>
      <c r="O89" s="20">
        <f t="shared" ref="O89:O94" si="25">L89-(M89+N89)</f>
        <v>0</v>
      </c>
      <c r="P89" s="29" t="str">
        <f t="shared" ref="P89:P94" si="26">IF(OR(G89="新規",G89="追加",G89=""),"OK",(IF(AND(H89="",I89=""),"NG","OK")))</f>
        <v>OK</v>
      </c>
      <c r="Q89" s="10" t="str">
        <f t="shared" ref="Q89:Q94" si="27">IF(OR(G89="新規",G89="追加",G89=""),"OK",(IF(OR(AND(J89="",K89=""),AND(J89="",K89="□"),AND(J89="□",K89=""),AND(J89="□",K89="□")),"NG","OK")))</f>
        <v>OK</v>
      </c>
      <c r="R89" s="10" t="str">
        <f t="shared" ref="R89:R94" si="28">IF(OR(AND(C89&lt;&gt;"",D89&lt;&gt;"",F89&lt;&gt;"",G89&lt;&gt;""),(C89="")),"OK","NG")</f>
        <v>OK</v>
      </c>
    </row>
    <row r="90" spans="1:20" ht="22.5" customHeight="1">
      <c r="A90" s="6"/>
      <c r="B90" s="9"/>
      <c r="C90" s="72"/>
      <c r="D90" s="152"/>
      <c r="E90" s="152"/>
      <c r="F90" s="15"/>
      <c r="G90" s="7"/>
      <c r="H90" s="6"/>
      <c r="I90" s="6"/>
      <c r="J90" s="7" t="s">
        <v>1</v>
      </c>
      <c r="K90" s="8" t="s">
        <v>1</v>
      </c>
      <c r="L90" s="1"/>
      <c r="M90" s="1"/>
      <c r="N90" s="1"/>
      <c r="O90" s="20">
        <f t="shared" si="25"/>
        <v>0</v>
      </c>
      <c r="P90" s="29" t="str">
        <f t="shared" si="26"/>
        <v>OK</v>
      </c>
      <c r="Q90" s="10" t="str">
        <f t="shared" si="27"/>
        <v>OK</v>
      </c>
      <c r="R90" s="10" t="str">
        <f t="shared" si="28"/>
        <v>OK</v>
      </c>
    </row>
    <row r="91" spans="1:20" ht="22.5" customHeight="1">
      <c r="A91" s="6"/>
      <c r="B91" s="9"/>
      <c r="C91" s="72"/>
      <c r="D91" s="152"/>
      <c r="E91" s="152"/>
      <c r="F91" s="15"/>
      <c r="G91" s="7"/>
      <c r="H91" s="6"/>
      <c r="I91" s="6"/>
      <c r="J91" s="7" t="s">
        <v>1</v>
      </c>
      <c r="K91" s="8" t="s">
        <v>1</v>
      </c>
      <c r="L91" s="1"/>
      <c r="M91" s="1"/>
      <c r="N91" s="1"/>
      <c r="O91" s="20">
        <f t="shared" si="25"/>
        <v>0</v>
      </c>
      <c r="P91" s="29" t="str">
        <f t="shared" si="26"/>
        <v>OK</v>
      </c>
      <c r="Q91" s="10" t="str">
        <f t="shared" si="27"/>
        <v>OK</v>
      </c>
      <c r="R91" s="10" t="str">
        <f t="shared" si="28"/>
        <v>OK</v>
      </c>
    </row>
    <row r="92" spans="1:20" ht="22.5" customHeight="1">
      <c r="A92" s="6"/>
      <c r="B92" s="9"/>
      <c r="C92" s="72"/>
      <c r="D92" s="152"/>
      <c r="E92" s="152"/>
      <c r="F92" s="16"/>
      <c r="G92" s="7"/>
      <c r="H92" s="6"/>
      <c r="I92" s="6"/>
      <c r="J92" s="7" t="s">
        <v>1</v>
      </c>
      <c r="K92" s="8" t="s">
        <v>1</v>
      </c>
      <c r="L92" s="1"/>
      <c r="M92" s="1"/>
      <c r="N92" s="1"/>
      <c r="O92" s="20">
        <f t="shared" si="25"/>
        <v>0</v>
      </c>
      <c r="P92" s="29" t="str">
        <f t="shared" si="26"/>
        <v>OK</v>
      </c>
      <c r="Q92" s="10" t="str">
        <f t="shared" si="27"/>
        <v>OK</v>
      </c>
      <c r="R92" s="10" t="str">
        <f t="shared" si="28"/>
        <v>OK</v>
      </c>
    </row>
    <row r="93" spans="1:20" ht="22.5" customHeight="1">
      <c r="A93" s="6"/>
      <c r="B93" s="9"/>
      <c r="C93" s="72"/>
      <c r="D93" s="152"/>
      <c r="E93" s="152"/>
      <c r="F93" s="15"/>
      <c r="G93" s="7"/>
      <c r="H93" s="6"/>
      <c r="I93" s="6"/>
      <c r="J93" s="7" t="s">
        <v>1</v>
      </c>
      <c r="K93" s="8" t="s">
        <v>1</v>
      </c>
      <c r="L93" s="1"/>
      <c r="M93" s="1"/>
      <c r="N93" s="1"/>
      <c r="O93" s="20">
        <f t="shared" si="25"/>
        <v>0</v>
      </c>
      <c r="P93" s="29" t="str">
        <f t="shared" si="26"/>
        <v>OK</v>
      </c>
      <c r="Q93" s="10" t="str">
        <f t="shared" si="27"/>
        <v>OK</v>
      </c>
      <c r="R93" s="10" t="str">
        <f t="shared" si="28"/>
        <v>OK</v>
      </c>
    </row>
    <row r="94" spans="1:20" ht="22.5" customHeight="1">
      <c r="A94" s="6"/>
      <c r="B94" s="9"/>
      <c r="C94" s="72"/>
      <c r="D94" s="152"/>
      <c r="E94" s="152"/>
      <c r="F94" s="15"/>
      <c r="G94" s="7"/>
      <c r="H94" s="6"/>
      <c r="I94" s="6"/>
      <c r="J94" s="7" t="s">
        <v>1</v>
      </c>
      <c r="K94" s="8" t="s">
        <v>1</v>
      </c>
      <c r="L94" s="1"/>
      <c r="M94" s="1"/>
      <c r="N94" s="1"/>
      <c r="O94" s="20">
        <f t="shared" si="25"/>
        <v>0</v>
      </c>
      <c r="P94" s="29" t="str">
        <f t="shared" si="26"/>
        <v>OK</v>
      </c>
      <c r="Q94" s="10" t="str">
        <f t="shared" si="27"/>
        <v>OK</v>
      </c>
      <c r="R94" s="10" t="str">
        <f t="shared" si="28"/>
        <v>OK</v>
      </c>
    </row>
    <row r="95" spans="1:20" ht="22.5" customHeight="1">
      <c r="A95" s="12"/>
      <c r="B95" s="13"/>
      <c r="C95" s="14"/>
      <c r="D95" s="13"/>
      <c r="E95" s="14"/>
      <c r="F95" s="14"/>
      <c r="G95" s="13"/>
      <c r="H95" s="13"/>
      <c r="I95" s="12"/>
      <c r="J95" s="12"/>
      <c r="K95" s="68" t="s">
        <v>137</v>
      </c>
      <c r="L95" s="27">
        <f>SUM(L88:L94)</f>
        <v>0</v>
      </c>
      <c r="M95" s="27">
        <f t="shared" ref="M95:N95" si="29">SUM(M88:M94)</f>
        <v>0</v>
      </c>
      <c r="N95" s="27">
        <f t="shared" si="29"/>
        <v>0</v>
      </c>
      <c r="O95" s="27">
        <f>L95-(M95+N95)</f>
        <v>0</v>
      </c>
      <c r="P95" s="76"/>
      <c r="Q95" s="77"/>
      <c r="R95" s="77"/>
    </row>
    <row r="96" spans="1:20" ht="23" customHeight="1">
      <c r="A96" s="48" t="s">
        <v>134</v>
      </c>
      <c r="B96" s="13"/>
      <c r="C96" s="14"/>
      <c r="D96" s="13"/>
      <c r="E96" s="14"/>
      <c r="F96" s="14"/>
      <c r="G96" s="13"/>
      <c r="H96" s="13"/>
      <c r="I96" s="12"/>
      <c r="J96" s="12"/>
      <c r="K96" s="12"/>
      <c r="L96" s="12"/>
      <c r="M96" s="12"/>
      <c r="N96" s="12"/>
      <c r="O96" s="12"/>
      <c r="P96" s="76"/>
      <c r="Q96" s="77"/>
      <c r="R96" s="77"/>
    </row>
    <row r="97" spans="1:20" ht="23" customHeight="1">
      <c r="A97" s="162" t="s">
        <v>217</v>
      </c>
      <c r="B97" s="160" t="s">
        <v>67</v>
      </c>
      <c r="C97" s="150" t="s">
        <v>286</v>
      </c>
      <c r="D97" s="150"/>
      <c r="E97" s="150"/>
      <c r="F97" s="150"/>
      <c r="G97" s="160" t="s">
        <v>38</v>
      </c>
      <c r="H97" s="144" t="s">
        <v>47</v>
      </c>
      <c r="I97" s="145"/>
      <c r="J97" s="145"/>
      <c r="K97" s="146"/>
      <c r="L97" s="144" t="s">
        <v>216</v>
      </c>
      <c r="M97" s="145"/>
      <c r="N97" s="145"/>
      <c r="O97" s="146"/>
      <c r="P97" s="48" t="s">
        <v>96</v>
      </c>
      <c r="Q97" s="48" t="s">
        <v>96</v>
      </c>
      <c r="R97" s="61"/>
    </row>
    <row r="98" spans="1:20" ht="23" customHeight="1">
      <c r="A98" s="161"/>
      <c r="B98" s="161"/>
      <c r="C98" s="68" t="s">
        <v>215</v>
      </c>
      <c r="D98" s="150" t="s">
        <v>120</v>
      </c>
      <c r="E98" s="150"/>
      <c r="F98" s="68" t="s">
        <v>15</v>
      </c>
      <c r="G98" s="161"/>
      <c r="H98" s="69" t="s">
        <v>29</v>
      </c>
      <c r="I98" s="69" t="s">
        <v>28</v>
      </c>
      <c r="J98" s="68" t="s">
        <v>18</v>
      </c>
      <c r="K98" s="68" t="s">
        <v>19</v>
      </c>
      <c r="L98" s="53" t="s">
        <v>109</v>
      </c>
      <c r="M98" s="53" t="s">
        <v>110</v>
      </c>
      <c r="N98" s="53" t="s">
        <v>111</v>
      </c>
      <c r="O98" s="53" t="s">
        <v>112</v>
      </c>
      <c r="P98" s="70" t="s">
        <v>104</v>
      </c>
      <c r="Q98" s="70" t="s">
        <v>116</v>
      </c>
      <c r="R98" s="70" t="s">
        <v>115</v>
      </c>
      <c r="T98" s="81" t="s">
        <v>153</v>
      </c>
    </row>
    <row r="99" spans="1:20" ht="23" customHeight="1">
      <c r="A99" s="6"/>
      <c r="B99" s="9"/>
      <c r="C99" s="72"/>
      <c r="D99" s="152"/>
      <c r="E99" s="152"/>
      <c r="F99" s="15"/>
      <c r="G99" s="7"/>
      <c r="H99" s="6"/>
      <c r="I99" s="6"/>
      <c r="J99" s="7" t="s">
        <v>1</v>
      </c>
      <c r="K99" s="8" t="s">
        <v>1</v>
      </c>
      <c r="L99" s="1"/>
      <c r="M99" s="1"/>
      <c r="N99" s="1"/>
      <c r="O99" s="20">
        <f>L99-(M99+N99)</f>
        <v>0</v>
      </c>
      <c r="P99" s="29" t="str">
        <f>IF(OR(G99="新規",G99="追加",G99=""),"OK",(IF(AND(H99="",I99=""),"NG","OK")))</f>
        <v>OK</v>
      </c>
      <c r="Q99" s="10" t="str">
        <f>IF(OR(G99="新規",G99="追加",G99=""),"OK",(IF(OR(AND(J99="",K99=""),AND(J99="",K99="□"),AND(J99="□",K99=""),AND(J99="□",K99="□")),"NG","OK")))</f>
        <v>OK</v>
      </c>
      <c r="R99" s="10" t="str">
        <f>IF(OR(AND(C99&lt;&gt;"",D99&lt;&gt;"",F99&lt;&gt;"",G99&lt;&gt;""),(C99="")),"OK","NG")</f>
        <v>OK</v>
      </c>
      <c r="T99" s="81" t="s">
        <v>161</v>
      </c>
    </row>
    <row r="100" spans="1:20" ht="23" customHeight="1">
      <c r="A100" s="6"/>
      <c r="B100" s="9"/>
      <c r="C100" s="72"/>
      <c r="D100" s="152"/>
      <c r="E100" s="152"/>
      <c r="F100" s="15"/>
      <c r="G100" s="7"/>
      <c r="H100" s="6"/>
      <c r="I100" s="6"/>
      <c r="J100" s="7" t="s">
        <v>1</v>
      </c>
      <c r="K100" s="8" t="s">
        <v>1</v>
      </c>
      <c r="L100" s="1"/>
      <c r="M100" s="1"/>
      <c r="N100" s="1"/>
      <c r="O100" s="20">
        <f t="shared" ref="O100:O105" si="30">L100-(M100+N100)</f>
        <v>0</v>
      </c>
      <c r="P100" s="29" t="str">
        <f t="shared" ref="P100:P105" si="31">IF(OR(G100="新規",G100="追加",G100=""),"OK",(IF(AND(H100="",I100=""),"NG","OK")))</f>
        <v>OK</v>
      </c>
      <c r="Q100" s="10" t="str">
        <f t="shared" ref="Q100:Q105" si="32">IF(OR(G100="新規",G100="追加",G100=""),"OK",(IF(OR(AND(J100="",K100=""),AND(J100="",K100="□"),AND(J100="□",K100=""),AND(J100="□",K100="□")),"NG","OK")))</f>
        <v>OK</v>
      </c>
      <c r="R100" s="10" t="str">
        <f t="shared" ref="R100:R105" si="33">IF(OR(AND(C100&lt;&gt;"",D100&lt;&gt;"",F100&lt;&gt;"",G100&lt;&gt;""),(C100="")),"OK","NG")</f>
        <v>OK</v>
      </c>
      <c r="T100" s="81" t="s">
        <v>218</v>
      </c>
    </row>
    <row r="101" spans="1:20" ht="23" customHeight="1">
      <c r="A101" s="6"/>
      <c r="B101" s="9"/>
      <c r="C101" s="72"/>
      <c r="D101" s="152"/>
      <c r="E101" s="152"/>
      <c r="F101" s="15"/>
      <c r="G101" s="7"/>
      <c r="H101" s="6"/>
      <c r="I101" s="6"/>
      <c r="J101" s="7" t="s">
        <v>1</v>
      </c>
      <c r="K101" s="8" t="s">
        <v>1</v>
      </c>
      <c r="L101" s="1"/>
      <c r="M101" s="1"/>
      <c r="N101" s="1"/>
      <c r="O101" s="20">
        <f t="shared" si="30"/>
        <v>0</v>
      </c>
      <c r="P101" s="29" t="str">
        <f t="shared" si="31"/>
        <v>OK</v>
      </c>
      <c r="Q101" s="10" t="str">
        <f t="shared" si="32"/>
        <v>OK</v>
      </c>
      <c r="R101" s="10" t="str">
        <f t="shared" si="33"/>
        <v>OK</v>
      </c>
      <c r="T101" s="81" t="s">
        <v>160</v>
      </c>
    </row>
    <row r="102" spans="1:20" ht="23" customHeight="1">
      <c r="A102" s="6"/>
      <c r="B102" s="9"/>
      <c r="C102" s="72"/>
      <c r="D102" s="152"/>
      <c r="E102" s="152"/>
      <c r="F102" s="15"/>
      <c r="G102" s="7"/>
      <c r="H102" s="6"/>
      <c r="I102" s="6"/>
      <c r="J102" s="7" t="s">
        <v>1</v>
      </c>
      <c r="K102" s="8" t="s">
        <v>1</v>
      </c>
      <c r="L102" s="1"/>
      <c r="M102" s="1"/>
      <c r="N102" s="1"/>
      <c r="O102" s="20">
        <f t="shared" si="30"/>
        <v>0</v>
      </c>
      <c r="P102" s="29" t="str">
        <f t="shared" si="31"/>
        <v>OK</v>
      </c>
      <c r="Q102" s="10" t="str">
        <f t="shared" si="32"/>
        <v>OK</v>
      </c>
      <c r="R102" s="10" t="str">
        <f t="shared" si="33"/>
        <v>OK</v>
      </c>
      <c r="T102" s="81" t="s">
        <v>13</v>
      </c>
    </row>
    <row r="103" spans="1:20" ht="23" customHeight="1">
      <c r="A103" s="6"/>
      <c r="B103" s="9"/>
      <c r="C103" s="72"/>
      <c r="D103" s="152"/>
      <c r="E103" s="152"/>
      <c r="F103" s="16"/>
      <c r="G103" s="7"/>
      <c r="H103" s="6"/>
      <c r="I103" s="6"/>
      <c r="J103" s="7" t="s">
        <v>1</v>
      </c>
      <c r="K103" s="8" t="s">
        <v>1</v>
      </c>
      <c r="L103" s="1"/>
      <c r="M103" s="1"/>
      <c r="N103" s="1"/>
      <c r="O103" s="20">
        <f t="shared" si="30"/>
        <v>0</v>
      </c>
      <c r="P103" s="29" t="str">
        <f t="shared" si="31"/>
        <v>OK</v>
      </c>
      <c r="Q103" s="10" t="str">
        <f>IF(OR(G103="新規",G103="追加",G103=""),"OK",(IF(OR(AND(J103="",K103=""),AND(J103="",K103="□"),AND(J103="□",K103=""),AND(J103="□",K103="□")),"NG","OK")))</f>
        <v>OK</v>
      </c>
      <c r="R103" s="10" t="str">
        <f t="shared" si="33"/>
        <v>OK</v>
      </c>
    </row>
    <row r="104" spans="1:20" ht="23" customHeight="1">
      <c r="A104" s="6"/>
      <c r="B104" s="9"/>
      <c r="C104" s="72"/>
      <c r="D104" s="152"/>
      <c r="E104" s="152"/>
      <c r="F104" s="15"/>
      <c r="G104" s="7"/>
      <c r="H104" s="6"/>
      <c r="I104" s="6"/>
      <c r="J104" s="7" t="s">
        <v>1</v>
      </c>
      <c r="K104" s="8" t="s">
        <v>1</v>
      </c>
      <c r="L104" s="1"/>
      <c r="M104" s="1"/>
      <c r="N104" s="1"/>
      <c r="O104" s="20">
        <f t="shared" si="30"/>
        <v>0</v>
      </c>
      <c r="P104" s="29" t="str">
        <f t="shared" si="31"/>
        <v>OK</v>
      </c>
      <c r="Q104" s="10" t="str">
        <f t="shared" si="32"/>
        <v>OK</v>
      </c>
      <c r="R104" s="10" t="str">
        <f t="shared" si="33"/>
        <v>OK</v>
      </c>
    </row>
    <row r="105" spans="1:20" ht="22.5" customHeight="1">
      <c r="A105" s="6"/>
      <c r="B105" s="9"/>
      <c r="C105" s="72"/>
      <c r="D105" s="152"/>
      <c r="E105" s="152"/>
      <c r="F105" s="15"/>
      <c r="G105" s="7"/>
      <c r="H105" s="6"/>
      <c r="I105" s="6"/>
      <c r="J105" s="7" t="s">
        <v>1</v>
      </c>
      <c r="K105" s="8" t="s">
        <v>1</v>
      </c>
      <c r="L105" s="1"/>
      <c r="M105" s="1"/>
      <c r="N105" s="1"/>
      <c r="O105" s="20">
        <f t="shared" si="30"/>
        <v>0</v>
      </c>
      <c r="P105" s="29" t="str">
        <f t="shared" si="31"/>
        <v>OK</v>
      </c>
      <c r="Q105" s="10" t="str">
        <f t="shared" si="32"/>
        <v>OK</v>
      </c>
      <c r="R105" s="10" t="str">
        <f t="shared" si="33"/>
        <v>OK</v>
      </c>
    </row>
    <row r="106" spans="1:20" ht="22.5" customHeight="1">
      <c r="A106" s="12"/>
      <c r="B106" s="13"/>
      <c r="C106" s="14"/>
      <c r="D106" s="13"/>
      <c r="E106" s="14"/>
      <c r="F106" s="14"/>
      <c r="G106" s="13"/>
      <c r="H106" s="13"/>
      <c r="I106" s="12"/>
      <c r="J106" s="12"/>
      <c r="K106" s="68" t="s">
        <v>137</v>
      </c>
      <c r="L106" s="27">
        <f>SUM(L99:L105)</f>
        <v>0</v>
      </c>
      <c r="M106" s="27">
        <f t="shared" ref="M106:N106" si="34">SUM(M99:M105)</f>
        <v>0</v>
      </c>
      <c r="N106" s="27">
        <f t="shared" si="34"/>
        <v>0</v>
      </c>
      <c r="O106" s="27">
        <f>L106-(M106+N106)</f>
        <v>0</v>
      </c>
      <c r="P106" s="76"/>
      <c r="Q106" s="77"/>
      <c r="R106" s="77"/>
    </row>
    <row r="107" spans="1:20" ht="22.5" customHeight="1">
      <c r="A107" s="48" t="s">
        <v>136</v>
      </c>
      <c r="B107" s="13"/>
      <c r="C107" s="14"/>
      <c r="D107" s="13"/>
      <c r="E107" s="14"/>
      <c r="F107" s="14"/>
      <c r="G107" s="13"/>
      <c r="H107" s="13"/>
      <c r="I107" s="12"/>
      <c r="J107" s="12"/>
      <c r="K107" s="12"/>
      <c r="L107" s="12"/>
      <c r="M107" s="12"/>
      <c r="N107" s="12"/>
      <c r="O107" s="12"/>
      <c r="P107" s="76"/>
      <c r="Q107" s="77"/>
      <c r="R107" s="77"/>
    </row>
    <row r="108" spans="1:20" ht="22.5" customHeight="1">
      <c r="A108" s="162" t="s">
        <v>217</v>
      </c>
      <c r="B108" s="160" t="s">
        <v>67</v>
      </c>
      <c r="C108" s="150" t="s">
        <v>286</v>
      </c>
      <c r="D108" s="150"/>
      <c r="E108" s="150"/>
      <c r="F108" s="150"/>
      <c r="G108" s="160" t="s">
        <v>38</v>
      </c>
      <c r="H108" s="144" t="s">
        <v>47</v>
      </c>
      <c r="I108" s="145"/>
      <c r="J108" s="145"/>
      <c r="K108" s="146"/>
      <c r="L108" s="144" t="s">
        <v>216</v>
      </c>
      <c r="M108" s="145"/>
      <c r="N108" s="145"/>
      <c r="O108" s="146"/>
      <c r="P108" s="48" t="s">
        <v>96</v>
      </c>
      <c r="Q108" s="48" t="s">
        <v>96</v>
      </c>
      <c r="R108" s="61"/>
    </row>
    <row r="109" spans="1:20" ht="22.5" customHeight="1">
      <c r="A109" s="161"/>
      <c r="B109" s="161"/>
      <c r="C109" s="68" t="s">
        <v>215</v>
      </c>
      <c r="D109" s="150" t="s">
        <v>120</v>
      </c>
      <c r="E109" s="150"/>
      <c r="F109" s="68" t="s">
        <v>15</v>
      </c>
      <c r="G109" s="161"/>
      <c r="H109" s="69" t="s">
        <v>29</v>
      </c>
      <c r="I109" s="69" t="s">
        <v>28</v>
      </c>
      <c r="J109" s="68" t="s">
        <v>18</v>
      </c>
      <c r="K109" s="68" t="s">
        <v>19</v>
      </c>
      <c r="L109" s="53" t="s">
        <v>109</v>
      </c>
      <c r="M109" s="53" t="s">
        <v>110</v>
      </c>
      <c r="N109" s="53" t="s">
        <v>111</v>
      </c>
      <c r="O109" s="53" t="s">
        <v>112</v>
      </c>
      <c r="P109" s="70" t="s">
        <v>104</v>
      </c>
      <c r="Q109" s="70" t="s">
        <v>116</v>
      </c>
      <c r="R109" s="70" t="s">
        <v>115</v>
      </c>
      <c r="T109" s="81" t="s">
        <v>153</v>
      </c>
    </row>
    <row r="110" spans="1:20" ht="22.5" customHeight="1">
      <c r="A110" s="6"/>
      <c r="B110" s="9"/>
      <c r="C110" s="72"/>
      <c r="D110" s="152"/>
      <c r="E110" s="152"/>
      <c r="F110" s="15"/>
      <c r="G110" s="7"/>
      <c r="H110" s="6"/>
      <c r="I110" s="6"/>
      <c r="J110" s="7" t="s">
        <v>1</v>
      </c>
      <c r="K110" s="8" t="s">
        <v>1</v>
      </c>
      <c r="L110" s="1"/>
      <c r="M110" s="1"/>
      <c r="N110" s="1"/>
      <c r="O110" s="20">
        <f>L110-(M110+N110)</f>
        <v>0</v>
      </c>
      <c r="P110" s="29" t="str">
        <f>IF(OR(G110="新規",G110="追加",G110=""),"OK",(IF(AND(H110="",I110=""),"NG","OK")))</f>
        <v>OK</v>
      </c>
      <c r="Q110" s="10" t="str">
        <f>IF(OR(G110="新規",G110="追加",G110=""),"OK",(IF(OR(AND(J110="",K110=""),AND(J110="",K110="□"),AND(J110="□",K110=""),AND(J110="□",K110="□")),"NG","OK")))</f>
        <v>OK</v>
      </c>
      <c r="R110" s="10" t="str">
        <f>IF(OR(AND(C110&lt;&gt;"",D110&lt;&gt;"",F110&lt;&gt;"",G110&lt;&gt;""),(C110="")),"OK","NG")</f>
        <v>OK</v>
      </c>
      <c r="T110" s="81" t="s">
        <v>164</v>
      </c>
    </row>
    <row r="111" spans="1:20" ht="22.5" customHeight="1">
      <c r="A111" s="6"/>
      <c r="B111" s="9"/>
      <c r="C111" s="72"/>
      <c r="D111" s="152"/>
      <c r="E111" s="152"/>
      <c r="F111" s="15"/>
      <c r="G111" s="7"/>
      <c r="H111" s="6"/>
      <c r="I111" s="6"/>
      <c r="J111" s="7" t="s">
        <v>1</v>
      </c>
      <c r="K111" s="8" t="s">
        <v>1</v>
      </c>
      <c r="L111" s="1"/>
      <c r="M111" s="1"/>
      <c r="N111" s="1"/>
      <c r="O111" s="20">
        <f t="shared" ref="O111:O116" si="35">L111-(M111+N111)</f>
        <v>0</v>
      </c>
      <c r="P111" s="29" t="str">
        <f t="shared" ref="P111:P116" si="36">IF(OR(G111="新規",G111="追加",G111=""),"OK",(IF(AND(H111="",I111=""),"NG","OK")))</f>
        <v>OK</v>
      </c>
      <c r="Q111" s="10" t="str">
        <f t="shared" ref="Q111:Q116" si="37">IF(OR(G111="新規",G111="追加",G111=""),"OK",(IF(OR(AND(J111="",K111=""),AND(J111="",K111="□"),AND(J111="□",K111=""),AND(J111="□",K111="□")),"NG","OK")))</f>
        <v>OK</v>
      </c>
      <c r="R111" s="10" t="str">
        <f t="shared" ref="R111:R115" si="38">IF(OR(AND(C111&lt;&gt;"",D111&lt;&gt;"",F111&lt;&gt;"",G111&lt;&gt;""),(C111="")),"OK","NG")</f>
        <v>OK</v>
      </c>
      <c r="T111" s="81" t="s">
        <v>13</v>
      </c>
    </row>
    <row r="112" spans="1:20" ht="22.5" customHeight="1">
      <c r="A112" s="6"/>
      <c r="B112" s="9"/>
      <c r="C112" s="72"/>
      <c r="D112" s="152"/>
      <c r="E112" s="152"/>
      <c r="F112" s="15"/>
      <c r="G112" s="7"/>
      <c r="H112" s="6"/>
      <c r="I112" s="6"/>
      <c r="J112" s="7" t="s">
        <v>1</v>
      </c>
      <c r="K112" s="8" t="s">
        <v>1</v>
      </c>
      <c r="L112" s="1"/>
      <c r="M112" s="1"/>
      <c r="N112" s="1"/>
      <c r="O112" s="20">
        <f t="shared" si="35"/>
        <v>0</v>
      </c>
      <c r="P112" s="29" t="str">
        <f t="shared" si="36"/>
        <v>OK</v>
      </c>
      <c r="Q112" s="10" t="str">
        <f t="shared" si="37"/>
        <v>OK</v>
      </c>
      <c r="R112" s="10" t="str">
        <f t="shared" si="38"/>
        <v>OK</v>
      </c>
    </row>
    <row r="113" spans="1:23" ht="22.5" customHeight="1">
      <c r="A113" s="6"/>
      <c r="B113" s="9"/>
      <c r="C113" s="72"/>
      <c r="D113" s="152"/>
      <c r="E113" s="152"/>
      <c r="F113" s="15"/>
      <c r="G113" s="7"/>
      <c r="H113" s="6"/>
      <c r="I113" s="6"/>
      <c r="J113" s="7" t="s">
        <v>1</v>
      </c>
      <c r="K113" s="8" t="s">
        <v>1</v>
      </c>
      <c r="L113" s="1"/>
      <c r="M113" s="1"/>
      <c r="N113" s="1"/>
      <c r="O113" s="20">
        <f t="shared" si="35"/>
        <v>0</v>
      </c>
      <c r="P113" s="29" t="str">
        <f t="shared" si="36"/>
        <v>OK</v>
      </c>
      <c r="Q113" s="10" t="str">
        <f t="shared" si="37"/>
        <v>OK</v>
      </c>
      <c r="R113" s="10" t="str">
        <f t="shared" si="38"/>
        <v>OK</v>
      </c>
    </row>
    <row r="114" spans="1:23" ht="22.5" customHeight="1">
      <c r="A114" s="6"/>
      <c r="B114" s="9"/>
      <c r="C114" s="72"/>
      <c r="D114" s="152"/>
      <c r="E114" s="152"/>
      <c r="F114" s="16"/>
      <c r="G114" s="7"/>
      <c r="H114" s="6"/>
      <c r="I114" s="6"/>
      <c r="J114" s="7" t="s">
        <v>1</v>
      </c>
      <c r="K114" s="8" t="s">
        <v>1</v>
      </c>
      <c r="L114" s="1"/>
      <c r="M114" s="1"/>
      <c r="N114" s="1"/>
      <c r="O114" s="20">
        <f t="shared" si="35"/>
        <v>0</v>
      </c>
      <c r="P114" s="29" t="str">
        <f t="shared" si="36"/>
        <v>OK</v>
      </c>
      <c r="Q114" s="10" t="str">
        <f t="shared" si="37"/>
        <v>OK</v>
      </c>
      <c r="R114" s="10" t="str">
        <f t="shared" si="38"/>
        <v>OK</v>
      </c>
    </row>
    <row r="115" spans="1:23" ht="22.5" customHeight="1">
      <c r="A115" s="6"/>
      <c r="B115" s="9"/>
      <c r="C115" s="72"/>
      <c r="D115" s="152"/>
      <c r="E115" s="152"/>
      <c r="F115" s="15"/>
      <c r="G115" s="7"/>
      <c r="H115" s="6"/>
      <c r="I115" s="6"/>
      <c r="J115" s="7" t="s">
        <v>1</v>
      </c>
      <c r="K115" s="8" t="s">
        <v>1</v>
      </c>
      <c r="L115" s="1"/>
      <c r="M115" s="1"/>
      <c r="N115" s="1"/>
      <c r="O115" s="20">
        <f t="shared" si="35"/>
        <v>0</v>
      </c>
      <c r="P115" s="29" t="str">
        <f t="shared" si="36"/>
        <v>OK</v>
      </c>
      <c r="Q115" s="10" t="str">
        <f t="shared" si="37"/>
        <v>OK</v>
      </c>
      <c r="R115" s="10" t="str">
        <f t="shared" si="38"/>
        <v>OK</v>
      </c>
    </row>
    <row r="116" spans="1:23" ht="22.5" customHeight="1">
      <c r="A116" s="6"/>
      <c r="B116" s="9"/>
      <c r="C116" s="72"/>
      <c r="D116" s="152"/>
      <c r="E116" s="152"/>
      <c r="F116" s="15"/>
      <c r="G116" s="7"/>
      <c r="H116" s="6"/>
      <c r="I116" s="6"/>
      <c r="J116" s="7" t="s">
        <v>1</v>
      </c>
      <c r="K116" s="8" t="s">
        <v>1</v>
      </c>
      <c r="L116" s="1"/>
      <c r="M116" s="1"/>
      <c r="N116" s="1"/>
      <c r="O116" s="20">
        <f t="shared" si="35"/>
        <v>0</v>
      </c>
      <c r="P116" s="29" t="str">
        <f t="shared" si="36"/>
        <v>OK</v>
      </c>
      <c r="Q116" s="10" t="str">
        <f t="shared" si="37"/>
        <v>OK</v>
      </c>
      <c r="R116" s="10" t="str">
        <f>IF(OR(AND(C116&lt;&gt;"",D116&lt;&gt;"",F116&lt;&gt;"",G116&lt;&gt;""),(C116="")),"OK","NG")</f>
        <v>OK</v>
      </c>
    </row>
    <row r="117" spans="1:23" ht="22.5" customHeight="1">
      <c r="A117" s="12"/>
      <c r="B117" s="13"/>
      <c r="C117" s="14"/>
      <c r="D117" s="13"/>
      <c r="E117" s="14"/>
      <c r="F117" s="14"/>
      <c r="G117" s="13"/>
      <c r="H117" s="13"/>
      <c r="I117" s="12"/>
      <c r="J117" s="12"/>
      <c r="K117" s="68" t="s">
        <v>137</v>
      </c>
      <c r="L117" s="27">
        <f>SUM(L110:L116)</f>
        <v>0</v>
      </c>
      <c r="M117" s="27">
        <f t="shared" ref="M117:N117" si="39">SUM(M110:M116)</f>
        <v>0</v>
      </c>
      <c r="N117" s="27">
        <f t="shared" si="39"/>
        <v>0</v>
      </c>
      <c r="O117" s="27">
        <f>L117-(M117+N117)</f>
        <v>0</v>
      </c>
      <c r="P117" s="76"/>
      <c r="Q117" s="77"/>
      <c r="R117" s="77"/>
    </row>
    <row r="118" spans="1:23" ht="13">
      <c r="F118" s="85"/>
    </row>
    <row r="119" spans="1:23" s="61" customFormat="1" ht="13">
      <c r="A119" s="142" t="s">
        <v>139</v>
      </c>
      <c r="B119" s="143"/>
      <c r="C119" s="53" t="s">
        <v>138</v>
      </c>
      <c r="D119" s="53" t="s">
        <v>110</v>
      </c>
      <c r="E119" s="53" t="s">
        <v>111</v>
      </c>
      <c r="F119" s="53" t="s">
        <v>112</v>
      </c>
      <c r="G119" s="53" t="s">
        <v>165</v>
      </c>
      <c r="H119" s="142" t="s">
        <v>17</v>
      </c>
      <c r="I119" s="159"/>
      <c r="J119" s="136" t="s">
        <v>208</v>
      </c>
      <c r="K119" s="136"/>
      <c r="L119" s="136"/>
      <c r="M119" s="136"/>
      <c r="P119" s="87" t="s">
        <v>198</v>
      </c>
      <c r="Q119" s="88" t="s">
        <v>70</v>
      </c>
      <c r="R119" s="88" t="s">
        <v>84</v>
      </c>
    </row>
    <row r="120" spans="1:23" ht="22.5" customHeight="1">
      <c r="A120" s="153" t="s">
        <v>237</v>
      </c>
      <c r="B120" s="154"/>
      <c r="C120" s="100">
        <f>L40</f>
        <v>0</v>
      </c>
      <c r="D120" s="100">
        <f t="shared" ref="D120:F120" si="40">M40</f>
        <v>0</v>
      </c>
      <c r="E120" s="100">
        <f t="shared" si="40"/>
        <v>0</v>
      </c>
      <c r="F120" s="100">
        <f t="shared" si="40"/>
        <v>0</v>
      </c>
      <c r="G120" s="163">
        <f>SUM(D120:D122)</f>
        <v>0</v>
      </c>
      <c r="H120" s="157"/>
      <c r="I120" s="158"/>
      <c r="J120" s="151" t="s">
        <v>209</v>
      </c>
      <c r="K120" s="151"/>
      <c r="L120" s="151"/>
      <c r="M120" s="151"/>
      <c r="N120" s="89"/>
      <c r="O120" s="89"/>
      <c r="P120" s="29" t="str">
        <f>IF(G120&lt;=2500000,"OK","NG")</f>
        <v>OK</v>
      </c>
      <c r="Q120" s="10" t="str">
        <f t="shared" ref="Q120:Q126" si="41">IF(D120&lt;=C120/2,"OK","NG")</f>
        <v>OK</v>
      </c>
      <c r="R120" s="10" t="str">
        <f t="shared" ref="R120:R126" si="42">IF(C120=D120+E120+F120,"OK","NG")</f>
        <v>OK</v>
      </c>
      <c r="S120" s="90"/>
      <c r="T120" s="70"/>
      <c r="U120" s="70"/>
      <c r="V120" s="70"/>
      <c r="W120" s="70"/>
    </row>
    <row r="121" spans="1:23" ht="22.5" customHeight="1">
      <c r="A121" s="155" t="s">
        <v>238</v>
      </c>
      <c r="B121" s="156"/>
      <c r="C121" s="100">
        <f>L51</f>
        <v>0</v>
      </c>
      <c r="D121" s="100">
        <f t="shared" ref="D121:F121" si="43">M51</f>
        <v>0</v>
      </c>
      <c r="E121" s="100">
        <f t="shared" si="43"/>
        <v>0</v>
      </c>
      <c r="F121" s="100">
        <f t="shared" si="43"/>
        <v>0</v>
      </c>
      <c r="G121" s="164"/>
      <c r="H121" s="157"/>
      <c r="I121" s="158"/>
      <c r="J121" s="151"/>
      <c r="K121" s="151"/>
      <c r="L121" s="151"/>
      <c r="M121" s="151"/>
      <c r="N121" s="89"/>
      <c r="O121" s="89"/>
      <c r="P121" s="73" t="s">
        <v>152</v>
      </c>
      <c r="Q121" s="10" t="str">
        <f t="shared" si="41"/>
        <v>OK</v>
      </c>
      <c r="R121" s="10" t="str">
        <f t="shared" si="42"/>
        <v>OK</v>
      </c>
      <c r="S121" s="36"/>
    </row>
    <row r="122" spans="1:23" ht="22.5" customHeight="1">
      <c r="A122" s="155" t="s">
        <v>239</v>
      </c>
      <c r="B122" s="156"/>
      <c r="C122" s="100">
        <f>L62</f>
        <v>0</v>
      </c>
      <c r="D122" s="100">
        <f t="shared" ref="D122:F122" si="44">M62</f>
        <v>0</v>
      </c>
      <c r="E122" s="100">
        <f t="shared" si="44"/>
        <v>0</v>
      </c>
      <c r="F122" s="100">
        <f t="shared" si="44"/>
        <v>0</v>
      </c>
      <c r="G122" s="165"/>
      <c r="H122" s="32"/>
      <c r="I122" s="33"/>
      <c r="J122" s="151"/>
      <c r="K122" s="151"/>
      <c r="L122" s="151"/>
      <c r="M122" s="151"/>
      <c r="N122" s="89"/>
      <c r="O122" s="89"/>
      <c r="P122" s="73" t="s">
        <v>152</v>
      </c>
      <c r="Q122" s="10" t="str">
        <f t="shared" si="41"/>
        <v>OK</v>
      </c>
      <c r="R122" s="10" t="str">
        <f t="shared" si="42"/>
        <v>OK</v>
      </c>
      <c r="S122" s="36"/>
    </row>
    <row r="123" spans="1:23" ht="22.5" customHeight="1">
      <c r="A123" s="155" t="s">
        <v>240</v>
      </c>
      <c r="B123" s="156"/>
      <c r="C123" s="100">
        <f>L73</f>
        <v>0</v>
      </c>
      <c r="D123" s="100">
        <f t="shared" ref="D123:F123" si="45">M73</f>
        <v>0</v>
      </c>
      <c r="E123" s="100">
        <f t="shared" si="45"/>
        <v>0</v>
      </c>
      <c r="F123" s="100">
        <f t="shared" si="45"/>
        <v>0</v>
      </c>
      <c r="G123" s="100">
        <f>D123</f>
        <v>0</v>
      </c>
      <c r="H123" s="32"/>
      <c r="I123" s="33"/>
      <c r="J123" s="150" t="s">
        <v>210</v>
      </c>
      <c r="K123" s="150"/>
      <c r="L123" s="150"/>
      <c r="M123" s="150"/>
      <c r="N123" s="89"/>
      <c r="O123" s="89"/>
      <c r="P123" s="29" t="str">
        <f>IF(G123&lt;=2500000,"OK","NG")</f>
        <v>OK</v>
      </c>
      <c r="Q123" s="10" t="str">
        <f t="shared" si="41"/>
        <v>OK</v>
      </c>
      <c r="R123" s="10" t="str">
        <f t="shared" si="42"/>
        <v>OK</v>
      </c>
      <c r="S123" s="36"/>
    </row>
    <row r="124" spans="1:23" ht="22.5" customHeight="1">
      <c r="A124" s="155" t="s">
        <v>131</v>
      </c>
      <c r="B124" s="156"/>
      <c r="C124" s="100">
        <f>L84</f>
        <v>0</v>
      </c>
      <c r="D124" s="100">
        <f t="shared" ref="D124:F124" si="46">M84</f>
        <v>0</v>
      </c>
      <c r="E124" s="100">
        <f t="shared" si="46"/>
        <v>0</v>
      </c>
      <c r="F124" s="100">
        <f t="shared" si="46"/>
        <v>0</v>
      </c>
      <c r="G124" s="100">
        <f>D124</f>
        <v>0</v>
      </c>
      <c r="H124" s="32"/>
      <c r="I124" s="33"/>
      <c r="J124" s="150" t="s">
        <v>211</v>
      </c>
      <c r="K124" s="150"/>
      <c r="L124" s="150"/>
      <c r="M124" s="150"/>
      <c r="N124" s="89"/>
      <c r="O124" s="89"/>
      <c r="P124" s="29" t="str">
        <f>IF(G124&lt;=5000000,"OK","NG")</f>
        <v>OK</v>
      </c>
      <c r="Q124" s="10" t="str">
        <f t="shared" si="41"/>
        <v>OK</v>
      </c>
      <c r="R124" s="10" t="str">
        <f t="shared" si="42"/>
        <v>OK</v>
      </c>
      <c r="S124" s="36"/>
    </row>
    <row r="125" spans="1:23" ht="22.5" customHeight="1">
      <c r="A125" s="155" t="s">
        <v>241</v>
      </c>
      <c r="B125" s="156"/>
      <c r="C125" s="100">
        <f>L95</f>
        <v>0</v>
      </c>
      <c r="D125" s="100">
        <f t="shared" ref="D125:F125" si="47">M95</f>
        <v>0</v>
      </c>
      <c r="E125" s="100">
        <f t="shared" si="47"/>
        <v>0</v>
      </c>
      <c r="F125" s="100">
        <f t="shared" si="47"/>
        <v>0</v>
      </c>
      <c r="G125" s="183">
        <f>SUM(D125:D126)</f>
        <v>0</v>
      </c>
      <c r="H125" s="32"/>
      <c r="I125" s="33"/>
      <c r="J125" s="151" t="s">
        <v>212</v>
      </c>
      <c r="K125" s="151"/>
      <c r="L125" s="151"/>
      <c r="M125" s="151"/>
      <c r="N125" s="89"/>
      <c r="O125" s="89"/>
      <c r="P125" s="29" t="str">
        <f>IF(G125&lt;=2500000,"OK","NG")</f>
        <v>OK</v>
      </c>
      <c r="Q125" s="10" t="str">
        <f t="shared" si="41"/>
        <v>OK</v>
      </c>
      <c r="R125" s="10" t="str">
        <f t="shared" si="42"/>
        <v>OK</v>
      </c>
      <c r="S125" s="36"/>
    </row>
    <row r="126" spans="1:23" ht="22.5" customHeight="1">
      <c r="A126" s="155" t="s">
        <v>242</v>
      </c>
      <c r="B126" s="156"/>
      <c r="C126" s="100">
        <f>L106</f>
        <v>0</v>
      </c>
      <c r="D126" s="100">
        <f t="shared" ref="D126:F126" si="48">M106</f>
        <v>0</v>
      </c>
      <c r="E126" s="100">
        <f t="shared" si="48"/>
        <v>0</v>
      </c>
      <c r="F126" s="100">
        <f t="shared" si="48"/>
        <v>0</v>
      </c>
      <c r="G126" s="184"/>
      <c r="H126" s="32"/>
      <c r="I126" s="33"/>
      <c r="J126" s="151"/>
      <c r="K126" s="151"/>
      <c r="L126" s="151"/>
      <c r="M126" s="151"/>
      <c r="N126" s="89"/>
      <c r="O126" s="89"/>
      <c r="P126" s="73" t="s">
        <v>152</v>
      </c>
      <c r="Q126" s="10" t="str">
        <f t="shared" si="41"/>
        <v>OK</v>
      </c>
      <c r="R126" s="10" t="str">
        <f t="shared" si="42"/>
        <v>OK</v>
      </c>
      <c r="S126" s="36"/>
    </row>
    <row r="127" spans="1:23" ht="22.5" customHeight="1">
      <c r="A127" s="155" t="s">
        <v>135</v>
      </c>
      <c r="B127" s="156"/>
      <c r="C127" s="100">
        <f>L117</f>
        <v>0</v>
      </c>
      <c r="D127" s="100">
        <f t="shared" ref="D127:F127" si="49">M117</f>
        <v>0</v>
      </c>
      <c r="E127" s="100">
        <f t="shared" si="49"/>
        <v>0</v>
      </c>
      <c r="F127" s="100">
        <f t="shared" si="49"/>
        <v>0</v>
      </c>
      <c r="G127" s="100">
        <f>D127</f>
        <v>0</v>
      </c>
      <c r="H127" s="157"/>
      <c r="I127" s="158"/>
      <c r="J127" s="150" t="s">
        <v>287</v>
      </c>
      <c r="K127" s="150"/>
      <c r="L127" s="150"/>
      <c r="M127" s="150"/>
      <c r="N127" s="89"/>
      <c r="O127" s="89"/>
      <c r="P127" s="29" t="str">
        <f>IF(G127&lt;=2500000,"OK","NG")</f>
        <v>OK</v>
      </c>
      <c r="Q127" s="10" t="str">
        <f>IF(D127&lt;=C127/2,"OK","NG")</f>
        <v>OK</v>
      </c>
      <c r="R127" s="10" t="str">
        <f>IF(C127=D127+E127+F127,"OK","NG")</f>
        <v>OK</v>
      </c>
      <c r="S127" s="36"/>
    </row>
    <row r="128" spans="1:23" ht="22.5" customHeight="1">
      <c r="A128" s="174" t="s">
        <v>14</v>
      </c>
      <c r="B128" s="175"/>
      <c r="C128" s="100">
        <f>SUM(C120:C127)</f>
        <v>0</v>
      </c>
      <c r="D128" s="100">
        <f>SUM(D120:D127)</f>
        <v>0</v>
      </c>
      <c r="E128" s="100">
        <f t="shared" ref="E128:F128" si="50">SUM(E120:E127)</f>
        <v>0</v>
      </c>
      <c r="F128" s="100">
        <f t="shared" si="50"/>
        <v>0</v>
      </c>
      <c r="G128" s="100">
        <f>D128</f>
        <v>0</v>
      </c>
      <c r="H128" s="157"/>
      <c r="I128" s="158"/>
      <c r="J128" s="177" t="s">
        <v>213</v>
      </c>
      <c r="K128" s="177"/>
      <c r="L128" s="177"/>
      <c r="M128" s="177"/>
      <c r="N128" s="89"/>
      <c r="P128" s="29" t="str">
        <f>IF(OR(C128=0,AND(G128&gt;=150000,G128&lt;=10000000)),"OK","NG")</f>
        <v>OK</v>
      </c>
      <c r="Q128" s="10" t="str">
        <f>IF(D128&lt;=C128/2,"OK","NG")</f>
        <v>OK</v>
      </c>
      <c r="R128" s="10" t="str">
        <f>IF(C128=D128+E128+F128,"OK","NG")</f>
        <v>OK</v>
      </c>
    </row>
    <row r="129" spans="1:16" ht="13"/>
    <row r="130" spans="1:16" ht="22.5" customHeight="1">
      <c r="A130" s="48" t="s">
        <v>196</v>
      </c>
    </row>
    <row r="131" spans="1:16" ht="15" customHeight="1">
      <c r="A131" s="139" t="s">
        <v>205</v>
      </c>
      <c r="B131" s="139"/>
      <c r="C131" s="139"/>
      <c r="D131" s="139"/>
      <c r="E131" s="139"/>
      <c r="F131" s="139"/>
      <c r="G131" s="139"/>
      <c r="H131" s="139"/>
      <c r="I131" s="139"/>
      <c r="J131" s="139"/>
      <c r="K131" s="50" t="s">
        <v>82</v>
      </c>
      <c r="P131" s="49" t="s">
        <v>55</v>
      </c>
    </row>
    <row r="132" spans="1:16" ht="15" customHeight="1">
      <c r="A132" s="176" t="s">
        <v>204</v>
      </c>
      <c r="B132" s="176"/>
      <c r="C132" s="176"/>
      <c r="D132" s="176"/>
      <c r="E132" s="176"/>
      <c r="F132" s="176"/>
      <c r="G132" s="176"/>
      <c r="H132" s="176"/>
      <c r="I132" s="176"/>
      <c r="J132" s="176"/>
      <c r="K132" s="56" t="s">
        <v>166</v>
      </c>
      <c r="P132" s="49" t="s">
        <v>167</v>
      </c>
    </row>
    <row r="133" spans="1:16" ht="15" customHeight="1">
      <c r="A133" s="176" t="s">
        <v>199</v>
      </c>
      <c r="B133" s="176"/>
      <c r="C133" s="176"/>
      <c r="D133" s="176"/>
      <c r="E133" s="176"/>
      <c r="F133" s="176"/>
      <c r="G133" s="176"/>
      <c r="H133" s="176"/>
      <c r="I133" s="176"/>
      <c r="J133" s="176"/>
      <c r="K133" s="56" t="s">
        <v>166</v>
      </c>
    </row>
    <row r="134" spans="1:16" ht="15" customHeight="1">
      <c r="A134" s="176" t="s">
        <v>200</v>
      </c>
      <c r="B134" s="176"/>
      <c r="C134" s="176"/>
      <c r="D134" s="176"/>
      <c r="E134" s="176"/>
      <c r="F134" s="176"/>
      <c r="G134" s="176"/>
      <c r="H134" s="176"/>
      <c r="I134" s="176"/>
      <c r="J134" s="176"/>
      <c r="K134" s="56" t="s">
        <v>166</v>
      </c>
    </row>
    <row r="135" spans="1:16" ht="15" customHeight="1">
      <c r="A135" s="176" t="s">
        <v>201</v>
      </c>
      <c r="B135" s="176"/>
      <c r="C135" s="176"/>
      <c r="D135" s="176"/>
      <c r="E135" s="176"/>
      <c r="F135" s="176"/>
      <c r="G135" s="176"/>
      <c r="H135" s="176"/>
      <c r="I135" s="176"/>
      <c r="J135" s="176"/>
      <c r="K135" s="56" t="s">
        <v>166</v>
      </c>
    </row>
    <row r="136" spans="1:16" ht="15" customHeight="1">
      <c r="A136" s="176" t="s">
        <v>289</v>
      </c>
      <c r="B136" s="176"/>
      <c r="C136" s="176"/>
      <c r="D136" s="176"/>
      <c r="E136" s="176"/>
      <c r="F136" s="176"/>
      <c r="G136" s="176"/>
      <c r="H136" s="176"/>
      <c r="I136" s="176"/>
      <c r="J136" s="176"/>
      <c r="K136" s="56" t="s">
        <v>166</v>
      </c>
    </row>
    <row r="137" spans="1:16" ht="15" customHeight="1">
      <c r="A137" s="176" t="s">
        <v>202</v>
      </c>
      <c r="B137" s="176"/>
      <c r="C137" s="176"/>
      <c r="D137" s="176"/>
      <c r="E137" s="176"/>
      <c r="F137" s="176"/>
      <c r="G137" s="176"/>
      <c r="H137" s="176"/>
      <c r="I137" s="176"/>
      <c r="J137" s="176"/>
      <c r="K137" s="56" t="s">
        <v>166</v>
      </c>
    </row>
    <row r="138" spans="1:16" ht="15" customHeight="1">
      <c r="A138" s="176" t="s">
        <v>203</v>
      </c>
      <c r="B138" s="176"/>
      <c r="C138" s="176"/>
      <c r="D138" s="176"/>
      <c r="E138" s="176"/>
      <c r="F138" s="176"/>
      <c r="G138" s="176"/>
      <c r="H138" s="176"/>
      <c r="I138" s="176"/>
      <c r="J138" s="176"/>
      <c r="K138" s="56" t="s">
        <v>166</v>
      </c>
    </row>
    <row r="139" spans="1:16" ht="15" customHeight="1">
      <c r="A139" s="17"/>
      <c r="B139" s="17"/>
      <c r="C139" s="17"/>
      <c r="D139" s="17"/>
      <c r="E139" s="17"/>
      <c r="J139" s="93" t="s">
        <v>141</v>
      </c>
      <c r="K139" s="99">
        <f>COUNTIF(K132:K138,"☑")</f>
        <v>0</v>
      </c>
    </row>
    <row r="140" spans="1:16" ht="15" customHeight="1">
      <c r="A140" s="17"/>
      <c r="B140" s="17"/>
      <c r="C140" s="17"/>
      <c r="D140" s="17"/>
      <c r="E140" s="17"/>
      <c r="H140" s="17"/>
    </row>
    <row r="141" spans="1:16" ht="15" customHeight="1">
      <c r="A141" s="48" t="s">
        <v>206</v>
      </c>
    </row>
    <row r="142" spans="1:16" ht="15" customHeight="1">
      <c r="A142" s="180" t="s">
        <v>57</v>
      </c>
      <c r="B142" s="180"/>
      <c r="C142" s="180"/>
      <c r="D142" s="180"/>
      <c r="E142" s="180"/>
      <c r="F142" s="180"/>
      <c r="G142" s="180"/>
      <c r="H142" s="180"/>
      <c r="I142" s="180"/>
      <c r="J142" s="180"/>
      <c r="K142" s="180"/>
      <c r="P142" s="95" t="s">
        <v>80</v>
      </c>
    </row>
    <row r="143" spans="1:16" ht="15" customHeight="1">
      <c r="A143" s="50" t="s">
        <v>2</v>
      </c>
      <c r="B143" s="140" t="s">
        <v>3</v>
      </c>
      <c r="C143" s="181"/>
      <c r="D143" s="181"/>
      <c r="E143" s="181"/>
      <c r="F143" s="181"/>
      <c r="G143" s="181"/>
      <c r="H143" s="181"/>
      <c r="I143" s="181"/>
      <c r="J143" s="141"/>
    </row>
    <row r="144" spans="1:16" ht="15" customHeight="1">
      <c r="A144" s="3" t="s">
        <v>1</v>
      </c>
      <c r="B144" s="182" t="s">
        <v>69</v>
      </c>
      <c r="C144" s="167"/>
      <c r="D144" s="167"/>
      <c r="E144" s="167"/>
      <c r="F144" s="167"/>
      <c r="G144" s="167"/>
      <c r="H144" s="167"/>
      <c r="I144" s="167"/>
      <c r="J144" s="168"/>
      <c r="P144" s="29" t="str">
        <f>IF(C128=0,"OK",IF(AND(A144="☑",A145="☑",A146="☑"),"OK","NG"))</f>
        <v>OK</v>
      </c>
    </row>
    <row r="145" spans="1:13" ht="15" customHeight="1">
      <c r="A145" s="3" t="s">
        <v>1</v>
      </c>
      <c r="B145" s="182" t="s">
        <v>117</v>
      </c>
      <c r="C145" s="167"/>
      <c r="D145" s="167"/>
      <c r="E145" s="167"/>
      <c r="F145" s="167"/>
      <c r="G145" s="167"/>
      <c r="H145" s="167"/>
      <c r="I145" s="167"/>
      <c r="J145" s="168"/>
    </row>
    <row r="146" spans="1:13" ht="15" customHeight="1">
      <c r="A146" s="3" t="s">
        <v>1</v>
      </c>
      <c r="B146" s="182" t="s">
        <v>288</v>
      </c>
      <c r="C146" s="167"/>
      <c r="D146" s="167"/>
      <c r="E146" s="167"/>
      <c r="F146" s="167"/>
      <c r="G146" s="167"/>
      <c r="H146" s="167"/>
      <c r="I146" s="167"/>
      <c r="J146" s="168"/>
    </row>
    <row r="147" spans="1:13" ht="15" customHeight="1"/>
    <row r="148" spans="1:13" ht="15" customHeight="1">
      <c r="A148" s="48" t="s">
        <v>207</v>
      </c>
    </row>
    <row r="149" spans="1:13" ht="15" customHeight="1">
      <c r="A149" s="50" t="s">
        <v>2</v>
      </c>
      <c r="B149" s="139" t="s">
        <v>4</v>
      </c>
      <c r="C149" s="139"/>
      <c r="D149" s="139"/>
      <c r="E149" s="139"/>
      <c r="F149" s="140" t="s">
        <v>97</v>
      </c>
      <c r="G149" s="141"/>
      <c r="H149" s="140" t="s">
        <v>20</v>
      </c>
      <c r="I149" s="141"/>
      <c r="J149" s="139" t="s">
        <v>17</v>
      </c>
      <c r="K149" s="139"/>
      <c r="L149" s="139"/>
      <c r="M149" s="139"/>
    </row>
    <row r="150" spans="1:13" ht="18.75" customHeight="1">
      <c r="A150" s="3" t="s">
        <v>1</v>
      </c>
      <c r="B150" s="138" t="s">
        <v>23</v>
      </c>
      <c r="C150" s="138"/>
      <c r="D150" s="138"/>
      <c r="E150" s="138"/>
      <c r="F150" s="142" t="s">
        <v>22</v>
      </c>
      <c r="G150" s="143"/>
      <c r="H150" s="142" t="s">
        <v>98</v>
      </c>
      <c r="I150" s="143"/>
      <c r="J150" s="138" t="s">
        <v>143</v>
      </c>
      <c r="K150" s="138"/>
      <c r="L150" s="138"/>
      <c r="M150" s="138"/>
    </row>
    <row r="151" spans="1:13" ht="18.75" customHeight="1">
      <c r="A151" s="3" t="s">
        <v>1</v>
      </c>
      <c r="B151" s="138" t="s">
        <v>25</v>
      </c>
      <c r="C151" s="138"/>
      <c r="D151" s="138"/>
      <c r="E151" s="138"/>
      <c r="F151" s="142" t="s">
        <v>16</v>
      </c>
      <c r="G151" s="143"/>
      <c r="H151" s="142" t="s">
        <v>21</v>
      </c>
      <c r="I151" s="143"/>
      <c r="J151" s="138" t="s">
        <v>100</v>
      </c>
      <c r="K151" s="138"/>
      <c r="L151" s="138"/>
      <c r="M151" s="138"/>
    </row>
    <row r="152" spans="1:13" ht="18.75" customHeight="1">
      <c r="A152" s="3" t="s">
        <v>1</v>
      </c>
      <c r="B152" s="138" t="s">
        <v>24</v>
      </c>
      <c r="C152" s="138"/>
      <c r="D152" s="138"/>
      <c r="E152" s="138"/>
      <c r="F152" s="142" t="s">
        <v>16</v>
      </c>
      <c r="G152" s="143"/>
      <c r="H152" s="142" t="s">
        <v>21</v>
      </c>
      <c r="I152" s="143"/>
      <c r="J152" s="138" t="s">
        <v>26</v>
      </c>
      <c r="K152" s="138"/>
      <c r="L152" s="138"/>
      <c r="M152" s="138"/>
    </row>
    <row r="153" spans="1:13" ht="18.75" customHeight="1">
      <c r="A153" s="3" t="s">
        <v>1</v>
      </c>
      <c r="B153" s="138" t="s">
        <v>90</v>
      </c>
      <c r="C153" s="138"/>
      <c r="D153" s="138"/>
      <c r="E153" s="138"/>
      <c r="F153" s="142" t="s">
        <v>5</v>
      </c>
      <c r="G153" s="143"/>
      <c r="H153" s="159" t="s">
        <v>16</v>
      </c>
      <c r="I153" s="143"/>
      <c r="J153" s="138" t="s">
        <v>99</v>
      </c>
      <c r="K153" s="138"/>
      <c r="L153" s="138"/>
      <c r="M153" s="138"/>
    </row>
    <row r="154" spans="1:13" ht="18.75" customHeight="1">
      <c r="A154" s="3" t="s">
        <v>1</v>
      </c>
      <c r="B154" s="138" t="s">
        <v>283</v>
      </c>
      <c r="C154" s="138"/>
      <c r="D154" s="138"/>
      <c r="E154" s="138"/>
      <c r="F154" s="142" t="s">
        <v>5</v>
      </c>
      <c r="G154" s="143"/>
      <c r="H154" s="136" t="s">
        <v>16</v>
      </c>
      <c r="I154" s="136"/>
      <c r="J154" s="138" t="s">
        <v>284</v>
      </c>
      <c r="K154" s="138"/>
      <c r="L154" s="138"/>
      <c r="M154" s="138"/>
    </row>
  </sheetData>
  <sheetProtection algorithmName="SHA-512" hashValue="OvoT1jurViTbtAkE8ykw9csE5ZK2qxjwNZBEUvmUSCl6e5+WW0+2apOrJCOdZ8tyD2CMH2YNXilcZeOECcQRaw==" saltValue="SFNZHB71Z6qdUkP/PK70aA==" spinCount="100000" sheet="1" objects="1" scenarios="1"/>
  <mergeCells count="198">
    <mergeCell ref="A1:O1"/>
    <mergeCell ref="B3:E3"/>
    <mergeCell ref="B4:E4"/>
    <mergeCell ref="P4:P5"/>
    <mergeCell ref="B5:E5"/>
    <mergeCell ref="B6:E6"/>
    <mergeCell ref="M14:O14"/>
    <mergeCell ref="M15:O15"/>
    <mergeCell ref="M16:O16"/>
    <mergeCell ref="M17:O17"/>
    <mergeCell ref="M18:O18"/>
    <mergeCell ref="M19:O19"/>
    <mergeCell ref="F9:I9"/>
    <mergeCell ref="J9:L9"/>
    <mergeCell ref="M10:O10"/>
    <mergeCell ref="M11:O11"/>
    <mergeCell ref="M12:O12"/>
    <mergeCell ref="M13:O13"/>
    <mergeCell ref="N26:O26"/>
    <mergeCell ref="A31:A32"/>
    <mergeCell ref="B31:B32"/>
    <mergeCell ref="C31:F31"/>
    <mergeCell ref="G31:G32"/>
    <mergeCell ref="H31:K31"/>
    <mergeCell ref="L31:O31"/>
    <mergeCell ref="D32:E32"/>
    <mergeCell ref="M20:O20"/>
    <mergeCell ref="M21:O21"/>
    <mergeCell ref="M22:O22"/>
    <mergeCell ref="M23:O23"/>
    <mergeCell ref="M24:O24"/>
    <mergeCell ref="M25:O25"/>
    <mergeCell ref="D39:E39"/>
    <mergeCell ref="A42:A43"/>
    <mergeCell ref="B42:B43"/>
    <mergeCell ref="C42:F42"/>
    <mergeCell ref="G42:G43"/>
    <mergeCell ref="H42:K42"/>
    <mergeCell ref="D33:E33"/>
    <mergeCell ref="D34:E34"/>
    <mergeCell ref="D35:E35"/>
    <mergeCell ref="D36:E36"/>
    <mergeCell ref="D37:E37"/>
    <mergeCell ref="D38:E38"/>
    <mergeCell ref="A53:A54"/>
    <mergeCell ref="B53:B54"/>
    <mergeCell ref="C53:F53"/>
    <mergeCell ref="L42:O42"/>
    <mergeCell ref="D43:E43"/>
    <mergeCell ref="D44:E44"/>
    <mergeCell ref="D45:E45"/>
    <mergeCell ref="D46:E46"/>
    <mergeCell ref="D47:E47"/>
    <mergeCell ref="G53:G54"/>
    <mergeCell ref="H53:K53"/>
    <mergeCell ref="L53:O53"/>
    <mergeCell ref="D54:E54"/>
    <mergeCell ref="D55:E55"/>
    <mergeCell ref="D56:E56"/>
    <mergeCell ref="D48:E48"/>
    <mergeCell ref="D49:E49"/>
    <mergeCell ref="D50:E50"/>
    <mergeCell ref="H64:K64"/>
    <mergeCell ref="L64:O64"/>
    <mergeCell ref="D65:E65"/>
    <mergeCell ref="D66:E66"/>
    <mergeCell ref="D67:E67"/>
    <mergeCell ref="D57:E57"/>
    <mergeCell ref="D58:E58"/>
    <mergeCell ref="D59:E59"/>
    <mergeCell ref="D60:E60"/>
    <mergeCell ref="D61:E61"/>
    <mergeCell ref="C64:F64"/>
    <mergeCell ref="D68:E68"/>
    <mergeCell ref="D69:E69"/>
    <mergeCell ref="D70:E70"/>
    <mergeCell ref="D71:E71"/>
    <mergeCell ref="D72:E72"/>
    <mergeCell ref="A75:A76"/>
    <mergeCell ref="B75:B76"/>
    <mergeCell ref="C75:F75"/>
    <mergeCell ref="G64:G65"/>
    <mergeCell ref="A64:A65"/>
    <mergeCell ref="B64:B65"/>
    <mergeCell ref="A86:A87"/>
    <mergeCell ref="B86:B87"/>
    <mergeCell ref="C86:F86"/>
    <mergeCell ref="G75:G76"/>
    <mergeCell ref="H75:K75"/>
    <mergeCell ref="L75:O75"/>
    <mergeCell ref="D76:E76"/>
    <mergeCell ref="D77:E77"/>
    <mergeCell ref="D78:E78"/>
    <mergeCell ref="G86:G87"/>
    <mergeCell ref="H86:K86"/>
    <mergeCell ref="L86:O86"/>
    <mergeCell ref="D87:E87"/>
    <mergeCell ref="D88:E88"/>
    <mergeCell ref="D89:E89"/>
    <mergeCell ref="D79:E79"/>
    <mergeCell ref="D80:E80"/>
    <mergeCell ref="D81:E81"/>
    <mergeCell ref="D82:E82"/>
    <mergeCell ref="D83:E83"/>
    <mergeCell ref="H97:K97"/>
    <mergeCell ref="L97:O97"/>
    <mergeCell ref="D98:E98"/>
    <mergeCell ref="D99:E99"/>
    <mergeCell ref="D100:E100"/>
    <mergeCell ref="D90:E90"/>
    <mergeCell ref="D91:E91"/>
    <mergeCell ref="D92:E92"/>
    <mergeCell ref="D93:E93"/>
    <mergeCell ref="D94:E94"/>
    <mergeCell ref="C97:F97"/>
    <mergeCell ref="D101:E101"/>
    <mergeCell ref="D102:E102"/>
    <mergeCell ref="D103:E103"/>
    <mergeCell ref="D104:E104"/>
    <mergeCell ref="D105:E105"/>
    <mergeCell ref="A108:A109"/>
    <mergeCell ref="B108:B109"/>
    <mergeCell ref="C108:F108"/>
    <mergeCell ref="G97:G98"/>
    <mergeCell ref="A97:A98"/>
    <mergeCell ref="B97:B98"/>
    <mergeCell ref="D112:E112"/>
    <mergeCell ref="D113:E113"/>
    <mergeCell ref="D114:E114"/>
    <mergeCell ref="D115:E115"/>
    <mergeCell ref="D116:E116"/>
    <mergeCell ref="A119:B119"/>
    <mergeCell ref="G108:G109"/>
    <mergeCell ref="H108:K108"/>
    <mergeCell ref="L108:O108"/>
    <mergeCell ref="D109:E109"/>
    <mergeCell ref="D110:E110"/>
    <mergeCell ref="D111:E111"/>
    <mergeCell ref="H119:I119"/>
    <mergeCell ref="J119:M119"/>
    <mergeCell ref="A120:B120"/>
    <mergeCell ref="G120:G122"/>
    <mergeCell ref="H120:I120"/>
    <mergeCell ref="J120:M122"/>
    <mergeCell ref="A121:B121"/>
    <mergeCell ref="H121:I121"/>
    <mergeCell ref="A122:B122"/>
    <mergeCell ref="A127:B127"/>
    <mergeCell ref="H127:I127"/>
    <mergeCell ref="J127:M127"/>
    <mergeCell ref="A128:B128"/>
    <mergeCell ref="H128:I128"/>
    <mergeCell ref="J128:M128"/>
    <mergeCell ref="A123:B123"/>
    <mergeCell ref="J123:M123"/>
    <mergeCell ref="A124:B124"/>
    <mergeCell ref="J124:M124"/>
    <mergeCell ref="A125:B125"/>
    <mergeCell ref="G125:G126"/>
    <mergeCell ref="J125:M126"/>
    <mergeCell ref="A126:B126"/>
    <mergeCell ref="A137:J137"/>
    <mergeCell ref="A138:J138"/>
    <mergeCell ref="A142:K142"/>
    <mergeCell ref="B143:J143"/>
    <mergeCell ref="B144:J144"/>
    <mergeCell ref="B145:J145"/>
    <mergeCell ref="A131:J131"/>
    <mergeCell ref="A132:J132"/>
    <mergeCell ref="A133:J133"/>
    <mergeCell ref="A134:J134"/>
    <mergeCell ref="A135:J135"/>
    <mergeCell ref="A136:J136"/>
    <mergeCell ref="B146:J146"/>
    <mergeCell ref="B149:E149"/>
    <mergeCell ref="F149:G149"/>
    <mergeCell ref="H149:I149"/>
    <mergeCell ref="J149:M149"/>
    <mergeCell ref="B150:E150"/>
    <mergeCell ref="F150:G150"/>
    <mergeCell ref="H150:I150"/>
    <mergeCell ref="J150:M150"/>
    <mergeCell ref="B153:E153"/>
    <mergeCell ref="F153:G153"/>
    <mergeCell ref="H153:I153"/>
    <mergeCell ref="J153:M153"/>
    <mergeCell ref="B154:E154"/>
    <mergeCell ref="F154:G154"/>
    <mergeCell ref="H154:I154"/>
    <mergeCell ref="J154:M154"/>
    <mergeCell ref="B151:E151"/>
    <mergeCell ref="F151:G151"/>
    <mergeCell ref="H151:I151"/>
    <mergeCell ref="J151:M151"/>
    <mergeCell ref="B152:E152"/>
    <mergeCell ref="F152:G152"/>
    <mergeCell ref="H152:I152"/>
    <mergeCell ref="J152:M152"/>
  </mergeCells>
  <phoneticPr fontId="2"/>
  <conditionalFormatting sqref="C120:G128">
    <cfRule type="expression" dxfId="307" priority="2">
      <formula>$P120="NG"</formula>
    </cfRule>
  </conditionalFormatting>
  <conditionalFormatting sqref="G120:G123">
    <cfRule type="expression" dxfId="306" priority="1">
      <formula>$P120="NG"</formula>
    </cfRule>
  </conditionalFormatting>
  <conditionalFormatting sqref="H33:K36">
    <cfRule type="expression" dxfId="305" priority="55">
      <formula>#REF!="追加"</formula>
    </cfRule>
    <cfRule type="expression" dxfId="304" priority="56">
      <formula>#REF!="新規"</formula>
    </cfRule>
  </conditionalFormatting>
  <conditionalFormatting sqref="H37:K39">
    <cfRule type="expression" dxfId="303" priority="60">
      <formula>#REF!="追加"</formula>
    </cfRule>
    <cfRule type="expression" dxfId="302" priority="67">
      <formula>#REF!="新規"</formula>
    </cfRule>
  </conditionalFormatting>
  <conditionalFormatting sqref="H44:K47">
    <cfRule type="expression" dxfId="301" priority="46">
      <formula>#REF!="追加"</formula>
    </cfRule>
    <cfRule type="expression" dxfId="300" priority="47">
      <formula>#REF!="新規"</formula>
    </cfRule>
  </conditionalFormatting>
  <conditionalFormatting sqref="H48:K50">
    <cfRule type="expression" dxfId="299" priority="50">
      <formula>#REF!="追加"</formula>
    </cfRule>
    <cfRule type="expression" dxfId="298" priority="51">
      <formula>#REF!="新規"</formula>
    </cfRule>
  </conditionalFormatting>
  <conditionalFormatting sqref="H55:K58">
    <cfRule type="expression" dxfId="297" priority="40">
      <formula>#REF!="追加"</formula>
    </cfRule>
    <cfRule type="expression" dxfId="296" priority="41">
      <formula>#REF!="新規"</formula>
    </cfRule>
  </conditionalFormatting>
  <conditionalFormatting sqref="H59:K61">
    <cfRule type="expression" dxfId="295" priority="44">
      <formula>#REF!="追加"</formula>
    </cfRule>
    <cfRule type="expression" dxfId="294" priority="45">
      <formula>#REF!="新規"</formula>
    </cfRule>
  </conditionalFormatting>
  <conditionalFormatting sqref="H66:K69">
    <cfRule type="expression" dxfId="293" priority="34">
      <formula>#REF!="追加"</formula>
    </cfRule>
    <cfRule type="expression" dxfId="292" priority="35">
      <formula>#REF!="新規"</formula>
    </cfRule>
  </conditionalFormatting>
  <conditionalFormatting sqref="H70:K72">
    <cfRule type="expression" dxfId="291" priority="38">
      <formula>#REF!="追加"</formula>
    </cfRule>
    <cfRule type="expression" dxfId="290" priority="39">
      <formula>#REF!="新規"</formula>
    </cfRule>
  </conditionalFormatting>
  <conditionalFormatting sqref="H77:K80">
    <cfRule type="expression" dxfId="289" priority="28">
      <formula>#REF!="追加"</formula>
    </cfRule>
    <cfRule type="expression" dxfId="288" priority="29">
      <formula>#REF!="新規"</formula>
    </cfRule>
  </conditionalFormatting>
  <conditionalFormatting sqref="H81:K83">
    <cfRule type="expression" dxfId="287" priority="32">
      <formula>#REF!="追加"</formula>
    </cfRule>
    <cfRule type="expression" dxfId="286" priority="33">
      <formula>#REF!="新規"</formula>
    </cfRule>
  </conditionalFormatting>
  <conditionalFormatting sqref="H88:K91">
    <cfRule type="expression" dxfId="285" priority="22">
      <formula>#REF!="追加"</formula>
    </cfRule>
    <cfRule type="expression" dxfId="284" priority="23">
      <formula>#REF!="新規"</formula>
    </cfRule>
  </conditionalFormatting>
  <conditionalFormatting sqref="H92:K94">
    <cfRule type="expression" dxfId="283" priority="26">
      <formula>#REF!="追加"</formula>
    </cfRule>
    <cfRule type="expression" dxfId="282" priority="27">
      <formula>#REF!="新規"</formula>
    </cfRule>
  </conditionalFormatting>
  <conditionalFormatting sqref="H99:K102">
    <cfRule type="expression" dxfId="281" priority="16">
      <formula>#REF!="追加"</formula>
    </cfRule>
    <cfRule type="expression" dxfId="280" priority="17">
      <formula>#REF!="新規"</formula>
    </cfRule>
  </conditionalFormatting>
  <conditionalFormatting sqref="H103:K105">
    <cfRule type="expression" dxfId="279" priority="20">
      <formula>#REF!="追加"</formula>
    </cfRule>
    <cfRule type="expression" dxfId="278" priority="21">
      <formula>#REF!="新規"</formula>
    </cfRule>
  </conditionalFormatting>
  <conditionalFormatting sqref="H110:K113">
    <cfRule type="expression" dxfId="277" priority="10">
      <formula>#REF!="追加"</formula>
    </cfRule>
    <cfRule type="expression" dxfId="276" priority="11">
      <formula>#REF!="新規"</formula>
    </cfRule>
  </conditionalFormatting>
  <conditionalFormatting sqref="H114:K116">
    <cfRule type="expression" dxfId="275" priority="14">
      <formula>#REF!="追加"</formula>
    </cfRule>
    <cfRule type="expression" dxfId="274" priority="15">
      <formula>#REF!="新規"</formula>
    </cfRule>
  </conditionalFormatting>
  <conditionalFormatting sqref="J35:K36 J39:K39">
    <cfRule type="expression" dxfId="273" priority="57">
      <formula>#REF!="追加"</formula>
    </cfRule>
    <cfRule type="expression" dxfId="272" priority="58">
      <formula>#REF!="新規"</formula>
    </cfRule>
  </conditionalFormatting>
  <conditionalFormatting sqref="J46:K47 J50:K50">
    <cfRule type="expression" dxfId="271" priority="48">
      <formula>#REF!="追加"</formula>
    </cfRule>
    <cfRule type="expression" dxfId="270" priority="49">
      <formula>#REF!="新規"</formula>
    </cfRule>
  </conditionalFormatting>
  <conditionalFormatting sqref="J57:K58 J61:K61">
    <cfRule type="expression" dxfId="269" priority="42">
      <formula>#REF!="追加"</formula>
    </cfRule>
    <cfRule type="expression" dxfId="268" priority="43">
      <formula>#REF!="新規"</formula>
    </cfRule>
  </conditionalFormatting>
  <conditionalFormatting sqref="J68:K69 J72:K72">
    <cfRule type="expression" dxfId="267" priority="36">
      <formula>#REF!="追加"</formula>
    </cfRule>
    <cfRule type="expression" dxfId="266" priority="37">
      <formula>#REF!="新規"</formula>
    </cfRule>
  </conditionalFormatting>
  <conditionalFormatting sqref="J79:K80 J83:K83">
    <cfRule type="expression" dxfId="265" priority="30">
      <formula>#REF!="追加"</formula>
    </cfRule>
    <cfRule type="expression" dxfId="264" priority="31">
      <formula>#REF!="新規"</formula>
    </cfRule>
  </conditionalFormatting>
  <conditionalFormatting sqref="J90:K91 J94:K94">
    <cfRule type="expression" dxfId="263" priority="24">
      <formula>#REF!="追加"</formula>
    </cfRule>
    <cfRule type="expression" dxfId="262" priority="25">
      <formula>#REF!="新規"</formula>
    </cfRule>
  </conditionalFormatting>
  <conditionalFormatting sqref="J101:K102 J105:K105">
    <cfRule type="expression" dxfId="261" priority="18">
      <formula>#REF!="追加"</formula>
    </cfRule>
    <cfRule type="expression" dxfId="260" priority="19">
      <formula>#REF!="新規"</formula>
    </cfRule>
  </conditionalFormatting>
  <conditionalFormatting sqref="J112:K113 J116:K116">
    <cfRule type="expression" dxfId="259" priority="12">
      <formula>#REF!="追加"</formula>
    </cfRule>
    <cfRule type="expression" dxfId="258" priority="13">
      <formula>#REF!="新規"</formula>
    </cfRule>
  </conditionalFormatting>
  <conditionalFormatting sqref="J40:O41 J51:O52 J62:O63 J73:O74 J84:O84 J95:O96 J106:O107 J117:O117">
    <cfRule type="expression" dxfId="257" priority="72">
      <formula>$I40="追加"</formula>
    </cfRule>
    <cfRule type="expression" dxfId="256" priority="73">
      <formula>$I40="新規"</formula>
    </cfRule>
  </conditionalFormatting>
  <conditionalFormatting sqref="K85:O85 I85">
    <cfRule type="expression" dxfId="255" priority="76">
      <formula>#REF!="追加"</formula>
    </cfRule>
    <cfRule type="expression" dxfId="254" priority="77">
      <formula>#REF!="新規"</formula>
    </cfRule>
  </conditionalFormatting>
  <conditionalFormatting sqref="L40:O41 L51:O52 L62:O63 L73:O74 L84:O84 L95:O96 L106:O107 L117:O117">
    <cfRule type="expression" dxfId="253" priority="68">
      <formula>$I40="追加"</formula>
    </cfRule>
    <cfRule type="expression" dxfId="252" priority="69">
      <formula>$I40="新規"</formula>
    </cfRule>
  </conditionalFormatting>
  <conditionalFormatting sqref="L85:O85">
    <cfRule type="expression" dxfId="251" priority="74">
      <formula>#REF!="追加"</formula>
    </cfRule>
    <cfRule type="expression" dxfId="250" priority="75">
      <formula>#REF!="新規"</formula>
    </cfRule>
  </conditionalFormatting>
  <conditionalFormatting sqref="P3">
    <cfRule type="expression" dxfId="249" priority="62">
      <formula>$P3&lt;&gt;"要修正！"</formula>
    </cfRule>
    <cfRule type="expression" dxfId="248" priority="63">
      <formula>$P3="要修正！"</formula>
    </cfRule>
  </conditionalFormatting>
  <conditionalFormatting sqref="P4:P5">
    <cfRule type="expression" dxfId="247" priority="54">
      <formula>$P$3="要修正！"</formula>
    </cfRule>
  </conditionalFormatting>
  <conditionalFormatting sqref="P144">
    <cfRule type="expression" dxfId="246" priority="61">
      <formula>P144="NG"</formula>
    </cfRule>
  </conditionalFormatting>
  <conditionalFormatting sqref="P33:R41">
    <cfRule type="expression" dxfId="245" priority="59">
      <formula>P33="NG"</formula>
    </cfRule>
  </conditionalFormatting>
  <conditionalFormatting sqref="P44:R52">
    <cfRule type="expression" dxfId="244" priority="9">
      <formula>P44="NG"</formula>
    </cfRule>
  </conditionalFormatting>
  <conditionalFormatting sqref="P55:R63">
    <cfRule type="expression" dxfId="243" priority="7">
      <formula>P55="NG"</formula>
    </cfRule>
  </conditionalFormatting>
  <conditionalFormatting sqref="P66:R74 P75:Q83">
    <cfRule type="expression" dxfId="242" priority="8">
      <formula>P66="NG"</formula>
    </cfRule>
  </conditionalFormatting>
  <conditionalFormatting sqref="P84:R85 R77:R83">
    <cfRule type="expression" dxfId="241" priority="6">
      <formula>P77="NG"</formula>
    </cfRule>
  </conditionalFormatting>
  <conditionalFormatting sqref="P88:R96">
    <cfRule type="expression" dxfId="240" priority="5">
      <formula>P88="NG"</formula>
    </cfRule>
  </conditionalFormatting>
  <conditionalFormatting sqref="P99:R107">
    <cfRule type="expression" dxfId="239" priority="4">
      <formula>P99="NG"</formula>
    </cfRule>
  </conditionalFormatting>
  <conditionalFormatting sqref="P110:R117">
    <cfRule type="expression" dxfId="238" priority="3">
      <formula>P110="NG"</formula>
    </cfRule>
  </conditionalFormatting>
  <conditionalFormatting sqref="P120:R120 Q121:R122">
    <cfRule type="expression" dxfId="237" priority="71">
      <formula>#REF!="NG"</formula>
    </cfRule>
  </conditionalFormatting>
  <conditionalFormatting sqref="P120:R128">
    <cfRule type="expression" dxfId="236" priority="52">
      <formula>P120="NG"</formula>
    </cfRule>
  </conditionalFormatting>
  <conditionalFormatting sqref="P121:R122">
    <cfRule type="expression" dxfId="235" priority="70">
      <formula>$P29="NG"</formula>
    </cfRule>
  </conditionalFormatting>
  <conditionalFormatting sqref="P123:R127 P128:Q128">
    <cfRule type="expression" dxfId="234" priority="53">
      <formula>#REF!="NG"</formula>
    </cfRule>
  </conditionalFormatting>
  <conditionalFormatting sqref="P125:R126">
    <cfRule type="expression" dxfId="233" priority="65">
      <formula>$P30="NG"</formula>
    </cfRule>
  </conditionalFormatting>
  <conditionalFormatting sqref="P127:R128">
    <cfRule type="expression" dxfId="232" priority="64">
      <formula>$P31="NG"</formula>
    </cfRule>
  </conditionalFormatting>
  <conditionalFormatting sqref="T57 T76:T80 T86:T88 T98:T102 T109:T111">
    <cfRule type="expression" dxfId="231" priority="66">
      <formula>T57="NG"</formula>
    </cfRule>
  </conditionalFormatting>
  <dataValidations count="12">
    <dataValidation type="list" allowBlank="1" showInputMessage="1" showErrorMessage="1" sqref="K132:K138" xr:uid="{1C18A693-67E0-4FB9-A59D-BD3FB72C82D0}">
      <formula1>$P$131:$P$132</formula1>
    </dataValidation>
    <dataValidation type="list" allowBlank="1" showInputMessage="1" showErrorMessage="1" sqref="C44:C50" xr:uid="{A28CF9DD-7AD6-44F1-86A9-381FF63B237A}">
      <formula1>$T$44:$T$46</formula1>
    </dataValidation>
    <dataValidation type="list" allowBlank="1" showInputMessage="1" showErrorMessage="1" sqref="C55:C61" xr:uid="{FEC5607B-0941-4EA2-B763-261E10C9FFBA}">
      <formula1>$T$55:$T$58</formula1>
    </dataValidation>
    <dataValidation type="list" allowBlank="1" showInputMessage="1" showErrorMessage="1" sqref="C66:C72" xr:uid="{8029B350-E3E8-4245-A4F0-CE7573E53ED2}">
      <formula1>$T$66:$T$68</formula1>
    </dataValidation>
    <dataValidation type="list" allowBlank="1" showInputMessage="1" showErrorMessage="1" sqref="C77:C83" xr:uid="{E8C67EEE-2001-4158-B965-9575C58680BC}">
      <formula1>$T$77:$T$80</formula1>
    </dataValidation>
    <dataValidation type="list" allowBlank="1" showInputMessage="1" showErrorMessage="1" sqref="C88:C94" xr:uid="{39A18200-C477-4139-B9DB-FDC91090A57F}">
      <formula1>$T$87:$T$88</formula1>
    </dataValidation>
    <dataValidation type="list" allowBlank="1" showInputMessage="1" showErrorMessage="1" sqref="C110:C116" xr:uid="{DBB5DEE2-80CF-436C-8BD1-EECBFAF5D394}">
      <formula1>$T$110:$T$111</formula1>
    </dataValidation>
    <dataValidation type="list" allowBlank="1" showInputMessage="1" showErrorMessage="1" sqref="B33:B39 B110:B116 B99:B105 B88:B94 B77:B83 B66:B72 B55:B61 B44:B50" xr:uid="{EA495B96-4F3A-4388-A418-B4C9C22A81DC}">
      <formula1>$T$33:$T$34</formula1>
    </dataValidation>
    <dataValidation type="list" allowBlank="1" showInputMessage="1" showErrorMessage="1" sqref="C33:C39" xr:uid="{5E0FDDC1-EBF6-45E0-804E-C61FF67F619A}">
      <formula1>$U$33:$U$36</formula1>
    </dataValidation>
    <dataValidation type="list" allowBlank="1" showInputMessage="1" showErrorMessage="1" sqref="C99:C105" xr:uid="{2F2D4078-170B-4C0D-8FAA-E12908E6F0F0}">
      <formula1>$T$99:$T$102</formula1>
    </dataValidation>
    <dataValidation type="list" allowBlank="1" showInputMessage="1" showErrorMessage="1" sqref="B11:B25" xr:uid="{25AB07EA-0472-4425-80C8-FE7D4C639A3C}">
      <formula1>$P$11:$P$18</formula1>
    </dataValidation>
    <dataValidation type="list" allowBlank="1" showInputMessage="1" showErrorMessage="1" sqref="D27 D11:D25" xr:uid="{8714B53B-0677-4EDE-9ED7-CC9E6EEF2652}">
      <formula1>$Q$11:$Q$13</formula1>
    </dataValidation>
  </dataValidations>
  <pageMargins left="0.70866141732283472" right="0.70866141732283472" top="0.62992125984251968" bottom="0.74803149606299213" header="0.31496062992125984" footer="0.31496062992125984"/>
  <headerFooter>
    <oddHeader>&amp;L様式第1号別添1&amp;R事業参加者用（事業参加者→事業実施主体）</oddHeader>
  </headerFooter>
  <extLst>
    <ext xmlns:x14="http://schemas.microsoft.com/office/spreadsheetml/2009/9/main" uri="{CCE6A557-97BC-4b89-ADB6-D9C93CAAB3DF}">
      <x14:dataValidations xmlns:xm="http://schemas.microsoft.com/office/excel/2006/main" count="6">
        <x14:dataValidation type="list" allowBlank="1" showInputMessage="1" showErrorMessage="1" xr:uid="{11F49FBC-EB46-4B78-AF66-4D0B575ECBFC}">
          <x14:formula1>
            <xm:f>リスト!$H$2:$H$4</xm:f>
          </x14:formula1>
          <xm:sqref>A144:A146 J33:K39 L107:O107 L52:O52 J99:K105 L63:O63 J77:K83 L74:O74 J44:K50 L85:O85 J55:K61 L96:O96 J66:K72 J88:K94 J110:K116</xm:sqref>
        </x14:dataValidation>
        <x14:dataValidation type="list" allowBlank="1" showInputMessage="1" showErrorMessage="1" xr:uid="{9AAA376F-7345-4114-89B3-B8BC1489D863}">
          <x14:formula1>
            <xm:f>リスト!$G$2:$G$4</xm:f>
          </x14:formula1>
          <xm:sqref>G88:G94 G99:G105 I52 G33:G39 I63 G44:G50 I74 G55:G61 G66:G72 I96 G77:G83 I107 G110:G116</xm:sqref>
        </x14:dataValidation>
        <x14:dataValidation type="list" allowBlank="1" showInputMessage="1" showErrorMessage="1" xr:uid="{4A4E7040-4C51-47CE-B8FB-FA606FFB22B7}">
          <x14:formula1>
            <xm:f>リスト!$C$2:$C$4</xm:f>
          </x14:formula1>
          <xm:sqref>B107 B96 B52 B63 B74 B85</xm:sqref>
        </x14:dataValidation>
        <x14:dataValidation type="list" allowBlank="1" showInputMessage="1" showErrorMessage="1" xr:uid="{1983EE93-A30A-44B4-A562-6B783C445435}">
          <x14:formula1>
            <xm:f>リスト!$E$2:$E$22</xm:f>
          </x14:formula1>
          <xm:sqref>D107 D96 D52 D63 D74 D85</xm:sqref>
        </x14:dataValidation>
        <x14:dataValidation type="list" allowBlank="1" showInputMessage="1" showErrorMessage="1" xr:uid="{8B1D3C80-EFD0-4C38-A2AC-CE65AB120B59}">
          <x14:formula1>
            <xm:f>リスト!$D$2:$D$3</xm:f>
          </x14:formula1>
          <xm:sqref>C107 C96 C52 C63 C74 C85</xm:sqref>
        </x14:dataValidation>
        <x14:dataValidation type="list" allowBlank="1" showInputMessage="1" showErrorMessage="1" xr:uid="{519070CA-0AA0-46E8-B555-A9D6DDBCF938}">
          <x14:formula1>
            <xm:f>リスト!$H$2:$H$3</xm:f>
          </x14:formula1>
          <xm:sqref>A150:A154</xm:sqref>
        </x14:dataValidation>
      </x14:dataValidations>
    </ext>
  </extLst>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D2EB6B-B2F8-4496-B245-7B22C1247FC8}">
  <sheetPr>
    <pageSetUpPr fitToPage="1"/>
  </sheetPr>
  <dimension ref="A1:W154"/>
  <sheetViews>
    <sheetView view="pageBreakPreview" topLeftCell="C3" zoomScale="80" zoomScaleNormal="100" zoomScaleSheetLayoutView="80" workbookViewId="0">
      <selection activeCell="P3" sqref="P3:P5 H11:H25 K11:K25 C26 F26:L27 O33:R39 L40:O40 O44:R50 L51:O51 O55:R61 L62:O62 O66:R72 L73:O73 O77:O83 R77:R83 L84:O84 O88:R94 L95:O95 O99:R105 L106:O106 O110:R116 L117:O117 C120:G128 P120 Q120:R126 P123:P125 P127:R128 K139 P144"/>
    </sheetView>
  </sheetViews>
  <sheetFormatPr defaultColWidth="9" defaultRowHeight="22.5" customHeight="1"/>
  <cols>
    <col min="1" max="15" width="14.6328125" style="48" customWidth="1"/>
    <col min="16" max="16" width="23.26953125" style="49" customWidth="1"/>
    <col min="17" max="17" width="23.453125" style="48" bestFit="1" customWidth="1"/>
    <col min="18" max="18" width="18.90625" style="48" bestFit="1" customWidth="1"/>
    <col min="19" max="19" width="11.08984375" style="48" bestFit="1" customWidth="1"/>
    <col min="20" max="20" width="27.26953125" style="48" customWidth="1"/>
    <col min="21" max="21" width="8.90625" style="48" customWidth="1"/>
    <col min="22" max="16384" width="9" style="48"/>
  </cols>
  <sheetData>
    <row r="1" spans="1:19" s="35" customFormat="1" ht="22.5" customHeight="1">
      <c r="A1" s="178" t="s">
        <v>285</v>
      </c>
      <c r="B1" s="178"/>
      <c r="C1" s="178"/>
      <c r="D1" s="178"/>
      <c r="E1" s="178"/>
      <c r="F1" s="178"/>
      <c r="G1" s="178"/>
      <c r="H1" s="178"/>
      <c r="I1" s="178"/>
      <c r="J1" s="178"/>
      <c r="K1" s="178"/>
      <c r="L1" s="178"/>
      <c r="M1" s="178"/>
      <c r="N1" s="178"/>
      <c r="O1" s="178"/>
      <c r="P1" s="34" t="s">
        <v>58</v>
      </c>
    </row>
    <row r="2" spans="1:19" s="36" customFormat="1" ht="13">
      <c r="A2" s="36" t="s">
        <v>89</v>
      </c>
      <c r="F2" s="37"/>
      <c r="P2" s="38"/>
    </row>
    <row r="3" spans="1:19" s="36" customFormat="1" ht="22.5" customHeight="1">
      <c r="A3" s="39" t="s">
        <v>31</v>
      </c>
      <c r="B3" s="166"/>
      <c r="C3" s="167"/>
      <c r="D3" s="167"/>
      <c r="E3" s="168"/>
      <c r="F3" s="40"/>
      <c r="G3" s="40"/>
      <c r="H3" s="40"/>
      <c r="I3" s="40"/>
      <c r="J3" s="40"/>
      <c r="K3" s="40"/>
      <c r="L3" s="40"/>
      <c r="M3" s="41"/>
      <c r="N3" s="40" t="s">
        <v>148</v>
      </c>
      <c r="O3" s="40"/>
      <c r="P3" s="18" t="str">
        <f>IF(COUNTIF(P33:R154,"NG"),"要修正！","クリア ! ")</f>
        <v xml:space="preserve">クリア ! </v>
      </c>
      <c r="Q3" s="36" t="s">
        <v>113</v>
      </c>
      <c r="S3" s="38"/>
    </row>
    <row r="4" spans="1:19" s="36" customFormat="1" ht="22.5" customHeight="1">
      <c r="A4" s="39" t="s">
        <v>30</v>
      </c>
      <c r="B4" s="166"/>
      <c r="C4" s="167"/>
      <c r="D4" s="167"/>
      <c r="E4" s="168"/>
      <c r="F4" s="40"/>
      <c r="G4" s="40"/>
      <c r="H4" s="40"/>
      <c r="I4" s="40"/>
      <c r="J4" s="40"/>
      <c r="K4" s="40"/>
      <c r="L4" s="40"/>
      <c r="M4" s="42"/>
      <c r="N4" s="40" t="s">
        <v>145</v>
      </c>
      <c r="O4" s="40"/>
      <c r="P4" s="169" t="str">
        <f>IF(P3="要修正！","※「クリア！」になるようNG箇所を修正してください。","")</f>
        <v/>
      </c>
    </row>
    <row r="5" spans="1:19" s="36" customFormat="1" ht="22.5" customHeight="1">
      <c r="A5" s="39" t="s">
        <v>32</v>
      </c>
      <c r="B5" s="171"/>
      <c r="C5" s="167"/>
      <c r="D5" s="167"/>
      <c r="E5" s="168"/>
      <c r="F5" s="40"/>
      <c r="G5" s="40"/>
      <c r="H5" s="40"/>
      <c r="I5" s="40"/>
      <c r="J5" s="40"/>
      <c r="K5" s="40"/>
      <c r="L5" s="40"/>
      <c r="M5" s="43"/>
      <c r="N5" s="40" t="s">
        <v>146</v>
      </c>
      <c r="O5" s="40"/>
      <c r="P5" s="170"/>
    </row>
    <row r="6" spans="1:19" s="36" customFormat="1" ht="22.5" customHeight="1">
      <c r="A6" s="39" t="s">
        <v>33</v>
      </c>
      <c r="B6" s="166"/>
      <c r="C6" s="167"/>
      <c r="D6" s="167"/>
      <c r="E6" s="168"/>
      <c r="F6" s="40"/>
      <c r="G6" s="40"/>
      <c r="H6" s="40"/>
      <c r="I6" s="40"/>
      <c r="J6" s="40"/>
      <c r="K6" s="40"/>
      <c r="L6" s="40"/>
      <c r="M6" s="44"/>
      <c r="N6" s="40" t="s">
        <v>147</v>
      </c>
      <c r="O6" s="40"/>
      <c r="P6" s="45"/>
      <c r="Q6" s="46"/>
    </row>
    <row r="7" spans="1:19" s="36" customFormat="1" ht="22.5" customHeight="1">
      <c r="E7" s="47"/>
      <c r="F7" s="47"/>
      <c r="G7" s="47"/>
      <c r="H7" s="47"/>
      <c r="I7" s="47"/>
      <c r="J7" s="47"/>
      <c r="K7" s="47"/>
      <c r="L7" s="47"/>
      <c r="M7" s="47"/>
      <c r="N7" s="47"/>
      <c r="O7" s="47"/>
      <c r="P7" s="45"/>
      <c r="Q7" s="46"/>
    </row>
    <row r="8" spans="1:19" ht="22.5" customHeight="1">
      <c r="A8" s="48" t="s">
        <v>144</v>
      </c>
    </row>
    <row r="9" spans="1:19" ht="22.5" customHeight="1">
      <c r="F9" s="139" t="s">
        <v>170</v>
      </c>
      <c r="G9" s="139"/>
      <c r="H9" s="139"/>
      <c r="I9" s="139"/>
      <c r="J9" s="139" t="s">
        <v>235</v>
      </c>
      <c r="K9" s="139"/>
      <c r="L9" s="139"/>
    </row>
    <row r="10" spans="1:19" s="17" customFormat="1" ht="22.5" customHeight="1">
      <c r="A10" s="50" t="s">
        <v>118</v>
      </c>
      <c r="B10" s="50" t="s">
        <v>139</v>
      </c>
      <c r="C10" s="50" t="s">
        <v>197</v>
      </c>
      <c r="D10" s="50" t="s">
        <v>119</v>
      </c>
      <c r="E10" s="50" t="s">
        <v>6</v>
      </c>
      <c r="F10" s="53" t="s">
        <v>275</v>
      </c>
      <c r="G10" s="53" t="s">
        <v>276</v>
      </c>
      <c r="H10" s="51" t="s">
        <v>277</v>
      </c>
      <c r="I10" s="96" t="s">
        <v>150</v>
      </c>
      <c r="J10" s="51" t="s">
        <v>278</v>
      </c>
      <c r="K10" s="52" t="s">
        <v>279</v>
      </c>
      <c r="L10" s="96" t="s">
        <v>149</v>
      </c>
      <c r="M10" s="136" t="s">
        <v>243</v>
      </c>
      <c r="N10" s="136"/>
      <c r="O10" s="142"/>
      <c r="P10" s="50" t="s">
        <v>250</v>
      </c>
      <c r="Q10" s="86" t="s">
        <v>119</v>
      </c>
      <c r="S10" s="48"/>
    </row>
    <row r="11" spans="1:19" s="17" customFormat="1" ht="22.5" customHeight="1">
      <c r="A11" s="50">
        <v>1</v>
      </c>
      <c r="B11" s="54"/>
      <c r="C11" s="55"/>
      <c r="D11" s="56"/>
      <c r="E11" s="30"/>
      <c r="F11" s="6"/>
      <c r="G11" s="6"/>
      <c r="H11" s="26">
        <f>G11-F11</f>
        <v>0</v>
      </c>
      <c r="I11" s="57"/>
      <c r="J11" s="58"/>
      <c r="K11" s="25">
        <f>J11-F11</f>
        <v>0</v>
      </c>
      <c r="L11" s="59"/>
      <c r="M11" s="172"/>
      <c r="N11" s="172"/>
      <c r="O11" s="173"/>
      <c r="P11" s="60" t="s">
        <v>252</v>
      </c>
      <c r="Q11" s="91" t="s">
        <v>156</v>
      </c>
      <c r="S11" s="48"/>
    </row>
    <row r="12" spans="1:19" s="17" customFormat="1" ht="22.5" customHeight="1">
      <c r="A12" s="50">
        <v>2</v>
      </c>
      <c r="B12" s="54"/>
      <c r="C12" s="55"/>
      <c r="D12" s="56"/>
      <c r="E12" s="30"/>
      <c r="F12" s="6"/>
      <c r="G12" s="6"/>
      <c r="H12" s="26">
        <f t="shared" ref="H12:H25" si="0">G12-F12</f>
        <v>0</v>
      </c>
      <c r="I12" s="57"/>
      <c r="J12" s="58"/>
      <c r="K12" s="25">
        <f t="shared" ref="K12:K25" si="1">J12-F12</f>
        <v>0</v>
      </c>
      <c r="L12" s="59"/>
      <c r="M12" s="172"/>
      <c r="N12" s="172"/>
      <c r="O12" s="173"/>
      <c r="P12" s="60" t="s">
        <v>251</v>
      </c>
      <c r="Q12" s="91" t="s">
        <v>158</v>
      </c>
      <c r="S12" s="48"/>
    </row>
    <row r="13" spans="1:19" s="17" customFormat="1" ht="22.5" customHeight="1">
      <c r="A13" s="50">
        <v>3</v>
      </c>
      <c r="B13" s="54"/>
      <c r="C13" s="55"/>
      <c r="D13" s="56"/>
      <c r="E13" s="30"/>
      <c r="F13" s="6"/>
      <c r="G13" s="6"/>
      <c r="H13" s="26">
        <f t="shared" si="0"/>
        <v>0</v>
      </c>
      <c r="I13" s="57"/>
      <c r="J13" s="58"/>
      <c r="K13" s="25">
        <f t="shared" si="1"/>
        <v>0</v>
      </c>
      <c r="L13" s="59"/>
      <c r="M13" s="172"/>
      <c r="N13" s="172"/>
      <c r="O13" s="173"/>
      <c r="P13" s="60" t="s">
        <v>253</v>
      </c>
      <c r="Q13" s="91" t="s">
        <v>157</v>
      </c>
      <c r="S13" s="48"/>
    </row>
    <row r="14" spans="1:19" s="17" customFormat="1" ht="22.5" customHeight="1">
      <c r="A14" s="50">
        <v>4</v>
      </c>
      <c r="B14" s="54"/>
      <c r="C14" s="55"/>
      <c r="D14" s="56"/>
      <c r="E14" s="30"/>
      <c r="F14" s="6"/>
      <c r="G14" s="6"/>
      <c r="H14" s="26">
        <f t="shared" si="0"/>
        <v>0</v>
      </c>
      <c r="I14" s="57"/>
      <c r="J14" s="58"/>
      <c r="K14" s="25">
        <f t="shared" si="1"/>
        <v>0</v>
      </c>
      <c r="L14" s="59"/>
      <c r="M14" s="172"/>
      <c r="N14" s="172"/>
      <c r="O14" s="173"/>
      <c r="P14" s="60" t="s">
        <v>254</v>
      </c>
      <c r="S14" s="48"/>
    </row>
    <row r="15" spans="1:19" s="17" customFormat="1" ht="22.5" customHeight="1">
      <c r="A15" s="50">
        <v>5</v>
      </c>
      <c r="B15" s="54"/>
      <c r="C15" s="55"/>
      <c r="D15" s="56"/>
      <c r="E15" s="30"/>
      <c r="F15" s="6"/>
      <c r="G15" s="6"/>
      <c r="H15" s="26">
        <f t="shared" si="0"/>
        <v>0</v>
      </c>
      <c r="I15" s="57"/>
      <c r="J15" s="58"/>
      <c r="K15" s="25">
        <f t="shared" si="1"/>
        <v>0</v>
      </c>
      <c r="L15" s="59"/>
      <c r="M15" s="172"/>
      <c r="N15" s="172"/>
      <c r="O15" s="173"/>
      <c r="P15" s="60" t="s">
        <v>255</v>
      </c>
      <c r="Q15" s="61"/>
      <c r="S15" s="48"/>
    </row>
    <row r="16" spans="1:19" s="17" customFormat="1" ht="22.5" customHeight="1">
      <c r="A16" s="50">
        <v>6</v>
      </c>
      <c r="B16" s="54"/>
      <c r="C16" s="55"/>
      <c r="D16" s="56"/>
      <c r="E16" s="30"/>
      <c r="F16" s="6"/>
      <c r="G16" s="62"/>
      <c r="H16" s="26">
        <f t="shared" si="0"/>
        <v>0</v>
      </c>
      <c r="I16" s="57"/>
      <c r="J16" s="58"/>
      <c r="K16" s="25">
        <f t="shared" si="1"/>
        <v>0</v>
      </c>
      <c r="L16" s="59"/>
      <c r="M16" s="172"/>
      <c r="N16" s="172"/>
      <c r="O16" s="173"/>
      <c r="P16" s="60" t="s">
        <v>256</v>
      </c>
      <c r="Q16" s="61"/>
      <c r="S16" s="48"/>
    </row>
    <row r="17" spans="1:22" s="17" customFormat="1" ht="22.5" customHeight="1">
      <c r="A17" s="50">
        <v>7</v>
      </c>
      <c r="B17" s="54"/>
      <c r="C17" s="55"/>
      <c r="D17" s="56"/>
      <c r="E17" s="30"/>
      <c r="F17" s="6"/>
      <c r="G17" s="6"/>
      <c r="H17" s="26">
        <f t="shared" si="0"/>
        <v>0</v>
      </c>
      <c r="I17" s="57"/>
      <c r="J17" s="58"/>
      <c r="K17" s="25">
        <f t="shared" si="1"/>
        <v>0</v>
      </c>
      <c r="L17" s="59"/>
      <c r="M17" s="172"/>
      <c r="N17" s="172"/>
      <c r="O17" s="173"/>
      <c r="P17" s="60" t="s">
        <v>257</v>
      </c>
      <c r="Q17" s="61"/>
      <c r="S17" s="48"/>
    </row>
    <row r="18" spans="1:22" s="17" customFormat="1" ht="22.5" customHeight="1">
      <c r="A18" s="50">
        <v>8</v>
      </c>
      <c r="B18" s="54"/>
      <c r="C18" s="55"/>
      <c r="D18" s="56"/>
      <c r="E18" s="30"/>
      <c r="F18" s="6"/>
      <c r="G18" s="6"/>
      <c r="H18" s="26">
        <f t="shared" si="0"/>
        <v>0</v>
      </c>
      <c r="I18" s="57"/>
      <c r="J18" s="58"/>
      <c r="K18" s="25">
        <f t="shared" si="1"/>
        <v>0</v>
      </c>
      <c r="L18" s="59"/>
      <c r="M18" s="172"/>
      <c r="N18" s="172"/>
      <c r="O18" s="173"/>
      <c r="P18" s="60" t="s">
        <v>258</v>
      </c>
      <c r="Q18" s="61"/>
      <c r="S18" s="48"/>
    </row>
    <row r="19" spans="1:22" ht="22.5" customHeight="1">
      <c r="A19" s="50">
        <v>9</v>
      </c>
      <c r="B19" s="54"/>
      <c r="C19" s="24"/>
      <c r="D19" s="56"/>
      <c r="E19" s="2"/>
      <c r="F19" s="31"/>
      <c r="G19" s="31"/>
      <c r="H19" s="26">
        <f t="shared" si="0"/>
        <v>0</v>
      </c>
      <c r="I19" s="19"/>
      <c r="J19" s="28"/>
      <c r="K19" s="25">
        <f t="shared" si="1"/>
        <v>0</v>
      </c>
      <c r="L19" s="23"/>
      <c r="M19" s="172"/>
      <c r="N19" s="172"/>
      <c r="O19" s="172"/>
      <c r="P19" s="17"/>
      <c r="Q19" s="61"/>
    </row>
    <row r="20" spans="1:22" ht="22.5" customHeight="1">
      <c r="A20" s="50">
        <v>10</v>
      </c>
      <c r="B20" s="54"/>
      <c r="C20" s="24"/>
      <c r="D20" s="56"/>
      <c r="E20" s="2"/>
      <c r="F20" s="31"/>
      <c r="G20" s="31"/>
      <c r="H20" s="26">
        <f t="shared" si="0"/>
        <v>0</v>
      </c>
      <c r="I20" s="19"/>
      <c r="J20" s="28"/>
      <c r="K20" s="25">
        <f t="shared" si="1"/>
        <v>0</v>
      </c>
      <c r="L20" s="23"/>
      <c r="M20" s="172"/>
      <c r="N20" s="172"/>
      <c r="O20" s="172"/>
      <c r="P20" s="17"/>
      <c r="Q20" s="61"/>
    </row>
    <row r="21" spans="1:22" ht="22.5" customHeight="1">
      <c r="A21" s="50">
        <v>11</v>
      </c>
      <c r="B21" s="54"/>
      <c r="C21" s="24"/>
      <c r="D21" s="56"/>
      <c r="E21" s="2"/>
      <c r="F21" s="31"/>
      <c r="G21" s="31"/>
      <c r="H21" s="26">
        <f t="shared" si="0"/>
        <v>0</v>
      </c>
      <c r="I21" s="19"/>
      <c r="J21" s="28"/>
      <c r="K21" s="25">
        <f t="shared" si="1"/>
        <v>0</v>
      </c>
      <c r="L21" s="23"/>
      <c r="M21" s="172"/>
      <c r="N21" s="172"/>
      <c r="O21" s="172"/>
      <c r="P21" s="17"/>
      <c r="Q21" s="61"/>
    </row>
    <row r="22" spans="1:22" ht="22.5" customHeight="1">
      <c r="A22" s="50">
        <v>12</v>
      </c>
      <c r="B22" s="54"/>
      <c r="C22" s="24"/>
      <c r="D22" s="56"/>
      <c r="E22" s="2"/>
      <c r="F22" s="31"/>
      <c r="G22" s="31"/>
      <c r="H22" s="26">
        <f t="shared" si="0"/>
        <v>0</v>
      </c>
      <c r="I22" s="19"/>
      <c r="J22" s="28"/>
      <c r="K22" s="25">
        <f t="shared" si="1"/>
        <v>0</v>
      </c>
      <c r="L22" s="23"/>
      <c r="M22" s="172"/>
      <c r="N22" s="172"/>
      <c r="O22" s="172"/>
      <c r="P22" s="17"/>
      <c r="Q22" s="61"/>
    </row>
    <row r="23" spans="1:22" ht="22.5" customHeight="1">
      <c r="A23" s="50">
        <v>13</v>
      </c>
      <c r="B23" s="54"/>
      <c r="C23" s="24"/>
      <c r="D23" s="56"/>
      <c r="E23" s="2"/>
      <c r="F23" s="31"/>
      <c r="G23" s="31"/>
      <c r="H23" s="26">
        <f t="shared" si="0"/>
        <v>0</v>
      </c>
      <c r="I23" s="19"/>
      <c r="J23" s="28"/>
      <c r="K23" s="25">
        <f t="shared" si="1"/>
        <v>0</v>
      </c>
      <c r="L23" s="23"/>
      <c r="M23" s="172"/>
      <c r="N23" s="172"/>
      <c r="O23" s="172"/>
      <c r="P23" s="17"/>
      <c r="Q23" s="61"/>
    </row>
    <row r="24" spans="1:22" ht="22.5" customHeight="1">
      <c r="A24" s="50">
        <v>14</v>
      </c>
      <c r="B24" s="54"/>
      <c r="C24" s="24"/>
      <c r="D24" s="56"/>
      <c r="E24" s="2"/>
      <c r="F24" s="31"/>
      <c r="G24" s="31"/>
      <c r="H24" s="26">
        <f t="shared" si="0"/>
        <v>0</v>
      </c>
      <c r="I24" s="19"/>
      <c r="J24" s="28"/>
      <c r="K24" s="25">
        <f t="shared" si="1"/>
        <v>0</v>
      </c>
      <c r="L24" s="23"/>
      <c r="M24" s="172"/>
      <c r="N24" s="172"/>
      <c r="O24" s="172"/>
      <c r="P24" s="17"/>
      <c r="Q24" s="61"/>
    </row>
    <row r="25" spans="1:22" ht="22.5" customHeight="1">
      <c r="A25" s="50">
        <v>15</v>
      </c>
      <c r="B25" s="54"/>
      <c r="C25" s="24"/>
      <c r="D25" s="56"/>
      <c r="E25" s="2"/>
      <c r="F25" s="31"/>
      <c r="G25" s="31"/>
      <c r="H25" s="26">
        <f t="shared" si="0"/>
        <v>0</v>
      </c>
      <c r="I25" s="19"/>
      <c r="J25" s="28"/>
      <c r="K25" s="25">
        <f t="shared" si="1"/>
        <v>0</v>
      </c>
      <c r="L25" s="23"/>
      <c r="M25" s="172"/>
      <c r="N25" s="172"/>
      <c r="O25" s="172"/>
      <c r="P25" s="17"/>
      <c r="Q25" s="61"/>
    </row>
    <row r="26" spans="1:22" ht="22.5" customHeight="1">
      <c r="A26" s="50" t="s">
        <v>0</v>
      </c>
      <c r="B26" s="63"/>
      <c r="C26" s="25">
        <f>SUM(C11:C25)</f>
        <v>0</v>
      </c>
      <c r="D26" s="64"/>
      <c r="E26" s="50" t="s">
        <v>233</v>
      </c>
      <c r="F26" s="27">
        <f>SUMIF(D11:D25,"野菜",F11:F25)+SUMIF(D11:D25,"果樹",F11:F25)</f>
        <v>0</v>
      </c>
      <c r="G26" s="27">
        <f>SUMIF(D11:D25,"野菜",G11:G25)+SUMIF(D11:D25,"果樹",G11:G25)</f>
        <v>0</v>
      </c>
      <c r="H26" s="27">
        <f>SUMIF(D11:D25,"野菜",H11:H25)+SUMIF(D11:D25,"果樹",H11:H25)</f>
        <v>0</v>
      </c>
      <c r="I26" s="101" t="str">
        <f>IFERROR(ROUND((H26/F26)*100,1),"")</f>
        <v/>
      </c>
      <c r="J26" s="25">
        <f>SUMIF(D11:D25,"野菜",J11:J25)+SUMIF(D11:D25,"果樹",J11:J25)</f>
        <v>0</v>
      </c>
      <c r="K26" s="25">
        <f>SUMIF(D11:D25,"野菜",K11:K25)+SUMIF(D11:D25,"果樹",K11:K25)</f>
        <v>0</v>
      </c>
      <c r="L26" s="99" t="str">
        <f>IFERROR(ROUND((K26/F26)*100,1),"")</f>
        <v/>
      </c>
      <c r="N26" s="179"/>
      <c r="O26" s="179"/>
      <c r="P26" s="48"/>
    </row>
    <row r="27" spans="1:22" ht="22.5" customHeight="1">
      <c r="A27" s="17"/>
      <c r="B27" s="17"/>
      <c r="C27" s="17" t="s">
        <v>236</v>
      </c>
      <c r="D27" s="56"/>
      <c r="E27" s="50" t="s">
        <v>157</v>
      </c>
      <c r="F27" s="27">
        <f>SUMIF(D10:D24,"花き",F10:F24)</f>
        <v>0</v>
      </c>
      <c r="G27" s="27">
        <f>SUMIF(D10:D24,"花き",G10:G24)</f>
        <v>0</v>
      </c>
      <c r="H27" s="27">
        <f>SUMIF(D10:D24,"花き",H10:H24)</f>
        <v>0</v>
      </c>
      <c r="I27" s="101" t="str">
        <f>IFERROR(ROUND((H27/F27)*100,1),"")</f>
        <v/>
      </c>
      <c r="J27" s="25">
        <f>SUMIF(D10:D25,"花き",J10:J25)</f>
        <v>0</v>
      </c>
      <c r="K27" s="25">
        <f>SUMIF(D10:D24,"花き",K10:K24)</f>
        <v>0</v>
      </c>
      <c r="L27" s="99" t="str">
        <f>IFERROR(ROUND((K27/F27)*100,1),"")</f>
        <v/>
      </c>
      <c r="N27" s="17"/>
      <c r="O27" s="17"/>
      <c r="P27" s="48"/>
    </row>
    <row r="28" spans="1:22" ht="22.5" customHeight="1">
      <c r="A28" s="17"/>
      <c r="B28" s="17"/>
      <c r="C28" s="17"/>
      <c r="D28" s="65"/>
      <c r="E28" s="65"/>
      <c r="F28" s="65"/>
      <c r="G28" s="65"/>
      <c r="H28" s="65"/>
      <c r="I28" s="65"/>
      <c r="J28" s="65"/>
      <c r="K28" s="65"/>
      <c r="L28" s="65"/>
      <c r="M28" s="17"/>
      <c r="N28" s="17"/>
      <c r="O28" s="17"/>
      <c r="P28" s="48"/>
    </row>
    <row r="29" spans="1:22" ht="22.5" customHeight="1">
      <c r="A29" s="94" t="s">
        <v>124</v>
      </c>
      <c r="P29" s="48"/>
    </row>
    <row r="30" spans="1:22" ht="22.5" customHeight="1">
      <c r="A30" s="66" t="s">
        <v>125</v>
      </c>
      <c r="C30" s="67"/>
      <c r="P30" s="48"/>
    </row>
    <row r="31" spans="1:22" s="61" customFormat="1" ht="22.5" customHeight="1">
      <c r="A31" s="162" t="s">
        <v>217</v>
      </c>
      <c r="B31" s="160" t="s">
        <v>67</v>
      </c>
      <c r="C31" s="150" t="s">
        <v>286</v>
      </c>
      <c r="D31" s="150"/>
      <c r="E31" s="150"/>
      <c r="F31" s="150"/>
      <c r="G31" s="160" t="s">
        <v>38</v>
      </c>
      <c r="H31" s="144" t="s">
        <v>47</v>
      </c>
      <c r="I31" s="145"/>
      <c r="J31" s="145"/>
      <c r="K31" s="146"/>
      <c r="L31" s="144" t="s">
        <v>216</v>
      </c>
      <c r="M31" s="145"/>
      <c r="N31" s="145"/>
      <c r="O31" s="146"/>
      <c r="P31" s="48" t="s">
        <v>96</v>
      </c>
      <c r="Q31" s="48" t="s">
        <v>96</v>
      </c>
      <c r="S31" s="48"/>
    </row>
    <row r="32" spans="1:22" s="70" customFormat="1" ht="22.5" customHeight="1">
      <c r="A32" s="161"/>
      <c r="B32" s="161"/>
      <c r="C32" s="68" t="s">
        <v>215</v>
      </c>
      <c r="D32" s="150" t="s">
        <v>120</v>
      </c>
      <c r="E32" s="150"/>
      <c r="F32" s="68" t="s">
        <v>15</v>
      </c>
      <c r="G32" s="161"/>
      <c r="H32" s="69" t="s">
        <v>29</v>
      </c>
      <c r="I32" s="69" t="s">
        <v>28</v>
      </c>
      <c r="J32" s="68" t="s">
        <v>18</v>
      </c>
      <c r="K32" s="68" t="s">
        <v>19</v>
      </c>
      <c r="L32" s="53" t="s">
        <v>109</v>
      </c>
      <c r="M32" s="53" t="s">
        <v>110</v>
      </c>
      <c r="N32" s="53" t="s">
        <v>111</v>
      </c>
      <c r="O32" s="53" t="s">
        <v>112</v>
      </c>
      <c r="P32" s="70" t="s">
        <v>104</v>
      </c>
      <c r="Q32" s="70" t="s">
        <v>116</v>
      </c>
      <c r="R32" s="70" t="s">
        <v>115</v>
      </c>
      <c r="S32" s="48"/>
      <c r="T32" s="71" t="s">
        <v>67</v>
      </c>
      <c r="U32" s="98" t="s">
        <v>153</v>
      </c>
      <c r="V32" s="61"/>
    </row>
    <row r="33" spans="1:22" ht="22.5" customHeight="1">
      <c r="A33" s="6"/>
      <c r="B33" s="9"/>
      <c r="C33" s="72"/>
      <c r="D33" s="152"/>
      <c r="E33" s="152"/>
      <c r="F33" s="15"/>
      <c r="G33" s="7"/>
      <c r="H33" s="6"/>
      <c r="I33" s="21"/>
      <c r="J33" s="7" t="s">
        <v>1</v>
      </c>
      <c r="K33" s="8" t="s">
        <v>1</v>
      </c>
      <c r="L33" s="1"/>
      <c r="M33" s="1"/>
      <c r="N33" s="1"/>
      <c r="O33" s="20">
        <f>L33-(M33+N33)</f>
        <v>0</v>
      </c>
      <c r="P33" s="29" t="str">
        <f>IF(OR(G33="新規",G33="追加",G33=""),"OK",(IF(AND(H33="",I33=""),"NG","OK")))</f>
        <v>OK</v>
      </c>
      <c r="Q33" s="10" t="str">
        <f>IF(OR(G33="新規",G33="追加",G33=""),"OK",(IF(OR(AND(J33="",K33=""),AND(J33="",K33="□"),AND(J33="□",K33=""),AND(J33="□",K33="□")),"NG","OK")))</f>
        <v>OK</v>
      </c>
      <c r="R33" s="10" t="str">
        <f>IF(OR(AND(C33&lt;&gt;"",D33&lt;&gt;"",F33&lt;&gt;"",G33&lt;&gt;""),(C33="")),"OK","NG")</f>
        <v>OK</v>
      </c>
      <c r="T33" s="71" t="s">
        <v>65</v>
      </c>
      <c r="U33" s="74" t="s">
        <v>154</v>
      </c>
      <c r="V33" s="61"/>
    </row>
    <row r="34" spans="1:22" ht="22.5" customHeight="1">
      <c r="A34" s="6"/>
      <c r="B34" s="9"/>
      <c r="C34" s="72"/>
      <c r="D34" s="152"/>
      <c r="E34" s="152"/>
      <c r="F34" s="15"/>
      <c r="G34" s="7"/>
      <c r="H34" s="6"/>
      <c r="I34" s="21"/>
      <c r="J34" s="7" t="s">
        <v>1</v>
      </c>
      <c r="K34" s="8" t="s">
        <v>1</v>
      </c>
      <c r="L34" s="1"/>
      <c r="M34" s="1"/>
      <c r="N34" s="1"/>
      <c r="O34" s="20">
        <f t="shared" ref="O34:O39" si="2">L34-(M34+N34)</f>
        <v>0</v>
      </c>
      <c r="P34" s="29" t="str">
        <f t="shared" ref="P34:P39" si="3">IF(OR(G34="新規",G34="追加",G34=""),"OK",(IF(AND(H34="",I34=""),"NG","OK")))</f>
        <v>OK</v>
      </c>
      <c r="Q34" s="10" t="str">
        <f t="shared" ref="Q34:Q39" si="4">IF(OR(G34="新規",G34="追加",G34=""),"OK",(IF(OR(AND(J34="",K34=""),AND(J34="",K34="□"),AND(J34="□",K34=""),AND(J34="□",K34="□")),"NG","OK")))</f>
        <v>OK</v>
      </c>
      <c r="R34" s="10" t="str">
        <f t="shared" ref="R34:R39" si="5">IF(OR(AND(C34&lt;&gt;"",D34&lt;&gt;"",F34&lt;&gt;"",G34&lt;&gt;""),(C34="")),"OK","NG")</f>
        <v>OK</v>
      </c>
      <c r="T34" s="97" t="s">
        <v>66</v>
      </c>
      <c r="U34" s="75" t="s">
        <v>155</v>
      </c>
      <c r="V34" s="61"/>
    </row>
    <row r="35" spans="1:22" ht="22.5" customHeight="1">
      <c r="A35" s="6"/>
      <c r="B35" s="9"/>
      <c r="C35" s="72"/>
      <c r="D35" s="152"/>
      <c r="E35" s="152"/>
      <c r="F35" s="15"/>
      <c r="G35" s="7"/>
      <c r="H35" s="6"/>
      <c r="I35" s="21"/>
      <c r="J35" s="7" t="s">
        <v>1</v>
      </c>
      <c r="K35" s="8" t="s">
        <v>1</v>
      </c>
      <c r="L35" s="1"/>
      <c r="M35" s="1"/>
      <c r="N35" s="1"/>
      <c r="O35" s="20">
        <f t="shared" si="2"/>
        <v>0</v>
      </c>
      <c r="P35" s="29" t="str">
        <f t="shared" si="3"/>
        <v>OK</v>
      </c>
      <c r="Q35" s="10" t="str">
        <f t="shared" si="4"/>
        <v>OK</v>
      </c>
      <c r="R35" s="10" t="str">
        <f t="shared" si="5"/>
        <v>OK</v>
      </c>
      <c r="T35" s="94"/>
      <c r="U35" s="75" t="s">
        <v>214</v>
      </c>
      <c r="V35" s="61"/>
    </row>
    <row r="36" spans="1:22" ht="22.5" customHeight="1">
      <c r="A36" s="6"/>
      <c r="B36" s="9"/>
      <c r="C36" s="72"/>
      <c r="D36" s="152"/>
      <c r="E36" s="152"/>
      <c r="F36" s="15"/>
      <c r="G36" s="7"/>
      <c r="H36" s="6"/>
      <c r="I36" s="21"/>
      <c r="J36" s="7" t="s">
        <v>1</v>
      </c>
      <c r="K36" s="8" t="s">
        <v>1</v>
      </c>
      <c r="L36" s="1"/>
      <c r="M36" s="1"/>
      <c r="N36" s="1"/>
      <c r="O36" s="20">
        <f t="shared" si="2"/>
        <v>0</v>
      </c>
      <c r="P36" s="29" t="str">
        <f t="shared" si="3"/>
        <v>OK</v>
      </c>
      <c r="Q36" s="10" t="str">
        <f t="shared" si="4"/>
        <v>OK</v>
      </c>
      <c r="R36" s="10" t="str">
        <f t="shared" si="5"/>
        <v>OK</v>
      </c>
      <c r="T36" s="94"/>
      <c r="U36" s="92" t="s">
        <v>13</v>
      </c>
      <c r="V36" s="61"/>
    </row>
    <row r="37" spans="1:22" ht="22.5" customHeight="1">
      <c r="A37" s="6"/>
      <c r="B37" s="9"/>
      <c r="C37" s="72"/>
      <c r="D37" s="152"/>
      <c r="E37" s="152"/>
      <c r="F37" s="16"/>
      <c r="G37" s="7"/>
      <c r="H37" s="6"/>
      <c r="I37" s="21"/>
      <c r="J37" s="7" t="s">
        <v>1</v>
      </c>
      <c r="K37" s="8" t="s">
        <v>1</v>
      </c>
      <c r="L37" s="1"/>
      <c r="M37" s="1"/>
      <c r="N37" s="1"/>
      <c r="O37" s="20">
        <f t="shared" si="2"/>
        <v>0</v>
      </c>
      <c r="P37" s="29" t="str">
        <f t="shared" si="3"/>
        <v>OK</v>
      </c>
      <c r="Q37" s="10" t="str">
        <f t="shared" si="4"/>
        <v>OK</v>
      </c>
      <c r="R37" s="10" t="str">
        <f t="shared" si="5"/>
        <v>OK</v>
      </c>
    </row>
    <row r="38" spans="1:22" ht="22.5" customHeight="1">
      <c r="A38" s="6"/>
      <c r="B38" s="9"/>
      <c r="C38" s="72"/>
      <c r="D38" s="152"/>
      <c r="E38" s="152"/>
      <c r="F38" s="15"/>
      <c r="G38" s="7"/>
      <c r="H38" s="6"/>
      <c r="I38" s="21"/>
      <c r="J38" s="7" t="s">
        <v>1</v>
      </c>
      <c r="K38" s="8" t="s">
        <v>1</v>
      </c>
      <c r="L38" s="1"/>
      <c r="M38" s="1"/>
      <c r="N38" s="1"/>
      <c r="O38" s="20">
        <f t="shared" si="2"/>
        <v>0</v>
      </c>
      <c r="P38" s="29" t="str">
        <f t="shared" si="3"/>
        <v>OK</v>
      </c>
      <c r="Q38" s="10" t="str">
        <f t="shared" si="4"/>
        <v>OK</v>
      </c>
      <c r="R38" s="10" t="str">
        <f t="shared" si="5"/>
        <v>OK</v>
      </c>
    </row>
    <row r="39" spans="1:22" ht="22.5" customHeight="1">
      <c r="A39" s="6"/>
      <c r="B39" s="9"/>
      <c r="C39" s="72"/>
      <c r="D39" s="152"/>
      <c r="E39" s="152"/>
      <c r="F39" s="15"/>
      <c r="G39" s="7"/>
      <c r="H39" s="6"/>
      <c r="I39" s="21"/>
      <c r="J39" s="7" t="s">
        <v>1</v>
      </c>
      <c r="K39" s="8" t="s">
        <v>1</v>
      </c>
      <c r="L39" s="1"/>
      <c r="M39" s="1"/>
      <c r="N39" s="1"/>
      <c r="O39" s="20">
        <f t="shared" si="2"/>
        <v>0</v>
      </c>
      <c r="P39" s="29" t="str">
        <f t="shared" si="3"/>
        <v>OK</v>
      </c>
      <c r="Q39" s="10" t="str">
        <f t="shared" si="4"/>
        <v>OK</v>
      </c>
      <c r="R39" s="10" t="str">
        <f t="shared" si="5"/>
        <v>OK</v>
      </c>
    </row>
    <row r="40" spans="1:22" ht="22.5" customHeight="1">
      <c r="A40" s="12"/>
      <c r="B40" s="13"/>
      <c r="C40" s="14"/>
      <c r="D40" s="13"/>
      <c r="E40" s="14"/>
      <c r="F40" s="14"/>
      <c r="G40" s="13"/>
      <c r="H40" s="13"/>
      <c r="I40" s="12"/>
      <c r="J40" s="12"/>
      <c r="K40" s="68" t="s">
        <v>137</v>
      </c>
      <c r="L40" s="27">
        <f>SUM(L33:L39)</f>
        <v>0</v>
      </c>
      <c r="M40" s="27">
        <f t="shared" ref="M40:N40" si="6">SUM(M33:M39)</f>
        <v>0</v>
      </c>
      <c r="N40" s="27">
        <f t="shared" si="6"/>
        <v>0</v>
      </c>
      <c r="O40" s="27">
        <f>L40-(M40+N40)</f>
        <v>0</v>
      </c>
      <c r="P40" s="76"/>
      <c r="Q40" s="77"/>
      <c r="R40" s="77"/>
    </row>
    <row r="41" spans="1:22" ht="22.5" customHeight="1">
      <c r="A41" s="48" t="s">
        <v>126</v>
      </c>
      <c r="B41" s="13"/>
      <c r="C41" s="14"/>
      <c r="D41" s="13"/>
      <c r="E41" s="14"/>
      <c r="F41" s="14"/>
      <c r="G41" s="13"/>
      <c r="H41" s="13"/>
      <c r="I41" s="12"/>
      <c r="J41" s="12"/>
      <c r="K41" s="12"/>
      <c r="L41" s="12"/>
      <c r="M41" s="12"/>
      <c r="N41" s="12"/>
      <c r="O41" s="12"/>
      <c r="P41" s="76"/>
      <c r="Q41" s="77"/>
      <c r="R41" s="77"/>
    </row>
    <row r="42" spans="1:22" ht="22.5" customHeight="1">
      <c r="A42" s="162" t="s">
        <v>217</v>
      </c>
      <c r="B42" s="160" t="s">
        <v>67</v>
      </c>
      <c r="C42" s="150" t="s">
        <v>286</v>
      </c>
      <c r="D42" s="150"/>
      <c r="E42" s="150"/>
      <c r="F42" s="150"/>
      <c r="G42" s="160" t="s">
        <v>38</v>
      </c>
      <c r="H42" s="144" t="s">
        <v>47</v>
      </c>
      <c r="I42" s="145"/>
      <c r="J42" s="145"/>
      <c r="K42" s="146"/>
      <c r="L42" s="144" t="s">
        <v>216</v>
      </c>
      <c r="M42" s="145"/>
      <c r="N42" s="145"/>
      <c r="O42" s="146"/>
      <c r="P42" s="48" t="s">
        <v>96</v>
      </c>
      <c r="Q42" s="48" t="s">
        <v>96</v>
      </c>
      <c r="R42" s="61"/>
    </row>
    <row r="43" spans="1:22" ht="22.5" customHeight="1">
      <c r="A43" s="161"/>
      <c r="B43" s="161"/>
      <c r="C43" s="68" t="s">
        <v>215</v>
      </c>
      <c r="D43" s="150" t="s">
        <v>120</v>
      </c>
      <c r="E43" s="150"/>
      <c r="F43" s="68" t="s">
        <v>15</v>
      </c>
      <c r="G43" s="161"/>
      <c r="H43" s="69" t="s">
        <v>29</v>
      </c>
      <c r="I43" s="69" t="s">
        <v>28</v>
      </c>
      <c r="J43" s="68" t="s">
        <v>18</v>
      </c>
      <c r="K43" s="68" t="s">
        <v>19</v>
      </c>
      <c r="L43" s="53" t="s">
        <v>109</v>
      </c>
      <c r="M43" s="53" t="s">
        <v>110</v>
      </c>
      <c r="N43" s="53" t="s">
        <v>111</v>
      </c>
      <c r="O43" s="53" t="s">
        <v>112</v>
      </c>
      <c r="P43" s="70" t="s">
        <v>104</v>
      </c>
      <c r="Q43" s="70" t="s">
        <v>116</v>
      </c>
      <c r="R43" s="70" t="s">
        <v>115</v>
      </c>
      <c r="T43" s="98" t="s">
        <v>153</v>
      </c>
    </row>
    <row r="44" spans="1:22" ht="22.5" customHeight="1">
      <c r="A44" s="6"/>
      <c r="B44" s="9"/>
      <c r="C44" s="72"/>
      <c r="D44" s="152"/>
      <c r="E44" s="152"/>
      <c r="F44" s="15"/>
      <c r="G44" s="7"/>
      <c r="H44" s="6"/>
      <c r="I44" s="21"/>
      <c r="J44" s="7" t="s">
        <v>1</v>
      </c>
      <c r="K44" s="8" t="s">
        <v>1</v>
      </c>
      <c r="L44" s="1"/>
      <c r="M44" s="1"/>
      <c r="N44" s="1"/>
      <c r="O44" s="20">
        <f>L44-(M44+N44)</f>
        <v>0</v>
      </c>
      <c r="P44" s="29" t="str">
        <f t="shared" ref="P44:P50" si="7">IF(OR(G44="新規",G44="追加",G44=""),"OK",(IF(AND(H44="",I44=""),"NG","OK")))</f>
        <v>OK</v>
      </c>
      <c r="Q44" s="10" t="str">
        <f t="shared" ref="Q44:Q50" si="8">IF(OR(G44="新規",G44="追加",G44=""),"OK",(IF(OR(AND(J44="",K44=""),AND(J44="",K44="□"),AND(J44="□",K44=""),AND(J44="□",K44="□")),"NG","OK")))</f>
        <v>OK</v>
      </c>
      <c r="R44" s="10" t="str">
        <f t="shared" ref="R44:R50" si="9">IF(OR(AND(C44&lt;&gt;"",D44&lt;&gt;"",F44&lt;&gt;"",G44&lt;&gt;""),(C44="")),"OK","NG")</f>
        <v>OK</v>
      </c>
      <c r="T44" s="78" t="s">
        <v>7</v>
      </c>
    </row>
    <row r="45" spans="1:22" ht="22.5" customHeight="1">
      <c r="A45" s="6"/>
      <c r="B45" s="9"/>
      <c r="C45" s="72"/>
      <c r="D45" s="152"/>
      <c r="E45" s="152"/>
      <c r="F45" s="15"/>
      <c r="G45" s="7"/>
      <c r="H45" s="6"/>
      <c r="I45" s="21"/>
      <c r="J45" s="7" t="s">
        <v>1</v>
      </c>
      <c r="K45" s="8" t="s">
        <v>1</v>
      </c>
      <c r="L45" s="1"/>
      <c r="M45" s="1"/>
      <c r="N45" s="1"/>
      <c r="O45" s="20">
        <f t="shared" ref="O45:O50" si="10">L45-(M45+N45)</f>
        <v>0</v>
      </c>
      <c r="P45" s="29" t="str">
        <f t="shared" si="7"/>
        <v>OK</v>
      </c>
      <c r="Q45" s="10" t="str">
        <f t="shared" si="8"/>
        <v>OK</v>
      </c>
      <c r="R45" s="10" t="str">
        <f t="shared" si="9"/>
        <v>OK</v>
      </c>
      <c r="T45" s="79" t="s">
        <v>214</v>
      </c>
    </row>
    <row r="46" spans="1:22" ht="22.5" customHeight="1">
      <c r="A46" s="6"/>
      <c r="B46" s="9"/>
      <c r="C46" s="72"/>
      <c r="D46" s="152"/>
      <c r="E46" s="152"/>
      <c r="F46" s="15"/>
      <c r="G46" s="7"/>
      <c r="H46" s="6"/>
      <c r="I46" s="21"/>
      <c r="J46" s="7" t="s">
        <v>1</v>
      </c>
      <c r="K46" s="8" t="s">
        <v>1</v>
      </c>
      <c r="L46" s="1"/>
      <c r="M46" s="1"/>
      <c r="N46" s="1"/>
      <c r="O46" s="20">
        <f t="shared" si="10"/>
        <v>0</v>
      </c>
      <c r="P46" s="29" t="str">
        <f t="shared" si="7"/>
        <v>OK</v>
      </c>
      <c r="Q46" s="10" t="str">
        <f t="shared" si="8"/>
        <v>OK</v>
      </c>
      <c r="R46" s="10" t="str">
        <f t="shared" si="9"/>
        <v>OK</v>
      </c>
      <c r="T46" s="80" t="s">
        <v>13</v>
      </c>
    </row>
    <row r="47" spans="1:22" ht="22.5" customHeight="1">
      <c r="A47" s="6"/>
      <c r="B47" s="9"/>
      <c r="C47" s="72"/>
      <c r="D47" s="152"/>
      <c r="E47" s="152"/>
      <c r="F47" s="15"/>
      <c r="G47" s="7"/>
      <c r="H47" s="6"/>
      <c r="I47" s="21"/>
      <c r="J47" s="7" t="s">
        <v>1</v>
      </c>
      <c r="K47" s="8" t="s">
        <v>1</v>
      </c>
      <c r="L47" s="1"/>
      <c r="M47" s="1"/>
      <c r="N47" s="1"/>
      <c r="O47" s="20">
        <f t="shared" si="10"/>
        <v>0</v>
      </c>
      <c r="P47" s="29" t="str">
        <f t="shared" si="7"/>
        <v>OK</v>
      </c>
      <c r="Q47" s="10" t="str">
        <f t="shared" si="8"/>
        <v>OK</v>
      </c>
      <c r="R47" s="10" t="str">
        <f t="shared" si="9"/>
        <v>OK</v>
      </c>
    </row>
    <row r="48" spans="1:22" ht="22.5" customHeight="1">
      <c r="A48" s="6"/>
      <c r="B48" s="9"/>
      <c r="C48" s="72"/>
      <c r="D48" s="152"/>
      <c r="E48" s="152"/>
      <c r="F48" s="16"/>
      <c r="G48" s="7"/>
      <c r="H48" s="6"/>
      <c r="I48" s="21"/>
      <c r="J48" s="7" t="s">
        <v>1</v>
      </c>
      <c r="K48" s="8" t="s">
        <v>1</v>
      </c>
      <c r="L48" s="1"/>
      <c r="M48" s="1"/>
      <c r="N48" s="1"/>
      <c r="O48" s="20">
        <f t="shared" si="10"/>
        <v>0</v>
      </c>
      <c r="P48" s="29" t="str">
        <f t="shared" si="7"/>
        <v>OK</v>
      </c>
      <c r="Q48" s="10" t="str">
        <f t="shared" si="8"/>
        <v>OK</v>
      </c>
      <c r="R48" s="10" t="str">
        <f t="shared" si="9"/>
        <v>OK</v>
      </c>
    </row>
    <row r="49" spans="1:20" ht="22.5" customHeight="1">
      <c r="A49" s="6"/>
      <c r="B49" s="9"/>
      <c r="C49" s="72"/>
      <c r="D49" s="152"/>
      <c r="E49" s="152"/>
      <c r="F49" s="15"/>
      <c r="G49" s="7"/>
      <c r="H49" s="6"/>
      <c r="I49" s="21"/>
      <c r="J49" s="7" t="s">
        <v>1</v>
      </c>
      <c r="K49" s="8" t="s">
        <v>1</v>
      </c>
      <c r="L49" s="1"/>
      <c r="M49" s="1"/>
      <c r="N49" s="1"/>
      <c r="O49" s="20">
        <f t="shared" si="10"/>
        <v>0</v>
      </c>
      <c r="P49" s="29" t="str">
        <f t="shared" si="7"/>
        <v>OK</v>
      </c>
      <c r="Q49" s="10" t="str">
        <f t="shared" si="8"/>
        <v>OK</v>
      </c>
      <c r="R49" s="10" t="str">
        <f t="shared" si="9"/>
        <v>OK</v>
      </c>
    </row>
    <row r="50" spans="1:20" ht="22.5" customHeight="1">
      <c r="A50" s="6"/>
      <c r="B50" s="9"/>
      <c r="C50" s="72"/>
      <c r="D50" s="152"/>
      <c r="E50" s="152"/>
      <c r="F50" s="15"/>
      <c r="G50" s="7"/>
      <c r="H50" s="6"/>
      <c r="I50" s="21"/>
      <c r="J50" s="7" t="s">
        <v>1</v>
      </c>
      <c r="K50" s="8" t="s">
        <v>1</v>
      </c>
      <c r="L50" s="1"/>
      <c r="M50" s="1"/>
      <c r="N50" s="1"/>
      <c r="O50" s="20">
        <f t="shared" si="10"/>
        <v>0</v>
      </c>
      <c r="P50" s="29" t="str">
        <f t="shared" si="7"/>
        <v>OK</v>
      </c>
      <c r="Q50" s="10" t="str">
        <f t="shared" si="8"/>
        <v>OK</v>
      </c>
      <c r="R50" s="10" t="str">
        <f t="shared" si="9"/>
        <v>OK</v>
      </c>
    </row>
    <row r="51" spans="1:20" ht="22.5" customHeight="1">
      <c r="A51" s="12"/>
      <c r="B51" s="13"/>
      <c r="C51" s="14"/>
      <c r="D51" s="13"/>
      <c r="E51" s="14"/>
      <c r="F51" s="14"/>
      <c r="G51" s="13"/>
      <c r="H51" s="13"/>
      <c r="I51" s="12"/>
      <c r="J51" s="12"/>
      <c r="K51" s="68" t="s">
        <v>137</v>
      </c>
      <c r="L51" s="27">
        <f>SUM(L44:L50)</f>
        <v>0</v>
      </c>
      <c r="M51" s="27">
        <f t="shared" ref="M51:N51" si="11">SUM(M44:M50)</f>
        <v>0</v>
      </c>
      <c r="N51" s="27">
        <f t="shared" si="11"/>
        <v>0</v>
      </c>
      <c r="O51" s="27">
        <f>L51-(M51+N51)</f>
        <v>0</v>
      </c>
      <c r="P51" s="76"/>
      <c r="Q51" s="77"/>
      <c r="R51" s="77"/>
    </row>
    <row r="52" spans="1:20" ht="22.5" customHeight="1">
      <c r="A52" s="48" t="s">
        <v>129</v>
      </c>
      <c r="B52" s="13"/>
      <c r="C52" s="14"/>
      <c r="D52" s="13"/>
      <c r="E52" s="14"/>
      <c r="F52" s="14"/>
      <c r="G52" s="13"/>
      <c r="H52" s="13"/>
      <c r="I52" s="12"/>
      <c r="J52" s="12"/>
      <c r="K52" s="12"/>
      <c r="L52" s="12"/>
      <c r="M52" s="12"/>
      <c r="N52" s="12"/>
      <c r="O52" s="12"/>
      <c r="P52" s="76"/>
      <c r="Q52" s="77"/>
      <c r="R52" s="77"/>
    </row>
    <row r="53" spans="1:20" ht="22.5" customHeight="1">
      <c r="A53" s="162" t="s">
        <v>217</v>
      </c>
      <c r="B53" s="160" t="s">
        <v>67</v>
      </c>
      <c r="C53" s="150" t="s">
        <v>286</v>
      </c>
      <c r="D53" s="150"/>
      <c r="E53" s="150"/>
      <c r="F53" s="150"/>
      <c r="G53" s="160" t="s">
        <v>38</v>
      </c>
      <c r="H53" s="144" t="s">
        <v>47</v>
      </c>
      <c r="I53" s="145"/>
      <c r="J53" s="145"/>
      <c r="K53" s="146"/>
      <c r="L53" s="144" t="s">
        <v>216</v>
      </c>
      <c r="M53" s="145"/>
      <c r="N53" s="145"/>
      <c r="O53" s="146"/>
      <c r="P53" s="48" t="s">
        <v>96</v>
      </c>
      <c r="Q53" s="48" t="s">
        <v>96</v>
      </c>
      <c r="R53" s="61"/>
    </row>
    <row r="54" spans="1:20" ht="22.5" customHeight="1">
      <c r="A54" s="161"/>
      <c r="B54" s="161"/>
      <c r="C54" s="68" t="s">
        <v>215</v>
      </c>
      <c r="D54" s="150" t="s">
        <v>120</v>
      </c>
      <c r="E54" s="150"/>
      <c r="F54" s="68" t="s">
        <v>15</v>
      </c>
      <c r="G54" s="161"/>
      <c r="H54" s="69" t="s">
        <v>29</v>
      </c>
      <c r="I54" s="69" t="s">
        <v>28</v>
      </c>
      <c r="J54" s="68" t="s">
        <v>18</v>
      </c>
      <c r="K54" s="68" t="s">
        <v>19</v>
      </c>
      <c r="L54" s="53" t="s">
        <v>109</v>
      </c>
      <c r="M54" s="53" t="s">
        <v>110</v>
      </c>
      <c r="N54" s="53" t="s">
        <v>111</v>
      </c>
      <c r="O54" s="53" t="s">
        <v>112</v>
      </c>
      <c r="P54" s="70" t="s">
        <v>104</v>
      </c>
      <c r="Q54" s="70" t="s">
        <v>116</v>
      </c>
      <c r="R54" s="70" t="s">
        <v>115</v>
      </c>
      <c r="T54" s="98" t="s">
        <v>153</v>
      </c>
    </row>
    <row r="55" spans="1:20" ht="22.5" customHeight="1">
      <c r="A55" s="6"/>
      <c r="B55" s="9"/>
      <c r="C55" s="72"/>
      <c r="D55" s="152"/>
      <c r="E55" s="152"/>
      <c r="F55" s="15"/>
      <c r="G55" s="7"/>
      <c r="H55" s="6"/>
      <c r="I55" s="6"/>
      <c r="J55" s="7" t="s">
        <v>1</v>
      </c>
      <c r="K55" s="8" t="s">
        <v>1</v>
      </c>
      <c r="L55" s="1"/>
      <c r="M55" s="1"/>
      <c r="N55" s="1"/>
      <c r="O55" s="20">
        <f>L55-(M55+N55)</f>
        <v>0</v>
      </c>
      <c r="P55" s="29" t="str">
        <f t="shared" ref="P55:P61" si="12">IF(OR(G55="新規",G55="追加",G55=""),"OK",(IF(AND(H55="",I55=""),"NG","OK")))</f>
        <v>OK</v>
      </c>
      <c r="Q55" s="10" t="str">
        <f t="shared" ref="Q55:Q61" si="13">IF(OR(G55="新規",G55="追加",G55=""),"OK",(IF(OR(AND(J55="",K55=""),AND(J55="",K55="□"),AND(J55="□",K55=""),AND(J55="□",K55="□")),"NG","OK")))</f>
        <v>OK</v>
      </c>
      <c r="R55" s="10" t="str">
        <f>IF(OR(AND(C55&lt;&gt;"",D55&lt;&gt;"",F55&lt;&gt;"",G55&lt;&gt;""),(C55="")),"OK","NG")</f>
        <v>OK</v>
      </c>
      <c r="T55" s="78" t="s">
        <v>159</v>
      </c>
    </row>
    <row r="56" spans="1:20" ht="22.5" customHeight="1">
      <c r="A56" s="6"/>
      <c r="B56" s="9"/>
      <c r="C56" s="72"/>
      <c r="D56" s="152"/>
      <c r="E56" s="152"/>
      <c r="F56" s="15"/>
      <c r="G56" s="7"/>
      <c r="H56" s="6"/>
      <c r="I56" s="6"/>
      <c r="J56" s="7" t="s">
        <v>1</v>
      </c>
      <c r="K56" s="8" t="s">
        <v>1</v>
      </c>
      <c r="L56" s="1"/>
      <c r="M56" s="1"/>
      <c r="N56" s="1"/>
      <c r="O56" s="20">
        <f t="shared" ref="O56:O61" si="14">L56-(M56+N56)</f>
        <v>0</v>
      </c>
      <c r="P56" s="29" t="str">
        <f t="shared" si="12"/>
        <v>OK</v>
      </c>
      <c r="Q56" s="10" t="str">
        <f t="shared" si="13"/>
        <v>OK</v>
      </c>
      <c r="R56" s="10" t="str">
        <f t="shared" ref="R56:R61" si="15">IF(OR(AND(C56&lt;&gt;"",D56&lt;&gt;"",F56&lt;&gt;"",G56&lt;&gt;""),(C56="")),"OK","NG")</f>
        <v>OK</v>
      </c>
      <c r="T56" s="79" t="s">
        <v>162</v>
      </c>
    </row>
    <row r="57" spans="1:20" ht="22.5" customHeight="1">
      <c r="A57" s="6"/>
      <c r="B57" s="9"/>
      <c r="C57" s="72"/>
      <c r="D57" s="152"/>
      <c r="E57" s="152"/>
      <c r="F57" s="15"/>
      <c r="G57" s="7"/>
      <c r="H57" s="6"/>
      <c r="I57" s="6"/>
      <c r="J57" s="7" t="s">
        <v>1</v>
      </c>
      <c r="K57" s="8" t="s">
        <v>1</v>
      </c>
      <c r="L57" s="1"/>
      <c r="M57" s="1"/>
      <c r="N57" s="1"/>
      <c r="O57" s="20">
        <f t="shared" si="14"/>
        <v>0</v>
      </c>
      <c r="P57" s="29" t="str">
        <f t="shared" si="12"/>
        <v>OK</v>
      </c>
      <c r="Q57" s="10" t="str">
        <f t="shared" si="13"/>
        <v>OK</v>
      </c>
      <c r="R57" s="10" t="str">
        <f t="shared" si="15"/>
        <v>OK</v>
      </c>
      <c r="T57" s="81" t="s">
        <v>214</v>
      </c>
    </row>
    <row r="58" spans="1:20" ht="22.5" customHeight="1">
      <c r="A58" s="6"/>
      <c r="B58" s="9"/>
      <c r="C58" s="72"/>
      <c r="D58" s="152"/>
      <c r="E58" s="152"/>
      <c r="F58" s="15"/>
      <c r="G58" s="7"/>
      <c r="H58" s="6"/>
      <c r="I58" s="6"/>
      <c r="J58" s="7" t="s">
        <v>1</v>
      </c>
      <c r="K58" s="8" t="s">
        <v>1</v>
      </c>
      <c r="L58" s="1"/>
      <c r="M58" s="1"/>
      <c r="N58" s="1"/>
      <c r="O58" s="20">
        <f t="shared" si="14"/>
        <v>0</v>
      </c>
      <c r="P58" s="29" t="str">
        <f t="shared" si="12"/>
        <v>OK</v>
      </c>
      <c r="Q58" s="10" t="str">
        <f t="shared" si="13"/>
        <v>OK</v>
      </c>
      <c r="R58" s="10" t="str">
        <f t="shared" si="15"/>
        <v>OK</v>
      </c>
      <c r="T58" s="80" t="s">
        <v>13</v>
      </c>
    </row>
    <row r="59" spans="1:20" ht="22.5" customHeight="1">
      <c r="A59" s="6"/>
      <c r="B59" s="9"/>
      <c r="C59" s="72"/>
      <c r="D59" s="152"/>
      <c r="E59" s="152"/>
      <c r="F59" s="16"/>
      <c r="G59" s="7"/>
      <c r="H59" s="6"/>
      <c r="I59" s="6"/>
      <c r="J59" s="7" t="s">
        <v>1</v>
      </c>
      <c r="K59" s="8" t="s">
        <v>1</v>
      </c>
      <c r="L59" s="1"/>
      <c r="M59" s="1"/>
      <c r="N59" s="1"/>
      <c r="O59" s="20">
        <f t="shared" si="14"/>
        <v>0</v>
      </c>
      <c r="P59" s="29" t="str">
        <f t="shared" si="12"/>
        <v>OK</v>
      </c>
      <c r="Q59" s="10" t="str">
        <f t="shared" si="13"/>
        <v>OK</v>
      </c>
      <c r="R59" s="10" t="str">
        <f t="shared" si="15"/>
        <v>OK</v>
      </c>
    </row>
    <row r="60" spans="1:20" ht="22.5" customHeight="1">
      <c r="A60" s="6"/>
      <c r="B60" s="9"/>
      <c r="C60" s="72"/>
      <c r="D60" s="152"/>
      <c r="E60" s="152"/>
      <c r="F60" s="15"/>
      <c r="G60" s="7"/>
      <c r="H60" s="6"/>
      <c r="I60" s="6"/>
      <c r="J60" s="7" t="s">
        <v>1</v>
      </c>
      <c r="K60" s="8" t="s">
        <v>1</v>
      </c>
      <c r="L60" s="1"/>
      <c r="M60" s="1"/>
      <c r="N60" s="1"/>
      <c r="O60" s="20">
        <f t="shared" si="14"/>
        <v>0</v>
      </c>
      <c r="P60" s="29" t="str">
        <f t="shared" si="12"/>
        <v>OK</v>
      </c>
      <c r="Q60" s="10" t="str">
        <f t="shared" si="13"/>
        <v>OK</v>
      </c>
      <c r="R60" s="10" t="str">
        <f t="shared" si="15"/>
        <v>OK</v>
      </c>
    </row>
    <row r="61" spans="1:20" ht="22.5" customHeight="1">
      <c r="A61" s="6"/>
      <c r="B61" s="9"/>
      <c r="C61" s="72"/>
      <c r="D61" s="152"/>
      <c r="E61" s="152"/>
      <c r="F61" s="15"/>
      <c r="G61" s="7"/>
      <c r="H61" s="6"/>
      <c r="I61" s="6"/>
      <c r="J61" s="7" t="s">
        <v>1</v>
      </c>
      <c r="K61" s="8" t="s">
        <v>1</v>
      </c>
      <c r="L61" s="1"/>
      <c r="M61" s="1"/>
      <c r="N61" s="1"/>
      <c r="O61" s="20">
        <f t="shared" si="14"/>
        <v>0</v>
      </c>
      <c r="P61" s="29" t="str">
        <f t="shared" si="12"/>
        <v>OK</v>
      </c>
      <c r="Q61" s="10" t="str">
        <f t="shared" si="13"/>
        <v>OK</v>
      </c>
      <c r="R61" s="10" t="str">
        <f t="shared" si="15"/>
        <v>OK</v>
      </c>
    </row>
    <row r="62" spans="1:20" ht="22.5" customHeight="1">
      <c r="A62" s="12"/>
      <c r="B62" s="13"/>
      <c r="C62" s="14"/>
      <c r="D62" s="13"/>
      <c r="E62" s="14"/>
      <c r="F62" s="14"/>
      <c r="G62" s="13"/>
      <c r="H62" s="13"/>
      <c r="I62" s="12"/>
      <c r="J62" s="12"/>
      <c r="K62" s="68" t="s">
        <v>137</v>
      </c>
      <c r="L62" s="27">
        <f>SUM(L55:L61)</f>
        <v>0</v>
      </c>
      <c r="M62" s="27">
        <f t="shared" ref="M62:N62" si="16">SUM(M55:M61)</f>
        <v>0</v>
      </c>
      <c r="N62" s="27">
        <f t="shared" si="16"/>
        <v>0</v>
      </c>
      <c r="O62" s="27">
        <f>L62-(M62+N62)</f>
        <v>0</v>
      </c>
      <c r="P62" s="76"/>
      <c r="Q62" s="77"/>
      <c r="R62" s="77"/>
    </row>
    <row r="63" spans="1:20" ht="22.5" customHeight="1">
      <c r="A63" s="48" t="s">
        <v>130</v>
      </c>
      <c r="B63" s="13"/>
      <c r="C63" s="14"/>
      <c r="D63" s="13"/>
      <c r="E63" s="14"/>
      <c r="F63" s="14"/>
      <c r="G63" s="13"/>
      <c r="H63" s="13"/>
      <c r="I63" s="12"/>
      <c r="J63" s="12"/>
      <c r="K63" s="12"/>
      <c r="L63" s="12"/>
      <c r="M63" s="12"/>
      <c r="N63" s="12"/>
      <c r="O63" s="12"/>
      <c r="P63" s="76"/>
      <c r="Q63" s="77"/>
      <c r="R63" s="77"/>
    </row>
    <row r="64" spans="1:20" ht="22.5" customHeight="1">
      <c r="A64" s="162" t="s">
        <v>217</v>
      </c>
      <c r="B64" s="160" t="s">
        <v>67</v>
      </c>
      <c r="C64" s="150" t="s">
        <v>286</v>
      </c>
      <c r="D64" s="150"/>
      <c r="E64" s="150"/>
      <c r="F64" s="150"/>
      <c r="G64" s="160" t="s">
        <v>38</v>
      </c>
      <c r="H64" s="144" t="s">
        <v>47</v>
      </c>
      <c r="I64" s="145"/>
      <c r="J64" s="145"/>
      <c r="K64" s="146"/>
      <c r="L64" s="144" t="s">
        <v>216</v>
      </c>
      <c r="M64" s="145"/>
      <c r="N64" s="145"/>
      <c r="O64" s="146"/>
      <c r="P64" s="48" t="s">
        <v>96</v>
      </c>
      <c r="Q64" s="48" t="s">
        <v>96</v>
      </c>
      <c r="R64" s="61"/>
    </row>
    <row r="65" spans="1:20" ht="22.5" customHeight="1">
      <c r="A65" s="161"/>
      <c r="B65" s="161"/>
      <c r="C65" s="68" t="s">
        <v>215</v>
      </c>
      <c r="D65" s="150" t="s">
        <v>120</v>
      </c>
      <c r="E65" s="150"/>
      <c r="F65" s="68" t="s">
        <v>15</v>
      </c>
      <c r="G65" s="161"/>
      <c r="H65" s="69" t="s">
        <v>29</v>
      </c>
      <c r="I65" s="69" t="s">
        <v>28</v>
      </c>
      <c r="J65" s="68" t="s">
        <v>18</v>
      </c>
      <c r="K65" s="68" t="s">
        <v>19</v>
      </c>
      <c r="L65" s="53" t="s">
        <v>109</v>
      </c>
      <c r="M65" s="53" t="s">
        <v>110</v>
      </c>
      <c r="N65" s="53" t="s">
        <v>111</v>
      </c>
      <c r="O65" s="53" t="s">
        <v>112</v>
      </c>
      <c r="P65" s="70" t="s">
        <v>104</v>
      </c>
      <c r="Q65" s="70" t="s">
        <v>116</v>
      </c>
      <c r="R65" s="70" t="s">
        <v>115</v>
      </c>
      <c r="T65" s="82" t="s">
        <v>153</v>
      </c>
    </row>
    <row r="66" spans="1:20" ht="22.5" customHeight="1">
      <c r="A66" s="6"/>
      <c r="B66" s="9"/>
      <c r="C66" s="72"/>
      <c r="D66" s="152"/>
      <c r="E66" s="152"/>
      <c r="F66" s="15"/>
      <c r="G66" s="7"/>
      <c r="H66" s="6"/>
      <c r="I66" s="6"/>
      <c r="J66" s="7" t="s">
        <v>1</v>
      </c>
      <c r="K66" s="8" t="s">
        <v>1</v>
      </c>
      <c r="L66" s="1"/>
      <c r="M66" s="1"/>
      <c r="N66" s="1"/>
      <c r="O66" s="20">
        <f>L66-(M66+N66)</f>
        <v>0</v>
      </c>
      <c r="P66" s="29" t="str">
        <f>IF(OR(G66="新規",G66="追加",G66=""),"OK",(IF(AND(H66="",I66=""),"NG","OK")))</f>
        <v>OK</v>
      </c>
      <c r="Q66" s="10" t="str">
        <f>IF(OR(G66="新規",G66="追加",G66=""),"OK",(IF(OR(AND(J66="",K66=""),AND(J66="",K66="□"),AND(J66="□",K66=""),AND(J66="□",K66="□")),"NG","OK")))</f>
        <v>OK</v>
      </c>
      <c r="R66" s="10" t="str">
        <f>IF(OR(AND(C66&lt;&gt;"",D66&lt;&gt;"",F66&lt;&gt;"",G66&lt;&gt;""),(C66="")),"OK","NG")</f>
        <v>OK</v>
      </c>
      <c r="T66" s="83" t="s">
        <v>271</v>
      </c>
    </row>
    <row r="67" spans="1:20" ht="22.5" customHeight="1">
      <c r="A67" s="6"/>
      <c r="B67" s="9"/>
      <c r="C67" s="72"/>
      <c r="D67" s="152"/>
      <c r="E67" s="152"/>
      <c r="F67" s="15"/>
      <c r="G67" s="7"/>
      <c r="H67" s="6"/>
      <c r="I67" s="6"/>
      <c r="J67" s="7" t="s">
        <v>1</v>
      </c>
      <c r="K67" s="8" t="s">
        <v>1</v>
      </c>
      <c r="L67" s="1"/>
      <c r="M67" s="1"/>
      <c r="N67" s="1"/>
      <c r="O67" s="20">
        <f t="shared" ref="O67:O72" si="17">L67-(M67+N67)</f>
        <v>0</v>
      </c>
      <c r="P67" s="29" t="str">
        <f>IF(OR(G67="新規",G67="追加",G67=""),"OK",(IF(AND(H67="",I67=""),"NG","OK")))</f>
        <v>OK</v>
      </c>
      <c r="Q67" s="10" t="str">
        <f t="shared" ref="Q67:Q72" si="18">IF(OR(G67="新規",G67="追加",G67=""),"OK",(IF(OR(AND(J67="",K67=""),AND(J67="",K67="□"),AND(J67="□",K67=""),AND(J67="□",K67="□")),"NG","OK")))</f>
        <v>OK</v>
      </c>
      <c r="R67" s="10" t="str">
        <f t="shared" ref="R67:R72" si="19">IF(OR(AND(C67&lt;&gt;"",D67&lt;&gt;"",F67&lt;&gt;"",G67&lt;&gt;""),(C67="")),"OK","NG")</f>
        <v>OK</v>
      </c>
      <c r="T67" s="82" t="s">
        <v>214</v>
      </c>
    </row>
    <row r="68" spans="1:20" ht="22.5" customHeight="1">
      <c r="A68" s="6"/>
      <c r="B68" s="9"/>
      <c r="C68" s="72"/>
      <c r="D68" s="152"/>
      <c r="E68" s="152"/>
      <c r="F68" s="15"/>
      <c r="G68" s="7"/>
      <c r="H68" s="6"/>
      <c r="I68" s="6"/>
      <c r="J68" s="7" t="s">
        <v>1</v>
      </c>
      <c r="K68" s="8" t="s">
        <v>1</v>
      </c>
      <c r="L68" s="1"/>
      <c r="M68" s="1"/>
      <c r="N68" s="1"/>
      <c r="O68" s="20">
        <f t="shared" si="17"/>
        <v>0</v>
      </c>
      <c r="P68" s="29" t="str">
        <f t="shared" ref="P68:P72" si="20">IF(OR(G68="新規",G68="追加",G68=""),"OK",(IF(AND(H68="",I68=""),"NG","OK")))</f>
        <v>OK</v>
      </c>
      <c r="Q68" s="10" t="str">
        <f t="shared" si="18"/>
        <v>OK</v>
      </c>
      <c r="R68" s="10" t="str">
        <f t="shared" si="19"/>
        <v>OK</v>
      </c>
      <c r="T68" s="80" t="s">
        <v>13</v>
      </c>
    </row>
    <row r="69" spans="1:20" ht="22.5" customHeight="1">
      <c r="A69" s="6"/>
      <c r="B69" s="9"/>
      <c r="C69" s="72"/>
      <c r="D69" s="152"/>
      <c r="E69" s="152"/>
      <c r="F69" s="15"/>
      <c r="G69" s="7"/>
      <c r="H69" s="6"/>
      <c r="I69" s="6"/>
      <c r="J69" s="7" t="s">
        <v>1</v>
      </c>
      <c r="K69" s="8" t="s">
        <v>1</v>
      </c>
      <c r="L69" s="1"/>
      <c r="M69" s="1"/>
      <c r="N69" s="1"/>
      <c r="O69" s="20">
        <f t="shared" si="17"/>
        <v>0</v>
      </c>
      <c r="P69" s="29" t="str">
        <f t="shared" si="20"/>
        <v>OK</v>
      </c>
      <c r="Q69" s="10" t="str">
        <f t="shared" si="18"/>
        <v>OK</v>
      </c>
      <c r="R69" s="10" t="str">
        <f t="shared" si="19"/>
        <v>OK</v>
      </c>
    </row>
    <row r="70" spans="1:20" ht="22.5" customHeight="1">
      <c r="A70" s="6"/>
      <c r="B70" s="9"/>
      <c r="C70" s="72"/>
      <c r="D70" s="152"/>
      <c r="E70" s="152"/>
      <c r="F70" s="16"/>
      <c r="G70" s="7"/>
      <c r="H70" s="6"/>
      <c r="I70" s="6"/>
      <c r="J70" s="7" t="s">
        <v>1</v>
      </c>
      <c r="K70" s="8" t="s">
        <v>1</v>
      </c>
      <c r="L70" s="1"/>
      <c r="M70" s="1"/>
      <c r="N70" s="1"/>
      <c r="O70" s="20">
        <f t="shared" si="17"/>
        <v>0</v>
      </c>
      <c r="P70" s="29" t="str">
        <f t="shared" si="20"/>
        <v>OK</v>
      </c>
      <c r="Q70" s="10" t="str">
        <f t="shared" si="18"/>
        <v>OK</v>
      </c>
      <c r="R70" s="10" t="str">
        <f t="shared" si="19"/>
        <v>OK</v>
      </c>
    </row>
    <row r="71" spans="1:20" ht="22.5" customHeight="1">
      <c r="A71" s="6"/>
      <c r="B71" s="9"/>
      <c r="C71" s="72"/>
      <c r="D71" s="152"/>
      <c r="E71" s="152"/>
      <c r="F71" s="15"/>
      <c r="G71" s="7"/>
      <c r="H71" s="6"/>
      <c r="I71" s="6"/>
      <c r="J71" s="7" t="s">
        <v>1</v>
      </c>
      <c r="K71" s="8" t="s">
        <v>1</v>
      </c>
      <c r="L71" s="1"/>
      <c r="M71" s="1"/>
      <c r="N71" s="1"/>
      <c r="O71" s="20">
        <f t="shared" si="17"/>
        <v>0</v>
      </c>
      <c r="P71" s="29" t="str">
        <f t="shared" si="20"/>
        <v>OK</v>
      </c>
      <c r="Q71" s="10" t="str">
        <f t="shared" si="18"/>
        <v>OK</v>
      </c>
      <c r="R71" s="10" t="str">
        <f t="shared" si="19"/>
        <v>OK</v>
      </c>
    </row>
    <row r="72" spans="1:20" ht="22.5" customHeight="1">
      <c r="A72" s="6"/>
      <c r="B72" s="9"/>
      <c r="C72" s="72"/>
      <c r="D72" s="152"/>
      <c r="E72" s="152"/>
      <c r="F72" s="15"/>
      <c r="G72" s="7"/>
      <c r="H72" s="6"/>
      <c r="I72" s="6"/>
      <c r="J72" s="7" t="s">
        <v>1</v>
      </c>
      <c r="K72" s="8" t="s">
        <v>1</v>
      </c>
      <c r="L72" s="1"/>
      <c r="M72" s="1"/>
      <c r="N72" s="1"/>
      <c r="O72" s="20">
        <f t="shared" si="17"/>
        <v>0</v>
      </c>
      <c r="P72" s="29" t="str">
        <f t="shared" si="20"/>
        <v>OK</v>
      </c>
      <c r="Q72" s="10" t="str">
        <f t="shared" si="18"/>
        <v>OK</v>
      </c>
      <c r="R72" s="10" t="str">
        <f t="shared" si="19"/>
        <v>OK</v>
      </c>
    </row>
    <row r="73" spans="1:20" ht="22.5" customHeight="1">
      <c r="A73" s="12"/>
      <c r="B73" s="13"/>
      <c r="C73" s="14"/>
      <c r="D73" s="13"/>
      <c r="E73" s="14"/>
      <c r="F73" s="14"/>
      <c r="G73" s="13"/>
      <c r="H73" s="13"/>
      <c r="I73" s="12"/>
      <c r="J73" s="12"/>
      <c r="K73" s="68" t="s">
        <v>137</v>
      </c>
      <c r="L73" s="27">
        <f>SUM(L66:L72)</f>
        <v>0</v>
      </c>
      <c r="M73" s="27">
        <f t="shared" ref="M73:N73" si="21">SUM(M66:M72)</f>
        <v>0</v>
      </c>
      <c r="N73" s="27">
        <f t="shared" si="21"/>
        <v>0</v>
      </c>
      <c r="O73" s="27">
        <f>L73-(M73+N73)</f>
        <v>0</v>
      </c>
      <c r="P73" s="76"/>
      <c r="Q73" s="77"/>
      <c r="R73" s="77"/>
    </row>
    <row r="74" spans="1:20" ht="22.5" customHeight="1">
      <c r="A74" s="48" t="s">
        <v>132</v>
      </c>
      <c r="B74" s="13"/>
      <c r="C74" s="14"/>
      <c r="D74" s="13"/>
      <c r="E74" s="14"/>
      <c r="F74" s="14"/>
      <c r="G74" s="13"/>
      <c r="H74" s="13"/>
      <c r="I74" s="12"/>
      <c r="J74" s="12"/>
      <c r="K74" s="12"/>
      <c r="L74" s="12"/>
      <c r="M74" s="12"/>
      <c r="N74" s="12"/>
      <c r="O74" s="12"/>
      <c r="P74" s="76"/>
      <c r="Q74" s="77"/>
      <c r="R74" s="77"/>
    </row>
    <row r="75" spans="1:20" ht="22.5" customHeight="1">
      <c r="A75" s="162" t="s">
        <v>217</v>
      </c>
      <c r="B75" s="160" t="s">
        <v>67</v>
      </c>
      <c r="C75" s="150" t="s">
        <v>286</v>
      </c>
      <c r="D75" s="150"/>
      <c r="E75" s="150"/>
      <c r="F75" s="150"/>
      <c r="G75" s="160" t="s">
        <v>38</v>
      </c>
      <c r="H75" s="147" t="s">
        <v>47</v>
      </c>
      <c r="I75" s="148"/>
      <c r="J75" s="148"/>
      <c r="K75" s="149"/>
      <c r="L75" s="144" t="s">
        <v>216</v>
      </c>
      <c r="M75" s="145"/>
      <c r="N75" s="145"/>
      <c r="O75" s="146"/>
      <c r="P75" s="76"/>
      <c r="Q75" s="77"/>
      <c r="R75" s="61"/>
    </row>
    <row r="76" spans="1:20" ht="22.5" customHeight="1">
      <c r="A76" s="161"/>
      <c r="B76" s="161"/>
      <c r="C76" s="68" t="s">
        <v>215</v>
      </c>
      <c r="D76" s="150" t="s">
        <v>120</v>
      </c>
      <c r="E76" s="150"/>
      <c r="F76" s="68" t="s">
        <v>15</v>
      </c>
      <c r="G76" s="161"/>
      <c r="H76" s="84" t="s">
        <v>29</v>
      </c>
      <c r="I76" s="84" t="s">
        <v>28</v>
      </c>
      <c r="J76" s="22" t="s">
        <v>18</v>
      </c>
      <c r="K76" s="22" t="s">
        <v>19</v>
      </c>
      <c r="L76" s="53" t="s">
        <v>109</v>
      </c>
      <c r="M76" s="53" t="s">
        <v>110</v>
      </c>
      <c r="N76" s="53" t="s">
        <v>111</v>
      </c>
      <c r="O76" s="53" t="s">
        <v>112</v>
      </c>
      <c r="P76" s="76"/>
      <c r="Q76" s="77"/>
      <c r="R76" s="70" t="s">
        <v>115</v>
      </c>
      <c r="T76" s="81" t="s">
        <v>153</v>
      </c>
    </row>
    <row r="77" spans="1:20" ht="22.5" customHeight="1">
      <c r="A77" s="6"/>
      <c r="B77" s="9"/>
      <c r="C77" s="72"/>
      <c r="D77" s="152"/>
      <c r="E77" s="152"/>
      <c r="F77" s="15"/>
      <c r="G77" s="7"/>
      <c r="H77" s="22"/>
      <c r="I77" s="22"/>
      <c r="J77" s="22" t="s">
        <v>1</v>
      </c>
      <c r="K77" s="22" t="s">
        <v>1</v>
      </c>
      <c r="L77" s="1"/>
      <c r="M77" s="1"/>
      <c r="N77" s="1"/>
      <c r="O77" s="20">
        <f>L77-(M77+N77)</f>
        <v>0</v>
      </c>
      <c r="P77" s="76"/>
      <c r="Q77" s="77"/>
      <c r="R77" s="10" t="str">
        <f>IF(OR(AND(C77&lt;&gt;"",D77&lt;&gt;"",F77&lt;&gt;"",G77&lt;&gt;""),(C77="")),"OK","NG")</f>
        <v>OK</v>
      </c>
      <c r="T77" s="81" t="s">
        <v>273</v>
      </c>
    </row>
    <row r="78" spans="1:20" ht="22.5" customHeight="1">
      <c r="A78" s="6"/>
      <c r="B78" s="9"/>
      <c r="C78" s="72"/>
      <c r="D78" s="152"/>
      <c r="E78" s="152"/>
      <c r="F78" s="15"/>
      <c r="G78" s="7"/>
      <c r="H78" s="22"/>
      <c r="I78" s="22"/>
      <c r="J78" s="22" t="s">
        <v>1</v>
      </c>
      <c r="K78" s="22" t="s">
        <v>1</v>
      </c>
      <c r="L78" s="1"/>
      <c r="M78" s="1"/>
      <c r="N78" s="1"/>
      <c r="O78" s="20">
        <f t="shared" ref="O78:O83" si="22">L78-(M78+N78)</f>
        <v>0</v>
      </c>
      <c r="P78" s="76"/>
      <c r="Q78" s="77"/>
      <c r="R78" s="10" t="str">
        <f t="shared" ref="R78:R83" si="23">IF(OR(AND(C78&lt;&gt;"",D78&lt;&gt;"",F78&lt;&gt;"",G78&lt;&gt;""),(C78="")),"OK","NG")</f>
        <v>OK</v>
      </c>
      <c r="T78" s="81" t="s">
        <v>163</v>
      </c>
    </row>
    <row r="79" spans="1:20" ht="22.5" customHeight="1">
      <c r="A79" s="6"/>
      <c r="B79" s="9"/>
      <c r="C79" s="72"/>
      <c r="D79" s="152"/>
      <c r="E79" s="152"/>
      <c r="F79" s="15"/>
      <c r="G79" s="7"/>
      <c r="H79" s="22"/>
      <c r="I79" s="22"/>
      <c r="J79" s="22" t="s">
        <v>1</v>
      </c>
      <c r="K79" s="22" t="s">
        <v>1</v>
      </c>
      <c r="L79" s="1"/>
      <c r="M79" s="1"/>
      <c r="N79" s="1"/>
      <c r="O79" s="20">
        <f t="shared" si="22"/>
        <v>0</v>
      </c>
      <c r="P79" s="76"/>
      <c r="Q79" s="77"/>
      <c r="R79" s="10" t="str">
        <f t="shared" si="23"/>
        <v>OK</v>
      </c>
      <c r="T79" s="81" t="s">
        <v>214</v>
      </c>
    </row>
    <row r="80" spans="1:20" ht="22.5" customHeight="1">
      <c r="A80" s="6"/>
      <c r="B80" s="9"/>
      <c r="C80" s="72"/>
      <c r="D80" s="152"/>
      <c r="E80" s="152"/>
      <c r="F80" s="15"/>
      <c r="G80" s="7"/>
      <c r="H80" s="22"/>
      <c r="I80" s="22"/>
      <c r="J80" s="22" t="s">
        <v>1</v>
      </c>
      <c r="K80" s="22" t="s">
        <v>1</v>
      </c>
      <c r="L80" s="1"/>
      <c r="M80" s="1"/>
      <c r="N80" s="1"/>
      <c r="O80" s="20">
        <f t="shared" si="22"/>
        <v>0</v>
      </c>
      <c r="P80" s="76"/>
      <c r="Q80" s="77"/>
      <c r="R80" s="10" t="str">
        <f>IF(OR(AND(C80&lt;&gt;"",D80&lt;&gt;"",F80&lt;&gt;"",G80&lt;&gt;""),(C80="")),"OK","NG")</f>
        <v>OK</v>
      </c>
      <c r="T80" s="81" t="s">
        <v>13</v>
      </c>
    </row>
    <row r="81" spans="1:20" ht="22.5" customHeight="1">
      <c r="A81" s="6"/>
      <c r="B81" s="9"/>
      <c r="C81" s="72"/>
      <c r="D81" s="152"/>
      <c r="E81" s="152"/>
      <c r="F81" s="16"/>
      <c r="G81" s="7"/>
      <c r="H81" s="22"/>
      <c r="I81" s="22"/>
      <c r="J81" s="22" t="s">
        <v>1</v>
      </c>
      <c r="K81" s="22" t="s">
        <v>1</v>
      </c>
      <c r="L81" s="1"/>
      <c r="M81" s="1"/>
      <c r="N81" s="1"/>
      <c r="O81" s="20">
        <f t="shared" si="22"/>
        <v>0</v>
      </c>
      <c r="P81" s="76"/>
      <c r="Q81" s="77"/>
      <c r="R81" s="10" t="str">
        <f>IF(OR(AND(C81&lt;&gt;"",D81&lt;&gt;"",F81&lt;&gt;"",G81&lt;&gt;""),(C81="")),"OK","NG")</f>
        <v>OK</v>
      </c>
    </row>
    <row r="82" spans="1:20" ht="22.5" customHeight="1">
      <c r="A82" s="6"/>
      <c r="B82" s="9"/>
      <c r="C82" s="72"/>
      <c r="D82" s="152"/>
      <c r="E82" s="152"/>
      <c r="F82" s="15"/>
      <c r="G82" s="7"/>
      <c r="H82" s="22"/>
      <c r="I82" s="22"/>
      <c r="J82" s="22" t="s">
        <v>1</v>
      </c>
      <c r="K82" s="22" t="s">
        <v>1</v>
      </c>
      <c r="L82" s="1"/>
      <c r="M82" s="1"/>
      <c r="N82" s="1"/>
      <c r="O82" s="20">
        <f t="shared" si="22"/>
        <v>0</v>
      </c>
      <c r="P82" s="76"/>
      <c r="Q82" s="77"/>
      <c r="R82" s="10" t="str">
        <f t="shared" si="23"/>
        <v>OK</v>
      </c>
    </row>
    <row r="83" spans="1:20" ht="22.5" customHeight="1">
      <c r="A83" s="6"/>
      <c r="B83" s="9"/>
      <c r="C83" s="72"/>
      <c r="D83" s="152"/>
      <c r="E83" s="152"/>
      <c r="F83" s="15"/>
      <c r="G83" s="7"/>
      <c r="H83" s="22"/>
      <c r="I83" s="22"/>
      <c r="J83" s="22" t="s">
        <v>1</v>
      </c>
      <c r="K83" s="22" t="s">
        <v>1</v>
      </c>
      <c r="L83" s="1"/>
      <c r="M83" s="1"/>
      <c r="N83" s="1"/>
      <c r="O83" s="20">
        <f t="shared" si="22"/>
        <v>0</v>
      </c>
      <c r="P83" s="76"/>
      <c r="Q83" s="77"/>
      <c r="R83" s="10" t="str">
        <f t="shared" si="23"/>
        <v>OK</v>
      </c>
    </row>
    <row r="84" spans="1:20" ht="22.5" customHeight="1">
      <c r="A84" s="12"/>
      <c r="B84" s="13"/>
      <c r="C84" s="14"/>
      <c r="D84" s="13"/>
      <c r="E84" s="14"/>
      <c r="F84" s="14"/>
      <c r="G84" s="13"/>
      <c r="H84" s="13"/>
      <c r="I84" s="12"/>
      <c r="J84" s="12"/>
      <c r="K84" s="68" t="s">
        <v>137</v>
      </c>
      <c r="L84" s="27">
        <f>SUM(L77:L83)</f>
        <v>0</v>
      </c>
      <c r="M84" s="27">
        <f t="shared" ref="M84:N84" si="24">SUM(M77:M83)</f>
        <v>0</v>
      </c>
      <c r="N84" s="27">
        <f t="shared" si="24"/>
        <v>0</v>
      </c>
      <c r="O84" s="27">
        <f>L84-(M84+N84)</f>
        <v>0</v>
      </c>
      <c r="P84" s="76"/>
      <c r="Q84" s="77"/>
      <c r="R84" s="77"/>
    </row>
    <row r="85" spans="1:20" ht="22.5" customHeight="1">
      <c r="A85" s="48" t="s">
        <v>133</v>
      </c>
      <c r="B85" s="13"/>
      <c r="C85" s="14"/>
      <c r="D85" s="13"/>
      <c r="E85" s="14"/>
      <c r="F85" s="14"/>
      <c r="G85" s="13"/>
      <c r="H85" s="13"/>
      <c r="I85" s="12"/>
      <c r="K85" s="12"/>
      <c r="L85" s="12"/>
      <c r="M85" s="12"/>
      <c r="N85" s="12"/>
      <c r="O85" s="12"/>
      <c r="P85" s="76"/>
      <c r="Q85" s="77"/>
      <c r="R85" s="77"/>
    </row>
    <row r="86" spans="1:20" ht="22.5" customHeight="1">
      <c r="A86" s="162" t="s">
        <v>217</v>
      </c>
      <c r="B86" s="160" t="s">
        <v>67</v>
      </c>
      <c r="C86" s="150" t="s">
        <v>286</v>
      </c>
      <c r="D86" s="150"/>
      <c r="E86" s="150"/>
      <c r="F86" s="150"/>
      <c r="G86" s="160" t="s">
        <v>38</v>
      </c>
      <c r="H86" s="144" t="s">
        <v>47</v>
      </c>
      <c r="I86" s="145"/>
      <c r="J86" s="145"/>
      <c r="K86" s="146"/>
      <c r="L86" s="144" t="s">
        <v>216</v>
      </c>
      <c r="M86" s="145"/>
      <c r="N86" s="145"/>
      <c r="O86" s="146"/>
      <c r="P86" s="48" t="s">
        <v>96</v>
      </c>
      <c r="Q86" s="48" t="s">
        <v>96</v>
      </c>
      <c r="R86" s="61"/>
      <c r="T86" s="81" t="s">
        <v>153</v>
      </c>
    </row>
    <row r="87" spans="1:20" ht="22.5" customHeight="1">
      <c r="A87" s="161"/>
      <c r="B87" s="161"/>
      <c r="C87" s="68" t="s">
        <v>215</v>
      </c>
      <c r="D87" s="150" t="s">
        <v>120</v>
      </c>
      <c r="E87" s="150"/>
      <c r="F87" s="68" t="s">
        <v>15</v>
      </c>
      <c r="G87" s="161"/>
      <c r="H87" s="69" t="s">
        <v>29</v>
      </c>
      <c r="I87" s="69" t="s">
        <v>28</v>
      </c>
      <c r="J87" s="68" t="s">
        <v>18</v>
      </c>
      <c r="K87" s="68" t="s">
        <v>19</v>
      </c>
      <c r="L87" s="53" t="s">
        <v>109</v>
      </c>
      <c r="M87" s="53" t="s">
        <v>110</v>
      </c>
      <c r="N87" s="53" t="s">
        <v>111</v>
      </c>
      <c r="O87" s="53" t="s">
        <v>112</v>
      </c>
      <c r="P87" s="70" t="s">
        <v>104</v>
      </c>
      <c r="Q87" s="70" t="s">
        <v>116</v>
      </c>
      <c r="R87" s="70" t="s">
        <v>115</v>
      </c>
      <c r="T87" s="81" t="s">
        <v>159</v>
      </c>
    </row>
    <row r="88" spans="1:20" ht="22.5" customHeight="1">
      <c r="A88" s="6"/>
      <c r="B88" s="9"/>
      <c r="C88" s="72"/>
      <c r="D88" s="152"/>
      <c r="E88" s="152"/>
      <c r="F88" s="15"/>
      <c r="G88" s="7"/>
      <c r="H88" s="6"/>
      <c r="I88" s="6"/>
      <c r="J88" s="7" t="s">
        <v>1</v>
      </c>
      <c r="K88" s="8" t="s">
        <v>1</v>
      </c>
      <c r="L88" s="1"/>
      <c r="M88" s="1"/>
      <c r="N88" s="1"/>
      <c r="O88" s="20">
        <f>L88-(M88+N88)</f>
        <v>0</v>
      </c>
      <c r="P88" s="29" t="str">
        <f>IF(OR(G88="新規",G88="追加",G88=""),"OK",(IF(AND(H88="",I88=""),"NG","OK")))</f>
        <v>OK</v>
      </c>
      <c r="Q88" s="10" t="str">
        <f>IF(OR(G88="新規",G88="追加",G88=""),"OK",(IF(OR(AND(J88="",K88=""),AND(J88="",K88="□"),AND(J88="□",K88=""),AND(J88="□",K88="□")),"NG","OK")))</f>
        <v>OK</v>
      </c>
      <c r="R88" s="10" t="str">
        <f>IF(OR(AND(C88&lt;&gt;"",D88&lt;&gt;"",F88&lt;&gt;"",G88&lt;&gt;""),(C88="")),"OK","NG")</f>
        <v>OK</v>
      </c>
      <c r="T88" s="81" t="s">
        <v>13</v>
      </c>
    </row>
    <row r="89" spans="1:20" ht="22.5" customHeight="1">
      <c r="A89" s="6"/>
      <c r="B89" s="9"/>
      <c r="C89" s="72"/>
      <c r="D89" s="152"/>
      <c r="E89" s="152"/>
      <c r="F89" s="15"/>
      <c r="G89" s="7"/>
      <c r="H89" s="6"/>
      <c r="I89" s="6"/>
      <c r="J89" s="7" t="s">
        <v>1</v>
      </c>
      <c r="K89" s="8" t="s">
        <v>1</v>
      </c>
      <c r="L89" s="1"/>
      <c r="M89" s="1"/>
      <c r="N89" s="1"/>
      <c r="O89" s="20">
        <f t="shared" ref="O89:O94" si="25">L89-(M89+N89)</f>
        <v>0</v>
      </c>
      <c r="P89" s="29" t="str">
        <f t="shared" ref="P89:P94" si="26">IF(OR(G89="新規",G89="追加",G89=""),"OK",(IF(AND(H89="",I89=""),"NG","OK")))</f>
        <v>OK</v>
      </c>
      <c r="Q89" s="10" t="str">
        <f t="shared" ref="Q89:Q94" si="27">IF(OR(G89="新規",G89="追加",G89=""),"OK",(IF(OR(AND(J89="",K89=""),AND(J89="",K89="□"),AND(J89="□",K89=""),AND(J89="□",K89="□")),"NG","OK")))</f>
        <v>OK</v>
      </c>
      <c r="R89" s="10" t="str">
        <f t="shared" ref="R89:R94" si="28">IF(OR(AND(C89&lt;&gt;"",D89&lt;&gt;"",F89&lt;&gt;"",G89&lt;&gt;""),(C89="")),"OK","NG")</f>
        <v>OK</v>
      </c>
    </row>
    <row r="90" spans="1:20" ht="22.5" customHeight="1">
      <c r="A90" s="6"/>
      <c r="B90" s="9"/>
      <c r="C90" s="72"/>
      <c r="D90" s="152"/>
      <c r="E90" s="152"/>
      <c r="F90" s="15"/>
      <c r="G90" s="7"/>
      <c r="H90" s="6"/>
      <c r="I90" s="6"/>
      <c r="J90" s="7" t="s">
        <v>1</v>
      </c>
      <c r="K90" s="8" t="s">
        <v>1</v>
      </c>
      <c r="L90" s="1"/>
      <c r="M90" s="1"/>
      <c r="N90" s="1"/>
      <c r="O90" s="20">
        <f t="shared" si="25"/>
        <v>0</v>
      </c>
      <c r="P90" s="29" t="str">
        <f t="shared" si="26"/>
        <v>OK</v>
      </c>
      <c r="Q90" s="10" t="str">
        <f t="shared" si="27"/>
        <v>OK</v>
      </c>
      <c r="R90" s="10" t="str">
        <f t="shared" si="28"/>
        <v>OK</v>
      </c>
    </row>
    <row r="91" spans="1:20" ht="22.5" customHeight="1">
      <c r="A91" s="6"/>
      <c r="B91" s="9"/>
      <c r="C91" s="72"/>
      <c r="D91" s="152"/>
      <c r="E91" s="152"/>
      <c r="F91" s="15"/>
      <c r="G91" s="7"/>
      <c r="H91" s="6"/>
      <c r="I91" s="6"/>
      <c r="J91" s="7" t="s">
        <v>1</v>
      </c>
      <c r="K91" s="8" t="s">
        <v>1</v>
      </c>
      <c r="L91" s="1"/>
      <c r="M91" s="1"/>
      <c r="N91" s="1"/>
      <c r="O91" s="20">
        <f t="shared" si="25"/>
        <v>0</v>
      </c>
      <c r="P91" s="29" t="str">
        <f t="shared" si="26"/>
        <v>OK</v>
      </c>
      <c r="Q91" s="10" t="str">
        <f t="shared" si="27"/>
        <v>OK</v>
      </c>
      <c r="R91" s="10" t="str">
        <f t="shared" si="28"/>
        <v>OK</v>
      </c>
    </row>
    <row r="92" spans="1:20" ht="22.5" customHeight="1">
      <c r="A92" s="6"/>
      <c r="B92" s="9"/>
      <c r="C92" s="72"/>
      <c r="D92" s="152"/>
      <c r="E92" s="152"/>
      <c r="F92" s="16"/>
      <c r="G92" s="7"/>
      <c r="H92" s="6"/>
      <c r="I92" s="6"/>
      <c r="J92" s="7" t="s">
        <v>1</v>
      </c>
      <c r="K92" s="8" t="s">
        <v>1</v>
      </c>
      <c r="L92" s="1"/>
      <c r="M92" s="1"/>
      <c r="N92" s="1"/>
      <c r="O92" s="20">
        <f t="shared" si="25"/>
        <v>0</v>
      </c>
      <c r="P92" s="29" t="str">
        <f t="shared" si="26"/>
        <v>OK</v>
      </c>
      <c r="Q92" s="10" t="str">
        <f t="shared" si="27"/>
        <v>OK</v>
      </c>
      <c r="R92" s="10" t="str">
        <f t="shared" si="28"/>
        <v>OK</v>
      </c>
    </row>
    <row r="93" spans="1:20" ht="22.5" customHeight="1">
      <c r="A93" s="6"/>
      <c r="B93" s="9"/>
      <c r="C93" s="72"/>
      <c r="D93" s="152"/>
      <c r="E93" s="152"/>
      <c r="F93" s="15"/>
      <c r="G93" s="7"/>
      <c r="H93" s="6"/>
      <c r="I93" s="6"/>
      <c r="J93" s="7" t="s">
        <v>1</v>
      </c>
      <c r="K93" s="8" t="s">
        <v>1</v>
      </c>
      <c r="L93" s="1"/>
      <c r="M93" s="1"/>
      <c r="N93" s="1"/>
      <c r="O93" s="20">
        <f t="shared" si="25"/>
        <v>0</v>
      </c>
      <c r="P93" s="29" t="str">
        <f t="shared" si="26"/>
        <v>OK</v>
      </c>
      <c r="Q93" s="10" t="str">
        <f t="shared" si="27"/>
        <v>OK</v>
      </c>
      <c r="R93" s="10" t="str">
        <f t="shared" si="28"/>
        <v>OK</v>
      </c>
    </row>
    <row r="94" spans="1:20" ht="22.5" customHeight="1">
      <c r="A94" s="6"/>
      <c r="B94" s="9"/>
      <c r="C94" s="72"/>
      <c r="D94" s="152"/>
      <c r="E94" s="152"/>
      <c r="F94" s="15"/>
      <c r="G94" s="7"/>
      <c r="H94" s="6"/>
      <c r="I94" s="6"/>
      <c r="J94" s="7" t="s">
        <v>1</v>
      </c>
      <c r="K94" s="8" t="s">
        <v>1</v>
      </c>
      <c r="L94" s="1"/>
      <c r="M94" s="1"/>
      <c r="N94" s="1"/>
      <c r="O94" s="20">
        <f t="shared" si="25"/>
        <v>0</v>
      </c>
      <c r="P94" s="29" t="str">
        <f t="shared" si="26"/>
        <v>OK</v>
      </c>
      <c r="Q94" s="10" t="str">
        <f t="shared" si="27"/>
        <v>OK</v>
      </c>
      <c r="R94" s="10" t="str">
        <f t="shared" si="28"/>
        <v>OK</v>
      </c>
    </row>
    <row r="95" spans="1:20" ht="22.5" customHeight="1">
      <c r="A95" s="12"/>
      <c r="B95" s="13"/>
      <c r="C95" s="14"/>
      <c r="D95" s="13"/>
      <c r="E95" s="14"/>
      <c r="F95" s="14"/>
      <c r="G95" s="13"/>
      <c r="H95" s="13"/>
      <c r="I95" s="12"/>
      <c r="J95" s="12"/>
      <c r="K95" s="68" t="s">
        <v>137</v>
      </c>
      <c r="L95" s="27">
        <f>SUM(L88:L94)</f>
        <v>0</v>
      </c>
      <c r="M95" s="27">
        <f t="shared" ref="M95:N95" si="29">SUM(M88:M94)</f>
        <v>0</v>
      </c>
      <c r="N95" s="27">
        <f t="shared" si="29"/>
        <v>0</v>
      </c>
      <c r="O95" s="27">
        <f>L95-(M95+N95)</f>
        <v>0</v>
      </c>
      <c r="P95" s="76"/>
      <c r="Q95" s="77"/>
      <c r="R95" s="77"/>
    </row>
    <row r="96" spans="1:20" ht="23" customHeight="1">
      <c r="A96" s="48" t="s">
        <v>134</v>
      </c>
      <c r="B96" s="13"/>
      <c r="C96" s="14"/>
      <c r="D96" s="13"/>
      <c r="E96" s="14"/>
      <c r="F96" s="14"/>
      <c r="G96" s="13"/>
      <c r="H96" s="13"/>
      <c r="I96" s="12"/>
      <c r="J96" s="12"/>
      <c r="K96" s="12"/>
      <c r="L96" s="12"/>
      <c r="M96" s="12"/>
      <c r="N96" s="12"/>
      <c r="O96" s="12"/>
      <c r="P96" s="76"/>
      <c r="Q96" s="77"/>
      <c r="R96" s="77"/>
    </row>
    <row r="97" spans="1:20" ht="23" customHeight="1">
      <c r="A97" s="162" t="s">
        <v>217</v>
      </c>
      <c r="B97" s="160" t="s">
        <v>67</v>
      </c>
      <c r="C97" s="150" t="s">
        <v>286</v>
      </c>
      <c r="D97" s="150"/>
      <c r="E97" s="150"/>
      <c r="F97" s="150"/>
      <c r="G97" s="160" t="s">
        <v>38</v>
      </c>
      <c r="H97" s="144" t="s">
        <v>47</v>
      </c>
      <c r="I97" s="145"/>
      <c r="J97" s="145"/>
      <c r="K97" s="146"/>
      <c r="L97" s="144" t="s">
        <v>216</v>
      </c>
      <c r="M97" s="145"/>
      <c r="N97" s="145"/>
      <c r="O97" s="146"/>
      <c r="P97" s="48" t="s">
        <v>96</v>
      </c>
      <c r="Q97" s="48" t="s">
        <v>96</v>
      </c>
      <c r="R97" s="61"/>
    </row>
    <row r="98" spans="1:20" ht="23" customHeight="1">
      <c r="A98" s="161"/>
      <c r="B98" s="161"/>
      <c r="C98" s="68" t="s">
        <v>215</v>
      </c>
      <c r="D98" s="150" t="s">
        <v>120</v>
      </c>
      <c r="E98" s="150"/>
      <c r="F98" s="68" t="s">
        <v>15</v>
      </c>
      <c r="G98" s="161"/>
      <c r="H98" s="69" t="s">
        <v>29</v>
      </c>
      <c r="I98" s="69" t="s">
        <v>28</v>
      </c>
      <c r="J98" s="68" t="s">
        <v>18</v>
      </c>
      <c r="K98" s="68" t="s">
        <v>19</v>
      </c>
      <c r="L98" s="53" t="s">
        <v>109</v>
      </c>
      <c r="M98" s="53" t="s">
        <v>110</v>
      </c>
      <c r="N98" s="53" t="s">
        <v>111</v>
      </c>
      <c r="O98" s="53" t="s">
        <v>112</v>
      </c>
      <c r="P98" s="70" t="s">
        <v>104</v>
      </c>
      <c r="Q98" s="70" t="s">
        <v>116</v>
      </c>
      <c r="R98" s="70" t="s">
        <v>115</v>
      </c>
      <c r="T98" s="81" t="s">
        <v>153</v>
      </c>
    </row>
    <row r="99" spans="1:20" ht="23" customHeight="1">
      <c r="A99" s="6"/>
      <c r="B99" s="9"/>
      <c r="C99" s="72"/>
      <c r="D99" s="152"/>
      <c r="E99" s="152"/>
      <c r="F99" s="15"/>
      <c r="G99" s="7"/>
      <c r="H99" s="6"/>
      <c r="I99" s="6"/>
      <c r="J99" s="7" t="s">
        <v>1</v>
      </c>
      <c r="K99" s="8" t="s">
        <v>1</v>
      </c>
      <c r="L99" s="1"/>
      <c r="M99" s="1"/>
      <c r="N99" s="1"/>
      <c r="O99" s="20">
        <f>L99-(M99+N99)</f>
        <v>0</v>
      </c>
      <c r="P99" s="29" t="str">
        <f>IF(OR(G99="新規",G99="追加",G99=""),"OK",(IF(AND(H99="",I99=""),"NG","OK")))</f>
        <v>OK</v>
      </c>
      <c r="Q99" s="10" t="str">
        <f>IF(OR(G99="新規",G99="追加",G99=""),"OK",(IF(OR(AND(J99="",K99=""),AND(J99="",K99="□"),AND(J99="□",K99=""),AND(J99="□",K99="□")),"NG","OK")))</f>
        <v>OK</v>
      </c>
      <c r="R99" s="10" t="str">
        <f>IF(OR(AND(C99&lt;&gt;"",D99&lt;&gt;"",F99&lt;&gt;"",G99&lt;&gt;""),(C99="")),"OK","NG")</f>
        <v>OK</v>
      </c>
      <c r="T99" s="81" t="s">
        <v>161</v>
      </c>
    </row>
    <row r="100" spans="1:20" ht="23" customHeight="1">
      <c r="A100" s="6"/>
      <c r="B100" s="9"/>
      <c r="C100" s="72"/>
      <c r="D100" s="152"/>
      <c r="E100" s="152"/>
      <c r="F100" s="15"/>
      <c r="G100" s="7"/>
      <c r="H100" s="6"/>
      <c r="I100" s="6"/>
      <c r="J100" s="7" t="s">
        <v>1</v>
      </c>
      <c r="K100" s="8" t="s">
        <v>1</v>
      </c>
      <c r="L100" s="1"/>
      <c r="M100" s="1"/>
      <c r="N100" s="1"/>
      <c r="O100" s="20">
        <f t="shared" ref="O100:O105" si="30">L100-(M100+N100)</f>
        <v>0</v>
      </c>
      <c r="P100" s="29" t="str">
        <f t="shared" ref="P100:P105" si="31">IF(OR(G100="新規",G100="追加",G100=""),"OK",(IF(AND(H100="",I100=""),"NG","OK")))</f>
        <v>OK</v>
      </c>
      <c r="Q100" s="10" t="str">
        <f t="shared" ref="Q100:Q105" si="32">IF(OR(G100="新規",G100="追加",G100=""),"OK",(IF(OR(AND(J100="",K100=""),AND(J100="",K100="□"),AND(J100="□",K100=""),AND(J100="□",K100="□")),"NG","OK")))</f>
        <v>OK</v>
      </c>
      <c r="R100" s="10" t="str">
        <f t="shared" ref="R100:R105" si="33">IF(OR(AND(C100&lt;&gt;"",D100&lt;&gt;"",F100&lt;&gt;"",G100&lt;&gt;""),(C100="")),"OK","NG")</f>
        <v>OK</v>
      </c>
      <c r="T100" s="81" t="s">
        <v>218</v>
      </c>
    </row>
    <row r="101" spans="1:20" ht="23" customHeight="1">
      <c r="A101" s="6"/>
      <c r="B101" s="9"/>
      <c r="C101" s="72"/>
      <c r="D101" s="152"/>
      <c r="E101" s="152"/>
      <c r="F101" s="15"/>
      <c r="G101" s="7"/>
      <c r="H101" s="6"/>
      <c r="I101" s="6"/>
      <c r="J101" s="7" t="s">
        <v>1</v>
      </c>
      <c r="K101" s="8" t="s">
        <v>1</v>
      </c>
      <c r="L101" s="1"/>
      <c r="M101" s="1"/>
      <c r="N101" s="1"/>
      <c r="O101" s="20">
        <f t="shared" si="30"/>
        <v>0</v>
      </c>
      <c r="P101" s="29" t="str">
        <f t="shared" si="31"/>
        <v>OK</v>
      </c>
      <c r="Q101" s="10" t="str">
        <f t="shared" si="32"/>
        <v>OK</v>
      </c>
      <c r="R101" s="10" t="str">
        <f t="shared" si="33"/>
        <v>OK</v>
      </c>
      <c r="T101" s="81" t="s">
        <v>160</v>
      </c>
    </row>
    <row r="102" spans="1:20" ht="23" customHeight="1">
      <c r="A102" s="6"/>
      <c r="B102" s="9"/>
      <c r="C102" s="72"/>
      <c r="D102" s="152"/>
      <c r="E102" s="152"/>
      <c r="F102" s="15"/>
      <c r="G102" s="7"/>
      <c r="H102" s="6"/>
      <c r="I102" s="6"/>
      <c r="J102" s="7" t="s">
        <v>1</v>
      </c>
      <c r="K102" s="8" t="s">
        <v>1</v>
      </c>
      <c r="L102" s="1"/>
      <c r="M102" s="1"/>
      <c r="N102" s="1"/>
      <c r="O102" s="20">
        <f t="shared" si="30"/>
        <v>0</v>
      </c>
      <c r="P102" s="29" t="str">
        <f t="shared" si="31"/>
        <v>OK</v>
      </c>
      <c r="Q102" s="10" t="str">
        <f t="shared" si="32"/>
        <v>OK</v>
      </c>
      <c r="R102" s="10" t="str">
        <f t="shared" si="33"/>
        <v>OK</v>
      </c>
      <c r="T102" s="81" t="s">
        <v>13</v>
      </c>
    </row>
    <row r="103" spans="1:20" ht="23" customHeight="1">
      <c r="A103" s="6"/>
      <c r="B103" s="9"/>
      <c r="C103" s="72"/>
      <c r="D103" s="152"/>
      <c r="E103" s="152"/>
      <c r="F103" s="16"/>
      <c r="G103" s="7"/>
      <c r="H103" s="6"/>
      <c r="I103" s="6"/>
      <c r="J103" s="7" t="s">
        <v>1</v>
      </c>
      <c r="K103" s="8" t="s">
        <v>1</v>
      </c>
      <c r="L103" s="1"/>
      <c r="M103" s="1"/>
      <c r="N103" s="1"/>
      <c r="O103" s="20">
        <f t="shared" si="30"/>
        <v>0</v>
      </c>
      <c r="P103" s="29" t="str">
        <f t="shared" si="31"/>
        <v>OK</v>
      </c>
      <c r="Q103" s="10" t="str">
        <f>IF(OR(G103="新規",G103="追加",G103=""),"OK",(IF(OR(AND(J103="",K103=""),AND(J103="",K103="□"),AND(J103="□",K103=""),AND(J103="□",K103="□")),"NG","OK")))</f>
        <v>OK</v>
      </c>
      <c r="R103" s="10" t="str">
        <f t="shared" si="33"/>
        <v>OK</v>
      </c>
    </row>
    <row r="104" spans="1:20" ht="23" customHeight="1">
      <c r="A104" s="6"/>
      <c r="B104" s="9"/>
      <c r="C104" s="72"/>
      <c r="D104" s="152"/>
      <c r="E104" s="152"/>
      <c r="F104" s="15"/>
      <c r="G104" s="7"/>
      <c r="H104" s="6"/>
      <c r="I104" s="6"/>
      <c r="J104" s="7" t="s">
        <v>1</v>
      </c>
      <c r="K104" s="8" t="s">
        <v>1</v>
      </c>
      <c r="L104" s="1"/>
      <c r="M104" s="1"/>
      <c r="N104" s="1"/>
      <c r="O104" s="20">
        <f t="shared" si="30"/>
        <v>0</v>
      </c>
      <c r="P104" s="29" t="str">
        <f t="shared" si="31"/>
        <v>OK</v>
      </c>
      <c r="Q104" s="10" t="str">
        <f t="shared" si="32"/>
        <v>OK</v>
      </c>
      <c r="R104" s="10" t="str">
        <f t="shared" si="33"/>
        <v>OK</v>
      </c>
    </row>
    <row r="105" spans="1:20" ht="22.5" customHeight="1">
      <c r="A105" s="6"/>
      <c r="B105" s="9"/>
      <c r="C105" s="72"/>
      <c r="D105" s="152"/>
      <c r="E105" s="152"/>
      <c r="F105" s="15"/>
      <c r="G105" s="7"/>
      <c r="H105" s="6"/>
      <c r="I105" s="6"/>
      <c r="J105" s="7" t="s">
        <v>1</v>
      </c>
      <c r="K105" s="8" t="s">
        <v>1</v>
      </c>
      <c r="L105" s="1"/>
      <c r="M105" s="1"/>
      <c r="N105" s="1"/>
      <c r="O105" s="20">
        <f t="shared" si="30"/>
        <v>0</v>
      </c>
      <c r="P105" s="29" t="str">
        <f t="shared" si="31"/>
        <v>OK</v>
      </c>
      <c r="Q105" s="10" t="str">
        <f t="shared" si="32"/>
        <v>OK</v>
      </c>
      <c r="R105" s="10" t="str">
        <f t="shared" si="33"/>
        <v>OK</v>
      </c>
    </row>
    <row r="106" spans="1:20" ht="22.5" customHeight="1">
      <c r="A106" s="12"/>
      <c r="B106" s="13"/>
      <c r="C106" s="14"/>
      <c r="D106" s="13"/>
      <c r="E106" s="14"/>
      <c r="F106" s="14"/>
      <c r="G106" s="13"/>
      <c r="H106" s="13"/>
      <c r="I106" s="12"/>
      <c r="J106" s="12"/>
      <c r="K106" s="68" t="s">
        <v>137</v>
      </c>
      <c r="L106" s="27">
        <f>SUM(L99:L105)</f>
        <v>0</v>
      </c>
      <c r="M106" s="27">
        <f t="shared" ref="M106:N106" si="34">SUM(M99:M105)</f>
        <v>0</v>
      </c>
      <c r="N106" s="27">
        <f t="shared" si="34"/>
        <v>0</v>
      </c>
      <c r="O106" s="27">
        <f>L106-(M106+N106)</f>
        <v>0</v>
      </c>
      <c r="P106" s="76"/>
      <c r="Q106" s="77"/>
      <c r="R106" s="77"/>
    </row>
    <row r="107" spans="1:20" ht="22.5" customHeight="1">
      <c r="A107" s="48" t="s">
        <v>136</v>
      </c>
      <c r="B107" s="13"/>
      <c r="C107" s="14"/>
      <c r="D107" s="13"/>
      <c r="E107" s="14"/>
      <c r="F107" s="14"/>
      <c r="G107" s="13"/>
      <c r="H107" s="13"/>
      <c r="I107" s="12"/>
      <c r="J107" s="12"/>
      <c r="K107" s="12"/>
      <c r="L107" s="12"/>
      <c r="M107" s="12"/>
      <c r="N107" s="12"/>
      <c r="O107" s="12"/>
      <c r="P107" s="76"/>
      <c r="Q107" s="77"/>
      <c r="R107" s="77"/>
    </row>
    <row r="108" spans="1:20" ht="22.5" customHeight="1">
      <c r="A108" s="162" t="s">
        <v>217</v>
      </c>
      <c r="B108" s="160" t="s">
        <v>67</v>
      </c>
      <c r="C108" s="150" t="s">
        <v>286</v>
      </c>
      <c r="D108" s="150"/>
      <c r="E108" s="150"/>
      <c r="F108" s="150"/>
      <c r="G108" s="160" t="s">
        <v>38</v>
      </c>
      <c r="H108" s="144" t="s">
        <v>47</v>
      </c>
      <c r="I108" s="145"/>
      <c r="J108" s="145"/>
      <c r="K108" s="146"/>
      <c r="L108" s="144" t="s">
        <v>216</v>
      </c>
      <c r="M108" s="145"/>
      <c r="N108" s="145"/>
      <c r="O108" s="146"/>
      <c r="P108" s="48" t="s">
        <v>96</v>
      </c>
      <c r="Q108" s="48" t="s">
        <v>96</v>
      </c>
      <c r="R108" s="61"/>
    </row>
    <row r="109" spans="1:20" ht="22.5" customHeight="1">
      <c r="A109" s="161"/>
      <c r="B109" s="161"/>
      <c r="C109" s="68" t="s">
        <v>215</v>
      </c>
      <c r="D109" s="150" t="s">
        <v>120</v>
      </c>
      <c r="E109" s="150"/>
      <c r="F109" s="68" t="s">
        <v>15</v>
      </c>
      <c r="G109" s="161"/>
      <c r="H109" s="69" t="s">
        <v>29</v>
      </c>
      <c r="I109" s="69" t="s">
        <v>28</v>
      </c>
      <c r="J109" s="68" t="s">
        <v>18</v>
      </c>
      <c r="K109" s="68" t="s">
        <v>19</v>
      </c>
      <c r="L109" s="53" t="s">
        <v>109</v>
      </c>
      <c r="M109" s="53" t="s">
        <v>110</v>
      </c>
      <c r="N109" s="53" t="s">
        <v>111</v>
      </c>
      <c r="O109" s="53" t="s">
        <v>112</v>
      </c>
      <c r="P109" s="70" t="s">
        <v>104</v>
      </c>
      <c r="Q109" s="70" t="s">
        <v>116</v>
      </c>
      <c r="R109" s="70" t="s">
        <v>115</v>
      </c>
      <c r="T109" s="81" t="s">
        <v>153</v>
      </c>
    </row>
    <row r="110" spans="1:20" ht="22.5" customHeight="1">
      <c r="A110" s="6"/>
      <c r="B110" s="9"/>
      <c r="C110" s="72"/>
      <c r="D110" s="152"/>
      <c r="E110" s="152"/>
      <c r="F110" s="15"/>
      <c r="G110" s="7"/>
      <c r="H110" s="6"/>
      <c r="I110" s="6"/>
      <c r="J110" s="7" t="s">
        <v>1</v>
      </c>
      <c r="K110" s="8" t="s">
        <v>1</v>
      </c>
      <c r="L110" s="1"/>
      <c r="M110" s="1"/>
      <c r="N110" s="1"/>
      <c r="O110" s="20">
        <f>L110-(M110+N110)</f>
        <v>0</v>
      </c>
      <c r="P110" s="29" t="str">
        <f>IF(OR(G110="新規",G110="追加",G110=""),"OK",(IF(AND(H110="",I110=""),"NG","OK")))</f>
        <v>OK</v>
      </c>
      <c r="Q110" s="10" t="str">
        <f>IF(OR(G110="新規",G110="追加",G110=""),"OK",(IF(OR(AND(J110="",K110=""),AND(J110="",K110="□"),AND(J110="□",K110=""),AND(J110="□",K110="□")),"NG","OK")))</f>
        <v>OK</v>
      </c>
      <c r="R110" s="10" t="str">
        <f>IF(OR(AND(C110&lt;&gt;"",D110&lt;&gt;"",F110&lt;&gt;"",G110&lt;&gt;""),(C110="")),"OK","NG")</f>
        <v>OK</v>
      </c>
      <c r="T110" s="81" t="s">
        <v>164</v>
      </c>
    </row>
    <row r="111" spans="1:20" ht="22.5" customHeight="1">
      <c r="A111" s="6"/>
      <c r="B111" s="9"/>
      <c r="C111" s="72"/>
      <c r="D111" s="152"/>
      <c r="E111" s="152"/>
      <c r="F111" s="15"/>
      <c r="G111" s="7"/>
      <c r="H111" s="6"/>
      <c r="I111" s="6"/>
      <c r="J111" s="7" t="s">
        <v>1</v>
      </c>
      <c r="K111" s="8" t="s">
        <v>1</v>
      </c>
      <c r="L111" s="1"/>
      <c r="M111" s="1"/>
      <c r="N111" s="1"/>
      <c r="O111" s="20">
        <f t="shared" ref="O111:O116" si="35">L111-(M111+N111)</f>
        <v>0</v>
      </c>
      <c r="P111" s="29" t="str">
        <f t="shared" ref="P111:P116" si="36">IF(OR(G111="新規",G111="追加",G111=""),"OK",(IF(AND(H111="",I111=""),"NG","OK")))</f>
        <v>OK</v>
      </c>
      <c r="Q111" s="10" t="str">
        <f t="shared" ref="Q111:Q116" si="37">IF(OR(G111="新規",G111="追加",G111=""),"OK",(IF(OR(AND(J111="",K111=""),AND(J111="",K111="□"),AND(J111="□",K111=""),AND(J111="□",K111="□")),"NG","OK")))</f>
        <v>OK</v>
      </c>
      <c r="R111" s="10" t="str">
        <f t="shared" ref="R111:R115" si="38">IF(OR(AND(C111&lt;&gt;"",D111&lt;&gt;"",F111&lt;&gt;"",G111&lt;&gt;""),(C111="")),"OK","NG")</f>
        <v>OK</v>
      </c>
      <c r="T111" s="81" t="s">
        <v>13</v>
      </c>
    </row>
    <row r="112" spans="1:20" ht="22.5" customHeight="1">
      <c r="A112" s="6"/>
      <c r="B112" s="9"/>
      <c r="C112" s="72"/>
      <c r="D112" s="152"/>
      <c r="E112" s="152"/>
      <c r="F112" s="15"/>
      <c r="G112" s="7"/>
      <c r="H112" s="6"/>
      <c r="I112" s="6"/>
      <c r="J112" s="7" t="s">
        <v>1</v>
      </c>
      <c r="K112" s="8" t="s">
        <v>1</v>
      </c>
      <c r="L112" s="1"/>
      <c r="M112" s="1"/>
      <c r="N112" s="1"/>
      <c r="O112" s="20">
        <f t="shared" si="35"/>
        <v>0</v>
      </c>
      <c r="P112" s="29" t="str">
        <f t="shared" si="36"/>
        <v>OK</v>
      </c>
      <c r="Q112" s="10" t="str">
        <f t="shared" si="37"/>
        <v>OK</v>
      </c>
      <c r="R112" s="10" t="str">
        <f t="shared" si="38"/>
        <v>OK</v>
      </c>
    </row>
    <row r="113" spans="1:23" ht="22.5" customHeight="1">
      <c r="A113" s="6"/>
      <c r="B113" s="9"/>
      <c r="C113" s="72"/>
      <c r="D113" s="152"/>
      <c r="E113" s="152"/>
      <c r="F113" s="15"/>
      <c r="G113" s="7"/>
      <c r="H113" s="6"/>
      <c r="I113" s="6"/>
      <c r="J113" s="7" t="s">
        <v>1</v>
      </c>
      <c r="K113" s="8" t="s">
        <v>1</v>
      </c>
      <c r="L113" s="1"/>
      <c r="M113" s="1"/>
      <c r="N113" s="1"/>
      <c r="O113" s="20">
        <f t="shared" si="35"/>
        <v>0</v>
      </c>
      <c r="P113" s="29" t="str">
        <f t="shared" si="36"/>
        <v>OK</v>
      </c>
      <c r="Q113" s="10" t="str">
        <f t="shared" si="37"/>
        <v>OK</v>
      </c>
      <c r="R113" s="10" t="str">
        <f t="shared" si="38"/>
        <v>OK</v>
      </c>
    </row>
    <row r="114" spans="1:23" ht="22.5" customHeight="1">
      <c r="A114" s="6"/>
      <c r="B114" s="9"/>
      <c r="C114" s="72"/>
      <c r="D114" s="152"/>
      <c r="E114" s="152"/>
      <c r="F114" s="16"/>
      <c r="G114" s="7"/>
      <c r="H114" s="6"/>
      <c r="I114" s="6"/>
      <c r="J114" s="7" t="s">
        <v>1</v>
      </c>
      <c r="K114" s="8" t="s">
        <v>1</v>
      </c>
      <c r="L114" s="1"/>
      <c r="M114" s="1"/>
      <c r="N114" s="1"/>
      <c r="O114" s="20">
        <f t="shared" si="35"/>
        <v>0</v>
      </c>
      <c r="P114" s="29" t="str">
        <f t="shared" si="36"/>
        <v>OK</v>
      </c>
      <c r="Q114" s="10" t="str">
        <f t="shared" si="37"/>
        <v>OK</v>
      </c>
      <c r="R114" s="10" t="str">
        <f t="shared" si="38"/>
        <v>OK</v>
      </c>
    </row>
    <row r="115" spans="1:23" ht="22.5" customHeight="1">
      <c r="A115" s="6"/>
      <c r="B115" s="9"/>
      <c r="C115" s="72"/>
      <c r="D115" s="152"/>
      <c r="E115" s="152"/>
      <c r="F115" s="15"/>
      <c r="G115" s="7"/>
      <c r="H115" s="6"/>
      <c r="I115" s="6"/>
      <c r="J115" s="7" t="s">
        <v>1</v>
      </c>
      <c r="K115" s="8" t="s">
        <v>1</v>
      </c>
      <c r="L115" s="1"/>
      <c r="M115" s="1"/>
      <c r="N115" s="1"/>
      <c r="O115" s="20">
        <f t="shared" si="35"/>
        <v>0</v>
      </c>
      <c r="P115" s="29" t="str">
        <f t="shared" si="36"/>
        <v>OK</v>
      </c>
      <c r="Q115" s="10" t="str">
        <f t="shared" si="37"/>
        <v>OK</v>
      </c>
      <c r="R115" s="10" t="str">
        <f t="shared" si="38"/>
        <v>OK</v>
      </c>
    </row>
    <row r="116" spans="1:23" ht="22.5" customHeight="1">
      <c r="A116" s="6"/>
      <c r="B116" s="9"/>
      <c r="C116" s="72"/>
      <c r="D116" s="152"/>
      <c r="E116" s="152"/>
      <c r="F116" s="15"/>
      <c r="G116" s="7"/>
      <c r="H116" s="6"/>
      <c r="I116" s="6"/>
      <c r="J116" s="7" t="s">
        <v>1</v>
      </c>
      <c r="K116" s="8" t="s">
        <v>1</v>
      </c>
      <c r="L116" s="1"/>
      <c r="M116" s="1"/>
      <c r="N116" s="1"/>
      <c r="O116" s="20">
        <f t="shared" si="35"/>
        <v>0</v>
      </c>
      <c r="P116" s="29" t="str">
        <f t="shared" si="36"/>
        <v>OK</v>
      </c>
      <c r="Q116" s="10" t="str">
        <f t="shared" si="37"/>
        <v>OK</v>
      </c>
      <c r="R116" s="10" t="str">
        <f>IF(OR(AND(C116&lt;&gt;"",D116&lt;&gt;"",F116&lt;&gt;"",G116&lt;&gt;""),(C116="")),"OK","NG")</f>
        <v>OK</v>
      </c>
    </row>
    <row r="117" spans="1:23" ht="22.5" customHeight="1">
      <c r="A117" s="12"/>
      <c r="B117" s="13"/>
      <c r="C117" s="14"/>
      <c r="D117" s="13"/>
      <c r="E117" s="14"/>
      <c r="F117" s="14"/>
      <c r="G117" s="13"/>
      <c r="H117" s="13"/>
      <c r="I117" s="12"/>
      <c r="J117" s="12"/>
      <c r="K117" s="68" t="s">
        <v>137</v>
      </c>
      <c r="L117" s="27">
        <f>SUM(L110:L116)</f>
        <v>0</v>
      </c>
      <c r="M117" s="27">
        <f t="shared" ref="M117:N117" si="39">SUM(M110:M116)</f>
        <v>0</v>
      </c>
      <c r="N117" s="27">
        <f t="shared" si="39"/>
        <v>0</v>
      </c>
      <c r="O117" s="27">
        <f>L117-(M117+N117)</f>
        <v>0</v>
      </c>
      <c r="P117" s="76"/>
      <c r="Q117" s="77"/>
      <c r="R117" s="77"/>
    </row>
    <row r="118" spans="1:23" ht="13">
      <c r="F118" s="85"/>
    </row>
    <row r="119" spans="1:23" s="61" customFormat="1" ht="13">
      <c r="A119" s="142" t="s">
        <v>139</v>
      </c>
      <c r="B119" s="143"/>
      <c r="C119" s="53" t="s">
        <v>138</v>
      </c>
      <c r="D119" s="53" t="s">
        <v>110</v>
      </c>
      <c r="E119" s="53" t="s">
        <v>111</v>
      </c>
      <c r="F119" s="53" t="s">
        <v>112</v>
      </c>
      <c r="G119" s="53" t="s">
        <v>165</v>
      </c>
      <c r="H119" s="142" t="s">
        <v>17</v>
      </c>
      <c r="I119" s="159"/>
      <c r="J119" s="136" t="s">
        <v>208</v>
      </c>
      <c r="K119" s="136"/>
      <c r="L119" s="136"/>
      <c r="M119" s="136"/>
      <c r="P119" s="87" t="s">
        <v>198</v>
      </c>
      <c r="Q119" s="88" t="s">
        <v>70</v>
      </c>
      <c r="R119" s="88" t="s">
        <v>84</v>
      </c>
    </row>
    <row r="120" spans="1:23" ht="22.5" customHeight="1">
      <c r="A120" s="153" t="s">
        <v>237</v>
      </c>
      <c r="B120" s="154"/>
      <c r="C120" s="100">
        <f>L40</f>
        <v>0</v>
      </c>
      <c r="D120" s="100">
        <f t="shared" ref="D120:F120" si="40">M40</f>
        <v>0</v>
      </c>
      <c r="E120" s="100">
        <f t="shared" si="40"/>
        <v>0</v>
      </c>
      <c r="F120" s="100">
        <f t="shared" si="40"/>
        <v>0</v>
      </c>
      <c r="G120" s="163">
        <f>SUM(D120:D122)</f>
        <v>0</v>
      </c>
      <c r="H120" s="157"/>
      <c r="I120" s="158"/>
      <c r="J120" s="151" t="s">
        <v>209</v>
      </c>
      <c r="K120" s="151"/>
      <c r="L120" s="151"/>
      <c r="M120" s="151"/>
      <c r="N120" s="89"/>
      <c r="O120" s="89"/>
      <c r="P120" s="29" t="str">
        <f>IF(G120&lt;=2500000,"OK","NG")</f>
        <v>OK</v>
      </c>
      <c r="Q120" s="10" t="str">
        <f t="shared" ref="Q120:Q126" si="41">IF(D120&lt;=C120/2,"OK","NG")</f>
        <v>OK</v>
      </c>
      <c r="R120" s="10" t="str">
        <f t="shared" ref="R120:R126" si="42">IF(C120=D120+E120+F120,"OK","NG")</f>
        <v>OK</v>
      </c>
      <c r="S120" s="90"/>
      <c r="T120" s="70"/>
      <c r="U120" s="70"/>
      <c r="V120" s="70"/>
      <c r="W120" s="70"/>
    </row>
    <row r="121" spans="1:23" ht="22.5" customHeight="1">
      <c r="A121" s="155" t="s">
        <v>238</v>
      </c>
      <c r="B121" s="156"/>
      <c r="C121" s="100">
        <f>L51</f>
        <v>0</v>
      </c>
      <c r="D121" s="100">
        <f t="shared" ref="D121:F121" si="43">M51</f>
        <v>0</v>
      </c>
      <c r="E121" s="100">
        <f t="shared" si="43"/>
        <v>0</v>
      </c>
      <c r="F121" s="100">
        <f t="shared" si="43"/>
        <v>0</v>
      </c>
      <c r="G121" s="164"/>
      <c r="H121" s="157"/>
      <c r="I121" s="158"/>
      <c r="J121" s="151"/>
      <c r="K121" s="151"/>
      <c r="L121" s="151"/>
      <c r="M121" s="151"/>
      <c r="N121" s="89"/>
      <c r="O121" s="89"/>
      <c r="P121" s="73" t="s">
        <v>152</v>
      </c>
      <c r="Q121" s="10" t="str">
        <f t="shared" si="41"/>
        <v>OK</v>
      </c>
      <c r="R121" s="10" t="str">
        <f t="shared" si="42"/>
        <v>OK</v>
      </c>
      <c r="S121" s="36"/>
    </row>
    <row r="122" spans="1:23" ht="22.5" customHeight="1">
      <c r="A122" s="155" t="s">
        <v>239</v>
      </c>
      <c r="B122" s="156"/>
      <c r="C122" s="100">
        <f>L62</f>
        <v>0</v>
      </c>
      <c r="D122" s="100">
        <f t="shared" ref="D122:F122" si="44">M62</f>
        <v>0</v>
      </c>
      <c r="E122" s="100">
        <f t="shared" si="44"/>
        <v>0</v>
      </c>
      <c r="F122" s="100">
        <f t="shared" si="44"/>
        <v>0</v>
      </c>
      <c r="G122" s="165"/>
      <c r="H122" s="32"/>
      <c r="I122" s="33"/>
      <c r="J122" s="151"/>
      <c r="K122" s="151"/>
      <c r="L122" s="151"/>
      <c r="M122" s="151"/>
      <c r="N122" s="89"/>
      <c r="O122" s="89"/>
      <c r="P122" s="73" t="s">
        <v>152</v>
      </c>
      <c r="Q122" s="10" t="str">
        <f t="shared" si="41"/>
        <v>OK</v>
      </c>
      <c r="R122" s="10" t="str">
        <f t="shared" si="42"/>
        <v>OK</v>
      </c>
      <c r="S122" s="36"/>
    </row>
    <row r="123" spans="1:23" ht="22.5" customHeight="1">
      <c r="A123" s="155" t="s">
        <v>240</v>
      </c>
      <c r="B123" s="156"/>
      <c r="C123" s="100">
        <f>L73</f>
        <v>0</v>
      </c>
      <c r="D123" s="100">
        <f t="shared" ref="D123:F123" si="45">M73</f>
        <v>0</v>
      </c>
      <c r="E123" s="100">
        <f t="shared" si="45"/>
        <v>0</v>
      </c>
      <c r="F123" s="100">
        <f t="shared" si="45"/>
        <v>0</v>
      </c>
      <c r="G123" s="100">
        <f>D123</f>
        <v>0</v>
      </c>
      <c r="H123" s="32"/>
      <c r="I123" s="33"/>
      <c r="J123" s="150" t="s">
        <v>210</v>
      </c>
      <c r="K123" s="150"/>
      <c r="L123" s="150"/>
      <c r="M123" s="150"/>
      <c r="N123" s="89"/>
      <c r="O123" s="89"/>
      <c r="P123" s="29" t="str">
        <f>IF(G123&lt;=2500000,"OK","NG")</f>
        <v>OK</v>
      </c>
      <c r="Q123" s="10" t="str">
        <f t="shared" si="41"/>
        <v>OK</v>
      </c>
      <c r="R123" s="10" t="str">
        <f t="shared" si="42"/>
        <v>OK</v>
      </c>
      <c r="S123" s="36"/>
    </row>
    <row r="124" spans="1:23" ht="22.5" customHeight="1">
      <c r="A124" s="155" t="s">
        <v>131</v>
      </c>
      <c r="B124" s="156"/>
      <c r="C124" s="100">
        <f>L84</f>
        <v>0</v>
      </c>
      <c r="D124" s="100">
        <f t="shared" ref="D124:F124" si="46">M84</f>
        <v>0</v>
      </c>
      <c r="E124" s="100">
        <f t="shared" si="46"/>
        <v>0</v>
      </c>
      <c r="F124" s="100">
        <f t="shared" si="46"/>
        <v>0</v>
      </c>
      <c r="G124" s="100">
        <f>D124</f>
        <v>0</v>
      </c>
      <c r="H124" s="32"/>
      <c r="I124" s="33"/>
      <c r="J124" s="150" t="s">
        <v>211</v>
      </c>
      <c r="K124" s="150"/>
      <c r="L124" s="150"/>
      <c r="M124" s="150"/>
      <c r="N124" s="89"/>
      <c r="O124" s="89"/>
      <c r="P124" s="29" t="str">
        <f>IF(G124&lt;=5000000,"OK","NG")</f>
        <v>OK</v>
      </c>
      <c r="Q124" s="10" t="str">
        <f t="shared" si="41"/>
        <v>OK</v>
      </c>
      <c r="R124" s="10" t="str">
        <f t="shared" si="42"/>
        <v>OK</v>
      </c>
      <c r="S124" s="36"/>
    </row>
    <row r="125" spans="1:23" ht="22.5" customHeight="1">
      <c r="A125" s="155" t="s">
        <v>241</v>
      </c>
      <c r="B125" s="156"/>
      <c r="C125" s="100">
        <f>L95</f>
        <v>0</v>
      </c>
      <c r="D125" s="100">
        <f t="shared" ref="D125:F125" si="47">M95</f>
        <v>0</v>
      </c>
      <c r="E125" s="100">
        <f t="shared" si="47"/>
        <v>0</v>
      </c>
      <c r="F125" s="100">
        <f t="shared" si="47"/>
        <v>0</v>
      </c>
      <c r="G125" s="183">
        <f>SUM(D125:D126)</f>
        <v>0</v>
      </c>
      <c r="H125" s="32"/>
      <c r="I125" s="33"/>
      <c r="J125" s="151" t="s">
        <v>212</v>
      </c>
      <c r="K125" s="151"/>
      <c r="L125" s="151"/>
      <c r="M125" s="151"/>
      <c r="N125" s="89"/>
      <c r="O125" s="89"/>
      <c r="P125" s="29" t="str">
        <f>IF(G125&lt;=2500000,"OK","NG")</f>
        <v>OK</v>
      </c>
      <c r="Q125" s="10" t="str">
        <f t="shared" si="41"/>
        <v>OK</v>
      </c>
      <c r="R125" s="10" t="str">
        <f t="shared" si="42"/>
        <v>OK</v>
      </c>
      <c r="S125" s="36"/>
    </row>
    <row r="126" spans="1:23" ht="22.5" customHeight="1">
      <c r="A126" s="155" t="s">
        <v>242</v>
      </c>
      <c r="B126" s="156"/>
      <c r="C126" s="100">
        <f>L106</f>
        <v>0</v>
      </c>
      <c r="D126" s="100">
        <f t="shared" ref="D126:F126" si="48">M106</f>
        <v>0</v>
      </c>
      <c r="E126" s="100">
        <f t="shared" si="48"/>
        <v>0</v>
      </c>
      <c r="F126" s="100">
        <f t="shared" si="48"/>
        <v>0</v>
      </c>
      <c r="G126" s="184"/>
      <c r="H126" s="32"/>
      <c r="I126" s="33"/>
      <c r="J126" s="151"/>
      <c r="K126" s="151"/>
      <c r="L126" s="151"/>
      <c r="M126" s="151"/>
      <c r="N126" s="89"/>
      <c r="O126" s="89"/>
      <c r="P126" s="73" t="s">
        <v>152</v>
      </c>
      <c r="Q126" s="10" t="str">
        <f t="shared" si="41"/>
        <v>OK</v>
      </c>
      <c r="R126" s="10" t="str">
        <f t="shared" si="42"/>
        <v>OK</v>
      </c>
      <c r="S126" s="36"/>
    </row>
    <row r="127" spans="1:23" ht="22.5" customHeight="1">
      <c r="A127" s="155" t="s">
        <v>135</v>
      </c>
      <c r="B127" s="156"/>
      <c r="C127" s="100">
        <f>L117</f>
        <v>0</v>
      </c>
      <c r="D127" s="100">
        <f t="shared" ref="D127:F127" si="49">M117</f>
        <v>0</v>
      </c>
      <c r="E127" s="100">
        <f t="shared" si="49"/>
        <v>0</v>
      </c>
      <c r="F127" s="100">
        <f t="shared" si="49"/>
        <v>0</v>
      </c>
      <c r="G127" s="100">
        <f>D127</f>
        <v>0</v>
      </c>
      <c r="H127" s="157"/>
      <c r="I127" s="158"/>
      <c r="J127" s="150" t="s">
        <v>287</v>
      </c>
      <c r="K127" s="150"/>
      <c r="L127" s="150"/>
      <c r="M127" s="150"/>
      <c r="N127" s="89"/>
      <c r="O127" s="89"/>
      <c r="P127" s="29" t="str">
        <f>IF(G127&lt;=2500000,"OK","NG")</f>
        <v>OK</v>
      </c>
      <c r="Q127" s="10" t="str">
        <f>IF(D127&lt;=C127/2,"OK","NG")</f>
        <v>OK</v>
      </c>
      <c r="R127" s="10" t="str">
        <f>IF(C127=D127+E127+F127,"OK","NG")</f>
        <v>OK</v>
      </c>
      <c r="S127" s="36"/>
    </row>
    <row r="128" spans="1:23" ht="22.5" customHeight="1">
      <c r="A128" s="174" t="s">
        <v>14</v>
      </c>
      <c r="B128" s="175"/>
      <c r="C128" s="100">
        <f>SUM(C120:C127)</f>
        <v>0</v>
      </c>
      <c r="D128" s="100">
        <f>SUM(D120:D127)</f>
        <v>0</v>
      </c>
      <c r="E128" s="100">
        <f t="shared" ref="E128:F128" si="50">SUM(E120:E127)</f>
        <v>0</v>
      </c>
      <c r="F128" s="100">
        <f t="shared" si="50"/>
        <v>0</v>
      </c>
      <c r="G128" s="100">
        <f>D128</f>
        <v>0</v>
      </c>
      <c r="H128" s="157"/>
      <c r="I128" s="158"/>
      <c r="J128" s="177" t="s">
        <v>213</v>
      </c>
      <c r="K128" s="177"/>
      <c r="L128" s="177"/>
      <c r="M128" s="177"/>
      <c r="N128" s="89"/>
      <c r="P128" s="29" t="str">
        <f>IF(OR(C128=0,AND(G128&gt;=150000,G128&lt;=10000000)),"OK","NG")</f>
        <v>OK</v>
      </c>
      <c r="Q128" s="10" t="str">
        <f>IF(D128&lt;=C128/2,"OK","NG")</f>
        <v>OK</v>
      </c>
      <c r="R128" s="10" t="str">
        <f>IF(C128=D128+E128+F128,"OK","NG")</f>
        <v>OK</v>
      </c>
    </row>
    <row r="129" spans="1:16" ht="13"/>
    <row r="130" spans="1:16" ht="22.5" customHeight="1">
      <c r="A130" s="48" t="s">
        <v>196</v>
      </c>
    </row>
    <row r="131" spans="1:16" ht="15" customHeight="1">
      <c r="A131" s="139" t="s">
        <v>205</v>
      </c>
      <c r="B131" s="139"/>
      <c r="C131" s="139"/>
      <c r="D131" s="139"/>
      <c r="E131" s="139"/>
      <c r="F131" s="139"/>
      <c r="G131" s="139"/>
      <c r="H131" s="139"/>
      <c r="I131" s="139"/>
      <c r="J131" s="139"/>
      <c r="K131" s="50" t="s">
        <v>82</v>
      </c>
      <c r="P131" s="49" t="s">
        <v>55</v>
      </c>
    </row>
    <row r="132" spans="1:16" ht="15" customHeight="1">
      <c r="A132" s="176" t="s">
        <v>204</v>
      </c>
      <c r="B132" s="176"/>
      <c r="C132" s="176"/>
      <c r="D132" s="176"/>
      <c r="E132" s="176"/>
      <c r="F132" s="176"/>
      <c r="G132" s="176"/>
      <c r="H132" s="176"/>
      <c r="I132" s="176"/>
      <c r="J132" s="176"/>
      <c r="K132" s="56" t="s">
        <v>166</v>
      </c>
      <c r="P132" s="49" t="s">
        <v>167</v>
      </c>
    </row>
    <row r="133" spans="1:16" ht="15" customHeight="1">
      <c r="A133" s="176" t="s">
        <v>199</v>
      </c>
      <c r="B133" s="176"/>
      <c r="C133" s="176"/>
      <c r="D133" s="176"/>
      <c r="E133" s="176"/>
      <c r="F133" s="176"/>
      <c r="G133" s="176"/>
      <c r="H133" s="176"/>
      <c r="I133" s="176"/>
      <c r="J133" s="176"/>
      <c r="K133" s="56" t="s">
        <v>166</v>
      </c>
    </row>
    <row r="134" spans="1:16" ht="15" customHeight="1">
      <c r="A134" s="176" t="s">
        <v>200</v>
      </c>
      <c r="B134" s="176"/>
      <c r="C134" s="176"/>
      <c r="D134" s="176"/>
      <c r="E134" s="176"/>
      <c r="F134" s="176"/>
      <c r="G134" s="176"/>
      <c r="H134" s="176"/>
      <c r="I134" s="176"/>
      <c r="J134" s="176"/>
      <c r="K134" s="56" t="s">
        <v>166</v>
      </c>
    </row>
    <row r="135" spans="1:16" ht="15" customHeight="1">
      <c r="A135" s="176" t="s">
        <v>201</v>
      </c>
      <c r="B135" s="176"/>
      <c r="C135" s="176"/>
      <c r="D135" s="176"/>
      <c r="E135" s="176"/>
      <c r="F135" s="176"/>
      <c r="G135" s="176"/>
      <c r="H135" s="176"/>
      <c r="I135" s="176"/>
      <c r="J135" s="176"/>
      <c r="K135" s="56" t="s">
        <v>166</v>
      </c>
    </row>
    <row r="136" spans="1:16" ht="15" customHeight="1">
      <c r="A136" s="176" t="s">
        <v>289</v>
      </c>
      <c r="B136" s="176"/>
      <c r="C136" s="176"/>
      <c r="D136" s="176"/>
      <c r="E136" s="176"/>
      <c r="F136" s="176"/>
      <c r="G136" s="176"/>
      <c r="H136" s="176"/>
      <c r="I136" s="176"/>
      <c r="J136" s="176"/>
      <c r="K136" s="56" t="s">
        <v>166</v>
      </c>
    </row>
    <row r="137" spans="1:16" ht="15" customHeight="1">
      <c r="A137" s="176" t="s">
        <v>202</v>
      </c>
      <c r="B137" s="176"/>
      <c r="C137" s="176"/>
      <c r="D137" s="176"/>
      <c r="E137" s="176"/>
      <c r="F137" s="176"/>
      <c r="G137" s="176"/>
      <c r="H137" s="176"/>
      <c r="I137" s="176"/>
      <c r="J137" s="176"/>
      <c r="K137" s="56" t="s">
        <v>166</v>
      </c>
    </row>
    <row r="138" spans="1:16" ht="15" customHeight="1">
      <c r="A138" s="176" t="s">
        <v>203</v>
      </c>
      <c r="B138" s="176"/>
      <c r="C138" s="176"/>
      <c r="D138" s="176"/>
      <c r="E138" s="176"/>
      <c r="F138" s="176"/>
      <c r="G138" s="176"/>
      <c r="H138" s="176"/>
      <c r="I138" s="176"/>
      <c r="J138" s="176"/>
      <c r="K138" s="56" t="s">
        <v>166</v>
      </c>
    </row>
    <row r="139" spans="1:16" ht="15" customHeight="1">
      <c r="A139" s="17"/>
      <c r="B139" s="17"/>
      <c r="C139" s="17"/>
      <c r="D139" s="17"/>
      <c r="E139" s="17"/>
      <c r="J139" s="93" t="s">
        <v>141</v>
      </c>
      <c r="K139" s="99">
        <f>COUNTIF(K132:K138,"☑")</f>
        <v>0</v>
      </c>
    </row>
    <row r="140" spans="1:16" ht="15" customHeight="1">
      <c r="A140" s="17"/>
      <c r="B140" s="17"/>
      <c r="C140" s="17"/>
      <c r="D140" s="17"/>
      <c r="E140" s="17"/>
      <c r="H140" s="17"/>
    </row>
    <row r="141" spans="1:16" ht="15" customHeight="1">
      <c r="A141" s="48" t="s">
        <v>206</v>
      </c>
    </row>
    <row r="142" spans="1:16" ht="15" customHeight="1">
      <c r="A142" s="180" t="s">
        <v>57</v>
      </c>
      <c r="B142" s="180"/>
      <c r="C142" s="180"/>
      <c r="D142" s="180"/>
      <c r="E142" s="180"/>
      <c r="F142" s="180"/>
      <c r="G142" s="180"/>
      <c r="H142" s="180"/>
      <c r="I142" s="180"/>
      <c r="J142" s="180"/>
      <c r="K142" s="180"/>
      <c r="P142" s="95" t="s">
        <v>80</v>
      </c>
    </row>
    <row r="143" spans="1:16" ht="15" customHeight="1">
      <c r="A143" s="50" t="s">
        <v>2</v>
      </c>
      <c r="B143" s="140" t="s">
        <v>3</v>
      </c>
      <c r="C143" s="181"/>
      <c r="D143" s="181"/>
      <c r="E143" s="181"/>
      <c r="F143" s="181"/>
      <c r="G143" s="181"/>
      <c r="H143" s="181"/>
      <c r="I143" s="181"/>
      <c r="J143" s="141"/>
    </row>
    <row r="144" spans="1:16" ht="15" customHeight="1">
      <c r="A144" s="3" t="s">
        <v>1</v>
      </c>
      <c r="B144" s="182" t="s">
        <v>69</v>
      </c>
      <c r="C144" s="167"/>
      <c r="D144" s="167"/>
      <c r="E144" s="167"/>
      <c r="F144" s="167"/>
      <c r="G144" s="167"/>
      <c r="H144" s="167"/>
      <c r="I144" s="167"/>
      <c r="J144" s="168"/>
      <c r="P144" s="29" t="str">
        <f>IF(C128=0,"OK",IF(AND(A144="☑",A145="☑",A146="☑"),"OK","NG"))</f>
        <v>OK</v>
      </c>
    </row>
    <row r="145" spans="1:13" ht="15" customHeight="1">
      <c r="A145" s="3" t="s">
        <v>1</v>
      </c>
      <c r="B145" s="182" t="s">
        <v>117</v>
      </c>
      <c r="C145" s="167"/>
      <c r="D145" s="167"/>
      <c r="E145" s="167"/>
      <c r="F145" s="167"/>
      <c r="G145" s="167"/>
      <c r="H145" s="167"/>
      <c r="I145" s="167"/>
      <c r="J145" s="168"/>
    </row>
    <row r="146" spans="1:13" ht="15" customHeight="1">
      <c r="A146" s="3" t="s">
        <v>1</v>
      </c>
      <c r="B146" s="182" t="s">
        <v>288</v>
      </c>
      <c r="C146" s="167"/>
      <c r="D146" s="167"/>
      <c r="E146" s="167"/>
      <c r="F146" s="167"/>
      <c r="G146" s="167"/>
      <c r="H146" s="167"/>
      <c r="I146" s="167"/>
      <c r="J146" s="168"/>
    </row>
    <row r="147" spans="1:13" ht="15" customHeight="1"/>
    <row r="148" spans="1:13" ht="15" customHeight="1">
      <c r="A148" s="48" t="s">
        <v>207</v>
      </c>
    </row>
    <row r="149" spans="1:13" ht="15" customHeight="1">
      <c r="A149" s="50" t="s">
        <v>2</v>
      </c>
      <c r="B149" s="139" t="s">
        <v>4</v>
      </c>
      <c r="C149" s="139"/>
      <c r="D149" s="139"/>
      <c r="E149" s="139"/>
      <c r="F149" s="140" t="s">
        <v>97</v>
      </c>
      <c r="G149" s="141"/>
      <c r="H149" s="140" t="s">
        <v>20</v>
      </c>
      <c r="I149" s="141"/>
      <c r="J149" s="139" t="s">
        <v>17</v>
      </c>
      <c r="K149" s="139"/>
      <c r="L149" s="139"/>
      <c r="M149" s="139"/>
    </row>
    <row r="150" spans="1:13" ht="18.75" customHeight="1">
      <c r="A150" s="3" t="s">
        <v>1</v>
      </c>
      <c r="B150" s="138" t="s">
        <v>23</v>
      </c>
      <c r="C150" s="138"/>
      <c r="D150" s="138"/>
      <c r="E150" s="138"/>
      <c r="F150" s="142" t="s">
        <v>22</v>
      </c>
      <c r="G150" s="143"/>
      <c r="H150" s="142" t="s">
        <v>98</v>
      </c>
      <c r="I150" s="143"/>
      <c r="J150" s="138" t="s">
        <v>143</v>
      </c>
      <c r="K150" s="138"/>
      <c r="L150" s="138"/>
      <c r="M150" s="138"/>
    </row>
    <row r="151" spans="1:13" ht="18.75" customHeight="1">
      <c r="A151" s="3" t="s">
        <v>1</v>
      </c>
      <c r="B151" s="138" t="s">
        <v>25</v>
      </c>
      <c r="C151" s="138"/>
      <c r="D151" s="138"/>
      <c r="E151" s="138"/>
      <c r="F151" s="142" t="s">
        <v>16</v>
      </c>
      <c r="G151" s="143"/>
      <c r="H151" s="142" t="s">
        <v>21</v>
      </c>
      <c r="I151" s="143"/>
      <c r="J151" s="138" t="s">
        <v>100</v>
      </c>
      <c r="K151" s="138"/>
      <c r="L151" s="138"/>
      <c r="M151" s="138"/>
    </row>
    <row r="152" spans="1:13" ht="18.75" customHeight="1">
      <c r="A152" s="3" t="s">
        <v>1</v>
      </c>
      <c r="B152" s="138" t="s">
        <v>24</v>
      </c>
      <c r="C152" s="138"/>
      <c r="D152" s="138"/>
      <c r="E152" s="138"/>
      <c r="F152" s="142" t="s">
        <v>16</v>
      </c>
      <c r="G152" s="143"/>
      <c r="H152" s="142" t="s">
        <v>21</v>
      </c>
      <c r="I152" s="143"/>
      <c r="J152" s="138" t="s">
        <v>26</v>
      </c>
      <c r="K152" s="138"/>
      <c r="L152" s="138"/>
      <c r="M152" s="138"/>
    </row>
    <row r="153" spans="1:13" ht="18.75" customHeight="1">
      <c r="A153" s="3" t="s">
        <v>1</v>
      </c>
      <c r="B153" s="138" t="s">
        <v>90</v>
      </c>
      <c r="C153" s="138"/>
      <c r="D153" s="138"/>
      <c r="E153" s="138"/>
      <c r="F153" s="142" t="s">
        <v>5</v>
      </c>
      <c r="G153" s="143"/>
      <c r="H153" s="159" t="s">
        <v>16</v>
      </c>
      <c r="I153" s="143"/>
      <c r="J153" s="138" t="s">
        <v>99</v>
      </c>
      <c r="K153" s="138"/>
      <c r="L153" s="138"/>
      <c r="M153" s="138"/>
    </row>
    <row r="154" spans="1:13" ht="18.75" customHeight="1">
      <c r="A154" s="3" t="s">
        <v>1</v>
      </c>
      <c r="B154" s="138" t="s">
        <v>283</v>
      </c>
      <c r="C154" s="138"/>
      <c r="D154" s="138"/>
      <c r="E154" s="138"/>
      <c r="F154" s="142" t="s">
        <v>5</v>
      </c>
      <c r="G154" s="143"/>
      <c r="H154" s="136" t="s">
        <v>16</v>
      </c>
      <c r="I154" s="136"/>
      <c r="J154" s="138" t="s">
        <v>284</v>
      </c>
      <c r="K154" s="138"/>
      <c r="L154" s="138"/>
      <c r="M154" s="138"/>
    </row>
  </sheetData>
  <sheetProtection algorithmName="SHA-512" hashValue="OvoT1jurViTbtAkE8ykw9csE5ZK2qxjwNZBEUvmUSCl6e5+WW0+2apOrJCOdZ8tyD2CMH2YNXilcZeOECcQRaw==" saltValue="SFNZHB71Z6qdUkP/PK70aA==" spinCount="100000" sheet="1" objects="1" scenarios="1"/>
  <mergeCells count="198">
    <mergeCell ref="A1:O1"/>
    <mergeCell ref="B3:E3"/>
    <mergeCell ref="B4:E4"/>
    <mergeCell ref="P4:P5"/>
    <mergeCell ref="B5:E5"/>
    <mergeCell ref="B6:E6"/>
    <mergeCell ref="M14:O14"/>
    <mergeCell ref="M15:O15"/>
    <mergeCell ref="M16:O16"/>
    <mergeCell ref="M17:O17"/>
    <mergeCell ref="M18:O18"/>
    <mergeCell ref="M19:O19"/>
    <mergeCell ref="F9:I9"/>
    <mergeCell ref="J9:L9"/>
    <mergeCell ref="M10:O10"/>
    <mergeCell ref="M11:O11"/>
    <mergeCell ref="M12:O12"/>
    <mergeCell ref="M13:O13"/>
    <mergeCell ref="N26:O26"/>
    <mergeCell ref="A31:A32"/>
    <mergeCell ref="B31:B32"/>
    <mergeCell ref="C31:F31"/>
    <mergeCell ref="G31:G32"/>
    <mergeCell ref="H31:K31"/>
    <mergeCell ref="L31:O31"/>
    <mergeCell ref="D32:E32"/>
    <mergeCell ref="M20:O20"/>
    <mergeCell ref="M21:O21"/>
    <mergeCell ref="M22:O22"/>
    <mergeCell ref="M23:O23"/>
    <mergeCell ref="M24:O24"/>
    <mergeCell ref="M25:O25"/>
    <mergeCell ref="D39:E39"/>
    <mergeCell ref="A42:A43"/>
    <mergeCell ref="B42:B43"/>
    <mergeCell ref="C42:F42"/>
    <mergeCell ref="G42:G43"/>
    <mergeCell ref="H42:K42"/>
    <mergeCell ref="D33:E33"/>
    <mergeCell ref="D34:E34"/>
    <mergeCell ref="D35:E35"/>
    <mergeCell ref="D36:E36"/>
    <mergeCell ref="D37:E37"/>
    <mergeCell ref="D38:E38"/>
    <mergeCell ref="A53:A54"/>
    <mergeCell ref="B53:B54"/>
    <mergeCell ref="C53:F53"/>
    <mergeCell ref="L42:O42"/>
    <mergeCell ref="D43:E43"/>
    <mergeCell ref="D44:E44"/>
    <mergeCell ref="D45:E45"/>
    <mergeCell ref="D46:E46"/>
    <mergeCell ref="D47:E47"/>
    <mergeCell ref="G53:G54"/>
    <mergeCell ref="H53:K53"/>
    <mergeCell ref="L53:O53"/>
    <mergeCell ref="D54:E54"/>
    <mergeCell ref="D55:E55"/>
    <mergeCell ref="D56:E56"/>
    <mergeCell ref="D48:E48"/>
    <mergeCell ref="D49:E49"/>
    <mergeCell ref="D50:E50"/>
    <mergeCell ref="H64:K64"/>
    <mergeCell ref="L64:O64"/>
    <mergeCell ref="D65:E65"/>
    <mergeCell ref="D66:E66"/>
    <mergeCell ref="D67:E67"/>
    <mergeCell ref="D57:E57"/>
    <mergeCell ref="D58:E58"/>
    <mergeCell ref="D59:E59"/>
    <mergeCell ref="D60:E60"/>
    <mergeCell ref="D61:E61"/>
    <mergeCell ref="C64:F64"/>
    <mergeCell ref="D68:E68"/>
    <mergeCell ref="D69:E69"/>
    <mergeCell ref="D70:E70"/>
    <mergeCell ref="D71:E71"/>
    <mergeCell ref="D72:E72"/>
    <mergeCell ref="A75:A76"/>
    <mergeCell ref="B75:B76"/>
    <mergeCell ref="C75:F75"/>
    <mergeCell ref="G64:G65"/>
    <mergeCell ref="A64:A65"/>
    <mergeCell ref="B64:B65"/>
    <mergeCell ref="A86:A87"/>
    <mergeCell ref="B86:B87"/>
    <mergeCell ref="C86:F86"/>
    <mergeCell ref="G75:G76"/>
    <mergeCell ref="H75:K75"/>
    <mergeCell ref="L75:O75"/>
    <mergeCell ref="D76:E76"/>
    <mergeCell ref="D77:E77"/>
    <mergeCell ref="D78:E78"/>
    <mergeCell ref="G86:G87"/>
    <mergeCell ref="H86:K86"/>
    <mergeCell ref="L86:O86"/>
    <mergeCell ref="D87:E87"/>
    <mergeCell ref="D88:E88"/>
    <mergeCell ref="D89:E89"/>
    <mergeCell ref="D79:E79"/>
    <mergeCell ref="D80:E80"/>
    <mergeCell ref="D81:E81"/>
    <mergeCell ref="D82:E82"/>
    <mergeCell ref="D83:E83"/>
    <mergeCell ref="H97:K97"/>
    <mergeCell ref="L97:O97"/>
    <mergeCell ref="D98:E98"/>
    <mergeCell ref="D99:E99"/>
    <mergeCell ref="D100:E100"/>
    <mergeCell ref="D90:E90"/>
    <mergeCell ref="D91:E91"/>
    <mergeCell ref="D92:E92"/>
    <mergeCell ref="D93:E93"/>
    <mergeCell ref="D94:E94"/>
    <mergeCell ref="C97:F97"/>
    <mergeCell ref="D101:E101"/>
    <mergeCell ref="D102:E102"/>
    <mergeCell ref="D103:E103"/>
    <mergeCell ref="D104:E104"/>
    <mergeCell ref="D105:E105"/>
    <mergeCell ref="A108:A109"/>
    <mergeCell ref="B108:B109"/>
    <mergeCell ref="C108:F108"/>
    <mergeCell ref="G97:G98"/>
    <mergeCell ref="A97:A98"/>
    <mergeCell ref="B97:B98"/>
    <mergeCell ref="D112:E112"/>
    <mergeCell ref="D113:E113"/>
    <mergeCell ref="D114:E114"/>
    <mergeCell ref="D115:E115"/>
    <mergeCell ref="D116:E116"/>
    <mergeCell ref="A119:B119"/>
    <mergeCell ref="G108:G109"/>
    <mergeCell ref="H108:K108"/>
    <mergeCell ref="L108:O108"/>
    <mergeCell ref="D109:E109"/>
    <mergeCell ref="D110:E110"/>
    <mergeCell ref="D111:E111"/>
    <mergeCell ref="H119:I119"/>
    <mergeCell ref="J119:M119"/>
    <mergeCell ref="A120:B120"/>
    <mergeCell ref="G120:G122"/>
    <mergeCell ref="H120:I120"/>
    <mergeCell ref="J120:M122"/>
    <mergeCell ref="A121:B121"/>
    <mergeCell ref="H121:I121"/>
    <mergeCell ref="A122:B122"/>
    <mergeCell ref="A127:B127"/>
    <mergeCell ref="H127:I127"/>
    <mergeCell ref="J127:M127"/>
    <mergeCell ref="A128:B128"/>
    <mergeCell ref="H128:I128"/>
    <mergeCell ref="J128:M128"/>
    <mergeCell ref="A123:B123"/>
    <mergeCell ref="J123:M123"/>
    <mergeCell ref="A124:B124"/>
    <mergeCell ref="J124:M124"/>
    <mergeCell ref="A125:B125"/>
    <mergeCell ref="G125:G126"/>
    <mergeCell ref="J125:M126"/>
    <mergeCell ref="A126:B126"/>
    <mergeCell ref="A137:J137"/>
    <mergeCell ref="A138:J138"/>
    <mergeCell ref="A142:K142"/>
    <mergeCell ref="B143:J143"/>
    <mergeCell ref="B144:J144"/>
    <mergeCell ref="B145:J145"/>
    <mergeCell ref="A131:J131"/>
    <mergeCell ref="A132:J132"/>
    <mergeCell ref="A133:J133"/>
    <mergeCell ref="A134:J134"/>
    <mergeCell ref="A135:J135"/>
    <mergeCell ref="A136:J136"/>
    <mergeCell ref="B146:J146"/>
    <mergeCell ref="B149:E149"/>
    <mergeCell ref="F149:G149"/>
    <mergeCell ref="H149:I149"/>
    <mergeCell ref="J149:M149"/>
    <mergeCell ref="B150:E150"/>
    <mergeCell ref="F150:G150"/>
    <mergeCell ref="H150:I150"/>
    <mergeCell ref="J150:M150"/>
    <mergeCell ref="B153:E153"/>
    <mergeCell ref="F153:G153"/>
    <mergeCell ref="H153:I153"/>
    <mergeCell ref="J153:M153"/>
    <mergeCell ref="B154:E154"/>
    <mergeCell ref="F154:G154"/>
    <mergeCell ref="H154:I154"/>
    <mergeCell ref="J154:M154"/>
    <mergeCell ref="B151:E151"/>
    <mergeCell ref="F151:G151"/>
    <mergeCell ref="H151:I151"/>
    <mergeCell ref="J151:M151"/>
    <mergeCell ref="B152:E152"/>
    <mergeCell ref="F152:G152"/>
    <mergeCell ref="H152:I152"/>
    <mergeCell ref="J152:M152"/>
  </mergeCells>
  <phoneticPr fontId="2"/>
  <conditionalFormatting sqref="C120:G128">
    <cfRule type="expression" dxfId="230" priority="2">
      <formula>$P120="NG"</formula>
    </cfRule>
  </conditionalFormatting>
  <conditionalFormatting sqref="G120:G123">
    <cfRule type="expression" dxfId="229" priority="1">
      <formula>$P120="NG"</formula>
    </cfRule>
  </conditionalFormatting>
  <conditionalFormatting sqref="H33:K36">
    <cfRule type="expression" dxfId="228" priority="55">
      <formula>#REF!="追加"</formula>
    </cfRule>
    <cfRule type="expression" dxfId="227" priority="56">
      <formula>#REF!="新規"</formula>
    </cfRule>
  </conditionalFormatting>
  <conditionalFormatting sqref="H37:K39">
    <cfRule type="expression" dxfId="226" priority="60">
      <formula>#REF!="追加"</formula>
    </cfRule>
    <cfRule type="expression" dxfId="225" priority="67">
      <formula>#REF!="新規"</formula>
    </cfRule>
  </conditionalFormatting>
  <conditionalFormatting sqref="H44:K47">
    <cfRule type="expression" dxfId="224" priority="46">
      <formula>#REF!="追加"</formula>
    </cfRule>
    <cfRule type="expression" dxfId="223" priority="47">
      <formula>#REF!="新規"</formula>
    </cfRule>
  </conditionalFormatting>
  <conditionalFormatting sqref="H48:K50">
    <cfRule type="expression" dxfId="222" priority="50">
      <formula>#REF!="追加"</formula>
    </cfRule>
    <cfRule type="expression" dxfId="221" priority="51">
      <formula>#REF!="新規"</formula>
    </cfRule>
  </conditionalFormatting>
  <conditionalFormatting sqref="H55:K58">
    <cfRule type="expression" dxfId="220" priority="40">
      <formula>#REF!="追加"</formula>
    </cfRule>
    <cfRule type="expression" dxfId="219" priority="41">
      <formula>#REF!="新規"</formula>
    </cfRule>
  </conditionalFormatting>
  <conditionalFormatting sqref="H59:K61">
    <cfRule type="expression" dxfId="218" priority="44">
      <formula>#REF!="追加"</formula>
    </cfRule>
    <cfRule type="expression" dxfId="217" priority="45">
      <formula>#REF!="新規"</formula>
    </cfRule>
  </conditionalFormatting>
  <conditionalFormatting sqref="H66:K69">
    <cfRule type="expression" dxfId="216" priority="34">
      <formula>#REF!="追加"</formula>
    </cfRule>
    <cfRule type="expression" dxfId="215" priority="35">
      <formula>#REF!="新規"</formula>
    </cfRule>
  </conditionalFormatting>
  <conditionalFormatting sqref="H70:K72">
    <cfRule type="expression" dxfId="214" priority="38">
      <formula>#REF!="追加"</formula>
    </cfRule>
    <cfRule type="expression" dxfId="213" priority="39">
      <formula>#REF!="新規"</formula>
    </cfRule>
  </conditionalFormatting>
  <conditionalFormatting sqref="H77:K80">
    <cfRule type="expression" dxfId="212" priority="28">
      <formula>#REF!="追加"</formula>
    </cfRule>
    <cfRule type="expression" dxfId="211" priority="29">
      <formula>#REF!="新規"</formula>
    </cfRule>
  </conditionalFormatting>
  <conditionalFormatting sqref="H81:K83">
    <cfRule type="expression" dxfId="210" priority="32">
      <formula>#REF!="追加"</formula>
    </cfRule>
    <cfRule type="expression" dxfId="209" priority="33">
      <formula>#REF!="新規"</formula>
    </cfRule>
  </conditionalFormatting>
  <conditionalFormatting sqref="H88:K91">
    <cfRule type="expression" dxfId="208" priority="22">
      <formula>#REF!="追加"</formula>
    </cfRule>
    <cfRule type="expression" dxfId="207" priority="23">
      <formula>#REF!="新規"</formula>
    </cfRule>
  </conditionalFormatting>
  <conditionalFormatting sqref="H92:K94">
    <cfRule type="expression" dxfId="206" priority="26">
      <formula>#REF!="追加"</formula>
    </cfRule>
    <cfRule type="expression" dxfId="205" priority="27">
      <formula>#REF!="新規"</formula>
    </cfRule>
  </conditionalFormatting>
  <conditionalFormatting sqref="H99:K102">
    <cfRule type="expression" dxfId="204" priority="16">
      <formula>#REF!="追加"</formula>
    </cfRule>
    <cfRule type="expression" dxfId="203" priority="17">
      <formula>#REF!="新規"</formula>
    </cfRule>
  </conditionalFormatting>
  <conditionalFormatting sqref="H103:K105">
    <cfRule type="expression" dxfId="202" priority="20">
      <formula>#REF!="追加"</formula>
    </cfRule>
    <cfRule type="expression" dxfId="201" priority="21">
      <formula>#REF!="新規"</formula>
    </cfRule>
  </conditionalFormatting>
  <conditionalFormatting sqref="H110:K113">
    <cfRule type="expression" dxfId="200" priority="10">
      <formula>#REF!="追加"</formula>
    </cfRule>
    <cfRule type="expression" dxfId="199" priority="11">
      <formula>#REF!="新規"</formula>
    </cfRule>
  </conditionalFormatting>
  <conditionalFormatting sqref="H114:K116">
    <cfRule type="expression" dxfId="198" priority="14">
      <formula>#REF!="追加"</formula>
    </cfRule>
    <cfRule type="expression" dxfId="197" priority="15">
      <formula>#REF!="新規"</formula>
    </cfRule>
  </conditionalFormatting>
  <conditionalFormatting sqref="J35:K36 J39:K39">
    <cfRule type="expression" dxfId="196" priority="57">
      <formula>#REF!="追加"</formula>
    </cfRule>
    <cfRule type="expression" dxfId="195" priority="58">
      <formula>#REF!="新規"</formula>
    </cfRule>
  </conditionalFormatting>
  <conditionalFormatting sqref="J46:K47 J50:K50">
    <cfRule type="expression" dxfId="194" priority="48">
      <formula>#REF!="追加"</formula>
    </cfRule>
    <cfRule type="expression" dxfId="193" priority="49">
      <formula>#REF!="新規"</formula>
    </cfRule>
  </conditionalFormatting>
  <conditionalFormatting sqref="J57:K58 J61:K61">
    <cfRule type="expression" dxfId="192" priority="42">
      <formula>#REF!="追加"</formula>
    </cfRule>
    <cfRule type="expression" dxfId="191" priority="43">
      <formula>#REF!="新規"</formula>
    </cfRule>
  </conditionalFormatting>
  <conditionalFormatting sqref="J68:K69 J72:K72">
    <cfRule type="expression" dxfId="190" priority="36">
      <formula>#REF!="追加"</formula>
    </cfRule>
    <cfRule type="expression" dxfId="189" priority="37">
      <formula>#REF!="新規"</formula>
    </cfRule>
  </conditionalFormatting>
  <conditionalFormatting sqref="J79:K80 J83:K83">
    <cfRule type="expression" dxfId="188" priority="30">
      <formula>#REF!="追加"</formula>
    </cfRule>
    <cfRule type="expression" dxfId="187" priority="31">
      <formula>#REF!="新規"</formula>
    </cfRule>
  </conditionalFormatting>
  <conditionalFormatting sqref="J90:K91 J94:K94">
    <cfRule type="expression" dxfId="186" priority="24">
      <formula>#REF!="追加"</formula>
    </cfRule>
    <cfRule type="expression" dxfId="185" priority="25">
      <formula>#REF!="新規"</formula>
    </cfRule>
  </conditionalFormatting>
  <conditionalFormatting sqref="J101:K102 J105:K105">
    <cfRule type="expression" dxfId="184" priority="18">
      <formula>#REF!="追加"</formula>
    </cfRule>
    <cfRule type="expression" dxfId="183" priority="19">
      <formula>#REF!="新規"</formula>
    </cfRule>
  </conditionalFormatting>
  <conditionalFormatting sqref="J112:K113 J116:K116">
    <cfRule type="expression" dxfId="182" priority="12">
      <formula>#REF!="追加"</formula>
    </cfRule>
    <cfRule type="expression" dxfId="181" priority="13">
      <formula>#REF!="新規"</formula>
    </cfRule>
  </conditionalFormatting>
  <conditionalFormatting sqref="J40:O41 J51:O52 J62:O63 J73:O74 J84:O84 J95:O96 J106:O107 J117:O117">
    <cfRule type="expression" dxfId="180" priority="72">
      <formula>$I40="追加"</formula>
    </cfRule>
    <cfRule type="expression" dxfId="179" priority="73">
      <formula>$I40="新規"</formula>
    </cfRule>
  </conditionalFormatting>
  <conditionalFormatting sqref="K85:O85 I85">
    <cfRule type="expression" dxfId="178" priority="76">
      <formula>#REF!="追加"</formula>
    </cfRule>
    <cfRule type="expression" dxfId="177" priority="77">
      <formula>#REF!="新規"</formula>
    </cfRule>
  </conditionalFormatting>
  <conditionalFormatting sqref="L40:O41 L51:O52 L62:O63 L73:O74 L84:O84 L95:O96 L106:O107 L117:O117">
    <cfRule type="expression" dxfId="176" priority="68">
      <formula>$I40="追加"</formula>
    </cfRule>
    <cfRule type="expression" dxfId="175" priority="69">
      <formula>$I40="新規"</formula>
    </cfRule>
  </conditionalFormatting>
  <conditionalFormatting sqref="L85:O85">
    <cfRule type="expression" dxfId="174" priority="74">
      <formula>#REF!="追加"</formula>
    </cfRule>
    <cfRule type="expression" dxfId="173" priority="75">
      <formula>#REF!="新規"</formula>
    </cfRule>
  </conditionalFormatting>
  <conditionalFormatting sqref="P3">
    <cfRule type="expression" dxfId="172" priority="62">
      <formula>$P3&lt;&gt;"要修正！"</formula>
    </cfRule>
    <cfRule type="expression" dxfId="171" priority="63">
      <formula>$P3="要修正！"</formula>
    </cfRule>
  </conditionalFormatting>
  <conditionalFormatting sqref="P4:P5">
    <cfRule type="expression" dxfId="170" priority="54">
      <formula>$P$3="要修正！"</formula>
    </cfRule>
  </conditionalFormatting>
  <conditionalFormatting sqref="P144">
    <cfRule type="expression" dxfId="169" priority="61">
      <formula>P144="NG"</formula>
    </cfRule>
  </conditionalFormatting>
  <conditionalFormatting sqref="P33:R41">
    <cfRule type="expression" dxfId="168" priority="59">
      <formula>P33="NG"</formula>
    </cfRule>
  </conditionalFormatting>
  <conditionalFormatting sqref="P44:R52">
    <cfRule type="expression" dxfId="167" priority="9">
      <formula>P44="NG"</formula>
    </cfRule>
  </conditionalFormatting>
  <conditionalFormatting sqref="P55:R63">
    <cfRule type="expression" dxfId="166" priority="7">
      <formula>P55="NG"</formula>
    </cfRule>
  </conditionalFormatting>
  <conditionalFormatting sqref="P66:R74 P75:Q83">
    <cfRule type="expression" dxfId="165" priority="8">
      <formula>P66="NG"</formula>
    </cfRule>
  </conditionalFormatting>
  <conditionalFormatting sqref="P84:R85 R77:R83">
    <cfRule type="expression" dxfId="164" priority="6">
      <formula>P77="NG"</formula>
    </cfRule>
  </conditionalFormatting>
  <conditionalFormatting sqref="P88:R96">
    <cfRule type="expression" dxfId="163" priority="5">
      <formula>P88="NG"</formula>
    </cfRule>
  </conditionalFormatting>
  <conditionalFormatting sqref="P99:R107">
    <cfRule type="expression" dxfId="162" priority="4">
      <formula>P99="NG"</formula>
    </cfRule>
  </conditionalFormatting>
  <conditionalFormatting sqref="P110:R117">
    <cfRule type="expression" dxfId="161" priority="3">
      <formula>P110="NG"</formula>
    </cfRule>
  </conditionalFormatting>
  <conditionalFormatting sqref="P120:R120 Q121:R122">
    <cfRule type="expression" dxfId="160" priority="71">
      <formula>#REF!="NG"</formula>
    </cfRule>
  </conditionalFormatting>
  <conditionalFormatting sqref="P120:R128">
    <cfRule type="expression" dxfId="159" priority="52">
      <formula>P120="NG"</formula>
    </cfRule>
  </conditionalFormatting>
  <conditionalFormatting sqref="P121:R122">
    <cfRule type="expression" dxfId="158" priority="70">
      <formula>$P29="NG"</formula>
    </cfRule>
  </conditionalFormatting>
  <conditionalFormatting sqref="P123:R127 P128:Q128">
    <cfRule type="expression" dxfId="157" priority="53">
      <formula>#REF!="NG"</formula>
    </cfRule>
  </conditionalFormatting>
  <conditionalFormatting sqref="P125:R126">
    <cfRule type="expression" dxfId="156" priority="65">
      <formula>$P30="NG"</formula>
    </cfRule>
  </conditionalFormatting>
  <conditionalFormatting sqref="P127:R128">
    <cfRule type="expression" dxfId="155" priority="64">
      <formula>$P31="NG"</formula>
    </cfRule>
  </conditionalFormatting>
  <conditionalFormatting sqref="T57 T76:T80 T86:T88 T98:T102 T109:T111">
    <cfRule type="expression" dxfId="154" priority="66">
      <formula>T57="NG"</formula>
    </cfRule>
  </conditionalFormatting>
  <dataValidations count="12">
    <dataValidation type="list" allowBlank="1" showInputMessage="1" showErrorMessage="1" sqref="K132:K138" xr:uid="{54F32350-ED32-41DC-9DEF-43CC529AAFCA}">
      <formula1>$P$131:$P$132</formula1>
    </dataValidation>
    <dataValidation type="list" allowBlank="1" showInputMessage="1" showErrorMessage="1" sqref="C44:C50" xr:uid="{443DB5EB-94FB-4469-80F2-A899398B4D90}">
      <formula1>$T$44:$T$46</formula1>
    </dataValidation>
    <dataValidation type="list" allowBlank="1" showInputMessage="1" showErrorMessage="1" sqref="C55:C61" xr:uid="{192C5EE0-96C6-4319-A1BD-FCEE0E19E391}">
      <formula1>$T$55:$T$58</formula1>
    </dataValidation>
    <dataValidation type="list" allowBlank="1" showInputMessage="1" showErrorMessage="1" sqref="C66:C72" xr:uid="{12ACFF08-717A-4BBC-8548-49994E292855}">
      <formula1>$T$66:$T$68</formula1>
    </dataValidation>
    <dataValidation type="list" allowBlank="1" showInputMessage="1" showErrorMessage="1" sqref="C77:C83" xr:uid="{1C315509-3870-4E61-B34C-DDD4BEF50FCE}">
      <formula1>$T$77:$T$80</formula1>
    </dataValidation>
    <dataValidation type="list" allowBlank="1" showInputMessage="1" showErrorMessage="1" sqref="C88:C94" xr:uid="{46761CE1-4C9F-4087-B856-780A4F170BD1}">
      <formula1>$T$87:$T$88</formula1>
    </dataValidation>
    <dataValidation type="list" allowBlank="1" showInputMessage="1" showErrorMessage="1" sqref="C110:C116" xr:uid="{770BF473-78BB-476D-971D-25B33C9665B0}">
      <formula1>$T$110:$T$111</formula1>
    </dataValidation>
    <dataValidation type="list" allowBlank="1" showInputMessage="1" showErrorMessage="1" sqref="B33:B39 B110:B116 B99:B105 B88:B94 B77:B83 B66:B72 B55:B61 B44:B50" xr:uid="{3F342A39-5055-462B-8D1C-16ACD8BF8C12}">
      <formula1>$T$33:$T$34</formula1>
    </dataValidation>
    <dataValidation type="list" allowBlank="1" showInputMessage="1" showErrorMessage="1" sqref="C33:C39" xr:uid="{73C064F8-079D-43C8-A818-7215AD0E62F2}">
      <formula1>$U$33:$U$36</formula1>
    </dataValidation>
    <dataValidation type="list" allowBlank="1" showInputMessage="1" showErrorMessage="1" sqref="C99:C105" xr:uid="{029E4BFF-6FB5-46D4-9975-DCFDF94AF83A}">
      <formula1>$T$99:$T$102</formula1>
    </dataValidation>
    <dataValidation type="list" allowBlank="1" showInputMessage="1" showErrorMessage="1" sqref="B11:B25" xr:uid="{498310C2-1834-4539-BEC1-7368156E1A25}">
      <formula1>$P$11:$P$18</formula1>
    </dataValidation>
    <dataValidation type="list" allowBlank="1" showInputMessage="1" showErrorMessage="1" sqref="D27 D11:D25" xr:uid="{D4A7D8E3-6617-4E7C-AE45-C1F550C29C1D}">
      <formula1>$Q$11:$Q$13</formula1>
    </dataValidation>
  </dataValidations>
  <pageMargins left="0.70866141732283472" right="0.70866141732283472" top="0.62992125984251968" bottom="0.74803149606299213" header="0.31496062992125984" footer="0.31496062992125984"/>
  <headerFooter>
    <oddHeader>&amp;L様式第1号別添1&amp;R事業参加者用（事業参加者→事業実施主体）</oddHeader>
  </headerFooter>
  <extLst>
    <ext xmlns:x14="http://schemas.microsoft.com/office/spreadsheetml/2009/9/main" uri="{CCE6A557-97BC-4b89-ADB6-D9C93CAAB3DF}">
      <x14:dataValidations xmlns:xm="http://schemas.microsoft.com/office/excel/2006/main" count="6">
        <x14:dataValidation type="list" allowBlank="1" showInputMessage="1" showErrorMessage="1" xr:uid="{AB441DA1-2CA0-40ED-94DE-FC2AD0498152}">
          <x14:formula1>
            <xm:f>リスト!$H$2:$H$4</xm:f>
          </x14:formula1>
          <xm:sqref>A144:A146 J33:K39 L107:O107 L52:O52 J99:K105 L63:O63 J77:K83 L74:O74 J44:K50 L85:O85 J55:K61 L96:O96 J66:K72 J88:K94 J110:K116</xm:sqref>
        </x14:dataValidation>
        <x14:dataValidation type="list" allowBlank="1" showInputMessage="1" showErrorMessage="1" xr:uid="{762DD06A-28D9-4319-A844-817C0A1A4257}">
          <x14:formula1>
            <xm:f>リスト!$G$2:$G$4</xm:f>
          </x14:formula1>
          <xm:sqref>G88:G94 G99:G105 I52 G33:G39 I63 G44:G50 I74 G55:G61 G66:G72 I96 G77:G83 I107 G110:G116</xm:sqref>
        </x14:dataValidation>
        <x14:dataValidation type="list" allowBlank="1" showInputMessage="1" showErrorMessage="1" xr:uid="{0D4E32E6-0536-4BDA-8BE6-679DDCA6C7CF}">
          <x14:formula1>
            <xm:f>リスト!$C$2:$C$4</xm:f>
          </x14:formula1>
          <xm:sqref>B107 B96 B52 B63 B74 B85</xm:sqref>
        </x14:dataValidation>
        <x14:dataValidation type="list" allowBlank="1" showInputMessage="1" showErrorMessage="1" xr:uid="{B85ECAF4-7A2B-4A86-9210-1805BE0B9F40}">
          <x14:formula1>
            <xm:f>リスト!$E$2:$E$22</xm:f>
          </x14:formula1>
          <xm:sqref>D107 D96 D52 D63 D74 D85</xm:sqref>
        </x14:dataValidation>
        <x14:dataValidation type="list" allowBlank="1" showInputMessage="1" showErrorMessage="1" xr:uid="{B317E617-147A-44D5-8583-B19DE8FF214B}">
          <x14:formula1>
            <xm:f>リスト!$D$2:$D$3</xm:f>
          </x14:formula1>
          <xm:sqref>C107 C96 C52 C63 C74 C85</xm:sqref>
        </x14:dataValidation>
        <x14:dataValidation type="list" allowBlank="1" showInputMessage="1" showErrorMessage="1" xr:uid="{8E1C4A96-CD7C-43C4-B68B-BFD5910D3CBF}">
          <x14:formula1>
            <xm:f>リスト!$H$2:$H$3</xm:f>
          </x14:formula1>
          <xm:sqref>A150:A154</xm:sqref>
        </x14:dataValidation>
      </x14:dataValidations>
    </ext>
  </extLst>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1C8D47-2BD0-45CB-A482-B3FC4F02AAC8}">
  <sheetPr>
    <pageSetUpPr fitToPage="1"/>
  </sheetPr>
  <dimension ref="A1:W154"/>
  <sheetViews>
    <sheetView view="pageBreakPreview" topLeftCell="C3" zoomScale="80" zoomScaleNormal="100" zoomScaleSheetLayoutView="80" workbookViewId="0">
      <selection activeCell="P3" sqref="P3:P5 H11:H25 K11:K25 C26 F26:L27 O33:R39 L40:O40 O44:R50 L51:O51 O55:R61 L62:O62 O66:R72 L73:O73 O77:O83 R77:R83 L84:O84 O88:R94 L95:O95 O99:R105 L106:O106 O110:R116 L117:O117 C120:G128 P120 Q120:R126 P123:P125 P127:R128 K139 P144"/>
    </sheetView>
  </sheetViews>
  <sheetFormatPr defaultColWidth="9" defaultRowHeight="22.5" customHeight="1"/>
  <cols>
    <col min="1" max="15" width="14.6328125" style="48" customWidth="1"/>
    <col min="16" max="16" width="23.26953125" style="49" customWidth="1"/>
    <col min="17" max="17" width="23.453125" style="48" bestFit="1" customWidth="1"/>
    <col min="18" max="18" width="18.90625" style="48" bestFit="1" customWidth="1"/>
    <col min="19" max="19" width="11.08984375" style="48" bestFit="1" customWidth="1"/>
    <col min="20" max="20" width="27.26953125" style="48" customWidth="1"/>
    <col min="21" max="21" width="8.90625" style="48" customWidth="1"/>
    <col min="22" max="16384" width="9" style="48"/>
  </cols>
  <sheetData>
    <row r="1" spans="1:19" s="35" customFormat="1" ht="22.5" customHeight="1">
      <c r="A1" s="178" t="s">
        <v>285</v>
      </c>
      <c r="B1" s="178"/>
      <c r="C1" s="178"/>
      <c r="D1" s="178"/>
      <c r="E1" s="178"/>
      <c r="F1" s="178"/>
      <c r="G1" s="178"/>
      <c r="H1" s="178"/>
      <c r="I1" s="178"/>
      <c r="J1" s="178"/>
      <c r="K1" s="178"/>
      <c r="L1" s="178"/>
      <c r="M1" s="178"/>
      <c r="N1" s="178"/>
      <c r="O1" s="178"/>
      <c r="P1" s="34" t="s">
        <v>58</v>
      </c>
    </row>
    <row r="2" spans="1:19" s="36" customFormat="1" ht="13">
      <c r="A2" s="36" t="s">
        <v>89</v>
      </c>
      <c r="F2" s="37"/>
      <c r="P2" s="38"/>
    </row>
    <row r="3" spans="1:19" s="36" customFormat="1" ht="22.5" customHeight="1">
      <c r="A3" s="39" t="s">
        <v>31</v>
      </c>
      <c r="B3" s="166"/>
      <c r="C3" s="167"/>
      <c r="D3" s="167"/>
      <c r="E3" s="168"/>
      <c r="F3" s="40"/>
      <c r="G3" s="40"/>
      <c r="H3" s="40"/>
      <c r="I3" s="40"/>
      <c r="J3" s="40"/>
      <c r="K3" s="40"/>
      <c r="L3" s="40"/>
      <c r="M3" s="41"/>
      <c r="N3" s="40" t="s">
        <v>148</v>
      </c>
      <c r="O3" s="40"/>
      <c r="P3" s="18" t="str">
        <f>IF(COUNTIF(P33:R154,"NG"),"要修正！","クリア ! ")</f>
        <v xml:space="preserve">クリア ! </v>
      </c>
      <c r="Q3" s="36" t="s">
        <v>113</v>
      </c>
      <c r="S3" s="38"/>
    </row>
    <row r="4" spans="1:19" s="36" customFormat="1" ht="22.5" customHeight="1">
      <c r="A4" s="39" t="s">
        <v>30</v>
      </c>
      <c r="B4" s="166"/>
      <c r="C4" s="167"/>
      <c r="D4" s="167"/>
      <c r="E4" s="168"/>
      <c r="F4" s="40"/>
      <c r="G4" s="40"/>
      <c r="H4" s="40"/>
      <c r="I4" s="40"/>
      <c r="J4" s="40"/>
      <c r="K4" s="40"/>
      <c r="L4" s="40"/>
      <c r="M4" s="42"/>
      <c r="N4" s="40" t="s">
        <v>145</v>
      </c>
      <c r="O4" s="40"/>
      <c r="P4" s="169" t="str">
        <f>IF(P3="要修正！","※「クリア！」になるようNG箇所を修正してください。","")</f>
        <v/>
      </c>
    </row>
    <row r="5" spans="1:19" s="36" customFormat="1" ht="22.5" customHeight="1">
      <c r="A5" s="39" t="s">
        <v>32</v>
      </c>
      <c r="B5" s="171"/>
      <c r="C5" s="167"/>
      <c r="D5" s="167"/>
      <c r="E5" s="168"/>
      <c r="F5" s="40"/>
      <c r="G5" s="40"/>
      <c r="H5" s="40"/>
      <c r="I5" s="40"/>
      <c r="J5" s="40"/>
      <c r="K5" s="40"/>
      <c r="L5" s="40"/>
      <c r="M5" s="43"/>
      <c r="N5" s="40" t="s">
        <v>146</v>
      </c>
      <c r="O5" s="40"/>
      <c r="P5" s="170"/>
    </row>
    <row r="6" spans="1:19" s="36" customFormat="1" ht="22.5" customHeight="1">
      <c r="A6" s="39" t="s">
        <v>33</v>
      </c>
      <c r="B6" s="166"/>
      <c r="C6" s="167"/>
      <c r="D6" s="167"/>
      <c r="E6" s="168"/>
      <c r="F6" s="40"/>
      <c r="G6" s="40"/>
      <c r="H6" s="40"/>
      <c r="I6" s="40"/>
      <c r="J6" s="40"/>
      <c r="K6" s="40"/>
      <c r="L6" s="40"/>
      <c r="M6" s="44"/>
      <c r="N6" s="40" t="s">
        <v>147</v>
      </c>
      <c r="O6" s="40"/>
      <c r="P6" s="45"/>
      <c r="Q6" s="46"/>
    </row>
    <row r="7" spans="1:19" s="36" customFormat="1" ht="22.5" customHeight="1">
      <c r="E7" s="47"/>
      <c r="F7" s="47"/>
      <c r="G7" s="47"/>
      <c r="H7" s="47"/>
      <c r="I7" s="47"/>
      <c r="J7" s="47"/>
      <c r="K7" s="47"/>
      <c r="L7" s="47"/>
      <c r="M7" s="47"/>
      <c r="N7" s="47"/>
      <c r="O7" s="47"/>
      <c r="P7" s="45"/>
      <c r="Q7" s="46"/>
    </row>
    <row r="8" spans="1:19" ht="22.5" customHeight="1">
      <c r="A8" s="48" t="s">
        <v>144</v>
      </c>
    </row>
    <row r="9" spans="1:19" ht="22.5" customHeight="1">
      <c r="F9" s="139" t="s">
        <v>170</v>
      </c>
      <c r="G9" s="139"/>
      <c r="H9" s="139"/>
      <c r="I9" s="139"/>
      <c r="J9" s="139" t="s">
        <v>235</v>
      </c>
      <c r="K9" s="139"/>
      <c r="L9" s="139"/>
    </row>
    <row r="10" spans="1:19" s="17" customFormat="1" ht="22.5" customHeight="1">
      <c r="A10" s="50" t="s">
        <v>118</v>
      </c>
      <c r="B10" s="50" t="s">
        <v>139</v>
      </c>
      <c r="C10" s="50" t="s">
        <v>197</v>
      </c>
      <c r="D10" s="50" t="s">
        <v>119</v>
      </c>
      <c r="E10" s="50" t="s">
        <v>6</v>
      </c>
      <c r="F10" s="53" t="s">
        <v>275</v>
      </c>
      <c r="G10" s="53" t="s">
        <v>276</v>
      </c>
      <c r="H10" s="51" t="s">
        <v>277</v>
      </c>
      <c r="I10" s="96" t="s">
        <v>150</v>
      </c>
      <c r="J10" s="51" t="s">
        <v>278</v>
      </c>
      <c r="K10" s="52" t="s">
        <v>279</v>
      </c>
      <c r="L10" s="96" t="s">
        <v>149</v>
      </c>
      <c r="M10" s="136" t="s">
        <v>243</v>
      </c>
      <c r="N10" s="136"/>
      <c r="O10" s="142"/>
      <c r="P10" s="50" t="s">
        <v>250</v>
      </c>
      <c r="Q10" s="86" t="s">
        <v>119</v>
      </c>
      <c r="S10" s="48"/>
    </row>
    <row r="11" spans="1:19" s="17" customFormat="1" ht="22.5" customHeight="1">
      <c r="A11" s="50">
        <v>1</v>
      </c>
      <c r="B11" s="54"/>
      <c r="C11" s="55"/>
      <c r="D11" s="56"/>
      <c r="E11" s="30"/>
      <c r="F11" s="6"/>
      <c r="G11" s="6"/>
      <c r="H11" s="26">
        <f>G11-F11</f>
        <v>0</v>
      </c>
      <c r="I11" s="57"/>
      <c r="J11" s="58"/>
      <c r="K11" s="25">
        <f>J11-F11</f>
        <v>0</v>
      </c>
      <c r="L11" s="59"/>
      <c r="M11" s="172"/>
      <c r="N11" s="172"/>
      <c r="O11" s="173"/>
      <c r="P11" s="60" t="s">
        <v>252</v>
      </c>
      <c r="Q11" s="91" t="s">
        <v>156</v>
      </c>
      <c r="S11" s="48"/>
    </row>
    <row r="12" spans="1:19" s="17" customFormat="1" ht="22.5" customHeight="1">
      <c r="A12" s="50">
        <v>2</v>
      </c>
      <c r="B12" s="54"/>
      <c r="C12" s="55"/>
      <c r="D12" s="56"/>
      <c r="E12" s="30"/>
      <c r="F12" s="6"/>
      <c r="G12" s="6"/>
      <c r="H12" s="26">
        <f t="shared" ref="H12:H25" si="0">G12-F12</f>
        <v>0</v>
      </c>
      <c r="I12" s="57"/>
      <c r="J12" s="58"/>
      <c r="K12" s="25">
        <f t="shared" ref="K12:K25" si="1">J12-F12</f>
        <v>0</v>
      </c>
      <c r="L12" s="59"/>
      <c r="M12" s="172"/>
      <c r="N12" s="172"/>
      <c r="O12" s="173"/>
      <c r="P12" s="60" t="s">
        <v>251</v>
      </c>
      <c r="Q12" s="91" t="s">
        <v>158</v>
      </c>
      <c r="S12" s="48"/>
    </row>
    <row r="13" spans="1:19" s="17" customFormat="1" ht="22.5" customHeight="1">
      <c r="A13" s="50">
        <v>3</v>
      </c>
      <c r="B13" s="54"/>
      <c r="C13" s="55"/>
      <c r="D13" s="56"/>
      <c r="E13" s="30"/>
      <c r="F13" s="6"/>
      <c r="G13" s="6"/>
      <c r="H13" s="26">
        <f t="shared" si="0"/>
        <v>0</v>
      </c>
      <c r="I13" s="57"/>
      <c r="J13" s="58"/>
      <c r="K13" s="25">
        <f t="shared" si="1"/>
        <v>0</v>
      </c>
      <c r="L13" s="59"/>
      <c r="M13" s="172"/>
      <c r="N13" s="172"/>
      <c r="O13" s="173"/>
      <c r="P13" s="60" t="s">
        <v>253</v>
      </c>
      <c r="Q13" s="91" t="s">
        <v>157</v>
      </c>
      <c r="S13" s="48"/>
    </row>
    <row r="14" spans="1:19" s="17" customFormat="1" ht="22.5" customHeight="1">
      <c r="A14" s="50">
        <v>4</v>
      </c>
      <c r="B14" s="54"/>
      <c r="C14" s="55"/>
      <c r="D14" s="56"/>
      <c r="E14" s="30"/>
      <c r="F14" s="6"/>
      <c r="G14" s="6"/>
      <c r="H14" s="26">
        <f t="shared" si="0"/>
        <v>0</v>
      </c>
      <c r="I14" s="57"/>
      <c r="J14" s="58"/>
      <c r="K14" s="25">
        <f t="shared" si="1"/>
        <v>0</v>
      </c>
      <c r="L14" s="59"/>
      <c r="M14" s="172"/>
      <c r="N14" s="172"/>
      <c r="O14" s="173"/>
      <c r="P14" s="60" t="s">
        <v>254</v>
      </c>
      <c r="S14" s="48"/>
    </row>
    <row r="15" spans="1:19" s="17" customFormat="1" ht="22.5" customHeight="1">
      <c r="A15" s="50">
        <v>5</v>
      </c>
      <c r="B15" s="54"/>
      <c r="C15" s="55"/>
      <c r="D15" s="56"/>
      <c r="E15" s="30"/>
      <c r="F15" s="6"/>
      <c r="G15" s="6"/>
      <c r="H15" s="26">
        <f t="shared" si="0"/>
        <v>0</v>
      </c>
      <c r="I15" s="57"/>
      <c r="J15" s="58"/>
      <c r="K15" s="25">
        <f t="shared" si="1"/>
        <v>0</v>
      </c>
      <c r="L15" s="59"/>
      <c r="M15" s="172"/>
      <c r="N15" s="172"/>
      <c r="O15" s="173"/>
      <c r="P15" s="60" t="s">
        <v>255</v>
      </c>
      <c r="Q15" s="61"/>
      <c r="S15" s="48"/>
    </row>
    <row r="16" spans="1:19" s="17" customFormat="1" ht="22.5" customHeight="1">
      <c r="A16" s="50">
        <v>6</v>
      </c>
      <c r="B16" s="54"/>
      <c r="C16" s="55"/>
      <c r="D16" s="56"/>
      <c r="E16" s="30"/>
      <c r="F16" s="6"/>
      <c r="G16" s="62"/>
      <c r="H16" s="26">
        <f t="shared" si="0"/>
        <v>0</v>
      </c>
      <c r="I16" s="57"/>
      <c r="J16" s="58"/>
      <c r="K16" s="25">
        <f t="shared" si="1"/>
        <v>0</v>
      </c>
      <c r="L16" s="59"/>
      <c r="M16" s="172"/>
      <c r="N16" s="172"/>
      <c r="O16" s="173"/>
      <c r="P16" s="60" t="s">
        <v>256</v>
      </c>
      <c r="Q16" s="61"/>
      <c r="S16" s="48"/>
    </row>
    <row r="17" spans="1:22" s="17" customFormat="1" ht="22.5" customHeight="1">
      <c r="A17" s="50">
        <v>7</v>
      </c>
      <c r="B17" s="54"/>
      <c r="C17" s="55"/>
      <c r="D17" s="56"/>
      <c r="E17" s="30"/>
      <c r="F17" s="6"/>
      <c r="G17" s="6"/>
      <c r="H17" s="26">
        <f t="shared" si="0"/>
        <v>0</v>
      </c>
      <c r="I17" s="57"/>
      <c r="J17" s="58"/>
      <c r="K17" s="25">
        <f t="shared" si="1"/>
        <v>0</v>
      </c>
      <c r="L17" s="59"/>
      <c r="M17" s="172"/>
      <c r="N17" s="172"/>
      <c r="O17" s="173"/>
      <c r="P17" s="60" t="s">
        <v>257</v>
      </c>
      <c r="Q17" s="61"/>
      <c r="S17" s="48"/>
    </row>
    <row r="18" spans="1:22" s="17" customFormat="1" ht="22.5" customHeight="1">
      <c r="A18" s="50">
        <v>8</v>
      </c>
      <c r="B18" s="54"/>
      <c r="C18" s="55"/>
      <c r="D18" s="56"/>
      <c r="E18" s="30"/>
      <c r="F18" s="6"/>
      <c r="G18" s="6"/>
      <c r="H18" s="26">
        <f t="shared" si="0"/>
        <v>0</v>
      </c>
      <c r="I18" s="57"/>
      <c r="J18" s="58"/>
      <c r="K18" s="25">
        <f t="shared" si="1"/>
        <v>0</v>
      </c>
      <c r="L18" s="59"/>
      <c r="M18" s="172"/>
      <c r="N18" s="172"/>
      <c r="O18" s="173"/>
      <c r="P18" s="60" t="s">
        <v>258</v>
      </c>
      <c r="Q18" s="61"/>
      <c r="S18" s="48"/>
    </row>
    <row r="19" spans="1:22" ht="22.5" customHeight="1">
      <c r="A19" s="50">
        <v>9</v>
      </c>
      <c r="B19" s="54"/>
      <c r="C19" s="24"/>
      <c r="D19" s="56"/>
      <c r="E19" s="2"/>
      <c r="F19" s="31"/>
      <c r="G19" s="31"/>
      <c r="H19" s="26">
        <f t="shared" si="0"/>
        <v>0</v>
      </c>
      <c r="I19" s="19"/>
      <c r="J19" s="28"/>
      <c r="K19" s="25">
        <f t="shared" si="1"/>
        <v>0</v>
      </c>
      <c r="L19" s="23"/>
      <c r="M19" s="172"/>
      <c r="N19" s="172"/>
      <c r="O19" s="172"/>
      <c r="P19" s="17"/>
      <c r="Q19" s="61"/>
    </row>
    <row r="20" spans="1:22" ht="22.5" customHeight="1">
      <c r="A20" s="50">
        <v>10</v>
      </c>
      <c r="B20" s="54"/>
      <c r="C20" s="24"/>
      <c r="D20" s="56"/>
      <c r="E20" s="2"/>
      <c r="F20" s="31"/>
      <c r="G20" s="31"/>
      <c r="H20" s="26">
        <f t="shared" si="0"/>
        <v>0</v>
      </c>
      <c r="I20" s="19"/>
      <c r="J20" s="28"/>
      <c r="K20" s="25">
        <f t="shared" si="1"/>
        <v>0</v>
      </c>
      <c r="L20" s="23"/>
      <c r="M20" s="172"/>
      <c r="N20" s="172"/>
      <c r="O20" s="172"/>
      <c r="P20" s="17"/>
      <c r="Q20" s="61"/>
    </row>
    <row r="21" spans="1:22" ht="22.5" customHeight="1">
      <c r="A21" s="50">
        <v>11</v>
      </c>
      <c r="B21" s="54"/>
      <c r="C21" s="24"/>
      <c r="D21" s="56"/>
      <c r="E21" s="2"/>
      <c r="F21" s="31"/>
      <c r="G21" s="31"/>
      <c r="H21" s="26">
        <f t="shared" si="0"/>
        <v>0</v>
      </c>
      <c r="I21" s="19"/>
      <c r="J21" s="28"/>
      <c r="K21" s="25">
        <f t="shared" si="1"/>
        <v>0</v>
      </c>
      <c r="L21" s="23"/>
      <c r="M21" s="172"/>
      <c r="N21" s="172"/>
      <c r="O21" s="172"/>
      <c r="P21" s="17"/>
      <c r="Q21" s="61"/>
    </row>
    <row r="22" spans="1:22" ht="22.5" customHeight="1">
      <c r="A22" s="50">
        <v>12</v>
      </c>
      <c r="B22" s="54"/>
      <c r="C22" s="24"/>
      <c r="D22" s="56"/>
      <c r="E22" s="2"/>
      <c r="F22" s="31"/>
      <c r="G22" s="31"/>
      <c r="H22" s="26">
        <f t="shared" si="0"/>
        <v>0</v>
      </c>
      <c r="I22" s="19"/>
      <c r="J22" s="28"/>
      <c r="K22" s="25">
        <f t="shared" si="1"/>
        <v>0</v>
      </c>
      <c r="L22" s="23"/>
      <c r="M22" s="172"/>
      <c r="N22" s="172"/>
      <c r="O22" s="172"/>
      <c r="P22" s="17"/>
      <c r="Q22" s="61"/>
    </row>
    <row r="23" spans="1:22" ht="22.5" customHeight="1">
      <c r="A23" s="50">
        <v>13</v>
      </c>
      <c r="B23" s="54"/>
      <c r="C23" s="24"/>
      <c r="D23" s="56"/>
      <c r="E23" s="2"/>
      <c r="F23" s="31"/>
      <c r="G23" s="31"/>
      <c r="H23" s="26">
        <f t="shared" si="0"/>
        <v>0</v>
      </c>
      <c r="I23" s="19"/>
      <c r="J23" s="28"/>
      <c r="K23" s="25">
        <f t="shared" si="1"/>
        <v>0</v>
      </c>
      <c r="L23" s="23"/>
      <c r="M23" s="172"/>
      <c r="N23" s="172"/>
      <c r="O23" s="172"/>
      <c r="P23" s="17"/>
      <c r="Q23" s="61"/>
    </row>
    <row r="24" spans="1:22" ht="22.5" customHeight="1">
      <c r="A24" s="50">
        <v>14</v>
      </c>
      <c r="B24" s="54"/>
      <c r="C24" s="24"/>
      <c r="D24" s="56"/>
      <c r="E24" s="2"/>
      <c r="F24" s="31"/>
      <c r="G24" s="31"/>
      <c r="H24" s="26">
        <f t="shared" si="0"/>
        <v>0</v>
      </c>
      <c r="I24" s="19"/>
      <c r="J24" s="28"/>
      <c r="K24" s="25">
        <f t="shared" si="1"/>
        <v>0</v>
      </c>
      <c r="L24" s="23"/>
      <c r="M24" s="172"/>
      <c r="N24" s="172"/>
      <c r="O24" s="172"/>
      <c r="P24" s="17"/>
      <c r="Q24" s="61"/>
    </row>
    <row r="25" spans="1:22" ht="22.5" customHeight="1">
      <c r="A25" s="50">
        <v>15</v>
      </c>
      <c r="B25" s="54"/>
      <c r="C25" s="24"/>
      <c r="D25" s="56"/>
      <c r="E25" s="2"/>
      <c r="F25" s="31"/>
      <c r="G25" s="31"/>
      <c r="H25" s="26">
        <f t="shared" si="0"/>
        <v>0</v>
      </c>
      <c r="I25" s="19"/>
      <c r="J25" s="28"/>
      <c r="K25" s="25">
        <f t="shared" si="1"/>
        <v>0</v>
      </c>
      <c r="L25" s="23"/>
      <c r="M25" s="172"/>
      <c r="N25" s="172"/>
      <c r="O25" s="172"/>
      <c r="P25" s="17"/>
      <c r="Q25" s="61"/>
    </row>
    <row r="26" spans="1:22" ht="22.5" customHeight="1">
      <c r="A26" s="50" t="s">
        <v>0</v>
      </c>
      <c r="B26" s="63"/>
      <c r="C26" s="25">
        <f>SUM(C11:C25)</f>
        <v>0</v>
      </c>
      <c r="D26" s="64"/>
      <c r="E26" s="50" t="s">
        <v>233</v>
      </c>
      <c r="F26" s="27">
        <f>SUMIF(D11:D25,"野菜",F11:F25)+SUMIF(D11:D25,"果樹",F11:F25)</f>
        <v>0</v>
      </c>
      <c r="G26" s="27">
        <f>SUMIF(D11:D25,"野菜",G11:G25)+SUMIF(D11:D25,"果樹",G11:G25)</f>
        <v>0</v>
      </c>
      <c r="H26" s="27">
        <f>SUMIF(D11:D25,"野菜",H11:H25)+SUMIF(D11:D25,"果樹",H11:H25)</f>
        <v>0</v>
      </c>
      <c r="I26" s="101" t="str">
        <f>IFERROR(ROUND((H26/F26)*100,1),"")</f>
        <v/>
      </c>
      <c r="J26" s="25">
        <f>SUMIF(D11:D25,"野菜",J11:J25)+SUMIF(D11:D25,"果樹",J11:J25)</f>
        <v>0</v>
      </c>
      <c r="K26" s="25">
        <f>SUMIF(D11:D25,"野菜",K11:K25)+SUMIF(D11:D25,"果樹",K11:K25)</f>
        <v>0</v>
      </c>
      <c r="L26" s="99" t="str">
        <f>IFERROR(ROUND((K26/F26)*100,1),"")</f>
        <v/>
      </c>
      <c r="N26" s="179"/>
      <c r="O26" s="179"/>
      <c r="P26" s="48"/>
    </row>
    <row r="27" spans="1:22" ht="22.5" customHeight="1">
      <c r="A27" s="17"/>
      <c r="B27" s="17"/>
      <c r="C27" s="17" t="s">
        <v>236</v>
      </c>
      <c r="D27" s="56"/>
      <c r="E27" s="50" t="s">
        <v>157</v>
      </c>
      <c r="F27" s="27">
        <f>SUMIF(D10:D24,"花き",F10:F24)</f>
        <v>0</v>
      </c>
      <c r="G27" s="27">
        <f>SUMIF(D10:D24,"花き",G10:G24)</f>
        <v>0</v>
      </c>
      <c r="H27" s="27">
        <f>SUMIF(D10:D24,"花き",H10:H24)</f>
        <v>0</v>
      </c>
      <c r="I27" s="101" t="str">
        <f>IFERROR(ROUND((H27/F27)*100,1),"")</f>
        <v/>
      </c>
      <c r="J27" s="25">
        <f>SUMIF(D10:D25,"花き",J10:J25)</f>
        <v>0</v>
      </c>
      <c r="K27" s="25">
        <f>SUMIF(D10:D24,"花き",K10:K24)</f>
        <v>0</v>
      </c>
      <c r="L27" s="99" t="str">
        <f>IFERROR(ROUND((K27/F27)*100,1),"")</f>
        <v/>
      </c>
      <c r="N27" s="17"/>
      <c r="O27" s="17"/>
      <c r="P27" s="48"/>
    </row>
    <row r="28" spans="1:22" ht="22.5" customHeight="1">
      <c r="A28" s="17"/>
      <c r="B28" s="17"/>
      <c r="C28" s="17"/>
      <c r="D28" s="65"/>
      <c r="E28" s="65"/>
      <c r="F28" s="65"/>
      <c r="G28" s="65"/>
      <c r="H28" s="65"/>
      <c r="I28" s="65"/>
      <c r="J28" s="65"/>
      <c r="K28" s="65"/>
      <c r="L28" s="65"/>
      <c r="M28" s="17"/>
      <c r="N28" s="17"/>
      <c r="O28" s="17"/>
      <c r="P28" s="48"/>
    </row>
    <row r="29" spans="1:22" ht="22.5" customHeight="1">
      <c r="A29" s="94" t="s">
        <v>124</v>
      </c>
      <c r="P29" s="48"/>
    </row>
    <row r="30" spans="1:22" ht="22.5" customHeight="1">
      <c r="A30" s="66" t="s">
        <v>125</v>
      </c>
      <c r="C30" s="67"/>
      <c r="P30" s="48"/>
    </row>
    <row r="31" spans="1:22" s="61" customFormat="1" ht="22.5" customHeight="1">
      <c r="A31" s="162" t="s">
        <v>217</v>
      </c>
      <c r="B31" s="160" t="s">
        <v>67</v>
      </c>
      <c r="C31" s="150" t="s">
        <v>286</v>
      </c>
      <c r="D31" s="150"/>
      <c r="E31" s="150"/>
      <c r="F31" s="150"/>
      <c r="G31" s="160" t="s">
        <v>38</v>
      </c>
      <c r="H31" s="144" t="s">
        <v>47</v>
      </c>
      <c r="I31" s="145"/>
      <c r="J31" s="145"/>
      <c r="K31" s="146"/>
      <c r="L31" s="144" t="s">
        <v>216</v>
      </c>
      <c r="M31" s="145"/>
      <c r="N31" s="145"/>
      <c r="O31" s="146"/>
      <c r="P31" s="48" t="s">
        <v>96</v>
      </c>
      <c r="Q31" s="48" t="s">
        <v>96</v>
      </c>
      <c r="S31" s="48"/>
    </row>
    <row r="32" spans="1:22" s="70" customFormat="1" ht="22.5" customHeight="1">
      <c r="A32" s="161"/>
      <c r="B32" s="161"/>
      <c r="C32" s="68" t="s">
        <v>215</v>
      </c>
      <c r="D32" s="150" t="s">
        <v>120</v>
      </c>
      <c r="E32" s="150"/>
      <c r="F32" s="68" t="s">
        <v>15</v>
      </c>
      <c r="G32" s="161"/>
      <c r="H32" s="69" t="s">
        <v>29</v>
      </c>
      <c r="I32" s="69" t="s">
        <v>28</v>
      </c>
      <c r="J32" s="68" t="s">
        <v>18</v>
      </c>
      <c r="K32" s="68" t="s">
        <v>19</v>
      </c>
      <c r="L32" s="53" t="s">
        <v>109</v>
      </c>
      <c r="M32" s="53" t="s">
        <v>110</v>
      </c>
      <c r="N32" s="53" t="s">
        <v>111</v>
      </c>
      <c r="O32" s="53" t="s">
        <v>112</v>
      </c>
      <c r="P32" s="70" t="s">
        <v>104</v>
      </c>
      <c r="Q32" s="70" t="s">
        <v>116</v>
      </c>
      <c r="R32" s="70" t="s">
        <v>115</v>
      </c>
      <c r="S32" s="48"/>
      <c r="T32" s="71" t="s">
        <v>67</v>
      </c>
      <c r="U32" s="98" t="s">
        <v>153</v>
      </c>
      <c r="V32" s="61"/>
    </row>
    <row r="33" spans="1:22" ht="22.5" customHeight="1">
      <c r="A33" s="6"/>
      <c r="B33" s="9"/>
      <c r="C33" s="72"/>
      <c r="D33" s="152"/>
      <c r="E33" s="152"/>
      <c r="F33" s="15"/>
      <c r="G33" s="7"/>
      <c r="H33" s="6"/>
      <c r="I33" s="21"/>
      <c r="J33" s="7" t="s">
        <v>1</v>
      </c>
      <c r="K33" s="8" t="s">
        <v>1</v>
      </c>
      <c r="L33" s="1"/>
      <c r="M33" s="1"/>
      <c r="N33" s="1"/>
      <c r="O33" s="20">
        <f>L33-(M33+N33)</f>
        <v>0</v>
      </c>
      <c r="P33" s="29" t="str">
        <f>IF(OR(G33="新規",G33="追加",G33=""),"OK",(IF(AND(H33="",I33=""),"NG","OK")))</f>
        <v>OK</v>
      </c>
      <c r="Q33" s="10" t="str">
        <f>IF(OR(G33="新規",G33="追加",G33=""),"OK",(IF(OR(AND(J33="",K33=""),AND(J33="",K33="□"),AND(J33="□",K33=""),AND(J33="□",K33="□")),"NG","OK")))</f>
        <v>OK</v>
      </c>
      <c r="R33" s="10" t="str">
        <f>IF(OR(AND(C33&lt;&gt;"",D33&lt;&gt;"",F33&lt;&gt;"",G33&lt;&gt;""),(C33="")),"OK","NG")</f>
        <v>OK</v>
      </c>
      <c r="T33" s="71" t="s">
        <v>65</v>
      </c>
      <c r="U33" s="74" t="s">
        <v>154</v>
      </c>
      <c r="V33" s="61"/>
    </row>
    <row r="34" spans="1:22" ht="22.5" customHeight="1">
      <c r="A34" s="6"/>
      <c r="B34" s="9"/>
      <c r="C34" s="72"/>
      <c r="D34" s="152"/>
      <c r="E34" s="152"/>
      <c r="F34" s="15"/>
      <c r="G34" s="7"/>
      <c r="H34" s="6"/>
      <c r="I34" s="21"/>
      <c r="J34" s="7" t="s">
        <v>1</v>
      </c>
      <c r="K34" s="8" t="s">
        <v>1</v>
      </c>
      <c r="L34" s="1"/>
      <c r="M34" s="1"/>
      <c r="N34" s="1"/>
      <c r="O34" s="20">
        <f t="shared" ref="O34:O39" si="2">L34-(M34+N34)</f>
        <v>0</v>
      </c>
      <c r="P34" s="29" t="str">
        <f t="shared" ref="P34:P39" si="3">IF(OR(G34="新規",G34="追加",G34=""),"OK",(IF(AND(H34="",I34=""),"NG","OK")))</f>
        <v>OK</v>
      </c>
      <c r="Q34" s="10" t="str">
        <f t="shared" ref="Q34:Q39" si="4">IF(OR(G34="新規",G34="追加",G34=""),"OK",(IF(OR(AND(J34="",K34=""),AND(J34="",K34="□"),AND(J34="□",K34=""),AND(J34="□",K34="□")),"NG","OK")))</f>
        <v>OK</v>
      </c>
      <c r="R34" s="10" t="str">
        <f t="shared" ref="R34:R39" si="5">IF(OR(AND(C34&lt;&gt;"",D34&lt;&gt;"",F34&lt;&gt;"",G34&lt;&gt;""),(C34="")),"OK","NG")</f>
        <v>OK</v>
      </c>
      <c r="T34" s="97" t="s">
        <v>66</v>
      </c>
      <c r="U34" s="75" t="s">
        <v>155</v>
      </c>
      <c r="V34" s="61"/>
    </row>
    <row r="35" spans="1:22" ht="22.5" customHeight="1">
      <c r="A35" s="6"/>
      <c r="B35" s="9"/>
      <c r="C35" s="72"/>
      <c r="D35" s="152"/>
      <c r="E35" s="152"/>
      <c r="F35" s="15"/>
      <c r="G35" s="7"/>
      <c r="H35" s="6"/>
      <c r="I35" s="21"/>
      <c r="J35" s="7" t="s">
        <v>1</v>
      </c>
      <c r="K35" s="8" t="s">
        <v>1</v>
      </c>
      <c r="L35" s="1"/>
      <c r="M35" s="1"/>
      <c r="N35" s="1"/>
      <c r="O35" s="20">
        <f t="shared" si="2"/>
        <v>0</v>
      </c>
      <c r="P35" s="29" t="str">
        <f t="shared" si="3"/>
        <v>OK</v>
      </c>
      <c r="Q35" s="10" t="str">
        <f t="shared" si="4"/>
        <v>OK</v>
      </c>
      <c r="R35" s="10" t="str">
        <f t="shared" si="5"/>
        <v>OK</v>
      </c>
      <c r="T35" s="94"/>
      <c r="U35" s="75" t="s">
        <v>214</v>
      </c>
      <c r="V35" s="61"/>
    </row>
    <row r="36" spans="1:22" ht="22.5" customHeight="1">
      <c r="A36" s="6"/>
      <c r="B36" s="9"/>
      <c r="C36" s="72"/>
      <c r="D36" s="152"/>
      <c r="E36" s="152"/>
      <c r="F36" s="15"/>
      <c r="G36" s="7"/>
      <c r="H36" s="6"/>
      <c r="I36" s="21"/>
      <c r="J36" s="7" t="s">
        <v>1</v>
      </c>
      <c r="K36" s="8" t="s">
        <v>1</v>
      </c>
      <c r="L36" s="1"/>
      <c r="M36" s="1"/>
      <c r="N36" s="1"/>
      <c r="O36" s="20">
        <f t="shared" si="2"/>
        <v>0</v>
      </c>
      <c r="P36" s="29" t="str">
        <f t="shared" si="3"/>
        <v>OK</v>
      </c>
      <c r="Q36" s="10" t="str">
        <f t="shared" si="4"/>
        <v>OK</v>
      </c>
      <c r="R36" s="10" t="str">
        <f t="shared" si="5"/>
        <v>OK</v>
      </c>
      <c r="T36" s="94"/>
      <c r="U36" s="92" t="s">
        <v>13</v>
      </c>
      <c r="V36" s="61"/>
    </row>
    <row r="37" spans="1:22" ht="22.5" customHeight="1">
      <c r="A37" s="6"/>
      <c r="B37" s="9"/>
      <c r="C37" s="72"/>
      <c r="D37" s="152"/>
      <c r="E37" s="152"/>
      <c r="F37" s="16"/>
      <c r="G37" s="7"/>
      <c r="H37" s="6"/>
      <c r="I37" s="21"/>
      <c r="J37" s="7" t="s">
        <v>1</v>
      </c>
      <c r="K37" s="8" t="s">
        <v>1</v>
      </c>
      <c r="L37" s="1"/>
      <c r="M37" s="1"/>
      <c r="N37" s="1"/>
      <c r="O37" s="20">
        <f t="shared" si="2"/>
        <v>0</v>
      </c>
      <c r="P37" s="29" t="str">
        <f t="shared" si="3"/>
        <v>OK</v>
      </c>
      <c r="Q37" s="10" t="str">
        <f t="shared" si="4"/>
        <v>OK</v>
      </c>
      <c r="R37" s="10" t="str">
        <f t="shared" si="5"/>
        <v>OK</v>
      </c>
    </row>
    <row r="38" spans="1:22" ht="22.5" customHeight="1">
      <c r="A38" s="6"/>
      <c r="B38" s="9"/>
      <c r="C38" s="72"/>
      <c r="D38" s="152"/>
      <c r="E38" s="152"/>
      <c r="F38" s="15"/>
      <c r="G38" s="7"/>
      <c r="H38" s="6"/>
      <c r="I38" s="21"/>
      <c r="J38" s="7" t="s">
        <v>1</v>
      </c>
      <c r="K38" s="8" t="s">
        <v>1</v>
      </c>
      <c r="L38" s="1"/>
      <c r="M38" s="1"/>
      <c r="N38" s="1"/>
      <c r="O38" s="20">
        <f t="shared" si="2"/>
        <v>0</v>
      </c>
      <c r="P38" s="29" t="str">
        <f t="shared" si="3"/>
        <v>OK</v>
      </c>
      <c r="Q38" s="10" t="str">
        <f t="shared" si="4"/>
        <v>OK</v>
      </c>
      <c r="R38" s="10" t="str">
        <f t="shared" si="5"/>
        <v>OK</v>
      </c>
    </row>
    <row r="39" spans="1:22" ht="22.5" customHeight="1">
      <c r="A39" s="6"/>
      <c r="B39" s="9"/>
      <c r="C39" s="72"/>
      <c r="D39" s="152"/>
      <c r="E39" s="152"/>
      <c r="F39" s="15"/>
      <c r="G39" s="7"/>
      <c r="H39" s="6"/>
      <c r="I39" s="21"/>
      <c r="J39" s="7" t="s">
        <v>1</v>
      </c>
      <c r="K39" s="8" t="s">
        <v>1</v>
      </c>
      <c r="L39" s="1"/>
      <c r="M39" s="1"/>
      <c r="N39" s="1"/>
      <c r="O39" s="20">
        <f t="shared" si="2"/>
        <v>0</v>
      </c>
      <c r="P39" s="29" t="str">
        <f t="shared" si="3"/>
        <v>OK</v>
      </c>
      <c r="Q39" s="10" t="str">
        <f t="shared" si="4"/>
        <v>OK</v>
      </c>
      <c r="R39" s="10" t="str">
        <f t="shared" si="5"/>
        <v>OK</v>
      </c>
    </row>
    <row r="40" spans="1:22" ht="22.5" customHeight="1">
      <c r="A40" s="12"/>
      <c r="B40" s="13"/>
      <c r="C40" s="14"/>
      <c r="D40" s="13"/>
      <c r="E40" s="14"/>
      <c r="F40" s="14"/>
      <c r="G40" s="13"/>
      <c r="H40" s="13"/>
      <c r="I40" s="12"/>
      <c r="J40" s="12"/>
      <c r="K40" s="68" t="s">
        <v>137</v>
      </c>
      <c r="L40" s="27">
        <f>SUM(L33:L39)</f>
        <v>0</v>
      </c>
      <c r="M40" s="27">
        <f t="shared" ref="M40:N40" si="6">SUM(M33:M39)</f>
        <v>0</v>
      </c>
      <c r="N40" s="27">
        <f t="shared" si="6"/>
        <v>0</v>
      </c>
      <c r="O40" s="27">
        <f>L40-(M40+N40)</f>
        <v>0</v>
      </c>
      <c r="P40" s="76"/>
      <c r="Q40" s="77"/>
      <c r="R40" s="77"/>
    </row>
    <row r="41" spans="1:22" ht="22.5" customHeight="1">
      <c r="A41" s="48" t="s">
        <v>126</v>
      </c>
      <c r="B41" s="13"/>
      <c r="C41" s="14"/>
      <c r="D41" s="13"/>
      <c r="E41" s="14"/>
      <c r="F41" s="14"/>
      <c r="G41" s="13"/>
      <c r="H41" s="13"/>
      <c r="I41" s="12"/>
      <c r="J41" s="12"/>
      <c r="K41" s="12"/>
      <c r="L41" s="12"/>
      <c r="M41" s="12"/>
      <c r="N41" s="12"/>
      <c r="O41" s="12"/>
      <c r="P41" s="76"/>
      <c r="Q41" s="77"/>
      <c r="R41" s="77"/>
    </row>
    <row r="42" spans="1:22" ht="22.5" customHeight="1">
      <c r="A42" s="162" t="s">
        <v>217</v>
      </c>
      <c r="B42" s="160" t="s">
        <v>67</v>
      </c>
      <c r="C42" s="150" t="s">
        <v>286</v>
      </c>
      <c r="D42" s="150"/>
      <c r="E42" s="150"/>
      <c r="F42" s="150"/>
      <c r="G42" s="160" t="s">
        <v>38</v>
      </c>
      <c r="H42" s="144" t="s">
        <v>47</v>
      </c>
      <c r="I42" s="145"/>
      <c r="J42" s="145"/>
      <c r="K42" s="146"/>
      <c r="L42" s="144" t="s">
        <v>216</v>
      </c>
      <c r="M42" s="145"/>
      <c r="N42" s="145"/>
      <c r="O42" s="146"/>
      <c r="P42" s="48" t="s">
        <v>96</v>
      </c>
      <c r="Q42" s="48" t="s">
        <v>96</v>
      </c>
      <c r="R42" s="61"/>
    </row>
    <row r="43" spans="1:22" ht="22.5" customHeight="1">
      <c r="A43" s="161"/>
      <c r="B43" s="161"/>
      <c r="C43" s="68" t="s">
        <v>215</v>
      </c>
      <c r="D43" s="150" t="s">
        <v>120</v>
      </c>
      <c r="E43" s="150"/>
      <c r="F43" s="68" t="s">
        <v>15</v>
      </c>
      <c r="G43" s="161"/>
      <c r="H43" s="69" t="s">
        <v>29</v>
      </c>
      <c r="I43" s="69" t="s">
        <v>28</v>
      </c>
      <c r="J43" s="68" t="s">
        <v>18</v>
      </c>
      <c r="K43" s="68" t="s">
        <v>19</v>
      </c>
      <c r="L43" s="53" t="s">
        <v>109</v>
      </c>
      <c r="M43" s="53" t="s">
        <v>110</v>
      </c>
      <c r="N43" s="53" t="s">
        <v>111</v>
      </c>
      <c r="O43" s="53" t="s">
        <v>112</v>
      </c>
      <c r="P43" s="70" t="s">
        <v>104</v>
      </c>
      <c r="Q43" s="70" t="s">
        <v>116</v>
      </c>
      <c r="R43" s="70" t="s">
        <v>115</v>
      </c>
      <c r="T43" s="98" t="s">
        <v>153</v>
      </c>
    </row>
    <row r="44" spans="1:22" ht="22.5" customHeight="1">
      <c r="A44" s="6"/>
      <c r="B44" s="9"/>
      <c r="C44" s="72"/>
      <c r="D44" s="152"/>
      <c r="E44" s="152"/>
      <c r="F44" s="15"/>
      <c r="G44" s="7"/>
      <c r="H44" s="6"/>
      <c r="I44" s="21"/>
      <c r="J44" s="7" t="s">
        <v>1</v>
      </c>
      <c r="K44" s="8" t="s">
        <v>1</v>
      </c>
      <c r="L44" s="1"/>
      <c r="M44" s="1"/>
      <c r="N44" s="1"/>
      <c r="O44" s="20">
        <f>L44-(M44+N44)</f>
        <v>0</v>
      </c>
      <c r="P44" s="29" t="str">
        <f t="shared" ref="P44:P50" si="7">IF(OR(G44="新規",G44="追加",G44=""),"OK",(IF(AND(H44="",I44=""),"NG","OK")))</f>
        <v>OK</v>
      </c>
      <c r="Q44" s="10" t="str">
        <f t="shared" ref="Q44:Q50" si="8">IF(OR(G44="新規",G44="追加",G44=""),"OK",(IF(OR(AND(J44="",K44=""),AND(J44="",K44="□"),AND(J44="□",K44=""),AND(J44="□",K44="□")),"NG","OK")))</f>
        <v>OK</v>
      </c>
      <c r="R44" s="10" t="str">
        <f t="shared" ref="R44:R50" si="9">IF(OR(AND(C44&lt;&gt;"",D44&lt;&gt;"",F44&lt;&gt;"",G44&lt;&gt;""),(C44="")),"OK","NG")</f>
        <v>OK</v>
      </c>
      <c r="T44" s="78" t="s">
        <v>7</v>
      </c>
    </row>
    <row r="45" spans="1:22" ht="22.5" customHeight="1">
      <c r="A45" s="6"/>
      <c r="B45" s="9"/>
      <c r="C45" s="72"/>
      <c r="D45" s="152"/>
      <c r="E45" s="152"/>
      <c r="F45" s="15"/>
      <c r="G45" s="7"/>
      <c r="H45" s="6"/>
      <c r="I45" s="21"/>
      <c r="J45" s="7" t="s">
        <v>1</v>
      </c>
      <c r="K45" s="8" t="s">
        <v>1</v>
      </c>
      <c r="L45" s="1"/>
      <c r="M45" s="1"/>
      <c r="N45" s="1"/>
      <c r="O45" s="20">
        <f t="shared" ref="O45:O50" si="10">L45-(M45+N45)</f>
        <v>0</v>
      </c>
      <c r="P45" s="29" t="str">
        <f t="shared" si="7"/>
        <v>OK</v>
      </c>
      <c r="Q45" s="10" t="str">
        <f t="shared" si="8"/>
        <v>OK</v>
      </c>
      <c r="R45" s="10" t="str">
        <f t="shared" si="9"/>
        <v>OK</v>
      </c>
      <c r="T45" s="79" t="s">
        <v>214</v>
      </c>
    </row>
    <row r="46" spans="1:22" ht="22.5" customHeight="1">
      <c r="A46" s="6"/>
      <c r="B46" s="9"/>
      <c r="C46" s="72"/>
      <c r="D46" s="152"/>
      <c r="E46" s="152"/>
      <c r="F46" s="15"/>
      <c r="G46" s="7"/>
      <c r="H46" s="6"/>
      <c r="I46" s="21"/>
      <c r="J46" s="7" t="s">
        <v>1</v>
      </c>
      <c r="K46" s="8" t="s">
        <v>1</v>
      </c>
      <c r="L46" s="1"/>
      <c r="M46" s="1"/>
      <c r="N46" s="1"/>
      <c r="O46" s="20">
        <f t="shared" si="10"/>
        <v>0</v>
      </c>
      <c r="P46" s="29" t="str">
        <f t="shared" si="7"/>
        <v>OK</v>
      </c>
      <c r="Q46" s="10" t="str">
        <f t="shared" si="8"/>
        <v>OK</v>
      </c>
      <c r="R46" s="10" t="str">
        <f t="shared" si="9"/>
        <v>OK</v>
      </c>
      <c r="T46" s="80" t="s">
        <v>13</v>
      </c>
    </row>
    <row r="47" spans="1:22" ht="22.5" customHeight="1">
      <c r="A47" s="6"/>
      <c r="B47" s="9"/>
      <c r="C47" s="72"/>
      <c r="D47" s="152"/>
      <c r="E47" s="152"/>
      <c r="F47" s="15"/>
      <c r="G47" s="7"/>
      <c r="H47" s="6"/>
      <c r="I47" s="21"/>
      <c r="J47" s="7" t="s">
        <v>1</v>
      </c>
      <c r="K47" s="8" t="s">
        <v>1</v>
      </c>
      <c r="L47" s="1"/>
      <c r="M47" s="1"/>
      <c r="N47" s="1"/>
      <c r="O47" s="20">
        <f t="shared" si="10"/>
        <v>0</v>
      </c>
      <c r="P47" s="29" t="str">
        <f t="shared" si="7"/>
        <v>OK</v>
      </c>
      <c r="Q47" s="10" t="str">
        <f t="shared" si="8"/>
        <v>OK</v>
      </c>
      <c r="R47" s="10" t="str">
        <f t="shared" si="9"/>
        <v>OK</v>
      </c>
    </row>
    <row r="48" spans="1:22" ht="22.5" customHeight="1">
      <c r="A48" s="6"/>
      <c r="B48" s="9"/>
      <c r="C48" s="72"/>
      <c r="D48" s="152"/>
      <c r="E48" s="152"/>
      <c r="F48" s="16"/>
      <c r="G48" s="7"/>
      <c r="H48" s="6"/>
      <c r="I48" s="21"/>
      <c r="J48" s="7" t="s">
        <v>1</v>
      </c>
      <c r="K48" s="8" t="s">
        <v>1</v>
      </c>
      <c r="L48" s="1"/>
      <c r="M48" s="1"/>
      <c r="N48" s="1"/>
      <c r="O48" s="20">
        <f t="shared" si="10"/>
        <v>0</v>
      </c>
      <c r="P48" s="29" t="str">
        <f t="shared" si="7"/>
        <v>OK</v>
      </c>
      <c r="Q48" s="10" t="str">
        <f t="shared" si="8"/>
        <v>OK</v>
      </c>
      <c r="R48" s="10" t="str">
        <f t="shared" si="9"/>
        <v>OK</v>
      </c>
    </row>
    <row r="49" spans="1:20" ht="22.5" customHeight="1">
      <c r="A49" s="6"/>
      <c r="B49" s="9"/>
      <c r="C49" s="72"/>
      <c r="D49" s="152"/>
      <c r="E49" s="152"/>
      <c r="F49" s="15"/>
      <c r="G49" s="7"/>
      <c r="H49" s="6"/>
      <c r="I49" s="21"/>
      <c r="J49" s="7" t="s">
        <v>1</v>
      </c>
      <c r="K49" s="8" t="s">
        <v>1</v>
      </c>
      <c r="L49" s="1"/>
      <c r="M49" s="1"/>
      <c r="N49" s="1"/>
      <c r="O49" s="20">
        <f t="shared" si="10"/>
        <v>0</v>
      </c>
      <c r="P49" s="29" t="str">
        <f t="shared" si="7"/>
        <v>OK</v>
      </c>
      <c r="Q49" s="10" t="str">
        <f t="shared" si="8"/>
        <v>OK</v>
      </c>
      <c r="R49" s="10" t="str">
        <f t="shared" si="9"/>
        <v>OK</v>
      </c>
    </row>
    <row r="50" spans="1:20" ht="22.5" customHeight="1">
      <c r="A50" s="6"/>
      <c r="B50" s="9"/>
      <c r="C50" s="72"/>
      <c r="D50" s="152"/>
      <c r="E50" s="152"/>
      <c r="F50" s="15"/>
      <c r="G50" s="7"/>
      <c r="H50" s="6"/>
      <c r="I50" s="21"/>
      <c r="J50" s="7" t="s">
        <v>1</v>
      </c>
      <c r="K50" s="8" t="s">
        <v>1</v>
      </c>
      <c r="L50" s="1"/>
      <c r="M50" s="1"/>
      <c r="N50" s="1"/>
      <c r="O50" s="20">
        <f t="shared" si="10"/>
        <v>0</v>
      </c>
      <c r="P50" s="29" t="str">
        <f t="shared" si="7"/>
        <v>OK</v>
      </c>
      <c r="Q50" s="10" t="str">
        <f t="shared" si="8"/>
        <v>OK</v>
      </c>
      <c r="R50" s="10" t="str">
        <f t="shared" si="9"/>
        <v>OK</v>
      </c>
    </row>
    <row r="51" spans="1:20" ht="22.5" customHeight="1">
      <c r="A51" s="12"/>
      <c r="B51" s="13"/>
      <c r="C51" s="14"/>
      <c r="D51" s="13"/>
      <c r="E51" s="14"/>
      <c r="F51" s="14"/>
      <c r="G51" s="13"/>
      <c r="H51" s="13"/>
      <c r="I51" s="12"/>
      <c r="J51" s="12"/>
      <c r="K51" s="68" t="s">
        <v>137</v>
      </c>
      <c r="L51" s="27">
        <f>SUM(L44:L50)</f>
        <v>0</v>
      </c>
      <c r="M51" s="27">
        <f t="shared" ref="M51:N51" si="11">SUM(M44:M50)</f>
        <v>0</v>
      </c>
      <c r="N51" s="27">
        <f t="shared" si="11"/>
        <v>0</v>
      </c>
      <c r="O51" s="27">
        <f>L51-(M51+N51)</f>
        <v>0</v>
      </c>
      <c r="P51" s="76"/>
      <c r="Q51" s="77"/>
      <c r="R51" s="77"/>
    </row>
    <row r="52" spans="1:20" ht="22.5" customHeight="1">
      <c r="A52" s="48" t="s">
        <v>129</v>
      </c>
      <c r="B52" s="13"/>
      <c r="C52" s="14"/>
      <c r="D52" s="13"/>
      <c r="E52" s="14"/>
      <c r="F52" s="14"/>
      <c r="G52" s="13"/>
      <c r="H52" s="13"/>
      <c r="I52" s="12"/>
      <c r="J52" s="12"/>
      <c r="K52" s="12"/>
      <c r="L52" s="12"/>
      <c r="M52" s="12"/>
      <c r="N52" s="12"/>
      <c r="O52" s="12"/>
      <c r="P52" s="76"/>
      <c r="Q52" s="77"/>
      <c r="R52" s="77"/>
    </row>
    <row r="53" spans="1:20" ht="22.5" customHeight="1">
      <c r="A53" s="162" t="s">
        <v>217</v>
      </c>
      <c r="B53" s="160" t="s">
        <v>67</v>
      </c>
      <c r="C53" s="150" t="s">
        <v>286</v>
      </c>
      <c r="D53" s="150"/>
      <c r="E53" s="150"/>
      <c r="F53" s="150"/>
      <c r="G53" s="160" t="s">
        <v>38</v>
      </c>
      <c r="H53" s="144" t="s">
        <v>47</v>
      </c>
      <c r="I53" s="145"/>
      <c r="J53" s="145"/>
      <c r="K53" s="146"/>
      <c r="L53" s="144" t="s">
        <v>216</v>
      </c>
      <c r="M53" s="145"/>
      <c r="N53" s="145"/>
      <c r="O53" s="146"/>
      <c r="P53" s="48" t="s">
        <v>96</v>
      </c>
      <c r="Q53" s="48" t="s">
        <v>96</v>
      </c>
      <c r="R53" s="61"/>
    </row>
    <row r="54" spans="1:20" ht="22.5" customHeight="1">
      <c r="A54" s="161"/>
      <c r="B54" s="161"/>
      <c r="C54" s="68" t="s">
        <v>215</v>
      </c>
      <c r="D54" s="150" t="s">
        <v>120</v>
      </c>
      <c r="E54" s="150"/>
      <c r="F54" s="68" t="s">
        <v>15</v>
      </c>
      <c r="G54" s="161"/>
      <c r="H54" s="69" t="s">
        <v>29</v>
      </c>
      <c r="I54" s="69" t="s">
        <v>28</v>
      </c>
      <c r="J54" s="68" t="s">
        <v>18</v>
      </c>
      <c r="K54" s="68" t="s">
        <v>19</v>
      </c>
      <c r="L54" s="53" t="s">
        <v>109</v>
      </c>
      <c r="M54" s="53" t="s">
        <v>110</v>
      </c>
      <c r="N54" s="53" t="s">
        <v>111</v>
      </c>
      <c r="O54" s="53" t="s">
        <v>112</v>
      </c>
      <c r="P54" s="70" t="s">
        <v>104</v>
      </c>
      <c r="Q54" s="70" t="s">
        <v>116</v>
      </c>
      <c r="R54" s="70" t="s">
        <v>115</v>
      </c>
      <c r="T54" s="98" t="s">
        <v>153</v>
      </c>
    </row>
    <row r="55" spans="1:20" ht="22.5" customHeight="1">
      <c r="A55" s="6"/>
      <c r="B55" s="9"/>
      <c r="C55" s="72"/>
      <c r="D55" s="152"/>
      <c r="E55" s="152"/>
      <c r="F55" s="15"/>
      <c r="G55" s="7"/>
      <c r="H55" s="6"/>
      <c r="I55" s="6"/>
      <c r="J55" s="7" t="s">
        <v>1</v>
      </c>
      <c r="K55" s="8" t="s">
        <v>1</v>
      </c>
      <c r="L55" s="1"/>
      <c r="M55" s="1"/>
      <c r="N55" s="1"/>
      <c r="O55" s="20">
        <f>L55-(M55+N55)</f>
        <v>0</v>
      </c>
      <c r="P55" s="29" t="str">
        <f t="shared" ref="P55:P61" si="12">IF(OR(G55="新規",G55="追加",G55=""),"OK",(IF(AND(H55="",I55=""),"NG","OK")))</f>
        <v>OK</v>
      </c>
      <c r="Q55" s="10" t="str">
        <f t="shared" ref="Q55:Q61" si="13">IF(OR(G55="新規",G55="追加",G55=""),"OK",(IF(OR(AND(J55="",K55=""),AND(J55="",K55="□"),AND(J55="□",K55=""),AND(J55="□",K55="□")),"NG","OK")))</f>
        <v>OK</v>
      </c>
      <c r="R55" s="10" t="str">
        <f>IF(OR(AND(C55&lt;&gt;"",D55&lt;&gt;"",F55&lt;&gt;"",G55&lt;&gt;""),(C55="")),"OK","NG")</f>
        <v>OK</v>
      </c>
      <c r="T55" s="78" t="s">
        <v>159</v>
      </c>
    </row>
    <row r="56" spans="1:20" ht="22.5" customHeight="1">
      <c r="A56" s="6"/>
      <c r="B56" s="9"/>
      <c r="C56" s="72"/>
      <c r="D56" s="152"/>
      <c r="E56" s="152"/>
      <c r="F56" s="15"/>
      <c r="G56" s="7"/>
      <c r="H56" s="6"/>
      <c r="I56" s="6"/>
      <c r="J56" s="7" t="s">
        <v>1</v>
      </c>
      <c r="K56" s="8" t="s">
        <v>1</v>
      </c>
      <c r="L56" s="1"/>
      <c r="M56" s="1"/>
      <c r="N56" s="1"/>
      <c r="O56" s="20">
        <f t="shared" ref="O56:O61" si="14">L56-(M56+N56)</f>
        <v>0</v>
      </c>
      <c r="P56" s="29" t="str">
        <f t="shared" si="12"/>
        <v>OK</v>
      </c>
      <c r="Q56" s="10" t="str">
        <f t="shared" si="13"/>
        <v>OK</v>
      </c>
      <c r="R56" s="10" t="str">
        <f t="shared" ref="R56:R61" si="15">IF(OR(AND(C56&lt;&gt;"",D56&lt;&gt;"",F56&lt;&gt;"",G56&lt;&gt;""),(C56="")),"OK","NG")</f>
        <v>OK</v>
      </c>
      <c r="T56" s="79" t="s">
        <v>162</v>
      </c>
    </row>
    <row r="57" spans="1:20" ht="22.5" customHeight="1">
      <c r="A57" s="6"/>
      <c r="B57" s="9"/>
      <c r="C57" s="72"/>
      <c r="D57" s="152"/>
      <c r="E57" s="152"/>
      <c r="F57" s="15"/>
      <c r="G57" s="7"/>
      <c r="H57" s="6"/>
      <c r="I57" s="6"/>
      <c r="J57" s="7" t="s">
        <v>1</v>
      </c>
      <c r="K57" s="8" t="s">
        <v>1</v>
      </c>
      <c r="L57" s="1"/>
      <c r="M57" s="1"/>
      <c r="N57" s="1"/>
      <c r="O57" s="20">
        <f t="shared" si="14"/>
        <v>0</v>
      </c>
      <c r="P57" s="29" t="str">
        <f t="shared" si="12"/>
        <v>OK</v>
      </c>
      <c r="Q57" s="10" t="str">
        <f t="shared" si="13"/>
        <v>OK</v>
      </c>
      <c r="R57" s="10" t="str">
        <f t="shared" si="15"/>
        <v>OK</v>
      </c>
      <c r="T57" s="81" t="s">
        <v>214</v>
      </c>
    </row>
    <row r="58" spans="1:20" ht="22.5" customHeight="1">
      <c r="A58" s="6"/>
      <c r="B58" s="9"/>
      <c r="C58" s="72"/>
      <c r="D58" s="152"/>
      <c r="E58" s="152"/>
      <c r="F58" s="15"/>
      <c r="G58" s="7"/>
      <c r="H58" s="6"/>
      <c r="I58" s="6"/>
      <c r="J58" s="7" t="s">
        <v>1</v>
      </c>
      <c r="K58" s="8" t="s">
        <v>1</v>
      </c>
      <c r="L58" s="1"/>
      <c r="M58" s="1"/>
      <c r="N58" s="1"/>
      <c r="O58" s="20">
        <f t="shared" si="14"/>
        <v>0</v>
      </c>
      <c r="P58" s="29" t="str">
        <f t="shared" si="12"/>
        <v>OK</v>
      </c>
      <c r="Q58" s="10" t="str">
        <f t="shared" si="13"/>
        <v>OK</v>
      </c>
      <c r="R58" s="10" t="str">
        <f t="shared" si="15"/>
        <v>OK</v>
      </c>
      <c r="T58" s="80" t="s">
        <v>13</v>
      </c>
    </row>
    <row r="59" spans="1:20" ht="22.5" customHeight="1">
      <c r="A59" s="6"/>
      <c r="B59" s="9"/>
      <c r="C59" s="72"/>
      <c r="D59" s="152"/>
      <c r="E59" s="152"/>
      <c r="F59" s="16"/>
      <c r="G59" s="7"/>
      <c r="H59" s="6"/>
      <c r="I59" s="6"/>
      <c r="J59" s="7" t="s">
        <v>1</v>
      </c>
      <c r="K59" s="8" t="s">
        <v>1</v>
      </c>
      <c r="L59" s="1"/>
      <c r="M59" s="1"/>
      <c r="N59" s="1"/>
      <c r="O59" s="20">
        <f t="shared" si="14"/>
        <v>0</v>
      </c>
      <c r="P59" s="29" t="str">
        <f t="shared" si="12"/>
        <v>OK</v>
      </c>
      <c r="Q59" s="10" t="str">
        <f t="shared" si="13"/>
        <v>OK</v>
      </c>
      <c r="R59" s="10" t="str">
        <f t="shared" si="15"/>
        <v>OK</v>
      </c>
    </row>
    <row r="60" spans="1:20" ht="22.5" customHeight="1">
      <c r="A60" s="6"/>
      <c r="B60" s="9"/>
      <c r="C60" s="72"/>
      <c r="D60" s="152"/>
      <c r="E60" s="152"/>
      <c r="F60" s="15"/>
      <c r="G60" s="7"/>
      <c r="H60" s="6"/>
      <c r="I60" s="6"/>
      <c r="J60" s="7" t="s">
        <v>1</v>
      </c>
      <c r="K60" s="8" t="s">
        <v>1</v>
      </c>
      <c r="L60" s="1"/>
      <c r="M60" s="1"/>
      <c r="N60" s="1"/>
      <c r="O60" s="20">
        <f t="shared" si="14"/>
        <v>0</v>
      </c>
      <c r="P60" s="29" t="str">
        <f t="shared" si="12"/>
        <v>OK</v>
      </c>
      <c r="Q60" s="10" t="str">
        <f t="shared" si="13"/>
        <v>OK</v>
      </c>
      <c r="R60" s="10" t="str">
        <f t="shared" si="15"/>
        <v>OK</v>
      </c>
    </row>
    <row r="61" spans="1:20" ht="22.5" customHeight="1">
      <c r="A61" s="6"/>
      <c r="B61" s="9"/>
      <c r="C61" s="72"/>
      <c r="D61" s="152"/>
      <c r="E61" s="152"/>
      <c r="F61" s="15"/>
      <c r="G61" s="7"/>
      <c r="H61" s="6"/>
      <c r="I61" s="6"/>
      <c r="J61" s="7" t="s">
        <v>1</v>
      </c>
      <c r="K61" s="8" t="s">
        <v>1</v>
      </c>
      <c r="L61" s="1"/>
      <c r="M61" s="1"/>
      <c r="N61" s="1"/>
      <c r="O61" s="20">
        <f t="shared" si="14"/>
        <v>0</v>
      </c>
      <c r="P61" s="29" t="str">
        <f t="shared" si="12"/>
        <v>OK</v>
      </c>
      <c r="Q61" s="10" t="str">
        <f t="shared" si="13"/>
        <v>OK</v>
      </c>
      <c r="R61" s="10" t="str">
        <f t="shared" si="15"/>
        <v>OK</v>
      </c>
    </row>
    <row r="62" spans="1:20" ht="22.5" customHeight="1">
      <c r="A62" s="12"/>
      <c r="B62" s="13"/>
      <c r="C62" s="14"/>
      <c r="D62" s="13"/>
      <c r="E62" s="14"/>
      <c r="F62" s="14"/>
      <c r="G62" s="13"/>
      <c r="H62" s="13"/>
      <c r="I62" s="12"/>
      <c r="J62" s="12"/>
      <c r="K62" s="68" t="s">
        <v>137</v>
      </c>
      <c r="L62" s="27">
        <f>SUM(L55:L61)</f>
        <v>0</v>
      </c>
      <c r="M62" s="27">
        <f t="shared" ref="M62:N62" si="16">SUM(M55:M61)</f>
        <v>0</v>
      </c>
      <c r="N62" s="27">
        <f t="shared" si="16"/>
        <v>0</v>
      </c>
      <c r="O62" s="27">
        <f>L62-(M62+N62)</f>
        <v>0</v>
      </c>
      <c r="P62" s="76"/>
      <c r="Q62" s="77"/>
      <c r="R62" s="77"/>
    </row>
    <row r="63" spans="1:20" ht="22.5" customHeight="1">
      <c r="A63" s="48" t="s">
        <v>130</v>
      </c>
      <c r="B63" s="13"/>
      <c r="C63" s="14"/>
      <c r="D63" s="13"/>
      <c r="E63" s="14"/>
      <c r="F63" s="14"/>
      <c r="G63" s="13"/>
      <c r="H63" s="13"/>
      <c r="I63" s="12"/>
      <c r="J63" s="12"/>
      <c r="K63" s="12"/>
      <c r="L63" s="12"/>
      <c r="M63" s="12"/>
      <c r="N63" s="12"/>
      <c r="O63" s="12"/>
      <c r="P63" s="76"/>
      <c r="Q63" s="77"/>
      <c r="R63" s="77"/>
    </row>
    <row r="64" spans="1:20" ht="22.5" customHeight="1">
      <c r="A64" s="162" t="s">
        <v>217</v>
      </c>
      <c r="B64" s="160" t="s">
        <v>67</v>
      </c>
      <c r="C64" s="150" t="s">
        <v>286</v>
      </c>
      <c r="D64" s="150"/>
      <c r="E64" s="150"/>
      <c r="F64" s="150"/>
      <c r="G64" s="160" t="s">
        <v>38</v>
      </c>
      <c r="H64" s="144" t="s">
        <v>47</v>
      </c>
      <c r="I64" s="145"/>
      <c r="J64" s="145"/>
      <c r="K64" s="146"/>
      <c r="L64" s="144" t="s">
        <v>216</v>
      </c>
      <c r="M64" s="145"/>
      <c r="N64" s="145"/>
      <c r="O64" s="146"/>
      <c r="P64" s="48" t="s">
        <v>96</v>
      </c>
      <c r="Q64" s="48" t="s">
        <v>96</v>
      </c>
      <c r="R64" s="61"/>
    </row>
    <row r="65" spans="1:20" ht="22.5" customHeight="1">
      <c r="A65" s="161"/>
      <c r="B65" s="161"/>
      <c r="C65" s="68" t="s">
        <v>215</v>
      </c>
      <c r="D65" s="150" t="s">
        <v>120</v>
      </c>
      <c r="E65" s="150"/>
      <c r="F65" s="68" t="s">
        <v>15</v>
      </c>
      <c r="G65" s="161"/>
      <c r="H65" s="69" t="s">
        <v>29</v>
      </c>
      <c r="I65" s="69" t="s">
        <v>28</v>
      </c>
      <c r="J65" s="68" t="s">
        <v>18</v>
      </c>
      <c r="K65" s="68" t="s">
        <v>19</v>
      </c>
      <c r="L65" s="53" t="s">
        <v>109</v>
      </c>
      <c r="M65" s="53" t="s">
        <v>110</v>
      </c>
      <c r="N65" s="53" t="s">
        <v>111</v>
      </c>
      <c r="O65" s="53" t="s">
        <v>112</v>
      </c>
      <c r="P65" s="70" t="s">
        <v>104</v>
      </c>
      <c r="Q65" s="70" t="s">
        <v>116</v>
      </c>
      <c r="R65" s="70" t="s">
        <v>115</v>
      </c>
      <c r="T65" s="82" t="s">
        <v>153</v>
      </c>
    </row>
    <row r="66" spans="1:20" ht="22.5" customHeight="1">
      <c r="A66" s="6"/>
      <c r="B66" s="9"/>
      <c r="C66" s="72"/>
      <c r="D66" s="152"/>
      <c r="E66" s="152"/>
      <c r="F66" s="15"/>
      <c r="G66" s="7"/>
      <c r="H66" s="6"/>
      <c r="I66" s="6"/>
      <c r="J66" s="7" t="s">
        <v>1</v>
      </c>
      <c r="K66" s="8" t="s">
        <v>1</v>
      </c>
      <c r="L66" s="1"/>
      <c r="M66" s="1"/>
      <c r="N66" s="1"/>
      <c r="O66" s="20">
        <f>L66-(M66+N66)</f>
        <v>0</v>
      </c>
      <c r="P66" s="29" t="str">
        <f>IF(OR(G66="新規",G66="追加",G66=""),"OK",(IF(AND(H66="",I66=""),"NG","OK")))</f>
        <v>OK</v>
      </c>
      <c r="Q66" s="10" t="str">
        <f>IF(OR(G66="新規",G66="追加",G66=""),"OK",(IF(OR(AND(J66="",K66=""),AND(J66="",K66="□"),AND(J66="□",K66=""),AND(J66="□",K66="□")),"NG","OK")))</f>
        <v>OK</v>
      </c>
      <c r="R66" s="10" t="str">
        <f>IF(OR(AND(C66&lt;&gt;"",D66&lt;&gt;"",F66&lt;&gt;"",G66&lt;&gt;""),(C66="")),"OK","NG")</f>
        <v>OK</v>
      </c>
      <c r="T66" s="83" t="s">
        <v>271</v>
      </c>
    </row>
    <row r="67" spans="1:20" ht="22.5" customHeight="1">
      <c r="A67" s="6"/>
      <c r="B67" s="9"/>
      <c r="C67" s="72"/>
      <c r="D67" s="152"/>
      <c r="E67" s="152"/>
      <c r="F67" s="15"/>
      <c r="G67" s="7"/>
      <c r="H67" s="6"/>
      <c r="I67" s="6"/>
      <c r="J67" s="7" t="s">
        <v>1</v>
      </c>
      <c r="K67" s="8" t="s">
        <v>1</v>
      </c>
      <c r="L67" s="1"/>
      <c r="M67" s="1"/>
      <c r="N67" s="1"/>
      <c r="O67" s="20">
        <f t="shared" ref="O67:O72" si="17">L67-(M67+N67)</f>
        <v>0</v>
      </c>
      <c r="P67" s="29" t="str">
        <f>IF(OR(G67="新規",G67="追加",G67=""),"OK",(IF(AND(H67="",I67=""),"NG","OK")))</f>
        <v>OK</v>
      </c>
      <c r="Q67" s="10" t="str">
        <f t="shared" ref="Q67:Q72" si="18">IF(OR(G67="新規",G67="追加",G67=""),"OK",(IF(OR(AND(J67="",K67=""),AND(J67="",K67="□"),AND(J67="□",K67=""),AND(J67="□",K67="□")),"NG","OK")))</f>
        <v>OK</v>
      </c>
      <c r="R67" s="10" t="str">
        <f t="shared" ref="R67:R72" si="19">IF(OR(AND(C67&lt;&gt;"",D67&lt;&gt;"",F67&lt;&gt;"",G67&lt;&gt;""),(C67="")),"OK","NG")</f>
        <v>OK</v>
      </c>
      <c r="T67" s="82" t="s">
        <v>214</v>
      </c>
    </row>
    <row r="68" spans="1:20" ht="22.5" customHeight="1">
      <c r="A68" s="6"/>
      <c r="B68" s="9"/>
      <c r="C68" s="72"/>
      <c r="D68" s="152"/>
      <c r="E68" s="152"/>
      <c r="F68" s="15"/>
      <c r="G68" s="7"/>
      <c r="H68" s="6"/>
      <c r="I68" s="6"/>
      <c r="J68" s="7" t="s">
        <v>1</v>
      </c>
      <c r="K68" s="8" t="s">
        <v>1</v>
      </c>
      <c r="L68" s="1"/>
      <c r="M68" s="1"/>
      <c r="N68" s="1"/>
      <c r="O68" s="20">
        <f t="shared" si="17"/>
        <v>0</v>
      </c>
      <c r="P68" s="29" t="str">
        <f t="shared" ref="P68:P72" si="20">IF(OR(G68="新規",G68="追加",G68=""),"OK",(IF(AND(H68="",I68=""),"NG","OK")))</f>
        <v>OK</v>
      </c>
      <c r="Q68" s="10" t="str">
        <f t="shared" si="18"/>
        <v>OK</v>
      </c>
      <c r="R68" s="10" t="str">
        <f t="shared" si="19"/>
        <v>OK</v>
      </c>
      <c r="T68" s="80" t="s">
        <v>13</v>
      </c>
    </row>
    <row r="69" spans="1:20" ht="22.5" customHeight="1">
      <c r="A69" s="6"/>
      <c r="B69" s="9"/>
      <c r="C69" s="72"/>
      <c r="D69" s="152"/>
      <c r="E69" s="152"/>
      <c r="F69" s="15"/>
      <c r="G69" s="7"/>
      <c r="H69" s="6"/>
      <c r="I69" s="6"/>
      <c r="J69" s="7" t="s">
        <v>1</v>
      </c>
      <c r="K69" s="8" t="s">
        <v>1</v>
      </c>
      <c r="L69" s="1"/>
      <c r="M69" s="1"/>
      <c r="N69" s="1"/>
      <c r="O69" s="20">
        <f t="shared" si="17"/>
        <v>0</v>
      </c>
      <c r="P69" s="29" t="str">
        <f t="shared" si="20"/>
        <v>OK</v>
      </c>
      <c r="Q69" s="10" t="str">
        <f t="shared" si="18"/>
        <v>OK</v>
      </c>
      <c r="R69" s="10" t="str">
        <f t="shared" si="19"/>
        <v>OK</v>
      </c>
    </row>
    <row r="70" spans="1:20" ht="22.5" customHeight="1">
      <c r="A70" s="6"/>
      <c r="B70" s="9"/>
      <c r="C70" s="72"/>
      <c r="D70" s="152"/>
      <c r="E70" s="152"/>
      <c r="F70" s="16"/>
      <c r="G70" s="7"/>
      <c r="H70" s="6"/>
      <c r="I70" s="6"/>
      <c r="J70" s="7" t="s">
        <v>1</v>
      </c>
      <c r="K70" s="8" t="s">
        <v>1</v>
      </c>
      <c r="L70" s="1"/>
      <c r="M70" s="1"/>
      <c r="N70" s="1"/>
      <c r="O70" s="20">
        <f t="shared" si="17"/>
        <v>0</v>
      </c>
      <c r="P70" s="29" t="str">
        <f t="shared" si="20"/>
        <v>OK</v>
      </c>
      <c r="Q70" s="10" t="str">
        <f t="shared" si="18"/>
        <v>OK</v>
      </c>
      <c r="R70" s="10" t="str">
        <f t="shared" si="19"/>
        <v>OK</v>
      </c>
    </row>
    <row r="71" spans="1:20" ht="22.5" customHeight="1">
      <c r="A71" s="6"/>
      <c r="B71" s="9"/>
      <c r="C71" s="72"/>
      <c r="D71" s="152"/>
      <c r="E71" s="152"/>
      <c r="F71" s="15"/>
      <c r="G71" s="7"/>
      <c r="H71" s="6"/>
      <c r="I71" s="6"/>
      <c r="J71" s="7" t="s">
        <v>1</v>
      </c>
      <c r="K71" s="8" t="s">
        <v>1</v>
      </c>
      <c r="L71" s="1"/>
      <c r="M71" s="1"/>
      <c r="N71" s="1"/>
      <c r="O71" s="20">
        <f t="shared" si="17"/>
        <v>0</v>
      </c>
      <c r="P71" s="29" t="str">
        <f t="shared" si="20"/>
        <v>OK</v>
      </c>
      <c r="Q71" s="10" t="str">
        <f t="shared" si="18"/>
        <v>OK</v>
      </c>
      <c r="R71" s="10" t="str">
        <f t="shared" si="19"/>
        <v>OK</v>
      </c>
    </row>
    <row r="72" spans="1:20" ht="22.5" customHeight="1">
      <c r="A72" s="6"/>
      <c r="B72" s="9"/>
      <c r="C72" s="72"/>
      <c r="D72" s="152"/>
      <c r="E72" s="152"/>
      <c r="F72" s="15"/>
      <c r="G72" s="7"/>
      <c r="H72" s="6"/>
      <c r="I72" s="6"/>
      <c r="J72" s="7" t="s">
        <v>1</v>
      </c>
      <c r="K72" s="8" t="s">
        <v>1</v>
      </c>
      <c r="L72" s="1"/>
      <c r="M72" s="1"/>
      <c r="N72" s="1"/>
      <c r="O72" s="20">
        <f t="shared" si="17"/>
        <v>0</v>
      </c>
      <c r="P72" s="29" t="str">
        <f t="shared" si="20"/>
        <v>OK</v>
      </c>
      <c r="Q72" s="10" t="str">
        <f t="shared" si="18"/>
        <v>OK</v>
      </c>
      <c r="R72" s="10" t="str">
        <f t="shared" si="19"/>
        <v>OK</v>
      </c>
    </row>
    <row r="73" spans="1:20" ht="22.5" customHeight="1">
      <c r="A73" s="12"/>
      <c r="B73" s="13"/>
      <c r="C73" s="14"/>
      <c r="D73" s="13"/>
      <c r="E73" s="14"/>
      <c r="F73" s="14"/>
      <c r="G73" s="13"/>
      <c r="H73" s="13"/>
      <c r="I73" s="12"/>
      <c r="J73" s="12"/>
      <c r="K73" s="68" t="s">
        <v>137</v>
      </c>
      <c r="L73" s="27">
        <f>SUM(L66:L72)</f>
        <v>0</v>
      </c>
      <c r="M73" s="27">
        <f t="shared" ref="M73:N73" si="21">SUM(M66:M72)</f>
        <v>0</v>
      </c>
      <c r="N73" s="27">
        <f t="shared" si="21"/>
        <v>0</v>
      </c>
      <c r="O73" s="27">
        <f>L73-(M73+N73)</f>
        <v>0</v>
      </c>
      <c r="P73" s="76"/>
      <c r="Q73" s="77"/>
      <c r="R73" s="77"/>
    </row>
    <row r="74" spans="1:20" ht="22.5" customHeight="1">
      <c r="A74" s="48" t="s">
        <v>132</v>
      </c>
      <c r="B74" s="13"/>
      <c r="C74" s="14"/>
      <c r="D74" s="13"/>
      <c r="E74" s="14"/>
      <c r="F74" s="14"/>
      <c r="G74" s="13"/>
      <c r="H74" s="13"/>
      <c r="I74" s="12"/>
      <c r="J74" s="12"/>
      <c r="K74" s="12"/>
      <c r="L74" s="12"/>
      <c r="M74" s="12"/>
      <c r="N74" s="12"/>
      <c r="O74" s="12"/>
      <c r="P74" s="76"/>
      <c r="Q74" s="77"/>
      <c r="R74" s="77"/>
    </row>
    <row r="75" spans="1:20" ht="22.5" customHeight="1">
      <c r="A75" s="162" t="s">
        <v>217</v>
      </c>
      <c r="B75" s="160" t="s">
        <v>67</v>
      </c>
      <c r="C75" s="150" t="s">
        <v>286</v>
      </c>
      <c r="D75" s="150"/>
      <c r="E75" s="150"/>
      <c r="F75" s="150"/>
      <c r="G75" s="160" t="s">
        <v>38</v>
      </c>
      <c r="H75" s="147" t="s">
        <v>47</v>
      </c>
      <c r="I75" s="148"/>
      <c r="J75" s="148"/>
      <c r="K75" s="149"/>
      <c r="L75" s="144" t="s">
        <v>216</v>
      </c>
      <c r="M75" s="145"/>
      <c r="N75" s="145"/>
      <c r="O75" s="146"/>
      <c r="P75" s="76"/>
      <c r="Q75" s="77"/>
      <c r="R75" s="61"/>
    </row>
    <row r="76" spans="1:20" ht="22.5" customHeight="1">
      <c r="A76" s="161"/>
      <c r="B76" s="161"/>
      <c r="C76" s="68" t="s">
        <v>215</v>
      </c>
      <c r="D76" s="150" t="s">
        <v>120</v>
      </c>
      <c r="E76" s="150"/>
      <c r="F76" s="68" t="s">
        <v>15</v>
      </c>
      <c r="G76" s="161"/>
      <c r="H76" s="84" t="s">
        <v>29</v>
      </c>
      <c r="I76" s="84" t="s">
        <v>28</v>
      </c>
      <c r="J76" s="22" t="s">
        <v>18</v>
      </c>
      <c r="K76" s="22" t="s">
        <v>19</v>
      </c>
      <c r="L76" s="53" t="s">
        <v>109</v>
      </c>
      <c r="M76" s="53" t="s">
        <v>110</v>
      </c>
      <c r="N76" s="53" t="s">
        <v>111</v>
      </c>
      <c r="O76" s="53" t="s">
        <v>112</v>
      </c>
      <c r="P76" s="76"/>
      <c r="Q76" s="77"/>
      <c r="R76" s="70" t="s">
        <v>115</v>
      </c>
      <c r="T76" s="81" t="s">
        <v>153</v>
      </c>
    </row>
    <row r="77" spans="1:20" ht="22.5" customHeight="1">
      <c r="A77" s="6"/>
      <c r="B77" s="9"/>
      <c r="C77" s="72"/>
      <c r="D77" s="152"/>
      <c r="E77" s="152"/>
      <c r="F77" s="15"/>
      <c r="G77" s="7"/>
      <c r="H77" s="22"/>
      <c r="I77" s="22"/>
      <c r="J77" s="22" t="s">
        <v>1</v>
      </c>
      <c r="K77" s="22" t="s">
        <v>1</v>
      </c>
      <c r="L77" s="1"/>
      <c r="M77" s="1"/>
      <c r="N77" s="1"/>
      <c r="O77" s="20">
        <f>L77-(M77+N77)</f>
        <v>0</v>
      </c>
      <c r="P77" s="76"/>
      <c r="Q77" s="77"/>
      <c r="R77" s="10" t="str">
        <f>IF(OR(AND(C77&lt;&gt;"",D77&lt;&gt;"",F77&lt;&gt;"",G77&lt;&gt;""),(C77="")),"OK","NG")</f>
        <v>OK</v>
      </c>
      <c r="T77" s="81" t="s">
        <v>273</v>
      </c>
    </row>
    <row r="78" spans="1:20" ht="22.5" customHeight="1">
      <c r="A78" s="6"/>
      <c r="B78" s="9"/>
      <c r="C78" s="72"/>
      <c r="D78" s="152"/>
      <c r="E78" s="152"/>
      <c r="F78" s="15"/>
      <c r="G78" s="7"/>
      <c r="H78" s="22"/>
      <c r="I78" s="22"/>
      <c r="J78" s="22" t="s">
        <v>1</v>
      </c>
      <c r="K78" s="22" t="s">
        <v>1</v>
      </c>
      <c r="L78" s="1"/>
      <c r="M78" s="1"/>
      <c r="N78" s="1"/>
      <c r="O78" s="20">
        <f t="shared" ref="O78:O83" si="22">L78-(M78+N78)</f>
        <v>0</v>
      </c>
      <c r="P78" s="76"/>
      <c r="Q78" s="77"/>
      <c r="R78" s="10" t="str">
        <f t="shared" ref="R78:R83" si="23">IF(OR(AND(C78&lt;&gt;"",D78&lt;&gt;"",F78&lt;&gt;"",G78&lt;&gt;""),(C78="")),"OK","NG")</f>
        <v>OK</v>
      </c>
      <c r="T78" s="81" t="s">
        <v>163</v>
      </c>
    </row>
    <row r="79" spans="1:20" ht="22.5" customHeight="1">
      <c r="A79" s="6"/>
      <c r="B79" s="9"/>
      <c r="C79" s="72"/>
      <c r="D79" s="152"/>
      <c r="E79" s="152"/>
      <c r="F79" s="15"/>
      <c r="G79" s="7"/>
      <c r="H79" s="22"/>
      <c r="I79" s="22"/>
      <c r="J79" s="22" t="s">
        <v>1</v>
      </c>
      <c r="K79" s="22" t="s">
        <v>1</v>
      </c>
      <c r="L79" s="1"/>
      <c r="M79" s="1"/>
      <c r="N79" s="1"/>
      <c r="O79" s="20">
        <f t="shared" si="22"/>
        <v>0</v>
      </c>
      <c r="P79" s="76"/>
      <c r="Q79" s="77"/>
      <c r="R79" s="10" t="str">
        <f t="shared" si="23"/>
        <v>OK</v>
      </c>
      <c r="T79" s="81" t="s">
        <v>214</v>
      </c>
    </row>
    <row r="80" spans="1:20" ht="22.5" customHeight="1">
      <c r="A80" s="6"/>
      <c r="B80" s="9"/>
      <c r="C80" s="72"/>
      <c r="D80" s="152"/>
      <c r="E80" s="152"/>
      <c r="F80" s="15"/>
      <c r="G80" s="7"/>
      <c r="H80" s="22"/>
      <c r="I80" s="22"/>
      <c r="J80" s="22" t="s">
        <v>1</v>
      </c>
      <c r="K80" s="22" t="s">
        <v>1</v>
      </c>
      <c r="L80" s="1"/>
      <c r="M80" s="1"/>
      <c r="N80" s="1"/>
      <c r="O80" s="20">
        <f t="shared" si="22"/>
        <v>0</v>
      </c>
      <c r="P80" s="76"/>
      <c r="Q80" s="77"/>
      <c r="R80" s="10" t="str">
        <f>IF(OR(AND(C80&lt;&gt;"",D80&lt;&gt;"",F80&lt;&gt;"",G80&lt;&gt;""),(C80="")),"OK","NG")</f>
        <v>OK</v>
      </c>
      <c r="T80" s="81" t="s">
        <v>13</v>
      </c>
    </row>
    <row r="81" spans="1:20" ht="22.5" customHeight="1">
      <c r="A81" s="6"/>
      <c r="B81" s="9"/>
      <c r="C81" s="72"/>
      <c r="D81" s="152"/>
      <c r="E81" s="152"/>
      <c r="F81" s="16"/>
      <c r="G81" s="7"/>
      <c r="H81" s="22"/>
      <c r="I81" s="22"/>
      <c r="J81" s="22" t="s">
        <v>1</v>
      </c>
      <c r="K81" s="22" t="s">
        <v>1</v>
      </c>
      <c r="L81" s="1"/>
      <c r="M81" s="1"/>
      <c r="N81" s="1"/>
      <c r="O81" s="20">
        <f t="shared" si="22"/>
        <v>0</v>
      </c>
      <c r="P81" s="76"/>
      <c r="Q81" s="77"/>
      <c r="R81" s="10" t="str">
        <f>IF(OR(AND(C81&lt;&gt;"",D81&lt;&gt;"",F81&lt;&gt;"",G81&lt;&gt;""),(C81="")),"OK","NG")</f>
        <v>OK</v>
      </c>
    </row>
    <row r="82" spans="1:20" ht="22.5" customHeight="1">
      <c r="A82" s="6"/>
      <c r="B82" s="9"/>
      <c r="C82" s="72"/>
      <c r="D82" s="152"/>
      <c r="E82" s="152"/>
      <c r="F82" s="15"/>
      <c r="G82" s="7"/>
      <c r="H82" s="22"/>
      <c r="I82" s="22"/>
      <c r="J82" s="22" t="s">
        <v>1</v>
      </c>
      <c r="K82" s="22" t="s">
        <v>1</v>
      </c>
      <c r="L82" s="1"/>
      <c r="M82" s="1"/>
      <c r="N82" s="1"/>
      <c r="O82" s="20">
        <f t="shared" si="22"/>
        <v>0</v>
      </c>
      <c r="P82" s="76"/>
      <c r="Q82" s="77"/>
      <c r="R82" s="10" t="str">
        <f t="shared" si="23"/>
        <v>OK</v>
      </c>
    </row>
    <row r="83" spans="1:20" ht="22.5" customHeight="1">
      <c r="A83" s="6"/>
      <c r="B83" s="9"/>
      <c r="C83" s="72"/>
      <c r="D83" s="152"/>
      <c r="E83" s="152"/>
      <c r="F83" s="15"/>
      <c r="G83" s="7"/>
      <c r="H83" s="22"/>
      <c r="I83" s="22"/>
      <c r="J83" s="22" t="s">
        <v>1</v>
      </c>
      <c r="K83" s="22" t="s">
        <v>1</v>
      </c>
      <c r="L83" s="1"/>
      <c r="M83" s="1"/>
      <c r="N83" s="1"/>
      <c r="O83" s="20">
        <f t="shared" si="22"/>
        <v>0</v>
      </c>
      <c r="P83" s="76"/>
      <c r="Q83" s="77"/>
      <c r="R83" s="10" t="str">
        <f t="shared" si="23"/>
        <v>OK</v>
      </c>
    </row>
    <row r="84" spans="1:20" ht="22.5" customHeight="1">
      <c r="A84" s="12"/>
      <c r="B84" s="13"/>
      <c r="C84" s="14"/>
      <c r="D84" s="13"/>
      <c r="E84" s="14"/>
      <c r="F84" s="14"/>
      <c r="G84" s="13"/>
      <c r="H84" s="13"/>
      <c r="I84" s="12"/>
      <c r="J84" s="12"/>
      <c r="K84" s="68" t="s">
        <v>137</v>
      </c>
      <c r="L84" s="27">
        <f>SUM(L77:L83)</f>
        <v>0</v>
      </c>
      <c r="M84" s="27">
        <f t="shared" ref="M84:N84" si="24">SUM(M77:M83)</f>
        <v>0</v>
      </c>
      <c r="N84" s="27">
        <f t="shared" si="24"/>
        <v>0</v>
      </c>
      <c r="O84" s="27">
        <f>L84-(M84+N84)</f>
        <v>0</v>
      </c>
      <c r="P84" s="76"/>
      <c r="Q84" s="77"/>
      <c r="R84" s="77"/>
    </row>
    <row r="85" spans="1:20" ht="22.5" customHeight="1">
      <c r="A85" s="48" t="s">
        <v>133</v>
      </c>
      <c r="B85" s="13"/>
      <c r="C85" s="14"/>
      <c r="D85" s="13"/>
      <c r="E85" s="14"/>
      <c r="F85" s="14"/>
      <c r="G85" s="13"/>
      <c r="H85" s="13"/>
      <c r="I85" s="12"/>
      <c r="K85" s="12"/>
      <c r="L85" s="12"/>
      <c r="M85" s="12"/>
      <c r="N85" s="12"/>
      <c r="O85" s="12"/>
      <c r="P85" s="76"/>
      <c r="Q85" s="77"/>
      <c r="R85" s="77"/>
    </row>
    <row r="86" spans="1:20" ht="22.5" customHeight="1">
      <c r="A86" s="162" t="s">
        <v>217</v>
      </c>
      <c r="B86" s="160" t="s">
        <v>67</v>
      </c>
      <c r="C86" s="150" t="s">
        <v>286</v>
      </c>
      <c r="D86" s="150"/>
      <c r="E86" s="150"/>
      <c r="F86" s="150"/>
      <c r="G86" s="160" t="s">
        <v>38</v>
      </c>
      <c r="H86" s="144" t="s">
        <v>47</v>
      </c>
      <c r="I86" s="145"/>
      <c r="J86" s="145"/>
      <c r="K86" s="146"/>
      <c r="L86" s="144" t="s">
        <v>216</v>
      </c>
      <c r="M86" s="145"/>
      <c r="N86" s="145"/>
      <c r="O86" s="146"/>
      <c r="P86" s="48" t="s">
        <v>96</v>
      </c>
      <c r="Q86" s="48" t="s">
        <v>96</v>
      </c>
      <c r="R86" s="61"/>
      <c r="T86" s="81" t="s">
        <v>153</v>
      </c>
    </row>
    <row r="87" spans="1:20" ht="22.5" customHeight="1">
      <c r="A87" s="161"/>
      <c r="B87" s="161"/>
      <c r="C87" s="68" t="s">
        <v>215</v>
      </c>
      <c r="D87" s="150" t="s">
        <v>120</v>
      </c>
      <c r="E87" s="150"/>
      <c r="F87" s="68" t="s">
        <v>15</v>
      </c>
      <c r="G87" s="161"/>
      <c r="H87" s="69" t="s">
        <v>29</v>
      </c>
      <c r="I87" s="69" t="s">
        <v>28</v>
      </c>
      <c r="J87" s="68" t="s">
        <v>18</v>
      </c>
      <c r="K87" s="68" t="s">
        <v>19</v>
      </c>
      <c r="L87" s="53" t="s">
        <v>109</v>
      </c>
      <c r="M87" s="53" t="s">
        <v>110</v>
      </c>
      <c r="N87" s="53" t="s">
        <v>111</v>
      </c>
      <c r="O87" s="53" t="s">
        <v>112</v>
      </c>
      <c r="P87" s="70" t="s">
        <v>104</v>
      </c>
      <c r="Q87" s="70" t="s">
        <v>116</v>
      </c>
      <c r="R87" s="70" t="s">
        <v>115</v>
      </c>
      <c r="T87" s="81" t="s">
        <v>159</v>
      </c>
    </row>
    <row r="88" spans="1:20" ht="22.5" customHeight="1">
      <c r="A88" s="6"/>
      <c r="B88" s="9"/>
      <c r="C88" s="72"/>
      <c r="D88" s="152"/>
      <c r="E88" s="152"/>
      <c r="F88" s="15"/>
      <c r="G88" s="7"/>
      <c r="H88" s="6"/>
      <c r="I88" s="6"/>
      <c r="J88" s="7" t="s">
        <v>1</v>
      </c>
      <c r="K88" s="8" t="s">
        <v>1</v>
      </c>
      <c r="L88" s="1"/>
      <c r="M88" s="1"/>
      <c r="N88" s="1"/>
      <c r="O88" s="20">
        <f>L88-(M88+N88)</f>
        <v>0</v>
      </c>
      <c r="P88" s="29" t="str">
        <f>IF(OR(G88="新規",G88="追加",G88=""),"OK",(IF(AND(H88="",I88=""),"NG","OK")))</f>
        <v>OK</v>
      </c>
      <c r="Q88" s="10" t="str">
        <f>IF(OR(G88="新規",G88="追加",G88=""),"OK",(IF(OR(AND(J88="",K88=""),AND(J88="",K88="□"),AND(J88="□",K88=""),AND(J88="□",K88="□")),"NG","OK")))</f>
        <v>OK</v>
      </c>
      <c r="R88" s="10" t="str">
        <f>IF(OR(AND(C88&lt;&gt;"",D88&lt;&gt;"",F88&lt;&gt;"",G88&lt;&gt;""),(C88="")),"OK","NG")</f>
        <v>OK</v>
      </c>
      <c r="T88" s="81" t="s">
        <v>13</v>
      </c>
    </row>
    <row r="89" spans="1:20" ht="22.5" customHeight="1">
      <c r="A89" s="6"/>
      <c r="B89" s="9"/>
      <c r="C89" s="72"/>
      <c r="D89" s="152"/>
      <c r="E89" s="152"/>
      <c r="F89" s="15"/>
      <c r="G89" s="7"/>
      <c r="H89" s="6"/>
      <c r="I89" s="6"/>
      <c r="J89" s="7" t="s">
        <v>1</v>
      </c>
      <c r="K89" s="8" t="s">
        <v>1</v>
      </c>
      <c r="L89" s="1"/>
      <c r="M89" s="1"/>
      <c r="N89" s="1"/>
      <c r="O89" s="20">
        <f t="shared" ref="O89:O94" si="25">L89-(M89+N89)</f>
        <v>0</v>
      </c>
      <c r="P89" s="29" t="str">
        <f t="shared" ref="P89:P94" si="26">IF(OR(G89="新規",G89="追加",G89=""),"OK",(IF(AND(H89="",I89=""),"NG","OK")))</f>
        <v>OK</v>
      </c>
      <c r="Q89" s="10" t="str">
        <f t="shared" ref="Q89:Q94" si="27">IF(OR(G89="新規",G89="追加",G89=""),"OK",(IF(OR(AND(J89="",K89=""),AND(J89="",K89="□"),AND(J89="□",K89=""),AND(J89="□",K89="□")),"NG","OK")))</f>
        <v>OK</v>
      </c>
      <c r="R89" s="10" t="str">
        <f t="shared" ref="R89:R94" si="28">IF(OR(AND(C89&lt;&gt;"",D89&lt;&gt;"",F89&lt;&gt;"",G89&lt;&gt;""),(C89="")),"OK","NG")</f>
        <v>OK</v>
      </c>
    </row>
    <row r="90" spans="1:20" ht="22.5" customHeight="1">
      <c r="A90" s="6"/>
      <c r="B90" s="9"/>
      <c r="C90" s="72"/>
      <c r="D90" s="152"/>
      <c r="E90" s="152"/>
      <c r="F90" s="15"/>
      <c r="G90" s="7"/>
      <c r="H90" s="6"/>
      <c r="I90" s="6"/>
      <c r="J90" s="7" t="s">
        <v>1</v>
      </c>
      <c r="K90" s="8" t="s">
        <v>1</v>
      </c>
      <c r="L90" s="1"/>
      <c r="M90" s="1"/>
      <c r="N90" s="1"/>
      <c r="O90" s="20">
        <f t="shared" si="25"/>
        <v>0</v>
      </c>
      <c r="P90" s="29" t="str">
        <f t="shared" si="26"/>
        <v>OK</v>
      </c>
      <c r="Q90" s="10" t="str">
        <f t="shared" si="27"/>
        <v>OK</v>
      </c>
      <c r="R90" s="10" t="str">
        <f t="shared" si="28"/>
        <v>OK</v>
      </c>
    </row>
    <row r="91" spans="1:20" ht="22.5" customHeight="1">
      <c r="A91" s="6"/>
      <c r="B91" s="9"/>
      <c r="C91" s="72"/>
      <c r="D91" s="152"/>
      <c r="E91" s="152"/>
      <c r="F91" s="15"/>
      <c r="G91" s="7"/>
      <c r="H91" s="6"/>
      <c r="I91" s="6"/>
      <c r="J91" s="7" t="s">
        <v>1</v>
      </c>
      <c r="K91" s="8" t="s">
        <v>1</v>
      </c>
      <c r="L91" s="1"/>
      <c r="M91" s="1"/>
      <c r="N91" s="1"/>
      <c r="O91" s="20">
        <f t="shared" si="25"/>
        <v>0</v>
      </c>
      <c r="P91" s="29" t="str">
        <f t="shared" si="26"/>
        <v>OK</v>
      </c>
      <c r="Q91" s="10" t="str">
        <f t="shared" si="27"/>
        <v>OK</v>
      </c>
      <c r="R91" s="10" t="str">
        <f t="shared" si="28"/>
        <v>OK</v>
      </c>
    </row>
    <row r="92" spans="1:20" ht="22.5" customHeight="1">
      <c r="A92" s="6"/>
      <c r="B92" s="9"/>
      <c r="C92" s="72"/>
      <c r="D92" s="152"/>
      <c r="E92" s="152"/>
      <c r="F92" s="16"/>
      <c r="G92" s="7"/>
      <c r="H92" s="6"/>
      <c r="I92" s="6"/>
      <c r="J92" s="7" t="s">
        <v>1</v>
      </c>
      <c r="K92" s="8" t="s">
        <v>1</v>
      </c>
      <c r="L92" s="1"/>
      <c r="M92" s="1"/>
      <c r="N92" s="1"/>
      <c r="O92" s="20">
        <f t="shared" si="25"/>
        <v>0</v>
      </c>
      <c r="P92" s="29" t="str">
        <f t="shared" si="26"/>
        <v>OK</v>
      </c>
      <c r="Q92" s="10" t="str">
        <f t="shared" si="27"/>
        <v>OK</v>
      </c>
      <c r="R92" s="10" t="str">
        <f t="shared" si="28"/>
        <v>OK</v>
      </c>
    </row>
    <row r="93" spans="1:20" ht="22.5" customHeight="1">
      <c r="A93" s="6"/>
      <c r="B93" s="9"/>
      <c r="C93" s="72"/>
      <c r="D93" s="152"/>
      <c r="E93" s="152"/>
      <c r="F93" s="15"/>
      <c r="G93" s="7"/>
      <c r="H93" s="6"/>
      <c r="I93" s="6"/>
      <c r="J93" s="7" t="s">
        <v>1</v>
      </c>
      <c r="K93" s="8" t="s">
        <v>1</v>
      </c>
      <c r="L93" s="1"/>
      <c r="M93" s="1"/>
      <c r="N93" s="1"/>
      <c r="O93" s="20">
        <f t="shared" si="25"/>
        <v>0</v>
      </c>
      <c r="P93" s="29" t="str">
        <f t="shared" si="26"/>
        <v>OK</v>
      </c>
      <c r="Q93" s="10" t="str">
        <f t="shared" si="27"/>
        <v>OK</v>
      </c>
      <c r="R93" s="10" t="str">
        <f t="shared" si="28"/>
        <v>OK</v>
      </c>
    </row>
    <row r="94" spans="1:20" ht="22.5" customHeight="1">
      <c r="A94" s="6"/>
      <c r="B94" s="9"/>
      <c r="C94" s="72"/>
      <c r="D94" s="152"/>
      <c r="E94" s="152"/>
      <c r="F94" s="15"/>
      <c r="G94" s="7"/>
      <c r="H94" s="6"/>
      <c r="I94" s="6"/>
      <c r="J94" s="7" t="s">
        <v>1</v>
      </c>
      <c r="K94" s="8" t="s">
        <v>1</v>
      </c>
      <c r="L94" s="1"/>
      <c r="M94" s="1"/>
      <c r="N94" s="1"/>
      <c r="O94" s="20">
        <f t="shared" si="25"/>
        <v>0</v>
      </c>
      <c r="P94" s="29" t="str">
        <f t="shared" si="26"/>
        <v>OK</v>
      </c>
      <c r="Q94" s="10" t="str">
        <f t="shared" si="27"/>
        <v>OK</v>
      </c>
      <c r="R94" s="10" t="str">
        <f t="shared" si="28"/>
        <v>OK</v>
      </c>
    </row>
    <row r="95" spans="1:20" ht="22.5" customHeight="1">
      <c r="A95" s="12"/>
      <c r="B95" s="13"/>
      <c r="C95" s="14"/>
      <c r="D95" s="13"/>
      <c r="E95" s="14"/>
      <c r="F95" s="14"/>
      <c r="G95" s="13"/>
      <c r="H95" s="13"/>
      <c r="I95" s="12"/>
      <c r="J95" s="12"/>
      <c r="K95" s="68" t="s">
        <v>137</v>
      </c>
      <c r="L95" s="27">
        <f>SUM(L88:L94)</f>
        <v>0</v>
      </c>
      <c r="M95" s="27">
        <f t="shared" ref="M95:N95" si="29">SUM(M88:M94)</f>
        <v>0</v>
      </c>
      <c r="N95" s="27">
        <f t="shared" si="29"/>
        <v>0</v>
      </c>
      <c r="O95" s="27">
        <f>L95-(M95+N95)</f>
        <v>0</v>
      </c>
      <c r="P95" s="76"/>
      <c r="Q95" s="77"/>
      <c r="R95" s="77"/>
    </row>
    <row r="96" spans="1:20" ht="23" customHeight="1">
      <c r="A96" s="48" t="s">
        <v>134</v>
      </c>
      <c r="B96" s="13"/>
      <c r="C96" s="14"/>
      <c r="D96" s="13"/>
      <c r="E96" s="14"/>
      <c r="F96" s="14"/>
      <c r="G96" s="13"/>
      <c r="H96" s="13"/>
      <c r="I96" s="12"/>
      <c r="J96" s="12"/>
      <c r="K96" s="12"/>
      <c r="L96" s="12"/>
      <c r="M96" s="12"/>
      <c r="N96" s="12"/>
      <c r="O96" s="12"/>
      <c r="P96" s="76"/>
      <c r="Q96" s="77"/>
      <c r="R96" s="77"/>
    </row>
    <row r="97" spans="1:20" ht="23" customHeight="1">
      <c r="A97" s="162" t="s">
        <v>217</v>
      </c>
      <c r="B97" s="160" t="s">
        <v>67</v>
      </c>
      <c r="C97" s="150" t="s">
        <v>286</v>
      </c>
      <c r="D97" s="150"/>
      <c r="E97" s="150"/>
      <c r="F97" s="150"/>
      <c r="G97" s="160" t="s">
        <v>38</v>
      </c>
      <c r="H97" s="144" t="s">
        <v>47</v>
      </c>
      <c r="I97" s="145"/>
      <c r="J97" s="145"/>
      <c r="K97" s="146"/>
      <c r="L97" s="144" t="s">
        <v>216</v>
      </c>
      <c r="M97" s="145"/>
      <c r="N97" s="145"/>
      <c r="O97" s="146"/>
      <c r="P97" s="48" t="s">
        <v>96</v>
      </c>
      <c r="Q97" s="48" t="s">
        <v>96</v>
      </c>
      <c r="R97" s="61"/>
    </row>
    <row r="98" spans="1:20" ht="23" customHeight="1">
      <c r="A98" s="161"/>
      <c r="B98" s="161"/>
      <c r="C98" s="68" t="s">
        <v>215</v>
      </c>
      <c r="D98" s="150" t="s">
        <v>120</v>
      </c>
      <c r="E98" s="150"/>
      <c r="F98" s="68" t="s">
        <v>15</v>
      </c>
      <c r="G98" s="161"/>
      <c r="H98" s="69" t="s">
        <v>29</v>
      </c>
      <c r="I98" s="69" t="s">
        <v>28</v>
      </c>
      <c r="J98" s="68" t="s">
        <v>18</v>
      </c>
      <c r="K98" s="68" t="s">
        <v>19</v>
      </c>
      <c r="L98" s="53" t="s">
        <v>109</v>
      </c>
      <c r="M98" s="53" t="s">
        <v>110</v>
      </c>
      <c r="N98" s="53" t="s">
        <v>111</v>
      </c>
      <c r="O98" s="53" t="s">
        <v>112</v>
      </c>
      <c r="P98" s="70" t="s">
        <v>104</v>
      </c>
      <c r="Q98" s="70" t="s">
        <v>116</v>
      </c>
      <c r="R98" s="70" t="s">
        <v>115</v>
      </c>
      <c r="T98" s="81" t="s">
        <v>153</v>
      </c>
    </row>
    <row r="99" spans="1:20" ht="23" customHeight="1">
      <c r="A99" s="6"/>
      <c r="B99" s="9"/>
      <c r="C99" s="72"/>
      <c r="D99" s="152"/>
      <c r="E99" s="152"/>
      <c r="F99" s="15"/>
      <c r="G99" s="7"/>
      <c r="H99" s="6"/>
      <c r="I99" s="6"/>
      <c r="J99" s="7" t="s">
        <v>1</v>
      </c>
      <c r="K99" s="8" t="s">
        <v>1</v>
      </c>
      <c r="L99" s="1"/>
      <c r="M99" s="1"/>
      <c r="N99" s="1"/>
      <c r="O99" s="20">
        <f>L99-(M99+N99)</f>
        <v>0</v>
      </c>
      <c r="P99" s="29" t="str">
        <f>IF(OR(G99="新規",G99="追加",G99=""),"OK",(IF(AND(H99="",I99=""),"NG","OK")))</f>
        <v>OK</v>
      </c>
      <c r="Q99" s="10" t="str">
        <f>IF(OR(G99="新規",G99="追加",G99=""),"OK",(IF(OR(AND(J99="",K99=""),AND(J99="",K99="□"),AND(J99="□",K99=""),AND(J99="□",K99="□")),"NG","OK")))</f>
        <v>OK</v>
      </c>
      <c r="R99" s="10" t="str">
        <f>IF(OR(AND(C99&lt;&gt;"",D99&lt;&gt;"",F99&lt;&gt;"",G99&lt;&gt;""),(C99="")),"OK","NG")</f>
        <v>OK</v>
      </c>
      <c r="T99" s="81" t="s">
        <v>161</v>
      </c>
    </row>
    <row r="100" spans="1:20" ht="23" customHeight="1">
      <c r="A100" s="6"/>
      <c r="B100" s="9"/>
      <c r="C100" s="72"/>
      <c r="D100" s="152"/>
      <c r="E100" s="152"/>
      <c r="F100" s="15"/>
      <c r="G100" s="7"/>
      <c r="H100" s="6"/>
      <c r="I100" s="6"/>
      <c r="J100" s="7" t="s">
        <v>1</v>
      </c>
      <c r="K100" s="8" t="s">
        <v>1</v>
      </c>
      <c r="L100" s="1"/>
      <c r="M100" s="1"/>
      <c r="N100" s="1"/>
      <c r="O100" s="20">
        <f t="shared" ref="O100:O105" si="30">L100-(M100+N100)</f>
        <v>0</v>
      </c>
      <c r="P100" s="29" t="str">
        <f t="shared" ref="P100:P105" si="31">IF(OR(G100="新規",G100="追加",G100=""),"OK",(IF(AND(H100="",I100=""),"NG","OK")))</f>
        <v>OK</v>
      </c>
      <c r="Q100" s="10" t="str">
        <f t="shared" ref="Q100:Q105" si="32">IF(OR(G100="新規",G100="追加",G100=""),"OK",(IF(OR(AND(J100="",K100=""),AND(J100="",K100="□"),AND(J100="□",K100=""),AND(J100="□",K100="□")),"NG","OK")))</f>
        <v>OK</v>
      </c>
      <c r="R100" s="10" t="str">
        <f t="shared" ref="R100:R105" si="33">IF(OR(AND(C100&lt;&gt;"",D100&lt;&gt;"",F100&lt;&gt;"",G100&lt;&gt;""),(C100="")),"OK","NG")</f>
        <v>OK</v>
      </c>
      <c r="T100" s="81" t="s">
        <v>218</v>
      </c>
    </row>
    <row r="101" spans="1:20" ht="23" customHeight="1">
      <c r="A101" s="6"/>
      <c r="B101" s="9"/>
      <c r="C101" s="72"/>
      <c r="D101" s="152"/>
      <c r="E101" s="152"/>
      <c r="F101" s="15"/>
      <c r="G101" s="7"/>
      <c r="H101" s="6"/>
      <c r="I101" s="6"/>
      <c r="J101" s="7" t="s">
        <v>1</v>
      </c>
      <c r="K101" s="8" t="s">
        <v>1</v>
      </c>
      <c r="L101" s="1"/>
      <c r="M101" s="1"/>
      <c r="N101" s="1"/>
      <c r="O101" s="20">
        <f t="shared" si="30"/>
        <v>0</v>
      </c>
      <c r="P101" s="29" t="str">
        <f t="shared" si="31"/>
        <v>OK</v>
      </c>
      <c r="Q101" s="10" t="str">
        <f t="shared" si="32"/>
        <v>OK</v>
      </c>
      <c r="R101" s="10" t="str">
        <f t="shared" si="33"/>
        <v>OK</v>
      </c>
      <c r="T101" s="81" t="s">
        <v>160</v>
      </c>
    </row>
    <row r="102" spans="1:20" ht="23" customHeight="1">
      <c r="A102" s="6"/>
      <c r="B102" s="9"/>
      <c r="C102" s="72"/>
      <c r="D102" s="152"/>
      <c r="E102" s="152"/>
      <c r="F102" s="15"/>
      <c r="G102" s="7"/>
      <c r="H102" s="6"/>
      <c r="I102" s="6"/>
      <c r="J102" s="7" t="s">
        <v>1</v>
      </c>
      <c r="K102" s="8" t="s">
        <v>1</v>
      </c>
      <c r="L102" s="1"/>
      <c r="M102" s="1"/>
      <c r="N102" s="1"/>
      <c r="O102" s="20">
        <f t="shared" si="30"/>
        <v>0</v>
      </c>
      <c r="P102" s="29" t="str">
        <f t="shared" si="31"/>
        <v>OK</v>
      </c>
      <c r="Q102" s="10" t="str">
        <f t="shared" si="32"/>
        <v>OK</v>
      </c>
      <c r="R102" s="10" t="str">
        <f t="shared" si="33"/>
        <v>OK</v>
      </c>
      <c r="T102" s="81" t="s">
        <v>13</v>
      </c>
    </row>
    <row r="103" spans="1:20" ht="23" customHeight="1">
      <c r="A103" s="6"/>
      <c r="B103" s="9"/>
      <c r="C103" s="72"/>
      <c r="D103" s="152"/>
      <c r="E103" s="152"/>
      <c r="F103" s="16"/>
      <c r="G103" s="7"/>
      <c r="H103" s="6"/>
      <c r="I103" s="6"/>
      <c r="J103" s="7" t="s">
        <v>1</v>
      </c>
      <c r="K103" s="8" t="s">
        <v>1</v>
      </c>
      <c r="L103" s="1"/>
      <c r="M103" s="1"/>
      <c r="N103" s="1"/>
      <c r="O103" s="20">
        <f t="shared" si="30"/>
        <v>0</v>
      </c>
      <c r="P103" s="29" t="str">
        <f t="shared" si="31"/>
        <v>OK</v>
      </c>
      <c r="Q103" s="10" t="str">
        <f>IF(OR(G103="新規",G103="追加",G103=""),"OK",(IF(OR(AND(J103="",K103=""),AND(J103="",K103="□"),AND(J103="□",K103=""),AND(J103="□",K103="□")),"NG","OK")))</f>
        <v>OK</v>
      </c>
      <c r="R103" s="10" t="str">
        <f t="shared" si="33"/>
        <v>OK</v>
      </c>
    </row>
    <row r="104" spans="1:20" ht="23" customHeight="1">
      <c r="A104" s="6"/>
      <c r="B104" s="9"/>
      <c r="C104" s="72"/>
      <c r="D104" s="152"/>
      <c r="E104" s="152"/>
      <c r="F104" s="15"/>
      <c r="G104" s="7"/>
      <c r="H104" s="6"/>
      <c r="I104" s="6"/>
      <c r="J104" s="7" t="s">
        <v>1</v>
      </c>
      <c r="K104" s="8" t="s">
        <v>1</v>
      </c>
      <c r="L104" s="1"/>
      <c r="M104" s="1"/>
      <c r="N104" s="1"/>
      <c r="O104" s="20">
        <f t="shared" si="30"/>
        <v>0</v>
      </c>
      <c r="P104" s="29" t="str">
        <f t="shared" si="31"/>
        <v>OK</v>
      </c>
      <c r="Q104" s="10" t="str">
        <f t="shared" si="32"/>
        <v>OK</v>
      </c>
      <c r="R104" s="10" t="str">
        <f t="shared" si="33"/>
        <v>OK</v>
      </c>
    </row>
    <row r="105" spans="1:20" ht="22.5" customHeight="1">
      <c r="A105" s="6"/>
      <c r="B105" s="9"/>
      <c r="C105" s="72"/>
      <c r="D105" s="152"/>
      <c r="E105" s="152"/>
      <c r="F105" s="15"/>
      <c r="G105" s="7"/>
      <c r="H105" s="6"/>
      <c r="I105" s="6"/>
      <c r="J105" s="7" t="s">
        <v>1</v>
      </c>
      <c r="K105" s="8" t="s">
        <v>1</v>
      </c>
      <c r="L105" s="1"/>
      <c r="M105" s="1"/>
      <c r="N105" s="1"/>
      <c r="O105" s="20">
        <f t="shared" si="30"/>
        <v>0</v>
      </c>
      <c r="P105" s="29" t="str">
        <f t="shared" si="31"/>
        <v>OK</v>
      </c>
      <c r="Q105" s="10" t="str">
        <f t="shared" si="32"/>
        <v>OK</v>
      </c>
      <c r="R105" s="10" t="str">
        <f t="shared" si="33"/>
        <v>OK</v>
      </c>
    </row>
    <row r="106" spans="1:20" ht="22.5" customHeight="1">
      <c r="A106" s="12"/>
      <c r="B106" s="13"/>
      <c r="C106" s="14"/>
      <c r="D106" s="13"/>
      <c r="E106" s="14"/>
      <c r="F106" s="14"/>
      <c r="G106" s="13"/>
      <c r="H106" s="13"/>
      <c r="I106" s="12"/>
      <c r="J106" s="12"/>
      <c r="K106" s="68" t="s">
        <v>137</v>
      </c>
      <c r="L106" s="27">
        <f>SUM(L99:L105)</f>
        <v>0</v>
      </c>
      <c r="M106" s="27">
        <f t="shared" ref="M106:N106" si="34">SUM(M99:M105)</f>
        <v>0</v>
      </c>
      <c r="N106" s="27">
        <f t="shared" si="34"/>
        <v>0</v>
      </c>
      <c r="O106" s="27">
        <f>L106-(M106+N106)</f>
        <v>0</v>
      </c>
      <c r="P106" s="76"/>
      <c r="Q106" s="77"/>
      <c r="R106" s="77"/>
    </row>
    <row r="107" spans="1:20" ht="22.5" customHeight="1">
      <c r="A107" s="48" t="s">
        <v>136</v>
      </c>
      <c r="B107" s="13"/>
      <c r="C107" s="14"/>
      <c r="D107" s="13"/>
      <c r="E107" s="14"/>
      <c r="F107" s="14"/>
      <c r="G107" s="13"/>
      <c r="H107" s="13"/>
      <c r="I107" s="12"/>
      <c r="J107" s="12"/>
      <c r="K107" s="12"/>
      <c r="L107" s="12"/>
      <c r="M107" s="12"/>
      <c r="N107" s="12"/>
      <c r="O107" s="12"/>
      <c r="P107" s="76"/>
      <c r="Q107" s="77"/>
      <c r="R107" s="77"/>
    </row>
    <row r="108" spans="1:20" ht="22.5" customHeight="1">
      <c r="A108" s="162" t="s">
        <v>217</v>
      </c>
      <c r="B108" s="160" t="s">
        <v>67</v>
      </c>
      <c r="C108" s="150" t="s">
        <v>286</v>
      </c>
      <c r="D108" s="150"/>
      <c r="E108" s="150"/>
      <c r="F108" s="150"/>
      <c r="G108" s="160" t="s">
        <v>38</v>
      </c>
      <c r="H108" s="144" t="s">
        <v>47</v>
      </c>
      <c r="I108" s="145"/>
      <c r="J108" s="145"/>
      <c r="K108" s="146"/>
      <c r="L108" s="144" t="s">
        <v>216</v>
      </c>
      <c r="M108" s="145"/>
      <c r="N108" s="145"/>
      <c r="O108" s="146"/>
      <c r="P108" s="48" t="s">
        <v>96</v>
      </c>
      <c r="Q108" s="48" t="s">
        <v>96</v>
      </c>
      <c r="R108" s="61"/>
    </row>
    <row r="109" spans="1:20" ht="22.5" customHeight="1">
      <c r="A109" s="161"/>
      <c r="B109" s="161"/>
      <c r="C109" s="68" t="s">
        <v>215</v>
      </c>
      <c r="D109" s="150" t="s">
        <v>120</v>
      </c>
      <c r="E109" s="150"/>
      <c r="F109" s="68" t="s">
        <v>15</v>
      </c>
      <c r="G109" s="161"/>
      <c r="H109" s="69" t="s">
        <v>29</v>
      </c>
      <c r="I109" s="69" t="s">
        <v>28</v>
      </c>
      <c r="J109" s="68" t="s">
        <v>18</v>
      </c>
      <c r="K109" s="68" t="s">
        <v>19</v>
      </c>
      <c r="L109" s="53" t="s">
        <v>109</v>
      </c>
      <c r="M109" s="53" t="s">
        <v>110</v>
      </c>
      <c r="N109" s="53" t="s">
        <v>111</v>
      </c>
      <c r="O109" s="53" t="s">
        <v>112</v>
      </c>
      <c r="P109" s="70" t="s">
        <v>104</v>
      </c>
      <c r="Q109" s="70" t="s">
        <v>116</v>
      </c>
      <c r="R109" s="70" t="s">
        <v>115</v>
      </c>
      <c r="T109" s="81" t="s">
        <v>153</v>
      </c>
    </row>
    <row r="110" spans="1:20" ht="22.5" customHeight="1">
      <c r="A110" s="6"/>
      <c r="B110" s="9"/>
      <c r="C110" s="72"/>
      <c r="D110" s="152"/>
      <c r="E110" s="152"/>
      <c r="F110" s="15"/>
      <c r="G110" s="7"/>
      <c r="H110" s="6"/>
      <c r="I110" s="6"/>
      <c r="J110" s="7" t="s">
        <v>1</v>
      </c>
      <c r="K110" s="8" t="s">
        <v>1</v>
      </c>
      <c r="L110" s="1"/>
      <c r="M110" s="1"/>
      <c r="N110" s="1"/>
      <c r="O110" s="20">
        <f>L110-(M110+N110)</f>
        <v>0</v>
      </c>
      <c r="P110" s="29" t="str">
        <f>IF(OR(G110="新規",G110="追加",G110=""),"OK",(IF(AND(H110="",I110=""),"NG","OK")))</f>
        <v>OK</v>
      </c>
      <c r="Q110" s="10" t="str">
        <f>IF(OR(G110="新規",G110="追加",G110=""),"OK",(IF(OR(AND(J110="",K110=""),AND(J110="",K110="□"),AND(J110="□",K110=""),AND(J110="□",K110="□")),"NG","OK")))</f>
        <v>OK</v>
      </c>
      <c r="R110" s="10" t="str">
        <f>IF(OR(AND(C110&lt;&gt;"",D110&lt;&gt;"",F110&lt;&gt;"",G110&lt;&gt;""),(C110="")),"OK","NG")</f>
        <v>OK</v>
      </c>
      <c r="T110" s="81" t="s">
        <v>164</v>
      </c>
    </row>
    <row r="111" spans="1:20" ht="22.5" customHeight="1">
      <c r="A111" s="6"/>
      <c r="B111" s="9"/>
      <c r="C111" s="72"/>
      <c r="D111" s="152"/>
      <c r="E111" s="152"/>
      <c r="F111" s="15"/>
      <c r="G111" s="7"/>
      <c r="H111" s="6"/>
      <c r="I111" s="6"/>
      <c r="J111" s="7" t="s">
        <v>1</v>
      </c>
      <c r="K111" s="8" t="s">
        <v>1</v>
      </c>
      <c r="L111" s="1"/>
      <c r="M111" s="1"/>
      <c r="N111" s="1"/>
      <c r="O111" s="20">
        <f t="shared" ref="O111:O116" si="35">L111-(M111+N111)</f>
        <v>0</v>
      </c>
      <c r="P111" s="29" t="str">
        <f t="shared" ref="P111:P116" si="36">IF(OR(G111="新規",G111="追加",G111=""),"OK",(IF(AND(H111="",I111=""),"NG","OK")))</f>
        <v>OK</v>
      </c>
      <c r="Q111" s="10" t="str">
        <f t="shared" ref="Q111:Q116" si="37">IF(OR(G111="新規",G111="追加",G111=""),"OK",(IF(OR(AND(J111="",K111=""),AND(J111="",K111="□"),AND(J111="□",K111=""),AND(J111="□",K111="□")),"NG","OK")))</f>
        <v>OK</v>
      </c>
      <c r="R111" s="10" t="str">
        <f t="shared" ref="R111:R115" si="38">IF(OR(AND(C111&lt;&gt;"",D111&lt;&gt;"",F111&lt;&gt;"",G111&lt;&gt;""),(C111="")),"OK","NG")</f>
        <v>OK</v>
      </c>
      <c r="T111" s="81" t="s">
        <v>13</v>
      </c>
    </row>
    <row r="112" spans="1:20" ht="22.5" customHeight="1">
      <c r="A112" s="6"/>
      <c r="B112" s="9"/>
      <c r="C112" s="72"/>
      <c r="D112" s="152"/>
      <c r="E112" s="152"/>
      <c r="F112" s="15"/>
      <c r="G112" s="7"/>
      <c r="H112" s="6"/>
      <c r="I112" s="6"/>
      <c r="J112" s="7" t="s">
        <v>1</v>
      </c>
      <c r="K112" s="8" t="s">
        <v>1</v>
      </c>
      <c r="L112" s="1"/>
      <c r="M112" s="1"/>
      <c r="N112" s="1"/>
      <c r="O112" s="20">
        <f t="shared" si="35"/>
        <v>0</v>
      </c>
      <c r="P112" s="29" t="str">
        <f t="shared" si="36"/>
        <v>OK</v>
      </c>
      <c r="Q112" s="10" t="str">
        <f t="shared" si="37"/>
        <v>OK</v>
      </c>
      <c r="R112" s="10" t="str">
        <f t="shared" si="38"/>
        <v>OK</v>
      </c>
    </row>
    <row r="113" spans="1:23" ht="22.5" customHeight="1">
      <c r="A113" s="6"/>
      <c r="B113" s="9"/>
      <c r="C113" s="72"/>
      <c r="D113" s="152"/>
      <c r="E113" s="152"/>
      <c r="F113" s="15"/>
      <c r="G113" s="7"/>
      <c r="H113" s="6"/>
      <c r="I113" s="6"/>
      <c r="J113" s="7" t="s">
        <v>1</v>
      </c>
      <c r="K113" s="8" t="s">
        <v>1</v>
      </c>
      <c r="L113" s="1"/>
      <c r="M113" s="1"/>
      <c r="N113" s="1"/>
      <c r="O113" s="20">
        <f t="shared" si="35"/>
        <v>0</v>
      </c>
      <c r="P113" s="29" t="str">
        <f t="shared" si="36"/>
        <v>OK</v>
      </c>
      <c r="Q113" s="10" t="str">
        <f t="shared" si="37"/>
        <v>OK</v>
      </c>
      <c r="R113" s="10" t="str">
        <f t="shared" si="38"/>
        <v>OK</v>
      </c>
    </row>
    <row r="114" spans="1:23" ht="22.5" customHeight="1">
      <c r="A114" s="6"/>
      <c r="B114" s="9"/>
      <c r="C114" s="72"/>
      <c r="D114" s="152"/>
      <c r="E114" s="152"/>
      <c r="F114" s="16"/>
      <c r="G114" s="7"/>
      <c r="H114" s="6"/>
      <c r="I114" s="6"/>
      <c r="J114" s="7" t="s">
        <v>1</v>
      </c>
      <c r="K114" s="8" t="s">
        <v>1</v>
      </c>
      <c r="L114" s="1"/>
      <c r="M114" s="1"/>
      <c r="N114" s="1"/>
      <c r="O114" s="20">
        <f t="shared" si="35"/>
        <v>0</v>
      </c>
      <c r="P114" s="29" t="str">
        <f t="shared" si="36"/>
        <v>OK</v>
      </c>
      <c r="Q114" s="10" t="str">
        <f t="shared" si="37"/>
        <v>OK</v>
      </c>
      <c r="R114" s="10" t="str">
        <f t="shared" si="38"/>
        <v>OK</v>
      </c>
    </row>
    <row r="115" spans="1:23" ht="22.5" customHeight="1">
      <c r="A115" s="6"/>
      <c r="B115" s="9"/>
      <c r="C115" s="72"/>
      <c r="D115" s="152"/>
      <c r="E115" s="152"/>
      <c r="F115" s="15"/>
      <c r="G115" s="7"/>
      <c r="H115" s="6"/>
      <c r="I115" s="6"/>
      <c r="J115" s="7" t="s">
        <v>1</v>
      </c>
      <c r="K115" s="8" t="s">
        <v>1</v>
      </c>
      <c r="L115" s="1"/>
      <c r="M115" s="1"/>
      <c r="N115" s="1"/>
      <c r="O115" s="20">
        <f t="shared" si="35"/>
        <v>0</v>
      </c>
      <c r="P115" s="29" t="str">
        <f t="shared" si="36"/>
        <v>OK</v>
      </c>
      <c r="Q115" s="10" t="str">
        <f t="shared" si="37"/>
        <v>OK</v>
      </c>
      <c r="R115" s="10" t="str">
        <f t="shared" si="38"/>
        <v>OK</v>
      </c>
    </row>
    <row r="116" spans="1:23" ht="22.5" customHeight="1">
      <c r="A116" s="6"/>
      <c r="B116" s="9"/>
      <c r="C116" s="72"/>
      <c r="D116" s="152"/>
      <c r="E116" s="152"/>
      <c r="F116" s="15"/>
      <c r="G116" s="7"/>
      <c r="H116" s="6"/>
      <c r="I116" s="6"/>
      <c r="J116" s="7" t="s">
        <v>1</v>
      </c>
      <c r="K116" s="8" t="s">
        <v>1</v>
      </c>
      <c r="L116" s="1"/>
      <c r="M116" s="1"/>
      <c r="N116" s="1"/>
      <c r="O116" s="20">
        <f t="shared" si="35"/>
        <v>0</v>
      </c>
      <c r="P116" s="29" t="str">
        <f t="shared" si="36"/>
        <v>OK</v>
      </c>
      <c r="Q116" s="10" t="str">
        <f t="shared" si="37"/>
        <v>OK</v>
      </c>
      <c r="R116" s="10" t="str">
        <f>IF(OR(AND(C116&lt;&gt;"",D116&lt;&gt;"",F116&lt;&gt;"",G116&lt;&gt;""),(C116="")),"OK","NG")</f>
        <v>OK</v>
      </c>
    </row>
    <row r="117" spans="1:23" ht="22.5" customHeight="1">
      <c r="A117" s="12"/>
      <c r="B117" s="13"/>
      <c r="C117" s="14"/>
      <c r="D117" s="13"/>
      <c r="E117" s="14"/>
      <c r="F117" s="14"/>
      <c r="G117" s="13"/>
      <c r="H117" s="13"/>
      <c r="I117" s="12"/>
      <c r="J117" s="12"/>
      <c r="K117" s="68" t="s">
        <v>137</v>
      </c>
      <c r="L117" s="27">
        <f>SUM(L110:L116)</f>
        <v>0</v>
      </c>
      <c r="M117" s="27">
        <f t="shared" ref="M117:N117" si="39">SUM(M110:M116)</f>
        <v>0</v>
      </c>
      <c r="N117" s="27">
        <f t="shared" si="39"/>
        <v>0</v>
      </c>
      <c r="O117" s="27">
        <f>L117-(M117+N117)</f>
        <v>0</v>
      </c>
      <c r="P117" s="76"/>
      <c r="Q117" s="77"/>
      <c r="R117" s="77"/>
    </row>
    <row r="118" spans="1:23" ht="13">
      <c r="F118" s="85"/>
    </row>
    <row r="119" spans="1:23" s="61" customFormat="1" ht="13">
      <c r="A119" s="142" t="s">
        <v>139</v>
      </c>
      <c r="B119" s="143"/>
      <c r="C119" s="53" t="s">
        <v>138</v>
      </c>
      <c r="D119" s="53" t="s">
        <v>110</v>
      </c>
      <c r="E119" s="53" t="s">
        <v>111</v>
      </c>
      <c r="F119" s="53" t="s">
        <v>112</v>
      </c>
      <c r="G119" s="53" t="s">
        <v>165</v>
      </c>
      <c r="H119" s="142" t="s">
        <v>17</v>
      </c>
      <c r="I119" s="159"/>
      <c r="J119" s="136" t="s">
        <v>208</v>
      </c>
      <c r="K119" s="136"/>
      <c r="L119" s="136"/>
      <c r="M119" s="136"/>
      <c r="P119" s="87" t="s">
        <v>198</v>
      </c>
      <c r="Q119" s="88" t="s">
        <v>70</v>
      </c>
      <c r="R119" s="88" t="s">
        <v>84</v>
      </c>
    </row>
    <row r="120" spans="1:23" ht="22.5" customHeight="1">
      <c r="A120" s="153" t="s">
        <v>237</v>
      </c>
      <c r="B120" s="154"/>
      <c r="C120" s="100">
        <f>L40</f>
        <v>0</v>
      </c>
      <c r="D120" s="100">
        <f t="shared" ref="D120:F120" si="40">M40</f>
        <v>0</v>
      </c>
      <c r="E120" s="100">
        <f t="shared" si="40"/>
        <v>0</v>
      </c>
      <c r="F120" s="100">
        <f t="shared" si="40"/>
        <v>0</v>
      </c>
      <c r="G120" s="163">
        <f>SUM(D120:D122)</f>
        <v>0</v>
      </c>
      <c r="H120" s="157"/>
      <c r="I120" s="158"/>
      <c r="J120" s="151" t="s">
        <v>209</v>
      </c>
      <c r="K120" s="151"/>
      <c r="L120" s="151"/>
      <c r="M120" s="151"/>
      <c r="N120" s="89"/>
      <c r="O120" s="89"/>
      <c r="P120" s="29" t="str">
        <f>IF(G120&lt;=2500000,"OK","NG")</f>
        <v>OK</v>
      </c>
      <c r="Q120" s="10" t="str">
        <f t="shared" ref="Q120:Q126" si="41">IF(D120&lt;=C120/2,"OK","NG")</f>
        <v>OK</v>
      </c>
      <c r="R120" s="10" t="str">
        <f t="shared" ref="R120:R126" si="42">IF(C120=D120+E120+F120,"OK","NG")</f>
        <v>OK</v>
      </c>
      <c r="S120" s="90"/>
      <c r="T120" s="70"/>
      <c r="U120" s="70"/>
      <c r="V120" s="70"/>
      <c r="W120" s="70"/>
    </row>
    <row r="121" spans="1:23" ht="22.5" customHeight="1">
      <c r="A121" s="155" t="s">
        <v>238</v>
      </c>
      <c r="B121" s="156"/>
      <c r="C121" s="100">
        <f>L51</f>
        <v>0</v>
      </c>
      <c r="D121" s="100">
        <f t="shared" ref="D121:F121" si="43">M51</f>
        <v>0</v>
      </c>
      <c r="E121" s="100">
        <f t="shared" si="43"/>
        <v>0</v>
      </c>
      <c r="F121" s="100">
        <f t="shared" si="43"/>
        <v>0</v>
      </c>
      <c r="G121" s="164"/>
      <c r="H121" s="157"/>
      <c r="I121" s="158"/>
      <c r="J121" s="151"/>
      <c r="K121" s="151"/>
      <c r="L121" s="151"/>
      <c r="M121" s="151"/>
      <c r="N121" s="89"/>
      <c r="O121" s="89"/>
      <c r="P121" s="73" t="s">
        <v>152</v>
      </c>
      <c r="Q121" s="10" t="str">
        <f t="shared" si="41"/>
        <v>OK</v>
      </c>
      <c r="R121" s="10" t="str">
        <f t="shared" si="42"/>
        <v>OK</v>
      </c>
      <c r="S121" s="36"/>
    </row>
    <row r="122" spans="1:23" ht="22.5" customHeight="1">
      <c r="A122" s="155" t="s">
        <v>239</v>
      </c>
      <c r="B122" s="156"/>
      <c r="C122" s="100">
        <f>L62</f>
        <v>0</v>
      </c>
      <c r="D122" s="100">
        <f t="shared" ref="D122:F122" si="44">M62</f>
        <v>0</v>
      </c>
      <c r="E122" s="100">
        <f t="shared" si="44"/>
        <v>0</v>
      </c>
      <c r="F122" s="100">
        <f t="shared" si="44"/>
        <v>0</v>
      </c>
      <c r="G122" s="165"/>
      <c r="H122" s="32"/>
      <c r="I122" s="33"/>
      <c r="J122" s="151"/>
      <c r="K122" s="151"/>
      <c r="L122" s="151"/>
      <c r="M122" s="151"/>
      <c r="N122" s="89"/>
      <c r="O122" s="89"/>
      <c r="P122" s="73" t="s">
        <v>152</v>
      </c>
      <c r="Q122" s="10" t="str">
        <f t="shared" si="41"/>
        <v>OK</v>
      </c>
      <c r="R122" s="10" t="str">
        <f t="shared" si="42"/>
        <v>OK</v>
      </c>
      <c r="S122" s="36"/>
    </row>
    <row r="123" spans="1:23" ht="22.5" customHeight="1">
      <c r="A123" s="155" t="s">
        <v>240</v>
      </c>
      <c r="B123" s="156"/>
      <c r="C123" s="100">
        <f>L73</f>
        <v>0</v>
      </c>
      <c r="D123" s="100">
        <f t="shared" ref="D123:F123" si="45">M73</f>
        <v>0</v>
      </c>
      <c r="E123" s="100">
        <f t="shared" si="45"/>
        <v>0</v>
      </c>
      <c r="F123" s="100">
        <f t="shared" si="45"/>
        <v>0</v>
      </c>
      <c r="G123" s="100">
        <f>D123</f>
        <v>0</v>
      </c>
      <c r="H123" s="32"/>
      <c r="I123" s="33"/>
      <c r="J123" s="150" t="s">
        <v>210</v>
      </c>
      <c r="K123" s="150"/>
      <c r="L123" s="150"/>
      <c r="M123" s="150"/>
      <c r="N123" s="89"/>
      <c r="O123" s="89"/>
      <c r="P123" s="29" t="str">
        <f>IF(G123&lt;=2500000,"OK","NG")</f>
        <v>OK</v>
      </c>
      <c r="Q123" s="10" t="str">
        <f t="shared" si="41"/>
        <v>OK</v>
      </c>
      <c r="R123" s="10" t="str">
        <f t="shared" si="42"/>
        <v>OK</v>
      </c>
      <c r="S123" s="36"/>
    </row>
    <row r="124" spans="1:23" ht="22.5" customHeight="1">
      <c r="A124" s="155" t="s">
        <v>131</v>
      </c>
      <c r="B124" s="156"/>
      <c r="C124" s="100">
        <f>L84</f>
        <v>0</v>
      </c>
      <c r="D124" s="100">
        <f t="shared" ref="D124:F124" si="46">M84</f>
        <v>0</v>
      </c>
      <c r="E124" s="100">
        <f t="shared" si="46"/>
        <v>0</v>
      </c>
      <c r="F124" s="100">
        <f t="shared" si="46"/>
        <v>0</v>
      </c>
      <c r="G124" s="100">
        <f>D124</f>
        <v>0</v>
      </c>
      <c r="H124" s="32"/>
      <c r="I124" s="33"/>
      <c r="J124" s="150" t="s">
        <v>211</v>
      </c>
      <c r="K124" s="150"/>
      <c r="L124" s="150"/>
      <c r="M124" s="150"/>
      <c r="N124" s="89"/>
      <c r="O124" s="89"/>
      <c r="P124" s="29" t="str">
        <f>IF(G124&lt;=5000000,"OK","NG")</f>
        <v>OK</v>
      </c>
      <c r="Q124" s="10" t="str">
        <f t="shared" si="41"/>
        <v>OK</v>
      </c>
      <c r="R124" s="10" t="str">
        <f t="shared" si="42"/>
        <v>OK</v>
      </c>
      <c r="S124" s="36"/>
    </row>
    <row r="125" spans="1:23" ht="22.5" customHeight="1">
      <c r="A125" s="155" t="s">
        <v>241</v>
      </c>
      <c r="B125" s="156"/>
      <c r="C125" s="100">
        <f>L95</f>
        <v>0</v>
      </c>
      <c r="D125" s="100">
        <f t="shared" ref="D125:F125" si="47">M95</f>
        <v>0</v>
      </c>
      <c r="E125" s="100">
        <f t="shared" si="47"/>
        <v>0</v>
      </c>
      <c r="F125" s="100">
        <f t="shared" si="47"/>
        <v>0</v>
      </c>
      <c r="G125" s="183">
        <f>SUM(D125:D126)</f>
        <v>0</v>
      </c>
      <c r="H125" s="32"/>
      <c r="I125" s="33"/>
      <c r="J125" s="151" t="s">
        <v>212</v>
      </c>
      <c r="K125" s="151"/>
      <c r="L125" s="151"/>
      <c r="M125" s="151"/>
      <c r="N125" s="89"/>
      <c r="O125" s="89"/>
      <c r="P125" s="29" t="str">
        <f>IF(G125&lt;=2500000,"OK","NG")</f>
        <v>OK</v>
      </c>
      <c r="Q125" s="10" t="str">
        <f t="shared" si="41"/>
        <v>OK</v>
      </c>
      <c r="R125" s="10" t="str">
        <f t="shared" si="42"/>
        <v>OK</v>
      </c>
      <c r="S125" s="36"/>
    </row>
    <row r="126" spans="1:23" ht="22.5" customHeight="1">
      <c r="A126" s="155" t="s">
        <v>242</v>
      </c>
      <c r="B126" s="156"/>
      <c r="C126" s="100">
        <f>L106</f>
        <v>0</v>
      </c>
      <c r="D126" s="100">
        <f t="shared" ref="D126:F126" si="48">M106</f>
        <v>0</v>
      </c>
      <c r="E126" s="100">
        <f t="shared" si="48"/>
        <v>0</v>
      </c>
      <c r="F126" s="100">
        <f t="shared" si="48"/>
        <v>0</v>
      </c>
      <c r="G126" s="184"/>
      <c r="H126" s="32"/>
      <c r="I126" s="33"/>
      <c r="J126" s="151"/>
      <c r="K126" s="151"/>
      <c r="L126" s="151"/>
      <c r="M126" s="151"/>
      <c r="N126" s="89"/>
      <c r="O126" s="89"/>
      <c r="P126" s="73" t="s">
        <v>152</v>
      </c>
      <c r="Q126" s="10" t="str">
        <f t="shared" si="41"/>
        <v>OK</v>
      </c>
      <c r="R126" s="10" t="str">
        <f t="shared" si="42"/>
        <v>OK</v>
      </c>
      <c r="S126" s="36"/>
    </row>
    <row r="127" spans="1:23" ht="22.5" customHeight="1">
      <c r="A127" s="155" t="s">
        <v>135</v>
      </c>
      <c r="B127" s="156"/>
      <c r="C127" s="100">
        <f>L117</f>
        <v>0</v>
      </c>
      <c r="D127" s="100">
        <f t="shared" ref="D127:F127" si="49">M117</f>
        <v>0</v>
      </c>
      <c r="E127" s="100">
        <f t="shared" si="49"/>
        <v>0</v>
      </c>
      <c r="F127" s="100">
        <f t="shared" si="49"/>
        <v>0</v>
      </c>
      <c r="G127" s="100">
        <f>D127</f>
        <v>0</v>
      </c>
      <c r="H127" s="157"/>
      <c r="I127" s="158"/>
      <c r="J127" s="150" t="s">
        <v>287</v>
      </c>
      <c r="K127" s="150"/>
      <c r="L127" s="150"/>
      <c r="M127" s="150"/>
      <c r="N127" s="89"/>
      <c r="O127" s="89"/>
      <c r="P127" s="29" t="str">
        <f>IF(G127&lt;=2500000,"OK","NG")</f>
        <v>OK</v>
      </c>
      <c r="Q127" s="10" t="str">
        <f>IF(D127&lt;=C127/2,"OK","NG")</f>
        <v>OK</v>
      </c>
      <c r="R127" s="10" t="str">
        <f>IF(C127=D127+E127+F127,"OK","NG")</f>
        <v>OK</v>
      </c>
      <c r="S127" s="36"/>
    </row>
    <row r="128" spans="1:23" ht="22.5" customHeight="1">
      <c r="A128" s="174" t="s">
        <v>14</v>
      </c>
      <c r="B128" s="175"/>
      <c r="C128" s="100">
        <f>SUM(C120:C127)</f>
        <v>0</v>
      </c>
      <c r="D128" s="100">
        <f>SUM(D120:D127)</f>
        <v>0</v>
      </c>
      <c r="E128" s="100">
        <f t="shared" ref="E128:F128" si="50">SUM(E120:E127)</f>
        <v>0</v>
      </c>
      <c r="F128" s="100">
        <f t="shared" si="50"/>
        <v>0</v>
      </c>
      <c r="G128" s="100">
        <f>D128</f>
        <v>0</v>
      </c>
      <c r="H128" s="157"/>
      <c r="I128" s="158"/>
      <c r="J128" s="177" t="s">
        <v>213</v>
      </c>
      <c r="K128" s="177"/>
      <c r="L128" s="177"/>
      <c r="M128" s="177"/>
      <c r="N128" s="89"/>
      <c r="P128" s="29" t="str">
        <f>IF(OR(C128=0,AND(G128&gt;=150000,G128&lt;=10000000)),"OK","NG")</f>
        <v>OK</v>
      </c>
      <c r="Q128" s="10" t="str">
        <f>IF(D128&lt;=C128/2,"OK","NG")</f>
        <v>OK</v>
      </c>
      <c r="R128" s="10" t="str">
        <f>IF(C128=D128+E128+F128,"OK","NG")</f>
        <v>OK</v>
      </c>
    </row>
    <row r="129" spans="1:16" ht="13"/>
    <row r="130" spans="1:16" ht="22.5" customHeight="1">
      <c r="A130" s="48" t="s">
        <v>196</v>
      </c>
    </row>
    <row r="131" spans="1:16" ht="15" customHeight="1">
      <c r="A131" s="139" t="s">
        <v>205</v>
      </c>
      <c r="B131" s="139"/>
      <c r="C131" s="139"/>
      <c r="D131" s="139"/>
      <c r="E131" s="139"/>
      <c r="F131" s="139"/>
      <c r="G131" s="139"/>
      <c r="H131" s="139"/>
      <c r="I131" s="139"/>
      <c r="J131" s="139"/>
      <c r="K131" s="50" t="s">
        <v>82</v>
      </c>
      <c r="P131" s="49" t="s">
        <v>55</v>
      </c>
    </row>
    <row r="132" spans="1:16" ht="15" customHeight="1">
      <c r="A132" s="176" t="s">
        <v>204</v>
      </c>
      <c r="B132" s="176"/>
      <c r="C132" s="176"/>
      <c r="D132" s="176"/>
      <c r="E132" s="176"/>
      <c r="F132" s="176"/>
      <c r="G132" s="176"/>
      <c r="H132" s="176"/>
      <c r="I132" s="176"/>
      <c r="J132" s="176"/>
      <c r="K132" s="56" t="s">
        <v>166</v>
      </c>
      <c r="P132" s="49" t="s">
        <v>167</v>
      </c>
    </row>
    <row r="133" spans="1:16" ht="15" customHeight="1">
      <c r="A133" s="176" t="s">
        <v>199</v>
      </c>
      <c r="B133" s="176"/>
      <c r="C133" s="176"/>
      <c r="D133" s="176"/>
      <c r="E133" s="176"/>
      <c r="F133" s="176"/>
      <c r="G133" s="176"/>
      <c r="H133" s="176"/>
      <c r="I133" s="176"/>
      <c r="J133" s="176"/>
      <c r="K133" s="56" t="s">
        <v>166</v>
      </c>
    </row>
    <row r="134" spans="1:16" ht="15" customHeight="1">
      <c r="A134" s="176" t="s">
        <v>200</v>
      </c>
      <c r="B134" s="176"/>
      <c r="C134" s="176"/>
      <c r="D134" s="176"/>
      <c r="E134" s="176"/>
      <c r="F134" s="176"/>
      <c r="G134" s="176"/>
      <c r="H134" s="176"/>
      <c r="I134" s="176"/>
      <c r="J134" s="176"/>
      <c r="K134" s="56" t="s">
        <v>166</v>
      </c>
    </row>
    <row r="135" spans="1:16" ht="15" customHeight="1">
      <c r="A135" s="176" t="s">
        <v>201</v>
      </c>
      <c r="B135" s="176"/>
      <c r="C135" s="176"/>
      <c r="D135" s="176"/>
      <c r="E135" s="176"/>
      <c r="F135" s="176"/>
      <c r="G135" s="176"/>
      <c r="H135" s="176"/>
      <c r="I135" s="176"/>
      <c r="J135" s="176"/>
      <c r="K135" s="56" t="s">
        <v>166</v>
      </c>
    </row>
    <row r="136" spans="1:16" ht="15" customHeight="1">
      <c r="A136" s="176" t="s">
        <v>289</v>
      </c>
      <c r="B136" s="176"/>
      <c r="C136" s="176"/>
      <c r="D136" s="176"/>
      <c r="E136" s="176"/>
      <c r="F136" s="176"/>
      <c r="G136" s="176"/>
      <c r="H136" s="176"/>
      <c r="I136" s="176"/>
      <c r="J136" s="176"/>
      <c r="K136" s="56" t="s">
        <v>166</v>
      </c>
    </row>
    <row r="137" spans="1:16" ht="15" customHeight="1">
      <c r="A137" s="176" t="s">
        <v>202</v>
      </c>
      <c r="B137" s="176"/>
      <c r="C137" s="176"/>
      <c r="D137" s="176"/>
      <c r="E137" s="176"/>
      <c r="F137" s="176"/>
      <c r="G137" s="176"/>
      <c r="H137" s="176"/>
      <c r="I137" s="176"/>
      <c r="J137" s="176"/>
      <c r="K137" s="56" t="s">
        <v>166</v>
      </c>
    </row>
    <row r="138" spans="1:16" ht="15" customHeight="1">
      <c r="A138" s="176" t="s">
        <v>203</v>
      </c>
      <c r="B138" s="176"/>
      <c r="C138" s="176"/>
      <c r="D138" s="176"/>
      <c r="E138" s="176"/>
      <c r="F138" s="176"/>
      <c r="G138" s="176"/>
      <c r="H138" s="176"/>
      <c r="I138" s="176"/>
      <c r="J138" s="176"/>
      <c r="K138" s="56" t="s">
        <v>166</v>
      </c>
    </row>
    <row r="139" spans="1:16" ht="15" customHeight="1">
      <c r="A139" s="17"/>
      <c r="B139" s="17"/>
      <c r="C139" s="17"/>
      <c r="D139" s="17"/>
      <c r="E139" s="17"/>
      <c r="J139" s="93" t="s">
        <v>141</v>
      </c>
      <c r="K139" s="99">
        <f>COUNTIF(K132:K138,"☑")</f>
        <v>0</v>
      </c>
    </row>
    <row r="140" spans="1:16" ht="15" customHeight="1">
      <c r="A140" s="17"/>
      <c r="B140" s="17"/>
      <c r="C140" s="17"/>
      <c r="D140" s="17"/>
      <c r="E140" s="17"/>
      <c r="H140" s="17"/>
    </row>
    <row r="141" spans="1:16" ht="15" customHeight="1">
      <c r="A141" s="48" t="s">
        <v>206</v>
      </c>
    </row>
    <row r="142" spans="1:16" ht="15" customHeight="1">
      <c r="A142" s="180" t="s">
        <v>57</v>
      </c>
      <c r="B142" s="180"/>
      <c r="C142" s="180"/>
      <c r="D142" s="180"/>
      <c r="E142" s="180"/>
      <c r="F142" s="180"/>
      <c r="G142" s="180"/>
      <c r="H142" s="180"/>
      <c r="I142" s="180"/>
      <c r="J142" s="180"/>
      <c r="K142" s="180"/>
      <c r="P142" s="95" t="s">
        <v>80</v>
      </c>
    </row>
    <row r="143" spans="1:16" ht="15" customHeight="1">
      <c r="A143" s="50" t="s">
        <v>2</v>
      </c>
      <c r="B143" s="140" t="s">
        <v>3</v>
      </c>
      <c r="C143" s="181"/>
      <c r="D143" s="181"/>
      <c r="E143" s="181"/>
      <c r="F143" s="181"/>
      <c r="G143" s="181"/>
      <c r="H143" s="181"/>
      <c r="I143" s="181"/>
      <c r="J143" s="141"/>
    </row>
    <row r="144" spans="1:16" ht="15" customHeight="1">
      <c r="A144" s="3" t="s">
        <v>1</v>
      </c>
      <c r="B144" s="182" t="s">
        <v>69</v>
      </c>
      <c r="C144" s="167"/>
      <c r="D144" s="167"/>
      <c r="E144" s="167"/>
      <c r="F144" s="167"/>
      <c r="G144" s="167"/>
      <c r="H144" s="167"/>
      <c r="I144" s="167"/>
      <c r="J144" s="168"/>
      <c r="P144" s="29" t="str">
        <f>IF(C128=0,"OK",IF(AND(A144="☑",A145="☑",A146="☑"),"OK","NG"))</f>
        <v>OK</v>
      </c>
    </row>
    <row r="145" spans="1:13" ht="15" customHeight="1">
      <c r="A145" s="3" t="s">
        <v>1</v>
      </c>
      <c r="B145" s="182" t="s">
        <v>117</v>
      </c>
      <c r="C145" s="167"/>
      <c r="D145" s="167"/>
      <c r="E145" s="167"/>
      <c r="F145" s="167"/>
      <c r="G145" s="167"/>
      <c r="H145" s="167"/>
      <c r="I145" s="167"/>
      <c r="J145" s="168"/>
    </row>
    <row r="146" spans="1:13" ht="15" customHeight="1">
      <c r="A146" s="3" t="s">
        <v>1</v>
      </c>
      <c r="B146" s="182" t="s">
        <v>288</v>
      </c>
      <c r="C146" s="167"/>
      <c r="D146" s="167"/>
      <c r="E146" s="167"/>
      <c r="F146" s="167"/>
      <c r="G146" s="167"/>
      <c r="H146" s="167"/>
      <c r="I146" s="167"/>
      <c r="J146" s="168"/>
    </row>
    <row r="147" spans="1:13" ht="15" customHeight="1"/>
    <row r="148" spans="1:13" ht="15" customHeight="1">
      <c r="A148" s="48" t="s">
        <v>207</v>
      </c>
    </row>
    <row r="149" spans="1:13" ht="15" customHeight="1">
      <c r="A149" s="50" t="s">
        <v>2</v>
      </c>
      <c r="B149" s="139" t="s">
        <v>4</v>
      </c>
      <c r="C149" s="139"/>
      <c r="D149" s="139"/>
      <c r="E149" s="139"/>
      <c r="F149" s="140" t="s">
        <v>97</v>
      </c>
      <c r="G149" s="141"/>
      <c r="H149" s="140" t="s">
        <v>20</v>
      </c>
      <c r="I149" s="141"/>
      <c r="J149" s="139" t="s">
        <v>17</v>
      </c>
      <c r="K149" s="139"/>
      <c r="L149" s="139"/>
      <c r="M149" s="139"/>
    </row>
    <row r="150" spans="1:13" ht="18.75" customHeight="1">
      <c r="A150" s="3" t="s">
        <v>1</v>
      </c>
      <c r="B150" s="138" t="s">
        <v>23</v>
      </c>
      <c r="C150" s="138"/>
      <c r="D150" s="138"/>
      <c r="E150" s="138"/>
      <c r="F150" s="142" t="s">
        <v>22</v>
      </c>
      <c r="G150" s="143"/>
      <c r="H150" s="142" t="s">
        <v>98</v>
      </c>
      <c r="I150" s="143"/>
      <c r="J150" s="138" t="s">
        <v>143</v>
      </c>
      <c r="K150" s="138"/>
      <c r="L150" s="138"/>
      <c r="M150" s="138"/>
    </row>
    <row r="151" spans="1:13" ht="18.75" customHeight="1">
      <c r="A151" s="3" t="s">
        <v>1</v>
      </c>
      <c r="B151" s="138" t="s">
        <v>25</v>
      </c>
      <c r="C151" s="138"/>
      <c r="D151" s="138"/>
      <c r="E151" s="138"/>
      <c r="F151" s="142" t="s">
        <v>16</v>
      </c>
      <c r="G151" s="143"/>
      <c r="H151" s="142" t="s">
        <v>21</v>
      </c>
      <c r="I151" s="143"/>
      <c r="J151" s="138" t="s">
        <v>100</v>
      </c>
      <c r="K151" s="138"/>
      <c r="L151" s="138"/>
      <c r="M151" s="138"/>
    </row>
    <row r="152" spans="1:13" ht="18.75" customHeight="1">
      <c r="A152" s="3" t="s">
        <v>1</v>
      </c>
      <c r="B152" s="138" t="s">
        <v>24</v>
      </c>
      <c r="C152" s="138"/>
      <c r="D152" s="138"/>
      <c r="E152" s="138"/>
      <c r="F152" s="142" t="s">
        <v>16</v>
      </c>
      <c r="G152" s="143"/>
      <c r="H152" s="142" t="s">
        <v>21</v>
      </c>
      <c r="I152" s="143"/>
      <c r="J152" s="138" t="s">
        <v>26</v>
      </c>
      <c r="K152" s="138"/>
      <c r="L152" s="138"/>
      <c r="M152" s="138"/>
    </row>
    <row r="153" spans="1:13" ht="18.75" customHeight="1">
      <c r="A153" s="3" t="s">
        <v>1</v>
      </c>
      <c r="B153" s="138" t="s">
        <v>90</v>
      </c>
      <c r="C153" s="138"/>
      <c r="D153" s="138"/>
      <c r="E153" s="138"/>
      <c r="F153" s="142" t="s">
        <v>5</v>
      </c>
      <c r="G153" s="143"/>
      <c r="H153" s="159" t="s">
        <v>16</v>
      </c>
      <c r="I153" s="143"/>
      <c r="J153" s="138" t="s">
        <v>99</v>
      </c>
      <c r="K153" s="138"/>
      <c r="L153" s="138"/>
      <c r="M153" s="138"/>
    </row>
    <row r="154" spans="1:13" ht="18.75" customHeight="1">
      <c r="A154" s="3" t="s">
        <v>1</v>
      </c>
      <c r="B154" s="138" t="s">
        <v>283</v>
      </c>
      <c r="C154" s="138"/>
      <c r="D154" s="138"/>
      <c r="E154" s="138"/>
      <c r="F154" s="142" t="s">
        <v>5</v>
      </c>
      <c r="G154" s="143"/>
      <c r="H154" s="136" t="s">
        <v>16</v>
      </c>
      <c r="I154" s="136"/>
      <c r="J154" s="138" t="s">
        <v>284</v>
      </c>
      <c r="K154" s="138"/>
      <c r="L154" s="138"/>
      <c r="M154" s="138"/>
    </row>
  </sheetData>
  <sheetProtection algorithmName="SHA-512" hashValue="OvoT1jurViTbtAkE8ykw9csE5ZK2qxjwNZBEUvmUSCl6e5+WW0+2apOrJCOdZ8tyD2CMH2YNXilcZeOECcQRaw==" saltValue="SFNZHB71Z6qdUkP/PK70aA==" spinCount="100000" sheet="1" objects="1" scenarios="1"/>
  <mergeCells count="198">
    <mergeCell ref="A1:O1"/>
    <mergeCell ref="B3:E3"/>
    <mergeCell ref="B4:E4"/>
    <mergeCell ref="P4:P5"/>
    <mergeCell ref="B5:E5"/>
    <mergeCell ref="B6:E6"/>
    <mergeCell ref="M14:O14"/>
    <mergeCell ref="M15:O15"/>
    <mergeCell ref="M16:O16"/>
    <mergeCell ref="M17:O17"/>
    <mergeCell ref="M18:O18"/>
    <mergeCell ref="M19:O19"/>
    <mergeCell ref="F9:I9"/>
    <mergeCell ref="J9:L9"/>
    <mergeCell ref="M10:O10"/>
    <mergeCell ref="M11:O11"/>
    <mergeCell ref="M12:O12"/>
    <mergeCell ref="M13:O13"/>
    <mergeCell ref="N26:O26"/>
    <mergeCell ref="A31:A32"/>
    <mergeCell ref="B31:B32"/>
    <mergeCell ref="C31:F31"/>
    <mergeCell ref="G31:G32"/>
    <mergeCell ref="H31:K31"/>
    <mergeCell ref="L31:O31"/>
    <mergeCell ref="D32:E32"/>
    <mergeCell ref="M20:O20"/>
    <mergeCell ref="M21:O21"/>
    <mergeCell ref="M22:O22"/>
    <mergeCell ref="M23:O23"/>
    <mergeCell ref="M24:O24"/>
    <mergeCell ref="M25:O25"/>
    <mergeCell ref="D39:E39"/>
    <mergeCell ref="A42:A43"/>
    <mergeCell ref="B42:B43"/>
    <mergeCell ref="C42:F42"/>
    <mergeCell ref="G42:G43"/>
    <mergeCell ref="H42:K42"/>
    <mergeCell ref="D33:E33"/>
    <mergeCell ref="D34:E34"/>
    <mergeCell ref="D35:E35"/>
    <mergeCell ref="D36:E36"/>
    <mergeCell ref="D37:E37"/>
    <mergeCell ref="D38:E38"/>
    <mergeCell ref="A53:A54"/>
    <mergeCell ref="B53:B54"/>
    <mergeCell ref="C53:F53"/>
    <mergeCell ref="L42:O42"/>
    <mergeCell ref="D43:E43"/>
    <mergeCell ref="D44:E44"/>
    <mergeCell ref="D45:E45"/>
    <mergeCell ref="D46:E46"/>
    <mergeCell ref="D47:E47"/>
    <mergeCell ref="G53:G54"/>
    <mergeCell ref="H53:K53"/>
    <mergeCell ref="L53:O53"/>
    <mergeCell ref="D54:E54"/>
    <mergeCell ref="D55:E55"/>
    <mergeCell ref="D56:E56"/>
    <mergeCell ref="D48:E48"/>
    <mergeCell ref="D49:E49"/>
    <mergeCell ref="D50:E50"/>
    <mergeCell ref="H64:K64"/>
    <mergeCell ref="L64:O64"/>
    <mergeCell ref="D65:E65"/>
    <mergeCell ref="D66:E66"/>
    <mergeCell ref="D67:E67"/>
    <mergeCell ref="D57:E57"/>
    <mergeCell ref="D58:E58"/>
    <mergeCell ref="D59:E59"/>
    <mergeCell ref="D60:E60"/>
    <mergeCell ref="D61:E61"/>
    <mergeCell ref="C64:F64"/>
    <mergeCell ref="D68:E68"/>
    <mergeCell ref="D69:E69"/>
    <mergeCell ref="D70:E70"/>
    <mergeCell ref="D71:E71"/>
    <mergeCell ref="D72:E72"/>
    <mergeCell ref="A75:A76"/>
    <mergeCell ref="B75:B76"/>
    <mergeCell ref="C75:F75"/>
    <mergeCell ref="G64:G65"/>
    <mergeCell ref="A64:A65"/>
    <mergeCell ref="B64:B65"/>
    <mergeCell ref="A86:A87"/>
    <mergeCell ref="B86:B87"/>
    <mergeCell ref="C86:F86"/>
    <mergeCell ref="G75:G76"/>
    <mergeCell ref="H75:K75"/>
    <mergeCell ref="L75:O75"/>
    <mergeCell ref="D76:E76"/>
    <mergeCell ref="D77:E77"/>
    <mergeCell ref="D78:E78"/>
    <mergeCell ref="G86:G87"/>
    <mergeCell ref="H86:K86"/>
    <mergeCell ref="L86:O86"/>
    <mergeCell ref="D87:E87"/>
    <mergeCell ref="D88:E88"/>
    <mergeCell ref="D89:E89"/>
    <mergeCell ref="D79:E79"/>
    <mergeCell ref="D80:E80"/>
    <mergeCell ref="D81:E81"/>
    <mergeCell ref="D82:E82"/>
    <mergeCell ref="D83:E83"/>
    <mergeCell ref="H97:K97"/>
    <mergeCell ref="L97:O97"/>
    <mergeCell ref="D98:E98"/>
    <mergeCell ref="D99:E99"/>
    <mergeCell ref="D100:E100"/>
    <mergeCell ref="D90:E90"/>
    <mergeCell ref="D91:E91"/>
    <mergeCell ref="D92:E92"/>
    <mergeCell ref="D93:E93"/>
    <mergeCell ref="D94:E94"/>
    <mergeCell ref="C97:F97"/>
    <mergeCell ref="D101:E101"/>
    <mergeCell ref="D102:E102"/>
    <mergeCell ref="D103:E103"/>
    <mergeCell ref="D104:E104"/>
    <mergeCell ref="D105:E105"/>
    <mergeCell ref="A108:A109"/>
    <mergeCell ref="B108:B109"/>
    <mergeCell ref="C108:F108"/>
    <mergeCell ref="G97:G98"/>
    <mergeCell ref="A97:A98"/>
    <mergeCell ref="B97:B98"/>
    <mergeCell ref="D112:E112"/>
    <mergeCell ref="D113:E113"/>
    <mergeCell ref="D114:E114"/>
    <mergeCell ref="D115:E115"/>
    <mergeCell ref="D116:E116"/>
    <mergeCell ref="A119:B119"/>
    <mergeCell ref="G108:G109"/>
    <mergeCell ref="H108:K108"/>
    <mergeCell ref="L108:O108"/>
    <mergeCell ref="D109:E109"/>
    <mergeCell ref="D110:E110"/>
    <mergeCell ref="D111:E111"/>
    <mergeCell ref="H119:I119"/>
    <mergeCell ref="J119:M119"/>
    <mergeCell ref="A120:B120"/>
    <mergeCell ref="G120:G122"/>
    <mergeCell ref="H120:I120"/>
    <mergeCell ref="J120:M122"/>
    <mergeCell ref="A121:B121"/>
    <mergeCell ref="H121:I121"/>
    <mergeCell ref="A122:B122"/>
    <mergeCell ref="A127:B127"/>
    <mergeCell ref="H127:I127"/>
    <mergeCell ref="J127:M127"/>
    <mergeCell ref="A128:B128"/>
    <mergeCell ref="H128:I128"/>
    <mergeCell ref="J128:M128"/>
    <mergeCell ref="A123:B123"/>
    <mergeCell ref="J123:M123"/>
    <mergeCell ref="A124:B124"/>
    <mergeCell ref="J124:M124"/>
    <mergeCell ref="A125:B125"/>
    <mergeCell ref="G125:G126"/>
    <mergeCell ref="J125:M126"/>
    <mergeCell ref="A126:B126"/>
    <mergeCell ref="A137:J137"/>
    <mergeCell ref="A138:J138"/>
    <mergeCell ref="A142:K142"/>
    <mergeCell ref="B143:J143"/>
    <mergeCell ref="B144:J144"/>
    <mergeCell ref="B145:J145"/>
    <mergeCell ref="A131:J131"/>
    <mergeCell ref="A132:J132"/>
    <mergeCell ref="A133:J133"/>
    <mergeCell ref="A134:J134"/>
    <mergeCell ref="A135:J135"/>
    <mergeCell ref="A136:J136"/>
    <mergeCell ref="B146:J146"/>
    <mergeCell ref="B149:E149"/>
    <mergeCell ref="F149:G149"/>
    <mergeCell ref="H149:I149"/>
    <mergeCell ref="J149:M149"/>
    <mergeCell ref="B150:E150"/>
    <mergeCell ref="F150:G150"/>
    <mergeCell ref="H150:I150"/>
    <mergeCell ref="J150:M150"/>
    <mergeCell ref="B153:E153"/>
    <mergeCell ref="F153:G153"/>
    <mergeCell ref="H153:I153"/>
    <mergeCell ref="J153:M153"/>
    <mergeCell ref="B154:E154"/>
    <mergeCell ref="F154:G154"/>
    <mergeCell ref="H154:I154"/>
    <mergeCell ref="J154:M154"/>
    <mergeCell ref="B151:E151"/>
    <mergeCell ref="F151:G151"/>
    <mergeCell ref="H151:I151"/>
    <mergeCell ref="J151:M151"/>
    <mergeCell ref="B152:E152"/>
    <mergeCell ref="F152:G152"/>
    <mergeCell ref="H152:I152"/>
    <mergeCell ref="J152:M152"/>
  </mergeCells>
  <phoneticPr fontId="2"/>
  <conditionalFormatting sqref="C120:G128">
    <cfRule type="expression" dxfId="153" priority="2">
      <formula>$P120="NG"</formula>
    </cfRule>
  </conditionalFormatting>
  <conditionalFormatting sqref="G120:G123">
    <cfRule type="expression" dxfId="152" priority="1">
      <formula>$P120="NG"</formula>
    </cfRule>
  </conditionalFormatting>
  <conditionalFormatting sqref="H33:K36">
    <cfRule type="expression" dxfId="151" priority="55">
      <formula>#REF!="追加"</formula>
    </cfRule>
    <cfRule type="expression" dxfId="150" priority="56">
      <formula>#REF!="新規"</formula>
    </cfRule>
  </conditionalFormatting>
  <conditionalFormatting sqref="H37:K39">
    <cfRule type="expression" dxfId="149" priority="60">
      <formula>#REF!="追加"</formula>
    </cfRule>
    <cfRule type="expression" dxfId="148" priority="67">
      <formula>#REF!="新規"</formula>
    </cfRule>
  </conditionalFormatting>
  <conditionalFormatting sqref="H44:K47">
    <cfRule type="expression" dxfId="147" priority="46">
      <formula>#REF!="追加"</formula>
    </cfRule>
    <cfRule type="expression" dxfId="146" priority="47">
      <formula>#REF!="新規"</formula>
    </cfRule>
  </conditionalFormatting>
  <conditionalFormatting sqref="H48:K50">
    <cfRule type="expression" dxfId="145" priority="50">
      <formula>#REF!="追加"</formula>
    </cfRule>
    <cfRule type="expression" dxfId="144" priority="51">
      <formula>#REF!="新規"</formula>
    </cfRule>
  </conditionalFormatting>
  <conditionalFormatting sqref="H55:K58">
    <cfRule type="expression" dxfId="143" priority="40">
      <formula>#REF!="追加"</formula>
    </cfRule>
    <cfRule type="expression" dxfId="142" priority="41">
      <formula>#REF!="新規"</formula>
    </cfRule>
  </conditionalFormatting>
  <conditionalFormatting sqref="H59:K61">
    <cfRule type="expression" dxfId="141" priority="44">
      <formula>#REF!="追加"</formula>
    </cfRule>
    <cfRule type="expression" dxfId="140" priority="45">
      <formula>#REF!="新規"</formula>
    </cfRule>
  </conditionalFormatting>
  <conditionalFormatting sqref="H66:K69">
    <cfRule type="expression" dxfId="139" priority="34">
      <formula>#REF!="追加"</formula>
    </cfRule>
    <cfRule type="expression" dxfId="138" priority="35">
      <formula>#REF!="新規"</formula>
    </cfRule>
  </conditionalFormatting>
  <conditionalFormatting sqref="H70:K72">
    <cfRule type="expression" dxfId="137" priority="38">
      <formula>#REF!="追加"</formula>
    </cfRule>
    <cfRule type="expression" dxfId="136" priority="39">
      <formula>#REF!="新規"</formula>
    </cfRule>
  </conditionalFormatting>
  <conditionalFormatting sqref="H77:K80">
    <cfRule type="expression" dxfId="135" priority="28">
      <formula>#REF!="追加"</formula>
    </cfRule>
    <cfRule type="expression" dxfId="134" priority="29">
      <formula>#REF!="新規"</formula>
    </cfRule>
  </conditionalFormatting>
  <conditionalFormatting sqref="H81:K83">
    <cfRule type="expression" dxfId="133" priority="32">
      <formula>#REF!="追加"</formula>
    </cfRule>
    <cfRule type="expression" dxfId="132" priority="33">
      <formula>#REF!="新規"</formula>
    </cfRule>
  </conditionalFormatting>
  <conditionalFormatting sqref="H88:K91">
    <cfRule type="expression" dxfId="131" priority="22">
      <formula>#REF!="追加"</formula>
    </cfRule>
    <cfRule type="expression" dxfId="130" priority="23">
      <formula>#REF!="新規"</formula>
    </cfRule>
  </conditionalFormatting>
  <conditionalFormatting sqref="H92:K94">
    <cfRule type="expression" dxfId="129" priority="26">
      <formula>#REF!="追加"</formula>
    </cfRule>
    <cfRule type="expression" dxfId="128" priority="27">
      <formula>#REF!="新規"</formula>
    </cfRule>
  </conditionalFormatting>
  <conditionalFormatting sqref="H99:K102">
    <cfRule type="expression" dxfId="127" priority="16">
      <formula>#REF!="追加"</formula>
    </cfRule>
    <cfRule type="expression" dxfId="126" priority="17">
      <formula>#REF!="新規"</formula>
    </cfRule>
  </conditionalFormatting>
  <conditionalFormatting sqref="H103:K105">
    <cfRule type="expression" dxfId="125" priority="20">
      <formula>#REF!="追加"</formula>
    </cfRule>
    <cfRule type="expression" dxfId="124" priority="21">
      <formula>#REF!="新規"</formula>
    </cfRule>
  </conditionalFormatting>
  <conditionalFormatting sqref="H110:K113">
    <cfRule type="expression" dxfId="123" priority="10">
      <formula>#REF!="追加"</formula>
    </cfRule>
    <cfRule type="expression" dxfId="122" priority="11">
      <formula>#REF!="新規"</formula>
    </cfRule>
  </conditionalFormatting>
  <conditionalFormatting sqref="H114:K116">
    <cfRule type="expression" dxfId="121" priority="14">
      <formula>#REF!="追加"</formula>
    </cfRule>
    <cfRule type="expression" dxfId="120" priority="15">
      <formula>#REF!="新規"</formula>
    </cfRule>
  </conditionalFormatting>
  <conditionalFormatting sqref="J35:K36 J39:K39">
    <cfRule type="expression" dxfId="119" priority="57">
      <formula>#REF!="追加"</formula>
    </cfRule>
    <cfRule type="expression" dxfId="118" priority="58">
      <formula>#REF!="新規"</formula>
    </cfRule>
  </conditionalFormatting>
  <conditionalFormatting sqref="J46:K47 J50:K50">
    <cfRule type="expression" dxfId="117" priority="48">
      <formula>#REF!="追加"</formula>
    </cfRule>
    <cfRule type="expression" dxfId="116" priority="49">
      <formula>#REF!="新規"</formula>
    </cfRule>
  </conditionalFormatting>
  <conditionalFormatting sqref="J57:K58 J61:K61">
    <cfRule type="expression" dxfId="115" priority="42">
      <formula>#REF!="追加"</formula>
    </cfRule>
    <cfRule type="expression" dxfId="114" priority="43">
      <formula>#REF!="新規"</formula>
    </cfRule>
  </conditionalFormatting>
  <conditionalFormatting sqref="J68:K69 J72:K72">
    <cfRule type="expression" dxfId="113" priority="36">
      <formula>#REF!="追加"</formula>
    </cfRule>
    <cfRule type="expression" dxfId="112" priority="37">
      <formula>#REF!="新規"</formula>
    </cfRule>
  </conditionalFormatting>
  <conditionalFormatting sqref="J79:K80 J83:K83">
    <cfRule type="expression" dxfId="111" priority="30">
      <formula>#REF!="追加"</formula>
    </cfRule>
    <cfRule type="expression" dxfId="110" priority="31">
      <formula>#REF!="新規"</formula>
    </cfRule>
  </conditionalFormatting>
  <conditionalFormatting sqref="J90:K91 J94:K94">
    <cfRule type="expression" dxfId="109" priority="24">
      <formula>#REF!="追加"</formula>
    </cfRule>
    <cfRule type="expression" dxfId="108" priority="25">
      <formula>#REF!="新規"</formula>
    </cfRule>
  </conditionalFormatting>
  <conditionalFormatting sqref="J101:K102 J105:K105">
    <cfRule type="expression" dxfId="107" priority="18">
      <formula>#REF!="追加"</formula>
    </cfRule>
    <cfRule type="expression" dxfId="106" priority="19">
      <formula>#REF!="新規"</formula>
    </cfRule>
  </conditionalFormatting>
  <conditionalFormatting sqref="J112:K113 J116:K116">
    <cfRule type="expression" dxfId="105" priority="12">
      <formula>#REF!="追加"</formula>
    </cfRule>
    <cfRule type="expression" dxfId="104" priority="13">
      <formula>#REF!="新規"</formula>
    </cfRule>
  </conditionalFormatting>
  <conditionalFormatting sqref="J40:O41 J51:O52 J62:O63 J73:O74 J84:O84 J95:O96 J106:O107 J117:O117">
    <cfRule type="expression" dxfId="103" priority="72">
      <formula>$I40="追加"</formula>
    </cfRule>
    <cfRule type="expression" dxfId="102" priority="73">
      <formula>$I40="新規"</formula>
    </cfRule>
  </conditionalFormatting>
  <conditionalFormatting sqref="K85:O85 I85">
    <cfRule type="expression" dxfId="101" priority="76">
      <formula>#REF!="追加"</formula>
    </cfRule>
    <cfRule type="expression" dxfId="100" priority="77">
      <formula>#REF!="新規"</formula>
    </cfRule>
  </conditionalFormatting>
  <conditionalFormatting sqref="L40:O41 L51:O52 L62:O63 L73:O74 L84:O84 L95:O96 L106:O107 L117:O117">
    <cfRule type="expression" dxfId="99" priority="68">
      <formula>$I40="追加"</formula>
    </cfRule>
    <cfRule type="expression" dxfId="98" priority="69">
      <formula>$I40="新規"</formula>
    </cfRule>
  </conditionalFormatting>
  <conditionalFormatting sqref="L85:O85">
    <cfRule type="expression" dxfId="97" priority="74">
      <formula>#REF!="追加"</formula>
    </cfRule>
    <cfRule type="expression" dxfId="96" priority="75">
      <formula>#REF!="新規"</formula>
    </cfRule>
  </conditionalFormatting>
  <conditionalFormatting sqref="P3">
    <cfRule type="expression" dxfId="95" priority="62">
      <formula>$P3&lt;&gt;"要修正！"</formula>
    </cfRule>
    <cfRule type="expression" dxfId="94" priority="63">
      <formula>$P3="要修正！"</formula>
    </cfRule>
  </conditionalFormatting>
  <conditionalFormatting sqref="P4:P5">
    <cfRule type="expression" dxfId="93" priority="54">
      <formula>$P$3="要修正！"</formula>
    </cfRule>
  </conditionalFormatting>
  <conditionalFormatting sqref="P144">
    <cfRule type="expression" dxfId="92" priority="61">
      <formula>P144="NG"</formula>
    </cfRule>
  </conditionalFormatting>
  <conditionalFormatting sqref="P33:R41">
    <cfRule type="expression" dxfId="91" priority="59">
      <formula>P33="NG"</formula>
    </cfRule>
  </conditionalFormatting>
  <conditionalFormatting sqref="P44:R52">
    <cfRule type="expression" dxfId="90" priority="9">
      <formula>P44="NG"</formula>
    </cfRule>
  </conditionalFormatting>
  <conditionalFormatting sqref="P55:R63">
    <cfRule type="expression" dxfId="89" priority="7">
      <formula>P55="NG"</formula>
    </cfRule>
  </conditionalFormatting>
  <conditionalFormatting sqref="P66:R74 P75:Q83">
    <cfRule type="expression" dxfId="88" priority="8">
      <formula>P66="NG"</formula>
    </cfRule>
  </conditionalFormatting>
  <conditionalFormatting sqref="P84:R85 R77:R83">
    <cfRule type="expression" dxfId="87" priority="6">
      <formula>P77="NG"</formula>
    </cfRule>
  </conditionalFormatting>
  <conditionalFormatting sqref="P88:R96">
    <cfRule type="expression" dxfId="86" priority="5">
      <formula>P88="NG"</formula>
    </cfRule>
  </conditionalFormatting>
  <conditionalFormatting sqref="P99:R107">
    <cfRule type="expression" dxfId="85" priority="4">
      <formula>P99="NG"</formula>
    </cfRule>
  </conditionalFormatting>
  <conditionalFormatting sqref="P110:R117">
    <cfRule type="expression" dxfId="84" priority="3">
      <formula>P110="NG"</formula>
    </cfRule>
  </conditionalFormatting>
  <conditionalFormatting sqref="P120:R120 Q121:R122">
    <cfRule type="expression" dxfId="83" priority="71">
      <formula>#REF!="NG"</formula>
    </cfRule>
  </conditionalFormatting>
  <conditionalFormatting sqref="P120:R128">
    <cfRule type="expression" dxfId="82" priority="52">
      <formula>P120="NG"</formula>
    </cfRule>
  </conditionalFormatting>
  <conditionalFormatting sqref="P121:R122">
    <cfRule type="expression" dxfId="81" priority="70">
      <formula>$P29="NG"</formula>
    </cfRule>
  </conditionalFormatting>
  <conditionalFormatting sqref="P123:R127 P128:Q128">
    <cfRule type="expression" dxfId="80" priority="53">
      <formula>#REF!="NG"</formula>
    </cfRule>
  </conditionalFormatting>
  <conditionalFormatting sqref="P125:R126">
    <cfRule type="expression" dxfId="79" priority="65">
      <formula>$P30="NG"</formula>
    </cfRule>
  </conditionalFormatting>
  <conditionalFormatting sqref="P127:R128">
    <cfRule type="expression" dxfId="78" priority="64">
      <formula>$P31="NG"</formula>
    </cfRule>
  </conditionalFormatting>
  <conditionalFormatting sqref="T57 T76:T80 T86:T88 T98:T102 T109:T111">
    <cfRule type="expression" dxfId="77" priority="66">
      <formula>T57="NG"</formula>
    </cfRule>
  </conditionalFormatting>
  <dataValidations count="12">
    <dataValidation type="list" allowBlank="1" showInputMessage="1" showErrorMessage="1" sqref="D27 D11:D25" xr:uid="{FE30E7A2-5BD9-435D-BB00-56A52D4317B7}">
      <formula1>$Q$11:$Q$13</formula1>
    </dataValidation>
    <dataValidation type="list" allowBlank="1" showInputMessage="1" showErrorMessage="1" sqref="B11:B25" xr:uid="{2A1C6DFB-28E8-47C4-BE64-DB16370BCB3E}">
      <formula1>$P$11:$P$18</formula1>
    </dataValidation>
    <dataValidation type="list" allowBlank="1" showInputMessage="1" showErrorMessage="1" sqref="C99:C105" xr:uid="{ECB38B3E-242F-4C93-BADE-F4FEB5E3D207}">
      <formula1>$T$99:$T$102</formula1>
    </dataValidation>
    <dataValidation type="list" allowBlank="1" showInputMessage="1" showErrorMessage="1" sqref="C33:C39" xr:uid="{E745E4CD-C204-4A0B-887E-F55B9F0F45C9}">
      <formula1>$U$33:$U$36</formula1>
    </dataValidation>
    <dataValidation type="list" allowBlank="1" showInputMessage="1" showErrorMessage="1" sqref="B33:B39 B110:B116 B99:B105 B88:B94 B77:B83 B66:B72 B55:B61 B44:B50" xr:uid="{641E2B86-3E42-43E2-8BCC-4667F530C2E2}">
      <formula1>$T$33:$T$34</formula1>
    </dataValidation>
    <dataValidation type="list" allowBlank="1" showInputMessage="1" showErrorMessage="1" sqref="C110:C116" xr:uid="{9D67D52B-8BAA-48A5-A7CB-AC9DE8BEA225}">
      <formula1>$T$110:$T$111</formula1>
    </dataValidation>
    <dataValidation type="list" allowBlank="1" showInputMessage="1" showErrorMessage="1" sqref="C88:C94" xr:uid="{1904CF82-46D2-485C-8D2E-98B1193DDE31}">
      <formula1>$T$87:$T$88</formula1>
    </dataValidation>
    <dataValidation type="list" allowBlank="1" showInputMessage="1" showErrorMessage="1" sqref="C77:C83" xr:uid="{E6C0025B-893F-4C5B-B1E4-CE432698703A}">
      <formula1>$T$77:$T$80</formula1>
    </dataValidation>
    <dataValidation type="list" allowBlank="1" showInputMessage="1" showErrorMessage="1" sqref="C66:C72" xr:uid="{0C86DB99-8385-46F7-9BE1-AFE6D48E890C}">
      <formula1>$T$66:$T$68</formula1>
    </dataValidation>
    <dataValidation type="list" allowBlank="1" showInputMessage="1" showErrorMessage="1" sqref="C55:C61" xr:uid="{43207A7E-9B98-410A-BC4E-7D91136A43FD}">
      <formula1>$T$55:$T$58</formula1>
    </dataValidation>
    <dataValidation type="list" allowBlank="1" showInputMessage="1" showErrorMessage="1" sqref="C44:C50" xr:uid="{D3066618-BAF6-441F-95E0-BEBFEB452DC0}">
      <formula1>$T$44:$T$46</formula1>
    </dataValidation>
    <dataValidation type="list" allowBlank="1" showInputMessage="1" showErrorMessage="1" sqref="K132:K138" xr:uid="{2ACC2A74-A2C2-4A9F-B8DB-F47CE8D495DD}">
      <formula1>$P$131:$P$132</formula1>
    </dataValidation>
  </dataValidations>
  <pageMargins left="0.70866141732283472" right="0.70866141732283472" top="0.62992125984251968" bottom="0.74803149606299213" header="0.31496062992125984" footer="0.31496062992125984"/>
  <headerFooter>
    <oddHeader>&amp;L様式第1号別添1&amp;R事業参加者用（事業参加者→事業実施主体）</oddHeader>
  </headerFooter>
  <extLst>
    <ext xmlns:x14="http://schemas.microsoft.com/office/spreadsheetml/2009/9/main" uri="{CCE6A557-97BC-4b89-ADB6-D9C93CAAB3DF}">
      <x14:dataValidations xmlns:xm="http://schemas.microsoft.com/office/excel/2006/main" count="6">
        <x14:dataValidation type="list" allowBlank="1" showInputMessage="1" showErrorMessage="1" xr:uid="{FE6A9EE7-E940-43E4-B65C-F91BD8957E5E}">
          <x14:formula1>
            <xm:f>リスト!$H$2:$H$3</xm:f>
          </x14:formula1>
          <xm:sqref>A150:A154</xm:sqref>
        </x14:dataValidation>
        <x14:dataValidation type="list" allowBlank="1" showInputMessage="1" showErrorMessage="1" xr:uid="{99637B58-C5EA-4210-A89B-AAC620722619}">
          <x14:formula1>
            <xm:f>リスト!$D$2:$D$3</xm:f>
          </x14:formula1>
          <xm:sqref>C107 C96 C52 C63 C74 C85</xm:sqref>
        </x14:dataValidation>
        <x14:dataValidation type="list" allowBlank="1" showInputMessage="1" showErrorMessage="1" xr:uid="{7A8FDC24-0CB1-4074-B760-6C418B913B92}">
          <x14:formula1>
            <xm:f>リスト!$E$2:$E$22</xm:f>
          </x14:formula1>
          <xm:sqref>D107 D96 D52 D63 D74 D85</xm:sqref>
        </x14:dataValidation>
        <x14:dataValidation type="list" allowBlank="1" showInputMessage="1" showErrorMessage="1" xr:uid="{84F256E0-2E81-46F9-9373-E0624B732BEA}">
          <x14:formula1>
            <xm:f>リスト!$C$2:$C$4</xm:f>
          </x14:formula1>
          <xm:sqref>B107 B96 B52 B63 B74 B85</xm:sqref>
        </x14:dataValidation>
        <x14:dataValidation type="list" allowBlank="1" showInputMessage="1" showErrorMessage="1" xr:uid="{A9CAE94D-91FA-4415-AA37-5318F328E4A7}">
          <x14:formula1>
            <xm:f>リスト!$G$2:$G$4</xm:f>
          </x14:formula1>
          <xm:sqref>G88:G94 G99:G105 I52 G33:G39 I63 G44:G50 I74 G55:G61 G66:G72 I96 G77:G83 I107 G110:G116</xm:sqref>
        </x14:dataValidation>
        <x14:dataValidation type="list" allowBlank="1" showInputMessage="1" showErrorMessage="1" xr:uid="{D066F9EA-D2FB-41A1-97D9-B3FD6A0B76E7}">
          <x14:formula1>
            <xm:f>リスト!$H$2:$H$4</xm:f>
          </x14:formula1>
          <xm:sqref>A144:A146 J33:K39 L107:O107 L52:O52 J99:K105 L63:O63 J77:K83 L74:O74 J44:K50 L85:O85 J55:K61 L96:O96 J66:K72 J88:K94 J110:K116</xm:sqref>
        </x14:dataValidation>
      </x14:dataValidations>
    </ext>
  </extLst>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97F752-7626-4881-855C-4F64804193D7}">
  <sheetPr>
    <pageSetUpPr fitToPage="1"/>
  </sheetPr>
  <dimension ref="A1:W154"/>
  <sheetViews>
    <sheetView view="pageBreakPreview" topLeftCell="C3" zoomScale="80" zoomScaleNormal="100" zoomScaleSheetLayoutView="80" workbookViewId="0">
      <selection activeCell="P3" sqref="P3:P5 H11:H25 K11:K25 C26 F26:L27 O33:R39 L40:O40 O44:R50 L51:O51 O55:R61 L62:O62 O66:R72 L73:O73 O77:O83 R77:R83 L84:O84 O88:R94 L95:O95 O99:R105 L106:O106 O110:R116 L117:O117 C120:G128 P120 Q120:R126 P123:P125 P127:R128 K139 P144"/>
    </sheetView>
  </sheetViews>
  <sheetFormatPr defaultColWidth="9" defaultRowHeight="22.5" customHeight="1"/>
  <cols>
    <col min="1" max="15" width="14.6328125" style="48" customWidth="1"/>
    <col min="16" max="16" width="23.26953125" style="49" customWidth="1"/>
    <col min="17" max="17" width="23.453125" style="48" bestFit="1" customWidth="1"/>
    <col min="18" max="18" width="18.90625" style="48" bestFit="1" customWidth="1"/>
    <col min="19" max="19" width="11.08984375" style="48" bestFit="1" customWidth="1"/>
    <col min="20" max="20" width="27.26953125" style="48" customWidth="1"/>
    <col min="21" max="21" width="8.90625" style="48" customWidth="1"/>
    <col min="22" max="16384" width="9" style="48"/>
  </cols>
  <sheetData>
    <row r="1" spans="1:19" s="35" customFormat="1" ht="22.5" customHeight="1">
      <c r="A1" s="178" t="s">
        <v>285</v>
      </c>
      <c r="B1" s="178"/>
      <c r="C1" s="178"/>
      <c r="D1" s="178"/>
      <c r="E1" s="178"/>
      <c r="F1" s="178"/>
      <c r="G1" s="178"/>
      <c r="H1" s="178"/>
      <c r="I1" s="178"/>
      <c r="J1" s="178"/>
      <c r="K1" s="178"/>
      <c r="L1" s="178"/>
      <c r="M1" s="178"/>
      <c r="N1" s="178"/>
      <c r="O1" s="178"/>
      <c r="P1" s="34" t="s">
        <v>58</v>
      </c>
    </row>
    <row r="2" spans="1:19" s="36" customFormat="1" ht="13">
      <c r="A2" s="36" t="s">
        <v>89</v>
      </c>
      <c r="F2" s="37"/>
      <c r="P2" s="38"/>
    </row>
    <row r="3" spans="1:19" s="36" customFormat="1" ht="22.5" customHeight="1">
      <c r="A3" s="39" t="s">
        <v>31</v>
      </c>
      <c r="B3" s="166"/>
      <c r="C3" s="167"/>
      <c r="D3" s="167"/>
      <c r="E3" s="168"/>
      <c r="F3" s="40"/>
      <c r="G3" s="40"/>
      <c r="H3" s="40"/>
      <c r="I3" s="40"/>
      <c r="J3" s="40"/>
      <c r="K3" s="40"/>
      <c r="L3" s="40"/>
      <c r="M3" s="41"/>
      <c r="N3" s="40" t="s">
        <v>148</v>
      </c>
      <c r="O3" s="40"/>
      <c r="P3" s="18" t="str">
        <f>IF(COUNTIF(P33:R154,"NG"),"要修正！","クリア ! ")</f>
        <v xml:space="preserve">クリア ! </v>
      </c>
      <c r="Q3" s="36" t="s">
        <v>113</v>
      </c>
      <c r="S3" s="38"/>
    </row>
    <row r="4" spans="1:19" s="36" customFormat="1" ht="22.5" customHeight="1">
      <c r="A4" s="39" t="s">
        <v>30</v>
      </c>
      <c r="B4" s="166"/>
      <c r="C4" s="167"/>
      <c r="D4" s="167"/>
      <c r="E4" s="168"/>
      <c r="F4" s="40"/>
      <c r="G4" s="40"/>
      <c r="H4" s="40"/>
      <c r="I4" s="40"/>
      <c r="J4" s="40"/>
      <c r="K4" s="40"/>
      <c r="L4" s="40"/>
      <c r="M4" s="42"/>
      <c r="N4" s="40" t="s">
        <v>145</v>
      </c>
      <c r="O4" s="40"/>
      <c r="P4" s="169" t="str">
        <f>IF(P3="要修正！","※「クリア！」になるようNG箇所を修正してください。","")</f>
        <v/>
      </c>
    </row>
    <row r="5" spans="1:19" s="36" customFormat="1" ht="22.5" customHeight="1">
      <c r="A5" s="39" t="s">
        <v>32</v>
      </c>
      <c r="B5" s="171"/>
      <c r="C5" s="167"/>
      <c r="D5" s="167"/>
      <c r="E5" s="168"/>
      <c r="F5" s="40"/>
      <c r="G5" s="40"/>
      <c r="H5" s="40"/>
      <c r="I5" s="40"/>
      <c r="J5" s="40"/>
      <c r="K5" s="40"/>
      <c r="L5" s="40"/>
      <c r="M5" s="43"/>
      <c r="N5" s="40" t="s">
        <v>146</v>
      </c>
      <c r="O5" s="40"/>
      <c r="P5" s="170"/>
    </row>
    <row r="6" spans="1:19" s="36" customFormat="1" ht="22.5" customHeight="1">
      <c r="A6" s="39" t="s">
        <v>33</v>
      </c>
      <c r="B6" s="166"/>
      <c r="C6" s="167"/>
      <c r="D6" s="167"/>
      <c r="E6" s="168"/>
      <c r="F6" s="40"/>
      <c r="G6" s="40"/>
      <c r="H6" s="40"/>
      <c r="I6" s="40"/>
      <c r="J6" s="40"/>
      <c r="K6" s="40"/>
      <c r="L6" s="40"/>
      <c r="M6" s="44"/>
      <c r="N6" s="40" t="s">
        <v>147</v>
      </c>
      <c r="O6" s="40"/>
      <c r="P6" s="45"/>
      <c r="Q6" s="46"/>
    </row>
    <row r="7" spans="1:19" s="36" customFormat="1" ht="22.5" customHeight="1">
      <c r="E7" s="47"/>
      <c r="F7" s="47"/>
      <c r="G7" s="47"/>
      <c r="H7" s="47"/>
      <c r="I7" s="47"/>
      <c r="J7" s="47"/>
      <c r="K7" s="47"/>
      <c r="L7" s="47"/>
      <c r="M7" s="47"/>
      <c r="N7" s="47"/>
      <c r="O7" s="47"/>
      <c r="P7" s="45"/>
      <c r="Q7" s="46"/>
    </row>
    <row r="8" spans="1:19" ht="22.5" customHeight="1">
      <c r="A8" s="48" t="s">
        <v>144</v>
      </c>
    </row>
    <row r="9" spans="1:19" ht="22.5" customHeight="1">
      <c r="F9" s="139" t="s">
        <v>170</v>
      </c>
      <c r="G9" s="139"/>
      <c r="H9" s="139"/>
      <c r="I9" s="139"/>
      <c r="J9" s="139" t="s">
        <v>235</v>
      </c>
      <c r="K9" s="139"/>
      <c r="L9" s="139"/>
    </row>
    <row r="10" spans="1:19" s="17" customFormat="1" ht="22.5" customHeight="1">
      <c r="A10" s="50" t="s">
        <v>118</v>
      </c>
      <c r="B10" s="50" t="s">
        <v>139</v>
      </c>
      <c r="C10" s="50" t="s">
        <v>197</v>
      </c>
      <c r="D10" s="50" t="s">
        <v>119</v>
      </c>
      <c r="E10" s="50" t="s">
        <v>6</v>
      </c>
      <c r="F10" s="53" t="s">
        <v>275</v>
      </c>
      <c r="G10" s="53" t="s">
        <v>276</v>
      </c>
      <c r="H10" s="51" t="s">
        <v>277</v>
      </c>
      <c r="I10" s="96" t="s">
        <v>150</v>
      </c>
      <c r="J10" s="51" t="s">
        <v>278</v>
      </c>
      <c r="K10" s="52" t="s">
        <v>279</v>
      </c>
      <c r="L10" s="96" t="s">
        <v>149</v>
      </c>
      <c r="M10" s="136" t="s">
        <v>243</v>
      </c>
      <c r="N10" s="136"/>
      <c r="O10" s="142"/>
      <c r="P10" s="50" t="s">
        <v>250</v>
      </c>
      <c r="Q10" s="86" t="s">
        <v>119</v>
      </c>
      <c r="S10" s="48"/>
    </row>
    <row r="11" spans="1:19" s="17" customFormat="1" ht="22.5" customHeight="1">
      <c r="A11" s="50">
        <v>1</v>
      </c>
      <c r="B11" s="54"/>
      <c r="C11" s="55"/>
      <c r="D11" s="56"/>
      <c r="E11" s="30"/>
      <c r="F11" s="6"/>
      <c r="G11" s="6"/>
      <c r="H11" s="26">
        <f>G11-F11</f>
        <v>0</v>
      </c>
      <c r="I11" s="57"/>
      <c r="J11" s="58"/>
      <c r="K11" s="25">
        <f>J11-F11</f>
        <v>0</v>
      </c>
      <c r="L11" s="59"/>
      <c r="M11" s="172"/>
      <c r="N11" s="172"/>
      <c r="O11" s="173"/>
      <c r="P11" s="60" t="s">
        <v>252</v>
      </c>
      <c r="Q11" s="91" t="s">
        <v>156</v>
      </c>
      <c r="S11" s="48"/>
    </row>
    <row r="12" spans="1:19" s="17" customFormat="1" ht="22.5" customHeight="1">
      <c r="A12" s="50">
        <v>2</v>
      </c>
      <c r="B12" s="54"/>
      <c r="C12" s="55"/>
      <c r="D12" s="56"/>
      <c r="E12" s="30"/>
      <c r="F12" s="6"/>
      <c r="G12" s="6"/>
      <c r="H12" s="26">
        <f t="shared" ref="H12:H25" si="0">G12-F12</f>
        <v>0</v>
      </c>
      <c r="I12" s="57"/>
      <c r="J12" s="58"/>
      <c r="K12" s="25">
        <f t="shared" ref="K12:K25" si="1">J12-F12</f>
        <v>0</v>
      </c>
      <c r="L12" s="59"/>
      <c r="M12" s="172"/>
      <c r="N12" s="172"/>
      <c r="O12" s="173"/>
      <c r="P12" s="60" t="s">
        <v>251</v>
      </c>
      <c r="Q12" s="91" t="s">
        <v>158</v>
      </c>
      <c r="S12" s="48"/>
    </row>
    <row r="13" spans="1:19" s="17" customFormat="1" ht="22.5" customHeight="1">
      <c r="A13" s="50">
        <v>3</v>
      </c>
      <c r="B13" s="54"/>
      <c r="C13" s="55"/>
      <c r="D13" s="56"/>
      <c r="E13" s="30"/>
      <c r="F13" s="6"/>
      <c r="G13" s="6"/>
      <c r="H13" s="26">
        <f t="shared" si="0"/>
        <v>0</v>
      </c>
      <c r="I13" s="57"/>
      <c r="J13" s="58"/>
      <c r="K13" s="25">
        <f t="shared" si="1"/>
        <v>0</v>
      </c>
      <c r="L13" s="59"/>
      <c r="M13" s="172"/>
      <c r="N13" s="172"/>
      <c r="O13" s="173"/>
      <c r="P13" s="60" t="s">
        <v>253</v>
      </c>
      <c r="Q13" s="91" t="s">
        <v>157</v>
      </c>
      <c r="S13" s="48"/>
    </row>
    <row r="14" spans="1:19" s="17" customFormat="1" ht="22.5" customHeight="1">
      <c r="A14" s="50">
        <v>4</v>
      </c>
      <c r="B14" s="54"/>
      <c r="C14" s="55"/>
      <c r="D14" s="56"/>
      <c r="E14" s="30"/>
      <c r="F14" s="6"/>
      <c r="G14" s="6"/>
      <c r="H14" s="26">
        <f t="shared" si="0"/>
        <v>0</v>
      </c>
      <c r="I14" s="57"/>
      <c r="J14" s="58"/>
      <c r="K14" s="25">
        <f t="shared" si="1"/>
        <v>0</v>
      </c>
      <c r="L14" s="59"/>
      <c r="M14" s="172"/>
      <c r="N14" s="172"/>
      <c r="O14" s="173"/>
      <c r="P14" s="60" t="s">
        <v>254</v>
      </c>
      <c r="S14" s="48"/>
    </row>
    <row r="15" spans="1:19" s="17" customFormat="1" ht="22.5" customHeight="1">
      <c r="A15" s="50">
        <v>5</v>
      </c>
      <c r="B15" s="54"/>
      <c r="C15" s="55"/>
      <c r="D15" s="56"/>
      <c r="E15" s="30"/>
      <c r="F15" s="6"/>
      <c r="G15" s="6"/>
      <c r="H15" s="26">
        <f t="shared" si="0"/>
        <v>0</v>
      </c>
      <c r="I15" s="57"/>
      <c r="J15" s="58"/>
      <c r="K15" s="25">
        <f t="shared" si="1"/>
        <v>0</v>
      </c>
      <c r="L15" s="59"/>
      <c r="M15" s="172"/>
      <c r="N15" s="172"/>
      <c r="O15" s="173"/>
      <c r="P15" s="60" t="s">
        <v>255</v>
      </c>
      <c r="Q15" s="61"/>
      <c r="S15" s="48"/>
    </row>
    <row r="16" spans="1:19" s="17" customFormat="1" ht="22.5" customHeight="1">
      <c r="A16" s="50">
        <v>6</v>
      </c>
      <c r="B16" s="54"/>
      <c r="C16" s="55"/>
      <c r="D16" s="56"/>
      <c r="E16" s="30"/>
      <c r="F16" s="6"/>
      <c r="G16" s="62"/>
      <c r="H16" s="26">
        <f t="shared" si="0"/>
        <v>0</v>
      </c>
      <c r="I16" s="57"/>
      <c r="J16" s="58"/>
      <c r="K16" s="25">
        <f t="shared" si="1"/>
        <v>0</v>
      </c>
      <c r="L16" s="59"/>
      <c r="M16" s="172"/>
      <c r="N16" s="172"/>
      <c r="O16" s="173"/>
      <c r="P16" s="60" t="s">
        <v>256</v>
      </c>
      <c r="Q16" s="61"/>
      <c r="S16" s="48"/>
    </row>
    <row r="17" spans="1:22" s="17" customFormat="1" ht="22.5" customHeight="1">
      <c r="A17" s="50">
        <v>7</v>
      </c>
      <c r="B17" s="54"/>
      <c r="C17" s="55"/>
      <c r="D17" s="56"/>
      <c r="E17" s="30"/>
      <c r="F17" s="6"/>
      <c r="G17" s="6"/>
      <c r="H17" s="26">
        <f t="shared" si="0"/>
        <v>0</v>
      </c>
      <c r="I17" s="57"/>
      <c r="J17" s="58"/>
      <c r="K17" s="25">
        <f t="shared" si="1"/>
        <v>0</v>
      </c>
      <c r="L17" s="59"/>
      <c r="M17" s="172"/>
      <c r="N17" s="172"/>
      <c r="O17" s="173"/>
      <c r="P17" s="60" t="s">
        <v>257</v>
      </c>
      <c r="Q17" s="61"/>
      <c r="S17" s="48"/>
    </row>
    <row r="18" spans="1:22" s="17" customFormat="1" ht="22.5" customHeight="1">
      <c r="A18" s="50">
        <v>8</v>
      </c>
      <c r="B18" s="54"/>
      <c r="C18" s="55"/>
      <c r="D18" s="56"/>
      <c r="E18" s="30"/>
      <c r="F18" s="6"/>
      <c r="G18" s="6"/>
      <c r="H18" s="26">
        <f t="shared" si="0"/>
        <v>0</v>
      </c>
      <c r="I18" s="57"/>
      <c r="J18" s="58"/>
      <c r="K18" s="25">
        <f t="shared" si="1"/>
        <v>0</v>
      </c>
      <c r="L18" s="59"/>
      <c r="M18" s="172"/>
      <c r="N18" s="172"/>
      <c r="O18" s="173"/>
      <c r="P18" s="60" t="s">
        <v>258</v>
      </c>
      <c r="Q18" s="61"/>
      <c r="S18" s="48"/>
    </row>
    <row r="19" spans="1:22" ht="22.5" customHeight="1">
      <c r="A19" s="50">
        <v>9</v>
      </c>
      <c r="B19" s="54"/>
      <c r="C19" s="24"/>
      <c r="D19" s="56"/>
      <c r="E19" s="2"/>
      <c r="F19" s="31"/>
      <c r="G19" s="31"/>
      <c r="H19" s="26">
        <f t="shared" si="0"/>
        <v>0</v>
      </c>
      <c r="I19" s="19"/>
      <c r="J19" s="28"/>
      <c r="K19" s="25">
        <f t="shared" si="1"/>
        <v>0</v>
      </c>
      <c r="L19" s="23"/>
      <c r="M19" s="172"/>
      <c r="N19" s="172"/>
      <c r="O19" s="172"/>
      <c r="P19" s="17"/>
      <c r="Q19" s="61"/>
    </row>
    <row r="20" spans="1:22" ht="22.5" customHeight="1">
      <c r="A20" s="50">
        <v>10</v>
      </c>
      <c r="B20" s="54"/>
      <c r="C20" s="24"/>
      <c r="D20" s="56"/>
      <c r="E20" s="2"/>
      <c r="F20" s="31"/>
      <c r="G20" s="31"/>
      <c r="H20" s="26">
        <f t="shared" si="0"/>
        <v>0</v>
      </c>
      <c r="I20" s="19"/>
      <c r="J20" s="28"/>
      <c r="K20" s="25">
        <f t="shared" si="1"/>
        <v>0</v>
      </c>
      <c r="L20" s="23"/>
      <c r="M20" s="172"/>
      <c r="N20" s="172"/>
      <c r="O20" s="172"/>
      <c r="P20" s="17"/>
      <c r="Q20" s="61"/>
    </row>
    <row r="21" spans="1:22" ht="22.5" customHeight="1">
      <c r="A21" s="50">
        <v>11</v>
      </c>
      <c r="B21" s="54"/>
      <c r="C21" s="24"/>
      <c r="D21" s="56"/>
      <c r="E21" s="2"/>
      <c r="F21" s="31"/>
      <c r="G21" s="31"/>
      <c r="H21" s="26">
        <f t="shared" si="0"/>
        <v>0</v>
      </c>
      <c r="I21" s="19"/>
      <c r="J21" s="28"/>
      <c r="K21" s="25">
        <f t="shared" si="1"/>
        <v>0</v>
      </c>
      <c r="L21" s="23"/>
      <c r="M21" s="172"/>
      <c r="N21" s="172"/>
      <c r="O21" s="172"/>
      <c r="P21" s="17"/>
      <c r="Q21" s="61"/>
    </row>
    <row r="22" spans="1:22" ht="22.5" customHeight="1">
      <c r="A22" s="50">
        <v>12</v>
      </c>
      <c r="B22" s="54"/>
      <c r="C22" s="24"/>
      <c r="D22" s="56"/>
      <c r="E22" s="2"/>
      <c r="F22" s="31"/>
      <c r="G22" s="31"/>
      <c r="H22" s="26">
        <f t="shared" si="0"/>
        <v>0</v>
      </c>
      <c r="I22" s="19"/>
      <c r="J22" s="28"/>
      <c r="K22" s="25">
        <f t="shared" si="1"/>
        <v>0</v>
      </c>
      <c r="L22" s="23"/>
      <c r="M22" s="172"/>
      <c r="N22" s="172"/>
      <c r="O22" s="172"/>
      <c r="P22" s="17"/>
      <c r="Q22" s="61"/>
    </row>
    <row r="23" spans="1:22" ht="22.5" customHeight="1">
      <c r="A23" s="50">
        <v>13</v>
      </c>
      <c r="B23" s="54"/>
      <c r="C23" s="24"/>
      <c r="D23" s="56"/>
      <c r="E23" s="2"/>
      <c r="F23" s="31"/>
      <c r="G23" s="31"/>
      <c r="H23" s="26">
        <f t="shared" si="0"/>
        <v>0</v>
      </c>
      <c r="I23" s="19"/>
      <c r="J23" s="28"/>
      <c r="K23" s="25">
        <f t="shared" si="1"/>
        <v>0</v>
      </c>
      <c r="L23" s="23"/>
      <c r="M23" s="172"/>
      <c r="N23" s="172"/>
      <c r="O23" s="172"/>
      <c r="P23" s="17"/>
      <c r="Q23" s="61"/>
    </row>
    <row r="24" spans="1:22" ht="22.5" customHeight="1">
      <c r="A24" s="50">
        <v>14</v>
      </c>
      <c r="B24" s="54"/>
      <c r="C24" s="24"/>
      <c r="D24" s="56"/>
      <c r="E24" s="2"/>
      <c r="F24" s="31"/>
      <c r="G24" s="31"/>
      <c r="H24" s="26">
        <f t="shared" si="0"/>
        <v>0</v>
      </c>
      <c r="I24" s="19"/>
      <c r="J24" s="28"/>
      <c r="K24" s="25">
        <f t="shared" si="1"/>
        <v>0</v>
      </c>
      <c r="L24" s="23"/>
      <c r="M24" s="172"/>
      <c r="N24" s="172"/>
      <c r="O24" s="172"/>
      <c r="P24" s="17"/>
      <c r="Q24" s="61"/>
    </row>
    <row r="25" spans="1:22" ht="22.5" customHeight="1">
      <c r="A25" s="50">
        <v>15</v>
      </c>
      <c r="B25" s="54"/>
      <c r="C25" s="24"/>
      <c r="D25" s="56"/>
      <c r="E25" s="2"/>
      <c r="F25" s="31"/>
      <c r="G25" s="31"/>
      <c r="H25" s="26">
        <f t="shared" si="0"/>
        <v>0</v>
      </c>
      <c r="I25" s="19"/>
      <c r="J25" s="28"/>
      <c r="K25" s="25">
        <f t="shared" si="1"/>
        <v>0</v>
      </c>
      <c r="L25" s="23"/>
      <c r="M25" s="172"/>
      <c r="N25" s="172"/>
      <c r="O25" s="172"/>
      <c r="P25" s="17"/>
      <c r="Q25" s="61"/>
    </row>
    <row r="26" spans="1:22" ht="22.5" customHeight="1">
      <c r="A26" s="50" t="s">
        <v>0</v>
      </c>
      <c r="B26" s="63"/>
      <c r="C26" s="25">
        <f>SUM(C11:C25)</f>
        <v>0</v>
      </c>
      <c r="D26" s="64"/>
      <c r="E26" s="50" t="s">
        <v>233</v>
      </c>
      <c r="F26" s="27">
        <f>SUMIF(D11:D25,"野菜",F11:F25)+SUMIF(D11:D25,"果樹",F11:F25)</f>
        <v>0</v>
      </c>
      <c r="G26" s="27">
        <f>SUMIF(D11:D25,"野菜",G11:G25)+SUMIF(D11:D25,"果樹",G11:G25)</f>
        <v>0</v>
      </c>
      <c r="H26" s="27">
        <f>SUMIF(D11:D25,"野菜",H11:H25)+SUMIF(D11:D25,"果樹",H11:H25)</f>
        <v>0</v>
      </c>
      <c r="I26" s="101" t="str">
        <f>IFERROR(ROUND((H26/F26)*100,1),"")</f>
        <v/>
      </c>
      <c r="J26" s="25">
        <f>SUMIF(D11:D25,"野菜",J11:J25)+SUMIF(D11:D25,"果樹",J11:J25)</f>
        <v>0</v>
      </c>
      <c r="K26" s="25">
        <f>SUMIF(D11:D25,"野菜",K11:K25)+SUMIF(D11:D25,"果樹",K11:K25)</f>
        <v>0</v>
      </c>
      <c r="L26" s="99" t="str">
        <f>IFERROR(ROUND((K26/F26)*100,1),"")</f>
        <v/>
      </c>
      <c r="N26" s="179"/>
      <c r="O26" s="179"/>
      <c r="P26" s="48"/>
    </row>
    <row r="27" spans="1:22" ht="22.5" customHeight="1">
      <c r="A27" s="17"/>
      <c r="B27" s="17"/>
      <c r="C27" s="17" t="s">
        <v>236</v>
      </c>
      <c r="D27" s="56"/>
      <c r="E27" s="50" t="s">
        <v>157</v>
      </c>
      <c r="F27" s="27">
        <f>SUMIF(D10:D24,"花き",F10:F24)</f>
        <v>0</v>
      </c>
      <c r="G27" s="27">
        <f>SUMIF(D10:D24,"花き",G10:G24)</f>
        <v>0</v>
      </c>
      <c r="H27" s="27">
        <f>SUMIF(D10:D24,"花き",H10:H24)</f>
        <v>0</v>
      </c>
      <c r="I27" s="101" t="str">
        <f>IFERROR(ROUND((H27/F27)*100,1),"")</f>
        <v/>
      </c>
      <c r="J27" s="25">
        <f>SUMIF(D10:D25,"花き",J10:J25)</f>
        <v>0</v>
      </c>
      <c r="K27" s="25">
        <f>SUMIF(D10:D24,"花き",K10:K24)</f>
        <v>0</v>
      </c>
      <c r="L27" s="99" t="str">
        <f>IFERROR(ROUND((K27/F27)*100,1),"")</f>
        <v/>
      </c>
      <c r="N27" s="17"/>
      <c r="O27" s="17"/>
      <c r="P27" s="48"/>
    </row>
    <row r="28" spans="1:22" ht="22.5" customHeight="1">
      <c r="A28" s="17"/>
      <c r="B28" s="17"/>
      <c r="C28" s="17"/>
      <c r="D28" s="65"/>
      <c r="E28" s="65"/>
      <c r="F28" s="65"/>
      <c r="G28" s="65"/>
      <c r="H28" s="65"/>
      <c r="I28" s="65"/>
      <c r="J28" s="65"/>
      <c r="K28" s="65"/>
      <c r="L28" s="65"/>
      <c r="M28" s="17"/>
      <c r="N28" s="17"/>
      <c r="O28" s="17"/>
      <c r="P28" s="48"/>
    </row>
    <row r="29" spans="1:22" ht="22.5" customHeight="1">
      <c r="A29" s="94" t="s">
        <v>124</v>
      </c>
      <c r="P29" s="48"/>
    </row>
    <row r="30" spans="1:22" ht="22.5" customHeight="1">
      <c r="A30" s="66" t="s">
        <v>125</v>
      </c>
      <c r="C30" s="67"/>
      <c r="P30" s="48"/>
    </row>
    <row r="31" spans="1:22" s="61" customFormat="1" ht="22.5" customHeight="1">
      <c r="A31" s="162" t="s">
        <v>217</v>
      </c>
      <c r="B31" s="160" t="s">
        <v>67</v>
      </c>
      <c r="C31" s="150" t="s">
        <v>286</v>
      </c>
      <c r="D31" s="150"/>
      <c r="E31" s="150"/>
      <c r="F31" s="150"/>
      <c r="G31" s="160" t="s">
        <v>38</v>
      </c>
      <c r="H31" s="144" t="s">
        <v>47</v>
      </c>
      <c r="I31" s="145"/>
      <c r="J31" s="145"/>
      <c r="K31" s="146"/>
      <c r="L31" s="144" t="s">
        <v>216</v>
      </c>
      <c r="M31" s="145"/>
      <c r="N31" s="145"/>
      <c r="O31" s="146"/>
      <c r="P31" s="48" t="s">
        <v>96</v>
      </c>
      <c r="Q31" s="48" t="s">
        <v>96</v>
      </c>
      <c r="S31" s="48"/>
    </row>
    <row r="32" spans="1:22" s="70" customFormat="1" ht="22.5" customHeight="1">
      <c r="A32" s="161"/>
      <c r="B32" s="161"/>
      <c r="C32" s="68" t="s">
        <v>215</v>
      </c>
      <c r="D32" s="150" t="s">
        <v>120</v>
      </c>
      <c r="E32" s="150"/>
      <c r="F32" s="68" t="s">
        <v>15</v>
      </c>
      <c r="G32" s="161"/>
      <c r="H32" s="69" t="s">
        <v>29</v>
      </c>
      <c r="I32" s="69" t="s">
        <v>28</v>
      </c>
      <c r="J32" s="68" t="s">
        <v>18</v>
      </c>
      <c r="K32" s="68" t="s">
        <v>19</v>
      </c>
      <c r="L32" s="53" t="s">
        <v>109</v>
      </c>
      <c r="M32" s="53" t="s">
        <v>110</v>
      </c>
      <c r="N32" s="53" t="s">
        <v>111</v>
      </c>
      <c r="O32" s="53" t="s">
        <v>112</v>
      </c>
      <c r="P32" s="70" t="s">
        <v>104</v>
      </c>
      <c r="Q32" s="70" t="s">
        <v>116</v>
      </c>
      <c r="R32" s="70" t="s">
        <v>115</v>
      </c>
      <c r="S32" s="48"/>
      <c r="T32" s="71" t="s">
        <v>67</v>
      </c>
      <c r="U32" s="98" t="s">
        <v>153</v>
      </c>
      <c r="V32" s="61"/>
    </row>
    <row r="33" spans="1:22" ht="22.5" customHeight="1">
      <c r="A33" s="6"/>
      <c r="B33" s="9"/>
      <c r="C33" s="72"/>
      <c r="D33" s="152"/>
      <c r="E33" s="152"/>
      <c r="F33" s="15"/>
      <c r="G33" s="7"/>
      <c r="H33" s="6"/>
      <c r="I33" s="21"/>
      <c r="J33" s="7" t="s">
        <v>1</v>
      </c>
      <c r="K33" s="8" t="s">
        <v>1</v>
      </c>
      <c r="L33" s="1"/>
      <c r="M33" s="1"/>
      <c r="N33" s="1"/>
      <c r="O33" s="20">
        <f>L33-(M33+N33)</f>
        <v>0</v>
      </c>
      <c r="P33" s="29" t="str">
        <f>IF(OR(G33="新規",G33="追加",G33=""),"OK",(IF(AND(H33="",I33=""),"NG","OK")))</f>
        <v>OK</v>
      </c>
      <c r="Q33" s="10" t="str">
        <f>IF(OR(G33="新規",G33="追加",G33=""),"OK",(IF(OR(AND(J33="",K33=""),AND(J33="",K33="□"),AND(J33="□",K33=""),AND(J33="□",K33="□")),"NG","OK")))</f>
        <v>OK</v>
      </c>
      <c r="R33" s="10" t="str">
        <f>IF(OR(AND(C33&lt;&gt;"",D33&lt;&gt;"",F33&lt;&gt;"",G33&lt;&gt;""),(C33="")),"OK","NG")</f>
        <v>OK</v>
      </c>
      <c r="T33" s="71" t="s">
        <v>65</v>
      </c>
      <c r="U33" s="74" t="s">
        <v>154</v>
      </c>
      <c r="V33" s="61"/>
    </row>
    <row r="34" spans="1:22" ht="22.5" customHeight="1">
      <c r="A34" s="6"/>
      <c r="B34" s="9"/>
      <c r="C34" s="72"/>
      <c r="D34" s="152"/>
      <c r="E34" s="152"/>
      <c r="F34" s="15"/>
      <c r="G34" s="7"/>
      <c r="H34" s="6"/>
      <c r="I34" s="21"/>
      <c r="J34" s="7" t="s">
        <v>1</v>
      </c>
      <c r="K34" s="8" t="s">
        <v>1</v>
      </c>
      <c r="L34" s="1"/>
      <c r="M34" s="1"/>
      <c r="N34" s="1"/>
      <c r="O34" s="20">
        <f t="shared" ref="O34:O39" si="2">L34-(M34+N34)</f>
        <v>0</v>
      </c>
      <c r="P34" s="29" t="str">
        <f t="shared" ref="P34:P39" si="3">IF(OR(G34="新規",G34="追加",G34=""),"OK",(IF(AND(H34="",I34=""),"NG","OK")))</f>
        <v>OK</v>
      </c>
      <c r="Q34" s="10" t="str">
        <f t="shared" ref="Q34:Q39" si="4">IF(OR(G34="新規",G34="追加",G34=""),"OK",(IF(OR(AND(J34="",K34=""),AND(J34="",K34="□"),AND(J34="□",K34=""),AND(J34="□",K34="□")),"NG","OK")))</f>
        <v>OK</v>
      </c>
      <c r="R34" s="10" t="str">
        <f t="shared" ref="R34:R39" si="5">IF(OR(AND(C34&lt;&gt;"",D34&lt;&gt;"",F34&lt;&gt;"",G34&lt;&gt;""),(C34="")),"OK","NG")</f>
        <v>OK</v>
      </c>
      <c r="T34" s="97" t="s">
        <v>66</v>
      </c>
      <c r="U34" s="75" t="s">
        <v>155</v>
      </c>
      <c r="V34" s="61"/>
    </row>
    <row r="35" spans="1:22" ht="22.5" customHeight="1">
      <c r="A35" s="6"/>
      <c r="B35" s="9"/>
      <c r="C35" s="72"/>
      <c r="D35" s="152"/>
      <c r="E35" s="152"/>
      <c r="F35" s="15"/>
      <c r="G35" s="7"/>
      <c r="H35" s="6"/>
      <c r="I35" s="21"/>
      <c r="J35" s="7" t="s">
        <v>1</v>
      </c>
      <c r="K35" s="8" t="s">
        <v>1</v>
      </c>
      <c r="L35" s="1"/>
      <c r="M35" s="1"/>
      <c r="N35" s="1"/>
      <c r="O35" s="20">
        <f t="shared" si="2"/>
        <v>0</v>
      </c>
      <c r="P35" s="29" t="str">
        <f t="shared" si="3"/>
        <v>OK</v>
      </c>
      <c r="Q35" s="10" t="str">
        <f t="shared" si="4"/>
        <v>OK</v>
      </c>
      <c r="R35" s="10" t="str">
        <f t="shared" si="5"/>
        <v>OK</v>
      </c>
      <c r="T35" s="94"/>
      <c r="U35" s="75" t="s">
        <v>214</v>
      </c>
      <c r="V35" s="61"/>
    </row>
    <row r="36" spans="1:22" ht="22.5" customHeight="1">
      <c r="A36" s="6"/>
      <c r="B36" s="9"/>
      <c r="C36" s="72"/>
      <c r="D36" s="152"/>
      <c r="E36" s="152"/>
      <c r="F36" s="15"/>
      <c r="G36" s="7"/>
      <c r="H36" s="6"/>
      <c r="I36" s="21"/>
      <c r="J36" s="7" t="s">
        <v>1</v>
      </c>
      <c r="K36" s="8" t="s">
        <v>1</v>
      </c>
      <c r="L36" s="1"/>
      <c r="M36" s="1"/>
      <c r="N36" s="1"/>
      <c r="O36" s="20">
        <f t="shared" si="2"/>
        <v>0</v>
      </c>
      <c r="P36" s="29" t="str">
        <f t="shared" si="3"/>
        <v>OK</v>
      </c>
      <c r="Q36" s="10" t="str">
        <f t="shared" si="4"/>
        <v>OK</v>
      </c>
      <c r="R36" s="10" t="str">
        <f t="shared" si="5"/>
        <v>OK</v>
      </c>
      <c r="T36" s="94"/>
      <c r="U36" s="92" t="s">
        <v>13</v>
      </c>
      <c r="V36" s="61"/>
    </row>
    <row r="37" spans="1:22" ht="22.5" customHeight="1">
      <c r="A37" s="6"/>
      <c r="B37" s="9"/>
      <c r="C37" s="72"/>
      <c r="D37" s="152"/>
      <c r="E37" s="152"/>
      <c r="F37" s="16"/>
      <c r="G37" s="7"/>
      <c r="H37" s="6"/>
      <c r="I37" s="21"/>
      <c r="J37" s="7" t="s">
        <v>1</v>
      </c>
      <c r="K37" s="8" t="s">
        <v>1</v>
      </c>
      <c r="L37" s="1"/>
      <c r="M37" s="1"/>
      <c r="N37" s="1"/>
      <c r="O37" s="20">
        <f t="shared" si="2"/>
        <v>0</v>
      </c>
      <c r="P37" s="29" t="str">
        <f t="shared" si="3"/>
        <v>OK</v>
      </c>
      <c r="Q37" s="10" t="str">
        <f t="shared" si="4"/>
        <v>OK</v>
      </c>
      <c r="R37" s="10" t="str">
        <f t="shared" si="5"/>
        <v>OK</v>
      </c>
    </row>
    <row r="38" spans="1:22" ht="22.5" customHeight="1">
      <c r="A38" s="6"/>
      <c r="B38" s="9"/>
      <c r="C38" s="72"/>
      <c r="D38" s="152"/>
      <c r="E38" s="152"/>
      <c r="F38" s="15"/>
      <c r="G38" s="7"/>
      <c r="H38" s="6"/>
      <c r="I38" s="21"/>
      <c r="J38" s="7" t="s">
        <v>1</v>
      </c>
      <c r="K38" s="8" t="s">
        <v>1</v>
      </c>
      <c r="L38" s="1"/>
      <c r="M38" s="1"/>
      <c r="N38" s="1"/>
      <c r="O38" s="20">
        <f t="shared" si="2"/>
        <v>0</v>
      </c>
      <c r="P38" s="29" t="str">
        <f t="shared" si="3"/>
        <v>OK</v>
      </c>
      <c r="Q38" s="10" t="str">
        <f t="shared" si="4"/>
        <v>OK</v>
      </c>
      <c r="R38" s="10" t="str">
        <f t="shared" si="5"/>
        <v>OK</v>
      </c>
    </row>
    <row r="39" spans="1:22" ht="22.5" customHeight="1">
      <c r="A39" s="6"/>
      <c r="B39" s="9"/>
      <c r="C39" s="72"/>
      <c r="D39" s="152"/>
      <c r="E39" s="152"/>
      <c r="F39" s="15"/>
      <c r="G39" s="7"/>
      <c r="H39" s="6"/>
      <c r="I39" s="21"/>
      <c r="J39" s="7" t="s">
        <v>1</v>
      </c>
      <c r="K39" s="8" t="s">
        <v>1</v>
      </c>
      <c r="L39" s="1"/>
      <c r="M39" s="1"/>
      <c r="N39" s="1"/>
      <c r="O39" s="20">
        <f t="shared" si="2"/>
        <v>0</v>
      </c>
      <c r="P39" s="29" t="str">
        <f t="shared" si="3"/>
        <v>OK</v>
      </c>
      <c r="Q39" s="10" t="str">
        <f t="shared" si="4"/>
        <v>OK</v>
      </c>
      <c r="R39" s="10" t="str">
        <f t="shared" si="5"/>
        <v>OK</v>
      </c>
    </row>
    <row r="40" spans="1:22" ht="22.5" customHeight="1">
      <c r="A40" s="12"/>
      <c r="B40" s="13"/>
      <c r="C40" s="14"/>
      <c r="D40" s="13"/>
      <c r="E40" s="14"/>
      <c r="F40" s="14"/>
      <c r="G40" s="13"/>
      <c r="H40" s="13"/>
      <c r="I40" s="12"/>
      <c r="J40" s="12"/>
      <c r="K40" s="68" t="s">
        <v>137</v>
      </c>
      <c r="L40" s="27">
        <f>SUM(L33:L39)</f>
        <v>0</v>
      </c>
      <c r="M40" s="27">
        <f t="shared" ref="M40:N40" si="6">SUM(M33:M39)</f>
        <v>0</v>
      </c>
      <c r="N40" s="27">
        <f t="shared" si="6"/>
        <v>0</v>
      </c>
      <c r="O40" s="27">
        <f>L40-(M40+N40)</f>
        <v>0</v>
      </c>
      <c r="P40" s="76"/>
      <c r="Q40" s="77"/>
      <c r="R40" s="77"/>
    </row>
    <row r="41" spans="1:22" ht="22.5" customHeight="1">
      <c r="A41" s="48" t="s">
        <v>126</v>
      </c>
      <c r="B41" s="13"/>
      <c r="C41" s="14"/>
      <c r="D41" s="13"/>
      <c r="E41" s="14"/>
      <c r="F41" s="14"/>
      <c r="G41" s="13"/>
      <c r="H41" s="13"/>
      <c r="I41" s="12"/>
      <c r="J41" s="12"/>
      <c r="K41" s="12"/>
      <c r="L41" s="12"/>
      <c r="M41" s="12"/>
      <c r="N41" s="12"/>
      <c r="O41" s="12"/>
      <c r="P41" s="76"/>
      <c r="Q41" s="77"/>
      <c r="R41" s="77"/>
    </row>
    <row r="42" spans="1:22" ht="22.5" customHeight="1">
      <c r="A42" s="162" t="s">
        <v>217</v>
      </c>
      <c r="B42" s="160" t="s">
        <v>67</v>
      </c>
      <c r="C42" s="150" t="s">
        <v>286</v>
      </c>
      <c r="D42" s="150"/>
      <c r="E42" s="150"/>
      <c r="F42" s="150"/>
      <c r="G42" s="160" t="s">
        <v>38</v>
      </c>
      <c r="H42" s="144" t="s">
        <v>47</v>
      </c>
      <c r="I42" s="145"/>
      <c r="J42" s="145"/>
      <c r="K42" s="146"/>
      <c r="L42" s="144" t="s">
        <v>216</v>
      </c>
      <c r="M42" s="145"/>
      <c r="N42" s="145"/>
      <c r="O42" s="146"/>
      <c r="P42" s="48" t="s">
        <v>96</v>
      </c>
      <c r="Q42" s="48" t="s">
        <v>96</v>
      </c>
      <c r="R42" s="61"/>
    </row>
    <row r="43" spans="1:22" ht="22.5" customHeight="1">
      <c r="A43" s="161"/>
      <c r="B43" s="161"/>
      <c r="C43" s="68" t="s">
        <v>215</v>
      </c>
      <c r="D43" s="150" t="s">
        <v>120</v>
      </c>
      <c r="E43" s="150"/>
      <c r="F43" s="68" t="s">
        <v>15</v>
      </c>
      <c r="G43" s="161"/>
      <c r="H43" s="69" t="s">
        <v>29</v>
      </c>
      <c r="I43" s="69" t="s">
        <v>28</v>
      </c>
      <c r="J43" s="68" t="s">
        <v>18</v>
      </c>
      <c r="K43" s="68" t="s">
        <v>19</v>
      </c>
      <c r="L43" s="53" t="s">
        <v>109</v>
      </c>
      <c r="M43" s="53" t="s">
        <v>110</v>
      </c>
      <c r="N43" s="53" t="s">
        <v>111</v>
      </c>
      <c r="O43" s="53" t="s">
        <v>112</v>
      </c>
      <c r="P43" s="70" t="s">
        <v>104</v>
      </c>
      <c r="Q43" s="70" t="s">
        <v>116</v>
      </c>
      <c r="R43" s="70" t="s">
        <v>115</v>
      </c>
      <c r="T43" s="98" t="s">
        <v>153</v>
      </c>
    </row>
    <row r="44" spans="1:22" ht="22.5" customHeight="1">
      <c r="A44" s="6"/>
      <c r="B44" s="9"/>
      <c r="C44" s="72"/>
      <c r="D44" s="152"/>
      <c r="E44" s="152"/>
      <c r="F44" s="15"/>
      <c r="G44" s="7"/>
      <c r="H44" s="6"/>
      <c r="I44" s="21"/>
      <c r="J44" s="7" t="s">
        <v>1</v>
      </c>
      <c r="K44" s="8" t="s">
        <v>1</v>
      </c>
      <c r="L44" s="1"/>
      <c r="M44" s="1"/>
      <c r="N44" s="1"/>
      <c r="O44" s="20">
        <f>L44-(M44+N44)</f>
        <v>0</v>
      </c>
      <c r="P44" s="29" t="str">
        <f t="shared" ref="P44:P50" si="7">IF(OR(G44="新規",G44="追加",G44=""),"OK",(IF(AND(H44="",I44=""),"NG","OK")))</f>
        <v>OK</v>
      </c>
      <c r="Q44" s="10" t="str">
        <f t="shared" ref="Q44:Q50" si="8">IF(OR(G44="新規",G44="追加",G44=""),"OK",(IF(OR(AND(J44="",K44=""),AND(J44="",K44="□"),AND(J44="□",K44=""),AND(J44="□",K44="□")),"NG","OK")))</f>
        <v>OK</v>
      </c>
      <c r="R44" s="10" t="str">
        <f t="shared" ref="R44:R50" si="9">IF(OR(AND(C44&lt;&gt;"",D44&lt;&gt;"",F44&lt;&gt;"",G44&lt;&gt;""),(C44="")),"OK","NG")</f>
        <v>OK</v>
      </c>
      <c r="T44" s="78" t="s">
        <v>7</v>
      </c>
    </row>
    <row r="45" spans="1:22" ht="22.5" customHeight="1">
      <c r="A45" s="6"/>
      <c r="B45" s="9"/>
      <c r="C45" s="72"/>
      <c r="D45" s="152"/>
      <c r="E45" s="152"/>
      <c r="F45" s="15"/>
      <c r="G45" s="7"/>
      <c r="H45" s="6"/>
      <c r="I45" s="21"/>
      <c r="J45" s="7" t="s">
        <v>1</v>
      </c>
      <c r="K45" s="8" t="s">
        <v>1</v>
      </c>
      <c r="L45" s="1"/>
      <c r="M45" s="1"/>
      <c r="N45" s="1"/>
      <c r="O45" s="20">
        <f t="shared" ref="O45:O50" si="10">L45-(M45+N45)</f>
        <v>0</v>
      </c>
      <c r="P45" s="29" t="str">
        <f t="shared" si="7"/>
        <v>OK</v>
      </c>
      <c r="Q45" s="10" t="str">
        <f t="shared" si="8"/>
        <v>OK</v>
      </c>
      <c r="R45" s="10" t="str">
        <f t="shared" si="9"/>
        <v>OK</v>
      </c>
      <c r="T45" s="79" t="s">
        <v>214</v>
      </c>
    </row>
    <row r="46" spans="1:22" ht="22.5" customHeight="1">
      <c r="A46" s="6"/>
      <c r="B46" s="9"/>
      <c r="C46" s="72"/>
      <c r="D46" s="152"/>
      <c r="E46" s="152"/>
      <c r="F46" s="15"/>
      <c r="G46" s="7"/>
      <c r="H46" s="6"/>
      <c r="I46" s="21"/>
      <c r="J46" s="7" t="s">
        <v>1</v>
      </c>
      <c r="K46" s="8" t="s">
        <v>1</v>
      </c>
      <c r="L46" s="1"/>
      <c r="M46" s="1"/>
      <c r="N46" s="1"/>
      <c r="O46" s="20">
        <f t="shared" si="10"/>
        <v>0</v>
      </c>
      <c r="P46" s="29" t="str">
        <f t="shared" si="7"/>
        <v>OK</v>
      </c>
      <c r="Q46" s="10" t="str">
        <f t="shared" si="8"/>
        <v>OK</v>
      </c>
      <c r="R46" s="10" t="str">
        <f t="shared" si="9"/>
        <v>OK</v>
      </c>
      <c r="T46" s="80" t="s">
        <v>13</v>
      </c>
    </row>
    <row r="47" spans="1:22" ht="22.5" customHeight="1">
      <c r="A47" s="6"/>
      <c r="B47" s="9"/>
      <c r="C47" s="72"/>
      <c r="D47" s="152"/>
      <c r="E47" s="152"/>
      <c r="F47" s="15"/>
      <c r="G47" s="7"/>
      <c r="H47" s="6"/>
      <c r="I47" s="21"/>
      <c r="J47" s="7" t="s">
        <v>1</v>
      </c>
      <c r="K47" s="8" t="s">
        <v>1</v>
      </c>
      <c r="L47" s="1"/>
      <c r="M47" s="1"/>
      <c r="N47" s="1"/>
      <c r="O47" s="20">
        <f t="shared" si="10"/>
        <v>0</v>
      </c>
      <c r="P47" s="29" t="str">
        <f t="shared" si="7"/>
        <v>OK</v>
      </c>
      <c r="Q47" s="10" t="str">
        <f t="shared" si="8"/>
        <v>OK</v>
      </c>
      <c r="R47" s="10" t="str">
        <f t="shared" si="9"/>
        <v>OK</v>
      </c>
    </row>
    <row r="48" spans="1:22" ht="22.5" customHeight="1">
      <c r="A48" s="6"/>
      <c r="B48" s="9"/>
      <c r="C48" s="72"/>
      <c r="D48" s="152"/>
      <c r="E48" s="152"/>
      <c r="F48" s="16"/>
      <c r="G48" s="7"/>
      <c r="H48" s="6"/>
      <c r="I48" s="21"/>
      <c r="J48" s="7" t="s">
        <v>1</v>
      </c>
      <c r="K48" s="8" t="s">
        <v>1</v>
      </c>
      <c r="L48" s="1"/>
      <c r="M48" s="1"/>
      <c r="N48" s="1"/>
      <c r="O48" s="20">
        <f t="shared" si="10"/>
        <v>0</v>
      </c>
      <c r="P48" s="29" t="str">
        <f t="shared" si="7"/>
        <v>OK</v>
      </c>
      <c r="Q48" s="10" t="str">
        <f t="shared" si="8"/>
        <v>OK</v>
      </c>
      <c r="R48" s="10" t="str">
        <f t="shared" si="9"/>
        <v>OK</v>
      </c>
    </row>
    <row r="49" spans="1:20" ht="22.5" customHeight="1">
      <c r="A49" s="6"/>
      <c r="B49" s="9"/>
      <c r="C49" s="72"/>
      <c r="D49" s="152"/>
      <c r="E49" s="152"/>
      <c r="F49" s="15"/>
      <c r="G49" s="7"/>
      <c r="H49" s="6"/>
      <c r="I49" s="21"/>
      <c r="J49" s="7" t="s">
        <v>1</v>
      </c>
      <c r="K49" s="8" t="s">
        <v>1</v>
      </c>
      <c r="L49" s="1"/>
      <c r="M49" s="1"/>
      <c r="N49" s="1"/>
      <c r="O49" s="20">
        <f t="shared" si="10"/>
        <v>0</v>
      </c>
      <c r="P49" s="29" t="str">
        <f t="shared" si="7"/>
        <v>OK</v>
      </c>
      <c r="Q49" s="10" t="str">
        <f t="shared" si="8"/>
        <v>OK</v>
      </c>
      <c r="R49" s="10" t="str">
        <f t="shared" si="9"/>
        <v>OK</v>
      </c>
    </row>
    <row r="50" spans="1:20" ht="22.5" customHeight="1">
      <c r="A50" s="6"/>
      <c r="B50" s="9"/>
      <c r="C50" s="72"/>
      <c r="D50" s="152"/>
      <c r="E50" s="152"/>
      <c r="F50" s="15"/>
      <c r="G50" s="7"/>
      <c r="H50" s="6"/>
      <c r="I50" s="21"/>
      <c r="J50" s="7" t="s">
        <v>1</v>
      </c>
      <c r="K50" s="8" t="s">
        <v>1</v>
      </c>
      <c r="L50" s="1"/>
      <c r="M50" s="1"/>
      <c r="N50" s="1"/>
      <c r="O50" s="20">
        <f t="shared" si="10"/>
        <v>0</v>
      </c>
      <c r="P50" s="29" t="str">
        <f t="shared" si="7"/>
        <v>OK</v>
      </c>
      <c r="Q50" s="10" t="str">
        <f t="shared" si="8"/>
        <v>OK</v>
      </c>
      <c r="R50" s="10" t="str">
        <f t="shared" si="9"/>
        <v>OK</v>
      </c>
    </row>
    <row r="51" spans="1:20" ht="22.5" customHeight="1">
      <c r="A51" s="12"/>
      <c r="B51" s="13"/>
      <c r="C51" s="14"/>
      <c r="D51" s="13"/>
      <c r="E51" s="14"/>
      <c r="F51" s="14"/>
      <c r="G51" s="13"/>
      <c r="H51" s="13"/>
      <c r="I51" s="12"/>
      <c r="J51" s="12"/>
      <c r="K51" s="68" t="s">
        <v>137</v>
      </c>
      <c r="L51" s="27">
        <f>SUM(L44:L50)</f>
        <v>0</v>
      </c>
      <c r="M51" s="27">
        <f t="shared" ref="M51:N51" si="11">SUM(M44:M50)</f>
        <v>0</v>
      </c>
      <c r="N51" s="27">
        <f t="shared" si="11"/>
        <v>0</v>
      </c>
      <c r="O51" s="27">
        <f>L51-(M51+N51)</f>
        <v>0</v>
      </c>
      <c r="P51" s="76"/>
      <c r="Q51" s="77"/>
      <c r="R51" s="77"/>
    </row>
    <row r="52" spans="1:20" ht="22.5" customHeight="1">
      <c r="A52" s="48" t="s">
        <v>129</v>
      </c>
      <c r="B52" s="13"/>
      <c r="C52" s="14"/>
      <c r="D52" s="13"/>
      <c r="E52" s="14"/>
      <c r="F52" s="14"/>
      <c r="G52" s="13"/>
      <c r="H52" s="13"/>
      <c r="I52" s="12"/>
      <c r="J52" s="12"/>
      <c r="K52" s="12"/>
      <c r="L52" s="12"/>
      <c r="M52" s="12"/>
      <c r="N52" s="12"/>
      <c r="O52" s="12"/>
      <c r="P52" s="76"/>
      <c r="Q52" s="77"/>
      <c r="R52" s="77"/>
    </row>
    <row r="53" spans="1:20" ht="22.5" customHeight="1">
      <c r="A53" s="162" t="s">
        <v>217</v>
      </c>
      <c r="B53" s="160" t="s">
        <v>67</v>
      </c>
      <c r="C53" s="150" t="s">
        <v>286</v>
      </c>
      <c r="D53" s="150"/>
      <c r="E53" s="150"/>
      <c r="F53" s="150"/>
      <c r="G53" s="160" t="s">
        <v>38</v>
      </c>
      <c r="H53" s="144" t="s">
        <v>47</v>
      </c>
      <c r="I53" s="145"/>
      <c r="J53" s="145"/>
      <c r="K53" s="146"/>
      <c r="L53" s="144" t="s">
        <v>216</v>
      </c>
      <c r="M53" s="145"/>
      <c r="N53" s="145"/>
      <c r="O53" s="146"/>
      <c r="P53" s="48" t="s">
        <v>96</v>
      </c>
      <c r="Q53" s="48" t="s">
        <v>96</v>
      </c>
      <c r="R53" s="61"/>
    </row>
    <row r="54" spans="1:20" ht="22.5" customHeight="1">
      <c r="A54" s="161"/>
      <c r="B54" s="161"/>
      <c r="C54" s="68" t="s">
        <v>215</v>
      </c>
      <c r="D54" s="150" t="s">
        <v>120</v>
      </c>
      <c r="E54" s="150"/>
      <c r="F54" s="68" t="s">
        <v>15</v>
      </c>
      <c r="G54" s="161"/>
      <c r="H54" s="69" t="s">
        <v>29</v>
      </c>
      <c r="I54" s="69" t="s">
        <v>28</v>
      </c>
      <c r="J54" s="68" t="s">
        <v>18</v>
      </c>
      <c r="K54" s="68" t="s">
        <v>19</v>
      </c>
      <c r="L54" s="53" t="s">
        <v>109</v>
      </c>
      <c r="M54" s="53" t="s">
        <v>110</v>
      </c>
      <c r="N54" s="53" t="s">
        <v>111</v>
      </c>
      <c r="O54" s="53" t="s">
        <v>112</v>
      </c>
      <c r="P54" s="70" t="s">
        <v>104</v>
      </c>
      <c r="Q54" s="70" t="s">
        <v>116</v>
      </c>
      <c r="R54" s="70" t="s">
        <v>115</v>
      </c>
      <c r="T54" s="98" t="s">
        <v>153</v>
      </c>
    </row>
    <row r="55" spans="1:20" ht="22.5" customHeight="1">
      <c r="A55" s="6"/>
      <c r="B55" s="9"/>
      <c r="C55" s="72"/>
      <c r="D55" s="152"/>
      <c r="E55" s="152"/>
      <c r="F55" s="15"/>
      <c r="G55" s="7"/>
      <c r="H55" s="6"/>
      <c r="I55" s="6"/>
      <c r="J55" s="7" t="s">
        <v>1</v>
      </c>
      <c r="K55" s="8" t="s">
        <v>1</v>
      </c>
      <c r="L55" s="1"/>
      <c r="M55" s="1"/>
      <c r="N55" s="1"/>
      <c r="O55" s="20">
        <f>L55-(M55+N55)</f>
        <v>0</v>
      </c>
      <c r="P55" s="29" t="str">
        <f t="shared" ref="P55:P61" si="12">IF(OR(G55="新規",G55="追加",G55=""),"OK",(IF(AND(H55="",I55=""),"NG","OK")))</f>
        <v>OK</v>
      </c>
      <c r="Q55" s="10" t="str">
        <f t="shared" ref="Q55:Q61" si="13">IF(OR(G55="新規",G55="追加",G55=""),"OK",(IF(OR(AND(J55="",K55=""),AND(J55="",K55="□"),AND(J55="□",K55=""),AND(J55="□",K55="□")),"NG","OK")))</f>
        <v>OK</v>
      </c>
      <c r="R55" s="10" t="str">
        <f>IF(OR(AND(C55&lt;&gt;"",D55&lt;&gt;"",F55&lt;&gt;"",G55&lt;&gt;""),(C55="")),"OK","NG")</f>
        <v>OK</v>
      </c>
      <c r="T55" s="78" t="s">
        <v>159</v>
      </c>
    </row>
    <row r="56" spans="1:20" ht="22.5" customHeight="1">
      <c r="A56" s="6"/>
      <c r="B56" s="9"/>
      <c r="C56" s="72"/>
      <c r="D56" s="152"/>
      <c r="E56" s="152"/>
      <c r="F56" s="15"/>
      <c r="G56" s="7"/>
      <c r="H56" s="6"/>
      <c r="I56" s="6"/>
      <c r="J56" s="7" t="s">
        <v>1</v>
      </c>
      <c r="K56" s="8" t="s">
        <v>1</v>
      </c>
      <c r="L56" s="1"/>
      <c r="M56" s="1"/>
      <c r="N56" s="1"/>
      <c r="O56" s="20">
        <f t="shared" ref="O56:O61" si="14">L56-(M56+N56)</f>
        <v>0</v>
      </c>
      <c r="P56" s="29" t="str">
        <f t="shared" si="12"/>
        <v>OK</v>
      </c>
      <c r="Q56" s="10" t="str">
        <f t="shared" si="13"/>
        <v>OK</v>
      </c>
      <c r="R56" s="10" t="str">
        <f t="shared" ref="R56:R61" si="15">IF(OR(AND(C56&lt;&gt;"",D56&lt;&gt;"",F56&lt;&gt;"",G56&lt;&gt;""),(C56="")),"OK","NG")</f>
        <v>OK</v>
      </c>
      <c r="T56" s="79" t="s">
        <v>162</v>
      </c>
    </row>
    <row r="57" spans="1:20" ht="22.5" customHeight="1">
      <c r="A57" s="6"/>
      <c r="B57" s="9"/>
      <c r="C57" s="72"/>
      <c r="D57" s="152"/>
      <c r="E57" s="152"/>
      <c r="F57" s="15"/>
      <c r="G57" s="7"/>
      <c r="H57" s="6"/>
      <c r="I57" s="6"/>
      <c r="J57" s="7" t="s">
        <v>1</v>
      </c>
      <c r="K57" s="8" t="s">
        <v>1</v>
      </c>
      <c r="L57" s="1"/>
      <c r="M57" s="1"/>
      <c r="N57" s="1"/>
      <c r="O57" s="20">
        <f t="shared" si="14"/>
        <v>0</v>
      </c>
      <c r="P57" s="29" t="str">
        <f t="shared" si="12"/>
        <v>OK</v>
      </c>
      <c r="Q57" s="10" t="str">
        <f t="shared" si="13"/>
        <v>OK</v>
      </c>
      <c r="R57" s="10" t="str">
        <f t="shared" si="15"/>
        <v>OK</v>
      </c>
      <c r="T57" s="81" t="s">
        <v>214</v>
      </c>
    </row>
    <row r="58" spans="1:20" ht="22.5" customHeight="1">
      <c r="A58" s="6"/>
      <c r="B58" s="9"/>
      <c r="C58" s="72"/>
      <c r="D58" s="152"/>
      <c r="E58" s="152"/>
      <c r="F58" s="15"/>
      <c r="G58" s="7"/>
      <c r="H58" s="6"/>
      <c r="I58" s="6"/>
      <c r="J58" s="7" t="s">
        <v>1</v>
      </c>
      <c r="K58" s="8" t="s">
        <v>1</v>
      </c>
      <c r="L58" s="1"/>
      <c r="M58" s="1"/>
      <c r="N58" s="1"/>
      <c r="O58" s="20">
        <f t="shared" si="14"/>
        <v>0</v>
      </c>
      <c r="P58" s="29" t="str">
        <f t="shared" si="12"/>
        <v>OK</v>
      </c>
      <c r="Q58" s="10" t="str">
        <f t="shared" si="13"/>
        <v>OK</v>
      </c>
      <c r="R58" s="10" t="str">
        <f t="shared" si="15"/>
        <v>OK</v>
      </c>
      <c r="T58" s="80" t="s">
        <v>13</v>
      </c>
    </row>
    <row r="59" spans="1:20" ht="22.5" customHeight="1">
      <c r="A59" s="6"/>
      <c r="B59" s="9"/>
      <c r="C59" s="72"/>
      <c r="D59" s="152"/>
      <c r="E59" s="152"/>
      <c r="F59" s="16"/>
      <c r="G59" s="7"/>
      <c r="H59" s="6"/>
      <c r="I59" s="6"/>
      <c r="J59" s="7" t="s">
        <v>1</v>
      </c>
      <c r="K59" s="8" t="s">
        <v>1</v>
      </c>
      <c r="L59" s="1"/>
      <c r="M59" s="1"/>
      <c r="N59" s="1"/>
      <c r="O59" s="20">
        <f t="shared" si="14"/>
        <v>0</v>
      </c>
      <c r="P59" s="29" t="str">
        <f t="shared" si="12"/>
        <v>OK</v>
      </c>
      <c r="Q59" s="10" t="str">
        <f t="shared" si="13"/>
        <v>OK</v>
      </c>
      <c r="R59" s="10" t="str">
        <f t="shared" si="15"/>
        <v>OK</v>
      </c>
    </row>
    <row r="60" spans="1:20" ht="22.5" customHeight="1">
      <c r="A60" s="6"/>
      <c r="B60" s="9"/>
      <c r="C60" s="72"/>
      <c r="D60" s="152"/>
      <c r="E60" s="152"/>
      <c r="F60" s="15"/>
      <c r="G60" s="7"/>
      <c r="H60" s="6"/>
      <c r="I60" s="6"/>
      <c r="J60" s="7" t="s">
        <v>1</v>
      </c>
      <c r="K60" s="8" t="s">
        <v>1</v>
      </c>
      <c r="L60" s="1"/>
      <c r="M60" s="1"/>
      <c r="N60" s="1"/>
      <c r="O60" s="20">
        <f t="shared" si="14"/>
        <v>0</v>
      </c>
      <c r="P60" s="29" t="str">
        <f t="shared" si="12"/>
        <v>OK</v>
      </c>
      <c r="Q60" s="10" t="str">
        <f t="shared" si="13"/>
        <v>OK</v>
      </c>
      <c r="R60" s="10" t="str">
        <f t="shared" si="15"/>
        <v>OK</v>
      </c>
    </row>
    <row r="61" spans="1:20" ht="22.5" customHeight="1">
      <c r="A61" s="6"/>
      <c r="B61" s="9"/>
      <c r="C61" s="72"/>
      <c r="D61" s="152"/>
      <c r="E61" s="152"/>
      <c r="F61" s="15"/>
      <c r="G61" s="7"/>
      <c r="H61" s="6"/>
      <c r="I61" s="6"/>
      <c r="J61" s="7" t="s">
        <v>1</v>
      </c>
      <c r="K61" s="8" t="s">
        <v>1</v>
      </c>
      <c r="L61" s="1"/>
      <c r="M61" s="1"/>
      <c r="N61" s="1"/>
      <c r="O61" s="20">
        <f t="shared" si="14"/>
        <v>0</v>
      </c>
      <c r="P61" s="29" t="str">
        <f t="shared" si="12"/>
        <v>OK</v>
      </c>
      <c r="Q61" s="10" t="str">
        <f t="shared" si="13"/>
        <v>OK</v>
      </c>
      <c r="R61" s="10" t="str">
        <f t="shared" si="15"/>
        <v>OK</v>
      </c>
    </row>
    <row r="62" spans="1:20" ht="22.5" customHeight="1">
      <c r="A62" s="12"/>
      <c r="B62" s="13"/>
      <c r="C62" s="14"/>
      <c r="D62" s="13"/>
      <c r="E62" s="14"/>
      <c r="F62" s="14"/>
      <c r="G62" s="13"/>
      <c r="H62" s="13"/>
      <c r="I62" s="12"/>
      <c r="J62" s="12"/>
      <c r="K62" s="68" t="s">
        <v>137</v>
      </c>
      <c r="L62" s="27">
        <f>SUM(L55:L61)</f>
        <v>0</v>
      </c>
      <c r="M62" s="27">
        <f t="shared" ref="M62:N62" si="16">SUM(M55:M61)</f>
        <v>0</v>
      </c>
      <c r="N62" s="27">
        <f t="shared" si="16"/>
        <v>0</v>
      </c>
      <c r="O62" s="27">
        <f>L62-(M62+N62)</f>
        <v>0</v>
      </c>
      <c r="P62" s="76"/>
      <c r="Q62" s="77"/>
      <c r="R62" s="77"/>
    </row>
    <row r="63" spans="1:20" ht="22.5" customHeight="1">
      <c r="A63" s="48" t="s">
        <v>130</v>
      </c>
      <c r="B63" s="13"/>
      <c r="C63" s="14"/>
      <c r="D63" s="13"/>
      <c r="E63" s="14"/>
      <c r="F63" s="14"/>
      <c r="G63" s="13"/>
      <c r="H63" s="13"/>
      <c r="I63" s="12"/>
      <c r="J63" s="12"/>
      <c r="K63" s="12"/>
      <c r="L63" s="12"/>
      <c r="M63" s="12"/>
      <c r="N63" s="12"/>
      <c r="O63" s="12"/>
      <c r="P63" s="76"/>
      <c r="Q63" s="77"/>
      <c r="R63" s="77"/>
    </row>
    <row r="64" spans="1:20" ht="22.5" customHeight="1">
      <c r="A64" s="162" t="s">
        <v>217</v>
      </c>
      <c r="B64" s="160" t="s">
        <v>67</v>
      </c>
      <c r="C64" s="150" t="s">
        <v>286</v>
      </c>
      <c r="D64" s="150"/>
      <c r="E64" s="150"/>
      <c r="F64" s="150"/>
      <c r="G64" s="160" t="s">
        <v>38</v>
      </c>
      <c r="H64" s="144" t="s">
        <v>47</v>
      </c>
      <c r="I64" s="145"/>
      <c r="J64" s="145"/>
      <c r="K64" s="146"/>
      <c r="L64" s="144" t="s">
        <v>216</v>
      </c>
      <c r="M64" s="145"/>
      <c r="N64" s="145"/>
      <c r="O64" s="146"/>
      <c r="P64" s="48" t="s">
        <v>96</v>
      </c>
      <c r="Q64" s="48" t="s">
        <v>96</v>
      </c>
      <c r="R64" s="61"/>
    </row>
    <row r="65" spans="1:20" ht="22.5" customHeight="1">
      <c r="A65" s="161"/>
      <c r="B65" s="161"/>
      <c r="C65" s="68" t="s">
        <v>215</v>
      </c>
      <c r="D65" s="150" t="s">
        <v>120</v>
      </c>
      <c r="E65" s="150"/>
      <c r="F65" s="68" t="s">
        <v>15</v>
      </c>
      <c r="G65" s="161"/>
      <c r="H65" s="69" t="s">
        <v>29</v>
      </c>
      <c r="I65" s="69" t="s">
        <v>28</v>
      </c>
      <c r="J65" s="68" t="s">
        <v>18</v>
      </c>
      <c r="K65" s="68" t="s">
        <v>19</v>
      </c>
      <c r="L65" s="53" t="s">
        <v>109</v>
      </c>
      <c r="M65" s="53" t="s">
        <v>110</v>
      </c>
      <c r="N65" s="53" t="s">
        <v>111</v>
      </c>
      <c r="O65" s="53" t="s">
        <v>112</v>
      </c>
      <c r="P65" s="70" t="s">
        <v>104</v>
      </c>
      <c r="Q65" s="70" t="s">
        <v>116</v>
      </c>
      <c r="R65" s="70" t="s">
        <v>115</v>
      </c>
      <c r="T65" s="82" t="s">
        <v>153</v>
      </c>
    </row>
    <row r="66" spans="1:20" ht="22.5" customHeight="1">
      <c r="A66" s="6"/>
      <c r="B66" s="9"/>
      <c r="C66" s="72"/>
      <c r="D66" s="152"/>
      <c r="E66" s="152"/>
      <c r="F66" s="15"/>
      <c r="G66" s="7"/>
      <c r="H66" s="6"/>
      <c r="I66" s="6"/>
      <c r="J66" s="7" t="s">
        <v>1</v>
      </c>
      <c r="K66" s="8" t="s">
        <v>1</v>
      </c>
      <c r="L66" s="1"/>
      <c r="M66" s="1"/>
      <c r="N66" s="1"/>
      <c r="O66" s="20">
        <f>L66-(M66+N66)</f>
        <v>0</v>
      </c>
      <c r="P66" s="29" t="str">
        <f>IF(OR(G66="新規",G66="追加",G66=""),"OK",(IF(AND(H66="",I66=""),"NG","OK")))</f>
        <v>OK</v>
      </c>
      <c r="Q66" s="10" t="str">
        <f>IF(OR(G66="新規",G66="追加",G66=""),"OK",(IF(OR(AND(J66="",K66=""),AND(J66="",K66="□"),AND(J66="□",K66=""),AND(J66="□",K66="□")),"NG","OK")))</f>
        <v>OK</v>
      </c>
      <c r="R66" s="10" t="str">
        <f>IF(OR(AND(C66&lt;&gt;"",D66&lt;&gt;"",F66&lt;&gt;"",G66&lt;&gt;""),(C66="")),"OK","NG")</f>
        <v>OK</v>
      </c>
      <c r="T66" s="83" t="s">
        <v>271</v>
      </c>
    </row>
    <row r="67" spans="1:20" ht="22.5" customHeight="1">
      <c r="A67" s="6"/>
      <c r="B67" s="9"/>
      <c r="C67" s="72"/>
      <c r="D67" s="152"/>
      <c r="E67" s="152"/>
      <c r="F67" s="15"/>
      <c r="G67" s="7"/>
      <c r="H67" s="6"/>
      <c r="I67" s="6"/>
      <c r="J67" s="7" t="s">
        <v>1</v>
      </c>
      <c r="K67" s="8" t="s">
        <v>1</v>
      </c>
      <c r="L67" s="1"/>
      <c r="M67" s="1"/>
      <c r="N67" s="1"/>
      <c r="O67" s="20">
        <f t="shared" ref="O67:O72" si="17">L67-(M67+N67)</f>
        <v>0</v>
      </c>
      <c r="P67" s="29" t="str">
        <f>IF(OR(G67="新規",G67="追加",G67=""),"OK",(IF(AND(H67="",I67=""),"NG","OK")))</f>
        <v>OK</v>
      </c>
      <c r="Q67" s="10" t="str">
        <f t="shared" ref="Q67:Q72" si="18">IF(OR(G67="新規",G67="追加",G67=""),"OK",(IF(OR(AND(J67="",K67=""),AND(J67="",K67="□"),AND(J67="□",K67=""),AND(J67="□",K67="□")),"NG","OK")))</f>
        <v>OK</v>
      </c>
      <c r="R67" s="10" t="str">
        <f t="shared" ref="R67:R72" si="19">IF(OR(AND(C67&lt;&gt;"",D67&lt;&gt;"",F67&lt;&gt;"",G67&lt;&gt;""),(C67="")),"OK","NG")</f>
        <v>OK</v>
      </c>
      <c r="T67" s="82" t="s">
        <v>214</v>
      </c>
    </row>
    <row r="68" spans="1:20" ht="22.5" customHeight="1">
      <c r="A68" s="6"/>
      <c r="B68" s="9"/>
      <c r="C68" s="72"/>
      <c r="D68" s="152"/>
      <c r="E68" s="152"/>
      <c r="F68" s="15"/>
      <c r="G68" s="7"/>
      <c r="H68" s="6"/>
      <c r="I68" s="6"/>
      <c r="J68" s="7" t="s">
        <v>1</v>
      </c>
      <c r="K68" s="8" t="s">
        <v>1</v>
      </c>
      <c r="L68" s="1"/>
      <c r="M68" s="1"/>
      <c r="N68" s="1"/>
      <c r="O68" s="20">
        <f t="shared" si="17"/>
        <v>0</v>
      </c>
      <c r="P68" s="29" t="str">
        <f t="shared" ref="P68:P72" si="20">IF(OR(G68="新規",G68="追加",G68=""),"OK",(IF(AND(H68="",I68=""),"NG","OK")))</f>
        <v>OK</v>
      </c>
      <c r="Q68" s="10" t="str">
        <f t="shared" si="18"/>
        <v>OK</v>
      </c>
      <c r="R68" s="10" t="str">
        <f t="shared" si="19"/>
        <v>OK</v>
      </c>
      <c r="T68" s="80" t="s">
        <v>13</v>
      </c>
    </row>
    <row r="69" spans="1:20" ht="22.5" customHeight="1">
      <c r="A69" s="6"/>
      <c r="B69" s="9"/>
      <c r="C69" s="72"/>
      <c r="D69" s="152"/>
      <c r="E69" s="152"/>
      <c r="F69" s="15"/>
      <c r="G69" s="7"/>
      <c r="H69" s="6"/>
      <c r="I69" s="6"/>
      <c r="J69" s="7" t="s">
        <v>1</v>
      </c>
      <c r="K69" s="8" t="s">
        <v>1</v>
      </c>
      <c r="L69" s="1"/>
      <c r="M69" s="1"/>
      <c r="N69" s="1"/>
      <c r="O69" s="20">
        <f t="shared" si="17"/>
        <v>0</v>
      </c>
      <c r="P69" s="29" t="str">
        <f t="shared" si="20"/>
        <v>OK</v>
      </c>
      <c r="Q69" s="10" t="str">
        <f t="shared" si="18"/>
        <v>OK</v>
      </c>
      <c r="R69" s="10" t="str">
        <f t="shared" si="19"/>
        <v>OK</v>
      </c>
    </row>
    <row r="70" spans="1:20" ht="22.5" customHeight="1">
      <c r="A70" s="6"/>
      <c r="B70" s="9"/>
      <c r="C70" s="72"/>
      <c r="D70" s="152"/>
      <c r="E70" s="152"/>
      <c r="F70" s="16"/>
      <c r="G70" s="7"/>
      <c r="H70" s="6"/>
      <c r="I70" s="6"/>
      <c r="J70" s="7" t="s">
        <v>1</v>
      </c>
      <c r="K70" s="8" t="s">
        <v>1</v>
      </c>
      <c r="L70" s="1"/>
      <c r="M70" s="1"/>
      <c r="N70" s="1"/>
      <c r="O70" s="20">
        <f t="shared" si="17"/>
        <v>0</v>
      </c>
      <c r="P70" s="29" t="str">
        <f t="shared" si="20"/>
        <v>OK</v>
      </c>
      <c r="Q70" s="10" t="str">
        <f t="shared" si="18"/>
        <v>OK</v>
      </c>
      <c r="R70" s="10" t="str">
        <f t="shared" si="19"/>
        <v>OK</v>
      </c>
    </row>
    <row r="71" spans="1:20" ht="22.5" customHeight="1">
      <c r="A71" s="6"/>
      <c r="B71" s="9"/>
      <c r="C71" s="72"/>
      <c r="D71" s="152"/>
      <c r="E71" s="152"/>
      <c r="F71" s="15"/>
      <c r="G71" s="7"/>
      <c r="H71" s="6"/>
      <c r="I71" s="6"/>
      <c r="J71" s="7" t="s">
        <v>1</v>
      </c>
      <c r="K71" s="8" t="s">
        <v>1</v>
      </c>
      <c r="L71" s="1"/>
      <c r="M71" s="1"/>
      <c r="N71" s="1"/>
      <c r="O71" s="20">
        <f t="shared" si="17"/>
        <v>0</v>
      </c>
      <c r="P71" s="29" t="str">
        <f t="shared" si="20"/>
        <v>OK</v>
      </c>
      <c r="Q71" s="10" t="str">
        <f t="shared" si="18"/>
        <v>OK</v>
      </c>
      <c r="R71" s="10" t="str">
        <f t="shared" si="19"/>
        <v>OK</v>
      </c>
    </row>
    <row r="72" spans="1:20" ht="22.5" customHeight="1">
      <c r="A72" s="6"/>
      <c r="B72" s="9"/>
      <c r="C72" s="72"/>
      <c r="D72" s="152"/>
      <c r="E72" s="152"/>
      <c r="F72" s="15"/>
      <c r="G72" s="7"/>
      <c r="H72" s="6"/>
      <c r="I72" s="6"/>
      <c r="J72" s="7" t="s">
        <v>1</v>
      </c>
      <c r="K72" s="8" t="s">
        <v>1</v>
      </c>
      <c r="L72" s="1"/>
      <c r="M72" s="1"/>
      <c r="N72" s="1"/>
      <c r="O72" s="20">
        <f t="shared" si="17"/>
        <v>0</v>
      </c>
      <c r="P72" s="29" t="str">
        <f t="shared" si="20"/>
        <v>OK</v>
      </c>
      <c r="Q72" s="10" t="str">
        <f t="shared" si="18"/>
        <v>OK</v>
      </c>
      <c r="R72" s="10" t="str">
        <f t="shared" si="19"/>
        <v>OK</v>
      </c>
    </row>
    <row r="73" spans="1:20" ht="22.5" customHeight="1">
      <c r="A73" s="12"/>
      <c r="B73" s="13"/>
      <c r="C73" s="14"/>
      <c r="D73" s="13"/>
      <c r="E73" s="14"/>
      <c r="F73" s="14"/>
      <c r="G73" s="13"/>
      <c r="H73" s="13"/>
      <c r="I73" s="12"/>
      <c r="J73" s="12"/>
      <c r="K73" s="68" t="s">
        <v>137</v>
      </c>
      <c r="L73" s="27">
        <f>SUM(L66:L72)</f>
        <v>0</v>
      </c>
      <c r="M73" s="27">
        <f t="shared" ref="M73:N73" si="21">SUM(M66:M72)</f>
        <v>0</v>
      </c>
      <c r="N73" s="27">
        <f t="shared" si="21"/>
        <v>0</v>
      </c>
      <c r="O73" s="27">
        <f>L73-(M73+N73)</f>
        <v>0</v>
      </c>
      <c r="P73" s="76"/>
      <c r="Q73" s="77"/>
      <c r="R73" s="77"/>
    </row>
    <row r="74" spans="1:20" ht="22.5" customHeight="1">
      <c r="A74" s="48" t="s">
        <v>132</v>
      </c>
      <c r="B74" s="13"/>
      <c r="C74" s="14"/>
      <c r="D74" s="13"/>
      <c r="E74" s="14"/>
      <c r="F74" s="14"/>
      <c r="G74" s="13"/>
      <c r="H74" s="13"/>
      <c r="I74" s="12"/>
      <c r="J74" s="12"/>
      <c r="K74" s="12"/>
      <c r="L74" s="12"/>
      <c r="M74" s="12"/>
      <c r="N74" s="12"/>
      <c r="O74" s="12"/>
      <c r="P74" s="76"/>
      <c r="Q74" s="77"/>
      <c r="R74" s="77"/>
    </row>
    <row r="75" spans="1:20" ht="22.5" customHeight="1">
      <c r="A75" s="162" t="s">
        <v>217</v>
      </c>
      <c r="B75" s="160" t="s">
        <v>67</v>
      </c>
      <c r="C75" s="150" t="s">
        <v>286</v>
      </c>
      <c r="D75" s="150"/>
      <c r="E75" s="150"/>
      <c r="F75" s="150"/>
      <c r="G75" s="160" t="s">
        <v>38</v>
      </c>
      <c r="H75" s="147" t="s">
        <v>47</v>
      </c>
      <c r="I75" s="148"/>
      <c r="J75" s="148"/>
      <c r="K75" s="149"/>
      <c r="L75" s="144" t="s">
        <v>216</v>
      </c>
      <c r="M75" s="145"/>
      <c r="N75" s="145"/>
      <c r="O75" s="146"/>
      <c r="P75" s="76"/>
      <c r="Q75" s="77"/>
      <c r="R75" s="61"/>
    </row>
    <row r="76" spans="1:20" ht="22.5" customHeight="1">
      <c r="A76" s="161"/>
      <c r="B76" s="161"/>
      <c r="C76" s="68" t="s">
        <v>215</v>
      </c>
      <c r="D76" s="150" t="s">
        <v>120</v>
      </c>
      <c r="E76" s="150"/>
      <c r="F76" s="68" t="s">
        <v>15</v>
      </c>
      <c r="G76" s="161"/>
      <c r="H76" s="84" t="s">
        <v>29</v>
      </c>
      <c r="I76" s="84" t="s">
        <v>28</v>
      </c>
      <c r="J76" s="22" t="s">
        <v>18</v>
      </c>
      <c r="K76" s="22" t="s">
        <v>19</v>
      </c>
      <c r="L76" s="53" t="s">
        <v>109</v>
      </c>
      <c r="M76" s="53" t="s">
        <v>110</v>
      </c>
      <c r="N76" s="53" t="s">
        <v>111</v>
      </c>
      <c r="O76" s="53" t="s">
        <v>112</v>
      </c>
      <c r="P76" s="76"/>
      <c r="Q76" s="77"/>
      <c r="R76" s="70" t="s">
        <v>115</v>
      </c>
      <c r="T76" s="81" t="s">
        <v>153</v>
      </c>
    </row>
    <row r="77" spans="1:20" ht="22.5" customHeight="1">
      <c r="A77" s="6"/>
      <c r="B77" s="9"/>
      <c r="C77" s="72"/>
      <c r="D77" s="152"/>
      <c r="E77" s="152"/>
      <c r="F77" s="15"/>
      <c r="G77" s="7"/>
      <c r="H77" s="22"/>
      <c r="I77" s="22"/>
      <c r="J77" s="22" t="s">
        <v>1</v>
      </c>
      <c r="K77" s="22" t="s">
        <v>1</v>
      </c>
      <c r="L77" s="1"/>
      <c r="M77" s="1"/>
      <c r="N77" s="1"/>
      <c r="O77" s="20">
        <f>L77-(M77+N77)</f>
        <v>0</v>
      </c>
      <c r="P77" s="76"/>
      <c r="Q77" s="77"/>
      <c r="R77" s="10" t="str">
        <f>IF(OR(AND(C77&lt;&gt;"",D77&lt;&gt;"",F77&lt;&gt;"",G77&lt;&gt;""),(C77="")),"OK","NG")</f>
        <v>OK</v>
      </c>
      <c r="T77" s="81" t="s">
        <v>273</v>
      </c>
    </row>
    <row r="78" spans="1:20" ht="22.5" customHeight="1">
      <c r="A78" s="6"/>
      <c r="B78" s="9"/>
      <c r="C78" s="72"/>
      <c r="D78" s="152"/>
      <c r="E78" s="152"/>
      <c r="F78" s="15"/>
      <c r="G78" s="7"/>
      <c r="H78" s="22"/>
      <c r="I78" s="22"/>
      <c r="J78" s="22" t="s">
        <v>1</v>
      </c>
      <c r="K78" s="22" t="s">
        <v>1</v>
      </c>
      <c r="L78" s="1"/>
      <c r="M78" s="1"/>
      <c r="N78" s="1"/>
      <c r="O78" s="20">
        <f t="shared" ref="O78:O83" si="22">L78-(M78+N78)</f>
        <v>0</v>
      </c>
      <c r="P78" s="76"/>
      <c r="Q78" s="77"/>
      <c r="R78" s="10" t="str">
        <f t="shared" ref="R78:R83" si="23">IF(OR(AND(C78&lt;&gt;"",D78&lt;&gt;"",F78&lt;&gt;"",G78&lt;&gt;""),(C78="")),"OK","NG")</f>
        <v>OK</v>
      </c>
      <c r="T78" s="81" t="s">
        <v>163</v>
      </c>
    </row>
    <row r="79" spans="1:20" ht="22.5" customHeight="1">
      <c r="A79" s="6"/>
      <c r="B79" s="9"/>
      <c r="C79" s="72"/>
      <c r="D79" s="152"/>
      <c r="E79" s="152"/>
      <c r="F79" s="15"/>
      <c r="G79" s="7"/>
      <c r="H79" s="22"/>
      <c r="I79" s="22"/>
      <c r="J79" s="22" t="s">
        <v>1</v>
      </c>
      <c r="K79" s="22" t="s">
        <v>1</v>
      </c>
      <c r="L79" s="1"/>
      <c r="M79" s="1"/>
      <c r="N79" s="1"/>
      <c r="O79" s="20">
        <f t="shared" si="22"/>
        <v>0</v>
      </c>
      <c r="P79" s="76"/>
      <c r="Q79" s="77"/>
      <c r="R79" s="10" t="str">
        <f t="shared" si="23"/>
        <v>OK</v>
      </c>
      <c r="T79" s="81" t="s">
        <v>214</v>
      </c>
    </row>
    <row r="80" spans="1:20" ht="22.5" customHeight="1">
      <c r="A80" s="6"/>
      <c r="B80" s="9"/>
      <c r="C80" s="72"/>
      <c r="D80" s="152"/>
      <c r="E80" s="152"/>
      <c r="F80" s="15"/>
      <c r="G80" s="7"/>
      <c r="H80" s="22"/>
      <c r="I80" s="22"/>
      <c r="J80" s="22" t="s">
        <v>1</v>
      </c>
      <c r="K80" s="22" t="s">
        <v>1</v>
      </c>
      <c r="L80" s="1"/>
      <c r="M80" s="1"/>
      <c r="N80" s="1"/>
      <c r="O80" s="20">
        <f t="shared" si="22"/>
        <v>0</v>
      </c>
      <c r="P80" s="76"/>
      <c r="Q80" s="77"/>
      <c r="R80" s="10" t="str">
        <f>IF(OR(AND(C80&lt;&gt;"",D80&lt;&gt;"",F80&lt;&gt;"",G80&lt;&gt;""),(C80="")),"OK","NG")</f>
        <v>OK</v>
      </c>
      <c r="T80" s="81" t="s">
        <v>13</v>
      </c>
    </row>
    <row r="81" spans="1:20" ht="22.5" customHeight="1">
      <c r="A81" s="6"/>
      <c r="B81" s="9"/>
      <c r="C81" s="72"/>
      <c r="D81" s="152"/>
      <c r="E81" s="152"/>
      <c r="F81" s="16"/>
      <c r="G81" s="7"/>
      <c r="H81" s="22"/>
      <c r="I81" s="22"/>
      <c r="J81" s="22" t="s">
        <v>1</v>
      </c>
      <c r="K81" s="22" t="s">
        <v>1</v>
      </c>
      <c r="L81" s="1"/>
      <c r="M81" s="1"/>
      <c r="N81" s="1"/>
      <c r="O81" s="20">
        <f t="shared" si="22"/>
        <v>0</v>
      </c>
      <c r="P81" s="76"/>
      <c r="Q81" s="77"/>
      <c r="R81" s="10" t="str">
        <f>IF(OR(AND(C81&lt;&gt;"",D81&lt;&gt;"",F81&lt;&gt;"",G81&lt;&gt;""),(C81="")),"OK","NG")</f>
        <v>OK</v>
      </c>
    </row>
    <row r="82" spans="1:20" ht="22.5" customHeight="1">
      <c r="A82" s="6"/>
      <c r="B82" s="9"/>
      <c r="C82" s="72"/>
      <c r="D82" s="152"/>
      <c r="E82" s="152"/>
      <c r="F82" s="15"/>
      <c r="G82" s="7"/>
      <c r="H82" s="22"/>
      <c r="I82" s="22"/>
      <c r="J82" s="22" t="s">
        <v>1</v>
      </c>
      <c r="K82" s="22" t="s">
        <v>1</v>
      </c>
      <c r="L82" s="1"/>
      <c r="M82" s="1"/>
      <c r="N82" s="1"/>
      <c r="O82" s="20">
        <f t="shared" si="22"/>
        <v>0</v>
      </c>
      <c r="P82" s="76"/>
      <c r="Q82" s="77"/>
      <c r="R82" s="10" t="str">
        <f t="shared" si="23"/>
        <v>OK</v>
      </c>
    </row>
    <row r="83" spans="1:20" ht="22.5" customHeight="1">
      <c r="A83" s="6"/>
      <c r="B83" s="9"/>
      <c r="C83" s="72"/>
      <c r="D83" s="152"/>
      <c r="E83" s="152"/>
      <c r="F83" s="15"/>
      <c r="G83" s="7"/>
      <c r="H83" s="22"/>
      <c r="I83" s="22"/>
      <c r="J83" s="22" t="s">
        <v>1</v>
      </c>
      <c r="K83" s="22" t="s">
        <v>1</v>
      </c>
      <c r="L83" s="1"/>
      <c r="M83" s="1"/>
      <c r="N83" s="1"/>
      <c r="O83" s="20">
        <f t="shared" si="22"/>
        <v>0</v>
      </c>
      <c r="P83" s="76"/>
      <c r="Q83" s="77"/>
      <c r="R83" s="10" t="str">
        <f t="shared" si="23"/>
        <v>OK</v>
      </c>
    </row>
    <row r="84" spans="1:20" ht="22.5" customHeight="1">
      <c r="A84" s="12"/>
      <c r="B84" s="13"/>
      <c r="C84" s="14"/>
      <c r="D84" s="13"/>
      <c r="E84" s="14"/>
      <c r="F84" s="14"/>
      <c r="G84" s="13"/>
      <c r="H84" s="13"/>
      <c r="I84" s="12"/>
      <c r="J84" s="12"/>
      <c r="K84" s="68" t="s">
        <v>137</v>
      </c>
      <c r="L84" s="27">
        <f>SUM(L77:L83)</f>
        <v>0</v>
      </c>
      <c r="M84" s="27">
        <f t="shared" ref="M84:N84" si="24">SUM(M77:M83)</f>
        <v>0</v>
      </c>
      <c r="N84" s="27">
        <f t="shared" si="24"/>
        <v>0</v>
      </c>
      <c r="O84" s="27">
        <f>L84-(M84+N84)</f>
        <v>0</v>
      </c>
      <c r="P84" s="76"/>
      <c r="Q84" s="77"/>
      <c r="R84" s="77"/>
    </row>
    <row r="85" spans="1:20" ht="22.5" customHeight="1">
      <c r="A85" s="48" t="s">
        <v>133</v>
      </c>
      <c r="B85" s="13"/>
      <c r="C85" s="14"/>
      <c r="D85" s="13"/>
      <c r="E85" s="14"/>
      <c r="F85" s="14"/>
      <c r="G85" s="13"/>
      <c r="H85" s="13"/>
      <c r="I85" s="12"/>
      <c r="K85" s="12"/>
      <c r="L85" s="12"/>
      <c r="M85" s="12"/>
      <c r="N85" s="12"/>
      <c r="O85" s="12"/>
      <c r="P85" s="76"/>
      <c r="Q85" s="77"/>
      <c r="R85" s="77"/>
    </row>
    <row r="86" spans="1:20" ht="22.5" customHeight="1">
      <c r="A86" s="162" t="s">
        <v>217</v>
      </c>
      <c r="B86" s="160" t="s">
        <v>67</v>
      </c>
      <c r="C86" s="150" t="s">
        <v>286</v>
      </c>
      <c r="D86" s="150"/>
      <c r="E86" s="150"/>
      <c r="F86" s="150"/>
      <c r="G86" s="160" t="s">
        <v>38</v>
      </c>
      <c r="H86" s="144" t="s">
        <v>47</v>
      </c>
      <c r="I86" s="145"/>
      <c r="J86" s="145"/>
      <c r="K86" s="146"/>
      <c r="L86" s="144" t="s">
        <v>216</v>
      </c>
      <c r="M86" s="145"/>
      <c r="N86" s="145"/>
      <c r="O86" s="146"/>
      <c r="P86" s="48" t="s">
        <v>96</v>
      </c>
      <c r="Q86" s="48" t="s">
        <v>96</v>
      </c>
      <c r="R86" s="61"/>
      <c r="T86" s="81" t="s">
        <v>153</v>
      </c>
    </row>
    <row r="87" spans="1:20" ht="22.5" customHeight="1">
      <c r="A87" s="161"/>
      <c r="B87" s="161"/>
      <c r="C87" s="68" t="s">
        <v>215</v>
      </c>
      <c r="D87" s="150" t="s">
        <v>120</v>
      </c>
      <c r="E87" s="150"/>
      <c r="F87" s="68" t="s">
        <v>15</v>
      </c>
      <c r="G87" s="161"/>
      <c r="H87" s="69" t="s">
        <v>29</v>
      </c>
      <c r="I87" s="69" t="s">
        <v>28</v>
      </c>
      <c r="J87" s="68" t="s">
        <v>18</v>
      </c>
      <c r="K87" s="68" t="s">
        <v>19</v>
      </c>
      <c r="L87" s="53" t="s">
        <v>109</v>
      </c>
      <c r="M87" s="53" t="s">
        <v>110</v>
      </c>
      <c r="N87" s="53" t="s">
        <v>111</v>
      </c>
      <c r="O87" s="53" t="s">
        <v>112</v>
      </c>
      <c r="P87" s="70" t="s">
        <v>104</v>
      </c>
      <c r="Q87" s="70" t="s">
        <v>116</v>
      </c>
      <c r="R87" s="70" t="s">
        <v>115</v>
      </c>
      <c r="T87" s="81" t="s">
        <v>159</v>
      </c>
    </row>
    <row r="88" spans="1:20" ht="22.5" customHeight="1">
      <c r="A88" s="6"/>
      <c r="B88" s="9"/>
      <c r="C88" s="72"/>
      <c r="D88" s="152"/>
      <c r="E88" s="152"/>
      <c r="F88" s="15"/>
      <c r="G88" s="7"/>
      <c r="H88" s="6"/>
      <c r="I88" s="6"/>
      <c r="J88" s="7" t="s">
        <v>1</v>
      </c>
      <c r="K88" s="8" t="s">
        <v>1</v>
      </c>
      <c r="L88" s="1"/>
      <c r="M88" s="1"/>
      <c r="N88" s="1"/>
      <c r="O88" s="20">
        <f>L88-(M88+N88)</f>
        <v>0</v>
      </c>
      <c r="P88" s="29" t="str">
        <f>IF(OR(G88="新規",G88="追加",G88=""),"OK",(IF(AND(H88="",I88=""),"NG","OK")))</f>
        <v>OK</v>
      </c>
      <c r="Q88" s="10" t="str">
        <f>IF(OR(G88="新規",G88="追加",G88=""),"OK",(IF(OR(AND(J88="",K88=""),AND(J88="",K88="□"),AND(J88="□",K88=""),AND(J88="□",K88="□")),"NG","OK")))</f>
        <v>OK</v>
      </c>
      <c r="R88" s="10" t="str">
        <f>IF(OR(AND(C88&lt;&gt;"",D88&lt;&gt;"",F88&lt;&gt;"",G88&lt;&gt;""),(C88="")),"OK","NG")</f>
        <v>OK</v>
      </c>
      <c r="T88" s="81" t="s">
        <v>13</v>
      </c>
    </row>
    <row r="89" spans="1:20" ht="22.5" customHeight="1">
      <c r="A89" s="6"/>
      <c r="B89" s="9"/>
      <c r="C89" s="72"/>
      <c r="D89" s="152"/>
      <c r="E89" s="152"/>
      <c r="F89" s="15"/>
      <c r="G89" s="7"/>
      <c r="H89" s="6"/>
      <c r="I89" s="6"/>
      <c r="J89" s="7" t="s">
        <v>1</v>
      </c>
      <c r="K89" s="8" t="s">
        <v>1</v>
      </c>
      <c r="L89" s="1"/>
      <c r="M89" s="1"/>
      <c r="N89" s="1"/>
      <c r="O89" s="20">
        <f t="shared" ref="O89:O94" si="25">L89-(M89+N89)</f>
        <v>0</v>
      </c>
      <c r="P89" s="29" t="str">
        <f t="shared" ref="P89:P94" si="26">IF(OR(G89="新規",G89="追加",G89=""),"OK",(IF(AND(H89="",I89=""),"NG","OK")))</f>
        <v>OK</v>
      </c>
      <c r="Q89" s="10" t="str">
        <f t="shared" ref="Q89:Q94" si="27">IF(OR(G89="新規",G89="追加",G89=""),"OK",(IF(OR(AND(J89="",K89=""),AND(J89="",K89="□"),AND(J89="□",K89=""),AND(J89="□",K89="□")),"NG","OK")))</f>
        <v>OK</v>
      </c>
      <c r="R89" s="10" t="str">
        <f t="shared" ref="R89:R94" si="28">IF(OR(AND(C89&lt;&gt;"",D89&lt;&gt;"",F89&lt;&gt;"",G89&lt;&gt;""),(C89="")),"OK","NG")</f>
        <v>OK</v>
      </c>
    </row>
    <row r="90" spans="1:20" ht="22.5" customHeight="1">
      <c r="A90" s="6"/>
      <c r="B90" s="9"/>
      <c r="C90" s="72"/>
      <c r="D90" s="152"/>
      <c r="E90" s="152"/>
      <c r="F90" s="15"/>
      <c r="G90" s="7"/>
      <c r="H90" s="6"/>
      <c r="I90" s="6"/>
      <c r="J90" s="7" t="s">
        <v>1</v>
      </c>
      <c r="K90" s="8" t="s">
        <v>1</v>
      </c>
      <c r="L90" s="1"/>
      <c r="M90" s="1"/>
      <c r="N90" s="1"/>
      <c r="O90" s="20">
        <f t="shared" si="25"/>
        <v>0</v>
      </c>
      <c r="P90" s="29" t="str">
        <f t="shared" si="26"/>
        <v>OK</v>
      </c>
      <c r="Q90" s="10" t="str">
        <f t="shared" si="27"/>
        <v>OK</v>
      </c>
      <c r="R90" s="10" t="str">
        <f t="shared" si="28"/>
        <v>OK</v>
      </c>
    </row>
    <row r="91" spans="1:20" ht="22.5" customHeight="1">
      <c r="A91" s="6"/>
      <c r="B91" s="9"/>
      <c r="C91" s="72"/>
      <c r="D91" s="152"/>
      <c r="E91" s="152"/>
      <c r="F91" s="15"/>
      <c r="G91" s="7"/>
      <c r="H91" s="6"/>
      <c r="I91" s="6"/>
      <c r="J91" s="7" t="s">
        <v>1</v>
      </c>
      <c r="K91" s="8" t="s">
        <v>1</v>
      </c>
      <c r="L91" s="1"/>
      <c r="M91" s="1"/>
      <c r="N91" s="1"/>
      <c r="O91" s="20">
        <f t="shared" si="25"/>
        <v>0</v>
      </c>
      <c r="P91" s="29" t="str">
        <f t="shared" si="26"/>
        <v>OK</v>
      </c>
      <c r="Q91" s="10" t="str">
        <f t="shared" si="27"/>
        <v>OK</v>
      </c>
      <c r="R91" s="10" t="str">
        <f t="shared" si="28"/>
        <v>OK</v>
      </c>
    </row>
    <row r="92" spans="1:20" ht="22.5" customHeight="1">
      <c r="A92" s="6"/>
      <c r="B92" s="9"/>
      <c r="C92" s="72"/>
      <c r="D92" s="152"/>
      <c r="E92" s="152"/>
      <c r="F92" s="16"/>
      <c r="G92" s="7"/>
      <c r="H92" s="6"/>
      <c r="I92" s="6"/>
      <c r="J92" s="7" t="s">
        <v>1</v>
      </c>
      <c r="K92" s="8" t="s">
        <v>1</v>
      </c>
      <c r="L92" s="1"/>
      <c r="M92" s="1"/>
      <c r="N92" s="1"/>
      <c r="O92" s="20">
        <f t="shared" si="25"/>
        <v>0</v>
      </c>
      <c r="P92" s="29" t="str">
        <f t="shared" si="26"/>
        <v>OK</v>
      </c>
      <c r="Q92" s="10" t="str">
        <f t="shared" si="27"/>
        <v>OK</v>
      </c>
      <c r="R92" s="10" t="str">
        <f t="shared" si="28"/>
        <v>OK</v>
      </c>
    </row>
    <row r="93" spans="1:20" ht="22.5" customHeight="1">
      <c r="A93" s="6"/>
      <c r="B93" s="9"/>
      <c r="C93" s="72"/>
      <c r="D93" s="152"/>
      <c r="E93" s="152"/>
      <c r="F93" s="15"/>
      <c r="G93" s="7"/>
      <c r="H93" s="6"/>
      <c r="I93" s="6"/>
      <c r="J93" s="7" t="s">
        <v>1</v>
      </c>
      <c r="K93" s="8" t="s">
        <v>1</v>
      </c>
      <c r="L93" s="1"/>
      <c r="M93" s="1"/>
      <c r="N93" s="1"/>
      <c r="O93" s="20">
        <f t="shared" si="25"/>
        <v>0</v>
      </c>
      <c r="P93" s="29" t="str">
        <f t="shared" si="26"/>
        <v>OK</v>
      </c>
      <c r="Q93" s="10" t="str">
        <f t="shared" si="27"/>
        <v>OK</v>
      </c>
      <c r="R93" s="10" t="str">
        <f t="shared" si="28"/>
        <v>OK</v>
      </c>
    </row>
    <row r="94" spans="1:20" ht="22.5" customHeight="1">
      <c r="A94" s="6"/>
      <c r="B94" s="9"/>
      <c r="C94" s="72"/>
      <c r="D94" s="152"/>
      <c r="E94" s="152"/>
      <c r="F94" s="15"/>
      <c r="G94" s="7"/>
      <c r="H94" s="6"/>
      <c r="I94" s="6"/>
      <c r="J94" s="7" t="s">
        <v>1</v>
      </c>
      <c r="K94" s="8" t="s">
        <v>1</v>
      </c>
      <c r="L94" s="1"/>
      <c r="M94" s="1"/>
      <c r="N94" s="1"/>
      <c r="O94" s="20">
        <f t="shared" si="25"/>
        <v>0</v>
      </c>
      <c r="P94" s="29" t="str">
        <f t="shared" si="26"/>
        <v>OK</v>
      </c>
      <c r="Q94" s="10" t="str">
        <f t="shared" si="27"/>
        <v>OK</v>
      </c>
      <c r="R94" s="10" t="str">
        <f t="shared" si="28"/>
        <v>OK</v>
      </c>
    </row>
    <row r="95" spans="1:20" ht="22.5" customHeight="1">
      <c r="A95" s="12"/>
      <c r="B95" s="13"/>
      <c r="C95" s="14"/>
      <c r="D95" s="13"/>
      <c r="E95" s="14"/>
      <c r="F95" s="14"/>
      <c r="G95" s="13"/>
      <c r="H95" s="13"/>
      <c r="I95" s="12"/>
      <c r="J95" s="12"/>
      <c r="K95" s="68" t="s">
        <v>137</v>
      </c>
      <c r="L95" s="27">
        <f>SUM(L88:L94)</f>
        <v>0</v>
      </c>
      <c r="M95" s="27">
        <f t="shared" ref="M95:N95" si="29">SUM(M88:M94)</f>
        <v>0</v>
      </c>
      <c r="N95" s="27">
        <f t="shared" si="29"/>
        <v>0</v>
      </c>
      <c r="O95" s="27">
        <f>L95-(M95+N95)</f>
        <v>0</v>
      </c>
      <c r="P95" s="76"/>
      <c r="Q95" s="77"/>
      <c r="R95" s="77"/>
    </row>
    <row r="96" spans="1:20" ht="23" customHeight="1">
      <c r="A96" s="48" t="s">
        <v>134</v>
      </c>
      <c r="B96" s="13"/>
      <c r="C96" s="14"/>
      <c r="D96" s="13"/>
      <c r="E96" s="14"/>
      <c r="F96" s="14"/>
      <c r="G96" s="13"/>
      <c r="H96" s="13"/>
      <c r="I96" s="12"/>
      <c r="J96" s="12"/>
      <c r="K96" s="12"/>
      <c r="L96" s="12"/>
      <c r="M96" s="12"/>
      <c r="N96" s="12"/>
      <c r="O96" s="12"/>
      <c r="P96" s="76"/>
      <c r="Q96" s="77"/>
      <c r="R96" s="77"/>
    </row>
    <row r="97" spans="1:20" ht="23" customHeight="1">
      <c r="A97" s="162" t="s">
        <v>217</v>
      </c>
      <c r="B97" s="160" t="s">
        <v>67</v>
      </c>
      <c r="C97" s="150" t="s">
        <v>286</v>
      </c>
      <c r="D97" s="150"/>
      <c r="E97" s="150"/>
      <c r="F97" s="150"/>
      <c r="G97" s="160" t="s">
        <v>38</v>
      </c>
      <c r="H97" s="144" t="s">
        <v>47</v>
      </c>
      <c r="I97" s="145"/>
      <c r="J97" s="145"/>
      <c r="K97" s="146"/>
      <c r="L97" s="144" t="s">
        <v>216</v>
      </c>
      <c r="M97" s="145"/>
      <c r="N97" s="145"/>
      <c r="O97" s="146"/>
      <c r="P97" s="48" t="s">
        <v>96</v>
      </c>
      <c r="Q97" s="48" t="s">
        <v>96</v>
      </c>
      <c r="R97" s="61"/>
    </row>
    <row r="98" spans="1:20" ht="23" customHeight="1">
      <c r="A98" s="161"/>
      <c r="B98" s="161"/>
      <c r="C98" s="68" t="s">
        <v>215</v>
      </c>
      <c r="D98" s="150" t="s">
        <v>120</v>
      </c>
      <c r="E98" s="150"/>
      <c r="F98" s="68" t="s">
        <v>15</v>
      </c>
      <c r="G98" s="161"/>
      <c r="H98" s="69" t="s">
        <v>29</v>
      </c>
      <c r="I98" s="69" t="s">
        <v>28</v>
      </c>
      <c r="J98" s="68" t="s">
        <v>18</v>
      </c>
      <c r="K98" s="68" t="s">
        <v>19</v>
      </c>
      <c r="L98" s="53" t="s">
        <v>109</v>
      </c>
      <c r="M98" s="53" t="s">
        <v>110</v>
      </c>
      <c r="N98" s="53" t="s">
        <v>111</v>
      </c>
      <c r="O98" s="53" t="s">
        <v>112</v>
      </c>
      <c r="P98" s="70" t="s">
        <v>104</v>
      </c>
      <c r="Q98" s="70" t="s">
        <v>116</v>
      </c>
      <c r="R98" s="70" t="s">
        <v>115</v>
      </c>
      <c r="T98" s="81" t="s">
        <v>153</v>
      </c>
    </row>
    <row r="99" spans="1:20" ht="23" customHeight="1">
      <c r="A99" s="6"/>
      <c r="B99" s="9"/>
      <c r="C99" s="72"/>
      <c r="D99" s="152"/>
      <c r="E99" s="152"/>
      <c r="F99" s="15"/>
      <c r="G99" s="7"/>
      <c r="H99" s="6"/>
      <c r="I99" s="6"/>
      <c r="J99" s="7" t="s">
        <v>1</v>
      </c>
      <c r="K99" s="8" t="s">
        <v>1</v>
      </c>
      <c r="L99" s="1"/>
      <c r="M99" s="1"/>
      <c r="N99" s="1"/>
      <c r="O99" s="20">
        <f>L99-(M99+N99)</f>
        <v>0</v>
      </c>
      <c r="P99" s="29" t="str">
        <f>IF(OR(G99="新規",G99="追加",G99=""),"OK",(IF(AND(H99="",I99=""),"NG","OK")))</f>
        <v>OK</v>
      </c>
      <c r="Q99" s="10" t="str">
        <f>IF(OR(G99="新規",G99="追加",G99=""),"OK",(IF(OR(AND(J99="",K99=""),AND(J99="",K99="□"),AND(J99="□",K99=""),AND(J99="□",K99="□")),"NG","OK")))</f>
        <v>OK</v>
      </c>
      <c r="R99" s="10" t="str">
        <f>IF(OR(AND(C99&lt;&gt;"",D99&lt;&gt;"",F99&lt;&gt;"",G99&lt;&gt;""),(C99="")),"OK","NG")</f>
        <v>OK</v>
      </c>
      <c r="T99" s="81" t="s">
        <v>161</v>
      </c>
    </row>
    <row r="100" spans="1:20" ht="23" customHeight="1">
      <c r="A100" s="6"/>
      <c r="B100" s="9"/>
      <c r="C100" s="72"/>
      <c r="D100" s="152"/>
      <c r="E100" s="152"/>
      <c r="F100" s="15"/>
      <c r="G100" s="7"/>
      <c r="H100" s="6"/>
      <c r="I100" s="6"/>
      <c r="J100" s="7" t="s">
        <v>1</v>
      </c>
      <c r="K100" s="8" t="s">
        <v>1</v>
      </c>
      <c r="L100" s="1"/>
      <c r="M100" s="1"/>
      <c r="N100" s="1"/>
      <c r="O100" s="20">
        <f t="shared" ref="O100:O105" si="30">L100-(M100+N100)</f>
        <v>0</v>
      </c>
      <c r="P100" s="29" t="str">
        <f t="shared" ref="P100:P105" si="31">IF(OR(G100="新規",G100="追加",G100=""),"OK",(IF(AND(H100="",I100=""),"NG","OK")))</f>
        <v>OK</v>
      </c>
      <c r="Q100" s="10" t="str">
        <f t="shared" ref="Q100:Q105" si="32">IF(OR(G100="新規",G100="追加",G100=""),"OK",(IF(OR(AND(J100="",K100=""),AND(J100="",K100="□"),AND(J100="□",K100=""),AND(J100="□",K100="□")),"NG","OK")))</f>
        <v>OK</v>
      </c>
      <c r="R100" s="10" t="str">
        <f t="shared" ref="R100:R105" si="33">IF(OR(AND(C100&lt;&gt;"",D100&lt;&gt;"",F100&lt;&gt;"",G100&lt;&gt;""),(C100="")),"OK","NG")</f>
        <v>OK</v>
      </c>
      <c r="T100" s="81" t="s">
        <v>218</v>
      </c>
    </row>
    <row r="101" spans="1:20" ht="23" customHeight="1">
      <c r="A101" s="6"/>
      <c r="B101" s="9"/>
      <c r="C101" s="72"/>
      <c r="D101" s="152"/>
      <c r="E101" s="152"/>
      <c r="F101" s="15"/>
      <c r="G101" s="7"/>
      <c r="H101" s="6"/>
      <c r="I101" s="6"/>
      <c r="J101" s="7" t="s">
        <v>1</v>
      </c>
      <c r="K101" s="8" t="s">
        <v>1</v>
      </c>
      <c r="L101" s="1"/>
      <c r="M101" s="1"/>
      <c r="N101" s="1"/>
      <c r="O101" s="20">
        <f t="shared" si="30"/>
        <v>0</v>
      </c>
      <c r="P101" s="29" t="str">
        <f t="shared" si="31"/>
        <v>OK</v>
      </c>
      <c r="Q101" s="10" t="str">
        <f t="shared" si="32"/>
        <v>OK</v>
      </c>
      <c r="R101" s="10" t="str">
        <f t="shared" si="33"/>
        <v>OK</v>
      </c>
      <c r="T101" s="81" t="s">
        <v>160</v>
      </c>
    </row>
    <row r="102" spans="1:20" ht="23" customHeight="1">
      <c r="A102" s="6"/>
      <c r="B102" s="9"/>
      <c r="C102" s="72"/>
      <c r="D102" s="152"/>
      <c r="E102" s="152"/>
      <c r="F102" s="15"/>
      <c r="G102" s="7"/>
      <c r="H102" s="6"/>
      <c r="I102" s="6"/>
      <c r="J102" s="7" t="s">
        <v>1</v>
      </c>
      <c r="K102" s="8" t="s">
        <v>1</v>
      </c>
      <c r="L102" s="1"/>
      <c r="M102" s="1"/>
      <c r="N102" s="1"/>
      <c r="O102" s="20">
        <f t="shared" si="30"/>
        <v>0</v>
      </c>
      <c r="P102" s="29" t="str">
        <f t="shared" si="31"/>
        <v>OK</v>
      </c>
      <c r="Q102" s="10" t="str">
        <f t="shared" si="32"/>
        <v>OK</v>
      </c>
      <c r="R102" s="10" t="str">
        <f t="shared" si="33"/>
        <v>OK</v>
      </c>
      <c r="T102" s="81" t="s">
        <v>13</v>
      </c>
    </row>
    <row r="103" spans="1:20" ht="23" customHeight="1">
      <c r="A103" s="6"/>
      <c r="B103" s="9"/>
      <c r="C103" s="72"/>
      <c r="D103" s="152"/>
      <c r="E103" s="152"/>
      <c r="F103" s="16"/>
      <c r="G103" s="7"/>
      <c r="H103" s="6"/>
      <c r="I103" s="6"/>
      <c r="J103" s="7" t="s">
        <v>1</v>
      </c>
      <c r="K103" s="8" t="s">
        <v>1</v>
      </c>
      <c r="L103" s="1"/>
      <c r="M103" s="1"/>
      <c r="N103" s="1"/>
      <c r="O103" s="20">
        <f t="shared" si="30"/>
        <v>0</v>
      </c>
      <c r="P103" s="29" t="str">
        <f t="shared" si="31"/>
        <v>OK</v>
      </c>
      <c r="Q103" s="10" t="str">
        <f>IF(OR(G103="新規",G103="追加",G103=""),"OK",(IF(OR(AND(J103="",K103=""),AND(J103="",K103="□"),AND(J103="□",K103=""),AND(J103="□",K103="□")),"NG","OK")))</f>
        <v>OK</v>
      </c>
      <c r="R103" s="10" t="str">
        <f t="shared" si="33"/>
        <v>OK</v>
      </c>
    </row>
    <row r="104" spans="1:20" ht="23" customHeight="1">
      <c r="A104" s="6"/>
      <c r="B104" s="9"/>
      <c r="C104" s="72"/>
      <c r="D104" s="152"/>
      <c r="E104" s="152"/>
      <c r="F104" s="15"/>
      <c r="G104" s="7"/>
      <c r="H104" s="6"/>
      <c r="I104" s="6"/>
      <c r="J104" s="7" t="s">
        <v>1</v>
      </c>
      <c r="K104" s="8" t="s">
        <v>1</v>
      </c>
      <c r="L104" s="1"/>
      <c r="M104" s="1"/>
      <c r="N104" s="1"/>
      <c r="O104" s="20">
        <f t="shared" si="30"/>
        <v>0</v>
      </c>
      <c r="P104" s="29" t="str">
        <f t="shared" si="31"/>
        <v>OK</v>
      </c>
      <c r="Q104" s="10" t="str">
        <f t="shared" si="32"/>
        <v>OK</v>
      </c>
      <c r="R104" s="10" t="str">
        <f t="shared" si="33"/>
        <v>OK</v>
      </c>
    </row>
    <row r="105" spans="1:20" ht="22.5" customHeight="1">
      <c r="A105" s="6"/>
      <c r="B105" s="9"/>
      <c r="C105" s="72"/>
      <c r="D105" s="152"/>
      <c r="E105" s="152"/>
      <c r="F105" s="15"/>
      <c r="G105" s="7"/>
      <c r="H105" s="6"/>
      <c r="I105" s="6"/>
      <c r="J105" s="7" t="s">
        <v>1</v>
      </c>
      <c r="K105" s="8" t="s">
        <v>1</v>
      </c>
      <c r="L105" s="1"/>
      <c r="M105" s="1"/>
      <c r="N105" s="1"/>
      <c r="O105" s="20">
        <f t="shared" si="30"/>
        <v>0</v>
      </c>
      <c r="P105" s="29" t="str">
        <f t="shared" si="31"/>
        <v>OK</v>
      </c>
      <c r="Q105" s="10" t="str">
        <f t="shared" si="32"/>
        <v>OK</v>
      </c>
      <c r="R105" s="10" t="str">
        <f t="shared" si="33"/>
        <v>OK</v>
      </c>
    </row>
    <row r="106" spans="1:20" ht="22.5" customHeight="1">
      <c r="A106" s="12"/>
      <c r="B106" s="13"/>
      <c r="C106" s="14"/>
      <c r="D106" s="13"/>
      <c r="E106" s="14"/>
      <c r="F106" s="14"/>
      <c r="G106" s="13"/>
      <c r="H106" s="13"/>
      <c r="I106" s="12"/>
      <c r="J106" s="12"/>
      <c r="K106" s="68" t="s">
        <v>137</v>
      </c>
      <c r="L106" s="27">
        <f>SUM(L99:L105)</f>
        <v>0</v>
      </c>
      <c r="M106" s="27">
        <f t="shared" ref="M106:N106" si="34">SUM(M99:M105)</f>
        <v>0</v>
      </c>
      <c r="N106" s="27">
        <f t="shared" si="34"/>
        <v>0</v>
      </c>
      <c r="O106" s="27">
        <f>L106-(M106+N106)</f>
        <v>0</v>
      </c>
      <c r="P106" s="76"/>
      <c r="Q106" s="77"/>
      <c r="R106" s="77"/>
    </row>
    <row r="107" spans="1:20" ht="22.5" customHeight="1">
      <c r="A107" s="48" t="s">
        <v>136</v>
      </c>
      <c r="B107" s="13"/>
      <c r="C107" s="14"/>
      <c r="D107" s="13"/>
      <c r="E107" s="14"/>
      <c r="F107" s="14"/>
      <c r="G107" s="13"/>
      <c r="H107" s="13"/>
      <c r="I107" s="12"/>
      <c r="J107" s="12"/>
      <c r="K107" s="12"/>
      <c r="L107" s="12"/>
      <c r="M107" s="12"/>
      <c r="N107" s="12"/>
      <c r="O107" s="12"/>
      <c r="P107" s="76"/>
      <c r="Q107" s="77"/>
      <c r="R107" s="77"/>
    </row>
    <row r="108" spans="1:20" ht="22.5" customHeight="1">
      <c r="A108" s="162" t="s">
        <v>217</v>
      </c>
      <c r="B108" s="160" t="s">
        <v>67</v>
      </c>
      <c r="C108" s="150" t="s">
        <v>286</v>
      </c>
      <c r="D108" s="150"/>
      <c r="E108" s="150"/>
      <c r="F108" s="150"/>
      <c r="G108" s="160" t="s">
        <v>38</v>
      </c>
      <c r="H108" s="144" t="s">
        <v>47</v>
      </c>
      <c r="I108" s="145"/>
      <c r="J108" s="145"/>
      <c r="K108" s="146"/>
      <c r="L108" s="144" t="s">
        <v>216</v>
      </c>
      <c r="M108" s="145"/>
      <c r="N108" s="145"/>
      <c r="O108" s="146"/>
      <c r="P108" s="48" t="s">
        <v>96</v>
      </c>
      <c r="Q108" s="48" t="s">
        <v>96</v>
      </c>
      <c r="R108" s="61"/>
    </row>
    <row r="109" spans="1:20" ht="22.5" customHeight="1">
      <c r="A109" s="161"/>
      <c r="B109" s="161"/>
      <c r="C109" s="68" t="s">
        <v>215</v>
      </c>
      <c r="D109" s="150" t="s">
        <v>120</v>
      </c>
      <c r="E109" s="150"/>
      <c r="F109" s="68" t="s">
        <v>15</v>
      </c>
      <c r="G109" s="161"/>
      <c r="H109" s="69" t="s">
        <v>29</v>
      </c>
      <c r="I109" s="69" t="s">
        <v>28</v>
      </c>
      <c r="J109" s="68" t="s">
        <v>18</v>
      </c>
      <c r="K109" s="68" t="s">
        <v>19</v>
      </c>
      <c r="L109" s="53" t="s">
        <v>109</v>
      </c>
      <c r="M109" s="53" t="s">
        <v>110</v>
      </c>
      <c r="N109" s="53" t="s">
        <v>111</v>
      </c>
      <c r="O109" s="53" t="s">
        <v>112</v>
      </c>
      <c r="P109" s="70" t="s">
        <v>104</v>
      </c>
      <c r="Q109" s="70" t="s">
        <v>116</v>
      </c>
      <c r="R109" s="70" t="s">
        <v>115</v>
      </c>
      <c r="T109" s="81" t="s">
        <v>153</v>
      </c>
    </row>
    <row r="110" spans="1:20" ht="22.5" customHeight="1">
      <c r="A110" s="6"/>
      <c r="B110" s="9"/>
      <c r="C110" s="72"/>
      <c r="D110" s="152"/>
      <c r="E110" s="152"/>
      <c r="F110" s="15"/>
      <c r="G110" s="7"/>
      <c r="H110" s="6"/>
      <c r="I110" s="6"/>
      <c r="J110" s="7" t="s">
        <v>1</v>
      </c>
      <c r="K110" s="8" t="s">
        <v>1</v>
      </c>
      <c r="L110" s="1"/>
      <c r="M110" s="1"/>
      <c r="N110" s="1"/>
      <c r="O110" s="20">
        <f>L110-(M110+N110)</f>
        <v>0</v>
      </c>
      <c r="P110" s="29" t="str">
        <f>IF(OR(G110="新規",G110="追加",G110=""),"OK",(IF(AND(H110="",I110=""),"NG","OK")))</f>
        <v>OK</v>
      </c>
      <c r="Q110" s="10" t="str">
        <f>IF(OR(G110="新規",G110="追加",G110=""),"OK",(IF(OR(AND(J110="",K110=""),AND(J110="",K110="□"),AND(J110="□",K110=""),AND(J110="□",K110="□")),"NG","OK")))</f>
        <v>OK</v>
      </c>
      <c r="R110" s="10" t="str">
        <f>IF(OR(AND(C110&lt;&gt;"",D110&lt;&gt;"",F110&lt;&gt;"",G110&lt;&gt;""),(C110="")),"OK","NG")</f>
        <v>OK</v>
      </c>
      <c r="T110" s="81" t="s">
        <v>164</v>
      </c>
    </row>
    <row r="111" spans="1:20" ht="22.5" customHeight="1">
      <c r="A111" s="6"/>
      <c r="B111" s="9"/>
      <c r="C111" s="72"/>
      <c r="D111" s="152"/>
      <c r="E111" s="152"/>
      <c r="F111" s="15"/>
      <c r="G111" s="7"/>
      <c r="H111" s="6"/>
      <c r="I111" s="6"/>
      <c r="J111" s="7" t="s">
        <v>1</v>
      </c>
      <c r="K111" s="8" t="s">
        <v>1</v>
      </c>
      <c r="L111" s="1"/>
      <c r="M111" s="1"/>
      <c r="N111" s="1"/>
      <c r="O111" s="20">
        <f t="shared" ref="O111:O116" si="35">L111-(M111+N111)</f>
        <v>0</v>
      </c>
      <c r="P111" s="29" t="str">
        <f t="shared" ref="P111:P116" si="36">IF(OR(G111="新規",G111="追加",G111=""),"OK",(IF(AND(H111="",I111=""),"NG","OK")))</f>
        <v>OK</v>
      </c>
      <c r="Q111" s="10" t="str">
        <f t="shared" ref="Q111:Q116" si="37">IF(OR(G111="新規",G111="追加",G111=""),"OK",(IF(OR(AND(J111="",K111=""),AND(J111="",K111="□"),AND(J111="□",K111=""),AND(J111="□",K111="□")),"NG","OK")))</f>
        <v>OK</v>
      </c>
      <c r="R111" s="10" t="str">
        <f t="shared" ref="R111:R115" si="38">IF(OR(AND(C111&lt;&gt;"",D111&lt;&gt;"",F111&lt;&gt;"",G111&lt;&gt;""),(C111="")),"OK","NG")</f>
        <v>OK</v>
      </c>
      <c r="T111" s="81" t="s">
        <v>13</v>
      </c>
    </row>
    <row r="112" spans="1:20" ht="22.5" customHeight="1">
      <c r="A112" s="6"/>
      <c r="B112" s="9"/>
      <c r="C112" s="72"/>
      <c r="D112" s="152"/>
      <c r="E112" s="152"/>
      <c r="F112" s="15"/>
      <c r="G112" s="7"/>
      <c r="H112" s="6"/>
      <c r="I112" s="6"/>
      <c r="J112" s="7" t="s">
        <v>1</v>
      </c>
      <c r="K112" s="8" t="s">
        <v>1</v>
      </c>
      <c r="L112" s="1"/>
      <c r="M112" s="1"/>
      <c r="N112" s="1"/>
      <c r="O112" s="20">
        <f t="shared" si="35"/>
        <v>0</v>
      </c>
      <c r="P112" s="29" t="str">
        <f t="shared" si="36"/>
        <v>OK</v>
      </c>
      <c r="Q112" s="10" t="str">
        <f t="shared" si="37"/>
        <v>OK</v>
      </c>
      <c r="R112" s="10" t="str">
        <f t="shared" si="38"/>
        <v>OK</v>
      </c>
    </row>
    <row r="113" spans="1:23" ht="22.5" customHeight="1">
      <c r="A113" s="6"/>
      <c r="B113" s="9"/>
      <c r="C113" s="72"/>
      <c r="D113" s="152"/>
      <c r="E113" s="152"/>
      <c r="F113" s="15"/>
      <c r="G113" s="7"/>
      <c r="H113" s="6"/>
      <c r="I113" s="6"/>
      <c r="J113" s="7" t="s">
        <v>1</v>
      </c>
      <c r="K113" s="8" t="s">
        <v>1</v>
      </c>
      <c r="L113" s="1"/>
      <c r="M113" s="1"/>
      <c r="N113" s="1"/>
      <c r="O113" s="20">
        <f t="shared" si="35"/>
        <v>0</v>
      </c>
      <c r="P113" s="29" t="str">
        <f t="shared" si="36"/>
        <v>OK</v>
      </c>
      <c r="Q113" s="10" t="str">
        <f t="shared" si="37"/>
        <v>OK</v>
      </c>
      <c r="R113" s="10" t="str">
        <f t="shared" si="38"/>
        <v>OK</v>
      </c>
    </row>
    <row r="114" spans="1:23" ht="22.5" customHeight="1">
      <c r="A114" s="6"/>
      <c r="B114" s="9"/>
      <c r="C114" s="72"/>
      <c r="D114" s="152"/>
      <c r="E114" s="152"/>
      <c r="F114" s="16"/>
      <c r="G114" s="7"/>
      <c r="H114" s="6"/>
      <c r="I114" s="6"/>
      <c r="J114" s="7" t="s">
        <v>1</v>
      </c>
      <c r="K114" s="8" t="s">
        <v>1</v>
      </c>
      <c r="L114" s="1"/>
      <c r="M114" s="1"/>
      <c r="N114" s="1"/>
      <c r="O114" s="20">
        <f t="shared" si="35"/>
        <v>0</v>
      </c>
      <c r="P114" s="29" t="str">
        <f t="shared" si="36"/>
        <v>OK</v>
      </c>
      <c r="Q114" s="10" t="str">
        <f t="shared" si="37"/>
        <v>OK</v>
      </c>
      <c r="R114" s="10" t="str">
        <f t="shared" si="38"/>
        <v>OK</v>
      </c>
    </row>
    <row r="115" spans="1:23" ht="22.5" customHeight="1">
      <c r="A115" s="6"/>
      <c r="B115" s="9"/>
      <c r="C115" s="72"/>
      <c r="D115" s="152"/>
      <c r="E115" s="152"/>
      <c r="F115" s="15"/>
      <c r="G115" s="7"/>
      <c r="H115" s="6"/>
      <c r="I115" s="6"/>
      <c r="J115" s="7" t="s">
        <v>1</v>
      </c>
      <c r="K115" s="8" t="s">
        <v>1</v>
      </c>
      <c r="L115" s="1"/>
      <c r="M115" s="1"/>
      <c r="N115" s="1"/>
      <c r="O115" s="20">
        <f t="shared" si="35"/>
        <v>0</v>
      </c>
      <c r="P115" s="29" t="str">
        <f t="shared" si="36"/>
        <v>OK</v>
      </c>
      <c r="Q115" s="10" t="str">
        <f t="shared" si="37"/>
        <v>OK</v>
      </c>
      <c r="R115" s="10" t="str">
        <f t="shared" si="38"/>
        <v>OK</v>
      </c>
    </row>
    <row r="116" spans="1:23" ht="22.5" customHeight="1">
      <c r="A116" s="6"/>
      <c r="B116" s="9"/>
      <c r="C116" s="72"/>
      <c r="D116" s="152"/>
      <c r="E116" s="152"/>
      <c r="F116" s="15"/>
      <c r="G116" s="7"/>
      <c r="H116" s="6"/>
      <c r="I116" s="6"/>
      <c r="J116" s="7" t="s">
        <v>1</v>
      </c>
      <c r="K116" s="8" t="s">
        <v>1</v>
      </c>
      <c r="L116" s="1"/>
      <c r="M116" s="1"/>
      <c r="N116" s="1"/>
      <c r="O116" s="20">
        <f t="shared" si="35"/>
        <v>0</v>
      </c>
      <c r="P116" s="29" t="str">
        <f t="shared" si="36"/>
        <v>OK</v>
      </c>
      <c r="Q116" s="10" t="str">
        <f t="shared" si="37"/>
        <v>OK</v>
      </c>
      <c r="R116" s="10" t="str">
        <f>IF(OR(AND(C116&lt;&gt;"",D116&lt;&gt;"",F116&lt;&gt;"",G116&lt;&gt;""),(C116="")),"OK","NG")</f>
        <v>OK</v>
      </c>
    </row>
    <row r="117" spans="1:23" ht="22.5" customHeight="1">
      <c r="A117" s="12"/>
      <c r="B117" s="13"/>
      <c r="C117" s="14"/>
      <c r="D117" s="13"/>
      <c r="E117" s="14"/>
      <c r="F117" s="14"/>
      <c r="G117" s="13"/>
      <c r="H117" s="13"/>
      <c r="I117" s="12"/>
      <c r="J117" s="12"/>
      <c r="K117" s="68" t="s">
        <v>137</v>
      </c>
      <c r="L117" s="27">
        <f>SUM(L110:L116)</f>
        <v>0</v>
      </c>
      <c r="M117" s="27">
        <f t="shared" ref="M117:N117" si="39">SUM(M110:M116)</f>
        <v>0</v>
      </c>
      <c r="N117" s="27">
        <f t="shared" si="39"/>
        <v>0</v>
      </c>
      <c r="O117" s="27">
        <f>L117-(M117+N117)</f>
        <v>0</v>
      </c>
      <c r="P117" s="76"/>
      <c r="Q117" s="77"/>
      <c r="R117" s="77"/>
    </row>
    <row r="118" spans="1:23" ht="13">
      <c r="F118" s="85"/>
    </row>
    <row r="119" spans="1:23" s="61" customFormat="1" ht="13">
      <c r="A119" s="142" t="s">
        <v>139</v>
      </c>
      <c r="B119" s="143"/>
      <c r="C119" s="53" t="s">
        <v>138</v>
      </c>
      <c r="D119" s="53" t="s">
        <v>110</v>
      </c>
      <c r="E119" s="53" t="s">
        <v>111</v>
      </c>
      <c r="F119" s="53" t="s">
        <v>112</v>
      </c>
      <c r="G119" s="53" t="s">
        <v>165</v>
      </c>
      <c r="H119" s="142" t="s">
        <v>17</v>
      </c>
      <c r="I119" s="159"/>
      <c r="J119" s="136" t="s">
        <v>208</v>
      </c>
      <c r="K119" s="136"/>
      <c r="L119" s="136"/>
      <c r="M119" s="136"/>
      <c r="P119" s="87" t="s">
        <v>198</v>
      </c>
      <c r="Q119" s="88" t="s">
        <v>70</v>
      </c>
      <c r="R119" s="88" t="s">
        <v>84</v>
      </c>
    </row>
    <row r="120" spans="1:23" ht="22.5" customHeight="1">
      <c r="A120" s="153" t="s">
        <v>237</v>
      </c>
      <c r="B120" s="154"/>
      <c r="C120" s="100">
        <f>L40</f>
        <v>0</v>
      </c>
      <c r="D120" s="100">
        <f t="shared" ref="D120:F120" si="40">M40</f>
        <v>0</v>
      </c>
      <c r="E120" s="100">
        <f t="shared" si="40"/>
        <v>0</v>
      </c>
      <c r="F120" s="100">
        <f t="shared" si="40"/>
        <v>0</v>
      </c>
      <c r="G120" s="163">
        <f>SUM(D120:D122)</f>
        <v>0</v>
      </c>
      <c r="H120" s="157"/>
      <c r="I120" s="158"/>
      <c r="J120" s="151" t="s">
        <v>209</v>
      </c>
      <c r="K120" s="151"/>
      <c r="L120" s="151"/>
      <c r="M120" s="151"/>
      <c r="N120" s="89"/>
      <c r="O120" s="89"/>
      <c r="P120" s="29" t="str">
        <f>IF(G120&lt;=2500000,"OK","NG")</f>
        <v>OK</v>
      </c>
      <c r="Q120" s="10" t="str">
        <f t="shared" ref="Q120:Q126" si="41">IF(D120&lt;=C120/2,"OK","NG")</f>
        <v>OK</v>
      </c>
      <c r="R120" s="10" t="str">
        <f t="shared" ref="R120:R126" si="42">IF(C120=D120+E120+F120,"OK","NG")</f>
        <v>OK</v>
      </c>
      <c r="S120" s="90"/>
      <c r="T120" s="70"/>
      <c r="U120" s="70"/>
      <c r="V120" s="70"/>
      <c r="W120" s="70"/>
    </row>
    <row r="121" spans="1:23" ht="22.5" customHeight="1">
      <c r="A121" s="155" t="s">
        <v>238</v>
      </c>
      <c r="B121" s="156"/>
      <c r="C121" s="100">
        <f>L51</f>
        <v>0</v>
      </c>
      <c r="D121" s="100">
        <f t="shared" ref="D121:F121" si="43">M51</f>
        <v>0</v>
      </c>
      <c r="E121" s="100">
        <f t="shared" si="43"/>
        <v>0</v>
      </c>
      <c r="F121" s="100">
        <f t="shared" si="43"/>
        <v>0</v>
      </c>
      <c r="G121" s="164"/>
      <c r="H121" s="157"/>
      <c r="I121" s="158"/>
      <c r="J121" s="151"/>
      <c r="K121" s="151"/>
      <c r="L121" s="151"/>
      <c r="M121" s="151"/>
      <c r="N121" s="89"/>
      <c r="O121" s="89"/>
      <c r="P121" s="73" t="s">
        <v>152</v>
      </c>
      <c r="Q121" s="10" t="str">
        <f t="shared" si="41"/>
        <v>OK</v>
      </c>
      <c r="R121" s="10" t="str">
        <f t="shared" si="42"/>
        <v>OK</v>
      </c>
      <c r="S121" s="36"/>
    </row>
    <row r="122" spans="1:23" ht="22.5" customHeight="1">
      <c r="A122" s="155" t="s">
        <v>239</v>
      </c>
      <c r="B122" s="156"/>
      <c r="C122" s="100">
        <f>L62</f>
        <v>0</v>
      </c>
      <c r="D122" s="100">
        <f t="shared" ref="D122:F122" si="44">M62</f>
        <v>0</v>
      </c>
      <c r="E122" s="100">
        <f t="shared" si="44"/>
        <v>0</v>
      </c>
      <c r="F122" s="100">
        <f t="shared" si="44"/>
        <v>0</v>
      </c>
      <c r="G122" s="165"/>
      <c r="H122" s="32"/>
      <c r="I122" s="33"/>
      <c r="J122" s="151"/>
      <c r="K122" s="151"/>
      <c r="L122" s="151"/>
      <c r="M122" s="151"/>
      <c r="N122" s="89"/>
      <c r="O122" s="89"/>
      <c r="P122" s="73" t="s">
        <v>152</v>
      </c>
      <c r="Q122" s="10" t="str">
        <f t="shared" si="41"/>
        <v>OK</v>
      </c>
      <c r="R122" s="10" t="str">
        <f t="shared" si="42"/>
        <v>OK</v>
      </c>
      <c r="S122" s="36"/>
    </row>
    <row r="123" spans="1:23" ht="22.5" customHeight="1">
      <c r="A123" s="155" t="s">
        <v>240</v>
      </c>
      <c r="B123" s="156"/>
      <c r="C123" s="100">
        <f>L73</f>
        <v>0</v>
      </c>
      <c r="D123" s="100">
        <f t="shared" ref="D123:F123" si="45">M73</f>
        <v>0</v>
      </c>
      <c r="E123" s="100">
        <f t="shared" si="45"/>
        <v>0</v>
      </c>
      <c r="F123" s="100">
        <f t="shared" si="45"/>
        <v>0</v>
      </c>
      <c r="G123" s="100">
        <f>D123</f>
        <v>0</v>
      </c>
      <c r="H123" s="32"/>
      <c r="I123" s="33"/>
      <c r="J123" s="150" t="s">
        <v>210</v>
      </c>
      <c r="K123" s="150"/>
      <c r="L123" s="150"/>
      <c r="M123" s="150"/>
      <c r="N123" s="89"/>
      <c r="O123" s="89"/>
      <c r="P123" s="29" t="str">
        <f>IF(G123&lt;=2500000,"OK","NG")</f>
        <v>OK</v>
      </c>
      <c r="Q123" s="10" t="str">
        <f t="shared" si="41"/>
        <v>OK</v>
      </c>
      <c r="R123" s="10" t="str">
        <f t="shared" si="42"/>
        <v>OK</v>
      </c>
      <c r="S123" s="36"/>
    </row>
    <row r="124" spans="1:23" ht="22.5" customHeight="1">
      <c r="A124" s="155" t="s">
        <v>131</v>
      </c>
      <c r="B124" s="156"/>
      <c r="C124" s="100">
        <f>L84</f>
        <v>0</v>
      </c>
      <c r="D124" s="100">
        <f t="shared" ref="D124:F124" si="46">M84</f>
        <v>0</v>
      </c>
      <c r="E124" s="100">
        <f t="shared" si="46"/>
        <v>0</v>
      </c>
      <c r="F124" s="100">
        <f t="shared" si="46"/>
        <v>0</v>
      </c>
      <c r="G124" s="100">
        <f>D124</f>
        <v>0</v>
      </c>
      <c r="H124" s="32"/>
      <c r="I124" s="33"/>
      <c r="J124" s="150" t="s">
        <v>211</v>
      </c>
      <c r="K124" s="150"/>
      <c r="L124" s="150"/>
      <c r="M124" s="150"/>
      <c r="N124" s="89"/>
      <c r="O124" s="89"/>
      <c r="P124" s="29" t="str">
        <f>IF(G124&lt;=5000000,"OK","NG")</f>
        <v>OK</v>
      </c>
      <c r="Q124" s="10" t="str">
        <f t="shared" si="41"/>
        <v>OK</v>
      </c>
      <c r="R124" s="10" t="str">
        <f t="shared" si="42"/>
        <v>OK</v>
      </c>
      <c r="S124" s="36"/>
    </row>
    <row r="125" spans="1:23" ht="22.5" customHeight="1">
      <c r="A125" s="155" t="s">
        <v>241</v>
      </c>
      <c r="B125" s="156"/>
      <c r="C125" s="100">
        <f>L95</f>
        <v>0</v>
      </c>
      <c r="D125" s="100">
        <f t="shared" ref="D125:F125" si="47">M95</f>
        <v>0</v>
      </c>
      <c r="E125" s="100">
        <f t="shared" si="47"/>
        <v>0</v>
      </c>
      <c r="F125" s="100">
        <f t="shared" si="47"/>
        <v>0</v>
      </c>
      <c r="G125" s="183">
        <f>SUM(D125:D126)</f>
        <v>0</v>
      </c>
      <c r="H125" s="32"/>
      <c r="I125" s="33"/>
      <c r="J125" s="151" t="s">
        <v>212</v>
      </c>
      <c r="K125" s="151"/>
      <c r="L125" s="151"/>
      <c r="M125" s="151"/>
      <c r="N125" s="89"/>
      <c r="O125" s="89"/>
      <c r="P125" s="29" t="str">
        <f>IF(G125&lt;=2500000,"OK","NG")</f>
        <v>OK</v>
      </c>
      <c r="Q125" s="10" t="str">
        <f t="shared" si="41"/>
        <v>OK</v>
      </c>
      <c r="R125" s="10" t="str">
        <f t="shared" si="42"/>
        <v>OK</v>
      </c>
      <c r="S125" s="36"/>
    </row>
    <row r="126" spans="1:23" ht="22.5" customHeight="1">
      <c r="A126" s="155" t="s">
        <v>242</v>
      </c>
      <c r="B126" s="156"/>
      <c r="C126" s="100">
        <f>L106</f>
        <v>0</v>
      </c>
      <c r="D126" s="100">
        <f t="shared" ref="D126:F126" si="48">M106</f>
        <v>0</v>
      </c>
      <c r="E126" s="100">
        <f t="shared" si="48"/>
        <v>0</v>
      </c>
      <c r="F126" s="100">
        <f t="shared" si="48"/>
        <v>0</v>
      </c>
      <c r="G126" s="184"/>
      <c r="H126" s="32"/>
      <c r="I126" s="33"/>
      <c r="J126" s="151"/>
      <c r="K126" s="151"/>
      <c r="L126" s="151"/>
      <c r="M126" s="151"/>
      <c r="N126" s="89"/>
      <c r="O126" s="89"/>
      <c r="P126" s="73" t="s">
        <v>152</v>
      </c>
      <c r="Q126" s="10" t="str">
        <f t="shared" si="41"/>
        <v>OK</v>
      </c>
      <c r="R126" s="10" t="str">
        <f t="shared" si="42"/>
        <v>OK</v>
      </c>
      <c r="S126" s="36"/>
    </row>
    <row r="127" spans="1:23" ht="22.5" customHeight="1">
      <c r="A127" s="155" t="s">
        <v>135</v>
      </c>
      <c r="B127" s="156"/>
      <c r="C127" s="100">
        <f>L117</f>
        <v>0</v>
      </c>
      <c r="D127" s="100">
        <f t="shared" ref="D127:F127" si="49">M117</f>
        <v>0</v>
      </c>
      <c r="E127" s="100">
        <f t="shared" si="49"/>
        <v>0</v>
      </c>
      <c r="F127" s="100">
        <f t="shared" si="49"/>
        <v>0</v>
      </c>
      <c r="G127" s="100">
        <f>D127</f>
        <v>0</v>
      </c>
      <c r="H127" s="157"/>
      <c r="I127" s="158"/>
      <c r="J127" s="150" t="s">
        <v>287</v>
      </c>
      <c r="K127" s="150"/>
      <c r="L127" s="150"/>
      <c r="M127" s="150"/>
      <c r="N127" s="89"/>
      <c r="O127" s="89"/>
      <c r="P127" s="29" t="str">
        <f>IF(G127&lt;=2500000,"OK","NG")</f>
        <v>OK</v>
      </c>
      <c r="Q127" s="10" t="str">
        <f>IF(D127&lt;=C127/2,"OK","NG")</f>
        <v>OK</v>
      </c>
      <c r="R127" s="10" t="str">
        <f>IF(C127=D127+E127+F127,"OK","NG")</f>
        <v>OK</v>
      </c>
      <c r="S127" s="36"/>
    </row>
    <row r="128" spans="1:23" ht="22.5" customHeight="1">
      <c r="A128" s="174" t="s">
        <v>14</v>
      </c>
      <c r="B128" s="175"/>
      <c r="C128" s="100">
        <f>SUM(C120:C127)</f>
        <v>0</v>
      </c>
      <c r="D128" s="100">
        <f>SUM(D120:D127)</f>
        <v>0</v>
      </c>
      <c r="E128" s="100">
        <f t="shared" ref="E128:F128" si="50">SUM(E120:E127)</f>
        <v>0</v>
      </c>
      <c r="F128" s="100">
        <f t="shared" si="50"/>
        <v>0</v>
      </c>
      <c r="G128" s="100">
        <f>D128</f>
        <v>0</v>
      </c>
      <c r="H128" s="157"/>
      <c r="I128" s="158"/>
      <c r="J128" s="177" t="s">
        <v>213</v>
      </c>
      <c r="K128" s="177"/>
      <c r="L128" s="177"/>
      <c r="M128" s="177"/>
      <c r="N128" s="89"/>
      <c r="P128" s="29" t="str">
        <f>IF(OR(C128=0,AND(G128&gt;=150000,G128&lt;=10000000)),"OK","NG")</f>
        <v>OK</v>
      </c>
      <c r="Q128" s="10" t="str">
        <f>IF(D128&lt;=C128/2,"OK","NG")</f>
        <v>OK</v>
      </c>
      <c r="R128" s="10" t="str">
        <f>IF(C128=D128+E128+F128,"OK","NG")</f>
        <v>OK</v>
      </c>
    </row>
    <row r="129" spans="1:16" ht="13"/>
    <row r="130" spans="1:16" ht="22.5" customHeight="1">
      <c r="A130" s="48" t="s">
        <v>196</v>
      </c>
    </row>
    <row r="131" spans="1:16" ht="15" customHeight="1">
      <c r="A131" s="139" t="s">
        <v>205</v>
      </c>
      <c r="B131" s="139"/>
      <c r="C131" s="139"/>
      <c r="D131" s="139"/>
      <c r="E131" s="139"/>
      <c r="F131" s="139"/>
      <c r="G131" s="139"/>
      <c r="H131" s="139"/>
      <c r="I131" s="139"/>
      <c r="J131" s="139"/>
      <c r="K131" s="50" t="s">
        <v>82</v>
      </c>
      <c r="P131" s="49" t="s">
        <v>55</v>
      </c>
    </row>
    <row r="132" spans="1:16" ht="15" customHeight="1">
      <c r="A132" s="176" t="s">
        <v>204</v>
      </c>
      <c r="B132" s="176"/>
      <c r="C132" s="176"/>
      <c r="D132" s="176"/>
      <c r="E132" s="176"/>
      <c r="F132" s="176"/>
      <c r="G132" s="176"/>
      <c r="H132" s="176"/>
      <c r="I132" s="176"/>
      <c r="J132" s="176"/>
      <c r="K132" s="56" t="s">
        <v>166</v>
      </c>
      <c r="P132" s="49" t="s">
        <v>167</v>
      </c>
    </row>
    <row r="133" spans="1:16" ht="15" customHeight="1">
      <c r="A133" s="176" t="s">
        <v>199</v>
      </c>
      <c r="B133" s="176"/>
      <c r="C133" s="176"/>
      <c r="D133" s="176"/>
      <c r="E133" s="176"/>
      <c r="F133" s="176"/>
      <c r="G133" s="176"/>
      <c r="H133" s="176"/>
      <c r="I133" s="176"/>
      <c r="J133" s="176"/>
      <c r="K133" s="56" t="s">
        <v>166</v>
      </c>
    </row>
    <row r="134" spans="1:16" ht="15" customHeight="1">
      <c r="A134" s="176" t="s">
        <v>200</v>
      </c>
      <c r="B134" s="176"/>
      <c r="C134" s="176"/>
      <c r="D134" s="176"/>
      <c r="E134" s="176"/>
      <c r="F134" s="176"/>
      <c r="G134" s="176"/>
      <c r="H134" s="176"/>
      <c r="I134" s="176"/>
      <c r="J134" s="176"/>
      <c r="K134" s="56" t="s">
        <v>166</v>
      </c>
    </row>
    <row r="135" spans="1:16" ht="15" customHeight="1">
      <c r="A135" s="176" t="s">
        <v>201</v>
      </c>
      <c r="B135" s="176"/>
      <c r="C135" s="176"/>
      <c r="D135" s="176"/>
      <c r="E135" s="176"/>
      <c r="F135" s="176"/>
      <c r="G135" s="176"/>
      <c r="H135" s="176"/>
      <c r="I135" s="176"/>
      <c r="J135" s="176"/>
      <c r="K135" s="56" t="s">
        <v>166</v>
      </c>
    </row>
    <row r="136" spans="1:16" ht="15" customHeight="1">
      <c r="A136" s="176" t="s">
        <v>289</v>
      </c>
      <c r="B136" s="176"/>
      <c r="C136" s="176"/>
      <c r="D136" s="176"/>
      <c r="E136" s="176"/>
      <c r="F136" s="176"/>
      <c r="G136" s="176"/>
      <c r="H136" s="176"/>
      <c r="I136" s="176"/>
      <c r="J136" s="176"/>
      <c r="K136" s="56" t="s">
        <v>166</v>
      </c>
    </row>
    <row r="137" spans="1:16" ht="15" customHeight="1">
      <c r="A137" s="176" t="s">
        <v>202</v>
      </c>
      <c r="B137" s="176"/>
      <c r="C137" s="176"/>
      <c r="D137" s="176"/>
      <c r="E137" s="176"/>
      <c r="F137" s="176"/>
      <c r="G137" s="176"/>
      <c r="H137" s="176"/>
      <c r="I137" s="176"/>
      <c r="J137" s="176"/>
      <c r="K137" s="56" t="s">
        <v>166</v>
      </c>
    </row>
    <row r="138" spans="1:16" ht="15" customHeight="1">
      <c r="A138" s="176" t="s">
        <v>203</v>
      </c>
      <c r="B138" s="176"/>
      <c r="C138" s="176"/>
      <c r="D138" s="176"/>
      <c r="E138" s="176"/>
      <c r="F138" s="176"/>
      <c r="G138" s="176"/>
      <c r="H138" s="176"/>
      <c r="I138" s="176"/>
      <c r="J138" s="176"/>
      <c r="K138" s="56" t="s">
        <v>166</v>
      </c>
    </row>
    <row r="139" spans="1:16" ht="15" customHeight="1">
      <c r="A139" s="17"/>
      <c r="B139" s="17"/>
      <c r="C139" s="17"/>
      <c r="D139" s="17"/>
      <c r="E139" s="17"/>
      <c r="J139" s="93" t="s">
        <v>141</v>
      </c>
      <c r="K139" s="99">
        <f>COUNTIF(K132:K138,"☑")</f>
        <v>0</v>
      </c>
    </row>
    <row r="140" spans="1:16" ht="15" customHeight="1">
      <c r="A140" s="17"/>
      <c r="B140" s="17"/>
      <c r="C140" s="17"/>
      <c r="D140" s="17"/>
      <c r="E140" s="17"/>
      <c r="H140" s="17"/>
    </row>
    <row r="141" spans="1:16" ht="15" customHeight="1">
      <c r="A141" s="48" t="s">
        <v>206</v>
      </c>
    </row>
    <row r="142" spans="1:16" ht="15" customHeight="1">
      <c r="A142" s="180" t="s">
        <v>57</v>
      </c>
      <c r="B142" s="180"/>
      <c r="C142" s="180"/>
      <c r="D142" s="180"/>
      <c r="E142" s="180"/>
      <c r="F142" s="180"/>
      <c r="G142" s="180"/>
      <c r="H142" s="180"/>
      <c r="I142" s="180"/>
      <c r="J142" s="180"/>
      <c r="K142" s="180"/>
      <c r="P142" s="95" t="s">
        <v>80</v>
      </c>
    </row>
    <row r="143" spans="1:16" ht="15" customHeight="1">
      <c r="A143" s="50" t="s">
        <v>2</v>
      </c>
      <c r="B143" s="140" t="s">
        <v>3</v>
      </c>
      <c r="C143" s="181"/>
      <c r="D143" s="181"/>
      <c r="E143" s="181"/>
      <c r="F143" s="181"/>
      <c r="G143" s="181"/>
      <c r="H143" s="181"/>
      <c r="I143" s="181"/>
      <c r="J143" s="141"/>
    </row>
    <row r="144" spans="1:16" ht="15" customHeight="1">
      <c r="A144" s="3" t="s">
        <v>1</v>
      </c>
      <c r="B144" s="182" t="s">
        <v>69</v>
      </c>
      <c r="C144" s="167"/>
      <c r="D144" s="167"/>
      <c r="E144" s="167"/>
      <c r="F144" s="167"/>
      <c r="G144" s="167"/>
      <c r="H144" s="167"/>
      <c r="I144" s="167"/>
      <c r="J144" s="168"/>
      <c r="P144" s="29" t="str">
        <f>IF(C128=0,"OK",IF(AND(A144="☑",A145="☑",A146="☑"),"OK","NG"))</f>
        <v>OK</v>
      </c>
    </row>
    <row r="145" spans="1:13" ht="15" customHeight="1">
      <c r="A145" s="3" t="s">
        <v>1</v>
      </c>
      <c r="B145" s="182" t="s">
        <v>117</v>
      </c>
      <c r="C145" s="167"/>
      <c r="D145" s="167"/>
      <c r="E145" s="167"/>
      <c r="F145" s="167"/>
      <c r="G145" s="167"/>
      <c r="H145" s="167"/>
      <c r="I145" s="167"/>
      <c r="J145" s="168"/>
    </row>
    <row r="146" spans="1:13" ht="15" customHeight="1">
      <c r="A146" s="3" t="s">
        <v>1</v>
      </c>
      <c r="B146" s="182" t="s">
        <v>288</v>
      </c>
      <c r="C146" s="167"/>
      <c r="D146" s="167"/>
      <c r="E146" s="167"/>
      <c r="F146" s="167"/>
      <c r="G146" s="167"/>
      <c r="H146" s="167"/>
      <c r="I146" s="167"/>
      <c r="J146" s="168"/>
    </row>
    <row r="147" spans="1:13" ht="15" customHeight="1"/>
    <row r="148" spans="1:13" ht="15" customHeight="1">
      <c r="A148" s="48" t="s">
        <v>207</v>
      </c>
    </row>
    <row r="149" spans="1:13" ht="15" customHeight="1">
      <c r="A149" s="50" t="s">
        <v>2</v>
      </c>
      <c r="B149" s="139" t="s">
        <v>4</v>
      </c>
      <c r="C149" s="139"/>
      <c r="D149" s="139"/>
      <c r="E149" s="139"/>
      <c r="F149" s="140" t="s">
        <v>97</v>
      </c>
      <c r="G149" s="141"/>
      <c r="H149" s="140" t="s">
        <v>20</v>
      </c>
      <c r="I149" s="141"/>
      <c r="J149" s="139" t="s">
        <v>17</v>
      </c>
      <c r="K149" s="139"/>
      <c r="L149" s="139"/>
      <c r="M149" s="139"/>
    </row>
    <row r="150" spans="1:13" ht="18.75" customHeight="1">
      <c r="A150" s="3" t="s">
        <v>1</v>
      </c>
      <c r="B150" s="138" t="s">
        <v>23</v>
      </c>
      <c r="C150" s="138"/>
      <c r="D150" s="138"/>
      <c r="E150" s="138"/>
      <c r="F150" s="142" t="s">
        <v>22</v>
      </c>
      <c r="G150" s="143"/>
      <c r="H150" s="142" t="s">
        <v>98</v>
      </c>
      <c r="I150" s="143"/>
      <c r="J150" s="138" t="s">
        <v>143</v>
      </c>
      <c r="K150" s="138"/>
      <c r="L150" s="138"/>
      <c r="M150" s="138"/>
    </row>
    <row r="151" spans="1:13" ht="18.75" customHeight="1">
      <c r="A151" s="3" t="s">
        <v>1</v>
      </c>
      <c r="B151" s="138" t="s">
        <v>25</v>
      </c>
      <c r="C151" s="138"/>
      <c r="D151" s="138"/>
      <c r="E151" s="138"/>
      <c r="F151" s="142" t="s">
        <v>16</v>
      </c>
      <c r="G151" s="143"/>
      <c r="H151" s="142" t="s">
        <v>21</v>
      </c>
      <c r="I151" s="143"/>
      <c r="J151" s="138" t="s">
        <v>100</v>
      </c>
      <c r="K151" s="138"/>
      <c r="L151" s="138"/>
      <c r="M151" s="138"/>
    </row>
    <row r="152" spans="1:13" ht="18.75" customHeight="1">
      <c r="A152" s="3" t="s">
        <v>1</v>
      </c>
      <c r="B152" s="138" t="s">
        <v>24</v>
      </c>
      <c r="C152" s="138"/>
      <c r="D152" s="138"/>
      <c r="E152" s="138"/>
      <c r="F152" s="142" t="s">
        <v>16</v>
      </c>
      <c r="G152" s="143"/>
      <c r="H152" s="142" t="s">
        <v>21</v>
      </c>
      <c r="I152" s="143"/>
      <c r="J152" s="138" t="s">
        <v>26</v>
      </c>
      <c r="K152" s="138"/>
      <c r="L152" s="138"/>
      <c r="M152" s="138"/>
    </row>
    <row r="153" spans="1:13" ht="18.75" customHeight="1">
      <c r="A153" s="3" t="s">
        <v>1</v>
      </c>
      <c r="B153" s="138" t="s">
        <v>90</v>
      </c>
      <c r="C153" s="138"/>
      <c r="D153" s="138"/>
      <c r="E153" s="138"/>
      <c r="F153" s="142" t="s">
        <v>5</v>
      </c>
      <c r="G153" s="143"/>
      <c r="H153" s="159" t="s">
        <v>16</v>
      </c>
      <c r="I153" s="143"/>
      <c r="J153" s="138" t="s">
        <v>99</v>
      </c>
      <c r="K153" s="138"/>
      <c r="L153" s="138"/>
      <c r="M153" s="138"/>
    </row>
    <row r="154" spans="1:13" ht="18.75" customHeight="1">
      <c r="A154" s="3" t="s">
        <v>1</v>
      </c>
      <c r="B154" s="138" t="s">
        <v>283</v>
      </c>
      <c r="C154" s="138"/>
      <c r="D154" s="138"/>
      <c r="E154" s="138"/>
      <c r="F154" s="142" t="s">
        <v>5</v>
      </c>
      <c r="G154" s="143"/>
      <c r="H154" s="136" t="s">
        <v>16</v>
      </c>
      <c r="I154" s="136"/>
      <c r="J154" s="138" t="s">
        <v>284</v>
      </c>
      <c r="K154" s="138"/>
      <c r="L154" s="138"/>
      <c r="M154" s="138"/>
    </row>
  </sheetData>
  <sheetProtection algorithmName="SHA-512" hashValue="OvoT1jurViTbtAkE8ykw9csE5ZK2qxjwNZBEUvmUSCl6e5+WW0+2apOrJCOdZ8tyD2CMH2YNXilcZeOECcQRaw==" saltValue="SFNZHB71Z6qdUkP/PK70aA==" spinCount="100000" sheet="1" objects="1" scenarios="1"/>
  <mergeCells count="198">
    <mergeCell ref="A1:O1"/>
    <mergeCell ref="B3:E3"/>
    <mergeCell ref="B4:E4"/>
    <mergeCell ref="P4:P5"/>
    <mergeCell ref="B5:E5"/>
    <mergeCell ref="B6:E6"/>
    <mergeCell ref="M14:O14"/>
    <mergeCell ref="M15:O15"/>
    <mergeCell ref="M16:O16"/>
    <mergeCell ref="M17:O17"/>
    <mergeCell ref="M18:O18"/>
    <mergeCell ref="M19:O19"/>
    <mergeCell ref="F9:I9"/>
    <mergeCell ref="J9:L9"/>
    <mergeCell ref="M10:O10"/>
    <mergeCell ref="M11:O11"/>
    <mergeCell ref="M12:O12"/>
    <mergeCell ref="M13:O13"/>
    <mergeCell ref="N26:O26"/>
    <mergeCell ref="A31:A32"/>
    <mergeCell ref="B31:B32"/>
    <mergeCell ref="C31:F31"/>
    <mergeCell ref="G31:G32"/>
    <mergeCell ref="H31:K31"/>
    <mergeCell ref="L31:O31"/>
    <mergeCell ref="D32:E32"/>
    <mergeCell ref="M20:O20"/>
    <mergeCell ref="M21:O21"/>
    <mergeCell ref="M22:O22"/>
    <mergeCell ref="M23:O23"/>
    <mergeCell ref="M24:O24"/>
    <mergeCell ref="M25:O25"/>
    <mergeCell ref="D39:E39"/>
    <mergeCell ref="A42:A43"/>
    <mergeCell ref="B42:B43"/>
    <mergeCell ref="C42:F42"/>
    <mergeCell ref="G42:G43"/>
    <mergeCell ref="H42:K42"/>
    <mergeCell ref="D33:E33"/>
    <mergeCell ref="D34:E34"/>
    <mergeCell ref="D35:E35"/>
    <mergeCell ref="D36:E36"/>
    <mergeCell ref="D37:E37"/>
    <mergeCell ref="D38:E38"/>
    <mergeCell ref="A53:A54"/>
    <mergeCell ref="B53:B54"/>
    <mergeCell ref="C53:F53"/>
    <mergeCell ref="L42:O42"/>
    <mergeCell ref="D43:E43"/>
    <mergeCell ref="D44:E44"/>
    <mergeCell ref="D45:E45"/>
    <mergeCell ref="D46:E46"/>
    <mergeCell ref="D47:E47"/>
    <mergeCell ref="G53:G54"/>
    <mergeCell ref="H53:K53"/>
    <mergeCell ref="L53:O53"/>
    <mergeCell ref="D54:E54"/>
    <mergeCell ref="D55:E55"/>
    <mergeCell ref="D56:E56"/>
    <mergeCell ref="D48:E48"/>
    <mergeCell ref="D49:E49"/>
    <mergeCell ref="D50:E50"/>
    <mergeCell ref="H64:K64"/>
    <mergeCell ref="L64:O64"/>
    <mergeCell ref="D65:E65"/>
    <mergeCell ref="D66:E66"/>
    <mergeCell ref="D67:E67"/>
    <mergeCell ref="D57:E57"/>
    <mergeCell ref="D58:E58"/>
    <mergeCell ref="D59:E59"/>
    <mergeCell ref="D60:E60"/>
    <mergeCell ref="D61:E61"/>
    <mergeCell ref="C64:F64"/>
    <mergeCell ref="D68:E68"/>
    <mergeCell ref="D69:E69"/>
    <mergeCell ref="D70:E70"/>
    <mergeCell ref="D71:E71"/>
    <mergeCell ref="D72:E72"/>
    <mergeCell ref="A75:A76"/>
    <mergeCell ref="B75:B76"/>
    <mergeCell ref="C75:F75"/>
    <mergeCell ref="G64:G65"/>
    <mergeCell ref="A64:A65"/>
    <mergeCell ref="B64:B65"/>
    <mergeCell ref="A86:A87"/>
    <mergeCell ref="B86:B87"/>
    <mergeCell ref="C86:F86"/>
    <mergeCell ref="G75:G76"/>
    <mergeCell ref="H75:K75"/>
    <mergeCell ref="L75:O75"/>
    <mergeCell ref="D76:E76"/>
    <mergeCell ref="D77:E77"/>
    <mergeCell ref="D78:E78"/>
    <mergeCell ref="G86:G87"/>
    <mergeCell ref="H86:K86"/>
    <mergeCell ref="L86:O86"/>
    <mergeCell ref="D87:E87"/>
    <mergeCell ref="D88:E88"/>
    <mergeCell ref="D89:E89"/>
    <mergeCell ref="D79:E79"/>
    <mergeCell ref="D80:E80"/>
    <mergeCell ref="D81:E81"/>
    <mergeCell ref="D82:E82"/>
    <mergeCell ref="D83:E83"/>
    <mergeCell ref="H97:K97"/>
    <mergeCell ref="L97:O97"/>
    <mergeCell ref="D98:E98"/>
    <mergeCell ref="D99:E99"/>
    <mergeCell ref="D100:E100"/>
    <mergeCell ref="D90:E90"/>
    <mergeCell ref="D91:E91"/>
    <mergeCell ref="D92:E92"/>
    <mergeCell ref="D93:E93"/>
    <mergeCell ref="D94:E94"/>
    <mergeCell ref="C97:F97"/>
    <mergeCell ref="D101:E101"/>
    <mergeCell ref="D102:E102"/>
    <mergeCell ref="D103:E103"/>
    <mergeCell ref="D104:E104"/>
    <mergeCell ref="D105:E105"/>
    <mergeCell ref="A108:A109"/>
    <mergeCell ref="B108:B109"/>
    <mergeCell ref="C108:F108"/>
    <mergeCell ref="G97:G98"/>
    <mergeCell ref="A97:A98"/>
    <mergeCell ref="B97:B98"/>
    <mergeCell ref="D112:E112"/>
    <mergeCell ref="D113:E113"/>
    <mergeCell ref="D114:E114"/>
    <mergeCell ref="D115:E115"/>
    <mergeCell ref="D116:E116"/>
    <mergeCell ref="A119:B119"/>
    <mergeCell ref="G108:G109"/>
    <mergeCell ref="H108:K108"/>
    <mergeCell ref="L108:O108"/>
    <mergeCell ref="D109:E109"/>
    <mergeCell ref="D110:E110"/>
    <mergeCell ref="D111:E111"/>
    <mergeCell ref="H119:I119"/>
    <mergeCell ref="J119:M119"/>
    <mergeCell ref="A120:B120"/>
    <mergeCell ref="G120:G122"/>
    <mergeCell ref="H120:I120"/>
    <mergeCell ref="J120:M122"/>
    <mergeCell ref="A121:B121"/>
    <mergeCell ref="H121:I121"/>
    <mergeCell ref="A122:B122"/>
    <mergeCell ref="A127:B127"/>
    <mergeCell ref="H127:I127"/>
    <mergeCell ref="J127:M127"/>
    <mergeCell ref="A128:B128"/>
    <mergeCell ref="H128:I128"/>
    <mergeCell ref="J128:M128"/>
    <mergeCell ref="A123:B123"/>
    <mergeCell ref="J123:M123"/>
    <mergeCell ref="A124:B124"/>
    <mergeCell ref="J124:M124"/>
    <mergeCell ref="A125:B125"/>
    <mergeCell ref="G125:G126"/>
    <mergeCell ref="J125:M126"/>
    <mergeCell ref="A126:B126"/>
    <mergeCell ref="A137:J137"/>
    <mergeCell ref="A138:J138"/>
    <mergeCell ref="A142:K142"/>
    <mergeCell ref="B143:J143"/>
    <mergeCell ref="B144:J144"/>
    <mergeCell ref="B145:J145"/>
    <mergeCell ref="A131:J131"/>
    <mergeCell ref="A132:J132"/>
    <mergeCell ref="A133:J133"/>
    <mergeCell ref="A134:J134"/>
    <mergeCell ref="A135:J135"/>
    <mergeCell ref="A136:J136"/>
    <mergeCell ref="B146:J146"/>
    <mergeCell ref="B149:E149"/>
    <mergeCell ref="F149:G149"/>
    <mergeCell ref="H149:I149"/>
    <mergeCell ref="J149:M149"/>
    <mergeCell ref="B150:E150"/>
    <mergeCell ref="F150:G150"/>
    <mergeCell ref="H150:I150"/>
    <mergeCell ref="J150:M150"/>
    <mergeCell ref="B153:E153"/>
    <mergeCell ref="F153:G153"/>
    <mergeCell ref="H153:I153"/>
    <mergeCell ref="J153:M153"/>
    <mergeCell ref="B154:E154"/>
    <mergeCell ref="F154:G154"/>
    <mergeCell ref="H154:I154"/>
    <mergeCell ref="J154:M154"/>
    <mergeCell ref="B151:E151"/>
    <mergeCell ref="F151:G151"/>
    <mergeCell ref="H151:I151"/>
    <mergeCell ref="J151:M151"/>
    <mergeCell ref="B152:E152"/>
    <mergeCell ref="F152:G152"/>
    <mergeCell ref="H152:I152"/>
    <mergeCell ref="J152:M152"/>
  </mergeCells>
  <phoneticPr fontId="2"/>
  <conditionalFormatting sqref="C120:G128">
    <cfRule type="expression" dxfId="76" priority="2">
      <formula>$P120="NG"</formula>
    </cfRule>
  </conditionalFormatting>
  <conditionalFormatting sqref="G120:G123">
    <cfRule type="expression" dxfId="75" priority="1">
      <formula>$P120="NG"</formula>
    </cfRule>
  </conditionalFormatting>
  <conditionalFormatting sqref="H33:K36">
    <cfRule type="expression" dxfId="74" priority="55">
      <formula>#REF!="追加"</formula>
    </cfRule>
    <cfRule type="expression" dxfId="73" priority="56">
      <formula>#REF!="新規"</formula>
    </cfRule>
  </conditionalFormatting>
  <conditionalFormatting sqref="H37:K39">
    <cfRule type="expression" dxfId="72" priority="60">
      <formula>#REF!="追加"</formula>
    </cfRule>
    <cfRule type="expression" dxfId="71" priority="67">
      <formula>#REF!="新規"</formula>
    </cfRule>
  </conditionalFormatting>
  <conditionalFormatting sqref="H44:K47">
    <cfRule type="expression" dxfId="70" priority="46">
      <formula>#REF!="追加"</formula>
    </cfRule>
    <cfRule type="expression" dxfId="69" priority="47">
      <formula>#REF!="新規"</formula>
    </cfRule>
  </conditionalFormatting>
  <conditionalFormatting sqref="H48:K50">
    <cfRule type="expression" dxfId="68" priority="50">
      <formula>#REF!="追加"</formula>
    </cfRule>
    <cfRule type="expression" dxfId="67" priority="51">
      <formula>#REF!="新規"</formula>
    </cfRule>
  </conditionalFormatting>
  <conditionalFormatting sqref="H55:K58">
    <cfRule type="expression" dxfId="66" priority="40">
      <formula>#REF!="追加"</formula>
    </cfRule>
    <cfRule type="expression" dxfId="65" priority="41">
      <formula>#REF!="新規"</formula>
    </cfRule>
  </conditionalFormatting>
  <conditionalFormatting sqref="H59:K61">
    <cfRule type="expression" dxfId="64" priority="44">
      <formula>#REF!="追加"</formula>
    </cfRule>
    <cfRule type="expression" dxfId="63" priority="45">
      <formula>#REF!="新規"</formula>
    </cfRule>
  </conditionalFormatting>
  <conditionalFormatting sqref="H66:K69">
    <cfRule type="expression" dxfId="62" priority="34">
      <formula>#REF!="追加"</formula>
    </cfRule>
    <cfRule type="expression" dxfId="61" priority="35">
      <formula>#REF!="新規"</formula>
    </cfRule>
  </conditionalFormatting>
  <conditionalFormatting sqref="H70:K72">
    <cfRule type="expression" dxfId="60" priority="38">
      <formula>#REF!="追加"</formula>
    </cfRule>
    <cfRule type="expression" dxfId="59" priority="39">
      <formula>#REF!="新規"</formula>
    </cfRule>
  </conditionalFormatting>
  <conditionalFormatting sqref="H77:K80">
    <cfRule type="expression" dxfId="58" priority="28">
      <formula>#REF!="追加"</formula>
    </cfRule>
    <cfRule type="expression" dxfId="57" priority="29">
      <formula>#REF!="新規"</formula>
    </cfRule>
  </conditionalFormatting>
  <conditionalFormatting sqref="H81:K83">
    <cfRule type="expression" dxfId="56" priority="32">
      <formula>#REF!="追加"</formula>
    </cfRule>
    <cfRule type="expression" dxfId="55" priority="33">
      <formula>#REF!="新規"</formula>
    </cfRule>
  </conditionalFormatting>
  <conditionalFormatting sqref="H88:K91">
    <cfRule type="expression" dxfId="54" priority="22">
      <formula>#REF!="追加"</formula>
    </cfRule>
    <cfRule type="expression" dxfId="53" priority="23">
      <formula>#REF!="新規"</formula>
    </cfRule>
  </conditionalFormatting>
  <conditionalFormatting sqref="H92:K94">
    <cfRule type="expression" dxfId="52" priority="26">
      <formula>#REF!="追加"</formula>
    </cfRule>
    <cfRule type="expression" dxfId="51" priority="27">
      <formula>#REF!="新規"</formula>
    </cfRule>
  </conditionalFormatting>
  <conditionalFormatting sqref="H99:K102">
    <cfRule type="expression" dxfId="50" priority="16">
      <formula>#REF!="追加"</formula>
    </cfRule>
    <cfRule type="expression" dxfId="49" priority="17">
      <formula>#REF!="新規"</formula>
    </cfRule>
  </conditionalFormatting>
  <conditionalFormatting sqref="H103:K105">
    <cfRule type="expression" dxfId="48" priority="20">
      <formula>#REF!="追加"</formula>
    </cfRule>
    <cfRule type="expression" dxfId="47" priority="21">
      <formula>#REF!="新規"</formula>
    </cfRule>
  </conditionalFormatting>
  <conditionalFormatting sqref="H110:K113">
    <cfRule type="expression" dxfId="46" priority="10">
      <formula>#REF!="追加"</formula>
    </cfRule>
    <cfRule type="expression" dxfId="45" priority="11">
      <formula>#REF!="新規"</formula>
    </cfRule>
  </conditionalFormatting>
  <conditionalFormatting sqref="H114:K116">
    <cfRule type="expression" dxfId="44" priority="14">
      <formula>#REF!="追加"</formula>
    </cfRule>
    <cfRule type="expression" dxfId="43" priority="15">
      <formula>#REF!="新規"</formula>
    </cfRule>
  </conditionalFormatting>
  <conditionalFormatting sqref="J35:K36 J39:K39">
    <cfRule type="expression" dxfId="42" priority="57">
      <formula>#REF!="追加"</formula>
    </cfRule>
    <cfRule type="expression" dxfId="41" priority="58">
      <formula>#REF!="新規"</formula>
    </cfRule>
  </conditionalFormatting>
  <conditionalFormatting sqref="J46:K47 J50:K50">
    <cfRule type="expression" dxfId="40" priority="48">
      <formula>#REF!="追加"</formula>
    </cfRule>
    <cfRule type="expression" dxfId="39" priority="49">
      <formula>#REF!="新規"</formula>
    </cfRule>
  </conditionalFormatting>
  <conditionalFormatting sqref="J57:K58 J61:K61">
    <cfRule type="expression" dxfId="38" priority="42">
      <formula>#REF!="追加"</formula>
    </cfRule>
    <cfRule type="expression" dxfId="37" priority="43">
      <formula>#REF!="新規"</formula>
    </cfRule>
  </conditionalFormatting>
  <conditionalFormatting sqref="J68:K69 J72:K72">
    <cfRule type="expression" dxfId="36" priority="36">
      <formula>#REF!="追加"</formula>
    </cfRule>
    <cfRule type="expression" dxfId="35" priority="37">
      <formula>#REF!="新規"</formula>
    </cfRule>
  </conditionalFormatting>
  <conditionalFormatting sqref="J79:K80 J83:K83">
    <cfRule type="expression" dxfId="34" priority="30">
      <formula>#REF!="追加"</formula>
    </cfRule>
    <cfRule type="expression" dxfId="33" priority="31">
      <formula>#REF!="新規"</formula>
    </cfRule>
  </conditionalFormatting>
  <conditionalFormatting sqref="J90:K91 J94:K94">
    <cfRule type="expression" dxfId="32" priority="24">
      <formula>#REF!="追加"</formula>
    </cfRule>
    <cfRule type="expression" dxfId="31" priority="25">
      <formula>#REF!="新規"</formula>
    </cfRule>
  </conditionalFormatting>
  <conditionalFormatting sqref="J101:K102 J105:K105">
    <cfRule type="expression" dxfId="30" priority="18">
      <formula>#REF!="追加"</formula>
    </cfRule>
    <cfRule type="expression" dxfId="29" priority="19">
      <formula>#REF!="新規"</formula>
    </cfRule>
  </conditionalFormatting>
  <conditionalFormatting sqref="J112:K113 J116:K116">
    <cfRule type="expression" dxfId="28" priority="12">
      <formula>#REF!="追加"</formula>
    </cfRule>
    <cfRule type="expression" dxfId="27" priority="13">
      <formula>#REF!="新規"</formula>
    </cfRule>
  </conditionalFormatting>
  <conditionalFormatting sqref="J40:O41 J51:O52 J62:O63 J73:O74 J84:O84 J95:O96 J106:O107 J117:O117">
    <cfRule type="expression" dxfId="26" priority="72">
      <formula>$I40="追加"</formula>
    </cfRule>
    <cfRule type="expression" dxfId="25" priority="73">
      <formula>$I40="新規"</formula>
    </cfRule>
  </conditionalFormatting>
  <conditionalFormatting sqref="K85:O85 I85">
    <cfRule type="expression" dxfId="24" priority="76">
      <formula>#REF!="追加"</formula>
    </cfRule>
    <cfRule type="expression" dxfId="23" priority="77">
      <formula>#REF!="新規"</formula>
    </cfRule>
  </conditionalFormatting>
  <conditionalFormatting sqref="L40:O41 L51:O52 L62:O63 L73:O74 L84:O84 L95:O96 L106:O107 L117:O117">
    <cfRule type="expression" dxfId="22" priority="68">
      <formula>$I40="追加"</formula>
    </cfRule>
    <cfRule type="expression" dxfId="21" priority="69">
      <formula>$I40="新規"</formula>
    </cfRule>
  </conditionalFormatting>
  <conditionalFormatting sqref="L85:O85">
    <cfRule type="expression" dxfId="20" priority="74">
      <formula>#REF!="追加"</formula>
    </cfRule>
    <cfRule type="expression" dxfId="19" priority="75">
      <formula>#REF!="新規"</formula>
    </cfRule>
  </conditionalFormatting>
  <conditionalFormatting sqref="P3">
    <cfRule type="expression" dxfId="18" priority="62">
      <formula>$P3&lt;&gt;"要修正！"</formula>
    </cfRule>
    <cfRule type="expression" dxfId="17" priority="63">
      <formula>$P3="要修正！"</formula>
    </cfRule>
  </conditionalFormatting>
  <conditionalFormatting sqref="P4:P5">
    <cfRule type="expression" dxfId="16" priority="54">
      <formula>$P$3="要修正！"</formula>
    </cfRule>
  </conditionalFormatting>
  <conditionalFormatting sqref="P144">
    <cfRule type="expression" dxfId="15" priority="61">
      <formula>P144="NG"</formula>
    </cfRule>
  </conditionalFormatting>
  <conditionalFormatting sqref="P33:R41">
    <cfRule type="expression" dxfId="14" priority="59">
      <formula>P33="NG"</formula>
    </cfRule>
  </conditionalFormatting>
  <conditionalFormatting sqref="P44:R52">
    <cfRule type="expression" dxfId="13" priority="9">
      <formula>P44="NG"</formula>
    </cfRule>
  </conditionalFormatting>
  <conditionalFormatting sqref="P55:R63">
    <cfRule type="expression" dxfId="12" priority="7">
      <formula>P55="NG"</formula>
    </cfRule>
  </conditionalFormatting>
  <conditionalFormatting sqref="P66:R74 P75:Q83">
    <cfRule type="expression" dxfId="11" priority="8">
      <formula>P66="NG"</formula>
    </cfRule>
  </conditionalFormatting>
  <conditionalFormatting sqref="P84:R85 R77:R83">
    <cfRule type="expression" dxfId="10" priority="6">
      <formula>P77="NG"</formula>
    </cfRule>
  </conditionalFormatting>
  <conditionalFormatting sqref="P88:R96">
    <cfRule type="expression" dxfId="9" priority="5">
      <formula>P88="NG"</formula>
    </cfRule>
  </conditionalFormatting>
  <conditionalFormatting sqref="P99:R107">
    <cfRule type="expression" dxfId="8" priority="4">
      <formula>P99="NG"</formula>
    </cfRule>
  </conditionalFormatting>
  <conditionalFormatting sqref="P110:R117">
    <cfRule type="expression" dxfId="7" priority="3">
      <formula>P110="NG"</formula>
    </cfRule>
  </conditionalFormatting>
  <conditionalFormatting sqref="P120:R120 Q121:R122">
    <cfRule type="expression" dxfId="6" priority="71">
      <formula>#REF!="NG"</formula>
    </cfRule>
  </conditionalFormatting>
  <conditionalFormatting sqref="P120:R128">
    <cfRule type="expression" dxfId="5" priority="52">
      <formula>P120="NG"</formula>
    </cfRule>
  </conditionalFormatting>
  <conditionalFormatting sqref="P121:R122">
    <cfRule type="expression" dxfId="4" priority="70">
      <formula>$P29="NG"</formula>
    </cfRule>
  </conditionalFormatting>
  <conditionalFormatting sqref="P123:R127 P128:Q128">
    <cfRule type="expression" dxfId="3" priority="53">
      <formula>#REF!="NG"</formula>
    </cfRule>
  </conditionalFormatting>
  <conditionalFormatting sqref="P125:R126">
    <cfRule type="expression" dxfId="2" priority="65">
      <formula>$P30="NG"</formula>
    </cfRule>
  </conditionalFormatting>
  <conditionalFormatting sqref="P127:R128">
    <cfRule type="expression" dxfId="1" priority="64">
      <formula>$P31="NG"</formula>
    </cfRule>
  </conditionalFormatting>
  <conditionalFormatting sqref="T57 T76:T80 T86:T88 T98:T102 T109:T111">
    <cfRule type="expression" dxfId="0" priority="66">
      <formula>T57="NG"</formula>
    </cfRule>
  </conditionalFormatting>
  <dataValidations count="12">
    <dataValidation type="list" allowBlank="1" showInputMessage="1" showErrorMessage="1" sqref="K132:K138" xr:uid="{E49753BC-5D54-4DA3-A9B9-D291E2DF6E19}">
      <formula1>$P$131:$P$132</formula1>
    </dataValidation>
    <dataValidation type="list" allowBlank="1" showInputMessage="1" showErrorMessage="1" sqref="C44:C50" xr:uid="{D763EA43-BA0D-40A9-BC08-77AC23736015}">
      <formula1>$T$44:$T$46</formula1>
    </dataValidation>
    <dataValidation type="list" allowBlank="1" showInputMessage="1" showErrorMessage="1" sqref="C55:C61" xr:uid="{DC11498D-9DC6-4E93-9709-BE3866EBCAA4}">
      <formula1>$T$55:$T$58</formula1>
    </dataValidation>
    <dataValidation type="list" allowBlank="1" showInputMessage="1" showErrorMessage="1" sqref="C66:C72" xr:uid="{50F36775-E012-4B42-A1BD-8DF72C756E65}">
      <formula1>$T$66:$T$68</formula1>
    </dataValidation>
    <dataValidation type="list" allowBlank="1" showInputMessage="1" showErrorMessage="1" sqref="C77:C83" xr:uid="{567B94FC-15AD-4FAC-A6A9-7762303D2126}">
      <formula1>$T$77:$T$80</formula1>
    </dataValidation>
    <dataValidation type="list" allowBlank="1" showInputMessage="1" showErrorMessage="1" sqref="C88:C94" xr:uid="{4B9907AB-229D-4FD8-806E-02F67D217789}">
      <formula1>$T$87:$T$88</formula1>
    </dataValidation>
    <dataValidation type="list" allowBlank="1" showInputMessage="1" showErrorMessage="1" sqref="C110:C116" xr:uid="{B1DB5233-979F-464C-A226-9C8DE2387C9E}">
      <formula1>$T$110:$T$111</formula1>
    </dataValidation>
    <dataValidation type="list" allowBlank="1" showInputMessage="1" showErrorMessage="1" sqref="B33:B39 B110:B116 B99:B105 B88:B94 B77:B83 B66:B72 B55:B61 B44:B50" xr:uid="{6CBCEC56-0DDE-45F5-A981-A2939F09A41A}">
      <formula1>$T$33:$T$34</formula1>
    </dataValidation>
    <dataValidation type="list" allowBlank="1" showInputMessage="1" showErrorMessage="1" sqref="C33:C39" xr:uid="{9A8340B6-7345-4B59-89BE-04E0E3FAAC0D}">
      <formula1>$U$33:$U$36</formula1>
    </dataValidation>
    <dataValidation type="list" allowBlank="1" showInputMessage="1" showErrorMessage="1" sqref="C99:C105" xr:uid="{CE9F040A-A5F0-4D3E-AFB2-6EFBF5D5931C}">
      <formula1>$T$99:$T$102</formula1>
    </dataValidation>
    <dataValidation type="list" allowBlank="1" showInputMessage="1" showErrorMessage="1" sqref="B11:B25" xr:uid="{8455235D-B400-43C6-8F39-80B57A73E04C}">
      <formula1>$P$11:$P$18</formula1>
    </dataValidation>
    <dataValidation type="list" allowBlank="1" showInputMessage="1" showErrorMessage="1" sqref="D27 D11:D25" xr:uid="{81A00195-F35E-4EC9-B472-F5E258270AB0}">
      <formula1>$Q$11:$Q$13</formula1>
    </dataValidation>
  </dataValidations>
  <pageMargins left="0.70866141732283472" right="0.70866141732283472" top="0.62992125984251968" bottom="0.74803149606299213" header="0.31496062992125984" footer="0.31496062992125984"/>
  <headerFooter>
    <oddHeader>&amp;L様式第1号別添1&amp;R事業参加者用（事業参加者→事業実施主体）</oddHeader>
  </headerFooter>
  <extLst>
    <ext xmlns:x14="http://schemas.microsoft.com/office/spreadsheetml/2009/9/main" uri="{CCE6A557-97BC-4b89-ADB6-D9C93CAAB3DF}">
      <x14:dataValidations xmlns:xm="http://schemas.microsoft.com/office/excel/2006/main" count="6">
        <x14:dataValidation type="list" allowBlank="1" showInputMessage="1" showErrorMessage="1" xr:uid="{A2CC3C9B-C1E5-4D68-BA97-834D7DE89414}">
          <x14:formula1>
            <xm:f>リスト!$H$2:$H$4</xm:f>
          </x14:formula1>
          <xm:sqref>A144:A146 J33:K39 L107:O107 L52:O52 J99:K105 L63:O63 J77:K83 L74:O74 J44:K50 L85:O85 J55:K61 L96:O96 J66:K72 J88:K94 J110:K116</xm:sqref>
        </x14:dataValidation>
        <x14:dataValidation type="list" allowBlank="1" showInputMessage="1" showErrorMessage="1" xr:uid="{9D7A4DED-657E-4BC8-8208-0B244B100BF3}">
          <x14:formula1>
            <xm:f>リスト!$G$2:$G$4</xm:f>
          </x14:formula1>
          <xm:sqref>G88:G94 G99:G105 I52 G33:G39 I63 G44:G50 I74 G55:G61 G66:G72 I96 G77:G83 I107 G110:G116</xm:sqref>
        </x14:dataValidation>
        <x14:dataValidation type="list" allowBlank="1" showInputMessage="1" showErrorMessage="1" xr:uid="{BD057AC1-F9C6-423B-97A3-3214F642BFCF}">
          <x14:formula1>
            <xm:f>リスト!$C$2:$C$4</xm:f>
          </x14:formula1>
          <xm:sqref>B107 B96 B52 B63 B74 B85</xm:sqref>
        </x14:dataValidation>
        <x14:dataValidation type="list" allowBlank="1" showInputMessage="1" showErrorMessage="1" xr:uid="{A3AD4CE1-B2DC-4439-8E28-0B728504955D}">
          <x14:formula1>
            <xm:f>リスト!$E$2:$E$22</xm:f>
          </x14:formula1>
          <xm:sqref>D107 D96 D52 D63 D74 D85</xm:sqref>
        </x14:dataValidation>
        <x14:dataValidation type="list" allowBlank="1" showInputMessage="1" showErrorMessage="1" xr:uid="{895821E3-296F-4990-B867-06E983CA7296}">
          <x14:formula1>
            <xm:f>リスト!$D$2:$D$3</xm:f>
          </x14:formula1>
          <xm:sqref>C107 C96 C52 C63 C74 C85</xm:sqref>
        </x14:dataValidation>
        <x14:dataValidation type="list" allowBlank="1" showInputMessage="1" showErrorMessage="1" xr:uid="{FFBEE233-EC63-4985-8423-89D56567FEBE}">
          <x14:formula1>
            <xm:f>リスト!$H$2:$H$3</xm:f>
          </x14:formula1>
          <xm:sqref>A150:A154</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59F47C-4843-4392-BA8F-54A17E91579D}">
  <sheetPr>
    <pageSetUpPr fitToPage="1"/>
  </sheetPr>
  <dimension ref="A1:W154"/>
  <sheetViews>
    <sheetView view="pageBreakPreview" topLeftCell="C3" zoomScale="80" zoomScaleNormal="100" zoomScaleSheetLayoutView="80" workbookViewId="0">
      <selection activeCell="P3" sqref="P3:P5 H11:H25 K11:K25 C26 F26:L27 O33:R39 L40:O40 O44:R50 L51:O51 O55:R61 L62:O62 O66:R72 L73:O73 O77:O83 R77:R83 L84:O84 O88:R94 L95:O95 O99:R105 L106:O106 O110:R116 L117:O117 C120:G128 P120 Q120:R126 P123:P125 P127:R128 K139 P144"/>
    </sheetView>
  </sheetViews>
  <sheetFormatPr defaultColWidth="9" defaultRowHeight="22.5" customHeight="1"/>
  <cols>
    <col min="1" max="15" width="14.6328125" style="48" customWidth="1"/>
    <col min="16" max="16" width="23.26953125" style="49" customWidth="1"/>
    <col min="17" max="17" width="23.453125" style="48" bestFit="1" customWidth="1"/>
    <col min="18" max="18" width="18.90625" style="48" bestFit="1" customWidth="1"/>
    <col min="19" max="19" width="11.08984375" style="48" bestFit="1" customWidth="1"/>
    <col min="20" max="20" width="27.26953125" style="48" customWidth="1"/>
    <col min="21" max="21" width="8.90625" style="48" customWidth="1"/>
    <col min="22" max="16384" width="9" style="48"/>
  </cols>
  <sheetData>
    <row r="1" spans="1:19" s="35" customFormat="1" ht="22.5" customHeight="1">
      <c r="A1" s="178" t="s">
        <v>285</v>
      </c>
      <c r="B1" s="178"/>
      <c r="C1" s="178"/>
      <c r="D1" s="178"/>
      <c r="E1" s="178"/>
      <c r="F1" s="178"/>
      <c r="G1" s="178"/>
      <c r="H1" s="178"/>
      <c r="I1" s="178"/>
      <c r="J1" s="178"/>
      <c r="K1" s="178"/>
      <c r="L1" s="178"/>
      <c r="M1" s="178"/>
      <c r="N1" s="178"/>
      <c r="O1" s="178"/>
      <c r="P1" s="34" t="s">
        <v>58</v>
      </c>
    </row>
    <row r="2" spans="1:19" s="36" customFormat="1" ht="13">
      <c r="A2" s="36" t="s">
        <v>89</v>
      </c>
      <c r="F2" s="37"/>
      <c r="P2" s="38"/>
    </row>
    <row r="3" spans="1:19" s="36" customFormat="1" ht="22.5" customHeight="1">
      <c r="A3" s="39" t="s">
        <v>31</v>
      </c>
      <c r="B3" s="166"/>
      <c r="C3" s="167"/>
      <c r="D3" s="167"/>
      <c r="E3" s="168"/>
      <c r="F3" s="40"/>
      <c r="G3" s="40"/>
      <c r="H3" s="40"/>
      <c r="I3" s="40"/>
      <c r="J3" s="40"/>
      <c r="K3" s="40"/>
      <c r="L3" s="40"/>
      <c r="M3" s="41"/>
      <c r="N3" s="40" t="s">
        <v>148</v>
      </c>
      <c r="O3" s="40"/>
      <c r="P3" s="18" t="str">
        <f>IF(COUNTIF(P33:R154,"NG"),"要修正！","クリア ! ")</f>
        <v xml:space="preserve">クリア ! </v>
      </c>
      <c r="Q3" s="36" t="s">
        <v>113</v>
      </c>
      <c r="S3" s="38"/>
    </row>
    <row r="4" spans="1:19" s="36" customFormat="1" ht="22.5" customHeight="1">
      <c r="A4" s="39" t="s">
        <v>30</v>
      </c>
      <c r="B4" s="166"/>
      <c r="C4" s="167"/>
      <c r="D4" s="167"/>
      <c r="E4" s="168"/>
      <c r="F4" s="40"/>
      <c r="G4" s="40"/>
      <c r="H4" s="40"/>
      <c r="I4" s="40"/>
      <c r="J4" s="40"/>
      <c r="K4" s="40"/>
      <c r="L4" s="40"/>
      <c r="M4" s="42"/>
      <c r="N4" s="40" t="s">
        <v>145</v>
      </c>
      <c r="O4" s="40"/>
      <c r="P4" s="169" t="str">
        <f>IF(P3="要修正！","※「クリア！」になるようNG箇所を修正してください。","")</f>
        <v/>
      </c>
    </row>
    <row r="5" spans="1:19" s="36" customFormat="1" ht="22.5" customHeight="1">
      <c r="A5" s="39" t="s">
        <v>32</v>
      </c>
      <c r="B5" s="171"/>
      <c r="C5" s="167"/>
      <c r="D5" s="167"/>
      <c r="E5" s="168"/>
      <c r="F5" s="40"/>
      <c r="G5" s="40"/>
      <c r="H5" s="40"/>
      <c r="I5" s="40"/>
      <c r="J5" s="40"/>
      <c r="K5" s="40"/>
      <c r="L5" s="40"/>
      <c r="M5" s="43"/>
      <c r="N5" s="40" t="s">
        <v>146</v>
      </c>
      <c r="O5" s="40"/>
      <c r="P5" s="170"/>
    </row>
    <row r="6" spans="1:19" s="36" customFormat="1" ht="22.5" customHeight="1">
      <c r="A6" s="39" t="s">
        <v>33</v>
      </c>
      <c r="B6" s="166"/>
      <c r="C6" s="167"/>
      <c r="D6" s="167"/>
      <c r="E6" s="168"/>
      <c r="F6" s="40"/>
      <c r="G6" s="40"/>
      <c r="H6" s="40"/>
      <c r="I6" s="40"/>
      <c r="J6" s="40"/>
      <c r="K6" s="40"/>
      <c r="L6" s="40"/>
      <c r="M6" s="44"/>
      <c r="N6" s="40" t="s">
        <v>147</v>
      </c>
      <c r="O6" s="40"/>
      <c r="P6" s="45"/>
      <c r="Q6" s="46"/>
    </row>
    <row r="7" spans="1:19" s="36" customFormat="1" ht="22.5" customHeight="1">
      <c r="E7" s="47"/>
      <c r="F7" s="47"/>
      <c r="G7" s="47"/>
      <c r="H7" s="47"/>
      <c r="I7" s="47"/>
      <c r="J7" s="47"/>
      <c r="K7" s="47"/>
      <c r="L7" s="47"/>
      <c r="M7" s="47"/>
      <c r="N7" s="47"/>
      <c r="O7" s="47"/>
      <c r="P7" s="45"/>
      <c r="Q7" s="46"/>
    </row>
    <row r="8" spans="1:19" ht="22.5" customHeight="1">
      <c r="A8" s="48" t="s">
        <v>144</v>
      </c>
    </row>
    <row r="9" spans="1:19" ht="22.5" customHeight="1">
      <c r="F9" s="139" t="s">
        <v>170</v>
      </c>
      <c r="G9" s="139"/>
      <c r="H9" s="139"/>
      <c r="I9" s="139"/>
      <c r="J9" s="139" t="s">
        <v>235</v>
      </c>
      <c r="K9" s="139"/>
      <c r="L9" s="139"/>
    </row>
    <row r="10" spans="1:19" s="17" customFormat="1" ht="22.5" customHeight="1">
      <c r="A10" s="50" t="s">
        <v>118</v>
      </c>
      <c r="B10" s="50" t="s">
        <v>139</v>
      </c>
      <c r="C10" s="50" t="s">
        <v>197</v>
      </c>
      <c r="D10" s="50" t="s">
        <v>119</v>
      </c>
      <c r="E10" s="50" t="s">
        <v>6</v>
      </c>
      <c r="F10" s="53" t="s">
        <v>275</v>
      </c>
      <c r="G10" s="53" t="s">
        <v>276</v>
      </c>
      <c r="H10" s="51" t="s">
        <v>277</v>
      </c>
      <c r="I10" s="96" t="s">
        <v>150</v>
      </c>
      <c r="J10" s="51" t="s">
        <v>278</v>
      </c>
      <c r="K10" s="52" t="s">
        <v>279</v>
      </c>
      <c r="L10" s="96" t="s">
        <v>149</v>
      </c>
      <c r="M10" s="136" t="s">
        <v>243</v>
      </c>
      <c r="N10" s="136"/>
      <c r="O10" s="142"/>
      <c r="P10" s="50" t="s">
        <v>250</v>
      </c>
      <c r="Q10" s="86" t="s">
        <v>119</v>
      </c>
      <c r="S10" s="48"/>
    </row>
    <row r="11" spans="1:19" s="17" customFormat="1" ht="22.5" customHeight="1">
      <c r="A11" s="50">
        <v>1</v>
      </c>
      <c r="B11" s="54"/>
      <c r="C11" s="55"/>
      <c r="D11" s="56"/>
      <c r="E11" s="30"/>
      <c r="F11" s="6"/>
      <c r="G11" s="6"/>
      <c r="H11" s="26">
        <f>G11-F11</f>
        <v>0</v>
      </c>
      <c r="I11" s="57"/>
      <c r="J11" s="58"/>
      <c r="K11" s="25">
        <f>J11-F11</f>
        <v>0</v>
      </c>
      <c r="L11" s="59"/>
      <c r="M11" s="172"/>
      <c r="N11" s="172"/>
      <c r="O11" s="173"/>
      <c r="P11" s="60" t="s">
        <v>252</v>
      </c>
      <c r="Q11" s="91" t="s">
        <v>156</v>
      </c>
      <c r="S11" s="48"/>
    </row>
    <row r="12" spans="1:19" s="17" customFormat="1" ht="22.5" customHeight="1">
      <c r="A12" s="50">
        <v>2</v>
      </c>
      <c r="B12" s="54"/>
      <c r="C12" s="55"/>
      <c r="D12" s="56"/>
      <c r="E12" s="30"/>
      <c r="F12" s="6"/>
      <c r="G12" s="6"/>
      <c r="H12" s="26">
        <f t="shared" ref="H12:H25" si="0">G12-F12</f>
        <v>0</v>
      </c>
      <c r="I12" s="57"/>
      <c r="J12" s="58"/>
      <c r="K12" s="25">
        <f t="shared" ref="K12:K25" si="1">J12-F12</f>
        <v>0</v>
      </c>
      <c r="L12" s="59"/>
      <c r="M12" s="172"/>
      <c r="N12" s="172"/>
      <c r="O12" s="173"/>
      <c r="P12" s="60" t="s">
        <v>251</v>
      </c>
      <c r="Q12" s="91" t="s">
        <v>158</v>
      </c>
      <c r="S12" s="48"/>
    </row>
    <row r="13" spans="1:19" s="17" customFormat="1" ht="22.5" customHeight="1">
      <c r="A13" s="50">
        <v>3</v>
      </c>
      <c r="B13" s="54"/>
      <c r="C13" s="55"/>
      <c r="D13" s="56"/>
      <c r="E13" s="30"/>
      <c r="F13" s="6"/>
      <c r="G13" s="6"/>
      <c r="H13" s="26">
        <f t="shared" si="0"/>
        <v>0</v>
      </c>
      <c r="I13" s="57"/>
      <c r="J13" s="58"/>
      <c r="K13" s="25">
        <f t="shared" si="1"/>
        <v>0</v>
      </c>
      <c r="L13" s="59"/>
      <c r="M13" s="172"/>
      <c r="N13" s="172"/>
      <c r="O13" s="173"/>
      <c r="P13" s="60" t="s">
        <v>253</v>
      </c>
      <c r="Q13" s="91" t="s">
        <v>157</v>
      </c>
      <c r="S13" s="48"/>
    </row>
    <row r="14" spans="1:19" s="17" customFormat="1" ht="22.5" customHeight="1">
      <c r="A14" s="50">
        <v>4</v>
      </c>
      <c r="B14" s="54"/>
      <c r="C14" s="55"/>
      <c r="D14" s="56"/>
      <c r="E14" s="30"/>
      <c r="F14" s="6"/>
      <c r="G14" s="6"/>
      <c r="H14" s="26">
        <f t="shared" si="0"/>
        <v>0</v>
      </c>
      <c r="I14" s="57"/>
      <c r="J14" s="58"/>
      <c r="K14" s="25">
        <f t="shared" si="1"/>
        <v>0</v>
      </c>
      <c r="L14" s="59"/>
      <c r="M14" s="172"/>
      <c r="N14" s="172"/>
      <c r="O14" s="173"/>
      <c r="P14" s="60" t="s">
        <v>254</v>
      </c>
      <c r="S14" s="48"/>
    </row>
    <row r="15" spans="1:19" s="17" customFormat="1" ht="22.5" customHeight="1">
      <c r="A15" s="50">
        <v>5</v>
      </c>
      <c r="B15" s="54"/>
      <c r="C15" s="55"/>
      <c r="D15" s="56"/>
      <c r="E15" s="30"/>
      <c r="F15" s="6"/>
      <c r="G15" s="6"/>
      <c r="H15" s="26">
        <f t="shared" si="0"/>
        <v>0</v>
      </c>
      <c r="I15" s="57"/>
      <c r="J15" s="58"/>
      <c r="K15" s="25">
        <f t="shared" si="1"/>
        <v>0</v>
      </c>
      <c r="L15" s="59"/>
      <c r="M15" s="172"/>
      <c r="N15" s="172"/>
      <c r="O15" s="173"/>
      <c r="P15" s="60" t="s">
        <v>255</v>
      </c>
      <c r="Q15" s="61"/>
      <c r="S15" s="48"/>
    </row>
    <row r="16" spans="1:19" s="17" customFormat="1" ht="22.5" customHeight="1">
      <c r="A16" s="50">
        <v>6</v>
      </c>
      <c r="B16" s="54"/>
      <c r="C16" s="55"/>
      <c r="D16" s="56"/>
      <c r="E16" s="30"/>
      <c r="F16" s="6"/>
      <c r="G16" s="62"/>
      <c r="H16" s="26">
        <f t="shared" si="0"/>
        <v>0</v>
      </c>
      <c r="I16" s="57"/>
      <c r="J16" s="58"/>
      <c r="K16" s="25">
        <f t="shared" si="1"/>
        <v>0</v>
      </c>
      <c r="L16" s="59"/>
      <c r="M16" s="172"/>
      <c r="N16" s="172"/>
      <c r="O16" s="173"/>
      <c r="P16" s="60" t="s">
        <v>256</v>
      </c>
      <c r="Q16" s="61"/>
      <c r="S16" s="48"/>
    </row>
    <row r="17" spans="1:22" s="17" customFormat="1" ht="22.5" customHeight="1">
      <c r="A17" s="50">
        <v>7</v>
      </c>
      <c r="B17" s="54"/>
      <c r="C17" s="55"/>
      <c r="D17" s="56"/>
      <c r="E17" s="30"/>
      <c r="F17" s="6"/>
      <c r="G17" s="6"/>
      <c r="H17" s="26">
        <f t="shared" si="0"/>
        <v>0</v>
      </c>
      <c r="I17" s="57"/>
      <c r="J17" s="58"/>
      <c r="K17" s="25">
        <f t="shared" si="1"/>
        <v>0</v>
      </c>
      <c r="L17" s="59"/>
      <c r="M17" s="172"/>
      <c r="N17" s="172"/>
      <c r="O17" s="173"/>
      <c r="P17" s="60" t="s">
        <v>257</v>
      </c>
      <c r="Q17" s="61"/>
      <c r="S17" s="48"/>
    </row>
    <row r="18" spans="1:22" s="17" customFormat="1" ht="22.5" customHeight="1">
      <c r="A18" s="50">
        <v>8</v>
      </c>
      <c r="B18" s="54"/>
      <c r="C18" s="55"/>
      <c r="D18" s="56"/>
      <c r="E18" s="30"/>
      <c r="F18" s="6"/>
      <c r="G18" s="6"/>
      <c r="H18" s="26">
        <f t="shared" si="0"/>
        <v>0</v>
      </c>
      <c r="I18" s="57"/>
      <c r="J18" s="58"/>
      <c r="K18" s="25">
        <f t="shared" si="1"/>
        <v>0</v>
      </c>
      <c r="L18" s="59"/>
      <c r="M18" s="172"/>
      <c r="N18" s="172"/>
      <c r="O18" s="173"/>
      <c r="P18" s="60" t="s">
        <v>258</v>
      </c>
      <c r="Q18" s="61"/>
      <c r="S18" s="48"/>
    </row>
    <row r="19" spans="1:22" ht="22.5" customHeight="1">
      <c r="A19" s="50">
        <v>9</v>
      </c>
      <c r="B19" s="54"/>
      <c r="C19" s="24"/>
      <c r="D19" s="56"/>
      <c r="E19" s="2"/>
      <c r="F19" s="31"/>
      <c r="G19" s="31"/>
      <c r="H19" s="26">
        <f t="shared" si="0"/>
        <v>0</v>
      </c>
      <c r="I19" s="19"/>
      <c r="J19" s="28"/>
      <c r="K19" s="25">
        <f t="shared" si="1"/>
        <v>0</v>
      </c>
      <c r="L19" s="23"/>
      <c r="M19" s="172"/>
      <c r="N19" s="172"/>
      <c r="O19" s="172"/>
      <c r="P19" s="17"/>
      <c r="Q19" s="61"/>
    </row>
    <row r="20" spans="1:22" ht="22.5" customHeight="1">
      <c r="A20" s="50">
        <v>10</v>
      </c>
      <c r="B20" s="54"/>
      <c r="C20" s="24"/>
      <c r="D20" s="56"/>
      <c r="E20" s="2"/>
      <c r="F20" s="31"/>
      <c r="G20" s="31"/>
      <c r="H20" s="26">
        <f t="shared" si="0"/>
        <v>0</v>
      </c>
      <c r="I20" s="19"/>
      <c r="J20" s="28"/>
      <c r="K20" s="25">
        <f t="shared" si="1"/>
        <v>0</v>
      </c>
      <c r="L20" s="23"/>
      <c r="M20" s="172"/>
      <c r="N20" s="172"/>
      <c r="O20" s="172"/>
      <c r="P20" s="17"/>
      <c r="Q20" s="61"/>
    </row>
    <row r="21" spans="1:22" ht="22.5" customHeight="1">
      <c r="A21" s="50">
        <v>11</v>
      </c>
      <c r="B21" s="54"/>
      <c r="C21" s="24"/>
      <c r="D21" s="56"/>
      <c r="E21" s="2"/>
      <c r="F21" s="31"/>
      <c r="G21" s="31"/>
      <c r="H21" s="26">
        <f t="shared" si="0"/>
        <v>0</v>
      </c>
      <c r="I21" s="19"/>
      <c r="J21" s="28"/>
      <c r="K21" s="25">
        <f t="shared" si="1"/>
        <v>0</v>
      </c>
      <c r="L21" s="23"/>
      <c r="M21" s="172"/>
      <c r="N21" s="172"/>
      <c r="O21" s="172"/>
      <c r="P21" s="17"/>
      <c r="Q21" s="61"/>
    </row>
    <row r="22" spans="1:22" ht="22.5" customHeight="1">
      <c r="A22" s="50">
        <v>12</v>
      </c>
      <c r="B22" s="54"/>
      <c r="C22" s="24"/>
      <c r="D22" s="56"/>
      <c r="E22" s="2"/>
      <c r="F22" s="31"/>
      <c r="G22" s="31"/>
      <c r="H22" s="26">
        <f t="shared" si="0"/>
        <v>0</v>
      </c>
      <c r="I22" s="19"/>
      <c r="J22" s="28"/>
      <c r="K22" s="25">
        <f t="shared" si="1"/>
        <v>0</v>
      </c>
      <c r="L22" s="23"/>
      <c r="M22" s="172"/>
      <c r="N22" s="172"/>
      <c r="O22" s="172"/>
      <c r="P22" s="17"/>
      <c r="Q22" s="61"/>
    </row>
    <row r="23" spans="1:22" ht="22.5" customHeight="1">
      <c r="A23" s="50">
        <v>13</v>
      </c>
      <c r="B23" s="54"/>
      <c r="C23" s="24"/>
      <c r="D23" s="56"/>
      <c r="E23" s="2"/>
      <c r="F23" s="31"/>
      <c r="G23" s="31"/>
      <c r="H23" s="26">
        <f t="shared" si="0"/>
        <v>0</v>
      </c>
      <c r="I23" s="19"/>
      <c r="J23" s="28"/>
      <c r="K23" s="25">
        <f t="shared" si="1"/>
        <v>0</v>
      </c>
      <c r="L23" s="23"/>
      <c r="M23" s="172"/>
      <c r="N23" s="172"/>
      <c r="O23" s="172"/>
      <c r="P23" s="17"/>
      <c r="Q23" s="61"/>
    </row>
    <row r="24" spans="1:22" ht="22.5" customHeight="1">
      <c r="A24" s="50">
        <v>14</v>
      </c>
      <c r="B24" s="54"/>
      <c r="C24" s="24"/>
      <c r="D24" s="56"/>
      <c r="E24" s="2"/>
      <c r="F24" s="31"/>
      <c r="G24" s="31"/>
      <c r="H24" s="26">
        <f t="shared" si="0"/>
        <v>0</v>
      </c>
      <c r="I24" s="19"/>
      <c r="J24" s="28"/>
      <c r="K24" s="25">
        <f t="shared" si="1"/>
        <v>0</v>
      </c>
      <c r="L24" s="23"/>
      <c r="M24" s="172"/>
      <c r="N24" s="172"/>
      <c r="O24" s="172"/>
      <c r="P24" s="17"/>
      <c r="Q24" s="61"/>
    </row>
    <row r="25" spans="1:22" ht="22.5" customHeight="1">
      <c r="A25" s="50">
        <v>15</v>
      </c>
      <c r="B25" s="54"/>
      <c r="C25" s="24"/>
      <c r="D25" s="56"/>
      <c r="E25" s="2"/>
      <c r="F25" s="31"/>
      <c r="G25" s="31"/>
      <c r="H25" s="26">
        <f t="shared" si="0"/>
        <v>0</v>
      </c>
      <c r="I25" s="19"/>
      <c r="J25" s="28"/>
      <c r="K25" s="25">
        <f t="shared" si="1"/>
        <v>0</v>
      </c>
      <c r="L25" s="23"/>
      <c r="M25" s="172"/>
      <c r="N25" s="172"/>
      <c r="O25" s="172"/>
      <c r="P25" s="17"/>
      <c r="Q25" s="61"/>
    </row>
    <row r="26" spans="1:22" ht="22.5" customHeight="1">
      <c r="A26" s="50" t="s">
        <v>0</v>
      </c>
      <c r="B26" s="63"/>
      <c r="C26" s="25">
        <f>SUM(C11:C25)</f>
        <v>0</v>
      </c>
      <c r="D26" s="64"/>
      <c r="E26" s="50" t="s">
        <v>233</v>
      </c>
      <c r="F26" s="27">
        <f>SUMIF(D11:D25,"野菜",F11:F25)+SUMIF(D11:D25,"果樹",F11:F25)</f>
        <v>0</v>
      </c>
      <c r="G26" s="27">
        <f>SUMIF(D11:D25,"野菜",G11:G25)+SUMIF(D11:D25,"果樹",G11:G25)</f>
        <v>0</v>
      </c>
      <c r="H26" s="27">
        <f>SUMIF(D11:D25,"野菜",H11:H25)+SUMIF(D11:D25,"果樹",H11:H25)</f>
        <v>0</v>
      </c>
      <c r="I26" s="101" t="str">
        <f>IFERROR(ROUND((H26/F26)*100,1),"")</f>
        <v/>
      </c>
      <c r="J26" s="25">
        <f>SUMIF(D11:D25,"野菜",J11:J25)+SUMIF(D11:D25,"果樹",J11:J25)</f>
        <v>0</v>
      </c>
      <c r="K26" s="25">
        <f>SUMIF(D11:D25,"野菜",K11:K25)+SUMIF(D11:D25,"果樹",K11:K25)</f>
        <v>0</v>
      </c>
      <c r="L26" s="99" t="str">
        <f>IFERROR(ROUND((K26/F26)*100,1),"")</f>
        <v/>
      </c>
      <c r="N26" s="179"/>
      <c r="O26" s="179"/>
      <c r="P26" s="48"/>
    </row>
    <row r="27" spans="1:22" ht="22.5" customHeight="1">
      <c r="A27" s="17"/>
      <c r="B27" s="17"/>
      <c r="C27" s="17" t="s">
        <v>236</v>
      </c>
      <c r="D27" s="56"/>
      <c r="E27" s="50" t="s">
        <v>157</v>
      </c>
      <c r="F27" s="27">
        <f>SUMIF(D10:D24,"花き",F10:F24)</f>
        <v>0</v>
      </c>
      <c r="G27" s="27">
        <f>SUMIF(D10:D24,"花き",G10:G24)</f>
        <v>0</v>
      </c>
      <c r="H27" s="27">
        <f>SUMIF(D10:D24,"花き",H10:H24)</f>
        <v>0</v>
      </c>
      <c r="I27" s="101" t="str">
        <f>IFERROR(ROUND((H27/F27)*100,1),"")</f>
        <v/>
      </c>
      <c r="J27" s="25">
        <f>SUMIF(D10:D25,"花き",J10:J25)</f>
        <v>0</v>
      </c>
      <c r="K27" s="25">
        <f>SUMIF(D10:D24,"花き",K10:K24)</f>
        <v>0</v>
      </c>
      <c r="L27" s="99" t="str">
        <f>IFERROR(ROUND((K27/F27)*100,1),"")</f>
        <v/>
      </c>
      <c r="N27" s="17"/>
      <c r="O27" s="17"/>
      <c r="P27" s="48"/>
    </row>
    <row r="28" spans="1:22" ht="22.5" customHeight="1">
      <c r="A28" s="17"/>
      <c r="B28" s="17"/>
      <c r="C28" s="17"/>
      <c r="D28" s="65"/>
      <c r="E28" s="65"/>
      <c r="F28" s="65"/>
      <c r="G28" s="65"/>
      <c r="H28" s="65"/>
      <c r="I28" s="65"/>
      <c r="J28" s="65"/>
      <c r="K28" s="65"/>
      <c r="L28" s="65"/>
      <c r="M28" s="17"/>
      <c r="N28" s="17"/>
      <c r="O28" s="17"/>
      <c r="P28" s="48"/>
    </row>
    <row r="29" spans="1:22" ht="22.5" customHeight="1">
      <c r="A29" s="94" t="s">
        <v>124</v>
      </c>
      <c r="P29" s="48"/>
    </row>
    <row r="30" spans="1:22" ht="22.5" customHeight="1">
      <c r="A30" s="66" t="s">
        <v>125</v>
      </c>
      <c r="C30" s="67"/>
      <c r="P30" s="48"/>
    </row>
    <row r="31" spans="1:22" s="61" customFormat="1" ht="22.5" customHeight="1">
      <c r="A31" s="162" t="s">
        <v>217</v>
      </c>
      <c r="B31" s="160" t="s">
        <v>67</v>
      </c>
      <c r="C31" s="150" t="s">
        <v>286</v>
      </c>
      <c r="D31" s="150"/>
      <c r="E31" s="150"/>
      <c r="F31" s="150"/>
      <c r="G31" s="160" t="s">
        <v>38</v>
      </c>
      <c r="H31" s="144" t="s">
        <v>47</v>
      </c>
      <c r="I31" s="145"/>
      <c r="J31" s="145"/>
      <c r="K31" s="146"/>
      <c r="L31" s="144" t="s">
        <v>216</v>
      </c>
      <c r="M31" s="145"/>
      <c r="N31" s="145"/>
      <c r="O31" s="146"/>
      <c r="P31" s="48" t="s">
        <v>96</v>
      </c>
      <c r="Q31" s="48" t="s">
        <v>96</v>
      </c>
      <c r="S31" s="48"/>
    </row>
    <row r="32" spans="1:22" s="70" customFormat="1" ht="22.5" customHeight="1">
      <c r="A32" s="161"/>
      <c r="B32" s="161"/>
      <c r="C32" s="68" t="s">
        <v>215</v>
      </c>
      <c r="D32" s="150" t="s">
        <v>120</v>
      </c>
      <c r="E32" s="150"/>
      <c r="F32" s="68" t="s">
        <v>15</v>
      </c>
      <c r="G32" s="161"/>
      <c r="H32" s="69" t="s">
        <v>29</v>
      </c>
      <c r="I32" s="69" t="s">
        <v>28</v>
      </c>
      <c r="J32" s="68" t="s">
        <v>18</v>
      </c>
      <c r="K32" s="68" t="s">
        <v>19</v>
      </c>
      <c r="L32" s="53" t="s">
        <v>109</v>
      </c>
      <c r="M32" s="53" t="s">
        <v>110</v>
      </c>
      <c r="N32" s="53" t="s">
        <v>111</v>
      </c>
      <c r="O32" s="53" t="s">
        <v>112</v>
      </c>
      <c r="P32" s="70" t="s">
        <v>104</v>
      </c>
      <c r="Q32" s="70" t="s">
        <v>116</v>
      </c>
      <c r="R32" s="70" t="s">
        <v>115</v>
      </c>
      <c r="S32" s="48"/>
      <c r="T32" s="71" t="s">
        <v>67</v>
      </c>
      <c r="U32" s="98" t="s">
        <v>153</v>
      </c>
      <c r="V32" s="61"/>
    </row>
    <row r="33" spans="1:22" ht="22.5" customHeight="1">
      <c r="A33" s="6"/>
      <c r="B33" s="9"/>
      <c r="C33" s="72"/>
      <c r="D33" s="152"/>
      <c r="E33" s="152"/>
      <c r="F33" s="15"/>
      <c r="G33" s="7"/>
      <c r="H33" s="6"/>
      <c r="I33" s="21"/>
      <c r="J33" s="7" t="s">
        <v>1</v>
      </c>
      <c r="K33" s="8" t="s">
        <v>1</v>
      </c>
      <c r="L33" s="1"/>
      <c r="M33" s="1"/>
      <c r="N33" s="1"/>
      <c r="O33" s="20">
        <f>L33-(M33+N33)</f>
        <v>0</v>
      </c>
      <c r="P33" s="29" t="str">
        <f>IF(OR(G33="新規",G33="追加",G33=""),"OK",(IF(AND(H33="",I33=""),"NG","OK")))</f>
        <v>OK</v>
      </c>
      <c r="Q33" s="10" t="str">
        <f>IF(OR(G33="新規",G33="追加",G33=""),"OK",(IF(OR(AND(J33="",K33=""),AND(J33="",K33="□"),AND(J33="□",K33=""),AND(J33="□",K33="□")),"NG","OK")))</f>
        <v>OK</v>
      </c>
      <c r="R33" s="10" t="str">
        <f>IF(OR(AND(C33&lt;&gt;"",D33&lt;&gt;"",F33&lt;&gt;"",G33&lt;&gt;""),(C33="")),"OK","NG")</f>
        <v>OK</v>
      </c>
      <c r="T33" s="71" t="s">
        <v>65</v>
      </c>
      <c r="U33" s="74" t="s">
        <v>154</v>
      </c>
      <c r="V33" s="61"/>
    </row>
    <row r="34" spans="1:22" ht="22.5" customHeight="1">
      <c r="A34" s="6"/>
      <c r="B34" s="9"/>
      <c r="C34" s="72"/>
      <c r="D34" s="152"/>
      <c r="E34" s="152"/>
      <c r="F34" s="15"/>
      <c r="G34" s="7"/>
      <c r="H34" s="6"/>
      <c r="I34" s="21"/>
      <c r="J34" s="7" t="s">
        <v>1</v>
      </c>
      <c r="K34" s="8" t="s">
        <v>1</v>
      </c>
      <c r="L34" s="1"/>
      <c r="M34" s="1"/>
      <c r="N34" s="1"/>
      <c r="O34" s="20">
        <f t="shared" ref="O34:O39" si="2">L34-(M34+N34)</f>
        <v>0</v>
      </c>
      <c r="P34" s="29" t="str">
        <f t="shared" ref="P34:P39" si="3">IF(OR(G34="新規",G34="追加",G34=""),"OK",(IF(AND(H34="",I34=""),"NG","OK")))</f>
        <v>OK</v>
      </c>
      <c r="Q34" s="10" t="str">
        <f t="shared" ref="Q34:Q39" si="4">IF(OR(G34="新規",G34="追加",G34=""),"OK",(IF(OR(AND(J34="",K34=""),AND(J34="",K34="□"),AND(J34="□",K34=""),AND(J34="□",K34="□")),"NG","OK")))</f>
        <v>OK</v>
      </c>
      <c r="R34" s="10" t="str">
        <f t="shared" ref="R34:R39" si="5">IF(OR(AND(C34&lt;&gt;"",D34&lt;&gt;"",F34&lt;&gt;"",G34&lt;&gt;""),(C34="")),"OK","NG")</f>
        <v>OK</v>
      </c>
      <c r="T34" s="97" t="s">
        <v>66</v>
      </c>
      <c r="U34" s="75" t="s">
        <v>155</v>
      </c>
      <c r="V34" s="61"/>
    </row>
    <row r="35" spans="1:22" ht="22.5" customHeight="1">
      <c r="A35" s="6"/>
      <c r="B35" s="9"/>
      <c r="C35" s="72"/>
      <c r="D35" s="152"/>
      <c r="E35" s="152"/>
      <c r="F35" s="15"/>
      <c r="G35" s="7"/>
      <c r="H35" s="6"/>
      <c r="I35" s="21"/>
      <c r="J35" s="7" t="s">
        <v>1</v>
      </c>
      <c r="K35" s="8" t="s">
        <v>1</v>
      </c>
      <c r="L35" s="1"/>
      <c r="M35" s="1"/>
      <c r="N35" s="1"/>
      <c r="O35" s="20">
        <f t="shared" si="2"/>
        <v>0</v>
      </c>
      <c r="P35" s="29" t="str">
        <f t="shared" si="3"/>
        <v>OK</v>
      </c>
      <c r="Q35" s="10" t="str">
        <f t="shared" si="4"/>
        <v>OK</v>
      </c>
      <c r="R35" s="10" t="str">
        <f t="shared" si="5"/>
        <v>OK</v>
      </c>
      <c r="T35" s="94"/>
      <c r="U35" s="75" t="s">
        <v>214</v>
      </c>
      <c r="V35" s="61"/>
    </row>
    <row r="36" spans="1:22" ht="22.5" customHeight="1">
      <c r="A36" s="6"/>
      <c r="B36" s="9"/>
      <c r="C36" s="72"/>
      <c r="D36" s="152"/>
      <c r="E36" s="152"/>
      <c r="F36" s="15"/>
      <c r="G36" s="7"/>
      <c r="H36" s="6"/>
      <c r="I36" s="21"/>
      <c r="J36" s="7" t="s">
        <v>1</v>
      </c>
      <c r="K36" s="8" t="s">
        <v>1</v>
      </c>
      <c r="L36" s="1"/>
      <c r="M36" s="1"/>
      <c r="N36" s="1"/>
      <c r="O36" s="20">
        <f t="shared" si="2"/>
        <v>0</v>
      </c>
      <c r="P36" s="29" t="str">
        <f t="shared" si="3"/>
        <v>OK</v>
      </c>
      <c r="Q36" s="10" t="str">
        <f t="shared" si="4"/>
        <v>OK</v>
      </c>
      <c r="R36" s="10" t="str">
        <f t="shared" si="5"/>
        <v>OK</v>
      </c>
      <c r="T36" s="94"/>
      <c r="U36" s="92" t="s">
        <v>13</v>
      </c>
      <c r="V36" s="61"/>
    </row>
    <row r="37" spans="1:22" ht="22.5" customHeight="1">
      <c r="A37" s="6"/>
      <c r="B37" s="9"/>
      <c r="C37" s="72"/>
      <c r="D37" s="152"/>
      <c r="E37" s="152"/>
      <c r="F37" s="16"/>
      <c r="G37" s="7"/>
      <c r="H37" s="6"/>
      <c r="I37" s="21"/>
      <c r="J37" s="7" t="s">
        <v>1</v>
      </c>
      <c r="K37" s="8" t="s">
        <v>1</v>
      </c>
      <c r="L37" s="1"/>
      <c r="M37" s="1"/>
      <c r="N37" s="1"/>
      <c r="O37" s="20">
        <f t="shared" si="2"/>
        <v>0</v>
      </c>
      <c r="P37" s="29" t="str">
        <f t="shared" si="3"/>
        <v>OK</v>
      </c>
      <c r="Q37" s="10" t="str">
        <f t="shared" si="4"/>
        <v>OK</v>
      </c>
      <c r="R37" s="10" t="str">
        <f t="shared" si="5"/>
        <v>OK</v>
      </c>
    </row>
    <row r="38" spans="1:22" ht="22.5" customHeight="1">
      <c r="A38" s="6"/>
      <c r="B38" s="9"/>
      <c r="C38" s="72"/>
      <c r="D38" s="152"/>
      <c r="E38" s="152"/>
      <c r="F38" s="15"/>
      <c r="G38" s="7"/>
      <c r="H38" s="6"/>
      <c r="I38" s="21"/>
      <c r="J38" s="7" t="s">
        <v>1</v>
      </c>
      <c r="K38" s="8" t="s">
        <v>1</v>
      </c>
      <c r="L38" s="1"/>
      <c r="M38" s="1"/>
      <c r="N38" s="1"/>
      <c r="O38" s="20">
        <f t="shared" si="2"/>
        <v>0</v>
      </c>
      <c r="P38" s="29" t="str">
        <f t="shared" si="3"/>
        <v>OK</v>
      </c>
      <c r="Q38" s="10" t="str">
        <f t="shared" si="4"/>
        <v>OK</v>
      </c>
      <c r="R38" s="10" t="str">
        <f t="shared" si="5"/>
        <v>OK</v>
      </c>
    </row>
    <row r="39" spans="1:22" ht="22.5" customHeight="1">
      <c r="A39" s="6"/>
      <c r="B39" s="9"/>
      <c r="C39" s="72"/>
      <c r="D39" s="152"/>
      <c r="E39" s="152"/>
      <c r="F39" s="15"/>
      <c r="G39" s="7"/>
      <c r="H39" s="6"/>
      <c r="I39" s="21"/>
      <c r="J39" s="7" t="s">
        <v>1</v>
      </c>
      <c r="K39" s="8" t="s">
        <v>1</v>
      </c>
      <c r="L39" s="1"/>
      <c r="M39" s="1"/>
      <c r="N39" s="1"/>
      <c r="O39" s="20">
        <f t="shared" si="2"/>
        <v>0</v>
      </c>
      <c r="P39" s="29" t="str">
        <f t="shared" si="3"/>
        <v>OK</v>
      </c>
      <c r="Q39" s="10" t="str">
        <f t="shared" si="4"/>
        <v>OK</v>
      </c>
      <c r="R39" s="10" t="str">
        <f t="shared" si="5"/>
        <v>OK</v>
      </c>
    </row>
    <row r="40" spans="1:22" ht="22.5" customHeight="1">
      <c r="A40" s="12"/>
      <c r="B40" s="13"/>
      <c r="C40" s="14"/>
      <c r="D40" s="13"/>
      <c r="E40" s="14"/>
      <c r="F40" s="14"/>
      <c r="G40" s="13"/>
      <c r="H40" s="13"/>
      <c r="I40" s="12"/>
      <c r="J40" s="12"/>
      <c r="K40" s="68" t="s">
        <v>137</v>
      </c>
      <c r="L40" s="27">
        <f>SUM(L33:L39)</f>
        <v>0</v>
      </c>
      <c r="M40" s="27">
        <f t="shared" ref="M40:N40" si="6">SUM(M33:M39)</f>
        <v>0</v>
      </c>
      <c r="N40" s="27">
        <f t="shared" si="6"/>
        <v>0</v>
      </c>
      <c r="O40" s="27">
        <f>L40-(M40+N40)</f>
        <v>0</v>
      </c>
      <c r="P40" s="76"/>
      <c r="Q40" s="77"/>
      <c r="R40" s="77"/>
    </row>
    <row r="41" spans="1:22" ht="22.5" customHeight="1">
      <c r="A41" s="48" t="s">
        <v>126</v>
      </c>
      <c r="B41" s="13"/>
      <c r="C41" s="14"/>
      <c r="D41" s="13"/>
      <c r="E41" s="14"/>
      <c r="F41" s="14"/>
      <c r="G41" s="13"/>
      <c r="H41" s="13"/>
      <c r="I41" s="12"/>
      <c r="J41" s="12"/>
      <c r="K41" s="12"/>
      <c r="L41" s="12"/>
      <c r="M41" s="12"/>
      <c r="N41" s="12"/>
      <c r="O41" s="12"/>
      <c r="P41" s="76"/>
      <c r="Q41" s="77"/>
      <c r="R41" s="77"/>
    </row>
    <row r="42" spans="1:22" ht="22.5" customHeight="1">
      <c r="A42" s="162" t="s">
        <v>217</v>
      </c>
      <c r="B42" s="160" t="s">
        <v>67</v>
      </c>
      <c r="C42" s="150" t="s">
        <v>286</v>
      </c>
      <c r="D42" s="150"/>
      <c r="E42" s="150"/>
      <c r="F42" s="150"/>
      <c r="G42" s="160" t="s">
        <v>38</v>
      </c>
      <c r="H42" s="144" t="s">
        <v>47</v>
      </c>
      <c r="I42" s="145"/>
      <c r="J42" s="145"/>
      <c r="K42" s="146"/>
      <c r="L42" s="144" t="s">
        <v>216</v>
      </c>
      <c r="M42" s="145"/>
      <c r="N42" s="145"/>
      <c r="O42" s="146"/>
      <c r="P42" s="48" t="s">
        <v>96</v>
      </c>
      <c r="Q42" s="48" t="s">
        <v>96</v>
      </c>
      <c r="R42" s="61"/>
    </row>
    <row r="43" spans="1:22" ht="22.5" customHeight="1">
      <c r="A43" s="161"/>
      <c r="B43" s="161"/>
      <c r="C43" s="68" t="s">
        <v>215</v>
      </c>
      <c r="D43" s="150" t="s">
        <v>120</v>
      </c>
      <c r="E43" s="150"/>
      <c r="F43" s="68" t="s">
        <v>15</v>
      </c>
      <c r="G43" s="161"/>
      <c r="H43" s="69" t="s">
        <v>29</v>
      </c>
      <c r="I43" s="69" t="s">
        <v>28</v>
      </c>
      <c r="J43" s="68" t="s">
        <v>18</v>
      </c>
      <c r="K43" s="68" t="s">
        <v>19</v>
      </c>
      <c r="L43" s="53" t="s">
        <v>109</v>
      </c>
      <c r="M43" s="53" t="s">
        <v>110</v>
      </c>
      <c r="N43" s="53" t="s">
        <v>111</v>
      </c>
      <c r="O43" s="53" t="s">
        <v>112</v>
      </c>
      <c r="P43" s="70" t="s">
        <v>104</v>
      </c>
      <c r="Q43" s="70" t="s">
        <v>116</v>
      </c>
      <c r="R43" s="70" t="s">
        <v>115</v>
      </c>
      <c r="T43" s="98" t="s">
        <v>153</v>
      </c>
    </row>
    <row r="44" spans="1:22" ht="22.5" customHeight="1">
      <c r="A44" s="6"/>
      <c r="B44" s="9"/>
      <c r="C44" s="72"/>
      <c r="D44" s="152"/>
      <c r="E44" s="152"/>
      <c r="F44" s="15"/>
      <c r="G44" s="7"/>
      <c r="H44" s="6"/>
      <c r="I44" s="21"/>
      <c r="J44" s="7" t="s">
        <v>1</v>
      </c>
      <c r="K44" s="8" t="s">
        <v>1</v>
      </c>
      <c r="L44" s="1"/>
      <c r="M44" s="1"/>
      <c r="N44" s="1"/>
      <c r="O44" s="20">
        <f>L44-(M44+N44)</f>
        <v>0</v>
      </c>
      <c r="P44" s="29" t="str">
        <f t="shared" ref="P44:P50" si="7">IF(OR(G44="新規",G44="追加",G44=""),"OK",(IF(AND(H44="",I44=""),"NG","OK")))</f>
        <v>OK</v>
      </c>
      <c r="Q44" s="10" t="str">
        <f t="shared" ref="Q44:Q50" si="8">IF(OR(G44="新規",G44="追加",G44=""),"OK",(IF(OR(AND(J44="",K44=""),AND(J44="",K44="□"),AND(J44="□",K44=""),AND(J44="□",K44="□")),"NG","OK")))</f>
        <v>OK</v>
      </c>
      <c r="R44" s="10" t="str">
        <f t="shared" ref="R44:R50" si="9">IF(OR(AND(C44&lt;&gt;"",D44&lt;&gt;"",F44&lt;&gt;"",G44&lt;&gt;""),(C44="")),"OK","NG")</f>
        <v>OK</v>
      </c>
      <c r="T44" s="78" t="s">
        <v>7</v>
      </c>
    </row>
    <row r="45" spans="1:22" ht="22.5" customHeight="1">
      <c r="A45" s="6"/>
      <c r="B45" s="9"/>
      <c r="C45" s="72"/>
      <c r="D45" s="152"/>
      <c r="E45" s="152"/>
      <c r="F45" s="15"/>
      <c r="G45" s="7"/>
      <c r="H45" s="6"/>
      <c r="I45" s="21"/>
      <c r="J45" s="7" t="s">
        <v>1</v>
      </c>
      <c r="K45" s="8" t="s">
        <v>1</v>
      </c>
      <c r="L45" s="1"/>
      <c r="M45" s="1"/>
      <c r="N45" s="1"/>
      <c r="O45" s="20">
        <f t="shared" ref="O45:O50" si="10">L45-(M45+N45)</f>
        <v>0</v>
      </c>
      <c r="P45" s="29" t="str">
        <f t="shared" si="7"/>
        <v>OK</v>
      </c>
      <c r="Q45" s="10" t="str">
        <f t="shared" si="8"/>
        <v>OK</v>
      </c>
      <c r="R45" s="10" t="str">
        <f t="shared" si="9"/>
        <v>OK</v>
      </c>
      <c r="T45" s="79" t="s">
        <v>214</v>
      </c>
    </row>
    <row r="46" spans="1:22" ht="22.5" customHeight="1">
      <c r="A46" s="6"/>
      <c r="B46" s="9"/>
      <c r="C46" s="72"/>
      <c r="D46" s="152"/>
      <c r="E46" s="152"/>
      <c r="F46" s="15"/>
      <c r="G46" s="7"/>
      <c r="H46" s="6"/>
      <c r="I46" s="21"/>
      <c r="J46" s="7" t="s">
        <v>1</v>
      </c>
      <c r="K46" s="8" t="s">
        <v>1</v>
      </c>
      <c r="L46" s="1"/>
      <c r="M46" s="1"/>
      <c r="N46" s="1"/>
      <c r="O46" s="20">
        <f t="shared" si="10"/>
        <v>0</v>
      </c>
      <c r="P46" s="29" t="str">
        <f t="shared" si="7"/>
        <v>OK</v>
      </c>
      <c r="Q46" s="10" t="str">
        <f t="shared" si="8"/>
        <v>OK</v>
      </c>
      <c r="R46" s="10" t="str">
        <f t="shared" si="9"/>
        <v>OK</v>
      </c>
      <c r="T46" s="80" t="s">
        <v>13</v>
      </c>
    </row>
    <row r="47" spans="1:22" ht="22.5" customHeight="1">
      <c r="A47" s="6"/>
      <c r="B47" s="9"/>
      <c r="C47" s="72"/>
      <c r="D47" s="152"/>
      <c r="E47" s="152"/>
      <c r="F47" s="15"/>
      <c r="G47" s="7"/>
      <c r="H47" s="6"/>
      <c r="I47" s="21"/>
      <c r="J47" s="7" t="s">
        <v>1</v>
      </c>
      <c r="K47" s="8" t="s">
        <v>1</v>
      </c>
      <c r="L47" s="1"/>
      <c r="M47" s="1"/>
      <c r="N47" s="1"/>
      <c r="O47" s="20">
        <f t="shared" si="10"/>
        <v>0</v>
      </c>
      <c r="P47" s="29" t="str">
        <f t="shared" si="7"/>
        <v>OK</v>
      </c>
      <c r="Q47" s="10" t="str">
        <f t="shared" si="8"/>
        <v>OK</v>
      </c>
      <c r="R47" s="10" t="str">
        <f t="shared" si="9"/>
        <v>OK</v>
      </c>
    </row>
    <row r="48" spans="1:22" ht="22.5" customHeight="1">
      <c r="A48" s="6"/>
      <c r="B48" s="9"/>
      <c r="C48" s="72"/>
      <c r="D48" s="152"/>
      <c r="E48" s="152"/>
      <c r="F48" s="16"/>
      <c r="G48" s="7"/>
      <c r="H48" s="6"/>
      <c r="I48" s="21"/>
      <c r="J48" s="7" t="s">
        <v>1</v>
      </c>
      <c r="K48" s="8" t="s">
        <v>1</v>
      </c>
      <c r="L48" s="1"/>
      <c r="M48" s="1"/>
      <c r="N48" s="1"/>
      <c r="O48" s="20">
        <f t="shared" si="10"/>
        <v>0</v>
      </c>
      <c r="P48" s="29" t="str">
        <f t="shared" si="7"/>
        <v>OK</v>
      </c>
      <c r="Q48" s="10" t="str">
        <f t="shared" si="8"/>
        <v>OK</v>
      </c>
      <c r="R48" s="10" t="str">
        <f t="shared" si="9"/>
        <v>OK</v>
      </c>
    </row>
    <row r="49" spans="1:20" ht="22.5" customHeight="1">
      <c r="A49" s="6"/>
      <c r="B49" s="9"/>
      <c r="C49" s="72"/>
      <c r="D49" s="152"/>
      <c r="E49" s="152"/>
      <c r="F49" s="15"/>
      <c r="G49" s="7"/>
      <c r="H49" s="6"/>
      <c r="I49" s="21"/>
      <c r="J49" s="7" t="s">
        <v>1</v>
      </c>
      <c r="K49" s="8" t="s">
        <v>1</v>
      </c>
      <c r="L49" s="1"/>
      <c r="M49" s="1"/>
      <c r="N49" s="1"/>
      <c r="O49" s="20">
        <f t="shared" si="10"/>
        <v>0</v>
      </c>
      <c r="P49" s="29" t="str">
        <f t="shared" si="7"/>
        <v>OK</v>
      </c>
      <c r="Q49" s="10" t="str">
        <f t="shared" si="8"/>
        <v>OK</v>
      </c>
      <c r="R49" s="10" t="str">
        <f t="shared" si="9"/>
        <v>OK</v>
      </c>
    </row>
    <row r="50" spans="1:20" ht="22.5" customHeight="1">
      <c r="A50" s="6"/>
      <c r="B50" s="9"/>
      <c r="C50" s="72"/>
      <c r="D50" s="152"/>
      <c r="E50" s="152"/>
      <c r="F50" s="15"/>
      <c r="G50" s="7"/>
      <c r="H50" s="6"/>
      <c r="I50" s="21"/>
      <c r="J50" s="7" t="s">
        <v>1</v>
      </c>
      <c r="K50" s="8" t="s">
        <v>1</v>
      </c>
      <c r="L50" s="1"/>
      <c r="M50" s="1"/>
      <c r="N50" s="1"/>
      <c r="O50" s="20">
        <f t="shared" si="10"/>
        <v>0</v>
      </c>
      <c r="P50" s="29" t="str">
        <f t="shared" si="7"/>
        <v>OK</v>
      </c>
      <c r="Q50" s="10" t="str">
        <f t="shared" si="8"/>
        <v>OK</v>
      </c>
      <c r="R50" s="10" t="str">
        <f t="shared" si="9"/>
        <v>OK</v>
      </c>
    </row>
    <row r="51" spans="1:20" ht="22.5" customHeight="1">
      <c r="A51" s="12"/>
      <c r="B51" s="13"/>
      <c r="C51" s="14"/>
      <c r="D51" s="13"/>
      <c r="E51" s="14"/>
      <c r="F51" s="14"/>
      <c r="G51" s="13"/>
      <c r="H51" s="13"/>
      <c r="I51" s="12"/>
      <c r="J51" s="12"/>
      <c r="K51" s="68" t="s">
        <v>137</v>
      </c>
      <c r="L51" s="27">
        <f>SUM(L44:L50)</f>
        <v>0</v>
      </c>
      <c r="M51" s="27">
        <f t="shared" ref="M51:N51" si="11">SUM(M44:M50)</f>
        <v>0</v>
      </c>
      <c r="N51" s="27">
        <f t="shared" si="11"/>
        <v>0</v>
      </c>
      <c r="O51" s="27">
        <f>L51-(M51+N51)</f>
        <v>0</v>
      </c>
      <c r="P51" s="76"/>
      <c r="Q51" s="77"/>
      <c r="R51" s="77"/>
    </row>
    <row r="52" spans="1:20" ht="22.5" customHeight="1">
      <c r="A52" s="48" t="s">
        <v>129</v>
      </c>
      <c r="B52" s="13"/>
      <c r="C52" s="14"/>
      <c r="D52" s="13"/>
      <c r="E52" s="14"/>
      <c r="F52" s="14"/>
      <c r="G52" s="13"/>
      <c r="H52" s="13"/>
      <c r="I52" s="12"/>
      <c r="J52" s="12"/>
      <c r="K52" s="12"/>
      <c r="L52" s="12"/>
      <c r="M52" s="12"/>
      <c r="N52" s="12"/>
      <c r="O52" s="12"/>
      <c r="P52" s="76"/>
      <c r="Q52" s="77"/>
      <c r="R52" s="77"/>
    </row>
    <row r="53" spans="1:20" ht="22.5" customHeight="1">
      <c r="A53" s="162" t="s">
        <v>217</v>
      </c>
      <c r="B53" s="160" t="s">
        <v>67</v>
      </c>
      <c r="C53" s="150" t="s">
        <v>286</v>
      </c>
      <c r="D53" s="150"/>
      <c r="E53" s="150"/>
      <c r="F53" s="150"/>
      <c r="G53" s="160" t="s">
        <v>38</v>
      </c>
      <c r="H53" s="144" t="s">
        <v>47</v>
      </c>
      <c r="I53" s="145"/>
      <c r="J53" s="145"/>
      <c r="K53" s="146"/>
      <c r="L53" s="144" t="s">
        <v>216</v>
      </c>
      <c r="M53" s="145"/>
      <c r="N53" s="145"/>
      <c r="O53" s="146"/>
      <c r="P53" s="48" t="s">
        <v>96</v>
      </c>
      <c r="Q53" s="48" t="s">
        <v>96</v>
      </c>
      <c r="R53" s="61"/>
    </row>
    <row r="54" spans="1:20" ht="22.5" customHeight="1">
      <c r="A54" s="161"/>
      <c r="B54" s="161"/>
      <c r="C54" s="68" t="s">
        <v>215</v>
      </c>
      <c r="D54" s="150" t="s">
        <v>120</v>
      </c>
      <c r="E54" s="150"/>
      <c r="F54" s="68" t="s">
        <v>15</v>
      </c>
      <c r="G54" s="161"/>
      <c r="H54" s="69" t="s">
        <v>29</v>
      </c>
      <c r="I54" s="69" t="s">
        <v>28</v>
      </c>
      <c r="J54" s="68" t="s">
        <v>18</v>
      </c>
      <c r="K54" s="68" t="s">
        <v>19</v>
      </c>
      <c r="L54" s="53" t="s">
        <v>109</v>
      </c>
      <c r="M54" s="53" t="s">
        <v>110</v>
      </c>
      <c r="N54" s="53" t="s">
        <v>111</v>
      </c>
      <c r="O54" s="53" t="s">
        <v>112</v>
      </c>
      <c r="P54" s="70" t="s">
        <v>104</v>
      </c>
      <c r="Q54" s="70" t="s">
        <v>116</v>
      </c>
      <c r="R54" s="70" t="s">
        <v>115</v>
      </c>
      <c r="T54" s="98" t="s">
        <v>153</v>
      </c>
    </row>
    <row r="55" spans="1:20" ht="22.5" customHeight="1">
      <c r="A55" s="6"/>
      <c r="B55" s="9"/>
      <c r="C55" s="72"/>
      <c r="D55" s="152"/>
      <c r="E55" s="152"/>
      <c r="F55" s="15"/>
      <c r="G55" s="7"/>
      <c r="H55" s="6"/>
      <c r="I55" s="6"/>
      <c r="J55" s="7" t="s">
        <v>1</v>
      </c>
      <c r="K55" s="8" t="s">
        <v>1</v>
      </c>
      <c r="L55" s="1"/>
      <c r="M55" s="1"/>
      <c r="N55" s="1"/>
      <c r="O55" s="20">
        <f>L55-(M55+N55)</f>
        <v>0</v>
      </c>
      <c r="P55" s="29" t="str">
        <f t="shared" ref="P55:P61" si="12">IF(OR(G55="新規",G55="追加",G55=""),"OK",(IF(AND(H55="",I55=""),"NG","OK")))</f>
        <v>OK</v>
      </c>
      <c r="Q55" s="10" t="str">
        <f t="shared" ref="Q55:Q61" si="13">IF(OR(G55="新規",G55="追加",G55=""),"OK",(IF(OR(AND(J55="",K55=""),AND(J55="",K55="□"),AND(J55="□",K55=""),AND(J55="□",K55="□")),"NG","OK")))</f>
        <v>OK</v>
      </c>
      <c r="R55" s="10" t="str">
        <f>IF(OR(AND(C55&lt;&gt;"",D55&lt;&gt;"",F55&lt;&gt;"",G55&lt;&gt;""),(C55="")),"OK","NG")</f>
        <v>OK</v>
      </c>
      <c r="T55" s="78" t="s">
        <v>159</v>
      </c>
    </row>
    <row r="56" spans="1:20" ht="22.5" customHeight="1">
      <c r="A56" s="6"/>
      <c r="B56" s="9"/>
      <c r="C56" s="72"/>
      <c r="D56" s="152"/>
      <c r="E56" s="152"/>
      <c r="F56" s="15"/>
      <c r="G56" s="7"/>
      <c r="H56" s="6"/>
      <c r="I56" s="6"/>
      <c r="J56" s="7" t="s">
        <v>1</v>
      </c>
      <c r="K56" s="8" t="s">
        <v>1</v>
      </c>
      <c r="L56" s="1"/>
      <c r="M56" s="1"/>
      <c r="N56" s="1"/>
      <c r="O56" s="20">
        <f t="shared" ref="O56:O61" si="14">L56-(M56+N56)</f>
        <v>0</v>
      </c>
      <c r="P56" s="29" t="str">
        <f t="shared" si="12"/>
        <v>OK</v>
      </c>
      <c r="Q56" s="10" t="str">
        <f t="shared" si="13"/>
        <v>OK</v>
      </c>
      <c r="R56" s="10" t="str">
        <f t="shared" ref="R56:R61" si="15">IF(OR(AND(C56&lt;&gt;"",D56&lt;&gt;"",F56&lt;&gt;"",G56&lt;&gt;""),(C56="")),"OK","NG")</f>
        <v>OK</v>
      </c>
      <c r="T56" s="79" t="s">
        <v>162</v>
      </c>
    </row>
    <row r="57" spans="1:20" ht="22.5" customHeight="1">
      <c r="A57" s="6"/>
      <c r="B57" s="9"/>
      <c r="C57" s="72"/>
      <c r="D57" s="152"/>
      <c r="E57" s="152"/>
      <c r="F57" s="15"/>
      <c r="G57" s="7"/>
      <c r="H57" s="6"/>
      <c r="I57" s="6"/>
      <c r="J57" s="7" t="s">
        <v>1</v>
      </c>
      <c r="K57" s="8" t="s">
        <v>1</v>
      </c>
      <c r="L57" s="1"/>
      <c r="M57" s="1"/>
      <c r="N57" s="1"/>
      <c r="O57" s="20">
        <f t="shared" si="14"/>
        <v>0</v>
      </c>
      <c r="P57" s="29" t="str">
        <f t="shared" si="12"/>
        <v>OK</v>
      </c>
      <c r="Q57" s="10" t="str">
        <f t="shared" si="13"/>
        <v>OK</v>
      </c>
      <c r="R57" s="10" t="str">
        <f t="shared" si="15"/>
        <v>OK</v>
      </c>
      <c r="T57" s="81" t="s">
        <v>214</v>
      </c>
    </row>
    <row r="58" spans="1:20" ht="22.5" customHeight="1">
      <c r="A58" s="6"/>
      <c r="B58" s="9"/>
      <c r="C58" s="72"/>
      <c r="D58" s="152"/>
      <c r="E58" s="152"/>
      <c r="F58" s="15"/>
      <c r="G58" s="7"/>
      <c r="H58" s="6"/>
      <c r="I58" s="6"/>
      <c r="J58" s="7" t="s">
        <v>1</v>
      </c>
      <c r="K58" s="8" t="s">
        <v>1</v>
      </c>
      <c r="L58" s="1"/>
      <c r="M58" s="1"/>
      <c r="N58" s="1"/>
      <c r="O58" s="20">
        <f t="shared" si="14"/>
        <v>0</v>
      </c>
      <c r="P58" s="29" t="str">
        <f t="shared" si="12"/>
        <v>OK</v>
      </c>
      <c r="Q58" s="10" t="str">
        <f t="shared" si="13"/>
        <v>OK</v>
      </c>
      <c r="R58" s="10" t="str">
        <f t="shared" si="15"/>
        <v>OK</v>
      </c>
      <c r="T58" s="80" t="s">
        <v>13</v>
      </c>
    </row>
    <row r="59" spans="1:20" ht="22.5" customHeight="1">
      <c r="A59" s="6"/>
      <c r="B59" s="9"/>
      <c r="C59" s="72"/>
      <c r="D59" s="152"/>
      <c r="E59" s="152"/>
      <c r="F59" s="16"/>
      <c r="G59" s="7"/>
      <c r="H59" s="6"/>
      <c r="I59" s="6"/>
      <c r="J59" s="7" t="s">
        <v>1</v>
      </c>
      <c r="K59" s="8" t="s">
        <v>1</v>
      </c>
      <c r="L59" s="1"/>
      <c r="M59" s="1"/>
      <c r="N59" s="1"/>
      <c r="O59" s="20">
        <f t="shared" si="14"/>
        <v>0</v>
      </c>
      <c r="P59" s="29" t="str">
        <f t="shared" si="12"/>
        <v>OK</v>
      </c>
      <c r="Q59" s="10" t="str">
        <f t="shared" si="13"/>
        <v>OK</v>
      </c>
      <c r="R59" s="10" t="str">
        <f t="shared" si="15"/>
        <v>OK</v>
      </c>
    </row>
    <row r="60" spans="1:20" ht="22.5" customHeight="1">
      <c r="A60" s="6"/>
      <c r="B60" s="9"/>
      <c r="C60" s="72"/>
      <c r="D60" s="152"/>
      <c r="E60" s="152"/>
      <c r="F60" s="15"/>
      <c r="G60" s="7"/>
      <c r="H60" s="6"/>
      <c r="I60" s="6"/>
      <c r="J60" s="7" t="s">
        <v>1</v>
      </c>
      <c r="K60" s="8" t="s">
        <v>1</v>
      </c>
      <c r="L60" s="1"/>
      <c r="M60" s="1"/>
      <c r="N60" s="1"/>
      <c r="O60" s="20">
        <f t="shared" si="14"/>
        <v>0</v>
      </c>
      <c r="P60" s="29" t="str">
        <f t="shared" si="12"/>
        <v>OK</v>
      </c>
      <c r="Q60" s="10" t="str">
        <f t="shared" si="13"/>
        <v>OK</v>
      </c>
      <c r="R60" s="10" t="str">
        <f t="shared" si="15"/>
        <v>OK</v>
      </c>
    </row>
    <row r="61" spans="1:20" ht="22.5" customHeight="1">
      <c r="A61" s="6"/>
      <c r="B61" s="9"/>
      <c r="C61" s="72"/>
      <c r="D61" s="152"/>
      <c r="E61" s="152"/>
      <c r="F61" s="15"/>
      <c r="G61" s="7"/>
      <c r="H61" s="6"/>
      <c r="I61" s="6"/>
      <c r="J61" s="7" t="s">
        <v>1</v>
      </c>
      <c r="K61" s="8" t="s">
        <v>1</v>
      </c>
      <c r="L61" s="1"/>
      <c r="M61" s="1"/>
      <c r="N61" s="1"/>
      <c r="O61" s="20">
        <f t="shared" si="14"/>
        <v>0</v>
      </c>
      <c r="P61" s="29" t="str">
        <f t="shared" si="12"/>
        <v>OK</v>
      </c>
      <c r="Q61" s="10" t="str">
        <f t="shared" si="13"/>
        <v>OK</v>
      </c>
      <c r="R61" s="10" t="str">
        <f t="shared" si="15"/>
        <v>OK</v>
      </c>
    </row>
    <row r="62" spans="1:20" ht="22.5" customHeight="1">
      <c r="A62" s="12"/>
      <c r="B62" s="13"/>
      <c r="C62" s="14"/>
      <c r="D62" s="13"/>
      <c r="E62" s="14"/>
      <c r="F62" s="14"/>
      <c r="G62" s="13"/>
      <c r="H62" s="13"/>
      <c r="I62" s="12"/>
      <c r="J62" s="12"/>
      <c r="K62" s="68" t="s">
        <v>137</v>
      </c>
      <c r="L62" s="27">
        <f>SUM(L55:L61)</f>
        <v>0</v>
      </c>
      <c r="M62" s="27">
        <f t="shared" ref="M62:N62" si="16">SUM(M55:M61)</f>
        <v>0</v>
      </c>
      <c r="N62" s="27">
        <f t="shared" si="16"/>
        <v>0</v>
      </c>
      <c r="O62" s="27">
        <f>L62-(M62+N62)</f>
        <v>0</v>
      </c>
      <c r="P62" s="76"/>
      <c r="Q62" s="77"/>
      <c r="R62" s="77"/>
    </row>
    <row r="63" spans="1:20" ht="22.5" customHeight="1">
      <c r="A63" s="48" t="s">
        <v>130</v>
      </c>
      <c r="B63" s="13"/>
      <c r="C63" s="14"/>
      <c r="D63" s="13"/>
      <c r="E63" s="14"/>
      <c r="F63" s="14"/>
      <c r="G63" s="13"/>
      <c r="H63" s="13"/>
      <c r="I63" s="12"/>
      <c r="J63" s="12"/>
      <c r="K63" s="12"/>
      <c r="L63" s="12"/>
      <c r="M63" s="12"/>
      <c r="N63" s="12"/>
      <c r="O63" s="12"/>
      <c r="P63" s="76"/>
      <c r="Q63" s="77"/>
      <c r="R63" s="77"/>
    </row>
    <row r="64" spans="1:20" ht="22.5" customHeight="1">
      <c r="A64" s="162" t="s">
        <v>217</v>
      </c>
      <c r="B64" s="160" t="s">
        <v>67</v>
      </c>
      <c r="C64" s="150" t="s">
        <v>286</v>
      </c>
      <c r="D64" s="150"/>
      <c r="E64" s="150"/>
      <c r="F64" s="150"/>
      <c r="G64" s="160" t="s">
        <v>38</v>
      </c>
      <c r="H64" s="144" t="s">
        <v>47</v>
      </c>
      <c r="I64" s="145"/>
      <c r="J64" s="145"/>
      <c r="K64" s="146"/>
      <c r="L64" s="144" t="s">
        <v>216</v>
      </c>
      <c r="M64" s="145"/>
      <c r="N64" s="145"/>
      <c r="O64" s="146"/>
      <c r="P64" s="48" t="s">
        <v>96</v>
      </c>
      <c r="Q64" s="48" t="s">
        <v>96</v>
      </c>
      <c r="R64" s="61"/>
    </row>
    <row r="65" spans="1:20" ht="22.5" customHeight="1">
      <c r="A65" s="161"/>
      <c r="B65" s="161"/>
      <c r="C65" s="68" t="s">
        <v>215</v>
      </c>
      <c r="D65" s="150" t="s">
        <v>120</v>
      </c>
      <c r="E65" s="150"/>
      <c r="F65" s="68" t="s">
        <v>15</v>
      </c>
      <c r="G65" s="161"/>
      <c r="H65" s="69" t="s">
        <v>29</v>
      </c>
      <c r="I65" s="69" t="s">
        <v>28</v>
      </c>
      <c r="J65" s="68" t="s">
        <v>18</v>
      </c>
      <c r="K65" s="68" t="s">
        <v>19</v>
      </c>
      <c r="L65" s="53" t="s">
        <v>109</v>
      </c>
      <c r="M65" s="53" t="s">
        <v>110</v>
      </c>
      <c r="N65" s="53" t="s">
        <v>111</v>
      </c>
      <c r="O65" s="53" t="s">
        <v>112</v>
      </c>
      <c r="P65" s="70" t="s">
        <v>104</v>
      </c>
      <c r="Q65" s="70" t="s">
        <v>116</v>
      </c>
      <c r="R65" s="70" t="s">
        <v>115</v>
      </c>
      <c r="T65" s="82" t="s">
        <v>153</v>
      </c>
    </row>
    <row r="66" spans="1:20" ht="22.5" customHeight="1">
      <c r="A66" s="6"/>
      <c r="B66" s="9"/>
      <c r="C66" s="72"/>
      <c r="D66" s="152"/>
      <c r="E66" s="152"/>
      <c r="F66" s="15"/>
      <c r="G66" s="7"/>
      <c r="H66" s="6"/>
      <c r="I66" s="6"/>
      <c r="J66" s="7" t="s">
        <v>1</v>
      </c>
      <c r="K66" s="8" t="s">
        <v>1</v>
      </c>
      <c r="L66" s="1"/>
      <c r="M66" s="1"/>
      <c r="N66" s="1"/>
      <c r="O66" s="20">
        <f>L66-(M66+N66)</f>
        <v>0</v>
      </c>
      <c r="P66" s="29" t="str">
        <f>IF(OR(G66="新規",G66="追加",G66=""),"OK",(IF(AND(H66="",I66=""),"NG","OK")))</f>
        <v>OK</v>
      </c>
      <c r="Q66" s="10" t="str">
        <f>IF(OR(G66="新規",G66="追加",G66=""),"OK",(IF(OR(AND(J66="",K66=""),AND(J66="",K66="□"),AND(J66="□",K66=""),AND(J66="□",K66="□")),"NG","OK")))</f>
        <v>OK</v>
      </c>
      <c r="R66" s="10" t="str">
        <f>IF(OR(AND(C66&lt;&gt;"",D66&lt;&gt;"",F66&lt;&gt;"",G66&lt;&gt;""),(C66="")),"OK","NG")</f>
        <v>OK</v>
      </c>
      <c r="T66" s="83" t="s">
        <v>271</v>
      </c>
    </row>
    <row r="67" spans="1:20" ht="22.5" customHeight="1">
      <c r="A67" s="6"/>
      <c r="B67" s="9"/>
      <c r="C67" s="72"/>
      <c r="D67" s="152"/>
      <c r="E67" s="152"/>
      <c r="F67" s="15"/>
      <c r="G67" s="7"/>
      <c r="H67" s="6"/>
      <c r="I67" s="6"/>
      <c r="J67" s="7" t="s">
        <v>1</v>
      </c>
      <c r="K67" s="8" t="s">
        <v>1</v>
      </c>
      <c r="L67" s="1"/>
      <c r="M67" s="1"/>
      <c r="N67" s="1"/>
      <c r="O67" s="20">
        <f t="shared" ref="O67:O72" si="17">L67-(M67+N67)</f>
        <v>0</v>
      </c>
      <c r="P67" s="29" t="str">
        <f>IF(OR(G67="新規",G67="追加",G67=""),"OK",(IF(AND(H67="",I67=""),"NG","OK")))</f>
        <v>OK</v>
      </c>
      <c r="Q67" s="10" t="str">
        <f t="shared" ref="Q67:Q72" si="18">IF(OR(G67="新規",G67="追加",G67=""),"OK",(IF(OR(AND(J67="",K67=""),AND(J67="",K67="□"),AND(J67="□",K67=""),AND(J67="□",K67="□")),"NG","OK")))</f>
        <v>OK</v>
      </c>
      <c r="R67" s="10" t="str">
        <f t="shared" ref="R67:R72" si="19">IF(OR(AND(C67&lt;&gt;"",D67&lt;&gt;"",F67&lt;&gt;"",G67&lt;&gt;""),(C67="")),"OK","NG")</f>
        <v>OK</v>
      </c>
      <c r="T67" s="82" t="s">
        <v>214</v>
      </c>
    </row>
    <row r="68" spans="1:20" ht="22.5" customHeight="1">
      <c r="A68" s="6"/>
      <c r="B68" s="9"/>
      <c r="C68" s="72"/>
      <c r="D68" s="152"/>
      <c r="E68" s="152"/>
      <c r="F68" s="15"/>
      <c r="G68" s="7"/>
      <c r="H68" s="6"/>
      <c r="I68" s="6"/>
      <c r="J68" s="7" t="s">
        <v>1</v>
      </c>
      <c r="K68" s="8" t="s">
        <v>1</v>
      </c>
      <c r="L68" s="1"/>
      <c r="M68" s="1"/>
      <c r="N68" s="1"/>
      <c r="O68" s="20">
        <f t="shared" si="17"/>
        <v>0</v>
      </c>
      <c r="P68" s="29" t="str">
        <f t="shared" ref="P68:P72" si="20">IF(OR(G68="新規",G68="追加",G68=""),"OK",(IF(AND(H68="",I68=""),"NG","OK")))</f>
        <v>OK</v>
      </c>
      <c r="Q68" s="10" t="str">
        <f t="shared" si="18"/>
        <v>OK</v>
      </c>
      <c r="R68" s="10" t="str">
        <f t="shared" si="19"/>
        <v>OK</v>
      </c>
      <c r="T68" s="80" t="s">
        <v>13</v>
      </c>
    </row>
    <row r="69" spans="1:20" ht="22.5" customHeight="1">
      <c r="A69" s="6"/>
      <c r="B69" s="9"/>
      <c r="C69" s="72"/>
      <c r="D69" s="152"/>
      <c r="E69" s="152"/>
      <c r="F69" s="15"/>
      <c r="G69" s="7"/>
      <c r="H69" s="6"/>
      <c r="I69" s="6"/>
      <c r="J69" s="7" t="s">
        <v>1</v>
      </c>
      <c r="K69" s="8" t="s">
        <v>1</v>
      </c>
      <c r="L69" s="1"/>
      <c r="M69" s="1"/>
      <c r="N69" s="1"/>
      <c r="O69" s="20">
        <f t="shared" si="17"/>
        <v>0</v>
      </c>
      <c r="P69" s="29" t="str">
        <f t="shared" si="20"/>
        <v>OK</v>
      </c>
      <c r="Q69" s="10" t="str">
        <f t="shared" si="18"/>
        <v>OK</v>
      </c>
      <c r="R69" s="10" t="str">
        <f t="shared" si="19"/>
        <v>OK</v>
      </c>
    </row>
    <row r="70" spans="1:20" ht="22.5" customHeight="1">
      <c r="A70" s="6"/>
      <c r="B70" s="9"/>
      <c r="C70" s="72"/>
      <c r="D70" s="152"/>
      <c r="E70" s="152"/>
      <c r="F70" s="16"/>
      <c r="G70" s="7"/>
      <c r="H70" s="6"/>
      <c r="I70" s="6"/>
      <c r="J70" s="7" t="s">
        <v>1</v>
      </c>
      <c r="K70" s="8" t="s">
        <v>1</v>
      </c>
      <c r="L70" s="1"/>
      <c r="M70" s="1"/>
      <c r="N70" s="1"/>
      <c r="O70" s="20">
        <f t="shared" si="17"/>
        <v>0</v>
      </c>
      <c r="P70" s="29" t="str">
        <f t="shared" si="20"/>
        <v>OK</v>
      </c>
      <c r="Q70" s="10" t="str">
        <f t="shared" si="18"/>
        <v>OK</v>
      </c>
      <c r="R70" s="10" t="str">
        <f t="shared" si="19"/>
        <v>OK</v>
      </c>
    </row>
    <row r="71" spans="1:20" ht="22.5" customHeight="1">
      <c r="A71" s="6"/>
      <c r="B71" s="9"/>
      <c r="C71" s="72"/>
      <c r="D71" s="152"/>
      <c r="E71" s="152"/>
      <c r="F71" s="15"/>
      <c r="G71" s="7"/>
      <c r="H71" s="6"/>
      <c r="I71" s="6"/>
      <c r="J71" s="7" t="s">
        <v>1</v>
      </c>
      <c r="K71" s="8" t="s">
        <v>1</v>
      </c>
      <c r="L71" s="1"/>
      <c r="M71" s="1"/>
      <c r="N71" s="1"/>
      <c r="O71" s="20">
        <f t="shared" si="17"/>
        <v>0</v>
      </c>
      <c r="P71" s="29" t="str">
        <f t="shared" si="20"/>
        <v>OK</v>
      </c>
      <c r="Q71" s="10" t="str">
        <f t="shared" si="18"/>
        <v>OK</v>
      </c>
      <c r="R71" s="10" t="str">
        <f t="shared" si="19"/>
        <v>OK</v>
      </c>
    </row>
    <row r="72" spans="1:20" ht="22.5" customHeight="1">
      <c r="A72" s="6"/>
      <c r="B72" s="9"/>
      <c r="C72" s="72"/>
      <c r="D72" s="152"/>
      <c r="E72" s="152"/>
      <c r="F72" s="15"/>
      <c r="G72" s="7"/>
      <c r="H72" s="6"/>
      <c r="I72" s="6"/>
      <c r="J72" s="7" t="s">
        <v>1</v>
      </c>
      <c r="K72" s="8" t="s">
        <v>1</v>
      </c>
      <c r="L72" s="1"/>
      <c r="M72" s="1"/>
      <c r="N72" s="1"/>
      <c r="O72" s="20">
        <f t="shared" si="17"/>
        <v>0</v>
      </c>
      <c r="P72" s="29" t="str">
        <f t="shared" si="20"/>
        <v>OK</v>
      </c>
      <c r="Q72" s="10" t="str">
        <f t="shared" si="18"/>
        <v>OK</v>
      </c>
      <c r="R72" s="10" t="str">
        <f t="shared" si="19"/>
        <v>OK</v>
      </c>
    </row>
    <row r="73" spans="1:20" ht="22.5" customHeight="1">
      <c r="A73" s="12"/>
      <c r="B73" s="13"/>
      <c r="C73" s="14"/>
      <c r="D73" s="13"/>
      <c r="E73" s="14"/>
      <c r="F73" s="14"/>
      <c r="G73" s="13"/>
      <c r="H73" s="13"/>
      <c r="I73" s="12"/>
      <c r="J73" s="12"/>
      <c r="K73" s="68" t="s">
        <v>137</v>
      </c>
      <c r="L73" s="27">
        <f>SUM(L66:L72)</f>
        <v>0</v>
      </c>
      <c r="M73" s="27">
        <f t="shared" ref="M73:N73" si="21">SUM(M66:M72)</f>
        <v>0</v>
      </c>
      <c r="N73" s="27">
        <f t="shared" si="21"/>
        <v>0</v>
      </c>
      <c r="O73" s="27">
        <f>L73-(M73+N73)</f>
        <v>0</v>
      </c>
      <c r="P73" s="76"/>
      <c r="Q73" s="77"/>
      <c r="R73" s="77"/>
    </row>
    <row r="74" spans="1:20" ht="22.5" customHeight="1">
      <c r="A74" s="48" t="s">
        <v>132</v>
      </c>
      <c r="B74" s="13"/>
      <c r="C74" s="14"/>
      <c r="D74" s="13"/>
      <c r="E74" s="14"/>
      <c r="F74" s="14"/>
      <c r="G74" s="13"/>
      <c r="H74" s="13"/>
      <c r="I74" s="12"/>
      <c r="J74" s="12"/>
      <c r="K74" s="12"/>
      <c r="L74" s="12"/>
      <c r="M74" s="12"/>
      <c r="N74" s="12"/>
      <c r="O74" s="12"/>
      <c r="P74" s="76"/>
      <c r="Q74" s="77"/>
      <c r="R74" s="77"/>
    </row>
    <row r="75" spans="1:20" ht="22.5" customHeight="1">
      <c r="A75" s="162" t="s">
        <v>217</v>
      </c>
      <c r="B75" s="160" t="s">
        <v>67</v>
      </c>
      <c r="C75" s="150" t="s">
        <v>286</v>
      </c>
      <c r="D75" s="150"/>
      <c r="E75" s="150"/>
      <c r="F75" s="150"/>
      <c r="G75" s="160" t="s">
        <v>38</v>
      </c>
      <c r="H75" s="147" t="s">
        <v>47</v>
      </c>
      <c r="I75" s="148"/>
      <c r="J75" s="148"/>
      <c r="K75" s="149"/>
      <c r="L75" s="144" t="s">
        <v>216</v>
      </c>
      <c r="M75" s="145"/>
      <c r="N75" s="145"/>
      <c r="O75" s="146"/>
      <c r="P75" s="76"/>
      <c r="Q75" s="77"/>
      <c r="R75" s="61"/>
    </row>
    <row r="76" spans="1:20" ht="22.5" customHeight="1">
      <c r="A76" s="161"/>
      <c r="B76" s="161"/>
      <c r="C76" s="68" t="s">
        <v>215</v>
      </c>
      <c r="D76" s="150" t="s">
        <v>120</v>
      </c>
      <c r="E76" s="150"/>
      <c r="F76" s="68" t="s">
        <v>15</v>
      </c>
      <c r="G76" s="161"/>
      <c r="H76" s="84" t="s">
        <v>29</v>
      </c>
      <c r="I76" s="84" t="s">
        <v>28</v>
      </c>
      <c r="J76" s="22" t="s">
        <v>18</v>
      </c>
      <c r="K76" s="22" t="s">
        <v>19</v>
      </c>
      <c r="L76" s="53" t="s">
        <v>109</v>
      </c>
      <c r="M76" s="53" t="s">
        <v>110</v>
      </c>
      <c r="N76" s="53" t="s">
        <v>111</v>
      </c>
      <c r="O76" s="53" t="s">
        <v>112</v>
      </c>
      <c r="P76" s="76"/>
      <c r="Q76" s="77"/>
      <c r="R76" s="70" t="s">
        <v>115</v>
      </c>
      <c r="T76" s="81" t="s">
        <v>153</v>
      </c>
    </row>
    <row r="77" spans="1:20" ht="22.5" customHeight="1">
      <c r="A77" s="6"/>
      <c r="B77" s="9"/>
      <c r="C77" s="72"/>
      <c r="D77" s="152"/>
      <c r="E77" s="152"/>
      <c r="F77" s="15"/>
      <c r="G77" s="7"/>
      <c r="H77" s="22"/>
      <c r="I77" s="22"/>
      <c r="J77" s="22" t="s">
        <v>1</v>
      </c>
      <c r="K77" s="22" t="s">
        <v>1</v>
      </c>
      <c r="L77" s="1"/>
      <c r="M77" s="1"/>
      <c r="N77" s="1"/>
      <c r="O77" s="20">
        <f>L77-(M77+N77)</f>
        <v>0</v>
      </c>
      <c r="P77" s="76"/>
      <c r="Q77" s="77"/>
      <c r="R77" s="10" t="str">
        <f>IF(OR(AND(C77&lt;&gt;"",D77&lt;&gt;"",F77&lt;&gt;"",G77&lt;&gt;""),(C77="")),"OK","NG")</f>
        <v>OK</v>
      </c>
      <c r="T77" s="81" t="s">
        <v>273</v>
      </c>
    </row>
    <row r="78" spans="1:20" ht="22.5" customHeight="1">
      <c r="A78" s="6"/>
      <c r="B78" s="9"/>
      <c r="C78" s="72"/>
      <c r="D78" s="152"/>
      <c r="E78" s="152"/>
      <c r="F78" s="15"/>
      <c r="G78" s="7"/>
      <c r="H78" s="22"/>
      <c r="I78" s="22"/>
      <c r="J78" s="22" t="s">
        <v>1</v>
      </c>
      <c r="K78" s="22" t="s">
        <v>1</v>
      </c>
      <c r="L78" s="1"/>
      <c r="M78" s="1"/>
      <c r="N78" s="1"/>
      <c r="O78" s="20">
        <f t="shared" ref="O78:O83" si="22">L78-(M78+N78)</f>
        <v>0</v>
      </c>
      <c r="P78" s="76"/>
      <c r="Q78" s="77"/>
      <c r="R78" s="10" t="str">
        <f t="shared" ref="R78:R83" si="23">IF(OR(AND(C78&lt;&gt;"",D78&lt;&gt;"",F78&lt;&gt;"",G78&lt;&gt;""),(C78="")),"OK","NG")</f>
        <v>OK</v>
      </c>
      <c r="T78" s="81" t="s">
        <v>163</v>
      </c>
    </row>
    <row r="79" spans="1:20" ht="22.5" customHeight="1">
      <c r="A79" s="6"/>
      <c r="B79" s="9"/>
      <c r="C79" s="72"/>
      <c r="D79" s="152"/>
      <c r="E79" s="152"/>
      <c r="F79" s="15"/>
      <c r="G79" s="7"/>
      <c r="H79" s="22"/>
      <c r="I79" s="22"/>
      <c r="J79" s="22" t="s">
        <v>1</v>
      </c>
      <c r="K79" s="22" t="s">
        <v>1</v>
      </c>
      <c r="L79" s="1"/>
      <c r="M79" s="1"/>
      <c r="N79" s="1"/>
      <c r="O79" s="20">
        <f t="shared" si="22"/>
        <v>0</v>
      </c>
      <c r="P79" s="76"/>
      <c r="Q79" s="77"/>
      <c r="R79" s="10" t="str">
        <f t="shared" si="23"/>
        <v>OK</v>
      </c>
      <c r="T79" s="81" t="s">
        <v>214</v>
      </c>
    </row>
    <row r="80" spans="1:20" ht="22.5" customHeight="1">
      <c r="A80" s="6"/>
      <c r="B80" s="9"/>
      <c r="C80" s="72"/>
      <c r="D80" s="152"/>
      <c r="E80" s="152"/>
      <c r="F80" s="15"/>
      <c r="G80" s="7"/>
      <c r="H80" s="22"/>
      <c r="I80" s="22"/>
      <c r="J80" s="22" t="s">
        <v>1</v>
      </c>
      <c r="K80" s="22" t="s">
        <v>1</v>
      </c>
      <c r="L80" s="1"/>
      <c r="M80" s="1"/>
      <c r="N80" s="1"/>
      <c r="O80" s="20">
        <f t="shared" si="22"/>
        <v>0</v>
      </c>
      <c r="P80" s="76"/>
      <c r="Q80" s="77"/>
      <c r="R80" s="10" t="str">
        <f>IF(OR(AND(C80&lt;&gt;"",D80&lt;&gt;"",F80&lt;&gt;"",G80&lt;&gt;""),(C80="")),"OK","NG")</f>
        <v>OK</v>
      </c>
      <c r="T80" s="81" t="s">
        <v>13</v>
      </c>
    </row>
    <row r="81" spans="1:20" ht="22.5" customHeight="1">
      <c r="A81" s="6"/>
      <c r="B81" s="9"/>
      <c r="C81" s="72"/>
      <c r="D81" s="152"/>
      <c r="E81" s="152"/>
      <c r="F81" s="16"/>
      <c r="G81" s="7"/>
      <c r="H81" s="22"/>
      <c r="I81" s="22"/>
      <c r="J81" s="22" t="s">
        <v>1</v>
      </c>
      <c r="K81" s="22" t="s">
        <v>1</v>
      </c>
      <c r="L81" s="1"/>
      <c r="M81" s="1"/>
      <c r="N81" s="1"/>
      <c r="O81" s="20">
        <f t="shared" si="22"/>
        <v>0</v>
      </c>
      <c r="P81" s="76"/>
      <c r="Q81" s="77"/>
      <c r="R81" s="10" t="str">
        <f>IF(OR(AND(C81&lt;&gt;"",D81&lt;&gt;"",F81&lt;&gt;"",G81&lt;&gt;""),(C81="")),"OK","NG")</f>
        <v>OK</v>
      </c>
    </row>
    <row r="82" spans="1:20" ht="22.5" customHeight="1">
      <c r="A82" s="6"/>
      <c r="B82" s="9"/>
      <c r="C82" s="72"/>
      <c r="D82" s="152"/>
      <c r="E82" s="152"/>
      <c r="F82" s="15"/>
      <c r="G82" s="7"/>
      <c r="H82" s="22"/>
      <c r="I82" s="22"/>
      <c r="J82" s="22" t="s">
        <v>1</v>
      </c>
      <c r="K82" s="22" t="s">
        <v>1</v>
      </c>
      <c r="L82" s="1"/>
      <c r="M82" s="1"/>
      <c r="N82" s="1"/>
      <c r="O82" s="20">
        <f t="shared" si="22"/>
        <v>0</v>
      </c>
      <c r="P82" s="76"/>
      <c r="Q82" s="77"/>
      <c r="R82" s="10" t="str">
        <f t="shared" si="23"/>
        <v>OK</v>
      </c>
    </row>
    <row r="83" spans="1:20" ht="22.5" customHeight="1">
      <c r="A83" s="6"/>
      <c r="B83" s="9"/>
      <c r="C83" s="72"/>
      <c r="D83" s="152"/>
      <c r="E83" s="152"/>
      <c r="F83" s="15"/>
      <c r="G83" s="7"/>
      <c r="H83" s="22"/>
      <c r="I83" s="22"/>
      <c r="J83" s="22" t="s">
        <v>1</v>
      </c>
      <c r="K83" s="22" t="s">
        <v>1</v>
      </c>
      <c r="L83" s="1"/>
      <c r="M83" s="1"/>
      <c r="N83" s="1"/>
      <c r="O83" s="20">
        <f t="shared" si="22"/>
        <v>0</v>
      </c>
      <c r="P83" s="76"/>
      <c r="Q83" s="77"/>
      <c r="R83" s="10" t="str">
        <f t="shared" si="23"/>
        <v>OK</v>
      </c>
    </row>
    <row r="84" spans="1:20" ht="22.5" customHeight="1">
      <c r="A84" s="12"/>
      <c r="B84" s="13"/>
      <c r="C84" s="14"/>
      <c r="D84" s="13"/>
      <c r="E84" s="14"/>
      <c r="F84" s="14"/>
      <c r="G84" s="13"/>
      <c r="H84" s="13"/>
      <c r="I84" s="12"/>
      <c r="J84" s="12"/>
      <c r="K84" s="68" t="s">
        <v>137</v>
      </c>
      <c r="L84" s="27">
        <f>SUM(L77:L83)</f>
        <v>0</v>
      </c>
      <c r="M84" s="27">
        <f t="shared" ref="M84:N84" si="24">SUM(M77:M83)</f>
        <v>0</v>
      </c>
      <c r="N84" s="27">
        <f t="shared" si="24"/>
        <v>0</v>
      </c>
      <c r="O84" s="27">
        <f>L84-(M84+N84)</f>
        <v>0</v>
      </c>
      <c r="P84" s="76"/>
      <c r="Q84" s="77"/>
      <c r="R84" s="77"/>
    </row>
    <row r="85" spans="1:20" ht="22.5" customHeight="1">
      <c r="A85" s="48" t="s">
        <v>133</v>
      </c>
      <c r="B85" s="13"/>
      <c r="C85" s="14"/>
      <c r="D85" s="13"/>
      <c r="E85" s="14"/>
      <c r="F85" s="14"/>
      <c r="G85" s="13"/>
      <c r="H85" s="13"/>
      <c r="I85" s="12"/>
      <c r="K85" s="12"/>
      <c r="L85" s="12"/>
      <c r="M85" s="12"/>
      <c r="N85" s="12"/>
      <c r="O85" s="12"/>
      <c r="P85" s="76"/>
      <c r="Q85" s="77"/>
      <c r="R85" s="77"/>
    </row>
    <row r="86" spans="1:20" ht="22.5" customHeight="1">
      <c r="A86" s="162" t="s">
        <v>217</v>
      </c>
      <c r="B86" s="160" t="s">
        <v>67</v>
      </c>
      <c r="C86" s="150" t="s">
        <v>286</v>
      </c>
      <c r="D86" s="150"/>
      <c r="E86" s="150"/>
      <c r="F86" s="150"/>
      <c r="G86" s="160" t="s">
        <v>38</v>
      </c>
      <c r="H86" s="144" t="s">
        <v>47</v>
      </c>
      <c r="I86" s="145"/>
      <c r="J86" s="145"/>
      <c r="K86" s="146"/>
      <c r="L86" s="144" t="s">
        <v>216</v>
      </c>
      <c r="M86" s="145"/>
      <c r="N86" s="145"/>
      <c r="O86" s="146"/>
      <c r="P86" s="48" t="s">
        <v>96</v>
      </c>
      <c r="Q86" s="48" t="s">
        <v>96</v>
      </c>
      <c r="R86" s="61"/>
      <c r="T86" s="81" t="s">
        <v>153</v>
      </c>
    </row>
    <row r="87" spans="1:20" ht="22.5" customHeight="1">
      <c r="A87" s="161"/>
      <c r="B87" s="161"/>
      <c r="C87" s="68" t="s">
        <v>215</v>
      </c>
      <c r="D87" s="150" t="s">
        <v>120</v>
      </c>
      <c r="E87" s="150"/>
      <c r="F87" s="68" t="s">
        <v>15</v>
      </c>
      <c r="G87" s="161"/>
      <c r="H87" s="69" t="s">
        <v>29</v>
      </c>
      <c r="I87" s="69" t="s">
        <v>28</v>
      </c>
      <c r="J87" s="68" t="s">
        <v>18</v>
      </c>
      <c r="K87" s="68" t="s">
        <v>19</v>
      </c>
      <c r="L87" s="53" t="s">
        <v>109</v>
      </c>
      <c r="M87" s="53" t="s">
        <v>110</v>
      </c>
      <c r="N87" s="53" t="s">
        <v>111</v>
      </c>
      <c r="O87" s="53" t="s">
        <v>112</v>
      </c>
      <c r="P87" s="70" t="s">
        <v>104</v>
      </c>
      <c r="Q87" s="70" t="s">
        <v>116</v>
      </c>
      <c r="R87" s="70" t="s">
        <v>115</v>
      </c>
      <c r="T87" s="81" t="s">
        <v>159</v>
      </c>
    </row>
    <row r="88" spans="1:20" ht="22.5" customHeight="1">
      <c r="A88" s="6"/>
      <c r="B88" s="9"/>
      <c r="C88" s="72"/>
      <c r="D88" s="152"/>
      <c r="E88" s="152"/>
      <c r="F88" s="15"/>
      <c r="G88" s="7"/>
      <c r="H88" s="6"/>
      <c r="I88" s="6"/>
      <c r="J88" s="7" t="s">
        <v>1</v>
      </c>
      <c r="K88" s="8" t="s">
        <v>1</v>
      </c>
      <c r="L88" s="1"/>
      <c r="M88" s="1"/>
      <c r="N88" s="1"/>
      <c r="O88" s="20">
        <f>L88-(M88+N88)</f>
        <v>0</v>
      </c>
      <c r="P88" s="29" t="str">
        <f>IF(OR(G88="新規",G88="追加",G88=""),"OK",(IF(AND(H88="",I88=""),"NG","OK")))</f>
        <v>OK</v>
      </c>
      <c r="Q88" s="10" t="str">
        <f>IF(OR(G88="新規",G88="追加",G88=""),"OK",(IF(OR(AND(J88="",K88=""),AND(J88="",K88="□"),AND(J88="□",K88=""),AND(J88="□",K88="□")),"NG","OK")))</f>
        <v>OK</v>
      </c>
      <c r="R88" s="10" t="str">
        <f>IF(OR(AND(C88&lt;&gt;"",D88&lt;&gt;"",F88&lt;&gt;"",G88&lt;&gt;""),(C88="")),"OK","NG")</f>
        <v>OK</v>
      </c>
      <c r="T88" s="81" t="s">
        <v>13</v>
      </c>
    </row>
    <row r="89" spans="1:20" ht="22.5" customHeight="1">
      <c r="A89" s="6"/>
      <c r="B89" s="9"/>
      <c r="C89" s="72"/>
      <c r="D89" s="152"/>
      <c r="E89" s="152"/>
      <c r="F89" s="15"/>
      <c r="G89" s="7"/>
      <c r="H89" s="6"/>
      <c r="I89" s="6"/>
      <c r="J89" s="7" t="s">
        <v>1</v>
      </c>
      <c r="K89" s="8" t="s">
        <v>1</v>
      </c>
      <c r="L89" s="1"/>
      <c r="M89" s="1"/>
      <c r="N89" s="1"/>
      <c r="O89" s="20">
        <f t="shared" ref="O89:O94" si="25">L89-(M89+N89)</f>
        <v>0</v>
      </c>
      <c r="P89" s="29" t="str">
        <f t="shared" ref="P89:P94" si="26">IF(OR(G89="新規",G89="追加",G89=""),"OK",(IF(AND(H89="",I89=""),"NG","OK")))</f>
        <v>OK</v>
      </c>
      <c r="Q89" s="10" t="str">
        <f t="shared" ref="Q89:Q94" si="27">IF(OR(G89="新規",G89="追加",G89=""),"OK",(IF(OR(AND(J89="",K89=""),AND(J89="",K89="□"),AND(J89="□",K89=""),AND(J89="□",K89="□")),"NG","OK")))</f>
        <v>OK</v>
      </c>
      <c r="R89" s="10" t="str">
        <f t="shared" ref="R89:R94" si="28">IF(OR(AND(C89&lt;&gt;"",D89&lt;&gt;"",F89&lt;&gt;"",G89&lt;&gt;""),(C89="")),"OK","NG")</f>
        <v>OK</v>
      </c>
    </row>
    <row r="90" spans="1:20" ht="22.5" customHeight="1">
      <c r="A90" s="6"/>
      <c r="B90" s="9"/>
      <c r="C90" s="72"/>
      <c r="D90" s="152"/>
      <c r="E90" s="152"/>
      <c r="F90" s="15"/>
      <c r="G90" s="7"/>
      <c r="H90" s="6"/>
      <c r="I90" s="6"/>
      <c r="J90" s="7" t="s">
        <v>1</v>
      </c>
      <c r="K90" s="8" t="s">
        <v>1</v>
      </c>
      <c r="L90" s="1"/>
      <c r="M90" s="1"/>
      <c r="N90" s="1"/>
      <c r="O90" s="20">
        <f t="shared" si="25"/>
        <v>0</v>
      </c>
      <c r="P90" s="29" t="str">
        <f t="shared" si="26"/>
        <v>OK</v>
      </c>
      <c r="Q90" s="10" t="str">
        <f t="shared" si="27"/>
        <v>OK</v>
      </c>
      <c r="R90" s="10" t="str">
        <f t="shared" si="28"/>
        <v>OK</v>
      </c>
    </row>
    <row r="91" spans="1:20" ht="22.5" customHeight="1">
      <c r="A91" s="6"/>
      <c r="B91" s="9"/>
      <c r="C91" s="72"/>
      <c r="D91" s="152"/>
      <c r="E91" s="152"/>
      <c r="F91" s="15"/>
      <c r="G91" s="7"/>
      <c r="H91" s="6"/>
      <c r="I91" s="6"/>
      <c r="J91" s="7" t="s">
        <v>1</v>
      </c>
      <c r="K91" s="8" t="s">
        <v>1</v>
      </c>
      <c r="L91" s="1"/>
      <c r="M91" s="1"/>
      <c r="N91" s="1"/>
      <c r="O91" s="20">
        <f t="shared" si="25"/>
        <v>0</v>
      </c>
      <c r="P91" s="29" t="str">
        <f t="shared" si="26"/>
        <v>OK</v>
      </c>
      <c r="Q91" s="10" t="str">
        <f t="shared" si="27"/>
        <v>OK</v>
      </c>
      <c r="R91" s="10" t="str">
        <f t="shared" si="28"/>
        <v>OK</v>
      </c>
    </row>
    <row r="92" spans="1:20" ht="22.5" customHeight="1">
      <c r="A92" s="6"/>
      <c r="B92" s="9"/>
      <c r="C92" s="72"/>
      <c r="D92" s="152"/>
      <c r="E92" s="152"/>
      <c r="F92" s="16"/>
      <c r="G92" s="7"/>
      <c r="H92" s="6"/>
      <c r="I92" s="6"/>
      <c r="J92" s="7" t="s">
        <v>1</v>
      </c>
      <c r="K92" s="8" t="s">
        <v>1</v>
      </c>
      <c r="L92" s="1"/>
      <c r="M92" s="1"/>
      <c r="N92" s="1"/>
      <c r="O92" s="20">
        <f t="shared" si="25"/>
        <v>0</v>
      </c>
      <c r="P92" s="29" t="str">
        <f t="shared" si="26"/>
        <v>OK</v>
      </c>
      <c r="Q92" s="10" t="str">
        <f t="shared" si="27"/>
        <v>OK</v>
      </c>
      <c r="R92" s="10" t="str">
        <f t="shared" si="28"/>
        <v>OK</v>
      </c>
    </row>
    <row r="93" spans="1:20" ht="22.5" customHeight="1">
      <c r="A93" s="6"/>
      <c r="B93" s="9"/>
      <c r="C93" s="72"/>
      <c r="D93" s="152"/>
      <c r="E93" s="152"/>
      <c r="F93" s="15"/>
      <c r="G93" s="7"/>
      <c r="H93" s="6"/>
      <c r="I93" s="6"/>
      <c r="J93" s="7" t="s">
        <v>1</v>
      </c>
      <c r="K93" s="8" t="s">
        <v>1</v>
      </c>
      <c r="L93" s="1"/>
      <c r="M93" s="1"/>
      <c r="N93" s="1"/>
      <c r="O93" s="20">
        <f t="shared" si="25"/>
        <v>0</v>
      </c>
      <c r="P93" s="29" t="str">
        <f t="shared" si="26"/>
        <v>OK</v>
      </c>
      <c r="Q93" s="10" t="str">
        <f t="shared" si="27"/>
        <v>OK</v>
      </c>
      <c r="R93" s="10" t="str">
        <f t="shared" si="28"/>
        <v>OK</v>
      </c>
    </row>
    <row r="94" spans="1:20" ht="22.5" customHeight="1">
      <c r="A94" s="6"/>
      <c r="B94" s="9"/>
      <c r="C94" s="72"/>
      <c r="D94" s="152"/>
      <c r="E94" s="152"/>
      <c r="F94" s="15"/>
      <c r="G94" s="7"/>
      <c r="H94" s="6"/>
      <c r="I94" s="6"/>
      <c r="J94" s="7" t="s">
        <v>1</v>
      </c>
      <c r="K94" s="8" t="s">
        <v>1</v>
      </c>
      <c r="L94" s="1"/>
      <c r="M94" s="1"/>
      <c r="N94" s="1"/>
      <c r="O94" s="20">
        <f t="shared" si="25"/>
        <v>0</v>
      </c>
      <c r="P94" s="29" t="str">
        <f t="shared" si="26"/>
        <v>OK</v>
      </c>
      <c r="Q94" s="10" t="str">
        <f t="shared" si="27"/>
        <v>OK</v>
      </c>
      <c r="R94" s="10" t="str">
        <f t="shared" si="28"/>
        <v>OK</v>
      </c>
    </row>
    <row r="95" spans="1:20" ht="22.5" customHeight="1">
      <c r="A95" s="12"/>
      <c r="B95" s="13"/>
      <c r="C95" s="14"/>
      <c r="D95" s="13"/>
      <c r="E95" s="14"/>
      <c r="F95" s="14"/>
      <c r="G95" s="13"/>
      <c r="H95" s="13"/>
      <c r="I95" s="12"/>
      <c r="J95" s="12"/>
      <c r="K95" s="68" t="s">
        <v>137</v>
      </c>
      <c r="L95" s="27">
        <f>SUM(L88:L94)</f>
        <v>0</v>
      </c>
      <c r="M95" s="27">
        <f t="shared" ref="M95:N95" si="29">SUM(M88:M94)</f>
        <v>0</v>
      </c>
      <c r="N95" s="27">
        <f t="shared" si="29"/>
        <v>0</v>
      </c>
      <c r="O95" s="27">
        <f>L95-(M95+N95)</f>
        <v>0</v>
      </c>
      <c r="P95" s="76"/>
      <c r="Q95" s="77"/>
      <c r="R95" s="77"/>
    </row>
    <row r="96" spans="1:20" ht="23" customHeight="1">
      <c r="A96" s="48" t="s">
        <v>134</v>
      </c>
      <c r="B96" s="13"/>
      <c r="C96" s="14"/>
      <c r="D96" s="13"/>
      <c r="E96" s="14"/>
      <c r="F96" s="14"/>
      <c r="G96" s="13"/>
      <c r="H96" s="13"/>
      <c r="I96" s="12"/>
      <c r="J96" s="12"/>
      <c r="K96" s="12"/>
      <c r="L96" s="12"/>
      <c r="M96" s="12"/>
      <c r="N96" s="12"/>
      <c r="O96" s="12"/>
      <c r="P96" s="76"/>
      <c r="Q96" s="77"/>
      <c r="R96" s="77"/>
    </row>
    <row r="97" spans="1:20" ht="23" customHeight="1">
      <c r="A97" s="162" t="s">
        <v>217</v>
      </c>
      <c r="B97" s="160" t="s">
        <v>67</v>
      </c>
      <c r="C97" s="150" t="s">
        <v>286</v>
      </c>
      <c r="D97" s="150"/>
      <c r="E97" s="150"/>
      <c r="F97" s="150"/>
      <c r="G97" s="160" t="s">
        <v>38</v>
      </c>
      <c r="H97" s="144" t="s">
        <v>47</v>
      </c>
      <c r="I97" s="145"/>
      <c r="J97" s="145"/>
      <c r="K97" s="146"/>
      <c r="L97" s="144" t="s">
        <v>216</v>
      </c>
      <c r="M97" s="145"/>
      <c r="N97" s="145"/>
      <c r="O97" s="146"/>
      <c r="P97" s="48" t="s">
        <v>96</v>
      </c>
      <c r="Q97" s="48" t="s">
        <v>96</v>
      </c>
      <c r="R97" s="61"/>
    </row>
    <row r="98" spans="1:20" ht="23" customHeight="1">
      <c r="A98" s="161"/>
      <c r="B98" s="161"/>
      <c r="C98" s="68" t="s">
        <v>215</v>
      </c>
      <c r="D98" s="150" t="s">
        <v>120</v>
      </c>
      <c r="E98" s="150"/>
      <c r="F98" s="68" t="s">
        <v>15</v>
      </c>
      <c r="G98" s="161"/>
      <c r="H98" s="69" t="s">
        <v>29</v>
      </c>
      <c r="I98" s="69" t="s">
        <v>28</v>
      </c>
      <c r="J98" s="68" t="s">
        <v>18</v>
      </c>
      <c r="K98" s="68" t="s">
        <v>19</v>
      </c>
      <c r="L98" s="53" t="s">
        <v>109</v>
      </c>
      <c r="M98" s="53" t="s">
        <v>110</v>
      </c>
      <c r="N98" s="53" t="s">
        <v>111</v>
      </c>
      <c r="O98" s="53" t="s">
        <v>112</v>
      </c>
      <c r="P98" s="70" t="s">
        <v>104</v>
      </c>
      <c r="Q98" s="70" t="s">
        <v>116</v>
      </c>
      <c r="R98" s="70" t="s">
        <v>115</v>
      </c>
      <c r="T98" s="81" t="s">
        <v>153</v>
      </c>
    </row>
    <row r="99" spans="1:20" ht="23" customHeight="1">
      <c r="A99" s="6"/>
      <c r="B99" s="9"/>
      <c r="C99" s="72"/>
      <c r="D99" s="152"/>
      <c r="E99" s="152"/>
      <c r="F99" s="15"/>
      <c r="G99" s="7"/>
      <c r="H99" s="6"/>
      <c r="I99" s="6"/>
      <c r="J99" s="7" t="s">
        <v>1</v>
      </c>
      <c r="K99" s="8" t="s">
        <v>1</v>
      </c>
      <c r="L99" s="1"/>
      <c r="M99" s="1"/>
      <c r="N99" s="1"/>
      <c r="O99" s="20">
        <f>L99-(M99+N99)</f>
        <v>0</v>
      </c>
      <c r="P99" s="29" t="str">
        <f>IF(OR(G99="新規",G99="追加",G99=""),"OK",(IF(AND(H99="",I99=""),"NG","OK")))</f>
        <v>OK</v>
      </c>
      <c r="Q99" s="10" t="str">
        <f>IF(OR(G99="新規",G99="追加",G99=""),"OK",(IF(OR(AND(J99="",K99=""),AND(J99="",K99="□"),AND(J99="□",K99=""),AND(J99="□",K99="□")),"NG","OK")))</f>
        <v>OK</v>
      </c>
      <c r="R99" s="10" t="str">
        <f>IF(OR(AND(C99&lt;&gt;"",D99&lt;&gt;"",F99&lt;&gt;"",G99&lt;&gt;""),(C99="")),"OK","NG")</f>
        <v>OK</v>
      </c>
      <c r="T99" s="81" t="s">
        <v>161</v>
      </c>
    </row>
    <row r="100" spans="1:20" ht="23" customHeight="1">
      <c r="A100" s="6"/>
      <c r="B100" s="9"/>
      <c r="C100" s="72"/>
      <c r="D100" s="152"/>
      <c r="E100" s="152"/>
      <c r="F100" s="15"/>
      <c r="G100" s="7"/>
      <c r="H100" s="6"/>
      <c r="I100" s="6"/>
      <c r="J100" s="7" t="s">
        <v>1</v>
      </c>
      <c r="K100" s="8" t="s">
        <v>1</v>
      </c>
      <c r="L100" s="1"/>
      <c r="M100" s="1"/>
      <c r="N100" s="1"/>
      <c r="O100" s="20">
        <f t="shared" ref="O100:O105" si="30">L100-(M100+N100)</f>
        <v>0</v>
      </c>
      <c r="P100" s="29" t="str">
        <f t="shared" ref="P100:P105" si="31">IF(OR(G100="新規",G100="追加",G100=""),"OK",(IF(AND(H100="",I100=""),"NG","OK")))</f>
        <v>OK</v>
      </c>
      <c r="Q100" s="10" t="str">
        <f t="shared" ref="Q100:Q105" si="32">IF(OR(G100="新規",G100="追加",G100=""),"OK",(IF(OR(AND(J100="",K100=""),AND(J100="",K100="□"),AND(J100="□",K100=""),AND(J100="□",K100="□")),"NG","OK")))</f>
        <v>OK</v>
      </c>
      <c r="R100" s="10" t="str">
        <f t="shared" ref="R100:R105" si="33">IF(OR(AND(C100&lt;&gt;"",D100&lt;&gt;"",F100&lt;&gt;"",G100&lt;&gt;""),(C100="")),"OK","NG")</f>
        <v>OK</v>
      </c>
      <c r="T100" s="81" t="s">
        <v>218</v>
      </c>
    </row>
    <row r="101" spans="1:20" ht="23" customHeight="1">
      <c r="A101" s="6"/>
      <c r="B101" s="9"/>
      <c r="C101" s="72"/>
      <c r="D101" s="152"/>
      <c r="E101" s="152"/>
      <c r="F101" s="15"/>
      <c r="G101" s="7"/>
      <c r="H101" s="6"/>
      <c r="I101" s="6"/>
      <c r="J101" s="7" t="s">
        <v>1</v>
      </c>
      <c r="K101" s="8" t="s">
        <v>1</v>
      </c>
      <c r="L101" s="1"/>
      <c r="M101" s="1"/>
      <c r="N101" s="1"/>
      <c r="O101" s="20">
        <f t="shared" si="30"/>
        <v>0</v>
      </c>
      <c r="P101" s="29" t="str">
        <f t="shared" si="31"/>
        <v>OK</v>
      </c>
      <c r="Q101" s="10" t="str">
        <f t="shared" si="32"/>
        <v>OK</v>
      </c>
      <c r="R101" s="10" t="str">
        <f t="shared" si="33"/>
        <v>OK</v>
      </c>
      <c r="T101" s="81" t="s">
        <v>160</v>
      </c>
    </row>
    <row r="102" spans="1:20" ht="23" customHeight="1">
      <c r="A102" s="6"/>
      <c r="B102" s="9"/>
      <c r="C102" s="72"/>
      <c r="D102" s="152"/>
      <c r="E102" s="152"/>
      <c r="F102" s="15"/>
      <c r="G102" s="7"/>
      <c r="H102" s="6"/>
      <c r="I102" s="6"/>
      <c r="J102" s="7" t="s">
        <v>1</v>
      </c>
      <c r="K102" s="8" t="s">
        <v>1</v>
      </c>
      <c r="L102" s="1"/>
      <c r="M102" s="1"/>
      <c r="N102" s="1"/>
      <c r="O102" s="20">
        <f t="shared" si="30"/>
        <v>0</v>
      </c>
      <c r="P102" s="29" t="str">
        <f t="shared" si="31"/>
        <v>OK</v>
      </c>
      <c r="Q102" s="10" t="str">
        <f t="shared" si="32"/>
        <v>OK</v>
      </c>
      <c r="R102" s="10" t="str">
        <f t="shared" si="33"/>
        <v>OK</v>
      </c>
      <c r="T102" s="81" t="s">
        <v>13</v>
      </c>
    </row>
    <row r="103" spans="1:20" ht="23" customHeight="1">
      <c r="A103" s="6"/>
      <c r="B103" s="9"/>
      <c r="C103" s="72"/>
      <c r="D103" s="152"/>
      <c r="E103" s="152"/>
      <c r="F103" s="16"/>
      <c r="G103" s="7"/>
      <c r="H103" s="6"/>
      <c r="I103" s="6"/>
      <c r="J103" s="7" t="s">
        <v>1</v>
      </c>
      <c r="K103" s="8" t="s">
        <v>1</v>
      </c>
      <c r="L103" s="1"/>
      <c r="M103" s="1"/>
      <c r="N103" s="1"/>
      <c r="O103" s="20">
        <f t="shared" si="30"/>
        <v>0</v>
      </c>
      <c r="P103" s="29" t="str">
        <f t="shared" si="31"/>
        <v>OK</v>
      </c>
      <c r="Q103" s="10" t="str">
        <f>IF(OR(G103="新規",G103="追加",G103=""),"OK",(IF(OR(AND(J103="",K103=""),AND(J103="",K103="□"),AND(J103="□",K103=""),AND(J103="□",K103="□")),"NG","OK")))</f>
        <v>OK</v>
      </c>
      <c r="R103" s="10" t="str">
        <f t="shared" si="33"/>
        <v>OK</v>
      </c>
    </row>
    <row r="104" spans="1:20" ht="23" customHeight="1">
      <c r="A104" s="6"/>
      <c r="B104" s="9"/>
      <c r="C104" s="72"/>
      <c r="D104" s="152"/>
      <c r="E104" s="152"/>
      <c r="F104" s="15"/>
      <c r="G104" s="7"/>
      <c r="H104" s="6"/>
      <c r="I104" s="6"/>
      <c r="J104" s="7" t="s">
        <v>1</v>
      </c>
      <c r="K104" s="8" t="s">
        <v>1</v>
      </c>
      <c r="L104" s="1"/>
      <c r="M104" s="1"/>
      <c r="N104" s="1"/>
      <c r="O104" s="20">
        <f t="shared" si="30"/>
        <v>0</v>
      </c>
      <c r="P104" s="29" t="str">
        <f t="shared" si="31"/>
        <v>OK</v>
      </c>
      <c r="Q104" s="10" t="str">
        <f t="shared" si="32"/>
        <v>OK</v>
      </c>
      <c r="R104" s="10" t="str">
        <f t="shared" si="33"/>
        <v>OK</v>
      </c>
    </row>
    <row r="105" spans="1:20" ht="22.5" customHeight="1">
      <c r="A105" s="6"/>
      <c r="B105" s="9"/>
      <c r="C105" s="72"/>
      <c r="D105" s="152"/>
      <c r="E105" s="152"/>
      <c r="F105" s="15"/>
      <c r="G105" s="7"/>
      <c r="H105" s="6"/>
      <c r="I105" s="6"/>
      <c r="J105" s="7" t="s">
        <v>1</v>
      </c>
      <c r="K105" s="8" t="s">
        <v>1</v>
      </c>
      <c r="L105" s="1"/>
      <c r="M105" s="1"/>
      <c r="N105" s="1"/>
      <c r="O105" s="20">
        <f t="shared" si="30"/>
        <v>0</v>
      </c>
      <c r="P105" s="29" t="str">
        <f t="shared" si="31"/>
        <v>OK</v>
      </c>
      <c r="Q105" s="10" t="str">
        <f t="shared" si="32"/>
        <v>OK</v>
      </c>
      <c r="R105" s="10" t="str">
        <f t="shared" si="33"/>
        <v>OK</v>
      </c>
    </row>
    <row r="106" spans="1:20" ht="22.5" customHeight="1">
      <c r="A106" s="12"/>
      <c r="B106" s="13"/>
      <c r="C106" s="14"/>
      <c r="D106" s="13"/>
      <c r="E106" s="14"/>
      <c r="F106" s="14"/>
      <c r="G106" s="13"/>
      <c r="H106" s="13"/>
      <c r="I106" s="12"/>
      <c r="J106" s="12"/>
      <c r="K106" s="68" t="s">
        <v>137</v>
      </c>
      <c r="L106" s="27">
        <f>SUM(L99:L105)</f>
        <v>0</v>
      </c>
      <c r="M106" s="27">
        <f t="shared" ref="M106:N106" si="34">SUM(M99:M105)</f>
        <v>0</v>
      </c>
      <c r="N106" s="27">
        <f t="shared" si="34"/>
        <v>0</v>
      </c>
      <c r="O106" s="27">
        <f>L106-(M106+N106)</f>
        <v>0</v>
      </c>
      <c r="P106" s="76"/>
      <c r="Q106" s="77"/>
      <c r="R106" s="77"/>
    </row>
    <row r="107" spans="1:20" ht="22.5" customHeight="1">
      <c r="A107" s="48" t="s">
        <v>136</v>
      </c>
      <c r="B107" s="13"/>
      <c r="C107" s="14"/>
      <c r="D107" s="13"/>
      <c r="E107" s="14"/>
      <c r="F107" s="14"/>
      <c r="G107" s="13"/>
      <c r="H107" s="13"/>
      <c r="I107" s="12"/>
      <c r="J107" s="12"/>
      <c r="K107" s="12"/>
      <c r="L107" s="12"/>
      <c r="M107" s="12"/>
      <c r="N107" s="12"/>
      <c r="O107" s="12"/>
      <c r="P107" s="76"/>
      <c r="Q107" s="77"/>
      <c r="R107" s="77"/>
    </row>
    <row r="108" spans="1:20" ht="22.5" customHeight="1">
      <c r="A108" s="162" t="s">
        <v>217</v>
      </c>
      <c r="B108" s="160" t="s">
        <v>67</v>
      </c>
      <c r="C108" s="150" t="s">
        <v>286</v>
      </c>
      <c r="D108" s="150"/>
      <c r="E108" s="150"/>
      <c r="F108" s="150"/>
      <c r="G108" s="160" t="s">
        <v>38</v>
      </c>
      <c r="H108" s="144" t="s">
        <v>47</v>
      </c>
      <c r="I108" s="145"/>
      <c r="J108" s="145"/>
      <c r="K108" s="146"/>
      <c r="L108" s="144" t="s">
        <v>216</v>
      </c>
      <c r="M108" s="145"/>
      <c r="N108" s="145"/>
      <c r="O108" s="146"/>
      <c r="P108" s="48" t="s">
        <v>96</v>
      </c>
      <c r="Q108" s="48" t="s">
        <v>96</v>
      </c>
      <c r="R108" s="61"/>
    </row>
    <row r="109" spans="1:20" ht="22.5" customHeight="1">
      <c r="A109" s="161"/>
      <c r="B109" s="161"/>
      <c r="C109" s="68" t="s">
        <v>215</v>
      </c>
      <c r="D109" s="150" t="s">
        <v>120</v>
      </c>
      <c r="E109" s="150"/>
      <c r="F109" s="68" t="s">
        <v>15</v>
      </c>
      <c r="G109" s="161"/>
      <c r="H109" s="69" t="s">
        <v>29</v>
      </c>
      <c r="I109" s="69" t="s">
        <v>28</v>
      </c>
      <c r="J109" s="68" t="s">
        <v>18</v>
      </c>
      <c r="K109" s="68" t="s">
        <v>19</v>
      </c>
      <c r="L109" s="53" t="s">
        <v>109</v>
      </c>
      <c r="M109" s="53" t="s">
        <v>110</v>
      </c>
      <c r="N109" s="53" t="s">
        <v>111</v>
      </c>
      <c r="O109" s="53" t="s">
        <v>112</v>
      </c>
      <c r="P109" s="70" t="s">
        <v>104</v>
      </c>
      <c r="Q109" s="70" t="s">
        <v>116</v>
      </c>
      <c r="R109" s="70" t="s">
        <v>115</v>
      </c>
      <c r="T109" s="81" t="s">
        <v>153</v>
      </c>
    </row>
    <row r="110" spans="1:20" ht="22.5" customHeight="1">
      <c r="A110" s="6"/>
      <c r="B110" s="9"/>
      <c r="C110" s="72"/>
      <c r="D110" s="152"/>
      <c r="E110" s="152"/>
      <c r="F110" s="15"/>
      <c r="G110" s="7"/>
      <c r="H110" s="6"/>
      <c r="I110" s="6"/>
      <c r="J110" s="7" t="s">
        <v>1</v>
      </c>
      <c r="K110" s="8" t="s">
        <v>1</v>
      </c>
      <c r="L110" s="1"/>
      <c r="M110" s="1"/>
      <c r="N110" s="1"/>
      <c r="O110" s="20">
        <f>L110-(M110+N110)</f>
        <v>0</v>
      </c>
      <c r="P110" s="29" t="str">
        <f>IF(OR(G110="新規",G110="追加",G110=""),"OK",(IF(AND(H110="",I110=""),"NG","OK")))</f>
        <v>OK</v>
      </c>
      <c r="Q110" s="10" t="str">
        <f>IF(OR(G110="新規",G110="追加",G110=""),"OK",(IF(OR(AND(J110="",K110=""),AND(J110="",K110="□"),AND(J110="□",K110=""),AND(J110="□",K110="□")),"NG","OK")))</f>
        <v>OK</v>
      </c>
      <c r="R110" s="10" t="str">
        <f>IF(OR(AND(C110&lt;&gt;"",D110&lt;&gt;"",F110&lt;&gt;"",G110&lt;&gt;""),(C110="")),"OK","NG")</f>
        <v>OK</v>
      </c>
      <c r="T110" s="81" t="s">
        <v>164</v>
      </c>
    </row>
    <row r="111" spans="1:20" ht="22.5" customHeight="1">
      <c r="A111" s="6"/>
      <c r="B111" s="9"/>
      <c r="C111" s="72"/>
      <c r="D111" s="152"/>
      <c r="E111" s="152"/>
      <c r="F111" s="15"/>
      <c r="G111" s="7"/>
      <c r="H111" s="6"/>
      <c r="I111" s="6"/>
      <c r="J111" s="7" t="s">
        <v>1</v>
      </c>
      <c r="K111" s="8" t="s">
        <v>1</v>
      </c>
      <c r="L111" s="1"/>
      <c r="M111" s="1"/>
      <c r="N111" s="1"/>
      <c r="O111" s="20">
        <f t="shared" ref="O111:O116" si="35">L111-(M111+N111)</f>
        <v>0</v>
      </c>
      <c r="P111" s="29" t="str">
        <f t="shared" ref="P111:P116" si="36">IF(OR(G111="新規",G111="追加",G111=""),"OK",(IF(AND(H111="",I111=""),"NG","OK")))</f>
        <v>OK</v>
      </c>
      <c r="Q111" s="10" t="str">
        <f t="shared" ref="Q111:Q116" si="37">IF(OR(G111="新規",G111="追加",G111=""),"OK",(IF(OR(AND(J111="",K111=""),AND(J111="",K111="□"),AND(J111="□",K111=""),AND(J111="□",K111="□")),"NG","OK")))</f>
        <v>OK</v>
      </c>
      <c r="R111" s="10" t="str">
        <f t="shared" ref="R111:R115" si="38">IF(OR(AND(C111&lt;&gt;"",D111&lt;&gt;"",F111&lt;&gt;"",G111&lt;&gt;""),(C111="")),"OK","NG")</f>
        <v>OK</v>
      </c>
      <c r="T111" s="81" t="s">
        <v>13</v>
      </c>
    </row>
    <row r="112" spans="1:20" ht="22.5" customHeight="1">
      <c r="A112" s="6"/>
      <c r="B112" s="9"/>
      <c r="C112" s="72"/>
      <c r="D112" s="152"/>
      <c r="E112" s="152"/>
      <c r="F112" s="15"/>
      <c r="G112" s="7"/>
      <c r="H112" s="6"/>
      <c r="I112" s="6"/>
      <c r="J112" s="7" t="s">
        <v>1</v>
      </c>
      <c r="K112" s="8" t="s">
        <v>1</v>
      </c>
      <c r="L112" s="1"/>
      <c r="M112" s="1"/>
      <c r="N112" s="1"/>
      <c r="O112" s="20">
        <f t="shared" si="35"/>
        <v>0</v>
      </c>
      <c r="P112" s="29" t="str">
        <f t="shared" si="36"/>
        <v>OK</v>
      </c>
      <c r="Q112" s="10" t="str">
        <f t="shared" si="37"/>
        <v>OK</v>
      </c>
      <c r="R112" s="10" t="str">
        <f t="shared" si="38"/>
        <v>OK</v>
      </c>
    </row>
    <row r="113" spans="1:23" ht="22.5" customHeight="1">
      <c r="A113" s="6"/>
      <c r="B113" s="9"/>
      <c r="C113" s="72"/>
      <c r="D113" s="152"/>
      <c r="E113" s="152"/>
      <c r="F113" s="15"/>
      <c r="G113" s="7"/>
      <c r="H113" s="6"/>
      <c r="I113" s="6"/>
      <c r="J113" s="7" t="s">
        <v>1</v>
      </c>
      <c r="K113" s="8" t="s">
        <v>1</v>
      </c>
      <c r="L113" s="1"/>
      <c r="M113" s="1"/>
      <c r="N113" s="1"/>
      <c r="O113" s="20">
        <f t="shared" si="35"/>
        <v>0</v>
      </c>
      <c r="P113" s="29" t="str">
        <f t="shared" si="36"/>
        <v>OK</v>
      </c>
      <c r="Q113" s="10" t="str">
        <f t="shared" si="37"/>
        <v>OK</v>
      </c>
      <c r="R113" s="10" t="str">
        <f t="shared" si="38"/>
        <v>OK</v>
      </c>
    </row>
    <row r="114" spans="1:23" ht="22.5" customHeight="1">
      <c r="A114" s="6"/>
      <c r="B114" s="9"/>
      <c r="C114" s="72"/>
      <c r="D114" s="152"/>
      <c r="E114" s="152"/>
      <c r="F114" s="16"/>
      <c r="G114" s="7"/>
      <c r="H114" s="6"/>
      <c r="I114" s="6"/>
      <c r="J114" s="7" t="s">
        <v>1</v>
      </c>
      <c r="K114" s="8" t="s">
        <v>1</v>
      </c>
      <c r="L114" s="1"/>
      <c r="M114" s="1"/>
      <c r="N114" s="1"/>
      <c r="O114" s="20">
        <f t="shared" si="35"/>
        <v>0</v>
      </c>
      <c r="P114" s="29" t="str">
        <f t="shared" si="36"/>
        <v>OK</v>
      </c>
      <c r="Q114" s="10" t="str">
        <f t="shared" si="37"/>
        <v>OK</v>
      </c>
      <c r="R114" s="10" t="str">
        <f t="shared" si="38"/>
        <v>OK</v>
      </c>
    </row>
    <row r="115" spans="1:23" ht="22.5" customHeight="1">
      <c r="A115" s="6"/>
      <c r="B115" s="9"/>
      <c r="C115" s="72"/>
      <c r="D115" s="152"/>
      <c r="E115" s="152"/>
      <c r="F115" s="15"/>
      <c r="G115" s="7"/>
      <c r="H115" s="6"/>
      <c r="I115" s="6"/>
      <c r="J115" s="7" t="s">
        <v>1</v>
      </c>
      <c r="K115" s="8" t="s">
        <v>1</v>
      </c>
      <c r="L115" s="1"/>
      <c r="M115" s="1"/>
      <c r="N115" s="1"/>
      <c r="O115" s="20">
        <f t="shared" si="35"/>
        <v>0</v>
      </c>
      <c r="P115" s="29" t="str">
        <f t="shared" si="36"/>
        <v>OK</v>
      </c>
      <c r="Q115" s="10" t="str">
        <f t="shared" si="37"/>
        <v>OK</v>
      </c>
      <c r="R115" s="10" t="str">
        <f t="shared" si="38"/>
        <v>OK</v>
      </c>
    </row>
    <row r="116" spans="1:23" ht="22.5" customHeight="1">
      <c r="A116" s="6"/>
      <c r="B116" s="9"/>
      <c r="C116" s="72"/>
      <c r="D116" s="152"/>
      <c r="E116" s="152"/>
      <c r="F116" s="15"/>
      <c r="G116" s="7"/>
      <c r="H116" s="6"/>
      <c r="I116" s="6"/>
      <c r="J116" s="7" t="s">
        <v>1</v>
      </c>
      <c r="K116" s="8" t="s">
        <v>1</v>
      </c>
      <c r="L116" s="1"/>
      <c r="M116" s="1"/>
      <c r="N116" s="1"/>
      <c r="O116" s="20">
        <f t="shared" si="35"/>
        <v>0</v>
      </c>
      <c r="P116" s="29" t="str">
        <f t="shared" si="36"/>
        <v>OK</v>
      </c>
      <c r="Q116" s="10" t="str">
        <f t="shared" si="37"/>
        <v>OK</v>
      </c>
      <c r="R116" s="10" t="str">
        <f>IF(OR(AND(C116&lt;&gt;"",D116&lt;&gt;"",F116&lt;&gt;"",G116&lt;&gt;""),(C116="")),"OK","NG")</f>
        <v>OK</v>
      </c>
    </row>
    <row r="117" spans="1:23" ht="22.5" customHeight="1">
      <c r="A117" s="12"/>
      <c r="B117" s="13"/>
      <c r="C117" s="14"/>
      <c r="D117" s="13"/>
      <c r="E117" s="14"/>
      <c r="F117" s="14"/>
      <c r="G117" s="13"/>
      <c r="H117" s="13"/>
      <c r="I117" s="12"/>
      <c r="J117" s="12"/>
      <c r="K117" s="68" t="s">
        <v>137</v>
      </c>
      <c r="L117" s="27">
        <f>SUM(L110:L116)</f>
        <v>0</v>
      </c>
      <c r="M117" s="27">
        <f t="shared" ref="M117:N117" si="39">SUM(M110:M116)</f>
        <v>0</v>
      </c>
      <c r="N117" s="27">
        <f t="shared" si="39"/>
        <v>0</v>
      </c>
      <c r="O117" s="27">
        <f>L117-(M117+N117)</f>
        <v>0</v>
      </c>
      <c r="P117" s="76"/>
      <c r="Q117" s="77"/>
      <c r="R117" s="77"/>
    </row>
    <row r="118" spans="1:23" ht="13">
      <c r="F118" s="85"/>
    </row>
    <row r="119" spans="1:23" s="61" customFormat="1" ht="13">
      <c r="A119" s="142" t="s">
        <v>139</v>
      </c>
      <c r="B119" s="143"/>
      <c r="C119" s="53" t="s">
        <v>138</v>
      </c>
      <c r="D119" s="53" t="s">
        <v>110</v>
      </c>
      <c r="E119" s="53" t="s">
        <v>111</v>
      </c>
      <c r="F119" s="53" t="s">
        <v>112</v>
      </c>
      <c r="G119" s="53" t="s">
        <v>165</v>
      </c>
      <c r="H119" s="142" t="s">
        <v>17</v>
      </c>
      <c r="I119" s="159"/>
      <c r="J119" s="136" t="s">
        <v>208</v>
      </c>
      <c r="K119" s="136"/>
      <c r="L119" s="136"/>
      <c r="M119" s="136"/>
      <c r="P119" s="87" t="s">
        <v>198</v>
      </c>
      <c r="Q119" s="88" t="s">
        <v>70</v>
      </c>
      <c r="R119" s="88" t="s">
        <v>84</v>
      </c>
    </row>
    <row r="120" spans="1:23" ht="22.5" customHeight="1">
      <c r="A120" s="153" t="s">
        <v>237</v>
      </c>
      <c r="B120" s="154"/>
      <c r="C120" s="100">
        <f>L40</f>
        <v>0</v>
      </c>
      <c r="D120" s="100">
        <f t="shared" ref="D120:F120" si="40">M40</f>
        <v>0</v>
      </c>
      <c r="E120" s="100">
        <f t="shared" si="40"/>
        <v>0</v>
      </c>
      <c r="F120" s="100">
        <f t="shared" si="40"/>
        <v>0</v>
      </c>
      <c r="G120" s="163">
        <f>SUM(D120:D122)</f>
        <v>0</v>
      </c>
      <c r="H120" s="157"/>
      <c r="I120" s="158"/>
      <c r="J120" s="151" t="s">
        <v>209</v>
      </c>
      <c r="K120" s="151"/>
      <c r="L120" s="151"/>
      <c r="M120" s="151"/>
      <c r="N120" s="89"/>
      <c r="O120" s="89"/>
      <c r="P120" s="29" t="str">
        <f>IF(G120&lt;=2500000,"OK","NG")</f>
        <v>OK</v>
      </c>
      <c r="Q120" s="10" t="str">
        <f t="shared" ref="Q120:Q126" si="41">IF(D120&lt;=C120/2,"OK","NG")</f>
        <v>OK</v>
      </c>
      <c r="R120" s="10" t="str">
        <f t="shared" ref="R120:R126" si="42">IF(C120=D120+E120+F120,"OK","NG")</f>
        <v>OK</v>
      </c>
      <c r="S120" s="90"/>
      <c r="T120" s="70"/>
      <c r="U120" s="70"/>
      <c r="V120" s="70"/>
      <c r="W120" s="70"/>
    </row>
    <row r="121" spans="1:23" ht="22.5" customHeight="1">
      <c r="A121" s="155" t="s">
        <v>238</v>
      </c>
      <c r="B121" s="156"/>
      <c r="C121" s="100">
        <f>L51</f>
        <v>0</v>
      </c>
      <c r="D121" s="100">
        <f t="shared" ref="D121:F121" si="43">M51</f>
        <v>0</v>
      </c>
      <c r="E121" s="100">
        <f t="shared" si="43"/>
        <v>0</v>
      </c>
      <c r="F121" s="100">
        <f t="shared" si="43"/>
        <v>0</v>
      </c>
      <c r="G121" s="164"/>
      <c r="H121" s="157"/>
      <c r="I121" s="158"/>
      <c r="J121" s="151"/>
      <c r="K121" s="151"/>
      <c r="L121" s="151"/>
      <c r="M121" s="151"/>
      <c r="N121" s="89"/>
      <c r="O121" s="89"/>
      <c r="P121" s="73" t="s">
        <v>152</v>
      </c>
      <c r="Q121" s="10" t="str">
        <f t="shared" si="41"/>
        <v>OK</v>
      </c>
      <c r="R121" s="10" t="str">
        <f t="shared" si="42"/>
        <v>OK</v>
      </c>
      <c r="S121" s="36"/>
    </row>
    <row r="122" spans="1:23" ht="22.5" customHeight="1">
      <c r="A122" s="155" t="s">
        <v>239</v>
      </c>
      <c r="B122" s="156"/>
      <c r="C122" s="100">
        <f>L62</f>
        <v>0</v>
      </c>
      <c r="D122" s="100">
        <f t="shared" ref="D122:F122" si="44">M62</f>
        <v>0</v>
      </c>
      <c r="E122" s="100">
        <f t="shared" si="44"/>
        <v>0</v>
      </c>
      <c r="F122" s="100">
        <f t="shared" si="44"/>
        <v>0</v>
      </c>
      <c r="G122" s="165"/>
      <c r="H122" s="32"/>
      <c r="I122" s="33"/>
      <c r="J122" s="151"/>
      <c r="K122" s="151"/>
      <c r="L122" s="151"/>
      <c r="M122" s="151"/>
      <c r="N122" s="89"/>
      <c r="O122" s="89"/>
      <c r="P122" s="73" t="s">
        <v>152</v>
      </c>
      <c r="Q122" s="10" t="str">
        <f t="shared" si="41"/>
        <v>OK</v>
      </c>
      <c r="R122" s="10" t="str">
        <f t="shared" si="42"/>
        <v>OK</v>
      </c>
      <c r="S122" s="36"/>
    </row>
    <row r="123" spans="1:23" ht="22.5" customHeight="1">
      <c r="A123" s="155" t="s">
        <v>240</v>
      </c>
      <c r="B123" s="156"/>
      <c r="C123" s="100">
        <f>L73</f>
        <v>0</v>
      </c>
      <c r="D123" s="100">
        <f t="shared" ref="D123:F123" si="45">M73</f>
        <v>0</v>
      </c>
      <c r="E123" s="100">
        <f t="shared" si="45"/>
        <v>0</v>
      </c>
      <c r="F123" s="100">
        <f t="shared" si="45"/>
        <v>0</v>
      </c>
      <c r="G123" s="100">
        <f>D123</f>
        <v>0</v>
      </c>
      <c r="H123" s="32"/>
      <c r="I123" s="33"/>
      <c r="J123" s="150" t="s">
        <v>210</v>
      </c>
      <c r="K123" s="150"/>
      <c r="L123" s="150"/>
      <c r="M123" s="150"/>
      <c r="N123" s="89"/>
      <c r="O123" s="89"/>
      <c r="P123" s="29" t="str">
        <f>IF(G123&lt;=2500000,"OK","NG")</f>
        <v>OK</v>
      </c>
      <c r="Q123" s="10" t="str">
        <f t="shared" si="41"/>
        <v>OK</v>
      </c>
      <c r="R123" s="10" t="str">
        <f t="shared" si="42"/>
        <v>OK</v>
      </c>
      <c r="S123" s="36"/>
    </row>
    <row r="124" spans="1:23" ht="22.5" customHeight="1">
      <c r="A124" s="155" t="s">
        <v>131</v>
      </c>
      <c r="B124" s="156"/>
      <c r="C124" s="100">
        <f>L84</f>
        <v>0</v>
      </c>
      <c r="D124" s="100">
        <f t="shared" ref="D124:F124" si="46">M84</f>
        <v>0</v>
      </c>
      <c r="E124" s="100">
        <f t="shared" si="46"/>
        <v>0</v>
      </c>
      <c r="F124" s="100">
        <f t="shared" si="46"/>
        <v>0</v>
      </c>
      <c r="G124" s="100">
        <f>D124</f>
        <v>0</v>
      </c>
      <c r="H124" s="32"/>
      <c r="I124" s="33"/>
      <c r="J124" s="150" t="s">
        <v>211</v>
      </c>
      <c r="K124" s="150"/>
      <c r="L124" s="150"/>
      <c r="M124" s="150"/>
      <c r="N124" s="89"/>
      <c r="O124" s="89"/>
      <c r="P124" s="29" t="str">
        <f>IF(G124&lt;=5000000,"OK","NG")</f>
        <v>OK</v>
      </c>
      <c r="Q124" s="10" t="str">
        <f t="shared" si="41"/>
        <v>OK</v>
      </c>
      <c r="R124" s="10" t="str">
        <f t="shared" si="42"/>
        <v>OK</v>
      </c>
      <c r="S124" s="36"/>
    </row>
    <row r="125" spans="1:23" ht="22.5" customHeight="1">
      <c r="A125" s="155" t="s">
        <v>241</v>
      </c>
      <c r="B125" s="156"/>
      <c r="C125" s="100">
        <f>L95</f>
        <v>0</v>
      </c>
      <c r="D125" s="100">
        <f t="shared" ref="D125:F125" si="47">M95</f>
        <v>0</v>
      </c>
      <c r="E125" s="100">
        <f t="shared" si="47"/>
        <v>0</v>
      </c>
      <c r="F125" s="100">
        <f t="shared" si="47"/>
        <v>0</v>
      </c>
      <c r="G125" s="183">
        <f>SUM(D125:D126)</f>
        <v>0</v>
      </c>
      <c r="H125" s="32"/>
      <c r="I125" s="33"/>
      <c r="J125" s="151" t="s">
        <v>212</v>
      </c>
      <c r="K125" s="151"/>
      <c r="L125" s="151"/>
      <c r="M125" s="151"/>
      <c r="N125" s="89"/>
      <c r="O125" s="89"/>
      <c r="P125" s="29" t="str">
        <f>IF(G125&lt;=2500000,"OK","NG")</f>
        <v>OK</v>
      </c>
      <c r="Q125" s="10" t="str">
        <f t="shared" si="41"/>
        <v>OK</v>
      </c>
      <c r="R125" s="10" t="str">
        <f t="shared" si="42"/>
        <v>OK</v>
      </c>
      <c r="S125" s="36"/>
    </row>
    <row r="126" spans="1:23" ht="22.5" customHeight="1">
      <c r="A126" s="155" t="s">
        <v>242</v>
      </c>
      <c r="B126" s="156"/>
      <c r="C126" s="100">
        <f>L106</f>
        <v>0</v>
      </c>
      <c r="D126" s="100">
        <f t="shared" ref="D126:F126" si="48">M106</f>
        <v>0</v>
      </c>
      <c r="E126" s="100">
        <f t="shared" si="48"/>
        <v>0</v>
      </c>
      <c r="F126" s="100">
        <f t="shared" si="48"/>
        <v>0</v>
      </c>
      <c r="G126" s="184"/>
      <c r="H126" s="32"/>
      <c r="I126" s="33"/>
      <c r="J126" s="151"/>
      <c r="K126" s="151"/>
      <c r="L126" s="151"/>
      <c r="M126" s="151"/>
      <c r="N126" s="89"/>
      <c r="O126" s="89"/>
      <c r="P126" s="73" t="s">
        <v>152</v>
      </c>
      <c r="Q126" s="10" t="str">
        <f t="shared" si="41"/>
        <v>OK</v>
      </c>
      <c r="R126" s="10" t="str">
        <f t="shared" si="42"/>
        <v>OK</v>
      </c>
      <c r="S126" s="36"/>
    </row>
    <row r="127" spans="1:23" ht="22.5" customHeight="1">
      <c r="A127" s="155" t="s">
        <v>135</v>
      </c>
      <c r="B127" s="156"/>
      <c r="C127" s="100">
        <f>L117</f>
        <v>0</v>
      </c>
      <c r="D127" s="100">
        <f t="shared" ref="D127:F127" si="49">M117</f>
        <v>0</v>
      </c>
      <c r="E127" s="100">
        <f t="shared" si="49"/>
        <v>0</v>
      </c>
      <c r="F127" s="100">
        <f t="shared" si="49"/>
        <v>0</v>
      </c>
      <c r="G127" s="100">
        <f>D127</f>
        <v>0</v>
      </c>
      <c r="H127" s="157"/>
      <c r="I127" s="158"/>
      <c r="J127" s="150" t="s">
        <v>287</v>
      </c>
      <c r="K127" s="150"/>
      <c r="L127" s="150"/>
      <c r="M127" s="150"/>
      <c r="N127" s="89"/>
      <c r="O127" s="89"/>
      <c r="P127" s="29" t="str">
        <f>IF(G127&lt;=2500000,"OK","NG")</f>
        <v>OK</v>
      </c>
      <c r="Q127" s="10" t="str">
        <f>IF(D127&lt;=C127/2,"OK","NG")</f>
        <v>OK</v>
      </c>
      <c r="R127" s="10" t="str">
        <f>IF(C127=D127+E127+F127,"OK","NG")</f>
        <v>OK</v>
      </c>
      <c r="S127" s="36"/>
    </row>
    <row r="128" spans="1:23" ht="22.5" customHeight="1">
      <c r="A128" s="174" t="s">
        <v>14</v>
      </c>
      <c r="B128" s="175"/>
      <c r="C128" s="100">
        <f>SUM(C120:C127)</f>
        <v>0</v>
      </c>
      <c r="D128" s="100">
        <f>SUM(D120:D127)</f>
        <v>0</v>
      </c>
      <c r="E128" s="100">
        <f t="shared" ref="E128:F128" si="50">SUM(E120:E127)</f>
        <v>0</v>
      </c>
      <c r="F128" s="100">
        <f t="shared" si="50"/>
        <v>0</v>
      </c>
      <c r="G128" s="100">
        <f>D128</f>
        <v>0</v>
      </c>
      <c r="H128" s="157"/>
      <c r="I128" s="158"/>
      <c r="J128" s="177" t="s">
        <v>213</v>
      </c>
      <c r="K128" s="177"/>
      <c r="L128" s="177"/>
      <c r="M128" s="177"/>
      <c r="N128" s="89"/>
      <c r="P128" s="29" t="str">
        <f>IF(OR(C128=0,AND(G128&gt;=150000,G128&lt;=10000000)),"OK","NG")</f>
        <v>OK</v>
      </c>
      <c r="Q128" s="10" t="str">
        <f>IF(D128&lt;=C128/2,"OK","NG")</f>
        <v>OK</v>
      </c>
      <c r="R128" s="10" t="str">
        <f>IF(C128=D128+E128+F128,"OK","NG")</f>
        <v>OK</v>
      </c>
    </row>
    <row r="129" spans="1:16" ht="13"/>
    <row r="130" spans="1:16" ht="22.5" customHeight="1">
      <c r="A130" s="48" t="s">
        <v>196</v>
      </c>
    </row>
    <row r="131" spans="1:16" ht="15" customHeight="1">
      <c r="A131" s="139" t="s">
        <v>205</v>
      </c>
      <c r="B131" s="139"/>
      <c r="C131" s="139"/>
      <c r="D131" s="139"/>
      <c r="E131" s="139"/>
      <c r="F131" s="139"/>
      <c r="G131" s="139"/>
      <c r="H131" s="139"/>
      <c r="I131" s="139"/>
      <c r="J131" s="139"/>
      <c r="K131" s="50" t="s">
        <v>82</v>
      </c>
      <c r="P131" s="49" t="s">
        <v>55</v>
      </c>
    </row>
    <row r="132" spans="1:16" ht="15" customHeight="1">
      <c r="A132" s="176" t="s">
        <v>204</v>
      </c>
      <c r="B132" s="176"/>
      <c r="C132" s="176"/>
      <c r="D132" s="176"/>
      <c r="E132" s="176"/>
      <c r="F132" s="176"/>
      <c r="G132" s="176"/>
      <c r="H132" s="176"/>
      <c r="I132" s="176"/>
      <c r="J132" s="176"/>
      <c r="K132" s="56" t="s">
        <v>166</v>
      </c>
      <c r="P132" s="49" t="s">
        <v>167</v>
      </c>
    </row>
    <row r="133" spans="1:16" ht="15" customHeight="1">
      <c r="A133" s="176" t="s">
        <v>199</v>
      </c>
      <c r="B133" s="176"/>
      <c r="C133" s="176"/>
      <c r="D133" s="176"/>
      <c r="E133" s="176"/>
      <c r="F133" s="176"/>
      <c r="G133" s="176"/>
      <c r="H133" s="176"/>
      <c r="I133" s="176"/>
      <c r="J133" s="176"/>
      <c r="K133" s="56" t="s">
        <v>166</v>
      </c>
    </row>
    <row r="134" spans="1:16" ht="15" customHeight="1">
      <c r="A134" s="176" t="s">
        <v>200</v>
      </c>
      <c r="B134" s="176"/>
      <c r="C134" s="176"/>
      <c r="D134" s="176"/>
      <c r="E134" s="176"/>
      <c r="F134" s="176"/>
      <c r="G134" s="176"/>
      <c r="H134" s="176"/>
      <c r="I134" s="176"/>
      <c r="J134" s="176"/>
      <c r="K134" s="56" t="s">
        <v>166</v>
      </c>
    </row>
    <row r="135" spans="1:16" ht="15" customHeight="1">
      <c r="A135" s="176" t="s">
        <v>201</v>
      </c>
      <c r="B135" s="176"/>
      <c r="C135" s="176"/>
      <c r="D135" s="176"/>
      <c r="E135" s="176"/>
      <c r="F135" s="176"/>
      <c r="G135" s="176"/>
      <c r="H135" s="176"/>
      <c r="I135" s="176"/>
      <c r="J135" s="176"/>
      <c r="K135" s="56" t="s">
        <v>166</v>
      </c>
    </row>
    <row r="136" spans="1:16" ht="15" customHeight="1">
      <c r="A136" s="176" t="s">
        <v>289</v>
      </c>
      <c r="B136" s="176"/>
      <c r="C136" s="176"/>
      <c r="D136" s="176"/>
      <c r="E136" s="176"/>
      <c r="F136" s="176"/>
      <c r="G136" s="176"/>
      <c r="H136" s="176"/>
      <c r="I136" s="176"/>
      <c r="J136" s="176"/>
      <c r="K136" s="56" t="s">
        <v>166</v>
      </c>
    </row>
    <row r="137" spans="1:16" ht="15" customHeight="1">
      <c r="A137" s="176" t="s">
        <v>202</v>
      </c>
      <c r="B137" s="176"/>
      <c r="C137" s="176"/>
      <c r="D137" s="176"/>
      <c r="E137" s="176"/>
      <c r="F137" s="176"/>
      <c r="G137" s="176"/>
      <c r="H137" s="176"/>
      <c r="I137" s="176"/>
      <c r="J137" s="176"/>
      <c r="K137" s="56" t="s">
        <v>166</v>
      </c>
    </row>
    <row r="138" spans="1:16" ht="15" customHeight="1">
      <c r="A138" s="176" t="s">
        <v>203</v>
      </c>
      <c r="B138" s="176"/>
      <c r="C138" s="176"/>
      <c r="D138" s="176"/>
      <c r="E138" s="176"/>
      <c r="F138" s="176"/>
      <c r="G138" s="176"/>
      <c r="H138" s="176"/>
      <c r="I138" s="176"/>
      <c r="J138" s="176"/>
      <c r="K138" s="56" t="s">
        <v>166</v>
      </c>
    </row>
    <row r="139" spans="1:16" ht="15" customHeight="1">
      <c r="A139" s="17"/>
      <c r="B139" s="17"/>
      <c r="C139" s="17"/>
      <c r="D139" s="17"/>
      <c r="E139" s="17"/>
      <c r="J139" s="93" t="s">
        <v>141</v>
      </c>
      <c r="K139" s="99">
        <f>COUNTIF(K132:K138,"☑")</f>
        <v>0</v>
      </c>
    </row>
    <row r="140" spans="1:16" ht="15" customHeight="1">
      <c r="A140" s="17"/>
      <c r="B140" s="17"/>
      <c r="C140" s="17"/>
      <c r="D140" s="17"/>
      <c r="E140" s="17"/>
      <c r="H140" s="17"/>
    </row>
    <row r="141" spans="1:16" ht="15" customHeight="1">
      <c r="A141" s="48" t="s">
        <v>206</v>
      </c>
    </row>
    <row r="142" spans="1:16" ht="15" customHeight="1">
      <c r="A142" s="180" t="s">
        <v>57</v>
      </c>
      <c r="B142" s="180"/>
      <c r="C142" s="180"/>
      <c r="D142" s="180"/>
      <c r="E142" s="180"/>
      <c r="F142" s="180"/>
      <c r="G142" s="180"/>
      <c r="H142" s="180"/>
      <c r="I142" s="180"/>
      <c r="J142" s="180"/>
      <c r="K142" s="180"/>
      <c r="P142" s="95" t="s">
        <v>80</v>
      </c>
    </row>
    <row r="143" spans="1:16" ht="15" customHeight="1">
      <c r="A143" s="50" t="s">
        <v>2</v>
      </c>
      <c r="B143" s="140" t="s">
        <v>3</v>
      </c>
      <c r="C143" s="181"/>
      <c r="D143" s="181"/>
      <c r="E143" s="181"/>
      <c r="F143" s="181"/>
      <c r="G143" s="181"/>
      <c r="H143" s="181"/>
      <c r="I143" s="181"/>
      <c r="J143" s="141"/>
    </row>
    <row r="144" spans="1:16" ht="15" customHeight="1">
      <c r="A144" s="3" t="s">
        <v>1</v>
      </c>
      <c r="B144" s="182" t="s">
        <v>69</v>
      </c>
      <c r="C144" s="167"/>
      <c r="D144" s="167"/>
      <c r="E144" s="167"/>
      <c r="F144" s="167"/>
      <c r="G144" s="167"/>
      <c r="H144" s="167"/>
      <c r="I144" s="167"/>
      <c r="J144" s="168"/>
      <c r="P144" s="29" t="str">
        <f>IF(C128=0,"OK",IF(AND(A144="☑",A145="☑",A146="☑"),"OK","NG"))</f>
        <v>OK</v>
      </c>
    </row>
    <row r="145" spans="1:13" ht="15" customHeight="1">
      <c r="A145" s="3" t="s">
        <v>1</v>
      </c>
      <c r="B145" s="182" t="s">
        <v>117</v>
      </c>
      <c r="C145" s="167"/>
      <c r="D145" s="167"/>
      <c r="E145" s="167"/>
      <c r="F145" s="167"/>
      <c r="G145" s="167"/>
      <c r="H145" s="167"/>
      <c r="I145" s="167"/>
      <c r="J145" s="168"/>
    </row>
    <row r="146" spans="1:13" ht="15" customHeight="1">
      <c r="A146" s="3" t="s">
        <v>1</v>
      </c>
      <c r="B146" s="182" t="s">
        <v>288</v>
      </c>
      <c r="C146" s="167"/>
      <c r="D146" s="167"/>
      <c r="E146" s="167"/>
      <c r="F146" s="167"/>
      <c r="G146" s="167"/>
      <c r="H146" s="167"/>
      <c r="I146" s="167"/>
      <c r="J146" s="168"/>
    </row>
    <row r="147" spans="1:13" ht="15" customHeight="1"/>
    <row r="148" spans="1:13" ht="15" customHeight="1">
      <c r="A148" s="48" t="s">
        <v>207</v>
      </c>
    </row>
    <row r="149" spans="1:13" ht="15" customHeight="1">
      <c r="A149" s="50" t="s">
        <v>2</v>
      </c>
      <c r="B149" s="139" t="s">
        <v>4</v>
      </c>
      <c r="C149" s="139"/>
      <c r="D149" s="139"/>
      <c r="E149" s="139"/>
      <c r="F149" s="140" t="s">
        <v>97</v>
      </c>
      <c r="G149" s="141"/>
      <c r="H149" s="140" t="s">
        <v>20</v>
      </c>
      <c r="I149" s="141"/>
      <c r="J149" s="139" t="s">
        <v>17</v>
      </c>
      <c r="K149" s="139"/>
      <c r="L149" s="139"/>
      <c r="M149" s="139"/>
    </row>
    <row r="150" spans="1:13" ht="18.75" customHeight="1">
      <c r="A150" s="3" t="s">
        <v>1</v>
      </c>
      <c r="B150" s="138" t="s">
        <v>23</v>
      </c>
      <c r="C150" s="138"/>
      <c r="D150" s="138"/>
      <c r="E150" s="138"/>
      <c r="F150" s="142" t="s">
        <v>22</v>
      </c>
      <c r="G150" s="143"/>
      <c r="H150" s="142" t="s">
        <v>98</v>
      </c>
      <c r="I150" s="143"/>
      <c r="J150" s="138" t="s">
        <v>143</v>
      </c>
      <c r="K150" s="138"/>
      <c r="L150" s="138"/>
      <c r="M150" s="138"/>
    </row>
    <row r="151" spans="1:13" ht="18.75" customHeight="1">
      <c r="A151" s="3" t="s">
        <v>1</v>
      </c>
      <c r="B151" s="138" t="s">
        <v>25</v>
      </c>
      <c r="C151" s="138"/>
      <c r="D151" s="138"/>
      <c r="E151" s="138"/>
      <c r="F151" s="142" t="s">
        <v>16</v>
      </c>
      <c r="G151" s="143"/>
      <c r="H151" s="142" t="s">
        <v>21</v>
      </c>
      <c r="I151" s="143"/>
      <c r="J151" s="138" t="s">
        <v>100</v>
      </c>
      <c r="K151" s="138"/>
      <c r="L151" s="138"/>
      <c r="M151" s="138"/>
    </row>
    <row r="152" spans="1:13" ht="18.75" customHeight="1">
      <c r="A152" s="3" t="s">
        <v>1</v>
      </c>
      <c r="B152" s="138" t="s">
        <v>24</v>
      </c>
      <c r="C152" s="138"/>
      <c r="D152" s="138"/>
      <c r="E152" s="138"/>
      <c r="F152" s="142" t="s">
        <v>16</v>
      </c>
      <c r="G152" s="143"/>
      <c r="H152" s="142" t="s">
        <v>21</v>
      </c>
      <c r="I152" s="143"/>
      <c r="J152" s="138" t="s">
        <v>26</v>
      </c>
      <c r="K152" s="138"/>
      <c r="L152" s="138"/>
      <c r="M152" s="138"/>
    </row>
    <row r="153" spans="1:13" ht="18.75" customHeight="1">
      <c r="A153" s="3" t="s">
        <v>1</v>
      </c>
      <c r="B153" s="138" t="s">
        <v>90</v>
      </c>
      <c r="C153" s="138"/>
      <c r="D153" s="138"/>
      <c r="E153" s="138"/>
      <c r="F153" s="142" t="s">
        <v>5</v>
      </c>
      <c r="G153" s="143"/>
      <c r="H153" s="159" t="s">
        <v>16</v>
      </c>
      <c r="I153" s="143"/>
      <c r="J153" s="138" t="s">
        <v>99</v>
      </c>
      <c r="K153" s="138"/>
      <c r="L153" s="138"/>
      <c r="M153" s="138"/>
    </row>
    <row r="154" spans="1:13" ht="18.75" customHeight="1">
      <c r="A154" s="3" t="s">
        <v>1</v>
      </c>
      <c r="B154" s="138" t="s">
        <v>283</v>
      </c>
      <c r="C154" s="138"/>
      <c r="D154" s="138"/>
      <c r="E154" s="138"/>
      <c r="F154" s="142" t="s">
        <v>5</v>
      </c>
      <c r="G154" s="143"/>
      <c r="H154" s="136" t="s">
        <v>16</v>
      </c>
      <c r="I154" s="136"/>
      <c r="J154" s="138" t="s">
        <v>284</v>
      </c>
      <c r="K154" s="138"/>
      <c r="L154" s="138"/>
      <c r="M154" s="138"/>
    </row>
  </sheetData>
  <sheetProtection algorithmName="SHA-512" hashValue="OvoT1jurViTbtAkE8ykw9csE5ZK2qxjwNZBEUvmUSCl6e5+WW0+2apOrJCOdZ8tyD2CMH2YNXilcZeOECcQRaw==" saltValue="SFNZHB71Z6qdUkP/PK70aA==" spinCount="100000" sheet="1" objects="1" scenarios="1"/>
  <mergeCells count="198">
    <mergeCell ref="A1:O1"/>
    <mergeCell ref="B3:E3"/>
    <mergeCell ref="B4:E4"/>
    <mergeCell ref="P4:P5"/>
    <mergeCell ref="B5:E5"/>
    <mergeCell ref="B6:E6"/>
    <mergeCell ref="M14:O14"/>
    <mergeCell ref="M15:O15"/>
    <mergeCell ref="M16:O16"/>
    <mergeCell ref="M17:O17"/>
    <mergeCell ref="M18:O18"/>
    <mergeCell ref="M19:O19"/>
    <mergeCell ref="F9:I9"/>
    <mergeCell ref="J9:L9"/>
    <mergeCell ref="M10:O10"/>
    <mergeCell ref="M11:O11"/>
    <mergeCell ref="M12:O12"/>
    <mergeCell ref="M13:O13"/>
    <mergeCell ref="N26:O26"/>
    <mergeCell ref="A31:A32"/>
    <mergeCell ref="B31:B32"/>
    <mergeCell ref="C31:F31"/>
    <mergeCell ref="G31:G32"/>
    <mergeCell ref="H31:K31"/>
    <mergeCell ref="L31:O31"/>
    <mergeCell ref="D32:E32"/>
    <mergeCell ref="M20:O20"/>
    <mergeCell ref="M21:O21"/>
    <mergeCell ref="M22:O22"/>
    <mergeCell ref="M23:O23"/>
    <mergeCell ref="M24:O24"/>
    <mergeCell ref="M25:O25"/>
    <mergeCell ref="D39:E39"/>
    <mergeCell ref="A42:A43"/>
    <mergeCell ref="B42:B43"/>
    <mergeCell ref="C42:F42"/>
    <mergeCell ref="G42:G43"/>
    <mergeCell ref="H42:K42"/>
    <mergeCell ref="D33:E33"/>
    <mergeCell ref="D34:E34"/>
    <mergeCell ref="D35:E35"/>
    <mergeCell ref="D36:E36"/>
    <mergeCell ref="D37:E37"/>
    <mergeCell ref="D38:E38"/>
    <mergeCell ref="A53:A54"/>
    <mergeCell ref="B53:B54"/>
    <mergeCell ref="C53:F53"/>
    <mergeCell ref="L42:O42"/>
    <mergeCell ref="D43:E43"/>
    <mergeCell ref="D44:E44"/>
    <mergeCell ref="D45:E45"/>
    <mergeCell ref="D46:E46"/>
    <mergeCell ref="D47:E47"/>
    <mergeCell ref="G53:G54"/>
    <mergeCell ref="H53:K53"/>
    <mergeCell ref="L53:O53"/>
    <mergeCell ref="D54:E54"/>
    <mergeCell ref="D55:E55"/>
    <mergeCell ref="D56:E56"/>
    <mergeCell ref="D48:E48"/>
    <mergeCell ref="D49:E49"/>
    <mergeCell ref="D50:E50"/>
    <mergeCell ref="H64:K64"/>
    <mergeCell ref="L64:O64"/>
    <mergeCell ref="D65:E65"/>
    <mergeCell ref="D66:E66"/>
    <mergeCell ref="D67:E67"/>
    <mergeCell ref="D57:E57"/>
    <mergeCell ref="D58:E58"/>
    <mergeCell ref="D59:E59"/>
    <mergeCell ref="D60:E60"/>
    <mergeCell ref="D61:E61"/>
    <mergeCell ref="C64:F64"/>
    <mergeCell ref="D68:E68"/>
    <mergeCell ref="D69:E69"/>
    <mergeCell ref="D70:E70"/>
    <mergeCell ref="D71:E71"/>
    <mergeCell ref="D72:E72"/>
    <mergeCell ref="A75:A76"/>
    <mergeCell ref="B75:B76"/>
    <mergeCell ref="C75:F75"/>
    <mergeCell ref="G64:G65"/>
    <mergeCell ref="A64:A65"/>
    <mergeCell ref="B64:B65"/>
    <mergeCell ref="A86:A87"/>
    <mergeCell ref="B86:B87"/>
    <mergeCell ref="C86:F86"/>
    <mergeCell ref="G75:G76"/>
    <mergeCell ref="H75:K75"/>
    <mergeCell ref="L75:O75"/>
    <mergeCell ref="D76:E76"/>
    <mergeCell ref="D77:E77"/>
    <mergeCell ref="D78:E78"/>
    <mergeCell ref="G86:G87"/>
    <mergeCell ref="H86:K86"/>
    <mergeCell ref="L86:O86"/>
    <mergeCell ref="D87:E87"/>
    <mergeCell ref="D88:E88"/>
    <mergeCell ref="D89:E89"/>
    <mergeCell ref="D79:E79"/>
    <mergeCell ref="D80:E80"/>
    <mergeCell ref="D81:E81"/>
    <mergeCell ref="D82:E82"/>
    <mergeCell ref="D83:E83"/>
    <mergeCell ref="H97:K97"/>
    <mergeCell ref="L97:O97"/>
    <mergeCell ref="D98:E98"/>
    <mergeCell ref="D99:E99"/>
    <mergeCell ref="D100:E100"/>
    <mergeCell ref="D90:E90"/>
    <mergeCell ref="D91:E91"/>
    <mergeCell ref="D92:E92"/>
    <mergeCell ref="D93:E93"/>
    <mergeCell ref="D94:E94"/>
    <mergeCell ref="C97:F97"/>
    <mergeCell ref="D101:E101"/>
    <mergeCell ref="D102:E102"/>
    <mergeCell ref="D103:E103"/>
    <mergeCell ref="D104:E104"/>
    <mergeCell ref="D105:E105"/>
    <mergeCell ref="A108:A109"/>
    <mergeCell ref="B108:B109"/>
    <mergeCell ref="C108:F108"/>
    <mergeCell ref="G97:G98"/>
    <mergeCell ref="A97:A98"/>
    <mergeCell ref="B97:B98"/>
    <mergeCell ref="D112:E112"/>
    <mergeCell ref="D113:E113"/>
    <mergeCell ref="D114:E114"/>
    <mergeCell ref="D115:E115"/>
    <mergeCell ref="D116:E116"/>
    <mergeCell ref="A119:B119"/>
    <mergeCell ref="G108:G109"/>
    <mergeCell ref="H108:K108"/>
    <mergeCell ref="L108:O108"/>
    <mergeCell ref="D109:E109"/>
    <mergeCell ref="D110:E110"/>
    <mergeCell ref="D111:E111"/>
    <mergeCell ref="H119:I119"/>
    <mergeCell ref="J119:M119"/>
    <mergeCell ref="A120:B120"/>
    <mergeCell ref="G120:G122"/>
    <mergeCell ref="H120:I120"/>
    <mergeCell ref="J120:M122"/>
    <mergeCell ref="A121:B121"/>
    <mergeCell ref="H121:I121"/>
    <mergeCell ref="A122:B122"/>
    <mergeCell ref="A127:B127"/>
    <mergeCell ref="H127:I127"/>
    <mergeCell ref="J127:M127"/>
    <mergeCell ref="A128:B128"/>
    <mergeCell ref="H128:I128"/>
    <mergeCell ref="J128:M128"/>
    <mergeCell ref="A123:B123"/>
    <mergeCell ref="J123:M123"/>
    <mergeCell ref="A124:B124"/>
    <mergeCell ref="J124:M124"/>
    <mergeCell ref="A125:B125"/>
    <mergeCell ref="G125:G126"/>
    <mergeCell ref="J125:M126"/>
    <mergeCell ref="A126:B126"/>
    <mergeCell ref="A137:J137"/>
    <mergeCell ref="A138:J138"/>
    <mergeCell ref="A142:K142"/>
    <mergeCell ref="B143:J143"/>
    <mergeCell ref="B144:J144"/>
    <mergeCell ref="B145:J145"/>
    <mergeCell ref="A131:J131"/>
    <mergeCell ref="A132:J132"/>
    <mergeCell ref="A133:J133"/>
    <mergeCell ref="A134:J134"/>
    <mergeCell ref="A135:J135"/>
    <mergeCell ref="A136:J136"/>
    <mergeCell ref="B146:J146"/>
    <mergeCell ref="B149:E149"/>
    <mergeCell ref="F149:G149"/>
    <mergeCell ref="H149:I149"/>
    <mergeCell ref="J149:M149"/>
    <mergeCell ref="B150:E150"/>
    <mergeCell ref="F150:G150"/>
    <mergeCell ref="H150:I150"/>
    <mergeCell ref="J150:M150"/>
    <mergeCell ref="B153:E153"/>
    <mergeCell ref="F153:G153"/>
    <mergeCell ref="H153:I153"/>
    <mergeCell ref="J153:M153"/>
    <mergeCell ref="B154:E154"/>
    <mergeCell ref="F154:G154"/>
    <mergeCell ref="H154:I154"/>
    <mergeCell ref="J154:M154"/>
    <mergeCell ref="B151:E151"/>
    <mergeCell ref="F151:G151"/>
    <mergeCell ref="H151:I151"/>
    <mergeCell ref="J151:M151"/>
    <mergeCell ref="B152:E152"/>
    <mergeCell ref="F152:G152"/>
    <mergeCell ref="H152:I152"/>
    <mergeCell ref="J152:M152"/>
  </mergeCells>
  <phoneticPr fontId="2"/>
  <conditionalFormatting sqref="C120:G128">
    <cfRule type="expression" dxfId="7160" priority="2">
      <formula>$P120="NG"</formula>
    </cfRule>
  </conditionalFormatting>
  <conditionalFormatting sqref="G120:G123">
    <cfRule type="expression" dxfId="7159" priority="1">
      <formula>$P120="NG"</formula>
    </cfRule>
  </conditionalFormatting>
  <conditionalFormatting sqref="H33:K36">
    <cfRule type="expression" dxfId="7158" priority="55">
      <formula>#REF!="追加"</formula>
    </cfRule>
    <cfRule type="expression" dxfId="7157" priority="56">
      <formula>#REF!="新規"</formula>
    </cfRule>
  </conditionalFormatting>
  <conditionalFormatting sqref="H37:K39">
    <cfRule type="expression" dxfId="7156" priority="60">
      <formula>#REF!="追加"</formula>
    </cfRule>
    <cfRule type="expression" dxfId="7155" priority="67">
      <formula>#REF!="新規"</formula>
    </cfRule>
  </conditionalFormatting>
  <conditionalFormatting sqref="H44:K47">
    <cfRule type="expression" dxfId="7154" priority="46">
      <formula>#REF!="追加"</formula>
    </cfRule>
    <cfRule type="expression" dxfId="7153" priority="47">
      <formula>#REF!="新規"</formula>
    </cfRule>
  </conditionalFormatting>
  <conditionalFormatting sqref="H48:K50">
    <cfRule type="expression" dxfId="7152" priority="50">
      <formula>#REF!="追加"</formula>
    </cfRule>
    <cfRule type="expression" dxfId="7151" priority="51">
      <formula>#REF!="新規"</formula>
    </cfRule>
  </conditionalFormatting>
  <conditionalFormatting sqref="H55:K58">
    <cfRule type="expression" dxfId="7150" priority="40">
      <formula>#REF!="追加"</formula>
    </cfRule>
    <cfRule type="expression" dxfId="7149" priority="41">
      <formula>#REF!="新規"</formula>
    </cfRule>
  </conditionalFormatting>
  <conditionalFormatting sqref="H59:K61">
    <cfRule type="expression" dxfId="7148" priority="44">
      <formula>#REF!="追加"</formula>
    </cfRule>
    <cfRule type="expression" dxfId="7147" priority="45">
      <formula>#REF!="新規"</formula>
    </cfRule>
  </conditionalFormatting>
  <conditionalFormatting sqref="H66:K69">
    <cfRule type="expression" dxfId="7146" priority="34">
      <formula>#REF!="追加"</formula>
    </cfRule>
    <cfRule type="expression" dxfId="7145" priority="35">
      <formula>#REF!="新規"</formula>
    </cfRule>
  </conditionalFormatting>
  <conditionalFormatting sqref="H70:K72">
    <cfRule type="expression" dxfId="7144" priority="38">
      <formula>#REF!="追加"</formula>
    </cfRule>
    <cfRule type="expression" dxfId="7143" priority="39">
      <formula>#REF!="新規"</formula>
    </cfRule>
  </conditionalFormatting>
  <conditionalFormatting sqref="H77:K80">
    <cfRule type="expression" dxfId="7142" priority="28">
      <formula>#REF!="追加"</formula>
    </cfRule>
    <cfRule type="expression" dxfId="7141" priority="29">
      <formula>#REF!="新規"</formula>
    </cfRule>
  </conditionalFormatting>
  <conditionalFormatting sqref="H81:K83">
    <cfRule type="expression" dxfId="7140" priority="32">
      <formula>#REF!="追加"</formula>
    </cfRule>
    <cfRule type="expression" dxfId="7139" priority="33">
      <formula>#REF!="新規"</formula>
    </cfRule>
  </conditionalFormatting>
  <conditionalFormatting sqref="H88:K91">
    <cfRule type="expression" dxfId="7138" priority="22">
      <formula>#REF!="追加"</formula>
    </cfRule>
    <cfRule type="expression" dxfId="7137" priority="23">
      <formula>#REF!="新規"</formula>
    </cfRule>
  </conditionalFormatting>
  <conditionalFormatting sqref="H92:K94">
    <cfRule type="expression" dxfId="7136" priority="26">
      <formula>#REF!="追加"</formula>
    </cfRule>
    <cfRule type="expression" dxfId="7135" priority="27">
      <formula>#REF!="新規"</formula>
    </cfRule>
  </conditionalFormatting>
  <conditionalFormatting sqref="H99:K102">
    <cfRule type="expression" dxfId="7134" priority="16">
      <formula>#REF!="追加"</formula>
    </cfRule>
    <cfRule type="expression" dxfId="7133" priority="17">
      <formula>#REF!="新規"</formula>
    </cfRule>
  </conditionalFormatting>
  <conditionalFormatting sqref="H103:K105">
    <cfRule type="expression" dxfId="7132" priority="20">
      <formula>#REF!="追加"</formula>
    </cfRule>
    <cfRule type="expression" dxfId="7131" priority="21">
      <formula>#REF!="新規"</formula>
    </cfRule>
  </conditionalFormatting>
  <conditionalFormatting sqref="H110:K113">
    <cfRule type="expression" dxfId="7130" priority="10">
      <formula>#REF!="追加"</formula>
    </cfRule>
    <cfRule type="expression" dxfId="7129" priority="11">
      <formula>#REF!="新規"</formula>
    </cfRule>
  </conditionalFormatting>
  <conditionalFormatting sqref="H114:K116">
    <cfRule type="expression" dxfId="7128" priority="14">
      <formula>#REF!="追加"</formula>
    </cfRule>
    <cfRule type="expression" dxfId="7127" priority="15">
      <formula>#REF!="新規"</formula>
    </cfRule>
  </conditionalFormatting>
  <conditionalFormatting sqref="J35:K36 J39:K39">
    <cfRule type="expression" dxfId="7126" priority="57">
      <formula>#REF!="追加"</formula>
    </cfRule>
    <cfRule type="expression" dxfId="7125" priority="58">
      <formula>#REF!="新規"</formula>
    </cfRule>
  </conditionalFormatting>
  <conditionalFormatting sqref="J46:K47 J50:K50">
    <cfRule type="expression" dxfId="7124" priority="48">
      <formula>#REF!="追加"</formula>
    </cfRule>
    <cfRule type="expression" dxfId="7123" priority="49">
      <formula>#REF!="新規"</formula>
    </cfRule>
  </conditionalFormatting>
  <conditionalFormatting sqref="J57:K58 J61:K61">
    <cfRule type="expression" dxfId="7122" priority="42">
      <formula>#REF!="追加"</formula>
    </cfRule>
    <cfRule type="expression" dxfId="7121" priority="43">
      <formula>#REF!="新規"</formula>
    </cfRule>
  </conditionalFormatting>
  <conditionalFormatting sqref="J68:K69 J72:K72">
    <cfRule type="expression" dxfId="7120" priority="36">
      <formula>#REF!="追加"</formula>
    </cfRule>
    <cfRule type="expression" dxfId="7119" priority="37">
      <formula>#REF!="新規"</formula>
    </cfRule>
  </conditionalFormatting>
  <conditionalFormatting sqref="J79:K80 J83:K83">
    <cfRule type="expression" dxfId="7118" priority="30">
      <formula>#REF!="追加"</formula>
    </cfRule>
    <cfRule type="expression" dxfId="7117" priority="31">
      <formula>#REF!="新規"</formula>
    </cfRule>
  </conditionalFormatting>
  <conditionalFormatting sqref="J90:K91 J94:K94">
    <cfRule type="expression" dxfId="7116" priority="24">
      <formula>#REF!="追加"</formula>
    </cfRule>
    <cfRule type="expression" dxfId="7115" priority="25">
      <formula>#REF!="新規"</formula>
    </cfRule>
  </conditionalFormatting>
  <conditionalFormatting sqref="J101:K102 J105:K105">
    <cfRule type="expression" dxfId="7114" priority="18">
      <formula>#REF!="追加"</formula>
    </cfRule>
    <cfRule type="expression" dxfId="7113" priority="19">
      <formula>#REF!="新規"</formula>
    </cfRule>
  </conditionalFormatting>
  <conditionalFormatting sqref="J112:K113 J116:K116">
    <cfRule type="expression" dxfId="7112" priority="12">
      <formula>#REF!="追加"</formula>
    </cfRule>
    <cfRule type="expression" dxfId="7111" priority="13">
      <formula>#REF!="新規"</formula>
    </cfRule>
  </conditionalFormatting>
  <conditionalFormatting sqref="J40:O41 J51:O52 J62:O63 J73:O74 J84:O84 J95:O96 J106:O107 J117:O117">
    <cfRule type="expression" dxfId="7110" priority="72">
      <formula>$I40="追加"</formula>
    </cfRule>
    <cfRule type="expression" dxfId="7109" priority="73">
      <formula>$I40="新規"</formula>
    </cfRule>
  </conditionalFormatting>
  <conditionalFormatting sqref="K85:O85 I85">
    <cfRule type="expression" dxfId="7108" priority="76">
      <formula>#REF!="追加"</formula>
    </cfRule>
    <cfRule type="expression" dxfId="7107" priority="77">
      <formula>#REF!="新規"</formula>
    </cfRule>
  </conditionalFormatting>
  <conditionalFormatting sqref="L40:O41 L51:O52 L62:O63 L73:O74 L84:O84 L95:O96 L106:O107 L117:O117">
    <cfRule type="expression" dxfId="7106" priority="68">
      <formula>$I40="追加"</formula>
    </cfRule>
    <cfRule type="expression" dxfId="7105" priority="69">
      <formula>$I40="新規"</formula>
    </cfRule>
  </conditionalFormatting>
  <conditionalFormatting sqref="L85:O85">
    <cfRule type="expression" dxfId="7104" priority="74">
      <formula>#REF!="追加"</formula>
    </cfRule>
    <cfRule type="expression" dxfId="7103" priority="75">
      <formula>#REF!="新規"</formula>
    </cfRule>
  </conditionalFormatting>
  <conditionalFormatting sqref="P3">
    <cfRule type="expression" dxfId="7102" priority="62">
      <formula>$P3&lt;&gt;"要修正！"</formula>
    </cfRule>
    <cfRule type="expression" dxfId="7101" priority="63">
      <formula>$P3="要修正！"</formula>
    </cfRule>
  </conditionalFormatting>
  <conditionalFormatting sqref="P4:P5">
    <cfRule type="expression" dxfId="7100" priority="54">
      <formula>$P$3="要修正！"</formula>
    </cfRule>
  </conditionalFormatting>
  <conditionalFormatting sqref="P144">
    <cfRule type="expression" dxfId="7099" priority="61">
      <formula>P144="NG"</formula>
    </cfRule>
  </conditionalFormatting>
  <conditionalFormatting sqref="P33:R41">
    <cfRule type="expression" dxfId="7098" priority="59">
      <formula>P33="NG"</formula>
    </cfRule>
  </conditionalFormatting>
  <conditionalFormatting sqref="P44:R52">
    <cfRule type="expression" dxfId="7097" priority="9">
      <formula>P44="NG"</formula>
    </cfRule>
  </conditionalFormatting>
  <conditionalFormatting sqref="P55:R63">
    <cfRule type="expression" dxfId="7096" priority="7">
      <formula>P55="NG"</formula>
    </cfRule>
  </conditionalFormatting>
  <conditionalFormatting sqref="P66:R74 P75:Q83">
    <cfRule type="expression" dxfId="7095" priority="8">
      <formula>P66="NG"</formula>
    </cfRule>
  </conditionalFormatting>
  <conditionalFormatting sqref="P84:R85 R77:R83">
    <cfRule type="expression" dxfId="7094" priority="6">
      <formula>P77="NG"</formula>
    </cfRule>
  </conditionalFormatting>
  <conditionalFormatting sqref="P88:R96">
    <cfRule type="expression" dxfId="7093" priority="5">
      <formula>P88="NG"</formula>
    </cfRule>
  </conditionalFormatting>
  <conditionalFormatting sqref="P99:R107">
    <cfRule type="expression" dxfId="7092" priority="4">
      <formula>P99="NG"</formula>
    </cfRule>
  </conditionalFormatting>
  <conditionalFormatting sqref="P110:R117">
    <cfRule type="expression" dxfId="7091" priority="3">
      <formula>P110="NG"</formula>
    </cfRule>
  </conditionalFormatting>
  <conditionalFormatting sqref="P120:R120 Q121:R122">
    <cfRule type="expression" dxfId="7090" priority="71">
      <formula>#REF!="NG"</formula>
    </cfRule>
  </conditionalFormatting>
  <conditionalFormatting sqref="P120:R128">
    <cfRule type="expression" dxfId="7089" priority="52">
      <formula>P120="NG"</formula>
    </cfRule>
  </conditionalFormatting>
  <conditionalFormatting sqref="P121:R122">
    <cfRule type="expression" dxfId="7088" priority="70">
      <formula>$P29="NG"</formula>
    </cfRule>
  </conditionalFormatting>
  <conditionalFormatting sqref="P123:R127 P128:Q128">
    <cfRule type="expression" dxfId="7087" priority="53">
      <formula>#REF!="NG"</formula>
    </cfRule>
  </conditionalFormatting>
  <conditionalFormatting sqref="P125:R126">
    <cfRule type="expression" dxfId="7086" priority="65">
      <formula>$P30="NG"</formula>
    </cfRule>
  </conditionalFormatting>
  <conditionalFormatting sqref="P127:R128">
    <cfRule type="expression" dxfId="7085" priority="64">
      <formula>$P31="NG"</formula>
    </cfRule>
  </conditionalFormatting>
  <conditionalFormatting sqref="T57 T76:T80 T86:T88 T98:T102 T109:T111">
    <cfRule type="expression" dxfId="7084" priority="66">
      <formula>T57="NG"</formula>
    </cfRule>
  </conditionalFormatting>
  <dataValidations count="12">
    <dataValidation type="list" allowBlank="1" showInputMessage="1" showErrorMessage="1" sqref="D27 D11:D25" xr:uid="{99813EEA-9AF6-467C-BC3D-3867932AF522}">
      <formula1>$Q$11:$Q$13</formula1>
    </dataValidation>
    <dataValidation type="list" allowBlank="1" showInputMessage="1" showErrorMessage="1" sqref="B11:B25" xr:uid="{F9BC78D5-6CB6-4179-A1CD-4FAEFFA6F9E1}">
      <formula1>$P$11:$P$18</formula1>
    </dataValidation>
    <dataValidation type="list" allowBlank="1" showInputMessage="1" showErrorMessage="1" sqref="C99:C105" xr:uid="{15EA70E0-546D-4412-8B9A-9844E752BC84}">
      <formula1>$T$99:$T$102</formula1>
    </dataValidation>
    <dataValidation type="list" allowBlank="1" showInputMessage="1" showErrorMessage="1" sqref="C33:C39" xr:uid="{2926FDA0-A696-4B29-AC24-B858005BE7C8}">
      <formula1>$U$33:$U$36</formula1>
    </dataValidation>
    <dataValidation type="list" allowBlank="1" showInputMessage="1" showErrorMessage="1" sqref="B33:B39 B110:B116 B99:B105 B88:B94 B77:B83 B66:B72 B55:B61 B44:B50" xr:uid="{992123BE-F36D-4CD8-A3E4-A71D5F6F7C37}">
      <formula1>$T$33:$T$34</formula1>
    </dataValidation>
    <dataValidation type="list" allowBlank="1" showInputMessage="1" showErrorMessage="1" sqref="C110:C116" xr:uid="{C5CF8966-5E4E-4C1F-9AB1-23F973EE1E8A}">
      <formula1>$T$110:$T$111</formula1>
    </dataValidation>
    <dataValidation type="list" allowBlank="1" showInputMessage="1" showErrorMessage="1" sqref="C88:C94" xr:uid="{5404A360-2CB3-4DFE-897A-A6610FAB7053}">
      <formula1>$T$87:$T$88</formula1>
    </dataValidation>
    <dataValidation type="list" allowBlank="1" showInputMessage="1" showErrorMessage="1" sqref="C77:C83" xr:uid="{1FECE13E-34F8-45C2-A9AA-191F2BDBC0F5}">
      <formula1>$T$77:$T$80</formula1>
    </dataValidation>
    <dataValidation type="list" allowBlank="1" showInputMessage="1" showErrorMessage="1" sqref="C66:C72" xr:uid="{ACFD8087-EB07-4071-8263-26E11FCD7BE2}">
      <formula1>$T$66:$T$68</formula1>
    </dataValidation>
    <dataValidation type="list" allowBlank="1" showInputMessage="1" showErrorMessage="1" sqref="C55:C61" xr:uid="{FE28182F-1BA8-4D89-83D0-35E82249B37E}">
      <formula1>$T$55:$T$58</formula1>
    </dataValidation>
    <dataValidation type="list" allowBlank="1" showInputMessage="1" showErrorMessage="1" sqref="C44:C50" xr:uid="{88D20830-C0F5-4F21-9E13-69E10BD5F3D7}">
      <formula1>$T$44:$T$46</formula1>
    </dataValidation>
    <dataValidation type="list" allowBlank="1" showInputMessage="1" showErrorMessage="1" sqref="K132:K138" xr:uid="{DE3BA47A-C16D-4D15-911C-8E5794321E10}">
      <formula1>$P$131:$P$132</formula1>
    </dataValidation>
  </dataValidations>
  <pageMargins left="0.70866141732283472" right="0.70866141732283472" top="0.62992125984251968" bottom="0.74803149606299213" header="0.31496062992125984" footer="0.31496062992125984"/>
  <headerFooter>
    <oddHeader>&amp;L様式第1号別添1&amp;R事業参加者用（事業参加者→事業実施主体）</oddHeader>
  </headerFooter>
  <extLst>
    <ext xmlns:x14="http://schemas.microsoft.com/office/spreadsheetml/2009/9/main" uri="{CCE6A557-97BC-4b89-ADB6-D9C93CAAB3DF}">
      <x14:dataValidations xmlns:xm="http://schemas.microsoft.com/office/excel/2006/main" count="6">
        <x14:dataValidation type="list" allowBlank="1" showInputMessage="1" showErrorMessage="1" xr:uid="{6BC662D1-8AF6-4BA5-BE41-ABCF1E4F2D68}">
          <x14:formula1>
            <xm:f>リスト!$H$2:$H$3</xm:f>
          </x14:formula1>
          <xm:sqref>A150:A154</xm:sqref>
        </x14:dataValidation>
        <x14:dataValidation type="list" allowBlank="1" showInputMessage="1" showErrorMessage="1" xr:uid="{CF5542E7-1169-41B1-BF49-6A74B767E4DD}">
          <x14:formula1>
            <xm:f>リスト!$D$2:$D$3</xm:f>
          </x14:formula1>
          <xm:sqref>C107 C96 C52 C63 C74 C85</xm:sqref>
        </x14:dataValidation>
        <x14:dataValidation type="list" allowBlank="1" showInputMessage="1" showErrorMessage="1" xr:uid="{AE54F228-A5F8-4436-B4E7-EA9D1EAD2837}">
          <x14:formula1>
            <xm:f>リスト!$E$2:$E$22</xm:f>
          </x14:formula1>
          <xm:sqref>D107 D96 D52 D63 D74 D85</xm:sqref>
        </x14:dataValidation>
        <x14:dataValidation type="list" allowBlank="1" showInputMessage="1" showErrorMessage="1" xr:uid="{A04BA133-0886-412B-9EA8-C6A9C51EA2B4}">
          <x14:formula1>
            <xm:f>リスト!$C$2:$C$4</xm:f>
          </x14:formula1>
          <xm:sqref>B107 B96 B52 B63 B74 B85</xm:sqref>
        </x14:dataValidation>
        <x14:dataValidation type="list" allowBlank="1" showInputMessage="1" showErrorMessage="1" xr:uid="{609F047D-FC84-4F00-8951-500EA563DEE5}">
          <x14:formula1>
            <xm:f>リスト!$G$2:$G$4</xm:f>
          </x14:formula1>
          <xm:sqref>G88:G94 G99:G105 I52 G33:G39 I63 G44:G50 I74 G55:G61 G66:G72 I96 G77:G83 I107 G110:G116</xm:sqref>
        </x14:dataValidation>
        <x14:dataValidation type="list" allowBlank="1" showInputMessage="1" showErrorMessage="1" xr:uid="{DA2D3B0D-B9EC-4D44-9379-751A43B7B6BA}">
          <x14:formula1>
            <xm:f>リスト!$H$2:$H$4</xm:f>
          </x14:formula1>
          <xm:sqref>A144:A146 J33:K39 L107:O107 L52:O52 J99:K105 L63:O63 J77:K83 L74:O74 J44:K50 L85:O85 J55:K61 L96:O96 J66:K72 J88:K94 J110:K116</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744523-1BC1-4AA3-BA6A-04E4BAE0FF16}">
  <sheetPr>
    <pageSetUpPr fitToPage="1"/>
  </sheetPr>
  <dimension ref="A1:W154"/>
  <sheetViews>
    <sheetView view="pageBreakPreview" topLeftCell="C3" zoomScale="80" zoomScaleNormal="100" zoomScaleSheetLayoutView="80" workbookViewId="0">
      <selection activeCell="P3" sqref="P3:P5 H11:H25 K11:K25 C26 F26:L27 O33:R39 L40:O40 O44:R50 L51:O51 O55:R61 L62:O62 O66:R72 L73:O73 O77:O83 R77:R83 L84:O84 O88:R94 L95:O95 O99:R105 L106:O106 O110:R116 L117:O117 C120:G128 P120 Q120:R126 P123:P125 P127:R128 K139 P144"/>
    </sheetView>
  </sheetViews>
  <sheetFormatPr defaultColWidth="9" defaultRowHeight="22.5" customHeight="1"/>
  <cols>
    <col min="1" max="15" width="14.6328125" style="48" customWidth="1"/>
    <col min="16" max="16" width="23.26953125" style="49" customWidth="1"/>
    <col min="17" max="17" width="23.453125" style="48" bestFit="1" customWidth="1"/>
    <col min="18" max="18" width="18.90625" style="48" bestFit="1" customWidth="1"/>
    <col min="19" max="19" width="11.08984375" style="48" bestFit="1" customWidth="1"/>
    <col min="20" max="20" width="27.26953125" style="48" customWidth="1"/>
    <col min="21" max="21" width="8.90625" style="48" customWidth="1"/>
    <col min="22" max="16384" width="9" style="48"/>
  </cols>
  <sheetData>
    <row r="1" spans="1:19" s="35" customFormat="1" ht="22.5" customHeight="1">
      <c r="A1" s="178" t="s">
        <v>285</v>
      </c>
      <c r="B1" s="178"/>
      <c r="C1" s="178"/>
      <c r="D1" s="178"/>
      <c r="E1" s="178"/>
      <c r="F1" s="178"/>
      <c r="G1" s="178"/>
      <c r="H1" s="178"/>
      <c r="I1" s="178"/>
      <c r="J1" s="178"/>
      <c r="K1" s="178"/>
      <c r="L1" s="178"/>
      <c r="M1" s="178"/>
      <c r="N1" s="178"/>
      <c r="O1" s="178"/>
      <c r="P1" s="34" t="s">
        <v>58</v>
      </c>
    </row>
    <row r="2" spans="1:19" s="36" customFormat="1" ht="13">
      <c r="A2" s="36" t="s">
        <v>89</v>
      </c>
      <c r="F2" s="37"/>
      <c r="P2" s="38"/>
    </row>
    <row r="3" spans="1:19" s="36" customFormat="1" ht="22.5" customHeight="1">
      <c r="A3" s="39" t="s">
        <v>31</v>
      </c>
      <c r="B3" s="166"/>
      <c r="C3" s="167"/>
      <c r="D3" s="167"/>
      <c r="E3" s="168"/>
      <c r="F3" s="40"/>
      <c r="G3" s="40"/>
      <c r="H3" s="40"/>
      <c r="I3" s="40"/>
      <c r="J3" s="40"/>
      <c r="K3" s="40"/>
      <c r="L3" s="40"/>
      <c r="M3" s="41"/>
      <c r="N3" s="40" t="s">
        <v>148</v>
      </c>
      <c r="O3" s="40"/>
      <c r="P3" s="18" t="str">
        <f>IF(COUNTIF(P33:R154,"NG"),"要修正！","クリア ! ")</f>
        <v xml:space="preserve">クリア ! </v>
      </c>
      <c r="Q3" s="36" t="s">
        <v>113</v>
      </c>
      <c r="S3" s="38"/>
    </row>
    <row r="4" spans="1:19" s="36" customFormat="1" ht="22.5" customHeight="1">
      <c r="A4" s="39" t="s">
        <v>30</v>
      </c>
      <c r="B4" s="166"/>
      <c r="C4" s="167"/>
      <c r="D4" s="167"/>
      <c r="E4" s="168"/>
      <c r="F4" s="40"/>
      <c r="G4" s="40"/>
      <c r="H4" s="40"/>
      <c r="I4" s="40"/>
      <c r="J4" s="40"/>
      <c r="K4" s="40"/>
      <c r="L4" s="40"/>
      <c r="M4" s="42"/>
      <c r="N4" s="40" t="s">
        <v>145</v>
      </c>
      <c r="O4" s="40"/>
      <c r="P4" s="169" t="str">
        <f>IF(P3="要修正！","※「クリア！」になるようNG箇所を修正してください。","")</f>
        <v/>
      </c>
    </row>
    <row r="5" spans="1:19" s="36" customFormat="1" ht="22.5" customHeight="1">
      <c r="A5" s="39" t="s">
        <v>32</v>
      </c>
      <c r="B5" s="171"/>
      <c r="C5" s="167"/>
      <c r="D5" s="167"/>
      <c r="E5" s="168"/>
      <c r="F5" s="40"/>
      <c r="G5" s="40"/>
      <c r="H5" s="40"/>
      <c r="I5" s="40"/>
      <c r="J5" s="40"/>
      <c r="K5" s="40"/>
      <c r="L5" s="40"/>
      <c r="M5" s="43"/>
      <c r="N5" s="40" t="s">
        <v>146</v>
      </c>
      <c r="O5" s="40"/>
      <c r="P5" s="170"/>
    </row>
    <row r="6" spans="1:19" s="36" customFormat="1" ht="22.5" customHeight="1">
      <c r="A6" s="39" t="s">
        <v>33</v>
      </c>
      <c r="B6" s="166"/>
      <c r="C6" s="167"/>
      <c r="D6" s="167"/>
      <c r="E6" s="168"/>
      <c r="F6" s="40"/>
      <c r="G6" s="40"/>
      <c r="H6" s="40"/>
      <c r="I6" s="40"/>
      <c r="J6" s="40"/>
      <c r="K6" s="40"/>
      <c r="L6" s="40"/>
      <c r="M6" s="44"/>
      <c r="N6" s="40" t="s">
        <v>147</v>
      </c>
      <c r="O6" s="40"/>
      <c r="P6" s="45"/>
      <c r="Q6" s="46"/>
    </row>
    <row r="7" spans="1:19" s="36" customFormat="1" ht="22.5" customHeight="1">
      <c r="E7" s="47"/>
      <c r="F7" s="47"/>
      <c r="G7" s="47"/>
      <c r="H7" s="47"/>
      <c r="I7" s="47"/>
      <c r="J7" s="47"/>
      <c r="K7" s="47"/>
      <c r="L7" s="47"/>
      <c r="M7" s="47"/>
      <c r="N7" s="47"/>
      <c r="O7" s="47"/>
      <c r="P7" s="45"/>
      <c r="Q7" s="46"/>
    </row>
    <row r="8" spans="1:19" ht="22.5" customHeight="1">
      <c r="A8" s="48" t="s">
        <v>144</v>
      </c>
    </row>
    <row r="9" spans="1:19" ht="22.5" customHeight="1">
      <c r="F9" s="139" t="s">
        <v>170</v>
      </c>
      <c r="G9" s="139"/>
      <c r="H9" s="139"/>
      <c r="I9" s="139"/>
      <c r="J9" s="139" t="s">
        <v>235</v>
      </c>
      <c r="K9" s="139"/>
      <c r="L9" s="139"/>
    </row>
    <row r="10" spans="1:19" s="17" customFormat="1" ht="22.5" customHeight="1">
      <c r="A10" s="50" t="s">
        <v>118</v>
      </c>
      <c r="B10" s="50" t="s">
        <v>139</v>
      </c>
      <c r="C10" s="50" t="s">
        <v>197</v>
      </c>
      <c r="D10" s="50" t="s">
        <v>119</v>
      </c>
      <c r="E10" s="50" t="s">
        <v>6</v>
      </c>
      <c r="F10" s="53" t="s">
        <v>275</v>
      </c>
      <c r="G10" s="53" t="s">
        <v>276</v>
      </c>
      <c r="H10" s="51" t="s">
        <v>277</v>
      </c>
      <c r="I10" s="96" t="s">
        <v>150</v>
      </c>
      <c r="J10" s="51" t="s">
        <v>278</v>
      </c>
      <c r="K10" s="52" t="s">
        <v>279</v>
      </c>
      <c r="L10" s="96" t="s">
        <v>149</v>
      </c>
      <c r="M10" s="136" t="s">
        <v>243</v>
      </c>
      <c r="N10" s="136"/>
      <c r="O10" s="142"/>
      <c r="P10" s="50" t="s">
        <v>250</v>
      </c>
      <c r="Q10" s="86" t="s">
        <v>119</v>
      </c>
      <c r="S10" s="48"/>
    </row>
    <row r="11" spans="1:19" s="17" customFormat="1" ht="22.5" customHeight="1">
      <c r="A11" s="50">
        <v>1</v>
      </c>
      <c r="B11" s="54"/>
      <c r="C11" s="55"/>
      <c r="D11" s="56"/>
      <c r="E11" s="30"/>
      <c r="F11" s="6"/>
      <c r="G11" s="6"/>
      <c r="H11" s="26">
        <f>G11-F11</f>
        <v>0</v>
      </c>
      <c r="I11" s="57"/>
      <c r="J11" s="58"/>
      <c r="K11" s="25">
        <f>J11-F11</f>
        <v>0</v>
      </c>
      <c r="L11" s="59"/>
      <c r="M11" s="172"/>
      <c r="N11" s="172"/>
      <c r="O11" s="173"/>
      <c r="P11" s="60" t="s">
        <v>252</v>
      </c>
      <c r="Q11" s="91" t="s">
        <v>156</v>
      </c>
      <c r="S11" s="48"/>
    </row>
    <row r="12" spans="1:19" s="17" customFormat="1" ht="22.5" customHeight="1">
      <c r="A12" s="50">
        <v>2</v>
      </c>
      <c r="B12" s="54"/>
      <c r="C12" s="55"/>
      <c r="D12" s="56"/>
      <c r="E12" s="30"/>
      <c r="F12" s="6"/>
      <c r="G12" s="6"/>
      <c r="H12" s="26">
        <f t="shared" ref="H12:H25" si="0">G12-F12</f>
        <v>0</v>
      </c>
      <c r="I12" s="57"/>
      <c r="J12" s="58"/>
      <c r="K12" s="25">
        <f t="shared" ref="K12:K25" si="1">J12-F12</f>
        <v>0</v>
      </c>
      <c r="L12" s="59"/>
      <c r="M12" s="172"/>
      <c r="N12" s="172"/>
      <c r="O12" s="173"/>
      <c r="P12" s="60" t="s">
        <v>251</v>
      </c>
      <c r="Q12" s="91" t="s">
        <v>158</v>
      </c>
      <c r="S12" s="48"/>
    </row>
    <row r="13" spans="1:19" s="17" customFormat="1" ht="22.5" customHeight="1">
      <c r="A13" s="50">
        <v>3</v>
      </c>
      <c r="B13" s="54"/>
      <c r="C13" s="55"/>
      <c r="D13" s="56"/>
      <c r="E13" s="30"/>
      <c r="F13" s="6"/>
      <c r="G13" s="6"/>
      <c r="H13" s="26">
        <f t="shared" si="0"/>
        <v>0</v>
      </c>
      <c r="I13" s="57"/>
      <c r="J13" s="58"/>
      <c r="K13" s="25">
        <f t="shared" si="1"/>
        <v>0</v>
      </c>
      <c r="L13" s="59"/>
      <c r="M13" s="172"/>
      <c r="N13" s="172"/>
      <c r="O13" s="173"/>
      <c r="P13" s="60" t="s">
        <v>253</v>
      </c>
      <c r="Q13" s="91" t="s">
        <v>157</v>
      </c>
      <c r="S13" s="48"/>
    </row>
    <row r="14" spans="1:19" s="17" customFormat="1" ht="22.5" customHeight="1">
      <c r="A14" s="50">
        <v>4</v>
      </c>
      <c r="B14" s="54"/>
      <c r="C14" s="55"/>
      <c r="D14" s="56"/>
      <c r="E14" s="30"/>
      <c r="F14" s="6"/>
      <c r="G14" s="6"/>
      <c r="H14" s="26">
        <f t="shared" si="0"/>
        <v>0</v>
      </c>
      <c r="I14" s="57"/>
      <c r="J14" s="58"/>
      <c r="K14" s="25">
        <f t="shared" si="1"/>
        <v>0</v>
      </c>
      <c r="L14" s="59"/>
      <c r="M14" s="172"/>
      <c r="N14" s="172"/>
      <c r="O14" s="173"/>
      <c r="P14" s="60" t="s">
        <v>254</v>
      </c>
      <c r="S14" s="48"/>
    </row>
    <row r="15" spans="1:19" s="17" customFormat="1" ht="22.5" customHeight="1">
      <c r="A15" s="50">
        <v>5</v>
      </c>
      <c r="B15" s="54"/>
      <c r="C15" s="55"/>
      <c r="D15" s="56"/>
      <c r="E15" s="30"/>
      <c r="F15" s="6"/>
      <c r="G15" s="6"/>
      <c r="H15" s="26">
        <f t="shared" si="0"/>
        <v>0</v>
      </c>
      <c r="I15" s="57"/>
      <c r="J15" s="58"/>
      <c r="K15" s="25">
        <f t="shared" si="1"/>
        <v>0</v>
      </c>
      <c r="L15" s="59"/>
      <c r="M15" s="172"/>
      <c r="N15" s="172"/>
      <c r="O15" s="173"/>
      <c r="P15" s="60" t="s">
        <v>255</v>
      </c>
      <c r="Q15" s="61"/>
      <c r="S15" s="48"/>
    </row>
    <row r="16" spans="1:19" s="17" customFormat="1" ht="22.5" customHeight="1">
      <c r="A16" s="50">
        <v>6</v>
      </c>
      <c r="B16" s="54"/>
      <c r="C16" s="55"/>
      <c r="D16" s="56"/>
      <c r="E16" s="30"/>
      <c r="F16" s="6"/>
      <c r="G16" s="62"/>
      <c r="H16" s="26">
        <f t="shared" si="0"/>
        <v>0</v>
      </c>
      <c r="I16" s="57"/>
      <c r="J16" s="58"/>
      <c r="K16" s="25">
        <f t="shared" si="1"/>
        <v>0</v>
      </c>
      <c r="L16" s="59"/>
      <c r="M16" s="172"/>
      <c r="N16" s="172"/>
      <c r="O16" s="173"/>
      <c r="P16" s="60" t="s">
        <v>256</v>
      </c>
      <c r="Q16" s="61"/>
      <c r="S16" s="48"/>
    </row>
    <row r="17" spans="1:22" s="17" customFormat="1" ht="22.5" customHeight="1">
      <c r="A17" s="50">
        <v>7</v>
      </c>
      <c r="B17" s="54"/>
      <c r="C17" s="55"/>
      <c r="D17" s="56"/>
      <c r="E17" s="30"/>
      <c r="F17" s="6"/>
      <c r="G17" s="6"/>
      <c r="H17" s="26">
        <f t="shared" si="0"/>
        <v>0</v>
      </c>
      <c r="I17" s="57"/>
      <c r="J17" s="58"/>
      <c r="K17" s="25">
        <f t="shared" si="1"/>
        <v>0</v>
      </c>
      <c r="L17" s="59"/>
      <c r="M17" s="172"/>
      <c r="N17" s="172"/>
      <c r="O17" s="173"/>
      <c r="P17" s="60" t="s">
        <v>257</v>
      </c>
      <c r="Q17" s="61"/>
      <c r="S17" s="48"/>
    </row>
    <row r="18" spans="1:22" s="17" customFormat="1" ht="22.5" customHeight="1">
      <c r="A18" s="50">
        <v>8</v>
      </c>
      <c r="B18" s="54"/>
      <c r="C18" s="55"/>
      <c r="D18" s="56"/>
      <c r="E18" s="30"/>
      <c r="F18" s="6"/>
      <c r="G18" s="6"/>
      <c r="H18" s="26">
        <f t="shared" si="0"/>
        <v>0</v>
      </c>
      <c r="I18" s="57"/>
      <c r="J18" s="58"/>
      <c r="K18" s="25">
        <f t="shared" si="1"/>
        <v>0</v>
      </c>
      <c r="L18" s="59"/>
      <c r="M18" s="172"/>
      <c r="N18" s="172"/>
      <c r="O18" s="173"/>
      <c r="P18" s="60" t="s">
        <v>258</v>
      </c>
      <c r="Q18" s="61"/>
      <c r="S18" s="48"/>
    </row>
    <row r="19" spans="1:22" ht="22.5" customHeight="1">
      <c r="A19" s="50">
        <v>9</v>
      </c>
      <c r="B19" s="54"/>
      <c r="C19" s="24"/>
      <c r="D19" s="56"/>
      <c r="E19" s="2"/>
      <c r="F19" s="31"/>
      <c r="G19" s="31"/>
      <c r="H19" s="26">
        <f t="shared" si="0"/>
        <v>0</v>
      </c>
      <c r="I19" s="19"/>
      <c r="J19" s="28"/>
      <c r="K19" s="25">
        <f t="shared" si="1"/>
        <v>0</v>
      </c>
      <c r="L19" s="23"/>
      <c r="M19" s="172"/>
      <c r="N19" s="172"/>
      <c r="O19" s="172"/>
      <c r="P19" s="17"/>
      <c r="Q19" s="61"/>
    </row>
    <row r="20" spans="1:22" ht="22.5" customHeight="1">
      <c r="A20" s="50">
        <v>10</v>
      </c>
      <c r="B20" s="54"/>
      <c r="C20" s="24"/>
      <c r="D20" s="56"/>
      <c r="E20" s="2"/>
      <c r="F20" s="31"/>
      <c r="G20" s="31"/>
      <c r="H20" s="26">
        <f t="shared" si="0"/>
        <v>0</v>
      </c>
      <c r="I20" s="19"/>
      <c r="J20" s="28"/>
      <c r="K20" s="25">
        <f t="shared" si="1"/>
        <v>0</v>
      </c>
      <c r="L20" s="23"/>
      <c r="M20" s="172"/>
      <c r="N20" s="172"/>
      <c r="O20" s="172"/>
      <c r="P20" s="17"/>
      <c r="Q20" s="61"/>
    </row>
    <row r="21" spans="1:22" ht="22.5" customHeight="1">
      <c r="A21" s="50">
        <v>11</v>
      </c>
      <c r="B21" s="54"/>
      <c r="C21" s="24"/>
      <c r="D21" s="56"/>
      <c r="E21" s="2"/>
      <c r="F21" s="31"/>
      <c r="G21" s="31"/>
      <c r="H21" s="26">
        <f t="shared" si="0"/>
        <v>0</v>
      </c>
      <c r="I21" s="19"/>
      <c r="J21" s="28"/>
      <c r="K21" s="25">
        <f t="shared" si="1"/>
        <v>0</v>
      </c>
      <c r="L21" s="23"/>
      <c r="M21" s="172"/>
      <c r="N21" s="172"/>
      <c r="O21" s="172"/>
      <c r="P21" s="17"/>
      <c r="Q21" s="61"/>
    </row>
    <row r="22" spans="1:22" ht="22.5" customHeight="1">
      <c r="A22" s="50">
        <v>12</v>
      </c>
      <c r="B22" s="54"/>
      <c r="C22" s="24"/>
      <c r="D22" s="56"/>
      <c r="E22" s="2"/>
      <c r="F22" s="31"/>
      <c r="G22" s="31"/>
      <c r="H22" s="26">
        <f t="shared" si="0"/>
        <v>0</v>
      </c>
      <c r="I22" s="19"/>
      <c r="J22" s="28"/>
      <c r="K22" s="25">
        <f t="shared" si="1"/>
        <v>0</v>
      </c>
      <c r="L22" s="23"/>
      <c r="M22" s="172"/>
      <c r="N22" s="172"/>
      <c r="O22" s="172"/>
      <c r="P22" s="17"/>
      <c r="Q22" s="61"/>
    </row>
    <row r="23" spans="1:22" ht="22.5" customHeight="1">
      <c r="A23" s="50">
        <v>13</v>
      </c>
      <c r="B23" s="54"/>
      <c r="C23" s="24"/>
      <c r="D23" s="56"/>
      <c r="E23" s="2"/>
      <c r="F23" s="31"/>
      <c r="G23" s="31"/>
      <c r="H23" s="26">
        <f t="shared" si="0"/>
        <v>0</v>
      </c>
      <c r="I23" s="19"/>
      <c r="J23" s="28"/>
      <c r="K23" s="25">
        <f t="shared" si="1"/>
        <v>0</v>
      </c>
      <c r="L23" s="23"/>
      <c r="M23" s="172"/>
      <c r="N23" s="172"/>
      <c r="O23" s="172"/>
      <c r="P23" s="17"/>
      <c r="Q23" s="61"/>
    </row>
    <row r="24" spans="1:22" ht="22.5" customHeight="1">
      <c r="A24" s="50">
        <v>14</v>
      </c>
      <c r="B24" s="54"/>
      <c r="C24" s="24"/>
      <c r="D24" s="56"/>
      <c r="E24" s="2"/>
      <c r="F24" s="31"/>
      <c r="G24" s="31"/>
      <c r="H24" s="26">
        <f t="shared" si="0"/>
        <v>0</v>
      </c>
      <c r="I24" s="19"/>
      <c r="J24" s="28"/>
      <c r="K24" s="25">
        <f t="shared" si="1"/>
        <v>0</v>
      </c>
      <c r="L24" s="23"/>
      <c r="M24" s="172"/>
      <c r="N24" s="172"/>
      <c r="O24" s="172"/>
      <c r="P24" s="17"/>
      <c r="Q24" s="61"/>
    </row>
    <row r="25" spans="1:22" ht="22.5" customHeight="1">
      <c r="A25" s="50">
        <v>15</v>
      </c>
      <c r="B25" s="54"/>
      <c r="C25" s="24"/>
      <c r="D25" s="56"/>
      <c r="E25" s="2"/>
      <c r="F25" s="31"/>
      <c r="G25" s="31"/>
      <c r="H25" s="26">
        <f t="shared" si="0"/>
        <v>0</v>
      </c>
      <c r="I25" s="19"/>
      <c r="J25" s="28"/>
      <c r="K25" s="25">
        <f t="shared" si="1"/>
        <v>0</v>
      </c>
      <c r="L25" s="23"/>
      <c r="M25" s="172"/>
      <c r="N25" s="172"/>
      <c r="O25" s="172"/>
      <c r="P25" s="17"/>
      <c r="Q25" s="61"/>
    </row>
    <row r="26" spans="1:22" ht="22.5" customHeight="1">
      <c r="A26" s="50" t="s">
        <v>0</v>
      </c>
      <c r="B26" s="63"/>
      <c r="C26" s="25">
        <f>SUM(C11:C25)</f>
        <v>0</v>
      </c>
      <c r="D26" s="64"/>
      <c r="E26" s="50" t="s">
        <v>233</v>
      </c>
      <c r="F26" s="27">
        <f>SUMIF(D11:D25,"野菜",F11:F25)+SUMIF(D11:D25,"果樹",F11:F25)</f>
        <v>0</v>
      </c>
      <c r="G26" s="27">
        <f>SUMIF(D11:D25,"野菜",G11:G25)+SUMIF(D11:D25,"果樹",G11:G25)</f>
        <v>0</v>
      </c>
      <c r="H26" s="27">
        <f>SUMIF(D11:D25,"野菜",H11:H25)+SUMIF(D11:D25,"果樹",H11:H25)</f>
        <v>0</v>
      </c>
      <c r="I26" s="101" t="str">
        <f>IFERROR(ROUND((H26/F26)*100,1),"")</f>
        <v/>
      </c>
      <c r="J26" s="25">
        <f>SUMIF(D11:D25,"野菜",J11:J25)+SUMIF(D11:D25,"果樹",J11:J25)</f>
        <v>0</v>
      </c>
      <c r="K26" s="25">
        <f>SUMIF(D11:D25,"野菜",K11:K25)+SUMIF(D11:D25,"果樹",K11:K25)</f>
        <v>0</v>
      </c>
      <c r="L26" s="99" t="str">
        <f>IFERROR(ROUND((K26/F26)*100,1),"")</f>
        <v/>
      </c>
      <c r="N26" s="179"/>
      <c r="O26" s="179"/>
      <c r="P26" s="48"/>
    </row>
    <row r="27" spans="1:22" ht="22.5" customHeight="1">
      <c r="A27" s="17"/>
      <c r="B27" s="17"/>
      <c r="C27" s="17" t="s">
        <v>236</v>
      </c>
      <c r="D27" s="56"/>
      <c r="E27" s="50" t="s">
        <v>157</v>
      </c>
      <c r="F27" s="27">
        <f>SUMIF(D10:D24,"花き",F10:F24)</f>
        <v>0</v>
      </c>
      <c r="G27" s="27">
        <f>SUMIF(D10:D24,"花き",G10:G24)</f>
        <v>0</v>
      </c>
      <c r="H27" s="27">
        <f>SUMIF(D10:D24,"花き",H10:H24)</f>
        <v>0</v>
      </c>
      <c r="I27" s="101" t="str">
        <f>IFERROR(ROUND((H27/F27)*100,1),"")</f>
        <v/>
      </c>
      <c r="J27" s="25">
        <f>SUMIF(D10:D25,"花き",J10:J25)</f>
        <v>0</v>
      </c>
      <c r="K27" s="25">
        <f>SUMIF(D10:D24,"花き",K10:K24)</f>
        <v>0</v>
      </c>
      <c r="L27" s="99" t="str">
        <f>IFERROR(ROUND((K27/F27)*100,1),"")</f>
        <v/>
      </c>
      <c r="N27" s="17"/>
      <c r="O27" s="17"/>
      <c r="P27" s="48"/>
    </row>
    <row r="28" spans="1:22" ht="22.5" customHeight="1">
      <c r="A28" s="17"/>
      <c r="B28" s="17"/>
      <c r="C28" s="17"/>
      <c r="D28" s="65"/>
      <c r="E28" s="65"/>
      <c r="F28" s="65"/>
      <c r="G28" s="65"/>
      <c r="H28" s="65"/>
      <c r="I28" s="65"/>
      <c r="J28" s="65"/>
      <c r="K28" s="65"/>
      <c r="L28" s="65"/>
      <c r="M28" s="17"/>
      <c r="N28" s="17"/>
      <c r="O28" s="17"/>
      <c r="P28" s="48"/>
    </row>
    <row r="29" spans="1:22" ht="22.5" customHeight="1">
      <c r="A29" s="94" t="s">
        <v>124</v>
      </c>
      <c r="P29" s="48"/>
    </row>
    <row r="30" spans="1:22" ht="22.5" customHeight="1">
      <c r="A30" s="66" t="s">
        <v>125</v>
      </c>
      <c r="C30" s="67"/>
      <c r="P30" s="48"/>
    </row>
    <row r="31" spans="1:22" s="61" customFormat="1" ht="22.5" customHeight="1">
      <c r="A31" s="162" t="s">
        <v>217</v>
      </c>
      <c r="B31" s="160" t="s">
        <v>67</v>
      </c>
      <c r="C31" s="150" t="s">
        <v>286</v>
      </c>
      <c r="D31" s="150"/>
      <c r="E31" s="150"/>
      <c r="F31" s="150"/>
      <c r="G31" s="160" t="s">
        <v>38</v>
      </c>
      <c r="H31" s="144" t="s">
        <v>47</v>
      </c>
      <c r="I31" s="145"/>
      <c r="J31" s="145"/>
      <c r="K31" s="146"/>
      <c r="L31" s="144" t="s">
        <v>216</v>
      </c>
      <c r="M31" s="145"/>
      <c r="N31" s="145"/>
      <c r="O31" s="146"/>
      <c r="P31" s="48" t="s">
        <v>96</v>
      </c>
      <c r="Q31" s="48" t="s">
        <v>96</v>
      </c>
      <c r="S31" s="48"/>
    </row>
    <row r="32" spans="1:22" s="70" customFormat="1" ht="22.5" customHeight="1">
      <c r="A32" s="161"/>
      <c r="B32" s="161"/>
      <c r="C32" s="68" t="s">
        <v>215</v>
      </c>
      <c r="D32" s="150" t="s">
        <v>120</v>
      </c>
      <c r="E32" s="150"/>
      <c r="F32" s="68" t="s">
        <v>15</v>
      </c>
      <c r="G32" s="161"/>
      <c r="H32" s="69" t="s">
        <v>29</v>
      </c>
      <c r="I32" s="69" t="s">
        <v>28</v>
      </c>
      <c r="J32" s="68" t="s">
        <v>18</v>
      </c>
      <c r="K32" s="68" t="s">
        <v>19</v>
      </c>
      <c r="L32" s="53" t="s">
        <v>109</v>
      </c>
      <c r="M32" s="53" t="s">
        <v>110</v>
      </c>
      <c r="N32" s="53" t="s">
        <v>111</v>
      </c>
      <c r="O32" s="53" t="s">
        <v>112</v>
      </c>
      <c r="P32" s="70" t="s">
        <v>104</v>
      </c>
      <c r="Q32" s="70" t="s">
        <v>116</v>
      </c>
      <c r="R32" s="70" t="s">
        <v>115</v>
      </c>
      <c r="S32" s="48"/>
      <c r="T32" s="71" t="s">
        <v>67</v>
      </c>
      <c r="U32" s="98" t="s">
        <v>153</v>
      </c>
      <c r="V32" s="61"/>
    </row>
    <row r="33" spans="1:22" ht="22.5" customHeight="1">
      <c r="A33" s="6"/>
      <c r="B33" s="9"/>
      <c r="C33" s="72"/>
      <c r="D33" s="152"/>
      <c r="E33" s="152"/>
      <c r="F33" s="15"/>
      <c r="G33" s="7"/>
      <c r="H33" s="6"/>
      <c r="I33" s="21"/>
      <c r="J33" s="7" t="s">
        <v>1</v>
      </c>
      <c r="K33" s="8" t="s">
        <v>1</v>
      </c>
      <c r="L33" s="1"/>
      <c r="M33" s="1"/>
      <c r="N33" s="1"/>
      <c r="O33" s="20">
        <f>L33-(M33+N33)</f>
        <v>0</v>
      </c>
      <c r="P33" s="29" t="str">
        <f>IF(OR(G33="新規",G33="追加",G33=""),"OK",(IF(AND(H33="",I33=""),"NG","OK")))</f>
        <v>OK</v>
      </c>
      <c r="Q33" s="10" t="str">
        <f>IF(OR(G33="新規",G33="追加",G33=""),"OK",(IF(OR(AND(J33="",K33=""),AND(J33="",K33="□"),AND(J33="□",K33=""),AND(J33="□",K33="□")),"NG","OK")))</f>
        <v>OK</v>
      </c>
      <c r="R33" s="10" t="str">
        <f>IF(OR(AND(C33&lt;&gt;"",D33&lt;&gt;"",F33&lt;&gt;"",G33&lt;&gt;""),(C33="")),"OK","NG")</f>
        <v>OK</v>
      </c>
      <c r="T33" s="71" t="s">
        <v>65</v>
      </c>
      <c r="U33" s="74" t="s">
        <v>154</v>
      </c>
      <c r="V33" s="61"/>
    </row>
    <row r="34" spans="1:22" ht="22.5" customHeight="1">
      <c r="A34" s="6"/>
      <c r="B34" s="9"/>
      <c r="C34" s="72"/>
      <c r="D34" s="152"/>
      <c r="E34" s="152"/>
      <c r="F34" s="15"/>
      <c r="G34" s="7"/>
      <c r="H34" s="6"/>
      <c r="I34" s="21"/>
      <c r="J34" s="7" t="s">
        <v>1</v>
      </c>
      <c r="K34" s="8" t="s">
        <v>1</v>
      </c>
      <c r="L34" s="1"/>
      <c r="M34" s="1"/>
      <c r="N34" s="1"/>
      <c r="O34" s="20">
        <f t="shared" ref="O34:O39" si="2">L34-(M34+N34)</f>
        <v>0</v>
      </c>
      <c r="P34" s="29" t="str">
        <f t="shared" ref="P34:P39" si="3">IF(OR(G34="新規",G34="追加",G34=""),"OK",(IF(AND(H34="",I34=""),"NG","OK")))</f>
        <v>OK</v>
      </c>
      <c r="Q34" s="10" t="str">
        <f t="shared" ref="Q34:Q39" si="4">IF(OR(G34="新規",G34="追加",G34=""),"OK",(IF(OR(AND(J34="",K34=""),AND(J34="",K34="□"),AND(J34="□",K34=""),AND(J34="□",K34="□")),"NG","OK")))</f>
        <v>OK</v>
      </c>
      <c r="R34" s="10" t="str">
        <f t="shared" ref="R34:R39" si="5">IF(OR(AND(C34&lt;&gt;"",D34&lt;&gt;"",F34&lt;&gt;"",G34&lt;&gt;""),(C34="")),"OK","NG")</f>
        <v>OK</v>
      </c>
      <c r="T34" s="97" t="s">
        <v>66</v>
      </c>
      <c r="U34" s="75" t="s">
        <v>155</v>
      </c>
      <c r="V34" s="61"/>
    </row>
    <row r="35" spans="1:22" ht="22.5" customHeight="1">
      <c r="A35" s="6"/>
      <c r="B35" s="9"/>
      <c r="C35" s="72"/>
      <c r="D35" s="152"/>
      <c r="E35" s="152"/>
      <c r="F35" s="15"/>
      <c r="G35" s="7"/>
      <c r="H35" s="6"/>
      <c r="I35" s="21"/>
      <c r="J35" s="7" t="s">
        <v>1</v>
      </c>
      <c r="K35" s="8" t="s">
        <v>1</v>
      </c>
      <c r="L35" s="1"/>
      <c r="M35" s="1"/>
      <c r="N35" s="1"/>
      <c r="O35" s="20">
        <f t="shared" si="2"/>
        <v>0</v>
      </c>
      <c r="P35" s="29" t="str">
        <f t="shared" si="3"/>
        <v>OK</v>
      </c>
      <c r="Q35" s="10" t="str">
        <f t="shared" si="4"/>
        <v>OK</v>
      </c>
      <c r="R35" s="10" t="str">
        <f t="shared" si="5"/>
        <v>OK</v>
      </c>
      <c r="T35" s="94"/>
      <c r="U35" s="75" t="s">
        <v>214</v>
      </c>
      <c r="V35" s="61"/>
    </row>
    <row r="36" spans="1:22" ht="22.5" customHeight="1">
      <c r="A36" s="6"/>
      <c r="B36" s="9"/>
      <c r="C36" s="72"/>
      <c r="D36" s="152"/>
      <c r="E36" s="152"/>
      <c r="F36" s="15"/>
      <c r="G36" s="7"/>
      <c r="H36" s="6"/>
      <c r="I36" s="21"/>
      <c r="J36" s="7" t="s">
        <v>1</v>
      </c>
      <c r="K36" s="8" t="s">
        <v>1</v>
      </c>
      <c r="L36" s="1"/>
      <c r="M36" s="1"/>
      <c r="N36" s="1"/>
      <c r="O36" s="20">
        <f t="shared" si="2"/>
        <v>0</v>
      </c>
      <c r="P36" s="29" t="str">
        <f t="shared" si="3"/>
        <v>OK</v>
      </c>
      <c r="Q36" s="10" t="str">
        <f t="shared" si="4"/>
        <v>OK</v>
      </c>
      <c r="R36" s="10" t="str">
        <f t="shared" si="5"/>
        <v>OK</v>
      </c>
      <c r="T36" s="94"/>
      <c r="U36" s="92" t="s">
        <v>13</v>
      </c>
      <c r="V36" s="61"/>
    </row>
    <row r="37" spans="1:22" ht="22.5" customHeight="1">
      <c r="A37" s="6"/>
      <c r="B37" s="9"/>
      <c r="C37" s="72"/>
      <c r="D37" s="152"/>
      <c r="E37" s="152"/>
      <c r="F37" s="16"/>
      <c r="G37" s="7"/>
      <c r="H37" s="6"/>
      <c r="I37" s="21"/>
      <c r="J37" s="7" t="s">
        <v>1</v>
      </c>
      <c r="K37" s="8" t="s">
        <v>1</v>
      </c>
      <c r="L37" s="1"/>
      <c r="M37" s="1"/>
      <c r="N37" s="1"/>
      <c r="O37" s="20">
        <f t="shared" si="2"/>
        <v>0</v>
      </c>
      <c r="P37" s="29" t="str">
        <f t="shared" si="3"/>
        <v>OK</v>
      </c>
      <c r="Q37" s="10" t="str">
        <f t="shared" si="4"/>
        <v>OK</v>
      </c>
      <c r="R37" s="10" t="str">
        <f t="shared" si="5"/>
        <v>OK</v>
      </c>
    </row>
    <row r="38" spans="1:22" ht="22.5" customHeight="1">
      <c r="A38" s="6"/>
      <c r="B38" s="9"/>
      <c r="C38" s="72"/>
      <c r="D38" s="152"/>
      <c r="E38" s="152"/>
      <c r="F38" s="15"/>
      <c r="G38" s="7"/>
      <c r="H38" s="6"/>
      <c r="I38" s="21"/>
      <c r="J38" s="7" t="s">
        <v>1</v>
      </c>
      <c r="K38" s="8" t="s">
        <v>1</v>
      </c>
      <c r="L38" s="1"/>
      <c r="M38" s="1"/>
      <c r="N38" s="1"/>
      <c r="O38" s="20">
        <f t="shared" si="2"/>
        <v>0</v>
      </c>
      <c r="P38" s="29" t="str">
        <f t="shared" si="3"/>
        <v>OK</v>
      </c>
      <c r="Q38" s="10" t="str">
        <f t="shared" si="4"/>
        <v>OK</v>
      </c>
      <c r="R38" s="10" t="str">
        <f t="shared" si="5"/>
        <v>OK</v>
      </c>
    </row>
    <row r="39" spans="1:22" ht="22.5" customHeight="1">
      <c r="A39" s="6"/>
      <c r="B39" s="9"/>
      <c r="C39" s="72"/>
      <c r="D39" s="152"/>
      <c r="E39" s="152"/>
      <c r="F39" s="15"/>
      <c r="G39" s="7"/>
      <c r="H39" s="6"/>
      <c r="I39" s="21"/>
      <c r="J39" s="7" t="s">
        <v>1</v>
      </c>
      <c r="K39" s="8" t="s">
        <v>1</v>
      </c>
      <c r="L39" s="1"/>
      <c r="M39" s="1"/>
      <c r="N39" s="1"/>
      <c r="O39" s="20">
        <f t="shared" si="2"/>
        <v>0</v>
      </c>
      <c r="P39" s="29" t="str">
        <f t="shared" si="3"/>
        <v>OK</v>
      </c>
      <c r="Q39" s="10" t="str">
        <f t="shared" si="4"/>
        <v>OK</v>
      </c>
      <c r="R39" s="10" t="str">
        <f t="shared" si="5"/>
        <v>OK</v>
      </c>
    </row>
    <row r="40" spans="1:22" ht="22.5" customHeight="1">
      <c r="A40" s="12"/>
      <c r="B40" s="13"/>
      <c r="C40" s="14"/>
      <c r="D40" s="13"/>
      <c r="E40" s="14"/>
      <c r="F40" s="14"/>
      <c r="G40" s="13"/>
      <c r="H40" s="13"/>
      <c r="I40" s="12"/>
      <c r="J40" s="12"/>
      <c r="K40" s="68" t="s">
        <v>137</v>
      </c>
      <c r="L40" s="27">
        <f>SUM(L33:L39)</f>
        <v>0</v>
      </c>
      <c r="M40" s="27">
        <f t="shared" ref="M40:N40" si="6">SUM(M33:M39)</f>
        <v>0</v>
      </c>
      <c r="N40" s="27">
        <f t="shared" si="6"/>
        <v>0</v>
      </c>
      <c r="O40" s="27">
        <f>L40-(M40+N40)</f>
        <v>0</v>
      </c>
      <c r="P40" s="76"/>
      <c r="Q40" s="77"/>
      <c r="R40" s="77"/>
    </row>
    <row r="41" spans="1:22" ht="22.5" customHeight="1">
      <c r="A41" s="48" t="s">
        <v>126</v>
      </c>
      <c r="B41" s="13"/>
      <c r="C41" s="14"/>
      <c r="D41" s="13"/>
      <c r="E41" s="14"/>
      <c r="F41" s="14"/>
      <c r="G41" s="13"/>
      <c r="H41" s="13"/>
      <c r="I41" s="12"/>
      <c r="J41" s="12"/>
      <c r="K41" s="12"/>
      <c r="L41" s="12"/>
      <c r="M41" s="12"/>
      <c r="N41" s="12"/>
      <c r="O41" s="12"/>
      <c r="P41" s="76"/>
      <c r="Q41" s="77"/>
      <c r="R41" s="77"/>
    </row>
    <row r="42" spans="1:22" ht="22.5" customHeight="1">
      <c r="A42" s="162" t="s">
        <v>217</v>
      </c>
      <c r="B42" s="160" t="s">
        <v>67</v>
      </c>
      <c r="C42" s="150" t="s">
        <v>286</v>
      </c>
      <c r="D42" s="150"/>
      <c r="E42" s="150"/>
      <c r="F42" s="150"/>
      <c r="G42" s="160" t="s">
        <v>38</v>
      </c>
      <c r="H42" s="144" t="s">
        <v>47</v>
      </c>
      <c r="I42" s="145"/>
      <c r="J42" s="145"/>
      <c r="K42" s="146"/>
      <c r="L42" s="144" t="s">
        <v>216</v>
      </c>
      <c r="M42" s="145"/>
      <c r="N42" s="145"/>
      <c r="O42" s="146"/>
      <c r="P42" s="48" t="s">
        <v>96</v>
      </c>
      <c r="Q42" s="48" t="s">
        <v>96</v>
      </c>
      <c r="R42" s="61"/>
    </row>
    <row r="43" spans="1:22" ht="22.5" customHeight="1">
      <c r="A43" s="161"/>
      <c r="B43" s="161"/>
      <c r="C43" s="68" t="s">
        <v>215</v>
      </c>
      <c r="D43" s="150" t="s">
        <v>120</v>
      </c>
      <c r="E43" s="150"/>
      <c r="F43" s="68" t="s">
        <v>15</v>
      </c>
      <c r="G43" s="161"/>
      <c r="H43" s="69" t="s">
        <v>29</v>
      </c>
      <c r="I43" s="69" t="s">
        <v>28</v>
      </c>
      <c r="J43" s="68" t="s">
        <v>18</v>
      </c>
      <c r="K43" s="68" t="s">
        <v>19</v>
      </c>
      <c r="L43" s="53" t="s">
        <v>109</v>
      </c>
      <c r="M43" s="53" t="s">
        <v>110</v>
      </c>
      <c r="N43" s="53" t="s">
        <v>111</v>
      </c>
      <c r="O43" s="53" t="s">
        <v>112</v>
      </c>
      <c r="P43" s="70" t="s">
        <v>104</v>
      </c>
      <c r="Q43" s="70" t="s">
        <v>116</v>
      </c>
      <c r="R43" s="70" t="s">
        <v>115</v>
      </c>
      <c r="T43" s="98" t="s">
        <v>153</v>
      </c>
    </row>
    <row r="44" spans="1:22" ht="22.5" customHeight="1">
      <c r="A44" s="6"/>
      <c r="B44" s="9"/>
      <c r="C44" s="72"/>
      <c r="D44" s="152"/>
      <c r="E44" s="152"/>
      <c r="F44" s="15"/>
      <c r="G44" s="7"/>
      <c r="H44" s="6"/>
      <c r="I44" s="21"/>
      <c r="J44" s="7" t="s">
        <v>1</v>
      </c>
      <c r="K44" s="8" t="s">
        <v>1</v>
      </c>
      <c r="L44" s="1"/>
      <c r="M44" s="1"/>
      <c r="N44" s="1"/>
      <c r="O44" s="20">
        <f>L44-(M44+N44)</f>
        <v>0</v>
      </c>
      <c r="P44" s="29" t="str">
        <f t="shared" ref="P44:P50" si="7">IF(OR(G44="新規",G44="追加",G44=""),"OK",(IF(AND(H44="",I44=""),"NG","OK")))</f>
        <v>OK</v>
      </c>
      <c r="Q44" s="10" t="str">
        <f t="shared" ref="Q44:Q50" si="8">IF(OR(G44="新規",G44="追加",G44=""),"OK",(IF(OR(AND(J44="",K44=""),AND(J44="",K44="□"),AND(J44="□",K44=""),AND(J44="□",K44="□")),"NG","OK")))</f>
        <v>OK</v>
      </c>
      <c r="R44" s="10" t="str">
        <f t="shared" ref="R44:R50" si="9">IF(OR(AND(C44&lt;&gt;"",D44&lt;&gt;"",F44&lt;&gt;"",G44&lt;&gt;""),(C44="")),"OK","NG")</f>
        <v>OK</v>
      </c>
      <c r="T44" s="78" t="s">
        <v>7</v>
      </c>
    </row>
    <row r="45" spans="1:22" ht="22.5" customHeight="1">
      <c r="A45" s="6"/>
      <c r="B45" s="9"/>
      <c r="C45" s="72"/>
      <c r="D45" s="152"/>
      <c r="E45" s="152"/>
      <c r="F45" s="15"/>
      <c r="G45" s="7"/>
      <c r="H45" s="6"/>
      <c r="I45" s="21"/>
      <c r="J45" s="7" t="s">
        <v>1</v>
      </c>
      <c r="K45" s="8" t="s">
        <v>1</v>
      </c>
      <c r="L45" s="1"/>
      <c r="M45" s="1"/>
      <c r="N45" s="1"/>
      <c r="O45" s="20">
        <f t="shared" ref="O45:O50" si="10">L45-(M45+N45)</f>
        <v>0</v>
      </c>
      <c r="P45" s="29" t="str">
        <f t="shared" si="7"/>
        <v>OK</v>
      </c>
      <c r="Q45" s="10" t="str">
        <f t="shared" si="8"/>
        <v>OK</v>
      </c>
      <c r="R45" s="10" t="str">
        <f t="shared" si="9"/>
        <v>OK</v>
      </c>
      <c r="T45" s="79" t="s">
        <v>214</v>
      </c>
    </row>
    <row r="46" spans="1:22" ht="22.5" customHeight="1">
      <c r="A46" s="6"/>
      <c r="B46" s="9"/>
      <c r="C46" s="72"/>
      <c r="D46" s="152"/>
      <c r="E46" s="152"/>
      <c r="F46" s="15"/>
      <c r="G46" s="7"/>
      <c r="H46" s="6"/>
      <c r="I46" s="21"/>
      <c r="J46" s="7" t="s">
        <v>1</v>
      </c>
      <c r="K46" s="8" t="s">
        <v>1</v>
      </c>
      <c r="L46" s="1"/>
      <c r="M46" s="1"/>
      <c r="N46" s="1"/>
      <c r="O46" s="20">
        <f t="shared" si="10"/>
        <v>0</v>
      </c>
      <c r="P46" s="29" t="str">
        <f t="shared" si="7"/>
        <v>OK</v>
      </c>
      <c r="Q46" s="10" t="str">
        <f t="shared" si="8"/>
        <v>OK</v>
      </c>
      <c r="R46" s="10" t="str">
        <f t="shared" si="9"/>
        <v>OK</v>
      </c>
      <c r="T46" s="80" t="s">
        <v>13</v>
      </c>
    </row>
    <row r="47" spans="1:22" ht="22.5" customHeight="1">
      <c r="A47" s="6"/>
      <c r="B47" s="9"/>
      <c r="C47" s="72"/>
      <c r="D47" s="152"/>
      <c r="E47" s="152"/>
      <c r="F47" s="15"/>
      <c r="G47" s="7"/>
      <c r="H47" s="6"/>
      <c r="I47" s="21"/>
      <c r="J47" s="7" t="s">
        <v>1</v>
      </c>
      <c r="K47" s="8" t="s">
        <v>1</v>
      </c>
      <c r="L47" s="1"/>
      <c r="M47" s="1"/>
      <c r="N47" s="1"/>
      <c r="O47" s="20">
        <f t="shared" si="10"/>
        <v>0</v>
      </c>
      <c r="P47" s="29" t="str">
        <f t="shared" si="7"/>
        <v>OK</v>
      </c>
      <c r="Q47" s="10" t="str">
        <f t="shared" si="8"/>
        <v>OK</v>
      </c>
      <c r="R47" s="10" t="str">
        <f t="shared" si="9"/>
        <v>OK</v>
      </c>
    </row>
    <row r="48" spans="1:22" ht="22.5" customHeight="1">
      <c r="A48" s="6"/>
      <c r="B48" s="9"/>
      <c r="C48" s="72"/>
      <c r="D48" s="152"/>
      <c r="E48" s="152"/>
      <c r="F48" s="16"/>
      <c r="G48" s="7"/>
      <c r="H48" s="6"/>
      <c r="I48" s="21"/>
      <c r="J48" s="7" t="s">
        <v>1</v>
      </c>
      <c r="K48" s="8" t="s">
        <v>1</v>
      </c>
      <c r="L48" s="1"/>
      <c r="M48" s="1"/>
      <c r="N48" s="1"/>
      <c r="O48" s="20">
        <f t="shared" si="10"/>
        <v>0</v>
      </c>
      <c r="P48" s="29" t="str">
        <f t="shared" si="7"/>
        <v>OK</v>
      </c>
      <c r="Q48" s="10" t="str">
        <f t="shared" si="8"/>
        <v>OK</v>
      </c>
      <c r="R48" s="10" t="str">
        <f t="shared" si="9"/>
        <v>OK</v>
      </c>
    </row>
    <row r="49" spans="1:20" ht="22.5" customHeight="1">
      <c r="A49" s="6"/>
      <c r="B49" s="9"/>
      <c r="C49" s="72"/>
      <c r="D49" s="152"/>
      <c r="E49" s="152"/>
      <c r="F49" s="15"/>
      <c r="G49" s="7"/>
      <c r="H49" s="6"/>
      <c r="I49" s="21"/>
      <c r="J49" s="7" t="s">
        <v>1</v>
      </c>
      <c r="K49" s="8" t="s">
        <v>1</v>
      </c>
      <c r="L49" s="1"/>
      <c r="M49" s="1"/>
      <c r="N49" s="1"/>
      <c r="O49" s="20">
        <f t="shared" si="10"/>
        <v>0</v>
      </c>
      <c r="P49" s="29" t="str">
        <f t="shared" si="7"/>
        <v>OK</v>
      </c>
      <c r="Q49" s="10" t="str">
        <f t="shared" si="8"/>
        <v>OK</v>
      </c>
      <c r="R49" s="10" t="str">
        <f t="shared" si="9"/>
        <v>OK</v>
      </c>
    </row>
    <row r="50" spans="1:20" ht="22.5" customHeight="1">
      <c r="A50" s="6"/>
      <c r="B50" s="9"/>
      <c r="C50" s="72"/>
      <c r="D50" s="152"/>
      <c r="E50" s="152"/>
      <c r="F50" s="15"/>
      <c r="G50" s="7"/>
      <c r="H50" s="6"/>
      <c r="I50" s="21"/>
      <c r="J50" s="7" t="s">
        <v>1</v>
      </c>
      <c r="K50" s="8" t="s">
        <v>1</v>
      </c>
      <c r="L50" s="1"/>
      <c r="M50" s="1"/>
      <c r="N50" s="1"/>
      <c r="O50" s="20">
        <f t="shared" si="10"/>
        <v>0</v>
      </c>
      <c r="P50" s="29" t="str">
        <f t="shared" si="7"/>
        <v>OK</v>
      </c>
      <c r="Q50" s="10" t="str">
        <f t="shared" si="8"/>
        <v>OK</v>
      </c>
      <c r="R50" s="10" t="str">
        <f t="shared" si="9"/>
        <v>OK</v>
      </c>
    </row>
    <row r="51" spans="1:20" ht="22.5" customHeight="1">
      <c r="A51" s="12"/>
      <c r="B51" s="13"/>
      <c r="C51" s="14"/>
      <c r="D51" s="13"/>
      <c r="E51" s="14"/>
      <c r="F51" s="14"/>
      <c r="G51" s="13"/>
      <c r="H51" s="13"/>
      <c r="I51" s="12"/>
      <c r="J51" s="12"/>
      <c r="K51" s="68" t="s">
        <v>137</v>
      </c>
      <c r="L51" s="27">
        <f>SUM(L44:L50)</f>
        <v>0</v>
      </c>
      <c r="M51" s="27">
        <f t="shared" ref="M51:N51" si="11">SUM(M44:M50)</f>
        <v>0</v>
      </c>
      <c r="N51" s="27">
        <f t="shared" si="11"/>
        <v>0</v>
      </c>
      <c r="O51" s="27">
        <f>L51-(M51+N51)</f>
        <v>0</v>
      </c>
      <c r="P51" s="76"/>
      <c r="Q51" s="77"/>
      <c r="R51" s="77"/>
    </row>
    <row r="52" spans="1:20" ht="22.5" customHeight="1">
      <c r="A52" s="48" t="s">
        <v>129</v>
      </c>
      <c r="B52" s="13"/>
      <c r="C52" s="14"/>
      <c r="D52" s="13"/>
      <c r="E52" s="14"/>
      <c r="F52" s="14"/>
      <c r="G52" s="13"/>
      <c r="H52" s="13"/>
      <c r="I52" s="12"/>
      <c r="J52" s="12"/>
      <c r="K52" s="12"/>
      <c r="L52" s="12"/>
      <c r="M52" s="12"/>
      <c r="N52" s="12"/>
      <c r="O52" s="12"/>
      <c r="P52" s="76"/>
      <c r="Q52" s="77"/>
      <c r="R52" s="77"/>
    </row>
    <row r="53" spans="1:20" ht="22.5" customHeight="1">
      <c r="A53" s="162" t="s">
        <v>217</v>
      </c>
      <c r="B53" s="160" t="s">
        <v>67</v>
      </c>
      <c r="C53" s="150" t="s">
        <v>286</v>
      </c>
      <c r="D53" s="150"/>
      <c r="E53" s="150"/>
      <c r="F53" s="150"/>
      <c r="G53" s="160" t="s">
        <v>38</v>
      </c>
      <c r="H53" s="144" t="s">
        <v>47</v>
      </c>
      <c r="I53" s="145"/>
      <c r="J53" s="145"/>
      <c r="K53" s="146"/>
      <c r="L53" s="144" t="s">
        <v>216</v>
      </c>
      <c r="M53" s="145"/>
      <c r="N53" s="145"/>
      <c r="O53" s="146"/>
      <c r="P53" s="48" t="s">
        <v>96</v>
      </c>
      <c r="Q53" s="48" t="s">
        <v>96</v>
      </c>
      <c r="R53" s="61"/>
    </row>
    <row r="54" spans="1:20" ht="22.5" customHeight="1">
      <c r="A54" s="161"/>
      <c r="B54" s="161"/>
      <c r="C54" s="68" t="s">
        <v>215</v>
      </c>
      <c r="D54" s="150" t="s">
        <v>120</v>
      </c>
      <c r="E54" s="150"/>
      <c r="F54" s="68" t="s">
        <v>15</v>
      </c>
      <c r="G54" s="161"/>
      <c r="H54" s="69" t="s">
        <v>29</v>
      </c>
      <c r="I54" s="69" t="s">
        <v>28</v>
      </c>
      <c r="J54" s="68" t="s">
        <v>18</v>
      </c>
      <c r="K54" s="68" t="s">
        <v>19</v>
      </c>
      <c r="L54" s="53" t="s">
        <v>109</v>
      </c>
      <c r="M54" s="53" t="s">
        <v>110</v>
      </c>
      <c r="N54" s="53" t="s">
        <v>111</v>
      </c>
      <c r="O54" s="53" t="s">
        <v>112</v>
      </c>
      <c r="P54" s="70" t="s">
        <v>104</v>
      </c>
      <c r="Q54" s="70" t="s">
        <v>116</v>
      </c>
      <c r="R54" s="70" t="s">
        <v>115</v>
      </c>
      <c r="T54" s="98" t="s">
        <v>153</v>
      </c>
    </row>
    <row r="55" spans="1:20" ht="22.5" customHeight="1">
      <c r="A55" s="6"/>
      <c r="B55" s="9"/>
      <c r="C55" s="72"/>
      <c r="D55" s="152"/>
      <c r="E55" s="152"/>
      <c r="F55" s="15"/>
      <c r="G55" s="7"/>
      <c r="H55" s="6"/>
      <c r="I55" s="6"/>
      <c r="J55" s="7" t="s">
        <v>1</v>
      </c>
      <c r="K55" s="8" t="s">
        <v>1</v>
      </c>
      <c r="L55" s="1"/>
      <c r="M55" s="1"/>
      <c r="N55" s="1"/>
      <c r="O55" s="20">
        <f>L55-(M55+N55)</f>
        <v>0</v>
      </c>
      <c r="P55" s="29" t="str">
        <f t="shared" ref="P55:P61" si="12">IF(OR(G55="新規",G55="追加",G55=""),"OK",(IF(AND(H55="",I55=""),"NG","OK")))</f>
        <v>OK</v>
      </c>
      <c r="Q55" s="10" t="str">
        <f t="shared" ref="Q55:Q61" si="13">IF(OR(G55="新規",G55="追加",G55=""),"OK",(IF(OR(AND(J55="",K55=""),AND(J55="",K55="□"),AND(J55="□",K55=""),AND(J55="□",K55="□")),"NG","OK")))</f>
        <v>OK</v>
      </c>
      <c r="R55" s="10" t="str">
        <f>IF(OR(AND(C55&lt;&gt;"",D55&lt;&gt;"",F55&lt;&gt;"",G55&lt;&gt;""),(C55="")),"OK","NG")</f>
        <v>OK</v>
      </c>
      <c r="T55" s="78" t="s">
        <v>159</v>
      </c>
    </row>
    <row r="56" spans="1:20" ht="22.5" customHeight="1">
      <c r="A56" s="6"/>
      <c r="B56" s="9"/>
      <c r="C56" s="72"/>
      <c r="D56" s="152"/>
      <c r="E56" s="152"/>
      <c r="F56" s="15"/>
      <c r="G56" s="7"/>
      <c r="H56" s="6"/>
      <c r="I56" s="6"/>
      <c r="J56" s="7" t="s">
        <v>1</v>
      </c>
      <c r="K56" s="8" t="s">
        <v>1</v>
      </c>
      <c r="L56" s="1"/>
      <c r="M56" s="1"/>
      <c r="N56" s="1"/>
      <c r="O56" s="20">
        <f t="shared" ref="O56:O61" si="14">L56-(M56+N56)</f>
        <v>0</v>
      </c>
      <c r="P56" s="29" t="str">
        <f t="shared" si="12"/>
        <v>OK</v>
      </c>
      <c r="Q56" s="10" t="str">
        <f t="shared" si="13"/>
        <v>OK</v>
      </c>
      <c r="R56" s="10" t="str">
        <f t="shared" ref="R56:R61" si="15">IF(OR(AND(C56&lt;&gt;"",D56&lt;&gt;"",F56&lt;&gt;"",G56&lt;&gt;""),(C56="")),"OK","NG")</f>
        <v>OK</v>
      </c>
      <c r="T56" s="79" t="s">
        <v>162</v>
      </c>
    </row>
    <row r="57" spans="1:20" ht="22.5" customHeight="1">
      <c r="A57" s="6"/>
      <c r="B57" s="9"/>
      <c r="C57" s="72"/>
      <c r="D57" s="152"/>
      <c r="E57" s="152"/>
      <c r="F57" s="15"/>
      <c r="G57" s="7"/>
      <c r="H57" s="6"/>
      <c r="I57" s="6"/>
      <c r="J57" s="7" t="s">
        <v>1</v>
      </c>
      <c r="K57" s="8" t="s">
        <v>1</v>
      </c>
      <c r="L57" s="1"/>
      <c r="M57" s="1"/>
      <c r="N57" s="1"/>
      <c r="O57" s="20">
        <f t="shared" si="14"/>
        <v>0</v>
      </c>
      <c r="P57" s="29" t="str">
        <f t="shared" si="12"/>
        <v>OK</v>
      </c>
      <c r="Q57" s="10" t="str">
        <f t="shared" si="13"/>
        <v>OK</v>
      </c>
      <c r="R57" s="10" t="str">
        <f t="shared" si="15"/>
        <v>OK</v>
      </c>
      <c r="T57" s="81" t="s">
        <v>214</v>
      </c>
    </row>
    <row r="58" spans="1:20" ht="22.5" customHeight="1">
      <c r="A58" s="6"/>
      <c r="B58" s="9"/>
      <c r="C58" s="72"/>
      <c r="D58" s="152"/>
      <c r="E58" s="152"/>
      <c r="F58" s="15"/>
      <c r="G58" s="7"/>
      <c r="H58" s="6"/>
      <c r="I58" s="6"/>
      <c r="J58" s="7" t="s">
        <v>1</v>
      </c>
      <c r="K58" s="8" t="s">
        <v>1</v>
      </c>
      <c r="L58" s="1"/>
      <c r="M58" s="1"/>
      <c r="N58" s="1"/>
      <c r="O58" s="20">
        <f t="shared" si="14"/>
        <v>0</v>
      </c>
      <c r="P58" s="29" t="str">
        <f t="shared" si="12"/>
        <v>OK</v>
      </c>
      <c r="Q58" s="10" t="str">
        <f t="shared" si="13"/>
        <v>OK</v>
      </c>
      <c r="R58" s="10" t="str">
        <f t="shared" si="15"/>
        <v>OK</v>
      </c>
      <c r="T58" s="80" t="s">
        <v>13</v>
      </c>
    </row>
    <row r="59" spans="1:20" ht="22.5" customHeight="1">
      <c r="A59" s="6"/>
      <c r="B59" s="9"/>
      <c r="C59" s="72"/>
      <c r="D59" s="152"/>
      <c r="E59" s="152"/>
      <c r="F59" s="16"/>
      <c r="G59" s="7"/>
      <c r="H59" s="6"/>
      <c r="I59" s="6"/>
      <c r="J59" s="7" t="s">
        <v>1</v>
      </c>
      <c r="K59" s="8" t="s">
        <v>1</v>
      </c>
      <c r="L59" s="1"/>
      <c r="M59" s="1"/>
      <c r="N59" s="1"/>
      <c r="O59" s="20">
        <f t="shared" si="14"/>
        <v>0</v>
      </c>
      <c r="P59" s="29" t="str">
        <f t="shared" si="12"/>
        <v>OK</v>
      </c>
      <c r="Q59" s="10" t="str">
        <f t="shared" si="13"/>
        <v>OK</v>
      </c>
      <c r="R59" s="10" t="str">
        <f t="shared" si="15"/>
        <v>OK</v>
      </c>
    </row>
    <row r="60" spans="1:20" ht="22.5" customHeight="1">
      <c r="A60" s="6"/>
      <c r="B60" s="9"/>
      <c r="C60" s="72"/>
      <c r="D60" s="152"/>
      <c r="E60" s="152"/>
      <c r="F60" s="15"/>
      <c r="G60" s="7"/>
      <c r="H60" s="6"/>
      <c r="I60" s="6"/>
      <c r="J60" s="7" t="s">
        <v>1</v>
      </c>
      <c r="K60" s="8" t="s">
        <v>1</v>
      </c>
      <c r="L60" s="1"/>
      <c r="M60" s="1"/>
      <c r="N60" s="1"/>
      <c r="O60" s="20">
        <f t="shared" si="14"/>
        <v>0</v>
      </c>
      <c r="P60" s="29" t="str">
        <f t="shared" si="12"/>
        <v>OK</v>
      </c>
      <c r="Q60" s="10" t="str">
        <f t="shared" si="13"/>
        <v>OK</v>
      </c>
      <c r="R60" s="10" t="str">
        <f t="shared" si="15"/>
        <v>OK</v>
      </c>
    </row>
    <row r="61" spans="1:20" ht="22.5" customHeight="1">
      <c r="A61" s="6"/>
      <c r="B61" s="9"/>
      <c r="C61" s="72"/>
      <c r="D61" s="152"/>
      <c r="E61" s="152"/>
      <c r="F61" s="15"/>
      <c r="G61" s="7"/>
      <c r="H61" s="6"/>
      <c r="I61" s="6"/>
      <c r="J61" s="7" t="s">
        <v>1</v>
      </c>
      <c r="K61" s="8" t="s">
        <v>1</v>
      </c>
      <c r="L61" s="1"/>
      <c r="M61" s="1"/>
      <c r="N61" s="1"/>
      <c r="O61" s="20">
        <f t="shared" si="14"/>
        <v>0</v>
      </c>
      <c r="P61" s="29" t="str">
        <f t="shared" si="12"/>
        <v>OK</v>
      </c>
      <c r="Q61" s="10" t="str">
        <f t="shared" si="13"/>
        <v>OK</v>
      </c>
      <c r="R61" s="10" t="str">
        <f t="shared" si="15"/>
        <v>OK</v>
      </c>
    </row>
    <row r="62" spans="1:20" ht="22.5" customHeight="1">
      <c r="A62" s="12"/>
      <c r="B62" s="13"/>
      <c r="C62" s="14"/>
      <c r="D62" s="13"/>
      <c r="E62" s="14"/>
      <c r="F62" s="14"/>
      <c r="G62" s="13"/>
      <c r="H62" s="13"/>
      <c r="I62" s="12"/>
      <c r="J62" s="12"/>
      <c r="K62" s="68" t="s">
        <v>137</v>
      </c>
      <c r="L62" s="27">
        <f>SUM(L55:L61)</f>
        <v>0</v>
      </c>
      <c r="M62" s="27">
        <f t="shared" ref="M62:N62" si="16">SUM(M55:M61)</f>
        <v>0</v>
      </c>
      <c r="N62" s="27">
        <f t="shared" si="16"/>
        <v>0</v>
      </c>
      <c r="O62" s="27">
        <f>L62-(M62+N62)</f>
        <v>0</v>
      </c>
      <c r="P62" s="76"/>
      <c r="Q62" s="77"/>
      <c r="R62" s="77"/>
    </row>
    <row r="63" spans="1:20" ht="22.5" customHeight="1">
      <c r="A63" s="48" t="s">
        <v>130</v>
      </c>
      <c r="B63" s="13"/>
      <c r="C63" s="14"/>
      <c r="D63" s="13"/>
      <c r="E63" s="14"/>
      <c r="F63" s="14"/>
      <c r="G63" s="13"/>
      <c r="H63" s="13"/>
      <c r="I63" s="12"/>
      <c r="J63" s="12"/>
      <c r="K63" s="12"/>
      <c r="L63" s="12"/>
      <c r="M63" s="12"/>
      <c r="N63" s="12"/>
      <c r="O63" s="12"/>
      <c r="P63" s="76"/>
      <c r="Q63" s="77"/>
      <c r="R63" s="77"/>
    </row>
    <row r="64" spans="1:20" ht="22.5" customHeight="1">
      <c r="A64" s="162" t="s">
        <v>217</v>
      </c>
      <c r="B64" s="160" t="s">
        <v>67</v>
      </c>
      <c r="C64" s="150" t="s">
        <v>286</v>
      </c>
      <c r="D64" s="150"/>
      <c r="E64" s="150"/>
      <c r="F64" s="150"/>
      <c r="G64" s="160" t="s">
        <v>38</v>
      </c>
      <c r="H64" s="144" t="s">
        <v>47</v>
      </c>
      <c r="I64" s="145"/>
      <c r="J64" s="145"/>
      <c r="K64" s="146"/>
      <c r="L64" s="144" t="s">
        <v>216</v>
      </c>
      <c r="M64" s="145"/>
      <c r="N64" s="145"/>
      <c r="O64" s="146"/>
      <c r="P64" s="48" t="s">
        <v>96</v>
      </c>
      <c r="Q64" s="48" t="s">
        <v>96</v>
      </c>
      <c r="R64" s="61"/>
    </row>
    <row r="65" spans="1:20" ht="22.5" customHeight="1">
      <c r="A65" s="161"/>
      <c r="B65" s="161"/>
      <c r="C65" s="68" t="s">
        <v>215</v>
      </c>
      <c r="D65" s="150" t="s">
        <v>120</v>
      </c>
      <c r="E65" s="150"/>
      <c r="F65" s="68" t="s">
        <v>15</v>
      </c>
      <c r="G65" s="161"/>
      <c r="H65" s="69" t="s">
        <v>29</v>
      </c>
      <c r="I65" s="69" t="s">
        <v>28</v>
      </c>
      <c r="J65" s="68" t="s">
        <v>18</v>
      </c>
      <c r="K65" s="68" t="s">
        <v>19</v>
      </c>
      <c r="L65" s="53" t="s">
        <v>109</v>
      </c>
      <c r="M65" s="53" t="s">
        <v>110</v>
      </c>
      <c r="N65" s="53" t="s">
        <v>111</v>
      </c>
      <c r="O65" s="53" t="s">
        <v>112</v>
      </c>
      <c r="P65" s="70" t="s">
        <v>104</v>
      </c>
      <c r="Q65" s="70" t="s">
        <v>116</v>
      </c>
      <c r="R65" s="70" t="s">
        <v>115</v>
      </c>
      <c r="T65" s="82" t="s">
        <v>153</v>
      </c>
    </row>
    <row r="66" spans="1:20" ht="22.5" customHeight="1">
      <c r="A66" s="6"/>
      <c r="B66" s="9"/>
      <c r="C66" s="72"/>
      <c r="D66" s="152"/>
      <c r="E66" s="152"/>
      <c r="F66" s="15"/>
      <c r="G66" s="7"/>
      <c r="H66" s="6"/>
      <c r="I66" s="6"/>
      <c r="J66" s="7" t="s">
        <v>1</v>
      </c>
      <c r="K66" s="8" t="s">
        <v>1</v>
      </c>
      <c r="L66" s="1"/>
      <c r="M66" s="1"/>
      <c r="N66" s="1"/>
      <c r="O66" s="20">
        <f>L66-(M66+N66)</f>
        <v>0</v>
      </c>
      <c r="P66" s="29" t="str">
        <f>IF(OR(G66="新規",G66="追加",G66=""),"OK",(IF(AND(H66="",I66=""),"NG","OK")))</f>
        <v>OK</v>
      </c>
      <c r="Q66" s="10" t="str">
        <f>IF(OR(G66="新規",G66="追加",G66=""),"OK",(IF(OR(AND(J66="",K66=""),AND(J66="",K66="□"),AND(J66="□",K66=""),AND(J66="□",K66="□")),"NG","OK")))</f>
        <v>OK</v>
      </c>
      <c r="R66" s="10" t="str">
        <f>IF(OR(AND(C66&lt;&gt;"",D66&lt;&gt;"",F66&lt;&gt;"",G66&lt;&gt;""),(C66="")),"OK","NG")</f>
        <v>OK</v>
      </c>
      <c r="T66" s="83" t="s">
        <v>271</v>
      </c>
    </row>
    <row r="67" spans="1:20" ht="22.5" customHeight="1">
      <c r="A67" s="6"/>
      <c r="B67" s="9"/>
      <c r="C67" s="72"/>
      <c r="D67" s="152"/>
      <c r="E67" s="152"/>
      <c r="F67" s="15"/>
      <c r="G67" s="7"/>
      <c r="H67" s="6"/>
      <c r="I67" s="6"/>
      <c r="J67" s="7" t="s">
        <v>1</v>
      </c>
      <c r="K67" s="8" t="s">
        <v>1</v>
      </c>
      <c r="L67" s="1"/>
      <c r="M67" s="1"/>
      <c r="N67" s="1"/>
      <c r="O67" s="20">
        <f t="shared" ref="O67:O72" si="17">L67-(M67+N67)</f>
        <v>0</v>
      </c>
      <c r="P67" s="29" t="str">
        <f>IF(OR(G67="新規",G67="追加",G67=""),"OK",(IF(AND(H67="",I67=""),"NG","OK")))</f>
        <v>OK</v>
      </c>
      <c r="Q67" s="10" t="str">
        <f t="shared" ref="Q67:Q72" si="18">IF(OR(G67="新規",G67="追加",G67=""),"OK",(IF(OR(AND(J67="",K67=""),AND(J67="",K67="□"),AND(J67="□",K67=""),AND(J67="□",K67="□")),"NG","OK")))</f>
        <v>OK</v>
      </c>
      <c r="R67" s="10" t="str">
        <f t="shared" ref="R67:R72" si="19">IF(OR(AND(C67&lt;&gt;"",D67&lt;&gt;"",F67&lt;&gt;"",G67&lt;&gt;""),(C67="")),"OK","NG")</f>
        <v>OK</v>
      </c>
      <c r="T67" s="82" t="s">
        <v>214</v>
      </c>
    </row>
    <row r="68" spans="1:20" ht="22.5" customHeight="1">
      <c r="A68" s="6"/>
      <c r="B68" s="9"/>
      <c r="C68" s="72"/>
      <c r="D68" s="152"/>
      <c r="E68" s="152"/>
      <c r="F68" s="15"/>
      <c r="G68" s="7"/>
      <c r="H68" s="6"/>
      <c r="I68" s="6"/>
      <c r="J68" s="7" t="s">
        <v>1</v>
      </c>
      <c r="K68" s="8" t="s">
        <v>1</v>
      </c>
      <c r="L68" s="1"/>
      <c r="M68" s="1"/>
      <c r="N68" s="1"/>
      <c r="O68" s="20">
        <f t="shared" si="17"/>
        <v>0</v>
      </c>
      <c r="P68" s="29" t="str">
        <f t="shared" ref="P68:P72" si="20">IF(OR(G68="新規",G68="追加",G68=""),"OK",(IF(AND(H68="",I68=""),"NG","OK")))</f>
        <v>OK</v>
      </c>
      <c r="Q68" s="10" t="str">
        <f t="shared" si="18"/>
        <v>OK</v>
      </c>
      <c r="R68" s="10" t="str">
        <f t="shared" si="19"/>
        <v>OK</v>
      </c>
      <c r="T68" s="80" t="s">
        <v>13</v>
      </c>
    </row>
    <row r="69" spans="1:20" ht="22.5" customHeight="1">
      <c r="A69" s="6"/>
      <c r="B69" s="9"/>
      <c r="C69" s="72"/>
      <c r="D69" s="152"/>
      <c r="E69" s="152"/>
      <c r="F69" s="15"/>
      <c r="G69" s="7"/>
      <c r="H69" s="6"/>
      <c r="I69" s="6"/>
      <c r="J69" s="7" t="s">
        <v>1</v>
      </c>
      <c r="K69" s="8" t="s">
        <v>1</v>
      </c>
      <c r="L69" s="1"/>
      <c r="M69" s="1"/>
      <c r="N69" s="1"/>
      <c r="O69" s="20">
        <f t="shared" si="17"/>
        <v>0</v>
      </c>
      <c r="P69" s="29" t="str">
        <f t="shared" si="20"/>
        <v>OK</v>
      </c>
      <c r="Q69" s="10" t="str">
        <f t="shared" si="18"/>
        <v>OK</v>
      </c>
      <c r="R69" s="10" t="str">
        <f t="shared" si="19"/>
        <v>OK</v>
      </c>
    </row>
    <row r="70" spans="1:20" ht="22.5" customHeight="1">
      <c r="A70" s="6"/>
      <c r="B70" s="9"/>
      <c r="C70" s="72"/>
      <c r="D70" s="152"/>
      <c r="E70" s="152"/>
      <c r="F70" s="16"/>
      <c r="G70" s="7"/>
      <c r="H70" s="6"/>
      <c r="I70" s="6"/>
      <c r="J70" s="7" t="s">
        <v>1</v>
      </c>
      <c r="K70" s="8" t="s">
        <v>1</v>
      </c>
      <c r="L70" s="1"/>
      <c r="M70" s="1"/>
      <c r="N70" s="1"/>
      <c r="O70" s="20">
        <f t="shared" si="17"/>
        <v>0</v>
      </c>
      <c r="P70" s="29" t="str">
        <f t="shared" si="20"/>
        <v>OK</v>
      </c>
      <c r="Q70" s="10" t="str">
        <f t="shared" si="18"/>
        <v>OK</v>
      </c>
      <c r="R70" s="10" t="str">
        <f t="shared" si="19"/>
        <v>OK</v>
      </c>
    </row>
    <row r="71" spans="1:20" ht="22.5" customHeight="1">
      <c r="A71" s="6"/>
      <c r="B71" s="9"/>
      <c r="C71" s="72"/>
      <c r="D71" s="152"/>
      <c r="E71" s="152"/>
      <c r="F71" s="15"/>
      <c r="G71" s="7"/>
      <c r="H71" s="6"/>
      <c r="I71" s="6"/>
      <c r="J71" s="7" t="s">
        <v>1</v>
      </c>
      <c r="K71" s="8" t="s">
        <v>1</v>
      </c>
      <c r="L71" s="1"/>
      <c r="M71" s="1"/>
      <c r="N71" s="1"/>
      <c r="O71" s="20">
        <f t="shared" si="17"/>
        <v>0</v>
      </c>
      <c r="P71" s="29" t="str">
        <f t="shared" si="20"/>
        <v>OK</v>
      </c>
      <c r="Q71" s="10" t="str">
        <f t="shared" si="18"/>
        <v>OK</v>
      </c>
      <c r="R71" s="10" t="str">
        <f t="shared" si="19"/>
        <v>OK</v>
      </c>
    </row>
    <row r="72" spans="1:20" ht="22.5" customHeight="1">
      <c r="A72" s="6"/>
      <c r="B72" s="9"/>
      <c r="C72" s="72"/>
      <c r="D72" s="152"/>
      <c r="E72" s="152"/>
      <c r="F72" s="15"/>
      <c r="G72" s="7"/>
      <c r="H72" s="6"/>
      <c r="I72" s="6"/>
      <c r="J72" s="7" t="s">
        <v>1</v>
      </c>
      <c r="K72" s="8" t="s">
        <v>1</v>
      </c>
      <c r="L72" s="1"/>
      <c r="M72" s="1"/>
      <c r="N72" s="1"/>
      <c r="O72" s="20">
        <f t="shared" si="17"/>
        <v>0</v>
      </c>
      <c r="P72" s="29" t="str">
        <f t="shared" si="20"/>
        <v>OK</v>
      </c>
      <c r="Q72" s="10" t="str">
        <f t="shared" si="18"/>
        <v>OK</v>
      </c>
      <c r="R72" s="10" t="str">
        <f t="shared" si="19"/>
        <v>OK</v>
      </c>
    </row>
    <row r="73" spans="1:20" ht="22.5" customHeight="1">
      <c r="A73" s="12"/>
      <c r="B73" s="13"/>
      <c r="C73" s="14"/>
      <c r="D73" s="13"/>
      <c r="E73" s="14"/>
      <c r="F73" s="14"/>
      <c r="G73" s="13"/>
      <c r="H73" s="13"/>
      <c r="I73" s="12"/>
      <c r="J73" s="12"/>
      <c r="K73" s="68" t="s">
        <v>137</v>
      </c>
      <c r="L73" s="27">
        <f>SUM(L66:L72)</f>
        <v>0</v>
      </c>
      <c r="M73" s="27">
        <f t="shared" ref="M73:N73" si="21">SUM(M66:M72)</f>
        <v>0</v>
      </c>
      <c r="N73" s="27">
        <f t="shared" si="21"/>
        <v>0</v>
      </c>
      <c r="O73" s="27">
        <f>L73-(M73+N73)</f>
        <v>0</v>
      </c>
      <c r="P73" s="76"/>
      <c r="Q73" s="77"/>
      <c r="R73" s="77"/>
    </row>
    <row r="74" spans="1:20" ht="22.5" customHeight="1">
      <c r="A74" s="48" t="s">
        <v>132</v>
      </c>
      <c r="B74" s="13"/>
      <c r="C74" s="14"/>
      <c r="D74" s="13"/>
      <c r="E74" s="14"/>
      <c r="F74" s="14"/>
      <c r="G74" s="13"/>
      <c r="H74" s="13"/>
      <c r="I74" s="12"/>
      <c r="J74" s="12"/>
      <c r="K74" s="12"/>
      <c r="L74" s="12"/>
      <c r="M74" s="12"/>
      <c r="N74" s="12"/>
      <c r="O74" s="12"/>
      <c r="P74" s="76"/>
      <c r="Q74" s="77"/>
      <c r="R74" s="77"/>
    </row>
    <row r="75" spans="1:20" ht="22.5" customHeight="1">
      <c r="A75" s="162" t="s">
        <v>217</v>
      </c>
      <c r="B75" s="160" t="s">
        <v>67</v>
      </c>
      <c r="C75" s="150" t="s">
        <v>286</v>
      </c>
      <c r="D75" s="150"/>
      <c r="E75" s="150"/>
      <c r="F75" s="150"/>
      <c r="G75" s="160" t="s">
        <v>38</v>
      </c>
      <c r="H75" s="147" t="s">
        <v>47</v>
      </c>
      <c r="I75" s="148"/>
      <c r="J75" s="148"/>
      <c r="K75" s="149"/>
      <c r="L75" s="144" t="s">
        <v>216</v>
      </c>
      <c r="M75" s="145"/>
      <c r="N75" s="145"/>
      <c r="O75" s="146"/>
      <c r="P75" s="76"/>
      <c r="Q75" s="77"/>
      <c r="R75" s="61"/>
    </row>
    <row r="76" spans="1:20" ht="22.5" customHeight="1">
      <c r="A76" s="161"/>
      <c r="B76" s="161"/>
      <c r="C76" s="68" t="s">
        <v>215</v>
      </c>
      <c r="D76" s="150" t="s">
        <v>120</v>
      </c>
      <c r="E76" s="150"/>
      <c r="F76" s="68" t="s">
        <v>15</v>
      </c>
      <c r="G76" s="161"/>
      <c r="H76" s="84" t="s">
        <v>29</v>
      </c>
      <c r="I76" s="84" t="s">
        <v>28</v>
      </c>
      <c r="J76" s="22" t="s">
        <v>18</v>
      </c>
      <c r="K76" s="22" t="s">
        <v>19</v>
      </c>
      <c r="L76" s="53" t="s">
        <v>109</v>
      </c>
      <c r="M76" s="53" t="s">
        <v>110</v>
      </c>
      <c r="N76" s="53" t="s">
        <v>111</v>
      </c>
      <c r="O76" s="53" t="s">
        <v>112</v>
      </c>
      <c r="P76" s="76"/>
      <c r="Q76" s="77"/>
      <c r="R76" s="70" t="s">
        <v>115</v>
      </c>
      <c r="T76" s="81" t="s">
        <v>153</v>
      </c>
    </row>
    <row r="77" spans="1:20" ht="22.5" customHeight="1">
      <c r="A77" s="6"/>
      <c r="B77" s="9"/>
      <c r="C77" s="72"/>
      <c r="D77" s="152"/>
      <c r="E77" s="152"/>
      <c r="F77" s="15"/>
      <c r="G77" s="7"/>
      <c r="H77" s="22"/>
      <c r="I77" s="22"/>
      <c r="J77" s="22" t="s">
        <v>1</v>
      </c>
      <c r="K77" s="22" t="s">
        <v>1</v>
      </c>
      <c r="L77" s="1"/>
      <c r="M77" s="1"/>
      <c r="N77" s="1"/>
      <c r="O77" s="20">
        <f>L77-(M77+N77)</f>
        <v>0</v>
      </c>
      <c r="P77" s="76"/>
      <c r="Q77" s="77"/>
      <c r="R77" s="10" t="str">
        <f>IF(OR(AND(C77&lt;&gt;"",D77&lt;&gt;"",F77&lt;&gt;"",G77&lt;&gt;""),(C77="")),"OK","NG")</f>
        <v>OK</v>
      </c>
      <c r="T77" s="81" t="s">
        <v>273</v>
      </c>
    </row>
    <row r="78" spans="1:20" ht="22.5" customHeight="1">
      <c r="A78" s="6"/>
      <c r="B78" s="9"/>
      <c r="C78" s="72"/>
      <c r="D78" s="152"/>
      <c r="E78" s="152"/>
      <c r="F78" s="15"/>
      <c r="G78" s="7"/>
      <c r="H78" s="22"/>
      <c r="I78" s="22"/>
      <c r="J78" s="22" t="s">
        <v>1</v>
      </c>
      <c r="K78" s="22" t="s">
        <v>1</v>
      </c>
      <c r="L78" s="1"/>
      <c r="M78" s="1"/>
      <c r="N78" s="1"/>
      <c r="O78" s="20">
        <f t="shared" ref="O78:O83" si="22">L78-(M78+N78)</f>
        <v>0</v>
      </c>
      <c r="P78" s="76"/>
      <c r="Q78" s="77"/>
      <c r="R78" s="10" t="str">
        <f t="shared" ref="R78:R83" si="23">IF(OR(AND(C78&lt;&gt;"",D78&lt;&gt;"",F78&lt;&gt;"",G78&lt;&gt;""),(C78="")),"OK","NG")</f>
        <v>OK</v>
      </c>
      <c r="T78" s="81" t="s">
        <v>163</v>
      </c>
    </row>
    <row r="79" spans="1:20" ht="22.5" customHeight="1">
      <c r="A79" s="6"/>
      <c r="B79" s="9"/>
      <c r="C79" s="72"/>
      <c r="D79" s="152"/>
      <c r="E79" s="152"/>
      <c r="F79" s="15"/>
      <c r="G79" s="7"/>
      <c r="H79" s="22"/>
      <c r="I79" s="22"/>
      <c r="J79" s="22" t="s">
        <v>1</v>
      </c>
      <c r="K79" s="22" t="s">
        <v>1</v>
      </c>
      <c r="L79" s="1"/>
      <c r="M79" s="1"/>
      <c r="N79" s="1"/>
      <c r="O79" s="20">
        <f t="shared" si="22"/>
        <v>0</v>
      </c>
      <c r="P79" s="76"/>
      <c r="Q79" s="77"/>
      <c r="R79" s="10" t="str">
        <f t="shared" si="23"/>
        <v>OK</v>
      </c>
      <c r="T79" s="81" t="s">
        <v>214</v>
      </c>
    </row>
    <row r="80" spans="1:20" ht="22.5" customHeight="1">
      <c r="A80" s="6"/>
      <c r="B80" s="9"/>
      <c r="C80" s="72"/>
      <c r="D80" s="152"/>
      <c r="E80" s="152"/>
      <c r="F80" s="15"/>
      <c r="G80" s="7"/>
      <c r="H80" s="22"/>
      <c r="I80" s="22"/>
      <c r="J80" s="22" t="s">
        <v>1</v>
      </c>
      <c r="K80" s="22" t="s">
        <v>1</v>
      </c>
      <c r="L80" s="1"/>
      <c r="M80" s="1"/>
      <c r="N80" s="1"/>
      <c r="O80" s="20">
        <f t="shared" si="22"/>
        <v>0</v>
      </c>
      <c r="P80" s="76"/>
      <c r="Q80" s="77"/>
      <c r="R80" s="10" t="str">
        <f>IF(OR(AND(C80&lt;&gt;"",D80&lt;&gt;"",F80&lt;&gt;"",G80&lt;&gt;""),(C80="")),"OK","NG")</f>
        <v>OK</v>
      </c>
      <c r="T80" s="81" t="s">
        <v>13</v>
      </c>
    </row>
    <row r="81" spans="1:20" ht="22.5" customHeight="1">
      <c r="A81" s="6"/>
      <c r="B81" s="9"/>
      <c r="C81" s="72"/>
      <c r="D81" s="152"/>
      <c r="E81" s="152"/>
      <c r="F81" s="16"/>
      <c r="G81" s="7"/>
      <c r="H81" s="22"/>
      <c r="I81" s="22"/>
      <c r="J81" s="22" t="s">
        <v>1</v>
      </c>
      <c r="K81" s="22" t="s">
        <v>1</v>
      </c>
      <c r="L81" s="1"/>
      <c r="M81" s="1"/>
      <c r="N81" s="1"/>
      <c r="O81" s="20">
        <f t="shared" si="22"/>
        <v>0</v>
      </c>
      <c r="P81" s="76"/>
      <c r="Q81" s="77"/>
      <c r="R81" s="10" t="str">
        <f>IF(OR(AND(C81&lt;&gt;"",D81&lt;&gt;"",F81&lt;&gt;"",G81&lt;&gt;""),(C81="")),"OK","NG")</f>
        <v>OK</v>
      </c>
    </row>
    <row r="82" spans="1:20" ht="22.5" customHeight="1">
      <c r="A82" s="6"/>
      <c r="B82" s="9"/>
      <c r="C82" s="72"/>
      <c r="D82" s="152"/>
      <c r="E82" s="152"/>
      <c r="F82" s="15"/>
      <c r="G82" s="7"/>
      <c r="H82" s="22"/>
      <c r="I82" s="22"/>
      <c r="J82" s="22" t="s">
        <v>1</v>
      </c>
      <c r="K82" s="22" t="s">
        <v>1</v>
      </c>
      <c r="L82" s="1"/>
      <c r="M82" s="1"/>
      <c r="N82" s="1"/>
      <c r="O82" s="20">
        <f t="shared" si="22"/>
        <v>0</v>
      </c>
      <c r="P82" s="76"/>
      <c r="Q82" s="77"/>
      <c r="R82" s="10" t="str">
        <f t="shared" si="23"/>
        <v>OK</v>
      </c>
    </row>
    <row r="83" spans="1:20" ht="22.5" customHeight="1">
      <c r="A83" s="6"/>
      <c r="B83" s="9"/>
      <c r="C83" s="72"/>
      <c r="D83" s="152"/>
      <c r="E83" s="152"/>
      <c r="F83" s="15"/>
      <c r="G83" s="7"/>
      <c r="H83" s="22"/>
      <c r="I83" s="22"/>
      <c r="J83" s="22" t="s">
        <v>1</v>
      </c>
      <c r="K83" s="22" t="s">
        <v>1</v>
      </c>
      <c r="L83" s="1"/>
      <c r="M83" s="1"/>
      <c r="N83" s="1"/>
      <c r="O83" s="20">
        <f t="shared" si="22"/>
        <v>0</v>
      </c>
      <c r="P83" s="76"/>
      <c r="Q83" s="77"/>
      <c r="R83" s="10" t="str">
        <f t="shared" si="23"/>
        <v>OK</v>
      </c>
    </row>
    <row r="84" spans="1:20" ht="22.5" customHeight="1">
      <c r="A84" s="12"/>
      <c r="B84" s="13"/>
      <c r="C84" s="14"/>
      <c r="D84" s="13"/>
      <c r="E84" s="14"/>
      <c r="F84" s="14"/>
      <c r="G84" s="13"/>
      <c r="H84" s="13"/>
      <c r="I84" s="12"/>
      <c r="J84" s="12"/>
      <c r="K84" s="68" t="s">
        <v>137</v>
      </c>
      <c r="L84" s="27">
        <f>SUM(L77:L83)</f>
        <v>0</v>
      </c>
      <c r="M84" s="27">
        <f t="shared" ref="M84:N84" si="24">SUM(M77:M83)</f>
        <v>0</v>
      </c>
      <c r="N84" s="27">
        <f t="shared" si="24"/>
        <v>0</v>
      </c>
      <c r="O84" s="27">
        <f>L84-(M84+N84)</f>
        <v>0</v>
      </c>
      <c r="P84" s="76"/>
      <c r="Q84" s="77"/>
      <c r="R84" s="77"/>
    </row>
    <row r="85" spans="1:20" ht="22.5" customHeight="1">
      <c r="A85" s="48" t="s">
        <v>133</v>
      </c>
      <c r="B85" s="13"/>
      <c r="C85" s="14"/>
      <c r="D85" s="13"/>
      <c r="E85" s="14"/>
      <c r="F85" s="14"/>
      <c r="G85" s="13"/>
      <c r="H85" s="13"/>
      <c r="I85" s="12"/>
      <c r="K85" s="12"/>
      <c r="L85" s="12"/>
      <c r="M85" s="12"/>
      <c r="N85" s="12"/>
      <c r="O85" s="12"/>
      <c r="P85" s="76"/>
      <c r="Q85" s="77"/>
      <c r="R85" s="77"/>
    </row>
    <row r="86" spans="1:20" ht="22.5" customHeight="1">
      <c r="A86" s="162" t="s">
        <v>217</v>
      </c>
      <c r="B86" s="160" t="s">
        <v>67</v>
      </c>
      <c r="C86" s="150" t="s">
        <v>286</v>
      </c>
      <c r="D86" s="150"/>
      <c r="E86" s="150"/>
      <c r="F86" s="150"/>
      <c r="G86" s="160" t="s">
        <v>38</v>
      </c>
      <c r="H86" s="144" t="s">
        <v>47</v>
      </c>
      <c r="I86" s="145"/>
      <c r="J86" s="145"/>
      <c r="K86" s="146"/>
      <c r="L86" s="144" t="s">
        <v>216</v>
      </c>
      <c r="M86" s="145"/>
      <c r="N86" s="145"/>
      <c r="O86" s="146"/>
      <c r="P86" s="48" t="s">
        <v>96</v>
      </c>
      <c r="Q86" s="48" t="s">
        <v>96</v>
      </c>
      <c r="R86" s="61"/>
      <c r="T86" s="81" t="s">
        <v>153</v>
      </c>
    </row>
    <row r="87" spans="1:20" ht="22.5" customHeight="1">
      <c r="A87" s="161"/>
      <c r="B87" s="161"/>
      <c r="C87" s="68" t="s">
        <v>215</v>
      </c>
      <c r="D87" s="150" t="s">
        <v>120</v>
      </c>
      <c r="E87" s="150"/>
      <c r="F87" s="68" t="s">
        <v>15</v>
      </c>
      <c r="G87" s="161"/>
      <c r="H87" s="69" t="s">
        <v>29</v>
      </c>
      <c r="I87" s="69" t="s">
        <v>28</v>
      </c>
      <c r="J87" s="68" t="s">
        <v>18</v>
      </c>
      <c r="K87" s="68" t="s">
        <v>19</v>
      </c>
      <c r="L87" s="53" t="s">
        <v>109</v>
      </c>
      <c r="M87" s="53" t="s">
        <v>110</v>
      </c>
      <c r="N87" s="53" t="s">
        <v>111</v>
      </c>
      <c r="O87" s="53" t="s">
        <v>112</v>
      </c>
      <c r="P87" s="70" t="s">
        <v>104</v>
      </c>
      <c r="Q87" s="70" t="s">
        <v>116</v>
      </c>
      <c r="R87" s="70" t="s">
        <v>115</v>
      </c>
      <c r="T87" s="81" t="s">
        <v>159</v>
      </c>
    </row>
    <row r="88" spans="1:20" ht="22.5" customHeight="1">
      <c r="A88" s="6"/>
      <c r="B88" s="9"/>
      <c r="C88" s="72"/>
      <c r="D88" s="152"/>
      <c r="E88" s="152"/>
      <c r="F88" s="15"/>
      <c r="G88" s="7"/>
      <c r="H88" s="6"/>
      <c r="I88" s="6"/>
      <c r="J88" s="7" t="s">
        <v>1</v>
      </c>
      <c r="K88" s="8" t="s">
        <v>1</v>
      </c>
      <c r="L88" s="1"/>
      <c r="M88" s="1"/>
      <c r="N88" s="1"/>
      <c r="O88" s="20">
        <f>L88-(M88+N88)</f>
        <v>0</v>
      </c>
      <c r="P88" s="29" t="str">
        <f>IF(OR(G88="新規",G88="追加",G88=""),"OK",(IF(AND(H88="",I88=""),"NG","OK")))</f>
        <v>OK</v>
      </c>
      <c r="Q88" s="10" t="str">
        <f>IF(OR(G88="新規",G88="追加",G88=""),"OK",(IF(OR(AND(J88="",K88=""),AND(J88="",K88="□"),AND(J88="□",K88=""),AND(J88="□",K88="□")),"NG","OK")))</f>
        <v>OK</v>
      </c>
      <c r="R88" s="10" t="str">
        <f>IF(OR(AND(C88&lt;&gt;"",D88&lt;&gt;"",F88&lt;&gt;"",G88&lt;&gt;""),(C88="")),"OK","NG")</f>
        <v>OK</v>
      </c>
      <c r="T88" s="81" t="s">
        <v>13</v>
      </c>
    </row>
    <row r="89" spans="1:20" ht="22.5" customHeight="1">
      <c r="A89" s="6"/>
      <c r="B89" s="9"/>
      <c r="C89" s="72"/>
      <c r="D89" s="152"/>
      <c r="E89" s="152"/>
      <c r="F89" s="15"/>
      <c r="G89" s="7"/>
      <c r="H89" s="6"/>
      <c r="I89" s="6"/>
      <c r="J89" s="7" t="s">
        <v>1</v>
      </c>
      <c r="K89" s="8" t="s">
        <v>1</v>
      </c>
      <c r="L89" s="1"/>
      <c r="M89" s="1"/>
      <c r="N89" s="1"/>
      <c r="O89" s="20">
        <f t="shared" ref="O89:O94" si="25">L89-(M89+N89)</f>
        <v>0</v>
      </c>
      <c r="P89" s="29" t="str">
        <f t="shared" ref="P89:P94" si="26">IF(OR(G89="新規",G89="追加",G89=""),"OK",(IF(AND(H89="",I89=""),"NG","OK")))</f>
        <v>OK</v>
      </c>
      <c r="Q89" s="10" t="str">
        <f t="shared" ref="Q89:Q94" si="27">IF(OR(G89="新規",G89="追加",G89=""),"OK",(IF(OR(AND(J89="",K89=""),AND(J89="",K89="□"),AND(J89="□",K89=""),AND(J89="□",K89="□")),"NG","OK")))</f>
        <v>OK</v>
      </c>
      <c r="R89" s="10" t="str">
        <f t="shared" ref="R89:R94" si="28">IF(OR(AND(C89&lt;&gt;"",D89&lt;&gt;"",F89&lt;&gt;"",G89&lt;&gt;""),(C89="")),"OK","NG")</f>
        <v>OK</v>
      </c>
    </row>
    <row r="90" spans="1:20" ht="22.5" customHeight="1">
      <c r="A90" s="6"/>
      <c r="B90" s="9"/>
      <c r="C90" s="72"/>
      <c r="D90" s="152"/>
      <c r="E90" s="152"/>
      <c r="F90" s="15"/>
      <c r="G90" s="7"/>
      <c r="H90" s="6"/>
      <c r="I90" s="6"/>
      <c r="J90" s="7" t="s">
        <v>1</v>
      </c>
      <c r="K90" s="8" t="s">
        <v>1</v>
      </c>
      <c r="L90" s="1"/>
      <c r="M90" s="1"/>
      <c r="N90" s="1"/>
      <c r="O90" s="20">
        <f t="shared" si="25"/>
        <v>0</v>
      </c>
      <c r="P90" s="29" t="str">
        <f t="shared" si="26"/>
        <v>OK</v>
      </c>
      <c r="Q90" s="10" t="str">
        <f t="shared" si="27"/>
        <v>OK</v>
      </c>
      <c r="R90" s="10" t="str">
        <f t="shared" si="28"/>
        <v>OK</v>
      </c>
    </row>
    <row r="91" spans="1:20" ht="22.5" customHeight="1">
      <c r="A91" s="6"/>
      <c r="B91" s="9"/>
      <c r="C91" s="72"/>
      <c r="D91" s="152"/>
      <c r="E91" s="152"/>
      <c r="F91" s="15"/>
      <c r="G91" s="7"/>
      <c r="H91" s="6"/>
      <c r="I91" s="6"/>
      <c r="J91" s="7" t="s">
        <v>1</v>
      </c>
      <c r="K91" s="8" t="s">
        <v>1</v>
      </c>
      <c r="L91" s="1"/>
      <c r="M91" s="1"/>
      <c r="N91" s="1"/>
      <c r="O91" s="20">
        <f t="shared" si="25"/>
        <v>0</v>
      </c>
      <c r="P91" s="29" t="str">
        <f t="shared" si="26"/>
        <v>OK</v>
      </c>
      <c r="Q91" s="10" t="str">
        <f t="shared" si="27"/>
        <v>OK</v>
      </c>
      <c r="R91" s="10" t="str">
        <f t="shared" si="28"/>
        <v>OK</v>
      </c>
    </row>
    <row r="92" spans="1:20" ht="22.5" customHeight="1">
      <c r="A92" s="6"/>
      <c r="B92" s="9"/>
      <c r="C92" s="72"/>
      <c r="D92" s="152"/>
      <c r="E92" s="152"/>
      <c r="F92" s="16"/>
      <c r="G92" s="7"/>
      <c r="H92" s="6"/>
      <c r="I92" s="6"/>
      <c r="J92" s="7" t="s">
        <v>1</v>
      </c>
      <c r="K92" s="8" t="s">
        <v>1</v>
      </c>
      <c r="L92" s="1"/>
      <c r="M92" s="1"/>
      <c r="N92" s="1"/>
      <c r="O92" s="20">
        <f t="shared" si="25"/>
        <v>0</v>
      </c>
      <c r="P92" s="29" t="str">
        <f t="shared" si="26"/>
        <v>OK</v>
      </c>
      <c r="Q92" s="10" t="str">
        <f t="shared" si="27"/>
        <v>OK</v>
      </c>
      <c r="R92" s="10" t="str">
        <f t="shared" si="28"/>
        <v>OK</v>
      </c>
    </row>
    <row r="93" spans="1:20" ht="22.5" customHeight="1">
      <c r="A93" s="6"/>
      <c r="B93" s="9"/>
      <c r="C93" s="72"/>
      <c r="D93" s="152"/>
      <c r="E93" s="152"/>
      <c r="F93" s="15"/>
      <c r="G93" s="7"/>
      <c r="H93" s="6"/>
      <c r="I93" s="6"/>
      <c r="J93" s="7" t="s">
        <v>1</v>
      </c>
      <c r="K93" s="8" t="s">
        <v>1</v>
      </c>
      <c r="L93" s="1"/>
      <c r="M93" s="1"/>
      <c r="N93" s="1"/>
      <c r="O93" s="20">
        <f t="shared" si="25"/>
        <v>0</v>
      </c>
      <c r="P93" s="29" t="str">
        <f t="shared" si="26"/>
        <v>OK</v>
      </c>
      <c r="Q93" s="10" t="str">
        <f t="shared" si="27"/>
        <v>OK</v>
      </c>
      <c r="R93" s="10" t="str">
        <f t="shared" si="28"/>
        <v>OK</v>
      </c>
    </row>
    <row r="94" spans="1:20" ht="22.5" customHeight="1">
      <c r="A94" s="6"/>
      <c r="B94" s="9"/>
      <c r="C94" s="72"/>
      <c r="D94" s="152"/>
      <c r="E94" s="152"/>
      <c r="F94" s="15"/>
      <c r="G94" s="7"/>
      <c r="H94" s="6"/>
      <c r="I94" s="6"/>
      <c r="J94" s="7" t="s">
        <v>1</v>
      </c>
      <c r="K94" s="8" t="s">
        <v>1</v>
      </c>
      <c r="L94" s="1"/>
      <c r="M94" s="1"/>
      <c r="N94" s="1"/>
      <c r="O94" s="20">
        <f t="shared" si="25"/>
        <v>0</v>
      </c>
      <c r="P94" s="29" t="str">
        <f t="shared" si="26"/>
        <v>OK</v>
      </c>
      <c r="Q94" s="10" t="str">
        <f t="shared" si="27"/>
        <v>OK</v>
      </c>
      <c r="R94" s="10" t="str">
        <f t="shared" si="28"/>
        <v>OK</v>
      </c>
    </row>
    <row r="95" spans="1:20" ht="22.5" customHeight="1">
      <c r="A95" s="12"/>
      <c r="B95" s="13"/>
      <c r="C95" s="14"/>
      <c r="D95" s="13"/>
      <c r="E95" s="14"/>
      <c r="F95" s="14"/>
      <c r="G95" s="13"/>
      <c r="H95" s="13"/>
      <c r="I95" s="12"/>
      <c r="J95" s="12"/>
      <c r="K95" s="68" t="s">
        <v>137</v>
      </c>
      <c r="L95" s="27">
        <f>SUM(L88:L94)</f>
        <v>0</v>
      </c>
      <c r="M95" s="27">
        <f t="shared" ref="M95:N95" si="29">SUM(M88:M94)</f>
        <v>0</v>
      </c>
      <c r="N95" s="27">
        <f t="shared" si="29"/>
        <v>0</v>
      </c>
      <c r="O95" s="27">
        <f>L95-(M95+N95)</f>
        <v>0</v>
      </c>
      <c r="P95" s="76"/>
      <c r="Q95" s="77"/>
      <c r="R95" s="77"/>
    </row>
    <row r="96" spans="1:20" ht="23" customHeight="1">
      <c r="A96" s="48" t="s">
        <v>134</v>
      </c>
      <c r="B96" s="13"/>
      <c r="C96" s="14"/>
      <c r="D96" s="13"/>
      <c r="E96" s="14"/>
      <c r="F96" s="14"/>
      <c r="G96" s="13"/>
      <c r="H96" s="13"/>
      <c r="I96" s="12"/>
      <c r="J96" s="12"/>
      <c r="K96" s="12"/>
      <c r="L96" s="12"/>
      <c r="M96" s="12"/>
      <c r="N96" s="12"/>
      <c r="O96" s="12"/>
      <c r="P96" s="76"/>
      <c r="Q96" s="77"/>
      <c r="R96" s="77"/>
    </row>
    <row r="97" spans="1:20" ht="23" customHeight="1">
      <c r="A97" s="162" t="s">
        <v>217</v>
      </c>
      <c r="B97" s="160" t="s">
        <v>67</v>
      </c>
      <c r="C97" s="150" t="s">
        <v>286</v>
      </c>
      <c r="D97" s="150"/>
      <c r="E97" s="150"/>
      <c r="F97" s="150"/>
      <c r="G97" s="160" t="s">
        <v>38</v>
      </c>
      <c r="H97" s="144" t="s">
        <v>47</v>
      </c>
      <c r="I97" s="145"/>
      <c r="J97" s="145"/>
      <c r="K97" s="146"/>
      <c r="L97" s="144" t="s">
        <v>216</v>
      </c>
      <c r="M97" s="145"/>
      <c r="N97" s="145"/>
      <c r="O97" s="146"/>
      <c r="P97" s="48" t="s">
        <v>96</v>
      </c>
      <c r="Q97" s="48" t="s">
        <v>96</v>
      </c>
      <c r="R97" s="61"/>
    </row>
    <row r="98" spans="1:20" ht="23" customHeight="1">
      <c r="A98" s="161"/>
      <c r="B98" s="161"/>
      <c r="C98" s="68" t="s">
        <v>215</v>
      </c>
      <c r="D98" s="150" t="s">
        <v>120</v>
      </c>
      <c r="E98" s="150"/>
      <c r="F98" s="68" t="s">
        <v>15</v>
      </c>
      <c r="G98" s="161"/>
      <c r="H98" s="69" t="s">
        <v>29</v>
      </c>
      <c r="I98" s="69" t="s">
        <v>28</v>
      </c>
      <c r="J98" s="68" t="s">
        <v>18</v>
      </c>
      <c r="K98" s="68" t="s">
        <v>19</v>
      </c>
      <c r="L98" s="53" t="s">
        <v>109</v>
      </c>
      <c r="M98" s="53" t="s">
        <v>110</v>
      </c>
      <c r="N98" s="53" t="s">
        <v>111</v>
      </c>
      <c r="O98" s="53" t="s">
        <v>112</v>
      </c>
      <c r="P98" s="70" t="s">
        <v>104</v>
      </c>
      <c r="Q98" s="70" t="s">
        <v>116</v>
      </c>
      <c r="R98" s="70" t="s">
        <v>115</v>
      </c>
      <c r="T98" s="81" t="s">
        <v>153</v>
      </c>
    </row>
    <row r="99" spans="1:20" ht="23" customHeight="1">
      <c r="A99" s="6"/>
      <c r="B99" s="9"/>
      <c r="C99" s="72"/>
      <c r="D99" s="152"/>
      <c r="E99" s="152"/>
      <c r="F99" s="15"/>
      <c r="G99" s="7"/>
      <c r="H99" s="6"/>
      <c r="I99" s="6"/>
      <c r="J99" s="7" t="s">
        <v>1</v>
      </c>
      <c r="K99" s="8" t="s">
        <v>1</v>
      </c>
      <c r="L99" s="1"/>
      <c r="M99" s="1"/>
      <c r="N99" s="1"/>
      <c r="O99" s="20">
        <f>L99-(M99+N99)</f>
        <v>0</v>
      </c>
      <c r="P99" s="29" t="str">
        <f>IF(OR(G99="新規",G99="追加",G99=""),"OK",(IF(AND(H99="",I99=""),"NG","OK")))</f>
        <v>OK</v>
      </c>
      <c r="Q99" s="10" t="str">
        <f>IF(OR(G99="新規",G99="追加",G99=""),"OK",(IF(OR(AND(J99="",K99=""),AND(J99="",K99="□"),AND(J99="□",K99=""),AND(J99="□",K99="□")),"NG","OK")))</f>
        <v>OK</v>
      </c>
      <c r="R99" s="10" t="str">
        <f>IF(OR(AND(C99&lt;&gt;"",D99&lt;&gt;"",F99&lt;&gt;"",G99&lt;&gt;""),(C99="")),"OK","NG")</f>
        <v>OK</v>
      </c>
      <c r="T99" s="81" t="s">
        <v>161</v>
      </c>
    </row>
    <row r="100" spans="1:20" ht="23" customHeight="1">
      <c r="A100" s="6"/>
      <c r="B100" s="9"/>
      <c r="C100" s="72"/>
      <c r="D100" s="152"/>
      <c r="E100" s="152"/>
      <c r="F100" s="15"/>
      <c r="G100" s="7"/>
      <c r="H100" s="6"/>
      <c r="I100" s="6"/>
      <c r="J100" s="7" t="s">
        <v>1</v>
      </c>
      <c r="K100" s="8" t="s">
        <v>1</v>
      </c>
      <c r="L100" s="1"/>
      <c r="M100" s="1"/>
      <c r="N100" s="1"/>
      <c r="O100" s="20">
        <f t="shared" ref="O100:O105" si="30">L100-(M100+N100)</f>
        <v>0</v>
      </c>
      <c r="P100" s="29" t="str">
        <f t="shared" ref="P100:P105" si="31">IF(OR(G100="新規",G100="追加",G100=""),"OK",(IF(AND(H100="",I100=""),"NG","OK")))</f>
        <v>OK</v>
      </c>
      <c r="Q100" s="10" t="str">
        <f t="shared" ref="Q100:Q105" si="32">IF(OR(G100="新規",G100="追加",G100=""),"OK",(IF(OR(AND(J100="",K100=""),AND(J100="",K100="□"),AND(J100="□",K100=""),AND(J100="□",K100="□")),"NG","OK")))</f>
        <v>OK</v>
      </c>
      <c r="R100" s="10" t="str">
        <f t="shared" ref="R100:R105" si="33">IF(OR(AND(C100&lt;&gt;"",D100&lt;&gt;"",F100&lt;&gt;"",G100&lt;&gt;""),(C100="")),"OK","NG")</f>
        <v>OK</v>
      </c>
      <c r="T100" s="81" t="s">
        <v>218</v>
      </c>
    </row>
    <row r="101" spans="1:20" ht="23" customHeight="1">
      <c r="A101" s="6"/>
      <c r="B101" s="9"/>
      <c r="C101" s="72"/>
      <c r="D101" s="152"/>
      <c r="E101" s="152"/>
      <c r="F101" s="15"/>
      <c r="G101" s="7"/>
      <c r="H101" s="6"/>
      <c r="I101" s="6"/>
      <c r="J101" s="7" t="s">
        <v>1</v>
      </c>
      <c r="K101" s="8" t="s">
        <v>1</v>
      </c>
      <c r="L101" s="1"/>
      <c r="M101" s="1"/>
      <c r="N101" s="1"/>
      <c r="O101" s="20">
        <f t="shared" si="30"/>
        <v>0</v>
      </c>
      <c r="P101" s="29" t="str">
        <f t="shared" si="31"/>
        <v>OK</v>
      </c>
      <c r="Q101" s="10" t="str">
        <f t="shared" si="32"/>
        <v>OK</v>
      </c>
      <c r="R101" s="10" t="str">
        <f t="shared" si="33"/>
        <v>OK</v>
      </c>
      <c r="T101" s="81" t="s">
        <v>160</v>
      </c>
    </row>
    <row r="102" spans="1:20" ht="23" customHeight="1">
      <c r="A102" s="6"/>
      <c r="B102" s="9"/>
      <c r="C102" s="72"/>
      <c r="D102" s="152"/>
      <c r="E102" s="152"/>
      <c r="F102" s="15"/>
      <c r="G102" s="7"/>
      <c r="H102" s="6"/>
      <c r="I102" s="6"/>
      <c r="J102" s="7" t="s">
        <v>1</v>
      </c>
      <c r="K102" s="8" t="s">
        <v>1</v>
      </c>
      <c r="L102" s="1"/>
      <c r="M102" s="1"/>
      <c r="N102" s="1"/>
      <c r="O102" s="20">
        <f t="shared" si="30"/>
        <v>0</v>
      </c>
      <c r="P102" s="29" t="str">
        <f t="shared" si="31"/>
        <v>OK</v>
      </c>
      <c r="Q102" s="10" t="str">
        <f t="shared" si="32"/>
        <v>OK</v>
      </c>
      <c r="R102" s="10" t="str">
        <f t="shared" si="33"/>
        <v>OK</v>
      </c>
      <c r="T102" s="81" t="s">
        <v>13</v>
      </c>
    </row>
    <row r="103" spans="1:20" ht="23" customHeight="1">
      <c r="A103" s="6"/>
      <c r="B103" s="9"/>
      <c r="C103" s="72"/>
      <c r="D103" s="152"/>
      <c r="E103" s="152"/>
      <c r="F103" s="16"/>
      <c r="G103" s="7"/>
      <c r="H103" s="6"/>
      <c r="I103" s="6"/>
      <c r="J103" s="7" t="s">
        <v>1</v>
      </c>
      <c r="K103" s="8" t="s">
        <v>1</v>
      </c>
      <c r="L103" s="1"/>
      <c r="M103" s="1"/>
      <c r="N103" s="1"/>
      <c r="O103" s="20">
        <f t="shared" si="30"/>
        <v>0</v>
      </c>
      <c r="P103" s="29" t="str">
        <f t="shared" si="31"/>
        <v>OK</v>
      </c>
      <c r="Q103" s="10" t="str">
        <f>IF(OR(G103="新規",G103="追加",G103=""),"OK",(IF(OR(AND(J103="",K103=""),AND(J103="",K103="□"),AND(J103="□",K103=""),AND(J103="□",K103="□")),"NG","OK")))</f>
        <v>OK</v>
      </c>
      <c r="R103" s="10" t="str">
        <f t="shared" si="33"/>
        <v>OK</v>
      </c>
    </row>
    <row r="104" spans="1:20" ht="23" customHeight="1">
      <c r="A104" s="6"/>
      <c r="B104" s="9"/>
      <c r="C104" s="72"/>
      <c r="D104" s="152"/>
      <c r="E104" s="152"/>
      <c r="F104" s="15"/>
      <c r="G104" s="7"/>
      <c r="H104" s="6"/>
      <c r="I104" s="6"/>
      <c r="J104" s="7" t="s">
        <v>1</v>
      </c>
      <c r="K104" s="8" t="s">
        <v>1</v>
      </c>
      <c r="L104" s="1"/>
      <c r="M104" s="1"/>
      <c r="N104" s="1"/>
      <c r="O104" s="20">
        <f t="shared" si="30"/>
        <v>0</v>
      </c>
      <c r="P104" s="29" t="str">
        <f t="shared" si="31"/>
        <v>OK</v>
      </c>
      <c r="Q104" s="10" t="str">
        <f t="shared" si="32"/>
        <v>OK</v>
      </c>
      <c r="R104" s="10" t="str">
        <f t="shared" si="33"/>
        <v>OK</v>
      </c>
    </row>
    <row r="105" spans="1:20" ht="22.5" customHeight="1">
      <c r="A105" s="6"/>
      <c r="B105" s="9"/>
      <c r="C105" s="72"/>
      <c r="D105" s="152"/>
      <c r="E105" s="152"/>
      <c r="F105" s="15"/>
      <c r="G105" s="7"/>
      <c r="H105" s="6"/>
      <c r="I105" s="6"/>
      <c r="J105" s="7" t="s">
        <v>1</v>
      </c>
      <c r="K105" s="8" t="s">
        <v>1</v>
      </c>
      <c r="L105" s="1"/>
      <c r="M105" s="1"/>
      <c r="N105" s="1"/>
      <c r="O105" s="20">
        <f t="shared" si="30"/>
        <v>0</v>
      </c>
      <c r="P105" s="29" t="str">
        <f t="shared" si="31"/>
        <v>OK</v>
      </c>
      <c r="Q105" s="10" t="str">
        <f t="shared" si="32"/>
        <v>OK</v>
      </c>
      <c r="R105" s="10" t="str">
        <f t="shared" si="33"/>
        <v>OK</v>
      </c>
    </row>
    <row r="106" spans="1:20" ht="22.5" customHeight="1">
      <c r="A106" s="12"/>
      <c r="B106" s="13"/>
      <c r="C106" s="14"/>
      <c r="D106" s="13"/>
      <c r="E106" s="14"/>
      <c r="F106" s="14"/>
      <c r="G106" s="13"/>
      <c r="H106" s="13"/>
      <c r="I106" s="12"/>
      <c r="J106" s="12"/>
      <c r="K106" s="68" t="s">
        <v>137</v>
      </c>
      <c r="L106" s="27">
        <f>SUM(L99:L105)</f>
        <v>0</v>
      </c>
      <c r="M106" s="27">
        <f t="shared" ref="M106:N106" si="34">SUM(M99:M105)</f>
        <v>0</v>
      </c>
      <c r="N106" s="27">
        <f t="shared" si="34"/>
        <v>0</v>
      </c>
      <c r="O106" s="27">
        <f>L106-(M106+N106)</f>
        <v>0</v>
      </c>
      <c r="P106" s="76"/>
      <c r="Q106" s="77"/>
      <c r="R106" s="77"/>
    </row>
    <row r="107" spans="1:20" ht="22.5" customHeight="1">
      <c r="A107" s="48" t="s">
        <v>136</v>
      </c>
      <c r="B107" s="13"/>
      <c r="C107" s="14"/>
      <c r="D107" s="13"/>
      <c r="E107" s="14"/>
      <c r="F107" s="14"/>
      <c r="G107" s="13"/>
      <c r="H107" s="13"/>
      <c r="I107" s="12"/>
      <c r="J107" s="12"/>
      <c r="K107" s="12"/>
      <c r="L107" s="12"/>
      <c r="M107" s="12"/>
      <c r="N107" s="12"/>
      <c r="O107" s="12"/>
      <c r="P107" s="76"/>
      <c r="Q107" s="77"/>
      <c r="R107" s="77"/>
    </row>
    <row r="108" spans="1:20" ht="22.5" customHeight="1">
      <c r="A108" s="162" t="s">
        <v>217</v>
      </c>
      <c r="B108" s="160" t="s">
        <v>67</v>
      </c>
      <c r="C108" s="150" t="s">
        <v>286</v>
      </c>
      <c r="D108" s="150"/>
      <c r="E108" s="150"/>
      <c r="F108" s="150"/>
      <c r="G108" s="160" t="s">
        <v>38</v>
      </c>
      <c r="H108" s="144" t="s">
        <v>47</v>
      </c>
      <c r="I108" s="145"/>
      <c r="J108" s="145"/>
      <c r="K108" s="146"/>
      <c r="L108" s="144" t="s">
        <v>216</v>
      </c>
      <c r="M108" s="145"/>
      <c r="N108" s="145"/>
      <c r="O108" s="146"/>
      <c r="P108" s="48" t="s">
        <v>96</v>
      </c>
      <c r="Q108" s="48" t="s">
        <v>96</v>
      </c>
      <c r="R108" s="61"/>
    </row>
    <row r="109" spans="1:20" ht="22.5" customHeight="1">
      <c r="A109" s="161"/>
      <c r="B109" s="161"/>
      <c r="C109" s="68" t="s">
        <v>215</v>
      </c>
      <c r="D109" s="150" t="s">
        <v>120</v>
      </c>
      <c r="E109" s="150"/>
      <c r="F109" s="68" t="s">
        <v>15</v>
      </c>
      <c r="G109" s="161"/>
      <c r="H109" s="69" t="s">
        <v>29</v>
      </c>
      <c r="I109" s="69" t="s">
        <v>28</v>
      </c>
      <c r="J109" s="68" t="s">
        <v>18</v>
      </c>
      <c r="K109" s="68" t="s">
        <v>19</v>
      </c>
      <c r="L109" s="53" t="s">
        <v>109</v>
      </c>
      <c r="M109" s="53" t="s">
        <v>110</v>
      </c>
      <c r="N109" s="53" t="s">
        <v>111</v>
      </c>
      <c r="O109" s="53" t="s">
        <v>112</v>
      </c>
      <c r="P109" s="70" t="s">
        <v>104</v>
      </c>
      <c r="Q109" s="70" t="s">
        <v>116</v>
      </c>
      <c r="R109" s="70" t="s">
        <v>115</v>
      </c>
      <c r="T109" s="81" t="s">
        <v>153</v>
      </c>
    </row>
    <row r="110" spans="1:20" ht="22.5" customHeight="1">
      <c r="A110" s="6"/>
      <c r="B110" s="9"/>
      <c r="C110" s="72"/>
      <c r="D110" s="152"/>
      <c r="E110" s="152"/>
      <c r="F110" s="15"/>
      <c r="G110" s="7"/>
      <c r="H110" s="6"/>
      <c r="I110" s="6"/>
      <c r="J110" s="7" t="s">
        <v>1</v>
      </c>
      <c r="K110" s="8" t="s">
        <v>1</v>
      </c>
      <c r="L110" s="1"/>
      <c r="M110" s="1"/>
      <c r="N110" s="1"/>
      <c r="O110" s="20">
        <f>L110-(M110+N110)</f>
        <v>0</v>
      </c>
      <c r="P110" s="29" t="str">
        <f>IF(OR(G110="新規",G110="追加",G110=""),"OK",(IF(AND(H110="",I110=""),"NG","OK")))</f>
        <v>OK</v>
      </c>
      <c r="Q110" s="10" t="str">
        <f>IF(OR(G110="新規",G110="追加",G110=""),"OK",(IF(OR(AND(J110="",K110=""),AND(J110="",K110="□"),AND(J110="□",K110=""),AND(J110="□",K110="□")),"NG","OK")))</f>
        <v>OK</v>
      </c>
      <c r="R110" s="10" t="str">
        <f>IF(OR(AND(C110&lt;&gt;"",D110&lt;&gt;"",F110&lt;&gt;"",G110&lt;&gt;""),(C110="")),"OK","NG")</f>
        <v>OK</v>
      </c>
      <c r="T110" s="81" t="s">
        <v>164</v>
      </c>
    </row>
    <row r="111" spans="1:20" ht="22.5" customHeight="1">
      <c r="A111" s="6"/>
      <c r="B111" s="9"/>
      <c r="C111" s="72"/>
      <c r="D111" s="152"/>
      <c r="E111" s="152"/>
      <c r="F111" s="15"/>
      <c r="G111" s="7"/>
      <c r="H111" s="6"/>
      <c r="I111" s="6"/>
      <c r="J111" s="7" t="s">
        <v>1</v>
      </c>
      <c r="K111" s="8" t="s">
        <v>1</v>
      </c>
      <c r="L111" s="1"/>
      <c r="M111" s="1"/>
      <c r="N111" s="1"/>
      <c r="O111" s="20">
        <f t="shared" ref="O111:O116" si="35">L111-(M111+N111)</f>
        <v>0</v>
      </c>
      <c r="P111" s="29" t="str">
        <f t="shared" ref="P111:P116" si="36">IF(OR(G111="新規",G111="追加",G111=""),"OK",(IF(AND(H111="",I111=""),"NG","OK")))</f>
        <v>OK</v>
      </c>
      <c r="Q111" s="10" t="str">
        <f t="shared" ref="Q111:Q116" si="37">IF(OR(G111="新規",G111="追加",G111=""),"OK",(IF(OR(AND(J111="",K111=""),AND(J111="",K111="□"),AND(J111="□",K111=""),AND(J111="□",K111="□")),"NG","OK")))</f>
        <v>OK</v>
      </c>
      <c r="R111" s="10" t="str">
        <f t="shared" ref="R111:R115" si="38">IF(OR(AND(C111&lt;&gt;"",D111&lt;&gt;"",F111&lt;&gt;"",G111&lt;&gt;""),(C111="")),"OK","NG")</f>
        <v>OK</v>
      </c>
      <c r="T111" s="81" t="s">
        <v>13</v>
      </c>
    </row>
    <row r="112" spans="1:20" ht="22.5" customHeight="1">
      <c r="A112" s="6"/>
      <c r="B112" s="9"/>
      <c r="C112" s="72"/>
      <c r="D112" s="152"/>
      <c r="E112" s="152"/>
      <c r="F112" s="15"/>
      <c r="G112" s="7"/>
      <c r="H112" s="6"/>
      <c r="I112" s="6"/>
      <c r="J112" s="7" t="s">
        <v>1</v>
      </c>
      <c r="K112" s="8" t="s">
        <v>1</v>
      </c>
      <c r="L112" s="1"/>
      <c r="M112" s="1"/>
      <c r="N112" s="1"/>
      <c r="O112" s="20">
        <f t="shared" si="35"/>
        <v>0</v>
      </c>
      <c r="P112" s="29" t="str">
        <f t="shared" si="36"/>
        <v>OK</v>
      </c>
      <c r="Q112" s="10" t="str">
        <f t="shared" si="37"/>
        <v>OK</v>
      </c>
      <c r="R112" s="10" t="str">
        <f t="shared" si="38"/>
        <v>OK</v>
      </c>
    </row>
    <row r="113" spans="1:23" ht="22.5" customHeight="1">
      <c r="A113" s="6"/>
      <c r="B113" s="9"/>
      <c r="C113" s="72"/>
      <c r="D113" s="152"/>
      <c r="E113" s="152"/>
      <c r="F113" s="15"/>
      <c r="G113" s="7"/>
      <c r="H113" s="6"/>
      <c r="I113" s="6"/>
      <c r="J113" s="7" t="s">
        <v>1</v>
      </c>
      <c r="K113" s="8" t="s">
        <v>1</v>
      </c>
      <c r="L113" s="1"/>
      <c r="M113" s="1"/>
      <c r="N113" s="1"/>
      <c r="O113" s="20">
        <f t="shared" si="35"/>
        <v>0</v>
      </c>
      <c r="P113" s="29" t="str">
        <f t="shared" si="36"/>
        <v>OK</v>
      </c>
      <c r="Q113" s="10" t="str">
        <f t="shared" si="37"/>
        <v>OK</v>
      </c>
      <c r="R113" s="10" t="str">
        <f t="shared" si="38"/>
        <v>OK</v>
      </c>
    </row>
    <row r="114" spans="1:23" ht="22.5" customHeight="1">
      <c r="A114" s="6"/>
      <c r="B114" s="9"/>
      <c r="C114" s="72"/>
      <c r="D114" s="152"/>
      <c r="E114" s="152"/>
      <c r="F114" s="16"/>
      <c r="G114" s="7"/>
      <c r="H114" s="6"/>
      <c r="I114" s="6"/>
      <c r="J114" s="7" t="s">
        <v>1</v>
      </c>
      <c r="K114" s="8" t="s">
        <v>1</v>
      </c>
      <c r="L114" s="1"/>
      <c r="M114" s="1"/>
      <c r="N114" s="1"/>
      <c r="O114" s="20">
        <f t="shared" si="35"/>
        <v>0</v>
      </c>
      <c r="P114" s="29" t="str">
        <f t="shared" si="36"/>
        <v>OK</v>
      </c>
      <c r="Q114" s="10" t="str">
        <f t="shared" si="37"/>
        <v>OK</v>
      </c>
      <c r="R114" s="10" t="str">
        <f t="shared" si="38"/>
        <v>OK</v>
      </c>
    </row>
    <row r="115" spans="1:23" ht="22.5" customHeight="1">
      <c r="A115" s="6"/>
      <c r="B115" s="9"/>
      <c r="C115" s="72"/>
      <c r="D115" s="152"/>
      <c r="E115" s="152"/>
      <c r="F115" s="15"/>
      <c r="G115" s="7"/>
      <c r="H115" s="6"/>
      <c r="I115" s="6"/>
      <c r="J115" s="7" t="s">
        <v>1</v>
      </c>
      <c r="K115" s="8" t="s">
        <v>1</v>
      </c>
      <c r="L115" s="1"/>
      <c r="M115" s="1"/>
      <c r="N115" s="1"/>
      <c r="O115" s="20">
        <f t="shared" si="35"/>
        <v>0</v>
      </c>
      <c r="P115" s="29" t="str">
        <f t="shared" si="36"/>
        <v>OK</v>
      </c>
      <c r="Q115" s="10" t="str">
        <f t="shared" si="37"/>
        <v>OK</v>
      </c>
      <c r="R115" s="10" t="str">
        <f t="shared" si="38"/>
        <v>OK</v>
      </c>
    </row>
    <row r="116" spans="1:23" ht="22.5" customHeight="1">
      <c r="A116" s="6"/>
      <c r="B116" s="9"/>
      <c r="C116" s="72"/>
      <c r="D116" s="152"/>
      <c r="E116" s="152"/>
      <c r="F116" s="15"/>
      <c r="G116" s="7"/>
      <c r="H116" s="6"/>
      <c r="I116" s="6"/>
      <c r="J116" s="7" t="s">
        <v>1</v>
      </c>
      <c r="K116" s="8" t="s">
        <v>1</v>
      </c>
      <c r="L116" s="1"/>
      <c r="M116" s="1"/>
      <c r="N116" s="1"/>
      <c r="O116" s="20">
        <f t="shared" si="35"/>
        <v>0</v>
      </c>
      <c r="P116" s="29" t="str">
        <f t="shared" si="36"/>
        <v>OK</v>
      </c>
      <c r="Q116" s="10" t="str">
        <f t="shared" si="37"/>
        <v>OK</v>
      </c>
      <c r="R116" s="10" t="str">
        <f>IF(OR(AND(C116&lt;&gt;"",D116&lt;&gt;"",F116&lt;&gt;"",G116&lt;&gt;""),(C116="")),"OK","NG")</f>
        <v>OK</v>
      </c>
    </row>
    <row r="117" spans="1:23" ht="22.5" customHeight="1">
      <c r="A117" s="12"/>
      <c r="B117" s="13"/>
      <c r="C117" s="14"/>
      <c r="D117" s="13"/>
      <c r="E117" s="14"/>
      <c r="F117" s="14"/>
      <c r="G117" s="13"/>
      <c r="H117" s="13"/>
      <c r="I117" s="12"/>
      <c r="J117" s="12"/>
      <c r="K117" s="68" t="s">
        <v>137</v>
      </c>
      <c r="L117" s="27">
        <f>SUM(L110:L116)</f>
        <v>0</v>
      </c>
      <c r="M117" s="27">
        <f t="shared" ref="M117:N117" si="39">SUM(M110:M116)</f>
        <v>0</v>
      </c>
      <c r="N117" s="27">
        <f t="shared" si="39"/>
        <v>0</v>
      </c>
      <c r="O117" s="27">
        <f>L117-(M117+N117)</f>
        <v>0</v>
      </c>
      <c r="P117" s="76"/>
      <c r="Q117" s="77"/>
      <c r="R117" s="77"/>
    </row>
    <row r="118" spans="1:23" ht="13">
      <c r="F118" s="85"/>
    </row>
    <row r="119" spans="1:23" s="61" customFormat="1" ht="13">
      <c r="A119" s="142" t="s">
        <v>139</v>
      </c>
      <c r="B119" s="143"/>
      <c r="C119" s="53" t="s">
        <v>138</v>
      </c>
      <c r="D119" s="53" t="s">
        <v>110</v>
      </c>
      <c r="E119" s="53" t="s">
        <v>111</v>
      </c>
      <c r="F119" s="53" t="s">
        <v>112</v>
      </c>
      <c r="G119" s="53" t="s">
        <v>165</v>
      </c>
      <c r="H119" s="142" t="s">
        <v>17</v>
      </c>
      <c r="I119" s="159"/>
      <c r="J119" s="136" t="s">
        <v>208</v>
      </c>
      <c r="K119" s="136"/>
      <c r="L119" s="136"/>
      <c r="M119" s="136"/>
      <c r="P119" s="87" t="s">
        <v>198</v>
      </c>
      <c r="Q119" s="88" t="s">
        <v>70</v>
      </c>
      <c r="R119" s="88" t="s">
        <v>84</v>
      </c>
    </row>
    <row r="120" spans="1:23" ht="22.5" customHeight="1">
      <c r="A120" s="153" t="s">
        <v>237</v>
      </c>
      <c r="B120" s="154"/>
      <c r="C120" s="100">
        <f>L40</f>
        <v>0</v>
      </c>
      <c r="D120" s="100">
        <f t="shared" ref="D120:F120" si="40">M40</f>
        <v>0</v>
      </c>
      <c r="E120" s="100">
        <f t="shared" si="40"/>
        <v>0</v>
      </c>
      <c r="F120" s="100">
        <f t="shared" si="40"/>
        <v>0</v>
      </c>
      <c r="G120" s="163">
        <f>SUM(D120:D122)</f>
        <v>0</v>
      </c>
      <c r="H120" s="157"/>
      <c r="I120" s="158"/>
      <c r="J120" s="151" t="s">
        <v>209</v>
      </c>
      <c r="K120" s="151"/>
      <c r="L120" s="151"/>
      <c r="M120" s="151"/>
      <c r="N120" s="89"/>
      <c r="O120" s="89"/>
      <c r="P120" s="29" t="str">
        <f>IF(G120&lt;=2500000,"OK","NG")</f>
        <v>OK</v>
      </c>
      <c r="Q120" s="10" t="str">
        <f t="shared" ref="Q120:Q126" si="41">IF(D120&lt;=C120/2,"OK","NG")</f>
        <v>OK</v>
      </c>
      <c r="R120" s="10" t="str">
        <f t="shared" ref="R120:R126" si="42">IF(C120=D120+E120+F120,"OK","NG")</f>
        <v>OK</v>
      </c>
      <c r="S120" s="90"/>
      <c r="T120" s="70"/>
      <c r="U120" s="70"/>
      <c r="V120" s="70"/>
      <c r="W120" s="70"/>
    </row>
    <row r="121" spans="1:23" ht="22.5" customHeight="1">
      <c r="A121" s="155" t="s">
        <v>238</v>
      </c>
      <c r="B121" s="156"/>
      <c r="C121" s="100">
        <f>L51</f>
        <v>0</v>
      </c>
      <c r="D121" s="100">
        <f t="shared" ref="D121:F121" si="43">M51</f>
        <v>0</v>
      </c>
      <c r="E121" s="100">
        <f t="shared" si="43"/>
        <v>0</v>
      </c>
      <c r="F121" s="100">
        <f t="shared" si="43"/>
        <v>0</v>
      </c>
      <c r="G121" s="164"/>
      <c r="H121" s="157"/>
      <c r="I121" s="158"/>
      <c r="J121" s="151"/>
      <c r="K121" s="151"/>
      <c r="L121" s="151"/>
      <c r="M121" s="151"/>
      <c r="N121" s="89"/>
      <c r="O121" s="89"/>
      <c r="P121" s="73" t="s">
        <v>152</v>
      </c>
      <c r="Q121" s="10" t="str">
        <f t="shared" si="41"/>
        <v>OK</v>
      </c>
      <c r="R121" s="10" t="str">
        <f t="shared" si="42"/>
        <v>OK</v>
      </c>
      <c r="S121" s="36"/>
    </row>
    <row r="122" spans="1:23" ht="22.5" customHeight="1">
      <c r="A122" s="155" t="s">
        <v>239</v>
      </c>
      <c r="B122" s="156"/>
      <c r="C122" s="100">
        <f>L62</f>
        <v>0</v>
      </c>
      <c r="D122" s="100">
        <f t="shared" ref="D122:F122" si="44">M62</f>
        <v>0</v>
      </c>
      <c r="E122" s="100">
        <f t="shared" si="44"/>
        <v>0</v>
      </c>
      <c r="F122" s="100">
        <f t="shared" si="44"/>
        <v>0</v>
      </c>
      <c r="G122" s="165"/>
      <c r="H122" s="32"/>
      <c r="I122" s="33"/>
      <c r="J122" s="151"/>
      <c r="K122" s="151"/>
      <c r="L122" s="151"/>
      <c r="M122" s="151"/>
      <c r="N122" s="89"/>
      <c r="O122" s="89"/>
      <c r="P122" s="73" t="s">
        <v>152</v>
      </c>
      <c r="Q122" s="10" t="str">
        <f t="shared" si="41"/>
        <v>OK</v>
      </c>
      <c r="R122" s="10" t="str">
        <f t="shared" si="42"/>
        <v>OK</v>
      </c>
      <c r="S122" s="36"/>
    </row>
    <row r="123" spans="1:23" ht="22.5" customHeight="1">
      <c r="A123" s="155" t="s">
        <v>240</v>
      </c>
      <c r="B123" s="156"/>
      <c r="C123" s="100">
        <f>L73</f>
        <v>0</v>
      </c>
      <c r="D123" s="100">
        <f t="shared" ref="D123:F123" si="45">M73</f>
        <v>0</v>
      </c>
      <c r="E123" s="100">
        <f t="shared" si="45"/>
        <v>0</v>
      </c>
      <c r="F123" s="100">
        <f t="shared" si="45"/>
        <v>0</v>
      </c>
      <c r="G123" s="100">
        <f>D123</f>
        <v>0</v>
      </c>
      <c r="H123" s="32"/>
      <c r="I123" s="33"/>
      <c r="J123" s="150" t="s">
        <v>210</v>
      </c>
      <c r="K123" s="150"/>
      <c r="L123" s="150"/>
      <c r="M123" s="150"/>
      <c r="N123" s="89"/>
      <c r="O123" s="89"/>
      <c r="P123" s="29" t="str">
        <f>IF(G123&lt;=2500000,"OK","NG")</f>
        <v>OK</v>
      </c>
      <c r="Q123" s="10" t="str">
        <f t="shared" si="41"/>
        <v>OK</v>
      </c>
      <c r="R123" s="10" t="str">
        <f t="shared" si="42"/>
        <v>OK</v>
      </c>
      <c r="S123" s="36"/>
    </row>
    <row r="124" spans="1:23" ht="22.5" customHeight="1">
      <c r="A124" s="155" t="s">
        <v>131</v>
      </c>
      <c r="B124" s="156"/>
      <c r="C124" s="100">
        <f>L84</f>
        <v>0</v>
      </c>
      <c r="D124" s="100">
        <f t="shared" ref="D124:F124" si="46">M84</f>
        <v>0</v>
      </c>
      <c r="E124" s="100">
        <f t="shared" si="46"/>
        <v>0</v>
      </c>
      <c r="F124" s="100">
        <f t="shared" si="46"/>
        <v>0</v>
      </c>
      <c r="G124" s="100">
        <f>D124</f>
        <v>0</v>
      </c>
      <c r="H124" s="32"/>
      <c r="I124" s="33"/>
      <c r="J124" s="150" t="s">
        <v>211</v>
      </c>
      <c r="K124" s="150"/>
      <c r="L124" s="150"/>
      <c r="M124" s="150"/>
      <c r="N124" s="89"/>
      <c r="O124" s="89"/>
      <c r="P124" s="29" t="str">
        <f>IF(G124&lt;=5000000,"OK","NG")</f>
        <v>OK</v>
      </c>
      <c r="Q124" s="10" t="str">
        <f t="shared" si="41"/>
        <v>OK</v>
      </c>
      <c r="R124" s="10" t="str">
        <f t="shared" si="42"/>
        <v>OK</v>
      </c>
      <c r="S124" s="36"/>
    </row>
    <row r="125" spans="1:23" ht="22.5" customHeight="1">
      <c r="A125" s="155" t="s">
        <v>241</v>
      </c>
      <c r="B125" s="156"/>
      <c r="C125" s="100">
        <f>L95</f>
        <v>0</v>
      </c>
      <c r="D125" s="100">
        <f t="shared" ref="D125:F125" si="47">M95</f>
        <v>0</v>
      </c>
      <c r="E125" s="100">
        <f t="shared" si="47"/>
        <v>0</v>
      </c>
      <c r="F125" s="100">
        <f t="shared" si="47"/>
        <v>0</v>
      </c>
      <c r="G125" s="183">
        <f>SUM(D125:D126)</f>
        <v>0</v>
      </c>
      <c r="H125" s="32"/>
      <c r="I125" s="33"/>
      <c r="J125" s="151" t="s">
        <v>212</v>
      </c>
      <c r="K125" s="151"/>
      <c r="L125" s="151"/>
      <c r="M125" s="151"/>
      <c r="N125" s="89"/>
      <c r="O125" s="89"/>
      <c r="P125" s="29" t="str">
        <f>IF(G125&lt;=2500000,"OK","NG")</f>
        <v>OK</v>
      </c>
      <c r="Q125" s="10" t="str">
        <f t="shared" si="41"/>
        <v>OK</v>
      </c>
      <c r="R125" s="10" t="str">
        <f t="shared" si="42"/>
        <v>OK</v>
      </c>
      <c r="S125" s="36"/>
    </row>
    <row r="126" spans="1:23" ht="22.5" customHeight="1">
      <c r="A126" s="155" t="s">
        <v>242</v>
      </c>
      <c r="B126" s="156"/>
      <c r="C126" s="100">
        <f>L106</f>
        <v>0</v>
      </c>
      <c r="D126" s="100">
        <f t="shared" ref="D126:F126" si="48">M106</f>
        <v>0</v>
      </c>
      <c r="E126" s="100">
        <f t="shared" si="48"/>
        <v>0</v>
      </c>
      <c r="F126" s="100">
        <f t="shared" si="48"/>
        <v>0</v>
      </c>
      <c r="G126" s="184"/>
      <c r="H126" s="32"/>
      <c r="I126" s="33"/>
      <c r="J126" s="151"/>
      <c r="K126" s="151"/>
      <c r="L126" s="151"/>
      <c r="M126" s="151"/>
      <c r="N126" s="89"/>
      <c r="O126" s="89"/>
      <c r="P126" s="73" t="s">
        <v>152</v>
      </c>
      <c r="Q126" s="10" t="str">
        <f t="shared" si="41"/>
        <v>OK</v>
      </c>
      <c r="R126" s="10" t="str">
        <f t="shared" si="42"/>
        <v>OK</v>
      </c>
      <c r="S126" s="36"/>
    </row>
    <row r="127" spans="1:23" ht="22.5" customHeight="1">
      <c r="A127" s="155" t="s">
        <v>135</v>
      </c>
      <c r="B127" s="156"/>
      <c r="C127" s="100">
        <f>L117</f>
        <v>0</v>
      </c>
      <c r="D127" s="100">
        <f t="shared" ref="D127:F127" si="49">M117</f>
        <v>0</v>
      </c>
      <c r="E127" s="100">
        <f t="shared" si="49"/>
        <v>0</v>
      </c>
      <c r="F127" s="100">
        <f t="shared" si="49"/>
        <v>0</v>
      </c>
      <c r="G127" s="100">
        <f>D127</f>
        <v>0</v>
      </c>
      <c r="H127" s="157"/>
      <c r="I127" s="158"/>
      <c r="J127" s="150" t="s">
        <v>287</v>
      </c>
      <c r="K127" s="150"/>
      <c r="L127" s="150"/>
      <c r="M127" s="150"/>
      <c r="N127" s="89"/>
      <c r="O127" s="89"/>
      <c r="P127" s="29" t="str">
        <f>IF(G127&lt;=2500000,"OK","NG")</f>
        <v>OK</v>
      </c>
      <c r="Q127" s="10" t="str">
        <f>IF(D127&lt;=C127/2,"OK","NG")</f>
        <v>OK</v>
      </c>
      <c r="R127" s="10" t="str">
        <f>IF(C127=D127+E127+F127,"OK","NG")</f>
        <v>OK</v>
      </c>
      <c r="S127" s="36"/>
    </row>
    <row r="128" spans="1:23" ht="22.5" customHeight="1">
      <c r="A128" s="174" t="s">
        <v>14</v>
      </c>
      <c r="B128" s="175"/>
      <c r="C128" s="100">
        <f>SUM(C120:C127)</f>
        <v>0</v>
      </c>
      <c r="D128" s="100">
        <f>SUM(D120:D127)</f>
        <v>0</v>
      </c>
      <c r="E128" s="100">
        <f t="shared" ref="E128:F128" si="50">SUM(E120:E127)</f>
        <v>0</v>
      </c>
      <c r="F128" s="100">
        <f t="shared" si="50"/>
        <v>0</v>
      </c>
      <c r="G128" s="100">
        <f>D128</f>
        <v>0</v>
      </c>
      <c r="H128" s="157"/>
      <c r="I128" s="158"/>
      <c r="J128" s="177" t="s">
        <v>213</v>
      </c>
      <c r="K128" s="177"/>
      <c r="L128" s="177"/>
      <c r="M128" s="177"/>
      <c r="N128" s="89"/>
      <c r="P128" s="29" t="str">
        <f>IF(OR(C128=0,AND(G128&gt;=150000,G128&lt;=10000000)),"OK","NG")</f>
        <v>OK</v>
      </c>
      <c r="Q128" s="10" t="str">
        <f>IF(D128&lt;=C128/2,"OK","NG")</f>
        <v>OK</v>
      </c>
      <c r="R128" s="10" t="str">
        <f>IF(C128=D128+E128+F128,"OK","NG")</f>
        <v>OK</v>
      </c>
    </row>
    <row r="129" spans="1:16" ht="13"/>
    <row r="130" spans="1:16" ht="22.5" customHeight="1">
      <c r="A130" s="48" t="s">
        <v>196</v>
      </c>
    </row>
    <row r="131" spans="1:16" ht="15" customHeight="1">
      <c r="A131" s="139" t="s">
        <v>205</v>
      </c>
      <c r="B131" s="139"/>
      <c r="C131" s="139"/>
      <c r="D131" s="139"/>
      <c r="E131" s="139"/>
      <c r="F131" s="139"/>
      <c r="G131" s="139"/>
      <c r="H131" s="139"/>
      <c r="I131" s="139"/>
      <c r="J131" s="139"/>
      <c r="K131" s="50" t="s">
        <v>82</v>
      </c>
      <c r="P131" s="49" t="s">
        <v>55</v>
      </c>
    </row>
    <row r="132" spans="1:16" ht="15" customHeight="1">
      <c r="A132" s="176" t="s">
        <v>204</v>
      </c>
      <c r="B132" s="176"/>
      <c r="C132" s="176"/>
      <c r="D132" s="176"/>
      <c r="E132" s="176"/>
      <c r="F132" s="176"/>
      <c r="G132" s="176"/>
      <c r="H132" s="176"/>
      <c r="I132" s="176"/>
      <c r="J132" s="176"/>
      <c r="K132" s="56" t="s">
        <v>166</v>
      </c>
      <c r="P132" s="49" t="s">
        <v>167</v>
      </c>
    </row>
    <row r="133" spans="1:16" ht="15" customHeight="1">
      <c r="A133" s="176" t="s">
        <v>199</v>
      </c>
      <c r="B133" s="176"/>
      <c r="C133" s="176"/>
      <c r="D133" s="176"/>
      <c r="E133" s="176"/>
      <c r="F133" s="176"/>
      <c r="G133" s="176"/>
      <c r="H133" s="176"/>
      <c r="I133" s="176"/>
      <c r="J133" s="176"/>
      <c r="K133" s="56" t="s">
        <v>166</v>
      </c>
    </row>
    <row r="134" spans="1:16" ht="15" customHeight="1">
      <c r="A134" s="176" t="s">
        <v>200</v>
      </c>
      <c r="B134" s="176"/>
      <c r="C134" s="176"/>
      <c r="D134" s="176"/>
      <c r="E134" s="176"/>
      <c r="F134" s="176"/>
      <c r="G134" s="176"/>
      <c r="H134" s="176"/>
      <c r="I134" s="176"/>
      <c r="J134" s="176"/>
      <c r="K134" s="56" t="s">
        <v>166</v>
      </c>
    </row>
    <row r="135" spans="1:16" ht="15" customHeight="1">
      <c r="A135" s="176" t="s">
        <v>201</v>
      </c>
      <c r="B135" s="176"/>
      <c r="C135" s="176"/>
      <c r="D135" s="176"/>
      <c r="E135" s="176"/>
      <c r="F135" s="176"/>
      <c r="G135" s="176"/>
      <c r="H135" s="176"/>
      <c r="I135" s="176"/>
      <c r="J135" s="176"/>
      <c r="K135" s="56" t="s">
        <v>166</v>
      </c>
    </row>
    <row r="136" spans="1:16" ht="15" customHeight="1">
      <c r="A136" s="176" t="s">
        <v>289</v>
      </c>
      <c r="B136" s="176"/>
      <c r="C136" s="176"/>
      <c r="D136" s="176"/>
      <c r="E136" s="176"/>
      <c r="F136" s="176"/>
      <c r="G136" s="176"/>
      <c r="H136" s="176"/>
      <c r="I136" s="176"/>
      <c r="J136" s="176"/>
      <c r="K136" s="56" t="s">
        <v>166</v>
      </c>
    </row>
    <row r="137" spans="1:16" ht="15" customHeight="1">
      <c r="A137" s="176" t="s">
        <v>202</v>
      </c>
      <c r="B137" s="176"/>
      <c r="C137" s="176"/>
      <c r="D137" s="176"/>
      <c r="E137" s="176"/>
      <c r="F137" s="176"/>
      <c r="G137" s="176"/>
      <c r="H137" s="176"/>
      <c r="I137" s="176"/>
      <c r="J137" s="176"/>
      <c r="K137" s="56" t="s">
        <v>166</v>
      </c>
    </row>
    <row r="138" spans="1:16" ht="15" customHeight="1">
      <c r="A138" s="176" t="s">
        <v>203</v>
      </c>
      <c r="B138" s="176"/>
      <c r="C138" s="176"/>
      <c r="D138" s="176"/>
      <c r="E138" s="176"/>
      <c r="F138" s="176"/>
      <c r="G138" s="176"/>
      <c r="H138" s="176"/>
      <c r="I138" s="176"/>
      <c r="J138" s="176"/>
      <c r="K138" s="56" t="s">
        <v>166</v>
      </c>
    </row>
    <row r="139" spans="1:16" ht="15" customHeight="1">
      <c r="A139" s="17"/>
      <c r="B139" s="17"/>
      <c r="C139" s="17"/>
      <c r="D139" s="17"/>
      <c r="E139" s="17"/>
      <c r="J139" s="93" t="s">
        <v>141</v>
      </c>
      <c r="K139" s="99">
        <f>COUNTIF(K132:K138,"☑")</f>
        <v>0</v>
      </c>
    </row>
    <row r="140" spans="1:16" ht="15" customHeight="1">
      <c r="A140" s="17"/>
      <c r="B140" s="17"/>
      <c r="C140" s="17"/>
      <c r="D140" s="17"/>
      <c r="E140" s="17"/>
      <c r="H140" s="17"/>
    </row>
    <row r="141" spans="1:16" ht="15" customHeight="1">
      <c r="A141" s="48" t="s">
        <v>206</v>
      </c>
    </row>
    <row r="142" spans="1:16" ht="15" customHeight="1">
      <c r="A142" s="180" t="s">
        <v>57</v>
      </c>
      <c r="B142" s="180"/>
      <c r="C142" s="180"/>
      <c r="D142" s="180"/>
      <c r="E142" s="180"/>
      <c r="F142" s="180"/>
      <c r="G142" s="180"/>
      <c r="H142" s="180"/>
      <c r="I142" s="180"/>
      <c r="J142" s="180"/>
      <c r="K142" s="180"/>
      <c r="P142" s="95" t="s">
        <v>80</v>
      </c>
    </row>
    <row r="143" spans="1:16" ht="15" customHeight="1">
      <c r="A143" s="50" t="s">
        <v>2</v>
      </c>
      <c r="B143" s="140" t="s">
        <v>3</v>
      </c>
      <c r="C143" s="181"/>
      <c r="D143" s="181"/>
      <c r="E143" s="181"/>
      <c r="F143" s="181"/>
      <c r="G143" s="181"/>
      <c r="H143" s="181"/>
      <c r="I143" s="181"/>
      <c r="J143" s="141"/>
    </row>
    <row r="144" spans="1:16" ht="15" customHeight="1">
      <c r="A144" s="3" t="s">
        <v>1</v>
      </c>
      <c r="B144" s="182" t="s">
        <v>69</v>
      </c>
      <c r="C144" s="167"/>
      <c r="D144" s="167"/>
      <c r="E144" s="167"/>
      <c r="F144" s="167"/>
      <c r="G144" s="167"/>
      <c r="H144" s="167"/>
      <c r="I144" s="167"/>
      <c r="J144" s="168"/>
      <c r="P144" s="29" t="str">
        <f>IF(C128=0,"OK",IF(AND(A144="☑",A145="☑",A146="☑"),"OK","NG"))</f>
        <v>OK</v>
      </c>
    </row>
    <row r="145" spans="1:13" ht="15" customHeight="1">
      <c r="A145" s="3" t="s">
        <v>1</v>
      </c>
      <c r="B145" s="182" t="s">
        <v>117</v>
      </c>
      <c r="C145" s="167"/>
      <c r="D145" s="167"/>
      <c r="E145" s="167"/>
      <c r="F145" s="167"/>
      <c r="G145" s="167"/>
      <c r="H145" s="167"/>
      <c r="I145" s="167"/>
      <c r="J145" s="168"/>
    </row>
    <row r="146" spans="1:13" ht="15" customHeight="1">
      <c r="A146" s="3" t="s">
        <v>1</v>
      </c>
      <c r="B146" s="182" t="s">
        <v>288</v>
      </c>
      <c r="C146" s="167"/>
      <c r="D146" s="167"/>
      <c r="E146" s="167"/>
      <c r="F146" s="167"/>
      <c r="G146" s="167"/>
      <c r="H146" s="167"/>
      <c r="I146" s="167"/>
      <c r="J146" s="168"/>
    </row>
    <row r="147" spans="1:13" ht="15" customHeight="1"/>
    <row r="148" spans="1:13" ht="15" customHeight="1">
      <c r="A148" s="48" t="s">
        <v>207</v>
      </c>
    </row>
    <row r="149" spans="1:13" ht="15" customHeight="1">
      <c r="A149" s="50" t="s">
        <v>2</v>
      </c>
      <c r="B149" s="139" t="s">
        <v>4</v>
      </c>
      <c r="C149" s="139"/>
      <c r="D149" s="139"/>
      <c r="E149" s="139"/>
      <c r="F149" s="140" t="s">
        <v>97</v>
      </c>
      <c r="G149" s="141"/>
      <c r="H149" s="140" t="s">
        <v>20</v>
      </c>
      <c r="I149" s="141"/>
      <c r="J149" s="139" t="s">
        <v>17</v>
      </c>
      <c r="K149" s="139"/>
      <c r="L149" s="139"/>
      <c r="M149" s="139"/>
    </row>
    <row r="150" spans="1:13" ht="18.75" customHeight="1">
      <c r="A150" s="3" t="s">
        <v>1</v>
      </c>
      <c r="B150" s="138" t="s">
        <v>23</v>
      </c>
      <c r="C150" s="138"/>
      <c r="D150" s="138"/>
      <c r="E150" s="138"/>
      <c r="F150" s="142" t="s">
        <v>22</v>
      </c>
      <c r="G150" s="143"/>
      <c r="H150" s="142" t="s">
        <v>98</v>
      </c>
      <c r="I150" s="143"/>
      <c r="J150" s="138" t="s">
        <v>143</v>
      </c>
      <c r="K150" s="138"/>
      <c r="L150" s="138"/>
      <c r="M150" s="138"/>
    </row>
    <row r="151" spans="1:13" ht="18.75" customHeight="1">
      <c r="A151" s="3" t="s">
        <v>1</v>
      </c>
      <c r="B151" s="138" t="s">
        <v>25</v>
      </c>
      <c r="C151" s="138"/>
      <c r="D151" s="138"/>
      <c r="E151" s="138"/>
      <c r="F151" s="142" t="s">
        <v>16</v>
      </c>
      <c r="G151" s="143"/>
      <c r="H151" s="142" t="s">
        <v>21</v>
      </c>
      <c r="I151" s="143"/>
      <c r="J151" s="138" t="s">
        <v>100</v>
      </c>
      <c r="K151" s="138"/>
      <c r="L151" s="138"/>
      <c r="M151" s="138"/>
    </row>
    <row r="152" spans="1:13" ht="18.75" customHeight="1">
      <c r="A152" s="3" t="s">
        <v>1</v>
      </c>
      <c r="B152" s="138" t="s">
        <v>24</v>
      </c>
      <c r="C152" s="138"/>
      <c r="D152" s="138"/>
      <c r="E152" s="138"/>
      <c r="F152" s="142" t="s">
        <v>16</v>
      </c>
      <c r="G152" s="143"/>
      <c r="H152" s="142" t="s">
        <v>21</v>
      </c>
      <c r="I152" s="143"/>
      <c r="J152" s="138" t="s">
        <v>26</v>
      </c>
      <c r="K152" s="138"/>
      <c r="L152" s="138"/>
      <c r="M152" s="138"/>
    </row>
    <row r="153" spans="1:13" ht="18.75" customHeight="1">
      <c r="A153" s="3" t="s">
        <v>1</v>
      </c>
      <c r="B153" s="138" t="s">
        <v>90</v>
      </c>
      <c r="C153" s="138"/>
      <c r="D153" s="138"/>
      <c r="E153" s="138"/>
      <c r="F153" s="142" t="s">
        <v>5</v>
      </c>
      <c r="G153" s="143"/>
      <c r="H153" s="159" t="s">
        <v>16</v>
      </c>
      <c r="I153" s="143"/>
      <c r="J153" s="138" t="s">
        <v>99</v>
      </c>
      <c r="K153" s="138"/>
      <c r="L153" s="138"/>
      <c r="M153" s="138"/>
    </row>
    <row r="154" spans="1:13" ht="18.75" customHeight="1">
      <c r="A154" s="3" t="s">
        <v>1</v>
      </c>
      <c r="B154" s="138" t="s">
        <v>283</v>
      </c>
      <c r="C154" s="138"/>
      <c r="D154" s="138"/>
      <c r="E154" s="138"/>
      <c r="F154" s="142" t="s">
        <v>5</v>
      </c>
      <c r="G154" s="143"/>
      <c r="H154" s="136" t="s">
        <v>16</v>
      </c>
      <c r="I154" s="136"/>
      <c r="J154" s="138" t="s">
        <v>284</v>
      </c>
      <c r="K154" s="138"/>
      <c r="L154" s="138"/>
      <c r="M154" s="138"/>
    </row>
  </sheetData>
  <sheetProtection algorithmName="SHA-512" hashValue="OvoT1jurViTbtAkE8ykw9csE5ZK2qxjwNZBEUvmUSCl6e5+WW0+2apOrJCOdZ8tyD2CMH2YNXilcZeOECcQRaw==" saltValue="SFNZHB71Z6qdUkP/PK70aA==" spinCount="100000" sheet="1" objects="1" scenarios="1"/>
  <mergeCells count="198">
    <mergeCell ref="A1:O1"/>
    <mergeCell ref="B3:E3"/>
    <mergeCell ref="B4:E4"/>
    <mergeCell ref="P4:P5"/>
    <mergeCell ref="B5:E5"/>
    <mergeCell ref="B6:E6"/>
    <mergeCell ref="M14:O14"/>
    <mergeCell ref="M15:O15"/>
    <mergeCell ref="M16:O16"/>
    <mergeCell ref="M17:O17"/>
    <mergeCell ref="M18:O18"/>
    <mergeCell ref="M19:O19"/>
    <mergeCell ref="F9:I9"/>
    <mergeCell ref="J9:L9"/>
    <mergeCell ref="M10:O10"/>
    <mergeCell ref="M11:O11"/>
    <mergeCell ref="M12:O12"/>
    <mergeCell ref="M13:O13"/>
    <mergeCell ref="N26:O26"/>
    <mergeCell ref="A31:A32"/>
    <mergeCell ref="B31:B32"/>
    <mergeCell ref="C31:F31"/>
    <mergeCell ref="G31:G32"/>
    <mergeCell ref="H31:K31"/>
    <mergeCell ref="L31:O31"/>
    <mergeCell ref="D32:E32"/>
    <mergeCell ref="M20:O20"/>
    <mergeCell ref="M21:O21"/>
    <mergeCell ref="M22:O22"/>
    <mergeCell ref="M23:O23"/>
    <mergeCell ref="M24:O24"/>
    <mergeCell ref="M25:O25"/>
    <mergeCell ref="D39:E39"/>
    <mergeCell ref="A42:A43"/>
    <mergeCell ref="B42:B43"/>
    <mergeCell ref="C42:F42"/>
    <mergeCell ref="G42:G43"/>
    <mergeCell ref="H42:K42"/>
    <mergeCell ref="D33:E33"/>
    <mergeCell ref="D34:E34"/>
    <mergeCell ref="D35:E35"/>
    <mergeCell ref="D36:E36"/>
    <mergeCell ref="D37:E37"/>
    <mergeCell ref="D38:E38"/>
    <mergeCell ref="A53:A54"/>
    <mergeCell ref="B53:B54"/>
    <mergeCell ref="C53:F53"/>
    <mergeCell ref="L42:O42"/>
    <mergeCell ref="D43:E43"/>
    <mergeCell ref="D44:E44"/>
    <mergeCell ref="D45:E45"/>
    <mergeCell ref="D46:E46"/>
    <mergeCell ref="D47:E47"/>
    <mergeCell ref="G53:G54"/>
    <mergeCell ref="H53:K53"/>
    <mergeCell ref="L53:O53"/>
    <mergeCell ref="D54:E54"/>
    <mergeCell ref="D55:E55"/>
    <mergeCell ref="D56:E56"/>
    <mergeCell ref="D48:E48"/>
    <mergeCell ref="D49:E49"/>
    <mergeCell ref="D50:E50"/>
    <mergeCell ref="H64:K64"/>
    <mergeCell ref="L64:O64"/>
    <mergeCell ref="D65:E65"/>
    <mergeCell ref="D66:E66"/>
    <mergeCell ref="D67:E67"/>
    <mergeCell ref="D57:E57"/>
    <mergeCell ref="D58:E58"/>
    <mergeCell ref="D59:E59"/>
    <mergeCell ref="D60:E60"/>
    <mergeCell ref="D61:E61"/>
    <mergeCell ref="C64:F64"/>
    <mergeCell ref="D68:E68"/>
    <mergeCell ref="D69:E69"/>
    <mergeCell ref="D70:E70"/>
    <mergeCell ref="D71:E71"/>
    <mergeCell ref="D72:E72"/>
    <mergeCell ref="A75:A76"/>
    <mergeCell ref="B75:B76"/>
    <mergeCell ref="C75:F75"/>
    <mergeCell ref="G64:G65"/>
    <mergeCell ref="A64:A65"/>
    <mergeCell ref="B64:B65"/>
    <mergeCell ref="A86:A87"/>
    <mergeCell ref="B86:B87"/>
    <mergeCell ref="C86:F86"/>
    <mergeCell ref="G75:G76"/>
    <mergeCell ref="H75:K75"/>
    <mergeCell ref="L75:O75"/>
    <mergeCell ref="D76:E76"/>
    <mergeCell ref="D77:E77"/>
    <mergeCell ref="D78:E78"/>
    <mergeCell ref="G86:G87"/>
    <mergeCell ref="H86:K86"/>
    <mergeCell ref="L86:O86"/>
    <mergeCell ref="D87:E87"/>
    <mergeCell ref="D88:E88"/>
    <mergeCell ref="D89:E89"/>
    <mergeCell ref="D79:E79"/>
    <mergeCell ref="D80:E80"/>
    <mergeCell ref="D81:E81"/>
    <mergeCell ref="D82:E82"/>
    <mergeCell ref="D83:E83"/>
    <mergeCell ref="H97:K97"/>
    <mergeCell ref="L97:O97"/>
    <mergeCell ref="D98:E98"/>
    <mergeCell ref="D99:E99"/>
    <mergeCell ref="D100:E100"/>
    <mergeCell ref="D90:E90"/>
    <mergeCell ref="D91:E91"/>
    <mergeCell ref="D92:E92"/>
    <mergeCell ref="D93:E93"/>
    <mergeCell ref="D94:E94"/>
    <mergeCell ref="C97:F97"/>
    <mergeCell ref="D101:E101"/>
    <mergeCell ref="D102:E102"/>
    <mergeCell ref="D103:E103"/>
    <mergeCell ref="D104:E104"/>
    <mergeCell ref="D105:E105"/>
    <mergeCell ref="A108:A109"/>
    <mergeCell ref="B108:B109"/>
    <mergeCell ref="C108:F108"/>
    <mergeCell ref="G97:G98"/>
    <mergeCell ref="A97:A98"/>
    <mergeCell ref="B97:B98"/>
    <mergeCell ref="D112:E112"/>
    <mergeCell ref="D113:E113"/>
    <mergeCell ref="D114:E114"/>
    <mergeCell ref="D115:E115"/>
    <mergeCell ref="D116:E116"/>
    <mergeCell ref="A119:B119"/>
    <mergeCell ref="G108:G109"/>
    <mergeCell ref="H108:K108"/>
    <mergeCell ref="L108:O108"/>
    <mergeCell ref="D109:E109"/>
    <mergeCell ref="D110:E110"/>
    <mergeCell ref="D111:E111"/>
    <mergeCell ref="H119:I119"/>
    <mergeCell ref="J119:M119"/>
    <mergeCell ref="A120:B120"/>
    <mergeCell ref="G120:G122"/>
    <mergeCell ref="H120:I120"/>
    <mergeCell ref="J120:M122"/>
    <mergeCell ref="A121:B121"/>
    <mergeCell ref="H121:I121"/>
    <mergeCell ref="A122:B122"/>
    <mergeCell ref="A127:B127"/>
    <mergeCell ref="H127:I127"/>
    <mergeCell ref="J127:M127"/>
    <mergeCell ref="A128:B128"/>
    <mergeCell ref="H128:I128"/>
    <mergeCell ref="J128:M128"/>
    <mergeCell ref="A123:B123"/>
    <mergeCell ref="J123:M123"/>
    <mergeCell ref="A124:B124"/>
    <mergeCell ref="J124:M124"/>
    <mergeCell ref="A125:B125"/>
    <mergeCell ref="G125:G126"/>
    <mergeCell ref="J125:M126"/>
    <mergeCell ref="A126:B126"/>
    <mergeCell ref="A137:J137"/>
    <mergeCell ref="A138:J138"/>
    <mergeCell ref="A142:K142"/>
    <mergeCell ref="B143:J143"/>
    <mergeCell ref="B144:J144"/>
    <mergeCell ref="B145:J145"/>
    <mergeCell ref="A131:J131"/>
    <mergeCell ref="A132:J132"/>
    <mergeCell ref="A133:J133"/>
    <mergeCell ref="A134:J134"/>
    <mergeCell ref="A135:J135"/>
    <mergeCell ref="A136:J136"/>
    <mergeCell ref="B146:J146"/>
    <mergeCell ref="B149:E149"/>
    <mergeCell ref="F149:G149"/>
    <mergeCell ref="H149:I149"/>
    <mergeCell ref="J149:M149"/>
    <mergeCell ref="B150:E150"/>
    <mergeCell ref="F150:G150"/>
    <mergeCell ref="H150:I150"/>
    <mergeCell ref="J150:M150"/>
    <mergeCell ref="B153:E153"/>
    <mergeCell ref="F153:G153"/>
    <mergeCell ref="H153:I153"/>
    <mergeCell ref="J153:M153"/>
    <mergeCell ref="B154:E154"/>
    <mergeCell ref="F154:G154"/>
    <mergeCell ref="H154:I154"/>
    <mergeCell ref="J154:M154"/>
    <mergeCell ref="B151:E151"/>
    <mergeCell ref="F151:G151"/>
    <mergeCell ref="H151:I151"/>
    <mergeCell ref="J151:M151"/>
    <mergeCell ref="B152:E152"/>
    <mergeCell ref="F152:G152"/>
    <mergeCell ref="H152:I152"/>
    <mergeCell ref="J152:M152"/>
  </mergeCells>
  <phoneticPr fontId="2"/>
  <conditionalFormatting sqref="C120:G128">
    <cfRule type="expression" dxfId="7083" priority="2">
      <formula>$P120="NG"</formula>
    </cfRule>
  </conditionalFormatting>
  <conditionalFormatting sqref="G120:G123">
    <cfRule type="expression" dxfId="7082" priority="1">
      <formula>$P120="NG"</formula>
    </cfRule>
  </conditionalFormatting>
  <conditionalFormatting sqref="H33:K36">
    <cfRule type="expression" dxfId="7081" priority="55">
      <formula>#REF!="追加"</formula>
    </cfRule>
    <cfRule type="expression" dxfId="7080" priority="56">
      <formula>#REF!="新規"</formula>
    </cfRule>
  </conditionalFormatting>
  <conditionalFormatting sqref="H37:K39">
    <cfRule type="expression" dxfId="7079" priority="60">
      <formula>#REF!="追加"</formula>
    </cfRule>
    <cfRule type="expression" dxfId="7078" priority="67">
      <formula>#REF!="新規"</formula>
    </cfRule>
  </conditionalFormatting>
  <conditionalFormatting sqref="H44:K47">
    <cfRule type="expression" dxfId="7077" priority="46">
      <formula>#REF!="追加"</formula>
    </cfRule>
    <cfRule type="expression" dxfId="7076" priority="47">
      <formula>#REF!="新規"</formula>
    </cfRule>
  </conditionalFormatting>
  <conditionalFormatting sqref="H48:K50">
    <cfRule type="expression" dxfId="7075" priority="50">
      <formula>#REF!="追加"</formula>
    </cfRule>
    <cfRule type="expression" dxfId="7074" priority="51">
      <formula>#REF!="新規"</formula>
    </cfRule>
  </conditionalFormatting>
  <conditionalFormatting sqref="H55:K58">
    <cfRule type="expression" dxfId="7073" priority="40">
      <formula>#REF!="追加"</formula>
    </cfRule>
    <cfRule type="expression" dxfId="7072" priority="41">
      <formula>#REF!="新規"</formula>
    </cfRule>
  </conditionalFormatting>
  <conditionalFormatting sqref="H59:K61">
    <cfRule type="expression" dxfId="7071" priority="44">
      <formula>#REF!="追加"</formula>
    </cfRule>
    <cfRule type="expression" dxfId="7070" priority="45">
      <formula>#REF!="新規"</formula>
    </cfRule>
  </conditionalFormatting>
  <conditionalFormatting sqref="H66:K69">
    <cfRule type="expression" dxfId="7069" priority="34">
      <formula>#REF!="追加"</formula>
    </cfRule>
    <cfRule type="expression" dxfId="7068" priority="35">
      <formula>#REF!="新規"</formula>
    </cfRule>
  </conditionalFormatting>
  <conditionalFormatting sqref="H70:K72">
    <cfRule type="expression" dxfId="7067" priority="38">
      <formula>#REF!="追加"</formula>
    </cfRule>
    <cfRule type="expression" dxfId="7066" priority="39">
      <formula>#REF!="新規"</formula>
    </cfRule>
  </conditionalFormatting>
  <conditionalFormatting sqref="H77:K80">
    <cfRule type="expression" dxfId="7065" priority="28">
      <formula>#REF!="追加"</formula>
    </cfRule>
    <cfRule type="expression" dxfId="7064" priority="29">
      <formula>#REF!="新規"</formula>
    </cfRule>
  </conditionalFormatting>
  <conditionalFormatting sqref="H81:K83">
    <cfRule type="expression" dxfId="7063" priority="32">
      <formula>#REF!="追加"</formula>
    </cfRule>
    <cfRule type="expression" dxfId="7062" priority="33">
      <formula>#REF!="新規"</formula>
    </cfRule>
  </conditionalFormatting>
  <conditionalFormatting sqref="H88:K91">
    <cfRule type="expression" dxfId="7061" priority="22">
      <formula>#REF!="追加"</formula>
    </cfRule>
    <cfRule type="expression" dxfId="7060" priority="23">
      <formula>#REF!="新規"</formula>
    </cfRule>
  </conditionalFormatting>
  <conditionalFormatting sqref="H92:K94">
    <cfRule type="expression" dxfId="7059" priority="26">
      <formula>#REF!="追加"</formula>
    </cfRule>
    <cfRule type="expression" dxfId="7058" priority="27">
      <formula>#REF!="新規"</formula>
    </cfRule>
  </conditionalFormatting>
  <conditionalFormatting sqref="H99:K102">
    <cfRule type="expression" dxfId="7057" priority="16">
      <formula>#REF!="追加"</formula>
    </cfRule>
    <cfRule type="expression" dxfId="7056" priority="17">
      <formula>#REF!="新規"</formula>
    </cfRule>
  </conditionalFormatting>
  <conditionalFormatting sqref="H103:K105">
    <cfRule type="expression" dxfId="7055" priority="20">
      <formula>#REF!="追加"</formula>
    </cfRule>
    <cfRule type="expression" dxfId="7054" priority="21">
      <formula>#REF!="新規"</formula>
    </cfRule>
  </conditionalFormatting>
  <conditionalFormatting sqref="H110:K113">
    <cfRule type="expression" dxfId="7053" priority="10">
      <formula>#REF!="追加"</formula>
    </cfRule>
    <cfRule type="expression" dxfId="7052" priority="11">
      <formula>#REF!="新規"</formula>
    </cfRule>
  </conditionalFormatting>
  <conditionalFormatting sqref="H114:K116">
    <cfRule type="expression" dxfId="7051" priority="14">
      <formula>#REF!="追加"</formula>
    </cfRule>
    <cfRule type="expression" dxfId="7050" priority="15">
      <formula>#REF!="新規"</formula>
    </cfRule>
  </conditionalFormatting>
  <conditionalFormatting sqref="J35:K36 J39:K39">
    <cfRule type="expression" dxfId="7049" priority="57">
      <formula>#REF!="追加"</formula>
    </cfRule>
    <cfRule type="expression" dxfId="7048" priority="58">
      <formula>#REF!="新規"</formula>
    </cfRule>
  </conditionalFormatting>
  <conditionalFormatting sqref="J46:K47 J50:K50">
    <cfRule type="expression" dxfId="7047" priority="48">
      <formula>#REF!="追加"</formula>
    </cfRule>
    <cfRule type="expression" dxfId="7046" priority="49">
      <formula>#REF!="新規"</formula>
    </cfRule>
  </conditionalFormatting>
  <conditionalFormatting sqref="J57:K58 J61:K61">
    <cfRule type="expression" dxfId="7045" priority="42">
      <formula>#REF!="追加"</formula>
    </cfRule>
    <cfRule type="expression" dxfId="7044" priority="43">
      <formula>#REF!="新規"</formula>
    </cfRule>
  </conditionalFormatting>
  <conditionalFormatting sqref="J68:K69 J72:K72">
    <cfRule type="expression" dxfId="7043" priority="36">
      <formula>#REF!="追加"</formula>
    </cfRule>
    <cfRule type="expression" dxfId="7042" priority="37">
      <formula>#REF!="新規"</formula>
    </cfRule>
  </conditionalFormatting>
  <conditionalFormatting sqref="J79:K80 J83:K83">
    <cfRule type="expression" dxfId="7041" priority="30">
      <formula>#REF!="追加"</formula>
    </cfRule>
    <cfRule type="expression" dxfId="7040" priority="31">
      <formula>#REF!="新規"</formula>
    </cfRule>
  </conditionalFormatting>
  <conditionalFormatting sqref="J90:K91 J94:K94">
    <cfRule type="expression" dxfId="7039" priority="24">
      <formula>#REF!="追加"</formula>
    </cfRule>
    <cfRule type="expression" dxfId="7038" priority="25">
      <formula>#REF!="新規"</formula>
    </cfRule>
  </conditionalFormatting>
  <conditionalFormatting sqref="J101:K102 J105:K105">
    <cfRule type="expression" dxfId="7037" priority="18">
      <formula>#REF!="追加"</formula>
    </cfRule>
    <cfRule type="expression" dxfId="7036" priority="19">
      <formula>#REF!="新規"</formula>
    </cfRule>
  </conditionalFormatting>
  <conditionalFormatting sqref="J112:K113 J116:K116">
    <cfRule type="expression" dxfId="7035" priority="12">
      <formula>#REF!="追加"</formula>
    </cfRule>
    <cfRule type="expression" dxfId="7034" priority="13">
      <formula>#REF!="新規"</formula>
    </cfRule>
  </conditionalFormatting>
  <conditionalFormatting sqref="J40:O41 J51:O52 J62:O63 J73:O74 J84:O84 J95:O96 J106:O107 J117:O117">
    <cfRule type="expression" dxfId="7033" priority="72">
      <formula>$I40="追加"</formula>
    </cfRule>
    <cfRule type="expression" dxfId="7032" priority="73">
      <formula>$I40="新規"</formula>
    </cfRule>
  </conditionalFormatting>
  <conditionalFormatting sqref="K85:O85 I85">
    <cfRule type="expression" dxfId="7031" priority="76">
      <formula>#REF!="追加"</formula>
    </cfRule>
    <cfRule type="expression" dxfId="7030" priority="77">
      <formula>#REF!="新規"</formula>
    </cfRule>
  </conditionalFormatting>
  <conditionalFormatting sqref="L40:O41 L51:O52 L62:O63 L73:O74 L84:O84 L95:O96 L106:O107 L117:O117">
    <cfRule type="expression" dxfId="7029" priority="68">
      <formula>$I40="追加"</formula>
    </cfRule>
    <cfRule type="expression" dxfId="7028" priority="69">
      <formula>$I40="新規"</formula>
    </cfRule>
  </conditionalFormatting>
  <conditionalFormatting sqref="L85:O85">
    <cfRule type="expression" dxfId="7027" priority="74">
      <formula>#REF!="追加"</formula>
    </cfRule>
    <cfRule type="expression" dxfId="7026" priority="75">
      <formula>#REF!="新規"</formula>
    </cfRule>
  </conditionalFormatting>
  <conditionalFormatting sqref="P3">
    <cfRule type="expression" dxfId="7025" priority="62">
      <formula>$P3&lt;&gt;"要修正！"</formula>
    </cfRule>
    <cfRule type="expression" dxfId="7024" priority="63">
      <formula>$P3="要修正！"</formula>
    </cfRule>
  </conditionalFormatting>
  <conditionalFormatting sqref="P4:P5">
    <cfRule type="expression" dxfId="7023" priority="54">
      <formula>$P$3="要修正！"</formula>
    </cfRule>
  </conditionalFormatting>
  <conditionalFormatting sqref="P144">
    <cfRule type="expression" dxfId="7022" priority="61">
      <formula>P144="NG"</formula>
    </cfRule>
  </conditionalFormatting>
  <conditionalFormatting sqref="P33:R41">
    <cfRule type="expression" dxfId="7021" priority="59">
      <formula>P33="NG"</formula>
    </cfRule>
  </conditionalFormatting>
  <conditionalFormatting sqref="P44:R52">
    <cfRule type="expression" dxfId="7020" priority="9">
      <formula>P44="NG"</formula>
    </cfRule>
  </conditionalFormatting>
  <conditionalFormatting sqref="P55:R63">
    <cfRule type="expression" dxfId="7019" priority="7">
      <formula>P55="NG"</formula>
    </cfRule>
  </conditionalFormatting>
  <conditionalFormatting sqref="P66:R74 P75:Q83">
    <cfRule type="expression" dxfId="7018" priority="8">
      <formula>P66="NG"</formula>
    </cfRule>
  </conditionalFormatting>
  <conditionalFormatting sqref="P84:R85 R77:R83">
    <cfRule type="expression" dxfId="7017" priority="6">
      <formula>P77="NG"</formula>
    </cfRule>
  </conditionalFormatting>
  <conditionalFormatting sqref="P88:R96">
    <cfRule type="expression" dxfId="7016" priority="5">
      <formula>P88="NG"</formula>
    </cfRule>
  </conditionalFormatting>
  <conditionalFormatting sqref="P99:R107">
    <cfRule type="expression" dxfId="7015" priority="4">
      <formula>P99="NG"</formula>
    </cfRule>
  </conditionalFormatting>
  <conditionalFormatting sqref="P110:R117">
    <cfRule type="expression" dxfId="7014" priority="3">
      <formula>P110="NG"</formula>
    </cfRule>
  </conditionalFormatting>
  <conditionalFormatting sqref="P120:R120 Q121:R122">
    <cfRule type="expression" dxfId="7013" priority="71">
      <formula>#REF!="NG"</formula>
    </cfRule>
  </conditionalFormatting>
  <conditionalFormatting sqref="P120:R128">
    <cfRule type="expression" dxfId="7012" priority="52">
      <formula>P120="NG"</formula>
    </cfRule>
  </conditionalFormatting>
  <conditionalFormatting sqref="P121:R122">
    <cfRule type="expression" dxfId="7011" priority="70">
      <formula>$P29="NG"</formula>
    </cfRule>
  </conditionalFormatting>
  <conditionalFormatting sqref="P123:R127 P128:Q128">
    <cfRule type="expression" dxfId="7010" priority="53">
      <formula>#REF!="NG"</formula>
    </cfRule>
  </conditionalFormatting>
  <conditionalFormatting sqref="P125:R126">
    <cfRule type="expression" dxfId="7009" priority="65">
      <formula>$P30="NG"</formula>
    </cfRule>
  </conditionalFormatting>
  <conditionalFormatting sqref="P127:R128">
    <cfRule type="expression" dxfId="7008" priority="64">
      <formula>$P31="NG"</formula>
    </cfRule>
  </conditionalFormatting>
  <conditionalFormatting sqref="T57 T76:T80 T86:T88 T98:T102 T109:T111">
    <cfRule type="expression" dxfId="7007" priority="66">
      <formula>T57="NG"</formula>
    </cfRule>
  </conditionalFormatting>
  <dataValidations count="12">
    <dataValidation type="list" allowBlank="1" showInputMessage="1" showErrorMessage="1" sqref="K132:K138" xr:uid="{44D9A498-AC61-45DE-B23D-1443E67CD9F5}">
      <formula1>$P$131:$P$132</formula1>
    </dataValidation>
    <dataValidation type="list" allowBlank="1" showInputMessage="1" showErrorMessage="1" sqref="C44:C50" xr:uid="{474905CB-74EE-4DE5-AD28-275E9AF74601}">
      <formula1>$T$44:$T$46</formula1>
    </dataValidation>
    <dataValidation type="list" allowBlank="1" showInputMessage="1" showErrorMessage="1" sqref="C55:C61" xr:uid="{C6C93660-30CF-438C-8D12-A4A4E07C7428}">
      <formula1>$T$55:$T$58</formula1>
    </dataValidation>
    <dataValidation type="list" allowBlank="1" showInputMessage="1" showErrorMessage="1" sqref="C66:C72" xr:uid="{46FE645A-0BF1-48D6-B78F-481F9F13FE3F}">
      <formula1>$T$66:$T$68</formula1>
    </dataValidation>
    <dataValidation type="list" allowBlank="1" showInputMessage="1" showErrorMessage="1" sqref="C77:C83" xr:uid="{E29B1540-F0D4-4729-8E73-7000A92246F4}">
      <formula1>$T$77:$T$80</formula1>
    </dataValidation>
    <dataValidation type="list" allowBlank="1" showInputMessage="1" showErrorMessage="1" sqref="C88:C94" xr:uid="{7409FB6C-BE90-4EA2-9AEA-9745CB27913C}">
      <formula1>$T$87:$T$88</formula1>
    </dataValidation>
    <dataValidation type="list" allowBlank="1" showInputMessage="1" showErrorMessage="1" sqref="C110:C116" xr:uid="{6479DC0F-96CD-4AD3-BC3E-459DEA9D98B3}">
      <formula1>$T$110:$T$111</formula1>
    </dataValidation>
    <dataValidation type="list" allowBlank="1" showInputMessage="1" showErrorMessage="1" sqref="B33:B39 B110:B116 B99:B105 B88:B94 B77:B83 B66:B72 B55:B61 B44:B50" xr:uid="{88F6BA68-8772-4108-8BE1-39FFAF2A0DE8}">
      <formula1>$T$33:$T$34</formula1>
    </dataValidation>
    <dataValidation type="list" allowBlank="1" showInputMessage="1" showErrorMessage="1" sqref="C33:C39" xr:uid="{8266E7DF-29EC-4A40-B8B4-19AF9BD8DFDD}">
      <formula1>$U$33:$U$36</formula1>
    </dataValidation>
    <dataValidation type="list" allowBlank="1" showInputMessage="1" showErrorMessage="1" sqref="C99:C105" xr:uid="{270CD3DD-D0E9-4790-A8B2-0484F78CDF37}">
      <formula1>$T$99:$T$102</formula1>
    </dataValidation>
    <dataValidation type="list" allowBlank="1" showInputMessage="1" showErrorMessage="1" sqref="B11:B25" xr:uid="{3B16B3D4-FE51-4155-B30C-2302D1BF8120}">
      <formula1>$P$11:$P$18</formula1>
    </dataValidation>
    <dataValidation type="list" allowBlank="1" showInputMessage="1" showErrorMessage="1" sqref="D27 D11:D25" xr:uid="{791D57DF-4854-4005-8806-EE36D5E9FB3C}">
      <formula1>$Q$11:$Q$13</formula1>
    </dataValidation>
  </dataValidations>
  <pageMargins left="0.70866141732283472" right="0.70866141732283472" top="0.62992125984251968" bottom="0.74803149606299213" header="0.31496062992125984" footer="0.31496062992125984"/>
  <headerFooter>
    <oddHeader>&amp;L様式第1号別添1&amp;R事業参加者用（事業参加者→事業実施主体）</oddHeader>
  </headerFooter>
  <extLst>
    <ext xmlns:x14="http://schemas.microsoft.com/office/spreadsheetml/2009/9/main" uri="{CCE6A557-97BC-4b89-ADB6-D9C93CAAB3DF}">
      <x14:dataValidations xmlns:xm="http://schemas.microsoft.com/office/excel/2006/main" count="6">
        <x14:dataValidation type="list" allowBlank="1" showInputMessage="1" showErrorMessage="1" xr:uid="{4F99410E-F1C7-4B9B-8F25-C7E766A5DF00}">
          <x14:formula1>
            <xm:f>リスト!$H$2:$H$4</xm:f>
          </x14:formula1>
          <xm:sqref>A144:A146 J33:K39 L107:O107 L52:O52 J99:K105 L63:O63 J77:K83 L74:O74 J44:K50 L85:O85 J55:K61 L96:O96 J66:K72 J88:K94 J110:K116</xm:sqref>
        </x14:dataValidation>
        <x14:dataValidation type="list" allowBlank="1" showInputMessage="1" showErrorMessage="1" xr:uid="{BEA9F435-A4A4-4C8F-93E8-86A3B1A8C9EF}">
          <x14:formula1>
            <xm:f>リスト!$G$2:$G$4</xm:f>
          </x14:formula1>
          <xm:sqref>G88:G94 G99:G105 I52 G33:G39 I63 G44:G50 I74 G55:G61 G66:G72 I96 G77:G83 I107 G110:G116</xm:sqref>
        </x14:dataValidation>
        <x14:dataValidation type="list" allowBlank="1" showInputMessage="1" showErrorMessage="1" xr:uid="{16D25B14-2227-46AB-AADC-62214E7CC48F}">
          <x14:formula1>
            <xm:f>リスト!$C$2:$C$4</xm:f>
          </x14:formula1>
          <xm:sqref>B107 B96 B52 B63 B74 B85</xm:sqref>
        </x14:dataValidation>
        <x14:dataValidation type="list" allowBlank="1" showInputMessage="1" showErrorMessage="1" xr:uid="{C59B290F-A9E7-4B44-A47E-4340FFFAF980}">
          <x14:formula1>
            <xm:f>リスト!$E$2:$E$22</xm:f>
          </x14:formula1>
          <xm:sqref>D107 D96 D52 D63 D74 D85</xm:sqref>
        </x14:dataValidation>
        <x14:dataValidation type="list" allowBlank="1" showInputMessage="1" showErrorMessage="1" xr:uid="{EA8348BF-D160-4DA6-ABEC-BC3BDBBF8209}">
          <x14:formula1>
            <xm:f>リスト!$D$2:$D$3</xm:f>
          </x14:formula1>
          <xm:sqref>C107 C96 C52 C63 C74 C85</xm:sqref>
        </x14:dataValidation>
        <x14:dataValidation type="list" allowBlank="1" showInputMessage="1" showErrorMessage="1" xr:uid="{FF2F8D40-E692-49D1-B01E-2CD2B1ED5326}">
          <x14:formula1>
            <xm:f>リスト!$H$2:$H$3</xm:f>
          </x14:formula1>
          <xm:sqref>A150:A154</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098C86-294D-4412-A66A-BD60AFD897DF}">
  <sheetPr>
    <pageSetUpPr fitToPage="1"/>
  </sheetPr>
  <dimension ref="A1:W154"/>
  <sheetViews>
    <sheetView view="pageBreakPreview" topLeftCell="C3" zoomScale="80" zoomScaleNormal="100" zoomScaleSheetLayoutView="80" workbookViewId="0">
      <selection activeCell="P3" sqref="P3:P5 H11:H25 K11:K25 C26 F26:L27 O33:R39 L40:O40 O44:R50 L51:O51 O55:R61 L62:O62 O66:R72 L73:O73 O77:O83 R77:R83 L84:O84 O88:R94 L95:O95 O99:R105 L106:O106 O110:R116 L117:O117 C120:G128 P120 Q120:R126 P123:P125 P127:R128 K139 P144"/>
    </sheetView>
  </sheetViews>
  <sheetFormatPr defaultColWidth="9" defaultRowHeight="22.5" customHeight="1"/>
  <cols>
    <col min="1" max="15" width="14.6328125" style="48" customWidth="1"/>
    <col min="16" max="16" width="23.26953125" style="49" customWidth="1"/>
    <col min="17" max="17" width="23.453125" style="48" bestFit="1" customWidth="1"/>
    <col min="18" max="18" width="18.90625" style="48" bestFit="1" customWidth="1"/>
    <col min="19" max="19" width="11.08984375" style="48" bestFit="1" customWidth="1"/>
    <col min="20" max="20" width="27.26953125" style="48" customWidth="1"/>
    <col min="21" max="21" width="8.90625" style="48" customWidth="1"/>
    <col min="22" max="16384" width="9" style="48"/>
  </cols>
  <sheetData>
    <row r="1" spans="1:19" s="35" customFormat="1" ht="22.5" customHeight="1">
      <c r="A1" s="178" t="s">
        <v>285</v>
      </c>
      <c r="B1" s="178"/>
      <c r="C1" s="178"/>
      <c r="D1" s="178"/>
      <c r="E1" s="178"/>
      <c r="F1" s="178"/>
      <c r="G1" s="178"/>
      <c r="H1" s="178"/>
      <c r="I1" s="178"/>
      <c r="J1" s="178"/>
      <c r="K1" s="178"/>
      <c r="L1" s="178"/>
      <c r="M1" s="178"/>
      <c r="N1" s="178"/>
      <c r="O1" s="178"/>
      <c r="P1" s="34" t="s">
        <v>58</v>
      </c>
    </row>
    <row r="2" spans="1:19" s="36" customFormat="1" ht="13">
      <c r="A2" s="36" t="s">
        <v>89</v>
      </c>
      <c r="F2" s="37"/>
      <c r="P2" s="38"/>
    </row>
    <row r="3" spans="1:19" s="36" customFormat="1" ht="22.5" customHeight="1">
      <c r="A3" s="39" t="s">
        <v>31</v>
      </c>
      <c r="B3" s="166"/>
      <c r="C3" s="167"/>
      <c r="D3" s="167"/>
      <c r="E3" s="168"/>
      <c r="F3" s="40"/>
      <c r="G3" s="40"/>
      <c r="H3" s="40"/>
      <c r="I3" s="40"/>
      <c r="J3" s="40"/>
      <c r="K3" s="40"/>
      <c r="L3" s="40"/>
      <c r="M3" s="41"/>
      <c r="N3" s="40" t="s">
        <v>148</v>
      </c>
      <c r="O3" s="40"/>
      <c r="P3" s="18" t="str">
        <f>IF(COUNTIF(P33:R154,"NG"),"要修正！","クリア ! ")</f>
        <v xml:space="preserve">クリア ! </v>
      </c>
      <c r="Q3" s="36" t="s">
        <v>113</v>
      </c>
      <c r="S3" s="38"/>
    </row>
    <row r="4" spans="1:19" s="36" customFormat="1" ht="22.5" customHeight="1">
      <c r="A4" s="39" t="s">
        <v>30</v>
      </c>
      <c r="B4" s="166"/>
      <c r="C4" s="167"/>
      <c r="D4" s="167"/>
      <c r="E4" s="168"/>
      <c r="F4" s="40"/>
      <c r="G4" s="40"/>
      <c r="H4" s="40"/>
      <c r="I4" s="40"/>
      <c r="J4" s="40"/>
      <c r="K4" s="40"/>
      <c r="L4" s="40"/>
      <c r="M4" s="42"/>
      <c r="N4" s="40" t="s">
        <v>145</v>
      </c>
      <c r="O4" s="40"/>
      <c r="P4" s="169" t="str">
        <f>IF(P3="要修正！","※「クリア！」になるようNG箇所を修正してください。","")</f>
        <v/>
      </c>
    </row>
    <row r="5" spans="1:19" s="36" customFormat="1" ht="22.5" customHeight="1">
      <c r="A5" s="39" t="s">
        <v>32</v>
      </c>
      <c r="B5" s="171"/>
      <c r="C5" s="167"/>
      <c r="D5" s="167"/>
      <c r="E5" s="168"/>
      <c r="F5" s="40"/>
      <c r="G5" s="40"/>
      <c r="H5" s="40"/>
      <c r="I5" s="40"/>
      <c r="J5" s="40"/>
      <c r="K5" s="40"/>
      <c r="L5" s="40"/>
      <c r="M5" s="43"/>
      <c r="N5" s="40" t="s">
        <v>146</v>
      </c>
      <c r="O5" s="40"/>
      <c r="P5" s="170"/>
    </row>
    <row r="6" spans="1:19" s="36" customFormat="1" ht="22.5" customHeight="1">
      <c r="A6" s="39" t="s">
        <v>33</v>
      </c>
      <c r="B6" s="166"/>
      <c r="C6" s="167"/>
      <c r="D6" s="167"/>
      <c r="E6" s="168"/>
      <c r="F6" s="40"/>
      <c r="G6" s="40"/>
      <c r="H6" s="40"/>
      <c r="I6" s="40"/>
      <c r="J6" s="40"/>
      <c r="K6" s="40"/>
      <c r="L6" s="40"/>
      <c r="M6" s="44"/>
      <c r="N6" s="40" t="s">
        <v>147</v>
      </c>
      <c r="O6" s="40"/>
      <c r="P6" s="45"/>
      <c r="Q6" s="46"/>
    </row>
    <row r="7" spans="1:19" s="36" customFormat="1" ht="22.5" customHeight="1">
      <c r="E7" s="47"/>
      <c r="F7" s="47"/>
      <c r="G7" s="47"/>
      <c r="H7" s="47"/>
      <c r="I7" s="47"/>
      <c r="J7" s="47"/>
      <c r="K7" s="47"/>
      <c r="L7" s="47"/>
      <c r="M7" s="47"/>
      <c r="N7" s="47"/>
      <c r="O7" s="47"/>
      <c r="P7" s="45"/>
      <c r="Q7" s="46"/>
    </row>
    <row r="8" spans="1:19" ht="22.5" customHeight="1">
      <c r="A8" s="48" t="s">
        <v>144</v>
      </c>
    </row>
    <row r="9" spans="1:19" ht="22.5" customHeight="1">
      <c r="F9" s="139" t="s">
        <v>170</v>
      </c>
      <c r="G9" s="139"/>
      <c r="H9" s="139"/>
      <c r="I9" s="139"/>
      <c r="J9" s="139" t="s">
        <v>235</v>
      </c>
      <c r="K9" s="139"/>
      <c r="L9" s="139"/>
    </row>
    <row r="10" spans="1:19" s="17" customFormat="1" ht="22.5" customHeight="1">
      <c r="A10" s="50" t="s">
        <v>118</v>
      </c>
      <c r="B10" s="50" t="s">
        <v>139</v>
      </c>
      <c r="C10" s="50" t="s">
        <v>197</v>
      </c>
      <c r="D10" s="50" t="s">
        <v>119</v>
      </c>
      <c r="E10" s="50" t="s">
        <v>6</v>
      </c>
      <c r="F10" s="53" t="s">
        <v>275</v>
      </c>
      <c r="G10" s="53" t="s">
        <v>276</v>
      </c>
      <c r="H10" s="51" t="s">
        <v>277</v>
      </c>
      <c r="I10" s="96" t="s">
        <v>150</v>
      </c>
      <c r="J10" s="51" t="s">
        <v>278</v>
      </c>
      <c r="K10" s="52" t="s">
        <v>279</v>
      </c>
      <c r="L10" s="96" t="s">
        <v>149</v>
      </c>
      <c r="M10" s="136" t="s">
        <v>243</v>
      </c>
      <c r="N10" s="136"/>
      <c r="O10" s="142"/>
      <c r="P10" s="50" t="s">
        <v>250</v>
      </c>
      <c r="Q10" s="86" t="s">
        <v>119</v>
      </c>
      <c r="S10" s="48"/>
    </row>
    <row r="11" spans="1:19" s="17" customFormat="1" ht="22.5" customHeight="1">
      <c r="A11" s="50">
        <v>1</v>
      </c>
      <c r="B11" s="54"/>
      <c r="C11" s="55"/>
      <c r="D11" s="56"/>
      <c r="E11" s="30"/>
      <c r="F11" s="6"/>
      <c r="G11" s="6"/>
      <c r="H11" s="26">
        <f>G11-F11</f>
        <v>0</v>
      </c>
      <c r="I11" s="57"/>
      <c r="J11" s="58"/>
      <c r="K11" s="25">
        <f>J11-F11</f>
        <v>0</v>
      </c>
      <c r="L11" s="59"/>
      <c r="M11" s="172"/>
      <c r="N11" s="172"/>
      <c r="O11" s="173"/>
      <c r="P11" s="60" t="s">
        <v>252</v>
      </c>
      <c r="Q11" s="91" t="s">
        <v>156</v>
      </c>
      <c r="S11" s="48"/>
    </row>
    <row r="12" spans="1:19" s="17" customFormat="1" ht="22.5" customHeight="1">
      <c r="A12" s="50">
        <v>2</v>
      </c>
      <c r="B12" s="54"/>
      <c r="C12" s="55"/>
      <c r="D12" s="56"/>
      <c r="E12" s="30"/>
      <c r="F12" s="6"/>
      <c r="G12" s="6"/>
      <c r="H12" s="26">
        <f t="shared" ref="H12:H25" si="0">G12-F12</f>
        <v>0</v>
      </c>
      <c r="I12" s="57"/>
      <c r="J12" s="58"/>
      <c r="K12" s="25">
        <f t="shared" ref="K12:K25" si="1">J12-F12</f>
        <v>0</v>
      </c>
      <c r="L12" s="59"/>
      <c r="M12" s="172"/>
      <c r="N12" s="172"/>
      <c r="O12" s="173"/>
      <c r="P12" s="60" t="s">
        <v>251</v>
      </c>
      <c r="Q12" s="91" t="s">
        <v>158</v>
      </c>
      <c r="S12" s="48"/>
    </row>
    <row r="13" spans="1:19" s="17" customFormat="1" ht="22.5" customHeight="1">
      <c r="A13" s="50">
        <v>3</v>
      </c>
      <c r="B13" s="54"/>
      <c r="C13" s="55"/>
      <c r="D13" s="56"/>
      <c r="E13" s="30"/>
      <c r="F13" s="6"/>
      <c r="G13" s="6"/>
      <c r="H13" s="26">
        <f t="shared" si="0"/>
        <v>0</v>
      </c>
      <c r="I13" s="57"/>
      <c r="J13" s="58"/>
      <c r="K13" s="25">
        <f t="shared" si="1"/>
        <v>0</v>
      </c>
      <c r="L13" s="59"/>
      <c r="M13" s="172"/>
      <c r="N13" s="172"/>
      <c r="O13" s="173"/>
      <c r="P13" s="60" t="s">
        <v>253</v>
      </c>
      <c r="Q13" s="91" t="s">
        <v>157</v>
      </c>
      <c r="S13" s="48"/>
    </row>
    <row r="14" spans="1:19" s="17" customFormat="1" ht="22.5" customHeight="1">
      <c r="A14" s="50">
        <v>4</v>
      </c>
      <c r="B14" s="54"/>
      <c r="C14" s="55"/>
      <c r="D14" s="56"/>
      <c r="E14" s="30"/>
      <c r="F14" s="6"/>
      <c r="G14" s="6"/>
      <c r="H14" s="26">
        <f t="shared" si="0"/>
        <v>0</v>
      </c>
      <c r="I14" s="57"/>
      <c r="J14" s="58"/>
      <c r="K14" s="25">
        <f t="shared" si="1"/>
        <v>0</v>
      </c>
      <c r="L14" s="59"/>
      <c r="M14" s="172"/>
      <c r="N14" s="172"/>
      <c r="O14" s="173"/>
      <c r="P14" s="60" t="s">
        <v>254</v>
      </c>
      <c r="S14" s="48"/>
    </row>
    <row r="15" spans="1:19" s="17" customFormat="1" ht="22.5" customHeight="1">
      <c r="A15" s="50">
        <v>5</v>
      </c>
      <c r="B15" s="54"/>
      <c r="C15" s="55"/>
      <c r="D15" s="56"/>
      <c r="E15" s="30"/>
      <c r="F15" s="6"/>
      <c r="G15" s="6"/>
      <c r="H15" s="26">
        <f t="shared" si="0"/>
        <v>0</v>
      </c>
      <c r="I15" s="57"/>
      <c r="J15" s="58"/>
      <c r="K15" s="25">
        <f t="shared" si="1"/>
        <v>0</v>
      </c>
      <c r="L15" s="59"/>
      <c r="M15" s="172"/>
      <c r="N15" s="172"/>
      <c r="O15" s="173"/>
      <c r="P15" s="60" t="s">
        <v>255</v>
      </c>
      <c r="Q15" s="61"/>
      <c r="S15" s="48"/>
    </row>
    <row r="16" spans="1:19" s="17" customFormat="1" ht="22.5" customHeight="1">
      <c r="A16" s="50">
        <v>6</v>
      </c>
      <c r="B16" s="54"/>
      <c r="C16" s="55"/>
      <c r="D16" s="56"/>
      <c r="E16" s="30"/>
      <c r="F16" s="6"/>
      <c r="G16" s="62"/>
      <c r="H16" s="26">
        <f t="shared" si="0"/>
        <v>0</v>
      </c>
      <c r="I16" s="57"/>
      <c r="J16" s="58"/>
      <c r="K16" s="25">
        <f t="shared" si="1"/>
        <v>0</v>
      </c>
      <c r="L16" s="59"/>
      <c r="M16" s="172"/>
      <c r="N16" s="172"/>
      <c r="O16" s="173"/>
      <c r="P16" s="60" t="s">
        <v>256</v>
      </c>
      <c r="Q16" s="61"/>
      <c r="S16" s="48"/>
    </row>
    <row r="17" spans="1:22" s="17" customFormat="1" ht="22.5" customHeight="1">
      <c r="A17" s="50">
        <v>7</v>
      </c>
      <c r="B17" s="54"/>
      <c r="C17" s="55"/>
      <c r="D17" s="56"/>
      <c r="E17" s="30"/>
      <c r="F17" s="6"/>
      <c r="G17" s="6"/>
      <c r="H17" s="26">
        <f t="shared" si="0"/>
        <v>0</v>
      </c>
      <c r="I17" s="57"/>
      <c r="J17" s="58"/>
      <c r="K17" s="25">
        <f t="shared" si="1"/>
        <v>0</v>
      </c>
      <c r="L17" s="59"/>
      <c r="M17" s="172"/>
      <c r="N17" s="172"/>
      <c r="O17" s="173"/>
      <c r="P17" s="60" t="s">
        <v>257</v>
      </c>
      <c r="Q17" s="61"/>
      <c r="S17" s="48"/>
    </row>
    <row r="18" spans="1:22" s="17" customFormat="1" ht="22.5" customHeight="1">
      <c r="A18" s="50">
        <v>8</v>
      </c>
      <c r="B18" s="54"/>
      <c r="C18" s="55"/>
      <c r="D18" s="56"/>
      <c r="E18" s="30"/>
      <c r="F18" s="6"/>
      <c r="G18" s="6"/>
      <c r="H18" s="26">
        <f t="shared" si="0"/>
        <v>0</v>
      </c>
      <c r="I18" s="57"/>
      <c r="J18" s="58"/>
      <c r="K18" s="25">
        <f t="shared" si="1"/>
        <v>0</v>
      </c>
      <c r="L18" s="59"/>
      <c r="M18" s="172"/>
      <c r="N18" s="172"/>
      <c r="O18" s="173"/>
      <c r="P18" s="60" t="s">
        <v>258</v>
      </c>
      <c r="Q18" s="61"/>
      <c r="S18" s="48"/>
    </row>
    <row r="19" spans="1:22" ht="22.5" customHeight="1">
      <c r="A19" s="50">
        <v>9</v>
      </c>
      <c r="B19" s="54"/>
      <c r="C19" s="24"/>
      <c r="D19" s="56"/>
      <c r="E19" s="2"/>
      <c r="F19" s="31"/>
      <c r="G19" s="31"/>
      <c r="H19" s="26">
        <f t="shared" si="0"/>
        <v>0</v>
      </c>
      <c r="I19" s="19"/>
      <c r="J19" s="28"/>
      <c r="K19" s="25">
        <f t="shared" si="1"/>
        <v>0</v>
      </c>
      <c r="L19" s="23"/>
      <c r="M19" s="172"/>
      <c r="N19" s="172"/>
      <c r="O19" s="172"/>
      <c r="P19" s="17"/>
      <c r="Q19" s="61"/>
    </row>
    <row r="20" spans="1:22" ht="22.5" customHeight="1">
      <c r="A20" s="50">
        <v>10</v>
      </c>
      <c r="B20" s="54"/>
      <c r="C20" s="24"/>
      <c r="D20" s="56"/>
      <c r="E20" s="2"/>
      <c r="F20" s="31"/>
      <c r="G20" s="31"/>
      <c r="H20" s="26">
        <f t="shared" si="0"/>
        <v>0</v>
      </c>
      <c r="I20" s="19"/>
      <c r="J20" s="28"/>
      <c r="K20" s="25">
        <f t="shared" si="1"/>
        <v>0</v>
      </c>
      <c r="L20" s="23"/>
      <c r="M20" s="172"/>
      <c r="N20" s="172"/>
      <c r="O20" s="172"/>
      <c r="P20" s="17"/>
      <c r="Q20" s="61"/>
    </row>
    <row r="21" spans="1:22" ht="22.5" customHeight="1">
      <c r="A21" s="50">
        <v>11</v>
      </c>
      <c r="B21" s="54"/>
      <c r="C21" s="24"/>
      <c r="D21" s="56"/>
      <c r="E21" s="2"/>
      <c r="F21" s="31"/>
      <c r="G21" s="31"/>
      <c r="H21" s="26">
        <f t="shared" si="0"/>
        <v>0</v>
      </c>
      <c r="I21" s="19"/>
      <c r="J21" s="28"/>
      <c r="K21" s="25">
        <f t="shared" si="1"/>
        <v>0</v>
      </c>
      <c r="L21" s="23"/>
      <c r="M21" s="172"/>
      <c r="N21" s="172"/>
      <c r="O21" s="172"/>
      <c r="P21" s="17"/>
      <c r="Q21" s="61"/>
    </row>
    <row r="22" spans="1:22" ht="22.5" customHeight="1">
      <c r="A22" s="50">
        <v>12</v>
      </c>
      <c r="B22" s="54"/>
      <c r="C22" s="24"/>
      <c r="D22" s="56"/>
      <c r="E22" s="2"/>
      <c r="F22" s="31"/>
      <c r="G22" s="31"/>
      <c r="H22" s="26">
        <f t="shared" si="0"/>
        <v>0</v>
      </c>
      <c r="I22" s="19"/>
      <c r="J22" s="28"/>
      <c r="K22" s="25">
        <f t="shared" si="1"/>
        <v>0</v>
      </c>
      <c r="L22" s="23"/>
      <c r="M22" s="172"/>
      <c r="N22" s="172"/>
      <c r="O22" s="172"/>
      <c r="P22" s="17"/>
      <c r="Q22" s="61"/>
    </row>
    <row r="23" spans="1:22" ht="22.5" customHeight="1">
      <c r="A23" s="50">
        <v>13</v>
      </c>
      <c r="B23" s="54"/>
      <c r="C23" s="24"/>
      <c r="D23" s="56"/>
      <c r="E23" s="2"/>
      <c r="F23" s="31"/>
      <c r="G23" s="31"/>
      <c r="H23" s="26">
        <f t="shared" si="0"/>
        <v>0</v>
      </c>
      <c r="I23" s="19"/>
      <c r="J23" s="28"/>
      <c r="K23" s="25">
        <f t="shared" si="1"/>
        <v>0</v>
      </c>
      <c r="L23" s="23"/>
      <c r="M23" s="172"/>
      <c r="N23" s="172"/>
      <c r="O23" s="172"/>
      <c r="P23" s="17"/>
      <c r="Q23" s="61"/>
    </row>
    <row r="24" spans="1:22" ht="22.5" customHeight="1">
      <c r="A24" s="50">
        <v>14</v>
      </c>
      <c r="B24" s="54"/>
      <c r="C24" s="24"/>
      <c r="D24" s="56"/>
      <c r="E24" s="2"/>
      <c r="F24" s="31"/>
      <c r="G24" s="31"/>
      <c r="H24" s="26">
        <f t="shared" si="0"/>
        <v>0</v>
      </c>
      <c r="I24" s="19"/>
      <c r="J24" s="28"/>
      <c r="K24" s="25">
        <f t="shared" si="1"/>
        <v>0</v>
      </c>
      <c r="L24" s="23"/>
      <c r="M24" s="172"/>
      <c r="N24" s="172"/>
      <c r="O24" s="172"/>
      <c r="P24" s="17"/>
      <c r="Q24" s="61"/>
    </row>
    <row r="25" spans="1:22" ht="22.5" customHeight="1">
      <c r="A25" s="50">
        <v>15</v>
      </c>
      <c r="B25" s="54"/>
      <c r="C25" s="24"/>
      <c r="D25" s="56"/>
      <c r="E25" s="2"/>
      <c r="F25" s="31"/>
      <c r="G25" s="31"/>
      <c r="H25" s="26">
        <f t="shared" si="0"/>
        <v>0</v>
      </c>
      <c r="I25" s="19"/>
      <c r="J25" s="28"/>
      <c r="K25" s="25">
        <f t="shared" si="1"/>
        <v>0</v>
      </c>
      <c r="L25" s="23"/>
      <c r="M25" s="172"/>
      <c r="N25" s="172"/>
      <c r="O25" s="172"/>
      <c r="P25" s="17"/>
      <c r="Q25" s="61"/>
    </row>
    <row r="26" spans="1:22" ht="22.5" customHeight="1">
      <c r="A26" s="50" t="s">
        <v>0</v>
      </c>
      <c r="B26" s="63"/>
      <c r="C26" s="25">
        <f>SUM(C11:C25)</f>
        <v>0</v>
      </c>
      <c r="D26" s="64"/>
      <c r="E26" s="50" t="s">
        <v>233</v>
      </c>
      <c r="F26" s="27">
        <f>SUMIF(D11:D25,"野菜",F11:F25)+SUMIF(D11:D25,"果樹",F11:F25)</f>
        <v>0</v>
      </c>
      <c r="G26" s="27">
        <f>SUMIF(D11:D25,"野菜",G11:G25)+SUMIF(D11:D25,"果樹",G11:G25)</f>
        <v>0</v>
      </c>
      <c r="H26" s="27">
        <f>SUMIF(D11:D25,"野菜",H11:H25)+SUMIF(D11:D25,"果樹",H11:H25)</f>
        <v>0</v>
      </c>
      <c r="I26" s="101" t="str">
        <f>IFERROR(ROUND((H26/F26)*100,1),"")</f>
        <v/>
      </c>
      <c r="J26" s="25">
        <f>SUMIF(D11:D25,"野菜",J11:J25)+SUMIF(D11:D25,"果樹",J11:J25)</f>
        <v>0</v>
      </c>
      <c r="K26" s="25">
        <f>SUMIF(D11:D25,"野菜",K11:K25)+SUMIF(D11:D25,"果樹",K11:K25)</f>
        <v>0</v>
      </c>
      <c r="L26" s="99" t="str">
        <f>IFERROR(ROUND((K26/F26)*100,1),"")</f>
        <v/>
      </c>
      <c r="N26" s="179"/>
      <c r="O26" s="179"/>
      <c r="P26" s="48"/>
    </row>
    <row r="27" spans="1:22" ht="22.5" customHeight="1">
      <c r="A27" s="17"/>
      <c r="B27" s="17"/>
      <c r="C27" s="17" t="s">
        <v>236</v>
      </c>
      <c r="D27" s="56"/>
      <c r="E27" s="50" t="s">
        <v>157</v>
      </c>
      <c r="F27" s="27">
        <f>SUMIF(D10:D24,"花き",F10:F24)</f>
        <v>0</v>
      </c>
      <c r="G27" s="27">
        <f>SUMIF(D10:D24,"花き",G10:G24)</f>
        <v>0</v>
      </c>
      <c r="H27" s="27">
        <f>SUMIF(D10:D24,"花き",H10:H24)</f>
        <v>0</v>
      </c>
      <c r="I27" s="101" t="str">
        <f>IFERROR(ROUND((H27/F27)*100,1),"")</f>
        <v/>
      </c>
      <c r="J27" s="25">
        <f>SUMIF(D10:D25,"花き",J10:J25)</f>
        <v>0</v>
      </c>
      <c r="K27" s="25">
        <f>SUMIF(D10:D24,"花き",K10:K24)</f>
        <v>0</v>
      </c>
      <c r="L27" s="99" t="str">
        <f>IFERROR(ROUND((K27/F27)*100,1),"")</f>
        <v/>
      </c>
      <c r="N27" s="17"/>
      <c r="O27" s="17"/>
      <c r="P27" s="48"/>
    </row>
    <row r="28" spans="1:22" ht="22.5" customHeight="1">
      <c r="A28" s="17"/>
      <c r="B28" s="17"/>
      <c r="C28" s="17"/>
      <c r="D28" s="65"/>
      <c r="E28" s="65"/>
      <c r="F28" s="65"/>
      <c r="G28" s="65"/>
      <c r="H28" s="65"/>
      <c r="I28" s="65"/>
      <c r="J28" s="65"/>
      <c r="K28" s="65"/>
      <c r="L28" s="65"/>
      <c r="M28" s="17"/>
      <c r="N28" s="17"/>
      <c r="O28" s="17"/>
      <c r="P28" s="48"/>
    </row>
    <row r="29" spans="1:22" ht="22.5" customHeight="1">
      <c r="A29" s="94" t="s">
        <v>124</v>
      </c>
      <c r="P29" s="48"/>
    </row>
    <row r="30" spans="1:22" ht="22.5" customHeight="1">
      <c r="A30" s="66" t="s">
        <v>125</v>
      </c>
      <c r="C30" s="67"/>
      <c r="P30" s="48"/>
    </row>
    <row r="31" spans="1:22" s="61" customFormat="1" ht="22.5" customHeight="1">
      <c r="A31" s="162" t="s">
        <v>217</v>
      </c>
      <c r="B31" s="160" t="s">
        <v>67</v>
      </c>
      <c r="C31" s="150" t="s">
        <v>286</v>
      </c>
      <c r="D31" s="150"/>
      <c r="E31" s="150"/>
      <c r="F31" s="150"/>
      <c r="G31" s="160" t="s">
        <v>38</v>
      </c>
      <c r="H31" s="144" t="s">
        <v>47</v>
      </c>
      <c r="I31" s="145"/>
      <c r="J31" s="145"/>
      <c r="K31" s="146"/>
      <c r="L31" s="144" t="s">
        <v>216</v>
      </c>
      <c r="M31" s="145"/>
      <c r="N31" s="145"/>
      <c r="O31" s="146"/>
      <c r="P31" s="48" t="s">
        <v>96</v>
      </c>
      <c r="Q31" s="48" t="s">
        <v>96</v>
      </c>
      <c r="S31" s="48"/>
    </row>
    <row r="32" spans="1:22" s="70" customFormat="1" ht="22.5" customHeight="1">
      <c r="A32" s="161"/>
      <c r="B32" s="161"/>
      <c r="C32" s="68" t="s">
        <v>215</v>
      </c>
      <c r="D32" s="150" t="s">
        <v>120</v>
      </c>
      <c r="E32" s="150"/>
      <c r="F32" s="68" t="s">
        <v>15</v>
      </c>
      <c r="G32" s="161"/>
      <c r="H32" s="69" t="s">
        <v>29</v>
      </c>
      <c r="I32" s="69" t="s">
        <v>28</v>
      </c>
      <c r="J32" s="68" t="s">
        <v>18</v>
      </c>
      <c r="K32" s="68" t="s">
        <v>19</v>
      </c>
      <c r="L32" s="53" t="s">
        <v>109</v>
      </c>
      <c r="M32" s="53" t="s">
        <v>110</v>
      </c>
      <c r="N32" s="53" t="s">
        <v>111</v>
      </c>
      <c r="O32" s="53" t="s">
        <v>112</v>
      </c>
      <c r="P32" s="70" t="s">
        <v>104</v>
      </c>
      <c r="Q32" s="70" t="s">
        <v>116</v>
      </c>
      <c r="R32" s="70" t="s">
        <v>115</v>
      </c>
      <c r="S32" s="48"/>
      <c r="T32" s="71" t="s">
        <v>67</v>
      </c>
      <c r="U32" s="98" t="s">
        <v>153</v>
      </c>
      <c r="V32" s="61"/>
    </row>
    <row r="33" spans="1:22" ht="22.5" customHeight="1">
      <c r="A33" s="6"/>
      <c r="B33" s="9"/>
      <c r="C33" s="72"/>
      <c r="D33" s="152"/>
      <c r="E33" s="152"/>
      <c r="F33" s="15"/>
      <c r="G33" s="7"/>
      <c r="H33" s="6"/>
      <c r="I33" s="21"/>
      <c r="J33" s="7" t="s">
        <v>1</v>
      </c>
      <c r="K33" s="8" t="s">
        <v>1</v>
      </c>
      <c r="L33" s="1"/>
      <c r="M33" s="1"/>
      <c r="N33" s="1"/>
      <c r="O33" s="20">
        <f>L33-(M33+N33)</f>
        <v>0</v>
      </c>
      <c r="P33" s="29" t="str">
        <f>IF(OR(G33="新規",G33="追加",G33=""),"OK",(IF(AND(H33="",I33=""),"NG","OK")))</f>
        <v>OK</v>
      </c>
      <c r="Q33" s="10" t="str">
        <f>IF(OR(G33="新規",G33="追加",G33=""),"OK",(IF(OR(AND(J33="",K33=""),AND(J33="",K33="□"),AND(J33="□",K33=""),AND(J33="□",K33="□")),"NG","OK")))</f>
        <v>OK</v>
      </c>
      <c r="R33" s="10" t="str">
        <f>IF(OR(AND(C33&lt;&gt;"",D33&lt;&gt;"",F33&lt;&gt;"",G33&lt;&gt;""),(C33="")),"OK","NG")</f>
        <v>OK</v>
      </c>
      <c r="T33" s="71" t="s">
        <v>65</v>
      </c>
      <c r="U33" s="74" t="s">
        <v>154</v>
      </c>
      <c r="V33" s="61"/>
    </row>
    <row r="34" spans="1:22" ht="22.5" customHeight="1">
      <c r="A34" s="6"/>
      <c r="B34" s="9"/>
      <c r="C34" s="72"/>
      <c r="D34" s="152"/>
      <c r="E34" s="152"/>
      <c r="F34" s="15"/>
      <c r="G34" s="7"/>
      <c r="H34" s="6"/>
      <c r="I34" s="21"/>
      <c r="J34" s="7" t="s">
        <v>1</v>
      </c>
      <c r="K34" s="8" t="s">
        <v>1</v>
      </c>
      <c r="L34" s="1"/>
      <c r="M34" s="1"/>
      <c r="N34" s="1"/>
      <c r="O34" s="20">
        <f t="shared" ref="O34:O39" si="2">L34-(M34+N34)</f>
        <v>0</v>
      </c>
      <c r="P34" s="29" t="str">
        <f t="shared" ref="P34:P39" si="3">IF(OR(G34="新規",G34="追加",G34=""),"OK",(IF(AND(H34="",I34=""),"NG","OK")))</f>
        <v>OK</v>
      </c>
      <c r="Q34" s="10" t="str">
        <f t="shared" ref="Q34:Q39" si="4">IF(OR(G34="新規",G34="追加",G34=""),"OK",(IF(OR(AND(J34="",K34=""),AND(J34="",K34="□"),AND(J34="□",K34=""),AND(J34="□",K34="□")),"NG","OK")))</f>
        <v>OK</v>
      </c>
      <c r="R34" s="10" t="str">
        <f t="shared" ref="R34:R39" si="5">IF(OR(AND(C34&lt;&gt;"",D34&lt;&gt;"",F34&lt;&gt;"",G34&lt;&gt;""),(C34="")),"OK","NG")</f>
        <v>OK</v>
      </c>
      <c r="T34" s="97" t="s">
        <v>66</v>
      </c>
      <c r="U34" s="75" t="s">
        <v>155</v>
      </c>
      <c r="V34" s="61"/>
    </row>
    <row r="35" spans="1:22" ht="22.5" customHeight="1">
      <c r="A35" s="6"/>
      <c r="B35" s="9"/>
      <c r="C35" s="72"/>
      <c r="D35" s="152"/>
      <c r="E35" s="152"/>
      <c r="F35" s="15"/>
      <c r="G35" s="7"/>
      <c r="H35" s="6"/>
      <c r="I35" s="21"/>
      <c r="J35" s="7" t="s">
        <v>1</v>
      </c>
      <c r="K35" s="8" t="s">
        <v>1</v>
      </c>
      <c r="L35" s="1"/>
      <c r="M35" s="1"/>
      <c r="N35" s="1"/>
      <c r="O35" s="20">
        <f t="shared" si="2"/>
        <v>0</v>
      </c>
      <c r="P35" s="29" t="str">
        <f t="shared" si="3"/>
        <v>OK</v>
      </c>
      <c r="Q35" s="10" t="str">
        <f t="shared" si="4"/>
        <v>OK</v>
      </c>
      <c r="R35" s="10" t="str">
        <f t="shared" si="5"/>
        <v>OK</v>
      </c>
      <c r="T35" s="94"/>
      <c r="U35" s="75" t="s">
        <v>214</v>
      </c>
      <c r="V35" s="61"/>
    </row>
    <row r="36" spans="1:22" ht="22.5" customHeight="1">
      <c r="A36" s="6"/>
      <c r="B36" s="9"/>
      <c r="C36" s="72"/>
      <c r="D36" s="152"/>
      <c r="E36" s="152"/>
      <c r="F36" s="15"/>
      <c r="G36" s="7"/>
      <c r="H36" s="6"/>
      <c r="I36" s="21"/>
      <c r="J36" s="7" t="s">
        <v>1</v>
      </c>
      <c r="K36" s="8" t="s">
        <v>1</v>
      </c>
      <c r="L36" s="1"/>
      <c r="M36" s="1"/>
      <c r="N36" s="1"/>
      <c r="O36" s="20">
        <f t="shared" si="2"/>
        <v>0</v>
      </c>
      <c r="P36" s="29" t="str">
        <f t="shared" si="3"/>
        <v>OK</v>
      </c>
      <c r="Q36" s="10" t="str">
        <f t="shared" si="4"/>
        <v>OK</v>
      </c>
      <c r="R36" s="10" t="str">
        <f t="shared" si="5"/>
        <v>OK</v>
      </c>
      <c r="T36" s="94"/>
      <c r="U36" s="92" t="s">
        <v>13</v>
      </c>
      <c r="V36" s="61"/>
    </row>
    <row r="37" spans="1:22" ht="22.5" customHeight="1">
      <c r="A37" s="6"/>
      <c r="B37" s="9"/>
      <c r="C37" s="72"/>
      <c r="D37" s="152"/>
      <c r="E37" s="152"/>
      <c r="F37" s="16"/>
      <c r="G37" s="7"/>
      <c r="H37" s="6"/>
      <c r="I37" s="21"/>
      <c r="J37" s="7" t="s">
        <v>1</v>
      </c>
      <c r="K37" s="8" t="s">
        <v>1</v>
      </c>
      <c r="L37" s="1"/>
      <c r="M37" s="1"/>
      <c r="N37" s="1"/>
      <c r="O37" s="20">
        <f t="shared" si="2"/>
        <v>0</v>
      </c>
      <c r="P37" s="29" t="str">
        <f t="shared" si="3"/>
        <v>OK</v>
      </c>
      <c r="Q37" s="10" t="str">
        <f t="shared" si="4"/>
        <v>OK</v>
      </c>
      <c r="R37" s="10" t="str">
        <f t="shared" si="5"/>
        <v>OK</v>
      </c>
    </row>
    <row r="38" spans="1:22" ht="22.5" customHeight="1">
      <c r="A38" s="6"/>
      <c r="B38" s="9"/>
      <c r="C38" s="72"/>
      <c r="D38" s="152"/>
      <c r="E38" s="152"/>
      <c r="F38" s="15"/>
      <c r="G38" s="7"/>
      <c r="H38" s="6"/>
      <c r="I38" s="21"/>
      <c r="J38" s="7" t="s">
        <v>1</v>
      </c>
      <c r="K38" s="8" t="s">
        <v>1</v>
      </c>
      <c r="L38" s="1"/>
      <c r="M38" s="1"/>
      <c r="N38" s="1"/>
      <c r="O38" s="20">
        <f t="shared" si="2"/>
        <v>0</v>
      </c>
      <c r="P38" s="29" t="str">
        <f t="shared" si="3"/>
        <v>OK</v>
      </c>
      <c r="Q38" s="10" t="str">
        <f t="shared" si="4"/>
        <v>OK</v>
      </c>
      <c r="R38" s="10" t="str">
        <f t="shared" si="5"/>
        <v>OK</v>
      </c>
    </row>
    <row r="39" spans="1:22" ht="22.5" customHeight="1">
      <c r="A39" s="6"/>
      <c r="B39" s="9"/>
      <c r="C39" s="72"/>
      <c r="D39" s="152"/>
      <c r="E39" s="152"/>
      <c r="F39" s="15"/>
      <c r="G39" s="7"/>
      <c r="H39" s="6"/>
      <c r="I39" s="21"/>
      <c r="J39" s="7" t="s">
        <v>1</v>
      </c>
      <c r="K39" s="8" t="s">
        <v>1</v>
      </c>
      <c r="L39" s="1"/>
      <c r="M39" s="1"/>
      <c r="N39" s="1"/>
      <c r="O39" s="20">
        <f t="shared" si="2"/>
        <v>0</v>
      </c>
      <c r="P39" s="29" t="str">
        <f t="shared" si="3"/>
        <v>OK</v>
      </c>
      <c r="Q39" s="10" t="str">
        <f t="shared" si="4"/>
        <v>OK</v>
      </c>
      <c r="R39" s="10" t="str">
        <f t="shared" si="5"/>
        <v>OK</v>
      </c>
    </row>
    <row r="40" spans="1:22" ht="22.5" customHeight="1">
      <c r="A40" s="12"/>
      <c r="B40" s="13"/>
      <c r="C40" s="14"/>
      <c r="D40" s="13"/>
      <c r="E40" s="14"/>
      <c r="F40" s="14"/>
      <c r="G40" s="13"/>
      <c r="H40" s="13"/>
      <c r="I40" s="12"/>
      <c r="J40" s="12"/>
      <c r="K40" s="68" t="s">
        <v>137</v>
      </c>
      <c r="L40" s="27">
        <f>SUM(L33:L39)</f>
        <v>0</v>
      </c>
      <c r="M40" s="27">
        <f t="shared" ref="M40:N40" si="6">SUM(M33:M39)</f>
        <v>0</v>
      </c>
      <c r="N40" s="27">
        <f t="shared" si="6"/>
        <v>0</v>
      </c>
      <c r="O40" s="27">
        <f>L40-(M40+N40)</f>
        <v>0</v>
      </c>
      <c r="P40" s="76"/>
      <c r="Q40" s="77"/>
      <c r="R40" s="77"/>
    </row>
    <row r="41" spans="1:22" ht="22.5" customHeight="1">
      <c r="A41" s="48" t="s">
        <v>126</v>
      </c>
      <c r="B41" s="13"/>
      <c r="C41" s="14"/>
      <c r="D41" s="13"/>
      <c r="E41" s="14"/>
      <c r="F41" s="14"/>
      <c r="G41" s="13"/>
      <c r="H41" s="13"/>
      <c r="I41" s="12"/>
      <c r="J41" s="12"/>
      <c r="K41" s="12"/>
      <c r="L41" s="12"/>
      <c r="M41" s="12"/>
      <c r="N41" s="12"/>
      <c r="O41" s="12"/>
      <c r="P41" s="76"/>
      <c r="Q41" s="77"/>
      <c r="R41" s="77"/>
    </row>
    <row r="42" spans="1:22" ht="22.5" customHeight="1">
      <c r="A42" s="162" t="s">
        <v>217</v>
      </c>
      <c r="B42" s="160" t="s">
        <v>67</v>
      </c>
      <c r="C42" s="150" t="s">
        <v>286</v>
      </c>
      <c r="D42" s="150"/>
      <c r="E42" s="150"/>
      <c r="F42" s="150"/>
      <c r="G42" s="160" t="s">
        <v>38</v>
      </c>
      <c r="H42" s="144" t="s">
        <v>47</v>
      </c>
      <c r="I42" s="145"/>
      <c r="J42" s="145"/>
      <c r="K42" s="146"/>
      <c r="L42" s="144" t="s">
        <v>216</v>
      </c>
      <c r="M42" s="145"/>
      <c r="N42" s="145"/>
      <c r="O42" s="146"/>
      <c r="P42" s="48" t="s">
        <v>96</v>
      </c>
      <c r="Q42" s="48" t="s">
        <v>96</v>
      </c>
      <c r="R42" s="61"/>
    </row>
    <row r="43" spans="1:22" ht="22.5" customHeight="1">
      <c r="A43" s="161"/>
      <c r="B43" s="161"/>
      <c r="C43" s="68" t="s">
        <v>215</v>
      </c>
      <c r="D43" s="150" t="s">
        <v>120</v>
      </c>
      <c r="E43" s="150"/>
      <c r="F43" s="68" t="s">
        <v>15</v>
      </c>
      <c r="G43" s="161"/>
      <c r="H43" s="69" t="s">
        <v>29</v>
      </c>
      <c r="I43" s="69" t="s">
        <v>28</v>
      </c>
      <c r="J43" s="68" t="s">
        <v>18</v>
      </c>
      <c r="K43" s="68" t="s">
        <v>19</v>
      </c>
      <c r="L43" s="53" t="s">
        <v>109</v>
      </c>
      <c r="M43" s="53" t="s">
        <v>110</v>
      </c>
      <c r="N43" s="53" t="s">
        <v>111</v>
      </c>
      <c r="O43" s="53" t="s">
        <v>112</v>
      </c>
      <c r="P43" s="70" t="s">
        <v>104</v>
      </c>
      <c r="Q43" s="70" t="s">
        <v>116</v>
      </c>
      <c r="R43" s="70" t="s">
        <v>115</v>
      </c>
      <c r="T43" s="98" t="s">
        <v>153</v>
      </c>
    </row>
    <row r="44" spans="1:22" ht="22.5" customHeight="1">
      <c r="A44" s="6"/>
      <c r="B44" s="9"/>
      <c r="C44" s="72"/>
      <c r="D44" s="152"/>
      <c r="E44" s="152"/>
      <c r="F44" s="15"/>
      <c r="G44" s="7"/>
      <c r="H44" s="6"/>
      <c r="I44" s="21"/>
      <c r="J44" s="7" t="s">
        <v>1</v>
      </c>
      <c r="K44" s="8" t="s">
        <v>1</v>
      </c>
      <c r="L44" s="1"/>
      <c r="M44" s="1"/>
      <c r="N44" s="1"/>
      <c r="O44" s="20">
        <f>L44-(M44+N44)</f>
        <v>0</v>
      </c>
      <c r="P44" s="29" t="str">
        <f t="shared" ref="P44:P50" si="7">IF(OR(G44="新規",G44="追加",G44=""),"OK",(IF(AND(H44="",I44=""),"NG","OK")))</f>
        <v>OK</v>
      </c>
      <c r="Q44" s="10" t="str">
        <f t="shared" ref="Q44:Q50" si="8">IF(OR(G44="新規",G44="追加",G44=""),"OK",(IF(OR(AND(J44="",K44=""),AND(J44="",K44="□"),AND(J44="□",K44=""),AND(J44="□",K44="□")),"NG","OK")))</f>
        <v>OK</v>
      </c>
      <c r="R44" s="10" t="str">
        <f t="shared" ref="R44:R50" si="9">IF(OR(AND(C44&lt;&gt;"",D44&lt;&gt;"",F44&lt;&gt;"",G44&lt;&gt;""),(C44="")),"OK","NG")</f>
        <v>OK</v>
      </c>
      <c r="T44" s="78" t="s">
        <v>7</v>
      </c>
    </row>
    <row r="45" spans="1:22" ht="22.5" customHeight="1">
      <c r="A45" s="6"/>
      <c r="B45" s="9"/>
      <c r="C45" s="72"/>
      <c r="D45" s="152"/>
      <c r="E45" s="152"/>
      <c r="F45" s="15"/>
      <c r="G45" s="7"/>
      <c r="H45" s="6"/>
      <c r="I45" s="21"/>
      <c r="J45" s="7" t="s">
        <v>1</v>
      </c>
      <c r="K45" s="8" t="s">
        <v>1</v>
      </c>
      <c r="L45" s="1"/>
      <c r="M45" s="1"/>
      <c r="N45" s="1"/>
      <c r="O45" s="20">
        <f t="shared" ref="O45:O50" si="10">L45-(M45+N45)</f>
        <v>0</v>
      </c>
      <c r="P45" s="29" t="str">
        <f t="shared" si="7"/>
        <v>OK</v>
      </c>
      <c r="Q45" s="10" t="str">
        <f t="shared" si="8"/>
        <v>OK</v>
      </c>
      <c r="R45" s="10" t="str">
        <f t="shared" si="9"/>
        <v>OK</v>
      </c>
      <c r="T45" s="79" t="s">
        <v>214</v>
      </c>
    </row>
    <row r="46" spans="1:22" ht="22.5" customHeight="1">
      <c r="A46" s="6"/>
      <c r="B46" s="9"/>
      <c r="C46" s="72"/>
      <c r="D46" s="152"/>
      <c r="E46" s="152"/>
      <c r="F46" s="15"/>
      <c r="G46" s="7"/>
      <c r="H46" s="6"/>
      <c r="I46" s="21"/>
      <c r="J46" s="7" t="s">
        <v>1</v>
      </c>
      <c r="K46" s="8" t="s">
        <v>1</v>
      </c>
      <c r="L46" s="1"/>
      <c r="M46" s="1"/>
      <c r="N46" s="1"/>
      <c r="O46" s="20">
        <f t="shared" si="10"/>
        <v>0</v>
      </c>
      <c r="P46" s="29" t="str">
        <f t="shared" si="7"/>
        <v>OK</v>
      </c>
      <c r="Q46" s="10" t="str">
        <f t="shared" si="8"/>
        <v>OK</v>
      </c>
      <c r="R46" s="10" t="str">
        <f t="shared" si="9"/>
        <v>OK</v>
      </c>
      <c r="T46" s="80" t="s">
        <v>13</v>
      </c>
    </row>
    <row r="47" spans="1:22" ht="22.5" customHeight="1">
      <c r="A47" s="6"/>
      <c r="B47" s="9"/>
      <c r="C47" s="72"/>
      <c r="D47" s="152"/>
      <c r="E47" s="152"/>
      <c r="F47" s="15"/>
      <c r="G47" s="7"/>
      <c r="H47" s="6"/>
      <c r="I47" s="21"/>
      <c r="J47" s="7" t="s">
        <v>1</v>
      </c>
      <c r="K47" s="8" t="s">
        <v>1</v>
      </c>
      <c r="L47" s="1"/>
      <c r="M47" s="1"/>
      <c r="N47" s="1"/>
      <c r="O47" s="20">
        <f t="shared" si="10"/>
        <v>0</v>
      </c>
      <c r="P47" s="29" t="str">
        <f t="shared" si="7"/>
        <v>OK</v>
      </c>
      <c r="Q47" s="10" t="str">
        <f t="shared" si="8"/>
        <v>OK</v>
      </c>
      <c r="R47" s="10" t="str">
        <f t="shared" si="9"/>
        <v>OK</v>
      </c>
    </row>
    <row r="48" spans="1:22" ht="22.5" customHeight="1">
      <c r="A48" s="6"/>
      <c r="B48" s="9"/>
      <c r="C48" s="72"/>
      <c r="D48" s="152"/>
      <c r="E48" s="152"/>
      <c r="F48" s="16"/>
      <c r="G48" s="7"/>
      <c r="H48" s="6"/>
      <c r="I48" s="21"/>
      <c r="J48" s="7" t="s">
        <v>1</v>
      </c>
      <c r="K48" s="8" t="s">
        <v>1</v>
      </c>
      <c r="L48" s="1"/>
      <c r="M48" s="1"/>
      <c r="N48" s="1"/>
      <c r="O48" s="20">
        <f t="shared" si="10"/>
        <v>0</v>
      </c>
      <c r="P48" s="29" t="str">
        <f t="shared" si="7"/>
        <v>OK</v>
      </c>
      <c r="Q48" s="10" t="str">
        <f t="shared" si="8"/>
        <v>OK</v>
      </c>
      <c r="R48" s="10" t="str">
        <f t="shared" si="9"/>
        <v>OK</v>
      </c>
    </row>
    <row r="49" spans="1:20" ht="22.5" customHeight="1">
      <c r="A49" s="6"/>
      <c r="B49" s="9"/>
      <c r="C49" s="72"/>
      <c r="D49" s="152"/>
      <c r="E49" s="152"/>
      <c r="F49" s="15"/>
      <c r="G49" s="7"/>
      <c r="H49" s="6"/>
      <c r="I49" s="21"/>
      <c r="J49" s="7" t="s">
        <v>1</v>
      </c>
      <c r="K49" s="8" t="s">
        <v>1</v>
      </c>
      <c r="L49" s="1"/>
      <c r="M49" s="1"/>
      <c r="N49" s="1"/>
      <c r="O49" s="20">
        <f t="shared" si="10"/>
        <v>0</v>
      </c>
      <c r="P49" s="29" t="str">
        <f t="shared" si="7"/>
        <v>OK</v>
      </c>
      <c r="Q49" s="10" t="str">
        <f t="shared" si="8"/>
        <v>OK</v>
      </c>
      <c r="R49" s="10" t="str">
        <f t="shared" si="9"/>
        <v>OK</v>
      </c>
    </row>
    <row r="50" spans="1:20" ht="22.5" customHeight="1">
      <c r="A50" s="6"/>
      <c r="B50" s="9"/>
      <c r="C50" s="72"/>
      <c r="D50" s="152"/>
      <c r="E50" s="152"/>
      <c r="F50" s="15"/>
      <c r="G50" s="7"/>
      <c r="H50" s="6"/>
      <c r="I50" s="21"/>
      <c r="J50" s="7" t="s">
        <v>1</v>
      </c>
      <c r="K50" s="8" t="s">
        <v>1</v>
      </c>
      <c r="L50" s="1"/>
      <c r="M50" s="1"/>
      <c r="N50" s="1"/>
      <c r="O50" s="20">
        <f t="shared" si="10"/>
        <v>0</v>
      </c>
      <c r="P50" s="29" t="str">
        <f t="shared" si="7"/>
        <v>OK</v>
      </c>
      <c r="Q50" s="10" t="str">
        <f t="shared" si="8"/>
        <v>OK</v>
      </c>
      <c r="R50" s="10" t="str">
        <f t="shared" si="9"/>
        <v>OK</v>
      </c>
    </row>
    <row r="51" spans="1:20" ht="22.5" customHeight="1">
      <c r="A51" s="12"/>
      <c r="B51" s="13"/>
      <c r="C51" s="14"/>
      <c r="D51" s="13"/>
      <c r="E51" s="14"/>
      <c r="F51" s="14"/>
      <c r="G51" s="13"/>
      <c r="H51" s="13"/>
      <c r="I51" s="12"/>
      <c r="J51" s="12"/>
      <c r="K51" s="68" t="s">
        <v>137</v>
      </c>
      <c r="L51" s="27">
        <f>SUM(L44:L50)</f>
        <v>0</v>
      </c>
      <c r="M51" s="27">
        <f t="shared" ref="M51:N51" si="11">SUM(M44:M50)</f>
        <v>0</v>
      </c>
      <c r="N51" s="27">
        <f t="shared" si="11"/>
        <v>0</v>
      </c>
      <c r="O51" s="27">
        <f>L51-(M51+N51)</f>
        <v>0</v>
      </c>
      <c r="P51" s="76"/>
      <c r="Q51" s="77"/>
      <c r="R51" s="77"/>
    </row>
    <row r="52" spans="1:20" ht="22.5" customHeight="1">
      <c r="A52" s="48" t="s">
        <v>129</v>
      </c>
      <c r="B52" s="13"/>
      <c r="C52" s="14"/>
      <c r="D52" s="13"/>
      <c r="E52" s="14"/>
      <c r="F52" s="14"/>
      <c r="G52" s="13"/>
      <c r="H52" s="13"/>
      <c r="I52" s="12"/>
      <c r="J52" s="12"/>
      <c r="K52" s="12"/>
      <c r="L52" s="12"/>
      <c r="M52" s="12"/>
      <c r="N52" s="12"/>
      <c r="O52" s="12"/>
      <c r="P52" s="76"/>
      <c r="Q52" s="77"/>
      <c r="R52" s="77"/>
    </row>
    <row r="53" spans="1:20" ht="22.5" customHeight="1">
      <c r="A53" s="162" t="s">
        <v>217</v>
      </c>
      <c r="B53" s="160" t="s">
        <v>67</v>
      </c>
      <c r="C53" s="150" t="s">
        <v>286</v>
      </c>
      <c r="D53" s="150"/>
      <c r="E53" s="150"/>
      <c r="F53" s="150"/>
      <c r="G53" s="160" t="s">
        <v>38</v>
      </c>
      <c r="H53" s="144" t="s">
        <v>47</v>
      </c>
      <c r="I53" s="145"/>
      <c r="J53" s="145"/>
      <c r="K53" s="146"/>
      <c r="L53" s="144" t="s">
        <v>216</v>
      </c>
      <c r="M53" s="145"/>
      <c r="N53" s="145"/>
      <c r="O53" s="146"/>
      <c r="P53" s="48" t="s">
        <v>96</v>
      </c>
      <c r="Q53" s="48" t="s">
        <v>96</v>
      </c>
      <c r="R53" s="61"/>
    </row>
    <row r="54" spans="1:20" ht="22.5" customHeight="1">
      <c r="A54" s="161"/>
      <c r="B54" s="161"/>
      <c r="C54" s="68" t="s">
        <v>215</v>
      </c>
      <c r="D54" s="150" t="s">
        <v>120</v>
      </c>
      <c r="E54" s="150"/>
      <c r="F54" s="68" t="s">
        <v>15</v>
      </c>
      <c r="G54" s="161"/>
      <c r="H54" s="69" t="s">
        <v>29</v>
      </c>
      <c r="I54" s="69" t="s">
        <v>28</v>
      </c>
      <c r="J54" s="68" t="s">
        <v>18</v>
      </c>
      <c r="K54" s="68" t="s">
        <v>19</v>
      </c>
      <c r="L54" s="53" t="s">
        <v>109</v>
      </c>
      <c r="M54" s="53" t="s">
        <v>110</v>
      </c>
      <c r="N54" s="53" t="s">
        <v>111</v>
      </c>
      <c r="O54" s="53" t="s">
        <v>112</v>
      </c>
      <c r="P54" s="70" t="s">
        <v>104</v>
      </c>
      <c r="Q54" s="70" t="s">
        <v>116</v>
      </c>
      <c r="R54" s="70" t="s">
        <v>115</v>
      </c>
      <c r="T54" s="98" t="s">
        <v>153</v>
      </c>
    </row>
    <row r="55" spans="1:20" ht="22.5" customHeight="1">
      <c r="A55" s="6"/>
      <c r="B55" s="9"/>
      <c r="C55" s="72"/>
      <c r="D55" s="152"/>
      <c r="E55" s="152"/>
      <c r="F55" s="15"/>
      <c r="G55" s="7"/>
      <c r="H55" s="6"/>
      <c r="I55" s="6"/>
      <c r="J55" s="7" t="s">
        <v>1</v>
      </c>
      <c r="K55" s="8" t="s">
        <v>1</v>
      </c>
      <c r="L55" s="1"/>
      <c r="M55" s="1"/>
      <c r="N55" s="1"/>
      <c r="O55" s="20">
        <f>L55-(M55+N55)</f>
        <v>0</v>
      </c>
      <c r="P55" s="29" t="str">
        <f t="shared" ref="P55:P61" si="12">IF(OR(G55="新規",G55="追加",G55=""),"OK",(IF(AND(H55="",I55=""),"NG","OK")))</f>
        <v>OK</v>
      </c>
      <c r="Q55" s="10" t="str">
        <f t="shared" ref="Q55:Q61" si="13">IF(OR(G55="新規",G55="追加",G55=""),"OK",(IF(OR(AND(J55="",K55=""),AND(J55="",K55="□"),AND(J55="□",K55=""),AND(J55="□",K55="□")),"NG","OK")))</f>
        <v>OK</v>
      </c>
      <c r="R55" s="10" t="str">
        <f>IF(OR(AND(C55&lt;&gt;"",D55&lt;&gt;"",F55&lt;&gt;"",G55&lt;&gt;""),(C55="")),"OK","NG")</f>
        <v>OK</v>
      </c>
      <c r="T55" s="78" t="s">
        <v>159</v>
      </c>
    </row>
    <row r="56" spans="1:20" ht="22.5" customHeight="1">
      <c r="A56" s="6"/>
      <c r="B56" s="9"/>
      <c r="C56" s="72"/>
      <c r="D56" s="152"/>
      <c r="E56" s="152"/>
      <c r="F56" s="15"/>
      <c r="G56" s="7"/>
      <c r="H56" s="6"/>
      <c r="I56" s="6"/>
      <c r="J56" s="7" t="s">
        <v>1</v>
      </c>
      <c r="K56" s="8" t="s">
        <v>1</v>
      </c>
      <c r="L56" s="1"/>
      <c r="M56" s="1"/>
      <c r="N56" s="1"/>
      <c r="O56" s="20">
        <f t="shared" ref="O56:O61" si="14">L56-(M56+N56)</f>
        <v>0</v>
      </c>
      <c r="P56" s="29" t="str">
        <f t="shared" si="12"/>
        <v>OK</v>
      </c>
      <c r="Q56" s="10" t="str">
        <f t="shared" si="13"/>
        <v>OK</v>
      </c>
      <c r="R56" s="10" t="str">
        <f t="shared" ref="R56:R61" si="15">IF(OR(AND(C56&lt;&gt;"",D56&lt;&gt;"",F56&lt;&gt;"",G56&lt;&gt;""),(C56="")),"OK","NG")</f>
        <v>OK</v>
      </c>
      <c r="T56" s="79" t="s">
        <v>162</v>
      </c>
    </row>
    <row r="57" spans="1:20" ht="22.5" customHeight="1">
      <c r="A57" s="6"/>
      <c r="B57" s="9"/>
      <c r="C57" s="72"/>
      <c r="D57" s="152"/>
      <c r="E57" s="152"/>
      <c r="F57" s="15"/>
      <c r="G57" s="7"/>
      <c r="H57" s="6"/>
      <c r="I57" s="6"/>
      <c r="J57" s="7" t="s">
        <v>1</v>
      </c>
      <c r="K57" s="8" t="s">
        <v>1</v>
      </c>
      <c r="L57" s="1"/>
      <c r="M57" s="1"/>
      <c r="N57" s="1"/>
      <c r="O57" s="20">
        <f t="shared" si="14"/>
        <v>0</v>
      </c>
      <c r="P57" s="29" t="str">
        <f t="shared" si="12"/>
        <v>OK</v>
      </c>
      <c r="Q57" s="10" t="str">
        <f t="shared" si="13"/>
        <v>OK</v>
      </c>
      <c r="R57" s="10" t="str">
        <f t="shared" si="15"/>
        <v>OK</v>
      </c>
      <c r="T57" s="81" t="s">
        <v>214</v>
      </c>
    </row>
    <row r="58" spans="1:20" ht="22.5" customHeight="1">
      <c r="A58" s="6"/>
      <c r="B58" s="9"/>
      <c r="C58" s="72"/>
      <c r="D58" s="152"/>
      <c r="E58" s="152"/>
      <c r="F58" s="15"/>
      <c r="G58" s="7"/>
      <c r="H58" s="6"/>
      <c r="I58" s="6"/>
      <c r="J58" s="7" t="s">
        <v>1</v>
      </c>
      <c r="K58" s="8" t="s">
        <v>1</v>
      </c>
      <c r="L58" s="1"/>
      <c r="M58" s="1"/>
      <c r="N58" s="1"/>
      <c r="O58" s="20">
        <f t="shared" si="14"/>
        <v>0</v>
      </c>
      <c r="P58" s="29" t="str">
        <f t="shared" si="12"/>
        <v>OK</v>
      </c>
      <c r="Q58" s="10" t="str">
        <f t="shared" si="13"/>
        <v>OK</v>
      </c>
      <c r="R58" s="10" t="str">
        <f t="shared" si="15"/>
        <v>OK</v>
      </c>
      <c r="T58" s="80" t="s">
        <v>13</v>
      </c>
    </row>
    <row r="59" spans="1:20" ht="22.5" customHeight="1">
      <c r="A59" s="6"/>
      <c r="B59" s="9"/>
      <c r="C59" s="72"/>
      <c r="D59" s="152"/>
      <c r="E59" s="152"/>
      <c r="F59" s="16"/>
      <c r="G59" s="7"/>
      <c r="H59" s="6"/>
      <c r="I59" s="6"/>
      <c r="J59" s="7" t="s">
        <v>1</v>
      </c>
      <c r="K59" s="8" t="s">
        <v>1</v>
      </c>
      <c r="L59" s="1"/>
      <c r="M59" s="1"/>
      <c r="N59" s="1"/>
      <c r="O59" s="20">
        <f t="shared" si="14"/>
        <v>0</v>
      </c>
      <c r="P59" s="29" t="str">
        <f t="shared" si="12"/>
        <v>OK</v>
      </c>
      <c r="Q59" s="10" t="str">
        <f t="shared" si="13"/>
        <v>OK</v>
      </c>
      <c r="R59" s="10" t="str">
        <f t="shared" si="15"/>
        <v>OK</v>
      </c>
    </row>
    <row r="60" spans="1:20" ht="22.5" customHeight="1">
      <c r="A60" s="6"/>
      <c r="B60" s="9"/>
      <c r="C60" s="72"/>
      <c r="D60" s="152"/>
      <c r="E60" s="152"/>
      <c r="F60" s="15"/>
      <c r="G60" s="7"/>
      <c r="H60" s="6"/>
      <c r="I60" s="6"/>
      <c r="J60" s="7" t="s">
        <v>1</v>
      </c>
      <c r="K60" s="8" t="s">
        <v>1</v>
      </c>
      <c r="L60" s="1"/>
      <c r="M60" s="1"/>
      <c r="N60" s="1"/>
      <c r="O60" s="20">
        <f t="shared" si="14"/>
        <v>0</v>
      </c>
      <c r="P60" s="29" t="str">
        <f t="shared" si="12"/>
        <v>OK</v>
      </c>
      <c r="Q60" s="10" t="str">
        <f t="shared" si="13"/>
        <v>OK</v>
      </c>
      <c r="R60" s="10" t="str">
        <f t="shared" si="15"/>
        <v>OK</v>
      </c>
    </row>
    <row r="61" spans="1:20" ht="22.5" customHeight="1">
      <c r="A61" s="6"/>
      <c r="B61" s="9"/>
      <c r="C61" s="72"/>
      <c r="D61" s="152"/>
      <c r="E61" s="152"/>
      <c r="F61" s="15"/>
      <c r="G61" s="7"/>
      <c r="H61" s="6"/>
      <c r="I61" s="6"/>
      <c r="J61" s="7" t="s">
        <v>1</v>
      </c>
      <c r="K61" s="8" t="s">
        <v>1</v>
      </c>
      <c r="L61" s="1"/>
      <c r="M61" s="1"/>
      <c r="N61" s="1"/>
      <c r="O61" s="20">
        <f t="shared" si="14"/>
        <v>0</v>
      </c>
      <c r="P61" s="29" t="str">
        <f t="shared" si="12"/>
        <v>OK</v>
      </c>
      <c r="Q61" s="10" t="str">
        <f t="shared" si="13"/>
        <v>OK</v>
      </c>
      <c r="R61" s="10" t="str">
        <f t="shared" si="15"/>
        <v>OK</v>
      </c>
    </row>
    <row r="62" spans="1:20" ht="22.5" customHeight="1">
      <c r="A62" s="12"/>
      <c r="B62" s="13"/>
      <c r="C62" s="14"/>
      <c r="D62" s="13"/>
      <c r="E62" s="14"/>
      <c r="F62" s="14"/>
      <c r="G62" s="13"/>
      <c r="H62" s="13"/>
      <c r="I62" s="12"/>
      <c r="J62" s="12"/>
      <c r="K62" s="68" t="s">
        <v>137</v>
      </c>
      <c r="L62" s="27">
        <f>SUM(L55:L61)</f>
        <v>0</v>
      </c>
      <c r="M62" s="27">
        <f t="shared" ref="M62:N62" si="16">SUM(M55:M61)</f>
        <v>0</v>
      </c>
      <c r="N62" s="27">
        <f t="shared" si="16"/>
        <v>0</v>
      </c>
      <c r="O62" s="27">
        <f>L62-(M62+N62)</f>
        <v>0</v>
      </c>
      <c r="P62" s="76"/>
      <c r="Q62" s="77"/>
      <c r="R62" s="77"/>
    </row>
    <row r="63" spans="1:20" ht="22.5" customHeight="1">
      <c r="A63" s="48" t="s">
        <v>130</v>
      </c>
      <c r="B63" s="13"/>
      <c r="C63" s="14"/>
      <c r="D63" s="13"/>
      <c r="E63" s="14"/>
      <c r="F63" s="14"/>
      <c r="G63" s="13"/>
      <c r="H63" s="13"/>
      <c r="I63" s="12"/>
      <c r="J63" s="12"/>
      <c r="K63" s="12"/>
      <c r="L63" s="12"/>
      <c r="M63" s="12"/>
      <c r="N63" s="12"/>
      <c r="O63" s="12"/>
      <c r="P63" s="76"/>
      <c r="Q63" s="77"/>
      <c r="R63" s="77"/>
    </row>
    <row r="64" spans="1:20" ht="22.5" customHeight="1">
      <c r="A64" s="162" t="s">
        <v>217</v>
      </c>
      <c r="B64" s="160" t="s">
        <v>67</v>
      </c>
      <c r="C64" s="150" t="s">
        <v>286</v>
      </c>
      <c r="D64" s="150"/>
      <c r="E64" s="150"/>
      <c r="F64" s="150"/>
      <c r="G64" s="160" t="s">
        <v>38</v>
      </c>
      <c r="H64" s="144" t="s">
        <v>47</v>
      </c>
      <c r="I64" s="145"/>
      <c r="J64" s="145"/>
      <c r="K64" s="146"/>
      <c r="L64" s="144" t="s">
        <v>216</v>
      </c>
      <c r="M64" s="145"/>
      <c r="N64" s="145"/>
      <c r="O64" s="146"/>
      <c r="P64" s="48" t="s">
        <v>96</v>
      </c>
      <c r="Q64" s="48" t="s">
        <v>96</v>
      </c>
      <c r="R64" s="61"/>
    </row>
    <row r="65" spans="1:20" ht="22.5" customHeight="1">
      <c r="A65" s="161"/>
      <c r="B65" s="161"/>
      <c r="C65" s="68" t="s">
        <v>215</v>
      </c>
      <c r="D65" s="150" t="s">
        <v>120</v>
      </c>
      <c r="E65" s="150"/>
      <c r="F65" s="68" t="s">
        <v>15</v>
      </c>
      <c r="G65" s="161"/>
      <c r="H65" s="69" t="s">
        <v>29</v>
      </c>
      <c r="I65" s="69" t="s">
        <v>28</v>
      </c>
      <c r="J65" s="68" t="s">
        <v>18</v>
      </c>
      <c r="K65" s="68" t="s">
        <v>19</v>
      </c>
      <c r="L65" s="53" t="s">
        <v>109</v>
      </c>
      <c r="M65" s="53" t="s">
        <v>110</v>
      </c>
      <c r="N65" s="53" t="s">
        <v>111</v>
      </c>
      <c r="O65" s="53" t="s">
        <v>112</v>
      </c>
      <c r="P65" s="70" t="s">
        <v>104</v>
      </c>
      <c r="Q65" s="70" t="s">
        <v>116</v>
      </c>
      <c r="R65" s="70" t="s">
        <v>115</v>
      </c>
      <c r="T65" s="82" t="s">
        <v>153</v>
      </c>
    </row>
    <row r="66" spans="1:20" ht="22.5" customHeight="1">
      <c r="A66" s="6"/>
      <c r="B66" s="9"/>
      <c r="C66" s="72"/>
      <c r="D66" s="152"/>
      <c r="E66" s="152"/>
      <c r="F66" s="15"/>
      <c r="G66" s="7"/>
      <c r="H66" s="6"/>
      <c r="I66" s="6"/>
      <c r="J66" s="7" t="s">
        <v>1</v>
      </c>
      <c r="K66" s="8" t="s">
        <v>1</v>
      </c>
      <c r="L66" s="1"/>
      <c r="M66" s="1"/>
      <c r="N66" s="1"/>
      <c r="O66" s="20">
        <f>L66-(M66+N66)</f>
        <v>0</v>
      </c>
      <c r="P66" s="29" t="str">
        <f>IF(OR(G66="新規",G66="追加",G66=""),"OK",(IF(AND(H66="",I66=""),"NG","OK")))</f>
        <v>OK</v>
      </c>
      <c r="Q66" s="10" t="str">
        <f>IF(OR(G66="新規",G66="追加",G66=""),"OK",(IF(OR(AND(J66="",K66=""),AND(J66="",K66="□"),AND(J66="□",K66=""),AND(J66="□",K66="□")),"NG","OK")))</f>
        <v>OK</v>
      </c>
      <c r="R66" s="10" t="str">
        <f>IF(OR(AND(C66&lt;&gt;"",D66&lt;&gt;"",F66&lt;&gt;"",G66&lt;&gt;""),(C66="")),"OK","NG")</f>
        <v>OK</v>
      </c>
      <c r="T66" s="83" t="s">
        <v>271</v>
      </c>
    </row>
    <row r="67" spans="1:20" ht="22.5" customHeight="1">
      <c r="A67" s="6"/>
      <c r="B67" s="9"/>
      <c r="C67" s="72"/>
      <c r="D67" s="152"/>
      <c r="E67" s="152"/>
      <c r="F67" s="15"/>
      <c r="G67" s="7"/>
      <c r="H67" s="6"/>
      <c r="I67" s="6"/>
      <c r="J67" s="7" t="s">
        <v>1</v>
      </c>
      <c r="K67" s="8" t="s">
        <v>1</v>
      </c>
      <c r="L67" s="1"/>
      <c r="M67" s="1"/>
      <c r="N67" s="1"/>
      <c r="O67" s="20">
        <f t="shared" ref="O67:O72" si="17">L67-(M67+N67)</f>
        <v>0</v>
      </c>
      <c r="P67" s="29" t="str">
        <f>IF(OR(G67="新規",G67="追加",G67=""),"OK",(IF(AND(H67="",I67=""),"NG","OK")))</f>
        <v>OK</v>
      </c>
      <c r="Q67" s="10" t="str">
        <f t="shared" ref="Q67:Q72" si="18">IF(OR(G67="新規",G67="追加",G67=""),"OK",(IF(OR(AND(J67="",K67=""),AND(J67="",K67="□"),AND(J67="□",K67=""),AND(J67="□",K67="□")),"NG","OK")))</f>
        <v>OK</v>
      </c>
      <c r="R67" s="10" t="str">
        <f t="shared" ref="R67:R72" si="19">IF(OR(AND(C67&lt;&gt;"",D67&lt;&gt;"",F67&lt;&gt;"",G67&lt;&gt;""),(C67="")),"OK","NG")</f>
        <v>OK</v>
      </c>
      <c r="T67" s="82" t="s">
        <v>214</v>
      </c>
    </row>
    <row r="68" spans="1:20" ht="22.5" customHeight="1">
      <c r="A68" s="6"/>
      <c r="B68" s="9"/>
      <c r="C68" s="72"/>
      <c r="D68" s="152"/>
      <c r="E68" s="152"/>
      <c r="F68" s="15"/>
      <c r="G68" s="7"/>
      <c r="H68" s="6"/>
      <c r="I68" s="6"/>
      <c r="J68" s="7" t="s">
        <v>1</v>
      </c>
      <c r="K68" s="8" t="s">
        <v>1</v>
      </c>
      <c r="L68" s="1"/>
      <c r="M68" s="1"/>
      <c r="N68" s="1"/>
      <c r="O68" s="20">
        <f t="shared" si="17"/>
        <v>0</v>
      </c>
      <c r="P68" s="29" t="str">
        <f t="shared" ref="P68:P72" si="20">IF(OR(G68="新規",G68="追加",G68=""),"OK",(IF(AND(H68="",I68=""),"NG","OK")))</f>
        <v>OK</v>
      </c>
      <c r="Q68" s="10" t="str">
        <f t="shared" si="18"/>
        <v>OK</v>
      </c>
      <c r="R68" s="10" t="str">
        <f t="shared" si="19"/>
        <v>OK</v>
      </c>
      <c r="T68" s="80" t="s">
        <v>13</v>
      </c>
    </row>
    <row r="69" spans="1:20" ht="22.5" customHeight="1">
      <c r="A69" s="6"/>
      <c r="B69" s="9"/>
      <c r="C69" s="72"/>
      <c r="D69" s="152"/>
      <c r="E69" s="152"/>
      <c r="F69" s="15"/>
      <c r="G69" s="7"/>
      <c r="H69" s="6"/>
      <c r="I69" s="6"/>
      <c r="J69" s="7" t="s">
        <v>1</v>
      </c>
      <c r="K69" s="8" t="s">
        <v>1</v>
      </c>
      <c r="L69" s="1"/>
      <c r="M69" s="1"/>
      <c r="N69" s="1"/>
      <c r="O69" s="20">
        <f t="shared" si="17"/>
        <v>0</v>
      </c>
      <c r="P69" s="29" t="str">
        <f t="shared" si="20"/>
        <v>OK</v>
      </c>
      <c r="Q69" s="10" t="str">
        <f t="shared" si="18"/>
        <v>OK</v>
      </c>
      <c r="R69" s="10" t="str">
        <f t="shared" si="19"/>
        <v>OK</v>
      </c>
    </row>
    <row r="70" spans="1:20" ht="22.5" customHeight="1">
      <c r="A70" s="6"/>
      <c r="B70" s="9"/>
      <c r="C70" s="72"/>
      <c r="D70" s="152"/>
      <c r="E70" s="152"/>
      <c r="F70" s="16"/>
      <c r="G70" s="7"/>
      <c r="H70" s="6"/>
      <c r="I70" s="6"/>
      <c r="J70" s="7" t="s">
        <v>1</v>
      </c>
      <c r="K70" s="8" t="s">
        <v>1</v>
      </c>
      <c r="L70" s="1"/>
      <c r="M70" s="1"/>
      <c r="N70" s="1"/>
      <c r="O70" s="20">
        <f t="shared" si="17"/>
        <v>0</v>
      </c>
      <c r="P70" s="29" t="str">
        <f t="shared" si="20"/>
        <v>OK</v>
      </c>
      <c r="Q70" s="10" t="str">
        <f t="shared" si="18"/>
        <v>OK</v>
      </c>
      <c r="R70" s="10" t="str">
        <f t="shared" si="19"/>
        <v>OK</v>
      </c>
    </row>
    <row r="71" spans="1:20" ht="22.5" customHeight="1">
      <c r="A71" s="6"/>
      <c r="B71" s="9"/>
      <c r="C71" s="72"/>
      <c r="D71" s="152"/>
      <c r="E71" s="152"/>
      <c r="F71" s="15"/>
      <c r="G71" s="7"/>
      <c r="H71" s="6"/>
      <c r="I71" s="6"/>
      <c r="J71" s="7" t="s">
        <v>1</v>
      </c>
      <c r="K71" s="8" t="s">
        <v>1</v>
      </c>
      <c r="L71" s="1"/>
      <c r="M71" s="1"/>
      <c r="N71" s="1"/>
      <c r="O71" s="20">
        <f t="shared" si="17"/>
        <v>0</v>
      </c>
      <c r="P71" s="29" t="str">
        <f t="shared" si="20"/>
        <v>OK</v>
      </c>
      <c r="Q71" s="10" t="str">
        <f t="shared" si="18"/>
        <v>OK</v>
      </c>
      <c r="R71" s="10" t="str">
        <f t="shared" si="19"/>
        <v>OK</v>
      </c>
    </row>
    <row r="72" spans="1:20" ht="22.5" customHeight="1">
      <c r="A72" s="6"/>
      <c r="B72" s="9"/>
      <c r="C72" s="72"/>
      <c r="D72" s="152"/>
      <c r="E72" s="152"/>
      <c r="F72" s="15"/>
      <c r="G72" s="7"/>
      <c r="H72" s="6"/>
      <c r="I72" s="6"/>
      <c r="J72" s="7" t="s">
        <v>1</v>
      </c>
      <c r="K72" s="8" t="s">
        <v>1</v>
      </c>
      <c r="L72" s="1"/>
      <c r="M72" s="1"/>
      <c r="N72" s="1"/>
      <c r="O72" s="20">
        <f t="shared" si="17"/>
        <v>0</v>
      </c>
      <c r="P72" s="29" t="str">
        <f t="shared" si="20"/>
        <v>OK</v>
      </c>
      <c r="Q72" s="10" t="str">
        <f t="shared" si="18"/>
        <v>OK</v>
      </c>
      <c r="R72" s="10" t="str">
        <f t="shared" si="19"/>
        <v>OK</v>
      </c>
    </row>
    <row r="73" spans="1:20" ht="22.5" customHeight="1">
      <c r="A73" s="12"/>
      <c r="B73" s="13"/>
      <c r="C73" s="14"/>
      <c r="D73" s="13"/>
      <c r="E73" s="14"/>
      <c r="F73" s="14"/>
      <c r="G73" s="13"/>
      <c r="H73" s="13"/>
      <c r="I73" s="12"/>
      <c r="J73" s="12"/>
      <c r="K73" s="68" t="s">
        <v>137</v>
      </c>
      <c r="L73" s="27">
        <f>SUM(L66:L72)</f>
        <v>0</v>
      </c>
      <c r="M73" s="27">
        <f t="shared" ref="M73:N73" si="21">SUM(M66:M72)</f>
        <v>0</v>
      </c>
      <c r="N73" s="27">
        <f t="shared" si="21"/>
        <v>0</v>
      </c>
      <c r="O73" s="27">
        <f>L73-(M73+N73)</f>
        <v>0</v>
      </c>
      <c r="P73" s="76"/>
      <c r="Q73" s="77"/>
      <c r="R73" s="77"/>
    </row>
    <row r="74" spans="1:20" ht="22.5" customHeight="1">
      <c r="A74" s="48" t="s">
        <v>132</v>
      </c>
      <c r="B74" s="13"/>
      <c r="C74" s="14"/>
      <c r="D74" s="13"/>
      <c r="E74" s="14"/>
      <c r="F74" s="14"/>
      <c r="G74" s="13"/>
      <c r="H74" s="13"/>
      <c r="I74" s="12"/>
      <c r="J74" s="12"/>
      <c r="K74" s="12"/>
      <c r="L74" s="12"/>
      <c r="M74" s="12"/>
      <c r="N74" s="12"/>
      <c r="O74" s="12"/>
      <c r="P74" s="76"/>
      <c r="Q74" s="77"/>
      <c r="R74" s="77"/>
    </row>
    <row r="75" spans="1:20" ht="22.5" customHeight="1">
      <c r="A75" s="162" t="s">
        <v>217</v>
      </c>
      <c r="B75" s="160" t="s">
        <v>67</v>
      </c>
      <c r="C75" s="150" t="s">
        <v>286</v>
      </c>
      <c r="D75" s="150"/>
      <c r="E75" s="150"/>
      <c r="F75" s="150"/>
      <c r="G75" s="160" t="s">
        <v>38</v>
      </c>
      <c r="H75" s="147" t="s">
        <v>47</v>
      </c>
      <c r="I75" s="148"/>
      <c r="J75" s="148"/>
      <c r="K75" s="149"/>
      <c r="L75" s="144" t="s">
        <v>216</v>
      </c>
      <c r="M75" s="145"/>
      <c r="N75" s="145"/>
      <c r="O75" s="146"/>
      <c r="P75" s="76"/>
      <c r="Q75" s="77"/>
      <c r="R75" s="61"/>
    </row>
    <row r="76" spans="1:20" ht="22.5" customHeight="1">
      <c r="A76" s="161"/>
      <c r="B76" s="161"/>
      <c r="C76" s="68" t="s">
        <v>215</v>
      </c>
      <c r="D76" s="150" t="s">
        <v>120</v>
      </c>
      <c r="E76" s="150"/>
      <c r="F76" s="68" t="s">
        <v>15</v>
      </c>
      <c r="G76" s="161"/>
      <c r="H76" s="84" t="s">
        <v>29</v>
      </c>
      <c r="I76" s="84" t="s">
        <v>28</v>
      </c>
      <c r="J76" s="22" t="s">
        <v>18</v>
      </c>
      <c r="K76" s="22" t="s">
        <v>19</v>
      </c>
      <c r="L76" s="53" t="s">
        <v>109</v>
      </c>
      <c r="M76" s="53" t="s">
        <v>110</v>
      </c>
      <c r="N76" s="53" t="s">
        <v>111</v>
      </c>
      <c r="O76" s="53" t="s">
        <v>112</v>
      </c>
      <c r="P76" s="76"/>
      <c r="Q76" s="77"/>
      <c r="R76" s="70" t="s">
        <v>115</v>
      </c>
      <c r="T76" s="81" t="s">
        <v>153</v>
      </c>
    </row>
    <row r="77" spans="1:20" ht="22.5" customHeight="1">
      <c r="A77" s="6"/>
      <c r="B77" s="9"/>
      <c r="C77" s="72"/>
      <c r="D77" s="152"/>
      <c r="E77" s="152"/>
      <c r="F77" s="15"/>
      <c r="G77" s="7"/>
      <c r="H77" s="22"/>
      <c r="I77" s="22"/>
      <c r="J77" s="22" t="s">
        <v>1</v>
      </c>
      <c r="K77" s="22" t="s">
        <v>1</v>
      </c>
      <c r="L77" s="1"/>
      <c r="M77" s="1"/>
      <c r="N77" s="1"/>
      <c r="O77" s="20">
        <f>L77-(M77+N77)</f>
        <v>0</v>
      </c>
      <c r="P77" s="76"/>
      <c r="Q77" s="77"/>
      <c r="R77" s="10" t="str">
        <f>IF(OR(AND(C77&lt;&gt;"",D77&lt;&gt;"",F77&lt;&gt;"",G77&lt;&gt;""),(C77="")),"OK","NG")</f>
        <v>OK</v>
      </c>
      <c r="T77" s="81" t="s">
        <v>273</v>
      </c>
    </row>
    <row r="78" spans="1:20" ht="22.5" customHeight="1">
      <c r="A78" s="6"/>
      <c r="B78" s="9"/>
      <c r="C78" s="72"/>
      <c r="D78" s="152"/>
      <c r="E78" s="152"/>
      <c r="F78" s="15"/>
      <c r="G78" s="7"/>
      <c r="H78" s="22"/>
      <c r="I78" s="22"/>
      <c r="J78" s="22" t="s">
        <v>1</v>
      </c>
      <c r="K78" s="22" t="s">
        <v>1</v>
      </c>
      <c r="L78" s="1"/>
      <c r="M78" s="1"/>
      <c r="N78" s="1"/>
      <c r="O78" s="20">
        <f t="shared" ref="O78:O83" si="22">L78-(M78+N78)</f>
        <v>0</v>
      </c>
      <c r="P78" s="76"/>
      <c r="Q78" s="77"/>
      <c r="R78" s="10" t="str">
        <f t="shared" ref="R78:R83" si="23">IF(OR(AND(C78&lt;&gt;"",D78&lt;&gt;"",F78&lt;&gt;"",G78&lt;&gt;""),(C78="")),"OK","NG")</f>
        <v>OK</v>
      </c>
      <c r="T78" s="81" t="s">
        <v>163</v>
      </c>
    </row>
    <row r="79" spans="1:20" ht="22.5" customHeight="1">
      <c r="A79" s="6"/>
      <c r="B79" s="9"/>
      <c r="C79" s="72"/>
      <c r="D79" s="152"/>
      <c r="E79" s="152"/>
      <c r="F79" s="15"/>
      <c r="G79" s="7"/>
      <c r="H79" s="22"/>
      <c r="I79" s="22"/>
      <c r="J79" s="22" t="s">
        <v>1</v>
      </c>
      <c r="K79" s="22" t="s">
        <v>1</v>
      </c>
      <c r="L79" s="1"/>
      <c r="M79" s="1"/>
      <c r="N79" s="1"/>
      <c r="O79" s="20">
        <f t="shared" si="22"/>
        <v>0</v>
      </c>
      <c r="P79" s="76"/>
      <c r="Q79" s="77"/>
      <c r="R79" s="10" t="str">
        <f t="shared" si="23"/>
        <v>OK</v>
      </c>
      <c r="T79" s="81" t="s">
        <v>214</v>
      </c>
    </row>
    <row r="80" spans="1:20" ht="22.5" customHeight="1">
      <c r="A80" s="6"/>
      <c r="B80" s="9"/>
      <c r="C80" s="72"/>
      <c r="D80" s="152"/>
      <c r="E80" s="152"/>
      <c r="F80" s="15"/>
      <c r="G80" s="7"/>
      <c r="H80" s="22"/>
      <c r="I80" s="22"/>
      <c r="J80" s="22" t="s">
        <v>1</v>
      </c>
      <c r="K80" s="22" t="s">
        <v>1</v>
      </c>
      <c r="L80" s="1"/>
      <c r="M80" s="1"/>
      <c r="N80" s="1"/>
      <c r="O80" s="20">
        <f t="shared" si="22"/>
        <v>0</v>
      </c>
      <c r="P80" s="76"/>
      <c r="Q80" s="77"/>
      <c r="R80" s="10" t="str">
        <f>IF(OR(AND(C80&lt;&gt;"",D80&lt;&gt;"",F80&lt;&gt;"",G80&lt;&gt;""),(C80="")),"OK","NG")</f>
        <v>OK</v>
      </c>
      <c r="T80" s="81" t="s">
        <v>13</v>
      </c>
    </row>
    <row r="81" spans="1:20" ht="22.5" customHeight="1">
      <c r="A81" s="6"/>
      <c r="B81" s="9"/>
      <c r="C81" s="72"/>
      <c r="D81" s="152"/>
      <c r="E81" s="152"/>
      <c r="F81" s="16"/>
      <c r="G81" s="7"/>
      <c r="H81" s="22"/>
      <c r="I81" s="22"/>
      <c r="J81" s="22" t="s">
        <v>1</v>
      </c>
      <c r="K81" s="22" t="s">
        <v>1</v>
      </c>
      <c r="L81" s="1"/>
      <c r="M81" s="1"/>
      <c r="N81" s="1"/>
      <c r="O81" s="20">
        <f t="shared" si="22"/>
        <v>0</v>
      </c>
      <c r="P81" s="76"/>
      <c r="Q81" s="77"/>
      <c r="R81" s="10" t="str">
        <f>IF(OR(AND(C81&lt;&gt;"",D81&lt;&gt;"",F81&lt;&gt;"",G81&lt;&gt;""),(C81="")),"OK","NG")</f>
        <v>OK</v>
      </c>
    </row>
    <row r="82" spans="1:20" ht="22.5" customHeight="1">
      <c r="A82" s="6"/>
      <c r="B82" s="9"/>
      <c r="C82" s="72"/>
      <c r="D82" s="152"/>
      <c r="E82" s="152"/>
      <c r="F82" s="15"/>
      <c r="G82" s="7"/>
      <c r="H82" s="22"/>
      <c r="I82" s="22"/>
      <c r="J82" s="22" t="s">
        <v>1</v>
      </c>
      <c r="K82" s="22" t="s">
        <v>1</v>
      </c>
      <c r="L82" s="1"/>
      <c r="M82" s="1"/>
      <c r="N82" s="1"/>
      <c r="O82" s="20">
        <f t="shared" si="22"/>
        <v>0</v>
      </c>
      <c r="P82" s="76"/>
      <c r="Q82" s="77"/>
      <c r="R82" s="10" t="str">
        <f t="shared" si="23"/>
        <v>OK</v>
      </c>
    </row>
    <row r="83" spans="1:20" ht="22.5" customHeight="1">
      <c r="A83" s="6"/>
      <c r="B83" s="9"/>
      <c r="C83" s="72"/>
      <c r="D83" s="152"/>
      <c r="E83" s="152"/>
      <c r="F83" s="15"/>
      <c r="G83" s="7"/>
      <c r="H83" s="22"/>
      <c r="I83" s="22"/>
      <c r="J83" s="22" t="s">
        <v>1</v>
      </c>
      <c r="K83" s="22" t="s">
        <v>1</v>
      </c>
      <c r="L83" s="1"/>
      <c r="M83" s="1"/>
      <c r="N83" s="1"/>
      <c r="O83" s="20">
        <f t="shared" si="22"/>
        <v>0</v>
      </c>
      <c r="P83" s="76"/>
      <c r="Q83" s="77"/>
      <c r="R83" s="10" t="str">
        <f t="shared" si="23"/>
        <v>OK</v>
      </c>
    </row>
    <row r="84" spans="1:20" ht="22.5" customHeight="1">
      <c r="A84" s="12"/>
      <c r="B84" s="13"/>
      <c r="C84" s="14"/>
      <c r="D84" s="13"/>
      <c r="E84" s="14"/>
      <c r="F84" s="14"/>
      <c r="G84" s="13"/>
      <c r="H84" s="13"/>
      <c r="I84" s="12"/>
      <c r="J84" s="12"/>
      <c r="K84" s="68" t="s">
        <v>137</v>
      </c>
      <c r="L84" s="27">
        <f>SUM(L77:L83)</f>
        <v>0</v>
      </c>
      <c r="M84" s="27">
        <f t="shared" ref="M84:N84" si="24">SUM(M77:M83)</f>
        <v>0</v>
      </c>
      <c r="N84" s="27">
        <f t="shared" si="24"/>
        <v>0</v>
      </c>
      <c r="O84" s="27">
        <f>L84-(M84+N84)</f>
        <v>0</v>
      </c>
      <c r="P84" s="76"/>
      <c r="Q84" s="77"/>
      <c r="R84" s="77"/>
    </row>
    <row r="85" spans="1:20" ht="22.5" customHeight="1">
      <c r="A85" s="48" t="s">
        <v>133</v>
      </c>
      <c r="B85" s="13"/>
      <c r="C85" s="14"/>
      <c r="D85" s="13"/>
      <c r="E85" s="14"/>
      <c r="F85" s="14"/>
      <c r="G85" s="13"/>
      <c r="H85" s="13"/>
      <c r="I85" s="12"/>
      <c r="K85" s="12"/>
      <c r="L85" s="12"/>
      <c r="M85" s="12"/>
      <c r="N85" s="12"/>
      <c r="O85" s="12"/>
      <c r="P85" s="76"/>
      <c r="Q85" s="77"/>
      <c r="R85" s="77"/>
    </row>
    <row r="86" spans="1:20" ht="22.5" customHeight="1">
      <c r="A86" s="162" t="s">
        <v>217</v>
      </c>
      <c r="B86" s="160" t="s">
        <v>67</v>
      </c>
      <c r="C86" s="150" t="s">
        <v>286</v>
      </c>
      <c r="D86" s="150"/>
      <c r="E86" s="150"/>
      <c r="F86" s="150"/>
      <c r="G86" s="160" t="s">
        <v>38</v>
      </c>
      <c r="H86" s="144" t="s">
        <v>47</v>
      </c>
      <c r="I86" s="145"/>
      <c r="J86" s="145"/>
      <c r="K86" s="146"/>
      <c r="L86" s="144" t="s">
        <v>216</v>
      </c>
      <c r="M86" s="145"/>
      <c r="N86" s="145"/>
      <c r="O86" s="146"/>
      <c r="P86" s="48" t="s">
        <v>96</v>
      </c>
      <c r="Q86" s="48" t="s">
        <v>96</v>
      </c>
      <c r="R86" s="61"/>
      <c r="T86" s="81" t="s">
        <v>153</v>
      </c>
    </row>
    <row r="87" spans="1:20" ht="22.5" customHeight="1">
      <c r="A87" s="161"/>
      <c r="B87" s="161"/>
      <c r="C87" s="68" t="s">
        <v>215</v>
      </c>
      <c r="D87" s="150" t="s">
        <v>120</v>
      </c>
      <c r="E87" s="150"/>
      <c r="F87" s="68" t="s">
        <v>15</v>
      </c>
      <c r="G87" s="161"/>
      <c r="H87" s="69" t="s">
        <v>29</v>
      </c>
      <c r="I87" s="69" t="s">
        <v>28</v>
      </c>
      <c r="J87" s="68" t="s">
        <v>18</v>
      </c>
      <c r="K87" s="68" t="s">
        <v>19</v>
      </c>
      <c r="L87" s="53" t="s">
        <v>109</v>
      </c>
      <c r="M87" s="53" t="s">
        <v>110</v>
      </c>
      <c r="N87" s="53" t="s">
        <v>111</v>
      </c>
      <c r="O87" s="53" t="s">
        <v>112</v>
      </c>
      <c r="P87" s="70" t="s">
        <v>104</v>
      </c>
      <c r="Q87" s="70" t="s">
        <v>116</v>
      </c>
      <c r="R87" s="70" t="s">
        <v>115</v>
      </c>
      <c r="T87" s="81" t="s">
        <v>159</v>
      </c>
    </row>
    <row r="88" spans="1:20" ht="22.5" customHeight="1">
      <c r="A88" s="6"/>
      <c r="B88" s="9"/>
      <c r="C88" s="72"/>
      <c r="D88" s="152"/>
      <c r="E88" s="152"/>
      <c r="F88" s="15"/>
      <c r="G88" s="7"/>
      <c r="H88" s="6"/>
      <c r="I88" s="6"/>
      <c r="J88" s="7" t="s">
        <v>1</v>
      </c>
      <c r="K88" s="8" t="s">
        <v>1</v>
      </c>
      <c r="L88" s="1"/>
      <c r="M88" s="1"/>
      <c r="N88" s="1"/>
      <c r="O88" s="20">
        <f>L88-(M88+N88)</f>
        <v>0</v>
      </c>
      <c r="P88" s="29" t="str">
        <f>IF(OR(G88="新規",G88="追加",G88=""),"OK",(IF(AND(H88="",I88=""),"NG","OK")))</f>
        <v>OK</v>
      </c>
      <c r="Q88" s="10" t="str">
        <f>IF(OR(G88="新規",G88="追加",G88=""),"OK",(IF(OR(AND(J88="",K88=""),AND(J88="",K88="□"),AND(J88="□",K88=""),AND(J88="□",K88="□")),"NG","OK")))</f>
        <v>OK</v>
      </c>
      <c r="R88" s="10" t="str">
        <f>IF(OR(AND(C88&lt;&gt;"",D88&lt;&gt;"",F88&lt;&gt;"",G88&lt;&gt;""),(C88="")),"OK","NG")</f>
        <v>OK</v>
      </c>
      <c r="T88" s="81" t="s">
        <v>13</v>
      </c>
    </row>
    <row r="89" spans="1:20" ht="22.5" customHeight="1">
      <c r="A89" s="6"/>
      <c r="B89" s="9"/>
      <c r="C89" s="72"/>
      <c r="D89" s="152"/>
      <c r="E89" s="152"/>
      <c r="F89" s="15"/>
      <c r="G89" s="7"/>
      <c r="H89" s="6"/>
      <c r="I89" s="6"/>
      <c r="J89" s="7" t="s">
        <v>1</v>
      </c>
      <c r="K89" s="8" t="s">
        <v>1</v>
      </c>
      <c r="L89" s="1"/>
      <c r="M89" s="1"/>
      <c r="N89" s="1"/>
      <c r="O89" s="20">
        <f t="shared" ref="O89:O94" si="25">L89-(M89+N89)</f>
        <v>0</v>
      </c>
      <c r="P89" s="29" t="str">
        <f t="shared" ref="P89:P94" si="26">IF(OR(G89="新規",G89="追加",G89=""),"OK",(IF(AND(H89="",I89=""),"NG","OK")))</f>
        <v>OK</v>
      </c>
      <c r="Q89" s="10" t="str">
        <f t="shared" ref="Q89:Q94" si="27">IF(OR(G89="新規",G89="追加",G89=""),"OK",(IF(OR(AND(J89="",K89=""),AND(J89="",K89="□"),AND(J89="□",K89=""),AND(J89="□",K89="□")),"NG","OK")))</f>
        <v>OK</v>
      </c>
      <c r="R89" s="10" t="str">
        <f t="shared" ref="R89:R94" si="28">IF(OR(AND(C89&lt;&gt;"",D89&lt;&gt;"",F89&lt;&gt;"",G89&lt;&gt;""),(C89="")),"OK","NG")</f>
        <v>OK</v>
      </c>
    </row>
    <row r="90" spans="1:20" ht="22.5" customHeight="1">
      <c r="A90" s="6"/>
      <c r="B90" s="9"/>
      <c r="C90" s="72"/>
      <c r="D90" s="152"/>
      <c r="E90" s="152"/>
      <c r="F90" s="15"/>
      <c r="G90" s="7"/>
      <c r="H90" s="6"/>
      <c r="I90" s="6"/>
      <c r="J90" s="7" t="s">
        <v>1</v>
      </c>
      <c r="K90" s="8" t="s">
        <v>1</v>
      </c>
      <c r="L90" s="1"/>
      <c r="M90" s="1"/>
      <c r="N90" s="1"/>
      <c r="O90" s="20">
        <f t="shared" si="25"/>
        <v>0</v>
      </c>
      <c r="P90" s="29" t="str">
        <f t="shared" si="26"/>
        <v>OK</v>
      </c>
      <c r="Q90" s="10" t="str">
        <f t="shared" si="27"/>
        <v>OK</v>
      </c>
      <c r="R90" s="10" t="str">
        <f t="shared" si="28"/>
        <v>OK</v>
      </c>
    </row>
    <row r="91" spans="1:20" ht="22.5" customHeight="1">
      <c r="A91" s="6"/>
      <c r="B91" s="9"/>
      <c r="C91" s="72"/>
      <c r="D91" s="152"/>
      <c r="E91" s="152"/>
      <c r="F91" s="15"/>
      <c r="G91" s="7"/>
      <c r="H91" s="6"/>
      <c r="I91" s="6"/>
      <c r="J91" s="7" t="s">
        <v>1</v>
      </c>
      <c r="K91" s="8" t="s">
        <v>1</v>
      </c>
      <c r="L91" s="1"/>
      <c r="M91" s="1"/>
      <c r="N91" s="1"/>
      <c r="O91" s="20">
        <f t="shared" si="25"/>
        <v>0</v>
      </c>
      <c r="P91" s="29" t="str">
        <f t="shared" si="26"/>
        <v>OK</v>
      </c>
      <c r="Q91" s="10" t="str">
        <f t="shared" si="27"/>
        <v>OK</v>
      </c>
      <c r="R91" s="10" t="str">
        <f t="shared" si="28"/>
        <v>OK</v>
      </c>
    </row>
    <row r="92" spans="1:20" ht="22.5" customHeight="1">
      <c r="A92" s="6"/>
      <c r="B92" s="9"/>
      <c r="C92" s="72"/>
      <c r="D92" s="152"/>
      <c r="E92" s="152"/>
      <c r="F92" s="16"/>
      <c r="G92" s="7"/>
      <c r="H92" s="6"/>
      <c r="I92" s="6"/>
      <c r="J92" s="7" t="s">
        <v>1</v>
      </c>
      <c r="K92" s="8" t="s">
        <v>1</v>
      </c>
      <c r="L92" s="1"/>
      <c r="M92" s="1"/>
      <c r="N92" s="1"/>
      <c r="O92" s="20">
        <f t="shared" si="25"/>
        <v>0</v>
      </c>
      <c r="P92" s="29" t="str">
        <f t="shared" si="26"/>
        <v>OK</v>
      </c>
      <c r="Q92" s="10" t="str">
        <f t="shared" si="27"/>
        <v>OK</v>
      </c>
      <c r="R92" s="10" t="str">
        <f t="shared" si="28"/>
        <v>OK</v>
      </c>
    </row>
    <row r="93" spans="1:20" ht="22.5" customHeight="1">
      <c r="A93" s="6"/>
      <c r="B93" s="9"/>
      <c r="C93" s="72"/>
      <c r="D93" s="152"/>
      <c r="E93" s="152"/>
      <c r="F93" s="15"/>
      <c r="G93" s="7"/>
      <c r="H93" s="6"/>
      <c r="I93" s="6"/>
      <c r="J93" s="7" t="s">
        <v>1</v>
      </c>
      <c r="K93" s="8" t="s">
        <v>1</v>
      </c>
      <c r="L93" s="1"/>
      <c r="M93" s="1"/>
      <c r="N93" s="1"/>
      <c r="O93" s="20">
        <f t="shared" si="25"/>
        <v>0</v>
      </c>
      <c r="P93" s="29" t="str">
        <f t="shared" si="26"/>
        <v>OK</v>
      </c>
      <c r="Q93" s="10" t="str">
        <f t="shared" si="27"/>
        <v>OK</v>
      </c>
      <c r="R93" s="10" t="str">
        <f t="shared" si="28"/>
        <v>OK</v>
      </c>
    </row>
    <row r="94" spans="1:20" ht="22.5" customHeight="1">
      <c r="A94" s="6"/>
      <c r="B94" s="9"/>
      <c r="C94" s="72"/>
      <c r="D94" s="152"/>
      <c r="E94" s="152"/>
      <c r="F94" s="15"/>
      <c r="G94" s="7"/>
      <c r="H94" s="6"/>
      <c r="I94" s="6"/>
      <c r="J94" s="7" t="s">
        <v>1</v>
      </c>
      <c r="K94" s="8" t="s">
        <v>1</v>
      </c>
      <c r="L94" s="1"/>
      <c r="M94" s="1"/>
      <c r="N94" s="1"/>
      <c r="O94" s="20">
        <f t="shared" si="25"/>
        <v>0</v>
      </c>
      <c r="P94" s="29" t="str">
        <f t="shared" si="26"/>
        <v>OK</v>
      </c>
      <c r="Q94" s="10" t="str">
        <f t="shared" si="27"/>
        <v>OK</v>
      </c>
      <c r="R94" s="10" t="str">
        <f t="shared" si="28"/>
        <v>OK</v>
      </c>
    </row>
    <row r="95" spans="1:20" ht="22.5" customHeight="1">
      <c r="A95" s="12"/>
      <c r="B95" s="13"/>
      <c r="C95" s="14"/>
      <c r="D95" s="13"/>
      <c r="E95" s="14"/>
      <c r="F95" s="14"/>
      <c r="G95" s="13"/>
      <c r="H95" s="13"/>
      <c r="I95" s="12"/>
      <c r="J95" s="12"/>
      <c r="K95" s="68" t="s">
        <v>137</v>
      </c>
      <c r="L95" s="27">
        <f>SUM(L88:L94)</f>
        <v>0</v>
      </c>
      <c r="M95" s="27">
        <f t="shared" ref="M95:N95" si="29">SUM(M88:M94)</f>
        <v>0</v>
      </c>
      <c r="N95" s="27">
        <f t="shared" si="29"/>
        <v>0</v>
      </c>
      <c r="O95" s="27">
        <f>L95-(M95+N95)</f>
        <v>0</v>
      </c>
      <c r="P95" s="76"/>
      <c r="Q95" s="77"/>
      <c r="R95" s="77"/>
    </row>
    <row r="96" spans="1:20" ht="23" customHeight="1">
      <c r="A96" s="48" t="s">
        <v>134</v>
      </c>
      <c r="B96" s="13"/>
      <c r="C96" s="14"/>
      <c r="D96" s="13"/>
      <c r="E96" s="14"/>
      <c r="F96" s="14"/>
      <c r="G96" s="13"/>
      <c r="H96" s="13"/>
      <c r="I96" s="12"/>
      <c r="J96" s="12"/>
      <c r="K96" s="12"/>
      <c r="L96" s="12"/>
      <c r="M96" s="12"/>
      <c r="N96" s="12"/>
      <c r="O96" s="12"/>
      <c r="P96" s="76"/>
      <c r="Q96" s="77"/>
      <c r="R96" s="77"/>
    </row>
    <row r="97" spans="1:20" ht="23" customHeight="1">
      <c r="A97" s="162" t="s">
        <v>217</v>
      </c>
      <c r="B97" s="160" t="s">
        <v>67</v>
      </c>
      <c r="C97" s="150" t="s">
        <v>286</v>
      </c>
      <c r="D97" s="150"/>
      <c r="E97" s="150"/>
      <c r="F97" s="150"/>
      <c r="G97" s="160" t="s">
        <v>38</v>
      </c>
      <c r="H97" s="144" t="s">
        <v>47</v>
      </c>
      <c r="I97" s="145"/>
      <c r="J97" s="145"/>
      <c r="K97" s="146"/>
      <c r="L97" s="144" t="s">
        <v>216</v>
      </c>
      <c r="M97" s="145"/>
      <c r="N97" s="145"/>
      <c r="O97" s="146"/>
      <c r="P97" s="48" t="s">
        <v>96</v>
      </c>
      <c r="Q97" s="48" t="s">
        <v>96</v>
      </c>
      <c r="R97" s="61"/>
    </row>
    <row r="98" spans="1:20" ht="23" customHeight="1">
      <c r="A98" s="161"/>
      <c r="B98" s="161"/>
      <c r="C98" s="68" t="s">
        <v>215</v>
      </c>
      <c r="D98" s="150" t="s">
        <v>120</v>
      </c>
      <c r="E98" s="150"/>
      <c r="F98" s="68" t="s">
        <v>15</v>
      </c>
      <c r="G98" s="161"/>
      <c r="H98" s="69" t="s">
        <v>29</v>
      </c>
      <c r="I98" s="69" t="s">
        <v>28</v>
      </c>
      <c r="J98" s="68" t="s">
        <v>18</v>
      </c>
      <c r="K98" s="68" t="s">
        <v>19</v>
      </c>
      <c r="L98" s="53" t="s">
        <v>109</v>
      </c>
      <c r="M98" s="53" t="s">
        <v>110</v>
      </c>
      <c r="N98" s="53" t="s">
        <v>111</v>
      </c>
      <c r="O98" s="53" t="s">
        <v>112</v>
      </c>
      <c r="P98" s="70" t="s">
        <v>104</v>
      </c>
      <c r="Q98" s="70" t="s">
        <v>116</v>
      </c>
      <c r="R98" s="70" t="s">
        <v>115</v>
      </c>
      <c r="T98" s="81" t="s">
        <v>153</v>
      </c>
    </row>
    <row r="99" spans="1:20" ht="23" customHeight="1">
      <c r="A99" s="6"/>
      <c r="B99" s="9"/>
      <c r="C99" s="72"/>
      <c r="D99" s="152"/>
      <c r="E99" s="152"/>
      <c r="F99" s="15"/>
      <c r="G99" s="7"/>
      <c r="H99" s="6"/>
      <c r="I99" s="6"/>
      <c r="J99" s="7" t="s">
        <v>1</v>
      </c>
      <c r="K99" s="8" t="s">
        <v>1</v>
      </c>
      <c r="L99" s="1"/>
      <c r="M99" s="1"/>
      <c r="N99" s="1"/>
      <c r="O99" s="20">
        <f>L99-(M99+N99)</f>
        <v>0</v>
      </c>
      <c r="P99" s="29" t="str">
        <f>IF(OR(G99="新規",G99="追加",G99=""),"OK",(IF(AND(H99="",I99=""),"NG","OK")))</f>
        <v>OK</v>
      </c>
      <c r="Q99" s="10" t="str">
        <f>IF(OR(G99="新規",G99="追加",G99=""),"OK",(IF(OR(AND(J99="",K99=""),AND(J99="",K99="□"),AND(J99="□",K99=""),AND(J99="□",K99="□")),"NG","OK")))</f>
        <v>OK</v>
      </c>
      <c r="R99" s="10" t="str">
        <f>IF(OR(AND(C99&lt;&gt;"",D99&lt;&gt;"",F99&lt;&gt;"",G99&lt;&gt;""),(C99="")),"OK","NG")</f>
        <v>OK</v>
      </c>
      <c r="T99" s="81" t="s">
        <v>161</v>
      </c>
    </row>
    <row r="100" spans="1:20" ht="23" customHeight="1">
      <c r="A100" s="6"/>
      <c r="B100" s="9"/>
      <c r="C100" s="72"/>
      <c r="D100" s="152"/>
      <c r="E100" s="152"/>
      <c r="F100" s="15"/>
      <c r="G100" s="7"/>
      <c r="H100" s="6"/>
      <c r="I100" s="6"/>
      <c r="J100" s="7" t="s">
        <v>1</v>
      </c>
      <c r="K100" s="8" t="s">
        <v>1</v>
      </c>
      <c r="L100" s="1"/>
      <c r="M100" s="1"/>
      <c r="N100" s="1"/>
      <c r="O100" s="20">
        <f t="shared" ref="O100:O105" si="30">L100-(M100+N100)</f>
        <v>0</v>
      </c>
      <c r="P100" s="29" t="str">
        <f t="shared" ref="P100:P105" si="31">IF(OR(G100="新規",G100="追加",G100=""),"OK",(IF(AND(H100="",I100=""),"NG","OK")))</f>
        <v>OK</v>
      </c>
      <c r="Q100" s="10" t="str">
        <f t="shared" ref="Q100:Q105" si="32">IF(OR(G100="新規",G100="追加",G100=""),"OK",(IF(OR(AND(J100="",K100=""),AND(J100="",K100="□"),AND(J100="□",K100=""),AND(J100="□",K100="□")),"NG","OK")))</f>
        <v>OK</v>
      </c>
      <c r="R100" s="10" t="str">
        <f t="shared" ref="R100:R105" si="33">IF(OR(AND(C100&lt;&gt;"",D100&lt;&gt;"",F100&lt;&gt;"",G100&lt;&gt;""),(C100="")),"OK","NG")</f>
        <v>OK</v>
      </c>
      <c r="T100" s="81" t="s">
        <v>218</v>
      </c>
    </row>
    <row r="101" spans="1:20" ht="23" customHeight="1">
      <c r="A101" s="6"/>
      <c r="B101" s="9"/>
      <c r="C101" s="72"/>
      <c r="D101" s="152"/>
      <c r="E101" s="152"/>
      <c r="F101" s="15"/>
      <c r="G101" s="7"/>
      <c r="H101" s="6"/>
      <c r="I101" s="6"/>
      <c r="J101" s="7" t="s">
        <v>1</v>
      </c>
      <c r="K101" s="8" t="s">
        <v>1</v>
      </c>
      <c r="L101" s="1"/>
      <c r="M101" s="1"/>
      <c r="N101" s="1"/>
      <c r="O101" s="20">
        <f t="shared" si="30"/>
        <v>0</v>
      </c>
      <c r="P101" s="29" t="str">
        <f t="shared" si="31"/>
        <v>OK</v>
      </c>
      <c r="Q101" s="10" t="str">
        <f t="shared" si="32"/>
        <v>OK</v>
      </c>
      <c r="R101" s="10" t="str">
        <f t="shared" si="33"/>
        <v>OK</v>
      </c>
      <c r="T101" s="81" t="s">
        <v>160</v>
      </c>
    </row>
    <row r="102" spans="1:20" ht="23" customHeight="1">
      <c r="A102" s="6"/>
      <c r="B102" s="9"/>
      <c r="C102" s="72"/>
      <c r="D102" s="152"/>
      <c r="E102" s="152"/>
      <c r="F102" s="15"/>
      <c r="G102" s="7"/>
      <c r="H102" s="6"/>
      <c r="I102" s="6"/>
      <c r="J102" s="7" t="s">
        <v>1</v>
      </c>
      <c r="K102" s="8" t="s">
        <v>1</v>
      </c>
      <c r="L102" s="1"/>
      <c r="M102" s="1"/>
      <c r="N102" s="1"/>
      <c r="O102" s="20">
        <f t="shared" si="30"/>
        <v>0</v>
      </c>
      <c r="P102" s="29" t="str">
        <f t="shared" si="31"/>
        <v>OK</v>
      </c>
      <c r="Q102" s="10" t="str">
        <f t="shared" si="32"/>
        <v>OK</v>
      </c>
      <c r="R102" s="10" t="str">
        <f t="shared" si="33"/>
        <v>OK</v>
      </c>
      <c r="T102" s="81" t="s">
        <v>13</v>
      </c>
    </row>
    <row r="103" spans="1:20" ht="23" customHeight="1">
      <c r="A103" s="6"/>
      <c r="B103" s="9"/>
      <c r="C103" s="72"/>
      <c r="D103" s="152"/>
      <c r="E103" s="152"/>
      <c r="F103" s="16"/>
      <c r="G103" s="7"/>
      <c r="H103" s="6"/>
      <c r="I103" s="6"/>
      <c r="J103" s="7" t="s">
        <v>1</v>
      </c>
      <c r="K103" s="8" t="s">
        <v>1</v>
      </c>
      <c r="L103" s="1"/>
      <c r="M103" s="1"/>
      <c r="N103" s="1"/>
      <c r="O103" s="20">
        <f t="shared" si="30"/>
        <v>0</v>
      </c>
      <c r="P103" s="29" t="str">
        <f t="shared" si="31"/>
        <v>OK</v>
      </c>
      <c r="Q103" s="10" t="str">
        <f>IF(OR(G103="新規",G103="追加",G103=""),"OK",(IF(OR(AND(J103="",K103=""),AND(J103="",K103="□"),AND(J103="□",K103=""),AND(J103="□",K103="□")),"NG","OK")))</f>
        <v>OK</v>
      </c>
      <c r="R103" s="10" t="str">
        <f t="shared" si="33"/>
        <v>OK</v>
      </c>
    </row>
    <row r="104" spans="1:20" ht="23" customHeight="1">
      <c r="A104" s="6"/>
      <c r="B104" s="9"/>
      <c r="C104" s="72"/>
      <c r="D104" s="152"/>
      <c r="E104" s="152"/>
      <c r="F104" s="15"/>
      <c r="G104" s="7"/>
      <c r="H104" s="6"/>
      <c r="I104" s="6"/>
      <c r="J104" s="7" t="s">
        <v>1</v>
      </c>
      <c r="K104" s="8" t="s">
        <v>1</v>
      </c>
      <c r="L104" s="1"/>
      <c r="M104" s="1"/>
      <c r="N104" s="1"/>
      <c r="O104" s="20">
        <f t="shared" si="30"/>
        <v>0</v>
      </c>
      <c r="P104" s="29" t="str">
        <f t="shared" si="31"/>
        <v>OK</v>
      </c>
      <c r="Q104" s="10" t="str">
        <f t="shared" si="32"/>
        <v>OK</v>
      </c>
      <c r="R104" s="10" t="str">
        <f t="shared" si="33"/>
        <v>OK</v>
      </c>
    </row>
    <row r="105" spans="1:20" ht="22.5" customHeight="1">
      <c r="A105" s="6"/>
      <c r="B105" s="9"/>
      <c r="C105" s="72"/>
      <c r="D105" s="152"/>
      <c r="E105" s="152"/>
      <c r="F105" s="15"/>
      <c r="G105" s="7"/>
      <c r="H105" s="6"/>
      <c r="I105" s="6"/>
      <c r="J105" s="7" t="s">
        <v>1</v>
      </c>
      <c r="K105" s="8" t="s">
        <v>1</v>
      </c>
      <c r="L105" s="1"/>
      <c r="M105" s="1"/>
      <c r="N105" s="1"/>
      <c r="O105" s="20">
        <f t="shared" si="30"/>
        <v>0</v>
      </c>
      <c r="P105" s="29" t="str">
        <f t="shared" si="31"/>
        <v>OK</v>
      </c>
      <c r="Q105" s="10" t="str">
        <f t="shared" si="32"/>
        <v>OK</v>
      </c>
      <c r="R105" s="10" t="str">
        <f t="shared" si="33"/>
        <v>OK</v>
      </c>
    </row>
    <row r="106" spans="1:20" ht="22.5" customHeight="1">
      <c r="A106" s="12"/>
      <c r="B106" s="13"/>
      <c r="C106" s="14"/>
      <c r="D106" s="13"/>
      <c r="E106" s="14"/>
      <c r="F106" s="14"/>
      <c r="G106" s="13"/>
      <c r="H106" s="13"/>
      <c r="I106" s="12"/>
      <c r="J106" s="12"/>
      <c r="K106" s="68" t="s">
        <v>137</v>
      </c>
      <c r="L106" s="27">
        <f>SUM(L99:L105)</f>
        <v>0</v>
      </c>
      <c r="M106" s="27">
        <f t="shared" ref="M106:N106" si="34">SUM(M99:M105)</f>
        <v>0</v>
      </c>
      <c r="N106" s="27">
        <f t="shared" si="34"/>
        <v>0</v>
      </c>
      <c r="O106" s="27">
        <f>L106-(M106+N106)</f>
        <v>0</v>
      </c>
      <c r="P106" s="76"/>
      <c r="Q106" s="77"/>
      <c r="R106" s="77"/>
    </row>
    <row r="107" spans="1:20" ht="22.5" customHeight="1">
      <c r="A107" s="48" t="s">
        <v>136</v>
      </c>
      <c r="B107" s="13"/>
      <c r="C107" s="14"/>
      <c r="D107" s="13"/>
      <c r="E107" s="14"/>
      <c r="F107" s="14"/>
      <c r="G107" s="13"/>
      <c r="H107" s="13"/>
      <c r="I107" s="12"/>
      <c r="J107" s="12"/>
      <c r="K107" s="12"/>
      <c r="L107" s="12"/>
      <c r="M107" s="12"/>
      <c r="N107" s="12"/>
      <c r="O107" s="12"/>
      <c r="P107" s="76"/>
      <c r="Q107" s="77"/>
      <c r="R107" s="77"/>
    </row>
    <row r="108" spans="1:20" ht="22.5" customHeight="1">
      <c r="A108" s="162" t="s">
        <v>217</v>
      </c>
      <c r="B108" s="160" t="s">
        <v>67</v>
      </c>
      <c r="C108" s="150" t="s">
        <v>286</v>
      </c>
      <c r="D108" s="150"/>
      <c r="E108" s="150"/>
      <c r="F108" s="150"/>
      <c r="G108" s="160" t="s">
        <v>38</v>
      </c>
      <c r="H108" s="144" t="s">
        <v>47</v>
      </c>
      <c r="I108" s="145"/>
      <c r="J108" s="145"/>
      <c r="K108" s="146"/>
      <c r="L108" s="144" t="s">
        <v>216</v>
      </c>
      <c r="M108" s="145"/>
      <c r="N108" s="145"/>
      <c r="O108" s="146"/>
      <c r="P108" s="48" t="s">
        <v>96</v>
      </c>
      <c r="Q108" s="48" t="s">
        <v>96</v>
      </c>
      <c r="R108" s="61"/>
    </row>
    <row r="109" spans="1:20" ht="22.5" customHeight="1">
      <c r="A109" s="161"/>
      <c r="B109" s="161"/>
      <c r="C109" s="68" t="s">
        <v>215</v>
      </c>
      <c r="D109" s="150" t="s">
        <v>120</v>
      </c>
      <c r="E109" s="150"/>
      <c r="F109" s="68" t="s">
        <v>15</v>
      </c>
      <c r="G109" s="161"/>
      <c r="H109" s="69" t="s">
        <v>29</v>
      </c>
      <c r="I109" s="69" t="s">
        <v>28</v>
      </c>
      <c r="J109" s="68" t="s">
        <v>18</v>
      </c>
      <c r="K109" s="68" t="s">
        <v>19</v>
      </c>
      <c r="L109" s="53" t="s">
        <v>109</v>
      </c>
      <c r="M109" s="53" t="s">
        <v>110</v>
      </c>
      <c r="N109" s="53" t="s">
        <v>111</v>
      </c>
      <c r="O109" s="53" t="s">
        <v>112</v>
      </c>
      <c r="P109" s="70" t="s">
        <v>104</v>
      </c>
      <c r="Q109" s="70" t="s">
        <v>116</v>
      </c>
      <c r="R109" s="70" t="s">
        <v>115</v>
      </c>
      <c r="T109" s="81" t="s">
        <v>153</v>
      </c>
    </row>
    <row r="110" spans="1:20" ht="22.5" customHeight="1">
      <c r="A110" s="6"/>
      <c r="B110" s="9"/>
      <c r="C110" s="72"/>
      <c r="D110" s="152"/>
      <c r="E110" s="152"/>
      <c r="F110" s="15"/>
      <c r="G110" s="7"/>
      <c r="H110" s="6"/>
      <c r="I110" s="6"/>
      <c r="J110" s="7" t="s">
        <v>1</v>
      </c>
      <c r="K110" s="8" t="s">
        <v>1</v>
      </c>
      <c r="L110" s="1"/>
      <c r="M110" s="1"/>
      <c r="N110" s="1"/>
      <c r="O110" s="20">
        <f>L110-(M110+N110)</f>
        <v>0</v>
      </c>
      <c r="P110" s="29" t="str">
        <f>IF(OR(G110="新規",G110="追加",G110=""),"OK",(IF(AND(H110="",I110=""),"NG","OK")))</f>
        <v>OK</v>
      </c>
      <c r="Q110" s="10" t="str">
        <f>IF(OR(G110="新規",G110="追加",G110=""),"OK",(IF(OR(AND(J110="",K110=""),AND(J110="",K110="□"),AND(J110="□",K110=""),AND(J110="□",K110="□")),"NG","OK")))</f>
        <v>OK</v>
      </c>
      <c r="R110" s="10" t="str">
        <f>IF(OR(AND(C110&lt;&gt;"",D110&lt;&gt;"",F110&lt;&gt;"",G110&lt;&gt;""),(C110="")),"OK","NG")</f>
        <v>OK</v>
      </c>
      <c r="T110" s="81" t="s">
        <v>164</v>
      </c>
    </row>
    <row r="111" spans="1:20" ht="22.5" customHeight="1">
      <c r="A111" s="6"/>
      <c r="B111" s="9"/>
      <c r="C111" s="72"/>
      <c r="D111" s="152"/>
      <c r="E111" s="152"/>
      <c r="F111" s="15"/>
      <c r="G111" s="7"/>
      <c r="H111" s="6"/>
      <c r="I111" s="6"/>
      <c r="J111" s="7" t="s">
        <v>1</v>
      </c>
      <c r="K111" s="8" t="s">
        <v>1</v>
      </c>
      <c r="L111" s="1"/>
      <c r="M111" s="1"/>
      <c r="N111" s="1"/>
      <c r="O111" s="20">
        <f t="shared" ref="O111:O116" si="35">L111-(M111+N111)</f>
        <v>0</v>
      </c>
      <c r="P111" s="29" t="str">
        <f t="shared" ref="P111:P116" si="36">IF(OR(G111="新規",G111="追加",G111=""),"OK",(IF(AND(H111="",I111=""),"NG","OK")))</f>
        <v>OK</v>
      </c>
      <c r="Q111" s="10" t="str">
        <f t="shared" ref="Q111:Q116" si="37">IF(OR(G111="新規",G111="追加",G111=""),"OK",(IF(OR(AND(J111="",K111=""),AND(J111="",K111="□"),AND(J111="□",K111=""),AND(J111="□",K111="□")),"NG","OK")))</f>
        <v>OK</v>
      </c>
      <c r="R111" s="10" t="str">
        <f t="shared" ref="R111:R115" si="38">IF(OR(AND(C111&lt;&gt;"",D111&lt;&gt;"",F111&lt;&gt;"",G111&lt;&gt;""),(C111="")),"OK","NG")</f>
        <v>OK</v>
      </c>
      <c r="T111" s="81" t="s">
        <v>13</v>
      </c>
    </row>
    <row r="112" spans="1:20" ht="22.5" customHeight="1">
      <c r="A112" s="6"/>
      <c r="B112" s="9"/>
      <c r="C112" s="72"/>
      <c r="D112" s="152"/>
      <c r="E112" s="152"/>
      <c r="F112" s="15"/>
      <c r="G112" s="7"/>
      <c r="H112" s="6"/>
      <c r="I112" s="6"/>
      <c r="J112" s="7" t="s">
        <v>1</v>
      </c>
      <c r="K112" s="8" t="s">
        <v>1</v>
      </c>
      <c r="L112" s="1"/>
      <c r="M112" s="1"/>
      <c r="N112" s="1"/>
      <c r="O112" s="20">
        <f t="shared" si="35"/>
        <v>0</v>
      </c>
      <c r="P112" s="29" t="str">
        <f t="shared" si="36"/>
        <v>OK</v>
      </c>
      <c r="Q112" s="10" t="str">
        <f t="shared" si="37"/>
        <v>OK</v>
      </c>
      <c r="R112" s="10" t="str">
        <f t="shared" si="38"/>
        <v>OK</v>
      </c>
    </row>
    <row r="113" spans="1:23" ht="22.5" customHeight="1">
      <c r="A113" s="6"/>
      <c r="B113" s="9"/>
      <c r="C113" s="72"/>
      <c r="D113" s="152"/>
      <c r="E113" s="152"/>
      <c r="F113" s="15"/>
      <c r="G113" s="7"/>
      <c r="H113" s="6"/>
      <c r="I113" s="6"/>
      <c r="J113" s="7" t="s">
        <v>1</v>
      </c>
      <c r="K113" s="8" t="s">
        <v>1</v>
      </c>
      <c r="L113" s="1"/>
      <c r="M113" s="1"/>
      <c r="N113" s="1"/>
      <c r="O113" s="20">
        <f t="shared" si="35"/>
        <v>0</v>
      </c>
      <c r="P113" s="29" t="str">
        <f t="shared" si="36"/>
        <v>OK</v>
      </c>
      <c r="Q113" s="10" t="str">
        <f t="shared" si="37"/>
        <v>OK</v>
      </c>
      <c r="R113" s="10" t="str">
        <f t="shared" si="38"/>
        <v>OK</v>
      </c>
    </row>
    <row r="114" spans="1:23" ht="22.5" customHeight="1">
      <c r="A114" s="6"/>
      <c r="B114" s="9"/>
      <c r="C114" s="72"/>
      <c r="D114" s="152"/>
      <c r="E114" s="152"/>
      <c r="F114" s="16"/>
      <c r="G114" s="7"/>
      <c r="H114" s="6"/>
      <c r="I114" s="6"/>
      <c r="J114" s="7" t="s">
        <v>1</v>
      </c>
      <c r="K114" s="8" t="s">
        <v>1</v>
      </c>
      <c r="L114" s="1"/>
      <c r="M114" s="1"/>
      <c r="N114" s="1"/>
      <c r="O114" s="20">
        <f t="shared" si="35"/>
        <v>0</v>
      </c>
      <c r="P114" s="29" t="str">
        <f t="shared" si="36"/>
        <v>OK</v>
      </c>
      <c r="Q114" s="10" t="str">
        <f t="shared" si="37"/>
        <v>OK</v>
      </c>
      <c r="R114" s="10" t="str">
        <f t="shared" si="38"/>
        <v>OK</v>
      </c>
    </row>
    <row r="115" spans="1:23" ht="22.5" customHeight="1">
      <c r="A115" s="6"/>
      <c r="B115" s="9"/>
      <c r="C115" s="72"/>
      <c r="D115" s="152"/>
      <c r="E115" s="152"/>
      <c r="F115" s="15"/>
      <c r="G115" s="7"/>
      <c r="H115" s="6"/>
      <c r="I115" s="6"/>
      <c r="J115" s="7" t="s">
        <v>1</v>
      </c>
      <c r="K115" s="8" t="s">
        <v>1</v>
      </c>
      <c r="L115" s="1"/>
      <c r="M115" s="1"/>
      <c r="N115" s="1"/>
      <c r="O115" s="20">
        <f t="shared" si="35"/>
        <v>0</v>
      </c>
      <c r="P115" s="29" t="str">
        <f t="shared" si="36"/>
        <v>OK</v>
      </c>
      <c r="Q115" s="10" t="str">
        <f t="shared" si="37"/>
        <v>OK</v>
      </c>
      <c r="R115" s="10" t="str">
        <f t="shared" si="38"/>
        <v>OK</v>
      </c>
    </row>
    <row r="116" spans="1:23" ht="22.5" customHeight="1">
      <c r="A116" s="6"/>
      <c r="B116" s="9"/>
      <c r="C116" s="72"/>
      <c r="D116" s="152"/>
      <c r="E116" s="152"/>
      <c r="F116" s="15"/>
      <c r="G116" s="7"/>
      <c r="H116" s="6"/>
      <c r="I116" s="6"/>
      <c r="J116" s="7" t="s">
        <v>1</v>
      </c>
      <c r="K116" s="8" t="s">
        <v>1</v>
      </c>
      <c r="L116" s="1"/>
      <c r="M116" s="1"/>
      <c r="N116" s="1"/>
      <c r="O116" s="20">
        <f t="shared" si="35"/>
        <v>0</v>
      </c>
      <c r="P116" s="29" t="str">
        <f t="shared" si="36"/>
        <v>OK</v>
      </c>
      <c r="Q116" s="10" t="str">
        <f t="shared" si="37"/>
        <v>OK</v>
      </c>
      <c r="R116" s="10" t="str">
        <f>IF(OR(AND(C116&lt;&gt;"",D116&lt;&gt;"",F116&lt;&gt;"",G116&lt;&gt;""),(C116="")),"OK","NG")</f>
        <v>OK</v>
      </c>
    </row>
    <row r="117" spans="1:23" ht="22.5" customHeight="1">
      <c r="A117" s="12"/>
      <c r="B117" s="13"/>
      <c r="C117" s="14"/>
      <c r="D117" s="13"/>
      <c r="E117" s="14"/>
      <c r="F117" s="14"/>
      <c r="G117" s="13"/>
      <c r="H117" s="13"/>
      <c r="I117" s="12"/>
      <c r="J117" s="12"/>
      <c r="K117" s="68" t="s">
        <v>137</v>
      </c>
      <c r="L117" s="27">
        <f>SUM(L110:L116)</f>
        <v>0</v>
      </c>
      <c r="M117" s="27">
        <f t="shared" ref="M117:N117" si="39">SUM(M110:M116)</f>
        <v>0</v>
      </c>
      <c r="N117" s="27">
        <f t="shared" si="39"/>
        <v>0</v>
      </c>
      <c r="O117" s="27">
        <f>L117-(M117+N117)</f>
        <v>0</v>
      </c>
      <c r="P117" s="76"/>
      <c r="Q117" s="77"/>
      <c r="R117" s="77"/>
    </row>
    <row r="118" spans="1:23" ht="13">
      <c r="F118" s="85"/>
    </row>
    <row r="119" spans="1:23" s="61" customFormat="1" ht="13">
      <c r="A119" s="142" t="s">
        <v>139</v>
      </c>
      <c r="B119" s="143"/>
      <c r="C119" s="53" t="s">
        <v>138</v>
      </c>
      <c r="D119" s="53" t="s">
        <v>110</v>
      </c>
      <c r="E119" s="53" t="s">
        <v>111</v>
      </c>
      <c r="F119" s="53" t="s">
        <v>112</v>
      </c>
      <c r="G119" s="53" t="s">
        <v>165</v>
      </c>
      <c r="H119" s="142" t="s">
        <v>17</v>
      </c>
      <c r="I119" s="159"/>
      <c r="J119" s="136" t="s">
        <v>208</v>
      </c>
      <c r="K119" s="136"/>
      <c r="L119" s="136"/>
      <c r="M119" s="136"/>
      <c r="P119" s="87" t="s">
        <v>198</v>
      </c>
      <c r="Q119" s="88" t="s">
        <v>70</v>
      </c>
      <c r="R119" s="88" t="s">
        <v>84</v>
      </c>
    </row>
    <row r="120" spans="1:23" ht="22.5" customHeight="1">
      <c r="A120" s="153" t="s">
        <v>237</v>
      </c>
      <c r="B120" s="154"/>
      <c r="C120" s="100">
        <f>L40</f>
        <v>0</v>
      </c>
      <c r="D120" s="100">
        <f t="shared" ref="D120:F120" si="40">M40</f>
        <v>0</v>
      </c>
      <c r="E120" s="100">
        <f t="shared" si="40"/>
        <v>0</v>
      </c>
      <c r="F120" s="100">
        <f t="shared" si="40"/>
        <v>0</v>
      </c>
      <c r="G120" s="163">
        <f>SUM(D120:D122)</f>
        <v>0</v>
      </c>
      <c r="H120" s="157"/>
      <c r="I120" s="158"/>
      <c r="J120" s="151" t="s">
        <v>209</v>
      </c>
      <c r="K120" s="151"/>
      <c r="L120" s="151"/>
      <c r="M120" s="151"/>
      <c r="N120" s="89"/>
      <c r="O120" s="89"/>
      <c r="P120" s="29" t="str">
        <f>IF(G120&lt;=2500000,"OK","NG")</f>
        <v>OK</v>
      </c>
      <c r="Q120" s="10" t="str">
        <f t="shared" ref="Q120:Q126" si="41">IF(D120&lt;=C120/2,"OK","NG")</f>
        <v>OK</v>
      </c>
      <c r="R120" s="10" t="str">
        <f t="shared" ref="R120:R126" si="42">IF(C120=D120+E120+F120,"OK","NG")</f>
        <v>OK</v>
      </c>
      <c r="S120" s="90"/>
      <c r="T120" s="70"/>
      <c r="U120" s="70"/>
      <c r="V120" s="70"/>
      <c r="W120" s="70"/>
    </row>
    <row r="121" spans="1:23" ht="22.5" customHeight="1">
      <c r="A121" s="155" t="s">
        <v>238</v>
      </c>
      <c r="B121" s="156"/>
      <c r="C121" s="100">
        <f>L51</f>
        <v>0</v>
      </c>
      <c r="D121" s="100">
        <f t="shared" ref="D121:F121" si="43">M51</f>
        <v>0</v>
      </c>
      <c r="E121" s="100">
        <f t="shared" si="43"/>
        <v>0</v>
      </c>
      <c r="F121" s="100">
        <f t="shared" si="43"/>
        <v>0</v>
      </c>
      <c r="G121" s="164"/>
      <c r="H121" s="157"/>
      <c r="I121" s="158"/>
      <c r="J121" s="151"/>
      <c r="K121" s="151"/>
      <c r="L121" s="151"/>
      <c r="M121" s="151"/>
      <c r="N121" s="89"/>
      <c r="O121" s="89"/>
      <c r="P121" s="73" t="s">
        <v>152</v>
      </c>
      <c r="Q121" s="10" t="str">
        <f t="shared" si="41"/>
        <v>OK</v>
      </c>
      <c r="R121" s="10" t="str">
        <f t="shared" si="42"/>
        <v>OK</v>
      </c>
      <c r="S121" s="36"/>
    </row>
    <row r="122" spans="1:23" ht="22.5" customHeight="1">
      <c r="A122" s="155" t="s">
        <v>239</v>
      </c>
      <c r="B122" s="156"/>
      <c r="C122" s="100">
        <f>L62</f>
        <v>0</v>
      </c>
      <c r="D122" s="100">
        <f t="shared" ref="D122:F122" si="44">M62</f>
        <v>0</v>
      </c>
      <c r="E122" s="100">
        <f t="shared" si="44"/>
        <v>0</v>
      </c>
      <c r="F122" s="100">
        <f t="shared" si="44"/>
        <v>0</v>
      </c>
      <c r="G122" s="165"/>
      <c r="H122" s="32"/>
      <c r="I122" s="33"/>
      <c r="J122" s="151"/>
      <c r="K122" s="151"/>
      <c r="L122" s="151"/>
      <c r="M122" s="151"/>
      <c r="N122" s="89"/>
      <c r="O122" s="89"/>
      <c r="P122" s="73" t="s">
        <v>152</v>
      </c>
      <c r="Q122" s="10" t="str">
        <f t="shared" si="41"/>
        <v>OK</v>
      </c>
      <c r="R122" s="10" t="str">
        <f t="shared" si="42"/>
        <v>OK</v>
      </c>
      <c r="S122" s="36"/>
    </row>
    <row r="123" spans="1:23" ht="22.5" customHeight="1">
      <c r="A123" s="155" t="s">
        <v>240</v>
      </c>
      <c r="B123" s="156"/>
      <c r="C123" s="100">
        <f>L73</f>
        <v>0</v>
      </c>
      <c r="D123" s="100">
        <f t="shared" ref="D123:F123" si="45">M73</f>
        <v>0</v>
      </c>
      <c r="E123" s="100">
        <f t="shared" si="45"/>
        <v>0</v>
      </c>
      <c r="F123" s="100">
        <f t="shared" si="45"/>
        <v>0</v>
      </c>
      <c r="G123" s="100">
        <f>D123</f>
        <v>0</v>
      </c>
      <c r="H123" s="32"/>
      <c r="I123" s="33"/>
      <c r="J123" s="150" t="s">
        <v>210</v>
      </c>
      <c r="K123" s="150"/>
      <c r="L123" s="150"/>
      <c r="M123" s="150"/>
      <c r="N123" s="89"/>
      <c r="O123" s="89"/>
      <c r="P123" s="29" t="str">
        <f>IF(G123&lt;=2500000,"OK","NG")</f>
        <v>OK</v>
      </c>
      <c r="Q123" s="10" t="str">
        <f t="shared" si="41"/>
        <v>OK</v>
      </c>
      <c r="R123" s="10" t="str">
        <f t="shared" si="42"/>
        <v>OK</v>
      </c>
      <c r="S123" s="36"/>
    </row>
    <row r="124" spans="1:23" ht="22.5" customHeight="1">
      <c r="A124" s="155" t="s">
        <v>131</v>
      </c>
      <c r="B124" s="156"/>
      <c r="C124" s="100">
        <f>L84</f>
        <v>0</v>
      </c>
      <c r="D124" s="100">
        <f t="shared" ref="D124:F124" si="46">M84</f>
        <v>0</v>
      </c>
      <c r="E124" s="100">
        <f t="shared" si="46"/>
        <v>0</v>
      </c>
      <c r="F124" s="100">
        <f t="shared" si="46"/>
        <v>0</v>
      </c>
      <c r="G124" s="100">
        <f>D124</f>
        <v>0</v>
      </c>
      <c r="H124" s="32"/>
      <c r="I124" s="33"/>
      <c r="J124" s="150" t="s">
        <v>211</v>
      </c>
      <c r="K124" s="150"/>
      <c r="L124" s="150"/>
      <c r="M124" s="150"/>
      <c r="N124" s="89"/>
      <c r="O124" s="89"/>
      <c r="P124" s="29" t="str">
        <f>IF(G124&lt;=5000000,"OK","NG")</f>
        <v>OK</v>
      </c>
      <c r="Q124" s="10" t="str">
        <f t="shared" si="41"/>
        <v>OK</v>
      </c>
      <c r="R124" s="10" t="str">
        <f t="shared" si="42"/>
        <v>OK</v>
      </c>
      <c r="S124" s="36"/>
    </row>
    <row r="125" spans="1:23" ht="22.5" customHeight="1">
      <c r="A125" s="155" t="s">
        <v>241</v>
      </c>
      <c r="B125" s="156"/>
      <c r="C125" s="100">
        <f>L95</f>
        <v>0</v>
      </c>
      <c r="D125" s="100">
        <f t="shared" ref="D125:F125" si="47">M95</f>
        <v>0</v>
      </c>
      <c r="E125" s="100">
        <f t="shared" si="47"/>
        <v>0</v>
      </c>
      <c r="F125" s="100">
        <f t="shared" si="47"/>
        <v>0</v>
      </c>
      <c r="G125" s="183">
        <f>SUM(D125:D126)</f>
        <v>0</v>
      </c>
      <c r="H125" s="32"/>
      <c r="I125" s="33"/>
      <c r="J125" s="151" t="s">
        <v>212</v>
      </c>
      <c r="K125" s="151"/>
      <c r="L125" s="151"/>
      <c r="M125" s="151"/>
      <c r="N125" s="89"/>
      <c r="O125" s="89"/>
      <c r="P125" s="29" t="str">
        <f>IF(G125&lt;=2500000,"OK","NG")</f>
        <v>OK</v>
      </c>
      <c r="Q125" s="10" t="str">
        <f t="shared" si="41"/>
        <v>OK</v>
      </c>
      <c r="R125" s="10" t="str">
        <f t="shared" si="42"/>
        <v>OK</v>
      </c>
      <c r="S125" s="36"/>
    </row>
    <row r="126" spans="1:23" ht="22.5" customHeight="1">
      <c r="A126" s="155" t="s">
        <v>242</v>
      </c>
      <c r="B126" s="156"/>
      <c r="C126" s="100">
        <f>L106</f>
        <v>0</v>
      </c>
      <c r="D126" s="100">
        <f t="shared" ref="D126:F126" si="48">M106</f>
        <v>0</v>
      </c>
      <c r="E126" s="100">
        <f t="shared" si="48"/>
        <v>0</v>
      </c>
      <c r="F126" s="100">
        <f t="shared" si="48"/>
        <v>0</v>
      </c>
      <c r="G126" s="184"/>
      <c r="H126" s="32"/>
      <c r="I126" s="33"/>
      <c r="J126" s="151"/>
      <c r="K126" s="151"/>
      <c r="L126" s="151"/>
      <c r="M126" s="151"/>
      <c r="N126" s="89"/>
      <c r="O126" s="89"/>
      <c r="P126" s="73" t="s">
        <v>152</v>
      </c>
      <c r="Q126" s="10" t="str">
        <f t="shared" si="41"/>
        <v>OK</v>
      </c>
      <c r="R126" s="10" t="str">
        <f t="shared" si="42"/>
        <v>OK</v>
      </c>
      <c r="S126" s="36"/>
    </row>
    <row r="127" spans="1:23" ht="22.5" customHeight="1">
      <c r="A127" s="155" t="s">
        <v>135</v>
      </c>
      <c r="B127" s="156"/>
      <c r="C127" s="100">
        <f>L117</f>
        <v>0</v>
      </c>
      <c r="D127" s="100">
        <f t="shared" ref="D127:F127" si="49">M117</f>
        <v>0</v>
      </c>
      <c r="E127" s="100">
        <f t="shared" si="49"/>
        <v>0</v>
      </c>
      <c r="F127" s="100">
        <f t="shared" si="49"/>
        <v>0</v>
      </c>
      <c r="G127" s="100">
        <f>D127</f>
        <v>0</v>
      </c>
      <c r="H127" s="157"/>
      <c r="I127" s="158"/>
      <c r="J127" s="150" t="s">
        <v>287</v>
      </c>
      <c r="K127" s="150"/>
      <c r="L127" s="150"/>
      <c r="M127" s="150"/>
      <c r="N127" s="89"/>
      <c r="O127" s="89"/>
      <c r="P127" s="29" t="str">
        <f>IF(G127&lt;=2500000,"OK","NG")</f>
        <v>OK</v>
      </c>
      <c r="Q127" s="10" t="str">
        <f>IF(D127&lt;=C127/2,"OK","NG")</f>
        <v>OK</v>
      </c>
      <c r="R127" s="10" t="str">
        <f>IF(C127=D127+E127+F127,"OK","NG")</f>
        <v>OK</v>
      </c>
      <c r="S127" s="36"/>
    </row>
    <row r="128" spans="1:23" ht="22.5" customHeight="1">
      <c r="A128" s="174" t="s">
        <v>14</v>
      </c>
      <c r="B128" s="175"/>
      <c r="C128" s="100">
        <f>SUM(C120:C127)</f>
        <v>0</v>
      </c>
      <c r="D128" s="100">
        <f>SUM(D120:D127)</f>
        <v>0</v>
      </c>
      <c r="E128" s="100">
        <f t="shared" ref="E128:F128" si="50">SUM(E120:E127)</f>
        <v>0</v>
      </c>
      <c r="F128" s="100">
        <f t="shared" si="50"/>
        <v>0</v>
      </c>
      <c r="G128" s="100">
        <f>D128</f>
        <v>0</v>
      </c>
      <c r="H128" s="157"/>
      <c r="I128" s="158"/>
      <c r="J128" s="177" t="s">
        <v>213</v>
      </c>
      <c r="K128" s="177"/>
      <c r="L128" s="177"/>
      <c r="M128" s="177"/>
      <c r="N128" s="89"/>
      <c r="P128" s="29" t="str">
        <f>IF(OR(C128=0,AND(G128&gt;=150000,G128&lt;=10000000)),"OK","NG")</f>
        <v>OK</v>
      </c>
      <c r="Q128" s="10" t="str">
        <f>IF(D128&lt;=C128/2,"OK","NG")</f>
        <v>OK</v>
      </c>
      <c r="R128" s="10" t="str">
        <f>IF(C128=D128+E128+F128,"OK","NG")</f>
        <v>OK</v>
      </c>
    </row>
    <row r="129" spans="1:16" ht="13"/>
    <row r="130" spans="1:16" ht="22.5" customHeight="1">
      <c r="A130" s="48" t="s">
        <v>196</v>
      </c>
    </row>
    <row r="131" spans="1:16" ht="15" customHeight="1">
      <c r="A131" s="139" t="s">
        <v>205</v>
      </c>
      <c r="B131" s="139"/>
      <c r="C131" s="139"/>
      <c r="D131" s="139"/>
      <c r="E131" s="139"/>
      <c r="F131" s="139"/>
      <c r="G131" s="139"/>
      <c r="H131" s="139"/>
      <c r="I131" s="139"/>
      <c r="J131" s="139"/>
      <c r="K131" s="50" t="s">
        <v>82</v>
      </c>
      <c r="P131" s="49" t="s">
        <v>55</v>
      </c>
    </row>
    <row r="132" spans="1:16" ht="15" customHeight="1">
      <c r="A132" s="176" t="s">
        <v>204</v>
      </c>
      <c r="B132" s="176"/>
      <c r="C132" s="176"/>
      <c r="D132" s="176"/>
      <c r="E132" s="176"/>
      <c r="F132" s="176"/>
      <c r="G132" s="176"/>
      <c r="H132" s="176"/>
      <c r="I132" s="176"/>
      <c r="J132" s="176"/>
      <c r="K132" s="56" t="s">
        <v>166</v>
      </c>
      <c r="P132" s="49" t="s">
        <v>167</v>
      </c>
    </row>
    <row r="133" spans="1:16" ht="15" customHeight="1">
      <c r="A133" s="176" t="s">
        <v>199</v>
      </c>
      <c r="B133" s="176"/>
      <c r="C133" s="176"/>
      <c r="D133" s="176"/>
      <c r="E133" s="176"/>
      <c r="F133" s="176"/>
      <c r="G133" s="176"/>
      <c r="H133" s="176"/>
      <c r="I133" s="176"/>
      <c r="J133" s="176"/>
      <c r="K133" s="56" t="s">
        <v>166</v>
      </c>
    </row>
    <row r="134" spans="1:16" ht="15" customHeight="1">
      <c r="A134" s="176" t="s">
        <v>200</v>
      </c>
      <c r="B134" s="176"/>
      <c r="C134" s="176"/>
      <c r="D134" s="176"/>
      <c r="E134" s="176"/>
      <c r="F134" s="176"/>
      <c r="G134" s="176"/>
      <c r="H134" s="176"/>
      <c r="I134" s="176"/>
      <c r="J134" s="176"/>
      <c r="K134" s="56" t="s">
        <v>166</v>
      </c>
    </row>
    <row r="135" spans="1:16" ht="15" customHeight="1">
      <c r="A135" s="176" t="s">
        <v>201</v>
      </c>
      <c r="B135" s="176"/>
      <c r="C135" s="176"/>
      <c r="D135" s="176"/>
      <c r="E135" s="176"/>
      <c r="F135" s="176"/>
      <c r="G135" s="176"/>
      <c r="H135" s="176"/>
      <c r="I135" s="176"/>
      <c r="J135" s="176"/>
      <c r="K135" s="56" t="s">
        <v>166</v>
      </c>
    </row>
    <row r="136" spans="1:16" ht="15" customHeight="1">
      <c r="A136" s="176" t="s">
        <v>289</v>
      </c>
      <c r="B136" s="176"/>
      <c r="C136" s="176"/>
      <c r="D136" s="176"/>
      <c r="E136" s="176"/>
      <c r="F136" s="176"/>
      <c r="G136" s="176"/>
      <c r="H136" s="176"/>
      <c r="I136" s="176"/>
      <c r="J136" s="176"/>
      <c r="K136" s="56" t="s">
        <v>166</v>
      </c>
    </row>
    <row r="137" spans="1:16" ht="15" customHeight="1">
      <c r="A137" s="176" t="s">
        <v>202</v>
      </c>
      <c r="B137" s="176"/>
      <c r="C137" s="176"/>
      <c r="D137" s="176"/>
      <c r="E137" s="176"/>
      <c r="F137" s="176"/>
      <c r="G137" s="176"/>
      <c r="H137" s="176"/>
      <c r="I137" s="176"/>
      <c r="J137" s="176"/>
      <c r="K137" s="56" t="s">
        <v>166</v>
      </c>
    </row>
    <row r="138" spans="1:16" ht="15" customHeight="1">
      <c r="A138" s="176" t="s">
        <v>203</v>
      </c>
      <c r="B138" s="176"/>
      <c r="C138" s="176"/>
      <c r="D138" s="176"/>
      <c r="E138" s="176"/>
      <c r="F138" s="176"/>
      <c r="G138" s="176"/>
      <c r="H138" s="176"/>
      <c r="I138" s="176"/>
      <c r="J138" s="176"/>
      <c r="K138" s="56" t="s">
        <v>166</v>
      </c>
    </row>
    <row r="139" spans="1:16" ht="15" customHeight="1">
      <c r="A139" s="17"/>
      <c r="B139" s="17"/>
      <c r="C139" s="17"/>
      <c r="D139" s="17"/>
      <c r="E139" s="17"/>
      <c r="J139" s="93" t="s">
        <v>141</v>
      </c>
      <c r="K139" s="99">
        <f>COUNTIF(K132:K138,"☑")</f>
        <v>0</v>
      </c>
    </row>
    <row r="140" spans="1:16" ht="15" customHeight="1">
      <c r="A140" s="17"/>
      <c r="B140" s="17"/>
      <c r="C140" s="17"/>
      <c r="D140" s="17"/>
      <c r="E140" s="17"/>
      <c r="H140" s="17"/>
    </row>
    <row r="141" spans="1:16" ht="15" customHeight="1">
      <c r="A141" s="48" t="s">
        <v>206</v>
      </c>
    </row>
    <row r="142" spans="1:16" ht="15" customHeight="1">
      <c r="A142" s="180" t="s">
        <v>57</v>
      </c>
      <c r="B142" s="180"/>
      <c r="C142" s="180"/>
      <c r="D142" s="180"/>
      <c r="E142" s="180"/>
      <c r="F142" s="180"/>
      <c r="G142" s="180"/>
      <c r="H142" s="180"/>
      <c r="I142" s="180"/>
      <c r="J142" s="180"/>
      <c r="K142" s="180"/>
      <c r="P142" s="95" t="s">
        <v>80</v>
      </c>
    </row>
    <row r="143" spans="1:16" ht="15" customHeight="1">
      <c r="A143" s="50" t="s">
        <v>2</v>
      </c>
      <c r="B143" s="140" t="s">
        <v>3</v>
      </c>
      <c r="C143" s="181"/>
      <c r="D143" s="181"/>
      <c r="E143" s="181"/>
      <c r="F143" s="181"/>
      <c r="G143" s="181"/>
      <c r="H143" s="181"/>
      <c r="I143" s="181"/>
      <c r="J143" s="141"/>
    </row>
    <row r="144" spans="1:16" ht="15" customHeight="1">
      <c r="A144" s="3" t="s">
        <v>1</v>
      </c>
      <c r="B144" s="182" t="s">
        <v>69</v>
      </c>
      <c r="C144" s="167"/>
      <c r="D144" s="167"/>
      <c r="E144" s="167"/>
      <c r="F144" s="167"/>
      <c r="G144" s="167"/>
      <c r="H144" s="167"/>
      <c r="I144" s="167"/>
      <c r="J144" s="168"/>
      <c r="P144" s="29" t="str">
        <f>IF(C128=0,"OK",IF(AND(A144="☑",A145="☑",A146="☑"),"OK","NG"))</f>
        <v>OK</v>
      </c>
    </row>
    <row r="145" spans="1:13" ht="15" customHeight="1">
      <c r="A145" s="3" t="s">
        <v>1</v>
      </c>
      <c r="B145" s="182" t="s">
        <v>117</v>
      </c>
      <c r="C145" s="167"/>
      <c r="D145" s="167"/>
      <c r="E145" s="167"/>
      <c r="F145" s="167"/>
      <c r="G145" s="167"/>
      <c r="H145" s="167"/>
      <c r="I145" s="167"/>
      <c r="J145" s="168"/>
    </row>
    <row r="146" spans="1:13" ht="15" customHeight="1">
      <c r="A146" s="3" t="s">
        <v>1</v>
      </c>
      <c r="B146" s="182" t="s">
        <v>288</v>
      </c>
      <c r="C146" s="167"/>
      <c r="D146" s="167"/>
      <c r="E146" s="167"/>
      <c r="F146" s="167"/>
      <c r="G146" s="167"/>
      <c r="H146" s="167"/>
      <c r="I146" s="167"/>
      <c r="J146" s="168"/>
    </row>
    <row r="147" spans="1:13" ht="15" customHeight="1"/>
    <row r="148" spans="1:13" ht="15" customHeight="1">
      <c r="A148" s="48" t="s">
        <v>207</v>
      </c>
    </row>
    <row r="149" spans="1:13" ht="15" customHeight="1">
      <c r="A149" s="50" t="s">
        <v>2</v>
      </c>
      <c r="B149" s="139" t="s">
        <v>4</v>
      </c>
      <c r="C149" s="139"/>
      <c r="D149" s="139"/>
      <c r="E149" s="139"/>
      <c r="F149" s="140" t="s">
        <v>97</v>
      </c>
      <c r="G149" s="141"/>
      <c r="H149" s="140" t="s">
        <v>20</v>
      </c>
      <c r="I149" s="141"/>
      <c r="J149" s="139" t="s">
        <v>17</v>
      </c>
      <c r="K149" s="139"/>
      <c r="L149" s="139"/>
      <c r="M149" s="139"/>
    </row>
    <row r="150" spans="1:13" ht="18.75" customHeight="1">
      <c r="A150" s="3" t="s">
        <v>1</v>
      </c>
      <c r="B150" s="138" t="s">
        <v>23</v>
      </c>
      <c r="C150" s="138"/>
      <c r="D150" s="138"/>
      <c r="E150" s="138"/>
      <c r="F150" s="142" t="s">
        <v>22</v>
      </c>
      <c r="G150" s="143"/>
      <c r="H150" s="142" t="s">
        <v>98</v>
      </c>
      <c r="I150" s="143"/>
      <c r="J150" s="138" t="s">
        <v>143</v>
      </c>
      <c r="K150" s="138"/>
      <c r="L150" s="138"/>
      <c r="M150" s="138"/>
    </row>
    <row r="151" spans="1:13" ht="18.75" customHeight="1">
      <c r="A151" s="3" t="s">
        <v>1</v>
      </c>
      <c r="B151" s="138" t="s">
        <v>25</v>
      </c>
      <c r="C151" s="138"/>
      <c r="D151" s="138"/>
      <c r="E151" s="138"/>
      <c r="F151" s="142" t="s">
        <v>16</v>
      </c>
      <c r="G151" s="143"/>
      <c r="H151" s="142" t="s">
        <v>21</v>
      </c>
      <c r="I151" s="143"/>
      <c r="J151" s="138" t="s">
        <v>100</v>
      </c>
      <c r="K151" s="138"/>
      <c r="L151" s="138"/>
      <c r="M151" s="138"/>
    </row>
    <row r="152" spans="1:13" ht="18.75" customHeight="1">
      <c r="A152" s="3" t="s">
        <v>1</v>
      </c>
      <c r="B152" s="138" t="s">
        <v>24</v>
      </c>
      <c r="C152" s="138"/>
      <c r="D152" s="138"/>
      <c r="E152" s="138"/>
      <c r="F152" s="142" t="s">
        <v>16</v>
      </c>
      <c r="G152" s="143"/>
      <c r="H152" s="142" t="s">
        <v>21</v>
      </c>
      <c r="I152" s="143"/>
      <c r="J152" s="138" t="s">
        <v>26</v>
      </c>
      <c r="K152" s="138"/>
      <c r="L152" s="138"/>
      <c r="M152" s="138"/>
    </row>
    <row r="153" spans="1:13" ht="18.75" customHeight="1">
      <c r="A153" s="3" t="s">
        <v>1</v>
      </c>
      <c r="B153" s="138" t="s">
        <v>90</v>
      </c>
      <c r="C153" s="138"/>
      <c r="D153" s="138"/>
      <c r="E153" s="138"/>
      <c r="F153" s="142" t="s">
        <v>5</v>
      </c>
      <c r="G153" s="143"/>
      <c r="H153" s="159" t="s">
        <v>16</v>
      </c>
      <c r="I153" s="143"/>
      <c r="J153" s="138" t="s">
        <v>99</v>
      </c>
      <c r="K153" s="138"/>
      <c r="L153" s="138"/>
      <c r="M153" s="138"/>
    </row>
    <row r="154" spans="1:13" ht="18.75" customHeight="1">
      <c r="A154" s="3" t="s">
        <v>1</v>
      </c>
      <c r="B154" s="138" t="s">
        <v>283</v>
      </c>
      <c r="C154" s="138"/>
      <c r="D154" s="138"/>
      <c r="E154" s="138"/>
      <c r="F154" s="142" t="s">
        <v>5</v>
      </c>
      <c r="G154" s="143"/>
      <c r="H154" s="136" t="s">
        <v>16</v>
      </c>
      <c r="I154" s="136"/>
      <c r="J154" s="138" t="s">
        <v>284</v>
      </c>
      <c r="K154" s="138"/>
      <c r="L154" s="138"/>
      <c r="M154" s="138"/>
    </row>
  </sheetData>
  <sheetProtection algorithmName="SHA-512" hashValue="OvoT1jurViTbtAkE8ykw9csE5ZK2qxjwNZBEUvmUSCl6e5+WW0+2apOrJCOdZ8tyD2CMH2YNXilcZeOECcQRaw==" saltValue="SFNZHB71Z6qdUkP/PK70aA==" spinCount="100000" sheet="1" objects="1" scenarios="1"/>
  <mergeCells count="198">
    <mergeCell ref="A1:O1"/>
    <mergeCell ref="B3:E3"/>
    <mergeCell ref="B4:E4"/>
    <mergeCell ref="P4:P5"/>
    <mergeCell ref="B5:E5"/>
    <mergeCell ref="B6:E6"/>
    <mergeCell ref="M14:O14"/>
    <mergeCell ref="M15:O15"/>
    <mergeCell ref="M16:O16"/>
    <mergeCell ref="M17:O17"/>
    <mergeCell ref="M18:O18"/>
    <mergeCell ref="M19:O19"/>
    <mergeCell ref="F9:I9"/>
    <mergeCell ref="J9:L9"/>
    <mergeCell ref="M10:O10"/>
    <mergeCell ref="M11:O11"/>
    <mergeCell ref="M12:O12"/>
    <mergeCell ref="M13:O13"/>
    <mergeCell ref="N26:O26"/>
    <mergeCell ref="A31:A32"/>
    <mergeCell ref="B31:B32"/>
    <mergeCell ref="C31:F31"/>
    <mergeCell ref="G31:G32"/>
    <mergeCell ref="H31:K31"/>
    <mergeCell ref="L31:O31"/>
    <mergeCell ref="D32:E32"/>
    <mergeCell ref="M20:O20"/>
    <mergeCell ref="M21:O21"/>
    <mergeCell ref="M22:O22"/>
    <mergeCell ref="M23:O23"/>
    <mergeCell ref="M24:O24"/>
    <mergeCell ref="M25:O25"/>
    <mergeCell ref="D39:E39"/>
    <mergeCell ref="A42:A43"/>
    <mergeCell ref="B42:B43"/>
    <mergeCell ref="C42:F42"/>
    <mergeCell ref="G42:G43"/>
    <mergeCell ref="H42:K42"/>
    <mergeCell ref="D33:E33"/>
    <mergeCell ref="D34:E34"/>
    <mergeCell ref="D35:E35"/>
    <mergeCell ref="D36:E36"/>
    <mergeCell ref="D37:E37"/>
    <mergeCell ref="D38:E38"/>
    <mergeCell ref="A53:A54"/>
    <mergeCell ref="B53:B54"/>
    <mergeCell ref="C53:F53"/>
    <mergeCell ref="L42:O42"/>
    <mergeCell ref="D43:E43"/>
    <mergeCell ref="D44:E44"/>
    <mergeCell ref="D45:E45"/>
    <mergeCell ref="D46:E46"/>
    <mergeCell ref="D47:E47"/>
    <mergeCell ref="G53:G54"/>
    <mergeCell ref="H53:K53"/>
    <mergeCell ref="L53:O53"/>
    <mergeCell ref="D54:E54"/>
    <mergeCell ref="D55:E55"/>
    <mergeCell ref="D56:E56"/>
    <mergeCell ref="D48:E48"/>
    <mergeCell ref="D49:E49"/>
    <mergeCell ref="D50:E50"/>
    <mergeCell ref="H64:K64"/>
    <mergeCell ref="L64:O64"/>
    <mergeCell ref="D65:E65"/>
    <mergeCell ref="D66:E66"/>
    <mergeCell ref="D67:E67"/>
    <mergeCell ref="D57:E57"/>
    <mergeCell ref="D58:E58"/>
    <mergeCell ref="D59:E59"/>
    <mergeCell ref="D60:E60"/>
    <mergeCell ref="D61:E61"/>
    <mergeCell ref="C64:F64"/>
    <mergeCell ref="D68:E68"/>
    <mergeCell ref="D69:E69"/>
    <mergeCell ref="D70:E70"/>
    <mergeCell ref="D71:E71"/>
    <mergeCell ref="D72:E72"/>
    <mergeCell ref="A75:A76"/>
    <mergeCell ref="B75:B76"/>
    <mergeCell ref="C75:F75"/>
    <mergeCell ref="G64:G65"/>
    <mergeCell ref="A64:A65"/>
    <mergeCell ref="B64:B65"/>
    <mergeCell ref="A86:A87"/>
    <mergeCell ref="B86:B87"/>
    <mergeCell ref="C86:F86"/>
    <mergeCell ref="G75:G76"/>
    <mergeCell ref="H75:K75"/>
    <mergeCell ref="L75:O75"/>
    <mergeCell ref="D76:E76"/>
    <mergeCell ref="D77:E77"/>
    <mergeCell ref="D78:E78"/>
    <mergeCell ref="G86:G87"/>
    <mergeCell ref="H86:K86"/>
    <mergeCell ref="L86:O86"/>
    <mergeCell ref="D87:E87"/>
    <mergeCell ref="D88:E88"/>
    <mergeCell ref="D89:E89"/>
    <mergeCell ref="D79:E79"/>
    <mergeCell ref="D80:E80"/>
    <mergeCell ref="D81:E81"/>
    <mergeCell ref="D82:E82"/>
    <mergeCell ref="D83:E83"/>
    <mergeCell ref="H97:K97"/>
    <mergeCell ref="L97:O97"/>
    <mergeCell ref="D98:E98"/>
    <mergeCell ref="D99:E99"/>
    <mergeCell ref="D100:E100"/>
    <mergeCell ref="D90:E90"/>
    <mergeCell ref="D91:E91"/>
    <mergeCell ref="D92:E92"/>
    <mergeCell ref="D93:E93"/>
    <mergeCell ref="D94:E94"/>
    <mergeCell ref="C97:F97"/>
    <mergeCell ref="D101:E101"/>
    <mergeCell ref="D102:E102"/>
    <mergeCell ref="D103:E103"/>
    <mergeCell ref="D104:E104"/>
    <mergeCell ref="D105:E105"/>
    <mergeCell ref="A108:A109"/>
    <mergeCell ref="B108:B109"/>
    <mergeCell ref="C108:F108"/>
    <mergeCell ref="G97:G98"/>
    <mergeCell ref="A97:A98"/>
    <mergeCell ref="B97:B98"/>
    <mergeCell ref="D112:E112"/>
    <mergeCell ref="D113:E113"/>
    <mergeCell ref="D114:E114"/>
    <mergeCell ref="D115:E115"/>
    <mergeCell ref="D116:E116"/>
    <mergeCell ref="A119:B119"/>
    <mergeCell ref="G108:G109"/>
    <mergeCell ref="H108:K108"/>
    <mergeCell ref="L108:O108"/>
    <mergeCell ref="D109:E109"/>
    <mergeCell ref="D110:E110"/>
    <mergeCell ref="D111:E111"/>
    <mergeCell ref="H119:I119"/>
    <mergeCell ref="J119:M119"/>
    <mergeCell ref="A120:B120"/>
    <mergeCell ref="G120:G122"/>
    <mergeCell ref="H120:I120"/>
    <mergeCell ref="J120:M122"/>
    <mergeCell ref="A121:B121"/>
    <mergeCell ref="H121:I121"/>
    <mergeCell ref="A122:B122"/>
    <mergeCell ref="A127:B127"/>
    <mergeCell ref="H127:I127"/>
    <mergeCell ref="J127:M127"/>
    <mergeCell ref="A128:B128"/>
    <mergeCell ref="H128:I128"/>
    <mergeCell ref="J128:M128"/>
    <mergeCell ref="A123:B123"/>
    <mergeCell ref="J123:M123"/>
    <mergeCell ref="A124:B124"/>
    <mergeCell ref="J124:M124"/>
    <mergeCell ref="A125:B125"/>
    <mergeCell ref="G125:G126"/>
    <mergeCell ref="J125:M126"/>
    <mergeCell ref="A126:B126"/>
    <mergeCell ref="A137:J137"/>
    <mergeCell ref="A138:J138"/>
    <mergeCell ref="A142:K142"/>
    <mergeCell ref="B143:J143"/>
    <mergeCell ref="B144:J144"/>
    <mergeCell ref="B145:J145"/>
    <mergeCell ref="A131:J131"/>
    <mergeCell ref="A132:J132"/>
    <mergeCell ref="A133:J133"/>
    <mergeCell ref="A134:J134"/>
    <mergeCell ref="A135:J135"/>
    <mergeCell ref="A136:J136"/>
    <mergeCell ref="B146:J146"/>
    <mergeCell ref="B149:E149"/>
    <mergeCell ref="F149:G149"/>
    <mergeCell ref="H149:I149"/>
    <mergeCell ref="J149:M149"/>
    <mergeCell ref="B150:E150"/>
    <mergeCell ref="F150:G150"/>
    <mergeCell ref="H150:I150"/>
    <mergeCell ref="J150:M150"/>
    <mergeCell ref="B153:E153"/>
    <mergeCell ref="F153:G153"/>
    <mergeCell ref="H153:I153"/>
    <mergeCell ref="J153:M153"/>
    <mergeCell ref="B154:E154"/>
    <mergeCell ref="F154:G154"/>
    <mergeCell ref="H154:I154"/>
    <mergeCell ref="J154:M154"/>
    <mergeCell ref="B151:E151"/>
    <mergeCell ref="F151:G151"/>
    <mergeCell ref="H151:I151"/>
    <mergeCell ref="J151:M151"/>
    <mergeCell ref="B152:E152"/>
    <mergeCell ref="F152:G152"/>
    <mergeCell ref="H152:I152"/>
    <mergeCell ref="J152:M152"/>
  </mergeCells>
  <phoneticPr fontId="2"/>
  <conditionalFormatting sqref="C120:G128">
    <cfRule type="expression" dxfId="7006" priority="2">
      <formula>$P120="NG"</formula>
    </cfRule>
  </conditionalFormatting>
  <conditionalFormatting sqref="G120:G123">
    <cfRule type="expression" dxfId="7005" priority="1">
      <formula>$P120="NG"</formula>
    </cfRule>
  </conditionalFormatting>
  <conditionalFormatting sqref="H33:K36">
    <cfRule type="expression" dxfId="7004" priority="55">
      <formula>#REF!="追加"</formula>
    </cfRule>
    <cfRule type="expression" dxfId="7003" priority="56">
      <formula>#REF!="新規"</formula>
    </cfRule>
  </conditionalFormatting>
  <conditionalFormatting sqref="H37:K39">
    <cfRule type="expression" dxfId="7002" priority="60">
      <formula>#REF!="追加"</formula>
    </cfRule>
    <cfRule type="expression" dxfId="7001" priority="67">
      <formula>#REF!="新規"</formula>
    </cfRule>
  </conditionalFormatting>
  <conditionalFormatting sqref="H44:K47">
    <cfRule type="expression" dxfId="7000" priority="46">
      <formula>#REF!="追加"</formula>
    </cfRule>
    <cfRule type="expression" dxfId="6999" priority="47">
      <formula>#REF!="新規"</formula>
    </cfRule>
  </conditionalFormatting>
  <conditionalFormatting sqref="H48:K50">
    <cfRule type="expression" dxfId="6998" priority="50">
      <formula>#REF!="追加"</formula>
    </cfRule>
    <cfRule type="expression" dxfId="6997" priority="51">
      <formula>#REF!="新規"</formula>
    </cfRule>
  </conditionalFormatting>
  <conditionalFormatting sqref="H55:K58">
    <cfRule type="expression" dxfId="6996" priority="40">
      <formula>#REF!="追加"</formula>
    </cfRule>
    <cfRule type="expression" dxfId="6995" priority="41">
      <formula>#REF!="新規"</formula>
    </cfRule>
  </conditionalFormatting>
  <conditionalFormatting sqref="H59:K61">
    <cfRule type="expression" dxfId="6994" priority="44">
      <formula>#REF!="追加"</formula>
    </cfRule>
    <cfRule type="expression" dxfId="6993" priority="45">
      <formula>#REF!="新規"</formula>
    </cfRule>
  </conditionalFormatting>
  <conditionalFormatting sqref="H66:K69">
    <cfRule type="expression" dxfId="6992" priority="34">
      <formula>#REF!="追加"</formula>
    </cfRule>
    <cfRule type="expression" dxfId="6991" priority="35">
      <formula>#REF!="新規"</formula>
    </cfRule>
  </conditionalFormatting>
  <conditionalFormatting sqref="H70:K72">
    <cfRule type="expression" dxfId="6990" priority="38">
      <formula>#REF!="追加"</formula>
    </cfRule>
    <cfRule type="expression" dxfId="6989" priority="39">
      <formula>#REF!="新規"</formula>
    </cfRule>
  </conditionalFormatting>
  <conditionalFormatting sqref="H77:K80">
    <cfRule type="expression" dxfId="6988" priority="28">
      <formula>#REF!="追加"</formula>
    </cfRule>
    <cfRule type="expression" dxfId="6987" priority="29">
      <formula>#REF!="新規"</formula>
    </cfRule>
  </conditionalFormatting>
  <conditionalFormatting sqref="H81:K83">
    <cfRule type="expression" dxfId="6986" priority="32">
      <formula>#REF!="追加"</formula>
    </cfRule>
    <cfRule type="expression" dxfId="6985" priority="33">
      <formula>#REF!="新規"</formula>
    </cfRule>
  </conditionalFormatting>
  <conditionalFormatting sqref="H88:K91">
    <cfRule type="expression" dxfId="6984" priority="22">
      <formula>#REF!="追加"</formula>
    </cfRule>
    <cfRule type="expression" dxfId="6983" priority="23">
      <formula>#REF!="新規"</formula>
    </cfRule>
  </conditionalFormatting>
  <conditionalFormatting sqref="H92:K94">
    <cfRule type="expression" dxfId="6982" priority="26">
      <formula>#REF!="追加"</formula>
    </cfRule>
    <cfRule type="expression" dxfId="6981" priority="27">
      <formula>#REF!="新規"</formula>
    </cfRule>
  </conditionalFormatting>
  <conditionalFormatting sqref="H99:K102">
    <cfRule type="expression" dxfId="6980" priority="16">
      <formula>#REF!="追加"</formula>
    </cfRule>
    <cfRule type="expression" dxfId="6979" priority="17">
      <formula>#REF!="新規"</formula>
    </cfRule>
  </conditionalFormatting>
  <conditionalFormatting sqref="H103:K105">
    <cfRule type="expression" dxfId="6978" priority="20">
      <formula>#REF!="追加"</formula>
    </cfRule>
    <cfRule type="expression" dxfId="6977" priority="21">
      <formula>#REF!="新規"</formula>
    </cfRule>
  </conditionalFormatting>
  <conditionalFormatting sqref="H110:K113">
    <cfRule type="expression" dxfId="6976" priority="10">
      <formula>#REF!="追加"</formula>
    </cfRule>
    <cfRule type="expression" dxfId="6975" priority="11">
      <formula>#REF!="新規"</formula>
    </cfRule>
  </conditionalFormatting>
  <conditionalFormatting sqref="H114:K116">
    <cfRule type="expression" dxfId="6974" priority="14">
      <formula>#REF!="追加"</formula>
    </cfRule>
    <cfRule type="expression" dxfId="6973" priority="15">
      <formula>#REF!="新規"</formula>
    </cfRule>
  </conditionalFormatting>
  <conditionalFormatting sqref="J35:K36 J39:K39">
    <cfRule type="expression" dxfId="6972" priority="57">
      <formula>#REF!="追加"</formula>
    </cfRule>
    <cfRule type="expression" dxfId="6971" priority="58">
      <formula>#REF!="新規"</formula>
    </cfRule>
  </conditionalFormatting>
  <conditionalFormatting sqref="J46:K47 J50:K50">
    <cfRule type="expression" dxfId="6970" priority="48">
      <formula>#REF!="追加"</formula>
    </cfRule>
    <cfRule type="expression" dxfId="6969" priority="49">
      <formula>#REF!="新規"</formula>
    </cfRule>
  </conditionalFormatting>
  <conditionalFormatting sqref="J57:K58 J61:K61">
    <cfRule type="expression" dxfId="6968" priority="42">
      <formula>#REF!="追加"</formula>
    </cfRule>
    <cfRule type="expression" dxfId="6967" priority="43">
      <formula>#REF!="新規"</formula>
    </cfRule>
  </conditionalFormatting>
  <conditionalFormatting sqref="J68:K69 J72:K72">
    <cfRule type="expression" dxfId="6966" priority="36">
      <formula>#REF!="追加"</formula>
    </cfRule>
    <cfRule type="expression" dxfId="6965" priority="37">
      <formula>#REF!="新規"</formula>
    </cfRule>
  </conditionalFormatting>
  <conditionalFormatting sqref="J79:K80 J83:K83">
    <cfRule type="expression" dxfId="6964" priority="30">
      <formula>#REF!="追加"</formula>
    </cfRule>
    <cfRule type="expression" dxfId="6963" priority="31">
      <formula>#REF!="新規"</formula>
    </cfRule>
  </conditionalFormatting>
  <conditionalFormatting sqref="J90:K91 J94:K94">
    <cfRule type="expression" dxfId="6962" priority="24">
      <formula>#REF!="追加"</formula>
    </cfRule>
    <cfRule type="expression" dxfId="6961" priority="25">
      <formula>#REF!="新規"</formula>
    </cfRule>
  </conditionalFormatting>
  <conditionalFormatting sqref="J101:K102 J105:K105">
    <cfRule type="expression" dxfId="6960" priority="18">
      <formula>#REF!="追加"</formula>
    </cfRule>
    <cfRule type="expression" dxfId="6959" priority="19">
      <formula>#REF!="新規"</formula>
    </cfRule>
  </conditionalFormatting>
  <conditionalFormatting sqref="J112:K113 J116:K116">
    <cfRule type="expression" dxfId="6958" priority="12">
      <formula>#REF!="追加"</formula>
    </cfRule>
    <cfRule type="expression" dxfId="6957" priority="13">
      <formula>#REF!="新規"</formula>
    </cfRule>
  </conditionalFormatting>
  <conditionalFormatting sqref="J40:O41 J51:O52 J62:O63 J73:O74 J84:O84 J95:O96 J106:O107 J117:O117">
    <cfRule type="expression" dxfId="6956" priority="72">
      <formula>$I40="追加"</formula>
    </cfRule>
    <cfRule type="expression" dxfId="6955" priority="73">
      <formula>$I40="新規"</formula>
    </cfRule>
  </conditionalFormatting>
  <conditionalFormatting sqref="K85:O85 I85">
    <cfRule type="expression" dxfId="6954" priority="76">
      <formula>#REF!="追加"</formula>
    </cfRule>
    <cfRule type="expression" dxfId="6953" priority="77">
      <formula>#REF!="新規"</formula>
    </cfRule>
  </conditionalFormatting>
  <conditionalFormatting sqref="L40:O41 L51:O52 L62:O63 L73:O74 L84:O84 L95:O96 L106:O107 L117:O117">
    <cfRule type="expression" dxfId="6952" priority="68">
      <formula>$I40="追加"</formula>
    </cfRule>
    <cfRule type="expression" dxfId="6951" priority="69">
      <formula>$I40="新規"</formula>
    </cfRule>
  </conditionalFormatting>
  <conditionalFormatting sqref="L85:O85">
    <cfRule type="expression" dxfId="6950" priority="74">
      <formula>#REF!="追加"</formula>
    </cfRule>
    <cfRule type="expression" dxfId="6949" priority="75">
      <formula>#REF!="新規"</formula>
    </cfRule>
  </conditionalFormatting>
  <conditionalFormatting sqref="P3">
    <cfRule type="expression" dxfId="6948" priority="62">
      <formula>$P3&lt;&gt;"要修正！"</formula>
    </cfRule>
    <cfRule type="expression" dxfId="6947" priority="63">
      <formula>$P3="要修正！"</formula>
    </cfRule>
  </conditionalFormatting>
  <conditionalFormatting sqref="P4:P5">
    <cfRule type="expression" dxfId="6946" priority="54">
      <formula>$P$3="要修正！"</formula>
    </cfRule>
  </conditionalFormatting>
  <conditionalFormatting sqref="P144">
    <cfRule type="expression" dxfId="6945" priority="61">
      <formula>P144="NG"</formula>
    </cfRule>
  </conditionalFormatting>
  <conditionalFormatting sqref="P33:R41">
    <cfRule type="expression" dxfId="6944" priority="59">
      <formula>P33="NG"</formula>
    </cfRule>
  </conditionalFormatting>
  <conditionalFormatting sqref="P44:R52">
    <cfRule type="expression" dxfId="6943" priority="9">
      <formula>P44="NG"</formula>
    </cfRule>
  </conditionalFormatting>
  <conditionalFormatting sqref="P55:R63">
    <cfRule type="expression" dxfId="6942" priority="7">
      <formula>P55="NG"</formula>
    </cfRule>
  </conditionalFormatting>
  <conditionalFormatting sqref="P66:R74 P75:Q83">
    <cfRule type="expression" dxfId="6941" priority="8">
      <formula>P66="NG"</formula>
    </cfRule>
  </conditionalFormatting>
  <conditionalFormatting sqref="P84:R85 R77:R83">
    <cfRule type="expression" dxfId="6940" priority="6">
      <formula>P77="NG"</formula>
    </cfRule>
  </conditionalFormatting>
  <conditionalFormatting sqref="P88:R96">
    <cfRule type="expression" dxfId="6939" priority="5">
      <formula>P88="NG"</formula>
    </cfRule>
  </conditionalFormatting>
  <conditionalFormatting sqref="P99:R107">
    <cfRule type="expression" dxfId="6938" priority="4">
      <formula>P99="NG"</formula>
    </cfRule>
  </conditionalFormatting>
  <conditionalFormatting sqref="P110:R117">
    <cfRule type="expression" dxfId="6937" priority="3">
      <formula>P110="NG"</formula>
    </cfRule>
  </conditionalFormatting>
  <conditionalFormatting sqref="P120:R120 Q121:R122">
    <cfRule type="expression" dxfId="6936" priority="71">
      <formula>#REF!="NG"</formula>
    </cfRule>
  </conditionalFormatting>
  <conditionalFormatting sqref="P120:R128">
    <cfRule type="expression" dxfId="6935" priority="52">
      <formula>P120="NG"</formula>
    </cfRule>
  </conditionalFormatting>
  <conditionalFormatting sqref="P121:R122">
    <cfRule type="expression" dxfId="6934" priority="70">
      <formula>$P29="NG"</formula>
    </cfRule>
  </conditionalFormatting>
  <conditionalFormatting sqref="P123:R127 P128:Q128">
    <cfRule type="expression" dxfId="6933" priority="53">
      <formula>#REF!="NG"</formula>
    </cfRule>
  </conditionalFormatting>
  <conditionalFormatting sqref="P125:R126">
    <cfRule type="expression" dxfId="6932" priority="65">
      <formula>$P30="NG"</formula>
    </cfRule>
  </conditionalFormatting>
  <conditionalFormatting sqref="P127:R128">
    <cfRule type="expression" dxfId="6931" priority="64">
      <formula>$P31="NG"</formula>
    </cfRule>
  </conditionalFormatting>
  <conditionalFormatting sqref="T57 T76:T80 T86:T88 T98:T102 T109:T111">
    <cfRule type="expression" dxfId="6930" priority="66">
      <formula>T57="NG"</formula>
    </cfRule>
  </conditionalFormatting>
  <dataValidations count="12">
    <dataValidation type="list" allowBlank="1" showInputMessage="1" showErrorMessage="1" sqref="K132:K138" xr:uid="{8202B60B-5E2D-4822-B1E8-30189C8D95A0}">
      <formula1>$P$131:$P$132</formula1>
    </dataValidation>
    <dataValidation type="list" allowBlank="1" showInputMessage="1" showErrorMessage="1" sqref="C44:C50" xr:uid="{A9B289F5-1B64-4743-A081-A6535CD86127}">
      <formula1>$T$44:$T$46</formula1>
    </dataValidation>
    <dataValidation type="list" allowBlank="1" showInputMessage="1" showErrorMessage="1" sqref="C55:C61" xr:uid="{779069B4-2677-4EEA-8D40-F44B1E0CDC5F}">
      <formula1>$T$55:$T$58</formula1>
    </dataValidation>
    <dataValidation type="list" allowBlank="1" showInputMessage="1" showErrorMessage="1" sqref="C66:C72" xr:uid="{FACC3FFB-C1F3-41F2-9EC3-6A7C156AD596}">
      <formula1>$T$66:$T$68</formula1>
    </dataValidation>
    <dataValidation type="list" allowBlank="1" showInputMessage="1" showErrorMessage="1" sqref="C77:C83" xr:uid="{A0CE6009-B2E0-488C-9818-E9D8C9DB05E5}">
      <formula1>$T$77:$T$80</formula1>
    </dataValidation>
    <dataValidation type="list" allowBlank="1" showInputMessage="1" showErrorMessage="1" sqref="C88:C94" xr:uid="{EA265601-119D-42AB-A33F-521FBCAA6874}">
      <formula1>$T$87:$T$88</formula1>
    </dataValidation>
    <dataValidation type="list" allowBlank="1" showInputMessage="1" showErrorMessage="1" sqref="C110:C116" xr:uid="{CE3A70C8-BD09-43B6-8518-F619E36DD816}">
      <formula1>$T$110:$T$111</formula1>
    </dataValidation>
    <dataValidation type="list" allowBlank="1" showInputMessage="1" showErrorMessage="1" sqref="B33:B39 B110:B116 B99:B105 B88:B94 B77:B83 B66:B72 B55:B61 B44:B50" xr:uid="{5CC119DB-D4B6-4FC5-8552-B3539A2E8F79}">
      <formula1>$T$33:$T$34</formula1>
    </dataValidation>
    <dataValidation type="list" allowBlank="1" showInputMessage="1" showErrorMessage="1" sqref="C33:C39" xr:uid="{F3A4CB91-3605-4625-AD83-0F865C7C4922}">
      <formula1>$U$33:$U$36</formula1>
    </dataValidation>
    <dataValidation type="list" allowBlank="1" showInputMessage="1" showErrorMessage="1" sqref="C99:C105" xr:uid="{CA53382B-9E10-475B-ABD8-0622ADFCD501}">
      <formula1>$T$99:$T$102</formula1>
    </dataValidation>
    <dataValidation type="list" allowBlank="1" showInputMessage="1" showErrorMessage="1" sqref="B11:B25" xr:uid="{04A46D64-5B61-46B7-99E9-C0C4CD3A2464}">
      <formula1>$P$11:$P$18</formula1>
    </dataValidation>
    <dataValidation type="list" allowBlank="1" showInputMessage="1" showErrorMessage="1" sqref="D27 D11:D25" xr:uid="{E0A0B7F8-85C4-44EA-BE4A-9A7A26BEAD86}">
      <formula1>$Q$11:$Q$13</formula1>
    </dataValidation>
  </dataValidations>
  <pageMargins left="0.70866141732283472" right="0.70866141732283472" top="0.62992125984251968" bottom="0.74803149606299213" header="0.31496062992125984" footer="0.31496062992125984"/>
  <headerFooter>
    <oddHeader>&amp;L様式第1号別添1&amp;R事業参加者用（事業参加者→事業実施主体）</oddHeader>
  </headerFooter>
  <extLst>
    <ext xmlns:x14="http://schemas.microsoft.com/office/spreadsheetml/2009/9/main" uri="{CCE6A557-97BC-4b89-ADB6-D9C93CAAB3DF}">
      <x14:dataValidations xmlns:xm="http://schemas.microsoft.com/office/excel/2006/main" count="6">
        <x14:dataValidation type="list" allowBlank="1" showInputMessage="1" showErrorMessage="1" xr:uid="{2872AC5D-A59D-40AB-8EFD-9629187D9B91}">
          <x14:formula1>
            <xm:f>リスト!$H$2:$H$4</xm:f>
          </x14:formula1>
          <xm:sqref>A144:A146 J33:K39 L107:O107 L52:O52 J99:K105 L63:O63 J77:K83 L74:O74 J44:K50 L85:O85 J55:K61 L96:O96 J66:K72 J88:K94 J110:K116</xm:sqref>
        </x14:dataValidation>
        <x14:dataValidation type="list" allowBlank="1" showInputMessage="1" showErrorMessage="1" xr:uid="{D38488A1-9222-442E-BFD3-594408645409}">
          <x14:formula1>
            <xm:f>リスト!$G$2:$G$4</xm:f>
          </x14:formula1>
          <xm:sqref>G88:G94 G99:G105 I52 G33:G39 I63 G44:G50 I74 G55:G61 G66:G72 I96 G77:G83 I107 G110:G116</xm:sqref>
        </x14:dataValidation>
        <x14:dataValidation type="list" allowBlank="1" showInputMessage="1" showErrorMessage="1" xr:uid="{9824275A-6753-4E22-8F4E-C986EEFE72C5}">
          <x14:formula1>
            <xm:f>リスト!$C$2:$C$4</xm:f>
          </x14:formula1>
          <xm:sqref>B107 B96 B52 B63 B74 B85</xm:sqref>
        </x14:dataValidation>
        <x14:dataValidation type="list" allowBlank="1" showInputMessage="1" showErrorMessage="1" xr:uid="{266A5CFF-9D4B-433D-BD8F-935310621EC9}">
          <x14:formula1>
            <xm:f>リスト!$E$2:$E$22</xm:f>
          </x14:formula1>
          <xm:sqref>D107 D96 D52 D63 D74 D85</xm:sqref>
        </x14:dataValidation>
        <x14:dataValidation type="list" allowBlank="1" showInputMessage="1" showErrorMessage="1" xr:uid="{6F26FC1D-74CF-4D0E-943A-BC186DB52E9D}">
          <x14:formula1>
            <xm:f>リスト!$D$2:$D$3</xm:f>
          </x14:formula1>
          <xm:sqref>C107 C96 C52 C63 C74 C85</xm:sqref>
        </x14:dataValidation>
        <x14:dataValidation type="list" allowBlank="1" showInputMessage="1" showErrorMessage="1" xr:uid="{984DA4FB-1015-41D7-BF2A-07811C15B3E0}">
          <x14:formula1>
            <xm:f>リスト!$H$2:$H$3</xm:f>
          </x14:formula1>
          <xm:sqref>A150:A154</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7E5C8E-B6F2-43AD-97D3-88AFEE8B4EFA}">
  <sheetPr>
    <pageSetUpPr fitToPage="1"/>
  </sheetPr>
  <dimension ref="A1:W154"/>
  <sheetViews>
    <sheetView view="pageBreakPreview" topLeftCell="C3" zoomScale="80" zoomScaleNormal="100" zoomScaleSheetLayoutView="80" workbookViewId="0">
      <selection activeCell="P3" sqref="P3:P5 H11:H25 K11:K25 C26 F26:L27 O33:R39 L40:O40 O44:R50 L51:O51 O55:R61 L62:O62 O66:R72 L73:O73 O77:O83 R77:R83 L84:O84 O88:R94 L95:O95 O99:R105 L106:O106 O110:R116 L117:O117 C120:G128 P120 Q120:R126 P123:P125 P127:R128 K139 P144"/>
    </sheetView>
  </sheetViews>
  <sheetFormatPr defaultColWidth="9" defaultRowHeight="22.5" customHeight="1"/>
  <cols>
    <col min="1" max="15" width="14.6328125" style="48" customWidth="1"/>
    <col min="16" max="16" width="23.26953125" style="49" customWidth="1"/>
    <col min="17" max="17" width="23.453125" style="48" bestFit="1" customWidth="1"/>
    <col min="18" max="18" width="18.90625" style="48" bestFit="1" customWidth="1"/>
    <col min="19" max="19" width="11.08984375" style="48" bestFit="1" customWidth="1"/>
    <col min="20" max="20" width="27.26953125" style="48" customWidth="1"/>
    <col min="21" max="21" width="8.90625" style="48" customWidth="1"/>
    <col min="22" max="16384" width="9" style="48"/>
  </cols>
  <sheetData>
    <row r="1" spans="1:19" s="35" customFormat="1" ht="22.5" customHeight="1">
      <c r="A1" s="178" t="s">
        <v>285</v>
      </c>
      <c r="B1" s="178"/>
      <c r="C1" s="178"/>
      <c r="D1" s="178"/>
      <c r="E1" s="178"/>
      <c r="F1" s="178"/>
      <c r="G1" s="178"/>
      <c r="H1" s="178"/>
      <c r="I1" s="178"/>
      <c r="J1" s="178"/>
      <c r="K1" s="178"/>
      <c r="L1" s="178"/>
      <c r="M1" s="178"/>
      <c r="N1" s="178"/>
      <c r="O1" s="178"/>
      <c r="P1" s="34" t="s">
        <v>58</v>
      </c>
    </row>
    <row r="2" spans="1:19" s="36" customFormat="1" ht="13">
      <c r="A2" s="36" t="s">
        <v>89</v>
      </c>
      <c r="F2" s="37"/>
      <c r="P2" s="38"/>
    </row>
    <row r="3" spans="1:19" s="36" customFormat="1" ht="22.5" customHeight="1">
      <c r="A3" s="39" t="s">
        <v>31</v>
      </c>
      <c r="B3" s="166"/>
      <c r="C3" s="167"/>
      <c r="D3" s="167"/>
      <c r="E3" s="168"/>
      <c r="F3" s="40"/>
      <c r="G3" s="40"/>
      <c r="H3" s="40"/>
      <c r="I3" s="40"/>
      <c r="J3" s="40"/>
      <c r="K3" s="40"/>
      <c r="L3" s="40"/>
      <c r="M3" s="41"/>
      <c r="N3" s="40" t="s">
        <v>148</v>
      </c>
      <c r="O3" s="40"/>
      <c r="P3" s="18" t="str">
        <f>IF(COUNTIF(P33:R154,"NG"),"要修正！","クリア ! ")</f>
        <v xml:space="preserve">クリア ! </v>
      </c>
      <c r="Q3" s="36" t="s">
        <v>113</v>
      </c>
      <c r="S3" s="38"/>
    </row>
    <row r="4" spans="1:19" s="36" customFormat="1" ht="22.5" customHeight="1">
      <c r="A4" s="39" t="s">
        <v>30</v>
      </c>
      <c r="B4" s="166"/>
      <c r="C4" s="167"/>
      <c r="D4" s="167"/>
      <c r="E4" s="168"/>
      <c r="F4" s="40"/>
      <c r="G4" s="40"/>
      <c r="H4" s="40"/>
      <c r="I4" s="40"/>
      <c r="J4" s="40"/>
      <c r="K4" s="40"/>
      <c r="L4" s="40"/>
      <c r="M4" s="42"/>
      <c r="N4" s="40" t="s">
        <v>145</v>
      </c>
      <c r="O4" s="40"/>
      <c r="P4" s="169" t="str">
        <f>IF(P3="要修正！","※「クリア！」になるようNG箇所を修正してください。","")</f>
        <v/>
      </c>
    </row>
    <row r="5" spans="1:19" s="36" customFormat="1" ht="22.5" customHeight="1">
      <c r="A5" s="39" t="s">
        <v>32</v>
      </c>
      <c r="B5" s="171"/>
      <c r="C5" s="167"/>
      <c r="D5" s="167"/>
      <c r="E5" s="168"/>
      <c r="F5" s="40"/>
      <c r="G5" s="40"/>
      <c r="H5" s="40"/>
      <c r="I5" s="40"/>
      <c r="J5" s="40"/>
      <c r="K5" s="40"/>
      <c r="L5" s="40"/>
      <c r="M5" s="43"/>
      <c r="N5" s="40" t="s">
        <v>146</v>
      </c>
      <c r="O5" s="40"/>
      <c r="P5" s="170"/>
    </row>
    <row r="6" spans="1:19" s="36" customFormat="1" ht="22.5" customHeight="1">
      <c r="A6" s="39" t="s">
        <v>33</v>
      </c>
      <c r="B6" s="166"/>
      <c r="C6" s="167"/>
      <c r="D6" s="167"/>
      <c r="E6" s="168"/>
      <c r="F6" s="40"/>
      <c r="G6" s="40"/>
      <c r="H6" s="40"/>
      <c r="I6" s="40"/>
      <c r="J6" s="40"/>
      <c r="K6" s="40"/>
      <c r="L6" s="40"/>
      <c r="M6" s="44"/>
      <c r="N6" s="40" t="s">
        <v>147</v>
      </c>
      <c r="O6" s="40"/>
      <c r="P6" s="45"/>
      <c r="Q6" s="46"/>
    </row>
    <row r="7" spans="1:19" s="36" customFormat="1" ht="22.5" customHeight="1">
      <c r="E7" s="47"/>
      <c r="F7" s="47"/>
      <c r="G7" s="47"/>
      <c r="H7" s="47"/>
      <c r="I7" s="47"/>
      <c r="J7" s="47"/>
      <c r="K7" s="47"/>
      <c r="L7" s="47"/>
      <c r="M7" s="47"/>
      <c r="N7" s="47"/>
      <c r="O7" s="47"/>
      <c r="P7" s="45"/>
      <c r="Q7" s="46"/>
    </row>
    <row r="8" spans="1:19" ht="22.5" customHeight="1">
      <c r="A8" s="48" t="s">
        <v>144</v>
      </c>
    </row>
    <row r="9" spans="1:19" ht="22.5" customHeight="1">
      <c r="F9" s="139" t="s">
        <v>170</v>
      </c>
      <c r="G9" s="139"/>
      <c r="H9" s="139"/>
      <c r="I9" s="139"/>
      <c r="J9" s="139" t="s">
        <v>235</v>
      </c>
      <c r="K9" s="139"/>
      <c r="L9" s="139"/>
    </row>
    <row r="10" spans="1:19" s="17" customFormat="1" ht="22.5" customHeight="1">
      <c r="A10" s="50" t="s">
        <v>118</v>
      </c>
      <c r="B10" s="50" t="s">
        <v>139</v>
      </c>
      <c r="C10" s="50" t="s">
        <v>197</v>
      </c>
      <c r="D10" s="50" t="s">
        <v>119</v>
      </c>
      <c r="E10" s="50" t="s">
        <v>6</v>
      </c>
      <c r="F10" s="53" t="s">
        <v>275</v>
      </c>
      <c r="G10" s="53" t="s">
        <v>276</v>
      </c>
      <c r="H10" s="51" t="s">
        <v>277</v>
      </c>
      <c r="I10" s="96" t="s">
        <v>150</v>
      </c>
      <c r="J10" s="51" t="s">
        <v>278</v>
      </c>
      <c r="K10" s="52" t="s">
        <v>279</v>
      </c>
      <c r="L10" s="96" t="s">
        <v>149</v>
      </c>
      <c r="M10" s="136" t="s">
        <v>243</v>
      </c>
      <c r="N10" s="136"/>
      <c r="O10" s="142"/>
      <c r="P10" s="50" t="s">
        <v>250</v>
      </c>
      <c r="Q10" s="86" t="s">
        <v>119</v>
      </c>
      <c r="S10" s="48"/>
    </row>
    <row r="11" spans="1:19" s="17" customFormat="1" ht="22.5" customHeight="1">
      <c r="A11" s="50">
        <v>1</v>
      </c>
      <c r="B11" s="54"/>
      <c r="C11" s="55"/>
      <c r="D11" s="56"/>
      <c r="E11" s="30"/>
      <c r="F11" s="6"/>
      <c r="G11" s="6"/>
      <c r="H11" s="26">
        <f>G11-F11</f>
        <v>0</v>
      </c>
      <c r="I11" s="57"/>
      <c r="J11" s="58"/>
      <c r="K11" s="25">
        <f>J11-F11</f>
        <v>0</v>
      </c>
      <c r="L11" s="59"/>
      <c r="M11" s="172"/>
      <c r="N11" s="172"/>
      <c r="O11" s="173"/>
      <c r="P11" s="60" t="s">
        <v>252</v>
      </c>
      <c r="Q11" s="91" t="s">
        <v>156</v>
      </c>
      <c r="S11" s="48"/>
    </row>
    <row r="12" spans="1:19" s="17" customFormat="1" ht="22.5" customHeight="1">
      <c r="A12" s="50">
        <v>2</v>
      </c>
      <c r="B12" s="54"/>
      <c r="C12" s="55"/>
      <c r="D12" s="56"/>
      <c r="E12" s="30"/>
      <c r="F12" s="6"/>
      <c r="G12" s="6"/>
      <c r="H12" s="26">
        <f t="shared" ref="H12:H25" si="0">G12-F12</f>
        <v>0</v>
      </c>
      <c r="I12" s="57"/>
      <c r="J12" s="58"/>
      <c r="K12" s="25">
        <f t="shared" ref="K12:K25" si="1">J12-F12</f>
        <v>0</v>
      </c>
      <c r="L12" s="59"/>
      <c r="M12" s="172"/>
      <c r="N12" s="172"/>
      <c r="O12" s="173"/>
      <c r="P12" s="60" t="s">
        <v>251</v>
      </c>
      <c r="Q12" s="91" t="s">
        <v>158</v>
      </c>
      <c r="S12" s="48"/>
    </row>
    <row r="13" spans="1:19" s="17" customFormat="1" ht="22.5" customHeight="1">
      <c r="A13" s="50">
        <v>3</v>
      </c>
      <c r="B13" s="54"/>
      <c r="C13" s="55"/>
      <c r="D13" s="56"/>
      <c r="E13" s="30"/>
      <c r="F13" s="6"/>
      <c r="G13" s="6"/>
      <c r="H13" s="26">
        <f t="shared" si="0"/>
        <v>0</v>
      </c>
      <c r="I13" s="57"/>
      <c r="J13" s="58"/>
      <c r="K13" s="25">
        <f t="shared" si="1"/>
        <v>0</v>
      </c>
      <c r="L13" s="59"/>
      <c r="M13" s="172"/>
      <c r="N13" s="172"/>
      <c r="O13" s="173"/>
      <c r="P13" s="60" t="s">
        <v>253</v>
      </c>
      <c r="Q13" s="91" t="s">
        <v>157</v>
      </c>
      <c r="S13" s="48"/>
    </row>
    <row r="14" spans="1:19" s="17" customFormat="1" ht="22.5" customHeight="1">
      <c r="A14" s="50">
        <v>4</v>
      </c>
      <c r="B14" s="54"/>
      <c r="C14" s="55"/>
      <c r="D14" s="56"/>
      <c r="E14" s="30"/>
      <c r="F14" s="6"/>
      <c r="G14" s="6"/>
      <c r="H14" s="26">
        <f t="shared" si="0"/>
        <v>0</v>
      </c>
      <c r="I14" s="57"/>
      <c r="J14" s="58"/>
      <c r="K14" s="25">
        <f t="shared" si="1"/>
        <v>0</v>
      </c>
      <c r="L14" s="59"/>
      <c r="M14" s="172"/>
      <c r="N14" s="172"/>
      <c r="O14" s="173"/>
      <c r="P14" s="60" t="s">
        <v>254</v>
      </c>
      <c r="S14" s="48"/>
    </row>
    <row r="15" spans="1:19" s="17" customFormat="1" ht="22.5" customHeight="1">
      <c r="A15" s="50">
        <v>5</v>
      </c>
      <c r="B15" s="54"/>
      <c r="C15" s="55"/>
      <c r="D15" s="56"/>
      <c r="E15" s="30"/>
      <c r="F15" s="6"/>
      <c r="G15" s="6"/>
      <c r="H15" s="26">
        <f t="shared" si="0"/>
        <v>0</v>
      </c>
      <c r="I15" s="57"/>
      <c r="J15" s="58"/>
      <c r="K15" s="25">
        <f t="shared" si="1"/>
        <v>0</v>
      </c>
      <c r="L15" s="59"/>
      <c r="M15" s="172"/>
      <c r="N15" s="172"/>
      <c r="O15" s="173"/>
      <c r="P15" s="60" t="s">
        <v>255</v>
      </c>
      <c r="Q15" s="61"/>
      <c r="S15" s="48"/>
    </row>
    <row r="16" spans="1:19" s="17" customFormat="1" ht="22.5" customHeight="1">
      <c r="A16" s="50">
        <v>6</v>
      </c>
      <c r="B16" s="54"/>
      <c r="C16" s="55"/>
      <c r="D16" s="56"/>
      <c r="E16" s="30"/>
      <c r="F16" s="6"/>
      <c r="G16" s="62"/>
      <c r="H16" s="26">
        <f t="shared" si="0"/>
        <v>0</v>
      </c>
      <c r="I16" s="57"/>
      <c r="J16" s="58"/>
      <c r="K16" s="25">
        <f t="shared" si="1"/>
        <v>0</v>
      </c>
      <c r="L16" s="59"/>
      <c r="M16" s="172"/>
      <c r="N16" s="172"/>
      <c r="O16" s="173"/>
      <c r="P16" s="60" t="s">
        <v>256</v>
      </c>
      <c r="Q16" s="61"/>
      <c r="S16" s="48"/>
    </row>
    <row r="17" spans="1:22" s="17" customFormat="1" ht="22.5" customHeight="1">
      <c r="A17" s="50">
        <v>7</v>
      </c>
      <c r="B17" s="54"/>
      <c r="C17" s="55"/>
      <c r="D17" s="56"/>
      <c r="E17" s="30"/>
      <c r="F17" s="6"/>
      <c r="G17" s="6"/>
      <c r="H17" s="26">
        <f t="shared" si="0"/>
        <v>0</v>
      </c>
      <c r="I17" s="57"/>
      <c r="J17" s="58"/>
      <c r="K17" s="25">
        <f t="shared" si="1"/>
        <v>0</v>
      </c>
      <c r="L17" s="59"/>
      <c r="M17" s="172"/>
      <c r="N17" s="172"/>
      <c r="O17" s="173"/>
      <c r="P17" s="60" t="s">
        <v>257</v>
      </c>
      <c r="Q17" s="61"/>
      <c r="S17" s="48"/>
    </row>
    <row r="18" spans="1:22" s="17" customFormat="1" ht="22.5" customHeight="1">
      <c r="A18" s="50">
        <v>8</v>
      </c>
      <c r="B18" s="54"/>
      <c r="C18" s="55"/>
      <c r="D18" s="56"/>
      <c r="E18" s="30"/>
      <c r="F18" s="6"/>
      <c r="G18" s="6"/>
      <c r="H18" s="26">
        <f t="shared" si="0"/>
        <v>0</v>
      </c>
      <c r="I18" s="57"/>
      <c r="J18" s="58"/>
      <c r="K18" s="25">
        <f t="shared" si="1"/>
        <v>0</v>
      </c>
      <c r="L18" s="59"/>
      <c r="M18" s="172"/>
      <c r="N18" s="172"/>
      <c r="O18" s="173"/>
      <c r="P18" s="60" t="s">
        <v>258</v>
      </c>
      <c r="Q18" s="61"/>
      <c r="S18" s="48"/>
    </row>
    <row r="19" spans="1:22" ht="22.5" customHeight="1">
      <c r="A19" s="50">
        <v>9</v>
      </c>
      <c r="B19" s="54"/>
      <c r="C19" s="24"/>
      <c r="D19" s="56"/>
      <c r="E19" s="2"/>
      <c r="F19" s="31"/>
      <c r="G19" s="31"/>
      <c r="H19" s="26">
        <f t="shared" si="0"/>
        <v>0</v>
      </c>
      <c r="I19" s="19"/>
      <c r="J19" s="28"/>
      <c r="K19" s="25">
        <f t="shared" si="1"/>
        <v>0</v>
      </c>
      <c r="L19" s="23"/>
      <c r="M19" s="172"/>
      <c r="N19" s="172"/>
      <c r="O19" s="172"/>
      <c r="P19" s="17"/>
      <c r="Q19" s="61"/>
    </row>
    <row r="20" spans="1:22" ht="22.5" customHeight="1">
      <c r="A20" s="50">
        <v>10</v>
      </c>
      <c r="B20" s="54"/>
      <c r="C20" s="24"/>
      <c r="D20" s="56"/>
      <c r="E20" s="2"/>
      <c r="F20" s="31"/>
      <c r="G20" s="31"/>
      <c r="H20" s="26">
        <f t="shared" si="0"/>
        <v>0</v>
      </c>
      <c r="I20" s="19"/>
      <c r="J20" s="28"/>
      <c r="K20" s="25">
        <f t="shared" si="1"/>
        <v>0</v>
      </c>
      <c r="L20" s="23"/>
      <c r="M20" s="172"/>
      <c r="N20" s="172"/>
      <c r="O20" s="172"/>
      <c r="P20" s="17"/>
      <c r="Q20" s="61"/>
    </row>
    <row r="21" spans="1:22" ht="22.5" customHeight="1">
      <c r="A21" s="50">
        <v>11</v>
      </c>
      <c r="B21" s="54"/>
      <c r="C21" s="24"/>
      <c r="D21" s="56"/>
      <c r="E21" s="2"/>
      <c r="F21" s="31"/>
      <c r="G21" s="31"/>
      <c r="H21" s="26">
        <f t="shared" si="0"/>
        <v>0</v>
      </c>
      <c r="I21" s="19"/>
      <c r="J21" s="28"/>
      <c r="K21" s="25">
        <f t="shared" si="1"/>
        <v>0</v>
      </c>
      <c r="L21" s="23"/>
      <c r="M21" s="172"/>
      <c r="N21" s="172"/>
      <c r="O21" s="172"/>
      <c r="P21" s="17"/>
      <c r="Q21" s="61"/>
    </row>
    <row r="22" spans="1:22" ht="22.5" customHeight="1">
      <c r="A22" s="50">
        <v>12</v>
      </c>
      <c r="B22" s="54"/>
      <c r="C22" s="24"/>
      <c r="D22" s="56"/>
      <c r="E22" s="2"/>
      <c r="F22" s="31"/>
      <c r="G22" s="31"/>
      <c r="H22" s="26">
        <f t="shared" si="0"/>
        <v>0</v>
      </c>
      <c r="I22" s="19"/>
      <c r="J22" s="28"/>
      <c r="K22" s="25">
        <f t="shared" si="1"/>
        <v>0</v>
      </c>
      <c r="L22" s="23"/>
      <c r="M22" s="172"/>
      <c r="N22" s="172"/>
      <c r="O22" s="172"/>
      <c r="P22" s="17"/>
      <c r="Q22" s="61"/>
    </row>
    <row r="23" spans="1:22" ht="22.5" customHeight="1">
      <c r="A23" s="50">
        <v>13</v>
      </c>
      <c r="B23" s="54"/>
      <c r="C23" s="24"/>
      <c r="D23" s="56"/>
      <c r="E23" s="2"/>
      <c r="F23" s="31"/>
      <c r="G23" s="31"/>
      <c r="H23" s="26">
        <f t="shared" si="0"/>
        <v>0</v>
      </c>
      <c r="I23" s="19"/>
      <c r="J23" s="28"/>
      <c r="K23" s="25">
        <f t="shared" si="1"/>
        <v>0</v>
      </c>
      <c r="L23" s="23"/>
      <c r="M23" s="172"/>
      <c r="N23" s="172"/>
      <c r="O23" s="172"/>
      <c r="P23" s="17"/>
      <c r="Q23" s="61"/>
    </row>
    <row r="24" spans="1:22" ht="22.5" customHeight="1">
      <c r="A24" s="50">
        <v>14</v>
      </c>
      <c r="B24" s="54"/>
      <c r="C24" s="24"/>
      <c r="D24" s="56"/>
      <c r="E24" s="2"/>
      <c r="F24" s="31"/>
      <c r="G24" s="31"/>
      <c r="H24" s="26">
        <f t="shared" si="0"/>
        <v>0</v>
      </c>
      <c r="I24" s="19"/>
      <c r="J24" s="28"/>
      <c r="K24" s="25">
        <f t="shared" si="1"/>
        <v>0</v>
      </c>
      <c r="L24" s="23"/>
      <c r="M24" s="172"/>
      <c r="N24" s="172"/>
      <c r="O24" s="172"/>
      <c r="P24" s="17"/>
      <c r="Q24" s="61"/>
    </row>
    <row r="25" spans="1:22" ht="22.5" customHeight="1">
      <c r="A25" s="50">
        <v>15</v>
      </c>
      <c r="B25" s="54"/>
      <c r="C25" s="24"/>
      <c r="D25" s="56"/>
      <c r="E25" s="2"/>
      <c r="F25" s="31"/>
      <c r="G25" s="31"/>
      <c r="H25" s="26">
        <f t="shared" si="0"/>
        <v>0</v>
      </c>
      <c r="I25" s="19"/>
      <c r="J25" s="28"/>
      <c r="K25" s="25">
        <f t="shared" si="1"/>
        <v>0</v>
      </c>
      <c r="L25" s="23"/>
      <c r="M25" s="172"/>
      <c r="N25" s="172"/>
      <c r="O25" s="172"/>
      <c r="P25" s="17"/>
      <c r="Q25" s="61"/>
    </row>
    <row r="26" spans="1:22" ht="22.5" customHeight="1">
      <c r="A26" s="50" t="s">
        <v>0</v>
      </c>
      <c r="B26" s="63"/>
      <c r="C26" s="25">
        <f>SUM(C11:C25)</f>
        <v>0</v>
      </c>
      <c r="D26" s="64"/>
      <c r="E26" s="50" t="s">
        <v>233</v>
      </c>
      <c r="F26" s="27">
        <f>SUMIF(D11:D25,"野菜",F11:F25)+SUMIF(D11:D25,"果樹",F11:F25)</f>
        <v>0</v>
      </c>
      <c r="G26" s="27">
        <f>SUMIF(D11:D25,"野菜",G11:G25)+SUMIF(D11:D25,"果樹",G11:G25)</f>
        <v>0</v>
      </c>
      <c r="H26" s="27">
        <f>SUMIF(D11:D25,"野菜",H11:H25)+SUMIF(D11:D25,"果樹",H11:H25)</f>
        <v>0</v>
      </c>
      <c r="I26" s="101" t="str">
        <f>IFERROR(ROUND((H26/F26)*100,1),"")</f>
        <v/>
      </c>
      <c r="J26" s="25">
        <f>SUMIF(D11:D25,"野菜",J11:J25)+SUMIF(D11:D25,"果樹",J11:J25)</f>
        <v>0</v>
      </c>
      <c r="K26" s="25">
        <f>SUMIF(D11:D25,"野菜",K11:K25)+SUMIF(D11:D25,"果樹",K11:K25)</f>
        <v>0</v>
      </c>
      <c r="L26" s="99" t="str">
        <f>IFERROR(ROUND((K26/F26)*100,1),"")</f>
        <v/>
      </c>
      <c r="N26" s="179"/>
      <c r="O26" s="179"/>
      <c r="P26" s="48"/>
    </row>
    <row r="27" spans="1:22" ht="22.5" customHeight="1">
      <c r="A27" s="17"/>
      <c r="B27" s="17"/>
      <c r="C27" s="17" t="s">
        <v>236</v>
      </c>
      <c r="D27" s="56"/>
      <c r="E27" s="50" t="s">
        <v>157</v>
      </c>
      <c r="F27" s="27">
        <f>SUMIF(D10:D24,"花き",F10:F24)</f>
        <v>0</v>
      </c>
      <c r="G27" s="27">
        <f>SUMIF(D10:D24,"花き",G10:G24)</f>
        <v>0</v>
      </c>
      <c r="H27" s="27">
        <f>SUMIF(D10:D24,"花き",H10:H24)</f>
        <v>0</v>
      </c>
      <c r="I27" s="101" t="str">
        <f>IFERROR(ROUND((H27/F27)*100,1),"")</f>
        <v/>
      </c>
      <c r="J27" s="25">
        <f>SUMIF(D10:D25,"花き",J10:J25)</f>
        <v>0</v>
      </c>
      <c r="K27" s="25">
        <f>SUMIF(D10:D24,"花き",K10:K24)</f>
        <v>0</v>
      </c>
      <c r="L27" s="99" t="str">
        <f>IFERROR(ROUND((K27/F27)*100,1),"")</f>
        <v/>
      </c>
      <c r="N27" s="17"/>
      <c r="O27" s="17"/>
      <c r="P27" s="48"/>
    </row>
    <row r="28" spans="1:22" ht="22.5" customHeight="1">
      <c r="A28" s="17"/>
      <c r="B28" s="17"/>
      <c r="C28" s="17"/>
      <c r="D28" s="65"/>
      <c r="E28" s="65"/>
      <c r="F28" s="65"/>
      <c r="G28" s="65"/>
      <c r="H28" s="65"/>
      <c r="I28" s="65"/>
      <c r="J28" s="65"/>
      <c r="K28" s="65"/>
      <c r="L28" s="65"/>
      <c r="M28" s="17"/>
      <c r="N28" s="17"/>
      <c r="O28" s="17"/>
      <c r="P28" s="48"/>
    </row>
    <row r="29" spans="1:22" ht="22.5" customHeight="1">
      <c r="A29" s="94" t="s">
        <v>124</v>
      </c>
      <c r="P29" s="48"/>
    </row>
    <row r="30" spans="1:22" ht="22.5" customHeight="1">
      <c r="A30" s="66" t="s">
        <v>125</v>
      </c>
      <c r="C30" s="67"/>
      <c r="P30" s="48"/>
    </row>
    <row r="31" spans="1:22" s="61" customFormat="1" ht="22.5" customHeight="1">
      <c r="A31" s="162" t="s">
        <v>217</v>
      </c>
      <c r="B31" s="160" t="s">
        <v>67</v>
      </c>
      <c r="C31" s="150" t="s">
        <v>286</v>
      </c>
      <c r="D31" s="150"/>
      <c r="E31" s="150"/>
      <c r="F31" s="150"/>
      <c r="G31" s="160" t="s">
        <v>38</v>
      </c>
      <c r="H31" s="144" t="s">
        <v>47</v>
      </c>
      <c r="I31" s="145"/>
      <c r="J31" s="145"/>
      <c r="K31" s="146"/>
      <c r="L31" s="144" t="s">
        <v>216</v>
      </c>
      <c r="M31" s="145"/>
      <c r="N31" s="145"/>
      <c r="O31" s="146"/>
      <c r="P31" s="48" t="s">
        <v>96</v>
      </c>
      <c r="Q31" s="48" t="s">
        <v>96</v>
      </c>
      <c r="S31" s="48"/>
    </row>
    <row r="32" spans="1:22" s="70" customFormat="1" ht="22.5" customHeight="1">
      <c r="A32" s="161"/>
      <c r="B32" s="161"/>
      <c r="C32" s="68" t="s">
        <v>215</v>
      </c>
      <c r="D32" s="150" t="s">
        <v>120</v>
      </c>
      <c r="E32" s="150"/>
      <c r="F32" s="68" t="s">
        <v>15</v>
      </c>
      <c r="G32" s="161"/>
      <c r="H32" s="69" t="s">
        <v>29</v>
      </c>
      <c r="I32" s="69" t="s">
        <v>28</v>
      </c>
      <c r="J32" s="68" t="s">
        <v>18</v>
      </c>
      <c r="K32" s="68" t="s">
        <v>19</v>
      </c>
      <c r="L32" s="53" t="s">
        <v>109</v>
      </c>
      <c r="M32" s="53" t="s">
        <v>110</v>
      </c>
      <c r="N32" s="53" t="s">
        <v>111</v>
      </c>
      <c r="O32" s="53" t="s">
        <v>112</v>
      </c>
      <c r="P32" s="70" t="s">
        <v>104</v>
      </c>
      <c r="Q32" s="70" t="s">
        <v>116</v>
      </c>
      <c r="R32" s="70" t="s">
        <v>115</v>
      </c>
      <c r="S32" s="48"/>
      <c r="T32" s="71" t="s">
        <v>67</v>
      </c>
      <c r="U32" s="98" t="s">
        <v>153</v>
      </c>
      <c r="V32" s="61"/>
    </row>
    <row r="33" spans="1:22" ht="22.5" customHeight="1">
      <c r="A33" s="6"/>
      <c r="B33" s="9"/>
      <c r="C33" s="72"/>
      <c r="D33" s="152"/>
      <c r="E33" s="152"/>
      <c r="F33" s="15"/>
      <c r="G33" s="7"/>
      <c r="H33" s="6"/>
      <c r="I33" s="21"/>
      <c r="J33" s="7" t="s">
        <v>1</v>
      </c>
      <c r="K33" s="8" t="s">
        <v>1</v>
      </c>
      <c r="L33" s="1"/>
      <c r="M33" s="1"/>
      <c r="N33" s="1"/>
      <c r="O33" s="20">
        <f>L33-(M33+N33)</f>
        <v>0</v>
      </c>
      <c r="P33" s="29" t="str">
        <f>IF(OR(G33="新規",G33="追加",G33=""),"OK",(IF(AND(H33="",I33=""),"NG","OK")))</f>
        <v>OK</v>
      </c>
      <c r="Q33" s="10" t="str">
        <f>IF(OR(G33="新規",G33="追加",G33=""),"OK",(IF(OR(AND(J33="",K33=""),AND(J33="",K33="□"),AND(J33="□",K33=""),AND(J33="□",K33="□")),"NG","OK")))</f>
        <v>OK</v>
      </c>
      <c r="R33" s="10" t="str">
        <f>IF(OR(AND(C33&lt;&gt;"",D33&lt;&gt;"",F33&lt;&gt;"",G33&lt;&gt;""),(C33="")),"OK","NG")</f>
        <v>OK</v>
      </c>
      <c r="T33" s="71" t="s">
        <v>65</v>
      </c>
      <c r="U33" s="74" t="s">
        <v>154</v>
      </c>
      <c r="V33" s="61"/>
    </row>
    <row r="34" spans="1:22" ht="22.5" customHeight="1">
      <c r="A34" s="6"/>
      <c r="B34" s="9"/>
      <c r="C34" s="72"/>
      <c r="D34" s="152"/>
      <c r="E34" s="152"/>
      <c r="F34" s="15"/>
      <c r="G34" s="7"/>
      <c r="H34" s="6"/>
      <c r="I34" s="21"/>
      <c r="J34" s="7" t="s">
        <v>1</v>
      </c>
      <c r="K34" s="8" t="s">
        <v>1</v>
      </c>
      <c r="L34" s="1"/>
      <c r="M34" s="1"/>
      <c r="N34" s="1"/>
      <c r="O34" s="20">
        <f t="shared" ref="O34:O39" si="2">L34-(M34+N34)</f>
        <v>0</v>
      </c>
      <c r="P34" s="29" t="str">
        <f t="shared" ref="P34:P39" si="3">IF(OR(G34="新規",G34="追加",G34=""),"OK",(IF(AND(H34="",I34=""),"NG","OK")))</f>
        <v>OK</v>
      </c>
      <c r="Q34" s="10" t="str">
        <f t="shared" ref="Q34:Q39" si="4">IF(OR(G34="新規",G34="追加",G34=""),"OK",(IF(OR(AND(J34="",K34=""),AND(J34="",K34="□"),AND(J34="□",K34=""),AND(J34="□",K34="□")),"NG","OK")))</f>
        <v>OK</v>
      </c>
      <c r="R34" s="10" t="str">
        <f t="shared" ref="R34:R39" si="5">IF(OR(AND(C34&lt;&gt;"",D34&lt;&gt;"",F34&lt;&gt;"",G34&lt;&gt;""),(C34="")),"OK","NG")</f>
        <v>OK</v>
      </c>
      <c r="T34" s="97" t="s">
        <v>66</v>
      </c>
      <c r="U34" s="75" t="s">
        <v>155</v>
      </c>
      <c r="V34" s="61"/>
    </row>
    <row r="35" spans="1:22" ht="22.5" customHeight="1">
      <c r="A35" s="6"/>
      <c r="B35" s="9"/>
      <c r="C35" s="72"/>
      <c r="D35" s="152"/>
      <c r="E35" s="152"/>
      <c r="F35" s="15"/>
      <c r="G35" s="7"/>
      <c r="H35" s="6"/>
      <c r="I35" s="21"/>
      <c r="J35" s="7" t="s">
        <v>1</v>
      </c>
      <c r="K35" s="8" t="s">
        <v>1</v>
      </c>
      <c r="L35" s="1"/>
      <c r="M35" s="1"/>
      <c r="N35" s="1"/>
      <c r="O35" s="20">
        <f t="shared" si="2"/>
        <v>0</v>
      </c>
      <c r="P35" s="29" t="str">
        <f t="shared" si="3"/>
        <v>OK</v>
      </c>
      <c r="Q35" s="10" t="str">
        <f t="shared" si="4"/>
        <v>OK</v>
      </c>
      <c r="R35" s="10" t="str">
        <f t="shared" si="5"/>
        <v>OK</v>
      </c>
      <c r="T35" s="94"/>
      <c r="U35" s="75" t="s">
        <v>214</v>
      </c>
      <c r="V35" s="61"/>
    </row>
    <row r="36" spans="1:22" ht="22.5" customHeight="1">
      <c r="A36" s="6"/>
      <c r="B36" s="9"/>
      <c r="C36" s="72"/>
      <c r="D36" s="152"/>
      <c r="E36" s="152"/>
      <c r="F36" s="15"/>
      <c r="G36" s="7"/>
      <c r="H36" s="6"/>
      <c r="I36" s="21"/>
      <c r="J36" s="7" t="s">
        <v>1</v>
      </c>
      <c r="K36" s="8" t="s">
        <v>1</v>
      </c>
      <c r="L36" s="1"/>
      <c r="M36" s="1"/>
      <c r="N36" s="1"/>
      <c r="O36" s="20">
        <f t="shared" si="2"/>
        <v>0</v>
      </c>
      <c r="P36" s="29" t="str">
        <f t="shared" si="3"/>
        <v>OK</v>
      </c>
      <c r="Q36" s="10" t="str">
        <f t="shared" si="4"/>
        <v>OK</v>
      </c>
      <c r="R36" s="10" t="str">
        <f t="shared" si="5"/>
        <v>OK</v>
      </c>
      <c r="T36" s="94"/>
      <c r="U36" s="92" t="s">
        <v>13</v>
      </c>
      <c r="V36" s="61"/>
    </row>
    <row r="37" spans="1:22" ht="22.5" customHeight="1">
      <c r="A37" s="6"/>
      <c r="B37" s="9"/>
      <c r="C37" s="72"/>
      <c r="D37" s="152"/>
      <c r="E37" s="152"/>
      <c r="F37" s="16"/>
      <c r="G37" s="7"/>
      <c r="H37" s="6"/>
      <c r="I37" s="21"/>
      <c r="J37" s="7" t="s">
        <v>1</v>
      </c>
      <c r="K37" s="8" t="s">
        <v>1</v>
      </c>
      <c r="L37" s="1"/>
      <c r="M37" s="1"/>
      <c r="N37" s="1"/>
      <c r="O37" s="20">
        <f t="shared" si="2"/>
        <v>0</v>
      </c>
      <c r="P37" s="29" t="str">
        <f t="shared" si="3"/>
        <v>OK</v>
      </c>
      <c r="Q37" s="10" t="str">
        <f t="shared" si="4"/>
        <v>OK</v>
      </c>
      <c r="R37" s="10" t="str">
        <f t="shared" si="5"/>
        <v>OK</v>
      </c>
    </row>
    <row r="38" spans="1:22" ht="22.5" customHeight="1">
      <c r="A38" s="6"/>
      <c r="B38" s="9"/>
      <c r="C38" s="72"/>
      <c r="D38" s="152"/>
      <c r="E38" s="152"/>
      <c r="F38" s="15"/>
      <c r="G38" s="7"/>
      <c r="H38" s="6"/>
      <c r="I38" s="21"/>
      <c r="J38" s="7" t="s">
        <v>1</v>
      </c>
      <c r="K38" s="8" t="s">
        <v>1</v>
      </c>
      <c r="L38" s="1"/>
      <c r="M38" s="1"/>
      <c r="N38" s="1"/>
      <c r="O38" s="20">
        <f t="shared" si="2"/>
        <v>0</v>
      </c>
      <c r="P38" s="29" t="str">
        <f t="shared" si="3"/>
        <v>OK</v>
      </c>
      <c r="Q38" s="10" t="str">
        <f t="shared" si="4"/>
        <v>OK</v>
      </c>
      <c r="R38" s="10" t="str">
        <f t="shared" si="5"/>
        <v>OK</v>
      </c>
    </row>
    <row r="39" spans="1:22" ht="22.5" customHeight="1">
      <c r="A39" s="6"/>
      <c r="B39" s="9"/>
      <c r="C39" s="72"/>
      <c r="D39" s="152"/>
      <c r="E39" s="152"/>
      <c r="F39" s="15"/>
      <c r="G39" s="7"/>
      <c r="H39" s="6"/>
      <c r="I39" s="21"/>
      <c r="J39" s="7" t="s">
        <v>1</v>
      </c>
      <c r="K39" s="8" t="s">
        <v>1</v>
      </c>
      <c r="L39" s="1"/>
      <c r="M39" s="1"/>
      <c r="N39" s="1"/>
      <c r="O39" s="20">
        <f t="shared" si="2"/>
        <v>0</v>
      </c>
      <c r="P39" s="29" t="str">
        <f t="shared" si="3"/>
        <v>OK</v>
      </c>
      <c r="Q39" s="10" t="str">
        <f t="shared" si="4"/>
        <v>OK</v>
      </c>
      <c r="R39" s="10" t="str">
        <f t="shared" si="5"/>
        <v>OK</v>
      </c>
    </row>
    <row r="40" spans="1:22" ht="22.5" customHeight="1">
      <c r="A40" s="12"/>
      <c r="B40" s="13"/>
      <c r="C40" s="14"/>
      <c r="D40" s="13"/>
      <c r="E40" s="14"/>
      <c r="F40" s="14"/>
      <c r="G40" s="13"/>
      <c r="H40" s="13"/>
      <c r="I40" s="12"/>
      <c r="J40" s="12"/>
      <c r="K40" s="68" t="s">
        <v>137</v>
      </c>
      <c r="L40" s="27">
        <f>SUM(L33:L39)</f>
        <v>0</v>
      </c>
      <c r="M40" s="27">
        <f t="shared" ref="M40:N40" si="6">SUM(M33:M39)</f>
        <v>0</v>
      </c>
      <c r="N40" s="27">
        <f t="shared" si="6"/>
        <v>0</v>
      </c>
      <c r="O40" s="27">
        <f>L40-(M40+N40)</f>
        <v>0</v>
      </c>
      <c r="P40" s="76"/>
      <c r="Q40" s="77"/>
      <c r="R40" s="77"/>
    </row>
    <row r="41" spans="1:22" ht="22.5" customHeight="1">
      <c r="A41" s="48" t="s">
        <v>126</v>
      </c>
      <c r="B41" s="13"/>
      <c r="C41" s="14"/>
      <c r="D41" s="13"/>
      <c r="E41" s="14"/>
      <c r="F41" s="14"/>
      <c r="G41" s="13"/>
      <c r="H41" s="13"/>
      <c r="I41" s="12"/>
      <c r="J41" s="12"/>
      <c r="K41" s="12"/>
      <c r="L41" s="12"/>
      <c r="M41" s="12"/>
      <c r="N41" s="12"/>
      <c r="O41" s="12"/>
      <c r="P41" s="76"/>
      <c r="Q41" s="77"/>
      <c r="R41" s="77"/>
    </row>
    <row r="42" spans="1:22" ht="22.5" customHeight="1">
      <c r="A42" s="162" t="s">
        <v>217</v>
      </c>
      <c r="B42" s="160" t="s">
        <v>67</v>
      </c>
      <c r="C42" s="150" t="s">
        <v>286</v>
      </c>
      <c r="D42" s="150"/>
      <c r="E42" s="150"/>
      <c r="F42" s="150"/>
      <c r="G42" s="160" t="s">
        <v>38</v>
      </c>
      <c r="H42" s="144" t="s">
        <v>47</v>
      </c>
      <c r="I42" s="145"/>
      <c r="J42" s="145"/>
      <c r="K42" s="146"/>
      <c r="L42" s="144" t="s">
        <v>216</v>
      </c>
      <c r="M42" s="145"/>
      <c r="N42" s="145"/>
      <c r="O42" s="146"/>
      <c r="P42" s="48" t="s">
        <v>96</v>
      </c>
      <c r="Q42" s="48" t="s">
        <v>96</v>
      </c>
      <c r="R42" s="61"/>
    </row>
    <row r="43" spans="1:22" ht="22.5" customHeight="1">
      <c r="A43" s="161"/>
      <c r="B43" s="161"/>
      <c r="C43" s="68" t="s">
        <v>215</v>
      </c>
      <c r="D43" s="150" t="s">
        <v>120</v>
      </c>
      <c r="E43" s="150"/>
      <c r="F43" s="68" t="s">
        <v>15</v>
      </c>
      <c r="G43" s="161"/>
      <c r="H43" s="69" t="s">
        <v>29</v>
      </c>
      <c r="I43" s="69" t="s">
        <v>28</v>
      </c>
      <c r="J43" s="68" t="s">
        <v>18</v>
      </c>
      <c r="K43" s="68" t="s">
        <v>19</v>
      </c>
      <c r="L43" s="53" t="s">
        <v>109</v>
      </c>
      <c r="M43" s="53" t="s">
        <v>110</v>
      </c>
      <c r="N43" s="53" t="s">
        <v>111</v>
      </c>
      <c r="O43" s="53" t="s">
        <v>112</v>
      </c>
      <c r="P43" s="70" t="s">
        <v>104</v>
      </c>
      <c r="Q43" s="70" t="s">
        <v>116</v>
      </c>
      <c r="R43" s="70" t="s">
        <v>115</v>
      </c>
      <c r="T43" s="98" t="s">
        <v>153</v>
      </c>
    </row>
    <row r="44" spans="1:22" ht="22.5" customHeight="1">
      <c r="A44" s="6"/>
      <c r="B44" s="9"/>
      <c r="C44" s="72"/>
      <c r="D44" s="152"/>
      <c r="E44" s="152"/>
      <c r="F44" s="15"/>
      <c r="G44" s="7"/>
      <c r="H44" s="6"/>
      <c r="I44" s="21"/>
      <c r="J44" s="7" t="s">
        <v>1</v>
      </c>
      <c r="K44" s="8" t="s">
        <v>1</v>
      </c>
      <c r="L44" s="1"/>
      <c r="M44" s="1"/>
      <c r="N44" s="1"/>
      <c r="O44" s="20">
        <f>L44-(M44+N44)</f>
        <v>0</v>
      </c>
      <c r="P44" s="29" t="str">
        <f t="shared" ref="P44:P50" si="7">IF(OR(G44="新規",G44="追加",G44=""),"OK",(IF(AND(H44="",I44=""),"NG","OK")))</f>
        <v>OK</v>
      </c>
      <c r="Q44" s="10" t="str">
        <f t="shared" ref="Q44:Q50" si="8">IF(OR(G44="新規",G44="追加",G44=""),"OK",(IF(OR(AND(J44="",K44=""),AND(J44="",K44="□"),AND(J44="□",K44=""),AND(J44="□",K44="□")),"NG","OK")))</f>
        <v>OK</v>
      </c>
      <c r="R44" s="10" t="str">
        <f t="shared" ref="R44:R50" si="9">IF(OR(AND(C44&lt;&gt;"",D44&lt;&gt;"",F44&lt;&gt;"",G44&lt;&gt;""),(C44="")),"OK","NG")</f>
        <v>OK</v>
      </c>
      <c r="T44" s="78" t="s">
        <v>7</v>
      </c>
    </row>
    <row r="45" spans="1:22" ht="22.5" customHeight="1">
      <c r="A45" s="6"/>
      <c r="B45" s="9"/>
      <c r="C45" s="72"/>
      <c r="D45" s="152"/>
      <c r="E45" s="152"/>
      <c r="F45" s="15"/>
      <c r="G45" s="7"/>
      <c r="H45" s="6"/>
      <c r="I45" s="21"/>
      <c r="J45" s="7" t="s">
        <v>1</v>
      </c>
      <c r="K45" s="8" t="s">
        <v>1</v>
      </c>
      <c r="L45" s="1"/>
      <c r="M45" s="1"/>
      <c r="N45" s="1"/>
      <c r="O45" s="20">
        <f t="shared" ref="O45:O50" si="10">L45-(M45+N45)</f>
        <v>0</v>
      </c>
      <c r="P45" s="29" t="str">
        <f t="shared" si="7"/>
        <v>OK</v>
      </c>
      <c r="Q45" s="10" t="str">
        <f t="shared" si="8"/>
        <v>OK</v>
      </c>
      <c r="R45" s="10" t="str">
        <f t="shared" si="9"/>
        <v>OK</v>
      </c>
      <c r="T45" s="79" t="s">
        <v>214</v>
      </c>
    </row>
    <row r="46" spans="1:22" ht="22.5" customHeight="1">
      <c r="A46" s="6"/>
      <c r="B46" s="9"/>
      <c r="C46" s="72"/>
      <c r="D46" s="152"/>
      <c r="E46" s="152"/>
      <c r="F46" s="15"/>
      <c r="G46" s="7"/>
      <c r="H46" s="6"/>
      <c r="I46" s="21"/>
      <c r="J46" s="7" t="s">
        <v>1</v>
      </c>
      <c r="K46" s="8" t="s">
        <v>1</v>
      </c>
      <c r="L46" s="1"/>
      <c r="M46" s="1"/>
      <c r="N46" s="1"/>
      <c r="O46" s="20">
        <f t="shared" si="10"/>
        <v>0</v>
      </c>
      <c r="P46" s="29" t="str">
        <f t="shared" si="7"/>
        <v>OK</v>
      </c>
      <c r="Q46" s="10" t="str">
        <f t="shared" si="8"/>
        <v>OK</v>
      </c>
      <c r="R46" s="10" t="str">
        <f t="shared" si="9"/>
        <v>OK</v>
      </c>
      <c r="T46" s="80" t="s">
        <v>13</v>
      </c>
    </row>
    <row r="47" spans="1:22" ht="22.5" customHeight="1">
      <c r="A47" s="6"/>
      <c r="B47" s="9"/>
      <c r="C47" s="72"/>
      <c r="D47" s="152"/>
      <c r="E47" s="152"/>
      <c r="F47" s="15"/>
      <c r="G47" s="7"/>
      <c r="H47" s="6"/>
      <c r="I47" s="21"/>
      <c r="J47" s="7" t="s">
        <v>1</v>
      </c>
      <c r="K47" s="8" t="s">
        <v>1</v>
      </c>
      <c r="L47" s="1"/>
      <c r="M47" s="1"/>
      <c r="N47" s="1"/>
      <c r="O47" s="20">
        <f t="shared" si="10"/>
        <v>0</v>
      </c>
      <c r="P47" s="29" t="str">
        <f t="shared" si="7"/>
        <v>OK</v>
      </c>
      <c r="Q47" s="10" t="str">
        <f t="shared" si="8"/>
        <v>OK</v>
      </c>
      <c r="R47" s="10" t="str">
        <f t="shared" si="9"/>
        <v>OK</v>
      </c>
    </row>
    <row r="48" spans="1:22" ht="22.5" customHeight="1">
      <c r="A48" s="6"/>
      <c r="B48" s="9"/>
      <c r="C48" s="72"/>
      <c r="D48" s="152"/>
      <c r="E48" s="152"/>
      <c r="F48" s="16"/>
      <c r="G48" s="7"/>
      <c r="H48" s="6"/>
      <c r="I48" s="21"/>
      <c r="J48" s="7" t="s">
        <v>1</v>
      </c>
      <c r="K48" s="8" t="s">
        <v>1</v>
      </c>
      <c r="L48" s="1"/>
      <c r="M48" s="1"/>
      <c r="N48" s="1"/>
      <c r="O48" s="20">
        <f t="shared" si="10"/>
        <v>0</v>
      </c>
      <c r="P48" s="29" t="str">
        <f t="shared" si="7"/>
        <v>OK</v>
      </c>
      <c r="Q48" s="10" t="str">
        <f t="shared" si="8"/>
        <v>OK</v>
      </c>
      <c r="R48" s="10" t="str">
        <f t="shared" si="9"/>
        <v>OK</v>
      </c>
    </row>
    <row r="49" spans="1:20" ht="22.5" customHeight="1">
      <c r="A49" s="6"/>
      <c r="B49" s="9"/>
      <c r="C49" s="72"/>
      <c r="D49" s="152"/>
      <c r="E49" s="152"/>
      <c r="F49" s="15"/>
      <c r="G49" s="7"/>
      <c r="H49" s="6"/>
      <c r="I49" s="21"/>
      <c r="J49" s="7" t="s">
        <v>1</v>
      </c>
      <c r="K49" s="8" t="s">
        <v>1</v>
      </c>
      <c r="L49" s="1"/>
      <c r="M49" s="1"/>
      <c r="N49" s="1"/>
      <c r="O49" s="20">
        <f t="shared" si="10"/>
        <v>0</v>
      </c>
      <c r="P49" s="29" t="str">
        <f t="shared" si="7"/>
        <v>OK</v>
      </c>
      <c r="Q49" s="10" t="str">
        <f t="shared" si="8"/>
        <v>OK</v>
      </c>
      <c r="R49" s="10" t="str">
        <f t="shared" si="9"/>
        <v>OK</v>
      </c>
    </row>
    <row r="50" spans="1:20" ht="22.5" customHeight="1">
      <c r="A50" s="6"/>
      <c r="B50" s="9"/>
      <c r="C50" s="72"/>
      <c r="D50" s="152"/>
      <c r="E50" s="152"/>
      <c r="F50" s="15"/>
      <c r="G50" s="7"/>
      <c r="H50" s="6"/>
      <c r="I50" s="21"/>
      <c r="J50" s="7" t="s">
        <v>1</v>
      </c>
      <c r="K50" s="8" t="s">
        <v>1</v>
      </c>
      <c r="L50" s="1"/>
      <c r="M50" s="1"/>
      <c r="N50" s="1"/>
      <c r="O50" s="20">
        <f t="shared" si="10"/>
        <v>0</v>
      </c>
      <c r="P50" s="29" t="str">
        <f t="shared" si="7"/>
        <v>OK</v>
      </c>
      <c r="Q50" s="10" t="str">
        <f t="shared" si="8"/>
        <v>OK</v>
      </c>
      <c r="R50" s="10" t="str">
        <f t="shared" si="9"/>
        <v>OK</v>
      </c>
    </row>
    <row r="51" spans="1:20" ht="22.5" customHeight="1">
      <c r="A51" s="12"/>
      <c r="B51" s="13"/>
      <c r="C51" s="14"/>
      <c r="D51" s="13"/>
      <c r="E51" s="14"/>
      <c r="F51" s="14"/>
      <c r="G51" s="13"/>
      <c r="H51" s="13"/>
      <c r="I51" s="12"/>
      <c r="J51" s="12"/>
      <c r="K51" s="68" t="s">
        <v>137</v>
      </c>
      <c r="L51" s="27">
        <f>SUM(L44:L50)</f>
        <v>0</v>
      </c>
      <c r="M51" s="27">
        <f t="shared" ref="M51:N51" si="11">SUM(M44:M50)</f>
        <v>0</v>
      </c>
      <c r="N51" s="27">
        <f t="shared" si="11"/>
        <v>0</v>
      </c>
      <c r="O51" s="27">
        <f>L51-(M51+N51)</f>
        <v>0</v>
      </c>
      <c r="P51" s="76"/>
      <c r="Q51" s="77"/>
      <c r="R51" s="77"/>
    </row>
    <row r="52" spans="1:20" ht="22.5" customHeight="1">
      <c r="A52" s="48" t="s">
        <v>129</v>
      </c>
      <c r="B52" s="13"/>
      <c r="C52" s="14"/>
      <c r="D52" s="13"/>
      <c r="E52" s="14"/>
      <c r="F52" s="14"/>
      <c r="G52" s="13"/>
      <c r="H52" s="13"/>
      <c r="I52" s="12"/>
      <c r="J52" s="12"/>
      <c r="K52" s="12"/>
      <c r="L52" s="12"/>
      <c r="M52" s="12"/>
      <c r="N52" s="12"/>
      <c r="O52" s="12"/>
      <c r="P52" s="76"/>
      <c r="Q52" s="77"/>
      <c r="R52" s="77"/>
    </row>
    <row r="53" spans="1:20" ht="22.5" customHeight="1">
      <c r="A53" s="162" t="s">
        <v>217</v>
      </c>
      <c r="B53" s="160" t="s">
        <v>67</v>
      </c>
      <c r="C53" s="150" t="s">
        <v>286</v>
      </c>
      <c r="D53" s="150"/>
      <c r="E53" s="150"/>
      <c r="F53" s="150"/>
      <c r="G53" s="160" t="s">
        <v>38</v>
      </c>
      <c r="H53" s="144" t="s">
        <v>47</v>
      </c>
      <c r="I53" s="145"/>
      <c r="J53" s="145"/>
      <c r="K53" s="146"/>
      <c r="L53" s="144" t="s">
        <v>216</v>
      </c>
      <c r="M53" s="145"/>
      <c r="N53" s="145"/>
      <c r="O53" s="146"/>
      <c r="P53" s="48" t="s">
        <v>96</v>
      </c>
      <c r="Q53" s="48" t="s">
        <v>96</v>
      </c>
      <c r="R53" s="61"/>
    </row>
    <row r="54" spans="1:20" ht="22.5" customHeight="1">
      <c r="A54" s="161"/>
      <c r="B54" s="161"/>
      <c r="C54" s="68" t="s">
        <v>215</v>
      </c>
      <c r="D54" s="150" t="s">
        <v>120</v>
      </c>
      <c r="E54" s="150"/>
      <c r="F54" s="68" t="s">
        <v>15</v>
      </c>
      <c r="G54" s="161"/>
      <c r="H54" s="69" t="s">
        <v>29</v>
      </c>
      <c r="I54" s="69" t="s">
        <v>28</v>
      </c>
      <c r="J54" s="68" t="s">
        <v>18</v>
      </c>
      <c r="K54" s="68" t="s">
        <v>19</v>
      </c>
      <c r="L54" s="53" t="s">
        <v>109</v>
      </c>
      <c r="M54" s="53" t="s">
        <v>110</v>
      </c>
      <c r="N54" s="53" t="s">
        <v>111</v>
      </c>
      <c r="O54" s="53" t="s">
        <v>112</v>
      </c>
      <c r="P54" s="70" t="s">
        <v>104</v>
      </c>
      <c r="Q54" s="70" t="s">
        <v>116</v>
      </c>
      <c r="R54" s="70" t="s">
        <v>115</v>
      </c>
      <c r="T54" s="98" t="s">
        <v>153</v>
      </c>
    </row>
    <row r="55" spans="1:20" ht="22.5" customHeight="1">
      <c r="A55" s="6"/>
      <c r="B55" s="9"/>
      <c r="C55" s="72"/>
      <c r="D55" s="152"/>
      <c r="E55" s="152"/>
      <c r="F55" s="15"/>
      <c r="G55" s="7"/>
      <c r="H55" s="6"/>
      <c r="I55" s="6"/>
      <c r="J55" s="7" t="s">
        <v>1</v>
      </c>
      <c r="K55" s="8" t="s">
        <v>1</v>
      </c>
      <c r="L55" s="1"/>
      <c r="M55" s="1"/>
      <c r="N55" s="1"/>
      <c r="O55" s="20">
        <f>L55-(M55+N55)</f>
        <v>0</v>
      </c>
      <c r="P55" s="29" t="str">
        <f t="shared" ref="P55:P61" si="12">IF(OR(G55="新規",G55="追加",G55=""),"OK",(IF(AND(H55="",I55=""),"NG","OK")))</f>
        <v>OK</v>
      </c>
      <c r="Q55" s="10" t="str">
        <f t="shared" ref="Q55:Q61" si="13">IF(OR(G55="新規",G55="追加",G55=""),"OK",(IF(OR(AND(J55="",K55=""),AND(J55="",K55="□"),AND(J55="□",K55=""),AND(J55="□",K55="□")),"NG","OK")))</f>
        <v>OK</v>
      </c>
      <c r="R55" s="10" t="str">
        <f>IF(OR(AND(C55&lt;&gt;"",D55&lt;&gt;"",F55&lt;&gt;"",G55&lt;&gt;""),(C55="")),"OK","NG")</f>
        <v>OK</v>
      </c>
      <c r="T55" s="78" t="s">
        <v>159</v>
      </c>
    </row>
    <row r="56" spans="1:20" ht="22.5" customHeight="1">
      <c r="A56" s="6"/>
      <c r="B56" s="9"/>
      <c r="C56" s="72"/>
      <c r="D56" s="152"/>
      <c r="E56" s="152"/>
      <c r="F56" s="15"/>
      <c r="G56" s="7"/>
      <c r="H56" s="6"/>
      <c r="I56" s="6"/>
      <c r="J56" s="7" t="s">
        <v>1</v>
      </c>
      <c r="K56" s="8" t="s">
        <v>1</v>
      </c>
      <c r="L56" s="1"/>
      <c r="M56" s="1"/>
      <c r="N56" s="1"/>
      <c r="O56" s="20">
        <f t="shared" ref="O56:O61" si="14">L56-(M56+N56)</f>
        <v>0</v>
      </c>
      <c r="P56" s="29" t="str">
        <f t="shared" si="12"/>
        <v>OK</v>
      </c>
      <c r="Q56" s="10" t="str">
        <f t="shared" si="13"/>
        <v>OK</v>
      </c>
      <c r="R56" s="10" t="str">
        <f t="shared" ref="R56:R61" si="15">IF(OR(AND(C56&lt;&gt;"",D56&lt;&gt;"",F56&lt;&gt;"",G56&lt;&gt;""),(C56="")),"OK","NG")</f>
        <v>OK</v>
      </c>
      <c r="T56" s="79" t="s">
        <v>162</v>
      </c>
    </row>
    <row r="57" spans="1:20" ht="22.5" customHeight="1">
      <c r="A57" s="6"/>
      <c r="B57" s="9"/>
      <c r="C57" s="72"/>
      <c r="D57" s="152"/>
      <c r="E57" s="152"/>
      <c r="F57" s="15"/>
      <c r="G57" s="7"/>
      <c r="H57" s="6"/>
      <c r="I57" s="6"/>
      <c r="J57" s="7" t="s">
        <v>1</v>
      </c>
      <c r="K57" s="8" t="s">
        <v>1</v>
      </c>
      <c r="L57" s="1"/>
      <c r="M57" s="1"/>
      <c r="N57" s="1"/>
      <c r="O57" s="20">
        <f t="shared" si="14"/>
        <v>0</v>
      </c>
      <c r="P57" s="29" t="str">
        <f t="shared" si="12"/>
        <v>OK</v>
      </c>
      <c r="Q57" s="10" t="str">
        <f t="shared" si="13"/>
        <v>OK</v>
      </c>
      <c r="R57" s="10" t="str">
        <f t="shared" si="15"/>
        <v>OK</v>
      </c>
      <c r="T57" s="81" t="s">
        <v>214</v>
      </c>
    </row>
    <row r="58" spans="1:20" ht="22.5" customHeight="1">
      <c r="A58" s="6"/>
      <c r="B58" s="9"/>
      <c r="C58" s="72"/>
      <c r="D58" s="152"/>
      <c r="E58" s="152"/>
      <c r="F58" s="15"/>
      <c r="G58" s="7"/>
      <c r="H58" s="6"/>
      <c r="I58" s="6"/>
      <c r="J58" s="7" t="s">
        <v>1</v>
      </c>
      <c r="K58" s="8" t="s">
        <v>1</v>
      </c>
      <c r="L58" s="1"/>
      <c r="M58" s="1"/>
      <c r="N58" s="1"/>
      <c r="O58" s="20">
        <f t="shared" si="14"/>
        <v>0</v>
      </c>
      <c r="P58" s="29" t="str">
        <f t="shared" si="12"/>
        <v>OK</v>
      </c>
      <c r="Q58" s="10" t="str">
        <f t="shared" si="13"/>
        <v>OK</v>
      </c>
      <c r="R58" s="10" t="str">
        <f t="shared" si="15"/>
        <v>OK</v>
      </c>
      <c r="T58" s="80" t="s">
        <v>13</v>
      </c>
    </row>
    <row r="59" spans="1:20" ht="22.5" customHeight="1">
      <c r="A59" s="6"/>
      <c r="B59" s="9"/>
      <c r="C59" s="72"/>
      <c r="D59" s="152"/>
      <c r="E59" s="152"/>
      <c r="F59" s="16"/>
      <c r="G59" s="7"/>
      <c r="H59" s="6"/>
      <c r="I59" s="6"/>
      <c r="J59" s="7" t="s">
        <v>1</v>
      </c>
      <c r="K59" s="8" t="s">
        <v>1</v>
      </c>
      <c r="L59" s="1"/>
      <c r="M59" s="1"/>
      <c r="N59" s="1"/>
      <c r="O59" s="20">
        <f t="shared" si="14"/>
        <v>0</v>
      </c>
      <c r="P59" s="29" t="str">
        <f t="shared" si="12"/>
        <v>OK</v>
      </c>
      <c r="Q59" s="10" t="str">
        <f t="shared" si="13"/>
        <v>OK</v>
      </c>
      <c r="R59" s="10" t="str">
        <f t="shared" si="15"/>
        <v>OK</v>
      </c>
    </row>
    <row r="60" spans="1:20" ht="22.5" customHeight="1">
      <c r="A60" s="6"/>
      <c r="B60" s="9"/>
      <c r="C60" s="72"/>
      <c r="D60" s="152"/>
      <c r="E60" s="152"/>
      <c r="F60" s="15"/>
      <c r="G60" s="7"/>
      <c r="H60" s="6"/>
      <c r="I60" s="6"/>
      <c r="J60" s="7" t="s">
        <v>1</v>
      </c>
      <c r="K60" s="8" t="s">
        <v>1</v>
      </c>
      <c r="L60" s="1"/>
      <c r="M60" s="1"/>
      <c r="N60" s="1"/>
      <c r="O60" s="20">
        <f t="shared" si="14"/>
        <v>0</v>
      </c>
      <c r="P60" s="29" t="str">
        <f t="shared" si="12"/>
        <v>OK</v>
      </c>
      <c r="Q60" s="10" t="str">
        <f t="shared" si="13"/>
        <v>OK</v>
      </c>
      <c r="R60" s="10" t="str">
        <f t="shared" si="15"/>
        <v>OK</v>
      </c>
    </row>
    <row r="61" spans="1:20" ht="22.5" customHeight="1">
      <c r="A61" s="6"/>
      <c r="B61" s="9"/>
      <c r="C61" s="72"/>
      <c r="D61" s="152"/>
      <c r="E61" s="152"/>
      <c r="F61" s="15"/>
      <c r="G61" s="7"/>
      <c r="H61" s="6"/>
      <c r="I61" s="6"/>
      <c r="J61" s="7" t="s">
        <v>1</v>
      </c>
      <c r="K61" s="8" t="s">
        <v>1</v>
      </c>
      <c r="L61" s="1"/>
      <c r="M61" s="1"/>
      <c r="N61" s="1"/>
      <c r="O61" s="20">
        <f t="shared" si="14"/>
        <v>0</v>
      </c>
      <c r="P61" s="29" t="str">
        <f t="shared" si="12"/>
        <v>OK</v>
      </c>
      <c r="Q61" s="10" t="str">
        <f t="shared" si="13"/>
        <v>OK</v>
      </c>
      <c r="R61" s="10" t="str">
        <f t="shared" si="15"/>
        <v>OK</v>
      </c>
    </row>
    <row r="62" spans="1:20" ht="22.5" customHeight="1">
      <c r="A62" s="12"/>
      <c r="B62" s="13"/>
      <c r="C62" s="14"/>
      <c r="D62" s="13"/>
      <c r="E62" s="14"/>
      <c r="F62" s="14"/>
      <c r="G62" s="13"/>
      <c r="H62" s="13"/>
      <c r="I62" s="12"/>
      <c r="J62" s="12"/>
      <c r="K62" s="68" t="s">
        <v>137</v>
      </c>
      <c r="L62" s="27">
        <f>SUM(L55:L61)</f>
        <v>0</v>
      </c>
      <c r="M62" s="27">
        <f t="shared" ref="M62:N62" si="16">SUM(M55:M61)</f>
        <v>0</v>
      </c>
      <c r="N62" s="27">
        <f t="shared" si="16"/>
        <v>0</v>
      </c>
      <c r="O62" s="27">
        <f>L62-(M62+N62)</f>
        <v>0</v>
      </c>
      <c r="P62" s="76"/>
      <c r="Q62" s="77"/>
      <c r="R62" s="77"/>
    </row>
    <row r="63" spans="1:20" ht="22.5" customHeight="1">
      <c r="A63" s="48" t="s">
        <v>130</v>
      </c>
      <c r="B63" s="13"/>
      <c r="C63" s="14"/>
      <c r="D63" s="13"/>
      <c r="E63" s="14"/>
      <c r="F63" s="14"/>
      <c r="G63" s="13"/>
      <c r="H63" s="13"/>
      <c r="I63" s="12"/>
      <c r="J63" s="12"/>
      <c r="K63" s="12"/>
      <c r="L63" s="12"/>
      <c r="M63" s="12"/>
      <c r="N63" s="12"/>
      <c r="O63" s="12"/>
      <c r="P63" s="76"/>
      <c r="Q63" s="77"/>
      <c r="R63" s="77"/>
    </row>
    <row r="64" spans="1:20" ht="22.5" customHeight="1">
      <c r="A64" s="162" t="s">
        <v>217</v>
      </c>
      <c r="B64" s="160" t="s">
        <v>67</v>
      </c>
      <c r="C64" s="150" t="s">
        <v>286</v>
      </c>
      <c r="D64" s="150"/>
      <c r="E64" s="150"/>
      <c r="F64" s="150"/>
      <c r="G64" s="160" t="s">
        <v>38</v>
      </c>
      <c r="H64" s="144" t="s">
        <v>47</v>
      </c>
      <c r="I64" s="145"/>
      <c r="J64" s="145"/>
      <c r="K64" s="146"/>
      <c r="L64" s="144" t="s">
        <v>216</v>
      </c>
      <c r="M64" s="145"/>
      <c r="N64" s="145"/>
      <c r="O64" s="146"/>
      <c r="P64" s="48" t="s">
        <v>96</v>
      </c>
      <c r="Q64" s="48" t="s">
        <v>96</v>
      </c>
      <c r="R64" s="61"/>
    </row>
    <row r="65" spans="1:20" ht="22.5" customHeight="1">
      <c r="A65" s="161"/>
      <c r="B65" s="161"/>
      <c r="C65" s="68" t="s">
        <v>215</v>
      </c>
      <c r="D65" s="150" t="s">
        <v>120</v>
      </c>
      <c r="E65" s="150"/>
      <c r="F65" s="68" t="s">
        <v>15</v>
      </c>
      <c r="G65" s="161"/>
      <c r="H65" s="69" t="s">
        <v>29</v>
      </c>
      <c r="I65" s="69" t="s">
        <v>28</v>
      </c>
      <c r="J65" s="68" t="s">
        <v>18</v>
      </c>
      <c r="K65" s="68" t="s">
        <v>19</v>
      </c>
      <c r="L65" s="53" t="s">
        <v>109</v>
      </c>
      <c r="M65" s="53" t="s">
        <v>110</v>
      </c>
      <c r="N65" s="53" t="s">
        <v>111</v>
      </c>
      <c r="O65" s="53" t="s">
        <v>112</v>
      </c>
      <c r="P65" s="70" t="s">
        <v>104</v>
      </c>
      <c r="Q65" s="70" t="s">
        <v>116</v>
      </c>
      <c r="R65" s="70" t="s">
        <v>115</v>
      </c>
      <c r="T65" s="82" t="s">
        <v>153</v>
      </c>
    </row>
    <row r="66" spans="1:20" ht="22.5" customHeight="1">
      <c r="A66" s="6"/>
      <c r="B66" s="9"/>
      <c r="C66" s="72"/>
      <c r="D66" s="152"/>
      <c r="E66" s="152"/>
      <c r="F66" s="15"/>
      <c r="G66" s="7"/>
      <c r="H66" s="6"/>
      <c r="I66" s="6"/>
      <c r="J66" s="7" t="s">
        <v>1</v>
      </c>
      <c r="K66" s="8" t="s">
        <v>1</v>
      </c>
      <c r="L66" s="1"/>
      <c r="M66" s="1"/>
      <c r="N66" s="1"/>
      <c r="O66" s="20">
        <f>L66-(M66+N66)</f>
        <v>0</v>
      </c>
      <c r="P66" s="29" t="str">
        <f>IF(OR(G66="新規",G66="追加",G66=""),"OK",(IF(AND(H66="",I66=""),"NG","OK")))</f>
        <v>OK</v>
      </c>
      <c r="Q66" s="10" t="str">
        <f>IF(OR(G66="新規",G66="追加",G66=""),"OK",(IF(OR(AND(J66="",K66=""),AND(J66="",K66="□"),AND(J66="□",K66=""),AND(J66="□",K66="□")),"NG","OK")))</f>
        <v>OK</v>
      </c>
      <c r="R66" s="10" t="str">
        <f>IF(OR(AND(C66&lt;&gt;"",D66&lt;&gt;"",F66&lt;&gt;"",G66&lt;&gt;""),(C66="")),"OK","NG")</f>
        <v>OK</v>
      </c>
      <c r="T66" s="83" t="s">
        <v>271</v>
      </c>
    </row>
    <row r="67" spans="1:20" ht="22.5" customHeight="1">
      <c r="A67" s="6"/>
      <c r="B67" s="9"/>
      <c r="C67" s="72"/>
      <c r="D67" s="152"/>
      <c r="E67" s="152"/>
      <c r="F67" s="15"/>
      <c r="G67" s="7"/>
      <c r="H67" s="6"/>
      <c r="I67" s="6"/>
      <c r="J67" s="7" t="s">
        <v>1</v>
      </c>
      <c r="K67" s="8" t="s">
        <v>1</v>
      </c>
      <c r="L67" s="1"/>
      <c r="M67" s="1"/>
      <c r="N67" s="1"/>
      <c r="O67" s="20">
        <f t="shared" ref="O67:O72" si="17">L67-(M67+N67)</f>
        <v>0</v>
      </c>
      <c r="P67" s="29" t="str">
        <f>IF(OR(G67="新規",G67="追加",G67=""),"OK",(IF(AND(H67="",I67=""),"NG","OK")))</f>
        <v>OK</v>
      </c>
      <c r="Q67" s="10" t="str">
        <f t="shared" ref="Q67:Q72" si="18">IF(OR(G67="新規",G67="追加",G67=""),"OK",(IF(OR(AND(J67="",K67=""),AND(J67="",K67="□"),AND(J67="□",K67=""),AND(J67="□",K67="□")),"NG","OK")))</f>
        <v>OK</v>
      </c>
      <c r="R67" s="10" t="str">
        <f t="shared" ref="R67:R72" si="19">IF(OR(AND(C67&lt;&gt;"",D67&lt;&gt;"",F67&lt;&gt;"",G67&lt;&gt;""),(C67="")),"OK","NG")</f>
        <v>OK</v>
      </c>
      <c r="T67" s="82" t="s">
        <v>214</v>
      </c>
    </row>
    <row r="68" spans="1:20" ht="22.5" customHeight="1">
      <c r="A68" s="6"/>
      <c r="B68" s="9"/>
      <c r="C68" s="72"/>
      <c r="D68" s="152"/>
      <c r="E68" s="152"/>
      <c r="F68" s="15"/>
      <c r="G68" s="7"/>
      <c r="H68" s="6"/>
      <c r="I68" s="6"/>
      <c r="J68" s="7" t="s">
        <v>1</v>
      </c>
      <c r="K68" s="8" t="s">
        <v>1</v>
      </c>
      <c r="L68" s="1"/>
      <c r="M68" s="1"/>
      <c r="N68" s="1"/>
      <c r="O68" s="20">
        <f t="shared" si="17"/>
        <v>0</v>
      </c>
      <c r="P68" s="29" t="str">
        <f t="shared" ref="P68:P72" si="20">IF(OR(G68="新規",G68="追加",G68=""),"OK",(IF(AND(H68="",I68=""),"NG","OK")))</f>
        <v>OK</v>
      </c>
      <c r="Q68" s="10" t="str">
        <f t="shared" si="18"/>
        <v>OK</v>
      </c>
      <c r="R68" s="10" t="str">
        <f t="shared" si="19"/>
        <v>OK</v>
      </c>
      <c r="T68" s="80" t="s">
        <v>13</v>
      </c>
    </row>
    <row r="69" spans="1:20" ht="22.5" customHeight="1">
      <c r="A69" s="6"/>
      <c r="B69" s="9"/>
      <c r="C69" s="72"/>
      <c r="D69" s="152"/>
      <c r="E69" s="152"/>
      <c r="F69" s="15"/>
      <c r="G69" s="7"/>
      <c r="H69" s="6"/>
      <c r="I69" s="6"/>
      <c r="J69" s="7" t="s">
        <v>1</v>
      </c>
      <c r="K69" s="8" t="s">
        <v>1</v>
      </c>
      <c r="L69" s="1"/>
      <c r="M69" s="1"/>
      <c r="N69" s="1"/>
      <c r="O69" s="20">
        <f t="shared" si="17"/>
        <v>0</v>
      </c>
      <c r="P69" s="29" t="str">
        <f t="shared" si="20"/>
        <v>OK</v>
      </c>
      <c r="Q69" s="10" t="str">
        <f t="shared" si="18"/>
        <v>OK</v>
      </c>
      <c r="R69" s="10" t="str">
        <f t="shared" si="19"/>
        <v>OK</v>
      </c>
    </row>
    <row r="70" spans="1:20" ht="22.5" customHeight="1">
      <c r="A70" s="6"/>
      <c r="B70" s="9"/>
      <c r="C70" s="72"/>
      <c r="D70" s="152"/>
      <c r="E70" s="152"/>
      <c r="F70" s="16"/>
      <c r="G70" s="7"/>
      <c r="H70" s="6"/>
      <c r="I70" s="6"/>
      <c r="J70" s="7" t="s">
        <v>1</v>
      </c>
      <c r="K70" s="8" t="s">
        <v>1</v>
      </c>
      <c r="L70" s="1"/>
      <c r="M70" s="1"/>
      <c r="N70" s="1"/>
      <c r="O70" s="20">
        <f t="shared" si="17"/>
        <v>0</v>
      </c>
      <c r="P70" s="29" t="str">
        <f t="shared" si="20"/>
        <v>OK</v>
      </c>
      <c r="Q70" s="10" t="str">
        <f t="shared" si="18"/>
        <v>OK</v>
      </c>
      <c r="R70" s="10" t="str">
        <f t="shared" si="19"/>
        <v>OK</v>
      </c>
    </row>
    <row r="71" spans="1:20" ht="22.5" customHeight="1">
      <c r="A71" s="6"/>
      <c r="B71" s="9"/>
      <c r="C71" s="72"/>
      <c r="D71" s="152"/>
      <c r="E71" s="152"/>
      <c r="F71" s="15"/>
      <c r="G71" s="7"/>
      <c r="H71" s="6"/>
      <c r="I71" s="6"/>
      <c r="J71" s="7" t="s">
        <v>1</v>
      </c>
      <c r="K71" s="8" t="s">
        <v>1</v>
      </c>
      <c r="L71" s="1"/>
      <c r="M71" s="1"/>
      <c r="N71" s="1"/>
      <c r="O71" s="20">
        <f t="shared" si="17"/>
        <v>0</v>
      </c>
      <c r="P71" s="29" t="str">
        <f t="shared" si="20"/>
        <v>OK</v>
      </c>
      <c r="Q71" s="10" t="str">
        <f t="shared" si="18"/>
        <v>OK</v>
      </c>
      <c r="R71" s="10" t="str">
        <f t="shared" si="19"/>
        <v>OK</v>
      </c>
    </row>
    <row r="72" spans="1:20" ht="22.5" customHeight="1">
      <c r="A72" s="6"/>
      <c r="B72" s="9"/>
      <c r="C72" s="72"/>
      <c r="D72" s="152"/>
      <c r="E72" s="152"/>
      <c r="F72" s="15"/>
      <c r="G72" s="7"/>
      <c r="H72" s="6"/>
      <c r="I72" s="6"/>
      <c r="J72" s="7" t="s">
        <v>1</v>
      </c>
      <c r="K72" s="8" t="s">
        <v>1</v>
      </c>
      <c r="L72" s="1"/>
      <c r="M72" s="1"/>
      <c r="N72" s="1"/>
      <c r="O72" s="20">
        <f t="shared" si="17"/>
        <v>0</v>
      </c>
      <c r="P72" s="29" t="str">
        <f t="shared" si="20"/>
        <v>OK</v>
      </c>
      <c r="Q72" s="10" t="str">
        <f t="shared" si="18"/>
        <v>OK</v>
      </c>
      <c r="R72" s="10" t="str">
        <f t="shared" si="19"/>
        <v>OK</v>
      </c>
    </row>
    <row r="73" spans="1:20" ht="22.5" customHeight="1">
      <c r="A73" s="12"/>
      <c r="B73" s="13"/>
      <c r="C73" s="14"/>
      <c r="D73" s="13"/>
      <c r="E73" s="14"/>
      <c r="F73" s="14"/>
      <c r="G73" s="13"/>
      <c r="H73" s="13"/>
      <c r="I73" s="12"/>
      <c r="J73" s="12"/>
      <c r="K73" s="68" t="s">
        <v>137</v>
      </c>
      <c r="L73" s="27">
        <f>SUM(L66:L72)</f>
        <v>0</v>
      </c>
      <c r="M73" s="27">
        <f t="shared" ref="M73:N73" si="21">SUM(M66:M72)</f>
        <v>0</v>
      </c>
      <c r="N73" s="27">
        <f t="shared" si="21"/>
        <v>0</v>
      </c>
      <c r="O73" s="27">
        <f>L73-(M73+N73)</f>
        <v>0</v>
      </c>
      <c r="P73" s="76"/>
      <c r="Q73" s="77"/>
      <c r="R73" s="77"/>
    </row>
    <row r="74" spans="1:20" ht="22.5" customHeight="1">
      <c r="A74" s="48" t="s">
        <v>132</v>
      </c>
      <c r="B74" s="13"/>
      <c r="C74" s="14"/>
      <c r="D74" s="13"/>
      <c r="E74" s="14"/>
      <c r="F74" s="14"/>
      <c r="G74" s="13"/>
      <c r="H74" s="13"/>
      <c r="I74" s="12"/>
      <c r="J74" s="12"/>
      <c r="K74" s="12"/>
      <c r="L74" s="12"/>
      <c r="M74" s="12"/>
      <c r="N74" s="12"/>
      <c r="O74" s="12"/>
      <c r="P74" s="76"/>
      <c r="Q74" s="77"/>
      <c r="R74" s="77"/>
    </row>
    <row r="75" spans="1:20" ht="22.5" customHeight="1">
      <c r="A75" s="162" t="s">
        <v>217</v>
      </c>
      <c r="B75" s="160" t="s">
        <v>67</v>
      </c>
      <c r="C75" s="150" t="s">
        <v>286</v>
      </c>
      <c r="D75" s="150"/>
      <c r="E75" s="150"/>
      <c r="F75" s="150"/>
      <c r="G75" s="160" t="s">
        <v>38</v>
      </c>
      <c r="H75" s="147" t="s">
        <v>47</v>
      </c>
      <c r="I75" s="148"/>
      <c r="J75" s="148"/>
      <c r="K75" s="149"/>
      <c r="L75" s="144" t="s">
        <v>216</v>
      </c>
      <c r="M75" s="145"/>
      <c r="N75" s="145"/>
      <c r="O75" s="146"/>
      <c r="P75" s="76"/>
      <c r="Q75" s="77"/>
      <c r="R75" s="61"/>
    </row>
    <row r="76" spans="1:20" ht="22.5" customHeight="1">
      <c r="A76" s="161"/>
      <c r="B76" s="161"/>
      <c r="C76" s="68" t="s">
        <v>215</v>
      </c>
      <c r="D76" s="150" t="s">
        <v>120</v>
      </c>
      <c r="E76" s="150"/>
      <c r="F76" s="68" t="s">
        <v>15</v>
      </c>
      <c r="G76" s="161"/>
      <c r="H76" s="84" t="s">
        <v>29</v>
      </c>
      <c r="I76" s="84" t="s">
        <v>28</v>
      </c>
      <c r="J76" s="22" t="s">
        <v>18</v>
      </c>
      <c r="K76" s="22" t="s">
        <v>19</v>
      </c>
      <c r="L76" s="53" t="s">
        <v>109</v>
      </c>
      <c r="M76" s="53" t="s">
        <v>110</v>
      </c>
      <c r="N76" s="53" t="s">
        <v>111</v>
      </c>
      <c r="O76" s="53" t="s">
        <v>112</v>
      </c>
      <c r="P76" s="76"/>
      <c r="Q76" s="77"/>
      <c r="R76" s="70" t="s">
        <v>115</v>
      </c>
      <c r="T76" s="81" t="s">
        <v>153</v>
      </c>
    </row>
    <row r="77" spans="1:20" ht="22.5" customHeight="1">
      <c r="A77" s="6"/>
      <c r="B77" s="9"/>
      <c r="C77" s="72"/>
      <c r="D77" s="152"/>
      <c r="E77" s="152"/>
      <c r="F77" s="15"/>
      <c r="G77" s="7"/>
      <c r="H77" s="22"/>
      <c r="I77" s="22"/>
      <c r="J77" s="22" t="s">
        <v>1</v>
      </c>
      <c r="K77" s="22" t="s">
        <v>1</v>
      </c>
      <c r="L77" s="1"/>
      <c r="M77" s="1"/>
      <c r="N77" s="1"/>
      <c r="O77" s="20">
        <f>L77-(M77+N77)</f>
        <v>0</v>
      </c>
      <c r="P77" s="76"/>
      <c r="Q77" s="77"/>
      <c r="R77" s="10" t="str">
        <f>IF(OR(AND(C77&lt;&gt;"",D77&lt;&gt;"",F77&lt;&gt;"",G77&lt;&gt;""),(C77="")),"OK","NG")</f>
        <v>OK</v>
      </c>
      <c r="T77" s="81" t="s">
        <v>273</v>
      </c>
    </row>
    <row r="78" spans="1:20" ht="22.5" customHeight="1">
      <c r="A78" s="6"/>
      <c r="B78" s="9"/>
      <c r="C78" s="72"/>
      <c r="D78" s="152"/>
      <c r="E78" s="152"/>
      <c r="F78" s="15"/>
      <c r="G78" s="7"/>
      <c r="H78" s="22"/>
      <c r="I78" s="22"/>
      <c r="J78" s="22" t="s">
        <v>1</v>
      </c>
      <c r="K78" s="22" t="s">
        <v>1</v>
      </c>
      <c r="L78" s="1"/>
      <c r="M78" s="1"/>
      <c r="N78" s="1"/>
      <c r="O78" s="20">
        <f t="shared" ref="O78:O83" si="22">L78-(M78+N78)</f>
        <v>0</v>
      </c>
      <c r="P78" s="76"/>
      <c r="Q78" s="77"/>
      <c r="R78" s="10" t="str">
        <f t="shared" ref="R78:R83" si="23">IF(OR(AND(C78&lt;&gt;"",D78&lt;&gt;"",F78&lt;&gt;"",G78&lt;&gt;""),(C78="")),"OK","NG")</f>
        <v>OK</v>
      </c>
      <c r="T78" s="81" t="s">
        <v>163</v>
      </c>
    </row>
    <row r="79" spans="1:20" ht="22.5" customHeight="1">
      <c r="A79" s="6"/>
      <c r="B79" s="9"/>
      <c r="C79" s="72"/>
      <c r="D79" s="152"/>
      <c r="E79" s="152"/>
      <c r="F79" s="15"/>
      <c r="G79" s="7"/>
      <c r="H79" s="22"/>
      <c r="I79" s="22"/>
      <c r="J79" s="22" t="s">
        <v>1</v>
      </c>
      <c r="K79" s="22" t="s">
        <v>1</v>
      </c>
      <c r="L79" s="1"/>
      <c r="M79" s="1"/>
      <c r="N79" s="1"/>
      <c r="O79" s="20">
        <f t="shared" si="22"/>
        <v>0</v>
      </c>
      <c r="P79" s="76"/>
      <c r="Q79" s="77"/>
      <c r="R79" s="10" t="str">
        <f t="shared" si="23"/>
        <v>OK</v>
      </c>
      <c r="T79" s="81" t="s">
        <v>214</v>
      </c>
    </row>
    <row r="80" spans="1:20" ht="22.5" customHeight="1">
      <c r="A80" s="6"/>
      <c r="B80" s="9"/>
      <c r="C80" s="72"/>
      <c r="D80" s="152"/>
      <c r="E80" s="152"/>
      <c r="F80" s="15"/>
      <c r="G80" s="7"/>
      <c r="H80" s="22"/>
      <c r="I80" s="22"/>
      <c r="J80" s="22" t="s">
        <v>1</v>
      </c>
      <c r="K80" s="22" t="s">
        <v>1</v>
      </c>
      <c r="L80" s="1"/>
      <c r="M80" s="1"/>
      <c r="N80" s="1"/>
      <c r="O80" s="20">
        <f t="shared" si="22"/>
        <v>0</v>
      </c>
      <c r="P80" s="76"/>
      <c r="Q80" s="77"/>
      <c r="R80" s="10" t="str">
        <f>IF(OR(AND(C80&lt;&gt;"",D80&lt;&gt;"",F80&lt;&gt;"",G80&lt;&gt;""),(C80="")),"OK","NG")</f>
        <v>OK</v>
      </c>
      <c r="T80" s="81" t="s">
        <v>13</v>
      </c>
    </row>
    <row r="81" spans="1:20" ht="22.5" customHeight="1">
      <c r="A81" s="6"/>
      <c r="B81" s="9"/>
      <c r="C81" s="72"/>
      <c r="D81" s="152"/>
      <c r="E81" s="152"/>
      <c r="F81" s="16"/>
      <c r="G81" s="7"/>
      <c r="H81" s="22"/>
      <c r="I81" s="22"/>
      <c r="J81" s="22" t="s">
        <v>1</v>
      </c>
      <c r="K81" s="22" t="s">
        <v>1</v>
      </c>
      <c r="L81" s="1"/>
      <c r="M81" s="1"/>
      <c r="N81" s="1"/>
      <c r="O81" s="20">
        <f t="shared" si="22"/>
        <v>0</v>
      </c>
      <c r="P81" s="76"/>
      <c r="Q81" s="77"/>
      <c r="R81" s="10" t="str">
        <f>IF(OR(AND(C81&lt;&gt;"",D81&lt;&gt;"",F81&lt;&gt;"",G81&lt;&gt;""),(C81="")),"OK","NG")</f>
        <v>OK</v>
      </c>
    </row>
    <row r="82" spans="1:20" ht="22.5" customHeight="1">
      <c r="A82" s="6"/>
      <c r="B82" s="9"/>
      <c r="C82" s="72"/>
      <c r="D82" s="152"/>
      <c r="E82" s="152"/>
      <c r="F82" s="15"/>
      <c r="G82" s="7"/>
      <c r="H82" s="22"/>
      <c r="I82" s="22"/>
      <c r="J82" s="22" t="s">
        <v>1</v>
      </c>
      <c r="K82" s="22" t="s">
        <v>1</v>
      </c>
      <c r="L82" s="1"/>
      <c r="M82" s="1"/>
      <c r="N82" s="1"/>
      <c r="O82" s="20">
        <f t="shared" si="22"/>
        <v>0</v>
      </c>
      <c r="P82" s="76"/>
      <c r="Q82" s="77"/>
      <c r="R82" s="10" t="str">
        <f t="shared" si="23"/>
        <v>OK</v>
      </c>
    </row>
    <row r="83" spans="1:20" ht="22.5" customHeight="1">
      <c r="A83" s="6"/>
      <c r="B83" s="9"/>
      <c r="C83" s="72"/>
      <c r="D83" s="152"/>
      <c r="E83" s="152"/>
      <c r="F83" s="15"/>
      <c r="G83" s="7"/>
      <c r="H83" s="22"/>
      <c r="I83" s="22"/>
      <c r="J83" s="22" t="s">
        <v>1</v>
      </c>
      <c r="K83" s="22" t="s">
        <v>1</v>
      </c>
      <c r="L83" s="1"/>
      <c r="M83" s="1"/>
      <c r="N83" s="1"/>
      <c r="O83" s="20">
        <f t="shared" si="22"/>
        <v>0</v>
      </c>
      <c r="P83" s="76"/>
      <c r="Q83" s="77"/>
      <c r="R83" s="10" t="str">
        <f t="shared" si="23"/>
        <v>OK</v>
      </c>
    </row>
    <row r="84" spans="1:20" ht="22.5" customHeight="1">
      <c r="A84" s="12"/>
      <c r="B84" s="13"/>
      <c r="C84" s="14"/>
      <c r="D84" s="13"/>
      <c r="E84" s="14"/>
      <c r="F84" s="14"/>
      <c r="G84" s="13"/>
      <c r="H84" s="13"/>
      <c r="I84" s="12"/>
      <c r="J84" s="12"/>
      <c r="K84" s="68" t="s">
        <v>137</v>
      </c>
      <c r="L84" s="27">
        <f>SUM(L77:L83)</f>
        <v>0</v>
      </c>
      <c r="M84" s="27">
        <f t="shared" ref="M84:N84" si="24">SUM(M77:M83)</f>
        <v>0</v>
      </c>
      <c r="N84" s="27">
        <f t="shared" si="24"/>
        <v>0</v>
      </c>
      <c r="O84" s="27">
        <f>L84-(M84+N84)</f>
        <v>0</v>
      </c>
      <c r="P84" s="76"/>
      <c r="Q84" s="77"/>
      <c r="R84" s="77"/>
    </row>
    <row r="85" spans="1:20" ht="22.5" customHeight="1">
      <c r="A85" s="48" t="s">
        <v>133</v>
      </c>
      <c r="B85" s="13"/>
      <c r="C85" s="14"/>
      <c r="D85" s="13"/>
      <c r="E85" s="14"/>
      <c r="F85" s="14"/>
      <c r="G85" s="13"/>
      <c r="H85" s="13"/>
      <c r="I85" s="12"/>
      <c r="K85" s="12"/>
      <c r="L85" s="12"/>
      <c r="M85" s="12"/>
      <c r="N85" s="12"/>
      <c r="O85" s="12"/>
      <c r="P85" s="76"/>
      <c r="Q85" s="77"/>
      <c r="R85" s="77"/>
    </row>
    <row r="86" spans="1:20" ht="22.5" customHeight="1">
      <c r="A86" s="162" t="s">
        <v>217</v>
      </c>
      <c r="B86" s="160" t="s">
        <v>67</v>
      </c>
      <c r="C86" s="150" t="s">
        <v>286</v>
      </c>
      <c r="D86" s="150"/>
      <c r="E86" s="150"/>
      <c r="F86" s="150"/>
      <c r="G86" s="160" t="s">
        <v>38</v>
      </c>
      <c r="H86" s="144" t="s">
        <v>47</v>
      </c>
      <c r="I86" s="145"/>
      <c r="J86" s="145"/>
      <c r="K86" s="146"/>
      <c r="L86" s="144" t="s">
        <v>216</v>
      </c>
      <c r="M86" s="145"/>
      <c r="N86" s="145"/>
      <c r="O86" s="146"/>
      <c r="P86" s="48" t="s">
        <v>96</v>
      </c>
      <c r="Q86" s="48" t="s">
        <v>96</v>
      </c>
      <c r="R86" s="61"/>
      <c r="T86" s="81" t="s">
        <v>153</v>
      </c>
    </row>
    <row r="87" spans="1:20" ht="22.5" customHeight="1">
      <c r="A87" s="161"/>
      <c r="B87" s="161"/>
      <c r="C87" s="68" t="s">
        <v>215</v>
      </c>
      <c r="D87" s="150" t="s">
        <v>120</v>
      </c>
      <c r="E87" s="150"/>
      <c r="F87" s="68" t="s">
        <v>15</v>
      </c>
      <c r="G87" s="161"/>
      <c r="H87" s="69" t="s">
        <v>29</v>
      </c>
      <c r="I87" s="69" t="s">
        <v>28</v>
      </c>
      <c r="J87" s="68" t="s">
        <v>18</v>
      </c>
      <c r="K87" s="68" t="s">
        <v>19</v>
      </c>
      <c r="L87" s="53" t="s">
        <v>109</v>
      </c>
      <c r="M87" s="53" t="s">
        <v>110</v>
      </c>
      <c r="N87" s="53" t="s">
        <v>111</v>
      </c>
      <c r="O87" s="53" t="s">
        <v>112</v>
      </c>
      <c r="P87" s="70" t="s">
        <v>104</v>
      </c>
      <c r="Q87" s="70" t="s">
        <v>116</v>
      </c>
      <c r="R87" s="70" t="s">
        <v>115</v>
      </c>
      <c r="T87" s="81" t="s">
        <v>159</v>
      </c>
    </row>
    <row r="88" spans="1:20" ht="22.5" customHeight="1">
      <c r="A88" s="6"/>
      <c r="B88" s="9"/>
      <c r="C88" s="72"/>
      <c r="D88" s="152"/>
      <c r="E88" s="152"/>
      <c r="F88" s="15"/>
      <c r="G88" s="7"/>
      <c r="H88" s="6"/>
      <c r="I88" s="6"/>
      <c r="J88" s="7" t="s">
        <v>1</v>
      </c>
      <c r="K88" s="8" t="s">
        <v>1</v>
      </c>
      <c r="L88" s="1"/>
      <c r="M88" s="1"/>
      <c r="N88" s="1"/>
      <c r="O88" s="20">
        <f>L88-(M88+N88)</f>
        <v>0</v>
      </c>
      <c r="P88" s="29" t="str">
        <f>IF(OR(G88="新規",G88="追加",G88=""),"OK",(IF(AND(H88="",I88=""),"NG","OK")))</f>
        <v>OK</v>
      </c>
      <c r="Q88" s="10" t="str">
        <f>IF(OR(G88="新規",G88="追加",G88=""),"OK",(IF(OR(AND(J88="",K88=""),AND(J88="",K88="□"),AND(J88="□",K88=""),AND(J88="□",K88="□")),"NG","OK")))</f>
        <v>OK</v>
      </c>
      <c r="R88" s="10" t="str">
        <f>IF(OR(AND(C88&lt;&gt;"",D88&lt;&gt;"",F88&lt;&gt;"",G88&lt;&gt;""),(C88="")),"OK","NG")</f>
        <v>OK</v>
      </c>
      <c r="T88" s="81" t="s">
        <v>13</v>
      </c>
    </row>
    <row r="89" spans="1:20" ht="22.5" customHeight="1">
      <c r="A89" s="6"/>
      <c r="B89" s="9"/>
      <c r="C89" s="72"/>
      <c r="D89" s="152"/>
      <c r="E89" s="152"/>
      <c r="F89" s="15"/>
      <c r="G89" s="7"/>
      <c r="H89" s="6"/>
      <c r="I89" s="6"/>
      <c r="J89" s="7" t="s">
        <v>1</v>
      </c>
      <c r="K89" s="8" t="s">
        <v>1</v>
      </c>
      <c r="L89" s="1"/>
      <c r="M89" s="1"/>
      <c r="N89" s="1"/>
      <c r="O89" s="20">
        <f t="shared" ref="O89:O94" si="25">L89-(M89+N89)</f>
        <v>0</v>
      </c>
      <c r="P89" s="29" t="str">
        <f t="shared" ref="P89:P94" si="26">IF(OR(G89="新規",G89="追加",G89=""),"OK",(IF(AND(H89="",I89=""),"NG","OK")))</f>
        <v>OK</v>
      </c>
      <c r="Q89" s="10" t="str">
        <f t="shared" ref="Q89:Q94" si="27">IF(OR(G89="新規",G89="追加",G89=""),"OK",(IF(OR(AND(J89="",K89=""),AND(J89="",K89="□"),AND(J89="□",K89=""),AND(J89="□",K89="□")),"NG","OK")))</f>
        <v>OK</v>
      </c>
      <c r="R89" s="10" t="str">
        <f t="shared" ref="R89:R94" si="28">IF(OR(AND(C89&lt;&gt;"",D89&lt;&gt;"",F89&lt;&gt;"",G89&lt;&gt;""),(C89="")),"OK","NG")</f>
        <v>OK</v>
      </c>
    </row>
    <row r="90" spans="1:20" ht="22.5" customHeight="1">
      <c r="A90" s="6"/>
      <c r="B90" s="9"/>
      <c r="C90" s="72"/>
      <c r="D90" s="152"/>
      <c r="E90" s="152"/>
      <c r="F90" s="15"/>
      <c r="G90" s="7"/>
      <c r="H90" s="6"/>
      <c r="I90" s="6"/>
      <c r="J90" s="7" t="s">
        <v>1</v>
      </c>
      <c r="K90" s="8" t="s">
        <v>1</v>
      </c>
      <c r="L90" s="1"/>
      <c r="M90" s="1"/>
      <c r="N90" s="1"/>
      <c r="O90" s="20">
        <f t="shared" si="25"/>
        <v>0</v>
      </c>
      <c r="P90" s="29" t="str">
        <f t="shared" si="26"/>
        <v>OK</v>
      </c>
      <c r="Q90" s="10" t="str">
        <f t="shared" si="27"/>
        <v>OK</v>
      </c>
      <c r="R90" s="10" t="str">
        <f t="shared" si="28"/>
        <v>OK</v>
      </c>
    </row>
    <row r="91" spans="1:20" ht="22.5" customHeight="1">
      <c r="A91" s="6"/>
      <c r="B91" s="9"/>
      <c r="C91" s="72"/>
      <c r="D91" s="152"/>
      <c r="E91" s="152"/>
      <c r="F91" s="15"/>
      <c r="G91" s="7"/>
      <c r="H91" s="6"/>
      <c r="I91" s="6"/>
      <c r="J91" s="7" t="s">
        <v>1</v>
      </c>
      <c r="K91" s="8" t="s">
        <v>1</v>
      </c>
      <c r="L91" s="1"/>
      <c r="M91" s="1"/>
      <c r="N91" s="1"/>
      <c r="O91" s="20">
        <f t="shared" si="25"/>
        <v>0</v>
      </c>
      <c r="P91" s="29" t="str">
        <f t="shared" si="26"/>
        <v>OK</v>
      </c>
      <c r="Q91" s="10" t="str">
        <f t="shared" si="27"/>
        <v>OK</v>
      </c>
      <c r="R91" s="10" t="str">
        <f t="shared" si="28"/>
        <v>OK</v>
      </c>
    </row>
    <row r="92" spans="1:20" ht="22.5" customHeight="1">
      <c r="A92" s="6"/>
      <c r="B92" s="9"/>
      <c r="C92" s="72"/>
      <c r="D92" s="152"/>
      <c r="E92" s="152"/>
      <c r="F92" s="16"/>
      <c r="G92" s="7"/>
      <c r="H92" s="6"/>
      <c r="I92" s="6"/>
      <c r="J92" s="7" t="s">
        <v>1</v>
      </c>
      <c r="K92" s="8" t="s">
        <v>1</v>
      </c>
      <c r="L92" s="1"/>
      <c r="M92" s="1"/>
      <c r="N92" s="1"/>
      <c r="O92" s="20">
        <f t="shared" si="25"/>
        <v>0</v>
      </c>
      <c r="P92" s="29" t="str">
        <f t="shared" si="26"/>
        <v>OK</v>
      </c>
      <c r="Q92" s="10" t="str">
        <f t="shared" si="27"/>
        <v>OK</v>
      </c>
      <c r="R92" s="10" t="str">
        <f t="shared" si="28"/>
        <v>OK</v>
      </c>
    </row>
    <row r="93" spans="1:20" ht="22.5" customHeight="1">
      <c r="A93" s="6"/>
      <c r="B93" s="9"/>
      <c r="C93" s="72"/>
      <c r="D93" s="152"/>
      <c r="E93" s="152"/>
      <c r="F93" s="15"/>
      <c r="G93" s="7"/>
      <c r="H93" s="6"/>
      <c r="I93" s="6"/>
      <c r="J93" s="7" t="s">
        <v>1</v>
      </c>
      <c r="K93" s="8" t="s">
        <v>1</v>
      </c>
      <c r="L93" s="1"/>
      <c r="M93" s="1"/>
      <c r="N93" s="1"/>
      <c r="O93" s="20">
        <f t="shared" si="25"/>
        <v>0</v>
      </c>
      <c r="P93" s="29" t="str">
        <f t="shared" si="26"/>
        <v>OK</v>
      </c>
      <c r="Q93" s="10" t="str">
        <f t="shared" si="27"/>
        <v>OK</v>
      </c>
      <c r="R93" s="10" t="str">
        <f t="shared" si="28"/>
        <v>OK</v>
      </c>
    </row>
    <row r="94" spans="1:20" ht="22.5" customHeight="1">
      <c r="A94" s="6"/>
      <c r="B94" s="9"/>
      <c r="C94" s="72"/>
      <c r="D94" s="152"/>
      <c r="E94" s="152"/>
      <c r="F94" s="15"/>
      <c r="G94" s="7"/>
      <c r="H94" s="6"/>
      <c r="I94" s="6"/>
      <c r="J94" s="7" t="s">
        <v>1</v>
      </c>
      <c r="K94" s="8" t="s">
        <v>1</v>
      </c>
      <c r="L94" s="1"/>
      <c r="M94" s="1"/>
      <c r="N94" s="1"/>
      <c r="O94" s="20">
        <f t="shared" si="25"/>
        <v>0</v>
      </c>
      <c r="P94" s="29" t="str">
        <f t="shared" si="26"/>
        <v>OK</v>
      </c>
      <c r="Q94" s="10" t="str">
        <f t="shared" si="27"/>
        <v>OK</v>
      </c>
      <c r="R94" s="10" t="str">
        <f t="shared" si="28"/>
        <v>OK</v>
      </c>
    </row>
    <row r="95" spans="1:20" ht="22.5" customHeight="1">
      <c r="A95" s="12"/>
      <c r="B95" s="13"/>
      <c r="C95" s="14"/>
      <c r="D95" s="13"/>
      <c r="E95" s="14"/>
      <c r="F95" s="14"/>
      <c r="G95" s="13"/>
      <c r="H95" s="13"/>
      <c r="I95" s="12"/>
      <c r="J95" s="12"/>
      <c r="K95" s="68" t="s">
        <v>137</v>
      </c>
      <c r="L95" s="27">
        <f>SUM(L88:L94)</f>
        <v>0</v>
      </c>
      <c r="M95" s="27">
        <f t="shared" ref="M95:N95" si="29">SUM(M88:M94)</f>
        <v>0</v>
      </c>
      <c r="N95" s="27">
        <f t="shared" si="29"/>
        <v>0</v>
      </c>
      <c r="O95" s="27">
        <f>L95-(M95+N95)</f>
        <v>0</v>
      </c>
      <c r="P95" s="76"/>
      <c r="Q95" s="77"/>
      <c r="R95" s="77"/>
    </row>
    <row r="96" spans="1:20" ht="23" customHeight="1">
      <c r="A96" s="48" t="s">
        <v>134</v>
      </c>
      <c r="B96" s="13"/>
      <c r="C96" s="14"/>
      <c r="D96" s="13"/>
      <c r="E96" s="14"/>
      <c r="F96" s="14"/>
      <c r="G96" s="13"/>
      <c r="H96" s="13"/>
      <c r="I96" s="12"/>
      <c r="J96" s="12"/>
      <c r="K96" s="12"/>
      <c r="L96" s="12"/>
      <c r="M96" s="12"/>
      <c r="N96" s="12"/>
      <c r="O96" s="12"/>
      <c r="P96" s="76"/>
      <c r="Q96" s="77"/>
      <c r="R96" s="77"/>
    </row>
    <row r="97" spans="1:20" ht="23" customHeight="1">
      <c r="A97" s="162" t="s">
        <v>217</v>
      </c>
      <c r="B97" s="160" t="s">
        <v>67</v>
      </c>
      <c r="C97" s="150" t="s">
        <v>286</v>
      </c>
      <c r="D97" s="150"/>
      <c r="E97" s="150"/>
      <c r="F97" s="150"/>
      <c r="G97" s="160" t="s">
        <v>38</v>
      </c>
      <c r="H97" s="144" t="s">
        <v>47</v>
      </c>
      <c r="I97" s="145"/>
      <c r="J97" s="145"/>
      <c r="K97" s="146"/>
      <c r="L97" s="144" t="s">
        <v>216</v>
      </c>
      <c r="M97" s="145"/>
      <c r="N97" s="145"/>
      <c r="O97" s="146"/>
      <c r="P97" s="48" t="s">
        <v>96</v>
      </c>
      <c r="Q97" s="48" t="s">
        <v>96</v>
      </c>
      <c r="R97" s="61"/>
    </row>
    <row r="98" spans="1:20" ht="23" customHeight="1">
      <c r="A98" s="161"/>
      <c r="B98" s="161"/>
      <c r="C98" s="68" t="s">
        <v>215</v>
      </c>
      <c r="D98" s="150" t="s">
        <v>120</v>
      </c>
      <c r="E98" s="150"/>
      <c r="F98" s="68" t="s">
        <v>15</v>
      </c>
      <c r="G98" s="161"/>
      <c r="H98" s="69" t="s">
        <v>29</v>
      </c>
      <c r="I98" s="69" t="s">
        <v>28</v>
      </c>
      <c r="J98" s="68" t="s">
        <v>18</v>
      </c>
      <c r="K98" s="68" t="s">
        <v>19</v>
      </c>
      <c r="L98" s="53" t="s">
        <v>109</v>
      </c>
      <c r="M98" s="53" t="s">
        <v>110</v>
      </c>
      <c r="N98" s="53" t="s">
        <v>111</v>
      </c>
      <c r="O98" s="53" t="s">
        <v>112</v>
      </c>
      <c r="P98" s="70" t="s">
        <v>104</v>
      </c>
      <c r="Q98" s="70" t="s">
        <v>116</v>
      </c>
      <c r="R98" s="70" t="s">
        <v>115</v>
      </c>
      <c r="T98" s="81" t="s">
        <v>153</v>
      </c>
    </row>
    <row r="99" spans="1:20" ht="23" customHeight="1">
      <c r="A99" s="6"/>
      <c r="B99" s="9"/>
      <c r="C99" s="72"/>
      <c r="D99" s="152"/>
      <c r="E99" s="152"/>
      <c r="F99" s="15"/>
      <c r="G99" s="7"/>
      <c r="H99" s="6"/>
      <c r="I99" s="6"/>
      <c r="J99" s="7" t="s">
        <v>1</v>
      </c>
      <c r="K99" s="8" t="s">
        <v>1</v>
      </c>
      <c r="L99" s="1"/>
      <c r="M99" s="1"/>
      <c r="N99" s="1"/>
      <c r="O99" s="20">
        <f>L99-(M99+N99)</f>
        <v>0</v>
      </c>
      <c r="P99" s="29" t="str">
        <f>IF(OR(G99="新規",G99="追加",G99=""),"OK",(IF(AND(H99="",I99=""),"NG","OK")))</f>
        <v>OK</v>
      </c>
      <c r="Q99" s="10" t="str">
        <f>IF(OR(G99="新規",G99="追加",G99=""),"OK",(IF(OR(AND(J99="",K99=""),AND(J99="",K99="□"),AND(J99="□",K99=""),AND(J99="□",K99="□")),"NG","OK")))</f>
        <v>OK</v>
      </c>
      <c r="R99" s="10" t="str">
        <f>IF(OR(AND(C99&lt;&gt;"",D99&lt;&gt;"",F99&lt;&gt;"",G99&lt;&gt;""),(C99="")),"OK","NG")</f>
        <v>OK</v>
      </c>
      <c r="T99" s="81" t="s">
        <v>161</v>
      </c>
    </row>
    <row r="100" spans="1:20" ht="23" customHeight="1">
      <c r="A100" s="6"/>
      <c r="B100" s="9"/>
      <c r="C100" s="72"/>
      <c r="D100" s="152"/>
      <c r="E100" s="152"/>
      <c r="F100" s="15"/>
      <c r="G100" s="7"/>
      <c r="H100" s="6"/>
      <c r="I100" s="6"/>
      <c r="J100" s="7" t="s">
        <v>1</v>
      </c>
      <c r="K100" s="8" t="s">
        <v>1</v>
      </c>
      <c r="L100" s="1"/>
      <c r="M100" s="1"/>
      <c r="N100" s="1"/>
      <c r="O100" s="20">
        <f t="shared" ref="O100:O105" si="30">L100-(M100+N100)</f>
        <v>0</v>
      </c>
      <c r="P100" s="29" t="str">
        <f t="shared" ref="P100:P105" si="31">IF(OR(G100="新規",G100="追加",G100=""),"OK",(IF(AND(H100="",I100=""),"NG","OK")))</f>
        <v>OK</v>
      </c>
      <c r="Q100" s="10" t="str">
        <f t="shared" ref="Q100:Q105" si="32">IF(OR(G100="新規",G100="追加",G100=""),"OK",(IF(OR(AND(J100="",K100=""),AND(J100="",K100="□"),AND(J100="□",K100=""),AND(J100="□",K100="□")),"NG","OK")))</f>
        <v>OK</v>
      </c>
      <c r="R100" s="10" t="str">
        <f t="shared" ref="R100:R105" si="33">IF(OR(AND(C100&lt;&gt;"",D100&lt;&gt;"",F100&lt;&gt;"",G100&lt;&gt;""),(C100="")),"OK","NG")</f>
        <v>OK</v>
      </c>
      <c r="T100" s="81" t="s">
        <v>218</v>
      </c>
    </row>
    <row r="101" spans="1:20" ht="23" customHeight="1">
      <c r="A101" s="6"/>
      <c r="B101" s="9"/>
      <c r="C101" s="72"/>
      <c r="D101" s="152"/>
      <c r="E101" s="152"/>
      <c r="F101" s="15"/>
      <c r="G101" s="7"/>
      <c r="H101" s="6"/>
      <c r="I101" s="6"/>
      <c r="J101" s="7" t="s">
        <v>1</v>
      </c>
      <c r="K101" s="8" t="s">
        <v>1</v>
      </c>
      <c r="L101" s="1"/>
      <c r="M101" s="1"/>
      <c r="N101" s="1"/>
      <c r="O101" s="20">
        <f t="shared" si="30"/>
        <v>0</v>
      </c>
      <c r="P101" s="29" t="str">
        <f t="shared" si="31"/>
        <v>OK</v>
      </c>
      <c r="Q101" s="10" t="str">
        <f t="shared" si="32"/>
        <v>OK</v>
      </c>
      <c r="R101" s="10" t="str">
        <f t="shared" si="33"/>
        <v>OK</v>
      </c>
      <c r="T101" s="81" t="s">
        <v>160</v>
      </c>
    </row>
    <row r="102" spans="1:20" ht="23" customHeight="1">
      <c r="A102" s="6"/>
      <c r="B102" s="9"/>
      <c r="C102" s="72"/>
      <c r="D102" s="152"/>
      <c r="E102" s="152"/>
      <c r="F102" s="15"/>
      <c r="G102" s="7"/>
      <c r="H102" s="6"/>
      <c r="I102" s="6"/>
      <c r="J102" s="7" t="s">
        <v>1</v>
      </c>
      <c r="K102" s="8" t="s">
        <v>1</v>
      </c>
      <c r="L102" s="1"/>
      <c r="M102" s="1"/>
      <c r="N102" s="1"/>
      <c r="O102" s="20">
        <f t="shared" si="30"/>
        <v>0</v>
      </c>
      <c r="P102" s="29" t="str">
        <f t="shared" si="31"/>
        <v>OK</v>
      </c>
      <c r="Q102" s="10" t="str">
        <f t="shared" si="32"/>
        <v>OK</v>
      </c>
      <c r="R102" s="10" t="str">
        <f t="shared" si="33"/>
        <v>OK</v>
      </c>
      <c r="T102" s="81" t="s">
        <v>13</v>
      </c>
    </row>
    <row r="103" spans="1:20" ht="23" customHeight="1">
      <c r="A103" s="6"/>
      <c r="B103" s="9"/>
      <c r="C103" s="72"/>
      <c r="D103" s="152"/>
      <c r="E103" s="152"/>
      <c r="F103" s="16"/>
      <c r="G103" s="7"/>
      <c r="H103" s="6"/>
      <c r="I103" s="6"/>
      <c r="J103" s="7" t="s">
        <v>1</v>
      </c>
      <c r="K103" s="8" t="s">
        <v>1</v>
      </c>
      <c r="L103" s="1"/>
      <c r="M103" s="1"/>
      <c r="N103" s="1"/>
      <c r="O103" s="20">
        <f t="shared" si="30"/>
        <v>0</v>
      </c>
      <c r="P103" s="29" t="str">
        <f t="shared" si="31"/>
        <v>OK</v>
      </c>
      <c r="Q103" s="10" t="str">
        <f>IF(OR(G103="新規",G103="追加",G103=""),"OK",(IF(OR(AND(J103="",K103=""),AND(J103="",K103="□"),AND(J103="□",K103=""),AND(J103="□",K103="□")),"NG","OK")))</f>
        <v>OK</v>
      </c>
      <c r="R103" s="10" t="str">
        <f t="shared" si="33"/>
        <v>OK</v>
      </c>
    </row>
    <row r="104" spans="1:20" ht="23" customHeight="1">
      <c r="A104" s="6"/>
      <c r="B104" s="9"/>
      <c r="C104" s="72"/>
      <c r="D104" s="152"/>
      <c r="E104" s="152"/>
      <c r="F104" s="15"/>
      <c r="G104" s="7"/>
      <c r="H104" s="6"/>
      <c r="I104" s="6"/>
      <c r="J104" s="7" t="s">
        <v>1</v>
      </c>
      <c r="K104" s="8" t="s">
        <v>1</v>
      </c>
      <c r="L104" s="1"/>
      <c r="M104" s="1"/>
      <c r="N104" s="1"/>
      <c r="O104" s="20">
        <f t="shared" si="30"/>
        <v>0</v>
      </c>
      <c r="P104" s="29" t="str">
        <f t="shared" si="31"/>
        <v>OK</v>
      </c>
      <c r="Q104" s="10" t="str">
        <f t="shared" si="32"/>
        <v>OK</v>
      </c>
      <c r="R104" s="10" t="str">
        <f t="shared" si="33"/>
        <v>OK</v>
      </c>
    </row>
    <row r="105" spans="1:20" ht="22.5" customHeight="1">
      <c r="A105" s="6"/>
      <c r="B105" s="9"/>
      <c r="C105" s="72"/>
      <c r="D105" s="152"/>
      <c r="E105" s="152"/>
      <c r="F105" s="15"/>
      <c r="G105" s="7"/>
      <c r="H105" s="6"/>
      <c r="I105" s="6"/>
      <c r="J105" s="7" t="s">
        <v>1</v>
      </c>
      <c r="K105" s="8" t="s">
        <v>1</v>
      </c>
      <c r="L105" s="1"/>
      <c r="M105" s="1"/>
      <c r="N105" s="1"/>
      <c r="O105" s="20">
        <f t="shared" si="30"/>
        <v>0</v>
      </c>
      <c r="P105" s="29" t="str">
        <f t="shared" si="31"/>
        <v>OK</v>
      </c>
      <c r="Q105" s="10" t="str">
        <f t="shared" si="32"/>
        <v>OK</v>
      </c>
      <c r="R105" s="10" t="str">
        <f t="shared" si="33"/>
        <v>OK</v>
      </c>
    </row>
    <row r="106" spans="1:20" ht="22.5" customHeight="1">
      <c r="A106" s="12"/>
      <c r="B106" s="13"/>
      <c r="C106" s="14"/>
      <c r="D106" s="13"/>
      <c r="E106" s="14"/>
      <c r="F106" s="14"/>
      <c r="G106" s="13"/>
      <c r="H106" s="13"/>
      <c r="I106" s="12"/>
      <c r="J106" s="12"/>
      <c r="K106" s="68" t="s">
        <v>137</v>
      </c>
      <c r="L106" s="27">
        <f>SUM(L99:L105)</f>
        <v>0</v>
      </c>
      <c r="M106" s="27">
        <f t="shared" ref="M106:N106" si="34">SUM(M99:M105)</f>
        <v>0</v>
      </c>
      <c r="N106" s="27">
        <f t="shared" si="34"/>
        <v>0</v>
      </c>
      <c r="O106" s="27">
        <f>L106-(M106+N106)</f>
        <v>0</v>
      </c>
      <c r="P106" s="76"/>
      <c r="Q106" s="77"/>
      <c r="R106" s="77"/>
    </row>
    <row r="107" spans="1:20" ht="22.5" customHeight="1">
      <c r="A107" s="48" t="s">
        <v>136</v>
      </c>
      <c r="B107" s="13"/>
      <c r="C107" s="14"/>
      <c r="D107" s="13"/>
      <c r="E107" s="14"/>
      <c r="F107" s="14"/>
      <c r="G107" s="13"/>
      <c r="H107" s="13"/>
      <c r="I107" s="12"/>
      <c r="J107" s="12"/>
      <c r="K107" s="12"/>
      <c r="L107" s="12"/>
      <c r="M107" s="12"/>
      <c r="N107" s="12"/>
      <c r="O107" s="12"/>
      <c r="P107" s="76"/>
      <c r="Q107" s="77"/>
      <c r="R107" s="77"/>
    </row>
    <row r="108" spans="1:20" ht="22.5" customHeight="1">
      <c r="A108" s="162" t="s">
        <v>217</v>
      </c>
      <c r="B108" s="160" t="s">
        <v>67</v>
      </c>
      <c r="C108" s="150" t="s">
        <v>286</v>
      </c>
      <c r="D108" s="150"/>
      <c r="E108" s="150"/>
      <c r="F108" s="150"/>
      <c r="G108" s="160" t="s">
        <v>38</v>
      </c>
      <c r="H108" s="144" t="s">
        <v>47</v>
      </c>
      <c r="I108" s="145"/>
      <c r="J108" s="145"/>
      <c r="K108" s="146"/>
      <c r="L108" s="144" t="s">
        <v>216</v>
      </c>
      <c r="M108" s="145"/>
      <c r="N108" s="145"/>
      <c r="O108" s="146"/>
      <c r="P108" s="48" t="s">
        <v>96</v>
      </c>
      <c r="Q108" s="48" t="s">
        <v>96</v>
      </c>
      <c r="R108" s="61"/>
    </row>
    <row r="109" spans="1:20" ht="22.5" customHeight="1">
      <c r="A109" s="161"/>
      <c r="B109" s="161"/>
      <c r="C109" s="68" t="s">
        <v>215</v>
      </c>
      <c r="D109" s="150" t="s">
        <v>120</v>
      </c>
      <c r="E109" s="150"/>
      <c r="F109" s="68" t="s">
        <v>15</v>
      </c>
      <c r="G109" s="161"/>
      <c r="H109" s="69" t="s">
        <v>29</v>
      </c>
      <c r="I109" s="69" t="s">
        <v>28</v>
      </c>
      <c r="J109" s="68" t="s">
        <v>18</v>
      </c>
      <c r="K109" s="68" t="s">
        <v>19</v>
      </c>
      <c r="L109" s="53" t="s">
        <v>109</v>
      </c>
      <c r="M109" s="53" t="s">
        <v>110</v>
      </c>
      <c r="N109" s="53" t="s">
        <v>111</v>
      </c>
      <c r="O109" s="53" t="s">
        <v>112</v>
      </c>
      <c r="P109" s="70" t="s">
        <v>104</v>
      </c>
      <c r="Q109" s="70" t="s">
        <v>116</v>
      </c>
      <c r="R109" s="70" t="s">
        <v>115</v>
      </c>
      <c r="T109" s="81" t="s">
        <v>153</v>
      </c>
    </row>
    <row r="110" spans="1:20" ht="22.5" customHeight="1">
      <c r="A110" s="6"/>
      <c r="B110" s="9"/>
      <c r="C110" s="72"/>
      <c r="D110" s="152"/>
      <c r="E110" s="152"/>
      <c r="F110" s="15"/>
      <c r="G110" s="7"/>
      <c r="H110" s="6"/>
      <c r="I110" s="6"/>
      <c r="J110" s="7" t="s">
        <v>1</v>
      </c>
      <c r="K110" s="8" t="s">
        <v>1</v>
      </c>
      <c r="L110" s="1"/>
      <c r="M110" s="1"/>
      <c r="N110" s="1"/>
      <c r="O110" s="20">
        <f>L110-(M110+N110)</f>
        <v>0</v>
      </c>
      <c r="P110" s="29" t="str">
        <f>IF(OR(G110="新規",G110="追加",G110=""),"OK",(IF(AND(H110="",I110=""),"NG","OK")))</f>
        <v>OK</v>
      </c>
      <c r="Q110" s="10" t="str">
        <f>IF(OR(G110="新規",G110="追加",G110=""),"OK",(IF(OR(AND(J110="",K110=""),AND(J110="",K110="□"),AND(J110="□",K110=""),AND(J110="□",K110="□")),"NG","OK")))</f>
        <v>OK</v>
      </c>
      <c r="R110" s="10" t="str">
        <f>IF(OR(AND(C110&lt;&gt;"",D110&lt;&gt;"",F110&lt;&gt;"",G110&lt;&gt;""),(C110="")),"OK","NG")</f>
        <v>OK</v>
      </c>
      <c r="T110" s="81" t="s">
        <v>164</v>
      </c>
    </row>
    <row r="111" spans="1:20" ht="22.5" customHeight="1">
      <c r="A111" s="6"/>
      <c r="B111" s="9"/>
      <c r="C111" s="72"/>
      <c r="D111" s="152"/>
      <c r="E111" s="152"/>
      <c r="F111" s="15"/>
      <c r="G111" s="7"/>
      <c r="H111" s="6"/>
      <c r="I111" s="6"/>
      <c r="J111" s="7" t="s">
        <v>1</v>
      </c>
      <c r="K111" s="8" t="s">
        <v>1</v>
      </c>
      <c r="L111" s="1"/>
      <c r="M111" s="1"/>
      <c r="N111" s="1"/>
      <c r="O111" s="20">
        <f t="shared" ref="O111:O116" si="35">L111-(M111+N111)</f>
        <v>0</v>
      </c>
      <c r="P111" s="29" t="str">
        <f t="shared" ref="P111:P116" si="36">IF(OR(G111="新規",G111="追加",G111=""),"OK",(IF(AND(H111="",I111=""),"NG","OK")))</f>
        <v>OK</v>
      </c>
      <c r="Q111" s="10" t="str">
        <f t="shared" ref="Q111:Q116" si="37">IF(OR(G111="新規",G111="追加",G111=""),"OK",(IF(OR(AND(J111="",K111=""),AND(J111="",K111="□"),AND(J111="□",K111=""),AND(J111="□",K111="□")),"NG","OK")))</f>
        <v>OK</v>
      </c>
      <c r="R111" s="10" t="str">
        <f t="shared" ref="R111:R115" si="38">IF(OR(AND(C111&lt;&gt;"",D111&lt;&gt;"",F111&lt;&gt;"",G111&lt;&gt;""),(C111="")),"OK","NG")</f>
        <v>OK</v>
      </c>
      <c r="T111" s="81" t="s">
        <v>13</v>
      </c>
    </row>
    <row r="112" spans="1:20" ht="22.5" customHeight="1">
      <c r="A112" s="6"/>
      <c r="B112" s="9"/>
      <c r="C112" s="72"/>
      <c r="D112" s="152"/>
      <c r="E112" s="152"/>
      <c r="F112" s="15"/>
      <c r="G112" s="7"/>
      <c r="H112" s="6"/>
      <c r="I112" s="6"/>
      <c r="J112" s="7" t="s">
        <v>1</v>
      </c>
      <c r="K112" s="8" t="s">
        <v>1</v>
      </c>
      <c r="L112" s="1"/>
      <c r="M112" s="1"/>
      <c r="N112" s="1"/>
      <c r="O112" s="20">
        <f t="shared" si="35"/>
        <v>0</v>
      </c>
      <c r="P112" s="29" t="str">
        <f t="shared" si="36"/>
        <v>OK</v>
      </c>
      <c r="Q112" s="10" t="str">
        <f t="shared" si="37"/>
        <v>OK</v>
      </c>
      <c r="R112" s="10" t="str">
        <f t="shared" si="38"/>
        <v>OK</v>
      </c>
    </row>
    <row r="113" spans="1:23" ht="22.5" customHeight="1">
      <c r="A113" s="6"/>
      <c r="B113" s="9"/>
      <c r="C113" s="72"/>
      <c r="D113" s="152"/>
      <c r="E113" s="152"/>
      <c r="F113" s="15"/>
      <c r="G113" s="7"/>
      <c r="H113" s="6"/>
      <c r="I113" s="6"/>
      <c r="J113" s="7" t="s">
        <v>1</v>
      </c>
      <c r="K113" s="8" t="s">
        <v>1</v>
      </c>
      <c r="L113" s="1"/>
      <c r="M113" s="1"/>
      <c r="N113" s="1"/>
      <c r="O113" s="20">
        <f t="shared" si="35"/>
        <v>0</v>
      </c>
      <c r="P113" s="29" t="str">
        <f t="shared" si="36"/>
        <v>OK</v>
      </c>
      <c r="Q113" s="10" t="str">
        <f t="shared" si="37"/>
        <v>OK</v>
      </c>
      <c r="R113" s="10" t="str">
        <f t="shared" si="38"/>
        <v>OK</v>
      </c>
    </row>
    <row r="114" spans="1:23" ht="22.5" customHeight="1">
      <c r="A114" s="6"/>
      <c r="B114" s="9"/>
      <c r="C114" s="72"/>
      <c r="D114" s="152"/>
      <c r="E114" s="152"/>
      <c r="F114" s="16"/>
      <c r="G114" s="7"/>
      <c r="H114" s="6"/>
      <c r="I114" s="6"/>
      <c r="J114" s="7" t="s">
        <v>1</v>
      </c>
      <c r="K114" s="8" t="s">
        <v>1</v>
      </c>
      <c r="L114" s="1"/>
      <c r="M114" s="1"/>
      <c r="N114" s="1"/>
      <c r="O114" s="20">
        <f t="shared" si="35"/>
        <v>0</v>
      </c>
      <c r="P114" s="29" t="str">
        <f t="shared" si="36"/>
        <v>OK</v>
      </c>
      <c r="Q114" s="10" t="str">
        <f t="shared" si="37"/>
        <v>OK</v>
      </c>
      <c r="R114" s="10" t="str">
        <f t="shared" si="38"/>
        <v>OK</v>
      </c>
    </row>
    <row r="115" spans="1:23" ht="22.5" customHeight="1">
      <c r="A115" s="6"/>
      <c r="B115" s="9"/>
      <c r="C115" s="72"/>
      <c r="D115" s="152"/>
      <c r="E115" s="152"/>
      <c r="F115" s="15"/>
      <c r="G115" s="7"/>
      <c r="H115" s="6"/>
      <c r="I115" s="6"/>
      <c r="J115" s="7" t="s">
        <v>1</v>
      </c>
      <c r="K115" s="8" t="s">
        <v>1</v>
      </c>
      <c r="L115" s="1"/>
      <c r="M115" s="1"/>
      <c r="N115" s="1"/>
      <c r="O115" s="20">
        <f t="shared" si="35"/>
        <v>0</v>
      </c>
      <c r="P115" s="29" t="str">
        <f t="shared" si="36"/>
        <v>OK</v>
      </c>
      <c r="Q115" s="10" t="str">
        <f t="shared" si="37"/>
        <v>OK</v>
      </c>
      <c r="R115" s="10" t="str">
        <f t="shared" si="38"/>
        <v>OK</v>
      </c>
    </row>
    <row r="116" spans="1:23" ht="22.5" customHeight="1">
      <c r="A116" s="6"/>
      <c r="B116" s="9"/>
      <c r="C116" s="72"/>
      <c r="D116" s="152"/>
      <c r="E116" s="152"/>
      <c r="F116" s="15"/>
      <c r="G116" s="7"/>
      <c r="H116" s="6"/>
      <c r="I116" s="6"/>
      <c r="J116" s="7" t="s">
        <v>1</v>
      </c>
      <c r="K116" s="8" t="s">
        <v>1</v>
      </c>
      <c r="L116" s="1"/>
      <c r="M116" s="1"/>
      <c r="N116" s="1"/>
      <c r="O116" s="20">
        <f t="shared" si="35"/>
        <v>0</v>
      </c>
      <c r="P116" s="29" t="str">
        <f t="shared" si="36"/>
        <v>OK</v>
      </c>
      <c r="Q116" s="10" t="str">
        <f t="shared" si="37"/>
        <v>OK</v>
      </c>
      <c r="R116" s="10" t="str">
        <f>IF(OR(AND(C116&lt;&gt;"",D116&lt;&gt;"",F116&lt;&gt;"",G116&lt;&gt;""),(C116="")),"OK","NG")</f>
        <v>OK</v>
      </c>
    </row>
    <row r="117" spans="1:23" ht="22.5" customHeight="1">
      <c r="A117" s="12"/>
      <c r="B117" s="13"/>
      <c r="C117" s="14"/>
      <c r="D117" s="13"/>
      <c r="E117" s="14"/>
      <c r="F117" s="14"/>
      <c r="G117" s="13"/>
      <c r="H117" s="13"/>
      <c r="I117" s="12"/>
      <c r="J117" s="12"/>
      <c r="K117" s="68" t="s">
        <v>137</v>
      </c>
      <c r="L117" s="27">
        <f>SUM(L110:L116)</f>
        <v>0</v>
      </c>
      <c r="M117" s="27">
        <f t="shared" ref="M117:N117" si="39">SUM(M110:M116)</f>
        <v>0</v>
      </c>
      <c r="N117" s="27">
        <f t="shared" si="39"/>
        <v>0</v>
      </c>
      <c r="O117" s="27">
        <f>L117-(M117+N117)</f>
        <v>0</v>
      </c>
      <c r="P117" s="76"/>
      <c r="Q117" s="77"/>
      <c r="R117" s="77"/>
    </row>
    <row r="118" spans="1:23" ht="13">
      <c r="F118" s="85"/>
    </row>
    <row r="119" spans="1:23" s="61" customFormat="1" ht="13">
      <c r="A119" s="142" t="s">
        <v>139</v>
      </c>
      <c r="B119" s="143"/>
      <c r="C119" s="53" t="s">
        <v>138</v>
      </c>
      <c r="D119" s="53" t="s">
        <v>110</v>
      </c>
      <c r="E119" s="53" t="s">
        <v>111</v>
      </c>
      <c r="F119" s="53" t="s">
        <v>112</v>
      </c>
      <c r="G119" s="53" t="s">
        <v>165</v>
      </c>
      <c r="H119" s="142" t="s">
        <v>17</v>
      </c>
      <c r="I119" s="159"/>
      <c r="J119" s="136" t="s">
        <v>208</v>
      </c>
      <c r="K119" s="136"/>
      <c r="L119" s="136"/>
      <c r="M119" s="136"/>
      <c r="P119" s="87" t="s">
        <v>198</v>
      </c>
      <c r="Q119" s="88" t="s">
        <v>70</v>
      </c>
      <c r="R119" s="88" t="s">
        <v>84</v>
      </c>
    </row>
    <row r="120" spans="1:23" ht="22.5" customHeight="1">
      <c r="A120" s="153" t="s">
        <v>237</v>
      </c>
      <c r="B120" s="154"/>
      <c r="C120" s="100">
        <f>L40</f>
        <v>0</v>
      </c>
      <c r="D120" s="100">
        <f t="shared" ref="D120:F120" si="40">M40</f>
        <v>0</v>
      </c>
      <c r="E120" s="100">
        <f t="shared" si="40"/>
        <v>0</v>
      </c>
      <c r="F120" s="100">
        <f t="shared" si="40"/>
        <v>0</v>
      </c>
      <c r="G120" s="163">
        <f>SUM(D120:D122)</f>
        <v>0</v>
      </c>
      <c r="H120" s="157"/>
      <c r="I120" s="158"/>
      <c r="J120" s="151" t="s">
        <v>209</v>
      </c>
      <c r="K120" s="151"/>
      <c r="L120" s="151"/>
      <c r="M120" s="151"/>
      <c r="N120" s="89"/>
      <c r="O120" s="89"/>
      <c r="P120" s="29" t="str">
        <f>IF(G120&lt;=2500000,"OK","NG")</f>
        <v>OK</v>
      </c>
      <c r="Q120" s="10" t="str">
        <f t="shared" ref="Q120:Q126" si="41">IF(D120&lt;=C120/2,"OK","NG")</f>
        <v>OK</v>
      </c>
      <c r="R120" s="10" t="str">
        <f t="shared" ref="R120:R126" si="42">IF(C120=D120+E120+F120,"OK","NG")</f>
        <v>OK</v>
      </c>
      <c r="S120" s="90"/>
      <c r="T120" s="70"/>
      <c r="U120" s="70"/>
      <c r="V120" s="70"/>
      <c r="W120" s="70"/>
    </row>
    <row r="121" spans="1:23" ht="22.5" customHeight="1">
      <c r="A121" s="155" t="s">
        <v>238</v>
      </c>
      <c r="B121" s="156"/>
      <c r="C121" s="100">
        <f>L51</f>
        <v>0</v>
      </c>
      <c r="D121" s="100">
        <f t="shared" ref="D121:F121" si="43">M51</f>
        <v>0</v>
      </c>
      <c r="E121" s="100">
        <f t="shared" si="43"/>
        <v>0</v>
      </c>
      <c r="F121" s="100">
        <f t="shared" si="43"/>
        <v>0</v>
      </c>
      <c r="G121" s="164"/>
      <c r="H121" s="157"/>
      <c r="I121" s="158"/>
      <c r="J121" s="151"/>
      <c r="K121" s="151"/>
      <c r="L121" s="151"/>
      <c r="M121" s="151"/>
      <c r="N121" s="89"/>
      <c r="O121" s="89"/>
      <c r="P121" s="73" t="s">
        <v>152</v>
      </c>
      <c r="Q121" s="10" t="str">
        <f t="shared" si="41"/>
        <v>OK</v>
      </c>
      <c r="R121" s="10" t="str">
        <f t="shared" si="42"/>
        <v>OK</v>
      </c>
      <c r="S121" s="36"/>
    </row>
    <row r="122" spans="1:23" ht="22.5" customHeight="1">
      <c r="A122" s="155" t="s">
        <v>239</v>
      </c>
      <c r="B122" s="156"/>
      <c r="C122" s="100">
        <f>L62</f>
        <v>0</v>
      </c>
      <c r="D122" s="100">
        <f t="shared" ref="D122:F122" si="44">M62</f>
        <v>0</v>
      </c>
      <c r="E122" s="100">
        <f t="shared" si="44"/>
        <v>0</v>
      </c>
      <c r="F122" s="100">
        <f t="shared" si="44"/>
        <v>0</v>
      </c>
      <c r="G122" s="165"/>
      <c r="H122" s="32"/>
      <c r="I122" s="33"/>
      <c r="J122" s="151"/>
      <c r="K122" s="151"/>
      <c r="L122" s="151"/>
      <c r="M122" s="151"/>
      <c r="N122" s="89"/>
      <c r="O122" s="89"/>
      <c r="P122" s="73" t="s">
        <v>152</v>
      </c>
      <c r="Q122" s="10" t="str">
        <f t="shared" si="41"/>
        <v>OK</v>
      </c>
      <c r="R122" s="10" t="str">
        <f t="shared" si="42"/>
        <v>OK</v>
      </c>
      <c r="S122" s="36"/>
    </row>
    <row r="123" spans="1:23" ht="22.5" customHeight="1">
      <c r="A123" s="155" t="s">
        <v>240</v>
      </c>
      <c r="B123" s="156"/>
      <c r="C123" s="100">
        <f>L73</f>
        <v>0</v>
      </c>
      <c r="D123" s="100">
        <f t="shared" ref="D123:F123" si="45">M73</f>
        <v>0</v>
      </c>
      <c r="E123" s="100">
        <f t="shared" si="45"/>
        <v>0</v>
      </c>
      <c r="F123" s="100">
        <f t="shared" si="45"/>
        <v>0</v>
      </c>
      <c r="G123" s="100">
        <f>D123</f>
        <v>0</v>
      </c>
      <c r="H123" s="32"/>
      <c r="I123" s="33"/>
      <c r="J123" s="150" t="s">
        <v>210</v>
      </c>
      <c r="K123" s="150"/>
      <c r="L123" s="150"/>
      <c r="M123" s="150"/>
      <c r="N123" s="89"/>
      <c r="O123" s="89"/>
      <c r="P123" s="29" t="str">
        <f>IF(G123&lt;=2500000,"OK","NG")</f>
        <v>OK</v>
      </c>
      <c r="Q123" s="10" t="str">
        <f t="shared" si="41"/>
        <v>OK</v>
      </c>
      <c r="R123" s="10" t="str">
        <f t="shared" si="42"/>
        <v>OK</v>
      </c>
      <c r="S123" s="36"/>
    </row>
    <row r="124" spans="1:23" ht="22.5" customHeight="1">
      <c r="A124" s="155" t="s">
        <v>131</v>
      </c>
      <c r="B124" s="156"/>
      <c r="C124" s="100">
        <f>L84</f>
        <v>0</v>
      </c>
      <c r="D124" s="100">
        <f t="shared" ref="D124:F124" si="46">M84</f>
        <v>0</v>
      </c>
      <c r="E124" s="100">
        <f t="shared" si="46"/>
        <v>0</v>
      </c>
      <c r="F124" s="100">
        <f t="shared" si="46"/>
        <v>0</v>
      </c>
      <c r="G124" s="100">
        <f>D124</f>
        <v>0</v>
      </c>
      <c r="H124" s="32"/>
      <c r="I124" s="33"/>
      <c r="J124" s="150" t="s">
        <v>211</v>
      </c>
      <c r="K124" s="150"/>
      <c r="L124" s="150"/>
      <c r="M124" s="150"/>
      <c r="N124" s="89"/>
      <c r="O124" s="89"/>
      <c r="P124" s="29" t="str">
        <f>IF(G124&lt;=5000000,"OK","NG")</f>
        <v>OK</v>
      </c>
      <c r="Q124" s="10" t="str">
        <f t="shared" si="41"/>
        <v>OK</v>
      </c>
      <c r="R124" s="10" t="str">
        <f t="shared" si="42"/>
        <v>OK</v>
      </c>
      <c r="S124" s="36"/>
    </row>
    <row r="125" spans="1:23" ht="22.5" customHeight="1">
      <c r="A125" s="155" t="s">
        <v>241</v>
      </c>
      <c r="B125" s="156"/>
      <c r="C125" s="100">
        <f>L95</f>
        <v>0</v>
      </c>
      <c r="D125" s="100">
        <f t="shared" ref="D125:F125" si="47">M95</f>
        <v>0</v>
      </c>
      <c r="E125" s="100">
        <f t="shared" si="47"/>
        <v>0</v>
      </c>
      <c r="F125" s="100">
        <f t="shared" si="47"/>
        <v>0</v>
      </c>
      <c r="G125" s="183">
        <f>SUM(D125:D126)</f>
        <v>0</v>
      </c>
      <c r="H125" s="32"/>
      <c r="I125" s="33"/>
      <c r="J125" s="151" t="s">
        <v>212</v>
      </c>
      <c r="K125" s="151"/>
      <c r="L125" s="151"/>
      <c r="M125" s="151"/>
      <c r="N125" s="89"/>
      <c r="O125" s="89"/>
      <c r="P125" s="29" t="str">
        <f>IF(G125&lt;=2500000,"OK","NG")</f>
        <v>OK</v>
      </c>
      <c r="Q125" s="10" t="str">
        <f t="shared" si="41"/>
        <v>OK</v>
      </c>
      <c r="R125" s="10" t="str">
        <f t="shared" si="42"/>
        <v>OK</v>
      </c>
      <c r="S125" s="36"/>
    </row>
    <row r="126" spans="1:23" ht="22.5" customHeight="1">
      <c r="A126" s="155" t="s">
        <v>242</v>
      </c>
      <c r="B126" s="156"/>
      <c r="C126" s="100">
        <f>L106</f>
        <v>0</v>
      </c>
      <c r="D126" s="100">
        <f t="shared" ref="D126:F126" si="48">M106</f>
        <v>0</v>
      </c>
      <c r="E126" s="100">
        <f t="shared" si="48"/>
        <v>0</v>
      </c>
      <c r="F126" s="100">
        <f t="shared" si="48"/>
        <v>0</v>
      </c>
      <c r="G126" s="184"/>
      <c r="H126" s="32"/>
      <c r="I126" s="33"/>
      <c r="J126" s="151"/>
      <c r="K126" s="151"/>
      <c r="L126" s="151"/>
      <c r="M126" s="151"/>
      <c r="N126" s="89"/>
      <c r="O126" s="89"/>
      <c r="P126" s="73" t="s">
        <v>152</v>
      </c>
      <c r="Q126" s="10" t="str">
        <f t="shared" si="41"/>
        <v>OK</v>
      </c>
      <c r="R126" s="10" t="str">
        <f t="shared" si="42"/>
        <v>OK</v>
      </c>
      <c r="S126" s="36"/>
    </row>
    <row r="127" spans="1:23" ht="22.5" customHeight="1">
      <c r="A127" s="155" t="s">
        <v>135</v>
      </c>
      <c r="B127" s="156"/>
      <c r="C127" s="100">
        <f>L117</f>
        <v>0</v>
      </c>
      <c r="D127" s="100">
        <f t="shared" ref="D127:F127" si="49">M117</f>
        <v>0</v>
      </c>
      <c r="E127" s="100">
        <f t="shared" si="49"/>
        <v>0</v>
      </c>
      <c r="F127" s="100">
        <f t="shared" si="49"/>
        <v>0</v>
      </c>
      <c r="G127" s="100">
        <f>D127</f>
        <v>0</v>
      </c>
      <c r="H127" s="157"/>
      <c r="I127" s="158"/>
      <c r="J127" s="150" t="s">
        <v>287</v>
      </c>
      <c r="K127" s="150"/>
      <c r="L127" s="150"/>
      <c r="M127" s="150"/>
      <c r="N127" s="89"/>
      <c r="O127" s="89"/>
      <c r="P127" s="29" t="str">
        <f>IF(G127&lt;=2500000,"OK","NG")</f>
        <v>OK</v>
      </c>
      <c r="Q127" s="10" t="str">
        <f>IF(D127&lt;=C127/2,"OK","NG")</f>
        <v>OK</v>
      </c>
      <c r="R127" s="10" t="str">
        <f>IF(C127=D127+E127+F127,"OK","NG")</f>
        <v>OK</v>
      </c>
      <c r="S127" s="36"/>
    </row>
    <row r="128" spans="1:23" ht="22.5" customHeight="1">
      <c r="A128" s="174" t="s">
        <v>14</v>
      </c>
      <c r="B128" s="175"/>
      <c r="C128" s="100">
        <f>SUM(C120:C127)</f>
        <v>0</v>
      </c>
      <c r="D128" s="100">
        <f>SUM(D120:D127)</f>
        <v>0</v>
      </c>
      <c r="E128" s="100">
        <f t="shared" ref="E128:F128" si="50">SUM(E120:E127)</f>
        <v>0</v>
      </c>
      <c r="F128" s="100">
        <f t="shared" si="50"/>
        <v>0</v>
      </c>
      <c r="G128" s="100">
        <f>D128</f>
        <v>0</v>
      </c>
      <c r="H128" s="157"/>
      <c r="I128" s="158"/>
      <c r="J128" s="177" t="s">
        <v>213</v>
      </c>
      <c r="K128" s="177"/>
      <c r="L128" s="177"/>
      <c r="M128" s="177"/>
      <c r="N128" s="89"/>
      <c r="P128" s="29" t="str">
        <f>IF(OR(C128=0,AND(G128&gt;=150000,G128&lt;=10000000)),"OK","NG")</f>
        <v>OK</v>
      </c>
      <c r="Q128" s="10" t="str">
        <f>IF(D128&lt;=C128/2,"OK","NG")</f>
        <v>OK</v>
      </c>
      <c r="R128" s="10" t="str">
        <f>IF(C128=D128+E128+F128,"OK","NG")</f>
        <v>OK</v>
      </c>
    </row>
    <row r="129" spans="1:16" ht="13"/>
    <row r="130" spans="1:16" ht="22.5" customHeight="1">
      <c r="A130" s="48" t="s">
        <v>196</v>
      </c>
    </row>
    <row r="131" spans="1:16" ht="15" customHeight="1">
      <c r="A131" s="139" t="s">
        <v>205</v>
      </c>
      <c r="B131" s="139"/>
      <c r="C131" s="139"/>
      <c r="D131" s="139"/>
      <c r="E131" s="139"/>
      <c r="F131" s="139"/>
      <c r="G131" s="139"/>
      <c r="H131" s="139"/>
      <c r="I131" s="139"/>
      <c r="J131" s="139"/>
      <c r="K131" s="50" t="s">
        <v>82</v>
      </c>
      <c r="P131" s="49" t="s">
        <v>55</v>
      </c>
    </row>
    <row r="132" spans="1:16" ht="15" customHeight="1">
      <c r="A132" s="176" t="s">
        <v>204</v>
      </c>
      <c r="B132" s="176"/>
      <c r="C132" s="176"/>
      <c r="D132" s="176"/>
      <c r="E132" s="176"/>
      <c r="F132" s="176"/>
      <c r="G132" s="176"/>
      <c r="H132" s="176"/>
      <c r="I132" s="176"/>
      <c r="J132" s="176"/>
      <c r="K132" s="56" t="s">
        <v>166</v>
      </c>
      <c r="P132" s="49" t="s">
        <v>167</v>
      </c>
    </row>
    <row r="133" spans="1:16" ht="15" customHeight="1">
      <c r="A133" s="176" t="s">
        <v>199</v>
      </c>
      <c r="B133" s="176"/>
      <c r="C133" s="176"/>
      <c r="D133" s="176"/>
      <c r="E133" s="176"/>
      <c r="F133" s="176"/>
      <c r="G133" s="176"/>
      <c r="H133" s="176"/>
      <c r="I133" s="176"/>
      <c r="J133" s="176"/>
      <c r="K133" s="56" t="s">
        <v>166</v>
      </c>
    </row>
    <row r="134" spans="1:16" ht="15" customHeight="1">
      <c r="A134" s="176" t="s">
        <v>200</v>
      </c>
      <c r="B134" s="176"/>
      <c r="C134" s="176"/>
      <c r="D134" s="176"/>
      <c r="E134" s="176"/>
      <c r="F134" s="176"/>
      <c r="G134" s="176"/>
      <c r="H134" s="176"/>
      <c r="I134" s="176"/>
      <c r="J134" s="176"/>
      <c r="K134" s="56" t="s">
        <v>166</v>
      </c>
    </row>
    <row r="135" spans="1:16" ht="15" customHeight="1">
      <c r="A135" s="176" t="s">
        <v>201</v>
      </c>
      <c r="B135" s="176"/>
      <c r="C135" s="176"/>
      <c r="D135" s="176"/>
      <c r="E135" s="176"/>
      <c r="F135" s="176"/>
      <c r="G135" s="176"/>
      <c r="H135" s="176"/>
      <c r="I135" s="176"/>
      <c r="J135" s="176"/>
      <c r="K135" s="56" t="s">
        <v>166</v>
      </c>
    </row>
    <row r="136" spans="1:16" ht="15" customHeight="1">
      <c r="A136" s="176" t="s">
        <v>289</v>
      </c>
      <c r="B136" s="176"/>
      <c r="C136" s="176"/>
      <c r="D136" s="176"/>
      <c r="E136" s="176"/>
      <c r="F136" s="176"/>
      <c r="G136" s="176"/>
      <c r="H136" s="176"/>
      <c r="I136" s="176"/>
      <c r="J136" s="176"/>
      <c r="K136" s="56" t="s">
        <v>166</v>
      </c>
    </row>
    <row r="137" spans="1:16" ht="15" customHeight="1">
      <c r="A137" s="176" t="s">
        <v>202</v>
      </c>
      <c r="B137" s="176"/>
      <c r="C137" s="176"/>
      <c r="D137" s="176"/>
      <c r="E137" s="176"/>
      <c r="F137" s="176"/>
      <c r="G137" s="176"/>
      <c r="H137" s="176"/>
      <c r="I137" s="176"/>
      <c r="J137" s="176"/>
      <c r="K137" s="56" t="s">
        <v>166</v>
      </c>
    </row>
    <row r="138" spans="1:16" ht="15" customHeight="1">
      <c r="A138" s="176" t="s">
        <v>203</v>
      </c>
      <c r="B138" s="176"/>
      <c r="C138" s="176"/>
      <c r="D138" s="176"/>
      <c r="E138" s="176"/>
      <c r="F138" s="176"/>
      <c r="G138" s="176"/>
      <c r="H138" s="176"/>
      <c r="I138" s="176"/>
      <c r="J138" s="176"/>
      <c r="K138" s="56" t="s">
        <v>166</v>
      </c>
    </row>
    <row r="139" spans="1:16" ht="15" customHeight="1">
      <c r="A139" s="17"/>
      <c r="B139" s="17"/>
      <c r="C139" s="17"/>
      <c r="D139" s="17"/>
      <c r="E139" s="17"/>
      <c r="J139" s="93" t="s">
        <v>141</v>
      </c>
      <c r="K139" s="99">
        <f>COUNTIF(K132:K138,"☑")</f>
        <v>0</v>
      </c>
    </row>
    <row r="140" spans="1:16" ht="15" customHeight="1">
      <c r="A140" s="17"/>
      <c r="B140" s="17"/>
      <c r="C140" s="17"/>
      <c r="D140" s="17"/>
      <c r="E140" s="17"/>
      <c r="H140" s="17"/>
    </row>
    <row r="141" spans="1:16" ht="15" customHeight="1">
      <c r="A141" s="48" t="s">
        <v>206</v>
      </c>
    </row>
    <row r="142" spans="1:16" ht="15" customHeight="1">
      <c r="A142" s="180" t="s">
        <v>57</v>
      </c>
      <c r="B142" s="180"/>
      <c r="C142" s="180"/>
      <c r="D142" s="180"/>
      <c r="E142" s="180"/>
      <c r="F142" s="180"/>
      <c r="G142" s="180"/>
      <c r="H142" s="180"/>
      <c r="I142" s="180"/>
      <c r="J142" s="180"/>
      <c r="K142" s="180"/>
      <c r="P142" s="95" t="s">
        <v>80</v>
      </c>
    </row>
    <row r="143" spans="1:16" ht="15" customHeight="1">
      <c r="A143" s="50" t="s">
        <v>2</v>
      </c>
      <c r="B143" s="140" t="s">
        <v>3</v>
      </c>
      <c r="C143" s="181"/>
      <c r="D143" s="181"/>
      <c r="E143" s="181"/>
      <c r="F143" s="181"/>
      <c r="G143" s="181"/>
      <c r="H143" s="181"/>
      <c r="I143" s="181"/>
      <c r="J143" s="141"/>
    </row>
    <row r="144" spans="1:16" ht="15" customHeight="1">
      <c r="A144" s="3" t="s">
        <v>1</v>
      </c>
      <c r="B144" s="182" t="s">
        <v>69</v>
      </c>
      <c r="C144" s="167"/>
      <c r="D144" s="167"/>
      <c r="E144" s="167"/>
      <c r="F144" s="167"/>
      <c r="G144" s="167"/>
      <c r="H144" s="167"/>
      <c r="I144" s="167"/>
      <c r="J144" s="168"/>
      <c r="P144" s="29" t="str">
        <f>IF(C128=0,"OK",IF(AND(A144="☑",A145="☑",A146="☑"),"OK","NG"))</f>
        <v>OK</v>
      </c>
    </row>
    <row r="145" spans="1:13" ht="15" customHeight="1">
      <c r="A145" s="3" t="s">
        <v>1</v>
      </c>
      <c r="B145" s="182" t="s">
        <v>117</v>
      </c>
      <c r="C145" s="167"/>
      <c r="D145" s="167"/>
      <c r="E145" s="167"/>
      <c r="F145" s="167"/>
      <c r="G145" s="167"/>
      <c r="H145" s="167"/>
      <c r="I145" s="167"/>
      <c r="J145" s="168"/>
    </row>
    <row r="146" spans="1:13" ht="15" customHeight="1">
      <c r="A146" s="3" t="s">
        <v>1</v>
      </c>
      <c r="B146" s="182" t="s">
        <v>288</v>
      </c>
      <c r="C146" s="167"/>
      <c r="D146" s="167"/>
      <c r="E146" s="167"/>
      <c r="F146" s="167"/>
      <c r="G146" s="167"/>
      <c r="H146" s="167"/>
      <c r="I146" s="167"/>
      <c r="J146" s="168"/>
    </row>
    <row r="147" spans="1:13" ht="15" customHeight="1"/>
    <row r="148" spans="1:13" ht="15" customHeight="1">
      <c r="A148" s="48" t="s">
        <v>207</v>
      </c>
    </row>
    <row r="149" spans="1:13" ht="15" customHeight="1">
      <c r="A149" s="50" t="s">
        <v>2</v>
      </c>
      <c r="B149" s="139" t="s">
        <v>4</v>
      </c>
      <c r="C149" s="139"/>
      <c r="D149" s="139"/>
      <c r="E149" s="139"/>
      <c r="F149" s="140" t="s">
        <v>97</v>
      </c>
      <c r="G149" s="141"/>
      <c r="H149" s="140" t="s">
        <v>20</v>
      </c>
      <c r="I149" s="141"/>
      <c r="J149" s="139" t="s">
        <v>17</v>
      </c>
      <c r="K149" s="139"/>
      <c r="L149" s="139"/>
      <c r="M149" s="139"/>
    </row>
    <row r="150" spans="1:13" ht="18.75" customHeight="1">
      <c r="A150" s="3" t="s">
        <v>1</v>
      </c>
      <c r="B150" s="138" t="s">
        <v>23</v>
      </c>
      <c r="C150" s="138"/>
      <c r="D150" s="138"/>
      <c r="E150" s="138"/>
      <c r="F150" s="142" t="s">
        <v>22</v>
      </c>
      <c r="G150" s="143"/>
      <c r="H150" s="142" t="s">
        <v>98</v>
      </c>
      <c r="I150" s="143"/>
      <c r="J150" s="138" t="s">
        <v>143</v>
      </c>
      <c r="K150" s="138"/>
      <c r="L150" s="138"/>
      <c r="M150" s="138"/>
    </row>
    <row r="151" spans="1:13" ht="18.75" customHeight="1">
      <c r="A151" s="3" t="s">
        <v>1</v>
      </c>
      <c r="B151" s="138" t="s">
        <v>25</v>
      </c>
      <c r="C151" s="138"/>
      <c r="D151" s="138"/>
      <c r="E151" s="138"/>
      <c r="F151" s="142" t="s">
        <v>16</v>
      </c>
      <c r="G151" s="143"/>
      <c r="H151" s="142" t="s">
        <v>21</v>
      </c>
      <c r="I151" s="143"/>
      <c r="J151" s="138" t="s">
        <v>100</v>
      </c>
      <c r="K151" s="138"/>
      <c r="L151" s="138"/>
      <c r="M151" s="138"/>
    </row>
    <row r="152" spans="1:13" ht="18.75" customHeight="1">
      <c r="A152" s="3" t="s">
        <v>1</v>
      </c>
      <c r="B152" s="138" t="s">
        <v>24</v>
      </c>
      <c r="C152" s="138"/>
      <c r="D152" s="138"/>
      <c r="E152" s="138"/>
      <c r="F152" s="142" t="s">
        <v>16</v>
      </c>
      <c r="G152" s="143"/>
      <c r="H152" s="142" t="s">
        <v>21</v>
      </c>
      <c r="I152" s="143"/>
      <c r="J152" s="138" t="s">
        <v>26</v>
      </c>
      <c r="K152" s="138"/>
      <c r="L152" s="138"/>
      <c r="M152" s="138"/>
    </row>
    <row r="153" spans="1:13" ht="18.75" customHeight="1">
      <c r="A153" s="3" t="s">
        <v>1</v>
      </c>
      <c r="B153" s="138" t="s">
        <v>90</v>
      </c>
      <c r="C153" s="138"/>
      <c r="D153" s="138"/>
      <c r="E153" s="138"/>
      <c r="F153" s="142" t="s">
        <v>5</v>
      </c>
      <c r="G153" s="143"/>
      <c r="H153" s="159" t="s">
        <v>16</v>
      </c>
      <c r="I153" s="143"/>
      <c r="J153" s="138" t="s">
        <v>99</v>
      </c>
      <c r="K153" s="138"/>
      <c r="L153" s="138"/>
      <c r="M153" s="138"/>
    </row>
    <row r="154" spans="1:13" ht="18.75" customHeight="1">
      <c r="A154" s="3" t="s">
        <v>1</v>
      </c>
      <c r="B154" s="138" t="s">
        <v>283</v>
      </c>
      <c r="C154" s="138"/>
      <c r="D154" s="138"/>
      <c r="E154" s="138"/>
      <c r="F154" s="142" t="s">
        <v>5</v>
      </c>
      <c r="G154" s="143"/>
      <c r="H154" s="136" t="s">
        <v>16</v>
      </c>
      <c r="I154" s="136"/>
      <c r="J154" s="138" t="s">
        <v>284</v>
      </c>
      <c r="K154" s="138"/>
      <c r="L154" s="138"/>
      <c r="M154" s="138"/>
    </row>
  </sheetData>
  <sheetProtection algorithmName="SHA-512" hashValue="OvoT1jurViTbtAkE8ykw9csE5ZK2qxjwNZBEUvmUSCl6e5+WW0+2apOrJCOdZ8tyD2CMH2YNXilcZeOECcQRaw==" saltValue="SFNZHB71Z6qdUkP/PK70aA==" spinCount="100000" sheet="1" objects="1" scenarios="1"/>
  <mergeCells count="198">
    <mergeCell ref="A1:O1"/>
    <mergeCell ref="B3:E3"/>
    <mergeCell ref="B4:E4"/>
    <mergeCell ref="P4:P5"/>
    <mergeCell ref="B5:E5"/>
    <mergeCell ref="B6:E6"/>
    <mergeCell ref="M14:O14"/>
    <mergeCell ref="M15:O15"/>
    <mergeCell ref="M16:O16"/>
    <mergeCell ref="M17:O17"/>
    <mergeCell ref="M18:O18"/>
    <mergeCell ref="M19:O19"/>
    <mergeCell ref="F9:I9"/>
    <mergeCell ref="J9:L9"/>
    <mergeCell ref="M10:O10"/>
    <mergeCell ref="M11:O11"/>
    <mergeCell ref="M12:O12"/>
    <mergeCell ref="M13:O13"/>
    <mergeCell ref="N26:O26"/>
    <mergeCell ref="A31:A32"/>
    <mergeCell ref="B31:B32"/>
    <mergeCell ref="C31:F31"/>
    <mergeCell ref="G31:G32"/>
    <mergeCell ref="H31:K31"/>
    <mergeCell ref="L31:O31"/>
    <mergeCell ref="D32:E32"/>
    <mergeCell ref="M20:O20"/>
    <mergeCell ref="M21:O21"/>
    <mergeCell ref="M22:O22"/>
    <mergeCell ref="M23:O23"/>
    <mergeCell ref="M24:O24"/>
    <mergeCell ref="M25:O25"/>
    <mergeCell ref="D39:E39"/>
    <mergeCell ref="A42:A43"/>
    <mergeCell ref="B42:B43"/>
    <mergeCell ref="C42:F42"/>
    <mergeCell ref="G42:G43"/>
    <mergeCell ref="H42:K42"/>
    <mergeCell ref="D33:E33"/>
    <mergeCell ref="D34:E34"/>
    <mergeCell ref="D35:E35"/>
    <mergeCell ref="D36:E36"/>
    <mergeCell ref="D37:E37"/>
    <mergeCell ref="D38:E38"/>
    <mergeCell ref="A53:A54"/>
    <mergeCell ref="B53:B54"/>
    <mergeCell ref="C53:F53"/>
    <mergeCell ref="L42:O42"/>
    <mergeCell ref="D43:E43"/>
    <mergeCell ref="D44:E44"/>
    <mergeCell ref="D45:E45"/>
    <mergeCell ref="D46:E46"/>
    <mergeCell ref="D47:E47"/>
    <mergeCell ref="G53:G54"/>
    <mergeCell ref="H53:K53"/>
    <mergeCell ref="L53:O53"/>
    <mergeCell ref="D54:E54"/>
    <mergeCell ref="D55:E55"/>
    <mergeCell ref="D56:E56"/>
    <mergeCell ref="D48:E48"/>
    <mergeCell ref="D49:E49"/>
    <mergeCell ref="D50:E50"/>
    <mergeCell ref="H64:K64"/>
    <mergeCell ref="L64:O64"/>
    <mergeCell ref="D65:E65"/>
    <mergeCell ref="D66:E66"/>
    <mergeCell ref="D67:E67"/>
    <mergeCell ref="D57:E57"/>
    <mergeCell ref="D58:E58"/>
    <mergeCell ref="D59:E59"/>
    <mergeCell ref="D60:E60"/>
    <mergeCell ref="D61:E61"/>
    <mergeCell ref="C64:F64"/>
    <mergeCell ref="D68:E68"/>
    <mergeCell ref="D69:E69"/>
    <mergeCell ref="D70:E70"/>
    <mergeCell ref="D71:E71"/>
    <mergeCell ref="D72:E72"/>
    <mergeCell ref="A75:A76"/>
    <mergeCell ref="B75:B76"/>
    <mergeCell ref="C75:F75"/>
    <mergeCell ref="G64:G65"/>
    <mergeCell ref="A64:A65"/>
    <mergeCell ref="B64:B65"/>
    <mergeCell ref="A86:A87"/>
    <mergeCell ref="B86:B87"/>
    <mergeCell ref="C86:F86"/>
    <mergeCell ref="G75:G76"/>
    <mergeCell ref="H75:K75"/>
    <mergeCell ref="L75:O75"/>
    <mergeCell ref="D76:E76"/>
    <mergeCell ref="D77:E77"/>
    <mergeCell ref="D78:E78"/>
    <mergeCell ref="G86:G87"/>
    <mergeCell ref="H86:K86"/>
    <mergeCell ref="L86:O86"/>
    <mergeCell ref="D87:E87"/>
    <mergeCell ref="D88:E88"/>
    <mergeCell ref="D89:E89"/>
    <mergeCell ref="D79:E79"/>
    <mergeCell ref="D80:E80"/>
    <mergeCell ref="D81:E81"/>
    <mergeCell ref="D82:E82"/>
    <mergeCell ref="D83:E83"/>
    <mergeCell ref="H97:K97"/>
    <mergeCell ref="L97:O97"/>
    <mergeCell ref="D98:E98"/>
    <mergeCell ref="D99:E99"/>
    <mergeCell ref="D100:E100"/>
    <mergeCell ref="D90:E90"/>
    <mergeCell ref="D91:E91"/>
    <mergeCell ref="D92:E92"/>
    <mergeCell ref="D93:E93"/>
    <mergeCell ref="D94:E94"/>
    <mergeCell ref="C97:F97"/>
    <mergeCell ref="D101:E101"/>
    <mergeCell ref="D102:E102"/>
    <mergeCell ref="D103:E103"/>
    <mergeCell ref="D104:E104"/>
    <mergeCell ref="D105:E105"/>
    <mergeCell ref="A108:A109"/>
    <mergeCell ref="B108:B109"/>
    <mergeCell ref="C108:F108"/>
    <mergeCell ref="G97:G98"/>
    <mergeCell ref="A97:A98"/>
    <mergeCell ref="B97:B98"/>
    <mergeCell ref="D112:E112"/>
    <mergeCell ref="D113:E113"/>
    <mergeCell ref="D114:E114"/>
    <mergeCell ref="D115:E115"/>
    <mergeCell ref="D116:E116"/>
    <mergeCell ref="A119:B119"/>
    <mergeCell ref="G108:G109"/>
    <mergeCell ref="H108:K108"/>
    <mergeCell ref="L108:O108"/>
    <mergeCell ref="D109:E109"/>
    <mergeCell ref="D110:E110"/>
    <mergeCell ref="D111:E111"/>
    <mergeCell ref="H119:I119"/>
    <mergeCell ref="J119:M119"/>
    <mergeCell ref="A120:B120"/>
    <mergeCell ref="G120:G122"/>
    <mergeCell ref="H120:I120"/>
    <mergeCell ref="J120:M122"/>
    <mergeCell ref="A121:B121"/>
    <mergeCell ref="H121:I121"/>
    <mergeCell ref="A122:B122"/>
    <mergeCell ref="A127:B127"/>
    <mergeCell ref="H127:I127"/>
    <mergeCell ref="J127:M127"/>
    <mergeCell ref="A128:B128"/>
    <mergeCell ref="H128:I128"/>
    <mergeCell ref="J128:M128"/>
    <mergeCell ref="A123:B123"/>
    <mergeCell ref="J123:M123"/>
    <mergeCell ref="A124:B124"/>
    <mergeCell ref="J124:M124"/>
    <mergeCell ref="A125:B125"/>
    <mergeCell ref="G125:G126"/>
    <mergeCell ref="J125:M126"/>
    <mergeCell ref="A126:B126"/>
    <mergeCell ref="A137:J137"/>
    <mergeCell ref="A138:J138"/>
    <mergeCell ref="A142:K142"/>
    <mergeCell ref="B143:J143"/>
    <mergeCell ref="B144:J144"/>
    <mergeCell ref="B145:J145"/>
    <mergeCell ref="A131:J131"/>
    <mergeCell ref="A132:J132"/>
    <mergeCell ref="A133:J133"/>
    <mergeCell ref="A134:J134"/>
    <mergeCell ref="A135:J135"/>
    <mergeCell ref="A136:J136"/>
    <mergeCell ref="B146:J146"/>
    <mergeCell ref="B149:E149"/>
    <mergeCell ref="F149:G149"/>
    <mergeCell ref="H149:I149"/>
    <mergeCell ref="J149:M149"/>
    <mergeCell ref="B150:E150"/>
    <mergeCell ref="F150:G150"/>
    <mergeCell ref="H150:I150"/>
    <mergeCell ref="J150:M150"/>
    <mergeCell ref="B153:E153"/>
    <mergeCell ref="F153:G153"/>
    <mergeCell ref="H153:I153"/>
    <mergeCell ref="J153:M153"/>
    <mergeCell ref="B154:E154"/>
    <mergeCell ref="F154:G154"/>
    <mergeCell ref="H154:I154"/>
    <mergeCell ref="J154:M154"/>
    <mergeCell ref="B151:E151"/>
    <mergeCell ref="F151:G151"/>
    <mergeCell ref="H151:I151"/>
    <mergeCell ref="J151:M151"/>
    <mergeCell ref="B152:E152"/>
    <mergeCell ref="F152:G152"/>
    <mergeCell ref="H152:I152"/>
    <mergeCell ref="J152:M152"/>
  </mergeCells>
  <phoneticPr fontId="2"/>
  <conditionalFormatting sqref="C120:G128">
    <cfRule type="expression" dxfId="6929" priority="2">
      <formula>$P120="NG"</formula>
    </cfRule>
  </conditionalFormatting>
  <conditionalFormatting sqref="G120:G123">
    <cfRule type="expression" dxfId="6928" priority="1">
      <formula>$P120="NG"</formula>
    </cfRule>
  </conditionalFormatting>
  <conditionalFormatting sqref="H33:K36">
    <cfRule type="expression" dxfId="6927" priority="55">
      <formula>#REF!="追加"</formula>
    </cfRule>
    <cfRule type="expression" dxfId="6926" priority="56">
      <formula>#REF!="新規"</formula>
    </cfRule>
  </conditionalFormatting>
  <conditionalFormatting sqref="H37:K39">
    <cfRule type="expression" dxfId="6925" priority="60">
      <formula>#REF!="追加"</formula>
    </cfRule>
    <cfRule type="expression" dxfId="6924" priority="67">
      <formula>#REF!="新規"</formula>
    </cfRule>
  </conditionalFormatting>
  <conditionalFormatting sqref="H44:K47">
    <cfRule type="expression" dxfId="6923" priority="46">
      <formula>#REF!="追加"</formula>
    </cfRule>
    <cfRule type="expression" dxfId="6922" priority="47">
      <formula>#REF!="新規"</formula>
    </cfRule>
  </conditionalFormatting>
  <conditionalFormatting sqref="H48:K50">
    <cfRule type="expression" dxfId="6921" priority="50">
      <formula>#REF!="追加"</formula>
    </cfRule>
    <cfRule type="expression" dxfId="6920" priority="51">
      <formula>#REF!="新規"</formula>
    </cfRule>
  </conditionalFormatting>
  <conditionalFormatting sqref="H55:K58">
    <cfRule type="expression" dxfId="6919" priority="40">
      <formula>#REF!="追加"</formula>
    </cfRule>
    <cfRule type="expression" dxfId="6918" priority="41">
      <formula>#REF!="新規"</formula>
    </cfRule>
  </conditionalFormatting>
  <conditionalFormatting sqref="H59:K61">
    <cfRule type="expression" dxfId="6917" priority="44">
      <formula>#REF!="追加"</formula>
    </cfRule>
    <cfRule type="expression" dxfId="6916" priority="45">
      <formula>#REF!="新規"</formula>
    </cfRule>
  </conditionalFormatting>
  <conditionalFormatting sqref="H66:K69">
    <cfRule type="expression" dxfId="6915" priority="34">
      <formula>#REF!="追加"</formula>
    </cfRule>
    <cfRule type="expression" dxfId="6914" priority="35">
      <formula>#REF!="新規"</formula>
    </cfRule>
  </conditionalFormatting>
  <conditionalFormatting sqref="H70:K72">
    <cfRule type="expression" dxfId="6913" priority="38">
      <formula>#REF!="追加"</formula>
    </cfRule>
    <cfRule type="expression" dxfId="6912" priority="39">
      <formula>#REF!="新規"</formula>
    </cfRule>
  </conditionalFormatting>
  <conditionalFormatting sqref="H77:K80">
    <cfRule type="expression" dxfId="6911" priority="28">
      <formula>#REF!="追加"</formula>
    </cfRule>
    <cfRule type="expression" dxfId="6910" priority="29">
      <formula>#REF!="新規"</formula>
    </cfRule>
  </conditionalFormatting>
  <conditionalFormatting sqref="H81:K83">
    <cfRule type="expression" dxfId="6909" priority="32">
      <formula>#REF!="追加"</formula>
    </cfRule>
    <cfRule type="expression" dxfId="6908" priority="33">
      <formula>#REF!="新規"</formula>
    </cfRule>
  </conditionalFormatting>
  <conditionalFormatting sqref="H88:K91">
    <cfRule type="expression" dxfId="6907" priority="22">
      <formula>#REF!="追加"</formula>
    </cfRule>
    <cfRule type="expression" dxfId="6906" priority="23">
      <formula>#REF!="新規"</formula>
    </cfRule>
  </conditionalFormatting>
  <conditionalFormatting sqref="H92:K94">
    <cfRule type="expression" dxfId="6905" priority="26">
      <formula>#REF!="追加"</formula>
    </cfRule>
    <cfRule type="expression" dxfId="6904" priority="27">
      <formula>#REF!="新規"</formula>
    </cfRule>
  </conditionalFormatting>
  <conditionalFormatting sqref="H99:K102">
    <cfRule type="expression" dxfId="6903" priority="16">
      <formula>#REF!="追加"</formula>
    </cfRule>
    <cfRule type="expression" dxfId="6902" priority="17">
      <formula>#REF!="新規"</formula>
    </cfRule>
  </conditionalFormatting>
  <conditionalFormatting sqref="H103:K105">
    <cfRule type="expression" dxfId="6901" priority="20">
      <formula>#REF!="追加"</formula>
    </cfRule>
    <cfRule type="expression" dxfId="6900" priority="21">
      <formula>#REF!="新規"</formula>
    </cfRule>
  </conditionalFormatting>
  <conditionalFormatting sqref="H110:K113">
    <cfRule type="expression" dxfId="6899" priority="10">
      <formula>#REF!="追加"</formula>
    </cfRule>
    <cfRule type="expression" dxfId="6898" priority="11">
      <formula>#REF!="新規"</formula>
    </cfRule>
  </conditionalFormatting>
  <conditionalFormatting sqref="H114:K116">
    <cfRule type="expression" dxfId="6897" priority="14">
      <formula>#REF!="追加"</formula>
    </cfRule>
    <cfRule type="expression" dxfId="6896" priority="15">
      <formula>#REF!="新規"</formula>
    </cfRule>
  </conditionalFormatting>
  <conditionalFormatting sqref="J35:K36 J39:K39">
    <cfRule type="expression" dxfId="6895" priority="57">
      <formula>#REF!="追加"</formula>
    </cfRule>
    <cfRule type="expression" dxfId="6894" priority="58">
      <formula>#REF!="新規"</formula>
    </cfRule>
  </conditionalFormatting>
  <conditionalFormatting sqref="J46:K47 J50:K50">
    <cfRule type="expression" dxfId="6893" priority="48">
      <formula>#REF!="追加"</formula>
    </cfRule>
    <cfRule type="expression" dxfId="6892" priority="49">
      <formula>#REF!="新規"</formula>
    </cfRule>
  </conditionalFormatting>
  <conditionalFormatting sqref="J57:K58 J61:K61">
    <cfRule type="expression" dxfId="6891" priority="42">
      <formula>#REF!="追加"</formula>
    </cfRule>
    <cfRule type="expression" dxfId="6890" priority="43">
      <formula>#REF!="新規"</formula>
    </cfRule>
  </conditionalFormatting>
  <conditionalFormatting sqref="J68:K69 J72:K72">
    <cfRule type="expression" dxfId="6889" priority="36">
      <formula>#REF!="追加"</formula>
    </cfRule>
    <cfRule type="expression" dxfId="6888" priority="37">
      <formula>#REF!="新規"</formula>
    </cfRule>
  </conditionalFormatting>
  <conditionalFormatting sqref="J79:K80 J83:K83">
    <cfRule type="expression" dxfId="6887" priority="30">
      <formula>#REF!="追加"</formula>
    </cfRule>
    <cfRule type="expression" dxfId="6886" priority="31">
      <formula>#REF!="新規"</formula>
    </cfRule>
  </conditionalFormatting>
  <conditionalFormatting sqref="J90:K91 J94:K94">
    <cfRule type="expression" dxfId="6885" priority="24">
      <formula>#REF!="追加"</formula>
    </cfRule>
    <cfRule type="expression" dxfId="6884" priority="25">
      <formula>#REF!="新規"</formula>
    </cfRule>
  </conditionalFormatting>
  <conditionalFormatting sqref="J101:K102 J105:K105">
    <cfRule type="expression" dxfId="6883" priority="18">
      <formula>#REF!="追加"</formula>
    </cfRule>
    <cfRule type="expression" dxfId="6882" priority="19">
      <formula>#REF!="新規"</formula>
    </cfRule>
  </conditionalFormatting>
  <conditionalFormatting sqref="J112:K113 J116:K116">
    <cfRule type="expression" dxfId="6881" priority="12">
      <formula>#REF!="追加"</formula>
    </cfRule>
    <cfRule type="expression" dxfId="6880" priority="13">
      <formula>#REF!="新規"</formula>
    </cfRule>
  </conditionalFormatting>
  <conditionalFormatting sqref="J40:O41 J51:O52 J62:O63 J73:O74 J84:O84 J95:O96 J106:O107 J117:O117">
    <cfRule type="expression" dxfId="6879" priority="72">
      <formula>$I40="追加"</formula>
    </cfRule>
    <cfRule type="expression" dxfId="6878" priority="73">
      <formula>$I40="新規"</formula>
    </cfRule>
  </conditionalFormatting>
  <conditionalFormatting sqref="K85:O85 I85">
    <cfRule type="expression" dxfId="6877" priority="76">
      <formula>#REF!="追加"</formula>
    </cfRule>
    <cfRule type="expression" dxfId="6876" priority="77">
      <formula>#REF!="新規"</formula>
    </cfRule>
  </conditionalFormatting>
  <conditionalFormatting sqref="L40:O41 L51:O52 L62:O63 L73:O74 L84:O84 L95:O96 L106:O107 L117:O117">
    <cfRule type="expression" dxfId="6875" priority="68">
      <formula>$I40="追加"</formula>
    </cfRule>
    <cfRule type="expression" dxfId="6874" priority="69">
      <formula>$I40="新規"</formula>
    </cfRule>
  </conditionalFormatting>
  <conditionalFormatting sqref="L85:O85">
    <cfRule type="expression" dxfId="6873" priority="74">
      <formula>#REF!="追加"</formula>
    </cfRule>
    <cfRule type="expression" dxfId="6872" priority="75">
      <formula>#REF!="新規"</formula>
    </cfRule>
  </conditionalFormatting>
  <conditionalFormatting sqref="P3">
    <cfRule type="expression" dxfId="6871" priority="62">
      <formula>$P3&lt;&gt;"要修正！"</formula>
    </cfRule>
    <cfRule type="expression" dxfId="6870" priority="63">
      <formula>$P3="要修正！"</formula>
    </cfRule>
  </conditionalFormatting>
  <conditionalFormatting sqref="P4:P5">
    <cfRule type="expression" dxfId="6869" priority="54">
      <formula>$P$3="要修正！"</formula>
    </cfRule>
  </conditionalFormatting>
  <conditionalFormatting sqref="P144">
    <cfRule type="expression" dxfId="6868" priority="61">
      <formula>P144="NG"</formula>
    </cfRule>
  </conditionalFormatting>
  <conditionalFormatting sqref="P33:R41">
    <cfRule type="expression" dxfId="6867" priority="59">
      <formula>P33="NG"</formula>
    </cfRule>
  </conditionalFormatting>
  <conditionalFormatting sqref="P44:R52">
    <cfRule type="expression" dxfId="6866" priority="9">
      <formula>P44="NG"</formula>
    </cfRule>
  </conditionalFormatting>
  <conditionalFormatting sqref="P55:R63">
    <cfRule type="expression" dxfId="6865" priority="7">
      <formula>P55="NG"</formula>
    </cfRule>
  </conditionalFormatting>
  <conditionalFormatting sqref="P66:R74 P75:Q83">
    <cfRule type="expression" dxfId="6864" priority="8">
      <formula>P66="NG"</formula>
    </cfRule>
  </conditionalFormatting>
  <conditionalFormatting sqref="P84:R85 R77:R83">
    <cfRule type="expression" dxfId="6863" priority="6">
      <formula>P77="NG"</formula>
    </cfRule>
  </conditionalFormatting>
  <conditionalFormatting sqref="P88:R96">
    <cfRule type="expression" dxfId="6862" priority="5">
      <formula>P88="NG"</formula>
    </cfRule>
  </conditionalFormatting>
  <conditionalFormatting sqref="P99:R107">
    <cfRule type="expression" dxfId="6861" priority="4">
      <formula>P99="NG"</formula>
    </cfRule>
  </conditionalFormatting>
  <conditionalFormatting sqref="P110:R117">
    <cfRule type="expression" dxfId="6860" priority="3">
      <formula>P110="NG"</formula>
    </cfRule>
  </conditionalFormatting>
  <conditionalFormatting sqref="P120:R120 Q121:R122">
    <cfRule type="expression" dxfId="6859" priority="71">
      <formula>#REF!="NG"</formula>
    </cfRule>
  </conditionalFormatting>
  <conditionalFormatting sqref="P120:R128">
    <cfRule type="expression" dxfId="6858" priority="52">
      <formula>P120="NG"</formula>
    </cfRule>
  </conditionalFormatting>
  <conditionalFormatting sqref="P121:R122">
    <cfRule type="expression" dxfId="6857" priority="70">
      <formula>$P29="NG"</formula>
    </cfRule>
  </conditionalFormatting>
  <conditionalFormatting sqref="P123:R127 P128:Q128">
    <cfRule type="expression" dxfId="6856" priority="53">
      <formula>#REF!="NG"</formula>
    </cfRule>
  </conditionalFormatting>
  <conditionalFormatting sqref="P125:R126">
    <cfRule type="expression" dxfId="6855" priority="65">
      <formula>$P30="NG"</formula>
    </cfRule>
  </conditionalFormatting>
  <conditionalFormatting sqref="P127:R128">
    <cfRule type="expression" dxfId="6854" priority="64">
      <formula>$P31="NG"</formula>
    </cfRule>
  </conditionalFormatting>
  <conditionalFormatting sqref="T57 T76:T80 T86:T88 T98:T102 T109:T111">
    <cfRule type="expression" dxfId="6853" priority="66">
      <formula>T57="NG"</formula>
    </cfRule>
  </conditionalFormatting>
  <dataValidations count="12">
    <dataValidation type="list" allowBlank="1" showInputMessage="1" showErrorMessage="1" sqref="D27 D11:D25" xr:uid="{62F551C5-FC66-40ED-98C4-02D2B7190604}">
      <formula1>$Q$11:$Q$13</formula1>
    </dataValidation>
    <dataValidation type="list" allowBlank="1" showInputMessage="1" showErrorMessage="1" sqref="B11:B25" xr:uid="{7DF91C11-0A74-4143-A0AF-471E8BF5C915}">
      <formula1>$P$11:$P$18</formula1>
    </dataValidation>
    <dataValidation type="list" allowBlank="1" showInputMessage="1" showErrorMessage="1" sqref="C99:C105" xr:uid="{4FB0ADD6-7F96-40E2-9E00-FAAE93B39BDD}">
      <formula1>$T$99:$T$102</formula1>
    </dataValidation>
    <dataValidation type="list" allowBlank="1" showInputMessage="1" showErrorMessage="1" sqref="C33:C39" xr:uid="{1CFEB4EE-15BD-4F6B-A773-49661424D61F}">
      <formula1>$U$33:$U$36</formula1>
    </dataValidation>
    <dataValidation type="list" allowBlank="1" showInputMessage="1" showErrorMessage="1" sqref="B33:B39 B110:B116 B99:B105 B88:B94 B77:B83 B66:B72 B55:B61 B44:B50" xr:uid="{C435BFD4-248C-4216-8919-49DA23618A85}">
      <formula1>$T$33:$T$34</formula1>
    </dataValidation>
    <dataValidation type="list" allowBlank="1" showInputMessage="1" showErrorMessage="1" sqref="C110:C116" xr:uid="{FCA82DE2-672F-44BA-A18D-92B54C7EBE3B}">
      <formula1>$T$110:$T$111</formula1>
    </dataValidation>
    <dataValidation type="list" allowBlank="1" showInputMessage="1" showErrorMessage="1" sqref="C88:C94" xr:uid="{0F382E98-A25B-4B81-B2DA-69CEBB5CEC6C}">
      <formula1>$T$87:$T$88</formula1>
    </dataValidation>
    <dataValidation type="list" allowBlank="1" showInputMessage="1" showErrorMessage="1" sqref="C77:C83" xr:uid="{5FD53921-667B-4037-97D5-8905CD2725AF}">
      <formula1>$T$77:$T$80</formula1>
    </dataValidation>
    <dataValidation type="list" allowBlank="1" showInputMessage="1" showErrorMessage="1" sqref="C66:C72" xr:uid="{31557A1B-D9FA-48DC-850B-E67E627EE165}">
      <formula1>$T$66:$T$68</formula1>
    </dataValidation>
    <dataValidation type="list" allowBlank="1" showInputMessage="1" showErrorMessage="1" sqref="C55:C61" xr:uid="{2D6B2B55-13F9-4974-BF08-8492194F5AAD}">
      <formula1>$T$55:$T$58</formula1>
    </dataValidation>
    <dataValidation type="list" allowBlank="1" showInputMessage="1" showErrorMessage="1" sqref="C44:C50" xr:uid="{FEF6BA91-A472-4F17-B7CA-08BCFEEA5810}">
      <formula1>$T$44:$T$46</formula1>
    </dataValidation>
    <dataValidation type="list" allowBlank="1" showInputMessage="1" showErrorMessage="1" sqref="K132:K138" xr:uid="{54797753-D1A6-4087-8E93-94741947E570}">
      <formula1>$P$131:$P$132</formula1>
    </dataValidation>
  </dataValidations>
  <pageMargins left="0.70866141732283472" right="0.70866141732283472" top="0.62992125984251968" bottom="0.74803149606299213" header="0.31496062992125984" footer="0.31496062992125984"/>
  <headerFooter>
    <oddHeader>&amp;L様式第1号別添1&amp;R事業参加者用（事業参加者→事業実施主体）</oddHeader>
  </headerFooter>
  <extLst>
    <ext xmlns:x14="http://schemas.microsoft.com/office/spreadsheetml/2009/9/main" uri="{CCE6A557-97BC-4b89-ADB6-D9C93CAAB3DF}">
      <x14:dataValidations xmlns:xm="http://schemas.microsoft.com/office/excel/2006/main" count="6">
        <x14:dataValidation type="list" allowBlank="1" showInputMessage="1" showErrorMessage="1" xr:uid="{14FE30DC-7ED1-4E9D-A691-4FAB00A12BF8}">
          <x14:formula1>
            <xm:f>リスト!$H$2:$H$3</xm:f>
          </x14:formula1>
          <xm:sqref>A150:A154</xm:sqref>
        </x14:dataValidation>
        <x14:dataValidation type="list" allowBlank="1" showInputMessage="1" showErrorMessage="1" xr:uid="{2C3DBBFA-3EFA-48E4-A12C-4E8754E6530F}">
          <x14:formula1>
            <xm:f>リスト!$D$2:$D$3</xm:f>
          </x14:formula1>
          <xm:sqref>C107 C96 C52 C63 C74 C85</xm:sqref>
        </x14:dataValidation>
        <x14:dataValidation type="list" allowBlank="1" showInputMessage="1" showErrorMessage="1" xr:uid="{FDD446A6-F879-4ED7-A41D-D099A6599AEE}">
          <x14:formula1>
            <xm:f>リスト!$E$2:$E$22</xm:f>
          </x14:formula1>
          <xm:sqref>D107 D96 D52 D63 D74 D85</xm:sqref>
        </x14:dataValidation>
        <x14:dataValidation type="list" allowBlank="1" showInputMessage="1" showErrorMessage="1" xr:uid="{83D5620F-7348-4B30-AD87-F9E87A191E64}">
          <x14:formula1>
            <xm:f>リスト!$C$2:$C$4</xm:f>
          </x14:formula1>
          <xm:sqref>B107 B96 B52 B63 B74 B85</xm:sqref>
        </x14:dataValidation>
        <x14:dataValidation type="list" allowBlank="1" showInputMessage="1" showErrorMessage="1" xr:uid="{5CC57AD6-2A95-445F-A179-D73E089E14C6}">
          <x14:formula1>
            <xm:f>リスト!$G$2:$G$4</xm:f>
          </x14:formula1>
          <xm:sqref>G88:G94 G99:G105 I52 G33:G39 I63 G44:G50 I74 G55:G61 G66:G72 I96 G77:G83 I107 G110:G116</xm:sqref>
        </x14:dataValidation>
        <x14:dataValidation type="list" allowBlank="1" showInputMessage="1" showErrorMessage="1" xr:uid="{0E0BC4C9-BC68-454E-BA1C-096250BD51B9}">
          <x14:formula1>
            <xm:f>リスト!$H$2:$H$4</xm:f>
          </x14:formula1>
          <xm:sqref>A144:A146 J33:K39 L107:O107 L52:O52 J99:K105 L63:O63 J77:K83 L74:O74 J44:K50 L85:O85 J55:K61 L96:O96 J66:K72 J88:K94 J110:K116</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8D221-9FAB-4DE2-B4C3-9091D0712D16}">
  <sheetPr>
    <pageSetUpPr fitToPage="1"/>
  </sheetPr>
  <dimension ref="A1:W154"/>
  <sheetViews>
    <sheetView view="pageBreakPreview" topLeftCell="C3" zoomScale="80" zoomScaleNormal="100" zoomScaleSheetLayoutView="80" workbookViewId="0">
      <selection activeCell="P3" sqref="P3:P5 H11:H25 K11:K25 C26 F26:L27 O33:R39 L40:O40 O44:R50 L51:O51 O55:R61 L62:O62 O66:R72 L73:O73 O77:O83 R77:R83 L84:O84 O88:R94 L95:O95 O99:R105 L106:O106 O110:R116 L117:O117 C120:G128 P120 Q120:R126 P123:P125 P127:R128 K139 P144"/>
    </sheetView>
  </sheetViews>
  <sheetFormatPr defaultColWidth="9" defaultRowHeight="22.5" customHeight="1"/>
  <cols>
    <col min="1" max="15" width="14.6328125" style="48" customWidth="1"/>
    <col min="16" max="16" width="23.26953125" style="49" customWidth="1"/>
    <col min="17" max="17" width="23.453125" style="48" bestFit="1" customWidth="1"/>
    <col min="18" max="18" width="18.90625" style="48" bestFit="1" customWidth="1"/>
    <col min="19" max="19" width="11.08984375" style="48" bestFit="1" customWidth="1"/>
    <col min="20" max="20" width="27.26953125" style="48" customWidth="1"/>
    <col min="21" max="21" width="8.90625" style="48" customWidth="1"/>
    <col min="22" max="16384" width="9" style="48"/>
  </cols>
  <sheetData>
    <row r="1" spans="1:19" s="35" customFormat="1" ht="22.5" customHeight="1">
      <c r="A1" s="178" t="s">
        <v>285</v>
      </c>
      <c r="B1" s="178"/>
      <c r="C1" s="178"/>
      <c r="D1" s="178"/>
      <c r="E1" s="178"/>
      <c r="F1" s="178"/>
      <c r="G1" s="178"/>
      <c r="H1" s="178"/>
      <c r="I1" s="178"/>
      <c r="J1" s="178"/>
      <c r="K1" s="178"/>
      <c r="L1" s="178"/>
      <c r="M1" s="178"/>
      <c r="N1" s="178"/>
      <c r="O1" s="178"/>
      <c r="P1" s="34" t="s">
        <v>58</v>
      </c>
    </row>
    <row r="2" spans="1:19" s="36" customFormat="1" ht="13">
      <c r="A2" s="36" t="s">
        <v>89</v>
      </c>
      <c r="F2" s="37"/>
      <c r="P2" s="38"/>
    </row>
    <row r="3" spans="1:19" s="36" customFormat="1" ht="22.5" customHeight="1">
      <c r="A3" s="39" t="s">
        <v>31</v>
      </c>
      <c r="B3" s="166"/>
      <c r="C3" s="167"/>
      <c r="D3" s="167"/>
      <c r="E3" s="168"/>
      <c r="F3" s="40"/>
      <c r="G3" s="40"/>
      <c r="H3" s="40"/>
      <c r="I3" s="40"/>
      <c r="J3" s="40"/>
      <c r="K3" s="40"/>
      <c r="L3" s="40"/>
      <c r="M3" s="41"/>
      <c r="N3" s="40" t="s">
        <v>148</v>
      </c>
      <c r="O3" s="40"/>
      <c r="P3" s="18" t="str">
        <f>IF(COUNTIF(P33:R154,"NG"),"要修正！","クリア ! ")</f>
        <v xml:space="preserve">クリア ! </v>
      </c>
      <c r="Q3" s="36" t="s">
        <v>113</v>
      </c>
      <c r="S3" s="38"/>
    </row>
    <row r="4" spans="1:19" s="36" customFormat="1" ht="22.5" customHeight="1">
      <c r="A4" s="39" t="s">
        <v>30</v>
      </c>
      <c r="B4" s="166"/>
      <c r="C4" s="167"/>
      <c r="D4" s="167"/>
      <c r="E4" s="168"/>
      <c r="F4" s="40"/>
      <c r="G4" s="40"/>
      <c r="H4" s="40"/>
      <c r="I4" s="40"/>
      <c r="J4" s="40"/>
      <c r="K4" s="40"/>
      <c r="L4" s="40"/>
      <c r="M4" s="42"/>
      <c r="N4" s="40" t="s">
        <v>145</v>
      </c>
      <c r="O4" s="40"/>
      <c r="P4" s="169" t="str">
        <f>IF(P3="要修正！","※「クリア！」になるようNG箇所を修正してください。","")</f>
        <v/>
      </c>
    </row>
    <row r="5" spans="1:19" s="36" customFormat="1" ht="22.5" customHeight="1">
      <c r="A5" s="39" t="s">
        <v>32</v>
      </c>
      <c r="B5" s="171"/>
      <c r="C5" s="167"/>
      <c r="D5" s="167"/>
      <c r="E5" s="168"/>
      <c r="F5" s="40"/>
      <c r="G5" s="40"/>
      <c r="H5" s="40"/>
      <c r="I5" s="40"/>
      <c r="J5" s="40"/>
      <c r="K5" s="40"/>
      <c r="L5" s="40"/>
      <c r="M5" s="43"/>
      <c r="N5" s="40" t="s">
        <v>146</v>
      </c>
      <c r="O5" s="40"/>
      <c r="P5" s="170"/>
    </row>
    <row r="6" spans="1:19" s="36" customFormat="1" ht="22.5" customHeight="1">
      <c r="A6" s="39" t="s">
        <v>33</v>
      </c>
      <c r="B6" s="166"/>
      <c r="C6" s="167"/>
      <c r="D6" s="167"/>
      <c r="E6" s="168"/>
      <c r="F6" s="40"/>
      <c r="G6" s="40"/>
      <c r="H6" s="40"/>
      <c r="I6" s="40"/>
      <c r="J6" s="40"/>
      <c r="K6" s="40"/>
      <c r="L6" s="40"/>
      <c r="M6" s="44"/>
      <c r="N6" s="40" t="s">
        <v>147</v>
      </c>
      <c r="O6" s="40"/>
      <c r="P6" s="45"/>
      <c r="Q6" s="46"/>
    </row>
    <row r="7" spans="1:19" s="36" customFormat="1" ht="22.5" customHeight="1">
      <c r="E7" s="47"/>
      <c r="F7" s="47"/>
      <c r="G7" s="47"/>
      <c r="H7" s="47"/>
      <c r="I7" s="47"/>
      <c r="J7" s="47"/>
      <c r="K7" s="47"/>
      <c r="L7" s="47"/>
      <c r="M7" s="47"/>
      <c r="N7" s="47"/>
      <c r="O7" s="47"/>
      <c r="P7" s="45"/>
      <c r="Q7" s="46"/>
    </row>
    <row r="8" spans="1:19" ht="22.5" customHeight="1">
      <c r="A8" s="48" t="s">
        <v>144</v>
      </c>
    </row>
    <row r="9" spans="1:19" ht="22.5" customHeight="1">
      <c r="F9" s="139" t="s">
        <v>170</v>
      </c>
      <c r="G9" s="139"/>
      <c r="H9" s="139"/>
      <c r="I9" s="139"/>
      <c r="J9" s="139" t="s">
        <v>235</v>
      </c>
      <c r="K9" s="139"/>
      <c r="L9" s="139"/>
    </row>
    <row r="10" spans="1:19" s="17" customFormat="1" ht="22.5" customHeight="1">
      <c r="A10" s="50" t="s">
        <v>118</v>
      </c>
      <c r="B10" s="50" t="s">
        <v>139</v>
      </c>
      <c r="C10" s="50" t="s">
        <v>197</v>
      </c>
      <c r="D10" s="50" t="s">
        <v>119</v>
      </c>
      <c r="E10" s="50" t="s">
        <v>6</v>
      </c>
      <c r="F10" s="53" t="s">
        <v>275</v>
      </c>
      <c r="G10" s="53" t="s">
        <v>276</v>
      </c>
      <c r="H10" s="51" t="s">
        <v>277</v>
      </c>
      <c r="I10" s="96" t="s">
        <v>150</v>
      </c>
      <c r="J10" s="51" t="s">
        <v>278</v>
      </c>
      <c r="K10" s="52" t="s">
        <v>279</v>
      </c>
      <c r="L10" s="96" t="s">
        <v>149</v>
      </c>
      <c r="M10" s="136" t="s">
        <v>243</v>
      </c>
      <c r="N10" s="136"/>
      <c r="O10" s="142"/>
      <c r="P10" s="50" t="s">
        <v>250</v>
      </c>
      <c r="Q10" s="86" t="s">
        <v>119</v>
      </c>
      <c r="S10" s="48"/>
    </row>
    <row r="11" spans="1:19" s="17" customFormat="1" ht="22.5" customHeight="1">
      <c r="A11" s="50">
        <v>1</v>
      </c>
      <c r="B11" s="54"/>
      <c r="C11" s="55"/>
      <c r="D11" s="56"/>
      <c r="E11" s="30"/>
      <c r="F11" s="6"/>
      <c r="G11" s="6"/>
      <c r="H11" s="26">
        <f>G11-F11</f>
        <v>0</v>
      </c>
      <c r="I11" s="57"/>
      <c r="J11" s="58"/>
      <c r="K11" s="25">
        <f>J11-F11</f>
        <v>0</v>
      </c>
      <c r="L11" s="59"/>
      <c r="M11" s="172"/>
      <c r="N11" s="172"/>
      <c r="O11" s="173"/>
      <c r="P11" s="60" t="s">
        <v>252</v>
      </c>
      <c r="Q11" s="91" t="s">
        <v>156</v>
      </c>
      <c r="S11" s="48"/>
    </row>
    <row r="12" spans="1:19" s="17" customFormat="1" ht="22.5" customHeight="1">
      <c r="A12" s="50">
        <v>2</v>
      </c>
      <c r="B12" s="54"/>
      <c r="C12" s="55"/>
      <c r="D12" s="56"/>
      <c r="E12" s="30"/>
      <c r="F12" s="6"/>
      <c r="G12" s="6"/>
      <c r="H12" s="26">
        <f t="shared" ref="H12:H25" si="0">G12-F12</f>
        <v>0</v>
      </c>
      <c r="I12" s="57"/>
      <c r="J12" s="58"/>
      <c r="K12" s="25">
        <f t="shared" ref="K12:K25" si="1">J12-F12</f>
        <v>0</v>
      </c>
      <c r="L12" s="59"/>
      <c r="M12" s="172"/>
      <c r="N12" s="172"/>
      <c r="O12" s="173"/>
      <c r="P12" s="60" t="s">
        <v>251</v>
      </c>
      <c r="Q12" s="91" t="s">
        <v>158</v>
      </c>
      <c r="S12" s="48"/>
    </row>
    <row r="13" spans="1:19" s="17" customFormat="1" ht="22.5" customHeight="1">
      <c r="A13" s="50">
        <v>3</v>
      </c>
      <c r="B13" s="54"/>
      <c r="C13" s="55"/>
      <c r="D13" s="56"/>
      <c r="E13" s="30"/>
      <c r="F13" s="6"/>
      <c r="G13" s="6"/>
      <c r="H13" s="26">
        <f t="shared" si="0"/>
        <v>0</v>
      </c>
      <c r="I13" s="57"/>
      <c r="J13" s="58"/>
      <c r="K13" s="25">
        <f t="shared" si="1"/>
        <v>0</v>
      </c>
      <c r="L13" s="59"/>
      <c r="M13" s="172"/>
      <c r="N13" s="172"/>
      <c r="O13" s="173"/>
      <c r="P13" s="60" t="s">
        <v>253</v>
      </c>
      <c r="Q13" s="91" t="s">
        <v>157</v>
      </c>
      <c r="S13" s="48"/>
    </row>
    <row r="14" spans="1:19" s="17" customFormat="1" ht="22.5" customHeight="1">
      <c r="A14" s="50">
        <v>4</v>
      </c>
      <c r="B14" s="54"/>
      <c r="C14" s="55"/>
      <c r="D14" s="56"/>
      <c r="E14" s="30"/>
      <c r="F14" s="6"/>
      <c r="G14" s="6"/>
      <c r="H14" s="26">
        <f t="shared" si="0"/>
        <v>0</v>
      </c>
      <c r="I14" s="57"/>
      <c r="J14" s="58"/>
      <c r="K14" s="25">
        <f t="shared" si="1"/>
        <v>0</v>
      </c>
      <c r="L14" s="59"/>
      <c r="M14" s="172"/>
      <c r="N14" s="172"/>
      <c r="O14" s="173"/>
      <c r="P14" s="60" t="s">
        <v>254</v>
      </c>
      <c r="S14" s="48"/>
    </row>
    <row r="15" spans="1:19" s="17" customFormat="1" ht="22.5" customHeight="1">
      <c r="A15" s="50">
        <v>5</v>
      </c>
      <c r="B15" s="54"/>
      <c r="C15" s="55"/>
      <c r="D15" s="56"/>
      <c r="E15" s="30"/>
      <c r="F15" s="6"/>
      <c r="G15" s="6"/>
      <c r="H15" s="26">
        <f t="shared" si="0"/>
        <v>0</v>
      </c>
      <c r="I15" s="57"/>
      <c r="J15" s="58"/>
      <c r="K15" s="25">
        <f t="shared" si="1"/>
        <v>0</v>
      </c>
      <c r="L15" s="59"/>
      <c r="M15" s="172"/>
      <c r="N15" s="172"/>
      <c r="O15" s="173"/>
      <c r="P15" s="60" t="s">
        <v>255</v>
      </c>
      <c r="Q15" s="61"/>
      <c r="S15" s="48"/>
    </row>
    <row r="16" spans="1:19" s="17" customFormat="1" ht="22.5" customHeight="1">
      <c r="A16" s="50">
        <v>6</v>
      </c>
      <c r="B16" s="54"/>
      <c r="C16" s="55"/>
      <c r="D16" s="56"/>
      <c r="E16" s="30"/>
      <c r="F16" s="6"/>
      <c r="G16" s="62"/>
      <c r="H16" s="26">
        <f t="shared" si="0"/>
        <v>0</v>
      </c>
      <c r="I16" s="57"/>
      <c r="J16" s="58"/>
      <c r="K16" s="25">
        <f t="shared" si="1"/>
        <v>0</v>
      </c>
      <c r="L16" s="59"/>
      <c r="M16" s="172"/>
      <c r="N16" s="172"/>
      <c r="O16" s="173"/>
      <c r="P16" s="60" t="s">
        <v>256</v>
      </c>
      <c r="Q16" s="61"/>
      <c r="S16" s="48"/>
    </row>
    <row r="17" spans="1:22" s="17" customFormat="1" ht="22.5" customHeight="1">
      <c r="A17" s="50">
        <v>7</v>
      </c>
      <c r="B17" s="54"/>
      <c r="C17" s="55"/>
      <c r="D17" s="56"/>
      <c r="E17" s="30"/>
      <c r="F17" s="6"/>
      <c r="G17" s="6"/>
      <c r="H17" s="26">
        <f t="shared" si="0"/>
        <v>0</v>
      </c>
      <c r="I17" s="57"/>
      <c r="J17" s="58"/>
      <c r="K17" s="25">
        <f t="shared" si="1"/>
        <v>0</v>
      </c>
      <c r="L17" s="59"/>
      <c r="M17" s="172"/>
      <c r="N17" s="172"/>
      <c r="O17" s="173"/>
      <c r="P17" s="60" t="s">
        <v>257</v>
      </c>
      <c r="Q17" s="61"/>
      <c r="S17" s="48"/>
    </row>
    <row r="18" spans="1:22" s="17" customFormat="1" ht="22.5" customHeight="1">
      <c r="A18" s="50">
        <v>8</v>
      </c>
      <c r="B18" s="54"/>
      <c r="C18" s="55"/>
      <c r="D18" s="56"/>
      <c r="E18" s="30"/>
      <c r="F18" s="6"/>
      <c r="G18" s="6"/>
      <c r="H18" s="26">
        <f t="shared" si="0"/>
        <v>0</v>
      </c>
      <c r="I18" s="57"/>
      <c r="J18" s="58"/>
      <c r="K18" s="25">
        <f t="shared" si="1"/>
        <v>0</v>
      </c>
      <c r="L18" s="59"/>
      <c r="M18" s="172"/>
      <c r="N18" s="172"/>
      <c r="O18" s="173"/>
      <c r="P18" s="60" t="s">
        <v>258</v>
      </c>
      <c r="Q18" s="61"/>
      <c r="S18" s="48"/>
    </row>
    <row r="19" spans="1:22" ht="22.5" customHeight="1">
      <c r="A19" s="50">
        <v>9</v>
      </c>
      <c r="B19" s="54"/>
      <c r="C19" s="24"/>
      <c r="D19" s="56"/>
      <c r="E19" s="2"/>
      <c r="F19" s="31"/>
      <c r="G19" s="31"/>
      <c r="H19" s="26">
        <f t="shared" si="0"/>
        <v>0</v>
      </c>
      <c r="I19" s="19"/>
      <c r="J19" s="28"/>
      <c r="K19" s="25">
        <f t="shared" si="1"/>
        <v>0</v>
      </c>
      <c r="L19" s="23"/>
      <c r="M19" s="172"/>
      <c r="N19" s="172"/>
      <c r="O19" s="172"/>
      <c r="P19" s="17"/>
      <c r="Q19" s="61"/>
    </row>
    <row r="20" spans="1:22" ht="22.5" customHeight="1">
      <c r="A20" s="50">
        <v>10</v>
      </c>
      <c r="B20" s="54"/>
      <c r="C20" s="24"/>
      <c r="D20" s="56"/>
      <c r="E20" s="2"/>
      <c r="F20" s="31"/>
      <c r="G20" s="31"/>
      <c r="H20" s="26">
        <f t="shared" si="0"/>
        <v>0</v>
      </c>
      <c r="I20" s="19"/>
      <c r="J20" s="28"/>
      <c r="K20" s="25">
        <f t="shared" si="1"/>
        <v>0</v>
      </c>
      <c r="L20" s="23"/>
      <c r="M20" s="172"/>
      <c r="N20" s="172"/>
      <c r="O20" s="172"/>
      <c r="P20" s="17"/>
      <c r="Q20" s="61"/>
    </row>
    <row r="21" spans="1:22" ht="22.5" customHeight="1">
      <c r="A21" s="50">
        <v>11</v>
      </c>
      <c r="B21" s="54"/>
      <c r="C21" s="24"/>
      <c r="D21" s="56"/>
      <c r="E21" s="2"/>
      <c r="F21" s="31"/>
      <c r="G21" s="31"/>
      <c r="H21" s="26">
        <f t="shared" si="0"/>
        <v>0</v>
      </c>
      <c r="I21" s="19"/>
      <c r="J21" s="28"/>
      <c r="K21" s="25">
        <f t="shared" si="1"/>
        <v>0</v>
      </c>
      <c r="L21" s="23"/>
      <c r="M21" s="172"/>
      <c r="N21" s="172"/>
      <c r="O21" s="172"/>
      <c r="P21" s="17"/>
      <c r="Q21" s="61"/>
    </row>
    <row r="22" spans="1:22" ht="22.5" customHeight="1">
      <c r="A22" s="50">
        <v>12</v>
      </c>
      <c r="B22" s="54"/>
      <c r="C22" s="24"/>
      <c r="D22" s="56"/>
      <c r="E22" s="2"/>
      <c r="F22" s="31"/>
      <c r="G22" s="31"/>
      <c r="H22" s="26">
        <f t="shared" si="0"/>
        <v>0</v>
      </c>
      <c r="I22" s="19"/>
      <c r="J22" s="28"/>
      <c r="K22" s="25">
        <f t="shared" si="1"/>
        <v>0</v>
      </c>
      <c r="L22" s="23"/>
      <c r="M22" s="172"/>
      <c r="N22" s="172"/>
      <c r="O22" s="172"/>
      <c r="P22" s="17"/>
      <c r="Q22" s="61"/>
    </row>
    <row r="23" spans="1:22" ht="22.5" customHeight="1">
      <c r="A23" s="50">
        <v>13</v>
      </c>
      <c r="B23" s="54"/>
      <c r="C23" s="24"/>
      <c r="D23" s="56"/>
      <c r="E23" s="2"/>
      <c r="F23" s="31"/>
      <c r="G23" s="31"/>
      <c r="H23" s="26">
        <f t="shared" si="0"/>
        <v>0</v>
      </c>
      <c r="I23" s="19"/>
      <c r="J23" s="28"/>
      <c r="K23" s="25">
        <f t="shared" si="1"/>
        <v>0</v>
      </c>
      <c r="L23" s="23"/>
      <c r="M23" s="172"/>
      <c r="N23" s="172"/>
      <c r="O23" s="172"/>
      <c r="P23" s="17"/>
      <c r="Q23" s="61"/>
    </row>
    <row r="24" spans="1:22" ht="22.5" customHeight="1">
      <c r="A24" s="50">
        <v>14</v>
      </c>
      <c r="B24" s="54"/>
      <c r="C24" s="24"/>
      <c r="D24" s="56"/>
      <c r="E24" s="2"/>
      <c r="F24" s="31"/>
      <c r="G24" s="31"/>
      <c r="H24" s="26">
        <f t="shared" si="0"/>
        <v>0</v>
      </c>
      <c r="I24" s="19"/>
      <c r="J24" s="28"/>
      <c r="K24" s="25">
        <f t="shared" si="1"/>
        <v>0</v>
      </c>
      <c r="L24" s="23"/>
      <c r="M24" s="172"/>
      <c r="N24" s="172"/>
      <c r="O24" s="172"/>
      <c r="P24" s="17"/>
      <c r="Q24" s="61"/>
    </row>
    <row r="25" spans="1:22" ht="22.5" customHeight="1">
      <c r="A25" s="50">
        <v>15</v>
      </c>
      <c r="B25" s="54"/>
      <c r="C25" s="24"/>
      <c r="D25" s="56"/>
      <c r="E25" s="2"/>
      <c r="F25" s="31"/>
      <c r="G25" s="31"/>
      <c r="H25" s="26">
        <f t="shared" si="0"/>
        <v>0</v>
      </c>
      <c r="I25" s="19"/>
      <c r="J25" s="28"/>
      <c r="K25" s="25">
        <f t="shared" si="1"/>
        <v>0</v>
      </c>
      <c r="L25" s="23"/>
      <c r="M25" s="172"/>
      <c r="N25" s="172"/>
      <c r="O25" s="172"/>
      <c r="P25" s="17"/>
      <c r="Q25" s="61"/>
    </row>
    <row r="26" spans="1:22" ht="22.5" customHeight="1">
      <c r="A26" s="50" t="s">
        <v>0</v>
      </c>
      <c r="B26" s="63"/>
      <c r="C26" s="25">
        <f>SUM(C11:C25)</f>
        <v>0</v>
      </c>
      <c r="D26" s="64"/>
      <c r="E26" s="50" t="s">
        <v>233</v>
      </c>
      <c r="F26" s="27">
        <f>SUMIF(D11:D25,"野菜",F11:F25)+SUMIF(D11:D25,"果樹",F11:F25)</f>
        <v>0</v>
      </c>
      <c r="G26" s="27">
        <f>SUMIF(D11:D25,"野菜",G11:G25)+SUMIF(D11:D25,"果樹",G11:G25)</f>
        <v>0</v>
      </c>
      <c r="H26" s="27">
        <f>SUMIF(D11:D25,"野菜",H11:H25)+SUMIF(D11:D25,"果樹",H11:H25)</f>
        <v>0</v>
      </c>
      <c r="I26" s="101" t="str">
        <f>IFERROR(ROUND((H26/F26)*100,1),"")</f>
        <v/>
      </c>
      <c r="J26" s="25">
        <f>SUMIF(D11:D25,"野菜",J11:J25)+SUMIF(D11:D25,"果樹",J11:J25)</f>
        <v>0</v>
      </c>
      <c r="K26" s="25">
        <f>SUMIF(D11:D25,"野菜",K11:K25)+SUMIF(D11:D25,"果樹",K11:K25)</f>
        <v>0</v>
      </c>
      <c r="L26" s="99" t="str">
        <f>IFERROR(ROUND((K26/F26)*100,1),"")</f>
        <v/>
      </c>
      <c r="N26" s="179"/>
      <c r="O26" s="179"/>
      <c r="P26" s="48"/>
    </row>
    <row r="27" spans="1:22" ht="22.5" customHeight="1">
      <c r="A27" s="17"/>
      <c r="B27" s="17"/>
      <c r="C27" s="17" t="s">
        <v>236</v>
      </c>
      <c r="D27" s="56"/>
      <c r="E27" s="50" t="s">
        <v>157</v>
      </c>
      <c r="F27" s="27">
        <f>SUMIF(D10:D24,"花き",F10:F24)</f>
        <v>0</v>
      </c>
      <c r="G27" s="27">
        <f>SUMIF(D10:D24,"花き",G10:G24)</f>
        <v>0</v>
      </c>
      <c r="H27" s="27">
        <f>SUMIF(D10:D24,"花き",H10:H24)</f>
        <v>0</v>
      </c>
      <c r="I27" s="101" t="str">
        <f>IFERROR(ROUND((H27/F27)*100,1),"")</f>
        <v/>
      </c>
      <c r="J27" s="25">
        <f>SUMIF(D10:D25,"花き",J10:J25)</f>
        <v>0</v>
      </c>
      <c r="K27" s="25">
        <f>SUMIF(D10:D24,"花き",K10:K24)</f>
        <v>0</v>
      </c>
      <c r="L27" s="99" t="str">
        <f>IFERROR(ROUND((K27/F27)*100,1),"")</f>
        <v/>
      </c>
      <c r="N27" s="17"/>
      <c r="O27" s="17"/>
      <c r="P27" s="48"/>
    </row>
    <row r="28" spans="1:22" ht="22.5" customHeight="1">
      <c r="A28" s="17"/>
      <c r="B28" s="17"/>
      <c r="C28" s="17"/>
      <c r="D28" s="65"/>
      <c r="E28" s="65"/>
      <c r="F28" s="65"/>
      <c r="G28" s="65"/>
      <c r="H28" s="65"/>
      <c r="I28" s="65"/>
      <c r="J28" s="65"/>
      <c r="K28" s="65"/>
      <c r="L28" s="65"/>
      <c r="M28" s="17"/>
      <c r="N28" s="17"/>
      <c r="O28" s="17"/>
      <c r="P28" s="48"/>
    </row>
    <row r="29" spans="1:22" ht="22.5" customHeight="1">
      <c r="A29" s="94" t="s">
        <v>124</v>
      </c>
      <c r="P29" s="48"/>
    </row>
    <row r="30" spans="1:22" ht="22.5" customHeight="1">
      <c r="A30" s="66" t="s">
        <v>125</v>
      </c>
      <c r="C30" s="67"/>
      <c r="P30" s="48"/>
    </row>
    <row r="31" spans="1:22" s="61" customFormat="1" ht="22.5" customHeight="1">
      <c r="A31" s="162" t="s">
        <v>217</v>
      </c>
      <c r="B31" s="160" t="s">
        <v>67</v>
      </c>
      <c r="C31" s="150" t="s">
        <v>286</v>
      </c>
      <c r="D31" s="150"/>
      <c r="E31" s="150"/>
      <c r="F31" s="150"/>
      <c r="G31" s="160" t="s">
        <v>38</v>
      </c>
      <c r="H31" s="144" t="s">
        <v>47</v>
      </c>
      <c r="I31" s="145"/>
      <c r="J31" s="145"/>
      <c r="K31" s="146"/>
      <c r="L31" s="144" t="s">
        <v>216</v>
      </c>
      <c r="M31" s="145"/>
      <c r="N31" s="145"/>
      <c r="O31" s="146"/>
      <c r="P31" s="48" t="s">
        <v>96</v>
      </c>
      <c r="Q31" s="48" t="s">
        <v>96</v>
      </c>
      <c r="S31" s="48"/>
    </row>
    <row r="32" spans="1:22" s="70" customFormat="1" ht="22.5" customHeight="1">
      <c r="A32" s="161"/>
      <c r="B32" s="161"/>
      <c r="C32" s="68" t="s">
        <v>215</v>
      </c>
      <c r="D32" s="150" t="s">
        <v>120</v>
      </c>
      <c r="E32" s="150"/>
      <c r="F32" s="68" t="s">
        <v>15</v>
      </c>
      <c r="G32" s="161"/>
      <c r="H32" s="69" t="s">
        <v>29</v>
      </c>
      <c r="I32" s="69" t="s">
        <v>28</v>
      </c>
      <c r="J32" s="68" t="s">
        <v>18</v>
      </c>
      <c r="K32" s="68" t="s">
        <v>19</v>
      </c>
      <c r="L32" s="53" t="s">
        <v>109</v>
      </c>
      <c r="M32" s="53" t="s">
        <v>110</v>
      </c>
      <c r="N32" s="53" t="s">
        <v>111</v>
      </c>
      <c r="O32" s="53" t="s">
        <v>112</v>
      </c>
      <c r="P32" s="70" t="s">
        <v>104</v>
      </c>
      <c r="Q32" s="70" t="s">
        <v>116</v>
      </c>
      <c r="R32" s="70" t="s">
        <v>115</v>
      </c>
      <c r="S32" s="48"/>
      <c r="T32" s="71" t="s">
        <v>67</v>
      </c>
      <c r="U32" s="98" t="s">
        <v>153</v>
      </c>
      <c r="V32" s="61"/>
    </row>
    <row r="33" spans="1:22" ht="22.5" customHeight="1">
      <c r="A33" s="6"/>
      <c r="B33" s="9"/>
      <c r="C33" s="72"/>
      <c r="D33" s="152"/>
      <c r="E33" s="152"/>
      <c r="F33" s="15"/>
      <c r="G33" s="7"/>
      <c r="H33" s="6"/>
      <c r="I33" s="21"/>
      <c r="J33" s="7" t="s">
        <v>1</v>
      </c>
      <c r="K33" s="8" t="s">
        <v>1</v>
      </c>
      <c r="L33" s="1"/>
      <c r="M33" s="1"/>
      <c r="N33" s="1"/>
      <c r="O33" s="20">
        <f>L33-(M33+N33)</f>
        <v>0</v>
      </c>
      <c r="P33" s="29" t="str">
        <f>IF(OR(G33="新規",G33="追加",G33=""),"OK",(IF(AND(H33="",I33=""),"NG","OK")))</f>
        <v>OK</v>
      </c>
      <c r="Q33" s="10" t="str">
        <f>IF(OR(G33="新規",G33="追加",G33=""),"OK",(IF(OR(AND(J33="",K33=""),AND(J33="",K33="□"),AND(J33="□",K33=""),AND(J33="□",K33="□")),"NG","OK")))</f>
        <v>OK</v>
      </c>
      <c r="R33" s="10" t="str">
        <f>IF(OR(AND(C33&lt;&gt;"",D33&lt;&gt;"",F33&lt;&gt;"",G33&lt;&gt;""),(C33="")),"OK","NG")</f>
        <v>OK</v>
      </c>
      <c r="T33" s="71" t="s">
        <v>65</v>
      </c>
      <c r="U33" s="74" t="s">
        <v>154</v>
      </c>
      <c r="V33" s="61"/>
    </row>
    <row r="34" spans="1:22" ht="22.5" customHeight="1">
      <c r="A34" s="6"/>
      <c r="B34" s="9"/>
      <c r="C34" s="72"/>
      <c r="D34" s="152"/>
      <c r="E34" s="152"/>
      <c r="F34" s="15"/>
      <c r="G34" s="7"/>
      <c r="H34" s="6"/>
      <c r="I34" s="21"/>
      <c r="J34" s="7" t="s">
        <v>1</v>
      </c>
      <c r="K34" s="8" t="s">
        <v>1</v>
      </c>
      <c r="L34" s="1"/>
      <c r="M34" s="1"/>
      <c r="N34" s="1"/>
      <c r="O34" s="20">
        <f t="shared" ref="O34:O39" si="2">L34-(M34+N34)</f>
        <v>0</v>
      </c>
      <c r="P34" s="29" t="str">
        <f t="shared" ref="P34:P39" si="3">IF(OR(G34="新規",G34="追加",G34=""),"OK",(IF(AND(H34="",I34=""),"NG","OK")))</f>
        <v>OK</v>
      </c>
      <c r="Q34" s="10" t="str">
        <f t="shared" ref="Q34:Q39" si="4">IF(OR(G34="新規",G34="追加",G34=""),"OK",(IF(OR(AND(J34="",K34=""),AND(J34="",K34="□"),AND(J34="□",K34=""),AND(J34="□",K34="□")),"NG","OK")))</f>
        <v>OK</v>
      </c>
      <c r="R34" s="10" t="str">
        <f t="shared" ref="R34:R39" si="5">IF(OR(AND(C34&lt;&gt;"",D34&lt;&gt;"",F34&lt;&gt;"",G34&lt;&gt;""),(C34="")),"OK","NG")</f>
        <v>OK</v>
      </c>
      <c r="T34" s="97" t="s">
        <v>66</v>
      </c>
      <c r="U34" s="75" t="s">
        <v>155</v>
      </c>
      <c r="V34" s="61"/>
    </row>
    <row r="35" spans="1:22" ht="22.5" customHeight="1">
      <c r="A35" s="6"/>
      <c r="B35" s="9"/>
      <c r="C35" s="72"/>
      <c r="D35" s="152"/>
      <c r="E35" s="152"/>
      <c r="F35" s="15"/>
      <c r="G35" s="7"/>
      <c r="H35" s="6"/>
      <c r="I35" s="21"/>
      <c r="J35" s="7" t="s">
        <v>1</v>
      </c>
      <c r="K35" s="8" t="s">
        <v>1</v>
      </c>
      <c r="L35" s="1"/>
      <c r="M35" s="1"/>
      <c r="N35" s="1"/>
      <c r="O35" s="20">
        <f t="shared" si="2"/>
        <v>0</v>
      </c>
      <c r="P35" s="29" t="str">
        <f t="shared" si="3"/>
        <v>OK</v>
      </c>
      <c r="Q35" s="10" t="str">
        <f t="shared" si="4"/>
        <v>OK</v>
      </c>
      <c r="R35" s="10" t="str">
        <f t="shared" si="5"/>
        <v>OK</v>
      </c>
      <c r="T35" s="94"/>
      <c r="U35" s="75" t="s">
        <v>214</v>
      </c>
      <c r="V35" s="61"/>
    </row>
    <row r="36" spans="1:22" ht="22.5" customHeight="1">
      <c r="A36" s="6"/>
      <c r="B36" s="9"/>
      <c r="C36" s="72"/>
      <c r="D36" s="152"/>
      <c r="E36" s="152"/>
      <c r="F36" s="15"/>
      <c r="G36" s="7"/>
      <c r="H36" s="6"/>
      <c r="I36" s="21"/>
      <c r="J36" s="7" t="s">
        <v>1</v>
      </c>
      <c r="K36" s="8" t="s">
        <v>1</v>
      </c>
      <c r="L36" s="1"/>
      <c r="M36" s="1"/>
      <c r="N36" s="1"/>
      <c r="O36" s="20">
        <f t="shared" si="2"/>
        <v>0</v>
      </c>
      <c r="P36" s="29" t="str">
        <f t="shared" si="3"/>
        <v>OK</v>
      </c>
      <c r="Q36" s="10" t="str">
        <f t="shared" si="4"/>
        <v>OK</v>
      </c>
      <c r="R36" s="10" t="str">
        <f t="shared" si="5"/>
        <v>OK</v>
      </c>
      <c r="T36" s="94"/>
      <c r="U36" s="92" t="s">
        <v>13</v>
      </c>
      <c r="V36" s="61"/>
    </row>
    <row r="37" spans="1:22" ht="22.5" customHeight="1">
      <c r="A37" s="6"/>
      <c r="B37" s="9"/>
      <c r="C37" s="72"/>
      <c r="D37" s="152"/>
      <c r="E37" s="152"/>
      <c r="F37" s="16"/>
      <c r="G37" s="7"/>
      <c r="H37" s="6"/>
      <c r="I37" s="21"/>
      <c r="J37" s="7" t="s">
        <v>1</v>
      </c>
      <c r="K37" s="8" t="s">
        <v>1</v>
      </c>
      <c r="L37" s="1"/>
      <c r="M37" s="1"/>
      <c r="N37" s="1"/>
      <c r="O37" s="20">
        <f t="shared" si="2"/>
        <v>0</v>
      </c>
      <c r="P37" s="29" t="str">
        <f t="shared" si="3"/>
        <v>OK</v>
      </c>
      <c r="Q37" s="10" t="str">
        <f t="shared" si="4"/>
        <v>OK</v>
      </c>
      <c r="R37" s="10" t="str">
        <f t="shared" si="5"/>
        <v>OK</v>
      </c>
    </row>
    <row r="38" spans="1:22" ht="22.5" customHeight="1">
      <c r="A38" s="6"/>
      <c r="B38" s="9"/>
      <c r="C38" s="72"/>
      <c r="D38" s="152"/>
      <c r="E38" s="152"/>
      <c r="F38" s="15"/>
      <c r="G38" s="7"/>
      <c r="H38" s="6"/>
      <c r="I38" s="21"/>
      <c r="J38" s="7" t="s">
        <v>1</v>
      </c>
      <c r="K38" s="8" t="s">
        <v>1</v>
      </c>
      <c r="L38" s="1"/>
      <c r="M38" s="1"/>
      <c r="N38" s="1"/>
      <c r="O38" s="20">
        <f t="shared" si="2"/>
        <v>0</v>
      </c>
      <c r="P38" s="29" t="str">
        <f t="shared" si="3"/>
        <v>OK</v>
      </c>
      <c r="Q38" s="10" t="str">
        <f t="shared" si="4"/>
        <v>OK</v>
      </c>
      <c r="R38" s="10" t="str">
        <f t="shared" si="5"/>
        <v>OK</v>
      </c>
    </row>
    <row r="39" spans="1:22" ht="22.5" customHeight="1">
      <c r="A39" s="6"/>
      <c r="B39" s="9"/>
      <c r="C39" s="72"/>
      <c r="D39" s="152"/>
      <c r="E39" s="152"/>
      <c r="F39" s="15"/>
      <c r="G39" s="7"/>
      <c r="H39" s="6"/>
      <c r="I39" s="21"/>
      <c r="J39" s="7" t="s">
        <v>1</v>
      </c>
      <c r="K39" s="8" t="s">
        <v>1</v>
      </c>
      <c r="L39" s="1"/>
      <c r="M39" s="1"/>
      <c r="N39" s="1"/>
      <c r="O39" s="20">
        <f t="shared" si="2"/>
        <v>0</v>
      </c>
      <c r="P39" s="29" t="str">
        <f t="shared" si="3"/>
        <v>OK</v>
      </c>
      <c r="Q39" s="10" t="str">
        <f t="shared" si="4"/>
        <v>OK</v>
      </c>
      <c r="R39" s="10" t="str">
        <f t="shared" si="5"/>
        <v>OK</v>
      </c>
    </row>
    <row r="40" spans="1:22" ht="22.5" customHeight="1">
      <c r="A40" s="12"/>
      <c r="B40" s="13"/>
      <c r="C40" s="14"/>
      <c r="D40" s="13"/>
      <c r="E40" s="14"/>
      <c r="F40" s="14"/>
      <c r="G40" s="13"/>
      <c r="H40" s="13"/>
      <c r="I40" s="12"/>
      <c r="J40" s="12"/>
      <c r="K40" s="68" t="s">
        <v>137</v>
      </c>
      <c r="L40" s="27">
        <f>SUM(L33:L39)</f>
        <v>0</v>
      </c>
      <c r="M40" s="27">
        <f t="shared" ref="M40:N40" si="6">SUM(M33:M39)</f>
        <v>0</v>
      </c>
      <c r="N40" s="27">
        <f t="shared" si="6"/>
        <v>0</v>
      </c>
      <c r="O40" s="27">
        <f>L40-(M40+N40)</f>
        <v>0</v>
      </c>
      <c r="P40" s="76"/>
      <c r="Q40" s="77"/>
      <c r="R40" s="77"/>
    </row>
    <row r="41" spans="1:22" ht="22.5" customHeight="1">
      <c r="A41" s="48" t="s">
        <v>126</v>
      </c>
      <c r="B41" s="13"/>
      <c r="C41" s="14"/>
      <c r="D41" s="13"/>
      <c r="E41" s="14"/>
      <c r="F41" s="14"/>
      <c r="G41" s="13"/>
      <c r="H41" s="13"/>
      <c r="I41" s="12"/>
      <c r="J41" s="12"/>
      <c r="K41" s="12"/>
      <c r="L41" s="12"/>
      <c r="M41" s="12"/>
      <c r="N41" s="12"/>
      <c r="O41" s="12"/>
      <c r="P41" s="76"/>
      <c r="Q41" s="77"/>
      <c r="R41" s="77"/>
    </row>
    <row r="42" spans="1:22" ht="22.5" customHeight="1">
      <c r="A42" s="162" t="s">
        <v>217</v>
      </c>
      <c r="B42" s="160" t="s">
        <v>67</v>
      </c>
      <c r="C42" s="150" t="s">
        <v>286</v>
      </c>
      <c r="D42" s="150"/>
      <c r="E42" s="150"/>
      <c r="F42" s="150"/>
      <c r="G42" s="160" t="s">
        <v>38</v>
      </c>
      <c r="H42" s="144" t="s">
        <v>47</v>
      </c>
      <c r="I42" s="145"/>
      <c r="J42" s="145"/>
      <c r="K42" s="146"/>
      <c r="L42" s="144" t="s">
        <v>216</v>
      </c>
      <c r="M42" s="145"/>
      <c r="N42" s="145"/>
      <c r="O42" s="146"/>
      <c r="P42" s="48" t="s">
        <v>96</v>
      </c>
      <c r="Q42" s="48" t="s">
        <v>96</v>
      </c>
      <c r="R42" s="61"/>
    </row>
    <row r="43" spans="1:22" ht="22.5" customHeight="1">
      <c r="A43" s="161"/>
      <c r="B43" s="161"/>
      <c r="C43" s="68" t="s">
        <v>215</v>
      </c>
      <c r="D43" s="150" t="s">
        <v>120</v>
      </c>
      <c r="E43" s="150"/>
      <c r="F43" s="68" t="s">
        <v>15</v>
      </c>
      <c r="G43" s="161"/>
      <c r="H43" s="69" t="s">
        <v>29</v>
      </c>
      <c r="I43" s="69" t="s">
        <v>28</v>
      </c>
      <c r="J43" s="68" t="s">
        <v>18</v>
      </c>
      <c r="K43" s="68" t="s">
        <v>19</v>
      </c>
      <c r="L43" s="53" t="s">
        <v>109</v>
      </c>
      <c r="M43" s="53" t="s">
        <v>110</v>
      </c>
      <c r="N43" s="53" t="s">
        <v>111</v>
      </c>
      <c r="O43" s="53" t="s">
        <v>112</v>
      </c>
      <c r="P43" s="70" t="s">
        <v>104</v>
      </c>
      <c r="Q43" s="70" t="s">
        <v>116</v>
      </c>
      <c r="R43" s="70" t="s">
        <v>115</v>
      </c>
      <c r="T43" s="98" t="s">
        <v>153</v>
      </c>
    </row>
    <row r="44" spans="1:22" ht="22.5" customHeight="1">
      <c r="A44" s="6"/>
      <c r="B44" s="9"/>
      <c r="C44" s="72"/>
      <c r="D44" s="152"/>
      <c r="E44" s="152"/>
      <c r="F44" s="15"/>
      <c r="G44" s="7"/>
      <c r="H44" s="6"/>
      <c r="I44" s="21"/>
      <c r="J44" s="7" t="s">
        <v>1</v>
      </c>
      <c r="K44" s="8" t="s">
        <v>1</v>
      </c>
      <c r="L44" s="1"/>
      <c r="M44" s="1"/>
      <c r="N44" s="1"/>
      <c r="O44" s="20">
        <f>L44-(M44+N44)</f>
        <v>0</v>
      </c>
      <c r="P44" s="29" t="str">
        <f t="shared" ref="P44:P50" si="7">IF(OR(G44="新規",G44="追加",G44=""),"OK",(IF(AND(H44="",I44=""),"NG","OK")))</f>
        <v>OK</v>
      </c>
      <c r="Q44" s="10" t="str">
        <f t="shared" ref="Q44:Q50" si="8">IF(OR(G44="新規",G44="追加",G44=""),"OK",(IF(OR(AND(J44="",K44=""),AND(J44="",K44="□"),AND(J44="□",K44=""),AND(J44="□",K44="□")),"NG","OK")))</f>
        <v>OK</v>
      </c>
      <c r="R44" s="10" t="str">
        <f t="shared" ref="R44:R50" si="9">IF(OR(AND(C44&lt;&gt;"",D44&lt;&gt;"",F44&lt;&gt;"",G44&lt;&gt;""),(C44="")),"OK","NG")</f>
        <v>OK</v>
      </c>
      <c r="T44" s="78" t="s">
        <v>7</v>
      </c>
    </row>
    <row r="45" spans="1:22" ht="22.5" customHeight="1">
      <c r="A45" s="6"/>
      <c r="B45" s="9"/>
      <c r="C45" s="72"/>
      <c r="D45" s="152"/>
      <c r="E45" s="152"/>
      <c r="F45" s="15"/>
      <c r="G45" s="7"/>
      <c r="H45" s="6"/>
      <c r="I45" s="21"/>
      <c r="J45" s="7" t="s">
        <v>1</v>
      </c>
      <c r="K45" s="8" t="s">
        <v>1</v>
      </c>
      <c r="L45" s="1"/>
      <c r="M45" s="1"/>
      <c r="N45" s="1"/>
      <c r="O45" s="20">
        <f t="shared" ref="O45:O50" si="10">L45-(M45+N45)</f>
        <v>0</v>
      </c>
      <c r="P45" s="29" t="str">
        <f t="shared" si="7"/>
        <v>OK</v>
      </c>
      <c r="Q45" s="10" t="str">
        <f t="shared" si="8"/>
        <v>OK</v>
      </c>
      <c r="R45" s="10" t="str">
        <f t="shared" si="9"/>
        <v>OK</v>
      </c>
      <c r="T45" s="79" t="s">
        <v>214</v>
      </c>
    </row>
    <row r="46" spans="1:22" ht="22.5" customHeight="1">
      <c r="A46" s="6"/>
      <c r="B46" s="9"/>
      <c r="C46" s="72"/>
      <c r="D46" s="152"/>
      <c r="E46" s="152"/>
      <c r="F46" s="15"/>
      <c r="G46" s="7"/>
      <c r="H46" s="6"/>
      <c r="I46" s="21"/>
      <c r="J46" s="7" t="s">
        <v>1</v>
      </c>
      <c r="K46" s="8" t="s">
        <v>1</v>
      </c>
      <c r="L46" s="1"/>
      <c r="M46" s="1"/>
      <c r="N46" s="1"/>
      <c r="O46" s="20">
        <f t="shared" si="10"/>
        <v>0</v>
      </c>
      <c r="P46" s="29" t="str">
        <f t="shared" si="7"/>
        <v>OK</v>
      </c>
      <c r="Q46" s="10" t="str">
        <f t="shared" si="8"/>
        <v>OK</v>
      </c>
      <c r="R46" s="10" t="str">
        <f t="shared" si="9"/>
        <v>OK</v>
      </c>
      <c r="T46" s="80" t="s">
        <v>13</v>
      </c>
    </row>
    <row r="47" spans="1:22" ht="22.5" customHeight="1">
      <c r="A47" s="6"/>
      <c r="B47" s="9"/>
      <c r="C47" s="72"/>
      <c r="D47" s="152"/>
      <c r="E47" s="152"/>
      <c r="F47" s="15"/>
      <c r="G47" s="7"/>
      <c r="H47" s="6"/>
      <c r="I47" s="21"/>
      <c r="J47" s="7" t="s">
        <v>1</v>
      </c>
      <c r="K47" s="8" t="s">
        <v>1</v>
      </c>
      <c r="L47" s="1"/>
      <c r="M47" s="1"/>
      <c r="N47" s="1"/>
      <c r="O47" s="20">
        <f t="shared" si="10"/>
        <v>0</v>
      </c>
      <c r="P47" s="29" t="str">
        <f t="shared" si="7"/>
        <v>OK</v>
      </c>
      <c r="Q47" s="10" t="str">
        <f t="shared" si="8"/>
        <v>OK</v>
      </c>
      <c r="R47" s="10" t="str">
        <f t="shared" si="9"/>
        <v>OK</v>
      </c>
    </row>
    <row r="48" spans="1:22" ht="22.5" customHeight="1">
      <c r="A48" s="6"/>
      <c r="B48" s="9"/>
      <c r="C48" s="72"/>
      <c r="D48" s="152"/>
      <c r="E48" s="152"/>
      <c r="F48" s="16"/>
      <c r="G48" s="7"/>
      <c r="H48" s="6"/>
      <c r="I48" s="21"/>
      <c r="J48" s="7" t="s">
        <v>1</v>
      </c>
      <c r="K48" s="8" t="s">
        <v>1</v>
      </c>
      <c r="L48" s="1"/>
      <c r="M48" s="1"/>
      <c r="N48" s="1"/>
      <c r="O48" s="20">
        <f t="shared" si="10"/>
        <v>0</v>
      </c>
      <c r="P48" s="29" t="str">
        <f t="shared" si="7"/>
        <v>OK</v>
      </c>
      <c r="Q48" s="10" t="str">
        <f t="shared" si="8"/>
        <v>OK</v>
      </c>
      <c r="R48" s="10" t="str">
        <f t="shared" si="9"/>
        <v>OK</v>
      </c>
    </row>
    <row r="49" spans="1:20" ht="22.5" customHeight="1">
      <c r="A49" s="6"/>
      <c r="B49" s="9"/>
      <c r="C49" s="72"/>
      <c r="D49" s="152"/>
      <c r="E49" s="152"/>
      <c r="F49" s="15"/>
      <c r="G49" s="7"/>
      <c r="H49" s="6"/>
      <c r="I49" s="21"/>
      <c r="J49" s="7" t="s">
        <v>1</v>
      </c>
      <c r="K49" s="8" t="s">
        <v>1</v>
      </c>
      <c r="L49" s="1"/>
      <c r="M49" s="1"/>
      <c r="N49" s="1"/>
      <c r="O49" s="20">
        <f t="shared" si="10"/>
        <v>0</v>
      </c>
      <c r="P49" s="29" t="str">
        <f t="shared" si="7"/>
        <v>OK</v>
      </c>
      <c r="Q49" s="10" t="str">
        <f t="shared" si="8"/>
        <v>OK</v>
      </c>
      <c r="R49" s="10" t="str">
        <f t="shared" si="9"/>
        <v>OK</v>
      </c>
    </row>
    <row r="50" spans="1:20" ht="22.5" customHeight="1">
      <c r="A50" s="6"/>
      <c r="B50" s="9"/>
      <c r="C50" s="72"/>
      <c r="D50" s="152"/>
      <c r="E50" s="152"/>
      <c r="F50" s="15"/>
      <c r="G50" s="7"/>
      <c r="H50" s="6"/>
      <c r="I50" s="21"/>
      <c r="J50" s="7" t="s">
        <v>1</v>
      </c>
      <c r="K50" s="8" t="s">
        <v>1</v>
      </c>
      <c r="L50" s="1"/>
      <c r="M50" s="1"/>
      <c r="N50" s="1"/>
      <c r="O50" s="20">
        <f t="shared" si="10"/>
        <v>0</v>
      </c>
      <c r="P50" s="29" t="str">
        <f t="shared" si="7"/>
        <v>OK</v>
      </c>
      <c r="Q50" s="10" t="str">
        <f t="shared" si="8"/>
        <v>OK</v>
      </c>
      <c r="R50" s="10" t="str">
        <f t="shared" si="9"/>
        <v>OK</v>
      </c>
    </row>
    <row r="51" spans="1:20" ht="22.5" customHeight="1">
      <c r="A51" s="12"/>
      <c r="B51" s="13"/>
      <c r="C51" s="14"/>
      <c r="D51" s="13"/>
      <c r="E51" s="14"/>
      <c r="F51" s="14"/>
      <c r="G51" s="13"/>
      <c r="H51" s="13"/>
      <c r="I51" s="12"/>
      <c r="J51" s="12"/>
      <c r="K51" s="68" t="s">
        <v>137</v>
      </c>
      <c r="L51" s="27">
        <f>SUM(L44:L50)</f>
        <v>0</v>
      </c>
      <c r="M51" s="27">
        <f t="shared" ref="M51:N51" si="11">SUM(M44:M50)</f>
        <v>0</v>
      </c>
      <c r="N51" s="27">
        <f t="shared" si="11"/>
        <v>0</v>
      </c>
      <c r="O51" s="27">
        <f>L51-(M51+N51)</f>
        <v>0</v>
      </c>
      <c r="P51" s="76"/>
      <c r="Q51" s="77"/>
      <c r="R51" s="77"/>
    </row>
    <row r="52" spans="1:20" ht="22.5" customHeight="1">
      <c r="A52" s="48" t="s">
        <v>129</v>
      </c>
      <c r="B52" s="13"/>
      <c r="C52" s="14"/>
      <c r="D52" s="13"/>
      <c r="E52" s="14"/>
      <c r="F52" s="14"/>
      <c r="G52" s="13"/>
      <c r="H52" s="13"/>
      <c r="I52" s="12"/>
      <c r="J52" s="12"/>
      <c r="K52" s="12"/>
      <c r="L52" s="12"/>
      <c r="M52" s="12"/>
      <c r="N52" s="12"/>
      <c r="O52" s="12"/>
      <c r="P52" s="76"/>
      <c r="Q52" s="77"/>
      <c r="R52" s="77"/>
    </row>
    <row r="53" spans="1:20" ht="22.5" customHeight="1">
      <c r="A53" s="162" t="s">
        <v>217</v>
      </c>
      <c r="B53" s="160" t="s">
        <v>67</v>
      </c>
      <c r="C53" s="150" t="s">
        <v>286</v>
      </c>
      <c r="D53" s="150"/>
      <c r="E53" s="150"/>
      <c r="F53" s="150"/>
      <c r="G53" s="160" t="s">
        <v>38</v>
      </c>
      <c r="H53" s="144" t="s">
        <v>47</v>
      </c>
      <c r="I53" s="145"/>
      <c r="J53" s="145"/>
      <c r="K53" s="146"/>
      <c r="L53" s="144" t="s">
        <v>216</v>
      </c>
      <c r="M53" s="145"/>
      <c r="N53" s="145"/>
      <c r="O53" s="146"/>
      <c r="P53" s="48" t="s">
        <v>96</v>
      </c>
      <c r="Q53" s="48" t="s">
        <v>96</v>
      </c>
      <c r="R53" s="61"/>
    </row>
    <row r="54" spans="1:20" ht="22.5" customHeight="1">
      <c r="A54" s="161"/>
      <c r="B54" s="161"/>
      <c r="C54" s="68" t="s">
        <v>215</v>
      </c>
      <c r="D54" s="150" t="s">
        <v>120</v>
      </c>
      <c r="E54" s="150"/>
      <c r="F54" s="68" t="s">
        <v>15</v>
      </c>
      <c r="G54" s="161"/>
      <c r="H54" s="69" t="s">
        <v>29</v>
      </c>
      <c r="I54" s="69" t="s">
        <v>28</v>
      </c>
      <c r="J54" s="68" t="s">
        <v>18</v>
      </c>
      <c r="K54" s="68" t="s">
        <v>19</v>
      </c>
      <c r="L54" s="53" t="s">
        <v>109</v>
      </c>
      <c r="M54" s="53" t="s">
        <v>110</v>
      </c>
      <c r="N54" s="53" t="s">
        <v>111</v>
      </c>
      <c r="O54" s="53" t="s">
        <v>112</v>
      </c>
      <c r="P54" s="70" t="s">
        <v>104</v>
      </c>
      <c r="Q54" s="70" t="s">
        <v>116</v>
      </c>
      <c r="R54" s="70" t="s">
        <v>115</v>
      </c>
      <c r="T54" s="98" t="s">
        <v>153</v>
      </c>
    </row>
    <row r="55" spans="1:20" ht="22.5" customHeight="1">
      <c r="A55" s="6"/>
      <c r="B55" s="9"/>
      <c r="C55" s="72"/>
      <c r="D55" s="152"/>
      <c r="E55" s="152"/>
      <c r="F55" s="15"/>
      <c r="G55" s="7"/>
      <c r="H55" s="6"/>
      <c r="I55" s="6"/>
      <c r="J55" s="7" t="s">
        <v>1</v>
      </c>
      <c r="K55" s="8" t="s">
        <v>1</v>
      </c>
      <c r="L55" s="1"/>
      <c r="M55" s="1"/>
      <c r="N55" s="1"/>
      <c r="O55" s="20">
        <f>L55-(M55+N55)</f>
        <v>0</v>
      </c>
      <c r="P55" s="29" t="str">
        <f t="shared" ref="P55:P61" si="12">IF(OR(G55="新規",G55="追加",G55=""),"OK",(IF(AND(H55="",I55=""),"NG","OK")))</f>
        <v>OK</v>
      </c>
      <c r="Q55" s="10" t="str">
        <f t="shared" ref="Q55:Q61" si="13">IF(OR(G55="新規",G55="追加",G55=""),"OK",(IF(OR(AND(J55="",K55=""),AND(J55="",K55="□"),AND(J55="□",K55=""),AND(J55="□",K55="□")),"NG","OK")))</f>
        <v>OK</v>
      </c>
      <c r="R55" s="10" t="str">
        <f>IF(OR(AND(C55&lt;&gt;"",D55&lt;&gt;"",F55&lt;&gt;"",G55&lt;&gt;""),(C55="")),"OK","NG")</f>
        <v>OK</v>
      </c>
      <c r="T55" s="78" t="s">
        <v>159</v>
      </c>
    </row>
    <row r="56" spans="1:20" ht="22.5" customHeight="1">
      <c r="A56" s="6"/>
      <c r="B56" s="9"/>
      <c r="C56" s="72"/>
      <c r="D56" s="152"/>
      <c r="E56" s="152"/>
      <c r="F56" s="15"/>
      <c r="G56" s="7"/>
      <c r="H56" s="6"/>
      <c r="I56" s="6"/>
      <c r="J56" s="7" t="s">
        <v>1</v>
      </c>
      <c r="K56" s="8" t="s">
        <v>1</v>
      </c>
      <c r="L56" s="1"/>
      <c r="M56" s="1"/>
      <c r="N56" s="1"/>
      <c r="O56" s="20">
        <f t="shared" ref="O56:O61" si="14">L56-(M56+N56)</f>
        <v>0</v>
      </c>
      <c r="P56" s="29" t="str">
        <f t="shared" si="12"/>
        <v>OK</v>
      </c>
      <c r="Q56" s="10" t="str">
        <f t="shared" si="13"/>
        <v>OK</v>
      </c>
      <c r="R56" s="10" t="str">
        <f t="shared" ref="R56:R61" si="15">IF(OR(AND(C56&lt;&gt;"",D56&lt;&gt;"",F56&lt;&gt;"",G56&lt;&gt;""),(C56="")),"OK","NG")</f>
        <v>OK</v>
      </c>
      <c r="T56" s="79" t="s">
        <v>162</v>
      </c>
    </row>
    <row r="57" spans="1:20" ht="22.5" customHeight="1">
      <c r="A57" s="6"/>
      <c r="B57" s="9"/>
      <c r="C57" s="72"/>
      <c r="D57" s="152"/>
      <c r="E57" s="152"/>
      <c r="F57" s="15"/>
      <c r="G57" s="7"/>
      <c r="H57" s="6"/>
      <c r="I57" s="6"/>
      <c r="J57" s="7" t="s">
        <v>1</v>
      </c>
      <c r="K57" s="8" t="s">
        <v>1</v>
      </c>
      <c r="L57" s="1"/>
      <c r="M57" s="1"/>
      <c r="N57" s="1"/>
      <c r="O57" s="20">
        <f t="shared" si="14"/>
        <v>0</v>
      </c>
      <c r="P57" s="29" t="str">
        <f t="shared" si="12"/>
        <v>OK</v>
      </c>
      <c r="Q57" s="10" t="str">
        <f t="shared" si="13"/>
        <v>OK</v>
      </c>
      <c r="R57" s="10" t="str">
        <f t="shared" si="15"/>
        <v>OK</v>
      </c>
      <c r="T57" s="81" t="s">
        <v>214</v>
      </c>
    </row>
    <row r="58" spans="1:20" ht="22.5" customHeight="1">
      <c r="A58" s="6"/>
      <c r="B58" s="9"/>
      <c r="C58" s="72"/>
      <c r="D58" s="152"/>
      <c r="E58" s="152"/>
      <c r="F58" s="15"/>
      <c r="G58" s="7"/>
      <c r="H58" s="6"/>
      <c r="I58" s="6"/>
      <c r="J58" s="7" t="s">
        <v>1</v>
      </c>
      <c r="K58" s="8" t="s">
        <v>1</v>
      </c>
      <c r="L58" s="1"/>
      <c r="M58" s="1"/>
      <c r="N58" s="1"/>
      <c r="O58" s="20">
        <f t="shared" si="14"/>
        <v>0</v>
      </c>
      <c r="P58" s="29" t="str">
        <f t="shared" si="12"/>
        <v>OK</v>
      </c>
      <c r="Q58" s="10" t="str">
        <f t="shared" si="13"/>
        <v>OK</v>
      </c>
      <c r="R58" s="10" t="str">
        <f t="shared" si="15"/>
        <v>OK</v>
      </c>
      <c r="T58" s="80" t="s">
        <v>13</v>
      </c>
    </row>
    <row r="59" spans="1:20" ht="22.5" customHeight="1">
      <c r="A59" s="6"/>
      <c r="B59" s="9"/>
      <c r="C59" s="72"/>
      <c r="D59" s="152"/>
      <c r="E59" s="152"/>
      <c r="F59" s="16"/>
      <c r="G59" s="7"/>
      <c r="H59" s="6"/>
      <c r="I59" s="6"/>
      <c r="J59" s="7" t="s">
        <v>1</v>
      </c>
      <c r="K59" s="8" t="s">
        <v>1</v>
      </c>
      <c r="L59" s="1"/>
      <c r="M59" s="1"/>
      <c r="N59" s="1"/>
      <c r="O59" s="20">
        <f t="shared" si="14"/>
        <v>0</v>
      </c>
      <c r="P59" s="29" t="str">
        <f t="shared" si="12"/>
        <v>OK</v>
      </c>
      <c r="Q59" s="10" t="str">
        <f t="shared" si="13"/>
        <v>OK</v>
      </c>
      <c r="R59" s="10" t="str">
        <f t="shared" si="15"/>
        <v>OK</v>
      </c>
    </row>
    <row r="60" spans="1:20" ht="22.5" customHeight="1">
      <c r="A60" s="6"/>
      <c r="B60" s="9"/>
      <c r="C60" s="72"/>
      <c r="D60" s="152"/>
      <c r="E60" s="152"/>
      <c r="F60" s="15"/>
      <c r="G60" s="7"/>
      <c r="H60" s="6"/>
      <c r="I60" s="6"/>
      <c r="J60" s="7" t="s">
        <v>1</v>
      </c>
      <c r="K60" s="8" t="s">
        <v>1</v>
      </c>
      <c r="L60" s="1"/>
      <c r="M60" s="1"/>
      <c r="N60" s="1"/>
      <c r="O60" s="20">
        <f t="shared" si="14"/>
        <v>0</v>
      </c>
      <c r="P60" s="29" t="str">
        <f t="shared" si="12"/>
        <v>OK</v>
      </c>
      <c r="Q60" s="10" t="str">
        <f t="shared" si="13"/>
        <v>OK</v>
      </c>
      <c r="R60" s="10" t="str">
        <f t="shared" si="15"/>
        <v>OK</v>
      </c>
    </row>
    <row r="61" spans="1:20" ht="22.5" customHeight="1">
      <c r="A61" s="6"/>
      <c r="B61" s="9"/>
      <c r="C61" s="72"/>
      <c r="D61" s="152"/>
      <c r="E61" s="152"/>
      <c r="F61" s="15"/>
      <c r="G61" s="7"/>
      <c r="H61" s="6"/>
      <c r="I61" s="6"/>
      <c r="J61" s="7" t="s">
        <v>1</v>
      </c>
      <c r="K61" s="8" t="s">
        <v>1</v>
      </c>
      <c r="L61" s="1"/>
      <c r="M61" s="1"/>
      <c r="N61" s="1"/>
      <c r="O61" s="20">
        <f t="shared" si="14"/>
        <v>0</v>
      </c>
      <c r="P61" s="29" t="str">
        <f t="shared" si="12"/>
        <v>OK</v>
      </c>
      <c r="Q61" s="10" t="str">
        <f t="shared" si="13"/>
        <v>OK</v>
      </c>
      <c r="R61" s="10" t="str">
        <f t="shared" si="15"/>
        <v>OK</v>
      </c>
    </row>
    <row r="62" spans="1:20" ht="22.5" customHeight="1">
      <c r="A62" s="12"/>
      <c r="B62" s="13"/>
      <c r="C62" s="14"/>
      <c r="D62" s="13"/>
      <c r="E62" s="14"/>
      <c r="F62" s="14"/>
      <c r="G62" s="13"/>
      <c r="H62" s="13"/>
      <c r="I62" s="12"/>
      <c r="J62" s="12"/>
      <c r="K62" s="68" t="s">
        <v>137</v>
      </c>
      <c r="L62" s="27">
        <f>SUM(L55:L61)</f>
        <v>0</v>
      </c>
      <c r="M62" s="27">
        <f t="shared" ref="M62:N62" si="16">SUM(M55:M61)</f>
        <v>0</v>
      </c>
      <c r="N62" s="27">
        <f t="shared" si="16"/>
        <v>0</v>
      </c>
      <c r="O62" s="27">
        <f>L62-(M62+N62)</f>
        <v>0</v>
      </c>
      <c r="P62" s="76"/>
      <c r="Q62" s="77"/>
      <c r="R62" s="77"/>
    </row>
    <row r="63" spans="1:20" ht="22.5" customHeight="1">
      <c r="A63" s="48" t="s">
        <v>130</v>
      </c>
      <c r="B63" s="13"/>
      <c r="C63" s="14"/>
      <c r="D63" s="13"/>
      <c r="E63" s="14"/>
      <c r="F63" s="14"/>
      <c r="G63" s="13"/>
      <c r="H63" s="13"/>
      <c r="I63" s="12"/>
      <c r="J63" s="12"/>
      <c r="K63" s="12"/>
      <c r="L63" s="12"/>
      <c r="M63" s="12"/>
      <c r="N63" s="12"/>
      <c r="O63" s="12"/>
      <c r="P63" s="76"/>
      <c r="Q63" s="77"/>
      <c r="R63" s="77"/>
    </row>
    <row r="64" spans="1:20" ht="22.5" customHeight="1">
      <c r="A64" s="162" t="s">
        <v>217</v>
      </c>
      <c r="B64" s="160" t="s">
        <v>67</v>
      </c>
      <c r="C64" s="150" t="s">
        <v>286</v>
      </c>
      <c r="D64" s="150"/>
      <c r="E64" s="150"/>
      <c r="F64" s="150"/>
      <c r="G64" s="160" t="s">
        <v>38</v>
      </c>
      <c r="H64" s="144" t="s">
        <v>47</v>
      </c>
      <c r="I64" s="145"/>
      <c r="J64" s="145"/>
      <c r="K64" s="146"/>
      <c r="L64" s="144" t="s">
        <v>216</v>
      </c>
      <c r="M64" s="145"/>
      <c r="N64" s="145"/>
      <c r="O64" s="146"/>
      <c r="P64" s="48" t="s">
        <v>96</v>
      </c>
      <c r="Q64" s="48" t="s">
        <v>96</v>
      </c>
      <c r="R64" s="61"/>
    </row>
    <row r="65" spans="1:20" ht="22.5" customHeight="1">
      <c r="A65" s="161"/>
      <c r="B65" s="161"/>
      <c r="C65" s="68" t="s">
        <v>215</v>
      </c>
      <c r="D65" s="150" t="s">
        <v>120</v>
      </c>
      <c r="E65" s="150"/>
      <c r="F65" s="68" t="s">
        <v>15</v>
      </c>
      <c r="G65" s="161"/>
      <c r="H65" s="69" t="s">
        <v>29</v>
      </c>
      <c r="I65" s="69" t="s">
        <v>28</v>
      </c>
      <c r="J65" s="68" t="s">
        <v>18</v>
      </c>
      <c r="K65" s="68" t="s">
        <v>19</v>
      </c>
      <c r="L65" s="53" t="s">
        <v>109</v>
      </c>
      <c r="M65" s="53" t="s">
        <v>110</v>
      </c>
      <c r="N65" s="53" t="s">
        <v>111</v>
      </c>
      <c r="O65" s="53" t="s">
        <v>112</v>
      </c>
      <c r="P65" s="70" t="s">
        <v>104</v>
      </c>
      <c r="Q65" s="70" t="s">
        <v>116</v>
      </c>
      <c r="R65" s="70" t="s">
        <v>115</v>
      </c>
      <c r="T65" s="82" t="s">
        <v>153</v>
      </c>
    </row>
    <row r="66" spans="1:20" ht="22.5" customHeight="1">
      <c r="A66" s="6"/>
      <c r="B66" s="9"/>
      <c r="C66" s="72"/>
      <c r="D66" s="152"/>
      <c r="E66" s="152"/>
      <c r="F66" s="15"/>
      <c r="G66" s="7"/>
      <c r="H66" s="6"/>
      <c r="I66" s="6"/>
      <c r="J66" s="7" t="s">
        <v>1</v>
      </c>
      <c r="K66" s="8" t="s">
        <v>1</v>
      </c>
      <c r="L66" s="1"/>
      <c r="M66" s="1"/>
      <c r="N66" s="1"/>
      <c r="O66" s="20">
        <f>L66-(M66+N66)</f>
        <v>0</v>
      </c>
      <c r="P66" s="29" t="str">
        <f>IF(OR(G66="新規",G66="追加",G66=""),"OK",(IF(AND(H66="",I66=""),"NG","OK")))</f>
        <v>OK</v>
      </c>
      <c r="Q66" s="10" t="str">
        <f>IF(OR(G66="新規",G66="追加",G66=""),"OK",(IF(OR(AND(J66="",K66=""),AND(J66="",K66="□"),AND(J66="□",K66=""),AND(J66="□",K66="□")),"NG","OK")))</f>
        <v>OK</v>
      </c>
      <c r="R66" s="10" t="str">
        <f>IF(OR(AND(C66&lt;&gt;"",D66&lt;&gt;"",F66&lt;&gt;"",G66&lt;&gt;""),(C66="")),"OK","NG")</f>
        <v>OK</v>
      </c>
      <c r="T66" s="83" t="s">
        <v>271</v>
      </c>
    </row>
    <row r="67" spans="1:20" ht="22.5" customHeight="1">
      <c r="A67" s="6"/>
      <c r="B67" s="9"/>
      <c r="C67" s="72"/>
      <c r="D67" s="152"/>
      <c r="E67" s="152"/>
      <c r="F67" s="15"/>
      <c r="G67" s="7"/>
      <c r="H67" s="6"/>
      <c r="I67" s="6"/>
      <c r="J67" s="7" t="s">
        <v>1</v>
      </c>
      <c r="K67" s="8" t="s">
        <v>1</v>
      </c>
      <c r="L67" s="1"/>
      <c r="M67" s="1"/>
      <c r="N67" s="1"/>
      <c r="O67" s="20">
        <f t="shared" ref="O67:O72" si="17">L67-(M67+N67)</f>
        <v>0</v>
      </c>
      <c r="P67" s="29" t="str">
        <f>IF(OR(G67="新規",G67="追加",G67=""),"OK",(IF(AND(H67="",I67=""),"NG","OK")))</f>
        <v>OK</v>
      </c>
      <c r="Q67" s="10" t="str">
        <f t="shared" ref="Q67:Q72" si="18">IF(OR(G67="新規",G67="追加",G67=""),"OK",(IF(OR(AND(J67="",K67=""),AND(J67="",K67="□"),AND(J67="□",K67=""),AND(J67="□",K67="□")),"NG","OK")))</f>
        <v>OK</v>
      </c>
      <c r="R67" s="10" t="str">
        <f t="shared" ref="R67:R72" si="19">IF(OR(AND(C67&lt;&gt;"",D67&lt;&gt;"",F67&lt;&gt;"",G67&lt;&gt;""),(C67="")),"OK","NG")</f>
        <v>OK</v>
      </c>
      <c r="T67" s="82" t="s">
        <v>214</v>
      </c>
    </row>
    <row r="68" spans="1:20" ht="22.5" customHeight="1">
      <c r="A68" s="6"/>
      <c r="B68" s="9"/>
      <c r="C68" s="72"/>
      <c r="D68" s="152"/>
      <c r="E68" s="152"/>
      <c r="F68" s="15"/>
      <c r="G68" s="7"/>
      <c r="H68" s="6"/>
      <c r="I68" s="6"/>
      <c r="J68" s="7" t="s">
        <v>1</v>
      </c>
      <c r="K68" s="8" t="s">
        <v>1</v>
      </c>
      <c r="L68" s="1"/>
      <c r="M68" s="1"/>
      <c r="N68" s="1"/>
      <c r="O68" s="20">
        <f t="shared" si="17"/>
        <v>0</v>
      </c>
      <c r="P68" s="29" t="str">
        <f t="shared" ref="P68:P72" si="20">IF(OR(G68="新規",G68="追加",G68=""),"OK",(IF(AND(H68="",I68=""),"NG","OK")))</f>
        <v>OK</v>
      </c>
      <c r="Q68" s="10" t="str">
        <f t="shared" si="18"/>
        <v>OK</v>
      </c>
      <c r="R68" s="10" t="str">
        <f t="shared" si="19"/>
        <v>OK</v>
      </c>
      <c r="T68" s="80" t="s">
        <v>13</v>
      </c>
    </row>
    <row r="69" spans="1:20" ht="22.5" customHeight="1">
      <c r="A69" s="6"/>
      <c r="B69" s="9"/>
      <c r="C69" s="72"/>
      <c r="D69" s="152"/>
      <c r="E69" s="152"/>
      <c r="F69" s="15"/>
      <c r="G69" s="7"/>
      <c r="H69" s="6"/>
      <c r="I69" s="6"/>
      <c r="J69" s="7" t="s">
        <v>1</v>
      </c>
      <c r="K69" s="8" t="s">
        <v>1</v>
      </c>
      <c r="L69" s="1"/>
      <c r="M69" s="1"/>
      <c r="N69" s="1"/>
      <c r="O69" s="20">
        <f t="shared" si="17"/>
        <v>0</v>
      </c>
      <c r="P69" s="29" t="str">
        <f t="shared" si="20"/>
        <v>OK</v>
      </c>
      <c r="Q69" s="10" t="str">
        <f t="shared" si="18"/>
        <v>OK</v>
      </c>
      <c r="R69" s="10" t="str">
        <f t="shared" si="19"/>
        <v>OK</v>
      </c>
    </row>
    <row r="70" spans="1:20" ht="22.5" customHeight="1">
      <c r="A70" s="6"/>
      <c r="B70" s="9"/>
      <c r="C70" s="72"/>
      <c r="D70" s="152"/>
      <c r="E70" s="152"/>
      <c r="F70" s="16"/>
      <c r="G70" s="7"/>
      <c r="H70" s="6"/>
      <c r="I70" s="6"/>
      <c r="J70" s="7" t="s">
        <v>1</v>
      </c>
      <c r="K70" s="8" t="s">
        <v>1</v>
      </c>
      <c r="L70" s="1"/>
      <c r="M70" s="1"/>
      <c r="N70" s="1"/>
      <c r="O70" s="20">
        <f t="shared" si="17"/>
        <v>0</v>
      </c>
      <c r="P70" s="29" t="str">
        <f t="shared" si="20"/>
        <v>OK</v>
      </c>
      <c r="Q70" s="10" t="str">
        <f t="shared" si="18"/>
        <v>OK</v>
      </c>
      <c r="R70" s="10" t="str">
        <f t="shared" si="19"/>
        <v>OK</v>
      </c>
    </row>
    <row r="71" spans="1:20" ht="22.5" customHeight="1">
      <c r="A71" s="6"/>
      <c r="B71" s="9"/>
      <c r="C71" s="72"/>
      <c r="D71" s="152"/>
      <c r="E71" s="152"/>
      <c r="F71" s="15"/>
      <c r="G71" s="7"/>
      <c r="H71" s="6"/>
      <c r="I71" s="6"/>
      <c r="J71" s="7" t="s">
        <v>1</v>
      </c>
      <c r="K71" s="8" t="s">
        <v>1</v>
      </c>
      <c r="L71" s="1"/>
      <c r="M71" s="1"/>
      <c r="N71" s="1"/>
      <c r="O71" s="20">
        <f t="shared" si="17"/>
        <v>0</v>
      </c>
      <c r="P71" s="29" t="str">
        <f t="shared" si="20"/>
        <v>OK</v>
      </c>
      <c r="Q71" s="10" t="str">
        <f t="shared" si="18"/>
        <v>OK</v>
      </c>
      <c r="R71" s="10" t="str">
        <f t="shared" si="19"/>
        <v>OK</v>
      </c>
    </row>
    <row r="72" spans="1:20" ht="22.5" customHeight="1">
      <c r="A72" s="6"/>
      <c r="B72" s="9"/>
      <c r="C72" s="72"/>
      <c r="D72" s="152"/>
      <c r="E72" s="152"/>
      <c r="F72" s="15"/>
      <c r="G72" s="7"/>
      <c r="H72" s="6"/>
      <c r="I72" s="6"/>
      <c r="J72" s="7" t="s">
        <v>1</v>
      </c>
      <c r="K72" s="8" t="s">
        <v>1</v>
      </c>
      <c r="L72" s="1"/>
      <c r="M72" s="1"/>
      <c r="N72" s="1"/>
      <c r="O72" s="20">
        <f t="shared" si="17"/>
        <v>0</v>
      </c>
      <c r="P72" s="29" t="str">
        <f t="shared" si="20"/>
        <v>OK</v>
      </c>
      <c r="Q72" s="10" t="str">
        <f t="shared" si="18"/>
        <v>OK</v>
      </c>
      <c r="R72" s="10" t="str">
        <f t="shared" si="19"/>
        <v>OK</v>
      </c>
    </row>
    <row r="73" spans="1:20" ht="22.5" customHeight="1">
      <c r="A73" s="12"/>
      <c r="B73" s="13"/>
      <c r="C73" s="14"/>
      <c r="D73" s="13"/>
      <c r="E73" s="14"/>
      <c r="F73" s="14"/>
      <c r="G73" s="13"/>
      <c r="H73" s="13"/>
      <c r="I73" s="12"/>
      <c r="J73" s="12"/>
      <c r="K73" s="68" t="s">
        <v>137</v>
      </c>
      <c r="L73" s="27">
        <f>SUM(L66:L72)</f>
        <v>0</v>
      </c>
      <c r="M73" s="27">
        <f t="shared" ref="M73:N73" si="21">SUM(M66:M72)</f>
        <v>0</v>
      </c>
      <c r="N73" s="27">
        <f t="shared" si="21"/>
        <v>0</v>
      </c>
      <c r="O73" s="27">
        <f>L73-(M73+N73)</f>
        <v>0</v>
      </c>
      <c r="P73" s="76"/>
      <c r="Q73" s="77"/>
      <c r="R73" s="77"/>
    </row>
    <row r="74" spans="1:20" ht="22.5" customHeight="1">
      <c r="A74" s="48" t="s">
        <v>132</v>
      </c>
      <c r="B74" s="13"/>
      <c r="C74" s="14"/>
      <c r="D74" s="13"/>
      <c r="E74" s="14"/>
      <c r="F74" s="14"/>
      <c r="G74" s="13"/>
      <c r="H74" s="13"/>
      <c r="I74" s="12"/>
      <c r="J74" s="12"/>
      <c r="K74" s="12"/>
      <c r="L74" s="12"/>
      <c r="M74" s="12"/>
      <c r="N74" s="12"/>
      <c r="O74" s="12"/>
      <c r="P74" s="76"/>
      <c r="Q74" s="77"/>
      <c r="R74" s="77"/>
    </row>
    <row r="75" spans="1:20" ht="22.5" customHeight="1">
      <c r="A75" s="162" t="s">
        <v>217</v>
      </c>
      <c r="B75" s="160" t="s">
        <v>67</v>
      </c>
      <c r="C75" s="150" t="s">
        <v>286</v>
      </c>
      <c r="D75" s="150"/>
      <c r="E75" s="150"/>
      <c r="F75" s="150"/>
      <c r="G75" s="160" t="s">
        <v>38</v>
      </c>
      <c r="H75" s="147" t="s">
        <v>47</v>
      </c>
      <c r="I75" s="148"/>
      <c r="J75" s="148"/>
      <c r="K75" s="149"/>
      <c r="L75" s="144" t="s">
        <v>216</v>
      </c>
      <c r="M75" s="145"/>
      <c r="N75" s="145"/>
      <c r="O75" s="146"/>
      <c r="P75" s="76"/>
      <c r="Q75" s="77"/>
      <c r="R75" s="61"/>
    </row>
    <row r="76" spans="1:20" ht="22.5" customHeight="1">
      <c r="A76" s="161"/>
      <c r="B76" s="161"/>
      <c r="C76" s="68" t="s">
        <v>215</v>
      </c>
      <c r="D76" s="150" t="s">
        <v>120</v>
      </c>
      <c r="E76" s="150"/>
      <c r="F76" s="68" t="s">
        <v>15</v>
      </c>
      <c r="G76" s="161"/>
      <c r="H76" s="84" t="s">
        <v>29</v>
      </c>
      <c r="I76" s="84" t="s">
        <v>28</v>
      </c>
      <c r="J76" s="22" t="s">
        <v>18</v>
      </c>
      <c r="K76" s="22" t="s">
        <v>19</v>
      </c>
      <c r="L76" s="53" t="s">
        <v>109</v>
      </c>
      <c r="M76" s="53" t="s">
        <v>110</v>
      </c>
      <c r="N76" s="53" t="s">
        <v>111</v>
      </c>
      <c r="O76" s="53" t="s">
        <v>112</v>
      </c>
      <c r="P76" s="76"/>
      <c r="Q76" s="77"/>
      <c r="R76" s="70" t="s">
        <v>115</v>
      </c>
      <c r="T76" s="81" t="s">
        <v>153</v>
      </c>
    </row>
    <row r="77" spans="1:20" ht="22.5" customHeight="1">
      <c r="A77" s="6"/>
      <c r="B77" s="9"/>
      <c r="C77" s="72"/>
      <c r="D77" s="152"/>
      <c r="E77" s="152"/>
      <c r="F77" s="15"/>
      <c r="G77" s="7"/>
      <c r="H77" s="22"/>
      <c r="I77" s="22"/>
      <c r="J77" s="22" t="s">
        <v>1</v>
      </c>
      <c r="K77" s="22" t="s">
        <v>1</v>
      </c>
      <c r="L77" s="1"/>
      <c r="M77" s="1"/>
      <c r="N77" s="1"/>
      <c r="O77" s="20">
        <f>L77-(M77+N77)</f>
        <v>0</v>
      </c>
      <c r="P77" s="76"/>
      <c r="Q77" s="77"/>
      <c r="R77" s="10" t="str">
        <f>IF(OR(AND(C77&lt;&gt;"",D77&lt;&gt;"",F77&lt;&gt;"",G77&lt;&gt;""),(C77="")),"OK","NG")</f>
        <v>OK</v>
      </c>
      <c r="T77" s="81" t="s">
        <v>273</v>
      </c>
    </row>
    <row r="78" spans="1:20" ht="22.5" customHeight="1">
      <c r="A78" s="6"/>
      <c r="B78" s="9"/>
      <c r="C78" s="72"/>
      <c r="D78" s="152"/>
      <c r="E78" s="152"/>
      <c r="F78" s="15"/>
      <c r="G78" s="7"/>
      <c r="H78" s="22"/>
      <c r="I78" s="22"/>
      <c r="J78" s="22" t="s">
        <v>1</v>
      </c>
      <c r="K78" s="22" t="s">
        <v>1</v>
      </c>
      <c r="L78" s="1"/>
      <c r="M78" s="1"/>
      <c r="N78" s="1"/>
      <c r="O78" s="20">
        <f t="shared" ref="O78:O83" si="22">L78-(M78+N78)</f>
        <v>0</v>
      </c>
      <c r="P78" s="76"/>
      <c r="Q78" s="77"/>
      <c r="R78" s="10" t="str">
        <f t="shared" ref="R78:R83" si="23">IF(OR(AND(C78&lt;&gt;"",D78&lt;&gt;"",F78&lt;&gt;"",G78&lt;&gt;""),(C78="")),"OK","NG")</f>
        <v>OK</v>
      </c>
      <c r="T78" s="81" t="s">
        <v>163</v>
      </c>
    </row>
    <row r="79" spans="1:20" ht="22.5" customHeight="1">
      <c r="A79" s="6"/>
      <c r="B79" s="9"/>
      <c r="C79" s="72"/>
      <c r="D79" s="152"/>
      <c r="E79" s="152"/>
      <c r="F79" s="15"/>
      <c r="G79" s="7"/>
      <c r="H79" s="22"/>
      <c r="I79" s="22"/>
      <c r="J79" s="22" t="s">
        <v>1</v>
      </c>
      <c r="K79" s="22" t="s">
        <v>1</v>
      </c>
      <c r="L79" s="1"/>
      <c r="M79" s="1"/>
      <c r="N79" s="1"/>
      <c r="O79" s="20">
        <f t="shared" si="22"/>
        <v>0</v>
      </c>
      <c r="P79" s="76"/>
      <c r="Q79" s="77"/>
      <c r="R79" s="10" t="str">
        <f t="shared" si="23"/>
        <v>OK</v>
      </c>
      <c r="T79" s="81" t="s">
        <v>214</v>
      </c>
    </row>
    <row r="80" spans="1:20" ht="22.5" customHeight="1">
      <c r="A80" s="6"/>
      <c r="B80" s="9"/>
      <c r="C80" s="72"/>
      <c r="D80" s="152"/>
      <c r="E80" s="152"/>
      <c r="F80" s="15"/>
      <c r="G80" s="7"/>
      <c r="H80" s="22"/>
      <c r="I80" s="22"/>
      <c r="J80" s="22" t="s">
        <v>1</v>
      </c>
      <c r="K80" s="22" t="s">
        <v>1</v>
      </c>
      <c r="L80" s="1"/>
      <c r="M80" s="1"/>
      <c r="N80" s="1"/>
      <c r="O80" s="20">
        <f t="shared" si="22"/>
        <v>0</v>
      </c>
      <c r="P80" s="76"/>
      <c r="Q80" s="77"/>
      <c r="R80" s="10" t="str">
        <f>IF(OR(AND(C80&lt;&gt;"",D80&lt;&gt;"",F80&lt;&gt;"",G80&lt;&gt;""),(C80="")),"OK","NG")</f>
        <v>OK</v>
      </c>
      <c r="T80" s="81" t="s">
        <v>13</v>
      </c>
    </row>
    <row r="81" spans="1:20" ht="22.5" customHeight="1">
      <c r="A81" s="6"/>
      <c r="B81" s="9"/>
      <c r="C81" s="72"/>
      <c r="D81" s="152"/>
      <c r="E81" s="152"/>
      <c r="F81" s="16"/>
      <c r="G81" s="7"/>
      <c r="H81" s="22"/>
      <c r="I81" s="22"/>
      <c r="J81" s="22" t="s">
        <v>1</v>
      </c>
      <c r="K81" s="22" t="s">
        <v>1</v>
      </c>
      <c r="L81" s="1"/>
      <c r="M81" s="1"/>
      <c r="N81" s="1"/>
      <c r="O81" s="20">
        <f t="shared" si="22"/>
        <v>0</v>
      </c>
      <c r="P81" s="76"/>
      <c r="Q81" s="77"/>
      <c r="R81" s="10" t="str">
        <f>IF(OR(AND(C81&lt;&gt;"",D81&lt;&gt;"",F81&lt;&gt;"",G81&lt;&gt;""),(C81="")),"OK","NG")</f>
        <v>OK</v>
      </c>
    </row>
    <row r="82" spans="1:20" ht="22.5" customHeight="1">
      <c r="A82" s="6"/>
      <c r="B82" s="9"/>
      <c r="C82" s="72"/>
      <c r="D82" s="152"/>
      <c r="E82" s="152"/>
      <c r="F82" s="15"/>
      <c r="G82" s="7"/>
      <c r="H82" s="22"/>
      <c r="I82" s="22"/>
      <c r="J82" s="22" t="s">
        <v>1</v>
      </c>
      <c r="K82" s="22" t="s">
        <v>1</v>
      </c>
      <c r="L82" s="1"/>
      <c r="M82" s="1"/>
      <c r="N82" s="1"/>
      <c r="O82" s="20">
        <f t="shared" si="22"/>
        <v>0</v>
      </c>
      <c r="P82" s="76"/>
      <c r="Q82" s="77"/>
      <c r="R82" s="10" t="str">
        <f t="shared" si="23"/>
        <v>OK</v>
      </c>
    </row>
    <row r="83" spans="1:20" ht="22.5" customHeight="1">
      <c r="A83" s="6"/>
      <c r="B83" s="9"/>
      <c r="C83" s="72"/>
      <c r="D83" s="152"/>
      <c r="E83" s="152"/>
      <c r="F83" s="15"/>
      <c r="G83" s="7"/>
      <c r="H83" s="22"/>
      <c r="I83" s="22"/>
      <c r="J83" s="22" t="s">
        <v>1</v>
      </c>
      <c r="K83" s="22" t="s">
        <v>1</v>
      </c>
      <c r="L83" s="1"/>
      <c r="M83" s="1"/>
      <c r="N83" s="1"/>
      <c r="O83" s="20">
        <f t="shared" si="22"/>
        <v>0</v>
      </c>
      <c r="P83" s="76"/>
      <c r="Q83" s="77"/>
      <c r="R83" s="10" t="str">
        <f t="shared" si="23"/>
        <v>OK</v>
      </c>
    </row>
    <row r="84" spans="1:20" ht="22.5" customHeight="1">
      <c r="A84" s="12"/>
      <c r="B84" s="13"/>
      <c r="C84" s="14"/>
      <c r="D84" s="13"/>
      <c r="E84" s="14"/>
      <c r="F84" s="14"/>
      <c r="G84" s="13"/>
      <c r="H84" s="13"/>
      <c r="I84" s="12"/>
      <c r="J84" s="12"/>
      <c r="K84" s="68" t="s">
        <v>137</v>
      </c>
      <c r="L84" s="27">
        <f>SUM(L77:L83)</f>
        <v>0</v>
      </c>
      <c r="M84" s="27">
        <f t="shared" ref="M84:N84" si="24">SUM(M77:M83)</f>
        <v>0</v>
      </c>
      <c r="N84" s="27">
        <f t="shared" si="24"/>
        <v>0</v>
      </c>
      <c r="O84" s="27">
        <f>L84-(M84+N84)</f>
        <v>0</v>
      </c>
      <c r="P84" s="76"/>
      <c r="Q84" s="77"/>
      <c r="R84" s="77"/>
    </row>
    <row r="85" spans="1:20" ht="22.5" customHeight="1">
      <c r="A85" s="48" t="s">
        <v>133</v>
      </c>
      <c r="B85" s="13"/>
      <c r="C85" s="14"/>
      <c r="D85" s="13"/>
      <c r="E85" s="14"/>
      <c r="F85" s="14"/>
      <c r="G85" s="13"/>
      <c r="H85" s="13"/>
      <c r="I85" s="12"/>
      <c r="K85" s="12"/>
      <c r="L85" s="12"/>
      <c r="M85" s="12"/>
      <c r="N85" s="12"/>
      <c r="O85" s="12"/>
      <c r="P85" s="76"/>
      <c r="Q85" s="77"/>
      <c r="R85" s="77"/>
    </row>
    <row r="86" spans="1:20" ht="22.5" customHeight="1">
      <c r="A86" s="162" t="s">
        <v>217</v>
      </c>
      <c r="B86" s="160" t="s">
        <v>67</v>
      </c>
      <c r="C86" s="150" t="s">
        <v>286</v>
      </c>
      <c r="D86" s="150"/>
      <c r="E86" s="150"/>
      <c r="F86" s="150"/>
      <c r="G86" s="160" t="s">
        <v>38</v>
      </c>
      <c r="H86" s="144" t="s">
        <v>47</v>
      </c>
      <c r="I86" s="145"/>
      <c r="J86" s="145"/>
      <c r="K86" s="146"/>
      <c r="L86" s="144" t="s">
        <v>216</v>
      </c>
      <c r="M86" s="145"/>
      <c r="N86" s="145"/>
      <c r="O86" s="146"/>
      <c r="P86" s="48" t="s">
        <v>96</v>
      </c>
      <c r="Q86" s="48" t="s">
        <v>96</v>
      </c>
      <c r="R86" s="61"/>
      <c r="T86" s="81" t="s">
        <v>153</v>
      </c>
    </row>
    <row r="87" spans="1:20" ht="22.5" customHeight="1">
      <c r="A87" s="161"/>
      <c r="B87" s="161"/>
      <c r="C87" s="68" t="s">
        <v>215</v>
      </c>
      <c r="D87" s="150" t="s">
        <v>120</v>
      </c>
      <c r="E87" s="150"/>
      <c r="F87" s="68" t="s">
        <v>15</v>
      </c>
      <c r="G87" s="161"/>
      <c r="H87" s="69" t="s">
        <v>29</v>
      </c>
      <c r="I87" s="69" t="s">
        <v>28</v>
      </c>
      <c r="J87" s="68" t="s">
        <v>18</v>
      </c>
      <c r="K87" s="68" t="s">
        <v>19</v>
      </c>
      <c r="L87" s="53" t="s">
        <v>109</v>
      </c>
      <c r="M87" s="53" t="s">
        <v>110</v>
      </c>
      <c r="N87" s="53" t="s">
        <v>111</v>
      </c>
      <c r="O87" s="53" t="s">
        <v>112</v>
      </c>
      <c r="P87" s="70" t="s">
        <v>104</v>
      </c>
      <c r="Q87" s="70" t="s">
        <v>116</v>
      </c>
      <c r="R87" s="70" t="s">
        <v>115</v>
      </c>
      <c r="T87" s="81" t="s">
        <v>159</v>
      </c>
    </row>
    <row r="88" spans="1:20" ht="22.5" customHeight="1">
      <c r="A88" s="6"/>
      <c r="B88" s="9"/>
      <c r="C88" s="72"/>
      <c r="D88" s="152"/>
      <c r="E88" s="152"/>
      <c r="F88" s="15"/>
      <c r="G88" s="7"/>
      <c r="H88" s="6"/>
      <c r="I88" s="6"/>
      <c r="J88" s="7" t="s">
        <v>1</v>
      </c>
      <c r="K88" s="8" t="s">
        <v>1</v>
      </c>
      <c r="L88" s="1"/>
      <c r="M88" s="1"/>
      <c r="N88" s="1"/>
      <c r="O88" s="20">
        <f>L88-(M88+N88)</f>
        <v>0</v>
      </c>
      <c r="P88" s="29" t="str">
        <f>IF(OR(G88="新規",G88="追加",G88=""),"OK",(IF(AND(H88="",I88=""),"NG","OK")))</f>
        <v>OK</v>
      </c>
      <c r="Q88" s="10" t="str">
        <f>IF(OR(G88="新規",G88="追加",G88=""),"OK",(IF(OR(AND(J88="",K88=""),AND(J88="",K88="□"),AND(J88="□",K88=""),AND(J88="□",K88="□")),"NG","OK")))</f>
        <v>OK</v>
      </c>
      <c r="R88" s="10" t="str">
        <f>IF(OR(AND(C88&lt;&gt;"",D88&lt;&gt;"",F88&lt;&gt;"",G88&lt;&gt;""),(C88="")),"OK","NG")</f>
        <v>OK</v>
      </c>
      <c r="T88" s="81" t="s">
        <v>13</v>
      </c>
    </row>
    <row r="89" spans="1:20" ht="22.5" customHeight="1">
      <c r="A89" s="6"/>
      <c r="B89" s="9"/>
      <c r="C89" s="72"/>
      <c r="D89" s="152"/>
      <c r="E89" s="152"/>
      <c r="F89" s="15"/>
      <c r="G89" s="7"/>
      <c r="H89" s="6"/>
      <c r="I89" s="6"/>
      <c r="J89" s="7" t="s">
        <v>1</v>
      </c>
      <c r="K89" s="8" t="s">
        <v>1</v>
      </c>
      <c r="L89" s="1"/>
      <c r="M89" s="1"/>
      <c r="N89" s="1"/>
      <c r="O89" s="20">
        <f t="shared" ref="O89:O94" si="25">L89-(M89+N89)</f>
        <v>0</v>
      </c>
      <c r="P89" s="29" t="str">
        <f t="shared" ref="P89:P94" si="26">IF(OR(G89="新規",G89="追加",G89=""),"OK",(IF(AND(H89="",I89=""),"NG","OK")))</f>
        <v>OK</v>
      </c>
      <c r="Q89" s="10" t="str">
        <f t="shared" ref="Q89:Q94" si="27">IF(OR(G89="新規",G89="追加",G89=""),"OK",(IF(OR(AND(J89="",K89=""),AND(J89="",K89="□"),AND(J89="□",K89=""),AND(J89="□",K89="□")),"NG","OK")))</f>
        <v>OK</v>
      </c>
      <c r="R89" s="10" t="str">
        <f t="shared" ref="R89:R94" si="28">IF(OR(AND(C89&lt;&gt;"",D89&lt;&gt;"",F89&lt;&gt;"",G89&lt;&gt;""),(C89="")),"OK","NG")</f>
        <v>OK</v>
      </c>
    </row>
    <row r="90" spans="1:20" ht="22.5" customHeight="1">
      <c r="A90" s="6"/>
      <c r="B90" s="9"/>
      <c r="C90" s="72"/>
      <c r="D90" s="152"/>
      <c r="E90" s="152"/>
      <c r="F90" s="15"/>
      <c r="G90" s="7"/>
      <c r="H90" s="6"/>
      <c r="I90" s="6"/>
      <c r="J90" s="7" t="s">
        <v>1</v>
      </c>
      <c r="K90" s="8" t="s">
        <v>1</v>
      </c>
      <c r="L90" s="1"/>
      <c r="M90" s="1"/>
      <c r="N90" s="1"/>
      <c r="O90" s="20">
        <f t="shared" si="25"/>
        <v>0</v>
      </c>
      <c r="P90" s="29" t="str">
        <f t="shared" si="26"/>
        <v>OK</v>
      </c>
      <c r="Q90" s="10" t="str">
        <f t="shared" si="27"/>
        <v>OK</v>
      </c>
      <c r="R90" s="10" t="str">
        <f t="shared" si="28"/>
        <v>OK</v>
      </c>
    </row>
    <row r="91" spans="1:20" ht="22.5" customHeight="1">
      <c r="A91" s="6"/>
      <c r="B91" s="9"/>
      <c r="C91" s="72"/>
      <c r="D91" s="152"/>
      <c r="E91" s="152"/>
      <c r="F91" s="15"/>
      <c r="G91" s="7"/>
      <c r="H91" s="6"/>
      <c r="I91" s="6"/>
      <c r="J91" s="7" t="s">
        <v>1</v>
      </c>
      <c r="K91" s="8" t="s">
        <v>1</v>
      </c>
      <c r="L91" s="1"/>
      <c r="M91" s="1"/>
      <c r="N91" s="1"/>
      <c r="O91" s="20">
        <f t="shared" si="25"/>
        <v>0</v>
      </c>
      <c r="P91" s="29" t="str">
        <f t="shared" si="26"/>
        <v>OK</v>
      </c>
      <c r="Q91" s="10" t="str">
        <f t="shared" si="27"/>
        <v>OK</v>
      </c>
      <c r="R91" s="10" t="str">
        <f t="shared" si="28"/>
        <v>OK</v>
      </c>
    </row>
    <row r="92" spans="1:20" ht="22.5" customHeight="1">
      <c r="A92" s="6"/>
      <c r="B92" s="9"/>
      <c r="C92" s="72"/>
      <c r="D92" s="152"/>
      <c r="E92" s="152"/>
      <c r="F92" s="16"/>
      <c r="G92" s="7"/>
      <c r="H92" s="6"/>
      <c r="I92" s="6"/>
      <c r="J92" s="7" t="s">
        <v>1</v>
      </c>
      <c r="K92" s="8" t="s">
        <v>1</v>
      </c>
      <c r="L92" s="1"/>
      <c r="M92" s="1"/>
      <c r="N92" s="1"/>
      <c r="O92" s="20">
        <f t="shared" si="25"/>
        <v>0</v>
      </c>
      <c r="P92" s="29" t="str">
        <f t="shared" si="26"/>
        <v>OK</v>
      </c>
      <c r="Q92" s="10" t="str">
        <f t="shared" si="27"/>
        <v>OK</v>
      </c>
      <c r="R92" s="10" t="str">
        <f t="shared" si="28"/>
        <v>OK</v>
      </c>
    </row>
    <row r="93" spans="1:20" ht="22.5" customHeight="1">
      <c r="A93" s="6"/>
      <c r="B93" s="9"/>
      <c r="C93" s="72"/>
      <c r="D93" s="152"/>
      <c r="E93" s="152"/>
      <c r="F93" s="15"/>
      <c r="G93" s="7"/>
      <c r="H93" s="6"/>
      <c r="I93" s="6"/>
      <c r="J93" s="7" t="s">
        <v>1</v>
      </c>
      <c r="K93" s="8" t="s">
        <v>1</v>
      </c>
      <c r="L93" s="1"/>
      <c r="M93" s="1"/>
      <c r="N93" s="1"/>
      <c r="O93" s="20">
        <f t="shared" si="25"/>
        <v>0</v>
      </c>
      <c r="P93" s="29" t="str">
        <f t="shared" si="26"/>
        <v>OK</v>
      </c>
      <c r="Q93" s="10" t="str">
        <f t="shared" si="27"/>
        <v>OK</v>
      </c>
      <c r="R93" s="10" t="str">
        <f t="shared" si="28"/>
        <v>OK</v>
      </c>
    </row>
    <row r="94" spans="1:20" ht="22.5" customHeight="1">
      <c r="A94" s="6"/>
      <c r="B94" s="9"/>
      <c r="C94" s="72"/>
      <c r="D94" s="152"/>
      <c r="E94" s="152"/>
      <c r="F94" s="15"/>
      <c r="G94" s="7"/>
      <c r="H94" s="6"/>
      <c r="I94" s="6"/>
      <c r="J94" s="7" t="s">
        <v>1</v>
      </c>
      <c r="K94" s="8" t="s">
        <v>1</v>
      </c>
      <c r="L94" s="1"/>
      <c r="M94" s="1"/>
      <c r="N94" s="1"/>
      <c r="O94" s="20">
        <f t="shared" si="25"/>
        <v>0</v>
      </c>
      <c r="P94" s="29" t="str">
        <f t="shared" si="26"/>
        <v>OK</v>
      </c>
      <c r="Q94" s="10" t="str">
        <f t="shared" si="27"/>
        <v>OK</v>
      </c>
      <c r="R94" s="10" t="str">
        <f t="shared" si="28"/>
        <v>OK</v>
      </c>
    </row>
    <row r="95" spans="1:20" ht="22.5" customHeight="1">
      <c r="A95" s="12"/>
      <c r="B95" s="13"/>
      <c r="C95" s="14"/>
      <c r="D95" s="13"/>
      <c r="E95" s="14"/>
      <c r="F95" s="14"/>
      <c r="G95" s="13"/>
      <c r="H95" s="13"/>
      <c r="I95" s="12"/>
      <c r="J95" s="12"/>
      <c r="K95" s="68" t="s">
        <v>137</v>
      </c>
      <c r="L95" s="27">
        <f>SUM(L88:L94)</f>
        <v>0</v>
      </c>
      <c r="M95" s="27">
        <f t="shared" ref="M95:N95" si="29">SUM(M88:M94)</f>
        <v>0</v>
      </c>
      <c r="N95" s="27">
        <f t="shared" si="29"/>
        <v>0</v>
      </c>
      <c r="O95" s="27">
        <f>L95-(M95+N95)</f>
        <v>0</v>
      </c>
      <c r="P95" s="76"/>
      <c r="Q95" s="77"/>
      <c r="R95" s="77"/>
    </row>
    <row r="96" spans="1:20" ht="23" customHeight="1">
      <c r="A96" s="48" t="s">
        <v>134</v>
      </c>
      <c r="B96" s="13"/>
      <c r="C96" s="14"/>
      <c r="D96" s="13"/>
      <c r="E96" s="14"/>
      <c r="F96" s="14"/>
      <c r="G96" s="13"/>
      <c r="H96" s="13"/>
      <c r="I96" s="12"/>
      <c r="J96" s="12"/>
      <c r="K96" s="12"/>
      <c r="L96" s="12"/>
      <c r="M96" s="12"/>
      <c r="N96" s="12"/>
      <c r="O96" s="12"/>
      <c r="P96" s="76"/>
      <c r="Q96" s="77"/>
      <c r="R96" s="77"/>
    </row>
    <row r="97" spans="1:20" ht="23" customHeight="1">
      <c r="A97" s="162" t="s">
        <v>217</v>
      </c>
      <c r="B97" s="160" t="s">
        <v>67</v>
      </c>
      <c r="C97" s="150" t="s">
        <v>286</v>
      </c>
      <c r="D97" s="150"/>
      <c r="E97" s="150"/>
      <c r="F97" s="150"/>
      <c r="G97" s="160" t="s">
        <v>38</v>
      </c>
      <c r="H97" s="144" t="s">
        <v>47</v>
      </c>
      <c r="I97" s="145"/>
      <c r="J97" s="145"/>
      <c r="K97" s="146"/>
      <c r="L97" s="144" t="s">
        <v>216</v>
      </c>
      <c r="M97" s="145"/>
      <c r="N97" s="145"/>
      <c r="O97" s="146"/>
      <c r="P97" s="48" t="s">
        <v>96</v>
      </c>
      <c r="Q97" s="48" t="s">
        <v>96</v>
      </c>
      <c r="R97" s="61"/>
    </row>
    <row r="98" spans="1:20" ht="23" customHeight="1">
      <c r="A98" s="161"/>
      <c r="B98" s="161"/>
      <c r="C98" s="68" t="s">
        <v>215</v>
      </c>
      <c r="D98" s="150" t="s">
        <v>120</v>
      </c>
      <c r="E98" s="150"/>
      <c r="F98" s="68" t="s">
        <v>15</v>
      </c>
      <c r="G98" s="161"/>
      <c r="H98" s="69" t="s">
        <v>29</v>
      </c>
      <c r="I98" s="69" t="s">
        <v>28</v>
      </c>
      <c r="J98" s="68" t="s">
        <v>18</v>
      </c>
      <c r="K98" s="68" t="s">
        <v>19</v>
      </c>
      <c r="L98" s="53" t="s">
        <v>109</v>
      </c>
      <c r="M98" s="53" t="s">
        <v>110</v>
      </c>
      <c r="N98" s="53" t="s">
        <v>111</v>
      </c>
      <c r="O98" s="53" t="s">
        <v>112</v>
      </c>
      <c r="P98" s="70" t="s">
        <v>104</v>
      </c>
      <c r="Q98" s="70" t="s">
        <v>116</v>
      </c>
      <c r="R98" s="70" t="s">
        <v>115</v>
      </c>
      <c r="T98" s="81" t="s">
        <v>153</v>
      </c>
    </row>
    <row r="99" spans="1:20" ht="23" customHeight="1">
      <c r="A99" s="6"/>
      <c r="B99" s="9"/>
      <c r="C99" s="72"/>
      <c r="D99" s="152"/>
      <c r="E99" s="152"/>
      <c r="F99" s="15"/>
      <c r="G99" s="7"/>
      <c r="H99" s="6"/>
      <c r="I99" s="6"/>
      <c r="J99" s="7" t="s">
        <v>1</v>
      </c>
      <c r="K99" s="8" t="s">
        <v>1</v>
      </c>
      <c r="L99" s="1"/>
      <c r="M99" s="1"/>
      <c r="N99" s="1"/>
      <c r="O99" s="20">
        <f>L99-(M99+N99)</f>
        <v>0</v>
      </c>
      <c r="P99" s="29" t="str">
        <f>IF(OR(G99="新規",G99="追加",G99=""),"OK",(IF(AND(H99="",I99=""),"NG","OK")))</f>
        <v>OK</v>
      </c>
      <c r="Q99" s="10" t="str">
        <f>IF(OR(G99="新規",G99="追加",G99=""),"OK",(IF(OR(AND(J99="",K99=""),AND(J99="",K99="□"),AND(J99="□",K99=""),AND(J99="□",K99="□")),"NG","OK")))</f>
        <v>OK</v>
      </c>
      <c r="R99" s="10" t="str">
        <f>IF(OR(AND(C99&lt;&gt;"",D99&lt;&gt;"",F99&lt;&gt;"",G99&lt;&gt;""),(C99="")),"OK","NG")</f>
        <v>OK</v>
      </c>
      <c r="T99" s="81" t="s">
        <v>161</v>
      </c>
    </row>
    <row r="100" spans="1:20" ht="23" customHeight="1">
      <c r="A100" s="6"/>
      <c r="B100" s="9"/>
      <c r="C100" s="72"/>
      <c r="D100" s="152"/>
      <c r="E100" s="152"/>
      <c r="F100" s="15"/>
      <c r="G100" s="7"/>
      <c r="H100" s="6"/>
      <c r="I100" s="6"/>
      <c r="J100" s="7" t="s">
        <v>1</v>
      </c>
      <c r="K100" s="8" t="s">
        <v>1</v>
      </c>
      <c r="L100" s="1"/>
      <c r="M100" s="1"/>
      <c r="N100" s="1"/>
      <c r="O100" s="20">
        <f t="shared" ref="O100:O105" si="30">L100-(M100+N100)</f>
        <v>0</v>
      </c>
      <c r="P100" s="29" t="str">
        <f t="shared" ref="P100:P105" si="31">IF(OR(G100="新規",G100="追加",G100=""),"OK",(IF(AND(H100="",I100=""),"NG","OK")))</f>
        <v>OK</v>
      </c>
      <c r="Q100" s="10" t="str">
        <f t="shared" ref="Q100:Q105" si="32">IF(OR(G100="新規",G100="追加",G100=""),"OK",(IF(OR(AND(J100="",K100=""),AND(J100="",K100="□"),AND(J100="□",K100=""),AND(J100="□",K100="□")),"NG","OK")))</f>
        <v>OK</v>
      </c>
      <c r="R100" s="10" t="str">
        <f t="shared" ref="R100:R105" si="33">IF(OR(AND(C100&lt;&gt;"",D100&lt;&gt;"",F100&lt;&gt;"",G100&lt;&gt;""),(C100="")),"OK","NG")</f>
        <v>OK</v>
      </c>
      <c r="T100" s="81" t="s">
        <v>218</v>
      </c>
    </row>
    <row r="101" spans="1:20" ht="23" customHeight="1">
      <c r="A101" s="6"/>
      <c r="B101" s="9"/>
      <c r="C101" s="72"/>
      <c r="D101" s="152"/>
      <c r="E101" s="152"/>
      <c r="F101" s="15"/>
      <c r="G101" s="7"/>
      <c r="H101" s="6"/>
      <c r="I101" s="6"/>
      <c r="J101" s="7" t="s">
        <v>1</v>
      </c>
      <c r="K101" s="8" t="s">
        <v>1</v>
      </c>
      <c r="L101" s="1"/>
      <c r="M101" s="1"/>
      <c r="N101" s="1"/>
      <c r="O101" s="20">
        <f t="shared" si="30"/>
        <v>0</v>
      </c>
      <c r="P101" s="29" t="str">
        <f t="shared" si="31"/>
        <v>OK</v>
      </c>
      <c r="Q101" s="10" t="str">
        <f t="shared" si="32"/>
        <v>OK</v>
      </c>
      <c r="R101" s="10" t="str">
        <f t="shared" si="33"/>
        <v>OK</v>
      </c>
      <c r="T101" s="81" t="s">
        <v>160</v>
      </c>
    </row>
    <row r="102" spans="1:20" ht="23" customHeight="1">
      <c r="A102" s="6"/>
      <c r="B102" s="9"/>
      <c r="C102" s="72"/>
      <c r="D102" s="152"/>
      <c r="E102" s="152"/>
      <c r="F102" s="15"/>
      <c r="G102" s="7"/>
      <c r="H102" s="6"/>
      <c r="I102" s="6"/>
      <c r="J102" s="7" t="s">
        <v>1</v>
      </c>
      <c r="K102" s="8" t="s">
        <v>1</v>
      </c>
      <c r="L102" s="1"/>
      <c r="M102" s="1"/>
      <c r="N102" s="1"/>
      <c r="O102" s="20">
        <f t="shared" si="30"/>
        <v>0</v>
      </c>
      <c r="P102" s="29" t="str">
        <f t="shared" si="31"/>
        <v>OK</v>
      </c>
      <c r="Q102" s="10" t="str">
        <f t="shared" si="32"/>
        <v>OK</v>
      </c>
      <c r="R102" s="10" t="str">
        <f t="shared" si="33"/>
        <v>OK</v>
      </c>
      <c r="T102" s="81" t="s">
        <v>13</v>
      </c>
    </row>
    <row r="103" spans="1:20" ht="23" customHeight="1">
      <c r="A103" s="6"/>
      <c r="B103" s="9"/>
      <c r="C103" s="72"/>
      <c r="D103" s="152"/>
      <c r="E103" s="152"/>
      <c r="F103" s="16"/>
      <c r="G103" s="7"/>
      <c r="H103" s="6"/>
      <c r="I103" s="6"/>
      <c r="J103" s="7" t="s">
        <v>1</v>
      </c>
      <c r="K103" s="8" t="s">
        <v>1</v>
      </c>
      <c r="L103" s="1"/>
      <c r="M103" s="1"/>
      <c r="N103" s="1"/>
      <c r="O103" s="20">
        <f t="shared" si="30"/>
        <v>0</v>
      </c>
      <c r="P103" s="29" t="str">
        <f t="shared" si="31"/>
        <v>OK</v>
      </c>
      <c r="Q103" s="10" t="str">
        <f>IF(OR(G103="新規",G103="追加",G103=""),"OK",(IF(OR(AND(J103="",K103=""),AND(J103="",K103="□"),AND(J103="□",K103=""),AND(J103="□",K103="□")),"NG","OK")))</f>
        <v>OK</v>
      </c>
      <c r="R103" s="10" t="str">
        <f t="shared" si="33"/>
        <v>OK</v>
      </c>
    </row>
    <row r="104" spans="1:20" ht="23" customHeight="1">
      <c r="A104" s="6"/>
      <c r="B104" s="9"/>
      <c r="C104" s="72"/>
      <c r="D104" s="152"/>
      <c r="E104" s="152"/>
      <c r="F104" s="15"/>
      <c r="G104" s="7"/>
      <c r="H104" s="6"/>
      <c r="I104" s="6"/>
      <c r="J104" s="7" t="s">
        <v>1</v>
      </c>
      <c r="K104" s="8" t="s">
        <v>1</v>
      </c>
      <c r="L104" s="1"/>
      <c r="M104" s="1"/>
      <c r="N104" s="1"/>
      <c r="O104" s="20">
        <f t="shared" si="30"/>
        <v>0</v>
      </c>
      <c r="P104" s="29" t="str">
        <f t="shared" si="31"/>
        <v>OK</v>
      </c>
      <c r="Q104" s="10" t="str">
        <f t="shared" si="32"/>
        <v>OK</v>
      </c>
      <c r="R104" s="10" t="str">
        <f t="shared" si="33"/>
        <v>OK</v>
      </c>
    </row>
    <row r="105" spans="1:20" ht="22.5" customHeight="1">
      <c r="A105" s="6"/>
      <c r="B105" s="9"/>
      <c r="C105" s="72"/>
      <c r="D105" s="152"/>
      <c r="E105" s="152"/>
      <c r="F105" s="15"/>
      <c r="G105" s="7"/>
      <c r="H105" s="6"/>
      <c r="I105" s="6"/>
      <c r="J105" s="7" t="s">
        <v>1</v>
      </c>
      <c r="K105" s="8" t="s">
        <v>1</v>
      </c>
      <c r="L105" s="1"/>
      <c r="M105" s="1"/>
      <c r="N105" s="1"/>
      <c r="O105" s="20">
        <f t="shared" si="30"/>
        <v>0</v>
      </c>
      <c r="P105" s="29" t="str">
        <f t="shared" si="31"/>
        <v>OK</v>
      </c>
      <c r="Q105" s="10" t="str">
        <f t="shared" si="32"/>
        <v>OK</v>
      </c>
      <c r="R105" s="10" t="str">
        <f t="shared" si="33"/>
        <v>OK</v>
      </c>
    </row>
    <row r="106" spans="1:20" ht="22.5" customHeight="1">
      <c r="A106" s="12"/>
      <c r="B106" s="13"/>
      <c r="C106" s="14"/>
      <c r="D106" s="13"/>
      <c r="E106" s="14"/>
      <c r="F106" s="14"/>
      <c r="G106" s="13"/>
      <c r="H106" s="13"/>
      <c r="I106" s="12"/>
      <c r="J106" s="12"/>
      <c r="K106" s="68" t="s">
        <v>137</v>
      </c>
      <c r="L106" s="27">
        <f>SUM(L99:L105)</f>
        <v>0</v>
      </c>
      <c r="M106" s="27">
        <f t="shared" ref="M106:N106" si="34">SUM(M99:M105)</f>
        <v>0</v>
      </c>
      <c r="N106" s="27">
        <f t="shared" si="34"/>
        <v>0</v>
      </c>
      <c r="O106" s="27">
        <f>L106-(M106+N106)</f>
        <v>0</v>
      </c>
      <c r="P106" s="76"/>
      <c r="Q106" s="77"/>
      <c r="R106" s="77"/>
    </row>
    <row r="107" spans="1:20" ht="22.5" customHeight="1">
      <c r="A107" s="48" t="s">
        <v>136</v>
      </c>
      <c r="B107" s="13"/>
      <c r="C107" s="14"/>
      <c r="D107" s="13"/>
      <c r="E107" s="14"/>
      <c r="F107" s="14"/>
      <c r="G107" s="13"/>
      <c r="H107" s="13"/>
      <c r="I107" s="12"/>
      <c r="J107" s="12"/>
      <c r="K107" s="12"/>
      <c r="L107" s="12"/>
      <c r="M107" s="12"/>
      <c r="N107" s="12"/>
      <c r="O107" s="12"/>
      <c r="P107" s="76"/>
      <c r="Q107" s="77"/>
      <c r="R107" s="77"/>
    </row>
    <row r="108" spans="1:20" ht="22.5" customHeight="1">
      <c r="A108" s="162" t="s">
        <v>217</v>
      </c>
      <c r="B108" s="160" t="s">
        <v>67</v>
      </c>
      <c r="C108" s="150" t="s">
        <v>286</v>
      </c>
      <c r="D108" s="150"/>
      <c r="E108" s="150"/>
      <c r="F108" s="150"/>
      <c r="G108" s="160" t="s">
        <v>38</v>
      </c>
      <c r="H108" s="144" t="s">
        <v>47</v>
      </c>
      <c r="I108" s="145"/>
      <c r="J108" s="145"/>
      <c r="K108" s="146"/>
      <c r="L108" s="144" t="s">
        <v>216</v>
      </c>
      <c r="M108" s="145"/>
      <c r="N108" s="145"/>
      <c r="O108" s="146"/>
      <c r="P108" s="48" t="s">
        <v>96</v>
      </c>
      <c r="Q108" s="48" t="s">
        <v>96</v>
      </c>
      <c r="R108" s="61"/>
    </row>
    <row r="109" spans="1:20" ht="22.5" customHeight="1">
      <c r="A109" s="161"/>
      <c r="B109" s="161"/>
      <c r="C109" s="68" t="s">
        <v>215</v>
      </c>
      <c r="D109" s="150" t="s">
        <v>120</v>
      </c>
      <c r="E109" s="150"/>
      <c r="F109" s="68" t="s">
        <v>15</v>
      </c>
      <c r="G109" s="161"/>
      <c r="H109" s="69" t="s">
        <v>29</v>
      </c>
      <c r="I109" s="69" t="s">
        <v>28</v>
      </c>
      <c r="J109" s="68" t="s">
        <v>18</v>
      </c>
      <c r="K109" s="68" t="s">
        <v>19</v>
      </c>
      <c r="L109" s="53" t="s">
        <v>109</v>
      </c>
      <c r="M109" s="53" t="s">
        <v>110</v>
      </c>
      <c r="N109" s="53" t="s">
        <v>111</v>
      </c>
      <c r="O109" s="53" t="s">
        <v>112</v>
      </c>
      <c r="P109" s="70" t="s">
        <v>104</v>
      </c>
      <c r="Q109" s="70" t="s">
        <v>116</v>
      </c>
      <c r="R109" s="70" t="s">
        <v>115</v>
      </c>
      <c r="T109" s="81" t="s">
        <v>153</v>
      </c>
    </row>
    <row r="110" spans="1:20" ht="22.5" customHeight="1">
      <c r="A110" s="6"/>
      <c r="B110" s="9"/>
      <c r="C110" s="72"/>
      <c r="D110" s="152"/>
      <c r="E110" s="152"/>
      <c r="F110" s="15"/>
      <c r="G110" s="7"/>
      <c r="H110" s="6"/>
      <c r="I110" s="6"/>
      <c r="J110" s="7" t="s">
        <v>1</v>
      </c>
      <c r="K110" s="8" t="s">
        <v>1</v>
      </c>
      <c r="L110" s="1"/>
      <c r="M110" s="1"/>
      <c r="N110" s="1"/>
      <c r="O110" s="20">
        <f>L110-(M110+N110)</f>
        <v>0</v>
      </c>
      <c r="P110" s="29" t="str">
        <f>IF(OR(G110="新規",G110="追加",G110=""),"OK",(IF(AND(H110="",I110=""),"NG","OK")))</f>
        <v>OK</v>
      </c>
      <c r="Q110" s="10" t="str">
        <f>IF(OR(G110="新規",G110="追加",G110=""),"OK",(IF(OR(AND(J110="",K110=""),AND(J110="",K110="□"),AND(J110="□",K110=""),AND(J110="□",K110="□")),"NG","OK")))</f>
        <v>OK</v>
      </c>
      <c r="R110" s="10" t="str">
        <f>IF(OR(AND(C110&lt;&gt;"",D110&lt;&gt;"",F110&lt;&gt;"",G110&lt;&gt;""),(C110="")),"OK","NG")</f>
        <v>OK</v>
      </c>
      <c r="T110" s="81" t="s">
        <v>164</v>
      </c>
    </row>
    <row r="111" spans="1:20" ht="22.5" customHeight="1">
      <c r="A111" s="6"/>
      <c r="B111" s="9"/>
      <c r="C111" s="72"/>
      <c r="D111" s="152"/>
      <c r="E111" s="152"/>
      <c r="F111" s="15"/>
      <c r="G111" s="7"/>
      <c r="H111" s="6"/>
      <c r="I111" s="6"/>
      <c r="J111" s="7" t="s">
        <v>1</v>
      </c>
      <c r="K111" s="8" t="s">
        <v>1</v>
      </c>
      <c r="L111" s="1"/>
      <c r="M111" s="1"/>
      <c r="N111" s="1"/>
      <c r="O111" s="20">
        <f t="shared" ref="O111:O116" si="35">L111-(M111+N111)</f>
        <v>0</v>
      </c>
      <c r="P111" s="29" t="str">
        <f t="shared" ref="P111:P116" si="36">IF(OR(G111="新規",G111="追加",G111=""),"OK",(IF(AND(H111="",I111=""),"NG","OK")))</f>
        <v>OK</v>
      </c>
      <c r="Q111" s="10" t="str">
        <f t="shared" ref="Q111:Q116" si="37">IF(OR(G111="新規",G111="追加",G111=""),"OK",(IF(OR(AND(J111="",K111=""),AND(J111="",K111="□"),AND(J111="□",K111=""),AND(J111="□",K111="□")),"NG","OK")))</f>
        <v>OK</v>
      </c>
      <c r="R111" s="10" t="str">
        <f t="shared" ref="R111:R115" si="38">IF(OR(AND(C111&lt;&gt;"",D111&lt;&gt;"",F111&lt;&gt;"",G111&lt;&gt;""),(C111="")),"OK","NG")</f>
        <v>OK</v>
      </c>
      <c r="T111" s="81" t="s">
        <v>13</v>
      </c>
    </row>
    <row r="112" spans="1:20" ht="22.5" customHeight="1">
      <c r="A112" s="6"/>
      <c r="B112" s="9"/>
      <c r="C112" s="72"/>
      <c r="D112" s="152"/>
      <c r="E112" s="152"/>
      <c r="F112" s="15"/>
      <c r="G112" s="7"/>
      <c r="H112" s="6"/>
      <c r="I112" s="6"/>
      <c r="J112" s="7" t="s">
        <v>1</v>
      </c>
      <c r="K112" s="8" t="s">
        <v>1</v>
      </c>
      <c r="L112" s="1"/>
      <c r="M112" s="1"/>
      <c r="N112" s="1"/>
      <c r="O112" s="20">
        <f t="shared" si="35"/>
        <v>0</v>
      </c>
      <c r="P112" s="29" t="str">
        <f t="shared" si="36"/>
        <v>OK</v>
      </c>
      <c r="Q112" s="10" t="str">
        <f t="shared" si="37"/>
        <v>OK</v>
      </c>
      <c r="R112" s="10" t="str">
        <f t="shared" si="38"/>
        <v>OK</v>
      </c>
    </row>
    <row r="113" spans="1:23" ht="22.5" customHeight="1">
      <c r="A113" s="6"/>
      <c r="B113" s="9"/>
      <c r="C113" s="72"/>
      <c r="D113" s="152"/>
      <c r="E113" s="152"/>
      <c r="F113" s="15"/>
      <c r="G113" s="7"/>
      <c r="H113" s="6"/>
      <c r="I113" s="6"/>
      <c r="J113" s="7" t="s">
        <v>1</v>
      </c>
      <c r="K113" s="8" t="s">
        <v>1</v>
      </c>
      <c r="L113" s="1"/>
      <c r="M113" s="1"/>
      <c r="N113" s="1"/>
      <c r="O113" s="20">
        <f t="shared" si="35"/>
        <v>0</v>
      </c>
      <c r="P113" s="29" t="str">
        <f t="shared" si="36"/>
        <v>OK</v>
      </c>
      <c r="Q113" s="10" t="str">
        <f t="shared" si="37"/>
        <v>OK</v>
      </c>
      <c r="R113" s="10" t="str">
        <f t="shared" si="38"/>
        <v>OK</v>
      </c>
    </row>
    <row r="114" spans="1:23" ht="22.5" customHeight="1">
      <c r="A114" s="6"/>
      <c r="B114" s="9"/>
      <c r="C114" s="72"/>
      <c r="D114" s="152"/>
      <c r="E114" s="152"/>
      <c r="F114" s="16"/>
      <c r="G114" s="7"/>
      <c r="H114" s="6"/>
      <c r="I114" s="6"/>
      <c r="J114" s="7" t="s">
        <v>1</v>
      </c>
      <c r="K114" s="8" t="s">
        <v>1</v>
      </c>
      <c r="L114" s="1"/>
      <c r="M114" s="1"/>
      <c r="N114" s="1"/>
      <c r="O114" s="20">
        <f t="shared" si="35"/>
        <v>0</v>
      </c>
      <c r="P114" s="29" t="str">
        <f t="shared" si="36"/>
        <v>OK</v>
      </c>
      <c r="Q114" s="10" t="str">
        <f t="shared" si="37"/>
        <v>OK</v>
      </c>
      <c r="R114" s="10" t="str">
        <f t="shared" si="38"/>
        <v>OK</v>
      </c>
    </row>
    <row r="115" spans="1:23" ht="22.5" customHeight="1">
      <c r="A115" s="6"/>
      <c r="B115" s="9"/>
      <c r="C115" s="72"/>
      <c r="D115" s="152"/>
      <c r="E115" s="152"/>
      <c r="F115" s="15"/>
      <c r="G115" s="7"/>
      <c r="H115" s="6"/>
      <c r="I115" s="6"/>
      <c r="J115" s="7" t="s">
        <v>1</v>
      </c>
      <c r="K115" s="8" t="s">
        <v>1</v>
      </c>
      <c r="L115" s="1"/>
      <c r="M115" s="1"/>
      <c r="N115" s="1"/>
      <c r="O115" s="20">
        <f t="shared" si="35"/>
        <v>0</v>
      </c>
      <c r="P115" s="29" t="str">
        <f t="shared" si="36"/>
        <v>OK</v>
      </c>
      <c r="Q115" s="10" t="str">
        <f t="shared" si="37"/>
        <v>OK</v>
      </c>
      <c r="R115" s="10" t="str">
        <f t="shared" si="38"/>
        <v>OK</v>
      </c>
    </row>
    <row r="116" spans="1:23" ht="22.5" customHeight="1">
      <c r="A116" s="6"/>
      <c r="B116" s="9"/>
      <c r="C116" s="72"/>
      <c r="D116" s="152"/>
      <c r="E116" s="152"/>
      <c r="F116" s="15"/>
      <c r="G116" s="7"/>
      <c r="H116" s="6"/>
      <c r="I116" s="6"/>
      <c r="J116" s="7" t="s">
        <v>1</v>
      </c>
      <c r="K116" s="8" t="s">
        <v>1</v>
      </c>
      <c r="L116" s="1"/>
      <c r="M116" s="1"/>
      <c r="N116" s="1"/>
      <c r="O116" s="20">
        <f t="shared" si="35"/>
        <v>0</v>
      </c>
      <c r="P116" s="29" t="str">
        <f t="shared" si="36"/>
        <v>OK</v>
      </c>
      <c r="Q116" s="10" t="str">
        <f t="shared" si="37"/>
        <v>OK</v>
      </c>
      <c r="R116" s="10" t="str">
        <f>IF(OR(AND(C116&lt;&gt;"",D116&lt;&gt;"",F116&lt;&gt;"",G116&lt;&gt;""),(C116="")),"OK","NG")</f>
        <v>OK</v>
      </c>
    </row>
    <row r="117" spans="1:23" ht="22.5" customHeight="1">
      <c r="A117" s="12"/>
      <c r="B117" s="13"/>
      <c r="C117" s="14"/>
      <c r="D117" s="13"/>
      <c r="E117" s="14"/>
      <c r="F117" s="14"/>
      <c r="G117" s="13"/>
      <c r="H117" s="13"/>
      <c r="I117" s="12"/>
      <c r="J117" s="12"/>
      <c r="K117" s="68" t="s">
        <v>137</v>
      </c>
      <c r="L117" s="27">
        <f>SUM(L110:L116)</f>
        <v>0</v>
      </c>
      <c r="M117" s="27">
        <f t="shared" ref="M117:N117" si="39">SUM(M110:M116)</f>
        <v>0</v>
      </c>
      <c r="N117" s="27">
        <f t="shared" si="39"/>
        <v>0</v>
      </c>
      <c r="O117" s="27">
        <f>L117-(M117+N117)</f>
        <v>0</v>
      </c>
      <c r="P117" s="76"/>
      <c r="Q117" s="77"/>
      <c r="R117" s="77"/>
    </row>
    <row r="118" spans="1:23" ht="13">
      <c r="F118" s="85"/>
    </row>
    <row r="119" spans="1:23" s="61" customFormat="1" ht="13">
      <c r="A119" s="142" t="s">
        <v>139</v>
      </c>
      <c r="B119" s="143"/>
      <c r="C119" s="53" t="s">
        <v>138</v>
      </c>
      <c r="D119" s="53" t="s">
        <v>110</v>
      </c>
      <c r="E119" s="53" t="s">
        <v>111</v>
      </c>
      <c r="F119" s="53" t="s">
        <v>112</v>
      </c>
      <c r="G119" s="53" t="s">
        <v>165</v>
      </c>
      <c r="H119" s="142" t="s">
        <v>17</v>
      </c>
      <c r="I119" s="159"/>
      <c r="J119" s="136" t="s">
        <v>208</v>
      </c>
      <c r="K119" s="136"/>
      <c r="L119" s="136"/>
      <c r="M119" s="136"/>
      <c r="P119" s="87" t="s">
        <v>198</v>
      </c>
      <c r="Q119" s="88" t="s">
        <v>70</v>
      </c>
      <c r="R119" s="88" t="s">
        <v>84</v>
      </c>
    </row>
    <row r="120" spans="1:23" ht="22.5" customHeight="1">
      <c r="A120" s="153" t="s">
        <v>237</v>
      </c>
      <c r="B120" s="154"/>
      <c r="C120" s="100">
        <f>L40</f>
        <v>0</v>
      </c>
      <c r="D120" s="100">
        <f t="shared" ref="D120:F120" si="40">M40</f>
        <v>0</v>
      </c>
      <c r="E120" s="100">
        <f t="shared" si="40"/>
        <v>0</v>
      </c>
      <c r="F120" s="100">
        <f t="shared" si="40"/>
        <v>0</v>
      </c>
      <c r="G120" s="163">
        <f>SUM(D120:D122)</f>
        <v>0</v>
      </c>
      <c r="H120" s="157"/>
      <c r="I120" s="158"/>
      <c r="J120" s="151" t="s">
        <v>209</v>
      </c>
      <c r="K120" s="151"/>
      <c r="L120" s="151"/>
      <c r="M120" s="151"/>
      <c r="N120" s="89"/>
      <c r="O120" s="89"/>
      <c r="P120" s="29" t="str">
        <f>IF(G120&lt;=2500000,"OK","NG")</f>
        <v>OK</v>
      </c>
      <c r="Q120" s="10" t="str">
        <f t="shared" ref="Q120:Q126" si="41">IF(D120&lt;=C120/2,"OK","NG")</f>
        <v>OK</v>
      </c>
      <c r="R120" s="10" t="str">
        <f t="shared" ref="R120:R126" si="42">IF(C120=D120+E120+F120,"OK","NG")</f>
        <v>OK</v>
      </c>
      <c r="S120" s="90"/>
      <c r="T120" s="70"/>
      <c r="U120" s="70"/>
      <c r="V120" s="70"/>
      <c r="W120" s="70"/>
    </row>
    <row r="121" spans="1:23" ht="22.5" customHeight="1">
      <c r="A121" s="155" t="s">
        <v>238</v>
      </c>
      <c r="B121" s="156"/>
      <c r="C121" s="100">
        <f>L51</f>
        <v>0</v>
      </c>
      <c r="D121" s="100">
        <f t="shared" ref="D121:F121" si="43">M51</f>
        <v>0</v>
      </c>
      <c r="E121" s="100">
        <f t="shared" si="43"/>
        <v>0</v>
      </c>
      <c r="F121" s="100">
        <f t="shared" si="43"/>
        <v>0</v>
      </c>
      <c r="G121" s="164"/>
      <c r="H121" s="157"/>
      <c r="I121" s="158"/>
      <c r="J121" s="151"/>
      <c r="K121" s="151"/>
      <c r="L121" s="151"/>
      <c r="M121" s="151"/>
      <c r="N121" s="89"/>
      <c r="O121" s="89"/>
      <c r="P121" s="73" t="s">
        <v>152</v>
      </c>
      <c r="Q121" s="10" t="str">
        <f t="shared" si="41"/>
        <v>OK</v>
      </c>
      <c r="R121" s="10" t="str">
        <f t="shared" si="42"/>
        <v>OK</v>
      </c>
      <c r="S121" s="36"/>
    </row>
    <row r="122" spans="1:23" ht="22.5" customHeight="1">
      <c r="A122" s="155" t="s">
        <v>239</v>
      </c>
      <c r="B122" s="156"/>
      <c r="C122" s="100">
        <f>L62</f>
        <v>0</v>
      </c>
      <c r="D122" s="100">
        <f t="shared" ref="D122:F122" si="44">M62</f>
        <v>0</v>
      </c>
      <c r="E122" s="100">
        <f t="shared" si="44"/>
        <v>0</v>
      </c>
      <c r="F122" s="100">
        <f t="shared" si="44"/>
        <v>0</v>
      </c>
      <c r="G122" s="165"/>
      <c r="H122" s="32"/>
      <c r="I122" s="33"/>
      <c r="J122" s="151"/>
      <c r="K122" s="151"/>
      <c r="L122" s="151"/>
      <c r="M122" s="151"/>
      <c r="N122" s="89"/>
      <c r="O122" s="89"/>
      <c r="P122" s="73" t="s">
        <v>152</v>
      </c>
      <c r="Q122" s="10" t="str">
        <f t="shared" si="41"/>
        <v>OK</v>
      </c>
      <c r="R122" s="10" t="str">
        <f t="shared" si="42"/>
        <v>OK</v>
      </c>
      <c r="S122" s="36"/>
    </row>
    <row r="123" spans="1:23" ht="22.5" customHeight="1">
      <c r="A123" s="155" t="s">
        <v>240</v>
      </c>
      <c r="B123" s="156"/>
      <c r="C123" s="100">
        <f>L73</f>
        <v>0</v>
      </c>
      <c r="D123" s="100">
        <f t="shared" ref="D123:F123" si="45">M73</f>
        <v>0</v>
      </c>
      <c r="E123" s="100">
        <f t="shared" si="45"/>
        <v>0</v>
      </c>
      <c r="F123" s="100">
        <f t="shared" si="45"/>
        <v>0</v>
      </c>
      <c r="G123" s="100">
        <f>D123</f>
        <v>0</v>
      </c>
      <c r="H123" s="32"/>
      <c r="I123" s="33"/>
      <c r="J123" s="150" t="s">
        <v>210</v>
      </c>
      <c r="K123" s="150"/>
      <c r="L123" s="150"/>
      <c r="M123" s="150"/>
      <c r="N123" s="89"/>
      <c r="O123" s="89"/>
      <c r="P123" s="29" t="str">
        <f>IF(G123&lt;=2500000,"OK","NG")</f>
        <v>OK</v>
      </c>
      <c r="Q123" s="10" t="str">
        <f t="shared" si="41"/>
        <v>OK</v>
      </c>
      <c r="R123" s="10" t="str">
        <f t="shared" si="42"/>
        <v>OK</v>
      </c>
      <c r="S123" s="36"/>
    </row>
    <row r="124" spans="1:23" ht="22.5" customHeight="1">
      <c r="A124" s="155" t="s">
        <v>131</v>
      </c>
      <c r="B124" s="156"/>
      <c r="C124" s="100">
        <f>L84</f>
        <v>0</v>
      </c>
      <c r="D124" s="100">
        <f t="shared" ref="D124:F124" si="46">M84</f>
        <v>0</v>
      </c>
      <c r="E124" s="100">
        <f t="shared" si="46"/>
        <v>0</v>
      </c>
      <c r="F124" s="100">
        <f t="shared" si="46"/>
        <v>0</v>
      </c>
      <c r="G124" s="100">
        <f>D124</f>
        <v>0</v>
      </c>
      <c r="H124" s="32"/>
      <c r="I124" s="33"/>
      <c r="J124" s="150" t="s">
        <v>211</v>
      </c>
      <c r="K124" s="150"/>
      <c r="L124" s="150"/>
      <c r="M124" s="150"/>
      <c r="N124" s="89"/>
      <c r="O124" s="89"/>
      <c r="P124" s="29" t="str">
        <f>IF(G124&lt;=5000000,"OK","NG")</f>
        <v>OK</v>
      </c>
      <c r="Q124" s="10" t="str">
        <f t="shared" si="41"/>
        <v>OK</v>
      </c>
      <c r="R124" s="10" t="str">
        <f t="shared" si="42"/>
        <v>OK</v>
      </c>
      <c r="S124" s="36"/>
    </row>
    <row r="125" spans="1:23" ht="22.5" customHeight="1">
      <c r="A125" s="155" t="s">
        <v>241</v>
      </c>
      <c r="B125" s="156"/>
      <c r="C125" s="100">
        <f>L95</f>
        <v>0</v>
      </c>
      <c r="D125" s="100">
        <f t="shared" ref="D125:F125" si="47">M95</f>
        <v>0</v>
      </c>
      <c r="E125" s="100">
        <f t="shared" si="47"/>
        <v>0</v>
      </c>
      <c r="F125" s="100">
        <f t="shared" si="47"/>
        <v>0</v>
      </c>
      <c r="G125" s="183">
        <f>SUM(D125:D126)</f>
        <v>0</v>
      </c>
      <c r="H125" s="32"/>
      <c r="I125" s="33"/>
      <c r="J125" s="151" t="s">
        <v>212</v>
      </c>
      <c r="K125" s="151"/>
      <c r="L125" s="151"/>
      <c r="M125" s="151"/>
      <c r="N125" s="89"/>
      <c r="O125" s="89"/>
      <c r="P125" s="29" t="str">
        <f>IF(G125&lt;=2500000,"OK","NG")</f>
        <v>OK</v>
      </c>
      <c r="Q125" s="10" t="str">
        <f t="shared" si="41"/>
        <v>OK</v>
      </c>
      <c r="R125" s="10" t="str">
        <f t="shared" si="42"/>
        <v>OK</v>
      </c>
      <c r="S125" s="36"/>
    </row>
    <row r="126" spans="1:23" ht="22.5" customHeight="1">
      <c r="A126" s="155" t="s">
        <v>242</v>
      </c>
      <c r="B126" s="156"/>
      <c r="C126" s="100">
        <f>L106</f>
        <v>0</v>
      </c>
      <c r="D126" s="100">
        <f t="shared" ref="D126:F126" si="48">M106</f>
        <v>0</v>
      </c>
      <c r="E126" s="100">
        <f t="shared" si="48"/>
        <v>0</v>
      </c>
      <c r="F126" s="100">
        <f t="shared" si="48"/>
        <v>0</v>
      </c>
      <c r="G126" s="184"/>
      <c r="H126" s="32"/>
      <c r="I126" s="33"/>
      <c r="J126" s="151"/>
      <c r="K126" s="151"/>
      <c r="L126" s="151"/>
      <c r="M126" s="151"/>
      <c r="N126" s="89"/>
      <c r="O126" s="89"/>
      <c r="P126" s="73" t="s">
        <v>152</v>
      </c>
      <c r="Q126" s="10" t="str">
        <f t="shared" si="41"/>
        <v>OK</v>
      </c>
      <c r="R126" s="10" t="str">
        <f t="shared" si="42"/>
        <v>OK</v>
      </c>
      <c r="S126" s="36"/>
    </row>
    <row r="127" spans="1:23" ht="22.5" customHeight="1">
      <c r="A127" s="155" t="s">
        <v>135</v>
      </c>
      <c r="B127" s="156"/>
      <c r="C127" s="100">
        <f>L117</f>
        <v>0</v>
      </c>
      <c r="D127" s="100">
        <f t="shared" ref="D127:F127" si="49">M117</f>
        <v>0</v>
      </c>
      <c r="E127" s="100">
        <f t="shared" si="49"/>
        <v>0</v>
      </c>
      <c r="F127" s="100">
        <f t="shared" si="49"/>
        <v>0</v>
      </c>
      <c r="G127" s="100">
        <f>D127</f>
        <v>0</v>
      </c>
      <c r="H127" s="157"/>
      <c r="I127" s="158"/>
      <c r="J127" s="150" t="s">
        <v>287</v>
      </c>
      <c r="K127" s="150"/>
      <c r="L127" s="150"/>
      <c r="M127" s="150"/>
      <c r="N127" s="89"/>
      <c r="O127" s="89"/>
      <c r="P127" s="29" t="str">
        <f>IF(G127&lt;=2500000,"OK","NG")</f>
        <v>OK</v>
      </c>
      <c r="Q127" s="10" t="str">
        <f>IF(D127&lt;=C127/2,"OK","NG")</f>
        <v>OK</v>
      </c>
      <c r="R127" s="10" t="str">
        <f>IF(C127=D127+E127+F127,"OK","NG")</f>
        <v>OK</v>
      </c>
      <c r="S127" s="36"/>
    </row>
    <row r="128" spans="1:23" ht="22.5" customHeight="1">
      <c r="A128" s="174" t="s">
        <v>14</v>
      </c>
      <c r="B128" s="175"/>
      <c r="C128" s="100">
        <f>SUM(C120:C127)</f>
        <v>0</v>
      </c>
      <c r="D128" s="100">
        <f>SUM(D120:D127)</f>
        <v>0</v>
      </c>
      <c r="E128" s="100">
        <f t="shared" ref="E128:F128" si="50">SUM(E120:E127)</f>
        <v>0</v>
      </c>
      <c r="F128" s="100">
        <f t="shared" si="50"/>
        <v>0</v>
      </c>
      <c r="G128" s="100">
        <f>D128</f>
        <v>0</v>
      </c>
      <c r="H128" s="157"/>
      <c r="I128" s="158"/>
      <c r="J128" s="177" t="s">
        <v>213</v>
      </c>
      <c r="K128" s="177"/>
      <c r="L128" s="177"/>
      <c r="M128" s="177"/>
      <c r="N128" s="89"/>
      <c r="P128" s="29" t="str">
        <f>IF(OR(C128=0,AND(G128&gt;=150000,G128&lt;=10000000)),"OK","NG")</f>
        <v>OK</v>
      </c>
      <c r="Q128" s="10" t="str">
        <f>IF(D128&lt;=C128/2,"OK","NG")</f>
        <v>OK</v>
      </c>
      <c r="R128" s="10" t="str">
        <f>IF(C128=D128+E128+F128,"OK","NG")</f>
        <v>OK</v>
      </c>
    </row>
    <row r="129" spans="1:16" ht="13"/>
    <row r="130" spans="1:16" ht="22.5" customHeight="1">
      <c r="A130" s="48" t="s">
        <v>196</v>
      </c>
    </row>
    <row r="131" spans="1:16" ht="15" customHeight="1">
      <c r="A131" s="139" t="s">
        <v>205</v>
      </c>
      <c r="B131" s="139"/>
      <c r="C131" s="139"/>
      <c r="D131" s="139"/>
      <c r="E131" s="139"/>
      <c r="F131" s="139"/>
      <c r="G131" s="139"/>
      <c r="H131" s="139"/>
      <c r="I131" s="139"/>
      <c r="J131" s="139"/>
      <c r="K131" s="50" t="s">
        <v>82</v>
      </c>
      <c r="P131" s="49" t="s">
        <v>55</v>
      </c>
    </row>
    <row r="132" spans="1:16" ht="15" customHeight="1">
      <c r="A132" s="176" t="s">
        <v>204</v>
      </c>
      <c r="B132" s="176"/>
      <c r="C132" s="176"/>
      <c r="D132" s="176"/>
      <c r="E132" s="176"/>
      <c r="F132" s="176"/>
      <c r="G132" s="176"/>
      <c r="H132" s="176"/>
      <c r="I132" s="176"/>
      <c r="J132" s="176"/>
      <c r="K132" s="56" t="s">
        <v>166</v>
      </c>
      <c r="P132" s="49" t="s">
        <v>167</v>
      </c>
    </row>
    <row r="133" spans="1:16" ht="15" customHeight="1">
      <c r="A133" s="176" t="s">
        <v>199</v>
      </c>
      <c r="B133" s="176"/>
      <c r="C133" s="176"/>
      <c r="D133" s="176"/>
      <c r="E133" s="176"/>
      <c r="F133" s="176"/>
      <c r="G133" s="176"/>
      <c r="H133" s="176"/>
      <c r="I133" s="176"/>
      <c r="J133" s="176"/>
      <c r="K133" s="56" t="s">
        <v>166</v>
      </c>
    </row>
    <row r="134" spans="1:16" ht="15" customHeight="1">
      <c r="A134" s="176" t="s">
        <v>200</v>
      </c>
      <c r="B134" s="176"/>
      <c r="C134" s="176"/>
      <c r="D134" s="176"/>
      <c r="E134" s="176"/>
      <c r="F134" s="176"/>
      <c r="G134" s="176"/>
      <c r="H134" s="176"/>
      <c r="I134" s="176"/>
      <c r="J134" s="176"/>
      <c r="K134" s="56" t="s">
        <v>166</v>
      </c>
    </row>
    <row r="135" spans="1:16" ht="15" customHeight="1">
      <c r="A135" s="176" t="s">
        <v>201</v>
      </c>
      <c r="B135" s="176"/>
      <c r="C135" s="176"/>
      <c r="D135" s="176"/>
      <c r="E135" s="176"/>
      <c r="F135" s="176"/>
      <c r="G135" s="176"/>
      <c r="H135" s="176"/>
      <c r="I135" s="176"/>
      <c r="J135" s="176"/>
      <c r="K135" s="56" t="s">
        <v>166</v>
      </c>
    </row>
    <row r="136" spans="1:16" ht="15" customHeight="1">
      <c r="A136" s="176" t="s">
        <v>289</v>
      </c>
      <c r="B136" s="176"/>
      <c r="C136" s="176"/>
      <c r="D136" s="176"/>
      <c r="E136" s="176"/>
      <c r="F136" s="176"/>
      <c r="G136" s="176"/>
      <c r="H136" s="176"/>
      <c r="I136" s="176"/>
      <c r="J136" s="176"/>
      <c r="K136" s="56" t="s">
        <v>166</v>
      </c>
    </row>
    <row r="137" spans="1:16" ht="15" customHeight="1">
      <c r="A137" s="176" t="s">
        <v>202</v>
      </c>
      <c r="B137" s="176"/>
      <c r="C137" s="176"/>
      <c r="D137" s="176"/>
      <c r="E137" s="176"/>
      <c r="F137" s="176"/>
      <c r="G137" s="176"/>
      <c r="H137" s="176"/>
      <c r="I137" s="176"/>
      <c r="J137" s="176"/>
      <c r="K137" s="56" t="s">
        <v>166</v>
      </c>
    </row>
    <row r="138" spans="1:16" ht="15" customHeight="1">
      <c r="A138" s="176" t="s">
        <v>203</v>
      </c>
      <c r="B138" s="176"/>
      <c r="C138" s="176"/>
      <c r="D138" s="176"/>
      <c r="E138" s="176"/>
      <c r="F138" s="176"/>
      <c r="G138" s="176"/>
      <c r="H138" s="176"/>
      <c r="I138" s="176"/>
      <c r="J138" s="176"/>
      <c r="K138" s="56" t="s">
        <v>166</v>
      </c>
    </row>
    <row r="139" spans="1:16" ht="15" customHeight="1">
      <c r="A139" s="17"/>
      <c r="B139" s="17"/>
      <c r="C139" s="17"/>
      <c r="D139" s="17"/>
      <c r="E139" s="17"/>
      <c r="J139" s="93" t="s">
        <v>141</v>
      </c>
      <c r="K139" s="99">
        <f>COUNTIF(K132:K138,"☑")</f>
        <v>0</v>
      </c>
    </row>
    <row r="140" spans="1:16" ht="15" customHeight="1">
      <c r="A140" s="17"/>
      <c r="B140" s="17"/>
      <c r="C140" s="17"/>
      <c r="D140" s="17"/>
      <c r="E140" s="17"/>
      <c r="H140" s="17"/>
    </row>
    <row r="141" spans="1:16" ht="15" customHeight="1">
      <c r="A141" s="48" t="s">
        <v>206</v>
      </c>
    </row>
    <row r="142" spans="1:16" ht="15" customHeight="1">
      <c r="A142" s="180" t="s">
        <v>57</v>
      </c>
      <c r="B142" s="180"/>
      <c r="C142" s="180"/>
      <c r="D142" s="180"/>
      <c r="E142" s="180"/>
      <c r="F142" s="180"/>
      <c r="G142" s="180"/>
      <c r="H142" s="180"/>
      <c r="I142" s="180"/>
      <c r="J142" s="180"/>
      <c r="K142" s="180"/>
      <c r="P142" s="95" t="s">
        <v>80</v>
      </c>
    </row>
    <row r="143" spans="1:16" ht="15" customHeight="1">
      <c r="A143" s="50" t="s">
        <v>2</v>
      </c>
      <c r="B143" s="140" t="s">
        <v>3</v>
      </c>
      <c r="C143" s="181"/>
      <c r="D143" s="181"/>
      <c r="E143" s="181"/>
      <c r="F143" s="181"/>
      <c r="G143" s="181"/>
      <c r="H143" s="181"/>
      <c r="I143" s="181"/>
      <c r="J143" s="141"/>
    </row>
    <row r="144" spans="1:16" ht="15" customHeight="1">
      <c r="A144" s="3" t="s">
        <v>1</v>
      </c>
      <c r="B144" s="182" t="s">
        <v>69</v>
      </c>
      <c r="C144" s="167"/>
      <c r="D144" s="167"/>
      <c r="E144" s="167"/>
      <c r="F144" s="167"/>
      <c r="G144" s="167"/>
      <c r="H144" s="167"/>
      <c r="I144" s="167"/>
      <c r="J144" s="168"/>
      <c r="P144" s="29" t="str">
        <f>IF(C128=0,"OK",IF(AND(A144="☑",A145="☑",A146="☑"),"OK","NG"))</f>
        <v>OK</v>
      </c>
    </row>
    <row r="145" spans="1:13" ht="15" customHeight="1">
      <c r="A145" s="3" t="s">
        <v>1</v>
      </c>
      <c r="B145" s="182" t="s">
        <v>117</v>
      </c>
      <c r="C145" s="167"/>
      <c r="D145" s="167"/>
      <c r="E145" s="167"/>
      <c r="F145" s="167"/>
      <c r="G145" s="167"/>
      <c r="H145" s="167"/>
      <c r="I145" s="167"/>
      <c r="J145" s="168"/>
    </row>
    <row r="146" spans="1:13" ht="15" customHeight="1">
      <c r="A146" s="3" t="s">
        <v>1</v>
      </c>
      <c r="B146" s="182" t="s">
        <v>288</v>
      </c>
      <c r="C146" s="167"/>
      <c r="D146" s="167"/>
      <c r="E146" s="167"/>
      <c r="F146" s="167"/>
      <c r="G146" s="167"/>
      <c r="H146" s="167"/>
      <c r="I146" s="167"/>
      <c r="J146" s="168"/>
    </row>
    <row r="147" spans="1:13" ht="15" customHeight="1"/>
    <row r="148" spans="1:13" ht="15" customHeight="1">
      <c r="A148" s="48" t="s">
        <v>207</v>
      </c>
    </row>
    <row r="149" spans="1:13" ht="15" customHeight="1">
      <c r="A149" s="50" t="s">
        <v>2</v>
      </c>
      <c r="B149" s="139" t="s">
        <v>4</v>
      </c>
      <c r="C149" s="139"/>
      <c r="D149" s="139"/>
      <c r="E149" s="139"/>
      <c r="F149" s="140" t="s">
        <v>97</v>
      </c>
      <c r="G149" s="141"/>
      <c r="H149" s="140" t="s">
        <v>20</v>
      </c>
      <c r="I149" s="141"/>
      <c r="J149" s="139" t="s">
        <v>17</v>
      </c>
      <c r="K149" s="139"/>
      <c r="L149" s="139"/>
      <c r="M149" s="139"/>
    </row>
    <row r="150" spans="1:13" ht="18.75" customHeight="1">
      <c r="A150" s="3" t="s">
        <v>1</v>
      </c>
      <c r="B150" s="138" t="s">
        <v>23</v>
      </c>
      <c r="C150" s="138"/>
      <c r="D150" s="138"/>
      <c r="E150" s="138"/>
      <c r="F150" s="142" t="s">
        <v>22</v>
      </c>
      <c r="G150" s="143"/>
      <c r="H150" s="142" t="s">
        <v>98</v>
      </c>
      <c r="I150" s="143"/>
      <c r="J150" s="138" t="s">
        <v>143</v>
      </c>
      <c r="K150" s="138"/>
      <c r="L150" s="138"/>
      <c r="M150" s="138"/>
    </row>
    <row r="151" spans="1:13" ht="18.75" customHeight="1">
      <c r="A151" s="3" t="s">
        <v>1</v>
      </c>
      <c r="B151" s="138" t="s">
        <v>25</v>
      </c>
      <c r="C151" s="138"/>
      <c r="D151" s="138"/>
      <c r="E151" s="138"/>
      <c r="F151" s="142" t="s">
        <v>16</v>
      </c>
      <c r="G151" s="143"/>
      <c r="H151" s="142" t="s">
        <v>21</v>
      </c>
      <c r="I151" s="143"/>
      <c r="J151" s="138" t="s">
        <v>100</v>
      </c>
      <c r="K151" s="138"/>
      <c r="L151" s="138"/>
      <c r="M151" s="138"/>
    </row>
    <row r="152" spans="1:13" ht="18.75" customHeight="1">
      <c r="A152" s="3" t="s">
        <v>1</v>
      </c>
      <c r="B152" s="138" t="s">
        <v>24</v>
      </c>
      <c r="C152" s="138"/>
      <c r="D152" s="138"/>
      <c r="E152" s="138"/>
      <c r="F152" s="142" t="s">
        <v>16</v>
      </c>
      <c r="G152" s="143"/>
      <c r="H152" s="142" t="s">
        <v>21</v>
      </c>
      <c r="I152" s="143"/>
      <c r="J152" s="138" t="s">
        <v>26</v>
      </c>
      <c r="K152" s="138"/>
      <c r="L152" s="138"/>
      <c r="M152" s="138"/>
    </row>
    <row r="153" spans="1:13" ht="18.75" customHeight="1">
      <c r="A153" s="3" t="s">
        <v>1</v>
      </c>
      <c r="B153" s="138" t="s">
        <v>90</v>
      </c>
      <c r="C153" s="138"/>
      <c r="D153" s="138"/>
      <c r="E153" s="138"/>
      <c r="F153" s="142" t="s">
        <v>5</v>
      </c>
      <c r="G153" s="143"/>
      <c r="H153" s="159" t="s">
        <v>16</v>
      </c>
      <c r="I153" s="143"/>
      <c r="J153" s="138" t="s">
        <v>99</v>
      </c>
      <c r="K153" s="138"/>
      <c r="L153" s="138"/>
      <c r="M153" s="138"/>
    </row>
    <row r="154" spans="1:13" ht="18.75" customHeight="1">
      <c r="A154" s="3" t="s">
        <v>1</v>
      </c>
      <c r="B154" s="138" t="s">
        <v>283</v>
      </c>
      <c r="C154" s="138"/>
      <c r="D154" s="138"/>
      <c r="E154" s="138"/>
      <c r="F154" s="142" t="s">
        <v>5</v>
      </c>
      <c r="G154" s="143"/>
      <c r="H154" s="136" t="s">
        <v>16</v>
      </c>
      <c r="I154" s="136"/>
      <c r="J154" s="138" t="s">
        <v>284</v>
      </c>
      <c r="K154" s="138"/>
      <c r="L154" s="138"/>
      <c r="M154" s="138"/>
    </row>
  </sheetData>
  <sheetProtection algorithmName="SHA-512" hashValue="OvoT1jurViTbtAkE8ykw9csE5ZK2qxjwNZBEUvmUSCl6e5+WW0+2apOrJCOdZ8tyD2CMH2YNXilcZeOECcQRaw==" saltValue="SFNZHB71Z6qdUkP/PK70aA==" spinCount="100000" sheet="1" objects="1" scenarios="1"/>
  <mergeCells count="198">
    <mergeCell ref="A1:O1"/>
    <mergeCell ref="B3:E3"/>
    <mergeCell ref="B4:E4"/>
    <mergeCell ref="P4:P5"/>
    <mergeCell ref="B5:E5"/>
    <mergeCell ref="B6:E6"/>
    <mergeCell ref="M14:O14"/>
    <mergeCell ref="M15:O15"/>
    <mergeCell ref="M16:O16"/>
    <mergeCell ref="M17:O17"/>
    <mergeCell ref="M18:O18"/>
    <mergeCell ref="M19:O19"/>
    <mergeCell ref="F9:I9"/>
    <mergeCell ref="J9:L9"/>
    <mergeCell ref="M10:O10"/>
    <mergeCell ref="M11:O11"/>
    <mergeCell ref="M12:O12"/>
    <mergeCell ref="M13:O13"/>
    <mergeCell ref="N26:O26"/>
    <mergeCell ref="A31:A32"/>
    <mergeCell ref="B31:B32"/>
    <mergeCell ref="C31:F31"/>
    <mergeCell ref="G31:G32"/>
    <mergeCell ref="H31:K31"/>
    <mergeCell ref="L31:O31"/>
    <mergeCell ref="D32:E32"/>
    <mergeCell ref="M20:O20"/>
    <mergeCell ref="M21:O21"/>
    <mergeCell ref="M22:O22"/>
    <mergeCell ref="M23:O23"/>
    <mergeCell ref="M24:O24"/>
    <mergeCell ref="M25:O25"/>
    <mergeCell ref="D39:E39"/>
    <mergeCell ref="A42:A43"/>
    <mergeCell ref="B42:B43"/>
    <mergeCell ref="C42:F42"/>
    <mergeCell ref="G42:G43"/>
    <mergeCell ref="H42:K42"/>
    <mergeCell ref="D33:E33"/>
    <mergeCell ref="D34:E34"/>
    <mergeCell ref="D35:E35"/>
    <mergeCell ref="D36:E36"/>
    <mergeCell ref="D37:E37"/>
    <mergeCell ref="D38:E38"/>
    <mergeCell ref="A53:A54"/>
    <mergeCell ref="B53:B54"/>
    <mergeCell ref="C53:F53"/>
    <mergeCell ref="L42:O42"/>
    <mergeCell ref="D43:E43"/>
    <mergeCell ref="D44:E44"/>
    <mergeCell ref="D45:E45"/>
    <mergeCell ref="D46:E46"/>
    <mergeCell ref="D47:E47"/>
    <mergeCell ref="G53:G54"/>
    <mergeCell ref="H53:K53"/>
    <mergeCell ref="L53:O53"/>
    <mergeCell ref="D54:E54"/>
    <mergeCell ref="D55:E55"/>
    <mergeCell ref="D56:E56"/>
    <mergeCell ref="D48:E48"/>
    <mergeCell ref="D49:E49"/>
    <mergeCell ref="D50:E50"/>
    <mergeCell ref="H64:K64"/>
    <mergeCell ref="L64:O64"/>
    <mergeCell ref="D65:E65"/>
    <mergeCell ref="D66:E66"/>
    <mergeCell ref="D67:E67"/>
    <mergeCell ref="D57:E57"/>
    <mergeCell ref="D58:E58"/>
    <mergeCell ref="D59:E59"/>
    <mergeCell ref="D60:E60"/>
    <mergeCell ref="D61:E61"/>
    <mergeCell ref="C64:F64"/>
    <mergeCell ref="D68:E68"/>
    <mergeCell ref="D69:E69"/>
    <mergeCell ref="D70:E70"/>
    <mergeCell ref="D71:E71"/>
    <mergeCell ref="D72:E72"/>
    <mergeCell ref="A75:A76"/>
    <mergeCell ref="B75:B76"/>
    <mergeCell ref="C75:F75"/>
    <mergeCell ref="G64:G65"/>
    <mergeCell ref="A64:A65"/>
    <mergeCell ref="B64:B65"/>
    <mergeCell ref="A86:A87"/>
    <mergeCell ref="B86:B87"/>
    <mergeCell ref="C86:F86"/>
    <mergeCell ref="G75:G76"/>
    <mergeCell ref="H75:K75"/>
    <mergeCell ref="L75:O75"/>
    <mergeCell ref="D76:E76"/>
    <mergeCell ref="D77:E77"/>
    <mergeCell ref="D78:E78"/>
    <mergeCell ref="G86:G87"/>
    <mergeCell ref="H86:K86"/>
    <mergeCell ref="L86:O86"/>
    <mergeCell ref="D87:E87"/>
    <mergeCell ref="D88:E88"/>
    <mergeCell ref="D89:E89"/>
    <mergeCell ref="D79:E79"/>
    <mergeCell ref="D80:E80"/>
    <mergeCell ref="D81:E81"/>
    <mergeCell ref="D82:E82"/>
    <mergeCell ref="D83:E83"/>
    <mergeCell ref="H97:K97"/>
    <mergeCell ref="L97:O97"/>
    <mergeCell ref="D98:E98"/>
    <mergeCell ref="D99:E99"/>
    <mergeCell ref="D100:E100"/>
    <mergeCell ref="D90:E90"/>
    <mergeCell ref="D91:E91"/>
    <mergeCell ref="D92:E92"/>
    <mergeCell ref="D93:E93"/>
    <mergeCell ref="D94:E94"/>
    <mergeCell ref="C97:F97"/>
    <mergeCell ref="D101:E101"/>
    <mergeCell ref="D102:E102"/>
    <mergeCell ref="D103:E103"/>
    <mergeCell ref="D104:E104"/>
    <mergeCell ref="D105:E105"/>
    <mergeCell ref="A108:A109"/>
    <mergeCell ref="B108:B109"/>
    <mergeCell ref="C108:F108"/>
    <mergeCell ref="G97:G98"/>
    <mergeCell ref="A97:A98"/>
    <mergeCell ref="B97:B98"/>
    <mergeCell ref="D112:E112"/>
    <mergeCell ref="D113:E113"/>
    <mergeCell ref="D114:E114"/>
    <mergeCell ref="D115:E115"/>
    <mergeCell ref="D116:E116"/>
    <mergeCell ref="A119:B119"/>
    <mergeCell ref="G108:G109"/>
    <mergeCell ref="H108:K108"/>
    <mergeCell ref="L108:O108"/>
    <mergeCell ref="D109:E109"/>
    <mergeCell ref="D110:E110"/>
    <mergeCell ref="D111:E111"/>
    <mergeCell ref="H119:I119"/>
    <mergeCell ref="J119:M119"/>
    <mergeCell ref="A120:B120"/>
    <mergeCell ref="G120:G122"/>
    <mergeCell ref="H120:I120"/>
    <mergeCell ref="J120:M122"/>
    <mergeCell ref="A121:B121"/>
    <mergeCell ref="H121:I121"/>
    <mergeCell ref="A122:B122"/>
    <mergeCell ref="A127:B127"/>
    <mergeCell ref="H127:I127"/>
    <mergeCell ref="J127:M127"/>
    <mergeCell ref="A128:B128"/>
    <mergeCell ref="H128:I128"/>
    <mergeCell ref="J128:M128"/>
    <mergeCell ref="A123:B123"/>
    <mergeCell ref="J123:M123"/>
    <mergeCell ref="A124:B124"/>
    <mergeCell ref="J124:M124"/>
    <mergeCell ref="A125:B125"/>
    <mergeCell ref="G125:G126"/>
    <mergeCell ref="J125:M126"/>
    <mergeCell ref="A126:B126"/>
    <mergeCell ref="A137:J137"/>
    <mergeCell ref="A138:J138"/>
    <mergeCell ref="A142:K142"/>
    <mergeCell ref="B143:J143"/>
    <mergeCell ref="B144:J144"/>
    <mergeCell ref="B145:J145"/>
    <mergeCell ref="A131:J131"/>
    <mergeCell ref="A132:J132"/>
    <mergeCell ref="A133:J133"/>
    <mergeCell ref="A134:J134"/>
    <mergeCell ref="A135:J135"/>
    <mergeCell ref="A136:J136"/>
    <mergeCell ref="B146:J146"/>
    <mergeCell ref="B149:E149"/>
    <mergeCell ref="F149:G149"/>
    <mergeCell ref="H149:I149"/>
    <mergeCell ref="J149:M149"/>
    <mergeCell ref="B150:E150"/>
    <mergeCell ref="F150:G150"/>
    <mergeCell ref="H150:I150"/>
    <mergeCell ref="J150:M150"/>
    <mergeCell ref="B153:E153"/>
    <mergeCell ref="F153:G153"/>
    <mergeCell ref="H153:I153"/>
    <mergeCell ref="J153:M153"/>
    <mergeCell ref="B154:E154"/>
    <mergeCell ref="F154:G154"/>
    <mergeCell ref="H154:I154"/>
    <mergeCell ref="J154:M154"/>
    <mergeCell ref="B151:E151"/>
    <mergeCell ref="F151:G151"/>
    <mergeCell ref="H151:I151"/>
    <mergeCell ref="J151:M151"/>
    <mergeCell ref="B152:E152"/>
    <mergeCell ref="F152:G152"/>
    <mergeCell ref="H152:I152"/>
    <mergeCell ref="J152:M152"/>
  </mergeCells>
  <phoneticPr fontId="2"/>
  <conditionalFormatting sqref="C120:G128">
    <cfRule type="expression" dxfId="6852" priority="2">
      <formula>$P120="NG"</formula>
    </cfRule>
  </conditionalFormatting>
  <conditionalFormatting sqref="G120:G123">
    <cfRule type="expression" dxfId="6851" priority="1">
      <formula>$P120="NG"</formula>
    </cfRule>
  </conditionalFormatting>
  <conditionalFormatting sqref="H33:K36">
    <cfRule type="expression" dxfId="6850" priority="55">
      <formula>#REF!="追加"</formula>
    </cfRule>
    <cfRule type="expression" dxfId="6849" priority="56">
      <formula>#REF!="新規"</formula>
    </cfRule>
  </conditionalFormatting>
  <conditionalFormatting sqref="H37:K39">
    <cfRule type="expression" dxfId="6848" priority="60">
      <formula>#REF!="追加"</formula>
    </cfRule>
    <cfRule type="expression" dxfId="6847" priority="67">
      <formula>#REF!="新規"</formula>
    </cfRule>
  </conditionalFormatting>
  <conditionalFormatting sqref="H44:K47">
    <cfRule type="expression" dxfId="6846" priority="46">
      <formula>#REF!="追加"</formula>
    </cfRule>
    <cfRule type="expression" dxfId="6845" priority="47">
      <formula>#REF!="新規"</formula>
    </cfRule>
  </conditionalFormatting>
  <conditionalFormatting sqref="H48:K50">
    <cfRule type="expression" dxfId="6844" priority="50">
      <formula>#REF!="追加"</formula>
    </cfRule>
    <cfRule type="expression" dxfId="6843" priority="51">
      <formula>#REF!="新規"</formula>
    </cfRule>
  </conditionalFormatting>
  <conditionalFormatting sqref="H55:K58">
    <cfRule type="expression" dxfId="6842" priority="40">
      <formula>#REF!="追加"</formula>
    </cfRule>
    <cfRule type="expression" dxfId="6841" priority="41">
      <formula>#REF!="新規"</formula>
    </cfRule>
  </conditionalFormatting>
  <conditionalFormatting sqref="H59:K61">
    <cfRule type="expression" dxfId="6840" priority="44">
      <formula>#REF!="追加"</formula>
    </cfRule>
    <cfRule type="expression" dxfId="6839" priority="45">
      <formula>#REF!="新規"</formula>
    </cfRule>
  </conditionalFormatting>
  <conditionalFormatting sqref="H66:K69">
    <cfRule type="expression" dxfId="6838" priority="34">
      <formula>#REF!="追加"</formula>
    </cfRule>
    <cfRule type="expression" dxfId="6837" priority="35">
      <formula>#REF!="新規"</formula>
    </cfRule>
  </conditionalFormatting>
  <conditionalFormatting sqref="H70:K72">
    <cfRule type="expression" dxfId="6836" priority="38">
      <formula>#REF!="追加"</formula>
    </cfRule>
    <cfRule type="expression" dxfId="6835" priority="39">
      <formula>#REF!="新規"</formula>
    </cfRule>
  </conditionalFormatting>
  <conditionalFormatting sqref="H77:K80">
    <cfRule type="expression" dxfId="6834" priority="28">
      <formula>#REF!="追加"</formula>
    </cfRule>
    <cfRule type="expression" dxfId="6833" priority="29">
      <formula>#REF!="新規"</formula>
    </cfRule>
  </conditionalFormatting>
  <conditionalFormatting sqref="H81:K83">
    <cfRule type="expression" dxfId="6832" priority="32">
      <formula>#REF!="追加"</formula>
    </cfRule>
    <cfRule type="expression" dxfId="6831" priority="33">
      <formula>#REF!="新規"</formula>
    </cfRule>
  </conditionalFormatting>
  <conditionalFormatting sqref="H88:K91">
    <cfRule type="expression" dxfId="6830" priority="22">
      <formula>#REF!="追加"</formula>
    </cfRule>
    <cfRule type="expression" dxfId="6829" priority="23">
      <formula>#REF!="新規"</formula>
    </cfRule>
  </conditionalFormatting>
  <conditionalFormatting sqref="H92:K94">
    <cfRule type="expression" dxfId="6828" priority="26">
      <formula>#REF!="追加"</formula>
    </cfRule>
    <cfRule type="expression" dxfId="6827" priority="27">
      <formula>#REF!="新規"</formula>
    </cfRule>
  </conditionalFormatting>
  <conditionalFormatting sqref="H99:K102">
    <cfRule type="expression" dxfId="6826" priority="16">
      <formula>#REF!="追加"</formula>
    </cfRule>
    <cfRule type="expression" dxfId="6825" priority="17">
      <formula>#REF!="新規"</formula>
    </cfRule>
  </conditionalFormatting>
  <conditionalFormatting sqref="H103:K105">
    <cfRule type="expression" dxfId="6824" priority="20">
      <formula>#REF!="追加"</formula>
    </cfRule>
    <cfRule type="expression" dxfId="6823" priority="21">
      <formula>#REF!="新規"</formula>
    </cfRule>
  </conditionalFormatting>
  <conditionalFormatting sqref="H110:K113">
    <cfRule type="expression" dxfId="6822" priority="10">
      <formula>#REF!="追加"</formula>
    </cfRule>
    <cfRule type="expression" dxfId="6821" priority="11">
      <formula>#REF!="新規"</formula>
    </cfRule>
  </conditionalFormatting>
  <conditionalFormatting sqref="H114:K116">
    <cfRule type="expression" dxfId="6820" priority="14">
      <formula>#REF!="追加"</formula>
    </cfRule>
    <cfRule type="expression" dxfId="6819" priority="15">
      <formula>#REF!="新規"</formula>
    </cfRule>
  </conditionalFormatting>
  <conditionalFormatting sqref="J35:K36 J39:K39">
    <cfRule type="expression" dxfId="6818" priority="57">
      <formula>#REF!="追加"</formula>
    </cfRule>
    <cfRule type="expression" dxfId="6817" priority="58">
      <formula>#REF!="新規"</formula>
    </cfRule>
  </conditionalFormatting>
  <conditionalFormatting sqref="J46:K47 J50:K50">
    <cfRule type="expression" dxfId="6816" priority="48">
      <formula>#REF!="追加"</formula>
    </cfRule>
    <cfRule type="expression" dxfId="6815" priority="49">
      <formula>#REF!="新規"</formula>
    </cfRule>
  </conditionalFormatting>
  <conditionalFormatting sqref="J57:K58 J61:K61">
    <cfRule type="expression" dxfId="6814" priority="42">
      <formula>#REF!="追加"</formula>
    </cfRule>
    <cfRule type="expression" dxfId="6813" priority="43">
      <formula>#REF!="新規"</formula>
    </cfRule>
  </conditionalFormatting>
  <conditionalFormatting sqref="J68:K69 J72:K72">
    <cfRule type="expression" dxfId="6812" priority="36">
      <formula>#REF!="追加"</formula>
    </cfRule>
    <cfRule type="expression" dxfId="6811" priority="37">
      <formula>#REF!="新規"</formula>
    </cfRule>
  </conditionalFormatting>
  <conditionalFormatting sqref="J79:K80 J83:K83">
    <cfRule type="expression" dxfId="6810" priority="30">
      <formula>#REF!="追加"</formula>
    </cfRule>
    <cfRule type="expression" dxfId="6809" priority="31">
      <formula>#REF!="新規"</formula>
    </cfRule>
  </conditionalFormatting>
  <conditionalFormatting sqref="J90:K91 J94:K94">
    <cfRule type="expression" dxfId="6808" priority="24">
      <formula>#REF!="追加"</formula>
    </cfRule>
    <cfRule type="expression" dxfId="6807" priority="25">
      <formula>#REF!="新規"</formula>
    </cfRule>
  </conditionalFormatting>
  <conditionalFormatting sqref="J101:K102 J105:K105">
    <cfRule type="expression" dxfId="6806" priority="18">
      <formula>#REF!="追加"</formula>
    </cfRule>
    <cfRule type="expression" dxfId="6805" priority="19">
      <formula>#REF!="新規"</formula>
    </cfRule>
  </conditionalFormatting>
  <conditionalFormatting sqref="J112:K113 J116:K116">
    <cfRule type="expression" dxfId="6804" priority="12">
      <formula>#REF!="追加"</formula>
    </cfRule>
    <cfRule type="expression" dxfId="6803" priority="13">
      <formula>#REF!="新規"</formula>
    </cfRule>
  </conditionalFormatting>
  <conditionalFormatting sqref="J40:O41 J51:O52 J62:O63 J73:O74 J84:O84 J95:O96 J106:O107 J117:O117">
    <cfRule type="expression" dxfId="6802" priority="72">
      <formula>$I40="追加"</formula>
    </cfRule>
    <cfRule type="expression" dxfId="6801" priority="73">
      <formula>$I40="新規"</formula>
    </cfRule>
  </conditionalFormatting>
  <conditionalFormatting sqref="K85:O85 I85">
    <cfRule type="expression" dxfId="6800" priority="76">
      <formula>#REF!="追加"</formula>
    </cfRule>
    <cfRule type="expression" dxfId="6799" priority="77">
      <formula>#REF!="新規"</formula>
    </cfRule>
  </conditionalFormatting>
  <conditionalFormatting sqref="L40:O41 L51:O52 L62:O63 L73:O74 L84:O84 L95:O96 L106:O107 L117:O117">
    <cfRule type="expression" dxfId="6798" priority="68">
      <formula>$I40="追加"</formula>
    </cfRule>
    <cfRule type="expression" dxfId="6797" priority="69">
      <formula>$I40="新規"</formula>
    </cfRule>
  </conditionalFormatting>
  <conditionalFormatting sqref="L85:O85">
    <cfRule type="expression" dxfId="6796" priority="74">
      <formula>#REF!="追加"</formula>
    </cfRule>
    <cfRule type="expression" dxfId="6795" priority="75">
      <formula>#REF!="新規"</formula>
    </cfRule>
  </conditionalFormatting>
  <conditionalFormatting sqref="P3">
    <cfRule type="expression" dxfId="6794" priority="62">
      <formula>$P3&lt;&gt;"要修正！"</formula>
    </cfRule>
    <cfRule type="expression" dxfId="6793" priority="63">
      <formula>$P3="要修正！"</formula>
    </cfRule>
  </conditionalFormatting>
  <conditionalFormatting sqref="P4:P5">
    <cfRule type="expression" dxfId="6792" priority="54">
      <formula>$P$3="要修正！"</formula>
    </cfRule>
  </conditionalFormatting>
  <conditionalFormatting sqref="P144">
    <cfRule type="expression" dxfId="6791" priority="61">
      <formula>P144="NG"</formula>
    </cfRule>
  </conditionalFormatting>
  <conditionalFormatting sqref="P33:R41">
    <cfRule type="expression" dxfId="6790" priority="59">
      <formula>P33="NG"</formula>
    </cfRule>
  </conditionalFormatting>
  <conditionalFormatting sqref="P44:R52">
    <cfRule type="expression" dxfId="6789" priority="9">
      <formula>P44="NG"</formula>
    </cfRule>
  </conditionalFormatting>
  <conditionalFormatting sqref="P55:R63">
    <cfRule type="expression" dxfId="6788" priority="7">
      <formula>P55="NG"</formula>
    </cfRule>
  </conditionalFormatting>
  <conditionalFormatting sqref="P66:R74 P75:Q83">
    <cfRule type="expression" dxfId="6787" priority="8">
      <formula>P66="NG"</formula>
    </cfRule>
  </conditionalFormatting>
  <conditionalFormatting sqref="P84:R85 R77:R83">
    <cfRule type="expression" dxfId="6786" priority="6">
      <formula>P77="NG"</formula>
    </cfRule>
  </conditionalFormatting>
  <conditionalFormatting sqref="P88:R96">
    <cfRule type="expression" dxfId="6785" priority="5">
      <formula>P88="NG"</formula>
    </cfRule>
  </conditionalFormatting>
  <conditionalFormatting sqref="P99:R107">
    <cfRule type="expression" dxfId="6784" priority="4">
      <formula>P99="NG"</formula>
    </cfRule>
  </conditionalFormatting>
  <conditionalFormatting sqref="P110:R117">
    <cfRule type="expression" dxfId="6783" priority="3">
      <formula>P110="NG"</formula>
    </cfRule>
  </conditionalFormatting>
  <conditionalFormatting sqref="P120:R120 Q121:R122">
    <cfRule type="expression" dxfId="6782" priority="71">
      <formula>#REF!="NG"</formula>
    </cfRule>
  </conditionalFormatting>
  <conditionalFormatting sqref="P120:R128">
    <cfRule type="expression" dxfId="6781" priority="52">
      <formula>P120="NG"</formula>
    </cfRule>
  </conditionalFormatting>
  <conditionalFormatting sqref="P121:R122">
    <cfRule type="expression" dxfId="6780" priority="70">
      <formula>$P29="NG"</formula>
    </cfRule>
  </conditionalFormatting>
  <conditionalFormatting sqref="P123:R127 P128:Q128">
    <cfRule type="expression" dxfId="6779" priority="53">
      <formula>#REF!="NG"</formula>
    </cfRule>
  </conditionalFormatting>
  <conditionalFormatting sqref="P125:R126">
    <cfRule type="expression" dxfId="6778" priority="65">
      <formula>$P30="NG"</formula>
    </cfRule>
  </conditionalFormatting>
  <conditionalFormatting sqref="P127:R128">
    <cfRule type="expression" dxfId="6777" priority="64">
      <formula>$P31="NG"</formula>
    </cfRule>
  </conditionalFormatting>
  <conditionalFormatting sqref="T57 T76:T80 T86:T88 T98:T102 T109:T111">
    <cfRule type="expression" dxfId="6776" priority="66">
      <formula>T57="NG"</formula>
    </cfRule>
  </conditionalFormatting>
  <dataValidations count="12">
    <dataValidation type="list" allowBlank="1" showInputMessage="1" showErrorMessage="1" sqref="D27 D11:D25" xr:uid="{DECE5DA8-D087-4D8C-90AD-B75B4F238AEB}">
      <formula1>$Q$11:$Q$13</formula1>
    </dataValidation>
    <dataValidation type="list" allowBlank="1" showInputMessage="1" showErrorMessage="1" sqref="B11:B25" xr:uid="{666FD7B7-6B96-457B-824B-8772079CA315}">
      <formula1>$P$11:$P$18</formula1>
    </dataValidation>
    <dataValidation type="list" allowBlank="1" showInputMessage="1" showErrorMessage="1" sqref="C99:C105" xr:uid="{43CC0BFF-EF0D-4137-8953-4A9B74F4E0AC}">
      <formula1>$T$99:$T$102</formula1>
    </dataValidation>
    <dataValidation type="list" allowBlank="1" showInputMessage="1" showErrorMessage="1" sqref="C33:C39" xr:uid="{B9BC806B-6BE0-418E-B3DC-CF18F0F05A8E}">
      <formula1>$U$33:$U$36</formula1>
    </dataValidation>
    <dataValidation type="list" allowBlank="1" showInputMessage="1" showErrorMessage="1" sqref="B33:B39 B110:B116 B99:B105 B88:B94 B77:B83 B66:B72 B55:B61 B44:B50" xr:uid="{9256E337-2405-4465-AF7A-8D534C90DAE4}">
      <formula1>$T$33:$T$34</formula1>
    </dataValidation>
    <dataValidation type="list" allowBlank="1" showInputMessage="1" showErrorMessage="1" sqref="C110:C116" xr:uid="{0681C9EF-6C2F-4A44-9843-EDB575CAF815}">
      <formula1>$T$110:$T$111</formula1>
    </dataValidation>
    <dataValidation type="list" allowBlank="1" showInputMessage="1" showErrorMessage="1" sqref="C88:C94" xr:uid="{ECA3291F-052E-4659-950A-95001C6D5833}">
      <formula1>$T$87:$T$88</formula1>
    </dataValidation>
    <dataValidation type="list" allowBlank="1" showInputMessage="1" showErrorMessage="1" sqref="C77:C83" xr:uid="{EA9F3E8B-F600-4C17-8BAC-9838519640CD}">
      <formula1>$T$77:$T$80</formula1>
    </dataValidation>
    <dataValidation type="list" allowBlank="1" showInputMessage="1" showErrorMessage="1" sqref="C66:C72" xr:uid="{EAB741B5-EB21-4482-93B3-FAD9D5159385}">
      <formula1>$T$66:$T$68</formula1>
    </dataValidation>
    <dataValidation type="list" allowBlank="1" showInputMessage="1" showErrorMessage="1" sqref="C55:C61" xr:uid="{1A84CFE7-AA66-440C-90E7-33800999216E}">
      <formula1>$T$55:$T$58</formula1>
    </dataValidation>
    <dataValidation type="list" allowBlank="1" showInputMessage="1" showErrorMessage="1" sqref="C44:C50" xr:uid="{A385F770-443D-41BD-A6FF-D03A1DA53EFD}">
      <formula1>$T$44:$T$46</formula1>
    </dataValidation>
    <dataValidation type="list" allowBlank="1" showInputMessage="1" showErrorMessage="1" sqref="K132:K138" xr:uid="{B42881CD-743C-4DFC-9AD8-3D5040D24BB0}">
      <formula1>$P$131:$P$132</formula1>
    </dataValidation>
  </dataValidations>
  <pageMargins left="0.70866141732283472" right="0.70866141732283472" top="0.62992125984251968" bottom="0.74803149606299213" header="0.31496062992125984" footer="0.31496062992125984"/>
  <headerFooter>
    <oddHeader>&amp;L様式第1号別添1&amp;R事業参加者用（事業参加者→事業実施主体）</oddHeader>
  </headerFooter>
  <extLst>
    <ext xmlns:x14="http://schemas.microsoft.com/office/spreadsheetml/2009/9/main" uri="{CCE6A557-97BC-4b89-ADB6-D9C93CAAB3DF}">
      <x14:dataValidations xmlns:xm="http://schemas.microsoft.com/office/excel/2006/main" count="6">
        <x14:dataValidation type="list" allowBlank="1" showInputMessage="1" showErrorMessage="1" xr:uid="{A336B57B-380D-4B63-B339-C5764E7303B9}">
          <x14:formula1>
            <xm:f>リスト!$H$2:$H$3</xm:f>
          </x14:formula1>
          <xm:sqref>A150:A154</xm:sqref>
        </x14:dataValidation>
        <x14:dataValidation type="list" allowBlank="1" showInputMessage="1" showErrorMessage="1" xr:uid="{10EC9191-FC09-4F97-A484-4739AE3C3C7B}">
          <x14:formula1>
            <xm:f>リスト!$D$2:$D$3</xm:f>
          </x14:formula1>
          <xm:sqref>C107 C96 C52 C63 C74 C85</xm:sqref>
        </x14:dataValidation>
        <x14:dataValidation type="list" allowBlank="1" showInputMessage="1" showErrorMessage="1" xr:uid="{841BEF98-A044-4FE7-AB47-3AA2B4862897}">
          <x14:formula1>
            <xm:f>リスト!$E$2:$E$22</xm:f>
          </x14:formula1>
          <xm:sqref>D107 D96 D52 D63 D74 D85</xm:sqref>
        </x14:dataValidation>
        <x14:dataValidation type="list" allowBlank="1" showInputMessage="1" showErrorMessage="1" xr:uid="{4B35DFD7-BE37-4CED-AF90-3554BB21F193}">
          <x14:formula1>
            <xm:f>リスト!$C$2:$C$4</xm:f>
          </x14:formula1>
          <xm:sqref>B107 B96 B52 B63 B74 B85</xm:sqref>
        </x14:dataValidation>
        <x14:dataValidation type="list" allowBlank="1" showInputMessage="1" showErrorMessage="1" xr:uid="{51556C34-DE99-4FDC-9749-EBFAA2E8D33C}">
          <x14:formula1>
            <xm:f>リスト!$G$2:$G$4</xm:f>
          </x14:formula1>
          <xm:sqref>G88:G94 G99:G105 I52 G33:G39 I63 G44:G50 I74 G55:G61 G66:G72 I96 G77:G83 I107 G110:G116</xm:sqref>
        </x14:dataValidation>
        <x14:dataValidation type="list" allowBlank="1" showInputMessage="1" showErrorMessage="1" xr:uid="{81529539-810A-4D6B-8E80-B36A123C3BB9}">
          <x14:formula1>
            <xm:f>リスト!$H$2:$H$4</xm:f>
          </x14:formula1>
          <xm:sqref>A144:A146 J33:K39 L107:O107 L52:O52 J99:K105 L63:O63 J77:K83 L74:O74 J44:K50 L85:O85 J55:K61 L96:O96 J66:K72 J88:K94 J110:K116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1914B3-F685-48D6-B07B-F823DDDAC43C}">
  <sheetPr>
    <pageSetUpPr fitToPage="1"/>
  </sheetPr>
  <dimension ref="A1:W154"/>
  <sheetViews>
    <sheetView view="pageBreakPreview" topLeftCell="C3" zoomScale="80" zoomScaleNormal="100" zoomScaleSheetLayoutView="80" workbookViewId="0">
      <selection activeCell="P3" sqref="P3:P5 H11:H25 K11:K25 C26 F26:L27 O33:R39 L40:O40 O44:R50 L51:O51 O55:R61 L62:O62 O66:R72 L73:O73 O77:O83 R77:R83 L84:O84 O88:R94 L95:O95 O99:R105 L106:O106 O110:R116 L117:O117 C120:G128 P120 Q120:R126 P123:P125 P127:R128 K139 P144"/>
    </sheetView>
  </sheetViews>
  <sheetFormatPr defaultColWidth="9" defaultRowHeight="22.5" customHeight="1"/>
  <cols>
    <col min="1" max="15" width="14.6328125" style="48" customWidth="1"/>
    <col min="16" max="16" width="23.26953125" style="49" customWidth="1"/>
    <col min="17" max="17" width="23.453125" style="48" bestFit="1" customWidth="1"/>
    <col min="18" max="18" width="18.90625" style="48" bestFit="1" customWidth="1"/>
    <col min="19" max="19" width="11.08984375" style="48" bestFit="1" customWidth="1"/>
    <col min="20" max="20" width="27.26953125" style="48" customWidth="1"/>
    <col min="21" max="21" width="8.90625" style="48" customWidth="1"/>
    <col min="22" max="16384" width="9" style="48"/>
  </cols>
  <sheetData>
    <row r="1" spans="1:19" s="35" customFormat="1" ht="22.5" customHeight="1">
      <c r="A1" s="178" t="s">
        <v>285</v>
      </c>
      <c r="B1" s="178"/>
      <c r="C1" s="178"/>
      <c r="D1" s="178"/>
      <c r="E1" s="178"/>
      <c r="F1" s="178"/>
      <c r="G1" s="178"/>
      <c r="H1" s="178"/>
      <c r="I1" s="178"/>
      <c r="J1" s="178"/>
      <c r="K1" s="178"/>
      <c r="L1" s="178"/>
      <c r="M1" s="178"/>
      <c r="N1" s="178"/>
      <c r="O1" s="178"/>
      <c r="P1" s="34" t="s">
        <v>58</v>
      </c>
    </row>
    <row r="2" spans="1:19" s="36" customFormat="1" ht="13">
      <c r="A2" s="36" t="s">
        <v>89</v>
      </c>
      <c r="F2" s="37"/>
      <c r="P2" s="38"/>
    </row>
    <row r="3" spans="1:19" s="36" customFormat="1" ht="22.5" customHeight="1">
      <c r="A3" s="39" t="s">
        <v>31</v>
      </c>
      <c r="B3" s="166"/>
      <c r="C3" s="167"/>
      <c r="D3" s="167"/>
      <c r="E3" s="168"/>
      <c r="F3" s="40"/>
      <c r="G3" s="40"/>
      <c r="H3" s="40"/>
      <c r="I3" s="40"/>
      <c r="J3" s="40"/>
      <c r="K3" s="40"/>
      <c r="L3" s="40"/>
      <c r="M3" s="41"/>
      <c r="N3" s="40" t="s">
        <v>148</v>
      </c>
      <c r="O3" s="40"/>
      <c r="P3" s="18" t="str">
        <f>IF(COUNTIF(P33:R154,"NG"),"要修正！","クリア ! ")</f>
        <v xml:space="preserve">クリア ! </v>
      </c>
      <c r="Q3" s="36" t="s">
        <v>113</v>
      </c>
      <c r="S3" s="38"/>
    </row>
    <row r="4" spans="1:19" s="36" customFormat="1" ht="22.5" customHeight="1">
      <c r="A4" s="39" t="s">
        <v>30</v>
      </c>
      <c r="B4" s="166"/>
      <c r="C4" s="167"/>
      <c r="D4" s="167"/>
      <c r="E4" s="168"/>
      <c r="F4" s="40"/>
      <c r="G4" s="40"/>
      <c r="H4" s="40"/>
      <c r="I4" s="40"/>
      <c r="J4" s="40"/>
      <c r="K4" s="40"/>
      <c r="L4" s="40"/>
      <c r="M4" s="42"/>
      <c r="N4" s="40" t="s">
        <v>145</v>
      </c>
      <c r="O4" s="40"/>
      <c r="P4" s="169" t="str">
        <f>IF(P3="要修正！","※「クリア！」になるようNG箇所を修正してください。","")</f>
        <v/>
      </c>
    </row>
    <row r="5" spans="1:19" s="36" customFormat="1" ht="22.5" customHeight="1">
      <c r="A5" s="39" t="s">
        <v>32</v>
      </c>
      <c r="B5" s="171"/>
      <c r="C5" s="167"/>
      <c r="D5" s="167"/>
      <c r="E5" s="168"/>
      <c r="F5" s="40"/>
      <c r="G5" s="40"/>
      <c r="H5" s="40"/>
      <c r="I5" s="40"/>
      <c r="J5" s="40"/>
      <c r="K5" s="40"/>
      <c r="L5" s="40"/>
      <c r="M5" s="43"/>
      <c r="N5" s="40" t="s">
        <v>146</v>
      </c>
      <c r="O5" s="40"/>
      <c r="P5" s="170"/>
    </row>
    <row r="6" spans="1:19" s="36" customFormat="1" ht="22.5" customHeight="1">
      <c r="A6" s="39" t="s">
        <v>33</v>
      </c>
      <c r="B6" s="166"/>
      <c r="C6" s="167"/>
      <c r="D6" s="167"/>
      <c r="E6" s="168"/>
      <c r="F6" s="40"/>
      <c r="G6" s="40"/>
      <c r="H6" s="40"/>
      <c r="I6" s="40"/>
      <c r="J6" s="40"/>
      <c r="K6" s="40"/>
      <c r="L6" s="40"/>
      <c r="M6" s="44"/>
      <c r="N6" s="40" t="s">
        <v>147</v>
      </c>
      <c r="O6" s="40"/>
      <c r="P6" s="45"/>
      <c r="Q6" s="46"/>
    </row>
    <row r="7" spans="1:19" s="36" customFormat="1" ht="22.5" customHeight="1">
      <c r="E7" s="47"/>
      <c r="F7" s="47"/>
      <c r="G7" s="47"/>
      <c r="H7" s="47"/>
      <c r="I7" s="47"/>
      <c r="J7" s="47"/>
      <c r="K7" s="47"/>
      <c r="L7" s="47"/>
      <c r="M7" s="47"/>
      <c r="N7" s="47"/>
      <c r="O7" s="47"/>
      <c r="P7" s="45"/>
      <c r="Q7" s="46"/>
    </row>
    <row r="8" spans="1:19" ht="22.5" customHeight="1">
      <c r="A8" s="48" t="s">
        <v>144</v>
      </c>
    </row>
    <row r="9" spans="1:19" ht="22.5" customHeight="1">
      <c r="F9" s="139" t="s">
        <v>170</v>
      </c>
      <c r="G9" s="139"/>
      <c r="H9" s="139"/>
      <c r="I9" s="139"/>
      <c r="J9" s="139" t="s">
        <v>235</v>
      </c>
      <c r="K9" s="139"/>
      <c r="L9" s="139"/>
    </row>
    <row r="10" spans="1:19" s="17" customFormat="1" ht="22.5" customHeight="1">
      <c r="A10" s="50" t="s">
        <v>118</v>
      </c>
      <c r="B10" s="50" t="s">
        <v>139</v>
      </c>
      <c r="C10" s="50" t="s">
        <v>197</v>
      </c>
      <c r="D10" s="50" t="s">
        <v>119</v>
      </c>
      <c r="E10" s="50" t="s">
        <v>6</v>
      </c>
      <c r="F10" s="53" t="s">
        <v>275</v>
      </c>
      <c r="G10" s="53" t="s">
        <v>276</v>
      </c>
      <c r="H10" s="51" t="s">
        <v>277</v>
      </c>
      <c r="I10" s="96" t="s">
        <v>150</v>
      </c>
      <c r="J10" s="51" t="s">
        <v>278</v>
      </c>
      <c r="K10" s="52" t="s">
        <v>279</v>
      </c>
      <c r="L10" s="96" t="s">
        <v>149</v>
      </c>
      <c r="M10" s="136" t="s">
        <v>243</v>
      </c>
      <c r="N10" s="136"/>
      <c r="O10" s="142"/>
      <c r="P10" s="50" t="s">
        <v>250</v>
      </c>
      <c r="Q10" s="86" t="s">
        <v>119</v>
      </c>
      <c r="S10" s="48"/>
    </row>
    <row r="11" spans="1:19" s="17" customFormat="1" ht="22.5" customHeight="1">
      <c r="A11" s="50">
        <v>1</v>
      </c>
      <c r="B11" s="54"/>
      <c r="C11" s="55"/>
      <c r="D11" s="56"/>
      <c r="E11" s="30"/>
      <c r="F11" s="6"/>
      <c r="G11" s="6"/>
      <c r="H11" s="26">
        <f>G11-F11</f>
        <v>0</v>
      </c>
      <c r="I11" s="57"/>
      <c r="J11" s="58"/>
      <c r="K11" s="25">
        <f>J11-F11</f>
        <v>0</v>
      </c>
      <c r="L11" s="59"/>
      <c r="M11" s="172"/>
      <c r="N11" s="172"/>
      <c r="O11" s="173"/>
      <c r="P11" s="60" t="s">
        <v>252</v>
      </c>
      <c r="Q11" s="91" t="s">
        <v>156</v>
      </c>
      <c r="S11" s="48"/>
    </row>
    <row r="12" spans="1:19" s="17" customFormat="1" ht="22.5" customHeight="1">
      <c r="A12" s="50">
        <v>2</v>
      </c>
      <c r="B12" s="54"/>
      <c r="C12" s="55"/>
      <c r="D12" s="56"/>
      <c r="E12" s="30"/>
      <c r="F12" s="6"/>
      <c r="G12" s="6"/>
      <c r="H12" s="26">
        <f t="shared" ref="H12:H25" si="0">G12-F12</f>
        <v>0</v>
      </c>
      <c r="I12" s="57"/>
      <c r="J12" s="58"/>
      <c r="K12" s="25">
        <f t="shared" ref="K12:K25" si="1">J12-F12</f>
        <v>0</v>
      </c>
      <c r="L12" s="59"/>
      <c r="M12" s="172"/>
      <c r="N12" s="172"/>
      <c r="O12" s="173"/>
      <c r="P12" s="60" t="s">
        <v>251</v>
      </c>
      <c r="Q12" s="91" t="s">
        <v>158</v>
      </c>
      <c r="S12" s="48"/>
    </row>
    <row r="13" spans="1:19" s="17" customFormat="1" ht="22.5" customHeight="1">
      <c r="A13" s="50">
        <v>3</v>
      </c>
      <c r="B13" s="54"/>
      <c r="C13" s="55"/>
      <c r="D13" s="56"/>
      <c r="E13" s="30"/>
      <c r="F13" s="6"/>
      <c r="G13" s="6"/>
      <c r="H13" s="26">
        <f t="shared" si="0"/>
        <v>0</v>
      </c>
      <c r="I13" s="57"/>
      <c r="J13" s="58"/>
      <c r="K13" s="25">
        <f t="shared" si="1"/>
        <v>0</v>
      </c>
      <c r="L13" s="59"/>
      <c r="M13" s="172"/>
      <c r="N13" s="172"/>
      <c r="O13" s="173"/>
      <c r="P13" s="60" t="s">
        <v>253</v>
      </c>
      <c r="Q13" s="91" t="s">
        <v>157</v>
      </c>
      <c r="S13" s="48"/>
    </row>
    <row r="14" spans="1:19" s="17" customFormat="1" ht="22.5" customHeight="1">
      <c r="A14" s="50">
        <v>4</v>
      </c>
      <c r="B14" s="54"/>
      <c r="C14" s="55"/>
      <c r="D14" s="56"/>
      <c r="E14" s="30"/>
      <c r="F14" s="6"/>
      <c r="G14" s="6"/>
      <c r="H14" s="26">
        <f t="shared" si="0"/>
        <v>0</v>
      </c>
      <c r="I14" s="57"/>
      <c r="J14" s="58"/>
      <c r="K14" s="25">
        <f t="shared" si="1"/>
        <v>0</v>
      </c>
      <c r="L14" s="59"/>
      <c r="M14" s="172"/>
      <c r="N14" s="172"/>
      <c r="O14" s="173"/>
      <c r="P14" s="60" t="s">
        <v>254</v>
      </c>
      <c r="S14" s="48"/>
    </row>
    <row r="15" spans="1:19" s="17" customFormat="1" ht="22.5" customHeight="1">
      <c r="A15" s="50">
        <v>5</v>
      </c>
      <c r="B15" s="54"/>
      <c r="C15" s="55"/>
      <c r="D15" s="56"/>
      <c r="E15" s="30"/>
      <c r="F15" s="6"/>
      <c r="G15" s="6"/>
      <c r="H15" s="26">
        <f t="shared" si="0"/>
        <v>0</v>
      </c>
      <c r="I15" s="57"/>
      <c r="J15" s="58"/>
      <c r="K15" s="25">
        <f t="shared" si="1"/>
        <v>0</v>
      </c>
      <c r="L15" s="59"/>
      <c r="M15" s="172"/>
      <c r="N15" s="172"/>
      <c r="O15" s="173"/>
      <c r="P15" s="60" t="s">
        <v>255</v>
      </c>
      <c r="Q15" s="61"/>
      <c r="S15" s="48"/>
    </row>
    <row r="16" spans="1:19" s="17" customFormat="1" ht="22.5" customHeight="1">
      <c r="A16" s="50">
        <v>6</v>
      </c>
      <c r="B16" s="54"/>
      <c r="C16" s="55"/>
      <c r="D16" s="56"/>
      <c r="E16" s="30"/>
      <c r="F16" s="6"/>
      <c r="G16" s="62"/>
      <c r="H16" s="26">
        <f t="shared" si="0"/>
        <v>0</v>
      </c>
      <c r="I16" s="57"/>
      <c r="J16" s="58"/>
      <c r="K16" s="25">
        <f t="shared" si="1"/>
        <v>0</v>
      </c>
      <c r="L16" s="59"/>
      <c r="M16" s="172"/>
      <c r="N16" s="172"/>
      <c r="O16" s="173"/>
      <c r="P16" s="60" t="s">
        <v>256</v>
      </c>
      <c r="Q16" s="61"/>
      <c r="S16" s="48"/>
    </row>
    <row r="17" spans="1:22" s="17" customFormat="1" ht="22.5" customHeight="1">
      <c r="A17" s="50">
        <v>7</v>
      </c>
      <c r="B17" s="54"/>
      <c r="C17" s="55"/>
      <c r="D17" s="56"/>
      <c r="E17" s="30"/>
      <c r="F17" s="6"/>
      <c r="G17" s="6"/>
      <c r="H17" s="26">
        <f t="shared" si="0"/>
        <v>0</v>
      </c>
      <c r="I17" s="57"/>
      <c r="J17" s="58"/>
      <c r="K17" s="25">
        <f t="shared" si="1"/>
        <v>0</v>
      </c>
      <c r="L17" s="59"/>
      <c r="M17" s="172"/>
      <c r="N17" s="172"/>
      <c r="O17" s="173"/>
      <c r="P17" s="60" t="s">
        <v>257</v>
      </c>
      <c r="Q17" s="61"/>
      <c r="S17" s="48"/>
    </row>
    <row r="18" spans="1:22" s="17" customFormat="1" ht="22.5" customHeight="1">
      <c r="A18" s="50">
        <v>8</v>
      </c>
      <c r="B18" s="54"/>
      <c r="C18" s="55"/>
      <c r="D18" s="56"/>
      <c r="E18" s="30"/>
      <c r="F18" s="6"/>
      <c r="G18" s="6"/>
      <c r="H18" s="26">
        <f t="shared" si="0"/>
        <v>0</v>
      </c>
      <c r="I18" s="57"/>
      <c r="J18" s="58"/>
      <c r="K18" s="25">
        <f t="shared" si="1"/>
        <v>0</v>
      </c>
      <c r="L18" s="59"/>
      <c r="M18" s="172"/>
      <c r="N18" s="172"/>
      <c r="O18" s="173"/>
      <c r="P18" s="60" t="s">
        <v>258</v>
      </c>
      <c r="Q18" s="61"/>
      <c r="S18" s="48"/>
    </row>
    <row r="19" spans="1:22" ht="22.5" customHeight="1">
      <c r="A19" s="50">
        <v>9</v>
      </c>
      <c r="B19" s="54"/>
      <c r="C19" s="24"/>
      <c r="D19" s="56"/>
      <c r="E19" s="2"/>
      <c r="F19" s="31"/>
      <c r="G19" s="31"/>
      <c r="H19" s="26">
        <f t="shared" si="0"/>
        <v>0</v>
      </c>
      <c r="I19" s="19"/>
      <c r="J19" s="28"/>
      <c r="K19" s="25">
        <f t="shared" si="1"/>
        <v>0</v>
      </c>
      <c r="L19" s="23"/>
      <c r="M19" s="172"/>
      <c r="N19" s="172"/>
      <c r="O19" s="172"/>
      <c r="P19" s="17"/>
      <c r="Q19" s="61"/>
    </row>
    <row r="20" spans="1:22" ht="22.5" customHeight="1">
      <c r="A20" s="50">
        <v>10</v>
      </c>
      <c r="B20" s="54"/>
      <c r="C20" s="24"/>
      <c r="D20" s="56"/>
      <c r="E20" s="2"/>
      <c r="F20" s="31"/>
      <c r="G20" s="31"/>
      <c r="H20" s="26">
        <f t="shared" si="0"/>
        <v>0</v>
      </c>
      <c r="I20" s="19"/>
      <c r="J20" s="28"/>
      <c r="K20" s="25">
        <f t="shared" si="1"/>
        <v>0</v>
      </c>
      <c r="L20" s="23"/>
      <c r="M20" s="172"/>
      <c r="N20" s="172"/>
      <c r="O20" s="172"/>
      <c r="P20" s="17"/>
      <c r="Q20" s="61"/>
    </row>
    <row r="21" spans="1:22" ht="22.5" customHeight="1">
      <c r="A21" s="50">
        <v>11</v>
      </c>
      <c r="B21" s="54"/>
      <c r="C21" s="24"/>
      <c r="D21" s="56"/>
      <c r="E21" s="2"/>
      <c r="F21" s="31"/>
      <c r="G21" s="31"/>
      <c r="H21" s="26">
        <f t="shared" si="0"/>
        <v>0</v>
      </c>
      <c r="I21" s="19"/>
      <c r="J21" s="28"/>
      <c r="K21" s="25">
        <f t="shared" si="1"/>
        <v>0</v>
      </c>
      <c r="L21" s="23"/>
      <c r="M21" s="172"/>
      <c r="N21" s="172"/>
      <c r="O21" s="172"/>
      <c r="P21" s="17"/>
      <c r="Q21" s="61"/>
    </row>
    <row r="22" spans="1:22" ht="22.5" customHeight="1">
      <c r="A22" s="50">
        <v>12</v>
      </c>
      <c r="B22" s="54"/>
      <c r="C22" s="24"/>
      <c r="D22" s="56"/>
      <c r="E22" s="2"/>
      <c r="F22" s="31"/>
      <c r="G22" s="31"/>
      <c r="H22" s="26">
        <f t="shared" si="0"/>
        <v>0</v>
      </c>
      <c r="I22" s="19"/>
      <c r="J22" s="28"/>
      <c r="K22" s="25">
        <f t="shared" si="1"/>
        <v>0</v>
      </c>
      <c r="L22" s="23"/>
      <c r="M22" s="172"/>
      <c r="N22" s="172"/>
      <c r="O22" s="172"/>
      <c r="P22" s="17"/>
      <c r="Q22" s="61"/>
    </row>
    <row r="23" spans="1:22" ht="22.5" customHeight="1">
      <c r="A23" s="50">
        <v>13</v>
      </c>
      <c r="B23" s="54"/>
      <c r="C23" s="24"/>
      <c r="D23" s="56"/>
      <c r="E23" s="2"/>
      <c r="F23" s="31"/>
      <c r="G23" s="31"/>
      <c r="H23" s="26">
        <f t="shared" si="0"/>
        <v>0</v>
      </c>
      <c r="I23" s="19"/>
      <c r="J23" s="28"/>
      <c r="K23" s="25">
        <f t="shared" si="1"/>
        <v>0</v>
      </c>
      <c r="L23" s="23"/>
      <c r="M23" s="172"/>
      <c r="N23" s="172"/>
      <c r="O23" s="172"/>
      <c r="P23" s="17"/>
      <c r="Q23" s="61"/>
    </row>
    <row r="24" spans="1:22" ht="22.5" customHeight="1">
      <c r="A24" s="50">
        <v>14</v>
      </c>
      <c r="B24" s="54"/>
      <c r="C24" s="24"/>
      <c r="D24" s="56"/>
      <c r="E24" s="2"/>
      <c r="F24" s="31"/>
      <c r="G24" s="31"/>
      <c r="H24" s="26">
        <f t="shared" si="0"/>
        <v>0</v>
      </c>
      <c r="I24" s="19"/>
      <c r="J24" s="28"/>
      <c r="K24" s="25">
        <f t="shared" si="1"/>
        <v>0</v>
      </c>
      <c r="L24" s="23"/>
      <c r="M24" s="172"/>
      <c r="N24" s="172"/>
      <c r="O24" s="172"/>
      <c r="P24" s="17"/>
      <c r="Q24" s="61"/>
    </row>
    <row r="25" spans="1:22" ht="22.5" customHeight="1">
      <c r="A25" s="50">
        <v>15</v>
      </c>
      <c r="B25" s="54"/>
      <c r="C25" s="24"/>
      <c r="D25" s="56"/>
      <c r="E25" s="2"/>
      <c r="F25" s="31"/>
      <c r="G25" s="31"/>
      <c r="H25" s="26">
        <f t="shared" si="0"/>
        <v>0</v>
      </c>
      <c r="I25" s="19"/>
      <c r="J25" s="28"/>
      <c r="K25" s="25">
        <f t="shared" si="1"/>
        <v>0</v>
      </c>
      <c r="L25" s="23"/>
      <c r="M25" s="172"/>
      <c r="N25" s="172"/>
      <c r="O25" s="172"/>
      <c r="P25" s="17"/>
      <c r="Q25" s="61"/>
    </row>
    <row r="26" spans="1:22" ht="22.5" customHeight="1">
      <c r="A26" s="50" t="s">
        <v>0</v>
      </c>
      <c r="B26" s="63"/>
      <c r="C26" s="25">
        <f>SUM(C11:C25)</f>
        <v>0</v>
      </c>
      <c r="D26" s="64"/>
      <c r="E26" s="50" t="s">
        <v>233</v>
      </c>
      <c r="F26" s="27">
        <f>SUMIF(D11:D25,"野菜",F11:F25)+SUMIF(D11:D25,"果樹",F11:F25)</f>
        <v>0</v>
      </c>
      <c r="G26" s="27">
        <f>SUMIF(D11:D25,"野菜",G11:G25)+SUMIF(D11:D25,"果樹",G11:G25)</f>
        <v>0</v>
      </c>
      <c r="H26" s="27">
        <f>SUMIF(D11:D25,"野菜",H11:H25)+SUMIF(D11:D25,"果樹",H11:H25)</f>
        <v>0</v>
      </c>
      <c r="I26" s="101" t="str">
        <f>IFERROR(ROUND((H26/F26)*100,1),"")</f>
        <v/>
      </c>
      <c r="J26" s="25">
        <f>SUMIF(D11:D25,"野菜",J11:J25)+SUMIF(D11:D25,"果樹",J11:J25)</f>
        <v>0</v>
      </c>
      <c r="K26" s="25">
        <f>SUMIF(D11:D25,"野菜",K11:K25)+SUMIF(D11:D25,"果樹",K11:K25)</f>
        <v>0</v>
      </c>
      <c r="L26" s="99" t="str">
        <f>IFERROR(ROUND((K26/F26)*100,1),"")</f>
        <v/>
      </c>
      <c r="N26" s="179"/>
      <c r="O26" s="179"/>
      <c r="P26" s="48"/>
    </row>
    <row r="27" spans="1:22" ht="22.5" customHeight="1">
      <c r="A27" s="17"/>
      <c r="B27" s="17"/>
      <c r="C27" s="17" t="s">
        <v>236</v>
      </c>
      <c r="D27" s="56"/>
      <c r="E27" s="50" t="s">
        <v>157</v>
      </c>
      <c r="F27" s="27">
        <f>SUMIF(D10:D24,"花き",F10:F24)</f>
        <v>0</v>
      </c>
      <c r="G27" s="27">
        <f>SUMIF(D10:D24,"花き",G10:G24)</f>
        <v>0</v>
      </c>
      <c r="H27" s="27">
        <f>SUMIF(D10:D24,"花き",H10:H24)</f>
        <v>0</v>
      </c>
      <c r="I27" s="101" t="str">
        <f>IFERROR(ROUND((H27/F27)*100,1),"")</f>
        <v/>
      </c>
      <c r="J27" s="25">
        <f>SUMIF(D10:D25,"花き",J10:J25)</f>
        <v>0</v>
      </c>
      <c r="K27" s="25">
        <f>SUMIF(D10:D24,"花き",K10:K24)</f>
        <v>0</v>
      </c>
      <c r="L27" s="99" t="str">
        <f>IFERROR(ROUND((K27/F27)*100,1),"")</f>
        <v/>
      </c>
      <c r="N27" s="17"/>
      <c r="O27" s="17"/>
      <c r="P27" s="48"/>
    </row>
    <row r="28" spans="1:22" ht="22.5" customHeight="1">
      <c r="A28" s="17"/>
      <c r="B28" s="17"/>
      <c r="C28" s="17"/>
      <c r="D28" s="65"/>
      <c r="E28" s="65"/>
      <c r="F28" s="65"/>
      <c r="G28" s="65"/>
      <c r="H28" s="65"/>
      <c r="I28" s="65"/>
      <c r="J28" s="65"/>
      <c r="K28" s="65"/>
      <c r="L28" s="65"/>
      <c r="M28" s="17"/>
      <c r="N28" s="17"/>
      <c r="O28" s="17"/>
      <c r="P28" s="48"/>
    </row>
    <row r="29" spans="1:22" ht="22.5" customHeight="1">
      <c r="A29" s="94" t="s">
        <v>124</v>
      </c>
      <c r="P29" s="48"/>
    </row>
    <row r="30" spans="1:22" ht="22.5" customHeight="1">
      <c r="A30" s="66" t="s">
        <v>125</v>
      </c>
      <c r="C30" s="67"/>
      <c r="P30" s="48"/>
    </row>
    <row r="31" spans="1:22" s="61" customFormat="1" ht="22.5" customHeight="1">
      <c r="A31" s="162" t="s">
        <v>217</v>
      </c>
      <c r="B31" s="160" t="s">
        <v>67</v>
      </c>
      <c r="C31" s="150" t="s">
        <v>286</v>
      </c>
      <c r="D31" s="150"/>
      <c r="E31" s="150"/>
      <c r="F31" s="150"/>
      <c r="G31" s="160" t="s">
        <v>38</v>
      </c>
      <c r="H31" s="144" t="s">
        <v>47</v>
      </c>
      <c r="I31" s="145"/>
      <c r="J31" s="145"/>
      <c r="K31" s="146"/>
      <c r="L31" s="144" t="s">
        <v>216</v>
      </c>
      <c r="M31" s="145"/>
      <c r="N31" s="145"/>
      <c r="O31" s="146"/>
      <c r="P31" s="48" t="s">
        <v>96</v>
      </c>
      <c r="Q31" s="48" t="s">
        <v>96</v>
      </c>
      <c r="S31" s="48"/>
    </row>
    <row r="32" spans="1:22" s="70" customFormat="1" ht="22.5" customHeight="1">
      <c r="A32" s="161"/>
      <c r="B32" s="161"/>
      <c r="C32" s="68" t="s">
        <v>215</v>
      </c>
      <c r="D32" s="150" t="s">
        <v>120</v>
      </c>
      <c r="E32" s="150"/>
      <c r="F32" s="68" t="s">
        <v>15</v>
      </c>
      <c r="G32" s="161"/>
      <c r="H32" s="69" t="s">
        <v>29</v>
      </c>
      <c r="I32" s="69" t="s">
        <v>28</v>
      </c>
      <c r="J32" s="68" t="s">
        <v>18</v>
      </c>
      <c r="K32" s="68" t="s">
        <v>19</v>
      </c>
      <c r="L32" s="53" t="s">
        <v>109</v>
      </c>
      <c r="M32" s="53" t="s">
        <v>110</v>
      </c>
      <c r="N32" s="53" t="s">
        <v>111</v>
      </c>
      <c r="O32" s="53" t="s">
        <v>112</v>
      </c>
      <c r="P32" s="70" t="s">
        <v>104</v>
      </c>
      <c r="Q32" s="70" t="s">
        <v>116</v>
      </c>
      <c r="R32" s="70" t="s">
        <v>115</v>
      </c>
      <c r="S32" s="48"/>
      <c r="T32" s="71" t="s">
        <v>67</v>
      </c>
      <c r="U32" s="98" t="s">
        <v>153</v>
      </c>
      <c r="V32" s="61"/>
    </row>
    <row r="33" spans="1:22" ht="22.5" customHeight="1">
      <c r="A33" s="6"/>
      <c r="B33" s="9"/>
      <c r="C33" s="72"/>
      <c r="D33" s="152"/>
      <c r="E33" s="152"/>
      <c r="F33" s="15"/>
      <c r="G33" s="7"/>
      <c r="H33" s="6"/>
      <c r="I33" s="21"/>
      <c r="J33" s="7" t="s">
        <v>1</v>
      </c>
      <c r="K33" s="8" t="s">
        <v>1</v>
      </c>
      <c r="L33" s="1"/>
      <c r="M33" s="1"/>
      <c r="N33" s="1"/>
      <c r="O33" s="20">
        <f>L33-(M33+N33)</f>
        <v>0</v>
      </c>
      <c r="P33" s="29" t="str">
        <f>IF(OR(G33="新規",G33="追加",G33=""),"OK",(IF(AND(H33="",I33=""),"NG","OK")))</f>
        <v>OK</v>
      </c>
      <c r="Q33" s="10" t="str">
        <f>IF(OR(G33="新規",G33="追加",G33=""),"OK",(IF(OR(AND(J33="",K33=""),AND(J33="",K33="□"),AND(J33="□",K33=""),AND(J33="□",K33="□")),"NG","OK")))</f>
        <v>OK</v>
      </c>
      <c r="R33" s="10" t="str">
        <f>IF(OR(AND(C33&lt;&gt;"",D33&lt;&gt;"",F33&lt;&gt;"",G33&lt;&gt;""),(C33="")),"OK","NG")</f>
        <v>OK</v>
      </c>
      <c r="T33" s="71" t="s">
        <v>65</v>
      </c>
      <c r="U33" s="74" t="s">
        <v>154</v>
      </c>
      <c r="V33" s="61"/>
    </row>
    <row r="34" spans="1:22" ht="22.5" customHeight="1">
      <c r="A34" s="6"/>
      <c r="B34" s="9"/>
      <c r="C34" s="72"/>
      <c r="D34" s="152"/>
      <c r="E34" s="152"/>
      <c r="F34" s="15"/>
      <c r="G34" s="7"/>
      <c r="H34" s="6"/>
      <c r="I34" s="21"/>
      <c r="J34" s="7" t="s">
        <v>1</v>
      </c>
      <c r="K34" s="8" t="s">
        <v>1</v>
      </c>
      <c r="L34" s="1"/>
      <c r="M34" s="1"/>
      <c r="N34" s="1"/>
      <c r="O34" s="20">
        <f t="shared" ref="O34:O39" si="2">L34-(M34+N34)</f>
        <v>0</v>
      </c>
      <c r="P34" s="29" t="str">
        <f t="shared" ref="P34:P39" si="3">IF(OR(G34="新規",G34="追加",G34=""),"OK",(IF(AND(H34="",I34=""),"NG","OK")))</f>
        <v>OK</v>
      </c>
      <c r="Q34" s="10" t="str">
        <f t="shared" ref="Q34:Q39" si="4">IF(OR(G34="新規",G34="追加",G34=""),"OK",(IF(OR(AND(J34="",K34=""),AND(J34="",K34="□"),AND(J34="□",K34=""),AND(J34="□",K34="□")),"NG","OK")))</f>
        <v>OK</v>
      </c>
      <c r="R34" s="10" t="str">
        <f t="shared" ref="R34:R39" si="5">IF(OR(AND(C34&lt;&gt;"",D34&lt;&gt;"",F34&lt;&gt;"",G34&lt;&gt;""),(C34="")),"OK","NG")</f>
        <v>OK</v>
      </c>
      <c r="T34" s="97" t="s">
        <v>66</v>
      </c>
      <c r="U34" s="75" t="s">
        <v>155</v>
      </c>
      <c r="V34" s="61"/>
    </row>
    <row r="35" spans="1:22" ht="22.5" customHeight="1">
      <c r="A35" s="6"/>
      <c r="B35" s="9"/>
      <c r="C35" s="72"/>
      <c r="D35" s="152"/>
      <c r="E35" s="152"/>
      <c r="F35" s="15"/>
      <c r="G35" s="7"/>
      <c r="H35" s="6"/>
      <c r="I35" s="21"/>
      <c r="J35" s="7" t="s">
        <v>1</v>
      </c>
      <c r="K35" s="8" t="s">
        <v>1</v>
      </c>
      <c r="L35" s="1"/>
      <c r="M35" s="1"/>
      <c r="N35" s="1"/>
      <c r="O35" s="20">
        <f t="shared" si="2"/>
        <v>0</v>
      </c>
      <c r="P35" s="29" t="str">
        <f t="shared" si="3"/>
        <v>OK</v>
      </c>
      <c r="Q35" s="10" t="str">
        <f t="shared" si="4"/>
        <v>OK</v>
      </c>
      <c r="R35" s="10" t="str">
        <f t="shared" si="5"/>
        <v>OK</v>
      </c>
      <c r="T35" s="94"/>
      <c r="U35" s="75" t="s">
        <v>214</v>
      </c>
      <c r="V35" s="61"/>
    </row>
    <row r="36" spans="1:22" ht="22.5" customHeight="1">
      <c r="A36" s="6"/>
      <c r="B36" s="9"/>
      <c r="C36" s="72"/>
      <c r="D36" s="152"/>
      <c r="E36" s="152"/>
      <c r="F36" s="15"/>
      <c r="G36" s="7"/>
      <c r="H36" s="6"/>
      <c r="I36" s="21"/>
      <c r="J36" s="7" t="s">
        <v>1</v>
      </c>
      <c r="K36" s="8" t="s">
        <v>1</v>
      </c>
      <c r="L36" s="1"/>
      <c r="M36" s="1"/>
      <c r="N36" s="1"/>
      <c r="O36" s="20">
        <f t="shared" si="2"/>
        <v>0</v>
      </c>
      <c r="P36" s="29" t="str">
        <f t="shared" si="3"/>
        <v>OK</v>
      </c>
      <c r="Q36" s="10" t="str">
        <f t="shared" si="4"/>
        <v>OK</v>
      </c>
      <c r="R36" s="10" t="str">
        <f t="shared" si="5"/>
        <v>OK</v>
      </c>
      <c r="T36" s="94"/>
      <c r="U36" s="92" t="s">
        <v>13</v>
      </c>
      <c r="V36" s="61"/>
    </row>
    <row r="37" spans="1:22" ht="22.5" customHeight="1">
      <c r="A37" s="6"/>
      <c r="B37" s="9"/>
      <c r="C37" s="72"/>
      <c r="D37" s="152"/>
      <c r="E37" s="152"/>
      <c r="F37" s="16"/>
      <c r="G37" s="7"/>
      <c r="H37" s="6"/>
      <c r="I37" s="21"/>
      <c r="J37" s="7" t="s">
        <v>1</v>
      </c>
      <c r="K37" s="8" t="s">
        <v>1</v>
      </c>
      <c r="L37" s="1"/>
      <c r="M37" s="1"/>
      <c r="N37" s="1"/>
      <c r="O37" s="20">
        <f t="shared" si="2"/>
        <v>0</v>
      </c>
      <c r="P37" s="29" t="str">
        <f t="shared" si="3"/>
        <v>OK</v>
      </c>
      <c r="Q37" s="10" t="str">
        <f t="shared" si="4"/>
        <v>OK</v>
      </c>
      <c r="R37" s="10" t="str">
        <f t="shared" si="5"/>
        <v>OK</v>
      </c>
    </row>
    <row r="38" spans="1:22" ht="22.5" customHeight="1">
      <c r="A38" s="6"/>
      <c r="B38" s="9"/>
      <c r="C38" s="72"/>
      <c r="D38" s="152"/>
      <c r="E38" s="152"/>
      <c r="F38" s="15"/>
      <c r="G38" s="7"/>
      <c r="H38" s="6"/>
      <c r="I38" s="21"/>
      <c r="J38" s="7" t="s">
        <v>1</v>
      </c>
      <c r="K38" s="8" t="s">
        <v>1</v>
      </c>
      <c r="L38" s="1"/>
      <c r="M38" s="1"/>
      <c r="N38" s="1"/>
      <c r="O38" s="20">
        <f t="shared" si="2"/>
        <v>0</v>
      </c>
      <c r="P38" s="29" t="str">
        <f t="shared" si="3"/>
        <v>OK</v>
      </c>
      <c r="Q38" s="10" t="str">
        <f t="shared" si="4"/>
        <v>OK</v>
      </c>
      <c r="R38" s="10" t="str">
        <f t="shared" si="5"/>
        <v>OK</v>
      </c>
    </row>
    <row r="39" spans="1:22" ht="22.5" customHeight="1">
      <c r="A39" s="6"/>
      <c r="B39" s="9"/>
      <c r="C39" s="72"/>
      <c r="D39" s="152"/>
      <c r="E39" s="152"/>
      <c r="F39" s="15"/>
      <c r="G39" s="7"/>
      <c r="H39" s="6"/>
      <c r="I39" s="21"/>
      <c r="J39" s="7" t="s">
        <v>1</v>
      </c>
      <c r="K39" s="8" t="s">
        <v>1</v>
      </c>
      <c r="L39" s="1"/>
      <c r="M39" s="1"/>
      <c r="N39" s="1"/>
      <c r="O39" s="20">
        <f t="shared" si="2"/>
        <v>0</v>
      </c>
      <c r="P39" s="29" t="str">
        <f t="shared" si="3"/>
        <v>OK</v>
      </c>
      <c r="Q39" s="10" t="str">
        <f t="shared" si="4"/>
        <v>OK</v>
      </c>
      <c r="R39" s="10" t="str">
        <f t="shared" si="5"/>
        <v>OK</v>
      </c>
    </row>
    <row r="40" spans="1:22" ht="22.5" customHeight="1">
      <c r="A40" s="12"/>
      <c r="B40" s="13"/>
      <c r="C40" s="14"/>
      <c r="D40" s="13"/>
      <c r="E40" s="14"/>
      <c r="F40" s="14"/>
      <c r="G40" s="13"/>
      <c r="H40" s="13"/>
      <c r="I40" s="12"/>
      <c r="J40" s="12"/>
      <c r="K40" s="68" t="s">
        <v>137</v>
      </c>
      <c r="L40" s="27">
        <f>SUM(L33:L39)</f>
        <v>0</v>
      </c>
      <c r="M40" s="27">
        <f t="shared" ref="M40:N40" si="6">SUM(M33:M39)</f>
        <v>0</v>
      </c>
      <c r="N40" s="27">
        <f t="shared" si="6"/>
        <v>0</v>
      </c>
      <c r="O40" s="27">
        <f>L40-(M40+N40)</f>
        <v>0</v>
      </c>
      <c r="P40" s="76"/>
      <c r="Q40" s="77"/>
      <c r="R40" s="77"/>
    </row>
    <row r="41" spans="1:22" ht="22.5" customHeight="1">
      <c r="A41" s="48" t="s">
        <v>126</v>
      </c>
      <c r="B41" s="13"/>
      <c r="C41" s="14"/>
      <c r="D41" s="13"/>
      <c r="E41" s="14"/>
      <c r="F41" s="14"/>
      <c r="G41" s="13"/>
      <c r="H41" s="13"/>
      <c r="I41" s="12"/>
      <c r="J41" s="12"/>
      <c r="K41" s="12"/>
      <c r="L41" s="12"/>
      <c r="M41" s="12"/>
      <c r="N41" s="12"/>
      <c r="O41" s="12"/>
      <c r="P41" s="76"/>
      <c r="Q41" s="77"/>
      <c r="R41" s="77"/>
    </row>
    <row r="42" spans="1:22" ht="22.5" customHeight="1">
      <c r="A42" s="162" t="s">
        <v>217</v>
      </c>
      <c r="B42" s="160" t="s">
        <v>67</v>
      </c>
      <c r="C42" s="150" t="s">
        <v>286</v>
      </c>
      <c r="D42" s="150"/>
      <c r="E42" s="150"/>
      <c r="F42" s="150"/>
      <c r="G42" s="160" t="s">
        <v>38</v>
      </c>
      <c r="H42" s="144" t="s">
        <v>47</v>
      </c>
      <c r="I42" s="145"/>
      <c r="J42" s="145"/>
      <c r="K42" s="146"/>
      <c r="L42" s="144" t="s">
        <v>216</v>
      </c>
      <c r="M42" s="145"/>
      <c r="N42" s="145"/>
      <c r="O42" s="146"/>
      <c r="P42" s="48" t="s">
        <v>96</v>
      </c>
      <c r="Q42" s="48" t="s">
        <v>96</v>
      </c>
      <c r="R42" s="61"/>
    </row>
    <row r="43" spans="1:22" ht="22.5" customHeight="1">
      <c r="A43" s="161"/>
      <c r="B43" s="161"/>
      <c r="C43" s="68" t="s">
        <v>215</v>
      </c>
      <c r="D43" s="150" t="s">
        <v>120</v>
      </c>
      <c r="E43" s="150"/>
      <c r="F43" s="68" t="s">
        <v>15</v>
      </c>
      <c r="G43" s="161"/>
      <c r="H43" s="69" t="s">
        <v>29</v>
      </c>
      <c r="I43" s="69" t="s">
        <v>28</v>
      </c>
      <c r="J43" s="68" t="s">
        <v>18</v>
      </c>
      <c r="K43" s="68" t="s">
        <v>19</v>
      </c>
      <c r="L43" s="53" t="s">
        <v>109</v>
      </c>
      <c r="M43" s="53" t="s">
        <v>110</v>
      </c>
      <c r="N43" s="53" t="s">
        <v>111</v>
      </c>
      <c r="O43" s="53" t="s">
        <v>112</v>
      </c>
      <c r="P43" s="70" t="s">
        <v>104</v>
      </c>
      <c r="Q43" s="70" t="s">
        <v>116</v>
      </c>
      <c r="R43" s="70" t="s">
        <v>115</v>
      </c>
      <c r="T43" s="98" t="s">
        <v>153</v>
      </c>
    </row>
    <row r="44" spans="1:22" ht="22.5" customHeight="1">
      <c r="A44" s="6"/>
      <c r="B44" s="9"/>
      <c r="C44" s="72"/>
      <c r="D44" s="152"/>
      <c r="E44" s="152"/>
      <c r="F44" s="15"/>
      <c r="G44" s="7"/>
      <c r="H44" s="6"/>
      <c r="I44" s="21"/>
      <c r="J44" s="7" t="s">
        <v>1</v>
      </c>
      <c r="K44" s="8" t="s">
        <v>1</v>
      </c>
      <c r="L44" s="1"/>
      <c r="M44" s="1"/>
      <c r="N44" s="1"/>
      <c r="O44" s="20">
        <f>L44-(M44+N44)</f>
        <v>0</v>
      </c>
      <c r="P44" s="29" t="str">
        <f t="shared" ref="P44:P50" si="7">IF(OR(G44="新規",G44="追加",G44=""),"OK",(IF(AND(H44="",I44=""),"NG","OK")))</f>
        <v>OK</v>
      </c>
      <c r="Q44" s="10" t="str">
        <f t="shared" ref="Q44:Q50" si="8">IF(OR(G44="新規",G44="追加",G44=""),"OK",(IF(OR(AND(J44="",K44=""),AND(J44="",K44="□"),AND(J44="□",K44=""),AND(J44="□",K44="□")),"NG","OK")))</f>
        <v>OK</v>
      </c>
      <c r="R44" s="10" t="str">
        <f t="shared" ref="R44:R50" si="9">IF(OR(AND(C44&lt;&gt;"",D44&lt;&gt;"",F44&lt;&gt;"",G44&lt;&gt;""),(C44="")),"OK","NG")</f>
        <v>OK</v>
      </c>
      <c r="T44" s="78" t="s">
        <v>7</v>
      </c>
    </row>
    <row r="45" spans="1:22" ht="22.5" customHeight="1">
      <c r="A45" s="6"/>
      <c r="B45" s="9"/>
      <c r="C45" s="72"/>
      <c r="D45" s="152"/>
      <c r="E45" s="152"/>
      <c r="F45" s="15"/>
      <c r="G45" s="7"/>
      <c r="H45" s="6"/>
      <c r="I45" s="21"/>
      <c r="J45" s="7" t="s">
        <v>1</v>
      </c>
      <c r="K45" s="8" t="s">
        <v>1</v>
      </c>
      <c r="L45" s="1"/>
      <c r="M45" s="1"/>
      <c r="N45" s="1"/>
      <c r="O45" s="20">
        <f t="shared" ref="O45:O50" si="10">L45-(M45+N45)</f>
        <v>0</v>
      </c>
      <c r="P45" s="29" t="str">
        <f t="shared" si="7"/>
        <v>OK</v>
      </c>
      <c r="Q45" s="10" t="str">
        <f t="shared" si="8"/>
        <v>OK</v>
      </c>
      <c r="R45" s="10" t="str">
        <f t="shared" si="9"/>
        <v>OK</v>
      </c>
      <c r="T45" s="79" t="s">
        <v>214</v>
      </c>
    </row>
    <row r="46" spans="1:22" ht="22.5" customHeight="1">
      <c r="A46" s="6"/>
      <c r="B46" s="9"/>
      <c r="C46" s="72"/>
      <c r="D46" s="152"/>
      <c r="E46" s="152"/>
      <c r="F46" s="15"/>
      <c r="G46" s="7"/>
      <c r="H46" s="6"/>
      <c r="I46" s="21"/>
      <c r="J46" s="7" t="s">
        <v>1</v>
      </c>
      <c r="K46" s="8" t="s">
        <v>1</v>
      </c>
      <c r="L46" s="1"/>
      <c r="M46" s="1"/>
      <c r="N46" s="1"/>
      <c r="O46" s="20">
        <f t="shared" si="10"/>
        <v>0</v>
      </c>
      <c r="P46" s="29" t="str">
        <f t="shared" si="7"/>
        <v>OK</v>
      </c>
      <c r="Q46" s="10" t="str">
        <f t="shared" si="8"/>
        <v>OK</v>
      </c>
      <c r="R46" s="10" t="str">
        <f t="shared" si="9"/>
        <v>OK</v>
      </c>
      <c r="T46" s="80" t="s">
        <v>13</v>
      </c>
    </row>
    <row r="47" spans="1:22" ht="22.5" customHeight="1">
      <c r="A47" s="6"/>
      <c r="B47" s="9"/>
      <c r="C47" s="72"/>
      <c r="D47" s="152"/>
      <c r="E47" s="152"/>
      <c r="F47" s="15"/>
      <c r="G47" s="7"/>
      <c r="H47" s="6"/>
      <c r="I47" s="21"/>
      <c r="J47" s="7" t="s">
        <v>1</v>
      </c>
      <c r="K47" s="8" t="s">
        <v>1</v>
      </c>
      <c r="L47" s="1"/>
      <c r="M47" s="1"/>
      <c r="N47" s="1"/>
      <c r="O47" s="20">
        <f t="shared" si="10"/>
        <v>0</v>
      </c>
      <c r="P47" s="29" t="str">
        <f t="shared" si="7"/>
        <v>OK</v>
      </c>
      <c r="Q47" s="10" t="str">
        <f t="shared" si="8"/>
        <v>OK</v>
      </c>
      <c r="R47" s="10" t="str">
        <f t="shared" si="9"/>
        <v>OK</v>
      </c>
    </row>
    <row r="48" spans="1:22" ht="22.5" customHeight="1">
      <c r="A48" s="6"/>
      <c r="B48" s="9"/>
      <c r="C48" s="72"/>
      <c r="D48" s="152"/>
      <c r="E48" s="152"/>
      <c r="F48" s="16"/>
      <c r="G48" s="7"/>
      <c r="H48" s="6"/>
      <c r="I48" s="21"/>
      <c r="J48" s="7" t="s">
        <v>1</v>
      </c>
      <c r="K48" s="8" t="s">
        <v>1</v>
      </c>
      <c r="L48" s="1"/>
      <c r="M48" s="1"/>
      <c r="N48" s="1"/>
      <c r="O48" s="20">
        <f t="shared" si="10"/>
        <v>0</v>
      </c>
      <c r="P48" s="29" t="str">
        <f t="shared" si="7"/>
        <v>OK</v>
      </c>
      <c r="Q48" s="10" t="str">
        <f t="shared" si="8"/>
        <v>OK</v>
      </c>
      <c r="R48" s="10" t="str">
        <f t="shared" si="9"/>
        <v>OK</v>
      </c>
    </row>
    <row r="49" spans="1:20" ht="22.5" customHeight="1">
      <c r="A49" s="6"/>
      <c r="B49" s="9"/>
      <c r="C49" s="72"/>
      <c r="D49" s="152"/>
      <c r="E49" s="152"/>
      <c r="F49" s="15"/>
      <c r="G49" s="7"/>
      <c r="H49" s="6"/>
      <c r="I49" s="21"/>
      <c r="J49" s="7" t="s">
        <v>1</v>
      </c>
      <c r="K49" s="8" t="s">
        <v>1</v>
      </c>
      <c r="L49" s="1"/>
      <c r="M49" s="1"/>
      <c r="N49" s="1"/>
      <c r="O49" s="20">
        <f t="shared" si="10"/>
        <v>0</v>
      </c>
      <c r="P49" s="29" t="str">
        <f t="shared" si="7"/>
        <v>OK</v>
      </c>
      <c r="Q49" s="10" t="str">
        <f t="shared" si="8"/>
        <v>OK</v>
      </c>
      <c r="R49" s="10" t="str">
        <f t="shared" si="9"/>
        <v>OK</v>
      </c>
    </row>
    <row r="50" spans="1:20" ht="22.5" customHeight="1">
      <c r="A50" s="6"/>
      <c r="B50" s="9"/>
      <c r="C50" s="72"/>
      <c r="D50" s="152"/>
      <c r="E50" s="152"/>
      <c r="F50" s="15"/>
      <c r="G50" s="7"/>
      <c r="H50" s="6"/>
      <c r="I50" s="21"/>
      <c r="J50" s="7" t="s">
        <v>1</v>
      </c>
      <c r="K50" s="8" t="s">
        <v>1</v>
      </c>
      <c r="L50" s="1"/>
      <c r="M50" s="1"/>
      <c r="N50" s="1"/>
      <c r="O50" s="20">
        <f t="shared" si="10"/>
        <v>0</v>
      </c>
      <c r="P50" s="29" t="str">
        <f t="shared" si="7"/>
        <v>OK</v>
      </c>
      <c r="Q50" s="10" t="str">
        <f t="shared" si="8"/>
        <v>OK</v>
      </c>
      <c r="R50" s="10" t="str">
        <f t="shared" si="9"/>
        <v>OK</v>
      </c>
    </row>
    <row r="51" spans="1:20" ht="22.5" customHeight="1">
      <c r="A51" s="12"/>
      <c r="B51" s="13"/>
      <c r="C51" s="14"/>
      <c r="D51" s="13"/>
      <c r="E51" s="14"/>
      <c r="F51" s="14"/>
      <c r="G51" s="13"/>
      <c r="H51" s="13"/>
      <c r="I51" s="12"/>
      <c r="J51" s="12"/>
      <c r="K51" s="68" t="s">
        <v>137</v>
      </c>
      <c r="L51" s="27">
        <f>SUM(L44:L50)</f>
        <v>0</v>
      </c>
      <c r="M51" s="27">
        <f t="shared" ref="M51:N51" si="11">SUM(M44:M50)</f>
        <v>0</v>
      </c>
      <c r="N51" s="27">
        <f t="shared" si="11"/>
        <v>0</v>
      </c>
      <c r="O51" s="27">
        <f>L51-(M51+N51)</f>
        <v>0</v>
      </c>
      <c r="P51" s="76"/>
      <c r="Q51" s="77"/>
      <c r="R51" s="77"/>
    </row>
    <row r="52" spans="1:20" ht="22.5" customHeight="1">
      <c r="A52" s="48" t="s">
        <v>129</v>
      </c>
      <c r="B52" s="13"/>
      <c r="C52" s="14"/>
      <c r="D52" s="13"/>
      <c r="E52" s="14"/>
      <c r="F52" s="14"/>
      <c r="G52" s="13"/>
      <c r="H52" s="13"/>
      <c r="I52" s="12"/>
      <c r="J52" s="12"/>
      <c r="K52" s="12"/>
      <c r="L52" s="12"/>
      <c r="M52" s="12"/>
      <c r="N52" s="12"/>
      <c r="O52" s="12"/>
      <c r="P52" s="76"/>
      <c r="Q52" s="77"/>
      <c r="R52" s="77"/>
    </row>
    <row r="53" spans="1:20" ht="22.5" customHeight="1">
      <c r="A53" s="162" t="s">
        <v>217</v>
      </c>
      <c r="B53" s="160" t="s">
        <v>67</v>
      </c>
      <c r="C53" s="150" t="s">
        <v>286</v>
      </c>
      <c r="D53" s="150"/>
      <c r="E53" s="150"/>
      <c r="F53" s="150"/>
      <c r="G53" s="160" t="s">
        <v>38</v>
      </c>
      <c r="H53" s="144" t="s">
        <v>47</v>
      </c>
      <c r="I53" s="145"/>
      <c r="J53" s="145"/>
      <c r="K53" s="146"/>
      <c r="L53" s="144" t="s">
        <v>216</v>
      </c>
      <c r="M53" s="145"/>
      <c r="N53" s="145"/>
      <c r="O53" s="146"/>
      <c r="P53" s="48" t="s">
        <v>96</v>
      </c>
      <c r="Q53" s="48" t="s">
        <v>96</v>
      </c>
      <c r="R53" s="61"/>
    </row>
    <row r="54" spans="1:20" ht="22.5" customHeight="1">
      <c r="A54" s="161"/>
      <c r="B54" s="161"/>
      <c r="C54" s="68" t="s">
        <v>215</v>
      </c>
      <c r="D54" s="150" t="s">
        <v>120</v>
      </c>
      <c r="E54" s="150"/>
      <c r="F54" s="68" t="s">
        <v>15</v>
      </c>
      <c r="G54" s="161"/>
      <c r="H54" s="69" t="s">
        <v>29</v>
      </c>
      <c r="I54" s="69" t="s">
        <v>28</v>
      </c>
      <c r="J54" s="68" t="s">
        <v>18</v>
      </c>
      <c r="K54" s="68" t="s">
        <v>19</v>
      </c>
      <c r="L54" s="53" t="s">
        <v>109</v>
      </c>
      <c r="M54" s="53" t="s">
        <v>110</v>
      </c>
      <c r="N54" s="53" t="s">
        <v>111</v>
      </c>
      <c r="O54" s="53" t="s">
        <v>112</v>
      </c>
      <c r="P54" s="70" t="s">
        <v>104</v>
      </c>
      <c r="Q54" s="70" t="s">
        <v>116</v>
      </c>
      <c r="R54" s="70" t="s">
        <v>115</v>
      </c>
      <c r="T54" s="98" t="s">
        <v>153</v>
      </c>
    </row>
    <row r="55" spans="1:20" ht="22.5" customHeight="1">
      <c r="A55" s="6"/>
      <c r="B55" s="9"/>
      <c r="C55" s="72"/>
      <c r="D55" s="152"/>
      <c r="E55" s="152"/>
      <c r="F55" s="15"/>
      <c r="G55" s="7"/>
      <c r="H55" s="6"/>
      <c r="I55" s="6"/>
      <c r="J55" s="7" t="s">
        <v>1</v>
      </c>
      <c r="K55" s="8" t="s">
        <v>1</v>
      </c>
      <c r="L55" s="1"/>
      <c r="M55" s="1"/>
      <c r="N55" s="1"/>
      <c r="O55" s="20">
        <f>L55-(M55+N55)</f>
        <v>0</v>
      </c>
      <c r="P55" s="29" t="str">
        <f t="shared" ref="P55:P61" si="12">IF(OR(G55="新規",G55="追加",G55=""),"OK",(IF(AND(H55="",I55=""),"NG","OK")))</f>
        <v>OK</v>
      </c>
      <c r="Q55" s="10" t="str">
        <f t="shared" ref="Q55:Q61" si="13">IF(OR(G55="新規",G55="追加",G55=""),"OK",(IF(OR(AND(J55="",K55=""),AND(J55="",K55="□"),AND(J55="□",K55=""),AND(J55="□",K55="□")),"NG","OK")))</f>
        <v>OK</v>
      </c>
      <c r="R55" s="10" t="str">
        <f>IF(OR(AND(C55&lt;&gt;"",D55&lt;&gt;"",F55&lt;&gt;"",G55&lt;&gt;""),(C55="")),"OK","NG")</f>
        <v>OK</v>
      </c>
      <c r="T55" s="78" t="s">
        <v>159</v>
      </c>
    </row>
    <row r="56" spans="1:20" ht="22.5" customHeight="1">
      <c r="A56" s="6"/>
      <c r="B56" s="9"/>
      <c r="C56" s="72"/>
      <c r="D56" s="152"/>
      <c r="E56" s="152"/>
      <c r="F56" s="15"/>
      <c r="G56" s="7"/>
      <c r="H56" s="6"/>
      <c r="I56" s="6"/>
      <c r="J56" s="7" t="s">
        <v>1</v>
      </c>
      <c r="K56" s="8" t="s">
        <v>1</v>
      </c>
      <c r="L56" s="1"/>
      <c r="M56" s="1"/>
      <c r="N56" s="1"/>
      <c r="O56" s="20">
        <f t="shared" ref="O56:O61" si="14">L56-(M56+N56)</f>
        <v>0</v>
      </c>
      <c r="P56" s="29" t="str">
        <f t="shared" si="12"/>
        <v>OK</v>
      </c>
      <c r="Q56" s="10" t="str">
        <f t="shared" si="13"/>
        <v>OK</v>
      </c>
      <c r="R56" s="10" t="str">
        <f t="shared" ref="R56:R61" si="15">IF(OR(AND(C56&lt;&gt;"",D56&lt;&gt;"",F56&lt;&gt;"",G56&lt;&gt;""),(C56="")),"OK","NG")</f>
        <v>OK</v>
      </c>
      <c r="T56" s="79" t="s">
        <v>162</v>
      </c>
    </row>
    <row r="57" spans="1:20" ht="22.5" customHeight="1">
      <c r="A57" s="6"/>
      <c r="B57" s="9"/>
      <c r="C57" s="72"/>
      <c r="D57" s="152"/>
      <c r="E57" s="152"/>
      <c r="F57" s="15"/>
      <c r="G57" s="7"/>
      <c r="H57" s="6"/>
      <c r="I57" s="6"/>
      <c r="J57" s="7" t="s">
        <v>1</v>
      </c>
      <c r="K57" s="8" t="s">
        <v>1</v>
      </c>
      <c r="L57" s="1"/>
      <c r="M57" s="1"/>
      <c r="N57" s="1"/>
      <c r="O57" s="20">
        <f t="shared" si="14"/>
        <v>0</v>
      </c>
      <c r="P57" s="29" t="str">
        <f t="shared" si="12"/>
        <v>OK</v>
      </c>
      <c r="Q57" s="10" t="str">
        <f t="shared" si="13"/>
        <v>OK</v>
      </c>
      <c r="R57" s="10" t="str">
        <f t="shared" si="15"/>
        <v>OK</v>
      </c>
      <c r="T57" s="81" t="s">
        <v>214</v>
      </c>
    </row>
    <row r="58" spans="1:20" ht="22.5" customHeight="1">
      <c r="A58" s="6"/>
      <c r="B58" s="9"/>
      <c r="C58" s="72"/>
      <c r="D58" s="152"/>
      <c r="E58" s="152"/>
      <c r="F58" s="15"/>
      <c r="G58" s="7"/>
      <c r="H58" s="6"/>
      <c r="I58" s="6"/>
      <c r="J58" s="7" t="s">
        <v>1</v>
      </c>
      <c r="K58" s="8" t="s">
        <v>1</v>
      </c>
      <c r="L58" s="1"/>
      <c r="M58" s="1"/>
      <c r="N58" s="1"/>
      <c r="O58" s="20">
        <f t="shared" si="14"/>
        <v>0</v>
      </c>
      <c r="P58" s="29" t="str">
        <f t="shared" si="12"/>
        <v>OK</v>
      </c>
      <c r="Q58" s="10" t="str">
        <f t="shared" si="13"/>
        <v>OK</v>
      </c>
      <c r="R58" s="10" t="str">
        <f t="shared" si="15"/>
        <v>OK</v>
      </c>
      <c r="T58" s="80" t="s">
        <v>13</v>
      </c>
    </row>
    <row r="59" spans="1:20" ht="22.5" customHeight="1">
      <c r="A59" s="6"/>
      <c r="B59" s="9"/>
      <c r="C59" s="72"/>
      <c r="D59" s="152"/>
      <c r="E59" s="152"/>
      <c r="F59" s="16"/>
      <c r="G59" s="7"/>
      <c r="H59" s="6"/>
      <c r="I59" s="6"/>
      <c r="J59" s="7" t="s">
        <v>1</v>
      </c>
      <c r="K59" s="8" t="s">
        <v>1</v>
      </c>
      <c r="L59" s="1"/>
      <c r="M59" s="1"/>
      <c r="N59" s="1"/>
      <c r="O59" s="20">
        <f t="shared" si="14"/>
        <v>0</v>
      </c>
      <c r="P59" s="29" t="str">
        <f t="shared" si="12"/>
        <v>OK</v>
      </c>
      <c r="Q59" s="10" t="str">
        <f t="shared" si="13"/>
        <v>OK</v>
      </c>
      <c r="R59" s="10" t="str">
        <f t="shared" si="15"/>
        <v>OK</v>
      </c>
    </row>
    <row r="60" spans="1:20" ht="22.5" customHeight="1">
      <c r="A60" s="6"/>
      <c r="B60" s="9"/>
      <c r="C60" s="72"/>
      <c r="D60" s="152"/>
      <c r="E60" s="152"/>
      <c r="F60" s="15"/>
      <c r="G60" s="7"/>
      <c r="H60" s="6"/>
      <c r="I60" s="6"/>
      <c r="J60" s="7" t="s">
        <v>1</v>
      </c>
      <c r="K60" s="8" t="s">
        <v>1</v>
      </c>
      <c r="L60" s="1"/>
      <c r="M60" s="1"/>
      <c r="N60" s="1"/>
      <c r="O60" s="20">
        <f t="shared" si="14"/>
        <v>0</v>
      </c>
      <c r="P60" s="29" t="str">
        <f t="shared" si="12"/>
        <v>OK</v>
      </c>
      <c r="Q60" s="10" t="str">
        <f t="shared" si="13"/>
        <v>OK</v>
      </c>
      <c r="R60" s="10" t="str">
        <f t="shared" si="15"/>
        <v>OK</v>
      </c>
    </row>
    <row r="61" spans="1:20" ht="22.5" customHeight="1">
      <c r="A61" s="6"/>
      <c r="B61" s="9"/>
      <c r="C61" s="72"/>
      <c r="D61" s="152"/>
      <c r="E61" s="152"/>
      <c r="F61" s="15"/>
      <c r="G61" s="7"/>
      <c r="H61" s="6"/>
      <c r="I61" s="6"/>
      <c r="J61" s="7" t="s">
        <v>1</v>
      </c>
      <c r="K61" s="8" t="s">
        <v>1</v>
      </c>
      <c r="L61" s="1"/>
      <c r="M61" s="1"/>
      <c r="N61" s="1"/>
      <c r="O61" s="20">
        <f t="shared" si="14"/>
        <v>0</v>
      </c>
      <c r="P61" s="29" t="str">
        <f t="shared" si="12"/>
        <v>OK</v>
      </c>
      <c r="Q61" s="10" t="str">
        <f t="shared" si="13"/>
        <v>OK</v>
      </c>
      <c r="R61" s="10" t="str">
        <f t="shared" si="15"/>
        <v>OK</v>
      </c>
    </row>
    <row r="62" spans="1:20" ht="22.5" customHeight="1">
      <c r="A62" s="12"/>
      <c r="B62" s="13"/>
      <c r="C62" s="14"/>
      <c r="D62" s="13"/>
      <c r="E62" s="14"/>
      <c r="F62" s="14"/>
      <c r="G62" s="13"/>
      <c r="H62" s="13"/>
      <c r="I62" s="12"/>
      <c r="J62" s="12"/>
      <c r="K62" s="68" t="s">
        <v>137</v>
      </c>
      <c r="L62" s="27">
        <f>SUM(L55:L61)</f>
        <v>0</v>
      </c>
      <c r="M62" s="27">
        <f t="shared" ref="M62:N62" si="16">SUM(M55:M61)</f>
        <v>0</v>
      </c>
      <c r="N62" s="27">
        <f t="shared" si="16"/>
        <v>0</v>
      </c>
      <c r="O62" s="27">
        <f>L62-(M62+N62)</f>
        <v>0</v>
      </c>
      <c r="P62" s="76"/>
      <c r="Q62" s="77"/>
      <c r="R62" s="77"/>
    </row>
    <row r="63" spans="1:20" ht="22.5" customHeight="1">
      <c r="A63" s="48" t="s">
        <v>130</v>
      </c>
      <c r="B63" s="13"/>
      <c r="C63" s="14"/>
      <c r="D63" s="13"/>
      <c r="E63" s="14"/>
      <c r="F63" s="14"/>
      <c r="G63" s="13"/>
      <c r="H63" s="13"/>
      <c r="I63" s="12"/>
      <c r="J63" s="12"/>
      <c r="K63" s="12"/>
      <c r="L63" s="12"/>
      <c r="M63" s="12"/>
      <c r="N63" s="12"/>
      <c r="O63" s="12"/>
      <c r="P63" s="76"/>
      <c r="Q63" s="77"/>
      <c r="R63" s="77"/>
    </row>
    <row r="64" spans="1:20" ht="22.5" customHeight="1">
      <c r="A64" s="162" t="s">
        <v>217</v>
      </c>
      <c r="B64" s="160" t="s">
        <v>67</v>
      </c>
      <c r="C64" s="150" t="s">
        <v>286</v>
      </c>
      <c r="D64" s="150"/>
      <c r="E64" s="150"/>
      <c r="F64" s="150"/>
      <c r="G64" s="160" t="s">
        <v>38</v>
      </c>
      <c r="H64" s="144" t="s">
        <v>47</v>
      </c>
      <c r="I64" s="145"/>
      <c r="J64" s="145"/>
      <c r="K64" s="146"/>
      <c r="L64" s="144" t="s">
        <v>216</v>
      </c>
      <c r="M64" s="145"/>
      <c r="N64" s="145"/>
      <c r="O64" s="146"/>
      <c r="P64" s="48" t="s">
        <v>96</v>
      </c>
      <c r="Q64" s="48" t="s">
        <v>96</v>
      </c>
      <c r="R64" s="61"/>
    </row>
    <row r="65" spans="1:20" ht="22.5" customHeight="1">
      <c r="A65" s="161"/>
      <c r="B65" s="161"/>
      <c r="C65" s="68" t="s">
        <v>215</v>
      </c>
      <c r="D65" s="150" t="s">
        <v>120</v>
      </c>
      <c r="E65" s="150"/>
      <c r="F65" s="68" t="s">
        <v>15</v>
      </c>
      <c r="G65" s="161"/>
      <c r="H65" s="69" t="s">
        <v>29</v>
      </c>
      <c r="I65" s="69" t="s">
        <v>28</v>
      </c>
      <c r="J65" s="68" t="s">
        <v>18</v>
      </c>
      <c r="K65" s="68" t="s">
        <v>19</v>
      </c>
      <c r="L65" s="53" t="s">
        <v>109</v>
      </c>
      <c r="M65" s="53" t="s">
        <v>110</v>
      </c>
      <c r="N65" s="53" t="s">
        <v>111</v>
      </c>
      <c r="O65" s="53" t="s">
        <v>112</v>
      </c>
      <c r="P65" s="70" t="s">
        <v>104</v>
      </c>
      <c r="Q65" s="70" t="s">
        <v>116</v>
      </c>
      <c r="R65" s="70" t="s">
        <v>115</v>
      </c>
      <c r="T65" s="82" t="s">
        <v>153</v>
      </c>
    </row>
    <row r="66" spans="1:20" ht="22.5" customHeight="1">
      <c r="A66" s="6"/>
      <c r="B66" s="9"/>
      <c r="C66" s="72"/>
      <c r="D66" s="152"/>
      <c r="E66" s="152"/>
      <c r="F66" s="15"/>
      <c r="G66" s="7"/>
      <c r="H66" s="6"/>
      <c r="I66" s="6"/>
      <c r="J66" s="7" t="s">
        <v>1</v>
      </c>
      <c r="K66" s="8" t="s">
        <v>1</v>
      </c>
      <c r="L66" s="1"/>
      <c r="M66" s="1"/>
      <c r="N66" s="1"/>
      <c r="O66" s="20">
        <f>L66-(M66+N66)</f>
        <v>0</v>
      </c>
      <c r="P66" s="29" t="str">
        <f>IF(OR(G66="新規",G66="追加",G66=""),"OK",(IF(AND(H66="",I66=""),"NG","OK")))</f>
        <v>OK</v>
      </c>
      <c r="Q66" s="10" t="str">
        <f>IF(OR(G66="新規",G66="追加",G66=""),"OK",(IF(OR(AND(J66="",K66=""),AND(J66="",K66="□"),AND(J66="□",K66=""),AND(J66="□",K66="□")),"NG","OK")))</f>
        <v>OK</v>
      </c>
      <c r="R66" s="10" t="str">
        <f>IF(OR(AND(C66&lt;&gt;"",D66&lt;&gt;"",F66&lt;&gt;"",G66&lt;&gt;""),(C66="")),"OK","NG")</f>
        <v>OK</v>
      </c>
      <c r="T66" s="83" t="s">
        <v>271</v>
      </c>
    </row>
    <row r="67" spans="1:20" ht="22.5" customHeight="1">
      <c r="A67" s="6"/>
      <c r="B67" s="9"/>
      <c r="C67" s="72"/>
      <c r="D67" s="152"/>
      <c r="E67" s="152"/>
      <c r="F67" s="15"/>
      <c r="G67" s="7"/>
      <c r="H67" s="6"/>
      <c r="I67" s="6"/>
      <c r="J67" s="7" t="s">
        <v>1</v>
      </c>
      <c r="K67" s="8" t="s">
        <v>1</v>
      </c>
      <c r="L67" s="1"/>
      <c r="M67" s="1"/>
      <c r="N67" s="1"/>
      <c r="O67" s="20">
        <f t="shared" ref="O67:O72" si="17">L67-(M67+N67)</f>
        <v>0</v>
      </c>
      <c r="P67" s="29" t="str">
        <f>IF(OR(G67="新規",G67="追加",G67=""),"OK",(IF(AND(H67="",I67=""),"NG","OK")))</f>
        <v>OK</v>
      </c>
      <c r="Q67" s="10" t="str">
        <f t="shared" ref="Q67:Q72" si="18">IF(OR(G67="新規",G67="追加",G67=""),"OK",(IF(OR(AND(J67="",K67=""),AND(J67="",K67="□"),AND(J67="□",K67=""),AND(J67="□",K67="□")),"NG","OK")))</f>
        <v>OK</v>
      </c>
      <c r="R67" s="10" t="str">
        <f t="shared" ref="R67:R72" si="19">IF(OR(AND(C67&lt;&gt;"",D67&lt;&gt;"",F67&lt;&gt;"",G67&lt;&gt;""),(C67="")),"OK","NG")</f>
        <v>OK</v>
      </c>
      <c r="T67" s="82" t="s">
        <v>214</v>
      </c>
    </row>
    <row r="68" spans="1:20" ht="22.5" customHeight="1">
      <c r="A68" s="6"/>
      <c r="B68" s="9"/>
      <c r="C68" s="72"/>
      <c r="D68" s="152"/>
      <c r="E68" s="152"/>
      <c r="F68" s="15"/>
      <c r="G68" s="7"/>
      <c r="H68" s="6"/>
      <c r="I68" s="6"/>
      <c r="J68" s="7" t="s">
        <v>1</v>
      </c>
      <c r="K68" s="8" t="s">
        <v>1</v>
      </c>
      <c r="L68" s="1"/>
      <c r="M68" s="1"/>
      <c r="N68" s="1"/>
      <c r="O68" s="20">
        <f t="shared" si="17"/>
        <v>0</v>
      </c>
      <c r="P68" s="29" t="str">
        <f t="shared" ref="P68:P72" si="20">IF(OR(G68="新規",G68="追加",G68=""),"OK",(IF(AND(H68="",I68=""),"NG","OK")))</f>
        <v>OK</v>
      </c>
      <c r="Q68" s="10" t="str">
        <f t="shared" si="18"/>
        <v>OK</v>
      </c>
      <c r="R68" s="10" t="str">
        <f t="shared" si="19"/>
        <v>OK</v>
      </c>
      <c r="T68" s="80" t="s">
        <v>13</v>
      </c>
    </row>
    <row r="69" spans="1:20" ht="22.5" customHeight="1">
      <c r="A69" s="6"/>
      <c r="B69" s="9"/>
      <c r="C69" s="72"/>
      <c r="D69" s="152"/>
      <c r="E69" s="152"/>
      <c r="F69" s="15"/>
      <c r="G69" s="7"/>
      <c r="H69" s="6"/>
      <c r="I69" s="6"/>
      <c r="J69" s="7" t="s">
        <v>1</v>
      </c>
      <c r="K69" s="8" t="s">
        <v>1</v>
      </c>
      <c r="L69" s="1"/>
      <c r="M69" s="1"/>
      <c r="N69" s="1"/>
      <c r="O69" s="20">
        <f t="shared" si="17"/>
        <v>0</v>
      </c>
      <c r="P69" s="29" t="str">
        <f t="shared" si="20"/>
        <v>OK</v>
      </c>
      <c r="Q69" s="10" t="str">
        <f t="shared" si="18"/>
        <v>OK</v>
      </c>
      <c r="R69" s="10" t="str">
        <f t="shared" si="19"/>
        <v>OK</v>
      </c>
    </row>
    <row r="70" spans="1:20" ht="22.5" customHeight="1">
      <c r="A70" s="6"/>
      <c r="B70" s="9"/>
      <c r="C70" s="72"/>
      <c r="D70" s="152"/>
      <c r="E70" s="152"/>
      <c r="F70" s="16"/>
      <c r="G70" s="7"/>
      <c r="H70" s="6"/>
      <c r="I70" s="6"/>
      <c r="J70" s="7" t="s">
        <v>1</v>
      </c>
      <c r="K70" s="8" t="s">
        <v>1</v>
      </c>
      <c r="L70" s="1"/>
      <c r="M70" s="1"/>
      <c r="N70" s="1"/>
      <c r="O70" s="20">
        <f t="shared" si="17"/>
        <v>0</v>
      </c>
      <c r="P70" s="29" t="str">
        <f t="shared" si="20"/>
        <v>OK</v>
      </c>
      <c r="Q70" s="10" t="str">
        <f t="shared" si="18"/>
        <v>OK</v>
      </c>
      <c r="R70" s="10" t="str">
        <f t="shared" si="19"/>
        <v>OK</v>
      </c>
    </row>
    <row r="71" spans="1:20" ht="22.5" customHeight="1">
      <c r="A71" s="6"/>
      <c r="B71" s="9"/>
      <c r="C71" s="72"/>
      <c r="D71" s="152"/>
      <c r="E71" s="152"/>
      <c r="F71" s="15"/>
      <c r="G71" s="7"/>
      <c r="H71" s="6"/>
      <c r="I71" s="6"/>
      <c r="J71" s="7" t="s">
        <v>1</v>
      </c>
      <c r="K71" s="8" t="s">
        <v>1</v>
      </c>
      <c r="L71" s="1"/>
      <c r="M71" s="1"/>
      <c r="N71" s="1"/>
      <c r="O71" s="20">
        <f t="shared" si="17"/>
        <v>0</v>
      </c>
      <c r="P71" s="29" t="str">
        <f t="shared" si="20"/>
        <v>OK</v>
      </c>
      <c r="Q71" s="10" t="str">
        <f t="shared" si="18"/>
        <v>OK</v>
      </c>
      <c r="R71" s="10" t="str">
        <f t="shared" si="19"/>
        <v>OK</v>
      </c>
    </row>
    <row r="72" spans="1:20" ht="22.5" customHeight="1">
      <c r="A72" s="6"/>
      <c r="B72" s="9"/>
      <c r="C72" s="72"/>
      <c r="D72" s="152"/>
      <c r="E72" s="152"/>
      <c r="F72" s="15"/>
      <c r="G72" s="7"/>
      <c r="H72" s="6"/>
      <c r="I72" s="6"/>
      <c r="J72" s="7" t="s">
        <v>1</v>
      </c>
      <c r="K72" s="8" t="s">
        <v>1</v>
      </c>
      <c r="L72" s="1"/>
      <c r="M72" s="1"/>
      <c r="N72" s="1"/>
      <c r="O72" s="20">
        <f t="shared" si="17"/>
        <v>0</v>
      </c>
      <c r="P72" s="29" t="str">
        <f t="shared" si="20"/>
        <v>OK</v>
      </c>
      <c r="Q72" s="10" t="str">
        <f t="shared" si="18"/>
        <v>OK</v>
      </c>
      <c r="R72" s="10" t="str">
        <f t="shared" si="19"/>
        <v>OK</v>
      </c>
    </row>
    <row r="73" spans="1:20" ht="22.5" customHeight="1">
      <c r="A73" s="12"/>
      <c r="B73" s="13"/>
      <c r="C73" s="14"/>
      <c r="D73" s="13"/>
      <c r="E73" s="14"/>
      <c r="F73" s="14"/>
      <c r="G73" s="13"/>
      <c r="H73" s="13"/>
      <c r="I73" s="12"/>
      <c r="J73" s="12"/>
      <c r="K73" s="68" t="s">
        <v>137</v>
      </c>
      <c r="L73" s="27">
        <f>SUM(L66:L72)</f>
        <v>0</v>
      </c>
      <c r="M73" s="27">
        <f t="shared" ref="M73:N73" si="21">SUM(M66:M72)</f>
        <v>0</v>
      </c>
      <c r="N73" s="27">
        <f t="shared" si="21"/>
        <v>0</v>
      </c>
      <c r="O73" s="27">
        <f>L73-(M73+N73)</f>
        <v>0</v>
      </c>
      <c r="P73" s="76"/>
      <c r="Q73" s="77"/>
      <c r="R73" s="77"/>
    </row>
    <row r="74" spans="1:20" ht="22.5" customHeight="1">
      <c r="A74" s="48" t="s">
        <v>132</v>
      </c>
      <c r="B74" s="13"/>
      <c r="C74" s="14"/>
      <c r="D74" s="13"/>
      <c r="E74" s="14"/>
      <c r="F74" s="14"/>
      <c r="G74" s="13"/>
      <c r="H74" s="13"/>
      <c r="I74" s="12"/>
      <c r="J74" s="12"/>
      <c r="K74" s="12"/>
      <c r="L74" s="12"/>
      <c r="M74" s="12"/>
      <c r="N74" s="12"/>
      <c r="O74" s="12"/>
      <c r="P74" s="76"/>
      <c r="Q74" s="77"/>
      <c r="R74" s="77"/>
    </row>
    <row r="75" spans="1:20" ht="22.5" customHeight="1">
      <c r="A75" s="162" t="s">
        <v>217</v>
      </c>
      <c r="B75" s="160" t="s">
        <v>67</v>
      </c>
      <c r="C75" s="150" t="s">
        <v>286</v>
      </c>
      <c r="D75" s="150"/>
      <c r="E75" s="150"/>
      <c r="F75" s="150"/>
      <c r="G75" s="160" t="s">
        <v>38</v>
      </c>
      <c r="H75" s="147" t="s">
        <v>47</v>
      </c>
      <c r="I75" s="148"/>
      <c r="J75" s="148"/>
      <c r="K75" s="149"/>
      <c r="L75" s="144" t="s">
        <v>216</v>
      </c>
      <c r="M75" s="145"/>
      <c r="N75" s="145"/>
      <c r="O75" s="146"/>
      <c r="P75" s="76"/>
      <c r="Q75" s="77"/>
      <c r="R75" s="61"/>
    </row>
    <row r="76" spans="1:20" ht="22.5" customHeight="1">
      <c r="A76" s="161"/>
      <c r="B76" s="161"/>
      <c r="C76" s="68" t="s">
        <v>215</v>
      </c>
      <c r="D76" s="150" t="s">
        <v>120</v>
      </c>
      <c r="E76" s="150"/>
      <c r="F76" s="68" t="s">
        <v>15</v>
      </c>
      <c r="G76" s="161"/>
      <c r="H76" s="84" t="s">
        <v>29</v>
      </c>
      <c r="I76" s="84" t="s">
        <v>28</v>
      </c>
      <c r="J76" s="22" t="s">
        <v>18</v>
      </c>
      <c r="K76" s="22" t="s">
        <v>19</v>
      </c>
      <c r="L76" s="53" t="s">
        <v>109</v>
      </c>
      <c r="M76" s="53" t="s">
        <v>110</v>
      </c>
      <c r="N76" s="53" t="s">
        <v>111</v>
      </c>
      <c r="O76" s="53" t="s">
        <v>112</v>
      </c>
      <c r="P76" s="76"/>
      <c r="Q76" s="77"/>
      <c r="R76" s="70" t="s">
        <v>115</v>
      </c>
      <c r="T76" s="81" t="s">
        <v>153</v>
      </c>
    </row>
    <row r="77" spans="1:20" ht="22.5" customHeight="1">
      <c r="A77" s="6"/>
      <c r="B77" s="9"/>
      <c r="C77" s="72"/>
      <c r="D77" s="152"/>
      <c r="E77" s="152"/>
      <c r="F77" s="15"/>
      <c r="G77" s="7"/>
      <c r="H77" s="22"/>
      <c r="I77" s="22"/>
      <c r="J77" s="22" t="s">
        <v>1</v>
      </c>
      <c r="K77" s="22" t="s">
        <v>1</v>
      </c>
      <c r="L77" s="1"/>
      <c r="M77" s="1"/>
      <c r="N77" s="1"/>
      <c r="O77" s="20">
        <f>L77-(M77+N77)</f>
        <v>0</v>
      </c>
      <c r="P77" s="76"/>
      <c r="Q77" s="77"/>
      <c r="R77" s="10" t="str">
        <f>IF(OR(AND(C77&lt;&gt;"",D77&lt;&gt;"",F77&lt;&gt;"",G77&lt;&gt;""),(C77="")),"OK","NG")</f>
        <v>OK</v>
      </c>
      <c r="T77" s="81" t="s">
        <v>273</v>
      </c>
    </row>
    <row r="78" spans="1:20" ht="22.5" customHeight="1">
      <c r="A78" s="6"/>
      <c r="B78" s="9"/>
      <c r="C78" s="72"/>
      <c r="D78" s="152"/>
      <c r="E78" s="152"/>
      <c r="F78" s="15"/>
      <c r="G78" s="7"/>
      <c r="H78" s="22"/>
      <c r="I78" s="22"/>
      <c r="J78" s="22" t="s">
        <v>1</v>
      </c>
      <c r="K78" s="22" t="s">
        <v>1</v>
      </c>
      <c r="L78" s="1"/>
      <c r="M78" s="1"/>
      <c r="N78" s="1"/>
      <c r="O78" s="20">
        <f t="shared" ref="O78:O83" si="22">L78-(M78+N78)</f>
        <v>0</v>
      </c>
      <c r="P78" s="76"/>
      <c r="Q78" s="77"/>
      <c r="R78" s="10" t="str">
        <f t="shared" ref="R78:R83" si="23">IF(OR(AND(C78&lt;&gt;"",D78&lt;&gt;"",F78&lt;&gt;"",G78&lt;&gt;""),(C78="")),"OK","NG")</f>
        <v>OK</v>
      </c>
      <c r="T78" s="81" t="s">
        <v>163</v>
      </c>
    </row>
    <row r="79" spans="1:20" ht="22.5" customHeight="1">
      <c r="A79" s="6"/>
      <c r="B79" s="9"/>
      <c r="C79" s="72"/>
      <c r="D79" s="152"/>
      <c r="E79" s="152"/>
      <c r="F79" s="15"/>
      <c r="G79" s="7"/>
      <c r="H79" s="22"/>
      <c r="I79" s="22"/>
      <c r="J79" s="22" t="s">
        <v>1</v>
      </c>
      <c r="K79" s="22" t="s">
        <v>1</v>
      </c>
      <c r="L79" s="1"/>
      <c r="M79" s="1"/>
      <c r="N79" s="1"/>
      <c r="O79" s="20">
        <f t="shared" si="22"/>
        <v>0</v>
      </c>
      <c r="P79" s="76"/>
      <c r="Q79" s="77"/>
      <c r="R79" s="10" t="str">
        <f t="shared" si="23"/>
        <v>OK</v>
      </c>
      <c r="T79" s="81" t="s">
        <v>214</v>
      </c>
    </row>
    <row r="80" spans="1:20" ht="22.5" customHeight="1">
      <c r="A80" s="6"/>
      <c r="B80" s="9"/>
      <c r="C80" s="72"/>
      <c r="D80" s="152"/>
      <c r="E80" s="152"/>
      <c r="F80" s="15"/>
      <c r="G80" s="7"/>
      <c r="H80" s="22"/>
      <c r="I80" s="22"/>
      <c r="J80" s="22" t="s">
        <v>1</v>
      </c>
      <c r="K80" s="22" t="s">
        <v>1</v>
      </c>
      <c r="L80" s="1"/>
      <c r="M80" s="1"/>
      <c r="N80" s="1"/>
      <c r="O80" s="20">
        <f t="shared" si="22"/>
        <v>0</v>
      </c>
      <c r="P80" s="76"/>
      <c r="Q80" s="77"/>
      <c r="R80" s="10" t="str">
        <f>IF(OR(AND(C80&lt;&gt;"",D80&lt;&gt;"",F80&lt;&gt;"",G80&lt;&gt;""),(C80="")),"OK","NG")</f>
        <v>OK</v>
      </c>
      <c r="T80" s="81" t="s">
        <v>13</v>
      </c>
    </row>
    <row r="81" spans="1:20" ht="22.5" customHeight="1">
      <c r="A81" s="6"/>
      <c r="B81" s="9"/>
      <c r="C81" s="72"/>
      <c r="D81" s="152"/>
      <c r="E81" s="152"/>
      <c r="F81" s="16"/>
      <c r="G81" s="7"/>
      <c r="H81" s="22"/>
      <c r="I81" s="22"/>
      <c r="J81" s="22" t="s">
        <v>1</v>
      </c>
      <c r="K81" s="22" t="s">
        <v>1</v>
      </c>
      <c r="L81" s="1"/>
      <c r="M81" s="1"/>
      <c r="N81" s="1"/>
      <c r="O81" s="20">
        <f t="shared" si="22"/>
        <v>0</v>
      </c>
      <c r="P81" s="76"/>
      <c r="Q81" s="77"/>
      <c r="R81" s="10" t="str">
        <f>IF(OR(AND(C81&lt;&gt;"",D81&lt;&gt;"",F81&lt;&gt;"",G81&lt;&gt;""),(C81="")),"OK","NG")</f>
        <v>OK</v>
      </c>
    </row>
    <row r="82" spans="1:20" ht="22.5" customHeight="1">
      <c r="A82" s="6"/>
      <c r="B82" s="9"/>
      <c r="C82" s="72"/>
      <c r="D82" s="152"/>
      <c r="E82" s="152"/>
      <c r="F82" s="15"/>
      <c r="G82" s="7"/>
      <c r="H82" s="22"/>
      <c r="I82" s="22"/>
      <c r="J82" s="22" t="s">
        <v>1</v>
      </c>
      <c r="K82" s="22" t="s">
        <v>1</v>
      </c>
      <c r="L82" s="1"/>
      <c r="M82" s="1"/>
      <c r="N82" s="1"/>
      <c r="O82" s="20">
        <f t="shared" si="22"/>
        <v>0</v>
      </c>
      <c r="P82" s="76"/>
      <c r="Q82" s="77"/>
      <c r="R82" s="10" t="str">
        <f t="shared" si="23"/>
        <v>OK</v>
      </c>
    </row>
    <row r="83" spans="1:20" ht="22.5" customHeight="1">
      <c r="A83" s="6"/>
      <c r="B83" s="9"/>
      <c r="C83" s="72"/>
      <c r="D83" s="152"/>
      <c r="E83" s="152"/>
      <c r="F83" s="15"/>
      <c r="G83" s="7"/>
      <c r="H83" s="22"/>
      <c r="I83" s="22"/>
      <c r="J83" s="22" t="s">
        <v>1</v>
      </c>
      <c r="K83" s="22" t="s">
        <v>1</v>
      </c>
      <c r="L83" s="1"/>
      <c r="M83" s="1"/>
      <c r="N83" s="1"/>
      <c r="O83" s="20">
        <f t="shared" si="22"/>
        <v>0</v>
      </c>
      <c r="P83" s="76"/>
      <c r="Q83" s="77"/>
      <c r="R83" s="10" t="str">
        <f t="shared" si="23"/>
        <v>OK</v>
      </c>
    </row>
    <row r="84" spans="1:20" ht="22.5" customHeight="1">
      <c r="A84" s="12"/>
      <c r="B84" s="13"/>
      <c r="C84" s="14"/>
      <c r="D84" s="13"/>
      <c r="E84" s="14"/>
      <c r="F84" s="14"/>
      <c r="G84" s="13"/>
      <c r="H84" s="13"/>
      <c r="I84" s="12"/>
      <c r="J84" s="12"/>
      <c r="K84" s="68" t="s">
        <v>137</v>
      </c>
      <c r="L84" s="27">
        <f>SUM(L77:L83)</f>
        <v>0</v>
      </c>
      <c r="M84" s="27">
        <f t="shared" ref="M84:N84" si="24">SUM(M77:M83)</f>
        <v>0</v>
      </c>
      <c r="N84" s="27">
        <f t="shared" si="24"/>
        <v>0</v>
      </c>
      <c r="O84" s="27">
        <f>L84-(M84+N84)</f>
        <v>0</v>
      </c>
      <c r="P84" s="76"/>
      <c r="Q84" s="77"/>
      <c r="R84" s="77"/>
    </row>
    <row r="85" spans="1:20" ht="22.5" customHeight="1">
      <c r="A85" s="48" t="s">
        <v>133</v>
      </c>
      <c r="B85" s="13"/>
      <c r="C85" s="14"/>
      <c r="D85" s="13"/>
      <c r="E85" s="14"/>
      <c r="F85" s="14"/>
      <c r="G85" s="13"/>
      <c r="H85" s="13"/>
      <c r="I85" s="12"/>
      <c r="K85" s="12"/>
      <c r="L85" s="12"/>
      <c r="M85" s="12"/>
      <c r="N85" s="12"/>
      <c r="O85" s="12"/>
      <c r="P85" s="76"/>
      <c r="Q85" s="77"/>
      <c r="R85" s="77"/>
    </row>
    <row r="86" spans="1:20" ht="22.5" customHeight="1">
      <c r="A86" s="162" t="s">
        <v>217</v>
      </c>
      <c r="B86" s="160" t="s">
        <v>67</v>
      </c>
      <c r="C86" s="150" t="s">
        <v>286</v>
      </c>
      <c r="D86" s="150"/>
      <c r="E86" s="150"/>
      <c r="F86" s="150"/>
      <c r="G86" s="160" t="s">
        <v>38</v>
      </c>
      <c r="H86" s="144" t="s">
        <v>47</v>
      </c>
      <c r="I86" s="145"/>
      <c r="J86" s="145"/>
      <c r="K86" s="146"/>
      <c r="L86" s="144" t="s">
        <v>216</v>
      </c>
      <c r="M86" s="145"/>
      <c r="N86" s="145"/>
      <c r="O86" s="146"/>
      <c r="P86" s="48" t="s">
        <v>96</v>
      </c>
      <c r="Q86" s="48" t="s">
        <v>96</v>
      </c>
      <c r="R86" s="61"/>
      <c r="T86" s="81" t="s">
        <v>153</v>
      </c>
    </row>
    <row r="87" spans="1:20" ht="22.5" customHeight="1">
      <c r="A87" s="161"/>
      <c r="B87" s="161"/>
      <c r="C87" s="68" t="s">
        <v>215</v>
      </c>
      <c r="D87" s="150" t="s">
        <v>120</v>
      </c>
      <c r="E87" s="150"/>
      <c r="F87" s="68" t="s">
        <v>15</v>
      </c>
      <c r="G87" s="161"/>
      <c r="H87" s="69" t="s">
        <v>29</v>
      </c>
      <c r="I87" s="69" t="s">
        <v>28</v>
      </c>
      <c r="J87" s="68" t="s">
        <v>18</v>
      </c>
      <c r="K87" s="68" t="s">
        <v>19</v>
      </c>
      <c r="L87" s="53" t="s">
        <v>109</v>
      </c>
      <c r="M87" s="53" t="s">
        <v>110</v>
      </c>
      <c r="N87" s="53" t="s">
        <v>111</v>
      </c>
      <c r="O87" s="53" t="s">
        <v>112</v>
      </c>
      <c r="P87" s="70" t="s">
        <v>104</v>
      </c>
      <c r="Q87" s="70" t="s">
        <v>116</v>
      </c>
      <c r="R87" s="70" t="s">
        <v>115</v>
      </c>
      <c r="T87" s="81" t="s">
        <v>159</v>
      </c>
    </row>
    <row r="88" spans="1:20" ht="22.5" customHeight="1">
      <c r="A88" s="6"/>
      <c r="B88" s="9"/>
      <c r="C88" s="72"/>
      <c r="D88" s="152"/>
      <c r="E88" s="152"/>
      <c r="F88" s="15"/>
      <c r="G88" s="7"/>
      <c r="H88" s="6"/>
      <c r="I88" s="6"/>
      <c r="J88" s="7" t="s">
        <v>1</v>
      </c>
      <c r="K88" s="8" t="s">
        <v>1</v>
      </c>
      <c r="L88" s="1"/>
      <c r="M88" s="1"/>
      <c r="N88" s="1"/>
      <c r="O88" s="20">
        <f>L88-(M88+N88)</f>
        <v>0</v>
      </c>
      <c r="P88" s="29" t="str">
        <f>IF(OR(G88="新規",G88="追加",G88=""),"OK",(IF(AND(H88="",I88=""),"NG","OK")))</f>
        <v>OK</v>
      </c>
      <c r="Q88" s="10" t="str">
        <f>IF(OR(G88="新規",G88="追加",G88=""),"OK",(IF(OR(AND(J88="",K88=""),AND(J88="",K88="□"),AND(J88="□",K88=""),AND(J88="□",K88="□")),"NG","OK")))</f>
        <v>OK</v>
      </c>
      <c r="R88" s="10" t="str">
        <f>IF(OR(AND(C88&lt;&gt;"",D88&lt;&gt;"",F88&lt;&gt;"",G88&lt;&gt;""),(C88="")),"OK","NG")</f>
        <v>OK</v>
      </c>
      <c r="T88" s="81" t="s">
        <v>13</v>
      </c>
    </row>
    <row r="89" spans="1:20" ht="22.5" customHeight="1">
      <c r="A89" s="6"/>
      <c r="B89" s="9"/>
      <c r="C89" s="72"/>
      <c r="D89" s="152"/>
      <c r="E89" s="152"/>
      <c r="F89" s="15"/>
      <c r="G89" s="7"/>
      <c r="H89" s="6"/>
      <c r="I89" s="6"/>
      <c r="J89" s="7" t="s">
        <v>1</v>
      </c>
      <c r="K89" s="8" t="s">
        <v>1</v>
      </c>
      <c r="L89" s="1"/>
      <c r="M89" s="1"/>
      <c r="N89" s="1"/>
      <c r="O89" s="20">
        <f t="shared" ref="O89:O94" si="25">L89-(M89+N89)</f>
        <v>0</v>
      </c>
      <c r="P89" s="29" t="str">
        <f t="shared" ref="P89:P94" si="26">IF(OR(G89="新規",G89="追加",G89=""),"OK",(IF(AND(H89="",I89=""),"NG","OK")))</f>
        <v>OK</v>
      </c>
      <c r="Q89" s="10" t="str">
        <f t="shared" ref="Q89:Q94" si="27">IF(OR(G89="新規",G89="追加",G89=""),"OK",(IF(OR(AND(J89="",K89=""),AND(J89="",K89="□"),AND(J89="□",K89=""),AND(J89="□",K89="□")),"NG","OK")))</f>
        <v>OK</v>
      </c>
      <c r="R89" s="10" t="str">
        <f t="shared" ref="R89:R94" si="28">IF(OR(AND(C89&lt;&gt;"",D89&lt;&gt;"",F89&lt;&gt;"",G89&lt;&gt;""),(C89="")),"OK","NG")</f>
        <v>OK</v>
      </c>
    </row>
    <row r="90" spans="1:20" ht="22.5" customHeight="1">
      <c r="A90" s="6"/>
      <c r="B90" s="9"/>
      <c r="C90" s="72"/>
      <c r="D90" s="152"/>
      <c r="E90" s="152"/>
      <c r="F90" s="15"/>
      <c r="G90" s="7"/>
      <c r="H90" s="6"/>
      <c r="I90" s="6"/>
      <c r="J90" s="7" t="s">
        <v>1</v>
      </c>
      <c r="K90" s="8" t="s">
        <v>1</v>
      </c>
      <c r="L90" s="1"/>
      <c r="M90" s="1"/>
      <c r="N90" s="1"/>
      <c r="O90" s="20">
        <f t="shared" si="25"/>
        <v>0</v>
      </c>
      <c r="P90" s="29" t="str">
        <f t="shared" si="26"/>
        <v>OK</v>
      </c>
      <c r="Q90" s="10" t="str">
        <f t="shared" si="27"/>
        <v>OK</v>
      </c>
      <c r="R90" s="10" t="str">
        <f t="shared" si="28"/>
        <v>OK</v>
      </c>
    </row>
    <row r="91" spans="1:20" ht="22.5" customHeight="1">
      <c r="A91" s="6"/>
      <c r="B91" s="9"/>
      <c r="C91" s="72"/>
      <c r="D91" s="152"/>
      <c r="E91" s="152"/>
      <c r="F91" s="15"/>
      <c r="G91" s="7"/>
      <c r="H91" s="6"/>
      <c r="I91" s="6"/>
      <c r="J91" s="7" t="s">
        <v>1</v>
      </c>
      <c r="K91" s="8" t="s">
        <v>1</v>
      </c>
      <c r="L91" s="1"/>
      <c r="M91" s="1"/>
      <c r="N91" s="1"/>
      <c r="O91" s="20">
        <f t="shared" si="25"/>
        <v>0</v>
      </c>
      <c r="P91" s="29" t="str">
        <f t="shared" si="26"/>
        <v>OK</v>
      </c>
      <c r="Q91" s="10" t="str">
        <f t="shared" si="27"/>
        <v>OK</v>
      </c>
      <c r="R91" s="10" t="str">
        <f t="shared" si="28"/>
        <v>OK</v>
      </c>
    </row>
    <row r="92" spans="1:20" ht="22.5" customHeight="1">
      <c r="A92" s="6"/>
      <c r="B92" s="9"/>
      <c r="C92" s="72"/>
      <c r="D92" s="152"/>
      <c r="E92" s="152"/>
      <c r="F92" s="16"/>
      <c r="G92" s="7"/>
      <c r="H92" s="6"/>
      <c r="I92" s="6"/>
      <c r="J92" s="7" t="s">
        <v>1</v>
      </c>
      <c r="K92" s="8" t="s">
        <v>1</v>
      </c>
      <c r="L92" s="1"/>
      <c r="M92" s="1"/>
      <c r="N92" s="1"/>
      <c r="O92" s="20">
        <f t="shared" si="25"/>
        <v>0</v>
      </c>
      <c r="P92" s="29" t="str">
        <f t="shared" si="26"/>
        <v>OK</v>
      </c>
      <c r="Q92" s="10" t="str">
        <f t="shared" si="27"/>
        <v>OK</v>
      </c>
      <c r="R92" s="10" t="str">
        <f t="shared" si="28"/>
        <v>OK</v>
      </c>
    </row>
    <row r="93" spans="1:20" ht="22.5" customHeight="1">
      <c r="A93" s="6"/>
      <c r="B93" s="9"/>
      <c r="C93" s="72"/>
      <c r="D93" s="152"/>
      <c r="E93" s="152"/>
      <c r="F93" s="15"/>
      <c r="G93" s="7"/>
      <c r="H93" s="6"/>
      <c r="I93" s="6"/>
      <c r="J93" s="7" t="s">
        <v>1</v>
      </c>
      <c r="K93" s="8" t="s">
        <v>1</v>
      </c>
      <c r="L93" s="1"/>
      <c r="M93" s="1"/>
      <c r="N93" s="1"/>
      <c r="O93" s="20">
        <f t="shared" si="25"/>
        <v>0</v>
      </c>
      <c r="P93" s="29" t="str">
        <f t="shared" si="26"/>
        <v>OK</v>
      </c>
      <c r="Q93" s="10" t="str">
        <f t="shared" si="27"/>
        <v>OK</v>
      </c>
      <c r="R93" s="10" t="str">
        <f t="shared" si="28"/>
        <v>OK</v>
      </c>
    </row>
    <row r="94" spans="1:20" ht="22.5" customHeight="1">
      <c r="A94" s="6"/>
      <c r="B94" s="9"/>
      <c r="C94" s="72"/>
      <c r="D94" s="152"/>
      <c r="E94" s="152"/>
      <c r="F94" s="15"/>
      <c r="G94" s="7"/>
      <c r="H94" s="6"/>
      <c r="I94" s="6"/>
      <c r="J94" s="7" t="s">
        <v>1</v>
      </c>
      <c r="K94" s="8" t="s">
        <v>1</v>
      </c>
      <c r="L94" s="1"/>
      <c r="M94" s="1"/>
      <c r="N94" s="1"/>
      <c r="O94" s="20">
        <f t="shared" si="25"/>
        <v>0</v>
      </c>
      <c r="P94" s="29" t="str">
        <f t="shared" si="26"/>
        <v>OK</v>
      </c>
      <c r="Q94" s="10" t="str">
        <f t="shared" si="27"/>
        <v>OK</v>
      </c>
      <c r="R94" s="10" t="str">
        <f t="shared" si="28"/>
        <v>OK</v>
      </c>
    </row>
    <row r="95" spans="1:20" ht="22.5" customHeight="1">
      <c r="A95" s="12"/>
      <c r="B95" s="13"/>
      <c r="C95" s="14"/>
      <c r="D95" s="13"/>
      <c r="E95" s="14"/>
      <c r="F95" s="14"/>
      <c r="G95" s="13"/>
      <c r="H95" s="13"/>
      <c r="I95" s="12"/>
      <c r="J95" s="12"/>
      <c r="K95" s="68" t="s">
        <v>137</v>
      </c>
      <c r="L95" s="27">
        <f>SUM(L88:L94)</f>
        <v>0</v>
      </c>
      <c r="M95" s="27">
        <f t="shared" ref="M95:N95" si="29">SUM(M88:M94)</f>
        <v>0</v>
      </c>
      <c r="N95" s="27">
        <f t="shared" si="29"/>
        <v>0</v>
      </c>
      <c r="O95" s="27">
        <f>L95-(M95+N95)</f>
        <v>0</v>
      </c>
      <c r="P95" s="76"/>
      <c r="Q95" s="77"/>
      <c r="R95" s="77"/>
    </row>
    <row r="96" spans="1:20" ht="23" customHeight="1">
      <c r="A96" s="48" t="s">
        <v>134</v>
      </c>
      <c r="B96" s="13"/>
      <c r="C96" s="14"/>
      <c r="D96" s="13"/>
      <c r="E96" s="14"/>
      <c r="F96" s="14"/>
      <c r="G96" s="13"/>
      <c r="H96" s="13"/>
      <c r="I96" s="12"/>
      <c r="J96" s="12"/>
      <c r="K96" s="12"/>
      <c r="L96" s="12"/>
      <c r="M96" s="12"/>
      <c r="N96" s="12"/>
      <c r="O96" s="12"/>
      <c r="P96" s="76"/>
      <c r="Q96" s="77"/>
      <c r="R96" s="77"/>
    </row>
    <row r="97" spans="1:20" ht="23" customHeight="1">
      <c r="A97" s="162" t="s">
        <v>217</v>
      </c>
      <c r="B97" s="160" t="s">
        <v>67</v>
      </c>
      <c r="C97" s="150" t="s">
        <v>286</v>
      </c>
      <c r="D97" s="150"/>
      <c r="E97" s="150"/>
      <c r="F97" s="150"/>
      <c r="G97" s="160" t="s">
        <v>38</v>
      </c>
      <c r="H97" s="144" t="s">
        <v>47</v>
      </c>
      <c r="I97" s="145"/>
      <c r="J97" s="145"/>
      <c r="K97" s="146"/>
      <c r="L97" s="144" t="s">
        <v>216</v>
      </c>
      <c r="M97" s="145"/>
      <c r="N97" s="145"/>
      <c r="O97" s="146"/>
      <c r="P97" s="48" t="s">
        <v>96</v>
      </c>
      <c r="Q97" s="48" t="s">
        <v>96</v>
      </c>
      <c r="R97" s="61"/>
    </row>
    <row r="98" spans="1:20" ht="23" customHeight="1">
      <c r="A98" s="161"/>
      <c r="B98" s="161"/>
      <c r="C98" s="68" t="s">
        <v>215</v>
      </c>
      <c r="D98" s="150" t="s">
        <v>120</v>
      </c>
      <c r="E98" s="150"/>
      <c r="F98" s="68" t="s">
        <v>15</v>
      </c>
      <c r="G98" s="161"/>
      <c r="H98" s="69" t="s">
        <v>29</v>
      </c>
      <c r="I98" s="69" t="s">
        <v>28</v>
      </c>
      <c r="J98" s="68" t="s">
        <v>18</v>
      </c>
      <c r="K98" s="68" t="s">
        <v>19</v>
      </c>
      <c r="L98" s="53" t="s">
        <v>109</v>
      </c>
      <c r="M98" s="53" t="s">
        <v>110</v>
      </c>
      <c r="N98" s="53" t="s">
        <v>111</v>
      </c>
      <c r="O98" s="53" t="s">
        <v>112</v>
      </c>
      <c r="P98" s="70" t="s">
        <v>104</v>
      </c>
      <c r="Q98" s="70" t="s">
        <v>116</v>
      </c>
      <c r="R98" s="70" t="s">
        <v>115</v>
      </c>
      <c r="T98" s="81" t="s">
        <v>153</v>
      </c>
    </row>
    <row r="99" spans="1:20" ht="23" customHeight="1">
      <c r="A99" s="6"/>
      <c r="B99" s="9"/>
      <c r="C99" s="72"/>
      <c r="D99" s="152"/>
      <c r="E99" s="152"/>
      <c r="F99" s="15"/>
      <c r="G99" s="7"/>
      <c r="H99" s="6"/>
      <c r="I99" s="6"/>
      <c r="J99" s="7" t="s">
        <v>1</v>
      </c>
      <c r="K99" s="8" t="s">
        <v>1</v>
      </c>
      <c r="L99" s="1"/>
      <c r="M99" s="1"/>
      <c r="N99" s="1"/>
      <c r="O99" s="20">
        <f>L99-(M99+N99)</f>
        <v>0</v>
      </c>
      <c r="P99" s="29" t="str">
        <f>IF(OR(G99="新規",G99="追加",G99=""),"OK",(IF(AND(H99="",I99=""),"NG","OK")))</f>
        <v>OK</v>
      </c>
      <c r="Q99" s="10" t="str">
        <f>IF(OR(G99="新規",G99="追加",G99=""),"OK",(IF(OR(AND(J99="",K99=""),AND(J99="",K99="□"),AND(J99="□",K99=""),AND(J99="□",K99="□")),"NG","OK")))</f>
        <v>OK</v>
      </c>
      <c r="R99" s="10" t="str">
        <f>IF(OR(AND(C99&lt;&gt;"",D99&lt;&gt;"",F99&lt;&gt;"",G99&lt;&gt;""),(C99="")),"OK","NG")</f>
        <v>OK</v>
      </c>
      <c r="T99" s="81" t="s">
        <v>161</v>
      </c>
    </row>
    <row r="100" spans="1:20" ht="23" customHeight="1">
      <c r="A100" s="6"/>
      <c r="B100" s="9"/>
      <c r="C100" s="72"/>
      <c r="D100" s="152"/>
      <c r="E100" s="152"/>
      <c r="F100" s="15"/>
      <c r="G100" s="7"/>
      <c r="H100" s="6"/>
      <c r="I100" s="6"/>
      <c r="J100" s="7" t="s">
        <v>1</v>
      </c>
      <c r="K100" s="8" t="s">
        <v>1</v>
      </c>
      <c r="L100" s="1"/>
      <c r="M100" s="1"/>
      <c r="N100" s="1"/>
      <c r="O100" s="20">
        <f t="shared" ref="O100:O105" si="30">L100-(M100+N100)</f>
        <v>0</v>
      </c>
      <c r="P100" s="29" t="str">
        <f t="shared" ref="P100:P105" si="31">IF(OR(G100="新規",G100="追加",G100=""),"OK",(IF(AND(H100="",I100=""),"NG","OK")))</f>
        <v>OK</v>
      </c>
      <c r="Q100" s="10" t="str">
        <f t="shared" ref="Q100:Q105" si="32">IF(OR(G100="新規",G100="追加",G100=""),"OK",(IF(OR(AND(J100="",K100=""),AND(J100="",K100="□"),AND(J100="□",K100=""),AND(J100="□",K100="□")),"NG","OK")))</f>
        <v>OK</v>
      </c>
      <c r="R100" s="10" t="str">
        <f t="shared" ref="R100:R105" si="33">IF(OR(AND(C100&lt;&gt;"",D100&lt;&gt;"",F100&lt;&gt;"",G100&lt;&gt;""),(C100="")),"OK","NG")</f>
        <v>OK</v>
      </c>
      <c r="T100" s="81" t="s">
        <v>218</v>
      </c>
    </row>
    <row r="101" spans="1:20" ht="23" customHeight="1">
      <c r="A101" s="6"/>
      <c r="B101" s="9"/>
      <c r="C101" s="72"/>
      <c r="D101" s="152"/>
      <c r="E101" s="152"/>
      <c r="F101" s="15"/>
      <c r="G101" s="7"/>
      <c r="H101" s="6"/>
      <c r="I101" s="6"/>
      <c r="J101" s="7" t="s">
        <v>1</v>
      </c>
      <c r="K101" s="8" t="s">
        <v>1</v>
      </c>
      <c r="L101" s="1"/>
      <c r="M101" s="1"/>
      <c r="N101" s="1"/>
      <c r="O101" s="20">
        <f t="shared" si="30"/>
        <v>0</v>
      </c>
      <c r="P101" s="29" t="str">
        <f t="shared" si="31"/>
        <v>OK</v>
      </c>
      <c r="Q101" s="10" t="str">
        <f t="shared" si="32"/>
        <v>OK</v>
      </c>
      <c r="R101" s="10" t="str">
        <f t="shared" si="33"/>
        <v>OK</v>
      </c>
      <c r="T101" s="81" t="s">
        <v>160</v>
      </c>
    </row>
    <row r="102" spans="1:20" ht="23" customHeight="1">
      <c r="A102" s="6"/>
      <c r="B102" s="9"/>
      <c r="C102" s="72"/>
      <c r="D102" s="152"/>
      <c r="E102" s="152"/>
      <c r="F102" s="15"/>
      <c r="G102" s="7"/>
      <c r="H102" s="6"/>
      <c r="I102" s="6"/>
      <c r="J102" s="7" t="s">
        <v>1</v>
      </c>
      <c r="K102" s="8" t="s">
        <v>1</v>
      </c>
      <c r="L102" s="1"/>
      <c r="M102" s="1"/>
      <c r="N102" s="1"/>
      <c r="O102" s="20">
        <f t="shared" si="30"/>
        <v>0</v>
      </c>
      <c r="P102" s="29" t="str">
        <f t="shared" si="31"/>
        <v>OK</v>
      </c>
      <c r="Q102" s="10" t="str">
        <f t="shared" si="32"/>
        <v>OK</v>
      </c>
      <c r="R102" s="10" t="str">
        <f t="shared" si="33"/>
        <v>OK</v>
      </c>
      <c r="T102" s="81" t="s">
        <v>13</v>
      </c>
    </row>
    <row r="103" spans="1:20" ht="23" customHeight="1">
      <c r="A103" s="6"/>
      <c r="B103" s="9"/>
      <c r="C103" s="72"/>
      <c r="D103" s="152"/>
      <c r="E103" s="152"/>
      <c r="F103" s="16"/>
      <c r="G103" s="7"/>
      <c r="H103" s="6"/>
      <c r="I103" s="6"/>
      <c r="J103" s="7" t="s">
        <v>1</v>
      </c>
      <c r="K103" s="8" t="s">
        <v>1</v>
      </c>
      <c r="L103" s="1"/>
      <c r="M103" s="1"/>
      <c r="N103" s="1"/>
      <c r="O103" s="20">
        <f t="shared" si="30"/>
        <v>0</v>
      </c>
      <c r="P103" s="29" t="str">
        <f t="shared" si="31"/>
        <v>OK</v>
      </c>
      <c r="Q103" s="10" t="str">
        <f>IF(OR(G103="新規",G103="追加",G103=""),"OK",(IF(OR(AND(J103="",K103=""),AND(J103="",K103="□"),AND(J103="□",K103=""),AND(J103="□",K103="□")),"NG","OK")))</f>
        <v>OK</v>
      </c>
      <c r="R103" s="10" t="str">
        <f t="shared" si="33"/>
        <v>OK</v>
      </c>
    </row>
    <row r="104" spans="1:20" ht="23" customHeight="1">
      <c r="A104" s="6"/>
      <c r="B104" s="9"/>
      <c r="C104" s="72"/>
      <c r="D104" s="152"/>
      <c r="E104" s="152"/>
      <c r="F104" s="15"/>
      <c r="G104" s="7"/>
      <c r="H104" s="6"/>
      <c r="I104" s="6"/>
      <c r="J104" s="7" t="s">
        <v>1</v>
      </c>
      <c r="K104" s="8" t="s">
        <v>1</v>
      </c>
      <c r="L104" s="1"/>
      <c r="M104" s="1"/>
      <c r="N104" s="1"/>
      <c r="O104" s="20">
        <f t="shared" si="30"/>
        <v>0</v>
      </c>
      <c r="P104" s="29" t="str">
        <f t="shared" si="31"/>
        <v>OK</v>
      </c>
      <c r="Q104" s="10" t="str">
        <f t="shared" si="32"/>
        <v>OK</v>
      </c>
      <c r="R104" s="10" t="str">
        <f t="shared" si="33"/>
        <v>OK</v>
      </c>
    </row>
    <row r="105" spans="1:20" ht="22.5" customHeight="1">
      <c r="A105" s="6"/>
      <c r="B105" s="9"/>
      <c r="C105" s="72"/>
      <c r="D105" s="152"/>
      <c r="E105" s="152"/>
      <c r="F105" s="15"/>
      <c r="G105" s="7"/>
      <c r="H105" s="6"/>
      <c r="I105" s="6"/>
      <c r="J105" s="7" t="s">
        <v>1</v>
      </c>
      <c r="K105" s="8" t="s">
        <v>1</v>
      </c>
      <c r="L105" s="1"/>
      <c r="M105" s="1"/>
      <c r="N105" s="1"/>
      <c r="O105" s="20">
        <f t="shared" si="30"/>
        <v>0</v>
      </c>
      <c r="P105" s="29" t="str">
        <f t="shared" si="31"/>
        <v>OK</v>
      </c>
      <c r="Q105" s="10" t="str">
        <f t="shared" si="32"/>
        <v>OK</v>
      </c>
      <c r="R105" s="10" t="str">
        <f t="shared" si="33"/>
        <v>OK</v>
      </c>
    </row>
    <row r="106" spans="1:20" ht="22.5" customHeight="1">
      <c r="A106" s="12"/>
      <c r="B106" s="13"/>
      <c r="C106" s="14"/>
      <c r="D106" s="13"/>
      <c r="E106" s="14"/>
      <c r="F106" s="14"/>
      <c r="G106" s="13"/>
      <c r="H106" s="13"/>
      <c r="I106" s="12"/>
      <c r="J106" s="12"/>
      <c r="K106" s="68" t="s">
        <v>137</v>
      </c>
      <c r="L106" s="27">
        <f>SUM(L99:L105)</f>
        <v>0</v>
      </c>
      <c r="M106" s="27">
        <f t="shared" ref="M106:N106" si="34">SUM(M99:M105)</f>
        <v>0</v>
      </c>
      <c r="N106" s="27">
        <f t="shared" si="34"/>
        <v>0</v>
      </c>
      <c r="O106" s="27">
        <f>L106-(M106+N106)</f>
        <v>0</v>
      </c>
      <c r="P106" s="76"/>
      <c r="Q106" s="77"/>
      <c r="R106" s="77"/>
    </row>
    <row r="107" spans="1:20" ht="22.5" customHeight="1">
      <c r="A107" s="48" t="s">
        <v>136</v>
      </c>
      <c r="B107" s="13"/>
      <c r="C107" s="14"/>
      <c r="D107" s="13"/>
      <c r="E107" s="14"/>
      <c r="F107" s="14"/>
      <c r="G107" s="13"/>
      <c r="H107" s="13"/>
      <c r="I107" s="12"/>
      <c r="J107" s="12"/>
      <c r="K107" s="12"/>
      <c r="L107" s="12"/>
      <c r="M107" s="12"/>
      <c r="N107" s="12"/>
      <c r="O107" s="12"/>
      <c r="P107" s="76"/>
      <c r="Q107" s="77"/>
      <c r="R107" s="77"/>
    </row>
    <row r="108" spans="1:20" ht="22.5" customHeight="1">
      <c r="A108" s="162" t="s">
        <v>217</v>
      </c>
      <c r="B108" s="160" t="s">
        <v>67</v>
      </c>
      <c r="C108" s="150" t="s">
        <v>286</v>
      </c>
      <c r="D108" s="150"/>
      <c r="E108" s="150"/>
      <c r="F108" s="150"/>
      <c r="G108" s="160" t="s">
        <v>38</v>
      </c>
      <c r="H108" s="144" t="s">
        <v>47</v>
      </c>
      <c r="I108" s="145"/>
      <c r="J108" s="145"/>
      <c r="K108" s="146"/>
      <c r="L108" s="144" t="s">
        <v>216</v>
      </c>
      <c r="M108" s="145"/>
      <c r="N108" s="145"/>
      <c r="O108" s="146"/>
      <c r="P108" s="48" t="s">
        <v>96</v>
      </c>
      <c r="Q108" s="48" t="s">
        <v>96</v>
      </c>
      <c r="R108" s="61"/>
    </row>
    <row r="109" spans="1:20" ht="22.5" customHeight="1">
      <c r="A109" s="161"/>
      <c r="B109" s="161"/>
      <c r="C109" s="68" t="s">
        <v>215</v>
      </c>
      <c r="D109" s="150" t="s">
        <v>120</v>
      </c>
      <c r="E109" s="150"/>
      <c r="F109" s="68" t="s">
        <v>15</v>
      </c>
      <c r="G109" s="161"/>
      <c r="H109" s="69" t="s">
        <v>29</v>
      </c>
      <c r="I109" s="69" t="s">
        <v>28</v>
      </c>
      <c r="J109" s="68" t="s">
        <v>18</v>
      </c>
      <c r="K109" s="68" t="s">
        <v>19</v>
      </c>
      <c r="L109" s="53" t="s">
        <v>109</v>
      </c>
      <c r="M109" s="53" t="s">
        <v>110</v>
      </c>
      <c r="N109" s="53" t="s">
        <v>111</v>
      </c>
      <c r="O109" s="53" t="s">
        <v>112</v>
      </c>
      <c r="P109" s="70" t="s">
        <v>104</v>
      </c>
      <c r="Q109" s="70" t="s">
        <v>116</v>
      </c>
      <c r="R109" s="70" t="s">
        <v>115</v>
      </c>
      <c r="T109" s="81" t="s">
        <v>153</v>
      </c>
    </row>
    <row r="110" spans="1:20" ht="22.5" customHeight="1">
      <c r="A110" s="6"/>
      <c r="B110" s="9"/>
      <c r="C110" s="72"/>
      <c r="D110" s="152"/>
      <c r="E110" s="152"/>
      <c r="F110" s="15"/>
      <c r="G110" s="7"/>
      <c r="H110" s="6"/>
      <c r="I110" s="6"/>
      <c r="J110" s="7" t="s">
        <v>1</v>
      </c>
      <c r="K110" s="8" t="s">
        <v>1</v>
      </c>
      <c r="L110" s="1"/>
      <c r="M110" s="1"/>
      <c r="N110" s="1"/>
      <c r="O110" s="20">
        <f>L110-(M110+N110)</f>
        <v>0</v>
      </c>
      <c r="P110" s="29" t="str">
        <f>IF(OR(G110="新規",G110="追加",G110=""),"OK",(IF(AND(H110="",I110=""),"NG","OK")))</f>
        <v>OK</v>
      </c>
      <c r="Q110" s="10" t="str">
        <f>IF(OR(G110="新規",G110="追加",G110=""),"OK",(IF(OR(AND(J110="",K110=""),AND(J110="",K110="□"),AND(J110="□",K110=""),AND(J110="□",K110="□")),"NG","OK")))</f>
        <v>OK</v>
      </c>
      <c r="R110" s="10" t="str">
        <f>IF(OR(AND(C110&lt;&gt;"",D110&lt;&gt;"",F110&lt;&gt;"",G110&lt;&gt;""),(C110="")),"OK","NG")</f>
        <v>OK</v>
      </c>
      <c r="T110" s="81" t="s">
        <v>164</v>
      </c>
    </row>
    <row r="111" spans="1:20" ht="22.5" customHeight="1">
      <c r="A111" s="6"/>
      <c r="B111" s="9"/>
      <c r="C111" s="72"/>
      <c r="D111" s="152"/>
      <c r="E111" s="152"/>
      <c r="F111" s="15"/>
      <c r="G111" s="7"/>
      <c r="H111" s="6"/>
      <c r="I111" s="6"/>
      <c r="J111" s="7" t="s">
        <v>1</v>
      </c>
      <c r="K111" s="8" t="s">
        <v>1</v>
      </c>
      <c r="L111" s="1"/>
      <c r="M111" s="1"/>
      <c r="N111" s="1"/>
      <c r="O111" s="20">
        <f t="shared" ref="O111:O116" si="35">L111-(M111+N111)</f>
        <v>0</v>
      </c>
      <c r="P111" s="29" t="str">
        <f t="shared" ref="P111:P116" si="36">IF(OR(G111="新規",G111="追加",G111=""),"OK",(IF(AND(H111="",I111=""),"NG","OK")))</f>
        <v>OK</v>
      </c>
      <c r="Q111" s="10" t="str">
        <f t="shared" ref="Q111:Q116" si="37">IF(OR(G111="新規",G111="追加",G111=""),"OK",(IF(OR(AND(J111="",K111=""),AND(J111="",K111="□"),AND(J111="□",K111=""),AND(J111="□",K111="□")),"NG","OK")))</f>
        <v>OK</v>
      </c>
      <c r="R111" s="10" t="str">
        <f t="shared" ref="R111:R115" si="38">IF(OR(AND(C111&lt;&gt;"",D111&lt;&gt;"",F111&lt;&gt;"",G111&lt;&gt;""),(C111="")),"OK","NG")</f>
        <v>OK</v>
      </c>
      <c r="T111" s="81" t="s">
        <v>13</v>
      </c>
    </row>
    <row r="112" spans="1:20" ht="22.5" customHeight="1">
      <c r="A112" s="6"/>
      <c r="B112" s="9"/>
      <c r="C112" s="72"/>
      <c r="D112" s="152"/>
      <c r="E112" s="152"/>
      <c r="F112" s="15"/>
      <c r="G112" s="7"/>
      <c r="H112" s="6"/>
      <c r="I112" s="6"/>
      <c r="J112" s="7" t="s">
        <v>1</v>
      </c>
      <c r="K112" s="8" t="s">
        <v>1</v>
      </c>
      <c r="L112" s="1"/>
      <c r="M112" s="1"/>
      <c r="N112" s="1"/>
      <c r="O112" s="20">
        <f t="shared" si="35"/>
        <v>0</v>
      </c>
      <c r="P112" s="29" t="str">
        <f t="shared" si="36"/>
        <v>OK</v>
      </c>
      <c r="Q112" s="10" t="str">
        <f t="shared" si="37"/>
        <v>OK</v>
      </c>
      <c r="R112" s="10" t="str">
        <f t="shared" si="38"/>
        <v>OK</v>
      </c>
    </row>
    <row r="113" spans="1:23" ht="22.5" customHeight="1">
      <c r="A113" s="6"/>
      <c r="B113" s="9"/>
      <c r="C113" s="72"/>
      <c r="D113" s="152"/>
      <c r="E113" s="152"/>
      <c r="F113" s="15"/>
      <c r="G113" s="7"/>
      <c r="H113" s="6"/>
      <c r="I113" s="6"/>
      <c r="J113" s="7" t="s">
        <v>1</v>
      </c>
      <c r="K113" s="8" t="s">
        <v>1</v>
      </c>
      <c r="L113" s="1"/>
      <c r="M113" s="1"/>
      <c r="N113" s="1"/>
      <c r="O113" s="20">
        <f t="shared" si="35"/>
        <v>0</v>
      </c>
      <c r="P113" s="29" t="str">
        <f t="shared" si="36"/>
        <v>OK</v>
      </c>
      <c r="Q113" s="10" t="str">
        <f t="shared" si="37"/>
        <v>OK</v>
      </c>
      <c r="R113" s="10" t="str">
        <f t="shared" si="38"/>
        <v>OK</v>
      </c>
    </row>
    <row r="114" spans="1:23" ht="22.5" customHeight="1">
      <c r="A114" s="6"/>
      <c r="B114" s="9"/>
      <c r="C114" s="72"/>
      <c r="D114" s="152"/>
      <c r="E114" s="152"/>
      <c r="F114" s="16"/>
      <c r="G114" s="7"/>
      <c r="H114" s="6"/>
      <c r="I114" s="6"/>
      <c r="J114" s="7" t="s">
        <v>1</v>
      </c>
      <c r="K114" s="8" t="s">
        <v>1</v>
      </c>
      <c r="L114" s="1"/>
      <c r="M114" s="1"/>
      <c r="N114" s="1"/>
      <c r="O114" s="20">
        <f t="shared" si="35"/>
        <v>0</v>
      </c>
      <c r="P114" s="29" t="str">
        <f t="shared" si="36"/>
        <v>OK</v>
      </c>
      <c r="Q114" s="10" t="str">
        <f t="shared" si="37"/>
        <v>OK</v>
      </c>
      <c r="R114" s="10" t="str">
        <f t="shared" si="38"/>
        <v>OK</v>
      </c>
    </row>
    <row r="115" spans="1:23" ht="22.5" customHeight="1">
      <c r="A115" s="6"/>
      <c r="B115" s="9"/>
      <c r="C115" s="72"/>
      <c r="D115" s="152"/>
      <c r="E115" s="152"/>
      <c r="F115" s="15"/>
      <c r="G115" s="7"/>
      <c r="H115" s="6"/>
      <c r="I115" s="6"/>
      <c r="J115" s="7" t="s">
        <v>1</v>
      </c>
      <c r="K115" s="8" t="s">
        <v>1</v>
      </c>
      <c r="L115" s="1"/>
      <c r="M115" s="1"/>
      <c r="N115" s="1"/>
      <c r="O115" s="20">
        <f t="shared" si="35"/>
        <v>0</v>
      </c>
      <c r="P115" s="29" t="str">
        <f t="shared" si="36"/>
        <v>OK</v>
      </c>
      <c r="Q115" s="10" t="str">
        <f t="shared" si="37"/>
        <v>OK</v>
      </c>
      <c r="R115" s="10" t="str">
        <f t="shared" si="38"/>
        <v>OK</v>
      </c>
    </row>
    <row r="116" spans="1:23" ht="22.5" customHeight="1">
      <c r="A116" s="6"/>
      <c r="B116" s="9"/>
      <c r="C116" s="72"/>
      <c r="D116" s="152"/>
      <c r="E116" s="152"/>
      <c r="F116" s="15"/>
      <c r="G116" s="7"/>
      <c r="H116" s="6"/>
      <c r="I116" s="6"/>
      <c r="J116" s="7" t="s">
        <v>1</v>
      </c>
      <c r="K116" s="8" t="s">
        <v>1</v>
      </c>
      <c r="L116" s="1"/>
      <c r="M116" s="1"/>
      <c r="N116" s="1"/>
      <c r="O116" s="20">
        <f t="shared" si="35"/>
        <v>0</v>
      </c>
      <c r="P116" s="29" t="str">
        <f t="shared" si="36"/>
        <v>OK</v>
      </c>
      <c r="Q116" s="10" t="str">
        <f t="shared" si="37"/>
        <v>OK</v>
      </c>
      <c r="R116" s="10" t="str">
        <f>IF(OR(AND(C116&lt;&gt;"",D116&lt;&gt;"",F116&lt;&gt;"",G116&lt;&gt;""),(C116="")),"OK","NG")</f>
        <v>OK</v>
      </c>
    </row>
    <row r="117" spans="1:23" ht="22.5" customHeight="1">
      <c r="A117" s="12"/>
      <c r="B117" s="13"/>
      <c r="C117" s="14"/>
      <c r="D117" s="13"/>
      <c r="E117" s="14"/>
      <c r="F117" s="14"/>
      <c r="G117" s="13"/>
      <c r="H117" s="13"/>
      <c r="I117" s="12"/>
      <c r="J117" s="12"/>
      <c r="K117" s="68" t="s">
        <v>137</v>
      </c>
      <c r="L117" s="27">
        <f>SUM(L110:L116)</f>
        <v>0</v>
      </c>
      <c r="M117" s="27">
        <f t="shared" ref="M117:N117" si="39">SUM(M110:M116)</f>
        <v>0</v>
      </c>
      <c r="N117" s="27">
        <f t="shared" si="39"/>
        <v>0</v>
      </c>
      <c r="O117" s="27">
        <f>L117-(M117+N117)</f>
        <v>0</v>
      </c>
      <c r="P117" s="76"/>
      <c r="Q117" s="77"/>
      <c r="R117" s="77"/>
    </row>
    <row r="118" spans="1:23" ht="13">
      <c r="F118" s="85"/>
    </row>
    <row r="119" spans="1:23" s="61" customFormat="1" ht="13">
      <c r="A119" s="142" t="s">
        <v>139</v>
      </c>
      <c r="B119" s="143"/>
      <c r="C119" s="53" t="s">
        <v>138</v>
      </c>
      <c r="D119" s="53" t="s">
        <v>110</v>
      </c>
      <c r="E119" s="53" t="s">
        <v>111</v>
      </c>
      <c r="F119" s="53" t="s">
        <v>112</v>
      </c>
      <c r="G119" s="53" t="s">
        <v>165</v>
      </c>
      <c r="H119" s="142" t="s">
        <v>17</v>
      </c>
      <c r="I119" s="159"/>
      <c r="J119" s="136" t="s">
        <v>208</v>
      </c>
      <c r="K119" s="136"/>
      <c r="L119" s="136"/>
      <c r="M119" s="136"/>
      <c r="P119" s="87" t="s">
        <v>198</v>
      </c>
      <c r="Q119" s="88" t="s">
        <v>70</v>
      </c>
      <c r="R119" s="88" t="s">
        <v>84</v>
      </c>
    </row>
    <row r="120" spans="1:23" ht="22.5" customHeight="1">
      <c r="A120" s="153" t="s">
        <v>237</v>
      </c>
      <c r="B120" s="154"/>
      <c r="C120" s="100">
        <f>L40</f>
        <v>0</v>
      </c>
      <c r="D120" s="100">
        <f t="shared" ref="D120:F120" si="40">M40</f>
        <v>0</v>
      </c>
      <c r="E120" s="100">
        <f t="shared" si="40"/>
        <v>0</v>
      </c>
      <c r="F120" s="100">
        <f t="shared" si="40"/>
        <v>0</v>
      </c>
      <c r="G120" s="163">
        <f>SUM(D120:D122)</f>
        <v>0</v>
      </c>
      <c r="H120" s="157"/>
      <c r="I120" s="158"/>
      <c r="J120" s="151" t="s">
        <v>209</v>
      </c>
      <c r="K120" s="151"/>
      <c r="L120" s="151"/>
      <c r="M120" s="151"/>
      <c r="N120" s="89"/>
      <c r="O120" s="89"/>
      <c r="P120" s="29" t="str">
        <f>IF(G120&lt;=2500000,"OK","NG")</f>
        <v>OK</v>
      </c>
      <c r="Q120" s="10" t="str">
        <f t="shared" ref="Q120:Q126" si="41">IF(D120&lt;=C120/2,"OK","NG")</f>
        <v>OK</v>
      </c>
      <c r="R120" s="10" t="str">
        <f t="shared" ref="R120:R126" si="42">IF(C120=D120+E120+F120,"OK","NG")</f>
        <v>OK</v>
      </c>
      <c r="S120" s="90"/>
      <c r="T120" s="70"/>
      <c r="U120" s="70"/>
      <c r="V120" s="70"/>
      <c r="W120" s="70"/>
    </row>
    <row r="121" spans="1:23" ht="22.5" customHeight="1">
      <c r="A121" s="155" t="s">
        <v>238</v>
      </c>
      <c r="B121" s="156"/>
      <c r="C121" s="100">
        <f>L51</f>
        <v>0</v>
      </c>
      <c r="D121" s="100">
        <f t="shared" ref="D121:F121" si="43">M51</f>
        <v>0</v>
      </c>
      <c r="E121" s="100">
        <f t="shared" si="43"/>
        <v>0</v>
      </c>
      <c r="F121" s="100">
        <f t="shared" si="43"/>
        <v>0</v>
      </c>
      <c r="G121" s="164"/>
      <c r="H121" s="157"/>
      <c r="I121" s="158"/>
      <c r="J121" s="151"/>
      <c r="K121" s="151"/>
      <c r="L121" s="151"/>
      <c r="M121" s="151"/>
      <c r="N121" s="89"/>
      <c r="O121" s="89"/>
      <c r="P121" s="73" t="s">
        <v>152</v>
      </c>
      <c r="Q121" s="10" t="str">
        <f t="shared" si="41"/>
        <v>OK</v>
      </c>
      <c r="R121" s="10" t="str">
        <f t="shared" si="42"/>
        <v>OK</v>
      </c>
      <c r="S121" s="36"/>
    </row>
    <row r="122" spans="1:23" ht="22.5" customHeight="1">
      <c r="A122" s="155" t="s">
        <v>239</v>
      </c>
      <c r="B122" s="156"/>
      <c r="C122" s="100">
        <f>L62</f>
        <v>0</v>
      </c>
      <c r="D122" s="100">
        <f t="shared" ref="D122:F122" si="44">M62</f>
        <v>0</v>
      </c>
      <c r="E122" s="100">
        <f t="shared" si="44"/>
        <v>0</v>
      </c>
      <c r="F122" s="100">
        <f t="shared" si="44"/>
        <v>0</v>
      </c>
      <c r="G122" s="165"/>
      <c r="H122" s="32"/>
      <c r="I122" s="33"/>
      <c r="J122" s="151"/>
      <c r="K122" s="151"/>
      <c r="L122" s="151"/>
      <c r="M122" s="151"/>
      <c r="N122" s="89"/>
      <c r="O122" s="89"/>
      <c r="P122" s="73" t="s">
        <v>152</v>
      </c>
      <c r="Q122" s="10" t="str">
        <f t="shared" si="41"/>
        <v>OK</v>
      </c>
      <c r="R122" s="10" t="str">
        <f t="shared" si="42"/>
        <v>OK</v>
      </c>
      <c r="S122" s="36"/>
    </row>
    <row r="123" spans="1:23" ht="22.5" customHeight="1">
      <c r="A123" s="155" t="s">
        <v>240</v>
      </c>
      <c r="B123" s="156"/>
      <c r="C123" s="100">
        <f>L73</f>
        <v>0</v>
      </c>
      <c r="D123" s="100">
        <f t="shared" ref="D123:F123" si="45">M73</f>
        <v>0</v>
      </c>
      <c r="E123" s="100">
        <f t="shared" si="45"/>
        <v>0</v>
      </c>
      <c r="F123" s="100">
        <f t="shared" si="45"/>
        <v>0</v>
      </c>
      <c r="G123" s="100">
        <f>D123</f>
        <v>0</v>
      </c>
      <c r="H123" s="32"/>
      <c r="I123" s="33"/>
      <c r="J123" s="150" t="s">
        <v>210</v>
      </c>
      <c r="K123" s="150"/>
      <c r="L123" s="150"/>
      <c r="M123" s="150"/>
      <c r="N123" s="89"/>
      <c r="O123" s="89"/>
      <c r="P123" s="29" t="str">
        <f>IF(G123&lt;=2500000,"OK","NG")</f>
        <v>OK</v>
      </c>
      <c r="Q123" s="10" t="str">
        <f t="shared" si="41"/>
        <v>OK</v>
      </c>
      <c r="R123" s="10" t="str">
        <f t="shared" si="42"/>
        <v>OK</v>
      </c>
      <c r="S123" s="36"/>
    </row>
    <row r="124" spans="1:23" ht="22.5" customHeight="1">
      <c r="A124" s="155" t="s">
        <v>131</v>
      </c>
      <c r="B124" s="156"/>
      <c r="C124" s="100">
        <f>L84</f>
        <v>0</v>
      </c>
      <c r="D124" s="100">
        <f t="shared" ref="D124:F124" si="46">M84</f>
        <v>0</v>
      </c>
      <c r="E124" s="100">
        <f t="shared" si="46"/>
        <v>0</v>
      </c>
      <c r="F124" s="100">
        <f t="shared" si="46"/>
        <v>0</v>
      </c>
      <c r="G124" s="100">
        <f>D124</f>
        <v>0</v>
      </c>
      <c r="H124" s="32"/>
      <c r="I124" s="33"/>
      <c r="J124" s="150" t="s">
        <v>211</v>
      </c>
      <c r="K124" s="150"/>
      <c r="L124" s="150"/>
      <c r="M124" s="150"/>
      <c r="N124" s="89"/>
      <c r="O124" s="89"/>
      <c r="P124" s="29" t="str">
        <f>IF(G124&lt;=5000000,"OK","NG")</f>
        <v>OK</v>
      </c>
      <c r="Q124" s="10" t="str">
        <f t="shared" si="41"/>
        <v>OK</v>
      </c>
      <c r="R124" s="10" t="str">
        <f t="shared" si="42"/>
        <v>OK</v>
      </c>
      <c r="S124" s="36"/>
    </row>
    <row r="125" spans="1:23" ht="22.5" customHeight="1">
      <c r="A125" s="155" t="s">
        <v>241</v>
      </c>
      <c r="B125" s="156"/>
      <c r="C125" s="100">
        <f>L95</f>
        <v>0</v>
      </c>
      <c r="D125" s="100">
        <f t="shared" ref="D125:F125" si="47">M95</f>
        <v>0</v>
      </c>
      <c r="E125" s="100">
        <f t="shared" si="47"/>
        <v>0</v>
      </c>
      <c r="F125" s="100">
        <f t="shared" si="47"/>
        <v>0</v>
      </c>
      <c r="G125" s="183">
        <f>SUM(D125:D126)</f>
        <v>0</v>
      </c>
      <c r="H125" s="32"/>
      <c r="I125" s="33"/>
      <c r="J125" s="151" t="s">
        <v>212</v>
      </c>
      <c r="K125" s="151"/>
      <c r="L125" s="151"/>
      <c r="M125" s="151"/>
      <c r="N125" s="89"/>
      <c r="O125" s="89"/>
      <c r="P125" s="29" t="str">
        <f>IF(G125&lt;=2500000,"OK","NG")</f>
        <v>OK</v>
      </c>
      <c r="Q125" s="10" t="str">
        <f t="shared" si="41"/>
        <v>OK</v>
      </c>
      <c r="R125" s="10" t="str">
        <f t="shared" si="42"/>
        <v>OK</v>
      </c>
      <c r="S125" s="36"/>
    </row>
    <row r="126" spans="1:23" ht="22.5" customHeight="1">
      <c r="A126" s="155" t="s">
        <v>242</v>
      </c>
      <c r="B126" s="156"/>
      <c r="C126" s="100">
        <f>L106</f>
        <v>0</v>
      </c>
      <c r="D126" s="100">
        <f t="shared" ref="D126:F126" si="48">M106</f>
        <v>0</v>
      </c>
      <c r="E126" s="100">
        <f t="shared" si="48"/>
        <v>0</v>
      </c>
      <c r="F126" s="100">
        <f t="shared" si="48"/>
        <v>0</v>
      </c>
      <c r="G126" s="184"/>
      <c r="H126" s="32"/>
      <c r="I126" s="33"/>
      <c r="J126" s="151"/>
      <c r="K126" s="151"/>
      <c r="L126" s="151"/>
      <c r="M126" s="151"/>
      <c r="N126" s="89"/>
      <c r="O126" s="89"/>
      <c r="P126" s="73" t="s">
        <v>152</v>
      </c>
      <c r="Q126" s="10" t="str">
        <f t="shared" si="41"/>
        <v>OK</v>
      </c>
      <c r="R126" s="10" t="str">
        <f t="shared" si="42"/>
        <v>OK</v>
      </c>
      <c r="S126" s="36"/>
    </row>
    <row r="127" spans="1:23" ht="22.5" customHeight="1">
      <c r="A127" s="155" t="s">
        <v>135</v>
      </c>
      <c r="B127" s="156"/>
      <c r="C127" s="100">
        <f>L117</f>
        <v>0</v>
      </c>
      <c r="D127" s="100">
        <f t="shared" ref="D127:F127" si="49">M117</f>
        <v>0</v>
      </c>
      <c r="E127" s="100">
        <f t="shared" si="49"/>
        <v>0</v>
      </c>
      <c r="F127" s="100">
        <f t="shared" si="49"/>
        <v>0</v>
      </c>
      <c r="G127" s="100">
        <f>D127</f>
        <v>0</v>
      </c>
      <c r="H127" s="157"/>
      <c r="I127" s="158"/>
      <c r="J127" s="150" t="s">
        <v>287</v>
      </c>
      <c r="K127" s="150"/>
      <c r="L127" s="150"/>
      <c r="M127" s="150"/>
      <c r="N127" s="89"/>
      <c r="O127" s="89"/>
      <c r="P127" s="29" t="str">
        <f>IF(G127&lt;=2500000,"OK","NG")</f>
        <v>OK</v>
      </c>
      <c r="Q127" s="10" t="str">
        <f>IF(D127&lt;=C127/2,"OK","NG")</f>
        <v>OK</v>
      </c>
      <c r="R127" s="10" t="str">
        <f>IF(C127=D127+E127+F127,"OK","NG")</f>
        <v>OK</v>
      </c>
      <c r="S127" s="36"/>
    </row>
    <row r="128" spans="1:23" ht="22.5" customHeight="1">
      <c r="A128" s="174" t="s">
        <v>14</v>
      </c>
      <c r="B128" s="175"/>
      <c r="C128" s="100">
        <f>SUM(C120:C127)</f>
        <v>0</v>
      </c>
      <c r="D128" s="100">
        <f>SUM(D120:D127)</f>
        <v>0</v>
      </c>
      <c r="E128" s="100">
        <f t="shared" ref="E128:F128" si="50">SUM(E120:E127)</f>
        <v>0</v>
      </c>
      <c r="F128" s="100">
        <f t="shared" si="50"/>
        <v>0</v>
      </c>
      <c r="G128" s="100">
        <f>D128</f>
        <v>0</v>
      </c>
      <c r="H128" s="157"/>
      <c r="I128" s="158"/>
      <c r="J128" s="177" t="s">
        <v>213</v>
      </c>
      <c r="K128" s="177"/>
      <c r="L128" s="177"/>
      <c r="M128" s="177"/>
      <c r="N128" s="89"/>
      <c r="P128" s="29" t="str">
        <f>IF(OR(C128=0,AND(G128&gt;=150000,G128&lt;=10000000)),"OK","NG")</f>
        <v>OK</v>
      </c>
      <c r="Q128" s="10" t="str">
        <f>IF(D128&lt;=C128/2,"OK","NG")</f>
        <v>OK</v>
      </c>
      <c r="R128" s="10" t="str">
        <f>IF(C128=D128+E128+F128,"OK","NG")</f>
        <v>OK</v>
      </c>
    </row>
    <row r="129" spans="1:16" ht="13"/>
    <row r="130" spans="1:16" ht="22.5" customHeight="1">
      <c r="A130" s="48" t="s">
        <v>196</v>
      </c>
    </row>
    <row r="131" spans="1:16" ht="15" customHeight="1">
      <c r="A131" s="139" t="s">
        <v>205</v>
      </c>
      <c r="B131" s="139"/>
      <c r="C131" s="139"/>
      <c r="D131" s="139"/>
      <c r="E131" s="139"/>
      <c r="F131" s="139"/>
      <c r="G131" s="139"/>
      <c r="H131" s="139"/>
      <c r="I131" s="139"/>
      <c r="J131" s="139"/>
      <c r="K131" s="50" t="s">
        <v>82</v>
      </c>
      <c r="P131" s="49" t="s">
        <v>55</v>
      </c>
    </row>
    <row r="132" spans="1:16" ht="15" customHeight="1">
      <c r="A132" s="176" t="s">
        <v>204</v>
      </c>
      <c r="B132" s="176"/>
      <c r="C132" s="176"/>
      <c r="D132" s="176"/>
      <c r="E132" s="176"/>
      <c r="F132" s="176"/>
      <c r="G132" s="176"/>
      <c r="H132" s="176"/>
      <c r="I132" s="176"/>
      <c r="J132" s="176"/>
      <c r="K132" s="56" t="s">
        <v>166</v>
      </c>
      <c r="P132" s="49" t="s">
        <v>167</v>
      </c>
    </row>
    <row r="133" spans="1:16" ht="15" customHeight="1">
      <c r="A133" s="176" t="s">
        <v>199</v>
      </c>
      <c r="B133" s="176"/>
      <c r="C133" s="176"/>
      <c r="D133" s="176"/>
      <c r="E133" s="176"/>
      <c r="F133" s="176"/>
      <c r="G133" s="176"/>
      <c r="H133" s="176"/>
      <c r="I133" s="176"/>
      <c r="J133" s="176"/>
      <c r="K133" s="56" t="s">
        <v>166</v>
      </c>
    </row>
    <row r="134" spans="1:16" ht="15" customHeight="1">
      <c r="A134" s="176" t="s">
        <v>200</v>
      </c>
      <c r="B134" s="176"/>
      <c r="C134" s="176"/>
      <c r="D134" s="176"/>
      <c r="E134" s="176"/>
      <c r="F134" s="176"/>
      <c r="G134" s="176"/>
      <c r="H134" s="176"/>
      <c r="I134" s="176"/>
      <c r="J134" s="176"/>
      <c r="K134" s="56" t="s">
        <v>166</v>
      </c>
    </row>
    <row r="135" spans="1:16" ht="15" customHeight="1">
      <c r="A135" s="176" t="s">
        <v>201</v>
      </c>
      <c r="B135" s="176"/>
      <c r="C135" s="176"/>
      <c r="D135" s="176"/>
      <c r="E135" s="176"/>
      <c r="F135" s="176"/>
      <c r="G135" s="176"/>
      <c r="H135" s="176"/>
      <c r="I135" s="176"/>
      <c r="J135" s="176"/>
      <c r="K135" s="56" t="s">
        <v>166</v>
      </c>
    </row>
    <row r="136" spans="1:16" ht="15" customHeight="1">
      <c r="A136" s="176" t="s">
        <v>289</v>
      </c>
      <c r="B136" s="176"/>
      <c r="C136" s="176"/>
      <c r="D136" s="176"/>
      <c r="E136" s="176"/>
      <c r="F136" s="176"/>
      <c r="G136" s="176"/>
      <c r="H136" s="176"/>
      <c r="I136" s="176"/>
      <c r="J136" s="176"/>
      <c r="K136" s="56" t="s">
        <v>166</v>
      </c>
    </row>
    <row r="137" spans="1:16" ht="15" customHeight="1">
      <c r="A137" s="176" t="s">
        <v>202</v>
      </c>
      <c r="B137" s="176"/>
      <c r="C137" s="176"/>
      <c r="D137" s="176"/>
      <c r="E137" s="176"/>
      <c r="F137" s="176"/>
      <c r="G137" s="176"/>
      <c r="H137" s="176"/>
      <c r="I137" s="176"/>
      <c r="J137" s="176"/>
      <c r="K137" s="56" t="s">
        <v>166</v>
      </c>
    </row>
    <row r="138" spans="1:16" ht="15" customHeight="1">
      <c r="A138" s="176" t="s">
        <v>203</v>
      </c>
      <c r="B138" s="176"/>
      <c r="C138" s="176"/>
      <c r="D138" s="176"/>
      <c r="E138" s="176"/>
      <c r="F138" s="176"/>
      <c r="G138" s="176"/>
      <c r="H138" s="176"/>
      <c r="I138" s="176"/>
      <c r="J138" s="176"/>
      <c r="K138" s="56" t="s">
        <v>166</v>
      </c>
    </row>
    <row r="139" spans="1:16" ht="15" customHeight="1">
      <c r="A139" s="17"/>
      <c r="B139" s="17"/>
      <c r="C139" s="17"/>
      <c r="D139" s="17"/>
      <c r="E139" s="17"/>
      <c r="J139" s="93" t="s">
        <v>141</v>
      </c>
      <c r="K139" s="99">
        <f>COUNTIF(K132:K138,"☑")</f>
        <v>0</v>
      </c>
    </row>
    <row r="140" spans="1:16" ht="15" customHeight="1">
      <c r="A140" s="17"/>
      <c r="B140" s="17"/>
      <c r="C140" s="17"/>
      <c r="D140" s="17"/>
      <c r="E140" s="17"/>
      <c r="H140" s="17"/>
    </row>
    <row r="141" spans="1:16" ht="15" customHeight="1">
      <c r="A141" s="48" t="s">
        <v>206</v>
      </c>
    </row>
    <row r="142" spans="1:16" ht="15" customHeight="1">
      <c r="A142" s="180" t="s">
        <v>57</v>
      </c>
      <c r="B142" s="180"/>
      <c r="C142" s="180"/>
      <c r="D142" s="180"/>
      <c r="E142" s="180"/>
      <c r="F142" s="180"/>
      <c r="G142" s="180"/>
      <c r="H142" s="180"/>
      <c r="I142" s="180"/>
      <c r="J142" s="180"/>
      <c r="K142" s="180"/>
      <c r="P142" s="95" t="s">
        <v>80</v>
      </c>
    </row>
    <row r="143" spans="1:16" ht="15" customHeight="1">
      <c r="A143" s="50" t="s">
        <v>2</v>
      </c>
      <c r="B143" s="140" t="s">
        <v>3</v>
      </c>
      <c r="C143" s="181"/>
      <c r="D143" s="181"/>
      <c r="E143" s="181"/>
      <c r="F143" s="181"/>
      <c r="G143" s="181"/>
      <c r="H143" s="181"/>
      <c r="I143" s="181"/>
      <c r="J143" s="141"/>
    </row>
    <row r="144" spans="1:16" ht="15" customHeight="1">
      <c r="A144" s="3" t="s">
        <v>1</v>
      </c>
      <c r="B144" s="182" t="s">
        <v>69</v>
      </c>
      <c r="C144" s="167"/>
      <c r="D144" s="167"/>
      <c r="E144" s="167"/>
      <c r="F144" s="167"/>
      <c r="G144" s="167"/>
      <c r="H144" s="167"/>
      <c r="I144" s="167"/>
      <c r="J144" s="168"/>
      <c r="P144" s="29" t="str">
        <f>IF(C128=0,"OK",IF(AND(A144="☑",A145="☑",A146="☑"),"OK","NG"))</f>
        <v>OK</v>
      </c>
    </row>
    <row r="145" spans="1:13" ht="15" customHeight="1">
      <c r="A145" s="3" t="s">
        <v>1</v>
      </c>
      <c r="B145" s="182" t="s">
        <v>117</v>
      </c>
      <c r="C145" s="167"/>
      <c r="D145" s="167"/>
      <c r="E145" s="167"/>
      <c r="F145" s="167"/>
      <c r="G145" s="167"/>
      <c r="H145" s="167"/>
      <c r="I145" s="167"/>
      <c r="J145" s="168"/>
    </row>
    <row r="146" spans="1:13" ht="15" customHeight="1">
      <c r="A146" s="3" t="s">
        <v>1</v>
      </c>
      <c r="B146" s="182" t="s">
        <v>288</v>
      </c>
      <c r="C146" s="167"/>
      <c r="D146" s="167"/>
      <c r="E146" s="167"/>
      <c r="F146" s="167"/>
      <c r="G146" s="167"/>
      <c r="H146" s="167"/>
      <c r="I146" s="167"/>
      <c r="J146" s="168"/>
    </row>
    <row r="147" spans="1:13" ht="15" customHeight="1"/>
    <row r="148" spans="1:13" ht="15" customHeight="1">
      <c r="A148" s="48" t="s">
        <v>207</v>
      </c>
    </row>
    <row r="149" spans="1:13" ht="15" customHeight="1">
      <c r="A149" s="50" t="s">
        <v>2</v>
      </c>
      <c r="B149" s="139" t="s">
        <v>4</v>
      </c>
      <c r="C149" s="139"/>
      <c r="D149" s="139"/>
      <c r="E149" s="139"/>
      <c r="F149" s="140" t="s">
        <v>97</v>
      </c>
      <c r="G149" s="141"/>
      <c r="H149" s="140" t="s">
        <v>20</v>
      </c>
      <c r="I149" s="141"/>
      <c r="J149" s="139" t="s">
        <v>17</v>
      </c>
      <c r="K149" s="139"/>
      <c r="L149" s="139"/>
      <c r="M149" s="139"/>
    </row>
    <row r="150" spans="1:13" ht="18.75" customHeight="1">
      <c r="A150" s="3" t="s">
        <v>1</v>
      </c>
      <c r="B150" s="138" t="s">
        <v>23</v>
      </c>
      <c r="C150" s="138"/>
      <c r="D150" s="138"/>
      <c r="E150" s="138"/>
      <c r="F150" s="142" t="s">
        <v>22</v>
      </c>
      <c r="G150" s="143"/>
      <c r="H150" s="142" t="s">
        <v>98</v>
      </c>
      <c r="I150" s="143"/>
      <c r="J150" s="138" t="s">
        <v>143</v>
      </c>
      <c r="K150" s="138"/>
      <c r="L150" s="138"/>
      <c r="M150" s="138"/>
    </row>
    <row r="151" spans="1:13" ht="18.75" customHeight="1">
      <c r="A151" s="3" t="s">
        <v>1</v>
      </c>
      <c r="B151" s="138" t="s">
        <v>25</v>
      </c>
      <c r="C151" s="138"/>
      <c r="D151" s="138"/>
      <c r="E151" s="138"/>
      <c r="F151" s="142" t="s">
        <v>16</v>
      </c>
      <c r="G151" s="143"/>
      <c r="H151" s="142" t="s">
        <v>21</v>
      </c>
      <c r="I151" s="143"/>
      <c r="J151" s="138" t="s">
        <v>100</v>
      </c>
      <c r="K151" s="138"/>
      <c r="L151" s="138"/>
      <c r="M151" s="138"/>
    </row>
    <row r="152" spans="1:13" ht="18.75" customHeight="1">
      <c r="A152" s="3" t="s">
        <v>1</v>
      </c>
      <c r="B152" s="138" t="s">
        <v>24</v>
      </c>
      <c r="C152" s="138"/>
      <c r="D152" s="138"/>
      <c r="E152" s="138"/>
      <c r="F152" s="142" t="s">
        <v>16</v>
      </c>
      <c r="G152" s="143"/>
      <c r="H152" s="142" t="s">
        <v>21</v>
      </c>
      <c r="I152" s="143"/>
      <c r="J152" s="138" t="s">
        <v>26</v>
      </c>
      <c r="K152" s="138"/>
      <c r="L152" s="138"/>
      <c r="M152" s="138"/>
    </row>
    <row r="153" spans="1:13" ht="18.75" customHeight="1">
      <c r="A153" s="3" t="s">
        <v>1</v>
      </c>
      <c r="B153" s="138" t="s">
        <v>90</v>
      </c>
      <c r="C153" s="138"/>
      <c r="D153" s="138"/>
      <c r="E153" s="138"/>
      <c r="F153" s="142" t="s">
        <v>5</v>
      </c>
      <c r="G153" s="143"/>
      <c r="H153" s="159" t="s">
        <v>16</v>
      </c>
      <c r="I153" s="143"/>
      <c r="J153" s="138" t="s">
        <v>99</v>
      </c>
      <c r="K153" s="138"/>
      <c r="L153" s="138"/>
      <c r="M153" s="138"/>
    </row>
    <row r="154" spans="1:13" ht="18.75" customHeight="1">
      <c r="A154" s="3" t="s">
        <v>1</v>
      </c>
      <c r="B154" s="138" t="s">
        <v>283</v>
      </c>
      <c r="C154" s="138"/>
      <c r="D154" s="138"/>
      <c r="E154" s="138"/>
      <c r="F154" s="142" t="s">
        <v>5</v>
      </c>
      <c r="G154" s="143"/>
      <c r="H154" s="136" t="s">
        <v>16</v>
      </c>
      <c r="I154" s="136"/>
      <c r="J154" s="138" t="s">
        <v>284</v>
      </c>
      <c r="K154" s="138"/>
      <c r="L154" s="138"/>
      <c r="M154" s="138"/>
    </row>
  </sheetData>
  <sheetProtection algorithmName="SHA-512" hashValue="OvoT1jurViTbtAkE8ykw9csE5ZK2qxjwNZBEUvmUSCl6e5+WW0+2apOrJCOdZ8tyD2CMH2YNXilcZeOECcQRaw==" saltValue="SFNZHB71Z6qdUkP/PK70aA==" spinCount="100000" sheet="1" objects="1" scenarios="1"/>
  <mergeCells count="198">
    <mergeCell ref="A1:O1"/>
    <mergeCell ref="B3:E3"/>
    <mergeCell ref="B4:E4"/>
    <mergeCell ref="P4:P5"/>
    <mergeCell ref="B5:E5"/>
    <mergeCell ref="B6:E6"/>
    <mergeCell ref="M14:O14"/>
    <mergeCell ref="M15:O15"/>
    <mergeCell ref="M16:O16"/>
    <mergeCell ref="M17:O17"/>
    <mergeCell ref="M18:O18"/>
    <mergeCell ref="M19:O19"/>
    <mergeCell ref="F9:I9"/>
    <mergeCell ref="J9:L9"/>
    <mergeCell ref="M10:O10"/>
    <mergeCell ref="M11:O11"/>
    <mergeCell ref="M12:O12"/>
    <mergeCell ref="M13:O13"/>
    <mergeCell ref="N26:O26"/>
    <mergeCell ref="A31:A32"/>
    <mergeCell ref="B31:B32"/>
    <mergeCell ref="C31:F31"/>
    <mergeCell ref="G31:G32"/>
    <mergeCell ref="H31:K31"/>
    <mergeCell ref="L31:O31"/>
    <mergeCell ref="D32:E32"/>
    <mergeCell ref="M20:O20"/>
    <mergeCell ref="M21:O21"/>
    <mergeCell ref="M22:O22"/>
    <mergeCell ref="M23:O23"/>
    <mergeCell ref="M24:O24"/>
    <mergeCell ref="M25:O25"/>
    <mergeCell ref="D39:E39"/>
    <mergeCell ref="A42:A43"/>
    <mergeCell ref="B42:B43"/>
    <mergeCell ref="C42:F42"/>
    <mergeCell ref="G42:G43"/>
    <mergeCell ref="H42:K42"/>
    <mergeCell ref="D33:E33"/>
    <mergeCell ref="D34:E34"/>
    <mergeCell ref="D35:E35"/>
    <mergeCell ref="D36:E36"/>
    <mergeCell ref="D37:E37"/>
    <mergeCell ref="D38:E38"/>
    <mergeCell ref="A53:A54"/>
    <mergeCell ref="B53:B54"/>
    <mergeCell ref="C53:F53"/>
    <mergeCell ref="L42:O42"/>
    <mergeCell ref="D43:E43"/>
    <mergeCell ref="D44:E44"/>
    <mergeCell ref="D45:E45"/>
    <mergeCell ref="D46:E46"/>
    <mergeCell ref="D47:E47"/>
    <mergeCell ref="G53:G54"/>
    <mergeCell ref="H53:K53"/>
    <mergeCell ref="L53:O53"/>
    <mergeCell ref="D54:E54"/>
    <mergeCell ref="D55:E55"/>
    <mergeCell ref="D56:E56"/>
    <mergeCell ref="D48:E48"/>
    <mergeCell ref="D49:E49"/>
    <mergeCell ref="D50:E50"/>
    <mergeCell ref="H64:K64"/>
    <mergeCell ref="L64:O64"/>
    <mergeCell ref="D65:E65"/>
    <mergeCell ref="D66:E66"/>
    <mergeCell ref="D67:E67"/>
    <mergeCell ref="D57:E57"/>
    <mergeCell ref="D58:E58"/>
    <mergeCell ref="D59:E59"/>
    <mergeCell ref="D60:E60"/>
    <mergeCell ref="D61:E61"/>
    <mergeCell ref="C64:F64"/>
    <mergeCell ref="D68:E68"/>
    <mergeCell ref="D69:E69"/>
    <mergeCell ref="D70:E70"/>
    <mergeCell ref="D71:E71"/>
    <mergeCell ref="D72:E72"/>
    <mergeCell ref="A75:A76"/>
    <mergeCell ref="B75:B76"/>
    <mergeCell ref="C75:F75"/>
    <mergeCell ref="G64:G65"/>
    <mergeCell ref="A64:A65"/>
    <mergeCell ref="B64:B65"/>
    <mergeCell ref="A86:A87"/>
    <mergeCell ref="B86:B87"/>
    <mergeCell ref="C86:F86"/>
    <mergeCell ref="G75:G76"/>
    <mergeCell ref="H75:K75"/>
    <mergeCell ref="L75:O75"/>
    <mergeCell ref="D76:E76"/>
    <mergeCell ref="D77:E77"/>
    <mergeCell ref="D78:E78"/>
    <mergeCell ref="G86:G87"/>
    <mergeCell ref="H86:K86"/>
    <mergeCell ref="L86:O86"/>
    <mergeCell ref="D87:E87"/>
    <mergeCell ref="D88:E88"/>
    <mergeCell ref="D89:E89"/>
    <mergeCell ref="D79:E79"/>
    <mergeCell ref="D80:E80"/>
    <mergeCell ref="D81:E81"/>
    <mergeCell ref="D82:E82"/>
    <mergeCell ref="D83:E83"/>
    <mergeCell ref="H97:K97"/>
    <mergeCell ref="L97:O97"/>
    <mergeCell ref="D98:E98"/>
    <mergeCell ref="D99:E99"/>
    <mergeCell ref="D100:E100"/>
    <mergeCell ref="D90:E90"/>
    <mergeCell ref="D91:E91"/>
    <mergeCell ref="D92:E92"/>
    <mergeCell ref="D93:E93"/>
    <mergeCell ref="D94:E94"/>
    <mergeCell ref="C97:F97"/>
    <mergeCell ref="D101:E101"/>
    <mergeCell ref="D102:E102"/>
    <mergeCell ref="D103:E103"/>
    <mergeCell ref="D104:E104"/>
    <mergeCell ref="D105:E105"/>
    <mergeCell ref="A108:A109"/>
    <mergeCell ref="B108:B109"/>
    <mergeCell ref="C108:F108"/>
    <mergeCell ref="G97:G98"/>
    <mergeCell ref="A97:A98"/>
    <mergeCell ref="B97:B98"/>
    <mergeCell ref="D112:E112"/>
    <mergeCell ref="D113:E113"/>
    <mergeCell ref="D114:E114"/>
    <mergeCell ref="D115:E115"/>
    <mergeCell ref="D116:E116"/>
    <mergeCell ref="A119:B119"/>
    <mergeCell ref="G108:G109"/>
    <mergeCell ref="H108:K108"/>
    <mergeCell ref="L108:O108"/>
    <mergeCell ref="D109:E109"/>
    <mergeCell ref="D110:E110"/>
    <mergeCell ref="D111:E111"/>
    <mergeCell ref="H119:I119"/>
    <mergeCell ref="J119:M119"/>
    <mergeCell ref="A120:B120"/>
    <mergeCell ref="G120:G122"/>
    <mergeCell ref="H120:I120"/>
    <mergeCell ref="J120:M122"/>
    <mergeCell ref="A121:B121"/>
    <mergeCell ref="H121:I121"/>
    <mergeCell ref="A122:B122"/>
    <mergeCell ref="A127:B127"/>
    <mergeCell ref="H127:I127"/>
    <mergeCell ref="J127:M127"/>
    <mergeCell ref="A128:B128"/>
    <mergeCell ref="H128:I128"/>
    <mergeCell ref="J128:M128"/>
    <mergeCell ref="A123:B123"/>
    <mergeCell ref="J123:M123"/>
    <mergeCell ref="A124:B124"/>
    <mergeCell ref="J124:M124"/>
    <mergeCell ref="A125:B125"/>
    <mergeCell ref="G125:G126"/>
    <mergeCell ref="J125:M126"/>
    <mergeCell ref="A126:B126"/>
    <mergeCell ref="A137:J137"/>
    <mergeCell ref="A138:J138"/>
    <mergeCell ref="A142:K142"/>
    <mergeCell ref="B143:J143"/>
    <mergeCell ref="B144:J144"/>
    <mergeCell ref="B145:J145"/>
    <mergeCell ref="A131:J131"/>
    <mergeCell ref="A132:J132"/>
    <mergeCell ref="A133:J133"/>
    <mergeCell ref="A134:J134"/>
    <mergeCell ref="A135:J135"/>
    <mergeCell ref="A136:J136"/>
    <mergeCell ref="B146:J146"/>
    <mergeCell ref="B149:E149"/>
    <mergeCell ref="F149:G149"/>
    <mergeCell ref="H149:I149"/>
    <mergeCell ref="J149:M149"/>
    <mergeCell ref="B150:E150"/>
    <mergeCell ref="F150:G150"/>
    <mergeCell ref="H150:I150"/>
    <mergeCell ref="J150:M150"/>
    <mergeCell ref="B153:E153"/>
    <mergeCell ref="F153:G153"/>
    <mergeCell ref="H153:I153"/>
    <mergeCell ref="J153:M153"/>
    <mergeCell ref="B154:E154"/>
    <mergeCell ref="F154:G154"/>
    <mergeCell ref="H154:I154"/>
    <mergeCell ref="J154:M154"/>
    <mergeCell ref="B151:E151"/>
    <mergeCell ref="F151:G151"/>
    <mergeCell ref="H151:I151"/>
    <mergeCell ref="J151:M151"/>
    <mergeCell ref="B152:E152"/>
    <mergeCell ref="F152:G152"/>
    <mergeCell ref="H152:I152"/>
    <mergeCell ref="J152:M152"/>
  </mergeCells>
  <phoneticPr fontId="2"/>
  <conditionalFormatting sqref="C120:G128">
    <cfRule type="expression" dxfId="6775" priority="2">
      <formula>$P120="NG"</formula>
    </cfRule>
  </conditionalFormatting>
  <conditionalFormatting sqref="G120:G123">
    <cfRule type="expression" dxfId="6774" priority="1">
      <formula>$P120="NG"</formula>
    </cfRule>
  </conditionalFormatting>
  <conditionalFormatting sqref="H33:K36">
    <cfRule type="expression" dxfId="6773" priority="55">
      <formula>#REF!="追加"</formula>
    </cfRule>
    <cfRule type="expression" dxfId="6772" priority="56">
      <formula>#REF!="新規"</formula>
    </cfRule>
  </conditionalFormatting>
  <conditionalFormatting sqref="H37:K39">
    <cfRule type="expression" dxfId="6771" priority="60">
      <formula>#REF!="追加"</formula>
    </cfRule>
    <cfRule type="expression" dxfId="6770" priority="67">
      <formula>#REF!="新規"</formula>
    </cfRule>
  </conditionalFormatting>
  <conditionalFormatting sqref="H44:K47">
    <cfRule type="expression" dxfId="6769" priority="46">
      <formula>#REF!="追加"</formula>
    </cfRule>
    <cfRule type="expression" dxfId="6768" priority="47">
      <formula>#REF!="新規"</formula>
    </cfRule>
  </conditionalFormatting>
  <conditionalFormatting sqref="H48:K50">
    <cfRule type="expression" dxfId="6767" priority="50">
      <formula>#REF!="追加"</formula>
    </cfRule>
    <cfRule type="expression" dxfId="6766" priority="51">
      <formula>#REF!="新規"</formula>
    </cfRule>
  </conditionalFormatting>
  <conditionalFormatting sqref="H55:K58">
    <cfRule type="expression" dxfId="6765" priority="40">
      <formula>#REF!="追加"</formula>
    </cfRule>
    <cfRule type="expression" dxfId="6764" priority="41">
      <formula>#REF!="新規"</formula>
    </cfRule>
  </conditionalFormatting>
  <conditionalFormatting sqref="H59:K61">
    <cfRule type="expression" dxfId="6763" priority="44">
      <formula>#REF!="追加"</formula>
    </cfRule>
    <cfRule type="expression" dxfId="6762" priority="45">
      <formula>#REF!="新規"</formula>
    </cfRule>
  </conditionalFormatting>
  <conditionalFormatting sqref="H66:K69">
    <cfRule type="expression" dxfId="6761" priority="34">
      <formula>#REF!="追加"</formula>
    </cfRule>
    <cfRule type="expression" dxfId="6760" priority="35">
      <formula>#REF!="新規"</formula>
    </cfRule>
  </conditionalFormatting>
  <conditionalFormatting sqref="H70:K72">
    <cfRule type="expression" dxfId="6759" priority="38">
      <formula>#REF!="追加"</formula>
    </cfRule>
    <cfRule type="expression" dxfId="6758" priority="39">
      <formula>#REF!="新規"</formula>
    </cfRule>
  </conditionalFormatting>
  <conditionalFormatting sqref="H77:K80">
    <cfRule type="expression" dxfId="6757" priority="28">
      <formula>#REF!="追加"</formula>
    </cfRule>
    <cfRule type="expression" dxfId="6756" priority="29">
      <formula>#REF!="新規"</formula>
    </cfRule>
  </conditionalFormatting>
  <conditionalFormatting sqref="H81:K83">
    <cfRule type="expression" dxfId="6755" priority="32">
      <formula>#REF!="追加"</formula>
    </cfRule>
    <cfRule type="expression" dxfId="6754" priority="33">
      <formula>#REF!="新規"</formula>
    </cfRule>
  </conditionalFormatting>
  <conditionalFormatting sqref="H88:K91">
    <cfRule type="expression" dxfId="6753" priority="22">
      <formula>#REF!="追加"</formula>
    </cfRule>
    <cfRule type="expression" dxfId="6752" priority="23">
      <formula>#REF!="新規"</formula>
    </cfRule>
  </conditionalFormatting>
  <conditionalFormatting sqref="H92:K94">
    <cfRule type="expression" dxfId="6751" priority="26">
      <formula>#REF!="追加"</formula>
    </cfRule>
    <cfRule type="expression" dxfId="6750" priority="27">
      <formula>#REF!="新規"</formula>
    </cfRule>
  </conditionalFormatting>
  <conditionalFormatting sqref="H99:K102">
    <cfRule type="expression" dxfId="6749" priority="16">
      <formula>#REF!="追加"</formula>
    </cfRule>
    <cfRule type="expression" dxfId="6748" priority="17">
      <formula>#REF!="新規"</formula>
    </cfRule>
  </conditionalFormatting>
  <conditionalFormatting sqref="H103:K105">
    <cfRule type="expression" dxfId="6747" priority="20">
      <formula>#REF!="追加"</formula>
    </cfRule>
    <cfRule type="expression" dxfId="6746" priority="21">
      <formula>#REF!="新規"</formula>
    </cfRule>
  </conditionalFormatting>
  <conditionalFormatting sqref="H110:K113">
    <cfRule type="expression" dxfId="6745" priority="10">
      <formula>#REF!="追加"</formula>
    </cfRule>
    <cfRule type="expression" dxfId="6744" priority="11">
      <formula>#REF!="新規"</formula>
    </cfRule>
  </conditionalFormatting>
  <conditionalFormatting sqref="H114:K116">
    <cfRule type="expression" dxfId="6743" priority="14">
      <formula>#REF!="追加"</formula>
    </cfRule>
    <cfRule type="expression" dxfId="6742" priority="15">
      <formula>#REF!="新規"</formula>
    </cfRule>
  </conditionalFormatting>
  <conditionalFormatting sqref="J35:K36 J39:K39">
    <cfRule type="expression" dxfId="6741" priority="57">
      <formula>#REF!="追加"</formula>
    </cfRule>
    <cfRule type="expression" dxfId="6740" priority="58">
      <formula>#REF!="新規"</formula>
    </cfRule>
  </conditionalFormatting>
  <conditionalFormatting sqref="J46:K47 J50:K50">
    <cfRule type="expression" dxfId="6739" priority="48">
      <formula>#REF!="追加"</formula>
    </cfRule>
    <cfRule type="expression" dxfId="6738" priority="49">
      <formula>#REF!="新規"</formula>
    </cfRule>
  </conditionalFormatting>
  <conditionalFormatting sqref="J57:K58 J61:K61">
    <cfRule type="expression" dxfId="6737" priority="42">
      <formula>#REF!="追加"</formula>
    </cfRule>
    <cfRule type="expression" dxfId="6736" priority="43">
      <formula>#REF!="新規"</formula>
    </cfRule>
  </conditionalFormatting>
  <conditionalFormatting sqref="J68:K69 J72:K72">
    <cfRule type="expression" dxfId="6735" priority="36">
      <formula>#REF!="追加"</formula>
    </cfRule>
    <cfRule type="expression" dxfId="6734" priority="37">
      <formula>#REF!="新規"</formula>
    </cfRule>
  </conditionalFormatting>
  <conditionalFormatting sqref="J79:K80 J83:K83">
    <cfRule type="expression" dxfId="6733" priority="30">
      <formula>#REF!="追加"</formula>
    </cfRule>
    <cfRule type="expression" dxfId="6732" priority="31">
      <formula>#REF!="新規"</formula>
    </cfRule>
  </conditionalFormatting>
  <conditionalFormatting sqref="J90:K91 J94:K94">
    <cfRule type="expression" dxfId="6731" priority="24">
      <formula>#REF!="追加"</formula>
    </cfRule>
    <cfRule type="expression" dxfId="6730" priority="25">
      <formula>#REF!="新規"</formula>
    </cfRule>
  </conditionalFormatting>
  <conditionalFormatting sqref="J101:K102 J105:K105">
    <cfRule type="expression" dxfId="6729" priority="18">
      <formula>#REF!="追加"</formula>
    </cfRule>
    <cfRule type="expression" dxfId="6728" priority="19">
      <formula>#REF!="新規"</formula>
    </cfRule>
  </conditionalFormatting>
  <conditionalFormatting sqref="J112:K113 J116:K116">
    <cfRule type="expression" dxfId="6727" priority="12">
      <formula>#REF!="追加"</formula>
    </cfRule>
    <cfRule type="expression" dxfId="6726" priority="13">
      <formula>#REF!="新規"</formula>
    </cfRule>
  </conditionalFormatting>
  <conditionalFormatting sqref="J40:O41 J51:O52 J62:O63 J73:O74 J84:O84 J95:O96 J106:O107 J117:O117">
    <cfRule type="expression" dxfId="6725" priority="72">
      <formula>$I40="追加"</formula>
    </cfRule>
    <cfRule type="expression" dxfId="6724" priority="73">
      <formula>$I40="新規"</formula>
    </cfRule>
  </conditionalFormatting>
  <conditionalFormatting sqref="K85:O85 I85">
    <cfRule type="expression" dxfId="6723" priority="76">
      <formula>#REF!="追加"</formula>
    </cfRule>
    <cfRule type="expression" dxfId="6722" priority="77">
      <formula>#REF!="新規"</formula>
    </cfRule>
  </conditionalFormatting>
  <conditionalFormatting sqref="L40:O41 L51:O52 L62:O63 L73:O74 L84:O84 L95:O96 L106:O107 L117:O117">
    <cfRule type="expression" dxfId="6721" priority="68">
      <formula>$I40="追加"</formula>
    </cfRule>
    <cfRule type="expression" dxfId="6720" priority="69">
      <formula>$I40="新規"</formula>
    </cfRule>
  </conditionalFormatting>
  <conditionalFormatting sqref="L85:O85">
    <cfRule type="expression" dxfId="6719" priority="74">
      <formula>#REF!="追加"</formula>
    </cfRule>
    <cfRule type="expression" dxfId="6718" priority="75">
      <formula>#REF!="新規"</formula>
    </cfRule>
  </conditionalFormatting>
  <conditionalFormatting sqref="P3">
    <cfRule type="expression" dxfId="6717" priority="62">
      <formula>$P3&lt;&gt;"要修正！"</formula>
    </cfRule>
    <cfRule type="expression" dxfId="6716" priority="63">
      <formula>$P3="要修正！"</formula>
    </cfRule>
  </conditionalFormatting>
  <conditionalFormatting sqref="P4:P5">
    <cfRule type="expression" dxfId="6715" priority="54">
      <formula>$P$3="要修正！"</formula>
    </cfRule>
  </conditionalFormatting>
  <conditionalFormatting sqref="P144">
    <cfRule type="expression" dxfId="6714" priority="61">
      <formula>P144="NG"</formula>
    </cfRule>
  </conditionalFormatting>
  <conditionalFormatting sqref="P33:R41">
    <cfRule type="expression" dxfId="6713" priority="59">
      <formula>P33="NG"</formula>
    </cfRule>
  </conditionalFormatting>
  <conditionalFormatting sqref="P44:R52">
    <cfRule type="expression" dxfId="6712" priority="9">
      <formula>P44="NG"</formula>
    </cfRule>
  </conditionalFormatting>
  <conditionalFormatting sqref="P55:R63">
    <cfRule type="expression" dxfId="6711" priority="7">
      <formula>P55="NG"</formula>
    </cfRule>
  </conditionalFormatting>
  <conditionalFormatting sqref="P66:R74 P75:Q83">
    <cfRule type="expression" dxfId="6710" priority="8">
      <formula>P66="NG"</formula>
    </cfRule>
  </conditionalFormatting>
  <conditionalFormatting sqref="P84:R85 R77:R83">
    <cfRule type="expression" dxfId="6709" priority="6">
      <formula>P77="NG"</formula>
    </cfRule>
  </conditionalFormatting>
  <conditionalFormatting sqref="P88:R96">
    <cfRule type="expression" dxfId="6708" priority="5">
      <formula>P88="NG"</formula>
    </cfRule>
  </conditionalFormatting>
  <conditionalFormatting sqref="P99:R107">
    <cfRule type="expression" dxfId="6707" priority="4">
      <formula>P99="NG"</formula>
    </cfRule>
  </conditionalFormatting>
  <conditionalFormatting sqref="P110:R117">
    <cfRule type="expression" dxfId="6706" priority="3">
      <formula>P110="NG"</formula>
    </cfRule>
  </conditionalFormatting>
  <conditionalFormatting sqref="P120:R120 Q121:R122">
    <cfRule type="expression" dxfId="6705" priority="71">
      <formula>#REF!="NG"</formula>
    </cfRule>
  </conditionalFormatting>
  <conditionalFormatting sqref="P120:R128">
    <cfRule type="expression" dxfId="6704" priority="52">
      <formula>P120="NG"</formula>
    </cfRule>
  </conditionalFormatting>
  <conditionalFormatting sqref="P121:R122">
    <cfRule type="expression" dxfId="6703" priority="70">
      <formula>$P29="NG"</formula>
    </cfRule>
  </conditionalFormatting>
  <conditionalFormatting sqref="P123:R127 P128:Q128">
    <cfRule type="expression" dxfId="6702" priority="53">
      <formula>#REF!="NG"</formula>
    </cfRule>
  </conditionalFormatting>
  <conditionalFormatting sqref="P125:R126">
    <cfRule type="expression" dxfId="6701" priority="65">
      <formula>$P30="NG"</formula>
    </cfRule>
  </conditionalFormatting>
  <conditionalFormatting sqref="P127:R128">
    <cfRule type="expression" dxfId="6700" priority="64">
      <formula>$P31="NG"</formula>
    </cfRule>
  </conditionalFormatting>
  <conditionalFormatting sqref="T57 T76:T80 T86:T88 T98:T102 T109:T111">
    <cfRule type="expression" dxfId="6699" priority="66">
      <formula>T57="NG"</formula>
    </cfRule>
  </conditionalFormatting>
  <dataValidations count="12">
    <dataValidation type="list" allowBlank="1" showInputMessage="1" showErrorMessage="1" sqref="K132:K138" xr:uid="{FAAE1E31-0D2B-4A8F-BB93-CC4DD7A9EA63}">
      <formula1>$P$131:$P$132</formula1>
    </dataValidation>
    <dataValidation type="list" allowBlank="1" showInputMessage="1" showErrorMessage="1" sqref="C44:C50" xr:uid="{5C4D03D2-210E-4FE9-A64F-50B659BA4628}">
      <formula1>$T$44:$T$46</formula1>
    </dataValidation>
    <dataValidation type="list" allowBlank="1" showInputMessage="1" showErrorMessage="1" sqref="C55:C61" xr:uid="{67A87BBD-CB82-4CD6-B09D-F2AC7E39F887}">
      <formula1>$T$55:$T$58</formula1>
    </dataValidation>
    <dataValidation type="list" allowBlank="1" showInputMessage="1" showErrorMessage="1" sqref="C66:C72" xr:uid="{390B742C-B303-4003-AAC2-FD35A710AB3C}">
      <formula1>$T$66:$T$68</formula1>
    </dataValidation>
    <dataValidation type="list" allowBlank="1" showInputMessage="1" showErrorMessage="1" sqref="C77:C83" xr:uid="{2FEEADE0-0211-417B-996F-6B6CCAD45B10}">
      <formula1>$T$77:$T$80</formula1>
    </dataValidation>
    <dataValidation type="list" allowBlank="1" showInputMessage="1" showErrorMessage="1" sqref="C88:C94" xr:uid="{468F5E04-BC52-475E-B0EE-E3EF1B2105C2}">
      <formula1>$T$87:$T$88</formula1>
    </dataValidation>
    <dataValidation type="list" allowBlank="1" showInputMessage="1" showErrorMessage="1" sqref="C110:C116" xr:uid="{E204B99F-E4F3-4A4D-A401-2ACC06F114DE}">
      <formula1>$T$110:$T$111</formula1>
    </dataValidation>
    <dataValidation type="list" allowBlank="1" showInputMessage="1" showErrorMessage="1" sqref="B33:B39 B110:B116 B99:B105 B88:B94 B77:B83 B66:B72 B55:B61 B44:B50" xr:uid="{D9DE2561-AE0E-40D6-9622-A7B3AE9D4B4B}">
      <formula1>$T$33:$T$34</formula1>
    </dataValidation>
    <dataValidation type="list" allowBlank="1" showInputMessage="1" showErrorMessage="1" sqref="C33:C39" xr:uid="{94F2EC34-D18F-4348-AFC1-7C66CF8C3722}">
      <formula1>$U$33:$U$36</formula1>
    </dataValidation>
    <dataValidation type="list" allowBlank="1" showInputMessage="1" showErrorMessage="1" sqref="C99:C105" xr:uid="{3E130E25-E43D-453E-8387-12CCA36B1F8F}">
      <formula1>$T$99:$T$102</formula1>
    </dataValidation>
    <dataValidation type="list" allowBlank="1" showInputMessage="1" showErrorMessage="1" sqref="B11:B25" xr:uid="{6D33A438-EECB-4C86-8937-44C93ABB6157}">
      <formula1>$P$11:$P$18</formula1>
    </dataValidation>
    <dataValidation type="list" allowBlank="1" showInputMessage="1" showErrorMessage="1" sqref="D27 D11:D25" xr:uid="{FD0B370F-35FF-478D-8833-A5429FC597A2}">
      <formula1>$Q$11:$Q$13</formula1>
    </dataValidation>
  </dataValidations>
  <pageMargins left="0.70866141732283472" right="0.70866141732283472" top="0.62992125984251968" bottom="0.74803149606299213" header="0.31496062992125984" footer="0.31496062992125984"/>
  <headerFooter>
    <oddHeader>&amp;L様式第1号別添1&amp;R事業参加者用（事業参加者→事業実施主体）</oddHeader>
  </headerFooter>
  <extLst>
    <ext xmlns:x14="http://schemas.microsoft.com/office/spreadsheetml/2009/9/main" uri="{CCE6A557-97BC-4b89-ADB6-D9C93CAAB3DF}">
      <x14:dataValidations xmlns:xm="http://schemas.microsoft.com/office/excel/2006/main" count="6">
        <x14:dataValidation type="list" allowBlank="1" showInputMessage="1" showErrorMessage="1" xr:uid="{47444316-8B6F-43B6-AD18-2EF5ED55738A}">
          <x14:formula1>
            <xm:f>リスト!$H$2:$H$4</xm:f>
          </x14:formula1>
          <xm:sqref>A144:A146 J33:K39 L107:O107 L52:O52 J99:K105 L63:O63 J77:K83 L74:O74 J44:K50 L85:O85 J55:K61 L96:O96 J66:K72 J88:K94 J110:K116</xm:sqref>
        </x14:dataValidation>
        <x14:dataValidation type="list" allowBlank="1" showInputMessage="1" showErrorMessage="1" xr:uid="{B93B3AE2-F2EC-4DC2-B7B9-A2A28EAD03BC}">
          <x14:formula1>
            <xm:f>リスト!$G$2:$G$4</xm:f>
          </x14:formula1>
          <xm:sqref>G88:G94 G99:G105 I52 G33:G39 I63 G44:G50 I74 G55:G61 G66:G72 I96 G77:G83 I107 G110:G116</xm:sqref>
        </x14:dataValidation>
        <x14:dataValidation type="list" allowBlank="1" showInputMessage="1" showErrorMessage="1" xr:uid="{C9CC8C5D-ECD9-4551-B25D-5FBAE04482AC}">
          <x14:formula1>
            <xm:f>リスト!$C$2:$C$4</xm:f>
          </x14:formula1>
          <xm:sqref>B107 B96 B52 B63 B74 B85</xm:sqref>
        </x14:dataValidation>
        <x14:dataValidation type="list" allowBlank="1" showInputMessage="1" showErrorMessage="1" xr:uid="{23D2AD94-3947-4E31-8EC4-AE54886DCCC9}">
          <x14:formula1>
            <xm:f>リスト!$E$2:$E$22</xm:f>
          </x14:formula1>
          <xm:sqref>D107 D96 D52 D63 D74 D85</xm:sqref>
        </x14:dataValidation>
        <x14:dataValidation type="list" allowBlank="1" showInputMessage="1" showErrorMessage="1" xr:uid="{10BC8B79-88C7-450A-B725-297C72F3C1AB}">
          <x14:formula1>
            <xm:f>リスト!$D$2:$D$3</xm:f>
          </x14:formula1>
          <xm:sqref>C107 C96 C52 C63 C74 C85</xm:sqref>
        </x14:dataValidation>
        <x14:dataValidation type="list" allowBlank="1" showInputMessage="1" showErrorMessage="1" xr:uid="{A5B23D1D-1CCE-4B17-B1A4-1D4F9ABC8774}">
          <x14:formula1>
            <xm:f>リスト!$H$2:$H$3</xm:f>
          </x14:formula1>
          <xm:sqref>A150:A154</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69A9B7-1F5F-4FB7-B43E-9AED8A86A228}">
  <sheetPr>
    <pageSetUpPr fitToPage="1"/>
  </sheetPr>
  <dimension ref="A1:W154"/>
  <sheetViews>
    <sheetView view="pageBreakPreview" topLeftCell="C3" zoomScale="80" zoomScaleNormal="100" zoomScaleSheetLayoutView="80" workbookViewId="0">
      <selection activeCell="P3" sqref="P3:P5 H11:H25 K11:K25 C26 F26:L27 O33:R39 L40:O40 O44:R50 L51:O51 O55:R61 L62:O62 O66:R72 L73:O73 O77:O83 R77:R83 L84:O84 O88:R94 L95:O95 O99:R105 L106:O106 O110:R116 L117:O117 C120:G128 P120 Q120:R126 P123:P125 P127:R128 K139 P144"/>
    </sheetView>
  </sheetViews>
  <sheetFormatPr defaultColWidth="9" defaultRowHeight="22.5" customHeight="1"/>
  <cols>
    <col min="1" max="15" width="14.6328125" style="48" customWidth="1"/>
    <col min="16" max="16" width="23.26953125" style="49" customWidth="1"/>
    <col min="17" max="17" width="23.453125" style="48" bestFit="1" customWidth="1"/>
    <col min="18" max="18" width="18.90625" style="48" bestFit="1" customWidth="1"/>
    <col min="19" max="19" width="11.08984375" style="48" bestFit="1" customWidth="1"/>
    <col min="20" max="20" width="27.26953125" style="48" customWidth="1"/>
    <col min="21" max="21" width="8.90625" style="48" customWidth="1"/>
    <col min="22" max="16384" width="9" style="48"/>
  </cols>
  <sheetData>
    <row r="1" spans="1:19" s="35" customFormat="1" ht="22.5" customHeight="1">
      <c r="A1" s="178" t="s">
        <v>285</v>
      </c>
      <c r="B1" s="178"/>
      <c r="C1" s="178"/>
      <c r="D1" s="178"/>
      <c r="E1" s="178"/>
      <c r="F1" s="178"/>
      <c r="G1" s="178"/>
      <c r="H1" s="178"/>
      <c r="I1" s="178"/>
      <c r="J1" s="178"/>
      <c r="K1" s="178"/>
      <c r="L1" s="178"/>
      <c r="M1" s="178"/>
      <c r="N1" s="178"/>
      <c r="O1" s="178"/>
      <c r="P1" s="34" t="s">
        <v>58</v>
      </c>
    </row>
    <row r="2" spans="1:19" s="36" customFormat="1" ht="13">
      <c r="A2" s="36" t="s">
        <v>89</v>
      </c>
      <c r="F2" s="37"/>
      <c r="P2" s="38"/>
    </row>
    <row r="3" spans="1:19" s="36" customFormat="1" ht="22.5" customHeight="1">
      <c r="A3" s="39" t="s">
        <v>31</v>
      </c>
      <c r="B3" s="166"/>
      <c r="C3" s="167"/>
      <c r="D3" s="167"/>
      <c r="E3" s="168"/>
      <c r="F3" s="40"/>
      <c r="G3" s="40"/>
      <c r="H3" s="40"/>
      <c r="I3" s="40"/>
      <c r="J3" s="40"/>
      <c r="K3" s="40"/>
      <c r="L3" s="40"/>
      <c r="M3" s="41"/>
      <c r="N3" s="40" t="s">
        <v>148</v>
      </c>
      <c r="O3" s="40"/>
      <c r="P3" s="18" t="str">
        <f>IF(COUNTIF(P33:R154,"NG"),"要修正！","クリア ! ")</f>
        <v xml:space="preserve">クリア ! </v>
      </c>
      <c r="Q3" s="36" t="s">
        <v>113</v>
      </c>
      <c r="S3" s="38"/>
    </row>
    <row r="4" spans="1:19" s="36" customFormat="1" ht="22.5" customHeight="1">
      <c r="A4" s="39" t="s">
        <v>30</v>
      </c>
      <c r="B4" s="166"/>
      <c r="C4" s="167"/>
      <c r="D4" s="167"/>
      <c r="E4" s="168"/>
      <c r="F4" s="40"/>
      <c r="G4" s="40"/>
      <c r="H4" s="40"/>
      <c r="I4" s="40"/>
      <c r="J4" s="40"/>
      <c r="K4" s="40"/>
      <c r="L4" s="40"/>
      <c r="M4" s="42"/>
      <c r="N4" s="40" t="s">
        <v>145</v>
      </c>
      <c r="O4" s="40"/>
      <c r="P4" s="169" t="str">
        <f>IF(P3="要修正！","※「クリア！」になるようNG箇所を修正してください。","")</f>
        <v/>
      </c>
    </row>
    <row r="5" spans="1:19" s="36" customFormat="1" ht="22.5" customHeight="1">
      <c r="A5" s="39" t="s">
        <v>32</v>
      </c>
      <c r="B5" s="171"/>
      <c r="C5" s="167"/>
      <c r="D5" s="167"/>
      <c r="E5" s="168"/>
      <c r="F5" s="40"/>
      <c r="G5" s="40"/>
      <c r="H5" s="40"/>
      <c r="I5" s="40"/>
      <c r="J5" s="40"/>
      <c r="K5" s="40"/>
      <c r="L5" s="40"/>
      <c r="M5" s="43"/>
      <c r="N5" s="40" t="s">
        <v>146</v>
      </c>
      <c r="O5" s="40"/>
      <c r="P5" s="170"/>
    </row>
    <row r="6" spans="1:19" s="36" customFormat="1" ht="22.5" customHeight="1">
      <c r="A6" s="39" t="s">
        <v>33</v>
      </c>
      <c r="B6" s="166"/>
      <c r="C6" s="167"/>
      <c r="D6" s="167"/>
      <c r="E6" s="168"/>
      <c r="F6" s="40"/>
      <c r="G6" s="40"/>
      <c r="H6" s="40"/>
      <c r="I6" s="40"/>
      <c r="J6" s="40"/>
      <c r="K6" s="40"/>
      <c r="L6" s="40"/>
      <c r="M6" s="44"/>
      <c r="N6" s="40" t="s">
        <v>147</v>
      </c>
      <c r="O6" s="40"/>
      <c r="P6" s="45"/>
      <c r="Q6" s="46"/>
    </row>
    <row r="7" spans="1:19" s="36" customFormat="1" ht="22.5" customHeight="1">
      <c r="E7" s="47"/>
      <c r="F7" s="47"/>
      <c r="G7" s="47"/>
      <c r="H7" s="47"/>
      <c r="I7" s="47"/>
      <c r="J7" s="47"/>
      <c r="K7" s="47"/>
      <c r="L7" s="47"/>
      <c r="M7" s="47"/>
      <c r="N7" s="47"/>
      <c r="O7" s="47"/>
      <c r="P7" s="45"/>
      <c r="Q7" s="46"/>
    </row>
    <row r="8" spans="1:19" ht="22.5" customHeight="1">
      <c r="A8" s="48" t="s">
        <v>144</v>
      </c>
    </row>
    <row r="9" spans="1:19" ht="22.5" customHeight="1">
      <c r="F9" s="139" t="s">
        <v>170</v>
      </c>
      <c r="G9" s="139"/>
      <c r="H9" s="139"/>
      <c r="I9" s="139"/>
      <c r="J9" s="139" t="s">
        <v>235</v>
      </c>
      <c r="K9" s="139"/>
      <c r="L9" s="139"/>
    </row>
    <row r="10" spans="1:19" s="17" customFormat="1" ht="22.5" customHeight="1">
      <c r="A10" s="50" t="s">
        <v>118</v>
      </c>
      <c r="B10" s="50" t="s">
        <v>139</v>
      </c>
      <c r="C10" s="50" t="s">
        <v>197</v>
      </c>
      <c r="D10" s="50" t="s">
        <v>119</v>
      </c>
      <c r="E10" s="50" t="s">
        <v>6</v>
      </c>
      <c r="F10" s="53" t="s">
        <v>275</v>
      </c>
      <c r="G10" s="53" t="s">
        <v>276</v>
      </c>
      <c r="H10" s="51" t="s">
        <v>277</v>
      </c>
      <c r="I10" s="96" t="s">
        <v>150</v>
      </c>
      <c r="J10" s="51" t="s">
        <v>278</v>
      </c>
      <c r="K10" s="52" t="s">
        <v>279</v>
      </c>
      <c r="L10" s="96" t="s">
        <v>149</v>
      </c>
      <c r="M10" s="136" t="s">
        <v>243</v>
      </c>
      <c r="N10" s="136"/>
      <c r="O10" s="142"/>
      <c r="P10" s="50" t="s">
        <v>250</v>
      </c>
      <c r="Q10" s="86" t="s">
        <v>119</v>
      </c>
      <c r="S10" s="48"/>
    </row>
    <row r="11" spans="1:19" s="17" customFormat="1" ht="22.5" customHeight="1">
      <c r="A11" s="50">
        <v>1</v>
      </c>
      <c r="B11" s="54"/>
      <c r="C11" s="55"/>
      <c r="D11" s="56"/>
      <c r="E11" s="30"/>
      <c r="F11" s="6"/>
      <c r="G11" s="6"/>
      <c r="H11" s="26">
        <f>G11-F11</f>
        <v>0</v>
      </c>
      <c r="I11" s="57"/>
      <c r="J11" s="58"/>
      <c r="K11" s="25">
        <f>J11-F11</f>
        <v>0</v>
      </c>
      <c r="L11" s="59"/>
      <c r="M11" s="172"/>
      <c r="N11" s="172"/>
      <c r="O11" s="173"/>
      <c r="P11" s="60" t="s">
        <v>252</v>
      </c>
      <c r="Q11" s="91" t="s">
        <v>156</v>
      </c>
      <c r="S11" s="48"/>
    </row>
    <row r="12" spans="1:19" s="17" customFormat="1" ht="22.5" customHeight="1">
      <c r="A12" s="50">
        <v>2</v>
      </c>
      <c r="B12" s="54"/>
      <c r="C12" s="55"/>
      <c r="D12" s="56"/>
      <c r="E12" s="30"/>
      <c r="F12" s="6"/>
      <c r="G12" s="6"/>
      <c r="H12" s="26">
        <f t="shared" ref="H12:H25" si="0">G12-F12</f>
        <v>0</v>
      </c>
      <c r="I12" s="57"/>
      <c r="J12" s="58"/>
      <c r="K12" s="25">
        <f t="shared" ref="K12:K25" si="1">J12-F12</f>
        <v>0</v>
      </c>
      <c r="L12" s="59"/>
      <c r="M12" s="172"/>
      <c r="N12" s="172"/>
      <c r="O12" s="173"/>
      <c r="P12" s="60" t="s">
        <v>251</v>
      </c>
      <c r="Q12" s="91" t="s">
        <v>158</v>
      </c>
      <c r="S12" s="48"/>
    </row>
    <row r="13" spans="1:19" s="17" customFormat="1" ht="22.5" customHeight="1">
      <c r="A13" s="50">
        <v>3</v>
      </c>
      <c r="B13" s="54"/>
      <c r="C13" s="55"/>
      <c r="D13" s="56"/>
      <c r="E13" s="30"/>
      <c r="F13" s="6"/>
      <c r="G13" s="6"/>
      <c r="H13" s="26">
        <f t="shared" si="0"/>
        <v>0</v>
      </c>
      <c r="I13" s="57"/>
      <c r="J13" s="58"/>
      <c r="K13" s="25">
        <f t="shared" si="1"/>
        <v>0</v>
      </c>
      <c r="L13" s="59"/>
      <c r="M13" s="172"/>
      <c r="N13" s="172"/>
      <c r="O13" s="173"/>
      <c r="P13" s="60" t="s">
        <v>253</v>
      </c>
      <c r="Q13" s="91" t="s">
        <v>157</v>
      </c>
      <c r="S13" s="48"/>
    </row>
    <row r="14" spans="1:19" s="17" customFormat="1" ht="22.5" customHeight="1">
      <c r="A14" s="50">
        <v>4</v>
      </c>
      <c r="B14" s="54"/>
      <c r="C14" s="55"/>
      <c r="D14" s="56"/>
      <c r="E14" s="30"/>
      <c r="F14" s="6"/>
      <c r="G14" s="6"/>
      <c r="H14" s="26">
        <f t="shared" si="0"/>
        <v>0</v>
      </c>
      <c r="I14" s="57"/>
      <c r="J14" s="58"/>
      <c r="K14" s="25">
        <f t="shared" si="1"/>
        <v>0</v>
      </c>
      <c r="L14" s="59"/>
      <c r="M14" s="172"/>
      <c r="N14" s="172"/>
      <c r="O14" s="173"/>
      <c r="P14" s="60" t="s">
        <v>254</v>
      </c>
      <c r="S14" s="48"/>
    </row>
    <row r="15" spans="1:19" s="17" customFormat="1" ht="22.5" customHeight="1">
      <c r="A15" s="50">
        <v>5</v>
      </c>
      <c r="B15" s="54"/>
      <c r="C15" s="55"/>
      <c r="D15" s="56"/>
      <c r="E15" s="30"/>
      <c r="F15" s="6"/>
      <c r="G15" s="6"/>
      <c r="H15" s="26">
        <f t="shared" si="0"/>
        <v>0</v>
      </c>
      <c r="I15" s="57"/>
      <c r="J15" s="58"/>
      <c r="K15" s="25">
        <f t="shared" si="1"/>
        <v>0</v>
      </c>
      <c r="L15" s="59"/>
      <c r="M15" s="172"/>
      <c r="N15" s="172"/>
      <c r="O15" s="173"/>
      <c r="P15" s="60" t="s">
        <v>255</v>
      </c>
      <c r="Q15" s="61"/>
      <c r="S15" s="48"/>
    </row>
    <row r="16" spans="1:19" s="17" customFormat="1" ht="22.5" customHeight="1">
      <c r="A16" s="50">
        <v>6</v>
      </c>
      <c r="B16" s="54"/>
      <c r="C16" s="55"/>
      <c r="D16" s="56"/>
      <c r="E16" s="30"/>
      <c r="F16" s="6"/>
      <c r="G16" s="62"/>
      <c r="H16" s="26">
        <f t="shared" si="0"/>
        <v>0</v>
      </c>
      <c r="I16" s="57"/>
      <c r="J16" s="58"/>
      <c r="K16" s="25">
        <f t="shared" si="1"/>
        <v>0</v>
      </c>
      <c r="L16" s="59"/>
      <c r="M16" s="172"/>
      <c r="N16" s="172"/>
      <c r="O16" s="173"/>
      <c r="P16" s="60" t="s">
        <v>256</v>
      </c>
      <c r="Q16" s="61"/>
      <c r="S16" s="48"/>
    </row>
    <row r="17" spans="1:22" s="17" customFormat="1" ht="22.5" customHeight="1">
      <c r="A17" s="50">
        <v>7</v>
      </c>
      <c r="B17" s="54"/>
      <c r="C17" s="55"/>
      <c r="D17" s="56"/>
      <c r="E17" s="30"/>
      <c r="F17" s="6"/>
      <c r="G17" s="6"/>
      <c r="H17" s="26">
        <f t="shared" si="0"/>
        <v>0</v>
      </c>
      <c r="I17" s="57"/>
      <c r="J17" s="58"/>
      <c r="K17" s="25">
        <f t="shared" si="1"/>
        <v>0</v>
      </c>
      <c r="L17" s="59"/>
      <c r="M17" s="172"/>
      <c r="N17" s="172"/>
      <c r="O17" s="173"/>
      <c r="P17" s="60" t="s">
        <v>257</v>
      </c>
      <c r="Q17" s="61"/>
      <c r="S17" s="48"/>
    </row>
    <row r="18" spans="1:22" s="17" customFormat="1" ht="22.5" customHeight="1">
      <c r="A18" s="50">
        <v>8</v>
      </c>
      <c r="B18" s="54"/>
      <c r="C18" s="55"/>
      <c r="D18" s="56"/>
      <c r="E18" s="30"/>
      <c r="F18" s="6"/>
      <c r="G18" s="6"/>
      <c r="H18" s="26">
        <f t="shared" si="0"/>
        <v>0</v>
      </c>
      <c r="I18" s="57"/>
      <c r="J18" s="58"/>
      <c r="K18" s="25">
        <f t="shared" si="1"/>
        <v>0</v>
      </c>
      <c r="L18" s="59"/>
      <c r="M18" s="172"/>
      <c r="N18" s="172"/>
      <c r="O18" s="173"/>
      <c r="P18" s="60" t="s">
        <v>258</v>
      </c>
      <c r="Q18" s="61"/>
      <c r="S18" s="48"/>
    </row>
    <row r="19" spans="1:22" ht="22.5" customHeight="1">
      <c r="A19" s="50">
        <v>9</v>
      </c>
      <c r="B19" s="54"/>
      <c r="C19" s="24"/>
      <c r="D19" s="56"/>
      <c r="E19" s="2"/>
      <c r="F19" s="31"/>
      <c r="G19" s="31"/>
      <c r="H19" s="26">
        <f t="shared" si="0"/>
        <v>0</v>
      </c>
      <c r="I19" s="19"/>
      <c r="J19" s="28"/>
      <c r="K19" s="25">
        <f t="shared" si="1"/>
        <v>0</v>
      </c>
      <c r="L19" s="23"/>
      <c r="M19" s="172"/>
      <c r="N19" s="172"/>
      <c r="O19" s="172"/>
      <c r="P19" s="17"/>
      <c r="Q19" s="61"/>
    </row>
    <row r="20" spans="1:22" ht="22.5" customHeight="1">
      <c r="A20" s="50">
        <v>10</v>
      </c>
      <c r="B20" s="54"/>
      <c r="C20" s="24"/>
      <c r="D20" s="56"/>
      <c r="E20" s="2"/>
      <c r="F20" s="31"/>
      <c r="G20" s="31"/>
      <c r="H20" s="26">
        <f t="shared" si="0"/>
        <v>0</v>
      </c>
      <c r="I20" s="19"/>
      <c r="J20" s="28"/>
      <c r="K20" s="25">
        <f t="shared" si="1"/>
        <v>0</v>
      </c>
      <c r="L20" s="23"/>
      <c r="M20" s="172"/>
      <c r="N20" s="172"/>
      <c r="O20" s="172"/>
      <c r="P20" s="17"/>
      <c r="Q20" s="61"/>
    </row>
    <row r="21" spans="1:22" ht="22.5" customHeight="1">
      <c r="A21" s="50">
        <v>11</v>
      </c>
      <c r="B21" s="54"/>
      <c r="C21" s="24"/>
      <c r="D21" s="56"/>
      <c r="E21" s="2"/>
      <c r="F21" s="31"/>
      <c r="G21" s="31"/>
      <c r="H21" s="26">
        <f t="shared" si="0"/>
        <v>0</v>
      </c>
      <c r="I21" s="19"/>
      <c r="J21" s="28"/>
      <c r="K21" s="25">
        <f t="shared" si="1"/>
        <v>0</v>
      </c>
      <c r="L21" s="23"/>
      <c r="M21" s="172"/>
      <c r="N21" s="172"/>
      <c r="O21" s="172"/>
      <c r="P21" s="17"/>
      <c r="Q21" s="61"/>
    </row>
    <row r="22" spans="1:22" ht="22.5" customHeight="1">
      <c r="A22" s="50">
        <v>12</v>
      </c>
      <c r="B22" s="54"/>
      <c r="C22" s="24"/>
      <c r="D22" s="56"/>
      <c r="E22" s="2"/>
      <c r="F22" s="31"/>
      <c r="G22" s="31"/>
      <c r="H22" s="26">
        <f t="shared" si="0"/>
        <v>0</v>
      </c>
      <c r="I22" s="19"/>
      <c r="J22" s="28"/>
      <c r="K22" s="25">
        <f t="shared" si="1"/>
        <v>0</v>
      </c>
      <c r="L22" s="23"/>
      <c r="M22" s="172"/>
      <c r="N22" s="172"/>
      <c r="O22" s="172"/>
      <c r="P22" s="17"/>
      <c r="Q22" s="61"/>
    </row>
    <row r="23" spans="1:22" ht="22.5" customHeight="1">
      <c r="A23" s="50">
        <v>13</v>
      </c>
      <c r="B23" s="54"/>
      <c r="C23" s="24"/>
      <c r="D23" s="56"/>
      <c r="E23" s="2"/>
      <c r="F23" s="31"/>
      <c r="G23" s="31"/>
      <c r="H23" s="26">
        <f t="shared" si="0"/>
        <v>0</v>
      </c>
      <c r="I23" s="19"/>
      <c r="J23" s="28"/>
      <c r="K23" s="25">
        <f t="shared" si="1"/>
        <v>0</v>
      </c>
      <c r="L23" s="23"/>
      <c r="M23" s="172"/>
      <c r="N23" s="172"/>
      <c r="O23" s="172"/>
      <c r="P23" s="17"/>
      <c r="Q23" s="61"/>
    </row>
    <row r="24" spans="1:22" ht="22.5" customHeight="1">
      <c r="A24" s="50">
        <v>14</v>
      </c>
      <c r="B24" s="54"/>
      <c r="C24" s="24"/>
      <c r="D24" s="56"/>
      <c r="E24" s="2"/>
      <c r="F24" s="31"/>
      <c r="G24" s="31"/>
      <c r="H24" s="26">
        <f t="shared" si="0"/>
        <v>0</v>
      </c>
      <c r="I24" s="19"/>
      <c r="J24" s="28"/>
      <c r="K24" s="25">
        <f t="shared" si="1"/>
        <v>0</v>
      </c>
      <c r="L24" s="23"/>
      <c r="M24" s="172"/>
      <c r="N24" s="172"/>
      <c r="O24" s="172"/>
      <c r="P24" s="17"/>
      <c r="Q24" s="61"/>
    </row>
    <row r="25" spans="1:22" ht="22.5" customHeight="1">
      <c r="A25" s="50">
        <v>15</v>
      </c>
      <c r="B25" s="54"/>
      <c r="C25" s="24"/>
      <c r="D25" s="56"/>
      <c r="E25" s="2"/>
      <c r="F25" s="31"/>
      <c r="G25" s="31"/>
      <c r="H25" s="26">
        <f t="shared" si="0"/>
        <v>0</v>
      </c>
      <c r="I25" s="19"/>
      <c r="J25" s="28"/>
      <c r="K25" s="25">
        <f t="shared" si="1"/>
        <v>0</v>
      </c>
      <c r="L25" s="23"/>
      <c r="M25" s="172"/>
      <c r="N25" s="172"/>
      <c r="O25" s="172"/>
      <c r="P25" s="17"/>
      <c r="Q25" s="61"/>
    </row>
    <row r="26" spans="1:22" ht="22.5" customHeight="1">
      <c r="A26" s="50" t="s">
        <v>0</v>
      </c>
      <c r="B26" s="63"/>
      <c r="C26" s="25">
        <f>SUM(C11:C25)</f>
        <v>0</v>
      </c>
      <c r="D26" s="64"/>
      <c r="E26" s="50" t="s">
        <v>233</v>
      </c>
      <c r="F26" s="27">
        <f>SUMIF(D11:D25,"野菜",F11:F25)+SUMIF(D11:D25,"果樹",F11:F25)</f>
        <v>0</v>
      </c>
      <c r="G26" s="27">
        <f>SUMIF(D11:D25,"野菜",G11:G25)+SUMIF(D11:D25,"果樹",G11:G25)</f>
        <v>0</v>
      </c>
      <c r="H26" s="27">
        <f>SUMIF(D11:D25,"野菜",H11:H25)+SUMIF(D11:D25,"果樹",H11:H25)</f>
        <v>0</v>
      </c>
      <c r="I26" s="101" t="str">
        <f>IFERROR(ROUND((H26/F26)*100,1),"")</f>
        <v/>
      </c>
      <c r="J26" s="25">
        <f>SUMIF(D11:D25,"野菜",J11:J25)+SUMIF(D11:D25,"果樹",J11:J25)</f>
        <v>0</v>
      </c>
      <c r="K26" s="25">
        <f>SUMIF(D11:D25,"野菜",K11:K25)+SUMIF(D11:D25,"果樹",K11:K25)</f>
        <v>0</v>
      </c>
      <c r="L26" s="99" t="str">
        <f>IFERROR(ROUND((K26/F26)*100,1),"")</f>
        <v/>
      </c>
      <c r="N26" s="179"/>
      <c r="O26" s="179"/>
      <c r="P26" s="48"/>
    </row>
    <row r="27" spans="1:22" ht="22.5" customHeight="1">
      <c r="A27" s="17"/>
      <c r="B27" s="17"/>
      <c r="C27" s="17" t="s">
        <v>236</v>
      </c>
      <c r="D27" s="56"/>
      <c r="E27" s="50" t="s">
        <v>157</v>
      </c>
      <c r="F27" s="27">
        <f>SUMIF(D10:D24,"花き",F10:F24)</f>
        <v>0</v>
      </c>
      <c r="G27" s="27">
        <f>SUMIF(D10:D24,"花き",G10:G24)</f>
        <v>0</v>
      </c>
      <c r="H27" s="27">
        <f>SUMIF(D10:D24,"花き",H10:H24)</f>
        <v>0</v>
      </c>
      <c r="I27" s="101" t="str">
        <f>IFERROR(ROUND((H27/F27)*100,1),"")</f>
        <v/>
      </c>
      <c r="J27" s="25">
        <f>SUMIF(D10:D25,"花き",J10:J25)</f>
        <v>0</v>
      </c>
      <c r="K27" s="25">
        <f>SUMIF(D10:D24,"花き",K10:K24)</f>
        <v>0</v>
      </c>
      <c r="L27" s="99" t="str">
        <f>IFERROR(ROUND((K27/F27)*100,1),"")</f>
        <v/>
      </c>
      <c r="N27" s="17"/>
      <c r="O27" s="17"/>
      <c r="P27" s="48"/>
    </row>
    <row r="28" spans="1:22" ht="22.5" customHeight="1">
      <c r="A28" s="17"/>
      <c r="B28" s="17"/>
      <c r="C28" s="17"/>
      <c r="D28" s="65"/>
      <c r="E28" s="65"/>
      <c r="F28" s="65"/>
      <c r="G28" s="65"/>
      <c r="H28" s="65"/>
      <c r="I28" s="65"/>
      <c r="J28" s="65"/>
      <c r="K28" s="65"/>
      <c r="L28" s="65"/>
      <c r="M28" s="17"/>
      <c r="N28" s="17"/>
      <c r="O28" s="17"/>
      <c r="P28" s="48"/>
    </row>
    <row r="29" spans="1:22" ht="22.5" customHeight="1">
      <c r="A29" s="94" t="s">
        <v>124</v>
      </c>
      <c r="P29" s="48"/>
    </row>
    <row r="30" spans="1:22" ht="22.5" customHeight="1">
      <c r="A30" s="66" t="s">
        <v>125</v>
      </c>
      <c r="C30" s="67"/>
      <c r="P30" s="48"/>
    </row>
    <row r="31" spans="1:22" s="61" customFormat="1" ht="22.5" customHeight="1">
      <c r="A31" s="162" t="s">
        <v>217</v>
      </c>
      <c r="B31" s="160" t="s">
        <v>67</v>
      </c>
      <c r="C31" s="150" t="s">
        <v>286</v>
      </c>
      <c r="D31" s="150"/>
      <c r="E31" s="150"/>
      <c r="F31" s="150"/>
      <c r="G31" s="160" t="s">
        <v>38</v>
      </c>
      <c r="H31" s="144" t="s">
        <v>47</v>
      </c>
      <c r="I31" s="145"/>
      <c r="J31" s="145"/>
      <c r="K31" s="146"/>
      <c r="L31" s="144" t="s">
        <v>216</v>
      </c>
      <c r="M31" s="145"/>
      <c r="N31" s="145"/>
      <c r="O31" s="146"/>
      <c r="P31" s="48" t="s">
        <v>96</v>
      </c>
      <c r="Q31" s="48" t="s">
        <v>96</v>
      </c>
      <c r="S31" s="48"/>
    </row>
    <row r="32" spans="1:22" s="70" customFormat="1" ht="22.5" customHeight="1">
      <c r="A32" s="161"/>
      <c r="B32" s="161"/>
      <c r="C32" s="68" t="s">
        <v>215</v>
      </c>
      <c r="D32" s="150" t="s">
        <v>120</v>
      </c>
      <c r="E32" s="150"/>
      <c r="F32" s="68" t="s">
        <v>15</v>
      </c>
      <c r="G32" s="161"/>
      <c r="H32" s="69" t="s">
        <v>29</v>
      </c>
      <c r="I32" s="69" t="s">
        <v>28</v>
      </c>
      <c r="J32" s="68" t="s">
        <v>18</v>
      </c>
      <c r="K32" s="68" t="s">
        <v>19</v>
      </c>
      <c r="L32" s="53" t="s">
        <v>109</v>
      </c>
      <c r="M32" s="53" t="s">
        <v>110</v>
      </c>
      <c r="N32" s="53" t="s">
        <v>111</v>
      </c>
      <c r="O32" s="53" t="s">
        <v>112</v>
      </c>
      <c r="P32" s="70" t="s">
        <v>104</v>
      </c>
      <c r="Q32" s="70" t="s">
        <v>116</v>
      </c>
      <c r="R32" s="70" t="s">
        <v>115</v>
      </c>
      <c r="S32" s="48"/>
      <c r="T32" s="71" t="s">
        <v>67</v>
      </c>
      <c r="U32" s="98" t="s">
        <v>153</v>
      </c>
      <c r="V32" s="61"/>
    </row>
    <row r="33" spans="1:22" ht="22.5" customHeight="1">
      <c r="A33" s="6"/>
      <c r="B33" s="9"/>
      <c r="C33" s="72"/>
      <c r="D33" s="152"/>
      <c r="E33" s="152"/>
      <c r="F33" s="15"/>
      <c r="G33" s="7"/>
      <c r="H33" s="6"/>
      <c r="I33" s="21"/>
      <c r="J33" s="7" t="s">
        <v>1</v>
      </c>
      <c r="K33" s="8" t="s">
        <v>1</v>
      </c>
      <c r="L33" s="1"/>
      <c r="M33" s="1"/>
      <c r="N33" s="1"/>
      <c r="O33" s="20">
        <f>L33-(M33+N33)</f>
        <v>0</v>
      </c>
      <c r="P33" s="29" t="str">
        <f>IF(OR(G33="新規",G33="追加",G33=""),"OK",(IF(AND(H33="",I33=""),"NG","OK")))</f>
        <v>OK</v>
      </c>
      <c r="Q33" s="10" t="str">
        <f>IF(OR(G33="新規",G33="追加",G33=""),"OK",(IF(OR(AND(J33="",K33=""),AND(J33="",K33="□"),AND(J33="□",K33=""),AND(J33="□",K33="□")),"NG","OK")))</f>
        <v>OK</v>
      </c>
      <c r="R33" s="10" t="str">
        <f>IF(OR(AND(C33&lt;&gt;"",D33&lt;&gt;"",F33&lt;&gt;"",G33&lt;&gt;""),(C33="")),"OK","NG")</f>
        <v>OK</v>
      </c>
      <c r="T33" s="71" t="s">
        <v>65</v>
      </c>
      <c r="U33" s="74" t="s">
        <v>154</v>
      </c>
      <c r="V33" s="61"/>
    </row>
    <row r="34" spans="1:22" ht="22.5" customHeight="1">
      <c r="A34" s="6"/>
      <c r="B34" s="9"/>
      <c r="C34" s="72"/>
      <c r="D34" s="152"/>
      <c r="E34" s="152"/>
      <c r="F34" s="15"/>
      <c r="G34" s="7"/>
      <c r="H34" s="6"/>
      <c r="I34" s="21"/>
      <c r="J34" s="7" t="s">
        <v>1</v>
      </c>
      <c r="K34" s="8" t="s">
        <v>1</v>
      </c>
      <c r="L34" s="1"/>
      <c r="M34" s="1"/>
      <c r="N34" s="1"/>
      <c r="O34" s="20">
        <f t="shared" ref="O34:O39" si="2">L34-(M34+N34)</f>
        <v>0</v>
      </c>
      <c r="P34" s="29" t="str">
        <f t="shared" ref="P34:P39" si="3">IF(OR(G34="新規",G34="追加",G34=""),"OK",(IF(AND(H34="",I34=""),"NG","OK")))</f>
        <v>OK</v>
      </c>
      <c r="Q34" s="10" t="str">
        <f t="shared" ref="Q34:Q39" si="4">IF(OR(G34="新規",G34="追加",G34=""),"OK",(IF(OR(AND(J34="",K34=""),AND(J34="",K34="□"),AND(J34="□",K34=""),AND(J34="□",K34="□")),"NG","OK")))</f>
        <v>OK</v>
      </c>
      <c r="R34" s="10" t="str">
        <f t="shared" ref="R34:R39" si="5">IF(OR(AND(C34&lt;&gt;"",D34&lt;&gt;"",F34&lt;&gt;"",G34&lt;&gt;""),(C34="")),"OK","NG")</f>
        <v>OK</v>
      </c>
      <c r="T34" s="97" t="s">
        <v>66</v>
      </c>
      <c r="U34" s="75" t="s">
        <v>155</v>
      </c>
      <c r="V34" s="61"/>
    </row>
    <row r="35" spans="1:22" ht="22.5" customHeight="1">
      <c r="A35" s="6"/>
      <c r="B35" s="9"/>
      <c r="C35" s="72"/>
      <c r="D35" s="152"/>
      <c r="E35" s="152"/>
      <c r="F35" s="15"/>
      <c r="G35" s="7"/>
      <c r="H35" s="6"/>
      <c r="I35" s="21"/>
      <c r="J35" s="7" t="s">
        <v>1</v>
      </c>
      <c r="K35" s="8" t="s">
        <v>1</v>
      </c>
      <c r="L35" s="1"/>
      <c r="M35" s="1"/>
      <c r="N35" s="1"/>
      <c r="O35" s="20">
        <f t="shared" si="2"/>
        <v>0</v>
      </c>
      <c r="P35" s="29" t="str">
        <f t="shared" si="3"/>
        <v>OK</v>
      </c>
      <c r="Q35" s="10" t="str">
        <f t="shared" si="4"/>
        <v>OK</v>
      </c>
      <c r="R35" s="10" t="str">
        <f t="shared" si="5"/>
        <v>OK</v>
      </c>
      <c r="T35" s="94"/>
      <c r="U35" s="75" t="s">
        <v>214</v>
      </c>
      <c r="V35" s="61"/>
    </row>
    <row r="36" spans="1:22" ht="22.5" customHeight="1">
      <c r="A36" s="6"/>
      <c r="B36" s="9"/>
      <c r="C36" s="72"/>
      <c r="D36" s="152"/>
      <c r="E36" s="152"/>
      <c r="F36" s="15"/>
      <c r="G36" s="7"/>
      <c r="H36" s="6"/>
      <c r="I36" s="21"/>
      <c r="J36" s="7" t="s">
        <v>1</v>
      </c>
      <c r="K36" s="8" t="s">
        <v>1</v>
      </c>
      <c r="L36" s="1"/>
      <c r="M36" s="1"/>
      <c r="N36" s="1"/>
      <c r="O36" s="20">
        <f t="shared" si="2"/>
        <v>0</v>
      </c>
      <c r="P36" s="29" t="str">
        <f t="shared" si="3"/>
        <v>OK</v>
      </c>
      <c r="Q36" s="10" t="str">
        <f t="shared" si="4"/>
        <v>OK</v>
      </c>
      <c r="R36" s="10" t="str">
        <f t="shared" si="5"/>
        <v>OK</v>
      </c>
      <c r="T36" s="94"/>
      <c r="U36" s="92" t="s">
        <v>13</v>
      </c>
      <c r="V36" s="61"/>
    </row>
    <row r="37" spans="1:22" ht="22.5" customHeight="1">
      <c r="A37" s="6"/>
      <c r="B37" s="9"/>
      <c r="C37" s="72"/>
      <c r="D37" s="152"/>
      <c r="E37" s="152"/>
      <c r="F37" s="16"/>
      <c r="G37" s="7"/>
      <c r="H37" s="6"/>
      <c r="I37" s="21"/>
      <c r="J37" s="7" t="s">
        <v>1</v>
      </c>
      <c r="K37" s="8" t="s">
        <v>1</v>
      </c>
      <c r="L37" s="1"/>
      <c r="M37" s="1"/>
      <c r="N37" s="1"/>
      <c r="O37" s="20">
        <f t="shared" si="2"/>
        <v>0</v>
      </c>
      <c r="P37" s="29" t="str">
        <f t="shared" si="3"/>
        <v>OK</v>
      </c>
      <c r="Q37" s="10" t="str">
        <f t="shared" si="4"/>
        <v>OK</v>
      </c>
      <c r="R37" s="10" t="str">
        <f t="shared" si="5"/>
        <v>OK</v>
      </c>
    </row>
    <row r="38" spans="1:22" ht="22.5" customHeight="1">
      <c r="A38" s="6"/>
      <c r="B38" s="9"/>
      <c r="C38" s="72"/>
      <c r="D38" s="152"/>
      <c r="E38" s="152"/>
      <c r="F38" s="15"/>
      <c r="G38" s="7"/>
      <c r="H38" s="6"/>
      <c r="I38" s="21"/>
      <c r="J38" s="7" t="s">
        <v>1</v>
      </c>
      <c r="K38" s="8" t="s">
        <v>1</v>
      </c>
      <c r="L38" s="1"/>
      <c r="M38" s="1"/>
      <c r="N38" s="1"/>
      <c r="O38" s="20">
        <f t="shared" si="2"/>
        <v>0</v>
      </c>
      <c r="P38" s="29" t="str">
        <f t="shared" si="3"/>
        <v>OK</v>
      </c>
      <c r="Q38" s="10" t="str">
        <f t="shared" si="4"/>
        <v>OK</v>
      </c>
      <c r="R38" s="10" t="str">
        <f t="shared" si="5"/>
        <v>OK</v>
      </c>
    </row>
    <row r="39" spans="1:22" ht="22.5" customHeight="1">
      <c r="A39" s="6"/>
      <c r="B39" s="9"/>
      <c r="C39" s="72"/>
      <c r="D39" s="152"/>
      <c r="E39" s="152"/>
      <c r="F39" s="15"/>
      <c r="G39" s="7"/>
      <c r="H39" s="6"/>
      <c r="I39" s="21"/>
      <c r="J39" s="7" t="s">
        <v>1</v>
      </c>
      <c r="K39" s="8" t="s">
        <v>1</v>
      </c>
      <c r="L39" s="1"/>
      <c r="M39" s="1"/>
      <c r="N39" s="1"/>
      <c r="O39" s="20">
        <f t="shared" si="2"/>
        <v>0</v>
      </c>
      <c r="P39" s="29" t="str">
        <f t="shared" si="3"/>
        <v>OK</v>
      </c>
      <c r="Q39" s="10" t="str">
        <f t="shared" si="4"/>
        <v>OK</v>
      </c>
      <c r="R39" s="10" t="str">
        <f t="shared" si="5"/>
        <v>OK</v>
      </c>
    </row>
    <row r="40" spans="1:22" ht="22.5" customHeight="1">
      <c r="A40" s="12"/>
      <c r="B40" s="13"/>
      <c r="C40" s="14"/>
      <c r="D40" s="13"/>
      <c r="E40" s="14"/>
      <c r="F40" s="14"/>
      <c r="G40" s="13"/>
      <c r="H40" s="13"/>
      <c r="I40" s="12"/>
      <c r="J40" s="12"/>
      <c r="K40" s="68" t="s">
        <v>137</v>
      </c>
      <c r="L40" s="27">
        <f>SUM(L33:L39)</f>
        <v>0</v>
      </c>
      <c r="M40" s="27">
        <f t="shared" ref="M40:N40" si="6">SUM(M33:M39)</f>
        <v>0</v>
      </c>
      <c r="N40" s="27">
        <f t="shared" si="6"/>
        <v>0</v>
      </c>
      <c r="O40" s="27">
        <f>L40-(M40+N40)</f>
        <v>0</v>
      </c>
      <c r="P40" s="76"/>
      <c r="Q40" s="77"/>
      <c r="R40" s="77"/>
    </row>
    <row r="41" spans="1:22" ht="22.5" customHeight="1">
      <c r="A41" s="48" t="s">
        <v>126</v>
      </c>
      <c r="B41" s="13"/>
      <c r="C41" s="14"/>
      <c r="D41" s="13"/>
      <c r="E41" s="14"/>
      <c r="F41" s="14"/>
      <c r="G41" s="13"/>
      <c r="H41" s="13"/>
      <c r="I41" s="12"/>
      <c r="J41" s="12"/>
      <c r="K41" s="12"/>
      <c r="L41" s="12"/>
      <c r="M41" s="12"/>
      <c r="N41" s="12"/>
      <c r="O41" s="12"/>
      <c r="P41" s="76"/>
      <c r="Q41" s="77"/>
      <c r="R41" s="77"/>
    </row>
    <row r="42" spans="1:22" ht="22.5" customHeight="1">
      <c r="A42" s="162" t="s">
        <v>217</v>
      </c>
      <c r="B42" s="160" t="s">
        <v>67</v>
      </c>
      <c r="C42" s="150" t="s">
        <v>286</v>
      </c>
      <c r="D42" s="150"/>
      <c r="E42" s="150"/>
      <c r="F42" s="150"/>
      <c r="G42" s="160" t="s">
        <v>38</v>
      </c>
      <c r="H42" s="144" t="s">
        <v>47</v>
      </c>
      <c r="I42" s="145"/>
      <c r="J42" s="145"/>
      <c r="K42" s="146"/>
      <c r="L42" s="144" t="s">
        <v>216</v>
      </c>
      <c r="M42" s="145"/>
      <c r="N42" s="145"/>
      <c r="O42" s="146"/>
      <c r="P42" s="48" t="s">
        <v>96</v>
      </c>
      <c r="Q42" s="48" t="s">
        <v>96</v>
      </c>
      <c r="R42" s="61"/>
    </row>
    <row r="43" spans="1:22" ht="22.5" customHeight="1">
      <c r="A43" s="161"/>
      <c r="B43" s="161"/>
      <c r="C43" s="68" t="s">
        <v>215</v>
      </c>
      <c r="D43" s="150" t="s">
        <v>120</v>
      </c>
      <c r="E43" s="150"/>
      <c r="F43" s="68" t="s">
        <v>15</v>
      </c>
      <c r="G43" s="161"/>
      <c r="H43" s="69" t="s">
        <v>29</v>
      </c>
      <c r="I43" s="69" t="s">
        <v>28</v>
      </c>
      <c r="J43" s="68" t="s">
        <v>18</v>
      </c>
      <c r="K43" s="68" t="s">
        <v>19</v>
      </c>
      <c r="L43" s="53" t="s">
        <v>109</v>
      </c>
      <c r="M43" s="53" t="s">
        <v>110</v>
      </c>
      <c r="N43" s="53" t="s">
        <v>111</v>
      </c>
      <c r="O43" s="53" t="s">
        <v>112</v>
      </c>
      <c r="P43" s="70" t="s">
        <v>104</v>
      </c>
      <c r="Q43" s="70" t="s">
        <v>116</v>
      </c>
      <c r="R43" s="70" t="s">
        <v>115</v>
      </c>
      <c r="T43" s="98" t="s">
        <v>153</v>
      </c>
    </row>
    <row r="44" spans="1:22" ht="22.5" customHeight="1">
      <c r="A44" s="6"/>
      <c r="B44" s="9"/>
      <c r="C44" s="72"/>
      <c r="D44" s="152"/>
      <c r="E44" s="152"/>
      <c r="F44" s="15"/>
      <c r="G44" s="7"/>
      <c r="H44" s="6"/>
      <c r="I44" s="21"/>
      <c r="J44" s="7" t="s">
        <v>1</v>
      </c>
      <c r="K44" s="8" t="s">
        <v>1</v>
      </c>
      <c r="L44" s="1"/>
      <c r="M44" s="1"/>
      <c r="N44" s="1"/>
      <c r="O44" s="20">
        <f>L44-(M44+N44)</f>
        <v>0</v>
      </c>
      <c r="P44" s="29" t="str">
        <f t="shared" ref="P44:P50" si="7">IF(OR(G44="新規",G44="追加",G44=""),"OK",(IF(AND(H44="",I44=""),"NG","OK")))</f>
        <v>OK</v>
      </c>
      <c r="Q44" s="10" t="str">
        <f t="shared" ref="Q44:Q50" si="8">IF(OR(G44="新規",G44="追加",G44=""),"OK",(IF(OR(AND(J44="",K44=""),AND(J44="",K44="□"),AND(J44="□",K44=""),AND(J44="□",K44="□")),"NG","OK")))</f>
        <v>OK</v>
      </c>
      <c r="R44" s="10" t="str">
        <f t="shared" ref="R44:R50" si="9">IF(OR(AND(C44&lt;&gt;"",D44&lt;&gt;"",F44&lt;&gt;"",G44&lt;&gt;""),(C44="")),"OK","NG")</f>
        <v>OK</v>
      </c>
      <c r="T44" s="78" t="s">
        <v>7</v>
      </c>
    </row>
    <row r="45" spans="1:22" ht="22.5" customHeight="1">
      <c r="A45" s="6"/>
      <c r="B45" s="9"/>
      <c r="C45" s="72"/>
      <c r="D45" s="152"/>
      <c r="E45" s="152"/>
      <c r="F45" s="15"/>
      <c r="G45" s="7"/>
      <c r="H45" s="6"/>
      <c r="I45" s="21"/>
      <c r="J45" s="7" t="s">
        <v>1</v>
      </c>
      <c r="K45" s="8" t="s">
        <v>1</v>
      </c>
      <c r="L45" s="1"/>
      <c r="M45" s="1"/>
      <c r="N45" s="1"/>
      <c r="O45" s="20">
        <f t="shared" ref="O45:O50" si="10">L45-(M45+N45)</f>
        <v>0</v>
      </c>
      <c r="P45" s="29" t="str">
        <f t="shared" si="7"/>
        <v>OK</v>
      </c>
      <c r="Q45" s="10" t="str">
        <f t="shared" si="8"/>
        <v>OK</v>
      </c>
      <c r="R45" s="10" t="str">
        <f t="shared" si="9"/>
        <v>OK</v>
      </c>
      <c r="T45" s="79" t="s">
        <v>214</v>
      </c>
    </row>
    <row r="46" spans="1:22" ht="22.5" customHeight="1">
      <c r="A46" s="6"/>
      <c r="B46" s="9"/>
      <c r="C46" s="72"/>
      <c r="D46" s="152"/>
      <c r="E46" s="152"/>
      <c r="F46" s="15"/>
      <c r="G46" s="7"/>
      <c r="H46" s="6"/>
      <c r="I46" s="21"/>
      <c r="J46" s="7" t="s">
        <v>1</v>
      </c>
      <c r="K46" s="8" t="s">
        <v>1</v>
      </c>
      <c r="L46" s="1"/>
      <c r="M46" s="1"/>
      <c r="N46" s="1"/>
      <c r="O46" s="20">
        <f t="shared" si="10"/>
        <v>0</v>
      </c>
      <c r="P46" s="29" t="str">
        <f t="shared" si="7"/>
        <v>OK</v>
      </c>
      <c r="Q46" s="10" t="str">
        <f t="shared" si="8"/>
        <v>OK</v>
      </c>
      <c r="R46" s="10" t="str">
        <f t="shared" si="9"/>
        <v>OK</v>
      </c>
      <c r="T46" s="80" t="s">
        <v>13</v>
      </c>
    </row>
    <row r="47" spans="1:22" ht="22.5" customHeight="1">
      <c r="A47" s="6"/>
      <c r="B47" s="9"/>
      <c r="C47" s="72"/>
      <c r="D47" s="152"/>
      <c r="E47" s="152"/>
      <c r="F47" s="15"/>
      <c r="G47" s="7"/>
      <c r="H47" s="6"/>
      <c r="I47" s="21"/>
      <c r="J47" s="7" t="s">
        <v>1</v>
      </c>
      <c r="K47" s="8" t="s">
        <v>1</v>
      </c>
      <c r="L47" s="1"/>
      <c r="M47" s="1"/>
      <c r="N47" s="1"/>
      <c r="O47" s="20">
        <f t="shared" si="10"/>
        <v>0</v>
      </c>
      <c r="P47" s="29" t="str">
        <f t="shared" si="7"/>
        <v>OK</v>
      </c>
      <c r="Q47" s="10" t="str">
        <f t="shared" si="8"/>
        <v>OK</v>
      </c>
      <c r="R47" s="10" t="str">
        <f t="shared" si="9"/>
        <v>OK</v>
      </c>
    </row>
    <row r="48" spans="1:22" ht="22.5" customHeight="1">
      <c r="A48" s="6"/>
      <c r="B48" s="9"/>
      <c r="C48" s="72"/>
      <c r="D48" s="152"/>
      <c r="E48" s="152"/>
      <c r="F48" s="16"/>
      <c r="G48" s="7"/>
      <c r="H48" s="6"/>
      <c r="I48" s="21"/>
      <c r="J48" s="7" t="s">
        <v>1</v>
      </c>
      <c r="K48" s="8" t="s">
        <v>1</v>
      </c>
      <c r="L48" s="1"/>
      <c r="M48" s="1"/>
      <c r="N48" s="1"/>
      <c r="O48" s="20">
        <f t="shared" si="10"/>
        <v>0</v>
      </c>
      <c r="P48" s="29" t="str">
        <f t="shared" si="7"/>
        <v>OK</v>
      </c>
      <c r="Q48" s="10" t="str">
        <f t="shared" si="8"/>
        <v>OK</v>
      </c>
      <c r="R48" s="10" t="str">
        <f t="shared" si="9"/>
        <v>OK</v>
      </c>
    </row>
    <row r="49" spans="1:20" ht="22.5" customHeight="1">
      <c r="A49" s="6"/>
      <c r="B49" s="9"/>
      <c r="C49" s="72"/>
      <c r="D49" s="152"/>
      <c r="E49" s="152"/>
      <c r="F49" s="15"/>
      <c r="G49" s="7"/>
      <c r="H49" s="6"/>
      <c r="I49" s="21"/>
      <c r="J49" s="7" t="s">
        <v>1</v>
      </c>
      <c r="K49" s="8" t="s">
        <v>1</v>
      </c>
      <c r="L49" s="1"/>
      <c r="M49" s="1"/>
      <c r="N49" s="1"/>
      <c r="O49" s="20">
        <f t="shared" si="10"/>
        <v>0</v>
      </c>
      <c r="P49" s="29" t="str">
        <f t="shared" si="7"/>
        <v>OK</v>
      </c>
      <c r="Q49" s="10" t="str">
        <f t="shared" si="8"/>
        <v>OK</v>
      </c>
      <c r="R49" s="10" t="str">
        <f t="shared" si="9"/>
        <v>OK</v>
      </c>
    </row>
    <row r="50" spans="1:20" ht="22.5" customHeight="1">
      <c r="A50" s="6"/>
      <c r="B50" s="9"/>
      <c r="C50" s="72"/>
      <c r="D50" s="152"/>
      <c r="E50" s="152"/>
      <c r="F50" s="15"/>
      <c r="G50" s="7"/>
      <c r="H50" s="6"/>
      <c r="I50" s="21"/>
      <c r="J50" s="7" t="s">
        <v>1</v>
      </c>
      <c r="K50" s="8" t="s">
        <v>1</v>
      </c>
      <c r="L50" s="1"/>
      <c r="M50" s="1"/>
      <c r="N50" s="1"/>
      <c r="O50" s="20">
        <f t="shared" si="10"/>
        <v>0</v>
      </c>
      <c r="P50" s="29" t="str">
        <f t="shared" si="7"/>
        <v>OK</v>
      </c>
      <c r="Q50" s="10" t="str">
        <f t="shared" si="8"/>
        <v>OK</v>
      </c>
      <c r="R50" s="10" t="str">
        <f t="shared" si="9"/>
        <v>OK</v>
      </c>
    </row>
    <row r="51" spans="1:20" ht="22.5" customHeight="1">
      <c r="A51" s="12"/>
      <c r="B51" s="13"/>
      <c r="C51" s="14"/>
      <c r="D51" s="13"/>
      <c r="E51" s="14"/>
      <c r="F51" s="14"/>
      <c r="G51" s="13"/>
      <c r="H51" s="13"/>
      <c r="I51" s="12"/>
      <c r="J51" s="12"/>
      <c r="K51" s="68" t="s">
        <v>137</v>
      </c>
      <c r="L51" s="27">
        <f>SUM(L44:L50)</f>
        <v>0</v>
      </c>
      <c r="M51" s="27">
        <f t="shared" ref="M51:N51" si="11">SUM(M44:M50)</f>
        <v>0</v>
      </c>
      <c r="N51" s="27">
        <f t="shared" si="11"/>
        <v>0</v>
      </c>
      <c r="O51" s="27">
        <f>L51-(M51+N51)</f>
        <v>0</v>
      </c>
      <c r="P51" s="76"/>
      <c r="Q51" s="77"/>
      <c r="R51" s="77"/>
    </row>
    <row r="52" spans="1:20" ht="22.5" customHeight="1">
      <c r="A52" s="48" t="s">
        <v>129</v>
      </c>
      <c r="B52" s="13"/>
      <c r="C52" s="14"/>
      <c r="D52" s="13"/>
      <c r="E52" s="14"/>
      <c r="F52" s="14"/>
      <c r="G52" s="13"/>
      <c r="H52" s="13"/>
      <c r="I52" s="12"/>
      <c r="J52" s="12"/>
      <c r="K52" s="12"/>
      <c r="L52" s="12"/>
      <c r="M52" s="12"/>
      <c r="N52" s="12"/>
      <c r="O52" s="12"/>
      <c r="P52" s="76"/>
      <c r="Q52" s="77"/>
      <c r="R52" s="77"/>
    </row>
    <row r="53" spans="1:20" ht="22.5" customHeight="1">
      <c r="A53" s="162" t="s">
        <v>217</v>
      </c>
      <c r="B53" s="160" t="s">
        <v>67</v>
      </c>
      <c r="C53" s="150" t="s">
        <v>286</v>
      </c>
      <c r="D53" s="150"/>
      <c r="E53" s="150"/>
      <c r="F53" s="150"/>
      <c r="G53" s="160" t="s">
        <v>38</v>
      </c>
      <c r="H53" s="144" t="s">
        <v>47</v>
      </c>
      <c r="I53" s="145"/>
      <c r="J53" s="145"/>
      <c r="K53" s="146"/>
      <c r="L53" s="144" t="s">
        <v>216</v>
      </c>
      <c r="M53" s="145"/>
      <c r="N53" s="145"/>
      <c r="O53" s="146"/>
      <c r="P53" s="48" t="s">
        <v>96</v>
      </c>
      <c r="Q53" s="48" t="s">
        <v>96</v>
      </c>
      <c r="R53" s="61"/>
    </row>
    <row r="54" spans="1:20" ht="22.5" customHeight="1">
      <c r="A54" s="161"/>
      <c r="B54" s="161"/>
      <c r="C54" s="68" t="s">
        <v>215</v>
      </c>
      <c r="D54" s="150" t="s">
        <v>120</v>
      </c>
      <c r="E54" s="150"/>
      <c r="F54" s="68" t="s">
        <v>15</v>
      </c>
      <c r="G54" s="161"/>
      <c r="H54" s="69" t="s">
        <v>29</v>
      </c>
      <c r="I54" s="69" t="s">
        <v>28</v>
      </c>
      <c r="J54" s="68" t="s">
        <v>18</v>
      </c>
      <c r="K54" s="68" t="s">
        <v>19</v>
      </c>
      <c r="L54" s="53" t="s">
        <v>109</v>
      </c>
      <c r="M54" s="53" t="s">
        <v>110</v>
      </c>
      <c r="N54" s="53" t="s">
        <v>111</v>
      </c>
      <c r="O54" s="53" t="s">
        <v>112</v>
      </c>
      <c r="P54" s="70" t="s">
        <v>104</v>
      </c>
      <c r="Q54" s="70" t="s">
        <v>116</v>
      </c>
      <c r="R54" s="70" t="s">
        <v>115</v>
      </c>
      <c r="T54" s="98" t="s">
        <v>153</v>
      </c>
    </row>
    <row r="55" spans="1:20" ht="22.5" customHeight="1">
      <c r="A55" s="6"/>
      <c r="B55" s="9"/>
      <c r="C55" s="72"/>
      <c r="D55" s="152"/>
      <c r="E55" s="152"/>
      <c r="F55" s="15"/>
      <c r="G55" s="7"/>
      <c r="H55" s="6"/>
      <c r="I55" s="6"/>
      <c r="J55" s="7" t="s">
        <v>1</v>
      </c>
      <c r="K55" s="8" t="s">
        <v>1</v>
      </c>
      <c r="L55" s="1"/>
      <c r="M55" s="1"/>
      <c r="N55" s="1"/>
      <c r="O55" s="20">
        <f>L55-(M55+N55)</f>
        <v>0</v>
      </c>
      <c r="P55" s="29" t="str">
        <f t="shared" ref="P55:P61" si="12">IF(OR(G55="新規",G55="追加",G55=""),"OK",(IF(AND(H55="",I55=""),"NG","OK")))</f>
        <v>OK</v>
      </c>
      <c r="Q55" s="10" t="str">
        <f t="shared" ref="Q55:Q61" si="13">IF(OR(G55="新規",G55="追加",G55=""),"OK",(IF(OR(AND(J55="",K55=""),AND(J55="",K55="□"),AND(J55="□",K55=""),AND(J55="□",K55="□")),"NG","OK")))</f>
        <v>OK</v>
      </c>
      <c r="R55" s="10" t="str">
        <f>IF(OR(AND(C55&lt;&gt;"",D55&lt;&gt;"",F55&lt;&gt;"",G55&lt;&gt;""),(C55="")),"OK","NG")</f>
        <v>OK</v>
      </c>
      <c r="T55" s="78" t="s">
        <v>159</v>
      </c>
    </row>
    <row r="56" spans="1:20" ht="22.5" customHeight="1">
      <c r="A56" s="6"/>
      <c r="B56" s="9"/>
      <c r="C56" s="72"/>
      <c r="D56" s="152"/>
      <c r="E56" s="152"/>
      <c r="F56" s="15"/>
      <c r="G56" s="7"/>
      <c r="H56" s="6"/>
      <c r="I56" s="6"/>
      <c r="J56" s="7" t="s">
        <v>1</v>
      </c>
      <c r="K56" s="8" t="s">
        <v>1</v>
      </c>
      <c r="L56" s="1"/>
      <c r="M56" s="1"/>
      <c r="N56" s="1"/>
      <c r="O56" s="20">
        <f t="shared" ref="O56:O61" si="14">L56-(M56+N56)</f>
        <v>0</v>
      </c>
      <c r="P56" s="29" t="str">
        <f t="shared" si="12"/>
        <v>OK</v>
      </c>
      <c r="Q56" s="10" t="str">
        <f t="shared" si="13"/>
        <v>OK</v>
      </c>
      <c r="R56" s="10" t="str">
        <f t="shared" ref="R56:R61" si="15">IF(OR(AND(C56&lt;&gt;"",D56&lt;&gt;"",F56&lt;&gt;"",G56&lt;&gt;""),(C56="")),"OK","NG")</f>
        <v>OK</v>
      </c>
      <c r="T56" s="79" t="s">
        <v>162</v>
      </c>
    </row>
    <row r="57" spans="1:20" ht="22.5" customHeight="1">
      <c r="A57" s="6"/>
      <c r="B57" s="9"/>
      <c r="C57" s="72"/>
      <c r="D57" s="152"/>
      <c r="E57" s="152"/>
      <c r="F57" s="15"/>
      <c r="G57" s="7"/>
      <c r="H57" s="6"/>
      <c r="I57" s="6"/>
      <c r="J57" s="7" t="s">
        <v>1</v>
      </c>
      <c r="K57" s="8" t="s">
        <v>1</v>
      </c>
      <c r="L57" s="1"/>
      <c r="M57" s="1"/>
      <c r="N57" s="1"/>
      <c r="O57" s="20">
        <f t="shared" si="14"/>
        <v>0</v>
      </c>
      <c r="P57" s="29" t="str">
        <f t="shared" si="12"/>
        <v>OK</v>
      </c>
      <c r="Q57" s="10" t="str">
        <f t="shared" si="13"/>
        <v>OK</v>
      </c>
      <c r="R57" s="10" t="str">
        <f t="shared" si="15"/>
        <v>OK</v>
      </c>
      <c r="T57" s="81" t="s">
        <v>214</v>
      </c>
    </row>
    <row r="58" spans="1:20" ht="22.5" customHeight="1">
      <c r="A58" s="6"/>
      <c r="B58" s="9"/>
      <c r="C58" s="72"/>
      <c r="D58" s="152"/>
      <c r="E58" s="152"/>
      <c r="F58" s="15"/>
      <c r="G58" s="7"/>
      <c r="H58" s="6"/>
      <c r="I58" s="6"/>
      <c r="J58" s="7" t="s">
        <v>1</v>
      </c>
      <c r="K58" s="8" t="s">
        <v>1</v>
      </c>
      <c r="L58" s="1"/>
      <c r="M58" s="1"/>
      <c r="N58" s="1"/>
      <c r="O58" s="20">
        <f t="shared" si="14"/>
        <v>0</v>
      </c>
      <c r="P58" s="29" t="str">
        <f t="shared" si="12"/>
        <v>OK</v>
      </c>
      <c r="Q58" s="10" t="str">
        <f t="shared" si="13"/>
        <v>OK</v>
      </c>
      <c r="R58" s="10" t="str">
        <f t="shared" si="15"/>
        <v>OK</v>
      </c>
      <c r="T58" s="80" t="s">
        <v>13</v>
      </c>
    </row>
    <row r="59" spans="1:20" ht="22.5" customHeight="1">
      <c r="A59" s="6"/>
      <c r="B59" s="9"/>
      <c r="C59" s="72"/>
      <c r="D59" s="152"/>
      <c r="E59" s="152"/>
      <c r="F59" s="16"/>
      <c r="G59" s="7"/>
      <c r="H59" s="6"/>
      <c r="I59" s="6"/>
      <c r="J59" s="7" t="s">
        <v>1</v>
      </c>
      <c r="K59" s="8" t="s">
        <v>1</v>
      </c>
      <c r="L59" s="1"/>
      <c r="M59" s="1"/>
      <c r="N59" s="1"/>
      <c r="O59" s="20">
        <f t="shared" si="14"/>
        <v>0</v>
      </c>
      <c r="P59" s="29" t="str">
        <f t="shared" si="12"/>
        <v>OK</v>
      </c>
      <c r="Q59" s="10" t="str">
        <f t="shared" si="13"/>
        <v>OK</v>
      </c>
      <c r="R59" s="10" t="str">
        <f t="shared" si="15"/>
        <v>OK</v>
      </c>
    </row>
    <row r="60" spans="1:20" ht="22.5" customHeight="1">
      <c r="A60" s="6"/>
      <c r="B60" s="9"/>
      <c r="C60" s="72"/>
      <c r="D60" s="152"/>
      <c r="E60" s="152"/>
      <c r="F60" s="15"/>
      <c r="G60" s="7"/>
      <c r="H60" s="6"/>
      <c r="I60" s="6"/>
      <c r="J60" s="7" t="s">
        <v>1</v>
      </c>
      <c r="K60" s="8" t="s">
        <v>1</v>
      </c>
      <c r="L60" s="1"/>
      <c r="M60" s="1"/>
      <c r="N60" s="1"/>
      <c r="O60" s="20">
        <f t="shared" si="14"/>
        <v>0</v>
      </c>
      <c r="P60" s="29" t="str">
        <f t="shared" si="12"/>
        <v>OK</v>
      </c>
      <c r="Q60" s="10" t="str">
        <f t="shared" si="13"/>
        <v>OK</v>
      </c>
      <c r="R60" s="10" t="str">
        <f t="shared" si="15"/>
        <v>OK</v>
      </c>
    </row>
    <row r="61" spans="1:20" ht="22.5" customHeight="1">
      <c r="A61" s="6"/>
      <c r="B61" s="9"/>
      <c r="C61" s="72"/>
      <c r="D61" s="152"/>
      <c r="E61" s="152"/>
      <c r="F61" s="15"/>
      <c r="G61" s="7"/>
      <c r="H61" s="6"/>
      <c r="I61" s="6"/>
      <c r="J61" s="7" t="s">
        <v>1</v>
      </c>
      <c r="K61" s="8" t="s">
        <v>1</v>
      </c>
      <c r="L61" s="1"/>
      <c r="M61" s="1"/>
      <c r="N61" s="1"/>
      <c r="O61" s="20">
        <f t="shared" si="14"/>
        <v>0</v>
      </c>
      <c r="P61" s="29" t="str">
        <f t="shared" si="12"/>
        <v>OK</v>
      </c>
      <c r="Q61" s="10" t="str">
        <f t="shared" si="13"/>
        <v>OK</v>
      </c>
      <c r="R61" s="10" t="str">
        <f t="shared" si="15"/>
        <v>OK</v>
      </c>
    </row>
    <row r="62" spans="1:20" ht="22.5" customHeight="1">
      <c r="A62" s="12"/>
      <c r="B62" s="13"/>
      <c r="C62" s="14"/>
      <c r="D62" s="13"/>
      <c r="E62" s="14"/>
      <c r="F62" s="14"/>
      <c r="G62" s="13"/>
      <c r="H62" s="13"/>
      <c r="I62" s="12"/>
      <c r="J62" s="12"/>
      <c r="K62" s="68" t="s">
        <v>137</v>
      </c>
      <c r="L62" s="27">
        <f>SUM(L55:L61)</f>
        <v>0</v>
      </c>
      <c r="M62" s="27">
        <f t="shared" ref="M62:N62" si="16">SUM(M55:M61)</f>
        <v>0</v>
      </c>
      <c r="N62" s="27">
        <f t="shared" si="16"/>
        <v>0</v>
      </c>
      <c r="O62" s="27">
        <f>L62-(M62+N62)</f>
        <v>0</v>
      </c>
      <c r="P62" s="76"/>
      <c r="Q62" s="77"/>
      <c r="R62" s="77"/>
    </row>
    <row r="63" spans="1:20" ht="22.5" customHeight="1">
      <c r="A63" s="48" t="s">
        <v>130</v>
      </c>
      <c r="B63" s="13"/>
      <c r="C63" s="14"/>
      <c r="D63" s="13"/>
      <c r="E63" s="14"/>
      <c r="F63" s="14"/>
      <c r="G63" s="13"/>
      <c r="H63" s="13"/>
      <c r="I63" s="12"/>
      <c r="J63" s="12"/>
      <c r="K63" s="12"/>
      <c r="L63" s="12"/>
      <c r="M63" s="12"/>
      <c r="N63" s="12"/>
      <c r="O63" s="12"/>
      <c r="P63" s="76"/>
      <c r="Q63" s="77"/>
      <c r="R63" s="77"/>
    </row>
    <row r="64" spans="1:20" ht="22.5" customHeight="1">
      <c r="A64" s="162" t="s">
        <v>217</v>
      </c>
      <c r="B64" s="160" t="s">
        <v>67</v>
      </c>
      <c r="C64" s="150" t="s">
        <v>286</v>
      </c>
      <c r="D64" s="150"/>
      <c r="E64" s="150"/>
      <c r="F64" s="150"/>
      <c r="G64" s="160" t="s">
        <v>38</v>
      </c>
      <c r="H64" s="144" t="s">
        <v>47</v>
      </c>
      <c r="I64" s="145"/>
      <c r="J64" s="145"/>
      <c r="K64" s="146"/>
      <c r="L64" s="144" t="s">
        <v>216</v>
      </c>
      <c r="M64" s="145"/>
      <c r="N64" s="145"/>
      <c r="O64" s="146"/>
      <c r="P64" s="48" t="s">
        <v>96</v>
      </c>
      <c r="Q64" s="48" t="s">
        <v>96</v>
      </c>
      <c r="R64" s="61"/>
    </row>
    <row r="65" spans="1:20" ht="22.5" customHeight="1">
      <c r="A65" s="161"/>
      <c r="B65" s="161"/>
      <c r="C65" s="68" t="s">
        <v>215</v>
      </c>
      <c r="D65" s="150" t="s">
        <v>120</v>
      </c>
      <c r="E65" s="150"/>
      <c r="F65" s="68" t="s">
        <v>15</v>
      </c>
      <c r="G65" s="161"/>
      <c r="H65" s="69" t="s">
        <v>29</v>
      </c>
      <c r="I65" s="69" t="s">
        <v>28</v>
      </c>
      <c r="J65" s="68" t="s">
        <v>18</v>
      </c>
      <c r="K65" s="68" t="s">
        <v>19</v>
      </c>
      <c r="L65" s="53" t="s">
        <v>109</v>
      </c>
      <c r="M65" s="53" t="s">
        <v>110</v>
      </c>
      <c r="N65" s="53" t="s">
        <v>111</v>
      </c>
      <c r="O65" s="53" t="s">
        <v>112</v>
      </c>
      <c r="P65" s="70" t="s">
        <v>104</v>
      </c>
      <c r="Q65" s="70" t="s">
        <v>116</v>
      </c>
      <c r="R65" s="70" t="s">
        <v>115</v>
      </c>
      <c r="T65" s="82" t="s">
        <v>153</v>
      </c>
    </row>
    <row r="66" spans="1:20" ht="22.5" customHeight="1">
      <c r="A66" s="6"/>
      <c r="B66" s="9"/>
      <c r="C66" s="72"/>
      <c r="D66" s="152"/>
      <c r="E66" s="152"/>
      <c r="F66" s="15"/>
      <c r="G66" s="7"/>
      <c r="H66" s="6"/>
      <c r="I66" s="6"/>
      <c r="J66" s="7" t="s">
        <v>1</v>
      </c>
      <c r="K66" s="8" t="s">
        <v>1</v>
      </c>
      <c r="L66" s="1"/>
      <c r="M66" s="1"/>
      <c r="N66" s="1"/>
      <c r="O66" s="20">
        <f>L66-(M66+N66)</f>
        <v>0</v>
      </c>
      <c r="P66" s="29" t="str">
        <f>IF(OR(G66="新規",G66="追加",G66=""),"OK",(IF(AND(H66="",I66=""),"NG","OK")))</f>
        <v>OK</v>
      </c>
      <c r="Q66" s="10" t="str">
        <f>IF(OR(G66="新規",G66="追加",G66=""),"OK",(IF(OR(AND(J66="",K66=""),AND(J66="",K66="□"),AND(J66="□",K66=""),AND(J66="□",K66="□")),"NG","OK")))</f>
        <v>OK</v>
      </c>
      <c r="R66" s="10" t="str">
        <f>IF(OR(AND(C66&lt;&gt;"",D66&lt;&gt;"",F66&lt;&gt;"",G66&lt;&gt;""),(C66="")),"OK","NG")</f>
        <v>OK</v>
      </c>
      <c r="T66" s="83" t="s">
        <v>271</v>
      </c>
    </row>
    <row r="67" spans="1:20" ht="22.5" customHeight="1">
      <c r="A67" s="6"/>
      <c r="B67" s="9"/>
      <c r="C67" s="72"/>
      <c r="D67" s="152"/>
      <c r="E67" s="152"/>
      <c r="F67" s="15"/>
      <c r="G67" s="7"/>
      <c r="H67" s="6"/>
      <c r="I67" s="6"/>
      <c r="J67" s="7" t="s">
        <v>1</v>
      </c>
      <c r="K67" s="8" t="s">
        <v>1</v>
      </c>
      <c r="L67" s="1"/>
      <c r="M67" s="1"/>
      <c r="N67" s="1"/>
      <c r="O67" s="20">
        <f t="shared" ref="O67:O72" si="17">L67-(M67+N67)</f>
        <v>0</v>
      </c>
      <c r="P67" s="29" t="str">
        <f>IF(OR(G67="新規",G67="追加",G67=""),"OK",(IF(AND(H67="",I67=""),"NG","OK")))</f>
        <v>OK</v>
      </c>
      <c r="Q67" s="10" t="str">
        <f t="shared" ref="Q67:Q72" si="18">IF(OR(G67="新規",G67="追加",G67=""),"OK",(IF(OR(AND(J67="",K67=""),AND(J67="",K67="□"),AND(J67="□",K67=""),AND(J67="□",K67="□")),"NG","OK")))</f>
        <v>OK</v>
      </c>
      <c r="R67" s="10" t="str">
        <f t="shared" ref="R67:R72" si="19">IF(OR(AND(C67&lt;&gt;"",D67&lt;&gt;"",F67&lt;&gt;"",G67&lt;&gt;""),(C67="")),"OK","NG")</f>
        <v>OK</v>
      </c>
      <c r="T67" s="82" t="s">
        <v>214</v>
      </c>
    </row>
    <row r="68" spans="1:20" ht="22.5" customHeight="1">
      <c r="A68" s="6"/>
      <c r="B68" s="9"/>
      <c r="C68" s="72"/>
      <c r="D68" s="152"/>
      <c r="E68" s="152"/>
      <c r="F68" s="15"/>
      <c r="G68" s="7"/>
      <c r="H68" s="6"/>
      <c r="I68" s="6"/>
      <c r="J68" s="7" t="s">
        <v>1</v>
      </c>
      <c r="K68" s="8" t="s">
        <v>1</v>
      </c>
      <c r="L68" s="1"/>
      <c r="M68" s="1"/>
      <c r="N68" s="1"/>
      <c r="O68" s="20">
        <f t="shared" si="17"/>
        <v>0</v>
      </c>
      <c r="P68" s="29" t="str">
        <f t="shared" ref="P68:P72" si="20">IF(OR(G68="新規",G68="追加",G68=""),"OK",(IF(AND(H68="",I68=""),"NG","OK")))</f>
        <v>OK</v>
      </c>
      <c r="Q68" s="10" t="str">
        <f t="shared" si="18"/>
        <v>OK</v>
      </c>
      <c r="R68" s="10" t="str">
        <f t="shared" si="19"/>
        <v>OK</v>
      </c>
      <c r="T68" s="80" t="s">
        <v>13</v>
      </c>
    </row>
    <row r="69" spans="1:20" ht="22.5" customHeight="1">
      <c r="A69" s="6"/>
      <c r="B69" s="9"/>
      <c r="C69" s="72"/>
      <c r="D69" s="152"/>
      <c r="E69" s="152"/>
      <c r="F69" s="15"/>
      <c r="G69" s="7"/>
      <c r="H69" s="6"/>
      <c r="I69" s="6"/>
      <c r="J69" s="7" t="s">
        <v>1</v>
      </c>
      <c r="K69" s="8" t="s">
        <v>1</v>
      </c>
      <c r="L69" s="1"/>
      <c r="M69" s="1"/>
      <c r="N69" s="1"/>
      <c r="O69" s="20">
        <f t="shared" si="17"/>
        <v>0</v>
      </c>
      <c r="P69" s="29" t="str">
        <f t="shared" si="20"/>
        <v>OK</v>
      </c>
      <c r="Q69" s="10" t="str">
        <f t="shared" si="18"/>
        <v>OK</v>
      </c>
      <c r="R69" s="10" t="str">
        <f t="shared" si="19"/>
        <v>OK</v>
      </c>
    </row>
    <row r="70" spans="1:20" ht="22.5" customHeight="1">
      <c r="A70" s="6"/>
      <c r="B70" s="9"/>
      <c r="C70" s="72"/>
      <c r="D70" s="152"/>
      <c r="E70" s="152"/>
      <c r="F70" s="16"/>
      <c r="G70" s="7"/>
      <c r="H70" s="6"/>
      <c r="I70" s="6"/>
      <c r="J70" s="7" t="s">
        <v>1</v>
      </c>
      <c r="K70" s="8" t="s">
        <v>1</v>
      </c>
      <c r="L70" s="1"/>
      <c r="M70" s="1"/>
      <c r="N70" s="1"/>
      <c r="O70" s="20">
        <f t="shared" si="17"/>
        <v>0</v>
      </c>
      <c r="P70" s="29" t="str">
        <f t="shared" si="20"/>
        <v>OK</v>
      </c>
      <c r="Q70" s="10" t="str">
        <f t="shared" si="18"/>
        <v>OK</v>
      </c>
      <c r="R70" s="10" t="str">
        <f t="shared" si="19"/>
        <v>OK</v>
      </c>
    </row>
    <row r="71" spans="1:20" ht="22.5" customHeight="1">
      <c r="A71" s="6"/>
      <c r="B71" s="9"/>
      <c r="C71" s="72"/>
      <c r="D71" s="152"/>
      <c r="E71" s="152"/>
      <c r="F71" s="15"/>
      <c r="G71" s="7"/>
      <c r="H71" s="6"/>
      <c r="I71" s="6"/>
      <c r="J71" s="7" t="s">
        <v>1</v>
      </c>
      <c r="K71" s="8" t="s">
        <v>1</v>
      </c>
      <c r="L71" s="1"/>
      <c r="M71" s="1"/>
      <c r="N71" s="1"/>
      <c r="O71" s="20">
        <f t="shared" si="17"/>
        <v>0</v>
      </c>
      <c r="P71" s="29" t="str">
        <f t="shared" si="20"/>
        <v>OK</v>
      </c>
      <c r="Q71" s="10" t="str">
        <f t="shared" si="18"/>
        <v>OK</v>
      </c>
      <c r="R71" s="10" t="str">
        <f t="shared" si="19"/>
        <v>OK</v>
      </c>
    </row>
    <row r="72" spans="1:20" ht="22.5" customHeight="1">
      <c r="A72" s="6"/>
      <c r="B72" s="9"/>
      <c r="C72" s="72"/>
      <c r="D72" s="152"/>
      <c r="E72" s="152"/>
      <c r="F72" s="15"/>
      <c r="G72" s="7"/>
      <c r="H72" s="6"/>
      <c r="I72" s="6"/>
      <c r="J72" s="7" t="s">
        <v>1</v>
      </c>
      <c r="K72" s="8" t="s">
        <v>1</v>
      </c>
      <c r="L72" s="1"/>
      <c r="M72" s="1"/>
      <c r="N72" s="1"/>
      <c r="O72" s="20">
        <f t="shared" si="17"/>
        <v>0</v>
      </c>
      <c r="P72" s="29" t="str">
        <f t="shared" si="20"/>
        <v>OK</v>
      </c>
      <c r="Q72" s="10" t="str">
        <f t="shared" si="18"/>
        <v>OK</v>
      </c>
      <c r="R72" s="10" t="str">
        <f t="shared" si="19"/>
        <v>OK</v>
      </c>
    </row>
    <row r="73" spans="1:20" ht="22.5" customHeight="1">
      <c r="A73" s="12"/>
      <c r="B73" s="13"/>
      <c r="C73" s="14"/>
      <c r="D73" s="13"/>
      <c r="E73" s="14"/>
      <c r="F73" s="14"/>
      <c r="G73" s="13"/>
      <c r="H73" s="13"/>
      <c r="I73" s="12"/>
      <c r="J73" s="12"/>
      <c r="K73" s="68" t="s">
        <v>137</v>
      </c>
      <c r="L73" s="27">
        <f>SUM(L66:L72)</f>
        <v>0</v>
      </c>
      <c r="M73" s="27">
        <f t="shared" ref="M73:N73" si="21">SUM(M66:M72)</f>
        <v>0</v>
      </c>
      <c r="N73" s="27">
        <f t="shared" si="21"/>
        <v>0</v>
      </c>
      <c r="O73" s="27">
        <f>L73-(M73+N73)</f>
        <v>0</v>
      </c>
      <c r="P73" s="76"/>
      <c r="Q73" s="77"/>
      <c r="R73" s="77"/>
    </row>
    <row r="74" spans="1:20" ht="22.5" customHeight="1">
      <c r="A74" s="48" t="s">
        <v>132</v>
      </c>
      <c r="B74" s="13"/>
      <c r="C74" s="14"/>
      <c r="D74" s="13"/>
      <c r="E74" s="14"/>
      <c r="F74" s="14"/>
      <c r="G74" s="13"/>
      <c r="H74" s="13"/>
      <c r="I74" s="12"/>
      <c r="J74" s="12"/>
      <c r="K74" s="12"/>
      <c r="L74" s="12"/>
      <c r="M74" s="12"/>
      <c r="N74" s="12"/>
      <c r="O74" s="12"/>
      <c r="P74" s="76"/>
      <c r="Q74" s="77"/>
      <c r="R74" s="77"/>
    </row>
    <row r="75" spans="1:20" ht="22.5" customHeight="1">
      <c r="A75" s="162" t="s">
        <v>217</v>
      </c>
      <c r="B75" s="160" t="s">
        <v>67</v>
      </c>
      <c r="C75" s="150" t="s">
        <v>286</v>
      </c>
      <c r="D75" s="150"/>
      <c r="E75" s="150"/>
      <c r="F75" s="150"/>
      <c r="G75" s="160" t="s">
        <v>38</v>
      </c>
      <c r="H75" s="147" t="s">
        <v>47</v>
      </c>
      <c r="I75" s="148"/>
      <c r="J75" s="148"/>
      <c r="K75" s="149"/>
      <c r="L75" s="144" t="s">
        <v>216</v>
      </c>
      <c r="M75" s="145"/>
      <c r="N75" s="145"/>
      <c r="O75" s="146"/>
      <c r="P75" s="76"/>
      <c r="Q75" s="77"/>
      <c r="R75" s="61"/>
    </row>
    <row r="76" spans="1:20" ht="22.5" customHeight="1">
      <c r="A76" s="161"/>
      <c r="B76" s="161"/>
      <c r="C76" s="68" t="s">
        <v>215</v>
      </c>
      <c r="D76" s="150" t="s">
        <v>120</v>
      </c>
      <c r="E76" s="150"/>
      <c r="F76" s="68" t="s">
        <v>15</v>
      </c>
      <c r="G76" s="161"/>
      <c r="H76" s="84" t="s">
        <v>29</v>
      </c>
      <c r="I76" s="84" t="s">
        <v>28</v>
      </c>
      <c r="J76" s="22" t="s">
        <v>18</v>
      </c>
      <c r="K76" s="22" t="s">
        <v>19</v>
      </c>
      <c r="L76" s="53" t="s">
        <v>109</v>
      </c>
      <c r="M76" s="53" t="s">
        <v>110</v>
      </c>
      <c r="N76" s="53" t="s">
        <v>111</v>
      </c>
      <c r="O76" s="53" t="s">
        <v>112</v>
      </c>
      <c r="P76" s="76"/>
      <c r="Q76" s="77"/>
      <c r="R76" s="70" t="s">
        <v>115</v>
      </c>
      <c r="T76" s="81" t="s">
        <v>153</v>
      </c>
    </row>
    <row r="77" spans="1:20" ht="22.5" customHeight="1">
      <c r="A77" s="6"/>
      <c r="B77" s="9"/>
      <c r="C77" s="72"/>
      <c r="D77" s="152"/>
      <c r="E77" s="152"/>
      <c r="F77" s="15"/>
      <c r="G77" s="7"/>
      <c r="H77" s="22"/>
      <c r="I77" s="22"/>
      <c r="J77" s="22" t="s">
        <v>1</v>
      </c>
      <c r="K77" s="22" t="s">
        <v>1</v>
      </c>
      <c r="L77" s="1"/>
      <c r="M77" s="1"/>
      <c r="N77" s="1"/>
      <c r="O77" s="20">
        <f>L77-(M77+N77)</f>
        <v>0</v>
      </c>
      <c r="P77" s="76"/>
      <c r="Q77" s="77"/>
      <c r="R77" s="10" t="str">
        <f>IF(OR(AND(C77&lt;&gt;"",D77&lt;&gt;"",F77&lt;&gt;"",G77&lt;&gt;""),(C77="")),"OK","NG")</f>
        <v>OK</v>
      </c>
      <c r="T77" s="81" t="s">
        <v>273</v>
      </c>
    </row>
    <row r="78" spans="1:20" ht="22.5" customHeight="1">
      <c r="A78" s="6"/>
      <c r="B78" s="9"/>
      <c r="C78" s="72"/>
      <c r="D78" s="152"/>
      <c r="E78" s="152"/>
      <c r="F78" s="15"/>
      <c r="G78" s="7"/>
      <c r="H78" s="22"/>
      <c r="I78" s="22"/>
      <c r="J78" s="22" t="s">
        <v>1</v>
      </c>
      <c r="K78" s="22" t="s">
        <v>1</v>
      </c>
      <c r="L78" s="1"/>
      <c r="M78" s="1"/>
      <c r="N78" s="1"/>
      <c r="O78" s="20">
        <f t="shared" ref="O78:O83" si="22">L78-(M78+N78)</f>
        <v>0</v>
      </c>
      <c r="P78" s="76"/>
      <c r="Q78" s="77"/>
      <c r="R78" s="10" t="str">
        <f t="shared" ref="R78:R83" si="23">IF(OR(AND(C78&lt;&gt;"",D78&lt;&gt;"",F78&lt;&gt;"",G78&lt;&gt;""),(C78="")),"OK","NG")</f>
        <v>OK</v>
      </c>
      <c r="T78" s="81" t="s">
        <v>163</v>
      </c>
    </row>
    <row r="79" spans="1:20" ht="22.5" customHeight="1">
      <c r="A79" s="6"/>
      <c r="B79" s="9"/>
      <c r="C79" s="72"/>
      <c r="D79" s="152"/>
      <c r="E79" s="152"/>
      <c r="F79" s="15"/>
      <c r="G79" s="7"/>
      <c r="H79" s="22"/>
      <c r="I79" s="22"/>
      <c r="J79" s="22" t="s">
        <v>1</v>
      </c>
      <c r="K79" s="22" t="s">
        <v>1</v>
      </c>
      <c r="L79" s="1"/>
      <c r="M79" s="1"/>
      <c r="N79" s="1"/>
      <c r="O79" s="20">
        <f t="shared" si="22"/>
        <v>0</v>
      </c>
      <c r="P79" s="76"/>
      <c r="Q79" s="77"/>
      <c r="R79" s="10" t="str">
        <f t="shared" si="23"/>
        <v>OK</v>
      </c>
      <c r="T79" s="81" t="s">
        <v>214</v>
      </c>
    </row>
    <row r="80" spans="1:20" ht="22.5" customHeight="1">
      <c r="A80" s="6"/>
      <c r="B80" s="9"/>
      <c r="C80" s="72"/>
      <c r="D80" s="152"/>
      <c r="E80" s="152"/>
      <c r="F80" s="15"/>
      <c r="G80" s="7"/>
      <c r="H80" s="22"/>
      <c r="I80" s="22"/>
      <c r="J80" s="22" t="s">
        <v>1</v>
      </c>
      <c r="K80" s="22" t="s">
        <v>1</v>
      </c>
      <c r="L80" s="1"/>
      <c r="M80" s="1"/>
      <c r="N80" s="1"/>
      <c r="O80" s="20">
        <f t="shared" si="22"/>
        <v>0</v>
      </c>
      <c r="P80" s="76"/>
      <c r="Q80" s="77"/>
      <c r="R80" s="10" t="str">
        <f>IF(OR(AND(C80&lt;&gt;"",D80&lt;&gt;"",F80&lt;&gt;"",G80&lt;&gt;""),(C80="")),"OK","NG")</f>
        <v>OK</v>
      </c>
      <c r="T80" s="81" t="s">
        <v>13</v>
      </c>
    </row>
    <row r="81" spans="1:20" ht="22.5" customHeight="1">
      <c r="A81" s="6"/>
      <c r="B81" s="9"/>
      <c r="C81" s="72"/>
      <c r="D81" s="152"/>
      <c r="E81" s="152"/>
      <c r="F81" s="16"/>
      <c r="G81" s="7"/>
      <c r="H81" s="22"/>
      <c r="I81" s="22"/>
      <c r="J81" s="22" t="s">
        <v>1</v>
      </c>
      <c r="K81" s="22" t="s">
        <v>1</v>
      </c>
      <c r="L81" s="1"/>
      <c r="M81" s="1"/>
      <c r="N81" s="1"/>
      <c r="O81" s="20">
        <f t="shared" si="22"/>
        <v>0</v>
      </c>
      <c r="P81" s="76"/>
      <c r="Q81" s="77"/>
      <c r="R81" s="10" t="str">
        <f>IF(OR(AND(C81&lt;&gt;"",D81&lt;&gt;"",F81&lt;&gt;"",G81&lt;&gt;""),(C81="")),"OK","NG")</f>
        <v>OK</v>
      </c>
    </row>
    <row r="82" spans="1:20" ht="22.5" customHeight="1">
      <c r="A82" s="6"/>
      <c r="B82" s="9"/>
      <c r="C82" s="72"/>
      <c r="D82" s="152"/>
      <c r="E82" s="152"/>
      <c r="F82" s="15"/>
      <c r="G82" s="7"/>
      <c r="H82" s="22"/>
      <c r="I82" s="22"/>
      <c r="J82" s="22" t="s">
        <v>1</v>
      </c>
      <c r="K82" s="22" t="s">
        <v>1</v>
      </c>
      <c r="L82" s="1"/>
      <c r="M82" s="1"/>
      <c r="N82" s="1"/>
      <c r="O82" s="20">
        <f t="shared" si="22"/>
        <v>0</v>
      </c>
      <c r="P82" s="76"/>
      <c r="Q82" s="77"/>
      <c r="R82" s="10" t="str">
        <f t="shared" si="23"/>
        <v>OK</v>
      </c>
    </row>
    <row r="83" spans="1:20" ht="22.5" customHeight="1">
      <c r="A83" s="6"/>
      <c r="B83" s="9"/>
      <c r="C83" s="72"/>
      <c r="D83" s="152"/>
      <c r="E83" s="152"/>
      <c r="F83" s="15"/>
      <c r="G83" s="7"/>
      <c r="H83" s="22"/>
      <c r="I83" s="22"/>
      <c r="J83" s="22" t="s">
        <v>1</v>
      </c>
      <c r="K83" s="22" t="s">
        <v>1</v>
      </c>
      <c r="L83" s="1"/>
      <c r="M83" s="1"/>
      <c r="N83" s="1"/>
      <c r="O83" s="20">
        <f t="shared" si="22"/>
        <v>0</v>
      </c>
      <c r="P83" s="76"/>
      <c r="Q83" s="77"/>
      <c r="R83" s="10" t="str">
        <f t="shared" si="23"/>
        <v>OK</v>
      </c>
    </row>
    <row r="84" spans="1:20" ht="22.5" customHeight="1">
      <c r="A84" s="12"/>
      <c r="B84" s="13"/>
      <c r="C84" s="14"/>
      <c r="D84" s="13"/>
      <c r="E84" s="14"/>
      <c r="F84" s="14"/>
      <c r="G84" s="13"/>
      <c r="H84" s="13"/>
      <c r="I84" s="12"/>
      <c r="J84" s="12"/>
      <c r="K84" s="68" t="s">
        <v>137</v>
      </c>
      <c r="L84" s="27">
        <f>SUM(L77:L83)</f>
        <v>0</v>
      </c>
      <c r="M84" s="27">
        <f t="shared" ref="M84:N84" si="24">SUM(M77:M83)</f>
        <v>0</v>
      </c>
      <c r="N84" s="27">
        <f t="shared" si="24"/>
        <v>0</v>
      </c>
      <c r="O84" s="27">
        <f>L84-(M84+N84)</f>
        <v>0</v>
      </c>
      <c r="P84" s="76"/>
      <c r="Q84" s="77"/>
      <c r="R84" s="77"/>
    </row>
    <row r="85" spans="1:20" ht="22.5" customHeight="1">
      <c r="A85" s="48" t="s">
        <v>133</v>
      </c>
      <c r="B85" s="13"/>
      <c r="C85" s="14"/>
      <c r="D85" s="13"/>
      <c r="E85" s="14"/>
      <c r="F85" s="14"/>
      <c r="G85" s="13"/>
      <c r="H85" s="13"/>
      <c r="I85" s="12"/>
      <c r="K85" s="12"/>
      <c r="L85" s="12"/>
      <c r="M85" s="12"/>
      <c r="N85" s="12"/>
      <c r="O85" s="12"/>
      <c r="P85" s="76"/>
      <c r="Q85" s="77"/>
      <c r="R85" s="77"/>
    </row>
    <row r="86" spans="1:20" ht="22.5" customHeight="1">
      <c r="A86" s="162" t="s">
        <v>217</v>
      </c>
      <c r="B86" s="160" t="s">
        <v>67</v>
      </c>
      <c r="C86" s="150" t="s">
        <v>286</v>
      </c>
      <c r="D86" s="150"/>
      <c r="E86" s="150"/>
      <c r="F86" s="150"/>
      <c r="G86" s="160" t="s">
        <v>38</v>
      </c>
      <c r="H86" s="144" t="s">
        <v>47</v>
      </c>
      <c r="I86" s="145"/>
      <c r="J86" s="145"/>
      <c r="K86" s="146"/>
      <c r="L86" s="144" t="s">
        <v>216</v>
      </c>
      <c r="M86" s="145"/>
      <c r="N86" s="145"/>
      <c r="O86" s="146"/>
      <c r="P86" s="48" t="s">
        <v>96</v>
      </c>
      <c r="Q86" s="48" t="s">
        <v>96</v>
      </c>
      <c r="R86" s="61"/>
      <c r="T86" s="81" t="s">
        <v>153</v>
      </c>
    </row>
    <row r="87" spans="1:20" ht="22.5" customHeight="1">
      <c r="A87" s="161"/>
      <c r="B87" s="161"/>
      <c r="C87" s="68" t="s">
        <v>215</v>
      </c>
      <c r="D87" s="150" t="s">
        <v>120</v>
      </c>
      <c r="E87" s="150"/>
      <c r="F87" s="68" t="s">
        <v>15</v>
      </c>
      <c r="G87" s="161"/>
      <c r="H87" s="69" t="s">
        <v>29</v>
      </c>
      <c r="I87" s="69" t="s">
        <v>28</v>
      </c>
      <c r="J87" s="68" t="s">
        <v>18</v>
      </c>
      <c r="K87" s="68" t="s">
        <v>19</v>
      </c>
      <c r="L87" s="53" t="s">
        <v>109</v>
      </c>
      <c r="M87" s="53" t="s">
        <v>110</v>
      </c>
      <c r="N87" s="53" t="s">
        <v>111</v>
      </c>
      <c r="O87" s="53" t="s">
        <v>112</v>
      </c>
      <c r="P87" s="70" t="s">
        <v>104</v>
      </c>
      <c r="Q87" s="70" t="s">
        <v>116</v>
      </c>
      <c r="R87" s="70" t="s">
        <v>115</v>
      </c>
      <c r="T87" s="81" t="s">
        <v>159</v>
      </c>
    </row>
    <row r="88" spans="1:20" ht="22.5" customHeight="1">
      <c r="A88" s="6"/>
      <c r="B88" s="9"/>
      <c r="C88" s="72"/>
      <c r="D88" s="152"/>
      <c r="E88" s="152"/>
      <c r="F88" s="15"/>
      <c r="G88" s="7"/>
      <c r="H88" s="6"/>
      <c r="I88" s="6"/>
      <c r="J88" s="7" t="s">
        <v>1</v>
      </c>
      <c r="K88" s="8" t="s">
        <v>1</v>
      </c>
      <c r="L88" s="1"/>
      <c r="M88" s="1"/>
      <c r="N88" s="1"/>
      <c r="O88" s="20">
        <f>L88-(M88+N88)</f>
        <v>0</v>
      </c>
      <c r="P88" s="29" t="str">
        <f>IF(OR(G88="新規",G88="追加",G88=""),"OK",(IF(AND(H88="",I88=""),"NG","OK")))</f>
        <v>OK</v>
      </c>
      <c r="Q88" s="10" t="str">
        <f>IF(OR(G88="新規",G88="追加",G88=""),"OK",(IF(OR(AND(J88="",K88=""),AND(J88="",K88="□"),AND(J88="□",K88=""),AND(J88="□",K88="□")),"NG","OK")))</f>
        <v>OK</v>
      </c>
      <c r="R88" s="10" t="str">
        <f>IF(OR(AND(C88&lt;&gt;"",D88&lt;&gt;"",F88&lt;&gt;"",G88&lt;&gt;""),(C88="")),"OK","NG")</f>
        <v>OK</v>
      </c>
      <c r="T88" s="81" t="s">
        <v>13</v>
      </c>
    </row>
    <row r="89" spans="1:20" ht="22.5" customHeight="1">
      <c r="A89" s="6"/>
      <c r="B89" s="9"/>
      <c r="C89" s="72"/>
      <c r="D89" s="152"/>
      <c r="E89" s="152"/>
      <c r="F89" s="15"/>
      <c r="G89" s="7"/>
      <c r="H89" s="6"/>
      <c r="I89" s="6"/>
      <c r="J89" s="7" t="s">
        <v>1</v>
      </c>
      <c r="K89" s="8" t="s">
        <v>1</v>
      </c>
      <c r="L89" s="1"/>
      <c r="M89" s="1"/>
      <c r="N89" s="1"/>
      <c r="O89" s="20">
        <f t="shared" ref="O89:O94" si="25">L89-(M89+N89)</f>
        <v>0</v>
      </c>
      <c r="P89" s="29" t="str">
        <f t="shared" ref="P89:P94" si="26">IF(OR(G89="新規",G89="追加",G89=""),"OK",(IF(AND(H89="",I89=""),"NG","OK")))</f>
        <v>OK</v>
      </c>
      <c r="Q89" s="10" t="str">
        <f t="shared" ref="Q89:Q94" si="27">IF(OR(G89="新規",G89="追加",G89=""),"OK",(IF(OR(AND(J89="",K89=""),AND(J89="",K89="□"),AND(J89="□",K89=""),AND(J89="□",K89="□")),"NG","OK")))</f>
        <v>OK</v>
      </c>
      <c r="R89" s="10" t="str">
        <f t="shared" ref="R89:R94" si="28">IF(OR(AND(C89&lt;&gt;"",D89&lt;&gt;"",F89&lt;&gt;"",G89&lt;&gt;""),(C89="")),"OK","NG")</f>
        <v>OK</v>
      </c>
    </row>
    <row r="90" spans="1:20" ht="22.5" customHeight="1">
      <c r="A90" s="6"/>
      <c r="B90" s="9"/>
      <c r="C90" s="72"/>
      <c r="D90" s="152"/>
      <c r="E90" s="152"/>
      <c r="F90" s="15"/>
      <c r="G90" s="7"/>
      <c r="H90" s="6"/>
      <c r="I90" s="6"/>
      <c r="J90" s="7" t="s">
        <v>1</v>
      </c>
      <c r="K90" s="8" t="s">
        <v>1</v>
      </c>
      <c r="L90" s="1"/>
      <c r="M90" s="1"/>
      <c r="N90" s="1"/>
      <c r="O90" s="20">
        <f t="shared" si="25"/>
        <v>0</v>
      </c>
      <c r="P90" s="29" t="str">
        <f t="shared" si="26"/>
        <v>OK</v>
      </c>
      <c r="Q90" s="10" t="str">
        <f t="shared" si="27"/>
        <v>OK</v>
      </c>
      <c r="R90" s="10" t="str">
        <f t="shared" si="28"/>
        <v>OK</v>
      </c>
    </row>
    <row r="91" spans="1:20" ht="22.5" customHeight="1">
      <c r="A91" s="6"/>
      <c r="B91" s="9"/>
      <c r="C91" s="72"/>
      <c r="D91" s="152"/>
      <c r="E91" s="152"/>
      <c r="F91" s="15"/>
      <c r="G91" s="7"/>
      <c r="H91" s="6"/>
      <c r="I91" s="6"/>
      <c r="J91" s="7" t="s">
        <v>1</v>
      </c>
      <c r="K91" s="8" t="s">
        <v>1</v>
      </c>
      <c r="L91" s="1"/>
      <c r="M91" s="1"/>
      <c r="N91" s="1"/>
      <c r="O91" s="20">
        <f t="shared" si="25"/>
        <v>0</v>
      </c>
      <c r="P91" s="29" t="str">
        <f t="shared" si="26"/>
        <v>OK</v>
      </c>
      <c r="Q91" s="10" t="str">
        <f t="shared" si="27"/>
        <v>OK</v>
      </c>
      <c r="R91" s="10" t="str">
        <f t="shared" si="28"/>
        <v>OK</v>
      </c>
    </row>
    <row r="92" spans="1:20" ht="22.5" customHeight="1">
      <c r="A92" s="6"/>
      <c r="B92" s="9"/>
      <c r="C92" s="72"/>
      <c r="D92" s="152"/>
      <c r="E92" s="152"/>
      <c r="F92" s="16"/>
      <c r="G92" s="7"/>
      <c r="H92" s="6"/>
      <c r="I92" s="6"/>
      <c r="J92" s="7" t="s">
        <v>1</v>
      </c>
      <c r="K92" s="8" t="s">
        <v>1</v>
      </c>
      <c r="L92" s="1"/>
      <c r="M92" s="1"/>
      <c r="N92" s="1"/>
      <c r="O92" s="20">
        <f t="shared" si="25"/>
        <v>0</v>
      </c>
      <c r="P92" s="29" t="str">
        <f t="shared" si="26"/>
        <v>OK</v>
      </c>
      <c r="Q92" s="10" t="str">
        <f t="shared" si="27"/>
        <v>OK</v>
      </c>
      <c r="R92" s="10" t="str">
        <f t="shared" si="28"/>
        <v>OK</v>
      </c>
    </row>
    <row r="93" spans="1:20" ht="22.5" customHeight="1">
      <c r="A93" s="6"/>
      <c r="B93" s="9"/>
      <c r="C93" s="72"/>
      <c r="D93" s="152"/>
      <c r="E93" s="152"/>
      <c r="F93" s="15"/>
      <c r="G93" s="7"/>
      <c r="H93" s="6"/>
      <c r="I93" s="6"/>
      <c r="J93" s="7" t="s">
        <v>1</v>
      </c>
      <c r="K93" s="8" t="s">
        <v>1</v>
      </c>
      <c r="L93" s="1"/>
      <c r="M93" s="1"/>
      <c r="N93" s="1"/>
      <c r="O93" s="20">
        <f t="shared" si="25"/>
        <v>0</v>
      </c>
      <c r="P93" s="29" t="str">
        <f t="shared" si="26"/>
        <v>OK</v>
      </c>
      <c r="Q93" s="10" t="str">
        <f t="shared" si="27"/>
        <v>OK</v>
      </c>
      <c r="R93" s="10" t="str">
        <f t="shared" si="28"/>
        <v>OK</v>
      </c>
    </row>
    <row r="94" spans="1:20" ht="22.5" customHeight="1">
      <c r="A94" s="6"/>
      <c r="B94" s="9"/>
      <c r="C94" s="72"/>
      <c r="D94" s="152"/>
      <c r="E94" s="152"/>
      <c r="F94" s="15"/>
      <c r="G94" s="7"/>
      <c r="H94" s="6"/>
      <c r="I94" s="6"/>
      <c r="J94" s="7" t="s">
        <v>1</v>
      </c>
      <c r="K94" s="8" t="s">
        <v>1</v>
      </c>
      <c r="L94" s="1"/>
      <c r="M94" s="1"/>
      <c r="N94" s="1"/>
      <c r="O94" s="20">
        <f t="shared" si="25"/>
        <v>0</v>
      </c>
      <c r="P94" s="29" t="str">
        <f t="shared" si="26"/>
        <v>OK</v>
      </c>
      <c r="Q94" s="10" t="str">
        <f t="shared" si="27"/>
        <v>OK</v>
      </c>
      <c r="R94" s="10" t="str">
        <f t="shared" si="28"/>
        <v>OK</v>
      </c>
    </row>
    <row r="95" spans="1:20" ht="22.5" customHeight="1">
      <c r="A95" s="12"/>
      <c r="B95" s="13"/>
      <c r="C95" s="14"/>
      <c r="D95" s="13"/>
      <c r="E95" s="14"/>
      <c r="F95" s="14"/>
      <c r="G95" s="13"/>
      <c r="H95" s="13"/>
      <c r="I95" s="12"/>
      <c r="J95" s="12"/>
      <c r="K95" s="68" t="s">
        <v>137</v>
      </c>
      <c r="L95" s="27">
        <f>SUM(L88:L94)</f>
        <v>0</v>
      </c>
      <c r="M95" s="27">
        <f t="shared" ref="M95:N95" si="29">SUM(M88:M94)</f>
        <v>0</v>
      </c>
      <c r="N95" s="27">
        <f t="shared" si="29"/>
        <v>0</v>
      </c>
      <c r="O95" s="27">
        <f>L95-(M95+N95)</f>
        <v>0</v>
      </c>
      <c r="P95" s="76"/>
      <c r="Q95" s="77"/>
      <c r="R95" s="77"/>
    </row>
    <row r="96" spans="1:20" ht="23" customHeight="1">
      <c r="A96" s="48" t="s">
        <v>134</v>
      </c>
      <c r="B96" s="13"/>
      <c r="C96" s="14"/>
      <c r="D96" s="13"/>
      <c r="E96" s="14"/>
      <c r="F96" s="14"/>
      <c r="G96" s="13"/>
      <c r="H96" s="13"/>
      <c r="I96" s="12"/>
      <c r="J96" s="12"/>
      <c r="K96" s="12"/>
      <c r="L96" s="12"/>
      <c r="M96" s="12"/>
      <c r="N96" s="12"/>
      <c r="O96" s="12"/>
      <c r="P96" s="76"/>
      <c r="Q96" s="77"/>
      <c r="R96" s="77"/>
    </row>
    <row r="97" spans="1:20" ht="23" customHeight="1">
      <c r="A97" s="162" t="s">
        <v>217</v>
      </c>
      <c r="B97" s="160" t="s">
        <v>67</v>
      </c>
      <c r="C97" s="150" t="s">
        <v>286</v>
      </c>
      <c r="D97" s="150"/>
      <c r="E97" s="150"/>
      <c r="F97" s="150"/>
      <c r="G97" s="160" t="s">
        <v>38</v>
      </c>
      <c r="H97" s="144" t="s">
        <v>47</v>
      </c>
      <c r="I97" s="145"/>
      <c r="J97" s="145"/>
      <c r="K97" s="146"/>
      <c r="L97" s="144" t="s">
        <v>216</v>
      </c>
      <c r="M97" s="145"/>
      <c r="N97" s="145"/>
      <c r="O97" s="146"/>
      <c r="P97" s="48" t="s">
        <v>96</v>
      </c>
      <c r="Q97" s="48" t="s">
        <v>96</v>
      </c>
      <c r="R97" s="61"/>
    </row>
    <row r="98" spans="1:20" ht="23" customHeight="1">
      <c r="A98" s="161"/>
      <c r="B98" s="161"/>
      <c r="C98" s="68" t="s">
        <v>215</v>
      </c>
      <c r="D98" s="150" t="s">
        <v>120</v>
      </c>
      <c r="E98" s="150"/>
      <c r="F98" s="68" t="s">
        <v>15</v>
      </c>
      <c r="G98" s="161"/>
      <c r="H98" s="69" t="s">
        <v>29</v>
      </c>
      <c r="I98" s="69" t="s">
        <v>28</v>
      </c>
      <c r="J98" s="68" t="s">
        <v>18</v>
      </c>
      <c r="K98" s="68" t="s">
        <v>19</v>
      </c>
      <c r="L98" s="53" t="s">
        <v>109</v>
      </c>
      <c r="M98" s="53" t="s">
        <v>110</v>
      </c>
      <c r="N98" s="53" t="s">
        <v>111</v>
      </c>
      <c r="O98" s="53" t="s">
        <v>112</v>
      </c>
      <c r="P98" s="70" t="s">
        <v>104</v>
      </c>
      <c r="Q98" s="70" t="s">
        <v>116</v>
      </c>
      <c r="R98" s="70" t="s">
        <v>115</v>
      </c>
      <c r="T98" s="81" t="s">
        <v>153</v>
      </c>
    </row>
    <row r="99" spans="1:20" ht="23" customHeight="1">
      <c r="A99" s="6"/>
      <c r="B99" s="9"/>
      <c r="C99" s="72"/>
      <c r="D99" s="152"/>
      <c r="E99" s="152"/>
      <c r="F99" s="15"/>
      <c r="G99" s="7"/>
      <c r="H99" s="6"/>
      <c r="I99" s="6"/>
      <c r="J99" s="7" t="s">
        <v>1</v>
      </c>
      <c r="K99" s="8" t="s">
        <v>1</v>
      </c>
      <c r="L99" s="1"/>
      <c r="M99" s="1"/>
      <c r="N99" s="1"/>
      <c r="O99" s="20">
        <f>L99-(M99+N99)</f>
        <v>0</v>
      </c>
      <c r="P99" s="29" t="str">
        <f>IF(OR(G99="新規",G99="追加",G99=""),"OK",(IF(AND(H99="",I99=""),"NG","OK")))</f>
        <v>OK</v>
      </c>
      <c r="Q99" s="10" t="str">
        <f>IF(OR(G99="新規",G99="追加",G99=""),"OK",(IF(OR(AND(J99="",K99=""),AND(J99="",K99="□"),AND(J99="□",K99=""),AND(J99="□",K99="□")),"NG","OK")))</f>
        <v>OK</v>
      </c>
      <c r="R99" s="10" t="str">
        <f>IF(OR(AND(C99&lt;&gt;"",D99&lt;&gt;"",F99&lt;&gt;"",G99&lt;&gt;""),(C99="")),"OK","NG")</f>
        <v>OK</v>
      </c>
      <c r="T99" s="81" t="s">
        <v>161</v>
      </c>
    </row>
    <row r="100" spans="1:20" ht="23" customHeight="1">
      <c r="A100" s="6"/>
      <c r="B100" s="9"/>
      <c r="C100" s="72"/>
      <c r="D100" s="152"/>
      <c r="E100" s="152"/>
      <c r="F100" s="15"/>
      <c r="G100" s="7"/>
      <c r="H100" s="6"/>
      <c r="I100" s="6"/>
      <c r="J100" s="7" t="s">
        <v>1</v>
      </c>
      <c r="K100" s="8" t="s">
        <v>1</v>
      </c>
      <c r="L100" s="1"/>
      <c r="M100" s="1"/>
      <c r="N100" s="1"/>
      <c r="O100" s="20">
        <f t="shared" ref="O100:O105" si="30">L100-(M100+N100)</f>
        <v>0</v>
      </c>
      <c r="P100" s="29" t="str">
        <f t="shared" ref="P100:P105" si="31">IF(OR(G100="新規",G100="追加",G100=""),"OK",(IF(AND(H100="",I100=""),"NG","OK")))</f>
        <v>OK</v>
      </c>
      <c r="Q100" s="10" t="str">
        <f t="shared" ref="Q100:Q105" si="32">IF(OR(G100="新規",G100="追加",G100=""),"OK",(IF(OR(AND(J100="",K100=""),AND(J100="",K100="□"),AND(J100="□",K100=""),AND(J100="□",K100="□")),"NG","OK")))</f>
        <v>OK</v>
      </c>
      <c r="R100" s="10" t="str">
        <f t="shared" ref="R100:R105" si="33">IF(OR(AND(C100&lt;&gt;"",D100&lt;&gt;"",F100&lt;&gt;"",G100&lt;&gt;""),(C100="")),"OK","NG")</f>
        <v>OK</v>
      </c>
      <c r="T100" s="81" t="s">
        <v>218</v>
      </c>
    </row>
    <row r="101" spans="1:20" ht="23" customHeight="1">
      <c r="A101" s="6"/>
      <c r="B101" s="9"/>
      <c r="C101" s="72"/>
      <c r="D101" s="152"/>
      <c r="E101" s="152"/>
      <c r="F101" s="15"/>
      <c r="G101" s="7"/>
      <c r="H101" s="6"/>
      <c r="I101" s="6"/>
      <c r="J101" s="7" t="s">
        <v>1</v>
      </c>
      <c r="K101" s="8" t="s">
        <v>1</v>
      </c>
      <c r="L101" s="1"/>
      <c r="M101" s="1"/>
      <c r="N101" s="1"/>
      <c r="O101" s="20">
        <f t="shared" si="30"/>
        <v>0</v>
      </c>
      <c r="P101" s="29" t="str">
        <f t="shared" si="31"/>
        <v>OK</v>
      </c>
      <c r="Q101" s="10" t="str">
        <f t="shared" si="32"/>
        <v>OK</v>
      </c>
      <c r="R101" s="10" t="str">
        <f t="shared" si="33"/>
        <v>OK</v>
      </c>
      <c r="T101" s="81" t="s">
        <v>160</v>
      </c>
    </row>
    <row r="102" spans="1:20" ht="23" customHeight="1">
      <c r="A102" s="6"/>
      <c r="B102" s="9"/>
      <c r="C102" s="72"/>
      <c r="D102" s="152"/>
      <c r="E102" s="152"/>
      <c r="F102" s="15"/>
      <c r="G102" s="7"/>
      <c r="H102" s="6"/>
      <c r="I102" s="6"/>
      <c r="J102" s="7" t="s">
        <v>1</v>
      </c>
      <c r="K102" s="8" t="s">
        <v>1</v>
      </c>
      <c r="L102" s="1"/>
      <c r="M102" s="1"/>
      <c r="N102" s="1"/>
      <c r="O102" s="20">
        <f t="shared" si="30"/>
        <v>0</v>
      </c>
      <c r="P102" s="29" t="str">
        <f t="shared" si="31"/>
        <v>OK</v>
      </c>
      <c r="Q102" s="10" t="str">
        <f t="shared" si="32"/>
        <v>OK</v>
      </c>
      <c r="R102" s="10" t="str">
        <f t="shared" si="33"/>
        <v>OK</v>
      </c>
      <c r="T102" s="81" t="s">
        <v>13</v>
      </c>
    </row>
    <row r="103" spans="1:20" ht="23" customHeight="1">
      <c r="A103" s="6"/>
      <c r="B103" s="9"/>
      <c r="C103" s="72"/>
      <c r="D103" s="152"/>
      <c r="E103" s="152"/>
      <c r="F103" s="16"/>
      <c r="G103" s="7"/>
      <c r="H103" s="6"/>
      <c r="I103" s="6"/>
      <c r="J103" s="7" t="s">
        <v>1</v>
      </c>
      <c r="K103" s="8" t="s">
        <v>1</v>
      </c>
      <c r="L103" s="1"/>
      <c r="M103" s="1"/>
      <c r="N103" s="1"/>
      <c r="O103" s="20">
        <f t="shared" si="30"/>
        <v>0</v>
      </c>
      <c r="P103" s="29" t="str">
        <f t="shared" si="31"/>
        <v>OK</v>
      </c>
      <c r="Q103" s="10" t="str">
        <f>IF(OR(G103="新規",G103="追加",G103=""),"OK",(IF(OR(AND(J103="",K103=""),AND(J103="",K103="□"),AND(J103="□",K103=""),AND(J103="□",K103="□")),"NG","OK")))</f>
        <v>OK</v>
      </c>
      <c r="R103" s="10" t="str">
        <f t="shared" si="33"/>
        <v>OK</v>
      </c>
    </row>
    <row r="104" spans="1:20" ht="23" customHeight="1">
      <c r="A104" s="6"/>
      <c r="B104" s="9"/>
      <c r="C104" s="72"/>
      <c r="D104" s="152"/>
      <c r="E104" s="152"/>
      <c r="F104" s="15"/>
      <c r="G104" s="7"/>
      <c r="H104" s="6"/>
      <c r="I104" s="6"/>
      <c r="J104" s="7" t="s">
        <v>1</v>
      </c>
      <c r="K104" s="8" t="s">
        <v>1</v>
      </c>
      <c r="L104" s="1"/>
      <c r="M104" s="1"/>
      <c r="N104" s="1"/>
      <c r="O104" s="20">
        <f t="shared" si="30"/>
        <v>0</v>
      </c>
      <c r="P104" s="29" t="str">
        <f t="shared" si="31"/>
        <v>OK</v>
      </c>
      <c r="Q104" s="10" t="str">
        <f t="shared" si="32"/>
        <v>OK</v>
      </c>
      <c r="R104" s="10" t="str">
        <f t="shared" si="33"/>
        <v>OK</v>
      </c>
    </row>
    <row r="105" spans="1:20" ht="22.5" customHeight="1">
      <c r="A105" s="6"/>
      <c r="B105" s="9"/>
      <c r="C105" s="72"/>
      <c r="D105" s="152"/>
      <c r="E105" s="152"/>
      <c r="F105" s="15"/>
      <c r="G105" s="7"/>
      <c r="H105" s="6"/>
      <c r="I105" s="6"/>
      <c r="J105" s="7" t="s">
        <v>1</v>
      </c>
      <c r="K105" s="8" t="s">
        <v>1</v>
      </c>
      <c r="L105" s="1"/>
      <c r="M105" s="1"/>
      <c r="N105" s="1"/>
      <c r="O105" s="20">
        <f t="shared" si="30"/>
        <v>0</v>
      </c>
      <c r="P105" s="29" t="str">
        <f t="shared" si="31"/>
        <v>OK</v>
      </c>
      <c r="Q105" s="10" t="str">
        <f t="shared" si="32"/>
        <v>OK</v>
      </c>
      <c r="R105" s="10" t="str">
        <f t="shared" si="33"/>
        <v>OK</v>
      </c>
    </row>
    <row r="106" spans="1:20" ht="22.5" customHeight="1">
      <c r="A106" s="12"/>
      <c r="B106" s="13"/>
      <c r="C106" s="14"/>
      <c r="D106" s="13"/>
      <c r="E106" s="14"/>
      <c r="F106" s="14"/>
      <c r="G106" s="13"/>
      <c r="H106" s="13"/>
      <c r="I106" s="12"/>
      <c r="J106" s="12"/>
      <c r="K106" s="68" t="s">
        <v>137</v>
      </c>
      <c r="L106" s="27">
        <f>SUM(L99:L105)</f>
        <v>0</v>
      </c>
      <c r="M106" s="27">
        <f t="shared" ref="M106:N106" si="34">SUM(M99:M105)</f>
        <v>0</v>
      </c>
      <c r="N106" s="27">
        <f t="shared" si="34"/>
        <v>0</v>
      </c>
      <c r="O106" s="27">
        <f>L106-(M106+N106)</f>
        <v>0</v>
      </c>
      <c r="P106" s="76"/>
      <c r="Q106" s="77"/>
      <c r="R106" s="77"/>
    </row>
    <row r="107" spans="1:20" ht="22.5" customHeight="1">
      <c r="A107" s="48" t="s">
        <v>136</v>
      </c>
      <c r="B107" s="13"/>
      <c r="C107" s="14"/>
      <c r="D107" s="13"/>
      <c r="E107" s="14"/>
      <c r="F107" s="14"/>
      <c r="G107" s="13"/>
      <c r="H107" s="13"/>
      <c r="I107" s="12"/>
      <c r="J107" s="12"/>
      <c r="K107" s="12"/>
      <c r="L107" s="12"/>
      <c r="M107" s="12"/>
      <c r="N107" s="12"/>
      <c r="O107" s="12"/>
      <c r="P107" s="76"/>
      <c r="Q107" s="77"/>
      <c r="R107" s="77"/>
    </row>
    <row r="108" spans="1:20" ht="22.5" customHeight="1">
      <c r="A108" s="162" t="s">
        <v>217</v>
      </c>
      <c r="B108" s="160" t="s">
        <v>67</v>
      </c>
      <c r="C108" s="150" t="s">
        <v>286</v>
      </c>
      <c r="D108" s="150"/>
      <c r="E108" s="150"/>
      <c r="F108" s="150"/>
      <c r="G108" s="160" t="s">
        <v>38</v>
      </c>
      <c r="H108" s="144" t="s">
        <v>47</v>
      </c>
      <c r="I108" s="145"/>
      <c r="J108" s="145"/>
      <c r="K108" s="146"/>
      <c r="L108" s="144" t="s">
        <v>216</v>
      </c>
      <c r="M108" s="145"/>
      <c r="N108" s="145"/>
      <c r="O108" s="146"/>
      <c r="P108" s="48" t="s">
        <v>96</v>
      </c>
      <c r="Q108" s="48" t="s">
        <v>96</v>
      </c>
      <c r="R108" s="61"/>
    </row>
    <row r="109" spans="1:20" ht="22.5" customHeight="1">
      <c r="A109" s="161"/>
      <c r="B109" s="161"/>
      <c r="C109" s="68" t="s">
        <v>215</v>
      </c>
      <c r="D109" s="150" t="s">
        <v>120</v>
      </c>
      <c r="E109" s="150"/>
      <c r="F109" s="68" t="s">
        <v>15</v>
      </c>
      <c r="G109" s="161"/>
      <c r="H109" s="69" t="s">
        <v>29</v>
      </c>
      <c r="I109" s="69" t="s">
        <v>28</v>
      </c>
      <c r="J109" s="68" t="s">
        <v>18</v>
      </c>
      <c r="K109" s="68" t="s">
        <v>19</v>
      </c>
      <c r="L109" s="53" t="s">
        <v>109</v>
      </c>
      <c r="M109" s="53" t="s">
        <v>110</v>
      </c>
      <c r="N109" s="53" t="s">
        <v>111</v>
      </c>
      <c r="O109" s="53" t="s">
        <v>112</v>
      </c>
      <c r="P109" s="70" t="s">
        <v>104</v>
      </c>
      <c r="Q109" s="70" t="s">
        <v>116</v>
      </c>
      <c r="R109" s="70" t="s">
        <v>115</v>
      </c>
      <c r="T109" s="81" t="s">
        <v>153</v>
      </c>
    </row>
    <row r="110" spans="1:20" ht="22.5" customHeight="1">
      <c r="A110" s="6"/>
      <c r="B110" s="9"/>
      <c r="C110" s="72"/>
      <c r="D110" s="152"/>
      <c r="E110" s="152"/>
      <c r="F110" s="15"/>
      <c r="G110" s="7"/>
      <c r="H110" s="6"/>
      <c r="I110" s="6"/>
      <c r="J110" s="7" t="s">
        <v>1</v>
      </c>
      <c r="K110" s="8" t="s">
        <v>1</v>
      </c>
      <c r="L110" s="1"/>
      <c r="M110" s="1"/>
      <c r="N110" s="1"/>
      <c r="O110" s="20">
        <f>L110-(M110+N110)</f>
        <v>0</v>
      </c>
      <c r="P110" s="29" t="str">
        <f>IF(OR(G110="新規",G110="追加",G110=""),"OK",(IF(AND(H110="",I110=""),"NG","OK")))</f>
        <v>OK</v>
      </c>
      <c r="Q110" s="10" t="str">
        <f>IF(OR(G110="新規",G110="追加",G110=""),"OK",(IF(OR(AND(J110="",K110=""),AND(J110="",K110="□"),AND(J110="□",K110=""),AND(J110="□",K110="□")),"NG","OK")))</f>
        <v>OK</v>
      </c>
      <c r="R110" s="10" t="str">
        <f>IF(OR(AND(C110&lt;&gt;"",D110&lt;&gt;"",F110&lt;&gt;"",G110&lt;&gt;""),(C110="")),"OK","NG")</f>
        <v>OK</v>
      </c>
      <c r="T110" s="81" t="s">
        <v>164</v>
      </c>
    </row>
    <row r="111" spans="1:20" ht="22.5" customHeight="1">
      <c r="A111" s="6"/>
      <c r="B111" s="9"/>
      <c r="C111" s="72"/>
      <c r="D111" s="152"/>
      <c r="E111" s="152"/>
      <c r="F111" s="15"/>
      <c r="G111" s="7"/>
      <c r="H111" s="6"/>
      <c r="I111" s="6"/>
      <c r="J111" s="7" t="s">
        <v>1</v>
      </c>
      <c r="K111" s="8" t="s">
        <v>1</v>
      </c>
      <c r="L111" s="1"/>
      <c r="M111" s="1"/>
      <c r="N111" s="1"/>
      <c r="O111" s="20">
        <f t="shared" ref="O111:O116" si="35">L111-(M111+N111)</f>
        <v>0</v>
      </c>
      <c r="P111" s="29" t="str">
        <f t="shared" ref="P111:P116" si="36">IF(OR(G111="新規",G111="追加",G111=""),"OK",(IF(AND(H111="",I111=""),"NG","OK")))</f>
        <v>OK</v>
      </c>
      <c r="Q111" s="10" t="str">
        <f t="shared" ref="Q111:Q116" si="37">IF(OR(G111="新規",G111="追加",G111=""),"OK",(IF(OR(AND(J111="",K111=""),AND(J111="",K111="□"),AND(J111="□",K111=""),AND(J111="□",K111="□")),"NG","OK")))</f>
        <v>OK</v>
      </c>
      <c r="R111" s="10" t="str">
        <f t="shared" ref="R111:R115" si="38">IF(OR(AND(C111&lt;&gt;"",D111&lt;&gt;"",F111&lt;&gt;"",G111&lt;&gt;""),(C111="")),"OK","NG")</f>
        <v>OK</v>
      </c>
      <c r="T111" s="81" t="s">
        <v>13</v>
      </c>
    </row>
    <row r="112" spans="1:20" ht="22.5" customHeight="1">
      <c r="A112" s="6"/>
      <c r="B112" s="9"/>
      <c r="C112" s="72"/>
      <c r="D112" s="152"/>
      <c r="E112" s="152"/>
      <c r="F112" s="15"/>
      <c r="G112" s="7"/>
      <c r="H112" s="6"/>
      <c r="I112" s="6"/>
      <c r="J112" s="7" t="s">
        <v>1</v>
      </c>
      <c r="K112" s="8" t="s">
        <v>1</v>
      </c>
      <c r="L112" s="1"/>
      <c r="M112" s="1"/>
      <c r="N112" s="1"/>
      <c r="O112" s="20">
        <f t="shared" si="35"/>
        <v>0</v>
      </c>
      <c r="P112" s="29" t="str">
        <f t="shared" si="36"/>
        <v>OK</v>
      </c>
      <c r="Q112" s="10" t="str">
        <f t="shared" si="37"/>
        <v>OK</v>
      </c>
      <c r="R112" s="10" t="str">
        <f t="shared" si="38"/>
        <v>OK</v>
      </c>
    </row>
    <row r="113" spans="1:23" ht="22.5" customHeight="1">
      <c r="A113" s="6"/>
      <c r="B113" s="9"/>
      <c r="C113" s="72"/>
      <c r="D113" s="152"/>
      <c r="E113" s="152"/>
      <c r="F113" s="15"/>
      <c r="G113" s="7"/>
      <c r="H113" s="6"/>
      <c r="I113" s="6"/>
      <c r="J113" s="7" t="s">
        <v>1</v>
      </c>
      <c r="K113" s="8" t="s">
        <v>1</v>
      </c>
      <c r="L113" s="1"/>
      <c r="M113" s="1"/>
      <c r="N113" s="1"/>
      <c r="O113" s="20">
        <f t="shared" si="35"/>
        <v>0</v>
      </c>
      <c r="P113" s="29" t="str">
        <f t="shared" si="36"/>
        <v>OK</v>
      </c>
      <c r="Q113" s="10" t="str">
        <f t="shared" si="37"/>
        <v>OK</v>
      </c>
      <c r="R113" s="10" t="str">
        <f t="shared" si="38"/>
        <v>OK</v>
      </c>
    </row>
    <row r="114" spans="1:23" ht="22.5" customHeight="1">
      <c r="A114" s="6"/>
      <c r="B114" s="9"/>
      <c r="C114" s="72"/>
      <c r="D114" s="152"/>
      <c r="E114" s="152"/>
      <c r="F114" s="16"/>
      <c r="G114" s="7"/>
      <c r="H114" s="6"/>
      <c r="I114" s="6"/>
      <c r="J114" s="7" t="s">
        <v>1</v>
      </c>
      <c r="K114" s="8" t="s">
        <v>1</v>
      </c>
      <c r="L114" s="1"/>
      <c r="M114" s="1"/>
      <c r="N114" s="1"/>
      <c r="O114" s="20">
        <f t="shared" si="35"/>
        <v>0</v>
      </c>
      <c r="P114" s="29" t="str">
        <f t="shared" si="36"/>
        <v>OK</v>
      </c>
      <c r="Q114" s="10" t="str">
        <f t="shared" si="37"/>
        <v>OK</v>
      </c>
      <c r="R114" s="10" t="str">
        <f t="shared" si="38"/>
        <v>OK</v>
      </c>
    </row>
    <row r="115" spans="1:23" ht="22.5" customHeight="1">
      <c r="A115" s="6"/>
      <c r="B115" s="9"/>
      <c r="C115" s="72"/>
      <c r="D115" s="152"/>
      <c r="E115" s="152"/>
      <c r="F115" s="15"/>
      <c r="G115" s="7"/>
      <c r="H115" s="6"/>
      <c r="I115" s="6"/>
      <c r="J115" s="7" t="s">
        <v>1</v>
      </c>
      <c r="K115" s="8" t="s">
        <v>1</v>
      </c>
      <c r="L115" s="1"/>
      <c r="M115" s="1"/>
      <c r="N115" s="1"/>
      <c r="O115" s="20">
        <f t="shared" si="35"/>
        <v>0</v>
      </c>
      <c r="P115" s="29" t="str">
        <f t="shared" si="36"/>
        <v>OK</v>
      </c>
      <c r="Q115" s="10" t="str">
        <f t="shared" si="37"/>
        <v>OK</v>
      </c>
      <c r="R115" s="10" t="str">
        <f t="shared" si="38"/>
        <v>OK</v>
      </c>
    </row>
    <row r="116" spans="1:23" ht="22.5" customHeight="1">
      <c r="A116" s="6"/>
      <c r="B116" s="9"/>
      <c r="C116" s="72"/>
      <c r="D116" s="152"/>
      <c r="E116" s="152"/>
      <c r="F116" s="15"/>
      <c r="G116" s="7"/>
      <c r="H116" s="6"/>
      <c r="I116" s="6"/>
      <c r="J116" s="7" t="s">
        <v>1</v>
      </c>
      <c r="K116" s="8" t="s">
        <v>1</v>
      </c>
      <c r="L116" s="1"/>
      <c r="M116" s="1"/>
      <c r="N116" s="1"/>
      <c r="O116" s="20">
        <f t="shared" si="35"/>
        <v>0</v>
      </c>
      <c r="P116" s="29" t="str">
        <f t="shared" si="36"/>
        <v>OK</v>
      </c>
      <c r="Q116" s="10" t="str">
        <f t="shared" si="37"/>
        <v>OK</v>
      </c>
      <c r="R116" s="10" t="str">
        <f>IF(OR(AND(C116&lt;&gt;"",D116&lt;&gt;"",F116&lt;&gt;"",G116&lt;&gt;""),(C116="")),"OK","NG")</f>
        <v>OK</v>
      </c>
    </row>
    <row r="117" spans="1:23" ht="22.5" customHeight="1">
      <c r="A117" s="12"/>
      <c r="B117" s="13"/>
      <c r="C117" s="14"/>
      <c r="D117" s="13"/>
      <c r="E117" s="14"/>
      <c r="F117" s="14"/>
      <c r="G117" s="13"/>
      <c r="H117" s="13"/>
      <c r="I117" s="12"/>
      <c r="J117" s="12"/>
      <c r="K117" s="68" t="s">
        <v>137</v>
      </c>
      <c r="L117" s="27">
        <f>SUM(L110:L116)</f>
        <v>0</v>
      </c>
      <c r="M117" s="27">
        <f t="shared" ref="M117:N117" si="39">SUM(M110:M116)</f>
        <v>0</v>
      </c>
      <c r="N117" s="27">
        <f t="shared" si="39"/>
        <v>0</v>
      </c>
      <c r="O117" s="27">
        <f>L117-(M117+N117)</f>
        <v>0</v>
      </c>
      <c r="P117" s="76"/>
      <c r="Q117" s="77"/>
      <c r="R117" s="77"/>
    </row>
    <row r="118" spans="1:23" ht="13">
      <c r="F118" s="85"/>
    </row>
    <row r="119" spans="1:23" s="61" customFormat="1" ht="13">
      <c r="A119" s="142" t="s">
        <v>139</v>
      </c>
      <c r="B119" s="143"/>
      <c r="C119" s="53" t="s">
        <v>138</v>
      </c>
      <c r="D119" s="53" t="s">
        <v>110</v>
      </c>
      <c r="E119" s="53" t="s">
        <v>111</v>
      </c>
      <c r="F119" s="53" t="s">
        <v>112</v>
      </c>
      <c r="G119" s="53" t="s">
        <v>165</v>
      </c>
      <c r="H119" s="142" t="s">
        <v>17</v>
      </c>
      <c r="I119" s="159"/>
      <c r="J119" s="136" t="s">
        <v>208</v>
      </c>
      <c r="K119" s="136"/>
      <c r="L119" s="136"/>
      <c r="M119" s="136"/>
      <c r="P119" s="87" t="s">
        <v>198</v>
      </c>
      <c r="Q119" s="88" t="s">
        <v>70</v>
      </c>
      <c r="R119" s="88" t="s">
        <v>84</v>
      </c>
    </row>
    <row r="120" spans="1:23" ht="22.5" customHeight="1">
      <c r="A120" s="153" t="s">
        <v>237</v>
      </c>
      <c r="B120" s="154"/>
      <c r="C120" s="100">
        <f>L40</f>
        <v>0</v>
      </c>
      <c r="D120" s="100">
        <f t="shared" ref="D120:F120" si="40">M40</f>
        <v>0</v>
      </c>
      <c r="E120" s="100">
        <f t="shared" si="40"/>
        <v>0</v>
      </c>
      <c r="F120" s="100">
        <f t="shared" si="40"/>
        <v>0</v>
      </c>
      <c r="G120" s="163">
        <f>SUM(D120:D122)</f>
        <v>0</v>
      </c>
      <c r="H120" s="157"/>
      <c r="I120" s="158"/>
      <c r="J120" s="151" t="s">
        <v>209</v>
      </c>
      <c r="K120" s="151"/>
      <c r="L120" s="151"/>
      <c r="M120" s="151"/>
      <c r="N120" s="89"/>
      <c r="O120" s="89"/>
      <c r="P120" s="29" t="str">
        <f>IF(G120&lt;=2500000,"OK","NG")</f>
        <v>OK</v>
      </c>
      <c r="Q120" s="10" t="str">
        <f t="shared" ref="Q120:Q126" si="41">IF(D120&lt;=C120/2,"OK","NG")</f>
        <v>OK</v>
      </c>
      <c r="R120" s="10" t="str">
        <f t="shared" ref="R120:R126" si="42">IF(C120=D120+E120+F120,"OK","NG")</f>
        <v>OK</v>
      </c>
      <c r="S120" s="90"/>
      <c r="T120" s="70"/>
      <c r="U120" s="70"/>
      <c r="V120" s="70"/>
      <c r="W120" s="70"/>
    </row>
    <row r="121" spans="1:23" ht="22.5" customHeight="1">
      <c r="A121" s="155" t="s">
        <v>238</v>
      </c>
      <c r="B121" s="156"/>
      <c r="C121" s="100">
        <f>L51</f>
        <v>0</v>
      </c>
      <c r="D121" s="100">
        <f t="shared" ref="D121:F121" si="43">M51</f>
        <v>0</v>
      </c>
      <c r="E121" s="100">
        <f t="shared" si="43"/>
        <v>0</v>
      </c>
      <c r="F121" s="100">
        <f t="shared" si="43"/>
        <v>0</v>
      </c>
      <c r="G121" s="164"/>
      <c r="H121" s="157"/>
      <c r="I121" s="158"/>
      <c r="J121" s="151"/>
      <c r="K121" s="151"/>
      <c r="L121" s="151"/>
      <c r="M121" s="151"/>
      <c r="N121" s="89"/>
      <c r="O121" s="89"/>
      <c r="P121" s="73" t="s">
        <v>152</v>
      </c>
      <c r="Q121" s="10" t="str">
        <f t="shared" si="41"/>
        <v>OK</v>
      </c>
      <c r="R121" s="10" t="str">
        <f t="shared" si="42"/>
        <v>OK</v>
      </c>
      <c r="S121" s="36"/>
    </row>
    <row r="122" spans="1:23" ht="22.5" customHeight="1">
      <c r="A122" s="155" t="s">
        <v>239</v>
      </c>
      <c r="B122" s="156"/>
      <c r="C122" s="100">
        <f>L62</f>
        <v>0</v>
      </c>
      <c r="D122" s="100">
        <f t="shared" ref="D122:F122" si="44">M62</f>
        <v>0</v>
      </c>
      <c r="E122" s="100">
        <f t="shared" si="44"/>
        <v>0</v>
      </c>
      <c r="F122" s="100">
        <f t="shared" si="44"/>
        <v>0</v>
      </c>
      <c r="G122" s="165"/>
      <c r="H122" s="32"/>
      <c r="I122" s="33"/>
      <c r="J122" s="151"/>
      <c r="K122" s="151"/>
      <c r="L122" s="151"/>
      <c r="M122" s="151"/>
      <c r="N122" s="89"/>
      <c r="O122" s="89"/>
      <c r="P122" s="73" t="s">
        <v>152</v>
      </c>
      <c r="Q122" s="10" t="str">
        <f t="shared" si="41"/>
        <v>OK</v>
      </c>
      <c r="R122" s="10" t="str">
        <f t="shared" si="42"/>
        <v>OK</v>
      </c>
      <c r="S122" s="36"/>
    </row>
    <row r="123" spans="1:23" ht="22.5" customHeight="1">
      <c r="A123" s="155" t="s">
        <v>240</v>
      </c>
      <c r="B123" s="156"/>
      <c r="C123" s="100">
        <f>L73</f>
        <v>0</v>
      </c>
      <c r="D123" s="100">
        <f t="shared" ref="D123:F123" si="45">M73</f>
        <v>0</v>
      </c>
      <c r="E123" s="100">
        <f t="shared" si="45"/>
        <v>0</v>
      </c>
      <c r="F123" s="100">
        <f t="shared" si="45"/>
        <v>0</v>
      </c>
      <c r="G123" s="100">
        <f>D123</f>
        <v>0</v>
      </c>
      <c r="H123" s="32"/>
      <c r="I123" s="33"/>
      <c r="J123" s="150" t="s">
        <v>210</v>
      </c>
      <c r="K123" s="150"/>
      <c r="L123" s="150"/>
      <c r="M123" s="150"/>
      <c r="N123" s="89"/>
      <c r="O123" s="89"/>
      <c r="P123" s="29" t="str">
        <f>IF(G123&lt;=2500000,"OK","NG")</f>
        <v>OK</v>
      </c>
      <c r="Q123" s="10" t="str">
        <f t="shared" si="41"/>
        <v>OK</v>
      </c>
      <c r="R123" s="10" t="str">
        <f t="shared" si="42"/>
        <v>OK</v>
      </c>
      <c r="S123" s="36"/>
    </row>
    <row r="124" spans="1:23" ht="22.5" customHeight="1">
      <c r="A124" s="155" t="s">
        <v>131</v>
      </c>
      <c r="B124" s="156"/>
      <c r="C124" s="100">
        <f>L84</f>
        <v>0</v>
      </c>
      <c r="D124" s="100">
        <f t="shared" ref="D124:F124" si="46">M84</f>
        <v>0</v>
      </c>
      <c r="E124" s="100">
        <f t="shared" si="46"/>
        <v>0</v>
      </c>
      <c r="F124" s="100">
        <f t="shared" si="46"/>
        <v>0</v>
      </c>
      <c r="G124" s="100">
        <f>D124</f>
        <v>0</v>
      </c>
      <c r="H124" s="32"/>
      <c r="I124" s="33"/>
      <c r="J124" s="150" t="s">
        <v>211</v>
      </c>
      <c r="K124" s="150"/>
      <c r="L124" s="150"/>
      <c r="M124" s="150"/>
      <c r="N124" s="89"/>
      <c r="O124" s="89"/>
      <c r="P124" s="29" t="str">
        <f>IF(G124&lt;=5000000,"OK","NG")</f>
        <v>OK</v>
      </c>
      <c r="Q124" s="10" t="str">
        <f t="shared" si="41"/>
        <v>OK</v>
      </c>
      <c r="R124" s="10" t="str">
        <f t="shared" si="42"/>
        <v>OK</v>
      </c>
      <c r="S124" s="36"/>
    </row>
    <row r="125" spans="1:23" ht="22.5" customHeight="1">
      <c r="A125" s="155" t="s">
        <v>241</v>
      </c>
      <c r="B125" s="156"/>
      <c r="C125" s="100">
        <f>L95</f>
        <v>0</v>
      </c>
      <c r="D125" s="100">
        <f t="shared" ref="D125:F125" si="47">M95</f>
        <v>0</v>
      </c>
      <c r="E125" s="100">
        <f t="shared" si="47"/>
        <v>0</v>
      </c>
      <c r="F125" s="100">
        <f t="shared" si="47"/>
        <v>0</v>
      </c>
      <c r="G125" s="183">
        <f>SUM(D125:D126)</f>
        <v>0</v>
      </c>
      <c r="H125" s="32"/>
      <c r="I125" s="33"/>
      <c r="J125" s="151" t="s">
        <v>212</v>
      </c>
      <c r="K125" s="151"/>
      <c r="L125" s="151"/>
      <c r="M125" s="151"/>
      <c r="N125" s="89"/>
      <c r="O125" s="89"/>
      <c r="P125" s="29" t="str">
        <f>IF(G125&lt;=2500000,"OK","NG")</f>
        <v>OK</v>
      </c>
      <c r="Q125" s="10" t="str">
        <f t="shared" si="41"/>
        <v>OK</v>
      </c>
      <c r="R125" s="10" t="str">
        <f t="shared" si="42"/>
        <v>OK</v>
      </c>
      <c r="S125" s="36"/>
    </row>
    <row r="126" spans="1:23" ht="22.5" customHeight="1">
      <c r="A126" s="155" t="s">
        <v>242</v>
      </c>
      <c r="B126" s="156"/>
      <c r="C126" s="100">
        <f>L106</f>
        <v>0</v>
      </c>
      <c r="D126" s="100">
        <f t="shared" ref="D126:F126" si="48">M106</f>
        <v>0</v>
      </c>
      <c r="E126" s="100">
        <f t="shared" si="48"/>
        <v>0</v>
      </c>
      <c r="F126" s="100">
        <f t="shared" si="48"/>
        <v>0</v>
      </c>
      <c r="G126" s="184"/>
      <c r="H126" s="32"/>
      <c r="I126" s="33"/>
      <c r="J126" s="151"/>
      <c r="K126" s="151"/>
      <c r="L126" s="151"/>
      <c r="M126" s="151"/>
      <c r="N126" s="89"/>
      <c r="O126" s="89"/>
      <c r="P126" s="73" t="s">
        <v>152</v>
      </c>
      <c r="Q126" s="10" t="str">
        <f t="shared" si="41"/>
        <v>OK</v>
      </c>
      <c r="R126" s="10" t="str">
        <f t="shared" si="42"/>
        <v>OK</v>
      </c>
      <c r="S126" s="36"/>
    </row>
    <row r="127" spans="1:23" ht="22.5" customHeight="1">
      <c r="A127" s="155" t="s">
        <v>135</v>
      </c>
      <c r="B127" s="156"/>
      <c r="C127" s="100">
        <f>L117</f>
        <v>0</v>
      </c>
      <c r="D127" s="100">
        <f t="shared" ref="D127:F127" si="49">M117</f>
        <v>0</v>
      </c>
      <c r="E127" s="100">
        <f t="shared" si="49"/>
        <v>0</v>
      </c>
      <c r="F127" s="100">
        <f t="shared" si="49"/>
        <v>0</v>
      </c>
      <c r="G127" s="100">
        <f>D127</f>
        <v>0</v>
      </c>
      <c r="H127" s="157"/>
      <c r="I127" s="158"/>
      <c r="J127" s="150" t="s">
        <v>287</v>
      </c>
      <c r="K127" s="150"/>
      <c r="L127" s="150"/>
      <c r="M127" s="150"/>
      <c r="N127" s="89"/>
      <c r="O127" s="89"/>
      <c r="P127" s="29" t="str">
        <f>IF(G127&lt;=2500000,"OK","NG")</f>
        <v>OK</v>
      </c>
      <c r="Q127" s="10" t="str">
        <f>IF(D127&lt;=C127/2,"OK","NG")</f>
        <v>OK</v>
      </c>
      <c r="R127" s="10" t="str">
        <f>IF(C127=D127+E127+F127,"OK","NG")</f>
        <v>OK</v>
      </c>
      <c r="S127" s="36"/>
    </row>
    <row r="128" spans="1:23" ht="22.5" customHeight="1">
      <c r="A128" s="174" t="s">
        <v>14</v>
      </c>
      <c r="B128" s="175"/>
      <c r="C128" s="100">
        <f>SUM(C120:C127)</f>
        <v>0</v>
      </c>
      <c r="D128" s="100">
        <f>SUM(D120:D127)</f>
        <v>0</v>
      </c>
      <c r="E128" s="100">
        <f t="shared" ref="E128:F128" si="50">SUM(E120:E127)</f>
        <v>0</v>
      </c>
      <c r="F128" s="100">
        <f t="shared" si="50"/>
        <v>0</v>
      </c>
      <c r="G128" s="100">
        <f>D128</f>
        <v>0</v>
      </c>
      <c r="H128" s="157"/>
      <c r="I128" s="158"/>
      <c r="J128" s="177" t="s">
        <v>213</v>
      </c>
      <c r="K128" s="177"/>
      <c r="L128" s="177"/>
      <c r="M128" s="177"/>
      <c r="N128" s="89"/>
      <c r="P128" s="29" t="str">
        <f>IF(OR(C128=0,AND(G128&gt;=150000,G128&lt;=10000000)),"OK","NG")</f>
        <v>OK</v>
      </c>
      <c r="Q128" s="10" t="str">
        <f>IF(D128&lt;=C128/2,"OK","NG")</f>
        <v>OK</v>
      </c>
      <c r="R128" s="10" t="str">
        <f>IF(C128=D128+E128+F128,"OK","NG")</f>
        <v>OK</v>
      </c>
    </row>
    <row r="129" spans="1:16" ht="13"/>
    <row r="130" spans="1:16" ht="22.5" customHeight="1">
      <c r="A130" s="48" t="s">
        <v>196</v>
      </c>
    </row>
    <row r="131" spans="1:16" ht="15" customHeight="1">
      <c r="A131" s="139" t="s">
        <v>205</v>
      </c>
      <c r="B131" s="139"/>
      <c r="C131" s="139"/>
      <c r="D131" s="139"/>
      <c r="E131" s="139"/>
      <c r="F131" s="139"/>
      <c r="G131" s="139"/>
      <c r="H131" s="139"/>
      <c r="I131" s="139"/>
      <c r="J131" s="139"/>
      <c r="K131" s="50" t="s">
        <v>82</v>
      </c>
      <c r="P131" s="49" t="s">
        <v>55</v>
      </c>
    </row>
    <row r="132" spans="1:16" ht="15" customHeight="1">
      <c r="A132" s="176" t="s">
        <v>204</v>
      </c>
      <c r="B132" s="176"/>
      <c r="C132" s="176"/>
      <c r="D132" s="176"/>
      <c r="E132" s="176"/>
      <c r="F132" s="176"/>
      <c r="G132" s="176"/>
      <c r="H132" s="176"/>
      <c r="I132" s="176"/>
      <c r="J132" s="176"/>
      <c r="K132" s="56" t="s">
        <v>166</v>
      </c>
      <c r="P132" s="49" t="s">
        <v>167</v>
      </c>
    </row>
    <row r="133" spans="1:16" ht="15" customHeight="1">
      <c r="A133" s="176" t="s">
        <v>199</v>
      </c>
      <c r="B133" s="176"/>
      <c r="C133" s="176"/>
      <c r="D133" s="176"/>
      <c r="E133" s="176"/>
      <c r="F133" s="176"/>
      <c r="G133" s="176"/>
      <c r="H133" s="176"/>
      <c r="I133" s="176"/>
      <c r="J133" s="176"/>
      <c r="K133" s="56" t="s">
        <v>166</v>
      </c>
    </row>
    <row r="134" spans="1:16" ht="15" customHeight="1">
      <c r="A134" s="176" t="s">
        <v>200</v>
      </c>
      <c r="B134" s="176"/>
      <c r="C134" s="176"/>
      <c r="D134" s="176"/>
      <c r="E134" s="176"/>
      <c r="F134" s="176"/>
      <c r="G134" s="176"/>
      <c r="H134" s="176"/>
      <c r="I134" s="176"/>
      <c r="J134" s="176"/>
      <c r="K134" s="56" t="s">
        <v>166</v>
      </c>
    </row>
    <row r="135" spans="1:16" ht="15" customHeight="1">
      <c r="A135" s="176" t="s">
        <v>201</v>
      </c>
      <c r="B135" s="176"/>
      <c r="C135" s="176"/>
      <c r="D135" s="176"/>
      <c r="E135" s="176"/>
      <c r="F135" s="176"/>
      <c r="G135" s="176"/>
      <c r="H135" s="176"/>
      <c r="I135" s="176"/>
      <c r="J135" s="176"/>
      <c r="K135" s="56" t="s">
        <v>166</v>
      </c>
    </row>
    <row r="136" spans="1:16" ht="15" customHeight="1">
      <c r="A136" s="176" t="s">
        <v>289</v>
      </c>
      <c r="B136" s="176"/>
      <c r="C136" s="176"/>
      <c r="D136" s="176"/>
      <c r="E136" s="176"/>
      <c r="F136" s="176"/>
      <c r="G136" s="176"/>
      <c r="H136" s="176"/>
      <c r="I136" s="176"/>
      <c r="J136" s="176"/>
      <c r="K136" s="56" t="s">
        <v>166</v>
      </c>
    </row>
    <row r="137" spans="1:16" ht="15" customHeight="1">
      <c r="A137" s="176" t="s">
        <v>202</v>
      </c>
      <c r="B137" s="176"/>
      <c r="C137" s="176"/>
      <c r="D137" s="176"/>
      <c r="E137" s="176"/>
      <c r="F137" s="176"/>
      <c r="G137" s="176"/>
      <c r="H137" s="176"/>
      <c r="I137" s="176"/>
      <c r="J137" s="176"/>
      <c r="K137" s="56" t="s">
        <v>166</v>
      </c>
    </row>
    <row r="138" spans="1:16" ht="15" customHeight="1">
      <c r="A138" s="176" t="s">
        <v>203</v>
      </c>
      <c r="B138" s="176"/>
      <c r="C138" s="176"/>
      <c r="D138" s="176"/>
      <c r="E138" s="176"/>
      <c r="F138" s="176"/>
      <c r="G138" s="176"/>
      <c r="H138" s="176"/>
      <c r="I138" s="176"/>
      <c r="J138" s="176"/>
      <c r="K138" s="56" t="s">
        <v>166</v>
      </c>
    </row>
    <row r="139" spans="1:16" ht="15" customHeight="1">
      <c r="A139" s="17"/>
      <c r="B139" s="17"/>
      <c r="C139" s="17"/>
      <c r="D139" s="17"/>
      <c r="E139" s="17"/>
      <c r="J139" s="93" t="s">
        <v>141</v>
      </c>
      <c r="K139" s="99">
        <f>COUNTIF(K132:K138,"☑")</f>
        <v>0</v>
      </c>
    </row>
    <row r="140" spans="1:16" ht="15" customHeight="1">
      <c r="A140" s="17"/>
      <c r="B140" s="17"/>
      <c r="C140" s="17"/>
      <c r="D140" s="17"/>
      <c r="E140" s="17"/>
      <c r="H140" s="17"/>
    </row>
    <row r="141" spans="1:16" ht="15" customHeight="1">
      <c r="A141" s="48" t="s">
        <v>206</v>
      </c>
    </row>
    <row r="142" spans="1:16" ht="15" customHeight="1">
      <c r="A142" s="180" t="s">
        <v>57</v>
      </c>
      <c r="B142" s="180"/>
      <c r="C142" s="180"/>
      <c r="D142" s="180"/>
      <c r="E142" s="180"/>
      <c r="F142" s="180"/>
      <c r="G142" s="180"/>
      <c r="H142" s="180"/>
      <c r="I142" s="180"/>
      <c r="J142" s="180"/>
      <c r="K142" s="180"/>
      <c r="P142" s="95" t="s">
        <v>80</v>
      </c>
    </row>
    <row r="143" spans="1:16" ht="15" customHeight="1">
      <c r="A143" s="50" t="s">
        <v>2</v>
      </c>
      <c r="B143" s="140" t="s">
        <v>3</v>
      </c>
      <c r="C143" s="181"/>
      <c r="D143" s="181"/>
      <c r="E143" s="181"/>
      <c r="F143" s="181"/>
      <c r="G143" s="181"/>
      <c r="H143" s="181"/>
      <c r="I143" s="181"/>
      <c r="J143" s="141"/>
    </row>
    <row r="144" spans="1:16" ht="15" customHeight="1">
      <c r="A144" s="3" t="s">
        <v>1</v>
      </c>
      <c r="B144" s="182" t="s">
        <v>69</v>
      </c>
      <c r="C144" s="167"/>
      <c r="D144" s="167"/>
      <c r="E144" s="167"/>
      <c r="F144" s="167"/>
      <c r="G144" s="167"/>
      <c r="H144" s="167"/>
      <c r="I144" s="167"/>
      <c r="J144" s="168"/>
      <c r="P144" s="29" t="str">
        <f>IF(C128=0,"OK",IF(AND(A144="☑",A145="☑",A146="☑"),"OK","NG"))</f>
        <v>OK</v>
      </c>
    </row>
    <row r="145" spans="1:13" ht="15" customHeight="1">
      <c r="A145" s="3" t="s">
        <v>1</v>
      </c>
      <c r="B145" s="182" t="s">
        <v>117</v>
      </c>
      <c r="C145" s="167"/>
      <c r="D145" s="167"/>
      <c r="E145" s="167"/>
      <c r="F145" s="167"/>
      <c r="G145" s="167"/>
      <c r="H145" s="167"/>
      <c r="I145" s="167"/>
      <c r="J145" s="168"/>
    </row>
    <row r="146" spans="1:13" ht="15" customHeight="1">
      <c r="A146" s="3" t="s">
        <v>1</v>
      </c>
      <c r="B146" s="182" t="s">
        <v>288</v>
      </c>
      <c r="C146" s="167"/>
      <c r="D146" s="167"/>
      <c r="E146" s="167"/>
      <c r="F146" s="167"/>
      <c r="G146" s="167"/>
      <c r="H146" s="167"/>
      <c r="I146" s="167"/>
      <c r="J146" s="168"/>
    </row>
    <row r="147" spans="1:13" ht="15" customHeight="1"/>
    <row r="148" spans="1:13" ht="15" customHeight="1">
      <c r="A148" s="48" t="s">
        <v>207</v>
      </c>
    </row>
    <row r="149" spans="1:13" ht="15" customHeight="1">
      <c r="A149" s="50" t="s">
        <v>2</v>
      </c>
      <c r="B149" s="139" t="s">
        <v>4</v>
      </c>
      <c r="C149" s="139"/>
      <c r="D149" s="139"/>
      <c r="E149" s="139"/>
      <c r="F149" s="140" t="s">
        <v>97</v>
      </c>
      <c r="G149" s="141"/>
      <c r="H149" s="140" t="s">
        <v>20</v>
      </c>
      <c r="I149" s="141"/>
      <c r="J149" s="139" t="s">
        <v>17</v>
      </c>
      <c r="K149" s="139"/>
      <c r="L149" s="139"/>
      <c r="M149" s="139"/>
    </row>
    <row r="150" spans="1:13" ht="18.75" customHeight="1">
      <c r="A150" s="3" t="s">
        <v>1</v>
      </c>
      <c r="B150" s="138" t="s">
        <v>23</v>
      </c>
      <c r="C150" s="138"/>
      <c r="D150" s="138"/>
      <c r="E150" s="138"/>
      <c r="F150" s="142" t="s">
        <v>22</v>
      </c>
      <c r="G150" s="143"/>
      <c r="H150" s="142" t="s">
        <v>98</v>
      </c>
      <c r="I150" s="143"/>
      <c r="J150" s="138" t="s">
        <v>143</v>
      </c>
      <c r="K150" s="138"/>
      <c r="L150" s="138"/>
      <c r="M150" s="138"/>
    </row>
    <row r="151" spans="1:13" ht="18.75" customHeight="1">
      <c r="A151" s="3" t="s">
        <v>1</v>
      </c>
      <c r="B151" s="138" t="s">
        <v>25</v>
      </c>
      <c r="C151" s="138"/>
      <c r="D151" s="138"/>
      <c r="E151" s="138"/>
      <c r="F151" s="142" t="s">
        <v>16</v>
      </c>
      <c r="G151" s="143"/>
      <c r="H151" s="142" t="s">
        <v>21</v>
      </c>
      <c r="I151" s="143"/>
      <c r="J151" s="138" t="s">
        <v>100</v>
      </c>
      <c r="K151" s="138"/>
      <c r="L151" s="138"/>
      <c r="M151" s="138"/>
    </row>
    <row r="152" spans="1:13" ht="18.75" customHeight="1">
      <c r="A152" s="3" t="s">
        <v>1</v>
      </c>
      <c r="B152" s="138" t="s">
        <v>24</v>
      </c>
      <c r="C152" s="138"/>
      <c r="D152" s="138"/>
      <c r="E152" s="138"/>
      <c r="F152" s="142" t="s">
        <v>16</v>
      </c>
      <c r="G152" s="143"/>
      <c r="H152" s="142" t="s">
        <v>21</v>
      </c>
      <c r="I152" s="143"/>
      <c r="J152" s="138" t="s">
        <v>26</v>
      </c>
      <c r="K152" s="138"/>
      <c r="L152" s="138"/>
      <c r="M152" s="138"/>
    </row>
    <row r="153" spans="1:13" ht="18.75" customHeight="1">
      <c r="A153" s="3" t="s">
        <v>1</v>
      </c>
      <c r="B153" s="138" t="s">
        <v>90</v>
      </c>
      <c r="C153" s="138"/>
      <c r="D153" s="138"/>
      <c r="E153" s="138"/>
      <c r="F153" s="142" t="s">
        <v>5</v>
      </c>
      <c r="G153" s="143"/>
      <c r="H153" s="159" t="s">
        <v>16</v>
      </c>
      <c r="I153" s="143"/>
      <c r="J153" s="138" t="s">
        <v>99</v>
      </c>
      <c r="K153" s="138"/>
      <c r="L153" s="138"/>
      <c r="M153" s="138"/>
    </row>
    <row r="154" spans="1:13" ht="18.75" customHeight="1">
      <c r="A154" s="3" t="s">
        <v>1</v>
      </c>
      <c r="B154" s="138" t="s">
        <v>283</v>
      </c>
      <c r="C154" s="138"/>
      <c r="D154" s="138"/>
      <c r="E154" s="138"/>
      <c r="F154" s="142" t="s">
        <v>5</v>
      </c>
      <c r="G154" s="143"/>
      <c r="H154" s="136" t="s">
        <v>16</v>
      </c>
      <c r="I154" s="136"/>
      <c r="J154" s="138" t="s">
        <v>284</v>
      </c>
      <c r="K154" s="138"/>
      <c r="L154" s="138"/>
      <c r="M154" s="138"/>
    </row>
  </sheetData>
  <sheetProtection algorithmName="SHA-512" hashValue="OvoT1jurViTbtAkE8ykw9csE5ZK2qxjwNZBEUvmUSCl6e5+WW0+2apOrJCOdZ8tyD2CMH2YNXilcZeOECcQRaw==" saltValue="SFNZHB71Z6qdUkP/PK70aA==" spinCount="100000" sheet="1" objects="1" scenarios="1"/>
  <mergeCells count="198">
    <mergeCell ref="A1:O1"/>
    <mergeCell ref="B3:E3"/>
    <mergeCell ref="B4:E4"/>
    <mergeCell ref="P4:P5"/>
    <mergeCell ref="B5:E5"/>
    <mergeCell ref="B6:E6"/>
    <mergeCell ref="M14:O14"/>
    <mergeCell ref="M15:O15"/>
    <mergeCell ref="M16:O16"/>
    <mergeCell ref="M17:O17"/>
    <mergeCell ref="M18:O18"/>
    <mergeCell ref="M19:O19"/>
    <mergeCell ref="F9:I9"/>
    <mergeCell ref="J9:L9"/>
    <mergeCell ref="M10:O10"/>
    <mergeCell ref="M11:O11"/>
    <mergeCell ref="M12:O12"/>
    <mergeCell ref="M13:O13"/>
    <mergeCell ref="N26:O26"/>
    <mergeCell ref="A31:A32"/>
    <mergeCell ref="B31:B32"/>
    <mergeCell ref="C31:F31"/>
    <mergeCell ref="G31:G32"/>
    <mergeCell ref="H31:K31"/>
    <mergeCell ref="L31:O31"/>
    <mergeCell ref="D32:E32"/>
    <mergeCell ref="M20:O20"/>
    <mergeCell ref="M21:O21"/>
    <mergeCell ref="M22:O22"/>
    <mergeCell ref="M23:O23"/>
    <mergeCell ref="M24:O24"/>
    <mergeCell ref="M25:O25"/>
    <mergeCell ref="D39:E39"/>
    <mergeCell ref="A42:A43"/>
    <mergeCell ref="B42:B43"/>
    <mergeCell ref="C42:F42"/>
    <mergeCell ref="G42:G43"/>
    <mergeCell ref="H42:K42"/>
    <mergeCell ref="D33:E33"/>
    <mergeCell ref="D34:E34"/>
    <mergeCell ref="D35:E35"/>
    <mergeCell ref="D36:E36"/>
    <mergeCell ref="D37:E37"/>
    <mergeCell ref="D38:E38"/>
    <mergeCell ref="A53:A54"/>
    <mergeCell ref="B53:B54"/>
    <mergeCell ref="C53:F53"/>
    <mergeCell ref="L42:O42"/>
    <mergeCell ref="D43:E43"/>
    <mergeCell ref="D44:E44"/>
    <mergeCell ref="D45:E45"/>
    <mergeCell ref="D46:E46"/>
    <mergeCell ref="D47:E47"/>
    <mergeCell ref="G53:G54"/>
    <mergeCell ref="H53:K53"/>
    <mergeCell ref="L53:O53"/>
    <mergeCell ref="D54:E54"/>
    <mergeCell ref="D55:E55"/>
    <mergeCell ref="D56:E56"/>
    <mergeCell ref="D48:E48"/>
    <mergeCell ref="D49:E49"/>
    <mergeCell ref="D50:E50"/>
    <mergeCell ref="H64:K64"/>
    <mergeCell ref="L64:O64"/>
    <mergeCell ref="D65:E65"/>
    <mergeCell ref="D66:E66"/>
    <mergeCell ref="D67:E67"/>
    <mergeCell ref="D57:E57"/>
    <mergeCell ref="D58:E58"/>
    <mergeCell ref="D59:E59"/>
    <mergeCell ref="D60:E60"/>
    <mergeCell ref="D61:E61"/>
    <mergeCell ref="C64:F64"/>
    <mergeCell ref="D68:E68"/>
    <mergeCell ref="D69:E69"/>
    <mergeCell ref="D70:E70"/>
    <mergeCell ref="D71:E71"/>
    <mergeCell ref="D72:E72"/>
    <mergeCell ref="A75:A76"/>
    <mergeCell ref="B75:B76"/>
    <mergeCell ref="C75:F75"/>
    <mergeCell ref="G64:G65"/>
    <mergeCell ref="A64:A65"/>
    <mergeCell ref="B64:B65"/>
    <mergeCell ref="A86:A87"/>
    <mergeCell ref="B86:B87"/>
    <mergeCell ref="C86:F86"/>
    <mergeCell ref="G75:G76"/>
    <mergeCell ref="H75:K75"/>
    <mergeCell ref="L75:O75"/>
    <mergeCell ref="D76:E76"/>
    <mergeCell ref="D77:E77"/>
    <mergeCell ref="D78:E78"/>
    <mergeCell ref="G86:G87"/>
    <mergeCell ref="H86:K86"/>
    <mergeCell ref="L86:O86"/>
    <mergeCell ref="D87:E87"/>
    <mergeCell ref="D88:E88"/>
    <mergeCell ref="D89:E89"/>
    <mergeCell ref="D79:E79"/>
    <mergeCell ref="D80:E80"/>
    <mergeCell ref="D81:E81"/>
    <mergeCell ref="D82:E82"/>
    <mergeCell ref="D83:E83"/>
    <mergeCell ref="H97:K97"/>
    <mergeCell ref="L97:O97"/>
    <mergeCell ref="D98:E98"/>
    <mergeCell ref="D99:E99"/>
    <mergeCell ref="D100:E100"/>
    <mergeCell ref="D90:E90"/>
    <mergeCell ref="D91:E91"/>
    <mergeCell ref="D92:E92"/>
    <mergeCell ref="D93:E93"/>
    <mergeCell ref="D94:E94"/>
    <mergeCell ref="C97:F97"/>
    <mergeCell ref="D101:E101"/>
    <mergeCell ref="D102:E102"/>
    <mergeCell ref="D103:E103"/>
    <mergeCell ref="D104:E104"/>
    <mergeCell ref="D105:E105"/>
    <mergeCell ref="A108:A109"/>
    <mergeCell ref="B108:B109"/>
    <mergeCell ref="C108:F108"/>
    <mergeCell ref="G97:G98"/>
    <mergeCell ref="A97:A98"/>
    <mergeCell ref="B97:B98"/>
    <mergeCell ref="D112:E112"/>
    <mergeCell ref="D113:E113"/>
    <mergeCell ref="D114:E114"/>
    <mergeCell ref="D115:E115"/>
    <mergeCell ref="D116:E116"/>
    <mergeCell ref="A119:B119"/>
    <mergeCell ref="G108:G109"/>
    <mergeCell ref="H108:K108"/>
    <mergeCell ref="L108:O108"/>
    <mergeCell ref="D109:E109"/>
    <mergeCell ref="D110:E110"/>
    <mergeCell ref="D111:E111"/>
    <mergeCell ref="H119:I119"/>
    <mergeCell ref="J119:M119"/>
    <mergeCell ref="A120:B120"/>
    <mergeCell ref="G120:G122"/>
    <mergeCell ref="H120:I120"/>
    <mergeCell ref="J120:M122"/>
    <mergeCell ref="A121:B121"/>
    <mergeCell ref="H121:I121"/>
    <mergeCell ref="A122:B122"/>
    <mergeCell ref="A127:B127"/>
    <mergeCell ref="H127:I127"/>
    <mergeCell ref="J127:M127"/>
    <mergeCell ref="A128:B128"/>
    <mergeCell ref="H128:I128"/>
    <mergeCell ref="J128:M128"/>
    <mergeCell ref="A123:B123"/>
    <mergeCell ref="J123:M123"/>
    <mergeCell ref="A124:B124"/>
    <mergeCell ref="J124:M124"/>
    <mergeCell ref="A125:B125"/>
    <mergeCell ref="G125:G126"/>
    <mergeCell ref="J125:M126"/>
    <mergeCell ref="A126:B126"/>
    <mergeCell ref="A137:J137"/>
    <mergeCell ref="A138:J138"/>
    <mergeCell ref="A142:K142"/>
    <mergeCell ref="B143:J143"/>
    <mergeCell ref="B144:J144"/>
    <mergeCell ref="B145:J145"/>
    <mergeCell ref="A131:J131"/>
    <mergeCell ref="A132:J132"/>
    <mergeCell ref="A133:J133"/>
    <mergeCell ref="A134:J134"/>
    <mergeCell ref="A135:J135"/>
    <mergeCell ref="A136:J136"/>
    <mergeCell ref="B146:J146"/>
    <mergeCell ref="B149:E149"/>
    <mergeCell ref="F149:G149"/>
    <mergeCell ref="H149:I149"/>
    <mergeCell ref="J149:M149"/>
    <mergeCell ref="B150:E150"/>
    <mergeCell ref="F150:G150"/>
    <mergeCell ref="H150:I150"/>
    <mergeCell ref="J150:M150"/>
    <mergeCell ref="B153:E153"/>
    <mergeCell ref="F153:G153"/>
    <mergeCell ref="H153:I153"/>
    <mergeCell ref="J153:M153"/>
    <mergeCell ref="B154:E154"/>
    <mergeCell ref="F154:G154"/>
    <mergeCell ref="H154:I154"/>
    <mergeCell ref="J154:M154"/>
    <mergeCell ref="B151:E151"/>
    <mergeCell ref="F151:G151"/>
    <mergeCell ref="H151:I151"/>
    <mergeCell ref="J151:M151"/>
    <mergeCell ref="B152:E152"/>
    <mergeCell ref="F152:G152"/>
    <mergeCell ref="H152:I152"/>
    <mergeCell ref="J152:M152"/>
  </mergeCells>
  <phoneticPr fontId="2"/>
  <conditionalFormatting sqref="C120:G128">
    <cfRule type="expression" dxfId="6698" priority="2">
      <formula>$P120="NG"</formula>
    </cfRule>
  </conditionalFormatting>
  <conditionalFormatting sqref="G120:G123">
    <cfRule type="expression" dxfId="6697" priority="1">
      <formula>$P120="NG"</formula>
    </cfRule>
  </conditionalFormatting>
  <conditionalFormatting sqref="H33:K36">
    <cfRule type="expression" dxfId="6696" priority="55">
      <formula>#REF!="追加"</formula>
    </cfRule>
    <cfRule type="expression" dxfId="6695" priority="56">
      <formula>#REF!="新規"</formula>
    </cfRule>
  </conditionalFormatting>
  <conditionalFormatting sqref="H37:K39">
    <cfRule type="expression" dxfId="6694" priority="60">
      <formula>#REF!="追加"</formula>
    </cfRule>
    <cfRule type="expression" dxfId="6693" priority="67">
      <formula>#REF!="新規"</formula>
    </cfRule>
  </conditionalFormatting>
  <conditionalFormatting sqref="H44:K47">
    <cfRule type="expression" dxfId="6692" priority="46">
      <formula>#REF!="追加"</formula>
    </cfRule>
    <cfRule type="expression" dxfId="6691" priority="47">
      <formula>#REF!="新規"</formula>
    </cfRule>
  </conditionalFormatting>
  <conditionalFormatting sqref="H48:K50">
    <cfRule type="expression" dxfId="6690" priority="50">
      <formula>#REF!="追加"</formula>
    </cfRule>
    <cfRule type="expression" dxfId="6689" priority="51">
      <formula>#REF!="新規"</formula>
    </cfRule>
  </conditionalFormatting>
  <conditionalFormatting sqref="H55:K58">
    <cfRule type="expression" dxfId="6688" priority="40">
      <formula>#REF!="追加"</formula>
    </cfRule>
    <cfRule type="expression" dxfId="6687" priority="41">
      <formula>#REF!="新規"</formula>
    </cfRule>
  </conditionalFormatting>
  <conditionalFormatting sqref="H59:K61">
    <cfRule type="expression" dxfId="6686" priority="44">
      <formula>#REF!="追加"</formula>
    </cfRule>
    <cfRule type="expression" dxfId="6685" priority="45">
      <formula>#REF!="新規"</formula>
    </cfRule>
  </conditionalFormatting>
  <conditionalFormatting sqref="H66:K69">
    <cfRule type="expression" dxfId="6684" priority="34">
      <formula>#REF!="追加"</formula>
    </cfRule>
    <cfRule type="expression" dxfId="6683" priority="35">
      <formula>#REF!="新規"</formula>
    </cfRule>
  </conditionalFormatting>
  <conditionalFormatting sqref="H70:K72">
    <cfRule type="expression" dxfId="6682" priority="38">
      <formula>#REF!="追加"</formula>
    </cfRule>
    <cfRule type="expression" dxfId="6681" priority="39">
      <formula>#REF!="新規"</formula>
    </cfRule>
  </conditionalFormatting>
  <conditionalFormatting sqref="H77:K80">
    <cfRule type="expression" dxfId="6680" priority="28">
      <formula>#REF!="追加"</formula>
    </cfRule>
    <cfRule type="expression" dxfId="6679" priority="29">
      <formula>#REF!="新規"</formula>
    </cfRule>
  </conditionalFormatting>
  <conditionalFormatting sqref="H81:K83">
    <cfRule type="expression" dxfId="6678" priority="32">
      <formula>#REF!="追加"</formula>
    </cfRule>
    <cfRule type="expression" dxfId="6677" priority="33">
      <formula>#REF!="新規"</formula>
    </cfRule>
  </conditionalFormatting>
  <conditionalFormatting sqref="H88:K91">
    <cfRule type="expression" dxfId="6676" priority="22">
      <formula>#REF!="追加"</formula>
    </cfRule>
    <cfRule type="expression" dxfId="6675" priority="23">
      <formula>#REF!="新規"</formula>
    </cfRule>
  </conditionalFormatting>
  <conditionalFormatting sqref="H92:K94">
    <cfRule type="expression" dxfId="6674" priority="26">
      <formula>#REF!="追加"</formula>
    </cfRule>
    <cfRule type="expression" dxfId="6673" priority="27">
      <formula>#REF!="新規"</formula>
    </cfRule>
  </conditionalFormatting>
  <conditionalFormatting sqref="H99:K102">
    <cfRule type="expression" dxfId="6672" priority="16">
      <formula>#REF!="追加"</formula>
    </cfRule>
    <cfRule type="expression" dxfId="6671" priority="17">
      <formula>#REF!="新規"</formula>
    </cfRule>
  </conditionalFormatting>
  <conditionalFormatting sqref="H103:K105">
    <cfRule type="expression" dxfId="6670" priority="20">
      <formula>#REF!="追加"</formula>
    </cfRule>
    <cfRule type="expression" dxfId="6669" priority="21">
      <formula>#REF!="新規"</formula>
    </cfRule>
  </conditionalFormatting>
  <conditionalFormatting sqref="H110:K113">
    <cfRule type="expression" dxfId="6668" priority="10">
      <formula>#REF!="追加"</formula>
    </cfRule>
    <cfRule type="expression" dxfId="6667" priority="11">
      <formula>#REF!="新規"</formula>
    </cfRule>
  </conditionalFormatting>
  <conditionalFormatting sqref="H114:K116">
    <cfRule type="expression" dxfId="6666" priority="14">
      <formula>#REF!="追加"</formula>
    </cfRule>
    <cfRule type="expression" dxfId="6665" priority="15">
      <formula>#REF!="新規"</formula>
    </cfRule>
  </conditionalFormatting>
  <conditionalFormatting sqref="J35:K36 J39:K39">
    <cfRule type="expression" dxfId="6664" priority="57">
      <formula>#REF!="追加"</formula>
    </cfRule>
    <cfRule type="expression" dxfId="6663" priority="58">
      <formula>#REF!="新規"</formula>
    </cfRule>
  </conditionalFormatting>
  <conditionalFormatting sqref="J46:K47 J50:K50">
    <cfRule type="expression" dxfId="6662" priority="48">
      <formula>#REF!="追加"</formula>
    </cfRule>
    <cfRule type="expression" dxfId="6661" priority="49">
      <formula>#REF!="新規"</formula>
    </cfRule>
  </conditionalFormatting>
  <conditionalFormatting sqref="J57:K58 J61:K61">
    <cfRule type="expression" dxfId="6660" priority="42">
      <formula>#REF!="追加"</formula>
    </cfRule>
    <cfRule type="expression" dxfId="6659" priority="43">
      <formula>#REF!="新規"</formula>
    </cfRule>
  </conditionalFormatting>
  <conditionalFormatting sqref="J68:K69 J72:K72">
    <cfRule type="expression" dxfId="6658" priority="36">
      <formula>#REF!="追加"</formula>
    </cfRule>
    <cfRule type="expression" dxfId="6657" priority="37">
      <formula>#REF!="新規"</formula>
    </cfRule>
  </conditionalFormatting>
  <conditionalFormatting sqref="J79:K80 J83:K83">
    <cfRule type="expression" dxfId="6656" priority="30">
      <formula>#REF!="追加"</formula>
    </cfRule>
    <cfRule type="expression" dxfId="6655" priority="31">
      <formula>#REF!="新規"</formula>
    </cfRule>
  </conditionalFormatting>
  <conditionalFormatting sqref="J90:K91 J94:K94">
    <cfRule type="expression" dxfId="6654" priority="24">
      <formula>#REF!="追加"</formula>
    </cfRule>
    <cfRule type="expression" dxfId="6653" priority="25">
      <formula>#REF!="新規"</formula>
    </cfRule>
  </conditionalFormatting>
  <conditionalFormatting sqref="J101:K102 J105:K105">
    <cfRule type="expression" dxfId="6652" priority="18">
      <formula>#REF!="追加"</formula>
    </cfRule>
    <cfRule type="expression" dxfId="6651" priority="19">
      <formula>#REF!="新規"</formula>
    </cfRule>
  </conditionalFormatting>
  <conditionalFormatting sqref="J112:K113 J116:K116">
    <cfRule type="expression" dxfId="6650" priority="12">
      <formula>#REF!="追加"</formula>
    </cfRule>
    <cfRule type="expression" dxfId="6649" priority="13">
      <formula>#REF!="新規"</formula>
    </cfRule>
  </conditionalFormatting>
  <conditionalFormatting sqref="J40:O41 J51:O52 J62:O63 J73:O74 J84:O84 J95:O96 J106:O107 J117:O117">
    <cfRule type="expression" dxfId="6648" priority="72">
      <formula>$I40="追加"</formula>
    </cfRule>
    <cfRule type="expression" dxfId="6647" priority="73">
      <formula>$I40="新規"</formula>
    </cfRule>
  </conditionalFormatting>
  <conditionalFormatting sqref="K85:O85 I85">
    <cfRule type="expression" dxfId="6646" priority="76">
      <formula>#REF!="追加"</formula>
    </cfRule>
    <cfRule type="expression" dxfId="6645" priority="77">
      <formula>#REF!="新規"</formula>
    </cfRule>
  </conditionalFormatting>
  <conditionalFormatting sqref="L40:O41 L51:O52 L62:O63 L73:O74 L84:O84 L95:O96 L106:O107 L117:O117">
    <cfRule type="expression" dxfId="6644" priority="68">
      <formula>$I40="追加"</formula>
    </cfRule>
    <cfRule type="expression" dxfId="6643" priority="69">
      <formula>$I40="新規"</formula>
    </cfRule>
  </conditionalFormatting>
  <conditionalFormatting sqref="L85:O85">
    <cfRule type="expression" dxfId="6642" priority="74">
      <formula>#REF!="追加"</formula>
    </cfRule>
    <cfRule type="expression" dxfId="6641" priority="75">
      <formula>#REF!="新規"</formula>
    </cfRule>
  </conditionalFormatting>
  <conditionalFormatting sqref="P3">
    <cfRule type="expression" dxfId="6640" priority="62">
      <formula>$P3&lt;&gt;"要修正！"</formula>
    </cfRule>
    <cfRule type="expression" dxfId="6639" priority="63">
      <formula>$P3="要修正！"</formula>
    </cfRule>
  </conditionalFormatting>
  <conditionalFormatting sqref="P4:P5">
    <cfRule type="expression" dxfId="6638" priority="54">
      <formula>$P$3="要修正！"</formula>
    </cfRule>
  </conditionalFormatting>
  <conditionalFormatting sqref="P144">
    <cfRule type="expression" dxfId="6637" priority="61">
      <formula>P144="NG"</formula>
    </cfRule>
  </conditionalFormatting>
  <conditionalFormatting sqref="P33:R41">
    <cfRule type="expression" dxfId="6636" priority="59">
      <formula>P33="NG"</formula>
    </cfRule>
  </conditionalFormatting>
  <conditionalFormatting sqref="P44:R52">
    <cfRule type="expression" dxfId="6635" priority="9">
      <formula>P44="NG"</formula>
    </cfRule>
  </conditionalFormatting>
  <conditionalFormatting sqref="P55:R63">
    <cfRule type="expression" dxfId="6634" priority="7">
      <formula>P55="NG"</formula>
    </cfRule>
  </conditionalFormatting>
  <conditionalFormatting sqref="P66:R74 P75:Q83">
    <cfRule type="expression" dxfId="6633" priority="8">
      <formula>P66="NG"</formula>
    </cfRule>
  </conditionalFormatting>
  <conditionalFormatting sqref="P84:R85 R77:R83">
    <cfRule type="expression" dxfId="6632" priority="6">
      <formula>P77="NG"</formula>
    </cfRule>
  </conditionalFormatting>
  <conditionalFormatting sqref="P88:R96">
    <cfRule type="expression" dxfId="6631" priority="5">
      <formula>P88="NG"</formula>
    </cfRule>
  </conditionalFormatting>
  <conditionalFormatting sqref="P99:R107">
    <cfRule type="expression" dxfId="6630" priority="4">
      <formula>P99="NG"</formula>
    </cfRule>
  </conditionalFormatting>
  <conditionalFormatting sqref="P110:R117">
    <cfRule type="expression" dxfId="6629" priority="3">
      <formula>P110="NG"</formula>
    </cfRule>
  </conditionalFormatting>
  <conditionalFormatting sqref="P120:R120 Q121:R122">
    <cfRule type="expression" dxfId="6628" priority="71">
      <formula>#REF!="NG"</formula>
    </cfRule>
  </conditionalFormatting>
  <conditionalFormatting sqref="P120:R128">
    <cfRule type="expression" dxfId="6627" priority="52">
      <formula>P120="NG"</formula>
    </cfRule>
  </conditionalFormatting>
  <conditionalFormatting sqref="P121:R122">
    <cfRule type="expression" dxfId="6626" priority="70">
      <formula>$P29="NG"</formula>
    </cfRule>
  </conditionalFormatting>
  <conditionalFormatting sqref="P123:R127 P128:Q128">
    <cfRule type="expression" dxfId="6625" priority="53">
      <formula>#REF!="NG"</formula>
    </cfRule>
  </conditionalFormatting>
  <conditionalFormatting sqref="P125:R126">
    <cfRule type="expression" dxfId="6624" priority="65">
      <formula>$P30="NG"</formula>
    </cfRule>
  </conditionalFormatting>
  <conditionalFormatting sqref="P127:R128">
    <cfRule type="expression" dxfId="6623" priority="64">
      <formula>$P31="NG"</formula>
    </cfRule>
  </conditionalFormatting>
  <conditionalFormatting sqref="T57 T76:T80 T86:T88 T98:T102 T109:T111">
    <cfRule type="expression" dxfId="6622" priority="66">
      <formula>T57="NG"</formula>
    </cfRule>
  </conditionalFormatting>
  <dataValidations count="12">
    <dataValidation type="list" allowBlank="1" showInputMessage="1" showErrorMessage="1" sqref="D27 D11:D25" xr:uid="{04AFAC67-BC80-47CB-A1AC-D7921832F2BB}">
      <formula1>$Q$11:$Q$13</formula1>
    </dataValidation>
    <dataValidation type="list" allowBlank="1" showInputMessage="1" showErrorMessage="1" sqref="B11:B25" xr:uid="{85659523-60A0-4994-8498-9FBFC50E5561}">
      <formula1>$P$11:$P$18</formula1>
    </dataValidation>
    <dataValidation type="list" allowBlank="1" showInputMessage="1" showErrorMessage="1" sqref="C99:C105" xr:uid="{A0140F97-B158-484F-BCDB-459731116A02}">
      <formula1>$T$99:$T$102</formula1>
    </dataValidation>
    <dataValidation type="list" allowBlank="1" showInputMessage="1" showErrorMessage="1" sqref="C33:C39" xr:uid="{6FB6E137-3465-4F99-B0EB-A4347C7FFD38}">
      <formula1>$U$33:$U$36</formula1>
    </dataValidation>
    <dataValidation type="list" allowBlank="1" showInputMessage="1" showErrorMessage="1" sqref="B33:B39 B110:B116 B99:B105 B88:B94 B77:B83 B66:B72 B55:B61 B44:B50" xr:uid="{CA5733AA-B38A-4E88-9A9A-657C2E944456}">
      <formula1>$T$33:$T$34</formula1>
    </dataValidation>
    <dataValidation type="list" allowBlank="1" showInputMessage="1" showErrorMessage="1" sqref="C110:C116" xr:uid="{77D9F6F7-8E3D-43A0-851E-04E74731CD0C}">
      <formula1>$T$110:$T$111</formula1>
    </dataValidation>
    <dataValidation type="list" allowBlank="1" showInputMessage="1" showErrorMessage="1" sqref="C88:C94" xr:uid="{E669A525-2C37-4B9E-B5C8-30D47B1DFBCF}">
      <formula1>$T$87:$T$88</formula1>
    </dataValidation>
    <dataValidation type="list" allowBlank="1" showInputMessage="1" showErrorMessage="1" sqref="C77:C83" xr:uid="{DFBBE1E5-09E5-4FAA-A8BB-29526CF23B86}">
      <formula1>$T$77:$T$80</formula1>
    </dataValidation>
    <dataValidation type="list" allowBlank="1" showInputMessage="1" showErrorMessage="1" sqref="C66:C72" xr:uid="{4F8C3F00-6702-46B7-A224-3C9D0A3B95DF}">
      <formula1>$T$66:$T$68</formula1>
    </dataValidation>
    <dataValidation type="list" allowBlank="1" showInputMessage="1" showErrorMessage="1" sqref="C55:C61" xr:uid="{5A3B5BD4-27E6-4EBE-AD79-FF33E930C67D}">
      <formula1>$T$55:$T$58</formula1>
    </dataValidation>
    <dataValidation type="list" allowBlank="1" showInputMessage="1" showErrorMessage="1" sqref="C44:C50" xr:uid="{FB1B9379-16DB-49A6-B989-CD37B2D43FAB}">
      <formula1>$T$44:$T$46</formula1>
    </dataValidation>
    <dataValidation type="list" allowBlank="1" showInputMessage="1" showErrorMessage="1" sqref="K132:K138" xr:uid="{004CC695-D226-4CD3-9E12-3CA31112FEB1}">
      <formula1>$P$131:$P$132</formula1>
    </dataValidation>
  </dataValidations>
  <pageMargins left="0.70866141732283472" right="0.70866141732283472" top="0.62992125984251968" bottom="0.74803149606299213" header="0.31496062992125984" footer="0.31496062992125984"/>
  <headerFooter>
    <oddHeader>&amp;L様式第1号別添1&amp;R事業参加者用（事業参加者→事業実施主体）</oddHeader>
  </headerFooter>
  <extLst>
    <ext xmlns:x14="http://schemas.microsoft.com/office/spreadsheetml/2009/9/main" uri="{CCE6A557-97BC-4b89-ADB6-D9C93CAAB3DF}">
      <x14:dataValidations xmlns:xm="http://schemas.microsoft.com/office/excel/2006/main" count="6">
        <x14:dataValidation type="list" allowBlank="1" showInputMessage="1" showErrorMessage="1" xr:uid="{F84DF8E5-CAA0-42F5-8190-4AA292C209CF}">
          <x14:formula1>
            <xm:f>リスト!$H$2:$H$3</xm:f>
          </x14:formula1>
          <xm:sqref>A150:A154</xm:sqref>
        </x14:dataValidation>
        <x14:dataValidation type="list" allowBlank="1" showInputMessage="1" showErrorMessage="1" xr:uid="{6C3E36AE-C53E-46C4-931D-196E1D512026}">
          <x14:formula1>
            <xm:f>リスト!$D$2:$D$3</xm:f>
          </x14:formula1>
          <xm:sqref>C107 C96 C52 C63 C74 C85</xm:sqref>
        </x14:dataValidation>
        <x14:dataValidation type="list" allowBlank="1" showInputMessage="1" showErrorMessage="1" xr:uid="{8F3E6B2E-1380-41F2-9F85-733B6314FA28}">
          <x14:formula1>
            <xm:f>リスト!$E$2:$E$22</xm:f>
          </x14:formula1>
          <xm:sqref>D107 D96 D52 D63 D74 D85</xm:sqref>
        </x14:dataValidation>
        <x14:dataValidation type="list" allowBlank="1" showInputMessage="1" showErrorMessage="1" xr:uid="{8C469DAA-B958-4ADC-A1E3-E993DE041BB6}">
          <x14:formula1>
            <xm:f>リスト!$C$2:$C$4</xm:f>
          </x14:formula1>
          <xm:sqref>B107 B96 B52 B63 B74 B85</xm:sqref>
        </x14:dataValidation>
        <x14:dataValidation type="list" allowBlank="1" showInputMessage="1" showErrorMessage="1" xr:uid="{AB04ECFB-4ACD-442F-B990-671A8400EC46}">
          <x14:formula1>
            <xm:f>リスト!$G$2:$G$4</xm:f>
          </x14:formula1>
          <xm:sqref>G88:G94 G99:G105 I52 G33:G39 I63 G44:G50 I74 G55:G61 G66:G72 I96 G77:G83 I107 G110:G116</xm:sqref>
        </x14:dataValidation>
        <x14:dataValidation type="list" allowBlank="1" showInputMessage="1" showErrorMessage="1" xr:uid="{B3044F53-3730-485D-8146-CEDAB5063029}">
          <x14:formula1>
            <xm:f>リスト!$H$2:$H$4</xm:f>
          </x14:formula1>
          <xm:sqref>A144:A146 J33:K39 L107:O107 L52:O52 J99:K105 L63:O63 J77:K83 L74:O74 J44:K50 L85:O85 J55:K61 L96:O96 J66:K72 J88:K94 J110:K116</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EEDF5F-9B16-4ABB-A82E-C5ACA3933737}">
  <sheetPr>
    <pageSetUpPr fitToPage="1"/>
  </sheetPr>
  <dimension ref="A1:W154"/>
  <sheetViews>
    <sheetView view="pageBreakPreview" topLeftCell="C3" zoomScale="80" zoomScaleNormal="100" zoomScaleSheetLayoutView="80" workbookViewId="0">
      <selection activeCell="P3" sqref="P3:P5 H11:H25 K11:K25 C26 F26:L27 O33:R39 L40:O40 O44:R50 L51:O51 O55:R61 L62:O62 O66:R72 L73:O73 O77:O83 R77:R83 L84:O84 O88:R94 L95:O95 O99:R105 L106:O106 O110:R116 L117:O117 C120:G128 P120 Q120:R126 P123:P125 P127:R128 K139 P144"/>
    </sheetView>
  </sheetViews>
  <sheetFormatPr defaultColWidth="9" defaultRowHeight="22.5" customHeight="1"/>
  <cols>
    <col min="1" max="15" width="14.6328125" style="48" customWidth="1"/>
    <col min="16" max="16" width="23.26953125" style="49" customWidth="1"/>
    <col min="17" max="17" width="23.453125" style="48" bestFit="1" customWidth="1"/>
    <col min="18" max="18" width="18.90625" style="48" bestFit="1" customWidth="1"/>
    <col min="19" max="19" width="11.08984375" style="48" bestFit="1" customWidth="1"/>
    <col min="20" max="20" width="27.26953125" style="48" customWidth="1"/>
    <col min="21" max="21" width="8.90625" style="48" customWidth="1"/>
    <col min="22" max="16384" width="9" style="48"/>
  </cols>
  <sheetData>
    <row r="1" spans="1:19" s="35" customFormat="1" ht="22.5" customHeight="1">
      <c r="A1" s="178" t="s">
        <v>285</v>
      </c>
      <c r="B1" s="178"/>
      <c r="C1" s="178"/>
      <c r="D1" s="178"/>
      <c r="E1" s="178"/>
      <c r="F1" s="178"/>
      <c r="G1" s="178"/>
      <c r="H1" s="178"/>
      <c r="I1" s="178"/>
      <c r="J1" s="178"/>
      <c r="K1" s="178"/>
      <c r="L1" s="178"/>
      <c r="M1" s="178"/>
      <c r="N1" s="178"/>
      <c r="O1" s="178"/>
      <c r="P1" s="34" t="s">
        <v>58</v>
      </c>
    </row>
    <row r="2" spans="1:19" s="36" customFormat="1" ht="13">
      <c r="A2" s="36" t="s">
        <v>89</v>
      </c>
      <c r="F2" s="37"/>
      <c r="P2" s="38"/>
    </row>
    <row r="3" spans="1:19" s="36" customFormat="1" ht="22.5" customHeight="1">
      <c r="A3" s="39" t="s">
        <v>31</v>
      </c>
      <c r="B3" s="166"/>
      <c r="C3" s="167"/>
      <c r="D3" s="167"/>
      <c r="E3" s="168"/>
      <c r="F3" s="40"/>
      <c r="G3" s="40"/>
      <c r="H3" s="40"/>
      <c r="I3" s="40"/>
      <c r="J3" s="40"/>
      <c r="K3" s="40"/>
      <c r="L3" s="40"/>
      <c r="M3" s="41"/>
      <c r="N3" s="40" t="s">
        <v>148</v>
      </c>
      <c r="O3" s="40"/>
      <c r="P3" s="18" t="str">
        <f>IF(COUNTIF(P33:R154,"NG"),"要修正！","クリア ! ")</f>
        <v xml:space="preserve">クリア ! </v>
      </c>
      <c r="Q3" s="36" t="s">
        <v>113</v>
      </c>
      <c r="S3" s="38"/>
    </row>
    <row r="4" spans="1:19" s="36" customFormat="1" ht="22.5" customHeight="1">
      <c r="A4" s="39" t="s">
        <v>30</v>
      </c>
      <c r="B4" s="166"/>
      <c r="C4" s="167"/>
      <c r="D4" s="167"/>
      <c r="E4" s="168"/>
      <c r="F4" s="40"/>
      <c r="G4" s="40"/>
      <c r="H4" s="40"/>
      <c r="I4" s="40"/>
      <c r="J4" s="40"/>
      <c r="K4" s="40"/>
      <c r="L4" s="40"/>
      <c r="M4" s="42"/>
      <c r="N4" s="40" t="s">
        <v>145</v>
      </c>
      <c r="O4" s="40"/>
      <c r="P4" s="169" t="str">
        <f>IF(P3="要修正！","※「クリア！」になるようNG箇所を修正してください。","")</f>
        <v/>
      </c>
    </row>
    <row r="5" spans="1:19" s="36" customFormat="1" ht="22.5" customHeight="1">
      <c r="A5" s="39" t="s">
        <v>32</v>
      </c>
      <c r="B5" s="171"/>
      <c r="C5" s="167"/>
      <c r="D5" s="167"/>
      <c r="E5" s="168"/>
      <c r="F5" s="40"/>
      <c r="G5" s="40"/>
      <c r="H5" s="40"/>
      <c r="I5" s="40"/>
      <c r="J5" s="40"/>
      <c r="K5" s="40"/>
      <c r="L5" s="40"/>
      <c r="M5" s="43"/>
      <c r="N5" s="40" t="s">
        <v>146</v>
      </c>
      <c r="O5" s="40"/>
      <c r="P5" s="170"/>
    </row>
    <row r="6" spans="1:19" s="36" customFormat="1" ht="22.5" customHeight="1">
      <c r="A6" s="39" t="s">
        <v>33</v>
      </c>
      <c r="B6" s="166"/>
      <c r="C6" s="167"/>
      <c r="D6" s="167"/>
      <c r="E6" s="168"/>
      <c r="F6" s="40"/>
      <c r="G6" s="40"/>
      <c r="H6" s="40"/>
      <c r="I6" s="40"/>
      <c r="J6" s="40"/>
      <c r="K6" s="40"/>
      <c r="L6" s="40"/>
      <c r="M6" s="44"/>
      <c r="N6" s="40" t="s">
        <v>147</v>
      </c>
      <c r="O6" s="40"/>
      <c r="P6" s="45"/>
      <c r="Q6" s="46"/>
    </row>
    <row r="7" spans="1:19" s="36" customFormat="1" ht="22.5" customHeight="1">
      <c r="E7" s="47"/>
      <c r="F7" s="47"/>
      <c r="G7" s="47"/>
      <c r="H7" s="47"/>
      <c r="I7" s="47"/>
      <c r="J7" s="47"/>
      <c r="K7" s="47"/>
      <c r="L7" s="47"/>
      <c r="M7" s="47"/>
      <c r="N7" s="47"/>
      <c r="O7" s="47"/>
      <c r="P7" s="45"/>
      <c r="Q7" s="46"/>
    </row>
    <row r="8" spans="1:19" ht="22.5" customHeight="1">
      <c r="A8" s="48" t="s">
        <v>144</v>
      </c>
    </row>
    <row r="9" spans="1:19" ht="22.5" customHeight="1">
      <c r="F9" s="139" t="s">
        <v>170</v>
      </c>
      <c r="G9" s="139"/>
      <c r="H9" s="139"/>
      <c r="I9" s="139"/>
      <c r="J9" s="139" t="s">
        <v>235</v>
      </c>
      <c r="K9" s="139"/>
      <c r="L9" s="139"/>
    </row>
    <row r="10" spans="1:19" s="17" customFormat="1" ht="22.5" customHeight="1">
      <c r="A10" s="50" t="s">
        <v>118</v>
      </c>
      <c r="B10" s="50" t="s">
        <v>139</v>
      </c>
      <c r="C10" s="50" t="s">
        <v>197</v>
      </c>
      <c r="D10" s="50" t="s">
        <v>119</v>
      </c>
      <c r="E10" s="50" t="s">
        <v>6</v>
      </c>
      <c r="F10" s="53" t="s">
        <v>275</v>
      </c>
      <c r="G10" s="53" t="s">
        <v>276</v>
      </c>
      <c r="H10" s="51" t="s">
        <v>277</v>
      </c>
      <c r="I10" s="96" t="s">
        <v>150</v>
      </c>
      <c r="J10" s="51" t="s">
        <v>278</v>
      </c>
      <c r="K10" s="52" t="s">
        <v>279</v>
      </c>
      <c r="L10" s="96" t="s">
        <v>149</v>
      </c>
      <c r="M10" s="136" t="s">
        <v>243</v>
      </c>
      <c r="N10" s="136"/>
      <c r="O10" s="142"/>
      <c r="P10" s="50" t="s">
        <v>250</v>
      </c>
      <c r="Q10" s="86" t="s">
        <v>119</v>
      </c>
      <c r="S10" s="48"/>
    </row>
    <row r="11" spans="1:19" s="17" customFormat="1" ht="22.5" customHeight="1">
      <c r="A11" s="50">
        <v>1</v>
      </c>
      <c r="B11" s="54"/>
      <c r="C11" s="55"/>
      <c r="D11" s="56"/>
      <c r="E11" s="30"/>
      <c r="F11" s="6"/>
      <c r="G11" s="6"/>
      <c r="H11" s="26">
        <f>G11-F11</f>
        <v>0</v>
      </c>
      <c r="I11" s="57"/>
      <c r="J11" s="58"/>
      <c r="K11" s="25">
        <f>J11-F11</f>
        <v>0</v>
      </c>
      <c r="L11" s="59"/>
      <c r="M11" s="172"/>
      <c r="N11" s="172"/>
      <c r="O11" s="173"/>
      <c r="P11" s="60" t="s">
        <v>252</v>
      </c>
      <c r="Q11" s="91" t="s">
        <v>156</v>
      </c>
      <c r="S11" s="48"/>
    </row>
    <row r="12" spans="1:19" s="17" customFormat="1" ht="22.5" customHeight="1">
      <c r="A12" s="50">
        <v>2</v>
      </c>
      <c r="B12" s="54"/>
      <c r="C12" s="55"/>
      <c r="D12" s="56"/>
      <c r="E12" s="30"/>
      <c r="F12" s="6"/>
      <c r="G12" s="6"/>
      <c r="H12" s="26">
        <f t="shared" ref="H12:H25" si="0">G12-F12</f>
        <v>0</v>
      </c>
      <c r="I12" s="57"/>
      <c r="J12" s="58"/>
      <c r="K12" s="25">
        <f t="shared" ref="K12:K25" si="1">J12-F12</f>
        <v>0</v>
      </c>
      <c r="L12" s="59"/>
      <c r="M12" s="172"/>
      <c r="N12" s="172"/>
      <c r="O12" s="173"/>
      <c r="P12" s="60" t="s">
        <v>251</v>
      </c>
      <c r="Q12" s="91" t="s">
        <v>158</v>
      </c>
      <c r="S12" s="48"/>
    </row>
    <row r="13" spans="1:19" s="17" customFormat="1" ht="22.5" customHeight="1">
      <c r="A13" s="50">
        <v>3</v>
      </c>
      <c r="B13" s="54"/>
      <c r="C13" s="55"/>
      <c r="D13" s="56"/>
      <c r="E13" s="30"/>
      <c r="F13" s="6"/>
      <c r="G13" s="6"/>
      <c r="H13" s="26">
        <f t="shared" si="0"/>
        <v>0</v>
      </c>
      <c r="I13" s="57"/>
      <c r="J13" s="58"/>
      <c r="K13" s="25">
        <f t="shared" si="1"/>
        <v>0</v>
      </c>
      <c r="L13" s="59"/>
      <c r="M13" s="172"/>
      <c r="N13" s="172"/>
      <c r="O13" s="173"/>
      <c r="P13" s="60" t="s">
        <v>253</v>
      </c>
      <c r="Q13" s="91" t="s">
        <v>157</v>
      </c>
      <c r="S13" s="48"/>
    </row>
    <row r="14" spans="1:19" s="17" customFormat="1" ht="22.5" customHeight="1">
      <c r="A14" s="50">
        <v>4</v>
      </c>
      <c r="B14" s="54"/>
      <c r="C14" s="55"/>
      <c r="D14" s="56"/>
      <c r="E14" s="30"/>
      <c r="F14" s="6"/>
      <c r="G14" s="6"/>
      <c r="H14" s="26">
        <f t="shared" si="0"/>
        <v>0</v>
      </c>
      <c r="I14" s="57"/>
      <c r="J14" s="58"/>
      <c r="K14" s="25">
        <f t="shared" si="1"/>
        <v>0</v>
      </c>
      <c r="L14" s="59"/>
      <c r="M14" s="172"/>
      <c r="N14" s="172"/>
      <c r="O14" s="173"/>
      <c r="P14" s="60" t="s">
        <v>254</v>
      </c>
      <c r="S14" s="48"/>
    </row>
    <row r="15" spans="1:19" s="17" customFormat="1" ht="22.5" customHeight="1">
      <c r="A15" s="50">
        <v>5</v>
      </c>
      <c r="B15" s="54"/>
      <c r="C15" s="55"/>
      <c r="D15" s="56"/>
      <c r="E15" s="30"/>
      <c r="F15" s="6"/>
      <c r="G15" s="6"/>
      <c r="H15" s="26">
        <f t="shared" si="0"/>
        <v>0</v>
      </c>
      <c r="I15" s="57"/>
      <c r="J15" s="58"/>
      <c r="K15" s="25">
        <f t="shared" si="1"/>
        <v>0</v>
      </c>
      <c r="L15" s="59"/>
      <c r="M15" s="172"/>
      <c r="N15" s="172"/>
      <c r="O15" s="173"/>
      <c r="P15" s="60" t="s">
        <v>255</v>
      </c>
      <c r="Q15" s="61"/>
      <c r="S15" s="48"/>
    </row>
    <row r="16" spans="1:19" s="17" customFormat="1" ht="22.5" customHeight="1">
      <c r="A16" s="50">
        <v>6</v>
      </c>
      <c r="B16" s="54"/>
      <c r="C16" s="55"/>
      <c r="D16" s="56"/>
      <c r="E16" s="30"/>
      <c r="F16" s="6"/>
      <c r="G16" s="62"/>
      <c r="H16" s="26">
        <f t="shared" si="0"/>
        <v>0</v>
      </c>
      <c r="I16" s="57"/>
      <c r="J16" s="58"/>
      <c r="K16" s="25">
        <f t="shared" si="1"/>
        <v>0</v>
      </c>
      <c r="L16" s="59"/>
      <c r="M16" s="172"/>
      <c r="N16" s="172"/>
      <c r="O16" s="173"/>
      <c r="P16" s="60" t="s">
        <v>256</v>
      </c>
      <c r="Q16" s="61"/>
      <c r="S16" s="48"/>
    </row>
    <row r="17" spans="1:22" s="17" customFormat="1" ht="22.5" customHeight="1">
      <c r="A17" s="50">
        <v>7</v>
      </c>
      <c r="B17" s="54"/>
      <c r="C17" s="55"/>
      <c r="D17" s="56"/>
      <c r="E17" s="30"/>
      <c r="F17" s="6"/>
      <c r="G17" s="6"/>
      <c r="H17" s="26">
        <f t="shared" si="0"/>
        <v>0</v>
      </c>
      <c r="I17" s="57"/>
      <c r="J17" s="58"/>
      <c r="K17" s="25">
        <f t="shared" si="1"/>
        <v>0</v>
      </c>
      <c r="L17" s="59"/>
      <c r="M17" s="172"/>
      <c r="N17" s="172"/>
      <c r="O17" s="173"/>
      <c r="P17" s="60" t="s">
        <v>257</v>
      </c>
      <c r="Q17" s="61"/>
      <c r="S17" s="48"/>
    </row>
    <row r="18" spans="1:22" s="17" customFormat="1" ht="22.5" customHeight="1">
      <c r="A18" s="50">
        <v>8</v>
      </c>
      <c r="B18" s="54"/>
      <c r="C18" s="55"/>
      <c r="D18" s="56"/>
      <c r="E18" s="30"/>
      <c r="F18" s="6"/>
      <c r="G18" s="6"/>
      <c r="H18" s="26">
        <f t="shared" si="0"/>
        <v>0</v>
      </c>
      <c r="I18" s="57"/>
      <c r="J18" s="58"/>
      <c r="K18" s="25">
        <f t="shared" si="1"/>
        <v>0</v>
      </c>
      <c r="L18" s="59"/>
      <c r="M18" s="172"/>
      <c r="N18" s="172"/>
      <c r="O18" s="173"/>
      <c r="P18" s="60" t="s">
        <v>258</v>
      </c>
      <c r="Q18" s="61"/>
      <c r="S18" s="48"/>
    </row>
    <row r="19" spans="1:22" ht="22.5" customHeight="1">
      <c r="A19" s="50">
        <v>9</v>
      </c>
      <c r="B19" s="54"/>
      <c r="C19" s="24"/>
      <c r="D19" s="56"/>
      <c r="E19" s="2"/>
      <c r="F19" s="31"/>
      <c r="G19" s="31"/>
      <c r="H19" s="26">
        <f t="shared" si="0"/>
        <v>0</v>
      </c>
      <c r="I19" s="19"/>
      <c r="J19" s="28"/>
      <c r="K19" s="25">
        <f t="shared" si="1"/>
        <v>0</v>
      </c>
      <c r="L19" s="23"/>
      <c r="M19" s="172"/>
      <c r="N19" s="172"/>
      <c r="O19" s="172"/>
      <c r="P19" s="17"/>
      <c r="Q19" s="61"/>
    </row>
    <row r="20" spans="1:22" ht="22.5" customHeight="1">
      <c r="A20" s="50">
        <v>10</v>
      </c>
      <c r="B20" s="54"/>
      <c r="C20" s="24"/>
      <c r="D20" s="56"/>
      <c r="E20" s="2"/>
      <c r="F20" s="31"/>
      <c r="G20" s="31"/>
      <c r="H20" s="26">
        <f t="shared" si="0"/>
        <v>0</v>
      </c>
      <c r="I20" s="19"/>
      <c r="J20" s="28"/>
      <c r="K20" s="25">
        <f t="shared" si="1"/>
        <v>0</v>
      </c>
      <c r="L20" s="23"/>
      <c r="M20" s="172"/>
      <c r="N20" s="172"/>
      <c r="O20" s="172"/>
      <c r="P20" s="17"/>
      <c r="Q20" s="61"/>
    </row>
    <row r="21" spans="1:22" ht="22.5" customHeight="1">
      <c r="A21" s="50">
        <v>11</v>
      </c>
      <c r="B21" s="54"/>
      <c r="C21" s="24"/>
      <c r="D21" s="56"/>
      <c r="E21" s="2"/>
      <c r="F21" s="31"/>
      <c r="G21" s="31"/>
      <c r="H21" s="26">
        <f t="shared" si="0"/>
        <v>0</v>
      </c>
      <c r="I21" s="19"/>
      <c r="J21" s="28"/>
      <c r="K21" s="25">
        <f t="shared" si="1"/>
        <v>0</v>
      </c>
      <c r="L21" s="23"/>
      <c r="M21" s="172"/>
      <c r="N21" s="172"/>
      <c r="O21" s="172"/>
      <c r="P21" s="17"/>
      <c r="Q21" s="61"/>
    </row>
    <row r="22" spans="1:22" ht="22.5" customHeight="1">
      <c r="A22" s="50">
        <v>12</v>
      </c>
      <c r="B22" s="54"/>
      <c r="C22" s="24"/>
      <c r="D22" s="56"/>
      <c r="E22" s="2"/>
      <c r="F22" s="31"/>
      <c r="G22" s="31"/>
      <c r="H22" s="26">
        <f t="shared" si="0"/>
        <v>0</v>
      </c>
      <c r="I22" s="19"/>
      <c r="J22" s="28"/>
      <c r="K22" s="25">
        <f t="shared" si="1"/>
        <v>0</v>
      </c>
      <c r="L22" s="23"/>
      <c r="M22" s="172"/>
      <c r="N22" s="172"/>
      <c r="O22" s="172"/>
      <c r="P22" s="17"/>
      <c r="Q22" s="61"/>
    </row>
    <row r="23" spans="1:22" ht="22.5" customHeight="1">
      <c r="A23" s="50">
        <v>13</v>
      </c>
      <c r="B23" s="54"/>
      <c r="C23" s="24"/>
      <c r="D23" s="56"/>
      <c r="E23" s="2"/>
      <c r="F23" s="31"/>
      <c r="G23" s="31"/>
      <c r="H23" s="26">
        <f t="shared" si="0"/>
        <v>0</v>
      </c>
      <c r="I23" s="19"/>
      <c r="J23" s="28"/>
      <c r="K23" s="25">
        <f t="shared" si="1"/>
        <v>0</v>
      </c>
      <c r="L23" s="23"/>
      <c r="M23" s="172"/>
      <c r="N23" s="172"/>
      <c r="O23" s="172"/>
      <c r="P23" s="17"/>
      <c r="Q23" s="61"/>
    </row>
    <row r="24" spans="1:22" ht="22.5" customHeight="1">
      <c r="A24" s="50">
        <v>14</v>
      </c>
      <c r="B24" s="54"/>
      <c r="C24" s="24"/>
      <c r="D24" s="56"/>
      <c r="E24" s="2"/>
      <c r="F24" s="31"/>
      <c r="G24" s="31"/>
      <c r="H24" s="26">
        <f t="shared" si="0"/>
        <v>0</v>
      </c>
      <c r="I24" s="19"/>
      <c r="J24" s="28"/>
      <c r="K24" s="25">
        <f t="shared" si="1"/>
        <v>0</v>
      </c>
      <c r="L24" s="23"/>
      <c r="M24" s="172"/>
      <c r="N24" s="172"/>
      <c r="O24" s="172"/>
      <c r="P24" s="17"/>
      <c r="Q24" s="61"/>
    </row>
    <row r="25" spans="1:22" ht="22.5" customHeight="1">
      <c r="A25" s="50">
        <v>15</v>
      </c>
      <c r="B25" s="54"/>
      <c r="C25" s="24"/>
      <c r="D25" s="56"/>
      <c r="E25" s="2"/>
      <c r="F25" s="31"/>
      <c r="G25" s="31"/>
      <c r="H25" s="26">
        <f t="shared" si="0"/>
        <v>0</v>
      </c>
      <c r="I25" s="19"/>
      <c r="J25" s="28"/>
      <c r="K25" s="25">
        <f t="shared" si="1"/>
        <v>0</v>
      </c>
      <c r="L25" s="23"/>
      <c r="M25" s="172"/>
      <c r="N25" s="172"/>
      <c r="O25" s="172"/>
      <c r="P25" s="17"/>
      <c r="Q25" s="61"/>
    </row>
    <row r="26" spans="1:22" ht="22.5" customHeight="1">
      <c r="A26" s="50" t="s">
        <v>0</v>
      </c>
      <c r="B26" s="63"/>
      <c r="C26" s="25">
        <f>SUM(C11:C25)</f>
        <v>0</v>
      </c>
      <c r="D26" s="64"/>
      <c r="E26" s="50" t="s">
        <v>233</v>
      </c>
      <c r="F26" s="27">
        <f>SUMIF(D11:D25,"野菜",F11:F25)+SUMIF(D11:D25,"果樹",F11:F25)</f>
        <v>0</v>
      </c>
      <c r="G26" s="27">
        <f>SUMIF(D11:D25,"野菜",G11:G25)+SUMIF(D11:D25,"果樹",G11:G25)</f>
        <v>0</v>
      </c>
      <c r="H26" s="27">
        <f>SUMIF(D11:D25,"野菜",H11:H25)+SUMIF(D11:D25,"果樹",H11:H25)</f>
        <v>0</v>
      </c>
      <c r="I26" s="101" t="str">
        <f>IFERROR(ROUND((H26/F26)*100,1),"")</f>
        <v/>
      </c>
      <c r="J26" s="25">
        <f>SUMIF(D11:D25,"野菜",J11:J25)+SUMIF(D11:D25,"果樹",J11:J25)</f>
        <v>0</v>
      </c>
      <c r="K26" s="25">
        <f>SUMIF(D11:D25,"野菜",K11:K25)+SUMIF(D11:D25,"果樹",K11:K25)</f>
        <v>0</v>
      </c>
      <c r="L26" s="99" t="str">
        <f>IFERROR(ROUND((K26/F26)*100,1),"")</f>
        <v/>
      </c>
      <c r="N26" s="179"/>
      <c r="O26" s="179"/>
      <c r="P26" s="48"/>
    </row>
    <row r="27" spans="1:22" ht="22.5" customHeight="1">
      <c r="A27" s="17"/>
      <c r="B27" s="17"/>
      <c r="C27" s="17" t="s">
        <v>236</v>
      </c>
      <c r="D27" s="56"/>
      <c r="E27" s="50" t="s">
        <v>157</v>
      </c>
      <c r="F27" s="27">
        <f>SUMIF(D10:D24,"花き",F10:F24)</f>
        <v>0</v>
      </c>
      <c r="G27" s="27">
        <f>SUMIF(D10:D24,"花き",G10:G24)</f>
        <v>0</v>
      </c>
      <c r="H27" s="27">
        <f>SUMIF(D10:D24,"花き",H10:H24)</f>
        <v>0</v>
      </c>
      <c r="I27" s="101" t="str">
        <f>IFERROR(ROUND((H27/F27)*100,1),"")</f>
        <v/>
      </c>
      <c r="J27" s="25">
        <f>SUMIF(D10:D25,"花き",J10:J25)</f>
        <v>0</v>
      </c>
      <c r="K27" s="25">
        <f>SUMIF(D10:D24,"花き",K10:K24)</f>
        <v>0</v>
      </c>
      <c r="L27" s="99" t="str">
        <f>IFERROR(ROUND((K27/F27)*100,1),"")</f>
        <v/>
      </c>
      <c r="N27" s="17"/>
      <c r="O27" s="17"/>
      <c r="P27" s="48"/>
    </row>
    <row r="28" spans="1:22" ht="22.5" customHeight="1">
      <c r="A28" s="17"/>
      <c r="B28" s="17"/>
      <c r="C28" s="17"/>
      <c r="D28" s="65"/>
      <c r="E28" s="65"/>
      <c r="F28" s="65"/>
      <c r="G28" s="65"/>
      <c r="H28" s="65"/>
      <c r="I28" s="65"/>
      <c r="J28" s="65"/>
      <c r="K28" s="65"/>
      <c r="L28" s="65"/>
      <c r="M28" s="17"/>
      <c r="N28" s="17"/>
      <c r="O28" s="17"/>
      <c r="P28" s="48"/>
    </row>
    <row r="29" spans="1:22" ht="22.5" customHeight="1">
      <c r="A29" s="94" t="s">
        <v>124</v>
      </c>
      <c r="P29" s="48"/>
    </row>
    <row r="30" spans="1:22" ht="22.5" customHeight="1">
      <c r="A30" s="66" t="s">
        <v>125</v>
      </c>
      <c r="C30" s="67"/>
      <c r="P30" s="48"/>
    </row>
    <row r="31" spans="1:22" s="61" customFormat="1" ht="22.5" customHeight="1">
      <c r="A31" s="162" t="s">
        <v>217</v>
      </c>
      <c r="B31" s="160" t="s">
        <v>67</v>
      </c>
      <c r="C31" s="150" t="s">
        <v>286</v>
      </c>
      <c r="D31" s="150"/>
      <c r="E31" s="150"/>
      <c r="F31" s="150"/>
      <c r="G31" s="160" t="s">
        <v>38</v>
      </c>
      <c r="H31" s="144" t="s">
        <v>47</v>
      </c>
      <c r="I31" s="145"/>
      <c r="J31" s="145"/>
      <c r="K31" s="146"/>
      <c r="L31" s="144" t="s">
        <v>216</v>
      </c>
      <c r="M31" s="145"/>
      <c r="N31" s="145"/>
      <c r="O31" s="146"/>
      <c r="P31" s="48" t="s">
        <v>96</v>
      </c>
      <c r="Q31" s="48" t="s">
        <v>96</v>
      </c>
      <c r="S31" s="48"/>
    </row>
    <row r="32" spans="1:22" s="70" customFormat="1" ht="22.5" customHeight="1">
      <c r="A32" s="161"/>
      <c r="B32" s="161"/>
      <c r="C32" s="68" t="s">
        <v>215</v>
      </c>
      <c r="D32" s="150" t="s">
        <v>120</v>
      </c>
      <c r="E32" s="150"/>
      <c r="F32" s="68" t="s">
        <v>15</v>
      </c>
      <c r="G32" s="161"/>
      <c r="H32" s="69" t="s">
        <v>29</v>
      </c>
      <c r="I32" s="69" t="s">
        <v>28</v>
      </c>
      <c r="J32" s="68" t="s">
        <v>18</v>
      </c>
      <c r="K32" s="68" t="s">
        <v>19</v>
      </c>
      <c r="L32" s="53" t="s">
        <v>109</v>
      </c>
      <c r="M32" s="53" t="s">
        <v>110</v>
      </c>
      <c r="N32" s="53" t="s">
        <v>111</v>
      </c>
      <c r="O32" s="53" t="s">
        <v>112</v>
      </c>
      <c r="P32" s="70" t="s">
        <v>104</v>
      </c>
      <c r="Q32" s="70" t="s">
        <v>116</v>
      </c>
      <c r="R32" s="70" t="s">
        <v>115</v>
      </c>
      <c r="S32" s="48"/>
      <c r="T32" s="71" t="s">
        <v>67</v>
      </c>
      <c r="U32" s="98" t="s">
        <v>153</v>
      </c>
      <c r="V32" s="61"/>
    </row>
    <row r="33" spans="1:22" ht="22.5" customHeight="1">
      <c r="A33" s="6"/>
      <c r="B33" s="9"/>
      <c r="C33" s="72"/>
      <c r="D33" s="152"/>
      <c r="E33" s="152"/>
      <c r="F33" s="15"/>
      <c r="G33" s="7"/>
      <c r="H33" s="6"/>
      <c r="I33" s="21"/>
      <c r="J33" s="7" t="s">
        <v>1</v>
      </c>
      <c r="K33" s="8" t="s">
        <v>1</v>
      </c>
      <c r="L33" s="1"/>
      <c r="M33" s="1"/>
      <c r="N33" s="1"/>
      <c r="O33" s="20">
        <f>L33-(M33+N33)</f>
        <v>0</v>
      </c>
      <c r="P33" s="29" t="str">
        <f>IF(OR(G33="新規",G33="追加",G33=""),"OK",(IF(AND(H33="",I33=""),"NG","OK")))</f>
        <v>OK</v>
      </c>
      <c r="Q33" s="10" t="str">
        <f>IF(OR(G33="新規",G33="追加",G33=""),"OK",(IF(OR(AND(J33="",K33=""),AND(J33="",K33="□"),AND(J33="□",K33=""),AND(J33="□",K33="□")),"NG","OK")))</f>
        <v>OK</v>
      </c>
      <c r="R33" s="10" t="str">
        <f>IF(OR(AND(C33&lt;&gt;"",D33&lt;&gt;"",F33&lt;&gt;"",G33&lt;&gt;""),(C33="")),"OK","NG")</f>
        <v>OK</v>
      </c>
      <c r="T33" s="71" t="s">
        <v>65</v>
      </c>
      <c r="U33" s="74" t="s">
        <v>154</v>
      </c>
      <c r="V33" s="61"/>
    </row>
    <row r="34" spans="1:22" ht="22.5" customHeight="1">
      <c r="A34" s="6"/>
      <c r="B34" s="9"/>
      <c r="C34" s="72"/>
      <c r="D34" s="152"/>
      <c r="E34" s="152"/>
      <c r="F34" s="15"/>
      <c r="G34" s="7"/>
      <c r="H34" s="6"/>
      <c r="I34" s="21"/>
      <c r="J34" s="7" t="s">
        <v>1</v>
      </c>
      <c r="K34" s="8" t="s">
        <v>1</v>
      </c>
      <c r="L34" s="1"/>
      <c r="M34" s="1"/>
      <c r="N34" s="1"/>
      <c r="O34" s="20">
        <f t="shared" ref="O34:O39" si="2">L34-(M34+N34)</f>
        <v>0</v>
      </c>
      <c r="P34" s="29" t="str">
        <f t="shared" ref="P34:P39" si="3">IF(OR(G34="新規",G34="追加",G34=""),"OK",(IF(AND(H34="",I34=""),"NG","OK")))</f>
        <v>OK</v>
      </c>
      <c r="Q34" s="10" t="str">
        <f t="shared" ref="Q34:Q39" si="4">IF(OR(G34="新規",G34="追加",G34=""),"OK",(IF(OR(AND(J34="",K34=""),AND(J34="",K34="□"),AND(J34="□",K34=""),AND(J34="□",K34="□")),"NG","OK")))</f>
        <v>OK</v>
      </c>
      <c r="R34" s="10" t="str">
        <f t="shared" ref="R34:R39" si="5">IF(OR(AND(C34&lt;&gt;"",D34&lt;&gt;"",F34&lt;&gt;"",G34&lt;&gt;""),(C34="")),"OK","NG")</f>
        <v>OK</v>
      </c>
      <c r="T34" s="97" t="s">
        <v>66</v>
      </c>
      <c r="U34" s="75" t="s">
        <v>155</v>
      </c>
      <c r="V34" s="61"/>
    </row>
    <row r="35" spans="1:22" ht="22.5" customHeight="1">
      <c r="A35" s="6"/>
      <c r="B35" s="9"/>
      <c r="C35" s="72"/>
      <c r="D35" s="152"/>
      <c r="E35" s="152"/>
      <c r="F35" s="15"/>
      <c r="G35" s="7"/>
      <c r="H35" s="6"/>
      <c r="I35" s="21"/>
      <c r="J35" s="7" t="s">
        <v>1</v>
      </c>
      <c r="K35" s="8" t="s">
        <v>1</v>
      </c>
      <c r="L35" s="1"/>
      <c r="M35" s="1"/>
      <c r="N35" s="1"/>
      <c r="O35" s="20">
        <f t="shared" si="2"/>
        <v>0</v>
      </c>
      <c r="P35" s="29" t="str">
        <f t="shared" si="3"/>
        <v>OK</v>
      </c>
      <c r="Q35" s="10" t="str">
        <f t="shared" si="4"/>
        <v>OK</v>
      </c>
      <c r="R35" s="10" t="str">
        <f t="shared" si="5"/>
        <v>OK</v>
      </c>
      <c r="T35" s="94"/>
      <c r="U35" s="75" t="s">
        <v>214</v>
      </c>
      <c r="V35" s="61"/>
    </row>
    <row r="36" spans="1:22" ht="22.5" customHeight="1">
      <c r="A36" s="6"/>
      <c r="B36" s="9"/>
      <c r="C36" s="72"/>
      <c r="D36" s="152"/>
      <c r="E36" s="152"/>
      <c r="F36" s="15"/>
      <c r="G36" s="7"/>
      <c r="H36" s="6"/>
      <c r="I36" s="21"/>
      <c r="J36" s="7" t="s">
        <v>1</v>
      </c>
      <c r="K36" s="8" t="s">
        <v>1</v>
      </c>
      <c r="L36" s="1"/>
      <c r="M36" s="1"/>
      <c r="N36" s="1"/>
      <c r="O36" s="20">
        <f t="shared" si="2"/>
        <v>0</v>
      </c>
      <c r="P36" s="29" t="str">
        <f t="shared" si="3"/>
        <v>OK</v>
      </c>
      <c r="Q36" s="10" t="str">
        <f t="shared" si="4"/>
        <v>OK</v>
      </c>
      <c r="R36" s="10" t="str">
        <f t="shared" si="5"/>
        <v>OK</v>
      </c>
      <c r="T36" s="94"/>
      <c r="U36" s="92" t="s">
        <v>13</v>
      </c>
      <c r="V36" s="61"/>
    </row>
    <row r="37" spans="1:22" ht="22.5" customHeight="1">
      <c r="A37" s="6"/>
      <c r="B37" s="9"/>
      <c r="C37" s="72"/>
      <c r="D37" s="152"/>
      <c r="E37" s="152"/>
      <c r="F37" s="16"/>
      <c r="G37" s="7"/>
      <c r="H37" s="6"/>
      <c r="I37" s="21"/>
      <c r="J37" s="7" t="s">
        <v>1</v>
      </c>
      <c r="K37" s="8" t="s">
        <v>1</v>
      </c>
      <c r="L37" s="1"/>
      <c r="M37" s="1"/>
      <c r="N37" s="1"/>
      <c r="O37" s="20">
        <f t="shared" si="2"/>
        <v>0</v>
      </c>
      <c r="P37" s="29" t="str">
        <f t="shared" si="3"/>
        <v>OK</v>
      </c>
      <c r="Q37" s="10" t="str">
        <f t="shared" si="4"/>
        <v>OK</v>
      </c>
      <c r="R37" s="10" t="str">
        <f t="shared" si="5"/>
        <v>OK</v>
      </c>
    </row>
    <row r="38" spans="1:22" ht="22.5" customHeight="1">
      <c r="A38" s="6"/>
      <c r="B38" s="9"/>
      <c r="C38" s="72"/>
      <c r="D38" s="152"/>
      <c r="E38" s="152"/>
      <c r="F38" s="15"/>
      <c r="G38" s="7"/>
      <c r="H38" s="6"/>
      <c r="I38" s="21"/>
      <c r="J38" s="7" t="s">
        <v>1</v>
      </c>
      <c r="K38" s="8" t="s">
        <v>1</v>
      </c>
      <c r="L38" s="1"/>
      <c r="M38" s="1"/>
      <c r="N38" s="1"/>
      <c r="O38" s="20">
        <f t="shared" si="2"/>
        <v>0</v>
      </c>
      <c r="P38" s="29" t="str">
        <f t="shared" si="3"/>
        <v>OK</v>
      </c>
      <c r="Q38" s="10" t="str">
        <f t="shared" si="4"/>
        <v>OK</v>
      </c>
      <c r="R38" s="10" t="str">
        <f t="shared" si="5"/>
        <v>OK</v>
      </c>
    </row>
    <row r="39" spans="1:22" ht="22.5" customHeight="1">
      <c r="A39" s="6"/>
      <c r="B39" s="9"/>
      <c r="C39" s="72"/>
      <c r="D39" s="152"/>
      <c r="E39" s="152"/>
      <c r="F39" s="15"/>
      <c r="G39" s="7"/>
      <c r="H39" s="6"/>
      <c r="I39" s="21"/>
      <c r="J39" s="7" t="s">
        <v>1</v>
      </c>
      <c r="K39" s="8" t="s">
        <v>1</v>
      </c>
      <c r="L39" s="1"/>
      <c r="M39" s="1"/>
      <c r="N39" s="1"/>
      <c r="O39" s="20">
        <f t="shared" si="2"/>
        <v>0</v>
      </c>
      <c r="P39" s="29" t="str">
        <f t="shared" si="3"/>
        <v>OK</v>
      </c>
      <c r="Q39" s="10" t="str">
        <f t="shared" si="4"/>
        <v>OK</v>
      </c>
      <c r="R39" s="10" t="str">
        <f t="shared" si="5"/>
        <v>OK</v>
      </c>
    </row>
    <row r="40" spans="1:22" ht="22.5" customHeight="1">
      <c r="A40" s="12"/>
      <c r="B40" s="13"/>
      <c r="C40" s="14"/>
      <c r="D40" s="13"/>
      <c r="E40" s="14"/>
      <c r="F40" s="14"/>
      <c r="G40" s="13"/>
      <c r="H40" s="13"/>
      <c r="I40" s="12"/>
      <c r="J40" s="12"/>
      <c r="K40" s="68" t="s">
        <v>137</v>
      </c>
      <c r="L40" s="27">
        <f>SUM(L33:L39)</f>
        <v>0</v>
      </c>
      <c r="M40" s="27">
        <f t="shared" ref="M40:N40" si="6">SUM(M33:M39)</f>
        <v>0</v>
      </c>
      <c r="N40" s="27">
        <f t="shared" si="6"/>
        <v>0</v>
      </c>
      <c r="O40" s="27">
        <f>L40-(M40+N40)</f>
        <v>0</v>
      </c>
      <c r="P40" s="76"/>
      <c r="Q40" s="77"/>
      <c r="R40" s="77"/>
    </row>
    <row r="41" spans="1:22" ht="22.5" customHeight="1">
      <c r="A41" s="48" t="s">
        <v>126</v>
      </c>
      <c r="B41" s="13"/>
      <c r="C41" s="14"/>
      <c r="D41" s="13"/>
      <c r="E41" s="14"/>
      <c r="F41" s="14"/>
      <c r="G41" s="13"/>
      <c r="H41" s="13"/>
      <c r="I41" s="12"/>
      <c r="J41" s="12"/>
      <c r="K41" s="12"/>
      <c r="L41" s="12"/>
      <c r="M41" s="12"/>
      <c r="N41" s="12"/>
      <c r="O41" s="12"/>
      <c r="P41" s="76"/>
      <c r="Q41" s="77"/>
      <c r="R41" s="77"/>
    </row>
    <row r="42" spans="1:22" ht="22.5" customHeight="1">
      <c r="A42" s="162" t="s">
        <v>217</v>
      </c>
      <c r="B42" s="160" t="s">
        <v>67</v>
      </c>
      <c r="C42" s="150" t="s">
        <v>286</v>
      </c>
      <c r="D42" s="150"/>
      <c r="E42" s="150"/>
      <c r="F42" s="150"/>
      <c r="G42" s="160" t="s">
        <v>38</v>
      </c>
      <c r="H42" s="144" t="s">
        <v>47</v>
      </c>
      <c r="I42" s="145"/>
      <c r="J42" s="145"/>
      <c r="K42" s="146"/>
      <c r="L42" s="144" t="s">
        <v>216</v>
      </c>
      <c r="M42" s="145"/>
      <c r="N42" s="145"/>
      <c r="O42" s="146"/>
      <c r="P42" s="48" t="s">
        <v>96</v>
      </c>
      <c r="Q42" s="48" t="s">
        <v>96</v>
      </c>
      <c r="R42" s="61"/>
    </row>
    <row r="43" spans="1:22" ht="22.5" customHeight="1">
      <c r="A43" s="161"/>
      <c r="B43" s="161"/>
      <c r="C43" s="68" t="s">
        <v>215</v>
      </c>
      <c r="D43" s="150" t="s">
        <v>120</v>
      </c>
      <c r="E43" s="150"/>
      <c r="F43" s="68" t="s">
        <v>15</v>
      </c>
      <c r="G43" s="161"/>
      <c r="H43" s="69" t="s">
        <v>29</v>
      </c>
      <c r="I43" s="69" t="s">
        <v>28</v>
      </c>
      <c r="J43" s="68" t="s">
        <v>18</v>
      </c>
      <c r="K43" s="68" t="s">
        <v>19</v>
      </c>
      <c r="L43" s="53" t="s">
        <v>109</v>
      </c>
      <c r="M43" s="53" t="s">
        <v>110</v>
      </c>
      <c r="N43" s="53" t="s">
        <v>111</v>
      </c>
      <c r="O43" s="53" t="s">
        <v>112</v>
      </c>
      <c r="P43" s="70" t="s">
        <v>104</v>
      </c>
      <c r="Q43" s="70" t="s">
        <v>116</v>
      </c>
      <c r="R43" s="70" t="s">
        <v>115</v>
      </c>
      <c r="T43" s="98" t="s">
        <v>153</v>
      </c>
    </row>
    <row r="44" spans="1:22" ht="22.5" customHeight="1">
      <c r="A44" s="6"/>
      <c r="B44" s="9"/>
      <c r="C44" s="72"/>
      <c r="D44" s="152"/>
      <c r="E44" s="152"/>
      <c r="F44" s="15"/>
      <c r="G44" s="7"/>
      <c r="H44" s="6"/>
      <c r="I44" s="21"/>
      <c r="J44" s="7" t="s">
        <v>1</v>
      </c>
      <c r="K44" s="8" t="s">
        <v>1</v>
      </c>
      <c r="L44" s="1"/>
      <c r="M44" s="1"/>
      <c r="N44" s="1"/>
      <c r="O44" s="20">
        <f>L44-(M44+N44)</f>
        <v>0</v>
      </c>
      <c r="P44" s="29" t="str">
        <f t="shared" ref="P44:P50" si="7">IF(OR(G44="新規",G44="追加",G44=""),"OK",(IF(AND(H44="",I44=""),"NG","OK")))</f>
        <v>OK</v>
      </c>
      <c r="Q44" s="10" t="str">
        <f t="shared" ref="Q44:Q50" si="8">IF(OR(G44="新規",G44="追加",G44=""),"OK",(IF(OR(AND(J44="",K44=""),AND(J44="",K44="□"),AND(J44="□",K44=""),AND(J44="□",K44="□")),"NG","OK")))</f>
        <v>OK</v>
      </c>
      <c r="R44" s="10" t="str">
        <f t="shared" ref="R44:R50" si="9">IF(OR(AND(C44&lt;&gt;"",D44&lt;&gt;"",F44&lt;&gt;"",G44&lt;&gt;""),(C44="")),"OK","NG")</f>
        <v>OK</v>
      </c>
      <c r="T44" s="78" t="s">
        <v>7</v>
      </c>
    </row>
    <row r="45" spans="1:22" ht="22.5" customHeight="1">
      <c r="A45" s="6"/>
      <c r="B45" s="9"/>
      <c r="C45" s="72"/>
      <c r="D45" s="152"/>
      <c r="E45" s="152"/>
      <c r="F45" s="15"/>
      <c r="G45" s="7"/>
      <c r="H45" s="6"/>
      <c r="I45" s="21"/>
      <c r="J45" s="7" t="s">
        <v>1</v>
      </c>
      <c r="K45" s="8" t="s">
        <v>1</v>
      </c>
      <c r="L45" s="1"/>
      <c r="M45" s="1"/>
      <c r="N45" s="1"/>
      <c r="O45" s="20">
        <f t="shared" ref="O45:O50" si="10">L45-(M45+N45)</f>
        <v>0</v>
      </c>
      <c r="P45" s="29" t="str">
        <f t="shared" si="7"/>
        <v>OK</v>
      </c>
      <c r="Q45" s="10" t="str">
        <f t="shared" si="8"/>
        <v>OK</v>
      </c>
      <c r="R45" s="10" t="str">
        <f t="shared" si="9"/>
        <v>OK</v>
      </c>
      <c r="T45" s="79" t="s">
        <v>214</v>
      </c>
    </row>
    <row r="46" spans="1:22" ht="22.5" customHeight="1">
      <c r="A46" s="6"/>
      <c r="B46" s="9"/>
      <c r="C46" s="72"/>
      <c r="D46" s="152"/>
      <c r="E46" s="152"/>
      <c r="F46" s="15"/>
      <c r="G46" s="7"/>
      <c r="H46" s="6"/>
      <c r="I46" s="21"/>
      <c r="J46" s="7" t="s">
        <v>1</v>
      </c>
      <c r="K46" s="8" t="s">
        <v>1</v>
      </c>
      <c r="L46" s="1"/>
      <c r="M46" s="1"/>
      <c r="N46" s="1"/>
      <c r="O46" s="20">
        <f t="shared" si="10"/>
        <v>0</v>
      </c>
      <c r="P46" s="29" t="str">
        <f t="shared" si="7"/>
        <v>OK</v>
      </c>
      <c r="Q46" s="10" t="str">
        <f t="shared" si="8"/>
        <v>OK</v>
      </c>
      <c r="R46" s="10" t="str">
        <f t="shared" si="9"/>
        <v>OK</v>
      </c>
      <c r="T46" s="80" t="s">
        <v>13</v>
      </c>
    </row>
    <row r="47" spans="1:22" ht="22.5" customHeight="1">
      <c r="A47" s="6"/>
      <c r="B47" s="9"/>
      <c r="C47" s="72"/>
      <c r="D47" s="152"/>
      <c r="E47" s="152"/>
      <c r="F47" s="15"/>
      <c r="G47" s="7"/>
      <c r="H47" s="6"/>
      <c r="I47" s="21"/>
      <c r="J47" s="7" t="s">
        <v>1</v>
      </c>
      <c r="K47" s="8" t="s">
        <v>1</v>
      </c>
      <c r="L47" s="1"/>
      <c r="M47" s="1"/>
      <c r="N47" s="1"/>
      <c r="O47" s="20">
        <f t="shared" si="10"/>
        <v>0</v>
      </c>
      <c r="P47" s="29" t="str">
        <f t="shared" si="7"/>
        <v>OK</v>
      </c>
      <c r="Q47" s="10" t="str">
        <f t="shared" si="8"/>
        <v>OK</v>
      </c>
      <c r="R47" s="10" t="str">
        <f t="shared" si="9"/>
        <v>OK</v>
      </c>
    </row>
    <row r="48" spans="1:22" ht="22.5" customHeight="1">
      <c r="A48" s="6"/>
      <c r="B48" s="9"/>
      <c r="C48" s="72"/>
      <c r="D48" s="152"/>
      <c r="E48" s="152"/>
      <c r="F48" s="16"/>
      <c r="G48" s="7"/>
      <c r="H48" s="6"/>
      <c r="I48" s="21"/>
      <c r="J48" s="7" t="s">
        <v>1</v>
      </c>
      <c r="K48" s="8" t="s">
        <v>1</v>
      </c>
      <c r="L48" s="1"/>
      <c r="M48" s="1"/>
      <c r="N48" s="1"/>
      <c r="O48" s="20">
        <f t="shared" si="10"/>
        <v>0</v>
      </c>
      <c r="P48" s="29" t="str">
        <f t="shared" si="7"/>
        <v>OK</v>
      </c>
      <c r="Q48" s="10" t="str">
        <f t="shared" si="8"/>
        <v>OK</v>
      </c>
      <c r="R48" s="10" t="str">
        <f t="shared" si="9"/>
        <v>OK</v>
      </c>
    </row>
    <row r="49" spans="1:20" ht="22.5" customHeight="1">
      <c r="A49" s="6"/>
      <c r="B49" s="9"/>
      <c r="C49" s="72"/>
      <c r="D49" s="152"/>
      <c r="E49" s="152"/>
      <c r="F49" s="15"/>
      <c r="G49" s="7"/>
      <c r="H49" s="6"/>
      <c r="I49" s="21"/>
      <c r="J49" s="7" t="s">
        <v>1</v>
      </c>
      <c r="K49" s="8" t="s">
        <v>1</v>
      </c>
      <c r="L49" s="1"/>
      <c r="M49" s="1"/>
      <c r="N49" s="1"/>
      <c r="O49" s="20">
        <f t="shared" si="10"/>
        <v>0</v>
      </c>
      <c r="P49" s="29" t="str">
        <f t="shared" si="7"/>
        <v>OK</v>
      </c>
      <c r="Q49" s="10" t="str">
        <f t="shared" si="8"/>
        <v>OK</v>
      </c>
      <c r="R49" s="10" t="str">
        <f t="shared" si="9"/>
        <v>OK</v>
      </c>
    </row>
    <row r="50" spans="1:20" ht="22.5" customHeight="1">
      <c r="A50" s="6"/>
      <c r="B50" s="9"/>
      <c r="C50" s="72"/>
      <c r="D50" s="152"/>
      <c r="E50" s="152"/>
      <c r="F50" s="15"/>
      <c r="G50" s="7"/>
      <c r="H50" s="6"/>
      <c r="I50" s="21"/>
      <c r="J50" s="7" t="s">
        <v>1</v>
      </c>
      <c r="K50" s="8" t="s">
        <v>1</v>
      </c>
      <c r="L50" s="1"/>
      <c r="M50" s="1"/>
      <c r="N50" s="1"/>
      <c r="O50" s="20">
        <f t="shared" si="10"/>
        <v>0</v>
      </c>
      <c r="P50" s="29" t="str">
        <f t="shared" si="7"/>
        <v>OK</v>
      </c>
      <c r="Q50" s="10" t="str">
        <f t="shared" si="8"/>
        <v>OK</v>
      </c>
      <c r="R50" s="10" t="str">
        <f t="shared" si="9"/>
        <v>OK</v>
      </c>
    </row>
    <row r="51" spans="1:20" ht="22.5" customHeight="1">
      <c r="A51" s="12"/>
      <c r="B51" s="13"/>
      <c r="C51" s="14"/>
      <c r="D51" s="13"/>
      <c r="E51" s="14"/>
      <c r="F51" s="14"/>
      <c r="G51" s="13"/>
      <c r="H51" s="13"/>
      <c r="I51" s="12"/>
      <c r="J51" s="12"/>
      <c r="K51" s="68" t="s">
        <v>137</v>
      </c>
      <c r="L51" s="27">
        <f>SUM(L44:L50)</f>
        <v>0</v>
      </c>
      <c r="M51" s="27">
        <f t="shared" ref="M51:N51" si="11">SUM(M44:M50)</f>
        <v>0</v>
      </c>
      <c r="N51" s="27">
        <f t="shared" si="11"/>
        <v>0</v>
      </c>
      <c r="O51" s="27">
        <f>L51-(M51+N51)</f>
        <v>0</v>
      </c>
      <c r="P51" s="76"/>
      <c r="Q51" s="77"/>
      <c r="R51" s="77"/>
    </row>
    <row r="52" spans="1:20" ht="22.5" customHeight="1">
      <c r="A52" s="48" t="s">
        <v>129</v>
      </c>
      <c r="B52" s="13"/>
      <c r="C52" s="14"/>
      <c r="D52" s="13"/>
      <c r="E52" s="14"/>
      <c r="F52" s="14"/>
      <c r="G52" s="13"/>
      <c r="H52" s="13"/>
      <c r="I52" s="12"/>
      <c r="J52" s="12"/>
      <c r="K52" s="12"/>
      <c r="L52" s="12"/>
      <c r="M52" s="12"/>
      <c r="N52" s="12"/>
      <c r="O52" s="12"/>
      <c r="P52" s="76"/>
      <c r="Q52" s="77"/>
      <c r="R52" s="77"/>
    </row>
    <row r="53" spans="1:20" ht="22.5" customHeight="1">
      <c r="A53" s="162" t="s">
        <v>217</v>
      </c>
      <c r="B53" s="160" t="s">
        <v>67</v>
      </c>
      <c r="C53" s="150" t="s">
        <v>286</v>
      </c>
      <c r="D53" s="150"/>
      <c r="E53" s="150"/>
      <c r="F53" s="150"/>
      <c r="G53" s="160" t="s">
        <v>38</v>
      </c>
      <c r="H53" s="144" t="s">
        <v>47</v>
      </c>
      <c r="I53" s="145"/>
      <c r="J53" s="145"/>
      <c r="K53" s="146"/>
      <c r="L53" s="144" t="s">
        <v>216</v>
      </c>
      <c r="M53" s="145"/>
      <c r="N53" s="145"/>
      <c r="O53" s="146"/>
      <c r="P53" s="48" t="s">
        <v>96</v>
      </c>
      <c r="Q53" s="48" t="s">
        <v>96</v>
      </c>
      <c r="R53" s="61"/>
    </row>
    <row r="54" spans="1:20" ht="22.5" customHeight="1">
      <c r="A54" s="161"/>
      <c r="B54" s="161"/>
      <c r="C54" s="68" t="s">
        <v>215</v>
      </c>
      <c r="D54" s="150" t="s">
        <v>120</v>
      </c>
      <c r="E54" s="150"/>
      <c r="F54" s="68" t="s">
        <v>15</v>
      </c>
      <c r="G54" s="161"/>
      <c r="H54" s="69" t="s">
        <v>29</v>
      </c>
      <c r="I54" s="69" t="s">
        <v>28</v>
      </c>
      <c r="J54" s="68" t="s">
        <v>18</v>
      </c>
      <c r="K54" s="68" t="s">
        <v>19</v>
      </c>
      <c r="L54" s="53" t="s">
        <v>109</v>
      </c>
      <c r="M54" s="53" t="s">
        <v>110</v>
      </c>
      <c r="N54" s="53" t="s">
        <v>111</v>
      </c>
      <c r="O54" s="53" t="s">
        <v>112</v>
      </c>
      <c r="P54" s="70" t="s">
        <v>104</v>
      </c>
      <c r="Q54" s="70" t="s">
        <v>116</v>
      </c>
      <c r="R54" s="70" t="s">
        <v>115</v>
      </c>
      <c r="T54" s="98" t="s">
        <v>153</v>
      </c>
    </row>
    <row r="55" spans="1:20" ht="22.5" customHeight="1">
      <c r="A55" s="6"/>
      <c r="B55" s="9"/>
      <c r="C55" s="72"/>
      <c r="D55" s="152"/>
      <c r="E55" s="152"/>
      <c r="F55" s="15"/>
      <c r="G55" s="7"/>
      <c r="H55" s="6"/>
      <c r="I55" s="6"/>
      <c r="J55" s="7" t="s">
        <v>1</v>
      </c>
      <c r="K55" s="8" t="s">
        <v>1</v>
      </c>
      <c r="L55" s="1"/>
      <c r="M55" s="1"/>
      <c r="N55" s="1"/>
      <c r="O55" s="20">
        <f>L55-(M55+N55)</f>
        <v>0</v>
      </c>
      <c r="P55" s="29" t="str">
        <f t="shared" ref="P55:P61" si="12">IF(OR(G55="新規",G55="追加",G55=""),"OK",(IF(AND(H55="",I55=""),"NG","OK")))</f>
        <v>OK</v>
      </c>
      <c r="Q55" s="10" t="str">
        <f t="shared" ref="Q55:Q61" si="13">IF(OR(G55="新規",G55="追加",G55=""),"OK",(IF(OR(AND(J55="",K55=""),AND(J55="",K55="□"),AND(J55="□",K55=""),AND(J55="□",K55="□")),"NG","OK")))</f>
        <v>OK</v>
      </c>
      <c r="R55" s="10" t="str">
        <f>IF(OR(AND(C55&lt;&gt;"",D55&lt;&gt;"",F55&lt;&gt;"",G55&lt;&gt;""),(C55="")),"OK","NG")</f>
        <v>OK</v>
      </c>
      <c r="T55" s="78" t="s">
        <v>159</v>
      </c>
    </row>
    <row r="56" spans="1:20" ht="22.5" customHeight="1">
      <c r="A56" s="6"/>
      <c r="B56" s="9"/>
      <c r="C56" s="72"/>
      <c r="D56" s="152"/>
      <c r="E56" s="152"/>
      <c r="F56" s="15"/>
      <c r="G56" s="7"/>
      <c r="H56" s="6"/>
      <c r="I56" s="6"/>
      <c r="J56" s="7" t="s">
        <v>1</v>
      </c>
      <c r="K56" s="8" t="s">
        <v>1</v>
      </c>
      <c r="L56" s="1"/>
      <c r="M56" s="1"/>
      <c r="N56" s="1"/>
      <c r="O56" s="20">
        <f t="shared" ref="O56:O61" si="14">L56-(M56+N56)</f>
        <v>0</v>
      </c>
      <c r="P56" s="29" t="str">
        <f t="shared" si="12"/>
        <v>OK</v>
      </c>
      <c r="Q56" s="10" t="str">
        <f t="shared" si="13"/>
        <v>OK</v>
      </c>
      <c r="R56" s="10" t="str">
        <f t="shared" ref="R56:R61" si="15">IF(OR(AND(C56&lt;&gt;"",D56&lt;&gt;"",F56&lt;&gt;"",G56&lt;&gt;""),(C56="")),"OK","NG")</f>
        <v>OK</v>
      </c>
      <c r="T56" s="79" t="s">
        <v>162</v>
      </c>
    </row>
    <row r="57" spans="1:20" ht="22.5" customHeight="1">
      <c r="A57" s="6"/>
      <c r="B57" s="9"/>
      <c r="C57" s="72"/>
      <c r="D57" s="152"/>
      <c r="E57" s="152"/>
      <c r="F57" s="15"/>
      <c r="G57" s="7"/>
      <c r="H57" s="6"/>
      <c r="I57" s="6"/>
      <c r="J57" s="7" t="s">
        <v>1</v>
      </c>
      <c r="K57" s="8" t="s">
        <v>1</v>
      </c>
      <c r="L57" s="1"/>
      <c r="M57" s="1"/>
      <c r="N57" s="1"/>
      <c r="O57" s="20">
        <f t="shared" si="14"/>
        <v>0</v>
      </c>
      <c r="P57" s="29" t="str">
        <f t="shared" si="12"/>
        <v>OK</v>
      </c>
      <c r="Q57" s="10" t="str">
        <f t="shared" si="13"/>
        <v>OK</v>
      </c>
      <c r="R57" s="10" t="str">
        <f t="shared" si="15"/>
        <v>OK</v>
      </c>
      <c r="T57" s="81" t="s">
        <v>214</v>
      </c>
    </row>
    <row r="58" spans="1:20" ht="22.5" customHeight="1">
      <c r="A58" s="6"/>
      <c r="B58" s="9"/>
      <c r="C58" s="72"/>
      <c r="D58" s="152"/>
      <c r="E58" s="152"/>
      <c r="F58" s="15"/>
      <c r="G58" s="7"/>
      <c r="H58" s="6"/>
      <c r="I58" s="6"/>
      <c r="J58" s="7" t="s">
        <v>1</v>
      </c>
      <c r="K58" s="8" t="s">
        <v>1</v>
      </c>
      <c r="L58" s="1"/>
      <c r="M58" s="1"/>
      <c r="N58" s="1"/>
      <c r="O58" s="20">
        <f t="shared" si="14"/>
        <v>0</v>
      </c>
      <c r="P58" s="29" t="str">
        <f t="shared" si="12"/>
        <v>OK</v>
      </c>
      <c r="Q58" s="10" t="str">
        <f t="shared" si="13"/>
        <v>OK</v>
      </c>
      <c r="R58" s="10" t="str">
        <f t="shared" si="15"/>
        <v>OK</v>
      </c>
      <c r="T58" s="80" t="s">
        <v>13</v>
      </c>
    </row>
    <row r="59" spans="1:20" ht="22.5" customHeight="1">
      <c r="A59" s="6"/>
      <c r="B59" s="9"/>
      <c r="C59" s="72"/>
      <c r="D59" s="152"/>
      <c r="E59" s="152"/>
      <c r="F59" s="16"/>
      <c r="G59" s="7"/>
      <c r="H59" s="6"/>
      <c r="I59" s="6"/>
      <c r="J59" s="7" t="s">
        <v>1</v>
      </c>
      <c r="K59" s="8" t="s">
        <v>1</v>
      </c>
      <c r="L59" s="1"/>
      <c r="M59" s="1"/>
      <c r="N59" s="1"/>
      <c r="O59" s="20">
        <f t="shared" si="14"/>
        <v>0</v>
      </c>
      <c r="P59" s="29" t="str">
        <f t="shared" si="12"/>
        <v>OK</v>
      </c>
      <c r="Q59" s="10" t="str">
        <f t="shared" si="13"/>
        <v>OK</v>
      </c>
      <c r="R59" s="10" t="str">
        <f t="shared" si="15"/>
        <v>OK</v>
      </c>
    </row>
    <row r="60" spans="1:20" ht="22.5" customHeight="1">
      <c r="A60" s="6"/>
      <c r="B60" s="9"/>
      <c r="C60" s="72"/>
      <c r="D60" s="152"/>
      <c r="E60" s="152"/>
      <c r="F60" s="15"/>
      <c r="G60" s="7"/>
      <c r="H60" s="6"/>
      <c r="I60" s="6"/>
      <c r="J60" s="7" t="s">
        <v>1</v>
      </c>
      <c r="K60" s="8" t="s">
        <v>1</v>
      </c>
      <c r="L60" s="1"/>
      <c r="M60" s="1"/>
      <c r="N60" s="1"/>
      <c r="O60" s="20">
        <f t="shared" si="14"/>
        <v>0</v>
      </c>
      <c r="P60" s="29" t="str">
        <f t="shared" si="12"/>
        <v>OK</v>
      </c>
      <c r="Q60" s="10" t="str">
        <f t="shared" si="13"/>
        <v>OK</v>
      </c>
      <c r="R60" s="10" t="str">
        <f t="shared" si="15"/>
        <v>OK</v>
      </c>
    </row>
    <row r="61" spans="1:20" ht="22.5" customHeight="1">
      <c r="A61" s="6"/>
      <c r="B61" s="9"/>
      <c r="C61" s="72"/>
      <c r="D61" s="152"/>
      <c r="E61" s="152"/>
      <c r="F61" s="15"/>
      <c r="G61" s="7"/>
      <c r="H61" s="6"/>
      <c r="I61" s="6"/>
      <c r="J61" s="7" t="s">
        <v>1</v>
      </c>
      <c r="K61" s="8" t="s">
        <v>1</v>
      </c>
      <c r="L61" s="1"/>
      <c r="M61" s="1"/>
      <c r="N61" s="1"/>
      <c r="O61" s="20">
        <f t="shared" si="14"/>
        <v>0</v>
      </c>
      <c r="P61" s="29" t="str">
        <f t="shared" si="12"/>
        <v>OK</v>
      </c>
      <c r="Q61" s="10" t="str">
        <f t="shared" si="13"/>
        <v>OK</v>
      </c>
      <c r="R61" s="10" t="str">
        <f t="shared" si="15"/>
        <v>OK</v>
      </c>
    </row>
    <row r="62" spans="1:20" ht="22.5" customHeight="1">
      <c r="A62" s="12"/>
      <c r="B62" s="13"/>
      <c r="C62" s="14"/>
      <c r="D62" s="13"/>
      <c r="E62" s="14"/>
      <c r="F62" s="14"/>
      <c r="G62" s="13"/>
      <c r="H62" s="13"/>
      <c r="I62" s="12"/>
      <c r="J62" s="12"/>
      <c r="K62" s="68" t="s">
        <v>137</v>
      </c>
      <c r="L62" s="27">
        <f>SUM(L55:L61)</f>
        <v>0</v>
      </c>
      <c r="M62" s="27">
        <f t="shared" ref="M62:N62" si="16">SUM(M55:M61)</f>
        <v>0</v>
      </c>
      <c r="N62" s="27">
        <f t="shared" si="16"/>
        <v>0</v>
      </c>
      <c r="O62" s="27">
        <f>L62-(M62+N62)</f>
        <v>0</v>
      </c>
      <c r="P62" s="76"/>
      <c r="Q62" s="77"/>
      <c r="R62" s="77"/>
    </row>
    <row r="63" spans="1:20" ht="22.5" customHeight="1">
      <c r="A63" s="48" t="s">
        <v>130</v>
      </c>
      <c r="B63" s="13"/>
      <c r="C63" s="14"/>
      <c r="D63" s="13"/>
      <c r="E63" s="14"/>
      <c r="F63" s="14"/>
      <c r="G63" s="13"/>
      <c r="H63" s="13"/>
      <c r="I63" s="12"/>
      <c r="J63" s="12"/>
      <c r="K63" s="12"/>
      <c r="L63" s="12"/>
      <c r="M63" s="12"/>
      <c r="N63" s="12"/>
      <c r="O63" s="12"/>
      <c r="P63" s="76"/>
      <c r="Q63" s="77"/>
      <c r="R63" s="77"/>
    </row>
    <row r="64" spans="1:20" ht="22.5" customHeight="1">
      <c r="A64" s="162" t="s">
        <v>217</v>
      </c>
      <c r="B64" s="160" t="s">
        <v>67</v>
      </c>
      <c r="C64" s="150" t="s">
        <v>286</v>
      </c>
      <c r="D64" s="150"/>
      <c r="E64" s="150"/>
      <c r="F64" s="150"/>
      <c r="G64" s="160" t="s">
        <v>38</v>
      </c>
      <c r="H64" s="144" t="s">
        <v>47</v>
      </c>
      <c r="I64" s="145"/>
      <c r="J64" s="145"/>
      <c r="K64" s="146"/>
      <c r="L64" s="144" t="s">
        <v>216</v>
      </c>
      <c r="M64" s="145"/>
      <c r="N64" s="145"/>
      <c r="O64" s="146"/>
      <c r="P64" s="48" t="s">
        <v>96</v>
      </c>
      <c r="Q64" s="48" t="s">
        <v>96</v>
      </c>
      <c r="R64" s="61"/>
    </row>
    <row r="65" spans="1:20" ht="22.5" customHeight="1">
      <c r="A65" s="161"/>
      <c r="B65" s="161"/>
      <c r="C65" s="68" t="s">
        <v>215</v>
      </c>
      <c r="D65" s="150" t="s">
        <v>120</v>
      </c>
      <c r="E65" s="150"/>
      <c r="F65" s="68" t="s">
        <v>15</v>
      </c>
      <c r="G65" s="161"/>
      <c r="H65" s="69" t="s">
        <v>29</v>
      </c>
      <c r="I65" s="69" t="s">
        <v>28</v>
      </c>
      <c r="J65" s="68" t="s">
        <v>18</v>
      </c>
      <c r="K65" s="68" t="s">
        <v>19</v>
      </c>
      <c r="L65" s="53" t="s">
        <v>109</v>
      </c>
      <c r="M65" s="53" t="s">
        <v>110</v>
      </c>
      <c r="N65" s="53" t="s">
        <v>111</v>
      </c>
      <c r="O65" s="53" t="s">
        <v>112</v>
      </c>
      <c r="P65" s="70" t="s">
        <v>104</v>
      </c>
      <c r="Q65" s="70" t="s">
        <v>116</v>
      </c>
      <c r="R65" s="70" t="s">
        <v>115</v>
      </c>
      <c r="T65" s="82" t="s">
        <v>153</v>
      </c>
    </row>
    <row r="66" spans="1:20" ht="22.5" customHeight="1">
      <c r="A66" s="6"/>
      <c r="B66" s="9"/>
      <c r="C66" s="72"/>
      <c r="D66" s="152"/>
      <c r="E66" s="152"/>
      <c r="F66" s="15"/>
      <c r="G66" s="7"/>
      <c r="H66" s="6"/>
      <c r="I66" s="6"/>
      <c r="J66" s="7" t="s">
        <v>1</v>
      </c>
      <c r="K66" s="8" t="s">
        <v>1</v>
      </c>
      <c r="L66" s="1"/>
      <c r="M66" s="1"/>
      <c r="N66" s="1"/>
      <c r="O66" s="20">
        <f>L66-(M66+N66)</f>
        <v>0</v>
      </c>
      <c r="P66" s="29" t="str">
        <f>IF(OR(G66="新規",G66="追加",G66=""),"OK",(IF(AND(H66="",I66=""),"NG","OK")))</f>
        <v>OK</v>
      </c>
      <c r="Q66" s="10" t="str">
        <f>IF(OR(G66="新規",G66="追加",G66=""),"OK",(IF(OR(AND(J66="",K66=""),AND(J66="",K66="□"),AND(J66="□",K66=""),AND(J66="□",K66="□")),"NG","OK")))</f>
        <v>OK</v>
      </c>
      <c r="R66" s="10" t="str">
        <f>IF(OR(AND(C66&lt;&gt;"",D66&lt;&gt;"",F66&lt;&gt;"",G66&lt;&gt;""),(C66="")),"OK","NG")</f>
        <v>OK</v>
      </c>
      <c r="T66" s="83" t="s">
        <v>271</v>
      </c>
    </row>
    <row r="67" spans="1:20" ht="22.5" customHeight="1">
      <c r="A67" s="6"/>
      <c r="B67" s="9"/>
      <c r="C67" s="72"/>
      <c r="D67" s="152"/>
      <c r="E67" s="152"/>
      <c r="F67" s="15"/>
      <c r="G67" s="7"/>
      <c r="H67" s="6"/>
      <c r="I67" s="6"/>
      <c r="J67" s="7" t="s">
        <v>1</v>
      </c>
      <c r="K67" s="8" t="s">
        <v>1</v>
      </c>
      <c r="L67" s="1"/>
      <c r="M67" s="1"/>
      <c r="N67" s="1"/>
      <c r="O67" s="20">
        <f t="shared" ref="O67:O72" si="17">L67-(M67+N67)</f>
        <v>0</v>
      </c>
      <c r="P67" s="29" t="str">
        <f>IF(OR(G67="新規",G67="追加",G67=""),"OK",(IF(AND(H67="",I67=""),"NG","OK")))</f>
        <v>OK</v>
      </c>
      <c r="Q67" s="10" t="str">
        <f t="shared" ref="Q67:Q72" si="18">IF(OR(G67="新規",G67="追加",G67=""),"OK",(IF(OR(AND(J67="",K67=""),AND(J67="",K67="□"),AND(J67="□",K67=""),AND(J67="□",K67="□")),"NG","OK")))</f>
        <v>OK</v>
      </c>
      <c r="R67" s="10" t="str">
        <f t="shared" ref="R67:R72" si="19">IF(OR(AND(C67&lt;&gt;"",D67&lt;&gt;"",F67&lt;&gt;"",G67&lt;&gt;""),(C67="")),"OK","NG")</f>
        <v>OK</v>
      </c>
      <c r="T67" s="82" t="s">
        <v>214</v>
      </c>
    </row>
    <row r="68" spans="1:20" ht="22.5" customHeight="1">
      <c r="A68" s="6"/>
      <c r="B68" s="9"/>
      <c r="C68" s="72"/>
      <c r="D68" s="152"/>
      <c r="E68" s="152"/>
      <c r="F68" s="15"/>
      <c r="G68" s="7"/>
      <c r="H68" s="6"/>
      <c r="I68" s="6"/>
      <c r="J68" s="7" t="s">
        <v>1</v>
      </c>
      <c r="K68" s="8" t="s">
        <v>1</v>
      </c>
      <c r="L68" s="1"/>
      <c r="M68" s="1"/>
      <c r="N68" s="1"/>
      <c r="O68" s="20">
        <f t="shared" si="17"/>
        <v>0</v>
      </c>
      <c r="P68" s="29" t="str">
        <f t="shared" ref="P68:P72" si="20">IF(OR(G68="新規",G68="追加",G68=""),"OK",(IF(AND(H68="",I68=""),"NG","OK")))</f>
        <v>OK</v>
      </c>
      <c r="Q68" s="10" t="str">
        <f t="shared" si="18"/>
        <v>OK</v>
      </c>
      <c r="R68" s="10" t="str">
        <f t="shared" si="19"/>
        <v>OK</v>
      </c>
      <c r="T68" s="80" t="s">
        <v>13</v>
      </c>
    </row>
    <row r="69" spans="1:20" ht="22.5" customHeight="1">
      <c r="A69" s="6"/>
      <c r="B69" s="9"/>
      <c r="C69" s="72"/>
      <c r="D69" s="152"/>
      <c r="E69" s="152"/>
      <c r="F69" s="15"/>
      <c r="G69" s="7"/>
      <c r="H69" s="6"/>
      <c r="I69" s="6"/>
      <c r="J69" s="7" t="s">
        <v>1</v>
      </c>
      <c r="K69" s="8" t="s">
        <v>1</v>
      </c>
      <c r="L69" s="1"/>
      <c r="M69" s="1"/>
      <c r="N69" s="1"/>
      <c r="O69" s="20">
        <f t="shared" si="17"/>
        <v>0</v>
      </c>
      <c r="P69" s="29" t="str">
        <f t="shared" si="20"/>
        <v>OK</v>
      </c>
      <c r="Q69" s="10" t="str">
        <f t="shared" si="18"/>
        <v>OK</v>
      </c>
      <c r="R69" s="10" t="str">
        <f t="shared" si="19"/>
        <v>OK</v>
      </c>
    </row>
    <row r="70" spans="1:20" ht="22.5" customHeight="1">
      <c r="A70" s="6"/>
      <c r="B70" s="9"/>
      <c r="C70" s="72"/>
      <c r="D70" s="152"/>
      <c r="E70" s="152"/>
      <c r="F70" s="16"/>
      <c r="G70" s="7"/>
      <c r="H70" s="6"/>
      <c r="I70" s="6"/>
      <c r="J70" s="7" t="s">
        <v>1</v>
      </c>
      <c r="K70" s="8" t="s">
        <v>1</v>
      </c>
      <c r="L70" s="1"/>
      <c r="M70" s="1"/>
      <c r="N70" s="1"/>
      <c r="O70" s="20">
        <f t="shared" si="17"/>
        <v>0</v>
      </c>
      <c r="P70" s="29" t="str">
        <f t="shared" si="20"/>
        <v>OK</v>
      </c>
      <c r="Q70" s="10" t="str">
        <f t="shared" si="18"/>
        <v>OK</v>
      </c>
      <c r="R70" s="10" t="str">
        <f t="shared" si="19"/>
        <v>OK</v>
      </c>
    </row>
    <row r="71" spans="1:20" ht="22.5" customHeight="1">
      <c r="A71" s="6"/>
      <c r="B71" s="9"/>
      <c r="C71" s="72"/>
      <c r="D71" s="152"/>
      <c r="E71" s="152"/>
      <c r="F71" s="15"/>
      <c r="G71" s="7"/>
      <c r="H71" s="6"/>
      <c r="I71" s="6"/>
      <c r="J71" s="7" t="s">
        <v>1</v>
      </c>
      <c r="K71" s="8" t="s">
        <v>1</v>
      </c>
      <c r="L71" s="1"/>
      <c r="M71" s="1"/>
      <c r="N71" s="1"/>
      <c r="O71" s="20">
        <f t="shared" si="17"/>
        <v>0</v>
      </c>
      <c r="P71" s="29" t="str">
        <f t="shared" si="20"/>
        <v>OK</v>
      </c>
      <c r="Q71" s="10" t="str">
        <f t="shared" si="18"/>
        <v>OK</v>
      </c>
      <c r="R71" s="10" t="str">
        <f t="shared" si="19"/>
        <v>OK</v>
      </c>
    </row>
    <row r="72" spans="1:20" ht="22.5" customHeight="1">
      <c r="A72" s="6"/>
      <c r="B72" s="9"/>
      <c r="C72" s="72"/>
      <c r="D72" s="152"/>
      <c r="E72" s="152"/>
      <c r="F72" s="15"/>
      <c r="G72" s="7"/>
      <c r="H72" s="6"/>
      <c r="I72" s="6"/>
      <c r="J72" s="7" t="s">
        <v>1</v>
      </c>
      <c r="K72" s="8" t="s">
        <v>1</v>
      </c>
      <c r="L72" s="1"/>
      <c r="M72" s="1"/>
      <c r="N72" s="1"/>
      <c r="O72" s="20">
        <f t="shared" si="17"/>
        <v>0</v>
      </c>
      <c r="P72" s="29" t="str">
        <f t="shared" si="20"/>
        <v>OK</v>
      </c>
      <c r="Q72" s="10" t="str">
        <f t="shared" si="18"/>
        <v>OK</v>
      </c>
      <c r="R72" s="10" t="str">
        <f t="shared" si="19"/>
        <v>OK</v>
      </c>
    </row>
    <row r="73" spans="1:20" ht="22.5" customHeight="1">
      <c r="A73" s="12"/>
      <c r="B73" s="13"/>
      <c r="C73" s="14"/>
      <c r="D73" s="13"/>
      <c r="E73" s="14"/>
      <c r="F73" s="14"/>
      <c r="G73" s="13"/>
      <c r="H73" s="13"/>
      <c r="I73" s="12"/>
      <c r="J73" s="12"/>
      <c r="K73" s="68" t="s">
        <v>137</v>
      </c>
      <c r="L73" s="27">
        <f>SUM(L66:L72)</f>
        <v>0</v>
      </c>
      <c r="M73" s="27">
        <f t="shared" ref="M73:N73" si="21">SUM(M66:M72)</f>
        <v>0</v>
      </c>
      <c r="N73" s="27">
        <f t="shared" si="21"/>
        <v>0</v>
      </c>
      <c r="O73" s="27">
        <f>L73-(M73+N73)</f>
        <v>0</v>
      </c>
      <c r="P73" s="76"/>
      <c r="Q73" s="77"/>
      <c r="R73" s="77"/>
    </row>
    <row r="74" spans="1:20" ht="22.5" customHeight="1">
      <c r="A74" s="48" t="s">
        <v>132</v>
      </c>
      <c r="B74" s="13"/>
      <c r="C74" s="14"/>
      <c r="D74" s="13"/>
      <c r="E74" s="14"/>
      <c r="F74" s="14"/>
      <c r="G74" s="13"/>
      <c r="H74" s="13"/>
      <c r="I74" s="12"/>
      <c r="J74" s="12"/>
      <c r="K74" s="12"/>
      <c r="L74" s="12"/>
      <c r="M74" s="12"/>
      <c r="N74" s="12"/>
      <c r="O74" s="12"/>
      <c r="P74" s="76"/>
      <c r="Q74" s="77"/>
      <c r="R74" s="77"/>
    </row>
    <row r="75" spans="1:20" ht="22.5" customHeight="1">
      <c r="A75" s="162" t="s">
        <v>217</v>
      </c>
      <c r="B75" s="160" t="s">
        <v>67</v>
      </c>
      <c r="C75" s="150" t="s">
        <v>286</v>
      </c>
      <c r="D75" s="150"/>
      <c r="E75" s="150"/>
      <c r="F75" s="150"/>
      <c r="G75" s="160" t="s">
        <v>38</v>
      </c>
      <c r="H75" s="147" t="s">
        <v>47</v>
      </c>
      <c r="I75" s="148"/>
      <c r="J75" s="148"/>
      <c r="K75" s="149"/>
      <c r="L75" s="144" t="s">
        <v>216</v>
      </c>
      <c r="M75" s="145"/>
      <c r="N75" s="145"/>
      <c r="O75" s="146"/>
      <c r="P75" s="76"/>
      <c r="Q75" s="77"/>
      <c r="R75" s="61"/>
    </row>
    <row r="76" spans="1:20" ht="22.5" customHeight="1">
      <c r="A76" s="161"/>
      <c r="B76" s="161"/>
      <c r="C76" s="68" t="s">
        <v>215</v>
      </c>
      <c r="D76" s="150" t="s">
        <v>120</v>
      </c>
      <c r="E76" s="150"/>
      <c r="F76" s="68" t="s">
        <v>15</v>
      </c>
      <c r="G76" s="161"/>
      <c r="H76" s="84" t="s">
        <v>29</v>
      </c>
      <c r="I76" s="84" t="s">
        <v>28</v>
      </c>
      <c r="J76" s="22" t="s">
        <v>18</v>
      </c>
      <c r="K76" s="22" t="s">
        <v>19</v>
      </c>
      <c r="L76" s="53" t="s">
        <v>109</v>
      </c>
      <c r="M76" s="53" t="s">
        <v>110</v>
      </c>
      <c r="N76" s="53" t="s">
        <v>111</v>
      </c>
      <c r="O76" s="53" t="s">
        <v>112</v>
      </c>
      <c r="P76" s="76"/>
      <c r="Q76" s="77"/>
      <c r="R76" s="70" t="s">
        <v>115</v>
      </c>
      <c r="T76" s="81" t="s">
        <v>153</v>
      </c>
    </row>
    <row r="77" spans="1:20" ht="22.5" customHeight="1">
      <c r="A77" s="6"/>
      <c r="B77" s="9"/>
      <c r="C77" s="72"/>
      <c r="D77" s="152"/>
      <c r="E77" s="152"/>
      <c r="F77" s="15"/>
      <c r="G77" s="7"/>
      <c r="H77" s="22"/>
      <c r="I77" s="22"/>
      <c r="J77" s="22" t="s">
        <v>1</v>
      </c>
      <c r="K77" s="22" t="s">
        <v>1</v>
      </c>
      <c r="L77" s="1"/>
      <c r="M77" s="1"/>
      <c r="N77" s="1"/>
      <c r="O77" s="20">
        <f>L77-(M77+N77)</f>
        <v>0</v>
      </c>
      <c r="P77" s="76"/>
      <c r="Q77" s="77"/>
      <c r="R77" s="10" t="str">
        <f>IF(OR(AND(C77&lt;&gt;"",D77&lt;&gt;"",F77&lt;&gt;"",G77&lt;&gt;""),(C77="")),"OK","NG")</f>
        <v>OK</v>
      </c>
      <c r="T77" s="81" t="s">
        <v>273</v>
      </c>
    </row>
    <row r="78" spans="1:20" ht="22.5" customHeight="1">
      <c r="A78" s="6"/>
      <c r="B78" s="9"/>
      <c r="C78" s="72"/>
      <c r="D78" s="152"/>
      <c r="E78" s="152"/>
      <c r="F78" s="15"/>
      <c r="G78" s="7"/>
      <c r="H78" s="22"/>
      <c r="I78" s="22"/>
      <c r="J78" s="22" t="s">
        <v>1</v>
      </c>
      <c r="K78" s="22" t="s">
        <v>1</v>
      </c>
      <c r="L78" s="1"/>
      <c r="M78" s="1"/>
      <c r="N78" s="1"/>
      <c r="O78" s="20">
        <f t="shared" ref="O78:O83" si="22">L78-(M78+N78)</f>
        <v>0</v>
      </c>
      <c r="P78" s="76"/>
      <c r="Q78" s="77"/>
      <c r="R78" s="10" t="str">
        <f t="shared" ref="R78:R83" si="23">IF(OR(AND(C78&lt;&gt;"",D78&lt;&gt;"",F78&lt;&gt;"",G78&lt;&gt;""),(C78="")),"OK","NG")</f>
        <v>OK</v>
      </c>
      <c r="T78" s="81" t="s">
        <v>163</v>
      </c>
    </row>
    <row r="79" spans="1:20" ht="22.5" customHeight="1">
      <c r="A79" s="6"/>
      <c r="B79" s="9"/>
      <c r="C79" s="72"/>
      <c r="D79" s="152"/>
      <c r="E79" s="152"/>
      <c r="F79" s="15"/>
      <c r="G79" s="7"/>
      <c r="H79" s="22"/>
      <c r="I79" s="22"/>
      <c r="J79" s="22" t="s">
        <v>1</v>
      </c>
      <c r="K79" s="22" t="s">
        <v>1</v>
      </c>
      <c r="L79" s="1"/>
      <c r="M79" s="1"/>
      <c r="N79" s="1"/>
      <c r="O79" s="20">
        <f t="shared" si="22"/>
        <v>0</v>
      </c>
      <c r="P79" s="76"/>
      <c r="Q79" s="77"/>
      <c r="R79" s="10" t="str">
        <f t="shared" si="23"/>
        <v>OK</v>
      </c>
      <c r="T79" s="81" t="s">
        <v>214</v>
      </c>
    </row>
    <row r="80" spans="1:20" ht="22.5" customHeight="1">
      <c r="A80" s="6"/>
      <c r="B80" s="9"/>
      <c r="C80" s="72"/>
      <c r="D80" s="152"/>
      <c r="E80" s="152"/>
      <c r="F80" s="15"/>
      <c r="G80" s="7"/>
      <c r="H80" s="22"/>
      <c r="I80" s="22"/>
      <c r="J80" s="22" t="s">
        <v>1</v>
      </c>
      <c r="K80" s="22" t="s">
        <v>1</v>
      </c>
      <c r="L80" s="1"/>
      <c r="M80" s="1"/>
      <c r="N80" s="1"/>
      <c r="O80" s="20">
        <f t="shared" si="22"/>
        <v>0</v>
      </c>
      <c r="P80" s="76"/>
      <c r="Q80" s="77"/>
      <c r="R80" s="10" t="str">
        <f>IF(OR(AND(C80&lt;&gt;"",D80&lt;&gt;"",F80&lt;&gt;"",G80&lt;&gt;""),(C80="")),"OK","NG")</f>
        <v>OK</v>
      </c>
      <c r="T80" s="81" t="s">
        <v>13</v>
      </c>
    </row>
    <row r="81" spans="1:20" ht="22.5" customHeight="1">
      <c r="A81" s="6"/>
      <c r="B81" s="9"/>
      <c r="C81" s="72"/>
      <c r="D81" s="152"/>
      <c r="E81" s="152"/>
      <c r="F81" s="16"/>
      <c r="G81" s="7"/>
      <c r="H81" s="22"/>
      <c r="I81" s="22"/>
      <c r="J81" s="22" t="s">
        <v>1</v>
      </c>
      <c r="K81" s="22" t="s">
        <v>1</v>
      </c>
      <c r="L81" s="1"/>
      <c r="M81" s="1"/>
      <c r="N81" s="1"/>
      <c r="O81" s="20">
        <f t="shared" si="22"/>
        <v>0</v>
      </c>
      <c r="P81" s="76"/>
      <c r="Q81" s="77"/>
      <c r="R81" s="10" t="str">
        <f>IF(OR(AND(C81&lt;&gt;"",D81&lt;&gt;"",F81&lt;&gt;"",G81&lt;&gt;""),(C81="")),"OK","NG")</f>
        <v>OK</v>
      </c>
    </row>
    <row r="82" spans="1:20" ht="22.5" customHeight="1">
      <c r="A82" s="6"/>
      <c r="B82" s="9"/>
      <c r="C82" s="72"/>
      <c r="D82" s="152"/>
      <c r="E82" s="152"/>
      <c r="F82" s="15"/>
      <c r="G82" s="7"/>
      <c r="H82" s="22"/>
      <c r="I82" s="22"/>
      <c r="J82" s="22" t="s">
        <v>1</v>
      </c>
      <c r="K82" s="22" t="s">
        <v>1</v>
      </c>
      <c r="L82" s="1"/>
      <c r="M82" s="1"/>
      <c r="N82" s="1"/>
      <c r="O82" s="20">
        <f t="shared" si="22"/>
        <v>0</v>
      </c>
      <c r="P82" s="76"/>
      <c r="Q82" s="77"/>
      <c r="R82" s="10" t="str">
        <f t="shared" si="23"/>
        <v>OK</v>
      </c>
    </row>
    <row r="83" spans="1:20" ht="22.5" customHeight="1">
      <c r="A83" s="6"/>
      <c r="B83" s="9"/>
      <c r="C83" s="72"/>
      <c r="D83" s="152"/>
      <c r="E83" s="152"/>
      <c r="F83" s="15"/>
      <c r="G83" s="7"/>
      <c r="H83" s="22"/>
      <c r="I83" s="22"/>
      <c r="J83" s="22" t="s">
        <v>1</v>
      </c>
      <c r="K83" s="22" t="s">
        <v>1</v>
      </c>
      <c r="L83" s="1"/>
      <c r="M83" s="1"/>
      <c r="N83" s="1"/>
      <c r="O83" s="20">
        <f t="shared" si="22"/>
        <v>0</v>
      </c>
      <c r="P83" s="76"/>
      <c r="Q83" s="77"/>
      <c r="R83" s="10" t="str">
        <f t="shared" si="23"/>
        <v>OK</v>
      </c>
    </row>
    <row r="84" spans="1:20" ht="22.5" customHeight="1">
      <c r="A84" s="12"/>
      <c r="B84" s="13"/>
      <c r="C84" s="14"/>
      <c r="D84" s="13"/>
      <c r="E84" s="14"/>
      <c r="F84" s="14"/>
      <c r="G84" s="13"/>
      <c r="H84" s="13"/>
      <c r="I84" s="12"/>
      <c r="J84" s="12"/>
      <c r="K84" s="68" t="s">
        <v>137</v>
      </c>
      <c r="L84" s="27">
        <f>SUM(L77:L83)</f>
        <v>0</v>
      </c>
      <c r="M84" s="27">
        <f t="shared" ref="M84:N84" si="24">SUM(M77:M83)</f>
        <v>0</v>
      </c>
      <c r="N84" s="27">
        <f t="shared" si="24"/>
        <v>0</v>
      </c>
      <c r="O84" s="27">
        <f>L84-(M84+N84)</f>
        <v>0</v>
      </c>
      <c r="P84" s="76"/>
      <c r="Q84" s="77"/>
      <c r="R84" s="77"/>
    </row>
    <row r="85" spans="1:20" ht="22.5" customHeight="1">
      <c r="A85" s="48" t="s">
        <v>133</v>
      </c>
      <c r="B85" s="13"/>
      <c r="C85" s="14"/>
      <c r="D85" s="13"/>
      <c r="E85" s="14"/>
      <c r="F85" s="14"/>
      <c r="G85" s="13"/>
      <c r="H85" s="13"/>
      <c r="I85" s="12"/>
      <c r="K85" s="12"/>
      <c r="L85" s="12"/>
      <c r="M85" s="12"/>
      <c r="N85" s="12"/>
      <c r="O85" s="12"/>
      <c r="P85" s="76"/>
      <c r="Q85" s="77"/>
      <c r="R85" s="77"/>
    </row>
    <row r="86" spans="1:20" ht="22.5" customHeight="1">
      <c r="A86" s="162" t="s">
        <v>217</v>
      </c>
      <c r="B86" s="160" t="s">
        <v>67</v>
      </c>
      <c r="C86" s="150" t="s">
        <v>286</v>
      </c>
      <c r="D86" s="150"/>
      <c r="E86" s="150"/>
      <c r="F86" s="150"/>
      <c r="G86" s="160" t="s">
        <v>38</v>
      </c>
      <c r="H86" s="144" t="s">
        <v>47</v>
      </c>
      <c r="I86" s="145"/>
      <c r="J86" s="145"/>
      <c r="K86" s="146"/>
      <c r="L86" s="144" t="s">
        <v>216</v>
      </c>
      <c r="M86" s="145"/>
      <c r="N86" s="145"/>
      <c r="O86" s="146"/>
      <c r="P86" s="48" t="s">
        <v>96</v>
      </c>
      <c r="Q86" s="48" t="s">
        <v>96</v>
      </c>
      <c r="R86" s="61"/>
      <c r="T86" s="81" t="s">
        <v>153</v>
      </c>
    </row>
    <row r="87" spans="1:20" ht="22.5" customHeight="1">
      <c r="A87" s="161"/>
      <c r="B87" s="161"/>
      <c r="C87" s="68" t="s">
        <v>215</v>
      </c>
      <c r="D87" s="150" t="s">
        <v>120</v>
      </c>
      <c r="E87" s="150"/>
      <c r="F87" s="68" t="s">
        <v>15</v>
      </c>
      <c r="G87" s="161"/>
      <c r="H87" s="69" t="s">
        <v>29</v>
      </c>
      <c r="I87" s="69" t="s">
        <v>28</v>
      </c>
      <c r="J87" s="68" t="s">
        <v>18</v>
      </c>
      <c r="K87" s="68" t="s">
        <v>19</v>
      </c>
      <c r="L87" s="53" t="s">
        <v>109</v>
      </c>
      <c r="M87" s="53" t="s">
        <v>110</v>
      </c>
      <c r="N87" s="53" t="s">
        <v>111</v>
      </c>
      <c r="O87" s="53" t="s">
        <v>112</v>
      </c>
      <c r="P87" s="70" t="s">
        <v>104</v>
      </c>
      <c r="Q87" s="70" t="s">
        <v>116</v>
      </c>
      <c r="R87" s="70" t="s">
        <v>115</v>
      </c>
      <c r="T87" s="81" t="s">
        <v>159</v>
      </c>
    </row>
    <row r="88" spans="1:20" ht="22.5" customHeight="1">
      <c r="A88" s="6"/>
      <c r="B88" s="9"/>
      <c r="C88" s="72"/>
      <c r="D88" s="152"/>
      <c r="E88" s="152"/>
      <c r="F88" s="15"/>
      <c r="G88" s="7"/>
      <c r="H88" s="6"/>
      <c r="I88" s="6"/>
      <c r="J88" s="7" t="s">
        <v>1</v>
      </c>
      <c r="K88" s="8" t="s">
        <v>1</v>
      </c>
      <c r="L88" s="1"/>
      <c r="M88" s="1"/>
      <c r="N88" s="1"/>
      <c r="O88" s="20">
        <f>L88-(M88+N88)</f>
        <v>0</v>
      </c>
      <c r="P88" s="29" t="str">
        <f>IF(OR(G88="新規",G88="追加",G88=""),"OK",(IF(AND(H88="",I88=""),"NG","OK")))</f>
        <v>OK</v>
      </c>
      <c r="Q88" s="10" t="str">
        <f>IF(OR(G88="新規",G88="追加",G88=""),"OK",(IF(OR(AND(J88="",K88=""),AND(J88="",K88="□"),AND(J88="□",K88=""),AND(J88="□",K88="□")),"NG","OK")))</f>
        <v>OK</v>
      </c>
      <c r="R88" s="10" t="str">
        <f>IF(OR(AND(C88&lt;&gt;"",D88&lt;&gt;"",F88&lt;&gt;"",G88&lt;&gt;""),(C88="")),"OK","NG")</f>
        <v>OK</v>
      </c>
      <c r="T88" s="81" t="s">
        <v>13</v>
      </c>
    </row>
    <row r="89" spans="1:20" ht="22.5" customHeight="1">
      <c r="A89" s="6"/>
      <c r="B89" s="9"/>
      <c r="C89" s="72"/>
      <c r="D89" s="152"/>
      <c r="E89" s="152"/>
      <c r="F89" s="15"/>
      <c r="G89" s="7"/>
      <c r="H89" s="6"/>
      <c r="I89" s="6"/>
      <c r="J89" s="7" t="s">
        <v>1</v>
      </c>
      <c r="K89" s="8" t="s">
        <v>1</v>
      </c>
      <c r="L89" s="1"/>
      <c r="M89" s="1"/>
      <c r="N89" s="1"/>
      <c r="O89" s="20">
        <f t="shared" ref="O89:O94" si="25">L89-(M89+N89)</f>
        <v>0</v>
      </c>
      <c r="P89" s="29" t="str">
        <f t="shared" ref="P89:P94" si="26">IF(OR(G89="新規",G89="追加",G89=""),"OK",(IF(AND(H89="",I89=""),"NG","OK")))</f>
        <v>OK</v>
      </c>
      <c r="Q89" s="10" t="str">
        <f t="shared" ref="Q89:Q94" si="27">IF(OR(G89="新規",G89="追加",G89=""),"OK",(IF(OR(AND(J89="",K89=""),AND(J89="",K89="□"),AND(J89="□",K89=""),AND(J89="□",K89="□")),"NG","OK")))</f>
        <v>OK</v>
      </c>
      <c r="R89" s="10" t="str">
        <f t="shared" ref="R89:R94" si="28">IF(OR(AND(C89&lt;&gt;"",D89&lt;&gt;"",F89&lt;&gt;"",G89&lt;&gt;""),(C89="")),"OK","NG")</f>
        <v>OK</v>
      </c>
    </row>
    <row r="90" spans="1:20" ht="22.5" customHeight="1">
      <c r="A90" s="6"/>
      <c r="B90" s="9"/>
      <c r="C90" s="72"/>
      <c r="D90" s="152"/>
      <c r="E90" s="152"/>
      <c r="F90" s="15"/>
      <c r="G90" s="7"/>
      <c r="H90" s="6"/>
      <c r="I90" s="6"/>
      <c r="J90" s="7" t="s">
        <v>1</v>
      </c>
      <c r="K90" s="8" t="s">
        <v>1</v>
      </c>
      <c r="L90" s="1"/>
      <c r="M90" s="1"/>
      <c r="N90" s="1"/>
      <c r="O90" s="20">
        <f t="shared" si="25"/>
        <v>0</v>
      </c>
      <c r="P90" s="29" t="str">
        <f t="shared" si="26"/>
        <v>OK</v>
      </c>
      <c r="Q90" s="10" t="str">
        <f t="shared" si="27"/>
        <v>OK</v>
      </c>
      <c r="R90" s="10" t="str">
        <f t="shared" si="28"/>
        <v>OK</v>
      </c>
    </row>
    <row r="91" spans="1:20" ht="22.5" customHeight="1">
      <c r="A91" s="6"/>
      <c r="B91" s="9"/>
      <c r="C91" s="72"/>
      <c r="D91" s="152"/>
      <c r="E91" s="152"/>
      <c r="F91" s="15"/>
      <c r="G91" s="7"/>
      <c r="H91" s="6"/>
      <c r="I91" s="6"/>
      <c r="J91" s="7" t="s">
        <v>1</v>
      </c>
      <c r="K91" s="8" t="s">
        <v>1</v>
      </c>
      <c r="L91" s="1"/>
      <c r="M91" s="1"/>
      <c r="N91" s="1"/>
      <c r="O91" s="20">
        <f t="shared" si="25"/>
        <v>0</v>
      </c>
      <c r="P91" s="29" t="str">
        <f t="shared" si="26"/>
        <v>OK</v>
      </c>
      <c r="Q91" s="10" t="str">
        <f t="shared" si="27"/>
        <v>OK</v>
      </c>
      <c r="R91" s="10" t="str">
        <f t="shared" si="28"/>
        <v>OK</v>
      </c>
    </row>
    <row r="92" spans="1:20" ht="22.5" customHeight="1">
      <c r="A92" s="6"/>
      <c r="B92" s="9"/>
      <c r="C92" s="72"/>
      <c r="D92" s="152"/>
      <c r="E92" s="152"/>
      <c r="F92" s="16"/>
      <c r="G92" s="7"/>
      <c r="H92" s="6"/>
      <c r="I92" s="6"/>
      <c r="J92" s="7" t="s">
        <v>1</v>
      </c>
      <c r="K92" s="8" t="s">
        <v>1</v>
      </c>
      <c r="L92" s="1"/>
      <c r="M92" s="1"/>
      <c r="N92" s="1"/>
      <c r="O92" s="20">
        <f t="shared" si="25"/>
        <v>0</v>
      </c>
      <c r="P92" s="29" t="str">
        <f t="shared" si="26"/>
        <v>OK</v>
      </c>
      <c r="Q92" s="10" t="str">
        <f t="shared" si="27"/>
        <v>OK</v>
      </c>
      <c r="R92" s="10" t="str">
        <f t="shared" si="28"/>
        <v>OK</v>
      </c>
    </row>
    <row r="93" spans="1:20" ht="22.5" customHeight="1">
      <c r="A93" s="6"/>
      <c r="B93" s="9"/>
      <c r="C93" s="72"/>
      <c r="D93" s="152"/>
      <c r="E93" s="152"/>
      <c r="F93" s="15"/>
      <c r="G93" s="7"/>
      <c r="H93" s="6"/>
      <c r="I93" s="6"/>
      <c r="J93" s="7" t="s">
        <v>1</v>
      </c>
      <c r="K93" s="8" t="s">
        <v>1</v>
      </c>
      <c r="L93" s="1"/>
      <c r="M93" s="1"/>
      <c r="N93" s="1"/>
      <c r="O93" s="20">
        <f t="shared" si="25"/>
        <v>0</v>
      </c>
      <c r="P93" s="29" t="str">
        <f t="shared" si="26"/>
        <v>OK</v>
      </c>
      <c r="Q93" s="10" t="str">
        <f t="shared" si="27"/>
        <v>OK</v>
      </c>
      <c r="R93" s="10" t="str">
        <f t="shared" si="28"/>
        <v>OK</v>
      </c>
    </row>
    <row r="94" spans="1:20" ht="22.5" customHeight="1">
      <c r="A94" s="6"/>
      <c r="B94" s="9"/>
      <c r="C94" s="72"/>
      <c r="D94" s="152"/>
      <c r="E94" s="152"/>
      <c r="F94" s="15"/>
      <c r="G94" s="7"/>
      <c r="H94" s="6"/>
      <c r="I94" s="6"/>
      <c r="J94" s="7" t="s">
        <v>1</v>
      </c>
      <c r="K94" s="8" t="s">
        <v>1</v>
      </c>
      <c r="L94" s="1"/>
      <c r="M94" s="1"/>
      <c r="N94" s="1"/>
      <c r="O94" s="20">
        <f t="shared" si="25"/>
        <v>0</v>
      </c>
      <c r="P94" s="29" t="str">
        <f t="shared" si="26"/>
        <v>OK</v>
      </c>
      <c r="Q94" s="10" t="str">
        <f t="shared" si="27"/>
        <v>OK</v>
      </c>
      <c r="R94" s="10" t="str">
        <f t="shared" si="28"/>
        <v>OK</v>
      </c>
    </row>
    <row r="95" spans="1:20" ht="22.5" customHeight="1">
      <c r="A95" s="12"/>
      <c r="B95" s="13"/>
      <c r="C95" s="14"/>
      <c r="D95" s="13"/>
      <c r="E95" s="14"/>
      <c r="F95" s="14"/>
      <c r="G95" s="13"/>
      <c r="H95" s="13"/>
      <c r="I95" s="12"/>
      <c r="J95" s="12"/>
      <c r="K95" s="68" t="s">
        <v>137</v>
      </c>
      <c r="L95" s="27">
        <f>SUM(L88:L94)</f>
        <v>0</v>
      </c>
      <c r="M95" s="27">
        <f t="shared" ref="M95:N95" si="29">SUM(M88:M94)</f>
        <v>0</v>
      </c>
      <c r="N95" s="27">
        <f t="shared" si="29"/>
        <v>0</v>
      </c>
      <c r="O95" s="27">
        <f>L95-(M95+N95)</f>
        <v>0</v>
      </c>
      <c r="P95" s="76"/>
      <c r="Q95" s="77"/>
      <c r="R95" s="77"/>
    </row>
    <row r="96" spans="1:20" ht="23" customHeight="1">
      <c r="A96" s="48" t="s">
        <v>134</v>
      </c>
      <c r="B96" s="13"/>
      <c r="C96" s="14"/>
      <c r="D96" s="13"/>
      <c r="E96" s="14"/>
      <c r="F96" s="14"/>
      <c r="G96" s="13"/>
      <c r="H96" s="13"/>
      <c r="I96" s="12"/>
      <c r="J96" s="12"/>
      <c r="K96" s="12"/>
      <c r="L96" s="12"/>
      <c r="M96" s="12"/>
      <c r="N96" s="12"/>
      <c r="O96" s="12"/>
      <c r="P96" s="76"/>
      <c r="Q96" s="77"/>
      <c r="R96" s="77"/>
    </row>
    <row r="97" spans="1:20" ht="23" customHeight="1">
      <c r="A97" s="162" t="s">
        <v>217</v>
      </c>
      <c r="B97" s="160" t="s">
        <v>67</v>
      </c>
      <c r="C97" s="150" t="s">
        <v>286</v>
      </c>
      <c r="D97" s="150"/>
      <c r="E97" s="150"/>
      <c r="F97" s="150"/>
      <c r="G97" s="160" t="s">
        <v>38</v>
      </c>
      <c r="H97" s="144" t="s">
        <v>47</v>
      </c>
      <c r="I97" s="145"/>
      <c r="J97" s="145"/>
      <c r="K97" s="146"/>
      <c r="L97" s="144" t="s">
        <v>216</v>
      </c>
      <c r="M97" s="145"/>
      <c r="N97" s="145"/>
      <c r="O97" s="146"/>
      <c r="P97" s="48" t="s">
        <v>96</v>
      </c>
      <c r="Q97" s="48" t="s">
        <v>96</v>
      </c>
      <c r="R97" s="61"/>
    </row>
    <row r="98" spans="1:20" ht="23" customHeight="1">
      <c r="A98" s="161"/>
      <c r="B98" s="161"/>
      <c r="C98" s="68" t="s">
        <v>215</v>
      </c>
      <c r="D98" s="150" t="s">
        <v>120</v>
      </c>
      <c r="E98" s="150"/>
      <c r="F98" s="68" t="s">
        <v>15</v>
      </c>
      <c r="G98" s="161"/>
      <c r="H98" s="69" t="s">
        <v>29</v>
      </c>
      <c r="I98" s="69" t="s">
        <v>28</v>
      </c>
      <c r="J98" s="68" t="s">
        <v>18</v>
      </c>
      <c r="K98" s="68" t="s">
        <v>19</v>
      </c>
      <c r="L98" s="53" t="s">
        <v>109</v>
      </c>
      <c r="M98" s="53" t="s">
        <v>110</v>
      </c>
      <c r="N98" s="53" t="s">
        <v>111</v>
      </c>
      <c r="O98" s="53" t="s">
        <v>112</v>
      </c>
      <c r="P98" s="70" t="s">
        <v>104</v>
      </c>
      <c r="Q98" s="70" t="s">
        <v>116</v>
      </c>
      <c r="R98" s="70" t="s">
        <v>115</v>
      </c>
      <c r="T98" s="81" t="s">
        <v>153</v>
      </c>
    </row>
    <row r="99" spans="1:20" ht="23" customHeight="1">
      <c r="A99" s="6"/>
      <c r="B99" s="9"/>
      <c r="C99" s="72"/>
      <c r="D99" s="152"/>
      <c r="E99" s="152"/>
      <c r="F99" s="15"/>
      <c r="G99" s="7"/>
      <c r="H99" s="6"/>
      <c r="I99" s="6"/>
      <c r="J99" s="7" t="s">
        <v>1</v>
      </c>
      <c r="K99" s="8" t="s">
        <v>1</v>
      </c>
      <c r="L99" s="1"/>
      <c r="M99" s="1"/>
      <c r="N99" s="1"/>
      <c r="O99" s="20">
        <f>L99-(M99+N99)</f>
        <v>0</v>
      </c>
      <c r="P99" s="29" t="str">
        <f>IF(OR(G99="新規",G99="追加",G99=""),"OK",(IF(AND(H99="",I99=""),"NG","OK")))</f>
        <v>OK</v>
      </c>
      <c r="Q99" s="10" t="str">
        <f>IF(OR(G99="新規",G99="追加",G99=""),"OK",(IF(OR(AND(J99="",K99=""),AND(J99="",K99="□"),AND(J99="□",K99=""),AND(J99="□",K99="□")),"NG","OK")))</f>
        <v>OK</v>
      </c>
      <c r="R99" s="10" t="str">
        <f>IF(OR(AND(C99&lt;&gt;"",D99&lt;&gt;"",F99&lt;&gt;"",G99&lt;&gt;""),(C99="")),"OK","NG")</f>
        <v>OK</v>
      </c>
      <c r="T99" s="81" t="s">
        <v>161</v>
      </c>
    </row>
    <row r="100" spans="1:20" ht="23" customHeight="1">
      <c r="A100" s="6"/>
      <c r="B100" s="9"/>
      <c r="C100" s="72"/>
      <c r="D100" s="152"/>
      <c r="E100" s="152"/>
      <c r="F100" s="15"/>
      <c r="G100" s="7"/>
      <c r="H100" s="6"/>
      <c r="I100" s="6"/>
      <c r="J100" s="7" t="s">
        <v>1</v>
      </c>
      <c r="K100" s="8" t="s">
        <v>1</v>
      </c>
      <c r="L100" s="1"/>
      <c r="M100" s="1"/>
      <c r="N100" s="1"/>
      <c r="O100" s="20">
        <f t="shared" ref="O100:O105" si="30">L100-(M100+N100)</f>
        <v>0</v>
      </c>
      <c r="P100" s="29" t="str">
        <f t="shared" ref="P100:P105" si="31">IF(OR(G100="新規",G100="追加",G100=""),"OK",(IF(AND(H100="",I100=""),"NG","OK")))</f>
        <v>OK</v>
      </c>
      <c r="Q100" s="10" t="str">
        <f t="shared" ref="Q100:Q105" si="32">IF(OR(G100="新規",G100="追加",G100=""),"OK",(IF(OR(AND(J100="",K100=""),AND(J100="",K100="□"),AND(J100="□",K100=""),AND(J100="□",K100="□")),"NG","OK")))</f>
        <v>OK</v>
      </c>
      <c r="R100" s="10" t="str">
        <f t="shared" ref="R100:R105" si="33">IF(OR(AND(C100&lt;&gt;"",D100&lt;&gt;"",F100&lt;&gt;"",G100&lt;&gt;""),(C100="")),"OK","NG")</f>
        <v>OK</v>
      </c>
      <c r="T100" s="81" t="s">
        <v>218</v>
      </c>
    </row>
    <row r="101" spans="1:20" ht="23" customHeight="1">
      <c r="A101" s="6"/>
      <c r="B101" s="9"/>
      <c r="C101" s="72"/>
      <c r="D101" s="152"/>
      <c r="E101" s="152"/>
      <c r="F101" s="15"/>
      <c r="G101" s="7"/>
      <c r="H101" s="6"/>
      <c r="I101" s="6"/>
      <c r="J101" s="7" t="s">
        <v>1</v>
      </c>
      <c r="K101" s="8" t="s">
        <v>1</v>
      </c>
      <c r="L101" s="1"/>
      <c r="M101" s="1"/>
      <c r="N101" s="1"/>
      <c r="O101" s="20">
        <f t="shared" si="30"/>
        <v>0</v>
      </c>
      <c r="P101" s="29" t="str">
        <f t="shared" si="31"/>
        <v>OK</v>
      </c>
      <c r="Q101" s="10" t="str">
        <f t="shared" si="32"/>
        <v>OK</v>
      </c>
      <c r="R101" s="10" t="str">
        <f t="shared" si="33"/>
        <v>OK</v>
      </c>
      <c r="T101" s="81" t="s">
        <v>160</v>
      </c>
    </row>
    <row r="102" spans="1:20" ht="23" customHeight="1">
      <c r="A102" s="6"/>
      <c r="B102" s="9"/>
      <c r="C102" s="72"/>
      <c r="D102" s="152"/>
      <c r="E102" s="152"/>
      <c r="F102" s="15"/>
      <c r="G102" s="7"/>
      <c r="H102" s="6"/>
      <c r="I102" s="6"/>
      <c r="J102" s="7" t="s">
        <v>1</v>
      </c>
      <c r="K102" s="8" t="s">
        <v>1</v>
      </c>
      <c r="L102" s="1"/>
      <c r="M102" s="1"/>
      <c r="N102" s="1"/>
      <c r="O102" s="20">
        <f t="shared" si="30"/>
        <v>0</v>
      </c>
      <c r="P102" s="29" t="str">
        <f t="shared" si="31"/>
        <v>OK</v>
      </c>
      <c r="Q102" s="10" t="str">
        <f t="shared" si="32"/>
        <v>OK</v>
      </c>
      <c r="R102" s="10" t="str">
        <f t="shared" si="33"/>
        <v>OK</v>
      </c>
      <c r="T102" s="81" t="s">
        <v>13</v>
      </c>
    </row>
    <row r="103" spans="1:20" ht="23" customHeight="1">
      <c r="A103" s="6"/>
      <c r="B103" s="9"/>
      <c r="C103" s="72"/>
      <c r="D103" s="152"/>
      <c r="E103" s="152"/>
      <c r="F103" s="16"/>
      <c r="G103" s="7"/>
      <c r="H103" s="6"/>
      <c r="I103" s="6"/>
      <c r="J103" s="7" t="s">
        <v>1</v>
      </c>
      <c r="K103" s="8" t="s">
        <v>1</v>
      </c>
      <c r="L103" s="1"/>
      <c r="M103" s="1"/>
      <c r="N103" s="1"/>
      <c r="O103" s="20">
        <f t="shared" si="30"/>
        <v>0</v>
      </c>
      <c r="P103" s="29" t="str">
        <f t="shared" si="31"/>
        <v>OK</v>
      </c>
      <c r="Q103" s="10" t="str">
        <f>IF(OR(G103="新規",G103="追加",G103=""),"OK",(IF(OR(AND(J103="",K103=""),AND(J103="",K103="□"),AND(J103="□",K103=""),AND(J103="□",K103="□")),"NG","OK")))</f>
        <v>OK</v>
      </c>
      <c r="R103" s="10" t="str">
        <f t="shared" si="33"/>
        <v>OK</v>
      </c>
    </row>
    <row r="104" spans="1:20" ht="23" customHeight="1">
      <c r="A104" s="6"/>
      <c r="B104" s="9"/>
      <c r="C104" s="72"/>
      <c r="D104" s="152"/>
      <c r="E104" s="152"/>
      <c r="F104" s="15"/>
      <c r="G104" s="7"/>
      <c r="H104" s="6"/>
      <c r="I104" s="6"/>
      <c r="J104" s="7" t="s">
        <v>1</v>
      </c>
      <c r="K104" s="8" t="s">
        <v>1</v>
      </c>
      <c r="L104" s="1"/>
      <c r="M104" s="1"/>
      <c r="N104" s="1"/>
      <c r="O104" s="20">
        <f t="shared" si="30"/>
        <v>0</v>
      </c>
      <c r="P104" s="29" t="str">
        <f t="shared" si="31"/>
        <v>OK</v>
      </c>
      <c r="Q104" s="10" t="str">
        <f t="shared" si="32"/>
        <v>OK</v>
      </c>
      <c r="R104" s="10" t="str">
        <f t="shared" si="33"/>
        <v>OK</v>
      </c>
    </row>
    <row r="105" spans="1:20" ht="22.5" customHeight="1">
      <c r="A105" s="6"/>
      <c r="B105" s="9"/>
      <c r="C105" s="72"/>
      <c r="D105" s="152"/>
      <c r="E105" s="152"/>
      <c r="F105" s="15"/>
      <c r="G105" s="7"/>
      <c r="H105" s="6"/>
      <c r="I105" s="6"/>
      <c r="J105" s="7" t="s">
        <v>1</v>
      </c>
      <c r="K105" s="8" t="s">
        <v>1</v>
      </c>
      <c r="L105" s="1"/>
      <c r="M105" s="1"/>
      <c r="N105" s="1"/>
      <c r="O105" s="20">
        <f t="shared" si="30"/>
        <v>0</v>
      </c>
      <c r="P105" s="29" t="str">
        <f t="shared" si="31"/>
        <v>OK</v>
      </c>
      <c r="Q105" s="10" t="str">
        <f t="shared" si="32"/>
        <v>OK</v>
      </c>
      <c r="R105" s="10" t="str">
        <f t="shared" si="33"/>
        <v>OK</v>
      </c>
    </row>
    <row r="106" spans="1:20" ht="22.5" customHeight="1">
      <c r="A106" s="12"/>
      <c r="B106" s="13"/>
      <c r="C106" s="14"/>
      <c r="D106" s="13"/>
      <c r="E106" s="14"/>
      <c r="F106" s="14"/>
      <c r="G106" s="13"/>
      <c r="H106" s="13"/>
      <c r="I106" s="12"/>
      <c r="J106" s="12"/>
      <c r="K106" s="68" t="s">
        <v>137</v>
      </c>
      <c r="L106" s="27">
        <f>SUM(L99:L105)</f>
        <v>0</v>
      </c>
      <c r="M106" s="27">
        <f t="shared" ref="M106:N106" si="34">SUM(M99:M105)</f>
        <v>0</v>
      </c>
      <c r="N106" s="27">
        <f t="shared" si="34"/>
        <v>0</v>
      </c>
      <c r="O106" s="27">
        <f>L106-(M106+N106)</f>
        <v>0</v>
      </c>
      <c r="P106" s="76"/>
      <c r="Q106" s="77"/>
      <c r="R106" s="77"/>
    </row>
    <row r="107" spans="1:20" ht="22.5" customHeight="1">
      <c r="A107" s="48" t="s">
        <v>136</v>
      </c>
      <c r="B107" s="13"/>
      <c r="C107" s="14"/>
      <c r="D107" s="13"/>
      <c r="E107" s="14"/>
      <c r="F107" s="14"/>
      <c r="G107" s="13"/>
      <c r="H107" s="13"/>
      <c r="I107" s="12"/>
      <c r="J107" s="12"/>
      <c r="K107" s="12"/>
      <c r="L107" s="12"/>
      <c r="M107" s="12"/>
      <c r="N107" s="12"/>
      <c r="O107" s="12"/>
      <c r="P107" s="76"/>
      <c r="Q107" s="77"/>
      <c r="R107" s="77"/>
    </row>
    <row r="108" spans="1:20" ht="22.5" customHeight="1">
      <c r="A108" s="162" t="s">
        <v>217</v>
      </c>
      <c r="B108" s="160" t="s">
        <v>67</v>
      </c>
      <c r="C108" s="150" t="s">
        <v>286</v>
      </c>
      <c r="D108" s="150"/>
      <c r="E108" s="150"/>
      <c r="F108" s="150"/>
      <c r="G108" s="160" t="s">
        <v>38</v>
      </c>
      <c r="H108" s="144" t="s">
        <v>47</v>
      </c>
      <c r="I108" s="145"/>
      <c r="J108" s="145"/>
      <c r="K108" s="146"/>
      <c r="L108" s="144" t="s">
        <v>216</v>
      </c>
      <c r="M108" s="145"/>
      <c r="N108" s="145"/>
      <c r="O108" s="146"/>
      <c r="P108" s="48" t="s">
        <v>96</v>
      </c>
      <c r="Q108" s="48" t="s">
        <v>96</v>
      </c>
      <c r="R108" s="61"/>
    </row>
    <row r="109" spans="1:20" ht="22.5" customHeight="1">
      <c r="A109" s="161"/>
      <c r="B109" s="161"/>
      <c r="C109" s="68" t="s">
        <v>215</v>
      </c>
      <c r="D109" s="150" t="s">
        <v>120</v>
      </c>
      <c r="E109" s="150"/>
      <c r="F109" s="68" t="s">
        <v>15</v>
      </c>
      <c r="G109" s="161"/>
      <c r="H109" s="69" t="s">
        <v>29</v>
      </c>
      <c r="I109" s="69" t="s">
        <v>28</v>
      </c>
      <c r="J109" s="68" t="s">
        <v>18</v>
      </c>
      <c r="K109" s="68" t="s">
        <v>19</v>
      </c>
      <c r="L109" s="53" t="s">
        <v>109</v>
      </c>
      <c r="M109" s="53" t="s">
        <v>110</v>
      </c>
      <c r="N109" s="53" t="s">
        <v>111</v>
      </c>
      <c r="O109" s="53" t="s">
        <v>112</v>
      </c>
      <c r="P109" s="70" t="s">
        <v>104</v>
      </c>
      <c r="Q109" s="70" t="s">
        <v>116</v>
      </c>
      <c r="R109" s="70" t="s">
        <v>115</v>
      </c>
      <c r="T109" s="81" t="s">
        <v>153</v>
      </c>
    </row>
    <row r="110" spans="1:20" ht="22.5" customHeight="1">
      <c r="A110" s="6"/>
      <c r="B110" s="9"/>
      <c r="C110" s="72"/>
      <c r="D110" s="152"/>
      <c r="E110" s="152"/>
      <c r="F110" s="15"/>
      <c r="G110" s="7"/>
      <c r="H110" s="6"/>
      <c r="I110" s="6"/>
      <c r="J110" s="7" t="s">
        <v>1</v>
      </c>
      <c r="K110" s="8" t="s">
        <v>1</v>
      </c>
      <c r="L110" s="1"/>
      <c r="M110" s="1"/>
      <c r="N110" s="1"/>
      <c r="O110" s="20">
        <f>L110-(M110+N110)</f>
        <v>0</v>
      </c>
      <c r="P110" s="29" t="str">
        <f>IF(OR(G110="新規",G110="追加",G110=""),"OK",(IF(AND(H110="",I110=""),"NG","OK")))</f>
        <v>OK</v>
      </c>
      <c r="Q110" s="10" t="str">
        <f>IF(OR(G110="新規",G110="追加",G110=""),"OK",(IF(OR(AND(J110="",K110=""),AND(J110="",K110="□"),AND(J110="□",K110=""),AND(J110="□",K110="□")),"NG","OK")))</f>
        <v>OK</v>
      </c>
      <c r="R110" s="10" t="str">
        <f>IF(OR(AND(C110&lt;&gt;"",D110&lt;&gt;"",F110&lt;&gt;"",G110&lt;&gt;""),(C110="")),"OK","NG")</f>
        <v>OK</v>
      </c>
      <c r="T110" s="81" t="s">
        <v>164</v>
      </c>
    </row>
    <row r="111" spans="1:20" ht="22.5" customHeight="1">
      <c r="A111" s="6"/>
      <c r="B111" s="9"/>
      <c r="C111" s="72"/>
      <c r="D111" s="152"/>
      <c r="E111" s="152"/>
      <c r="F111" s="15"/>
      <c r="G111" s="7"/>
      <c r="H111" s="6"/>
      <c r="I111" s="6"/>
      <c r="J111" s="7" t="s">
        <v>1</v>
      </c>
      <c r="K111" s="8" t="s">
        <v>1</v>
      </c>
      <c r="L111" s="1"/>
      <c r="M111" s="1"/>
      <c r="N111" s="1"/>
      <c r="O111" s="20">
        <f t="shared" ref="O111:O116" si="35">L111-(M111+N111)</f>
        <v>0</v>
      </c>
      <c r="P111" s="29" t="str">
        <f t="shared" ref="P111:P116" si="36">IF(OR(G111="新規",G111="追加",G111=""),"OK",(IF(AND(H111="",I111=""),"NG","OK")))</f>
        <v>OK</v>
      </c>
      <c r="Q111" s="10" t="str">
        <f t="shared" ref="Q111:Q116" si="37">IF(OR(G111="新規",G111="追加",G111=""),"OK",(IF(OR(AND(J111="",K111=""),AND(J111="",K111="□"),AND(J111="□",K111=""),AND(J111="□",K111="□")),"NG","OK")))</f>
        <v>OK</v>
      </c>
      <c r="R111" s="10" t="str">
        <f t="shared" ref="R111:R115" si="38">IF(OR(AND(C111&lt;&gt;"",D111&lt;&gt;"",F111&lt;&gt;"",G111&lt;&gt;""),(C111="")),"OK","NG")</f>
        <v>OK</v>
      </c>
      <c r="T111" s="81" t="s">
        <v>13</v>
      </c>
    </row>
    <row r="112" spans="1:20" ht="22.5" customHeight="1">
      <c r="A112" s="6"/>
      <c r="B112" s="9"/>
      <c r="C112" s="72"/>
      <c r="D112" s="152"/>
      <c r="E112" s="152"/>
      <c r="F112" s="15"/>
      <c r="G112" s="7"/>
      <c r="H112" s="6"/>
      <c r="I112" s="6"/>
      <c r="J112" s="7" t="s">
        <v>1</v>
      </c>
      <c r="K112" s="8" t="s">
        <v>1</v>
      </c>
      <c r="L112" s="1"/>
      <c r="M112" s="1"/>
      <c r="N112" s="1"/>
      <c r="O112" s="20">
        <f t="shared" si="35"/>
        <v>0</v>
      </c>
      <c r="P112" s="29" t="str">
        <f t="shared" si="36"/>
        <v>OK</v>
      </c>
      <c r="Q112" s="10" t="str">
        <f t="shared" si="37"/>
        <v>OK</v>
      </c>
      <c r="R112" s="10" t="str">
        <f t="shared" si="38"/>
        <v>OK</v>
      </c>
    </row>
    <row r="113" spans="1:23" ht="22.5" customHeight="1">
      <c r="A113" s="6"/>
      <c r="B113" s="9"/>
      <c r="C113" s="72"/>
      <c r="D113" s="152"/>
      <c r="E113" s="152"/>
      <c r="F113" s="15"/>
      <c r="G113" s="7"/>
      <c r="H113" s="6"/>
      <c r="I113" s="6"/>
      <c r="J113" s="7" t="s">
        <v>1</v>
      </c>
      <c r="K113" s="8" t="s">
        <v>1</v>
      </c>
      <c r="L113" s="1"/>
      <c r="M113" s="1"/>
      <c r="N113" s="1"/>
      <c r="O113" s="20">
        <f t="shared" si="35"/>
        <v>0</v>
      </c>
      <c r="P113" s="29" t="str">
        <f t="shared" si="36"/>
        <v>OK</v>
      </c>
      <c r="Q113" s="10" t="str">
        <f t="shared" si="37"/>
        <v>OK</v>
      </c>
      <c r="R113" s="10" t="str">
        <f t="shared" si="38"/>
        <v>OK</v>
      </c>
    </row>
    <row r="114" spans="1:23" ht="22.5" customHeight="1">
      <c r="A114" s="6"/>
      <c r="B114" s="9"/>
      <c r="C114" s="72"/>
      <c r="D114" s="152"/>
      <c r="E114" s="152"/>
      <c r="F114" s="16"/>
      <c r="G114" s="7"/>
      <c r="H114" s="6"/>
      <c r="I114" s="6"/>
      <c r="J114" s="7" t="s">
        <v>1</v>
      </c>
      <c r="K114" s="8" t="s">
        <v>1</v>
      </c>
      <c r="L114" s="1"/>
      <c r="M114" s="1"/>
      <c r="N114" s="1"/>
      <c r="O114" s="20">
        <f t="shared" si="35"/>
        <v>0</v>
      </c>
      <c r="P114" s="29" t="str">
        <f t="shared" si="36"/>
        <v>OK</v>
      </c>
      <c r="Q114" s="10" t="str">
        <f t="shared" si="37"/>
        <v>OK</v>
      </c>
      <c r="R114" s="10" t="str">
        <f t="shared" si="38"/>
        <v>OK</v>
      </c>
    </row>
    <row r="115" spans="1:23" ht="22.5" customHeight="1">
      <c r="A115" s="6"/>
      <c r="B115" s="9"/>
      <c r="C115" s="72"/>
      <c r="D115" s="152"/>
      <c r="E115" s="152"/>
      <c r="F115" s="15"/>
      <c r="G115" s="7"/>
      <c r="H115" s="6"/>
      <c r="I115" s="6"/>
      <c r="J115" s="7" t="s">
        <v>1</v>
      </c>
      <c r="K115" s="8" t="s">
        <v>1</v>
      </c>
      <c r="L115" s="1"/>
      <c r="M115" s="1"/>
      <c r="N115" s="1"/>
      <c r="O115" s="20">
        <f t="shared" si="35"/>
        <v>0</v>
      </c>
      <c r="P115" s="29" t="str">
        <f t="shared" si="36"/>
        <v>OK</v>
      </c>
      <c r="Q115" s="10" t="str">
        <f t="shared" si="37"/>
        <v>OK</v>
      </c>
      <c r="R115" s="10" t="str">
        <f t="shared" si="38"/>
        <v>OK</v>
      </c>
    </row>
    <row r="116" spans="1:23" ht="22.5" customHeight="1">
      <c r="A116" s="6"/>
      <c r="B116" s="9"/>
      <c r="C116" s="72"/>
      <c r="D116" s="152"/>
      <c r="E116" s="152"/>
      <c r="F116" s="15"/>
      <c r="G116" s="7"/>
      <c r="H116" s="6"/>
      <c r="I116" s="6"/>
      <c r="J116" s="7" t="s">
        <v>1</v>
      </c>
      <c r="K116" s="8" t="s">
        <v>1</v>
      </c>
      <c r="L116" s="1"/>
      <c r="M116" s="1"/>
      <c r="N116" s="1"/>
      <c r="O116" s="20">
        <f t="shared" si="35"/>
        <v>0</v>
      </c>
      <c r="P116" s="29" t="str">
        <f t="shared" si="36"/>
        <v>OK</v>
      </c>
      <c r="Q116" s="10" t="str">
        <f t="shared" si="37"/>
        <v>OK</v>
      </c>
      <c r="R116" s="10" t="str">
        <f>IF(OR(AND(C116&lt;&gt;"",D116&lt;&gt;"",F116&lt;&gt;"",G116&lt;&gt;""),(C116="")),"OK","NG")</f>
        <v>OK</v>
      </c>
    </row>
    <row r="117" spans="1:23" ht="22.5" customHeight="1">
      <c r="A117" s="12"/>
      <c r="B117" s="13"/>
      <c r="C117" s="14"/>
      <c r="D117" s="13"/>
      <c r="E117" s="14"/>
      <c r="F117" s="14"/>
      <c r="G117" s="13"/>
      <c r="H117" s="13"/>
      <c r="I117" s="12"/>
      <c r="J117" s="12"/>
      <c r="K117" s="68" t="s">
        <v>137</v>
      </c>
      <c r="L117" s="27">
        <f>SUM(L110:L116)</f>
        <v>0</v>
      </c>
      <c r="M117" s="27">
        <f t="shared" ref="M117:N117" si="39">SUM(M110:M116)</f>
        <v>0</v>
      </c>
      <c r="N117" s="27">
        <f t="shared" si="39"/>
        <v>0</v>
      </c>
      <c r="O117" s="27">
        <f>L117-(M117+N117)</f>
        <v>0</v>
      </c>
      <c r="P117" s="76"/>
      <c r="Q117" s="77"/>
      <c r="R117" s="77"/>
    </row>
    <row r="118" spans="1:23" ht="13">
      <c r="F118" s="85"/>
    </row>
    <row r="119" spans="1:23" s="61" customFormat="1" ht="13">
      <c r="A119" s="142" t="s">
        <v>139</v>
      </c>
      <c r="B119" s="143"/>
      <c r="C119" s="53" t="s">
        <v>138</v>
      </c>
      <c r="D119" s="53" t="s">
        <v>110</v>
      </c>
      <c r="E119" s="53" t="s">
        <v>111</v>
      </c>
      <c r="F119" s="53" t="s">
        <v>112</v>
      </c>
      <c r="G119" s="53" t="s">
        <v>165</v>
      </c>
      <c r="H119" s="142" t="s">
        <v>17</v>
      </c>
      <c r="I119" s="159"/>
      <c r="J119" s="136" t="s">
        <v>208</v>
      </c>
      <c r="K119" s="136"/>
      <c r="L119" s="136"/>
      <c r="M119" s="136"/>
      <c r="P119" s="87" t="s">
        <v>198</v>
      </c>
      <c r="Q119" s="88" t="s">
        <v>70</v>
      </c>
      <c r="R119" s="88" t="s">
        <v>84</v>
      </c>
    </row>
    <row r="120" spans="1:23" ht="22.5" customHeight="1">
      <c r="A120" s="153" t="s">
        <v>237</v>
      </c>
      <c r="B120" s="154"/>
      <c r="C120" s="100">
        <f>L40</f>
        <v>0</v>
      </c>
      <c r="D120" s="100">
        <f t="shared" ref="D120:F120" si="40">M40</f>
        <v>0</v>
      </c>
      <c r="E120" s="100">
        <f t="shared" si="40"/>
        <v>0</v>
      </c>
      <c r="F120" s="100">
        <f t="shared" si="40"/>
        <v>0</v>
      </c>
      <c r="G120" s="163">
        <f>SUM(D120:D122)</f>
        <v>0</v>
      </c>
      <c r="H120" s="157"/>
      <c r="I120" s="158"/>
      <c r="J120" s="151" t="s">
        <v>209</v>
      </c>
      <c r="K120" s="151"/>
      <c r="L120" s="151"/>
      <c r="M120" s="151"/>
      <c r="N120" s="89"/>
      <c r="O120" s="89"/>
      <c r="P120" s="29" t="str">
        <f>IF(G120&lt;=2500000,"OK","NG")</f>
        <v>OK</v>
      </c>
      <c r="Q120" s="10" t="str">
        <f t="shared" ref="Q120:Q126" si="41">IF(D120&lt;=C120/2,"OK","NG")</f>
        <v>OK</v>
      </c>
      <c r="R120" s="10" t="str">
        <f t="shared" ref="R120:R126" si="42">IF(C120=D120+E120+F120,"OK","NG")</f>
        <v>OK</v>
      </c>
      <c r="S120" s="90"/>
      <c r="T120" s="70"/>
      <c r="U120" s="70"/>
      <c r="V120" s="70"/>
      <c r="W120" s="70"/>
    </row>
    <row r="121" spans="1:23" ht="22.5" customHeight="1">
      <c r="A121" s="155" t="s">
        <v>238</v>
      </c>
      <c r="B121" s="156"/>
      <c r="C121" s="100">
        <f>L51</f>
        <v>0</v>
      </c>
      <c r="D121" s="100">
        <f t="shared" ref="D121:F121" si="43">M51</f>
        <v>0</v>
      </c>
      <c r="E121" s="100">
        <f t="shared" si="43"/>
        <v>0</v>
      </c>
      <c r="F121" s="100">
        <f t="shared" si="43"/>
        <v>0</v>
      </c>
      <c r="G121" s="164"/>
      <c r="H121" s="157"/>
      <c r="I121" s="158"/>
      <c r="J121" s="151"/>
      <c r="K121" s="151"/>
      <c r="L121" s="151"/>
      <c r="M121" s="151"/>
      <c r="N121" s="89"/>
      <c r="O121" s="89"/>
      <c r="P121" s="73" t="s">
        <v>152</v>
      </c>
      <c r="Q121" s="10" t="str">
        <f t="shared" si="41"/>
        <v>OK</v>
      </c>
      <c r="R121" s="10" t="str">
        <f t="shared" si="42"/>
        <v>OK</v>
      </c>
      <c r="S121" s="36"/>
    </row>
    <row r="122" spans="1:23" ht="22.5" customHeight="1">
      <c r="A122" s="155" t="s">
        <v>239</v>
      </c>
      <c r="B122" s="156"/>
      <c r="C122" s="100">
        <f>L62</f>
        <v>0</v>
      </c>
      <c r="D122" s="100">
        <f t="shared" ref="D122:F122" si="44">M62</f>
        <v>0</v>
      </c>
      <c r="E122" s="100">
        <f t="shared" si="44"/>
        <v>0</v>
      </c>
      <c r="F122" s="100">
        <f t="shared" si="44"/>
        <v>0</v>
      </c>
      <c r="G122" s="165"/>
      <c r="H122" s="32"/>
      <c r="I122" s="33"/>
      <c r="J122" s="151"/>
      <c r="K122" s="151"/>
      <c r="L122" s="151"/>
      <c r="M122" s="151"/>
      <c r="N122" s="89"/>
      <c r="O122" s="89"/>
      <c r="P122" s="73" t="s">
        <v>152</v>
      </c>
      <c r="Q122" s="10" t="str">
        <f t="shared" si="41"/>
        <v>OK</v>
      </c>
      <c r="R122" s="10" t="str">
        <f t="shared" si="42"/>
        <v>OK</v>
      </c>
      <c r="S122" s="36"/>
    </row>
    <row r="123" spans="1:23" ht="22.5" customHeight="1">
      <c r="A123" s="155" t="s">
        <v>240</v>
      </c>
      <c r="B123" s="156"/>
      <c r="C123" s="100">
        <f>L73</f>
        <v>0</v>
      </c>
      <c r="D123" s="100">
        <f t="shared" ref="D123:F123" si="45">M73</f>
        <v>0</v>
      </c>
      <c r="E123" s="100">
        <f t="shared" si="45"/>
        <v>0</v>
      </c>
      <c r="F123" s="100">
        <f t="shared" si="45"/>
        <v>0</v>
      </c>
      <c r="G123" s="100">
        <f>D123</f>
        <v>0</v>
      </c>
      <c r="H123" s="32"/>
      <c r="I123" s="33"/>
      <c r="J123" s="150" t="s">
        <v>210</v>
      </c>
      <c r="K123" s="150"/>
      <c r="L123" s="150"/>
      <c r="M123" s="150"/>
      <c r="N123" s="89"/>
      <c r="O123" s="89"/>
      <c r="P123" s="29" t="str">
        <f>IF(G123&lt;=2500000,"OK","NG")</f>
        <v>OK</v>
      </c>
      <c r="Q123" s="10" t="str">
        <f t="shared" si="41"/>
        <v>OK</v>
      </c>
      <c r="R123" s="10" t="str">
        <f t="shared" si="42"/>
        <v>OK</v>
      </c>
      <c r="S123" s="36"/>
    </row>
    <row r="124" spans="1:23" ht="22.5" customHeight="1">
      <c r="A124" s="155" t="s">
        <v>131</v>
      </c>
      <c r="B124" s="156"/>
      <c r="C124" s="100">
        <f>L84</f>
        <v>0</v>
      </c>
      <c r="D124" s="100">
        <f t="shared" ref="D124:F124" si="46">M84</f>
        <v>0</v>
      </c>
      <c r="E124" s="100">
        <f t="shared" si="46"/>
        <v>0</v>
      </c>
      <c r="F124" s="100">
        <f t="shared" si="46"/>
        <v>0</v>
      </c>
      <c r="G124" s="100">
        <f>D124</f>
        <v>0</v>
      </c>
      <c r="H124" s="32"/>
      <c r="I124" s="33"/>
      <c r="J124" s="150" t="s">
        <v>211</v>
      </c>
      <c r="K124" s="150"/>
      <c r="L124" s="150"/>
      <c r="M124" s="150"/>
      <c r="N124" s="89"/>
      <c r="O124" s="89"/>
      <c r="P124" s="29" t="str">
        <f>IF(G124&lt;=5000000,"OK","NG")</f>
        <v>OK</v>
      </c>
      <c r="Q124" s="10" t="str">
        <f t="shared" si="41"/>
        <v>OK</v>
      </c>
      <c r="R124" s="10" t="str">
        <f t="shared" si="42"/>
        <v>OK</v>
      </c>
      <c r="S124" s="36"/>
    </row>
    <row r="125" spans="1:23" ht="22.5" customHeight="1">
      <c r="A125" s="155" t="s">
        <v>241</v>
      </c>
      <c r="B125" s="156"/>
      <c r="C125" s="100">
        <f>L95</f>
        <v>0</v>
      </c>
      <c r="D125" s="100">
        <f t="shared" ref="D125:F125" si="47">M95</f>
        <v>0</v>
      </c>
      <c r="E125" s="100">
        <f t="shared" si="47"/>
        <v>0</v>
      </c>
      <c r="F125" s="100">
        <f t="shared" si="47"/>
        <v>0</v>
      </c>
      <c r="G125" s="183">
        <f>SUM(D125:D126)</f>
        <v>0</v>
      </c>
      <c r="H125" s="32"/>
      <c r="I125" s="33"/>
      <c r="J125" s="151" t="s">
        <v>212</v>
      </c>
      <c r="K125" s="151"/>
      <c r="L125" s="151"/>
      <c r="M125" s="151"/>
      <c r="N125" s="89"/>
      <c r="O125" s="89"/>
      <c r="P125" s="29" t="str">
        <f>IF(G125&lt;=2500000,"OK","NG")</f>
        <v>OK</v>
      </c>
      <c r="Q125" s="10" t="str">
        <f t="shared" si="41"/>
        <v>OK</v>
      </c>
      <c r="R125" s="10" t="str">
        <f t="shared" si="42"/>
        <v>OK</v>
      </c>
      <c r="S125" s="36"/>
    </row>
    <row r="126" spans="1:23" ht="22.5" customHeight="1">
      <c r="A126" s="155" t="s">
        <v>242</v>
      </c>
      <c r="B126" s="156"/>
      <c r="C126" s="100">
        <f>L106</f>
        <v>0</v>
      </c>
      <c r="D126" s="100">
        <f t="shared" ref="D126:F126" si="48">M106</f>
        <v>0</v>
      </c>
      <c r="E126" s="100">
        <f t="shared" si="48"/>
        <v>0</v>
      </c>
      <c r="F126" s="100">
        <f t="shared" si="48"/>
        <v>0</v>
      </c>
      <c r="G126" s="184"/>
      <c r="H126" s="32"/>
      <c r="I126" s="33"/>
      <c r="J126" s="151"/>
      <c r="K126" s="151"/>
      <c r="L126" s="151"/>
      <c r="M126" s="151"/>
      <c r="N126" s="89"/>
      <c r="O126" s="89"/>
      <c r="P126" s="73" t="s">
        <v>152</v>
      </c>
      <c r="Q126" s="10" t="str">
        <f t="shared" si="41"/>
        <v>OK</v>
      </c>
      <c r="R126" s="10" t="str">
        <f t="shared" si="42"/>
        <v>OK</v>
      </c>
      <c r="S126" s="36"/>
    </row>
    <row r="127" spans="1:23" ht="22.5" customHeight="1">
      <c r="A127" s="155" t="s">
        <v>135</v>
      </c>
      <c r="B127" s="156"/>
      <c r="C127" s="100">
        <f>L117</f>
        <v>0</v>
      </c>
      <c r="D127" s="100">
        <f t="shared" ref="D127:F127" si="49">M117</f>
        <v>0</v>
      </c>
      <c r="E127" s="100">
        <f t="shared" si="49"/>
        <v>0</v>
      </c>
      <c r="F127" s="100">
        <f t="shared" si="49"/>
        <v>0</v>
      </c>
      <c r="G127" s="100">
        <f>D127</f>
        <v>0</v>
      </c>
      <c r="H127" s="157"/>
      <c r="I127" s="158"/>
      <c r="J127" s="150" t="s">
        <v>287</v>
      </c>
      <c r="K127" s="150"/>
      <c r="L127" s="150"/>
      <c r="M127" s="150"/>
      <c r="N127" s="89"/>
      <c r="O127" s="89"/>
      <c r="P127" s="29" t="str">
        <f>IF(G127&lt;=2500000,"OK","NG")</f>
        <v>OK</v>
      </c>
      <c r="Q127" s="10" t="str">
        <f>IF(D127&lt;=C127/2,"OK","NG")</f>
        <v>OK</v>
      </c>
      <c r="R127" s="10" t="str">
        <f>IF(C127=D127+E127+F127,"OK","NG")</f>
        <v>OK</v>
      </c>
      <c r="S127" s="36"/>
    </row>
    <row r="128" spans="1:23" ht="22.5" customHeight="1">
      <c r="A128" s="174" t="s">
        <v>14</v>
      </c>
      <c r="B128" s="175"/>
      <c r="C128" s="100">
        <f>SUM(C120:C127)</f>
        <v>0</v>
      </c>
      <c r="D128" s="100">
        <f>SUM(D120:D127)</f>
        <v>0</v>
      </c>
      <c r="E128" s="100">
        <f t="shared" ref="E128:F128" si="50">SUM(E120:E127)</f>
        <v>0</v>
      </c>
      <c r="F128" s="100">
        <f t="shared" si="50"/>
        <v>0</v>
      </c>
      <c r="G128" s="100">
        <f>D128</f>
        <v>0</v>
      </c>
      <c r="H128" s="157"/>
      <c r="I128" s="158"/>
      <c r="J128" s="177" t="s">
        <v>213</v>
      </c>
      <c r="K128" s="177"/>
      <c r="L128" s="177"/>
      <c r="M128" s="177"/>
      <c r="N128" s="89"/>
      <c r="P128" s="29" t="str">
        <f>IF(OR(C128=0,AND(G128&gt;=150000,G128&lt;=10000000)),"OK","NG")</f>
        <v>OK</v>
      </c>
      <c r="Q128" s="10" t="str">
        <f>IF(D128&lt;=C128/2,"OK","NG")</f>
        <v>OK</v>
      </c>
      <c r="R128" s="10" t="str">
        <f>IF(C128=D128+E128+F128,"OK","NG")</f>
        <v>OK</v>
      </c>
    </row>
    <row r="129" spans="1:16" ht="13"/>
    <row r="130" spans="1:16" ht="22.5" customHeight="1">
      <c r="A130" s="48" t="s">
        <v>196</v>
      </c>
    </row>
    <row r="131" spans="1:16" ht="15" customHeight="1">
      <c r="A131" s="139" t="s">
        <v>205</v>
      </c>
      <c r="B131" s="139"/>
      <c r="C131" s="139"/>
      <c r="D131" s="139"/>
      <c r="E131" s="139"/>
      <c r="F131" s="139"/>
      <c r="G131" s="139"/>
      <c r="H131" s="139"/>
      <c r="I131" s="139"/>
      <c r="J131" s="139"/>
      <c r="K131" s="50" t="s">
        <v>82</v>
      </c>
      <c r="P131" s="49" t="s">
        <v>55</v>
      </c>
    </row>
    <row r="132" spans="1:16" ht="15" customHeight="1">
      <c r="A132" s="176" t="s">
        <v>204</v>
      </c>
      <c r="B132" s="176"/>
      <c r="C132" s="176"/>
      <c r="D132" s="176"/>
      <c r="E132" s="176"/>
      <c r="F132" s="176"/>
      <c r="G132" s="176"/>
      <c r="H132" s="176"/>
      <c r="I132" s="176"/>
      <c r="J132" s="176"/>
      <c r="K132" s="56" t="s">
        <v>166</v>
      </c>
      <c r="P132" s="49" t="s">
        <v>167</v>
      </c>
    </row>
    <row r="133" spans="1:16" ht="15" customHeight="1">
      <c r="A133" s="176" t="s">
        <v>199</v>
      </c>
      <c r="B133" s="176"/>
      <c r="C133" s="176"/>
      <c r="D133" s="176"/>
      <c r="E133" s="176"/>
      <c r="F133" s="176"/>
      <c r="G133" s="176"/>
      <c r="H133" s="176"/>
      <c r="I133" s="176"/>
      <c r="J133" s="176"/>
      <c r="K133" s="56" t="s">
        <v>166</v>
      </c>
    </row>
    <row r="134" spans="1:16" ht="15" customHeight="1">
      <c r="A134" s="176" t="s">
        <v>200</v>
      </c>
      <c r="B134" s="176"/>
      <c r="C134" s="176"/>
      <c r="D134" s="176"/>
      <c r="E134" s="176"/>
      <c r="F134" s="176"/>
      <c r="G134" s="176"/>
      <c r="H134" s="176"/>
      <c r="I134" s="176"/>
      <c r="J134" s="176"/>
      <c r="K134" s="56" t="s">
        <v>166</v>
      </c>
    </row>
    <row r="135" spans="1:16" ht="15" customHeight="1">
      <c r="A135" s="176" t="s">
        <v>201</v>
      </c>
      <c r="B135" s="176"/>
      <c r="C135" s="176"/>
      <c r="D135" s="176"/>
      <c r="E135" s="176"/>
      <c r="F135" s="176"/>
      <c r="G135" s="176"/>
      <c r="H135" s="176"/>
      <c r="I135" s="176"/>
      <c r="J135" s="176"/>
      <c r="K135" s="56" t="s">
        <v>166</v>
      </c>
    </row>
    <row r="136" spans="1:16" ht="15" customHeight="1">
      <c r="A136" s="176" t="s">
        <v>289</v>
      </c>
      <c r="B136" s="176"/>
      <c r="C136" s="176"/>
      <c r="D136" s="176"/>
      <c r="E136" s="176"/>
      <c r="F136" s="176"/>
      <c r="G136" s="176"/>
      <c r="H136" s="176"/>
      <c r="I136" s="176"/>
      <c r="J136" s="176"/>
      <c r="K136" s="56" t="s">
        <v>166</v>
      </c>
    </row>
    <row r="137" spans="1:16" ht="15" customHeight="1">
      <c r="A137" s="176" t="s">
        <v>202</v>
      </c>
      <c r="B137" s="176"/>
      <c r="C137" s="176"/>
      <c r="D137" s="176"/>
      <c r="E137" s="176"/>
      <c r="F137" s="176"/>
      <c r="G137" s="176"/>
      <c r="H137" s="176"/>
      <c r="I137" s="176"/>
      <c r="J137" s="176"/>
      <c r="K137" s="56" t="s">
        <v>166</v>
      </c>
    </row>
    <row r="138" spans="1:16" ht="15" customHeight="1">
      <c r="A138" s="176" t="s">
        <v>203</v>
      </c>
      <c r="B138" s="176"/>
      <c r="C138" s="176"/>
      <c r="D138" s="176"/>
      <c r="E138" s="176"/>
      <c r="F138" s="176"/>
      <c r="G138" s="176"/>
      <c r="H138" s="176"/>
      <c r="I138" s="176"/>
      <c r="J138" s="176"/>
      <c r="K138" s="56" t="s">
        <v>166</v>
      </c>
    </row>
    <row r="139" spans="1:16" ht="15" customHeight="1">
      <c r="A139" s="17"/>
      <c r="B139" s="17"/>
      <c r="C139" s="17"/>
      <c r="D139" s="17"/>
      <c r="E139" s="17"/>
      <c r="J139" s="93" t="s">
        <v>141</v>
      </c>
      <c r="K139" s="99">
        <f>COUNTIF(K132:K138,"☑")</f>
        <v>0</v>
      </c>
    </row>
    <row r="140" spans="1:16" ht="15" customHeight="1">
      <c r="A140" s="17"/>
      <c r="B140" s="17"/>
      <c r="C140" s="17"/>
      <c r="D140" s="17"/>
      <c r="E140" s="17"/>
      <c r="H140" s="17"/>
    </row>
    <row r="141" spans="1:16" ht="15" customHeight="1">
      <c r="A141" s="48" t="s">
        <v>206</v>
      </c>
    </row>
    <row r="142" spans="1:16" ht="15" customHeight="1">
      <c r="A142" s="180" t="s">
        <v>57</v>
      </c>
      <c r="B142" s="180"/>
      <c r="C142" s="180"/>
      <c r="D142" s="180"/>
      <c r="E142" s="180"/>
      <c r="F142" s="180"/>
      <c r="G142" s="180"/>
      <c r="H142" s="180"/>
      <c r="I142" s="180"/>
      <c r="J142" s="180"/>
      <c r="K142" s="180"/>
      <c r="P142" s="95" t="s">
        <v>80</v>
      </c>
    </row>
    <row r="143" spans="1:16" ht="15" customHeight="1">
      <c r="A143" s="50" t="s">
        <v>2</v>
      </c>
      <c r="B143" s="140" t="s">
        <v>3</v>
      </c>
      <c r="C143" s="181"/>
      <c r="D143" s="181"/>
      <c r="E143" s="181"/>
      <c r="F143" s="181"/>
      <c r="G143" s="181"/>
      <c r="H143" s="181"/>
      <c r="I143" s="181"/>
      <c r="J143" s="141"/>
    </row>
    <row r="144" spans="1:16" ht="15" customHeight="1">
      <c r="A144" s="3" t="s">
        <v>1</v>
      </c>
      <c r="B144" s="182" t="s">
        <v>69</v>
      </c>
      <c r="C144" s="167"/>
      <c r="D144" s="167"/>
      <c r="E144" s="167"/>
      <c r="F144" s="167"/>
      <c r="G144" s="167"/>
      <c r="H144" s="167"/>
      <c r="I144" s="167"/>
      <c r="J144" s="168"/>
      <c r="P144" s="29" t="str">
        <f>IF(C128=0,"OK",IF(AND(A144="☑",A145="☑",A146="☑"),"OK","NG"))</f>
        <v>OK</v>
      </c>
    </row>
    <row r="145" spans="1:13" ht="15" customHeight="1">
      <c r="A145" s="3" t="s">
        <v>1</v>
      </c>
      <c r="B145" s="182" t="s">
        <v>117</v>
      </c>
      <c r="C145" s="167"/>
      <c r="D145" s="167"/>
      <c r="E145" s="167"/>
      <c r="F145" s="167"/>
      <c r="G145" s="167"/>
      <c r="H145" s="167"/>
      <c r="I145" s="167"/>
      <c r="J145" s="168"/>
    </row>
    <row r="146" spans="1:13" ht="15" customHeight="1">
      <c r="A146" s="3" t="s">
        <v>1</v>
      </c>
      <c r="B146" s="182" t="s">
        <v>288</v>
      </c>
      <c r="C146" s="167"/>
      <c r="D146" s="167"/>
      <c r="E146" s="167"/>
      <c r="F146" s="167"/>
      <c r="G146" s="167"/>
      <c r="H146" s="167"/>
      <c r="I146" s="167"/>
      <c r="J146" s="168"/>
    </row>
    <row r="147" spans="1:13" ht="15" customHeight="1"/>
    <row r="148" spans="1:13" ht="15" customHeight="1">
      <c r="A148" s="48" t="s">
        <v>207</v>
      </c>
    </row>
    <row r="149" spans="1:13" ht="15" customHeight="1">
      <c r="A149" s="50" t="s">
        <v>2</v>
      </c>
      <c r="B149" s="139" t="s">
        <v>4</v>
      </c>
      <c r="C149" s="139"/>
      <c r="D149" s="139"/>
      <c r="E149" s="139"/>
      <c r="F149" s="140" t="s">
        <v>97</v>
      </c>
      <c r="G149" s="141"/>
      <c r="H149" s="140" t="s">
        <v>20</v>
      </c>
      <c r="I149" s="141"/>
      <c r="J149" s="139" t="s">
        <v>17</v>
      </c>
      <c r="K149" s="139"/>
      <c r="L149" s="139"/>
      <c r="M149" s="139"/>
    </row>
    <row r="150" spans="1:13" ht="18.75" customHeight="1">
      <c r="A150" s="3" t="s">
        <v>1</v>
      </c>
      <c r="B150" s="138" t="s">
        <v>23</v>
      </c>
      <c r="C150" s="138"/>
      <c r="D150" s="138"/>
      <c r="E150" s="138"/>
      <c r="F150" s="142" t="s">
        <v>22</v>
      </c>
      <c r="G150" s="143"/>
      <c r="H150" s="142" t="s">
        <v>98</v>
      </c>
      <c r="I150" s="143"/>
      <c r="J150" s="138" t="s">
        <v>143</v>
      </c>
      <c r="K150" s="138"/>
      <c r="L150" s="138"/>
      <c r="M150" s="138"/>
    </row>
    <row r="151" spans="1:13" ht="18.75" customHeight="1">
      <c r="A151" s="3" t="s">
        <v>1</v>
      </c>
      <c r="B151" s="138" t="s">
        <v>25</v>
      </c>
      <c r="C151" s="138"/>
      <c r="D151" s="138"/>
      <c r="E151" s="138"/>
      <c r="F151" s="142" t="s">
        <v>16</v>
      </c>
      <c r="G151" s="143"/>
      <c r="H151" s="142" t="s">
        <v>21</v>
      </c>
      <c r="I151" s="143"/>
      <c r="J151" s="138" t="s">
        <v>100</v>
      </c>
      <c r="K151" s="138"/>
      <c r="L151" s="138"/>
      <c r="M151" s="138"/>
    </row>
    <row r="152" spans="1:13" ht="18.75" customHeight="1">
      <c r="A152" s="3" t="s">
        <v>1</v>
      </c>
      <c r="B152" s="138" t="s">
        <v>24</v>
      </c>
      <c r="C152" s="138"/>
      <c r="D152" s="138"/>
      <c r="E152" s="138"/>
      <c r="F152" s="142" t="s">
        <v>16</v>
      </c>
      <c r="G152" s="143"/>
      <c r="H152" s="142" t="s">
        <v>21</v>
      </c>
      <c r="I152" s="143"/>
      <c r="J152" s="138" t="s">
        <v>26</v>
      </c>
      <c r="K152" s="138"/>
      <c r="L152" s="138"/>
      <c r="M152" s="138"/>
    </row>
    <row r="153" spans="1:13" ht="18.75" customHeight="1">
      <c r="A153" s="3" t="s">
        <v>1</v>
      </c>
      <c r="B153" s="138" t="s">
        <v>90</v>
      </c>
      <c r="C153" s="138"/>
      <c r="D153" s="138"/>
      <c r="E153" s="138"/>
      <c r="F153" s="142" t="s">
        <v>5</v>
      </c>
      <c r="G153" s="143"/>
      <c r="H153" s="159" t="s">
        <v>16</v>
      </c>
      <c r="I153" s="143"/>
      <c r="J153" s="138" t="s">
        <v>99</v>
      </c>
      <c r="K153" s="138"/>
      <c r="L153" s="138"/>
      <c r="M153" s="138"/>
    </row>
    <row r="154" spans="1:13" ht="18.75" customHeight="1">
      <c r="A154" s="3" t="s">
        <v>1</v>
      </c>
      <c r="B154" s="138" t="s">
        <v>283</v>
      </c>
      <c r="C154" s="138"/>
      <c r="D154" s="138"/>
      <c r="E154" s="138"/>
      <c r="F154" s="142" t="s">
        <v>5</v>
      </c>
      <c r="G154" s="143"/>
      <c r="H154" s="136" t="s">
        <v>16</v>
      </c>
      <c r="I154" s="136"/>
      <c r="J154" s="138" t="s">
        <v>284</v>
      </c>
      <c r="K154" s="138"/>
      <c r="L154" s="138"/>
      <c r="M154" s="138"/>
    </row>
  </sheetData>
  <sheetProtection algorithmName="SHA-512" hashValue="OvoT1jurViTbtAkE8ykw9csE5ZK2qxjwNZBEUvmUSCl6e5+WW0+2apOrJCOdZ8tyD2CMH2YNXilcZeOECcQRaw==" saltValue="SFNZHB71Z6qdUkP/PK70aA==" spinCount="100000" sheet="1" objects="1" scenarios="1"/>
  <mergeCells count="198">
    <mergeCell ref="A1:O1"/>
    <mergeCell ref="B3:E3"/>
    <mergeCell ref="B4:E4"/>
    <mergeCell ref="P4:P5"/>
    <mergeCell ref="B5:E5"/>
    <mergeCell ref="B6:E6"/>
    <mergeCell ref="M14:O14"/>
    <mergeCell ref="M15:O15"/>
    <mergeCell ref="M16:O16"/>
    <mergeCell ref="M17:O17"/>
    <mergeCell ref="M18:O18"/>
    <mergeCell ref="M19:O19"/>
    <mergeCell ref="F9:I9"/>
    <mergeCell ref="J9:L9"/>
    <mergeCell ref="M10:O10"/>
    <mergeCell ref="M11:O11"/>
    <mergeCell ref="M12:O12"/>
    <mergeCell ref="M13:O13"/>
    <mergeCell ref="N26:O26"/>
    <mergeCell ref="A31:A32"/>
    <mergeCell ref="B31:B32"/>
    <mergeCell ref="C31:F31"/>
    <mergeCell ref="G31:G32"/>
    <mergeCell ref="H31:K31"/>
    <mergeCell ref="L31:O31"/>
    <mergeCell ref="D32:E32"/>
    <mergeCell ref="M20:O20"/>
    <mergeCell ref="M21:O21"/>
    <mergeCell ref="M22:O22"/>
    <mergeCell ref="M23:O23"/>
    <mergeCell ref="M24:O24"/>
    <mergeCell ref="M25:O25"/>
    <mergeCell ref="D39:E39"/>
    <mergeCell ref="A42:A43"/>
    <mergeCell ref="B42:B43"/>
    <mergeCell ref="C42:F42"/>
    <mergeCell ref="G42:G43"/>
    <mergeCell ref="H42:K42"/>
    <mergeCell ref="D33:E33"/>
    <mergeCell ref="D34:E34"/>
    <mergeCell ref="D35:E35"/>
    <mergeCell ref="D36:E36"/>
    <mergeCell ref="D37:E37"/>
    <mergeCell ref="D38:E38"/>
    <mergeCell ref="A53:A54"/>
    <mergeCell ref="B53:B54"/>
    <mergeCell ref="C53:F53"/>
    <mergeCell ref="L42:O42"/>
    <mergeCell ref="D43:E43"/>
    <mergeCell ref="D44:E44"/>
    <mergeCell ref="D45:E45"/>
    <mergeCell ref="D46:E46"/>
    <mergeCell ref="D47:E47"/>
    <mergeCell ref="G53:G54"/>
    <mergeCell ref="H53:K53"/>
    <mergeCell ref="L53:O53"/>
    <mergeCell ref="D54:E54"/>
    <mergeCell ref="D55:E55"/>
    <mergeCell ref="D56:E56"/>
    <mergeCell ref="D48:E48"/>
    <mergeCell ref="D49:E49"/>
    <mergeCell ref="D50:E50"/>
    <mergeCell ref="H64:K64"/>
    <mergeCell ref="L64:O64"/>
    <mergeCell ref="D65:E65"/>
    <mergeCell ref="D66:E66"/>
    <mergeCell ref="D67:E67"/>
    <mergeCell ref="D57:E57"/>
    <mergeCell ref="D58:E58"/>
    <mergeCell ref="D59:E59"/>
    <mergeCell ref="D60:E60"/>
    <mergeCell ref="D61:E61"/>
    <mergeCell ref="C64:F64"/>
    <mergeCell ref="D68:E68"/>
    <mergeCell ref="D69:E69"/>
    <mergeCell ref="D70:E70"/>
    <mergeCell ref="D71:E71"/>
    <mergeCell ref="D72:E72"/>
    <mergeCell ref="A75:A76"/>
    <mergeCell ref="B75:B76"/>
    <mergeCell ref="C75:F75"/>
    <mergeCell ref="G64:G65"/>
    <mergeCell ref="A64:A65"/>
    <mergeCell ref="B64:B65"/>
    <mergeCell ref="A86:A87"/>
    <mergeCell ref="B86:B87"/>
    <mergeCell ref="C86:F86"/>
    <mergeCell ref="G75:G76"/>
    <mergeCell ref="H75:K75"/>
    <mergeCell ref="L75:O75"/>
    <mergeCell ref="D76:E76"/>
    <mergeCell ref="D77:E77"/>
    <mergeCell ref="D78:E78"/>
    <mergeCell ref="G86:G87"/>
    <mergeCell ref="H86:K86"/>
    <mergeCell ref="L86:O86"/>
    <mergeCell ref="D87:E87"/>
    <mergeCell ref="D88:E88"/>
    <mergeCell ref="D89:E89"/>
    <mergeCell ref="D79:E79"/>
    <mergeCell ref="D80:E80"/>
    <mergeCell ref="D81:E81"/>
    <mergeCell ref="D82:E82"/>
    <mergeCell ref="D83:E83"/>
    <mergeCell ref="H97:K97"/>
    <mergeCell ref="L97:O97"/>
    <mergeCell ref="D98:E98"/>
    <mergeCell ref="D99:E99"/>
    <mergeCell ref="D100:E100"/>
    <mergeCell ref="D90:E90"/>
    <mergeCell ref="D91:E91"/>
    <mergeCell ref="D92:E92"/>
    <mergeCell ref="D93:E93"/>
    <mergeCell ref="D94:E94"/>
    <mergeCell ref="C97:F97"/>
    <mergeCell ref="D101:E101"/>
    <mergeCell ref="D102:E102"/>
    <mergeCell ref="D103:E103"/>
    <mergeCell ref="D104:E104"/>
    <mergeCell ref="D105:E105"/>
    <mergeCell ref="A108:A109"/>
    <mergeCell ref="B108:B109"/>
    <mergeCell ref="C108:F108"/>
    <mergeCell ref="G97:G98"/>
    <mergeCell ref="A97:A98"/>
    <mergeCell ref="B97:B98"/>
    <mergeCell ref="D112:E112"/>
    <mergeCell ref="D113:E113"/>
    <mergeCell ref="D114:E114"/>
    <mergeCell ref="D115:E115"/>
    <mergeCell ref="D116:E116"/>
    <mergeCell ref="A119:B119"/>
    <mergeCell ref="G108:G109"/>
    <mergeCell ref="H108:K108"/>
    <mergeCell ref="L108:O108"/>
    <mergeCell ref="D109:E109"/>
    <mergeCell ref="D110:E110"/>
    <mergeCell ref="D111:E111"/>
    <mergeCell ref="H119:I119"/>
    <mergeCell ref="J119:M119"/>
    <mergeCell ref="A120:B120"/>
    <mergeCell ref="G120:G122"/>
    <mergeCell ref="H120:I120"/>
    <mergeCell ref="J120:M122"/>
    <mergeCell ref="A121:B121"/>
    <mergeCell ref="H121:I121"/>
    <mergeCell ref="A122:B122"/>
    <mergeCell ref="A127:B127"/>
    <mergeCell ref="H127:I127"/>
    <mergeCell ref="J127:M127"/>
    <mergeCell ref="A128:B128"/>
    <mergeCell ref="H128:I128"/>
    <mergeCell ref="J128:M128"/>
    <mergeCell ref="A123:B123"/>
    <mergeCell ref="J123:M123"/>
    <mergeCell ref="A124:B124"/>
    <mergeCell ref="J124:M124"/>
    <mergeCell ref="A125:B125"/>
    <mergeCell ref="G125:G126"/>
    <mergeCell ref="J125:M126"/>
    <mergeCell ref="A126:B126"/>
    <mergeCell ref="A137:J137"/>
    <mergeCell ref="A138:J138"/>
    <mergeCell ref="A142:K142"/>
    <mergeCell ref="B143:J143"/>
    <mergeCell ref="B144:J144"/>
    <mergeCell ref="B145:J145"/>
    <mergeCell ref="A131:J131"/>
    <mergeCell ref="A132:J132"/>
    <mergeCell ref="A133:J133"/>
    <mergeCell ref="A134:J134"/>
    <mergeCell ref="A135:J135"/>
    <mergeCell ref="A136:J136"/>
    <mergeCell ref="B146:J146"/>
    <mergeCell ref="B149:E149"/>
    <mergeCell ref="F149:G149"/>
    <mergeCell ref="H149:I149"/>
    <mergeCell ref="J149:M149"/>
    <mergeCell ref="B150:E150"/>
    <mergeCell ref="F150:G150"/>
    <mergeCell ref="H150:I150"/>
    <mergeCell ref="J150:M150"/>
    <mergeCell ref="B153:E153"/>
    <mergeCell ref="F153:G153"/>
    <mergeCell ref="H153:I153"/>
    <mergeCell ref="J153:M153"/>
    <mergeCell ref="B154:E154"/>
    <mergeCell ref="F154:G154"/>
    <mergeCell ref="H154:I154"/>
    <mergeCell ref="J154:M154"/>
    <mergeCell ref="B151:E151"/>
    <mergeCell ref="F151:G151"/>
    <mergeCell ref="H151:I151"/>
    <mergeCell ref="J151:M151"/>
    <mergeCell ref="B152:E152"/>
    <mergeCell ref="F152:G152"/>
    <mergeCell ref="H152:I152"/>
    <mergeCell ref="J152:M152"/>
  </mergeCells>
  <phoneticPr fontId="2"/>
  <conditionalFormatting sqref="C120:G128">
    <cfRule type="expression" dxfId="6621" priority="2">
      <formula>$P120="NG"</formula>
    </cfRule>
  </conditionalFormatting>
  <conditionalFormatting sqref="G120:G123">
    <cfRule type="expression" dxfId="6620" priority="1">
      <formula>$P120="NG"</formula>
    </cfRule>
  </conditionalFormatting>
  <conditionalFormatting sqref="H33:K36">
    <cfRule type="expression" dxfId="6619" priority="55">
      <formula>#REF!="追加"</formula>
    </cfRule>
    <cfRule type="expression" dxfId="6618" priority="56">
      <formula>#REF!="新規"</formula>
    </cfRule>
  </conditionalFormatting>
  <conditionalFormatting sqref="H37:K39">
    <cfRule type="expression" dxfId="6617" priority="60">
      <formula>#REF!="追加"</formula>
    </cfRule>
    <cfRule type="expression" dxfId="6616" priority="67">
      <formula>#REF!="新規"</formula>
    </cfRule>
  </conditionalFormatting>
  <conditionalFormatting sqref="H44:K47">
    <cfRule type="expression" dxfId="6615" priority="46">
      <formula>#REF!="追加"</formula>
    </cfRule>
    <cfRule type="expression" dxfId="6614" priority="47">
      <formula>#REF!="新規"</formula>
    </cfRule>
  </conditionalFormatting>
  <conditionalFormatting sqref="H48:K50">
    <cfRule type="expression" dxfId="6613" priority="50">
      <formula>#REF!="追加"</formula>
    </cfRule>
    <cfRule type="expression" dxfId="6612" priority="51">
      <formula>#REF!="新規"</formula>
    </cfRule>
  </conditionalFormatting>
  <conditionalFormatting sqref="H55:K58">
    <cfRule type="expression" dxfId="6611" priority="40">
      <formula>#REF!="追加"</formula>
    </cfRule>
    <cfRule type="expression" dxfId="6610" priority="41">
      <formula>#REF!="新規"</formula>
    </cfRule>
  </conditionalFormatting>
  <conditionalFormatting sqref="H59:K61">
    <cfRule type="expression" dxfId="6609" priority="44">
      <formula>#REF!="追加"</formula>
    </cfRule>
    <cfRule type="expression" dxfId="6608" priority="45">
      <formula>#REF!="新規"</formula>
    </cfRule>
  </conditionalFormatting>
  <conditionalFormatting sqref="H66:K69">
    <cfRule type="expression" dxfId="6607" priority="34">
      <formula>#REF!="追加"</formula>
    </cfRule>
    <cfRule type="expression" dxfId="6606" priority="35">
      <formula>#REF!="新規"</formula>
    </cfRule>
  </conditionalFormatting>
  <conditionalFormatting sqref="H70:K72">
    <cfRule type="expression" dxfId="6605" priority="38">
      <formula>#REF!="追加"</formula>
    </cfRule>
    <cfRule type="expression" dxfId="6604" priority="39">
      <formula>#REF!="新規"</formula>
    </cfRule>
  </conditionalFormatting>
  <conditionalFormatting sqref="H77:K80">
    <cfRule type="expression" dxfId="6603" priority="28">
      <formula>#REF!="追加"</formula>
    </cfRule>
    <cfRule type="expression" dxfId="6602" priority="29">
      <formula>#REF!="新規"</formula>
    </cfRule>
  </conditionalFormatting>
  <conditionalFormatting sqref="H81:K83">
    <cfRule type="expression" dxfId="6601" priority="32">
      <formula>#REF!="追加"</formula>
    </cfRule>
    <cfRule type="expression" dxfId="6600" priority="33">
      <formula>#REF!="新規"</formula>
    </cfRule>
  </conditionalFormatting>
  <conditionalFormatting sqref="H88:K91">
    <cfRule type="expression" dxfId="6599" priority="22">
      <formula>#REF!="追加"</formula>
    </cfRule>
    <cfRule type="expression" dxfId="6598" priority="23">
      <formula>#REF!="新規"</formula>
    </cfRule>
  </conditionalFormatting>
  <conditionalFormatting sqref="H92:K94">
    <cfRule type="expression" dxfId="6597" priority="26">
      <formula>#REF!="追加"</formula>
    </cfRule>
    <cfRule type="expression" dxfId="6596" priority="27">
      <formula>#REF!="新規"</formula>
    </cfRule>
  </conditionalFormatting>
  <conditionalFormatting sqref="H99:K102">
    <cfRule type="expression" dxfId="6595" priority="16">
      <formula>#REF!="追加"</formula>
    </cfRule>
    <cfRule type="expression" dxfId="6594" priority="17">
      <formula>#REF!="新規"</formula>
    </cfRule>
  </conditionalFormatting>
  <conditionalFormatting sqref="H103:K105">
    <cfRule type="expression" dxfId="6593" priority="20">
      <formula>#REF!="追加"</formula>
    </cfRule>
    <cfRule type="expression" dxfId="6592" priority="21">
      <formula>#REF!="新規"</formula>
    </cfRule>
  </conditionalFormatting>
  <conditionalFormatting sqref="H110:K113">
    <cfRule type="expression" dxfId="6591" priority="10">
      <formula>#REF!="追加"</formula>
    </cfRule>
    <cfRule type="expression" dxfId="6590" priority="11">
      <formula>#REF!="新規"</formula>
    </cfRule>
  </conditionalFormatting>
  <conditionalFormatting sqref="H114:K116">
    <cfRule type="expression" dxfId="6589" priority="14">
      <formula>#REF!="追加"</formula>
    </cfRule>
    <cfRule type="expression" dxfId="6588" priority="15">
      <formula>#REF!="新規"</formula>
    </cfRule>
  </conditionalFormatting>
  <conditionalFormatting sqref="J35:K36 J39:K39">
    <cfRule type="expression" dxfId="6587" priority="57">
      <formula>#REF!="追加"</formula>
    </cfRule>
    <cfRule type="expression" dxfId="6586" priority="58">
      <formula>#REF!="新規"</formula>
    </cfRule>
  </conditionalFormatting>
  <conditionalFormatting sqref="J46:K47 J50:K50">
    <cfRule type="expression" dxfId="6585" priority="48">
      <formula>#REF!="追加"</formula>
    </cfRule>
    <cfRule type="expression" dxfId="6584" priority="49">
      <formula>#REF!="新規"</formula>
    </cfRule>
  </conditionalFormatting>
  <conditionalFormatting sqref="J57:K58 J61:K61">
    <cfRule type="expression" dxfId="6583" priority="42">
      <formula>#REF!="追加"</formula>
    </cfRule>
    <cfRule type="expression" dxfId="6582" priority="43">
      <formula>#REF!="新規"</formula>
    </cfRule>
  </conditionalFormatting>
  <conditionalFormatting sqref="J68:K69 J72:K72">
    <cfRule type="expression" dxfId="6581" priority="36">
      <formula>#REF!="追加"</formula>
    </cfRule>
    <cfRule type="expression" dxfId="6580" priority="37">
      <formula>#REF!="新規"</formula>
    </cfRule>
  </conditionalFormatting>
  <conditionalFormatting sqref="J79:K80 J83:K83">
    <cfRule type="expression" dxfId="6579" priority="30">
      <formula>#REF!="追加"</formula>
    </cfRule>
    <cfRule type="expression" dxfId="6578" priority="31">
      <formula>#REF!="新規"</formula>
    </cfRule>
  </conditionalFormatting>
  <conditionalFormatting sqref="J90:K91 J94:K94">
    <cfRule type="expression" dxfId="6577" priority="24">
      <formula>#REF!="追加"</formula>
    </cfRule>
    <cfRule type="expression" dxfId="6576" priority="25">
      <formula>#REF!="新規"</formula>
    </cfRule>
  </conditionalFormatting>
  <conditionalFormatting sqref="J101:K102 J105:K105">
    <cfRule type="expression" dxfId="6575" priority="18">
      <formula>#REF!="追加"</formula>
    </cfRule>
    <cfRule type="expression" dxfId="6574" priority="19">
      <formula>#REF!="新規"</formula>
    </cfRule>
  </conditionalFormatting>
  <conditionalFormatting sqref="J112:K113 J116:K116">
    <cfRule type="expression" dxfId="6573" priority="12">
      <formula>#REF!="追加"</formula>
    </cfRule>
    <cfRule type="expression" dxfId="6572" priority="13">
      <formula>#REF!="新規"</formula>
    </cfRule>
  </conditionalFormatting>
  <conditionalFormatting sqref="J40:O41 J51:O52 J62:O63 J73:O74 J84:O84 J95:O96 J106:O107 J117:O117">
    <cfRule type="expression" dxfId="6571" priority="72">
      <formula>$I40="追加"</formula>
    </cfRule>
    <cfRule type="expression" dxfId="6570" priority="73">
      <formula>$I40="新規"</formula>
    </cfRule>
  </conditionalFormatting>
  <conditionalFormatting sqref="K85:O85 I85">
    <cfRule type="expression" dxfId="6569" priority="76">
      <formula>#REF!="追加"</formula>
    </cfRule>
    <cfRule type="expression" dxfId="6568" priority="77">
      <formula>#REF!="新規"</formula>
    </cfRule>
  </conditionalFormatting>
  <conditionalFormatting sqref="L40:O41 L51:O52 L62:O63 L73:O74 L84:O84 L95:O96 L106:O107 L117:O117">
    <cfRule type="expression" dxfId="6567" priority="68">
      <formula>$I40="追加"</formula>
    </cfRule>
    <cfRule type="expression" dxfId="6566" priority="69">
      <formula>$I40="新規"</formula>
    </cfRule>
  </conditionalFormatting>
  <conditionalFormatting sqref="L85:O85">
    <cfRule type="expression" dxfId="6565" priority="74">
      <formula>#REF!="追加"</formula>
    </cfRule>
    <cfRule type="expression" dxfId="6564" priority="75">
      <formula>#REF!="新規"</formula>
    </cfRule>
  </conditionalFormatting>
  <conditionalFormatting sqref="P3">
    <cfRule type="expression" dxfId="6563" priority="62">
      <formula>$P3&lt;&gt;"要修正！"</formula>
    </cfRule>
    <cfRule type="expression" dxfId="6562" priority="63">
      <formula>$P3="要修正！"</formula>
    </cfRule>
  </conditionalFormatting>
  <conditionalFormatting sqref="P4:P5">
    <cfRule type="expression" dxfId="6561" priority="54">
      <formula>$P$3="要修正！"</formula>
    </cfRule>
  </conditionalFormatting>
  <conditionalFormatting sqref="P144">
    <cfRule type="expression" dxfId="6560" priority="61">
      <formula>P144="NG"</formula>
    </cfRule>
  </conditionalFormatting>
  <conditionalFormatting sqref="P33:R41">
    <cfRule type="expression" dxfId="6559" priority="59">
      <formula>P33="NG"</formula>
    </cfRule>
  </conditionalFormatting>
  <conditionalFormatting sqref="P44:R52">
    <cfRule type="expression" dxfId="6558" priority="9">
      <formula>P44="NG"</formula>
    </cfRule>
  </conditionalFormatting>
  <conditionalFormatting sqref="P55:R63">
    <cfRule type="expression" dxfId="6557" priority="7">
      <formula>P55="NG"</formula>
    </cfRule>
  </conditionalFormatting>
  <conditionalFormatting sqref="P66:R74 P75:Q83">
    <cfRule type="expression" dxfId="6556" priority="8">
      <formula>P66="NG"</formula>
    </cfRule>
  </conditionalFormatting>
  <conditionalFormatting sqref="P84:R85 R77:R83">
    <cfRule type="expression" dxfId="6555" priority="6">
      <formula>P77="NG"</formula>
    </cfRule>
  </conditionalFormatting>
  <conditionalFormatting sqref="P88:R96">
    <cfRule type="expression" dxfId="6554" priority="5">
      <formula>P88="NG"</formula>
    </cfRule>
  </conditionalFormatting>
  <conditionalFormatting sqref="P99:R107">
    <cfRule type="expression" dxfId="6553" priority="4">
      <formula>P99="NG"</formula>
    </cfRule>
  </conditionalFormatting>
  <conditionalFormatting sqref="P110:R117">
    <cfRule type="expression" dxfId="6552" priority="3">
      <formula>P110="NG"</formula>
    </cfRule>
  </conditionalFormatting>
  <conditionalFormatting sqref="P120:R120 Q121:R122">
    <cfRule type="expression" dxfId="6551" priority="71">
      <formula>#REF!="NG"</formula>
    </cfRule>
  </conditionalFormatting>
  <conditionalFormatting sqref="P120:R128">
    <cfRule type="expression" dxfId="6550" priority="52">
      <formula>P120="NG"</formula>
    </cfRule>
  </conditionalFormatting>
  <conditionalFormatting sqref="P121:R122">
    <cfRule type="expression" dxfId="6549" priority="70">
      <formula>$P29="NG"</formula>
    </cfRule>
  </conditionalFormatting>
  <conditionalFormatting sqref="P123:R127 P128:Q128">
    <cfRule type="expression" dxfId="6548" priority="53">
      <formula>#REF!="NG"</formula>
    </cfRule>
  </conditionalFormatting>
  <conditionalFormatting sqref="P125:R126">
    <cfRule type="expression" dxfId="6547" priority="65">
      <formula>$P30="NG"</formula>
    </cfRule>
  </conditionalFormatting>
  <conditionalFormatting sqref="P127:R128">
    <cfRule type="expression" dxfId="6546" priority="64">
      <formula>$P31="NG"</formula>
    </cfRule>
  </conditionalFormatting>
  <conditionalFormatting sqref="T57 T76:T80 T86:T88 T98:T102 T109:T111">
    <cfRule type="expression" dxfId="6545" priority="66">
      <formula>T57="NG"</formula>
    </cfRule>
  </conditionalFormatting>
  <dataValidations count="12">
    <dataValidation type="list" allowBlank="1" showInputMessage="1" showErrorMessage="1" sqref="K132:K138" xr:uid="{B1960097-293D-4BAE-B55B-E3C0720EFD83}">
      <formula1>$P$131:$P$132</formula1>
    </dataValidation>
    <dataValidation type="list" allowBlank="1" showInputMessage="1" showErrorMessage="1" sqref="C44:C50" xr:uid="{C46CECEE-F3E1-4006-80F5-419F07831F2D}">
      <formula1>$T$44:$T$46</formula1>
    </dataValidation>
    <dataValidation type="list" allowBlank="1" showInputMessage="1" showErrorMessage="1" sqref="C55:C61" xr:uid="{979C506A-8C36-4E91-B041-13297D9ACAB1}">
      <formula1>$T$55:$T$58</formula1>
    </dataValidation>
    <dataValidation type="list" allowBlank="1" showInputMessage="1" showErrorMessage="1" sqref="C66:C72" xr:uid="{FCCFFC7A-741D-4375-A4AA-1DA0FB61E936}">
      <formula1>$T$66:$T$68</formula1>
    </dataValidation>
    <dataValidation type="list" allowBlank="1" showInputMessage="1" showErrorMessage="1" sqref="C77:C83" xr:uid="{E372DA38-69B0-40B8-9D44-489828D84E30}">
      <formula1>$T$77:$T$80</formula1>
    </dataValidation>
    <dataValidation type="list" allowBlank="1" showInputMessage="1" showErrorMessage="1" sqref="C88:C94" xr:uid="{A071260F-6299-44D7-BC97-5FC97113552C}">
      <formula1>$T$87:$T$88</formula1>
    </dataValidation>
    <dataValidation type="list" allowBlank="1" showInputMessage="1" showErrorMessage="1" sqref="C110:C116" xr:uid="{8CF17724-CE2A-4502-AFC0-D365670DB8EF}">
      <formula1>$T$110:$T$111</formula1>
    </dataValidation>
    <dataValidation type="list" allowBlank="1" showInputMessage="1" showErrorMessage="1" sqref="B33:B39 B110:B116 B99:B105 B88:B94 B77:B83 B66:B72 B55:B61 B44:B50" xr:uid="{30D290CD-4261-4573-8457-C807036F0C19}">
      <formula1>$T$33:$T$34</formula1>
    </dataValidation>
    <dataValidation type="list" allowBlank="1" showInputMessage="1" showErrorMessage="1" sqref="C33:C39" xr:uid="{A4303F83-5473-4699-AA27-2601CD83641A}">
      <formula1>$U$33:$U$36</formula1>
    </dataValidation>
    <dataValidation type="list" allowBlank="1" showInputMessage="1" showErrorMessage="1" sqref="C99:C105" xr:uid="{46BD713F-8142-49C9-8FFF-4232D50ADF0E}">
      <formula1>$T$99:$T$102</formula1>
    </dataValidation>
    <dataValidation type="list" allowBlank="1" showInputMessage="1" showErrorMessage="1" sqref="B11:B25" xr:uid="{4936C68E-8143-4FA4-B5DA-5BDC3432C483}">
      <formula1>$P$11:$P$18</formula1>
    </dataValidation>
    <dataValidation type="list" allowBlank="1" showInputMessage="1" showErrorMessage="1" sqref="D27 D11:D25" xr:uid="{877ECEAD-2C64-4B77-8B62-9DB4983D38F6}">
      <formula1>$Q$11:$Q$13</formula1>
    </dataValidation>
  </dataValidations>
  <pageMargins left="0.70866141732283472" right="0.70866141732283472" top="0.62992125984251968" bottom="0.74803149606299213" header="0.31496062992125984" footer="0.31496062992125984"/>
  <headerFooter>
    <oddHeader>&amp;L様式第1号別添1&amp;R事業参加者用（事業参加者→事業実施主体）</oddHeader>
  </headerFooter>
  <extLst>
    <ext xmlns:x14="http://schemas.microsoft.com/office/spreadsheetml/2009/9/main" uri="{CCE6A557-97BC-4b89-ADB6-D9C93CAAB3DF}">
      <x14:dataValidations xmlns:xm="http://schemas.microsoft.com/office/excel/2006/main" count="6">
        <x14:dataValidation type="list" allowBlank="1" showInputMessage="1" showErrorMessage="1" xr:uid="{8A2B4FC1-2FBD-4ADD-8F33-9AC45D3624D0}">
          <x14:formula1>
            <xm:f>リスト!$H$2:$H$4</xm:f>
          </x14:formula1>
          <xm:sqref>A144:A146 J33:K39 L107:O107 L52:O52 J99:K105 L63:O63 J77:K83 L74:O74 J44:K50 L85:O85 J55:K61 L96:O96 J66:K72 J88:K94 J110:K116</xm:sqref>
        </x14:dataValidation>
        <x14:dataValidation type="list" allowBlank="1" showInputMessage="1" showErrorMessage="1" xr:uid="{9CAFA30E-1426-40B6-98FF-A811F47FD913}">
          <x14:formula1>
            <xm:f>リスト!$G$2:$G$4</xm:f>
          </x14:formula1>
          <xm:sqref>G88:G94 G99:G105 I52 G33:G39 I63 G44:G50 I74 G55:G61 G66:G72 I96 G77:G83 I107 G110:G116</xm:sqref>
        </x14:dataValidation>
        <x14:dataValidation type="list" allowBlank="1" showInputMessage="1" showErrorMessage="1" xr:uid="{406BBBCD-85AF-4543-B33C-D04C6336CEE5}">
          <x14:formula1>
            <xm:f>リスト!$C$2:$C$4</xm:f>
          </x14:formula1>
          <xm:sqref>B107 B96 B52 B63 B74 B85</xm:sqref>
        </x14:dataValidation>
        <x14:dataValidation type="list" allowBlank="1" showInputMessage="1" showErrorMessage="1" xr:uid="{AB5FDC26-A2E1-4F8B-836E-FD6A46A8F55B}">
          <x14:formula1>
            <xm:f>リスト!$E$2:$E$22</xm:f>
          </x14:formula1>
          <xm:sqref>D107 D96 D52 D63 D74 D85</xm:sqref>
        </x14:dataValidation>
        <x14:dataValidation type="list" allowBlank="1" showInputMessage="1" showErrorMessage="1" xr:uid="{084CCECB-CDD8-4ECA-A3F1-E8D951DE8B1F}">
          <x14:formula1>
            <xm:f>リスト!$D$2:$D$3</xm:f>
          </x14:formula1>
          <xm:sqref>C107 C96 C52 C63 C74 C85</xm:sqref>
        </x14:dataValidation>
        <x14:dataValidation type="list" allowBlank="1" showInputMessage="1" showErrorMessage="1" xr:uid="{9CD6773E-38D9-49DE-90D0-AC0B066D2BA1}">
          <x14:formula1>
            <xm:f>リスト!$H$2:$H$3</xm:f>
          </x14:formula1>
          <xm:sqref>A150:A154</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CAACAF-CE5A-4A65-967A-024A4AFBA87D}">
  <sheetPr>
    <pageSetUpPr fitToPage="1"/>
  </sheetPr>
  <dimension ref="A1:W154"/>
  <sheetViews>
    <sheetView view="pageBreakPreview" topLeftCell="C3" zoomScale="80" zoomScaleNormal="100" zoomScaleSheetLayoutView="80" workbookViewId="0">
      <selection activeCell="P3" sqref="P3:P5 H11:H25 K11:K25 C26 F26:L27 O33:R39 L40:O40 O44:R50 L51:O51 O55:R61 L62:O62 O66:R72 L73:O73 O77:O83 R77:R83 L84:O84 O88:R94 L95:O95 O99:R105 L106:O106 O110:R116 L117:O117 C120:G128 P120 Q120:R126 P123:P125 P127:R128 K139 P144"/>
    </sheetView>
  </sheetViews>
  <sheetFormatPr defaultColWidth="9" defaultRowHeight="22.5" customHeight="1"/>
  <cols>
    <col min="1" max="15" width="14.6328125" style="48" customWidth="1"/>
    <col min="16" max="16" width="23.26953125" style="49" customWidth="1"/>
    <col min="17" max="17" width="23.453125" style="48" bestFit="1" customWidth="1"/>
    <col min="18" max="18" width="18.90625" style="48" bestFit="1" customWidth="1"/>
    <col min="19" max="19" width="11.08984375" style="48" bestFit="1" customWidth="1"/>
    <col min="20" max="20" width="27.26953125" style="48" customWidth="1"/>
    <col min="21" max="21" width="8.90625" style="48" customWidth="1"/>
    <col min="22" max="16384" width="9" style="48"/>
  </cols>
  <sheetData>
    <row r="1" spans="1:19" s="35" customFormat="1" ht="22.5" customHeight="1">
      <c r="A1" s="178" t="s">
        <v>285</v>
      </c>
      <c r="B1" s="178"/>
      <c r="C1" s="178"/>
      <c r="D1" s="178"/>
      <c r="E1" s="178"/>
      <c r="F1" s="178"/>
      <c r="G1" s="178"/>
      <c r="H1" s="178"/>
      <c r="I1" s="178"/>
      <c r="J1" s="178"/>
      <c r="K1" s="178"/>
      <c r="L1" s="178"/>
      <c r="M1" s="178"/>
      <c r="N1" s="178"/>
      <c r="O1" s="178"/>
      <c r="P1" s="34" t="s">
        <v>58</v>
      </c>
    </row>
    <row r="2" spans="1:19" s="36" customFormat="1" ht="13">
      <c r="A2" s="36" t="s">
        <v>89</v>
      </c>
      <c r="F2" s="37"/>
      <c r="P2" s="38"/>
    </row>
    <row r="3" spans="1:19" s="36" customFormat="1" ht="22.5" customHeight="1">
      <c r="A3" s="39" t="s">
        <v>31</v>
      </c>
      <c r="B3" s="166"/>
      <c r="C3" s="167"/>
      <c r="D3" s="167"/>
      <c r="E3" s="168"/>
      <c r="F3" s="40"/>
      <c r="G3" s="40"/>
      <c r="H3" s="40"/>
      <c r="I3" s="40"/>
      <c r="J3" s="40"/>
      <c r="K3" s="40"/>
      <c r="L3" s="40"/>
      <c r="M3" s="41"/>
      <c r="N3" s="40" t="s">
        <v>148</v>
      </c>
      <c r="O3" s="40"/>
      <c r="P3" s="18" t="str">
        <f>IF(COUNTIF(P33:R154,"NG"),"要修正！","クリア ! ")</f>
        <v xml:space="preserve">クリア ! </v>
      </c>
      <c r="Q3" s="36" t="s">
        <v>113</v>
      </c>
      <c r="S3" s="38"/>
    </row>
    <row r="4" spans="1:19" s="36" customFormat="1" ht="22.5" customHeight="1">
      <c r="A4" s="39" t="s">
        <v>30</v>
      </c>
      <c r="B4" s="166"/>
      <c r="C4" s="167"/>
      <c r="D4" s="167"/>
      <c r="E4" s="168"/>
      <c r="F4" s="40"/>
      <c r="G4" s="40"/>
      <c r="H4" s="40"/>
      <c r="I4" s="40"/>
      <c r="J4" s="40"/>
      <c r="K4" s="40"/>
      <c r="L4" s="40"/>
      <c r="M4" s="42"/>
      <c r="N4" s="40" t="s">
        <v>145</v>
      </c>
      <c r="O4" s="40"/>
      <c r="P4" s="169" t="str">
        <f>IF(P3="要修正！","※「クリア！」になるようNG箇所を修正してください。","")</f>
        <v/>
      </c>
    </row>
    <row r="5" spans="1:19" s="36" customFormat="1" ht="22.5" customHeight="1">
      <c r="A5" s="39" t="s">
        <v>32</v>
      </c>
      <c r="B5" s="171"/>
      <c r="C5" s="167"/>
      <c r="D5" s="167"/>
      <c r="E5" s="168"/>
      <c r="F5" s="40"/>
      <c r="G5" s="40"/>
      <c r="H5" s="40"/>
      <c r="I5" s="40"/>
      <c r="J5" s="40"/>
      <c r="K5" s="40"/>
      <c r="L5" s="40"/>
      <c r="M5" s="43"/>
      <c r="N5" s="40" t="s">
        <v>146</v>
      </c>
      <c r="O5" s="40"/>
      <c r="P5" s="170"/>
    </row>
    <row r="6" spans="1:19" s="36" customFormat="1" ht="22.5" customHeight="1">
      <c r="A6" s="39" t="s">
        <v>33</v>
      </c>
      <c r="B6" s="166"/>
      <c r="C6" s="167"/>
      <c r="D6" s="167"/>
      <c r="E6" s="168"/>
      <c r="F6" s="40"/>
      <c r="G6" s="40"/>
      <c r="H6" s="40"/>
      <c r="I6" s="40"/>
      <c r="J6" s="40"/>
      <c r="K6" s="40"/>
      <c r="L6" s="40"/>
      <c r="M6" s="44"/>
      <c r="N6" s="40" t="s">
        <v>147</v>
      </c>
      <c r="O6" s="40"/>
      <c r="P6" s="45"/>
      <c r="Q6" s="46"/>
    </row>
    <row r="7" spans="1:19" s="36" customFormat="1" ht="22.5" customHeight="1">
      <c r="E7" s="47"/>
      <c r="F7" s="47"/>
      <c r="G7" s="47"/>
      <c r="H7" s="47"/>
      <c r="I7" s="47"/>
      <c r="J7" s="47"/>
      <c r="K7" s="47"/>
      <c r="L7" s="47"/>
      <c r="M7" s="47"/>
      <c r="N7" s="47"/>
      <c r="O7" s="47"/>
      <c r="P7" s="45"/>
      <c r="Q7" s="46"/>
    </row>
    <row r="8" spans="1:19" ht="22.5" customHeight="1">
      <c r="A8" s="48" t="s">
        <v>144</v>
      </c>
    </row>
    <row r="9" spans="1:19" ht="22.5" customHeight="1">
      <c r="F9" s="139" t="s">
        <v>170</v>
      </c>
      <c r="G9" s="139"/>
      <c r="H9" s="139"/>
      <c r="I9" s="139"/>
      <c r="J9" s="139" t="s">
        <v>235</v>
      </c>
      <c r="K9" s="139"/>
      <c r="L9" s="139"/>
    </row>
    <row r="10" spans="1:19" s="17" customFormat="1" ht="22.5" customHeight="1">
      <c r="A10" s="50" t="s">
        <v>118</v>
      </c>
      <c r="B10" s="50" t="s">
        <v>139</v>
      </c>
      <c r="C10" s="50" t="s">
        <v>197</v>
      </c>
      <c r="D10" s="50" t="s">
        <v>119</v>
      </c>
      <c r="E10" s="50" t="s">
        <v>6</v>
      </c>
      <c r="F10" s="53" t="s">
        <v>275</v>
      </c>
      <c r="G10" s="53" t="s">
        <v>276</v>
      </c>
      <c r="H10" s="51" t="s">
        <v>277</v>
      </c>
      <c r="I10" s="96" t="s">
        <v>150</v>
      </c>
      <c r="J10" s="51" t="s">
        <v>278</v>
      </c>
      <c r="K10" s="52" t="s">
        <v>279</v>
      </c>
      <c r="L10" s="96" t="s">
        <v>149</v>
      </c>
      <c r="M10" s="136" t="s">
        <v>243</v>
      </c>
      <c r="N10" s="136"/>
      <c r="O10" s="142"/>
      <c r="P10" s="50" t="s">
        <v>250</v>
      </c>
      <c r="Q10" s="86" t="s">
        <v>119</v>
      </c>
      <c r="S10" s="48"/>
    </row>
    <row r="11" spans="1:19" s="17" customFormat="1" ht="22.5" customHeight="1">
      <c r="A11" s="50">
        <v>1</v>
      </c>
      <c r="B11" s="54"/>
      <c r="C11" s="55"/>
      <c r="D11" s="56"/>
      <c r="E11" s="30"/>
      <c r="F11" s="6"/>
      <c r="G11" s="6"/>
      <c r="H11" s="26">
        <f>G11-F11</f>
        <v>0</v>
      </c>
      <c r="I11" s="57"/>
      <c r="J11" s="58"/>
      <c r="K11" s="25">
        <f>J11-F11</f>
        <v>0</v>
      </c>
      <c r="L11" s="59"/>
      <c r="M11" s="172"/>
      <c r="N11" s="172"/>
      <c r="O11" s="173"/>
      <c r="P11" s="60" t="s">
        <v>252</v>
      </c>
      <c r="Q11" s="91" t="s">
        <v>156</v>
      </c>
      <c r="S11" s="48"/>
    </row>
    <row r="12" spans="1:19" s="17" customFormat="1" ht="22.5" customHeight="1">
      <c r="A12" s="50">
        <v>2</v>
      </c>
      <c r="B12" s="54"/>
      <c r="C12" s="55"/>
      <c r="D12" s="56"/>
      <c r="E12" s="30"/>
      <c r="F12" s="6"/>
      <c r="G12" s="6"/>
      <c r="H12" s="26">
        <f t="shared" ref="H12:H25" si="0">G12-F12</f>
        <v>0</v>
      </c>
      <c r="I12" s="57"/>
      <c r="J12" s="58"/>
      <c r="K12" s="25">
        <f t="shared" ref="K12:K25" si="1">J12-F12</f>
        <v>0</v>
      </c>
      <c r="L12" s="59"/>
      <c r="M12" s="172"/>
      <c r="N12" s="172"/>
      <c r="O12" s="173"/>
      <c r="P12" s="60" t="s">
        <v>251</v>
      </c>
      <c r="Q12" s="91" t="s">
        <v>158</v>
      </c>
      <c r="S12" s="48"/>
    </row>
    <row r="13" spans="1:19" s="17" customFormat="1" ht="22.5" customHeight="1">
      <c r="A13" s="50">
        <v>3</v>
      </c>
      <c r="B13" s="54"/>
      <c r="C13" s="55"/>
      <c r="D13" s="56"/>
      <c r="E13" s="30"/>
      <c r="F13" s="6"/>
      <c r="G13" s="6"/>
      <c r="H13" s="26">
        <f t="shared" si="0"/>
        <v>0</v>
      </c>
      <c r="I13" s="57"/>
      <c r="J13" s="58"/>
      <c r="K13" s="25">
        <f t="shared" si="1"/>
        <v>0</v>
      </c>
      <c r="L13" s="59"/>
      <c r="M13" s="172"/>
      <c r="N13" s="172"/>
      <c r="O13" s="173"/>
      <c r="P13" s="60" t="s">
        <v>253</v>
      </c>
      <c r="Q13" s="91" t="s">
        <v>157</v>
      </c>
      <c r="S13" s="48"/>
    </row>
    <row r="14" spans="1:19" s="17" customFormat="1" ht="22.5" customHeight="1">
      <c r="A14" s="50">
        <v>4</v>
      </c>
      <c r="B14" s="54"/>
      <c r="C14" s="55"/>
      <c r="D14" s="56"/>
      <c r="E14" s="30"/>
      <c r="F14" s="6"/>
      <c r="G14" s="6"/>
      <c r="H14" s="26">
        <f t="shared" si="0"/>
        <v>0</v>
      </c>
      <c r="I14" s="57"/>
      <c r="J14" s="58"/>
      <c r="K14" s="25">
        <f t="shared" si="1"/>
        <v>0</v>
      </c>
      <c r="L14" s="59"/>
      <c r="M14" s="172"/>
      <c r="N14" s="172"/>
      <c r="O14" s="173"/>
      <c r="P14" s="60" t="s">
        <v>254</v>
      </c>
      <c r="S14" s="48"/>
    </row>
    <row r="15" spans="1:19" s="17" customFormat="1" ht="22.5" customHeight="1">
      <c r="A15" s="50">
        <v>5</v>
      </c>
      <c r="B15" s="54"/>
      <c r="C15" s="55"/>
      <c r="D15" s="56"/>
      <c r="E15" s="30"/>
      <c r="F15" s="6"/>
      <c r="G15" s="6"/>
      <c r="H15" s="26">
        <f t="shared" si="0"/>
        <v>0</v>
      </c>
      <c r="I15" s="57"/>
      <c r="J15" s="58"/>
      <c r="K15" s="25">
        <f t="shared" si="1"/>
        <v>0</v>
      </c>
      <c r="L15" s="59"/>
      <c r="M15" s="172"/>
      <c r="N15" s="172"/>
      <c r="O15" s="173"/>
      <c r="P15" s="60" t="s">
        <v>255</v>
      </c>
      <c r="Q15" s="61"/>
      <c r="S15" s="48"/>
    </row>
    <row r="16" spans="1:19" s="17" customFormat="1" ht="22.5" customHeight="1">
      <c r="A16" s="50">
        <v>6</v>
      </c>
      <c r="B16" s="54"/>
      <c r="C16" s="55"/>
      <c r="D16" s="56"/>
      <c r="E16" s="30"/>
      <c r="F16" s="6"/>
      <c r="G16" s="62"/>
      <c r="H16" s="26">
        <f t="shared" si="0"/>
        <v>0</v>
      </c>
      <c r="I16" s="57"/>
      <c r="J16" s="58"/>
      <c r="K16" s="25">
        <f t="shared" si="1"/>
        <v>0</v>
      </c>
      <c r="L16" s="59"/>
      <c r="M16" s="172"/>
      <c r="N16" s="172"/>
      <c r="O16" s="173"/>
      <c r="P16" s="60" t="s">
        <v>256</v>
      </c>
      <c r="Q16" s="61"/>
      <c r="S16" s="48"/>
    </row>
    <row r="17" spans="1:22" s="17" customFormat="1" ht="22.5" customHeight="1">
      <c r="A17" s="50">
        <v>7</v>
      </c>
      <c r="B17" s="54"/>
      <c r="C17" s="55"/>
      <c r="D17" s="56"/>
      <c r="E17" s="30"/>
      <c r="F17" s="6"/>
      <c r="G17" s="6"/>
      <c r="H17" s="26">
        <f t="shared" si="0"/>
        <v>0</v>
      </c>
      <c r="I17" s="57"/>
      <c r="J17" s="58"/>
      <c r="K17" s="25">
        <f t="shared" si="1"/>
        <v>0</v>
      </c>
      <c r="L17" s="59"/>
      <c r="M17" s="172"/>
      <c r="N17" s="172"/>
      <c r="O17" s="173"/>
      <c r="P17" s="60" t="s">
        <v>257</v>
      </c>
      <c r="Q17" s="61"/>
      <c r="S17" s="48"/>
    </row>
    <row r="18" spans="1:22" s="17" customFormat="1" ht="22.5" customHeight="1">
      <c r="A18" s="50">
        <v>8</v>
      </c>
      <c r="B18" s="54"/>
      <c r="C18" s="55"/>
      <c r="D18" s="56"/>
      <c r="E18" s="30"/>
      <c r="F18" s="6"/>
      <c r="G18" s="6"/>
      <c r="H18" s="26">
        <f t="shared" si="0"/>
        <v>0</v>
      </c>
      <c r="I18" s="57"/>
      <c r="J18" s="58"/>
      <c r="K18" s="25">
        <f t="shared" si="1"/>
        <v>0</v>
      </c>
      <c r="L18" s="59"/>
      <c r="M18" s="172"/>
      <c r="N18" s="172"/>
      <c r="O18" s="173"/>
      <c r="P18" s="60" t="s">
        <v>258</v>
      </c>
      <c r="Q18" s="61"/>
      <c r="S18" s="48"/>
    </row>
    <row r="19" spans="1:22" ht="22.5" customHeight="1">
      <c r="A19" s="50">
        <v>9</v>
      </c>
      <c r="B19" s="54"/>
      <c r="C19" s="24"/>
      <c r="D19" s="56"/>
      <c r="E19" s="2"/>
      <c r="F19" s="31"/>
      <c r="G19" s="31"/>
      <c r="H19" s="26">
        <f t="shared" si="0"/>
        <v>0</v>
      </c>
      <c r="I19" s="19"/>
      <c r="J19" s="28"/>
      <c r="K19" s="25">
        <f t="shared" si="1"/>
        <v>0</v>
      </c>
      <c r="L19" s="23"/>
      <c r="M19" s="172"/>
      <c r="N19" s="172"/>
      <c r="O19" s="172"/>
      <c r="P19" s="17"/>
      <c r="Q19" s="61"/>
    </row>
    <row r="20" spans="1:22" ht="22.5" customHeight="1">
      <c r="A20" s="50">
        <v>10</v>
      </c>
      <c r="B20" s="54"/>
      <c r="C20" s="24"/>
      <c r="D20" s="56"/>
      <c r="E20" s="2"/>
      <c r="F20" s="31"/>
      <c r="G20" s="31"/>
      <c r="H20" s="26">
        <f t="shared" si="0"/>
        <v>0</v>
      </c>
      <c r="I20" s="19"/>
      <c r="J20" s="28"/>
      <c r="K20" s="25">
        <f t="shared" si="1"/>
        <v>0</v>
      </c>
      <c r="L20" s="23"/>
      <c r="M20" s="172"/>
      <c r="N20" s="172"/>
      <c r="O20" s="172"/>
      <c r="P20" s="17"/>
      <c r="Q20" s="61"/>
    </row>
    <row r="21" spans="1:22" ht="22.5" customHeight="1">
      <c r="A21" s="50">
        <v>11</v>
      </c>
      <c r="B21" s="54"/>
      <c r="C21" s="24"/>
      <c r="D21" s="56"/>
      <c r="E21" s="2"/>
      <c r="F21" s="31"/>
      <c r="G21" s="31"/>
      <c r="H21" s="26">
        <f t="shared" si="0"/>
        <v>0</v>
      </c>
      <c r="I21" s="19"/>
      <c r="J21" s="28"/>
      <c r="K21" s="25">
        <f t="shared" si="1"/>
        <v>0</v>
      </c>
      <c r="L21" s="23"/>
      <c r="M21" s="172"/>
      <c r="N21" s="172"/>
      <c r="O21" s="172"/>
      <c r="P21" s="17"/>
      <c r="Q21" s="61"/>
    </row>
    <row r="22" spans="1:22" ht="22.5" customHeight="1">
      <c r="A22" s="50">
        <v>12</v>
      </c>
      <c r="B22" s="54"/>
      <c r="C22" s="24"/>
      <c r="D22" s="56"/>
      <c r="E22" s="2"/>
      <c r="F22" s="31"/>
      <c r="G22" s="31"/>
      <c r="H22" s="26">
        <f t="shared" si="0"/>
        <v>0</v>
      </c>
      <c r="I22" s="19"/>
      <c r="J22" s="28"/>
      <c r="K22" s="25">
        <f t="shared" si="1"/>
        <v>0</v>
      </c>
      <c r="L22" s="23"/>
      <c r="M22" s="172"/>
      <c r="N22" s="172"/>
      <c r="O22" s="172"/>
      <c r="P22" s="17"/>
      <c r="Q22" s="61"/>
    </row>
    <row r="23" spans="1:22" ht="22.5" customHeight="1">
      <c r="A23" s="50">
        <v>13</v>
      </c>
      <c r="B23" s="54"/>
      <c r="C23" s="24"/>
      <c r="D23" s="56"/>
      <c r="E23" s="2"/>
      <c r="F23" s="31"/>
      <c r="G23" s="31"/>
      <c r="H23" s="26">
        <f t="shared" si="0"/>
        <v>0</v>
      </c>
      <c r="I23" s="19"/>
      <c r="J23" s="28"/>
      <c r="K23" s="25">
        <f t="shared" si="1"/>
        <v>0</v>
      </c>
      <c r="L23" s="23"/>
      <c r="M23" s="172"/>
      <c r="N23" s="172"/>
      <c r="O23" s="172"/>
      <c r="P23" s="17"/>
      <c r="Q23" s="61"/>
    </row>
    <row r="24" spans="1:22" ht="22.5" customHeight="1">
      <c r="A24" s="50">
        <v>14</v>
      </c>
      <c r="B24" s="54"/>
      <c r="C24" s="24"/>
      <c r="D24" s="56"/>
      <c r="E24" s="2"/>
      <c r="F24" s="31"/>
      <c r="G24" s="31"/>
      <c r="H24" s="26">
        <f t="shared" si="0"/>
        <v>0</v>
      </c>
      <c r="I24" s="19"/>
      <c r="J24" s="28"/>
      <c r="K24" s="25">
        <f t="shared" si="1"/>
        <v>0</v>
      </c>
      <c r="L24" s="23"/>
      <c r="M24" s="172"/>
      <c r="N24" s="172"/>
      <c r="O24" s="172"/>
      <c r="P24" s="17"/>
      <c r="Q24" s="61"/>
    </row>
    <row r="25" spans="1:22" ht="22.5" customHeight="1">
      <c r="A25" s="50">
        <v>15</v>
      </c>
      <c r="B25" s="54"/>
      <c r="C25" s="24"/>
      <c r="D25" s="56"/>
      <c r="E25" s="2"/>
      <c r="F25" s="31"/>
      <c r="G25" s="31"/>
      <c r="H25" s="26">
        <f t="shared" si="0"/>
        <v>0</v>
      </c>
      <c r="I25" s="19"/>
      <c r="J25" s="28"/>
      <c r="K25" s="25">
        <f t="shared" si="1"/>
        <v>0</v>
      </c>
      <c r="L25" s="23"/>
      <c r="M25" s="172"/>
      <c r="N25" s="172"/>
      <c r="O25" s="172"/>
      <c r="P25" s="17"/>
      <c r="Q25" s="61"/>
    </row>
    <row r="26" spans="1:22" ht="22.5" customHeight="1">
      <c r="A26" s="50" t="s">
        <v>0</v>
      </c>
      <c r="B26" s="63"/>
      <c r="C26" s="25">
        <f>SUM(C11:C25)</f>
        <v>0</v>
      </c>
      <c r="D26" s="64"/>
      <c r="E26" s="50" t="s">
        <v>233</v>
      </c>
      <c r="F26" s="27">
        <f>SUMIF(D11:D25,"野菜",F11:F25)+SUMIF(D11:D25,"果樹",F11:F25)</f>
        <v>0</v>
      </c>
      <c r="G26" s="27">
        <f>SUMIF(D11:D25,"野菜",G11:G25)+SUMIF(D11:D25,"果樹",G11:G25)</f>
        <v>0</v>
      </c>
      <c r="H26" s="27">
        <f>SUMIF(D11:D25,"野菜",H11:H25)+SUMIF(D11:D25,"果樹",H11:H25)</f>
        <v>0</v>
      </c>
      <c r="I26" s="101" t="str">
        <f>IFERROR(ROUND((H26/F26)*100,1),"")</f>
        <v/>
      </c>
      <c r="J26" s="25">
        <f>SUMIF(D11:D25,"野菜",J11:J25)+SUMIF(D11:D25,"果樹",J11:J25)</f>
        <v>0</v>
      </c>
      <c r="K26" s="25">
        <f>SUMIF(D11:D25,"野菜",K11:K25)+SUMIF(D11:D25,"果樹",K11:K25)</f>
        <v>0</v>
      </c>
      <c r="L26" s="99" t="str">
        <f>IFERROR(ROUND((K26/F26)*100,1),"")</f>
        <v/>
      </c>
      <c r="N26" s="179"/>
      <c r="O26" s="179"/>
      <c r="P26" s="48"/>
    </row>
    <row r="27" spans="1:22" ht="22.5" customHeight="1">
      <c r="A27" s="17"/>
      <c r="B27" s="17"/>
      <c r="C27" s="17" t="s">
        <v>236</v>
      </c>
      <c r="D27" s="56"/>
      <c r="E27" s="50" t="s">
        <v>157</v>
      </c>
      <c r="F27" s="27">
        <f>SUMIF(D10:D24,"花き",F10:F24)</f>
        <v>0</v>
      </c>
      <c r="G27" s="27">
        <f>SUMIF(D10:D24,"花き",G10:G24)</f>
        <v>0</v>
      </c>
      <c r="H27" s="27">
        <f>SUMIF(D10:D24,"花き",H10:H24)</f>
        <v>0</v>
      </c>
      <c r="I27" s="101" t="str">
        <f>IFERROR(ROUND((H27/F27)*100,1),"")</f>
        <v/>
      </c>
      <c r="J27" s="25">
        <f>SUMIF(D10:D25,"花き",J10:J25)</f>
        <v>0</v>
      </c>
      <c r="K27" s="25">
        <f>SUMIF(D10:D24,"花き",K10:K24)</f>
        <v>0</v>
      </c>
      <c r="L27" s="99" t="str">
        <f>IFERROR(ROUND((K27/F27)*100,1),"")</f>
        <v/>
      </c>
      <c r="N27" s="17"/>
      <c r="O27" s="17"/>
      <c r="P27" s="48"/>
    </row>
    <row r="28" spans="1:22" ht="22.5" customHeight="1">
      <c r="A28" s="17"/>
      <c r="B28" s="17"/>
      <c r="C28" s="17"/>
      <c r="D28" s="65"/>
      <c r="E28" s="65"/>
      <c r="F28" s="65"/>
      <c r="G28" s="65"/>
      <c r="H28" s="65"/>
      <c r="I28" s="65"/>
      <c r="J28" s="65"/>
      <c r="K28" s="65"/>
      <c r="L28" s="65"/>
      <c r="M28" s="17"/>
      <c r="N28" s="17"/>
      <c r="O28" s="17"/>
      <c r="P28" s="48"/>
    </row>
    <row r="29" spans="1:22" ht="22.5" customHeight="1">
      <c r="A29" s="94" t="s">
        <v>124</v>
      </c>
      <c r="P29" s="48"/>
    </row>
    <row r="30" spans="1:22" ht="22.5" customHeight="1">
      <c r="A30" s="66" t="s">
        <v>125</v>
      </c>
      <c r="C30" s="67"/>
      <c r="P30" s="48"/>
    </row>
    <row r="31" spans="1:22" s="61" customFormat="1" ht="22.5" customHeight="1">
      <c r="A31" s="162" t="s">
        <v>217</v>
      </c>
      <c r="B31" s="160" t="s">
        <v>67</v>
      </c>
      <c r="C31" s="150" t="s">
        <v>286</v>
      </c>
      <c r="D31" s="150"/>
      <c r="E31" s="150"/>
      <c r="F31" s="150"/>
      <c r="G31" s="160" t="s">
        <v>38</v>
      </c>
      <c r="H31" s="144" t="s">
        <v>47</v>
      </c>
      <c r="I31" s="145"/>
      <c r="J31" s="145"/>
      <c r="K31" s="146"/>
      <c r="L31" s="144" t="s">
        <v>216</v>
      </c>
      <c r="M31" s="145"/>
      <c r="N31" s="145"/>
      <c r="O31" s="146"/>
      <c r="P31" s="48" t="s">
        <v>96</v>
      </c>
      <c r="Q31" s="48" t="s">
        <v>96</v>
      </c>
      <c r="S31" s="48"/>
    </row>
    <row r="32" spans="1:22" s="70" customFormat="1" ht="22.5" customHeight="1">
      <c r="A32" s="161"/>
      <c r="B32" s="161"/>
      <c r="C32" s="68" t="s">
        <v>215</v>
      </c>
      <c r="D32" s="150" t="s">
        <v>120</v>
      </c>
      <c r="E32" s="150"/>
      <c r="F32" s="68" t="s">
        <v>15</v>
      </c>
      <c r="G32" s="161"/>
      <c r="H32" s="69" t="s">
        <v>29</v>
      </c>
      <c r="I32" s="69" t="s">
        <v>28</v>
      </c>
      <c r="J32" s="68" t="s">
        <v>18</v>
      </c>
      <c r="K32" s="68" t="s">
        <v>19</v>
      </c>
      <c r="L32" s="53" t="s">
        <v>109</v>
      </c>
      <c r="M32" s="53" t="s">
        <v>110</v>
      </c>
      <c r="N32" s="53" t="s">
        <v>111</v>
      </c>
      <c r="O32" s="53" t="s">
        <v>112</v>
      </c>
      <c r="P32" s="70" t="s">
        <v>104</v>
      </c>
      <c r="Q32" s="70" t="s">
        <v>116</v>
      </c>
      <c r="R32" s="70" t="s">
        <v>115</v>
      </c>
      <c r="S32" s="48"/>
      <c r="T32" s="71" t="s">
        <v>67</v>
      </c>
      <c r="U32" s="98" t="s">
        <v>153</v>
      </c>
      <c r="V32" s="61"/>
    </row>
    <row r="33" spans="1:22" ht="22.5" customHeight="1">
      <c r="A33" s="6"/>
      <c r="B33" s="9"/>
      <c r="C33" s="72"/>
      <c r="D33" s="152"/>
      <c r="E33" s="152"/>
      <c r="F33" s="15"/>
      <c r="G33" s="7"/>
      <c r="H33" s="6"/>
      <c r="I33" s="21"/>
      <c r="J33" s="7" t="s">
        <v>1</v>
      </c>
      <c r="K33" s="8" t="s">
        <v>1</v>
      </c>
      <c r="L33" s="1"/>
      <c r="M33" s="1"/>
      <c r="N33" s="1"/>
      <c r="O33" s="20">
        <f>L33-(M33+N33)</f>
        <v>0</v>
      </c>
      <c r="P33" s="29" t="str">
        <f>IF(OR(G33="新規",G33="追加",G33=""),"OK",(IF(AND(H33="",I33=""),"NG","OK")))</f>
        <v>OK</v>
      </c>
      <c r="Q33" s="10" t="str">
        <f>IF(OR(G33="新規",G33="追加",G33=""),"OK",(IF(OR(AND(J33="",K33=""),AND(J33="",K33="□"),AND(J33="□",K33=""),AND(J33="□",K33="□")),"NG","OK")))</f>
        <v>OK</v>
      </c>
      <c r="R33" s="10" t="str">
        <f>IF(OR(AND(C33&lt;&gt;"",D33&lt;&gt;"",F33&lt;&gt;"",G33&lt;&gt;""),(C33="")),"OK","NG")</f>
        <v>OK</v>
      </c>
      <c r="T33" s="71" t="s">
        <v>65</v>
      </c>
      <c r="U33" s="74" t="s">
        <v>154</v>
      </c>
      <c r="V33" s="61"/>
    </row>
    <row r="34" spans="1:22" ht="22.5" customHeight="1">
      <c r="A34" s="6"/>
      <c r="B34" s="9"/>
      <c r="C34" s="72"/>
      <c r="D34" s="152"/>
      <c r="E34" s="152"/>
      <c r="F34" s="15"/>
      <c r="G34" s="7"/>
      <c r="H34" s="6"/>
      <c r="I34" s="21"/>
      <c r="J34" s="7" t="s">
        <v>1</v>
      </c>
      <c r="K34" s="8" t="s">
        <v>1</v>
      </c>
      <c r="L34" s="1"/>
      <c r="M34" s="1"/>
      <c r="N34" s="1"/>
      <c r="O34" s="20">
        <f t="shared" ref="O34:O39" si="2">L34-(M34+N34)</f>
        <v>0</v>
      </c>
      <c r="P34" s="29" t="str">
        <f t="shared" ref="P34:P39" si="3">IF(OR(G34="新規",G34="追加",G34=""),"OK",(IF(AND(H34="",I34=""),"NG","OK")))</f>
        <v>OK</v>
      </c>
      <c r="Q34" s="10" t="str">
        <f t="shared" ref="Q34:Q39" si="4">IF(OR(G34="新規",G34="追加",G34=""),"OK",(IF(OR(AND(J34="",K34=""),AND(J34="",K34="□"),AND(J34="□",K34=""),AND(J34="□",K34="□")),"NG","OK")))</f>
        <v>OK</v>
      </c>
      <c r="R34" s="10" t="str">
        <f t="shared" ref="R34:R39" si="5">IF(OR(AND(C34&lt;&gt;"",D34&lt;&gt;"",F34&lt;&gt;"",G34&lt;&gt;""),(C34="")),"OK","NG")</f>
        <v>OK</v>
      </c>
      <c r="T34" s="97" t="s">
        <v>66</v>
      </c>
      <c r="U34" s="75" t="s">
        <v>155</v>
      </c>
      <c r="V34" s="61"/>
    </row>
    <row r="35" spans="1:22" ht="22.5" customHeight="1">
      <c r="A35" s="6"/>
      <c r="B35" s="9"/>
      <c r="C35" s="72"/>
      <c r="D35" s="152"/>
      <c r="E35" s="152"/>
      <c r="F35" s="15"/>
      <c r="G35" s="7"/>
      <c r="H35" s="6"/>
      <c r="I35" s="21"/>
      <c r="J35" s="7" t="s">
        <v>1</v>
      </c>
      <c r="K35" s="8" t="s">
        <v>1</v>
      </c>
      <c r="L35" s="1"/>
      <c r="M35" s="1"/>
      <c r="N35" s="1"/>
      <c r="O35" s="20">
        <f t="shared" si="2"/>
        <v>0</v>
      </c>
      <c r="P35" s="29" t="str">
        <f t="shared" si="3"/>
        <v>OK</v>
      </c>
      <c r="Q35" s="10" t="str">
        <f t="shared" si="4"/>
        <v>OK</v>
      </c>
      <c r="R35" s="10" t="str">
        <f t="shared" si="5"/>
        <v>OK</v>
      </c>
      <c r="T35" s="94"/>
      <c r="U35" s="75" t="s">
        <v>214</v>
      </c>
      <c r="V35" s="61"/>
    </row>
    <row r="36" spans="1:22" ht="22.5" customHeight="1">
      <c r="A36" s="6"/>
      <c r="B36" s="9"/>
      <c r="C36" s="72"/>
      <c r="D36" s="152"/>
      <c r="E36" s="152"/>
      <c r="F36" s="15"/>
      <c r="G36" s="7"/>
      <c r="H36" s="6"/>
      <c r="I36" s="21"/>
      <c r="J36" s="7" t="s">
        <v>1</v>
      </c>
      <c r="K36" s="8" t="s">
        <v>1</v>
      </c>
      <c r="L36" s="1"/>
      <c r="M36" s="1"/>
      <c r="N36" s="1"/>
      <c r="O36" s="20">
        <f t="shared" si="2"/>
        <v>0</v>
      </c>
      <c r="P36" s="29" t="str">
        <f t="shared" si="3"/>
        <v>OK</v>
      </c>
      <c r="Q36" s="10" t="str">
        <f t="shared" si="4"/>
        <v>OK</v>
      </c>
      <c r="R36" s="10" t="str">
        <f t="shared" si="5"/>
        <v>OK</v>
      </c>
      <c r="T36" s="94"/>
      <c r="U36" s="92" t="s">
        <v>13</v>
      </c>
      <c r="V36" s="61"/>
    </row>
    <row r="37" spans="1:22" ht="22.5" customHeight="1">
      <c r="A37" s="6"/>
      <c r="B37" s="9"/>
      <c r="C37" s="72"/>
      <c r="D37" s="152"/>
      <c r="E37" s="152"/>
      <c r="F37" s="16"/>
      <c r="G37" s="7"/>
      <c r="H37" s="6"/>
      <c r="I37" s="21"/>
      <c r="J37" s="7" t="s">
        <v>1</v>
      </c>
      <c r="K37" s="8" t="s">
        <v>1</v>
      </c>
      <c r="L37" s="1"/>
      <c r="M37" s="1"/>
      <c r="N37" s="1"/>
      <c r="O37" s="20">
        <f t="shared" si="2"/>
        <v>0</v>
      </c>
      <c r="P37" s="29" t="str">
        <f t="shared" si="3"/>
        <v>OK</v>
      </c>
      <c r="Q37" s="10" t="str">
        <f t="shared" si="4"/>
        <v>OK</v>
      </c>
      <c r="R37" s="10" t="str">
        <f t="shared" si="5"/>
        <v>OK</v>
      </c>
    </row>
    <row r="38" spans="1:22" ht="22.5" customHeight="1">
      <c r="A38" s="6"/>
      <c r="B38" s="9"/>
      <c r="C38" s="72"/>
      <c r="D38" s="152"/>
      <c r="E38" s="152"/>
      <c r="F38" s="15"/>
      <c r="G38" s="7"/>
      <c r="H38" s="6"/>
      <c r="I38" s="21"/>
      <c r="J38" s="7" t="s">
        <v>1</v>
      </c>
      <c r="K38" s="8" t="s">
        <v>1</v>
      </c>
      <c r="L38" s="1"/>
      <c r="M38" s="1"/>
      <c r="N38" s="1"/>
      <c r="O38" s="20">
        <f t="shared" si="2"/>
        <v>0</v>
      </c>
      <c r="P38" s="29" t="str">
        <f t="shared" si="3"/>
        <v>OK</v>
      </c>
      <c r="Q38" s="10" t="str">
        <f t="shared" si="4"/>
        <v>OK</v>
      </c>
      <c r="R38" s="10" t="str">
        <f t="shared" si="5"/>
        <v>OK</v>
      </c>
    </row>
    <row r="39" spans="1:22" ht="22.5" customHeight="1">
      <c r="A39" s="6"/>
      <c r="B39" s="9"/>
      <c r="C39" s="72"/>
      <c r="D39" s="152"/>
      <c r="E39" s="152"/>
      <c r="F39" s="15"/>
      <c r="G39" s="7"/>
      <c r="H39" s="6"/>
      <c r="I39" s="21"/>
      <c r="J39" s="7" t="s">
        <v>1</v>
      </c>
      <c r="K39" s="8" t="s">
        <v>1</v>
      </c>
      <c r="L39" s="1"/>
      <c r="M39" s="1"/>
      <c r="N39" s="1"/>
      <c r="O39" s="20">
        <f t="shared" si="2"/>
        <v>0</v>
      </c>
      <c r="P39" s="29" t="str">
        <f t="shared" si="3"/>
        <v>OK</v>
      </c>
      <c r="Q39" s="10" t="str">
        <f t="shared" si="4"/>
        <v>OK</v>
      </c>
      <c r="R39" s="10" t="str">
        <f t="shared" si="5"/>
        <v>OK</v>
      </c>
    </row>
    <row r="40" spans="1:22" ht="22.5" customHeight="1">
      <c r="A40" s="12"/>
      <c r="B40" s="13"/>
      <c r="C40" s="14"/>
      <c r="D40" s="13"/>
      <c r="E40" s="14"/>
      <c r="F40" s="14"/>
      <c r="G40" s="13"/>
      <c r="H40" s="13"/>
      <c r="I40" s="12"/>
      <c r="J40" s="12"/>
      <c r="K40" s="68" t="s">
        <v>137</v>
      </c>
      <c r="L40" s="27">
        <f>SUM(L33:L39)</f>
        <v>0</v>
      </c>
      <c r="M40" s="27">
        <f t="shared" ref="M40:N40" si="6">SUM(M33:M39)</f>
        <v>0</v>
      </c>
      <c r="N40" s="27">
        <f t="shared" si="6"/>
        <v>0</v>
      </c>
      <c r="O40" s="27">
        <f>L40-(M40+N40)</f>
        <v>0</v>
      </c>
      <c r="P40" s="76"/>
      <c r="Q40" s="77"/>
      <c r="R40" s="77"/>
    </row>
    <row r="41" spans="1:22" ht="22.5" customHeight="1">
      <c r="A41" s="48" t="s">
        <v>126</v>
      </c>
      <c r="B41" s="13"/>
      <c r="C41" s="14"/>
      <c r="D41" s="13"/>
      <c r="E41" s="14"/>
      <c r="F41" s="14"/>
      <c r="G41" s="13"/>
      <c r="H41" s="13"/>
      <c r="I41" s="12"/>
      <c r="J41" s="12"/>
      <c r="K41" s="12"/>
      <c r="L41" s="12"/>
      <c r="M41" s="12"/>
      <c r="N41" s="12"/>
      <c r="O41" s="12"/>
      <c r="P41" s="76"/>
      <c r="Q41" s="77"/>
      <c r="R41" s="77"/>
    </row>
    <row r="42" spans="1:22" ht="22.5" customHeight="1">
      <c r="A42" s="162" t="s">
        <v>217</v>
      </c>
      <c r="B42" s="160" t="s">
        <v>67</v>
      </c>
      <c r="C42" s="150" t="s">
        <v>286</v>
      </c>
      <c r="D42" s="150"/>
      <c r="E42" s="150"/>
      <c r="F42" s="150"/>
      <c r="G42" s="160" t="s">
        <v>38</v>
      </c>
      <c r="H42" s="144" t="s">
        <v>47</v>
      </c>
      <c r="I42" s="145"/>
      <c r="J42" s="145"/>
      <c r="K42" s="146"/>
      <c r="L42" s="144" t="s">
        <v>216</v>
      </c>
      <c r="M42" s="145"/>
      <c r="N42" s="145"/>
      <c r="O42" s="146"/>
      <c r="P42" s="48" t="s">
        <v>96</v>
      </c>
      <c r="Q42" s="48" t="s">
        <v>96</v>
      </c>
      <c r="R42" s="61"/>
    </row>
    <row r="43" spans="1:22" ht="22.5" customHeight="1">
      <c r="A43" s="161"/>
      <c r="B43" s="161"/>
      <c r="C43" s="68" t="s">
        <v>215</v>
      </c>
      <c r="D43" s="150" t="s">
        <v>120</v>
      </c>
      <c r="E43" s="150"/>
      <c r="F43" s="68" t="s">
        <v>15</v>
      </c>
      <c r="G43" s="161"/>
      <c r="H43" s="69" t="s">
        <v>29</v>
      </c>
      <c r="I43" s="69" t="s">
        <v>28</v>
      </c>
      <c r="J43" s="68" t="s">
        <v>18</v>
      </c>
      <c r="K43" s="68" t="s">
        <v>19</v>
      </c>
      <c r="L43" s="53" t="s">
        <v>109</v>
      </c>
      <c r="M43" s="53" t="s">
        <v>110</v>
      </c>
      <c r="N43" s="53" t="s">
        <v>111</v>
      </c>
      <c r="O43" s="53" t="s">
        <v>112</v>
      </c>
      <c r="P43" s="70" t="s">
        <v>104</v>
      </c>
      <c r="Q43" s="70" t="s">
        <v>116</v>
      </c>
      <c r="R43" s="70" t="s">
        <v>115</v>
      </c>
      <c r="T43" s="98" t="s">
        <v>153</v>
      </c>
    </row>
    <row r="44" spans="1:22" ht="22.5" customHeight="1">
      <c r="A44" s="6"/>
      <c r="B44" s="9"/>
      <c r="C44" s="72"/>
      <c r="D44" s="152"/>
      <c r="E44" s="152"/>
      <c r="F44" s="15"/>
      <c r="G44" s="7"/>
      <c r="H44" s="6"/>
      <c r="I44" s="21"/>
      <c r="J44" s="7" t="s">
        <v>1</v>
      </c>
      <c r="K44" s="8" t="s">
        <v>1</v>
      </c>
      <c r="L44" s="1"/>
      <c r="M44" s="1"/>
      <c r="N44" s="1"/>
      <c r="O44" s="20">
        <f>L44-(M44+N44)</f>
        <v>0</v>
      </c>
      <c r="P44" s="29" t="str">
        <f t="shared" ref="P44:P50" si="7">IF(OR(G44="新規",G44="追加",G44=""),"OK",(IF(AND(H44="",I44=""),"NG","OK")))</f>
        <v>OK</v>
      </c>
      <c r="Q44" s="10" t="str">
        <f t="shared" ref="Q44:Q50" si="8">IF(OR(G44="新規",G44="追加",G44=""),"OK",(IF(OR(AND(J44="",K44=""),AND(J44="",K44="□"),AND(J44="□",K44=""),AND(J44="□",K44="□")),"NG","OK")))</f>
        <v>OK</v>
      </c>
      <c r="R44" s="10" t="str">
        <f t="shared" ref="R44:R50" si="9">IF(OR(AND(C44&lt;&gt;"",D44&lt;&gt;"",F44&lt;&gt;"",G44&lt;&gt;""),(C44="")),"OK","NG")</f>
        <v>OK</v>
      </c>
      <c r="T44" s="78" t="s">
        <v>7</v>
      </c>
    </row>
    <row r="45" spans="1:22" ht="22.5" customHeight="1">
      <c r="A45" s="6"/>
      <c r="B45" s="9"/>
      <c r="C45" s="72"/>
      <c r="D45" s="152"/>
      <c r="E45" s="152"/>
      <c r="F45" s="15"/>
      <c r="G45" s="7"/>
      <c r="H45" s="6"/>
      <c r="I45" s="21"/>
      <c r="J45" s="7" t="s">
        <v>1</v>
      </c>
      <c r="K45" s="8" t="s">
        <v>1</v>
      </c>
      <c r="L45" s="1"/>
      <c r="M45" s="1"/>
      <c r="N45" s="1"/>
      <c r="O45" s="20">
        <f t="shared" ref="O45:O50" si="10">L45-(M45+N45)</f>
        <v>0</v>
      </c>
      <c r="P45" s="29" t="str">
        <f t="shared" si="7"/>
        <v>OK</v>
      </c>
      <c r="Q45" s="10" t="str">
        <f t="shared" si="8"/>
        <v>OK</v>
      </c>
      <c r="R45" s="10" t="str">
        <f t="shared" si="9"/>
        <v>OK</v>
      </c>
      <c r="T45" s="79" t="s">
        <v>214</v>
      </c>
    </row>
    <row r="46" spans="1:22" ht="22.5" customHeight="1">
      <c r="A46" s="6"/>
      <c r="B46" s="9"/>
      <c r="C46" s="72"/>
      <c r="D46" s="152"/>
      <c r="E46" s="152"/>
      <c r="F46" s="15"/>
      <c r="G46" s="7"/>
      <c r="H46" s="6"/>
      <c r="I46" s="21"/>
      <c r="J46" s="7" t="s">
        <v>1</v>
      </c>
      <c r="K46" s="8" t="s">
        <v>1</v>
      </c>
      <c r="L46" s="1"/>
      <c r="M46" s="1"/>
      <c r="N46" s="1"/>
      <c r="O46" s="20">
        <f t="shared" si="10"/>
        <v>0</v>
      </c>
      <c r="P46" s="29" t="str">
        <f t="shared" si="7"/>
        <v>OK</v>
      </c>
      <c r="Q46" s="10" t="str">
        <f t="shared" si="8"/>
        <v>OK</v>
      </c>
      <c r="R46" s="10" t="str">
        <f t="shared" si="9"/>
        <v>OK</v>
      </c>
      <c r="T46" s="80" t="s">
        <v>13</v>
      </c>
    </row>
    <row r="47" spans="1:22" ht="22.5" customHeight="1">
      <c r="A47" s="6"/>
      <c r="B47" s="9"/>
      <c r="C47" s="72"/>
      <c r="D47" s="152"/>
      <c r="E47" s="152"/>
      <c r="F47" s="15"/>
      <c r="G47" s="7"/>
      <c r="H47" s="6"/>
      <c r="I47" s="21"/>
      <c r="J47" s="7" t="s">
        <v>1</v>
      </c>
      <c r="K47" s="8" t="s">
        <v>1</v>
      </c>
      <c r="L47" s="1"/>
      <c r="M47" s="1"/>
      <c r="N47" s="1"/>
      <c r="O47" s="20">
        <f t="shared" si="10"/>
        <v>0</v>
      </c>
      <c r="P47" s="29" t="str">
        <f t="shared" si="7"/>
        <v>OK</v>
      </c>
      <c r="Q47" s="10" t="str">
        <f t="shared" si="8"/>
        <v>OK</v>
      </c>
      <c r="R47" s="10" t="str">
        <f t="shared" si="9"/>
        <v>OK</v>
      </c>
    </row>
    <row r="48" spans="1:22" ht="22.5" customHeight="1">
      <c r="A48" s="6"/>
      <c r="B48" s="9"/>
      <c r="C48" s="72"/>
      <c r="D48" s="152"/>
      <c r="E48" s="152"/>
      <c r="F48" s="16"/>
      <c r="G48" s="7"/>
      <c r="H48" s="6"/>
      <c r="I48" s="21"/>
      <c r="J48" s="7" t="s">
        <v>1</v>
      </c>
      <c r="K48" s="8" t="s">
        <v>1</v>
      </c>
      <c r="L48" s="1"/>
      <c r="M48" s="1"/>
      <c r="N48" s="1"/>
      <c r="O48" s="20">
        <f t="shared" si="10"/>
        <v>0</v>
      </c>
      <c r="P48" s="29" t="str">
        <f t="shared" si="7"/>
        <v>OK</v>
      </c>
      <c r="Q48" s="10" t="str">
        <f t="shared" si="8"/>
        <v>OK</v>
      </c>
      <c r="R48" s="10" t="str">
        <f t="shared" si="9"/>
        <v>OK</v>
      </c>
    </row>
    <row r="49" spans="1:20" ht="22.5" customHeight="1">
      <c r="A49" s="6"/>
      <c r="B49" s="9"/>
      <c r="C49" s="72"/>
      <c r="D49" s="152"/>
      <c r="E49" s="152"/>
      <c r="F49" s="15"/>
      <c r="G49" s="7"/>
      <c r="H49" s="6"/>
      <c r="I49" s="21"/>
      <c r="J49" s="7" t="s">
        <v>1</v>
      </c>
      <c r="K49" s="8" t="s">
        <v>1</v>
      </c>
      <c r="L49" s="1"/>
      <c r="M49" s="1"/>
      <c r="N49" s="1"/>
      <c r="O49" s="20">
        <f t="shared" si="10"/>
        <v>0</v>
      </c>
      <c r="P49" s="29" t="str">
        <f t="shared" si="7"/>
        <v>OK</v>
      </c>
      <c r="Q49" s="10" t="str">
        <f t="shared" si="8"/>
        <v>OK</v>
      </c>
      <c r="R49" s="10" t="str">
        <f t="shared" si="9"/>
        <v>OK</v>
      </c>
    </row>
    <row r="50" spans="1:20" ht="22.5" customHeight="1">
      <c r="A50" s="6"/>
      <c r="B50" s="9"/>
      <c r="C50" s="72"/>
      <c r="D50" s="152"/>
      <c r="E50" s="152"/>
      <c r="F50" s="15"/>
      <c r="G50" s="7"/>
      <c r="H50" s="6"/>
      <c r="I50" s="21"/>
      <c r="J50" s="7" t="s">
        <v>1</v>
      </c>
      <c r="K50" s="8" t="s">
        <v>1</v>
      </c>
      <c r="L50" s="1"/>
      <c r="M50" s="1"/>
      <c r="N50" s="1"/>
      <c r="O50" s="20">
        <f t="shared" si="10"/>
        <v>0</v>
      </c>
      <c r="P50" s="29" t="str">
        <f t="shared" si="7"/>
        <v>OK</v>
      </c>
      <c r="Q50" s="10" t="str">
        <f t="shared" si="8"/>
        <v>OK</v>
      </c>
      <c r="R50" s="10" t="str">
        <f t="shared" si="9"/>
        <v>OK</v>
      </c>
    </row>
    <row r="51" spans="1:20" ht="22.5" customHeight="1">
      <c r="A51" s="12"/>
      <c r="B51" s="13"/>
      <c r="C51" s="14"/>
      <c r="D51" s="13"/>
      <c r="E51" s="14"/>
      <c r="F51" s="14"/>
      <c r="G51" s="13"/>
      <c r="H51" s="13"/>
      <c r="I51" s="12"/>
      <c r="J51" s="12"/>
      <c r="K51" s="68" t="s">
        <v>137</v>
      </c>
      <c r="L51" s="27">
        <f>SUM(L44:L50)</f>
        <v>0</v>
      </c>
      <c r="M51" s="27">
        <f t="shared" ref="M51:N51" si="11">SUM(M44:M50)</f>
        <v>0</v>
      </c>
      <c r="N51" s="27">
        <f t="shared" si="11"/>
        <v>0</v>
      </c>
      <c r="O51" s="27">
        <f>L51-(M51+N51)</f>
        <v>0</v>
      </c>
      <c r="P51" s="76"/>
      <c r="Q51" s="77"/>
      <c r="R51" s="77"/>
    </row>
    <row r="52" spans="1:20" ht="22.5" customHeight="1">
      <c r="A52" s="48" t="s">
        <v>129</v>
      </c>
      <c r="B52" s="13"/>
      <c r="C52" s="14"/>
      <c r="D52" s="13"/>
      <c r="E52" s="14"/>
      <c r="F52" s="14"/>
      <c r="G52" s="13"/>
      <c r="H52" s="13"/>
      <c r="I52" s="12"/>
      <c r="J52" s="12"/>
      <c r="K52" s="12"/>
      <c r="L52" s="12"/>
      <c r="M52" s="12"/>
      <c r="N52" s="12"/>
      <c r="O52" s="12"/>
      <c r="P52" s="76"/>
      <c r="Q52" s="77"/>
      <c r="R52" s="77"/>
    </row>
    <row r="53" spans="1:20" ht="22.5" customHeight="1">
      <c r="A53" s="162" t="s">
        <v>217</v>
      </c>
      <c r="B53" s="160" t="s">
        <v>67</v>
      </c>
      <c r="C53" s="150" t="s">
        <v>286</v>
      </c>
      <c r="D53" s="150"/>
      <c r="E53" s="150"/>
      <c r="F53" s="150"/>
      <c r="G53" s="160" t="s">
        <v>38</v>
      </c>
      <c r="H53" s="144" t="s">
        <v>47</v>
      </c>
      <c r="I53" s="145"/>
      <c r="J53" s="145"/>
      <c r="K53" s="146"/>
      <c r="L53" s="144" t="s">
        <v>216</v>
      </c>
      <c r="M53" s="145"/>
      <c r="N53" s="145"/>
      <c r="O53" s="146"/>
      <c r="P53" s="48" t="s">
        <v>96</v>
      </c>
      <c r="Q53" s="48" t="s">
        <v>96</v>
      </c>
      <c r="R53" s="61"/>
    </row>
    <row r="54" spans="1:20" ht="22.5" customHeight="1">
      <c r="A54" s="161"/>
      <c r="B54" s="161"/>
      <c r="C54" s="68" t="s">
        <v>215</v>
      </c>
      <c r="D54" s="150" t="s">
        <v>120</v>
      </c>
      <c r="E54" s="150"/>
      <c r="F54" s="68" t="s">
        <v>15</v>
      </c>
      <c r="G54" s="161"/>
      <c r="H54" s="69" t="s">
        <v>29</v>
      </c>
      <c r="I54" s="69" t="s">
        <v>28</v>
      </c>
      <c r="J54" s="68" t="s">
        <v>18</v>
      </c>
      <c r="K54" s="68" t="s">
        <v>19</v>
      </c>
      <c r="L54" s="53" t="s">
        <v>109</v>
      </c>
      <c r="M54" s="53" t="s">
        <v>110</v>
      </c>
      <c r="N54" s="53" t="s">
        <v>111</v>
      </c>
      <c r="O54" s="53" t="s">
        <v>112</v>
      </c>
      <c r="P54" s="70" t="s">
        <v>104</v>
      </c>
      <c r="Q54" s="70" t="s">
        <v>116</v>
      </c>
      <c r="R54" s="70" t="s">
        <v>115</v>
      </c>
      <c r="T54" s="98" t="s">
        <v>153</v>
      </c>
    </row>
    <row r="55" spans="1:20" ht="22.5" customHeight="1">
      <c r="A55" s="6"/>
      <c r="B55" s="9"/>
      <c r="C55" s="72"/>
      <c r="D55" s="152"/>
      <c r="E55" s="152"/>
      <c r="F55" s="15"/>
      <c r="G55" s="7"/>
      <c r="H55" s="6"/>
      <c r="I55" s="6"/>
      <c r="J55" s="7" t="s">
        <v>1</v>
      </c>
      <c r="K55" s="8" t="s">
        <v>1</v>
      </c>
      <c r="L55" s="1"/>
      <c r="M55" s="1"/>
      <c r="N55" s="1"/>
      <c r="O55" s="20">
        <f>L55-(M55+N55)</f>
        <v>0</v>
      </c>
      <c r="P55" s="29" t="str">
        <f t="shared" ref="P55:P61" si="12">IF(OR(G55="新規",G55="追加",G55=""),"OK",(IF(AND(H55="",I55=""),"NG","OK")))</f>
        <v>OK</v>
      </c>
      <c r="Q55" s="10" t="str">
        <f t="shared" ref="Q55:Q61" si="13">IF(OR(G55="新規",G55="追加",G55=""),"OK",(IF(OR(AND(J55="",K55=""),AND(J55="",K55="□"),AND(J55="□",K55=""),AND(J55="□",K55="□")),"NG","OK")))</f>
        <v>OK</v>
      </c>
      <c r="R55" s="10" t="str">
        <f>IF(OR(AND(C55&lt;&gt;"",D55&lt;&gt;"",F55&lt;&gt;"",G55&lt;&gt;""),(C55="")),"OK","NG")</f>
        <v>OK</v>
      </c>
      <c r="T55" s="78" t="s">
        <v>159</v>
      </c>
    </row>
    <row r="56" spans="1:20" ht="22.5" customHeight="1">
      <c r="A56" s="6"/>
      <c r="B56" s="9"/>
      <c r="C56" s="72"/>
      <c r="D56" s="152"/>
      <c r="E56" s="152"/>
      <c r="F56" s="15"/>
      <c r="G56" s="7"/>
      <c r="H56" s="6"/>
      <c r="I56" s="6"/>
      <c r="J56" s="7" t="s">
        <v>1</v>
      </c>
      <c r="K56" s="8" t="s">
        <v>1</v>
      </c>
      <c r="L56" s="1"/>
      <c r="M56" s="1"/>
      <c r="N56" s="1"/>
      <c r="O56" s="20">
        <f t="shared" ref="O56:O61" si="14">L56-(M56+N56)</f>
        <v>0</v>
      </c>
      <c r="P56" s="29" t="str">
        <f t="shared" si="12"/>
        <v>OK</v>
      </c>
      <c r="Q56" s="10" t="str">
        <f t="shared" si="13"/>
        <v>OK</v>
      </c>
      <c r="R56" s="10" t="str">
        <f t="shared" ref="R56:R61" si="15">IF(OR(AND(C56&lt;&gt;"",D56&lt;&gt;"",F56&lt;&gt;"",G56&lt;&gt;""),(C56="")),"OK","NG")</f>
        <v>OK</v>
      </c>
      <c r="T56" s="79" t="s">
        <v>162</v>
      </c>
    </row>
    <row r="57" spans="1:20" ht="22.5" customHeight="1">
      <c r="A57" s="6"/>
      <c r="B57" s="9"/>
      <c r="C57" s="72"/>
      <c r="D57" s="152"/>
      <c r="E57" s="152"/>
      <c r="F57" s="15"/>
      <c r="G57" s="7"/>
      <c r="H57" s="6"/>
      <c r="I57" s="6"/>
      <c r="J57" s="7" t="s">
        <v>1</v>
      </c>
      <c r="K57" s="8" t="s">
        <v>1</v>
      </c>
      <c r="L57" s="1"/>
      <c r="M57" s="1"/>
      <c r="N57" s="1"/>
      <c r="O57" s="20">
        <f t="shared" si="14"/>
        <v>0</v>
      </c>
      <c r="P57" s="29" t="str">
        <f t="shared" si="12"/>
        <v>OK</v>
      </c>
      <c r="Q57" s="10" t="str">
        <f t="shared" si="13"/>
        <v>OK</v>
      </c>
      <c r="R57" s="10" t="str">
        <f t="shared" si="15"/>
        <v>OK</v>
      </c>
      <c r="T57" s="81" t="s">
        <v>214</v>
      </c>
    </row>
    <row r="58" spans="1:20" ht="22.5" customHeight="1">
      <c r="A58" s="6"/>
      <c r="B58" s="9"/>
      <c r="C58" s="72"/>
      <c r="D58" s="152"/>
      <c r="E58" s="152"/>
      <c r="F58" s="15"/>
      <c r="G58" s="7"/>
      <c r="H58" s="6"/>
      <c r="I58" s="6"/>
      <c r="J58" s="7" t="s">
        <v>1</v>
      </c>
      <c r="K58" s="8" t="s">
        <v>1</v>
      </c>
      <c r="L58" s="1"/>
      <c r="M58" s="1"/>
      <c r="N58" s="1"/>
      <c r="O58" s="20">
        <f t="shared" si="14"/>
        <v>0</v>
      </c>
      <c r="P58" s="29" t="str">
        <f t="shared" si="12"/>
        <v>OK</v>
      </c>
      <c r="Q58" s="10" t="str">
        <f t="shared" si="13"/>
        <v>OK</v>
      </c>
      <c r="R58" s="10" t="str">
        <f t="shared" si="15"/>
        <v>OK</v>
      </c>
      <c r="T58" s="80" t="s">
        <v>13</v>
      </c>
    </row>
    <row r="59" spans="1:20" ht="22.5" customHeight="1">
      <c r="A59" s="6"/>
      <c r="B59" s="9"/>
      <c r="C59" s="72"/>
      <c r="D59" s="152"/>
      <c r="E59" s="152"/>
      <c r="F59" s="16"/>
      <c r="G59" s="7"/>
      <c r="H59" s="6"/>
      <c r="I59" s="6"/>
      <c r="J59" s="7" t="s">
        <v>1</v>
      </c>
      <c r="K59" s="8" t="s">
        <v>1</v>
      </c>
      <c r="L59" s="1"/>
      <c r="M59" s="1"/>
      <c r="N59" s="1"/>
      <c r="O59" s="20">
        <f t="shared" si="14"/>
        <v>0</v>
      </c>
      <c r="P59" s="29" t="str">
        <f t="shared" si="12"/>
        <v>OK</v>
      </c>
      <c r="Q59" s="10" t="str">
        <f t="shared" si="13"/>
        <v>OK</v>
      </c>
      <c r="R59" s="10" t="str">
        <f t="shared" si="15"/>
        <v>OK</v>
      </c>
    </row>
    <row r="60" spans="1:20" ht="22.5" customHeight="1">
      <c r="A60" s="6"/>
      <c r="B60" s="9"/>
      <c r="C60" s="72"/>
      <c r="D60" s="152"/>
      <c r="E60" s="152"/>
      <c r="F60" s="15"/>
      <c r="G60" s="7"/>
      <c r="H60" s="6"/>
      <c r="I60" s="6"/>
      <c r="J60" s="7" t="s">
        <v>1</v>
      </c>
      <c r="K60" s="8" t="s">
        <v>1</v>
      </c>
      <c r="L60" s="1"/>
      <c r="M60" s="1"/>
      <c r="N60" s="1"/>
      <c r="O60" s="20">
        <f t="shared" si="14"/>
        <v>0</v>
      </c>
      <c r="P60" s="29" t="str">
        <f t="shared" si="12"/>
        <v>OK</v>
      </c>
      <c r="Q60" s="10" t="str">
        <f t="shared" si="13"/>
        <v>OK</v>
      </c>
      <c r="R60" s="10" t="str">
        <f t="shared" si="15"/>
        <v>OK</v>
      </c>
    </row>
    <row r="61" spans="1:20" ht="22.5" customHeight="1">
      <c r="A61" s="6"/>
      <c r="B61" s="9"/>
      <c r="C61" s="72"/>
      <c r="D61" s="152"/>
      <c r="E61" s="152"/>
      <c r="F61" s="15"/>
      <c r="G61" s="7"/>
      <c r="H61" s="6"/>
      <c r="I61" s="6"/>
      <c r="J61" s="7" t="s">
        <v>1</v>
      </c>
      <c r="K61" s="8" t="s">
        <v>1</v>
      </c>
      <c r="L61" s="1"/>
      <c r="M61" s="1"/>
      <c r="N61" s="1"/>
      <c r="O61" s="20">
        <f t="shared" si="14"/>
        <v>0</v>
      </c>
      <c r="P61" s="29" t="str">
        <f t="shared" si="12"/>
        <v>OK</v>
      </c>
      <c r="Q61" s="10" t="str">
        <f t="shared" si="13"/>
        <v>OK</v>
      </c>
      <c r="R61" s="10" t="str">
        <f t="shared" si="15"/>
        <v>OK</v>
      </c>
    </row>
    <row r="62" spans="1:20" ht="22.5" customHeight="1">
      <c r="A62" s="12"/>
      <c r="B62" s="13"/>
      <c r="C62" s="14"/>
      <c r="D62" s="13"/>
      <c r="E62" s="14"/>
      <c r="F62" s="14"/>
      <c r="G62" s="13"/>
      <c r="H62" s="13"/>
      <c r="I62" s="12"/>
      <c r="J62" s="12"/>
      <c r="K62" s="68" t="s">
        <v>137</v>
      </c>
      <c r="L62" s="27">
        <f>SUM(L55:L61)</f>
        <v>0</v>
      </c>
      <c r="M62" s="27">
        <f t="shared" ref="M62:N62" si="16">SUM(M55:M61)</f>
        <v>0</v>
      </c>
      <c r="N62" s="27">
        <f t="shared" si="16"/>
        <v>0</v>
      </c>
      <c r="O62" s="27">
        <f>L62-(M62+N62)</f>
        <v>0</v>
      </c>
      <c r="P62" s="76"/>
      <c r="Q62" s="77"/>
      <c r="R62" s="77"/>
    </row>
    <row r="63" spans="1:20" ht="22.5" customHeight="1">
      <c r="A63" s="48" t="s">
        <v>130</v>
      </c>
      <c r="B63" s="13"/>
      <c r="C63" s="14"/>
      <c r="D63" s="13"/>
      <c r="E63" s="14"/>
      <c r="F63" s="14"/>
      <c r="G63" s="13"/>
      <c r="H63" s="13"/>
      <c r="I63" s="12"/>
      <c r="J63" s="12"/>
      <c r="K63" s="12"/>
      <c r="L63" s="12"/>
      <c r="M63" s="12"/>
      <c r="N63" s="12"/>
      <c r="O63" s="12"/>
      <c r="P63" s="76"/>
      <c r="Q63" s="77"/>
      <c r="R63" s="77"/>
    </row>
    <row r="64" spans="1:20" ht="22.5" customHeight="1">
      <c r="A64" s="162" t="s">
        <v>217</v>
      </c>
      <c r="B64" s="160" t="s">
        <v>67</v>
      </c>
      <c r="C64" s="150" t="s">
        <v>286</v>
      </c>
      <c r="D64" s="150"/>
      <c r="E64" s="150"/>
      <c r="F64" s="150"/>
      <c r="G64" s="160" t="s">
        <v>38</v>
      </c>
      <c r="H64" s="144" t="s">
        <v>47</v>
      </c>
      <c r="I64" s="145"/>
      <c r="J64" s="145"/>
      <c r="K64" s="146"/>
      <c r="L64" s="144" t="s">
        <v>216</v>
      </c>
      <c r="M64" s="145"/>
      <c r="N64" s="145"/>
      <c r="O64" s="146"/>
      <c r="P64" s="48" t="s">
        <v>96</v>
      </c>
      <c r="Q64" s="48" t="s">
        <v>96</v>
      </c>
      <c r="R64" s="61"/>
    </row>
    <row r="65" spans="1:20" ht="22.5" customHeight="1">
      <c r="A65" s="161"/>
      <c r="B65" s="161"/>
      <c r="C65" s="68" t="s">
        <v>215</v>
      </c>
      <c r="D65" s="150" t="s">
        <v>120</v>
      </c>
      <c r="E65" s="150"/>
      <c r="F65" s="68" t="s">
        <v>15</v>
      </c>
      <c r="G65" s="161"/>
      <c r="H65" s="69" t="s">
        <v>29</v>
      </c>
      <c r="I65" s="69" t="s">
        <v>28</v>
      </c>
      <c r="J65" s="68" t="s">
        <v>18</v>
      </c>
      <c r="K65" s="68" t="s">
        <v>19</v>
      </c>
      <c r="L65" s="53" t="s">
        <v>109</v>
      </c>
      <c r="M65" s="53" t="s">
        <v>110</v>
      </c>
      <c r="N65" s="53" t="s">
        <v>111</v>
      </c>
      <c r="O65" s="53" t="s">
        <v>112</v>
      </c>
      <c r="P65" s="70" t="s">
        <v>104</v>
      </c>
      <c r="Q65" s="70" t="s">
        <v>116</v>
      </c>
      <c r="R65" s="70" t="s">
        <v>115</v>
      </c>
      <c r="T65" s="82" t="s">
        <v>153</v>
      </c>
    </row>
    <row r="66" spans="1:20" ht="22.5" customHeight="1">
      <c r="A66" s="6"/>
      <c r="B66" s="9"/>
      <c r="C66" s="72"/>
      <c r="D66" s="152"/>
      <c r="E66" s="152"/>
      <c r="F66" s="15"/>
      <c r="G66" s="7"/>
      <c r="H66" s="6"/>
      <c r="I66" s="6"/>
      <c r="J66" s="7" t="s">
        <v>1</v>
      </c>
      <c r="K66" s="8" t="s">
        <v>1</v>
      </c>
      <c r="L66" s="1"/>
      <c r="M66" s="1"/>
      <c r="N66" s="1"/>
      <c r="O66" s="20">
        <f>L66-(M66+N66)</f>
        <v>0</v>
      </c>
      <c r="P66" s="29" t="str">
        <f>IF(OR(G66="新規",G66="追加",G66=""),"OK",(IF(AND(H66="",I66=""),"NG","OK")))</f>
        <v>OK</v>
      </c>
      <c r="Q66" s="10" t="str">
        <f>IF(OR(G66="新規",G66="追加",G66=""),"OK",(IF(OR(AND(J66="",K66=""),AND(J66="",K66="□"),AND(J66="□",K66=""),AND(J66="□",K66="□")),"NG","OK")))</f>
        <v>OK</v>
      </c>
      <c r="R66" s="10" t="str">
        <f>IF(OR(AND(C66&lt;&gt;"",D66&lt;&gt;"",F66&lt;&gt;"",G66&lt;&gt;""),(C66="")),"OK","NG")</f>
        <v>OK</v>
      </c>
      <c r="T66" s="83" t="s">
        <v>271</v>
      </c>
    </row>
    <row r="67" spans="1:20" ht="22.5" customHeight="1">
      <c r="A67" s="6"/>
      <c r="B67" s="9"/>
      <c r="C67" s="72"/>
      <c r="D67" s="152"/>
      <c r="E67" s="152"/>
      <c r="F67" s="15"/>
      <c r="G67" s="7"/>
      <c r="H67" s="6"/>
      <c r="I67" s="6"/>
      <c r="J67" s="7" t="s">
        <v>1</v>
      </c>
      <c r="K67" s="8" t="s">
        <v>1</v>
      </c>
      <c r="L67" s="1"/>
      <c r="M67" s="1"/>
      <c r="N67" s="1"/>
      <c r="O67" s="20">
        <f t="shared" ref="O67:O72" si="17">L67-(M67+N67)</f>
        <v>0</v>
      </c>
      <c r="P67" s="29" t="str">
        <f>IF(OR(G67="新規",G67="追加",G67=""),"OK",(IF(AND(H67="",I67=""),"NG","OK")))</f>
        <v>OK</v>
      </c>
      <c r="Q67" s="10" t="str">
        <f t="shared" ref="Q67:Q72" si="18">IF(OR(G67="新規",G67="追加",G67=""),"OK",(IF(OR(AND(J67="",K67=""),AND(J67="",K67="□"),AND(J67="□",K67=""),AND(J67="□",K67="□")),"NG","OK")))</f>
        <v>OK</v>
      </c>
      <c r="R67" s="10" t="str">
        <f t="shared" ref="R67:R72" si="19">IF(OR(AND(C67&lt;&gt;"",D67&lt;&gt;"",F67&lt;&gt;"",G67&lt;&gt;""),(C67="")),"OK","NG")</f>
        <v>OK</v>
      </c>
      <c r="T67" s="82" t="s">
        <v>214</v>
      </c>
    </row>
    <row r="68" spans="1:20" ht="22.5" customHeight="1">
      <c r="A68" s="6"/>
      <c r="B68" s="9"/>
      <c r="C68" s="72"/>
      <c r="D68" s="152"/>
      <c r="E68" s="152"/>
      <c r="F68" s="15"/>
      <c r="G68" s="7"/>
      <c r="H68" s="6"/>
      <c r="I68" s="6"/>
      <c r="J68" s="7" t="s">
        <v>1</v>
      </c>
      <c r="K68" s="8" t="s">
        <v>1</v>
      </c>
      <c r="L68" s="1"/>
      <c r="M68" s="1"/>
      <c r="N68" s="1"/>
      <c r="O68" s="20">
        <f t="shared" si="17"/>
        <v>0</v>
      </c>
      <c r="P68" s="29" t="str">
        <f t="shared" ref="P68:P72" si="20">IF(OR(G68="新規",G68="追加",G68=""),"OK",(IF(AND(H68="",I68=""),"NG","OK")))</f>
        <v>OK</v>
      </c>
      <c r="Q68" s="10" t="str">
        <f t="shared" si="18"/>
        <v>OK</v>
      </c>
      <c r="R68" s="10" t="str">
        <f t="shared" si="19"/>
        <v>OK</v>
      </c>
      <c r="T68" s="80" t="s">
        <v>13</v>
      </c>
    </row>
    <row r="69" spans="1:20" ht="22.5" customHeight="1">
      <c r="A69" s="6"/>
      <c r="B69" s="9"/>
      <c r="C69" s="72"/>
      <c r="D69" s="152"/>
      <c r="E69" s="152"/>
      <c r="F69" s="15"/>
      <c r="G69" s="7"/>
      <c r="H69" s="6"/>
      <c r="I69" s="6"/>
      <c r="J69" s="7" t="s">
        <v>1</v>
      </c>
      <c r="K69" s="8" t="s">
        <v>1</v>
      </c>
      <c r="L69" s="1"/>
      <c r="M69" s="1"/>
      <c r="N69" s="1"/>
      <c r="O69" s="20">
        <f t="shared" si="17"/>
        <v>0</v>
      </c>
      <c r="P69" s="29" t="str">
        <f t="shared" si="20"/>
        <v>OK</v>
      </c>
      <c r="Q69" s="10" t="str">
        <f t="shared" si="18"/>
        <v>OK</v>
      </c>
      <c r="R69" s="10" t="str">
        <f t="shared" si="19"/>
        <v>OK</v>
      </c>
    </row>
    <row r="70" spans="1:20" ht="22.5" customHeight="1">
      <c r="A70" s="6"/>
      <c r="B70" s="9"/>
      <c r="C70" s="72"/>
      <c r="D70" s="152"/>
      <c r="E70" s="152"/>
      <c r="F70" s="16"/>
      <c r="G70" s="7"/>
      <c r="H70" s="6"/>
      <c r="I70" s="6"/>
      <c r="J70" s="7" t="s">
        <v>1</v>
      </c>
      <c r="K70" s="8" t="s">
        <v>1</v>
      </c>
      <c r="L70" s="1"/>
      <c r="M70" s="1"/>
      <c r="N70" s="1"/>
      <c r="O70" s="20">
        <f t="shared" si="17"/>
        <v>0</v>
      </c>
      <c r="P70" s="29" t="str">
        <f t="shared" si="20"/>
        <v>OK</v>
      </c>
      <c r="Q70" s="10" t="str">
        <f t="shared" si="18"/>
        <v>OK</v>
      </c>
      <c r="R70" s="10" t="str">
        <f t="shared" si="19"/>
        <v>OK</v>
      </c>
    </row>
    <row r="71" spans="1:20" ht="22.5" customHeight="1">
      <c r="A71" s="6"/>
      <c r="B71" s="9"/>
      <c r="C71" s="72"/>
      <c r="D71" s="152"/>
      <c r="E71" s="152"/>
      <c r="F71" s="15"/>
      <c r="G71" s="7"/>
      <c r="H71" s="6"/>
      <c r="I71" s="6"/>
      <c r="J71" s="7" t="s">
        <v>1</v>
      </c>
      <c r="K71" s="8" t="s">
        <v>1</v>
      </c>
      <c r="L71" s="1"/>
      <c r="M71" s="1"/>
      <c r="N71" s="1"/>
      <c r="O71" s="20">
        <f t="shared" si="17"/>
        <v>0</v>
      </c>
      <c r="P71" s="29" t="str">
        <f t="shared" si="20"/>
        <v>OK</v>
      </c>
      <c r="Q71" s="10" t="str">
        <f t="shared" si="18"/>
        <v>OK</v>
      </c>
      <c r="R71" s="10" t="str">
        <f t="shared" si="19"/>
        <v>OK</v>
      </c>
    </row>
    <row r="72" spans="1:20" ht="22.5" customHeight="1">
      <c r="A72" s="6"/>
      <c r="B72" s="9"/>
      <c r="C72" s="72"/>
      <c r="D72" s="152"/>
      <c r="E72" s="152"/>
      <c r="F72" s="15"/>
      <c r="G72" s="7"/>
      <c r="H72" s="6"/>
      <c r="I72" s="6"/>
      <c r="J72" s="7" t="s">
        <v>1</v>
      </c>
      <c r="K72" s="8" t="s">
        <v>1</v>
      </c>
      <c r="L72" s="1"/>
      <c r="M72" s="1"/>
      <c r="N72" s="1"/>
      <c r="O72" s="20">
        <f t="shared" si="17"/>
        <v>0</v>
      </c>
      <c r="P72" s="29" t="str">
        <f t="shared" si="20"/>
        <v>OK</v>
      </c>
      <c r="Q72" s="10" t="str">
        <f t="shared" si="18"/>
        <v>OK</v>
      </c>
      <c r="R72" s="10" t="str">
        <f t="shared" si="19"/>
        <v>OK</v>
      </c>
    </row>
    <row r="73" spans="1:20" ht="22.5" customHeight="1">
      <c r="A73" s="12"/>
      <c r="B73" s="13"/>
      <c r="C73" s="14"/>
      <c r="D73" s="13"/>
      <c r="E73" s="14"/>
      <c r="F73" s="14"/>
      <c r="G73" s="13"/>
      <c r="H73" s="13"/>
      <c r="I73" s="12"/>
      <c r="J73" s="12"/>
      <c r="K73" s="68" t="s">
        <v>137</v>
      </c>
      <c r="L73" s="27">
        <f>SUM(L66:L72)</f>
        <v>0</v>
      </c>
      <c r="M73" s="27">
        <f t="shared" ref="M73:N73" si="21">SUM(M66:M72)</f>
        <v>0</v>
      </c>
      <c r="N73" s="27">
        <f t="shared" si="21"/>
        <v>0</v>
      </c>
      <c r="O73" s="27">
        <f>L73-(M73+N73)</f>
        <v>0</v>
      </c>
      <c r="P73" s="76"/>
      <c r="Q73" s="77"/>
      <c r="R73" s="77"/>
    </row>
    <row r="74" spans="1:20" ht="22.5" customHeight="1">
      <c r="A74" s="48" t="s">
        <v>132</v>
      </c>
      <c r="B74" s="13"/>
      <c r="C74" s="14"/>
      <c r="D74" s="13"/>
      <c r="E74" s="14"/>
      <c r="F74" s="14"/>
      <c r="G74" s="13"/>
      <c r="H74" s="13"/>
      <c r="I74" s="12"/>
      <c r="J74" s="12"/>
      <c r="K74" s="12"/>
      <c r="L74" s="12"/>
      <c r="M74" s="12"/>
      <c r="N74" s="12"/>
      <c r="O74" s="12"/>
      <c r="P74" s="76"/>
      <c r="Q74" s="77"/>
      <c r="R74" s="77"/>
    </row>
    <row r="75" spans="1:20" ht="22.5" customHeight="1">
      <c r="A75" s="162" t="s">
        <v>217</v>
      </c>
      <c r="B75" s="160" t="s">
        <v>67</v>
      </c>
      <c r="C75" s="150" t="s">
        <v>286</v>
      </c>
      <c r="D75" s="150"/>
      <c r="E75" s="150"/>
      <c r="F75" s="150"/>
      <c r="G75" s="160" t="s">
        <v>38</v>
      </c>
      <c r="H75" s="147" t="s">
        <v>47</v>
      </c>
      <c r="I75" s="148"/>
      <c r="J75" s="148"/>
      <c r="K75" s="149"/>
      <c r="L75" s="144" t="s">
        <v>216</v>
      </c>
      <c r="M75" s="145"/>
      <c r="N75" s="145"/>
      <c r="O75" s="146"/>
      <c r="P75" s="76"/>
      <c r="Q75" s="77"/>
      <c r="R75" s="61"/>
    </row>
    <row r="76" spans="1:20" ht="22.5" customHeight="1">
      <c r="A76" s="161"/>
      <c r="B76" s="161"/>
      <c r="C76" s="68" t="s">
        <v>215</v>
      </c>
      <c r="D76" s="150" t="s">
        <v>120</v>
      </c>
      <c r="E76" s="150"/>
      <c r="F76" s="68" t="s">
        <v>15</v>
      </c>
      <c r="G76" s="161"/>
      <c r="H76" s="84" t="s">
        <v>29</v>
      </c>
      <c r="I76" s="84" t="s">
        <v>28</v>
      </c>
      <c r="J76" s="22" t="s">
        <v>18</v>
      </c>
      <c r="K76" s="22" t="s">
        <v>19</v>
      </c>
      <c r="L76" s="53" t="s">
        <v>109</v>
      </c>
      <c r="M76" s="53" t="s">
        <v>110</v>
      </c>
      <c r="N76" s="53" t="s">
        <v>111</v>
      </c>
      <c r="O76" s="53" t="s">
        <v>112</v>
      </c>
      <c r="P76" s="76"/>
      <c r="Q76" s="77"/>
      <c r="R76" s="70" t="s">
        <v>115</v>
      </c>
      <c r="T76" s="81" t="s">
        <v>153</v>
      </c>
    </row>
    <row r="77" spans="1:20" ht="22.5" customHeight="1">
      <c r="A77" s="6"/>
      <c r="B77" s="9"/>
      <c r="C77" s="72"/>
      <c r="D77" s="152"/>
      <c r="E77" s="152"/>
      <c r="F77" s="15"/>
      <c r="G77" s="7"/>
      <c r="H77" s="22"/>
      <c r="I77" s="22"/>
      <c r="J77" s="22" t="s">
        <v>1</v>
      </c>
      <c r="K77" s="22" t="s">
        <v>1</v>
      </c>
      <c r="L77" s="1"/>
      <c r="M77" s="1"/>
      <c r="N77" s="1"/>
      <c r="O77" s="20">
        <f>L77-(M77+N77)</f>
        <v>0</v>
      </c>
      <c r="P77" s="76"/>
      <c r="Q77" s="77"/>
      <c r="R77" s="10" t="str">
        <f>IF(OR(AND(C77&lt;&gt;"",D77&lt;&gt;"",F77&lt;&gt;"",G77&lt;&gt;""),(C77="")),"OK","NG")</f>
        <v>OK</v>
      </c>
      <c r="T77" s="81" t="s">
        <v>273</v>
      </c>
    </row>
    <row r="78" spans="1:20" ht="22.5" customHeight="1">
      <c r="A78" s="6"/>
      <c r="B78" s="9"/>
      <c r="C78" s="72"/>
      <c r="D78" s="152"/>
      <c r="E78" s="152"/>
      <c r="F78" s="15"/>
      <c r="G78" s="7"/>
      <c r="H78" s="22"/>
      <c r="I78" s="22"/>
      <c r="J78" s="22" t="s">
        <v>1</v>
      </c>
      <c r="K78" s="22" t="s">
        <v>1</v>
      </c>
      <c r="L78" s="1"/>
      <c r="M78" s="1"/>
      <c r="N78" s="1"/>
      <c r="O78" s="20">
        <f t="shared" ref="O78:O83" si="22">L78-(M78+N78)</f>
        <v>0</v>
      </c>
      <c r="P78" s="76"/>
      <c r="Q78" s="77"/>
      <c r="R78" s="10" t="str">
        <f t="shared" ref="R78:R83" si="23">IF(OR(AND(C78&lt;&gt;"",D78&lt;&gt;"",F78&lt;&gt;"",G78&lt;&gt;""),(C78="")),"OK","NG")</f>
        <v>OK</v>
      </c>
      <c r="T78" s="81" t="s">
        <v>163</v>
      </c>
    </row>
    <row r="79" spans="1:20" ht="22.5" customHeight="1">
      <c r="A79" s="6"/>
      <c r="B79" s="9"/>
      <c r="C79" s="72"/>
      <c r="D79" s="152"/>
      <c r="E79" s="152"/>
      <c r="F79" s="15"/>
      <c r="G79" s="7"/>
      <c r="H79" s="22"/>
      <c r="I79" s="22"/>
      <c r="J79" s="22" t="s">
        <v>1</v>
      </c>
      <c r="K79" s="22" t="s">
        <v>1</v>
      </c>
      <c r="L79" s="1"/>
      <c r="M79" s="1"/>
      <c r="N79" s="1"/>
      <c r="O79" s="20">
        <f t="shared" si="22"/>
        <v>0</v>
      </c>
      <c r="P79" s="76"/>
      <c r="Q79" s="77"/>
      <c r="R79" s="10" t="str">
        <f t="shared" si="23"/>
        <v>OK</v>
      </c>
      <c r="T79" s="81" t="s">
        <v>214</v>
      </c>
    </row>
    <row r="80" spans="1:20" ht="22.5" customHeight="1">
      <c r="A80" s="6"/>
      <c r="B80" s="9"/>
      <c r="C80" s="72"/>
      <c r="D80" s="152"/>
      <c r="E80" s="152"/>
      <c r="F80" s="15"/>
      <c r="G80" s="7"/>
      <c r="H80" s="22"/>
      <c r="I80" s="22"/>
      <c r="J80" s="22" t="s">
        <v>1</v>
      </c>
      <c r="K80" s="22" t="s">
        <v>1</v>
      </c>
      <c r="L80" s="1"/>
      <c r="M80" s="1"/>
      <c r="N80" s="1"/>
      <c r="O80" s="20">
        <f t="shared" si="22"/>
        <v>0</v>
      </c>
      <c r="P80" s="76"/>
      <c r="Q80" s="77"/>
      <c r="R80" s="10" t="str">
        <f>IF(OR(AND(C80&lt;&gt;"",D80&lt;&gt;"",F80&lt;&gt;"",G80&lt;&gt;""),(C80="")),"OK","NG")</f>
        <v>OK</v>
      </c>
      <c r="T80" s="81" t="s">
        <v>13</v>
      </c>
    </row>
    <row r="81" spans="1:20" ht="22.5" customHeight="1">
      <c r="A81" s="6"/>
      <c r="B81" s="9"/>
      <c r="C81" s="72"/>
      <c r="D81" s="152"/>
      <c r="E81" s="152"/>
      <c r="F81" s="16"/>
      <c r="G81" s="7"/>
      <c r="H81" s="22"/>
      <c r="I81" s="22"/>
      <c r="J81" s="22" t="s">
        <v>1</v>
      </c>
      <c r="K81" s="22" t="s">
        <v>1</v>
      </c>
      <c r="L81" s="1"/>
      <c r="M81" s="1"/>
      <c r="N81" s="1"/>
      <c r="O81" s="20">
        <f t="shared" si="22"/>
        <v>0</v>
      </c>
      <c r="P81" s="76"/>
      <c r="Q81" s="77"/>
      <c r="R81" s="10" t="str">
        <f>IF(OR(AND(C81&lt;&gt;"",D81&lt;&gt;"",F81&lt;&gt;"",G81&lt;&gt;""),(C81="")),"OK","NG")</f>
        <v>OK</v>
      </c>
    </row>
    <row r="82" spans="1:20" ht="22.5" customHeight="1">
      <c r="A82" s="6"/>
      <c r="B82" s="9"/>
      <c r="C82" s="72"/>
      <c r="D82" s="152"/>
      <c r="E82" s="152"/>
      <c r="F82" s="15"/>
      <c r="G82" s="7"/>
      <c r="H82" s="22"/>
      <c r="I82" s="22"/>
      <c r="J82" s="22" t="s">
        <v>1</v>
      </c>
      <c r="K82" s="22" t="s">
        <v>1</v>
      </c>
      <c r="L82" s="1"/>
      <c r="M82" s="1"/>
      <c r="N82" s="1"/>
      <c r="O82" s="20">
        <f t="shared" si="22"/>
        <v>0</v>
      </c>
      <c r="P82" s="76"/>
      <c r="Q82" s="77"/>
      <c r="R82" s="10" t="str">
        <f t="shared" si="23"/>
        <v>OK</v>
      </c>
    </row>
    <row r="83" spans="1:20" ht="22.5" customHeight="1">
      <c r="A83" s="6"/>
      <c r="B83" s="9"/>
      <c r="C83" s="72"/>
      <c r="D83" s="152"/>
      <c r="E83" s="152"/>
      <c r="F83" s="15"/>
      <c r="G83" s="7"/>
      <c r="H83" s="22"/>
      <c r="I83" s="22"/>
      <c r="J83" s="22" t="s">
        <v>1</v>
      </c>
      <c r="K83" s="22" t="s">
        <v>1</v>
      </c>
      <c r="L83" s="1"/>
      <c r="M83" s="1"/>
      <c r="N83" s="1"/>
      <c r="O83" s="20">
        <f t="shared" si="22"/>
        <v>0</v>
      </c>
      <c r="P83" s="76"/>
      <c r="Q83" s="77"/>
      <c r="R83" s="10" t="str">
        <f t="shared" si="23"/>
        <v>OK</v>
      </c>
    </row>
    <row r="84" spans="1:20" ht="22.5" customHeight="1">
      <c r="A84" s="12"/>
      <c r="B84" s="13"/>
      <c r="C84" s="14"/>
      <c r="D84" s="13"/>
      <c r="E84" s="14"/>
      <c r="F84" s="14"/>
      <c r="G84" s="13"/>
      <c r="H84" s="13"/>
      <c r="I84" s="12"/>
      <c r="J84" s="12"/>
      <c r="K84" s="68" t="s">
        <v>137</v>
      </c>
      <c r="L84" s="27">
        <f>SUM(L77:L83)</f>
        <v>0</v>
      </c>
      <c r="M84" s="27">
        <f t="shared" ref="M84:N84" si="24">SUM(M77:M83)</f>
        <v>0</v>
      </c>
      <c r="N84" s="27">
        <f t="shared" si="24"/>
        <v>0</v>
      </c>
      <c r="O84" s="27">
        <f>L84-(M84+N84)</f>
        <v>0</v>
      </c>
      <c r="P84" s="76"/>
      <c r="Q84" s="77"/>
      <c r="R84" s="77"/>
    </row>
    <row r="85" spans="1:20" ht="22.5" customHeight="1">
      <c r="A85" s="48" t="s">
        <v>133</v>
      </c>
      <c r="B85" s="13"/>
      <c r="C85" s="14"/>
      <c r="D85" s="13"/>
      <c r="E85" s="14"/>
      <c r="F85" s="14"/>
      <c r="G85" s="13"/>
      <c r="H85" s="13"/>
      <c r="I85" s="12"/>
      <c r="K85" s="12"/>
      <c r="L85" s="12"/>
      <c r="M85" s="12"/>
      <c r="N85" s="12"/>
      <c r="O85" s="12"/>
      <c r="P85" s="76"/>
      <c r="Q85" s="77"/>
      <c r="R85" s="77"/>
    </row>
    <row r="86" spans="1:20" ht="22.5" customHeight="1">
      <c r="A86" s="162" t="s">
        <v>217</v>
      </c>
      <c r="B86" s="160" t="s">
        <v>67</v>
      </c>
      <c r="C86" s="150" t="s">
        <v>286</v>
      </c>
      <c r="D86" s="150"/>
      <c r="E86" s="150"/>
      <c r="F86" s="150"/>
      <c r="G86" s="160" t="s">
        <v>38</v>
      </c>
      <c r="H86" s="144" t="s">
        <v>47</v>
      </c>
      <c r="I86" s="145"/>
      <c r="J86" s="145"/>
      <c r="K86" s="146"/>
      <c r="L86" s="144" t="s">
        <v>216</v>
      </c>
      <c r="M86" s="145"/>
      <c r="N86" s="145"/>
      <c r="O86" s="146"/>
      <c r="P86" s="48" t="s">
        <v>96</v>
      </c>
      <c r="Q86" s="48" t="s">
        <v>96</v>
      </c>
      <c r="R86" s="61"/>
      <c r="T86" s="81" t="s">
        <v>153</v>
      </c>
    </row>
    <row r="87" spans="1:20" ht="22.5" customHeight="1">
      <c r="A87" s="161"/>
      <c r="B87" s="161"/>
      <c r="C87" s="68" t="s">
        <v>215</v>
      </c>
      <c r="D87" s="150" t="s">
        <v>120</v>
      </c>
      <c r="E87" s="150"/>
      <c r="F87" s="68" t="s">
        <v>15</v>
      </c>
      <c r="G87" s="161"/>
      <c r="H87" s="69" t="s">
        <v>29</v>
      </c>
      <c r="I87" s="69" t="s">
        <v>28</v>
      </c>
      <c r="J87" s="68" t="s">
        <v>18</v>
      </c>
      <c r="K87" s="68" t="s">
        <v>19</v>
      </c>
      <c r="L87" s="53" t="s">
        <v>109</v>
      </c>
      <c r="M87" s="53" t="s">
        <v>110</v>
      </c>
      <c r="N87" s="53" t="s">
        <v>111</v>
      </c>
      <c r="O87" s="53" t="s">
        <v>112</v>
      </c>
      <c r="P87" s="70" t="s">
        <v>104</v>
      </c>
      <c r="Q87" s="70" t="s">
        <v>116</v>
      </c>
      <c r="R87" s="70" t="s">
        <v>115</v>
      </c>
      <c r="T87" s="81" t="s">
        <v>159</v>
      </c>
    </row>
    <row r="88" spans="1:20" ht="22.5" customHeight="1">
      <c r="A88" s="6"/>
      <c r="B88" s="9"/>
      <c r="C88" s="72"/>
      <c r="D88" s="152"/>
      <c r="E88" s="152"/>
      <c r="F88" s="15"/>
      <c r="G88" s="7"/>
      <c r="H88" s="6"/>
      <c r="I88" s="6"/>
      <c r="J88" s="7" t="s">
        <v>1</v>
      </c>
      <c r="K88" s="8" t="s">
        <v>1</v>
      </c>
      <c r="L88" s="1"/>
      <c r="M88" s="1"/>
      <c r="N88" s="1"/>
      <c r="O88" s="20">
        <f>L88-(M88+N88)</f>
        <v>0</v>
      </c>
      <c r="P88" s="29" t="str">
        <f>IF(OR(G88="新規",G88="追加",G88=""),"OK",(IF(AND(H88="",I88=""),"NG","OK")))</f>
        <v>OK</v>
      </c>
      <c r="Q88" s="10" t="str">
        <f>IF(OR(G88="新規",G88="追加",G88=""),"OK",(IF(OR(AND(J88="",K88=""),AND(J88="",K88="□"),AND(J88="□",K88=""),AND(J88="□",K88="□")),"NG","OK")))</f>
        <v>OK</v>
      </c>
      <c r="R88" s="10" t="str">
        <f>IF(OR(AND(C88&lt;&gt;"",D88&lt;&gt;"",F88&lt;&gt;"",G88&lt;&gt;""),(C88="")),"OK","NG")</f>
        <v>OK</v>
      </c>
      <c r="T88" s="81" t="s">
        <v>13</v>
      </c>
    </row>
    <row r="89" spans="1:20" ht="22.5" customHeight="1">
      <c r="A89" s="6"/>
      <c r="B89" s="9"/>
      <c r="C89" s="72"/>
      <c r="D89" s="152"/>
      <c r="E89" s="152"/>
      <c r="F89" s="15"/>
      <c r="G89" s="7"/>
      <c r="H89" s="6"/>
      <c r="I89" s="6"/>
      <c r="J89" s="7" t="s">
        <v>1</v>
      </c>
      <c r="K89" s="8" t="s">
        <v>1</v>
      </c>
      <c r="L89" s="1"/>
      <c r="M89" s="1"/>
      <c r="N89" s="1"/>
      <c r="O89" s="20">
        <f t="shared" ref="O89:O94" si="25">L89-(M89+N89)</f>
        <v>0</v>
      </c>
      <c r="P89" s="29" t="str">
        <f t="shared" ref="P89:P94" si="26">IF(OR(G89="新規",G89="追加",G89=""),"OK",(IF(AND(H89="",I89=""),"NG","OK")))</f>
        <v>OK</v>
      </c>
      <c r="Q89" s="10" t="str">
        <f t="shared" ref="Q89:Q94" si="27">IF(OR(G89="新規",G89="追加",G89=""),"OK",(IF(OR(AND(J89="",K89=""),AND(J89="",K89="□"),AND(J89="□",K89=""),AND(J89="□",K89="□")),"NG","OK")))</f>
        <v>OK</v>
      </c>
      <c r="R89" s="10" t="str">
        <f t="shared" ref="R89:R94" si="28">IF(OR(AND(C89&lt;&gt;"",D89&lt;&gt;"",F89&lt;&gt;"",G89&lt;&gt;""),(C89="")),"OK","NG")</f>
        <v>OK</v>
      </c>
    </row>
    <row r="90" spans="1:20" ht="22.5" customHeight="1">
      <c r="A90" s="6"/>
      <c r="B90" s="9"/>
      <c r="C90" s="72"/>
      <c r="D90" s="152"/>
      <c r="E90" s="152"/>
      <c r="F90" s="15"/>
      <c r="G90" s="7"/>
      <c r="H90" s="6"/>
      <c r="I90" s="6"/>
      <c r="J90" s="7" t="s">
        <v>1</v>
      </c>
      <c r="K90" s="8" t="s">
        <v>1</v>
      </c>
      <c r="L90" s="1"/>
      <c r="M90" s="1"/>
      <c r="N90" s="1"/>
      <c r="O90" s="20">
        <f t="shared" si="25"/>
        <v>0</v>
      </c>
      <c r="P90" s="29" t="str">
        <f t="shared" si="26"/>
        <v>OK</v>
      </c>
      <c r="Q90" s="10" t="str">
        <f t="shared" si="27"/>
        <v>OK</v>
      </c>
      <c r="R90" s="10" t="str">
        <f t="shared" si="28"/>
        <v>OK</v>
      </c>
    </row>
    <row r="91" spans="1:20" ht="22.5" customHeight="1">
      <c r="A91" s="6"/>
      <c r="B91" s="9"/>
      <c r="C91" s="72"/>
      <c r="D91" s="152"/>
      <c r="E91" s="152"/>
      <c r="F91" s="15"/>
      <c r="G91" s="7"/>
      <c r="H91" s="6"/>
      <c r="I91" s="6"/>
      <c r="J91" s="7" t="s">
        <v>1</v>
      </c>
      <c r="K91" s="8" t="s">
        <v>1</v>
      </c>
      <c r="L91" s="1"/>
      <c r="M91" s="1"/>
      <c r="N91" s="1"/>
      <c r="O91" s="20">
        <f t="shared" si="25"/>
        <v>0</v>
      </c>
      <c r="P91" s="29" t="str">
        <f t="shared" si="26"/>
        <v>OK</v>
      </c>
      <c r="Q91" s="10" t="str">
        <f t="shared" si="27"/>
        <v>OK</v>
      </c>
      <c r="R91" s="10" t="str">
        <f t="shared" si="28"/>
        <v>OK</v>
      </c>
    </row>
    <row r="92" spans="1:20" ht="22.5" customHeight="1">
      <c r="A92" s="6"/>
      <c r="B92" s="9"/>
      <c r="C92" s="72"/>
      <c r="D92" s="152"/>
      <c r="E92" s="152"/>
      <c r="F92" s="16"/>
      <c r="G92" s="7"/>
      <c r="H92" s="6"/>
      <c r="I92" s="6"/>
      <c r="J92" s="7" t="s">
        <v>1</v>
      </c>
      <c r="K92" s="8" t="s">
        <v>1</v>
      </c>
      <c r="L92" s="1"/>
      <c r="M92" s="1"/>
      <c r="N92" s="1"/>
      <c r="O92" s="20">
        <f t="shared" si="25"/>
        <v>0</v>
      </c>
      <c r="P92" s="29" t="str">
        <f t="shared" si="26"/>
        <v>OK</v>
      </c>
      <c r="Q92" s="10" t="str">
        <f t="shared" si="27"/>
        <v>OK</v>
      </c>
      <c r="R92" s="10" t="str">
        <f t="shared" si="28"/>
        <v>OK</v>
      </c>
    </row>
    <row r="93" spans="1:20" ht="22.5" customHeight="1">
      <c r="A93" s="6"/>
      <c r="B93" s="9"/>
      <c r="C93" s="72"/>
      <c r="D93" s="152"/>
      <c r="E93" s="152"/>
      <c r="F93" s="15"/>
      <c r="G93" s="7"/>
      <c r="H93" s="6"/>
      <c r="I93" s="6"/>
      <c r="J93" s="7" t="s">
        <v>1</v>
      </c>
      <c r="K93" s="8" t="s">
        <v>1</v>
      </c>
      <c r="L93" s="1"/>
      <c r="M93" s="1"/>
      <c r="N93" s="1"/>
      <c r="O93" s="20">
        <f t="shared" si="25"/>
        <v>0</v>
      </c>
      <c r="P93" s="29" t="str">
        <f t="shared" si="26"/>
        <v>OK</v>
      </c>
      <c r="Q93" s="10" t="str">
        <f t="shared" si="27"/>
        <v>OK</v>
      </c>
      <c r="R93" s="10" t="str">
        <f t="shared" si="28"/>
        <v>OK</v>
      </c>
    </row>
    <row r="94" spans="1:20" ht="22.5" customHeight="1">
      <c r="A94" s="6"/>
      <c r="B94" s="9"/>
      <c r="C94" s="72"/>
      <c r="D94" s="152"/>
      <c r="E94" s="152"/>
      <c r="F94" s="15"/>
      <c r="G94" s="7"/>
      <c r="H94" s="6"/>
      <c r="I94" s="6"/>
      <c r="J94" s="7" t="s">
        <v>1</v>
      </c>
      <c r="K94" s="8" t="s">
        <v>1</v>
      </c>
      <c r="L94" s="1"/>
      <c r="M94" s="1"/>
      <c r="N94" s="1"/>
      <c r="O94" s="20">
        <f t="shared" si="25"/>
        <v>0</v>
      </c>
      <c r="P94" s="29" t="str">
        <f t="shared" si="26"/>
        <v>OK</v>
      </c>
      <c r="Q94" s="10" t="str">
        <f t="shared" si="27"/>
        <v>OK</v>
      </c>
      <c r="R94" s="10" t="str">
        <f t="shared" si="28"/>
        <v>OK</v>
      </c>
    </row>
    <row r="95" spans="1:20" ht="22.5" customHeight="1">
      <c r="A95" s="12"/>
      <c r="B95" s="13"/>
      <c r="C95" s="14"/>
      <c r="D95" s="13"/>
      <c r="E95" s="14"/>
      <c r="F95" s="14"/>
      <c r="G95" s="13"/>
      <c r="H95" s="13"/>
      <c r="I95" s="12"/>
      <c r="J95" s="12"/>
      <c r="K95" s="68" t="s">
        <v>137</v>
      </c>
      <c r="L95" s="27">
        <f>SUM(L88:L94)</f>
        <v>0</v>
      </c>
      <c r="M95" s="27">
        <f t="shared" ref="M95:N95" si="29">SUM(M88:M94)</f>
        <v>0</v>
      </c>
      <c r="N95" s="27">
        <f t="shared" si="29"/>
        <v>0</v>
      </c>
      <c r="O95" s="27">
        <f>L95-(M95+N95)</f>
        <v>0</v>
      </c>
      <c r="P95" s="76"/>
      <c r="Q95" s="77"/>
      <c r="R95" s="77"/>
    </row>
    <row r="96" spans="1:20" ht="23" customHeight="1">
      <c r="A96" s="48" t="s">
        <v>134</v>
      </c>
      <c r="B96" s="13"/>
      <c r="C96" s="14"/>
      <c r="D96" s="13"/>
      <c r="E96" s="14"/>
      <c r="F96" s="14"/>
      <c r="G96" s="13"/>
      <c r="H96" s="13"/>
      <c r="I96" s="12"/>
      <c r="J96" s="12"/>
      <c r="K96" s="12"/>
      <c r="L96" s="12"/>
      <c r="M96" s="12"/>
      <c r="N96" s="12"/>
      <c r="O96" s="12"/>
      <c r="P96" s="76"/>
      <c r="Q96" s="77"/>
      <c r="R96" s="77"/>
    </row>
    <row r="97" spans="1:20" ht="23" customHeight="1">
      <c r="A97" s="162" t="s">
        <v>217</v>
      </c>
      <c r="B97" s="160" t="s">
        <v>67</v>
      </c>
      <c r="C97" s="150" t="s">
        <v>286</v>
      </c>
      <c r="D97" s="150"/>
      <c r="E97" s="150"/>
      <c r="F97" s="150"/>
      <c r="G97" s="160" t="s">
        <v>38</v>
      </c>
      <c r="H97" s="144" t="s">
        <v>47</v>
      </c>
      <c r="I97" s="145"/>
      <c r="J97" s="145"/>
      <c r="K97" s="146"/>
      <c r="L97" s="144" t="s">
        <v>216</v>
      </c>
      <c r="M97" s="145"/>
      <c r="N97" s="145"/>
      <c r="O97" s="146"/>
      <c r="P97" s="48" t="s">
        <v>96</v>
      </c>
      <c r="Q97" s="48" t="s">
        <v>96</v>
      </c>
      <c r="R97" s="61"/>
    </row>
    <row r="98" spans="1:20" ht="23" customHeight="1">
      <c r="A98" s="161"/>
      <c r="B98" s="161"/>
      <c r="C98" s="68" t="s">
        <v>215</v>
      </c>
      <c r="D98" s="150" t="s">
        <v>120</v>
      </c>
      <c r="E98" s="150"/>
      <c r="F98" s="68" t="s">
        <v>15</v>
      </c>
      <c r="G98" s="161"/>
      <c r="H98" s="69" t="s">
        <v>29</v>
      </c>
      <c r="I98" s="69" t="s">
        <v>28</v>
      </c>
      <c r="J98" s="68" t="s">
        <v>18</v>
      </c>
      <c r="K98" s="68" t="s">
        <v>19</v>
      </c>
      <c r="L98" s="53" t="s">
        <v>109</v>
      </c>
      <c r="M98" s="53" t="s">
        <v>110</v>
      </c>
      <c r="N98" s="53" t="s">
        <v>111</v>
      </c>
      <c r="O98" s="53" t="s">
        <v>112</v>
      </c>
      <c r="P98" s="70" t="s">
        <v>104</v>
      </c>
      <c r="Q98" s="70" t="s">
        <v>116</v>
      </c>
      <c r="R98" s="70" t="s">
        <v>115</v>
      </c>
      <c r="T98" s="81" t="s">
        <v>153</v>
      </c>
    </row>
    <row r="99" spans="1:20" ht="23" customHeight="1">
      <c r="A99" s="6"/>
      <c r="B99" s="9"/>
      <c r="C99" s="72"/>
      <c r="D99" s="152"/>
      <c r="E99" s="152"/>
      <c r="F99" s="15"/>
      <c r="G99" s="7"/>
      <c r="H99" s="6"/>
      <c r="I99" s="6"/>
      <c r="J99" s="7" t="s">
        <v>1</v>
      </c>
      <c r="K99" s="8" t="s">
        <v>1</v>
      </c>
      <c r="L99" s="1"/>
      <c r="M99" s="1"/>
      <c r="N99" s="1"/>
      <c r="O99" s="20">
        <f>L99-(M99+N99)</f>
        <v>0</v>
      </c>
      <c r="P99" s="29" t="str">
        <f>IF(OR(G99="新規",G99="追加",G99=""),"OK",(IF(AND(H99="",I99=""),"NG","OK")))</f>
        <v>OK</v>
      </c>
      <c r="Q99" s="10" t="str">
        <f>IF(OR(G99="新規",G99="追加",G99=""),"OK",(IF(OR(AND(J99="",K99=""),AND(J99="",K99="□"),AND(J99="□",K99=""),AND(J99="□",K99="□")),"NG","OK")))</f>
        <v>OK</v>
      </c>
      <c r="R99" s="10" t="str">
        <f>IF(OR(AND(C99&lt;&gt;"",D99&lt;&gt;"",F99&lt;&gt;"",G99&lt;&gt;""),(C99="")),"OK","NG")</f>
        <v>OK</v>
      </c>
      <c r="T99" s="81" t="s">
        <v>161</v>
      </c>
    </row>
    <row r="100" spans="1:20" ht="23" customHeight="1">
      <c r="A100" s="6"/>
      <c r="B100" s="9"/>
      <c r="C100" s="72"/>
      <c r="D100" s="152"/>
      <c r="E100" s="152"/>
      <c r="F100" s="15"/>
      <c r="G100" s="7"/>
      <c r="H100" s="6"/>
      <c r="I100" s="6"/>
      <c r="J100" s="7" t="s">
        <v>1</v>
      </c>
      <c r="K100" s="8" t="s">
        <v>1</v>
      </c>
      <c r="L100" s="1"/>
      <c r="M100" s="1"/>
      <c r="N100" s="1"/>
      <c r="O100" s="20">
        <f t="shared" ref="O100:O105" si="30">L100-(M100+N100)</f>
        <v>0</v>
      </c>
      <c r="P100" s="29" t="str">
        <f t="shared" ref="P100:P105" si="31">IF(OR(G100="新規",G100="追加",G100=""),"OK",(IF(AND(H100="",I100=""),"NG","OK")))</f>
        <v>OK</v>
      </c>
      <c r="Q100" s="10" t="str">
        <f t="shared" ref="Q100:Q105" si="32">IF(OR(G100="新規",G100="追加",G100=""),"OK",(IF(OR(AND(J100="",K100=""),AND(J100="",K100="□"),AND(J100="□",K100=""),AND(J100="□",K100="□")),"NG","OK")))</f>
        <v>OK</v>
      </c>
      <c r="R100" s="10" t="str">
        <f t="shared" ref="R100:R105" si="33">IF(OR(AND(C100&lt;&gt;"",D100&lt;&gt;"",F100&lt;&gt;"",G100&lt;&gt;""),(C100="")),"OK","NG")</f>
        <v>OK</v>
      </c>
      <c r="T100" s="81" t="s">
        <v>218</v>
      </c>
    </row>
    <row r="101" spans="1:20" ht="23" customHeight="1">
      <c r="A101" s="6"/>
      <c r="B101" s="9"/>
      <c r="C101" s="72"/>
      <c r="D101" s="152"/>
      <c r="E101" s="152"/>
      <c r="F101" s="15"/>
      <c r="G101" s="7"/>
      <c r="H101" s="6"/>
      <c r="I101" s="6"/>
      <c r="J101" s="7" t="s">
        <v>1</v>
      </c>
      <c r="K101" s="8" t="s">
        <v>1</v>
      </c>
      <c r="L101" s="1"/>
      <c r="M101" s="1"/>
      <c r="N101" s="1"/>
      <c r="O101" s="20">
        <f t="shared" si="30"/>
        <v>0</v>
      </c>
      <c r="P101" s="29" t="str">
        <f t="shared" si="31"/>
        <v>OK</v>
      </c>
      <c r="Q101" s="10" t="str">
        <f t="shared" si="32"/>
        <v>OK</v>
      </c>
      <c r="R101" s="10" t="str">
        <f t="shared" si="33"/>
        <v>OK</v>
      </c>
      <c r="T101" s="81" t="s">
        <v>160</v>
      </c>
    </row>
    <row r="102" spans="1:20" ht="23" customHeight="1">
      <c r="A102" s="6"/>
      <c r="B102" s="9"/>
      <c r="C102" s="72"/>
      <c r="D102" s="152"/>
      <c r="E102" s="152"/>
      <c r="F102" s="15"/>
      <c r="G102" s="7"/>
      <c r="H102" s="6"/>
      <c r="I102" s="6"/>
      <c r="J102" s="7" t="s">
        <v>1</v>
      </c>
      <c r="K102" s="8" t="s">
        <v>1</v>
      </c>
      <c r="L102" s="1"/>
      <c r="M102" s="1"/>
      <c r="N102" s="1"/>
      <c r="O102" s="20">
        <f t="shared" si="30"/>
        <v>0</v>
      </c>
      <c r="P102" s="29" t="str">
        <f t="shared" si="31"/>
        <v>OK</v>
      </c>
      <c r="Q102" s="10" t="str">
        <f t="shared" si="32"/>
        <v>OK</v>
      </c>
      <c r="R102" s="10" t="str">
        <f t="shared" si="33"/>
        <v>OK</v>
      </c>
      <c r="T102" s="81" t="s">
        <v>13</v>
      </c>
    </row>
    <row r="103" spans="1:20" ht="23" customHeight="1">
      <c r="A103" s="6"/>
      <c r="B103" s="9"/>
      <c r="C103" s="72"/>
      <c r="D103" s="152"/>
      <c r="E103" s="152"/>
      <c r="F103" s="16"/>
      <c r="G103" s="7"/>
      <c r="H103" s="6"/>
      <c r="I103" s="6"/>
      <c r="J103" s="7" t="s">
        <v>1</v>
      </c>
      <c r="K103" s="8" t="s">
        <v>1</v>
      </c>
      <c r="L103" s="1"/>
      <c r="M103" s="1"/>
      <c r="N103" s="1"/>
      <c r="O103" s="20">
        <f t="shared" si="30"/>
        <v>0</v>
      </c>
      <c r="P103" s="29" t="str">
        <f t="shared" si="31"/>
        <v>OK</v>
      </c>
      <c r="Q103" s="10" t="str">
        <f>IF(OR(G103="新規",G103="追加",G103=""),"OK",(IF(OR(AND(J103="",K103=""),AND(J103="",K103="□"),AND(J103="□",K103=""),AND(J103="□",K103="□")),"NG","OK")))</f>
        <v>OK</v>
      </c>
      <c r="R103" s="10" t="str">
        <f t="shared" si="33"/>
        <v>OK</v>
      </c>
    </row>
    <row r="104" spans="1:20" ht="23" customHeight="1">
      <c r="A104" s="6"/>
      <c r="B104" s="9"/>
      <c r="C104" s="72"/>
      <c r="D104" s="152"/>
      <c r="E104" s="152"/>
      <c r="F104" s="15"/>
      <c r="G104" s="7"/>
      <c r="H104" s="6"/>
      <c r="I104" s="6"/>
      <c r="J104" s="7" t="s">
        <v>1</v>
      </c>
      <c r="K104" s="8" t="s">
        <v>1</v>
      </c>
      <c r="L104" s="1"/>
      <c r="M104" s="1"/>
      <c r="N104" s="1"/>
      <c r="O104" s="20">
        <f t="shared" si="30"/>
        <v>0</v>
      </c>
      <c r="P104" s="29" t="str">
        <f t="shared" si="31"/>
        <v>OK</v>
      </c>
      <c r="Q104" s="10" t="str">
        <f t="shared" si="32"/>
        <v>OK</v>
      </c>
      <c r="R104" s="10" t="str">
        <f t="shared" si="33"/>
        <v>OK</v>
      </c>
    </row>
    <row r="105" spans="1:20" ht="22.5" customHeight="1">
      <c r="A105" s="6"/>
      <c r="B105" s="9"/>
      <c r="C105" s="72"/>
      <c r="D105" s="152"/>
      <c r="E105" s="152"/>
      <c r="F105" s="15"/>
      <c r="G105" s="7"/>
      <c r="H105" s="6"/>
      <c r="I105" s="6"/>
      <c r="J105" s="7" t="s">
        <v>1</v>
      </c>
      <c r="K105" s="8" t="s">
        <v>1</v>
      </c>
      <c r="L105" s="1"/>
      <c r="M105" s="1"/>
      <c r="N105" s="1"/>
      <c r="O105" s="20">
        <f t="shared" si="30"/>
        <v>0</v>
      </c>
      <c r="P105" s="29" t="str">
        <f t="shared" si="31"/>
        <v>OK</v>
      </c>
      <c r="Q105" s="10" t="str">
        <f t="shared" si="32"/>
        <v>OK</v>
      </c>
      <c r="R105" s="10" t="str">
        <f t="shared" si="33"/>
        <v>OK</v>
      </c>
    </row>
    <row r="106" spans="1:20" ht="22.5" customHeight="1">
      <c r="A106" s="12"/>
      <c r="B106" s="13"/>
      <c r="C106" s="14"/>
      <c r="D106" s="13"/>
      <c r="E106" s="14"/>
      <c r="F106" s="14"/>
      <c r="G106" s="13"/>
      <c r="H106" s="13"/>
      <c r="I106" s="12"/>
      <c r="J106" s="12"/>
      <c r="K106" s="68" t="s">
        <v>137</v>
      </c>
      <c r="L106" s="27">
        <f>SUM(L99:L105)</f>
        <v>0</v>
      </c>
      <c r="M106" s="27">
        <f t="shared" ref="M106:N106" si="34">SUM(M99:M105)</f>
        <v>0</v>
      </c>
      <c r="N106" s="27">
        <f t="shared" si="34"/>
        <v>0</v>
      </c>
      <c r="O106" s="27">
        <f>L106-(M106+N106)</f>
        <v>0</v>
      </c>
      <c r="P106" s="76"/>
      <c r="Q106" s="77"/>
      <c r="R106" s="77"/>
    </row>
    <row r="107" spans="1:20" ht="22.5" customHeight="1">
      <c r="A107" s="48" t="s">
        <v>136</v>
      </c>
      <c r="B107" s="13"/>
      <c r="C107" s="14"/>
      <c r="D107" s="13"/>
      <c r="E107" s="14"/>
      <c r="F107" s="14"/>
      <c r="G107" s="13"/>
      <c r="H107" s="13"/>
      <c r="I107" s="12"/>
      <c r="J107" s="12"/>
      <c r="K107" s="12"/>
      <c r="L107" s="12"/>
      <c r="M107" s="12"/>
      <c r="N107" s="12"/>
      <c r="O107" s="12"/>
      <c r="P107" s="76"/>
      <c r="Q107" s="77"/>
      <c r="R107" s="77"/>
    </row>
    <row r="108" spans="1:20" ht="22.5" customHeight="1">
      <c r="A108" s="162" t="s">
        <v>217</v>
      </c>
      <c r="B108" s="160" t="s">
        <v>67</v>
      </c>
      <c r="C108" s="150" t="s">
        <v>286</v>
      </c>
      <c r="D108" s="150"/>
      <c r="E108" s="150"/>
      <c r="F108" s="150"/>
      <c r="G108" s="160" t="s">
        <v>38</v>
      </c>
      <c r="H108" s="144" t="s">
        <v>47</v>
      </c>
      <c r="I108" s="145"/>
      <c r="J108" s="145"/>
      <c r="K108" s="146"/>
      <c r="L108" s="144" t="s">
        <v>216</v>
      </c>
      <c r="M108" s="145"/>
      <c r="N108" s="145"/>
      <c r="O108" s="146"/>
      <c r="P108" s="48" t="s">
        <v>96</v>
      </c>
      <c r="Q108" s="48" t="s">
        <v>96</v>
      </c>
      <c r="R108" s="61"/>
    </row>
    <row r="109" spans="1:20" ht="22.5" customHeight="1">
      <c r="A109" s="161"/>
      <c r="B109" s="161"/>
      <c r="C109" s="68" t="s">
        <v>215</v>
      </c>
      <c r="D109" s="150" t="s">
        <v>120</v>
      </c>
      <c r="E109" s="150"/>
      <c r="F109" s="68" t="s">
        <v>15</v>
      </c>
      <c r="G109" s="161"/>
      <c r="H109" s="69" t="s">
        <v>29</v>
      </c>
      <c r="I109" s="69" t="s">
        <v>28</v>
      </c>
      <c r="J109" s="68" t="s">
        <v>18</v>
      </c>
      <c r="K109" s="68" t="s">
        <v>19</v>
      </c>
      <c r="L109" s="53" t="s">
        <v>109</v>
      </c>
      <c r="M109" s="53" t="s">
        <v>110</v>
      </c>
      <c r="N109" s="53" t="s">
        <v>111</v>
      </c>
      <c r="O109" s="53" t="s">
        <v>112</v>
      </c>
      <c r="P109" s="70" t="s">
        <v>104</v>
      </c>
      <c r="Q109" s="70" t="s">
        <v>116</v>
      </c>
      <c r="R109" s="70" t="s">
        <v>115</v>
      </c>
      <c r="T109" s="81" t="s">
        <v>153</v>
      </c>
    </row>
    <row r="110" spans="1:20" ht="22.5" customHeight="1">
      <c r="A110" s="6"/>
      <c r="B110" s="9"/>
      <c r="C110" s="72"/>
      <c r="D110" s="152"/>
      <c r="E110" s="152"/>
      <c r="F110" s="15"/>
      <c r="G110" s="7"/>
      <c r="H110" s="6"/>
      <c r="I110" s="6"/>
      <c r="J110" s="7" t="s">
        <v>1</v>
      </c>
      <c r="K110" s="8" t="s">
        <v>1</v>
      </c>
      <c r="L110" s="1"/>
      <c r="M110" s="1"/>
      <c r="N110" s="1"/>
      <c r="O110" s="20">
        <f>L110-(M110+N110)</f>
        <v>0</v>
      </c>
      <c r="P110" s="29" t="str">
        <f>IF(OR(G110="新規",G110="追加",G110=""),"OK",(IF(AND(H110="",I110=""),"NG","OK")))</f>
        <v>OK</v>
      </c>
      <c r="Q110" s="10" t="str">
        <f>IF(OR(G110="新規",G110="追加",G110=""),"OK",(IF(OR(AND(J110="",K110=""),AND(J110="",K110="□"),AND(J110="□",K110=""),AND(J110="□",K110="□")),"NG","OK")))</f>
        <v>OK</v>
      </c>
      <c r="R110" s="10" t="str">
        <f>IF(OR(AND(C110&lt;&gt;"",D110&lt;&gt;"",F110&lt;&gt;"",G110&lt;&gt;""),(C110="")),"OK","NG")</f>
        <v>OK</v>
      </c>
      <c r="T110" s="81" t="s">
        <v>164</v>
      </c>
    </row>
    <row r="111" spans="1:20" ht="22.5" customHeight="1">
      <c r="A111" s="6"/>
      <c r="B111" s="9"/>
      <c r="C111" s="72"/>
      <c r="D111" s="152"/>
      <c r="E111" s="152"/>
      <c r="F111" s="15"/>
      <c r="G111" s="7"/>
      <c r="H111" s="6"/>
      <c r="I111" s="6"/>
      <c r="J111" s="7" t="s">
        <v>1</v>
      </c>
      <c r="K111" s="8" t="s">
        <v>1</v>
      </c>
      <c r="L111" s="1"/>
      <c r="M111" s="1"/>
      <c r="N111" s="1"/>
      <c r="O111" s="20">
        <f t="shared" ref="O111:O116" si="35">L111-(M111+N111)</f>
        <v>0</v>
      </c>
      <c r="P111" s="29" t="str">
        <f t="shared" ref="P111:P116" si="36">IF(OR(G111="新規",G111="追加",G111=""),"OK",(IF(AND(H111="",I111=""),"NG","OK")))</f>
        <v>OK</v>
      </c>
      <c r="Q111" s="10" t="str">
        <f t="shared" ref="Q111:Q116" si="37">IF(OR(G111="新規",G111="追加",G111=""),"OK",(IF(OR(AND(J111="",K111=""),AND(J111="",K111="□"),AND(J111="□",K111=""),AND(J111="□",K111="□")),"NG","OK")))</f>
        <v>OK</v>
      </c>
      <c r="R111" s="10" t="str">
        <f t="shared" ref="R111:R115" si="38">IF(OR(AND(C111&lt;&gt;"",D111&lt;&gt;"",F111&lt;&gt;"",G111&lt;&gt;""),(C111="")),"OK","NG")</f>
        <v>OK</v>
      </c>
      <c r="T111" s="81" t="s">
        <v>13</v>
      </c>
    </row>
    <row r="112" spans="1:20" ht="22.5" customHeight="1">
      <c r="A112" s="6"/>
      <c r="B112" s="9"/>
      <c r="C112" s="72"/>
      <c r="D112" s="152"/>
      <c r="E112" s="152"/>
      <c r="F112" s="15"/>
      <c r="G112" s="7"/>
      <c r="H112" s="6"/>
      <c r="I112" s="6"/>
      <c r="J112" s="7" t="s">
        <v>1</v>
      </c>
      <c r="K112" s="8" t="s">
        <v>1</v>
      </c>
      <c r="L112" s="1"/>
      <c r="M112" s="1"/>
      <c r="N112" s="1"/>
      <c r="O112" s="20">
        <f t="shared" si="35"/>
        <v>0</v>
      </c>
      <c r="P112" s="29" t="str">
        <f t="shared" si="36"/>
        <v>OK</v>
      </c>
      <c r="Q112" s="10" t="str">
        <f t="shared" si="37"/>
        <v>OK</v>
      </c>
      <c r="R112" s="10" t="str">
        <f t="shared" si="38"/>
        <v>OK</v>
      </c>
    </row>
    <row r="113" spans="1:23" ht="22.5" customHeight="1">
      <c r="A113" s="6"/>
      <c r="B113" s="9"/>
      <c r="C113" s="72"/>
      <c r="D113" s="152"/>
      <c r="E113" s="152"/>
      <c r="F113" s="15"/>
      <c r="G113" s="7"/>
      <c r="H113" s="6"/>
      <c r="I113" s="6"/>
      <c r="J113" s="7" t="s">
        <v>1</v>
      </c>
      <c r="K113" s="8" t="s">
        <v>1</v>
      </c>
      <c r="L113" s="1"/>
      <c r="M113" s="1"/>
      <c r="N113" s="1"/>
      <c r="O113" s="20">
        <f t="shared" si="35"/>
        <v>0</v>
      </c>
      <c r="P113" s="29" t="str">
        <f t="shared" si="36"/>
        <v>OK</v>
      </c>
      <c r="Q113" s="10" t="str">
        <f t="shared" si="37"/>
        <v>OK</v>
      </c>
      <c r="R113" s="10" t="str">
        <f t="shared" si="38"/>
        <v>OK</v>
      </c>
    </row>
    <row r="114" spans="1:23" ht="22.5" customHeight="1">
      <c r="A114" s="6"/>
      <c r="B114" s="9"/>
      <c r="C114" s="72"/>
      <c r="D114" s="152"/>
      <c r="E114" s="152"/>
      <c r="F114" s="16"/>
      <c r="G114" s="7"/>
      <c r="H114" s="6"/>
      <c r="I114" s="6"/>
      <c r="J114" s="7" t="s">
        <v>1</v>
      </c>
      <c r="K114" s="8" t="s">
        <v>1</v>
      </c>
      <c r="L114" s="1"/>
      <c r="M114" s="1"/>
      <c r="N114" s="1"/>
      <c r="O114" s="20">
        <f t="shared" si="35"/>
        <v>0</v>
      </c>
      <c r="P114" s="29" t="str">
        <f t="shared" si="36"/>
        <v>OK</v>
      </c>
      <c r="Q114" s="10" t="str">
        <f t="shared" si="37"/>
        <v>OK</v>
      </c>
      <c r="R114" s="10" t="str">
        <f t="shared" si="38"/>
        <v>OK</v>
      </c>
    </row>
    <row r="115" spans="1:23" ht="22.5" customHeight="1">
      <c r="A115" s="6"/>
      <c r="B115" s="9"/>
      <c r="C115" s="72"/>
      <c r="D115" s="152"/>
      <c r="E115" s="152"/>
      <c r="F115" s="15"/>
      <c r="G115" s="7"/>
      <c r="H115" s="6"/>
      <c r="I115" s="6"/>
      <c r="J115" s="7" t="s">
        <v>1</v>
      </c>
      <c r="K115" s="8" t="s">
        <v>1</v>
      </c>
      <c r="L115" s="1"/>
      <c r="M115" s="1"/>
      <c r="N115" s="1"/>
      <c r="O115" s="20">
        <f t="shared" si="35"/>
        <v>0</v>
      </c>
      <c r="P115" s="29" t="str">
        <f t="shared" si="36"/>
        <v>OK</v>
      </c>
      <c r="Q115" s="10" t="str">
        <f t="shared" si="37"/>
        <v>OK</v>
      </c>
      <c r="R115" s="10" t="str">
        <f t="shared" si="38"/>
        <v>OK</v>
      </c>
    </row>
    <row r="116" spans="1:23" ht="22.5" customHeight="1">
      <c r="A116" s="6"/>
      <c r="B116" s="9"/>
      <c r="C116" s="72"/>
      <c r="D116" s="152"/>
      <c r="E116" s="152"/>
      <c r="F116" s="15"/>
      <c r="G116" s="7"/>
      <c r="H116" s="6"/>
      <c r="I116" s="6"/>
      <c r="J116" s="7" t="s">
        <v>1</v>
      </c>
      <c r="K116" s="8" t="s">
        <v>1</v>
      </c>
      <c r="L116" s="1"/>
      <c r="M116" s="1"/>
      <c r="N116" s="1"/>
      <c r="O116" s="20">
        <f t="shared" si="35"/>
        <v>0</v>
      </c>
      <c r="P116" s="29" t="str">
        <f t="shared" si="36"/>
        <v>OK</v>
      </c>
      <c r="Q116" s="10" t="str">
        <f t="shared" si="37"/>
        <v>OK</v>
      </c>
      <c r="R116" s="10" t="str">
        <f>IF(OR(AND(C116&lt;&gt;"",D116&lt;&gt;"",F116&lt;&gt;"",G116&lt;&gt;""),(C116="")),"OK","NG")</f>
        <v>OK</v>
      </c>
    </row>
    <row r="117" spans="1:23" ht="22.5" customHeight="1">
      <c r="A117" s="12"/>
      <c r="B117" s="13"/>
      <c r="C117" s="14"/>
      <c r="D117" s="13"/>
      <c r="E117" s="14"/>
      <c r="F117" s="14"/>
      <c r="G117" s="13"/>
      <c r="H117" s="13"/>
      <c r="I117" s="12"/>
      <c r="J117" s="12"/>
      <c r="K117" s="68" t="s">
        <v>137</v>
      </c>
      <c r="L117" s="27">
        <f>SUM(L110:L116)</f>
        <v>0</v>
      </c>
      <c r="M117" s="27">
        <f t="shared" ref="M117:N117" si="39">SUM(M110:M116)</f>
        <v>0</v>
      </c>
      <c r="N117" s="27">
        <f t="shared" si="39"/>
        <v>0</v>
      </c>
      <c r="O117" s="27">
        <f>L117-(M117+N117)</f>
        <v>0</v>
      </c>
      <c r="P117" s="76"/>
      <c r="Q117" s="77"/>
      <c r="R117" s="77"/>
    </row>
    <row r="118" spans="1:23" ht="13">
      <c r="F118" s="85"/>
    </row>
    <row r="119" spans="1:23" s="61" customFormat="1" ht="13">
      <c r="A119" s="142" t="s">
        <v>139</v>
      </c>
      <c r="B119" s="143"/>
      <c r="C119" s="53" t="s">
        <v>138</v>
      </c>
      <c r="D119" s="53" t="s">
        <v>110</v>
      </c>
      <c r="E119" s="53" t="s">
        <v>111</v>
      </c>
      <c r="F119" s="53" t="s">
        <v>112</v>
      </c>
      <c r="G119" s="53" t="s">
        <v>165</v>
      </c>
      <c r="H119" s="142" t="s">
        <v>17</v>
      </c>
      <c r="I119" s="159"/>
      <c r="J119" s="136" t="s">
        <v>208</v>
      </c>
      <c r="K119" s="136"/>
      <c r="L119" s="136"/>
      <c r="M119" s="136"/>
      <c r="P119" s="87" t="s">
        <v>198</v>
      </c>
      <c r="Q119" s="88" t="s">
        <v>70</v>
      </c>
      <c r="R119" s="88" t="s">
        <v>84</v>
      </c>
    </row>
    <row r="120" spans="1:23" ht="22.5" customHeight="1">
      <c r="A120" s="153" t="s">
        <v>237</v>
      </c>
      <c r="B120" s="154"/>
      <c r="C120" s="100">
        <f>L40</f>
        <v>0</v>
      </c>
      <c r="D120" s="100">
        <f t="shared" ref="D120:F120" si="40">M40</f>
        <v>0</v>
      </c>
      <c r="E120" s="100">
        <f t="shared" si="40"/>
        <v>0</v>
      </c>
      <c r="F120" s="100">
        <f t="shared" si="40"/>
        <v>0</v>
      </c>
      <c r="G120" s="163">
        <f>SUM(D120:D122)</f>
        <v>0</v>
      </c>
      <c r="H120" s="157"/>
      <c r="I120" s="158"/>
      <c r="J120" s="151" t="s">
        <v>209</v>
      </c>
      <c r="K120" s="151"/>
      <c r="L120" s="151"/>
      <c r="M120" s="151"/>
      <c r="N120" s="89"/>
      <c r="O120" s="89"/>
      <c r="P120" s="29" t="str">
        <f>IF(G120&lt;=2500000,"OK","NG")</f>
        <v>OK</v>
      </c>
      <c r="Q120" s="10" t="str">
        <f t="shared" ref="Q120:Q126" si="41">IF(D120&lt;=C120/2,"OK","NG")</f>
        <v>OK</v>
      </c>
      <c r="R120" s="10" t="str">
        <f t="shared" ref="R120:R126" si="42">IF(C120=D120+E120+F120,"OK","NG")</f>
        <v>OK</v>
      </c>
      <c r="S120" s="90"/>
      <c r="T120" s="70"/>
      <c r="U120" s="70"/>
      <c r="V120" s="70"/>
      <c r="W120" s="70"/>
    </row>
    <row r="121" spans="1:23" ht="22.5" customHeight="1">
      <c r="A121" s="155" t="s">
        <v>238</v>
      </c>
      <c r="B121" s="156"/>
      <c r="C121" s="100">
        <f>L51</f>
        <v>0</v>
      </c>
      <c r="D121" s="100">
        <f t="shared" ref="D121:F121" si="43">M51</f>
        <v>0</v>
      </c>
      <c r="E121" s="100">
        <f t="shared" si="43"/>
        <v>0</v>
      </c>
      <c r="F121" s="100">
        <f t="shared" si="43"/>
        <v>0</v>
      </c>
      <c r="G121" s="164"/>
      <c r="H121" s="157"/>
      <c r="I121" s="158"/>
      <c r="J121" s="151"/>
      <c r="K121" s="151"/>
      <c r="L121" s="151"/>
      <c r="M121" s="151"/>
      <c r="N121" s="89"/>
      <c r="O121" s="89"/>
      <c r="P121" s="73" t="s">
        <v>152</v>
      </c>
      <c r="Q121" s="10" t="str">
        <f t="shared" si="41"/>
        <v>OK</v>
      </c>
      <c r="R121" s="10" t="str">
        <f t="shared" si="42"/>
        <v>OK</v>
      </c>
      <c r="S121" s="36"/>
    </row>
    <row r="122" spans="1:23" ht="22.5" customHeight="1">
      <c r="A122" s="155" t="s">
        <v>239</v>
      </c>
      <c r="B122" s="156"/>
      <c r="C122" s="100">
        <f>L62</f>
        <v>0</v>
      </c>
      <c r="D122" s="100">
        <f t="shared" ref="D122:F122" si="44">M62</f>
        <v>0</v>
      </c>
      <c r="E122" s="100">
        <f t="shared" si="44"/>
        <v>0</v>
      </c>
      <c r="F122" s="100">
        <f t="shared" si="44"/>
        <v>0</v>
      </c>
      <c r="G122" s="165"/>
      <c r="H122" s="32"/>
      <c r="I122" s="33"/>
      <c r="J122" s="151"/>
      <c r="K122" s="151"/>
      <c r="L122" s="151"/>
      <c r="M122" s="151"/>
      <c r="N122" s="89"/>
      <c r="O122" s="89"/>
      <c r="P122" s="73" t="s">
        <v>152</v>
      </c>
      <c r="Q122" s="10" t="str">
        <f t="shared" si="41"/>
        <v>OK</v>
      </c>
      <c r="R122" s="10" t="str">
        <f t="shared" si="42"/>
        <v>OK</v>
      </c>
      <c r="S122" s="36"/>
    </row>
    <row r="123" spans="1:23" ht="22.5" customHeight="1">
      <c r="A123" s="155" t="s">
        <v>240</v>
      </c>
      <c r="B123" s="156"/>
      <c r="C123" s="100">
        <f>L73</f>
        <v>0</v>
      </c>
      <c r="D123" s="100">
        <f t="shared" ref="D123:F123" si="45">M73</f>
        <v>0</v>
      </c>
      <c r="E123" s="100">
        <f t="shared" si="45"/>
        <v>0</v>
      </c>
      <c r="F123" s="100">
        <f t="shared" si="45"/>
        <v>0</v>
      </c>
      <c r="G123" s="100">
        <f>D123</f>
        <v>0</v>
      </c>
      <c r="H123" s="32"/>
      <c r="I123" s="33"/>
      <c r="J123" s="150" t="s">
        <v>210</v>
      </c>
      <c r="K123" s="150"/>
      <c r="L123" s="150"/>
      <c r="M123" s="150"/>
      <c r="N123" s="89"/>
      <c r="O123" s="89"/>
      <c r="P123" s="29" t="str">
        <f>IF(G123&lt;=2500000,"OK","NG")</f>
        <v>OK</v>
      </c>
      <c r="Q123" s="10" t="str">
        <f t="shared" si="41"/>
        <v>OK</v>
      </c>
      <c r="R123" s="10" t="str">
        <f t="shared" si="42"/>
        <v>OK</v>
      </c>
      <c r="S123" s="36"/>
    </row>
    <row r="124" spans="1:23" ht="22.5" customHeight="1">
      <c r="A124" s="155" t="s">
        <v>131</v>
      </c>
      <c r="B124" s="156"/>
      <c r="C124" s="100">
        <f>L84</f>
        <v>0</v>
      </c>
      <c r="D124" s="100">
        <f t="shared" ref="D124:F124" si="46">M84</f>
        <v>0</v>
      </c>
      <c r="E124" s="100">
        <f t="shared" si="46"/>
        <v>0</v>
      </c>
      <c r="F124" s="100">
        <f t="shared" si="46"/>
        <v>0</v>
      </c>
      <c r="G124" s="100">
        <f>D124</f>
        <v>0</v>
      </c>
      <c r="H124" s="32"/>
      <c r="I124" s="33"/>
      <c r="J124" s="150" t="s">
        <v>211</v>
      </c>
      <c r="K124" s="150"/>
      <c r="L124" s="150"/>
      <c r="M124" s="150"/>
      <c r="N124" s="89"/>
      <c r="O124" s="89"/>
      <c r="P124" s="29" t="str">
        <f>IF(G124&lt;=5000000,"OK","NG")</f>
        <v>OK</v>
      </c>
      <c r="Q124" s="10" t="str">
        <f t="shared" si="41"/>
        <v>OK</v>
      </c>
      <c r="R124" s="10" t="str">
        <f t="shared" si="42"/>
        <v>OK</v>
      </c>
      <c r="S124" s="36"/>
    </row>
    <row r="125" spans="1:23" ht="22.5" customHeight="1">
      <c r="A125" s="155" t="s">
        <v>241</v>
      </c>
      <c r="B125" s="156"/>
      <c r="C125" s="100">
        <f>L95</f>
        <v>0</v>
      </c>
      <c r="D125" s="100">
        <f t="shared" ref="D125:F125" si="47">M95</f>
        <v>0</v>
      </c>
      <c r="E125" s="100">
        <f t="shared" si="47"/>
        <v>0</v>
      </c>
      <c r="F125" s="100">
        <f t="shared" si="47"/>
        <v>0</v>
      </c>
      <c r="G125" s="183">
        <f>SUM(D125:D126)</f>
        <v>0</v>
      </c>
      <c r="H125" s="32"/>
      <c r="I125" s="33"/>
      <c r="J125" s="151" t="s">
        <v>212</v>
      </c>
      <c r="K125" s="151"/>
      <c r="L125" s="151"/>
      <c r="M125" s="151"/>
      <c r="N125" s="89"/>
      <c r="O125" s="89"/>
      <c r="P125" s="29" t="str">
        <f>IF(G125&lt;=2500000,"OK","NG")</f>
        <v>OK</v>
      </c>
      <c r="Q125" s="10" t="str">
        <f t="shared" si="41"/>
        <v>OK</v>
      </c>
      <c r="R125" s="10" t="str">
        <f t="shared" si="42"/>
        <v>OK</v>
      </c>
      <c r="S125" s="36"/>
    </row>
    <row r="126" spans="1:23" ht="22.5" customHeight="1">
      <c r="A126" s="155" t="s">
        <v>242</v>
      </c>
      <c r="B126" s="156"/>
      <c r="C126" s="100">
        <f>L106</f>
        <v>0</v>
      </c>
      <c r="D126" s="100">
        <f t="shared" ref="D126:F126" si="48">M106</f>
        <v>0</v>
      </c>
      <c r="E126" s="100">
        <f t="shared" si="48"/>
        <v>0</v>
      </c>
      <c r="F126" s="100">
        <f t="shared" si="48"/>
        <v>0</v>
      </c>
      <c r="G126" s="184"/>
      <c r="H126" s="32"/>
      <c r="I126" s="33"/>
      <c r="J126" s="151"/>
      <c r="K126" s="151"/>
      <c r="L126" s="151"/>
      <c r="M126" s="151"/>
      <c r="N126" s="89"/>
      <c r="O126" s="89"/>
      <c r="P126" s="73" t="s">
        <v>152</v>
      </c>
      <c r="Q126" s="10" t="str">
        <f t="shared" si="41"/>
        <v>OK</v>
      </c>
      <c r="R126" s="10" t="str">
        <f t="shared" si="42"/>
        <v>OK</v>
      </c>
      <c r="S126" s="36"/>
    </row>
    <row r="127" spans="1:23" ht="22.5" customHeight="1">
      <c r="A127" s="155" t="s">
        <v>135</v>
      </c>
      <c r="B127" s="156"/>
      <c r="C127" s="100">
        <f>L117</f>
        <v>0</v>
      </c>
      <c r="D127" s="100">
        <f t="shared" ref="D127:F127" si="49">M117</f>
        <v>0</v>
      </c>
      <c r="E127" s="100">
        <f t="shared" si="49"/>
        <v>0</v>
      </c>
      <c r="F127" s="100">
        <f t="shared" si="49"/>
        <v>0</v>
      </c>
      <c r="G127" s="100">
        <f>D127</f>
        <v>0</v>
      </c>
      <c r="H127" s="157"/>
      <c r="I127" s="158"/>
      <c r="J127" s="150" t="s">
        <v>287</v>
      </c>
      <c r="K127" s="150"/>
      <c r="L127" s="150"/>
      <c r="M127" s="150"/>
      <c r="N127" s="89"/>
      <c r="O127" s="89"/>
      <c r="P127" s="29" t="str">
        <f>IF(G127&lt;=2500000,"OK","NG")</f>
        <v>OK</v>
      </c>
      <c r="Q127" s="10" t="str">
        <f>IF(D127&lt;=C127/2,"OK","NG")</f>
        <v>OK</v>
      </c>
      <c r="R127" s="10" t="str">
        <f>IF(C127=D127+E127+F127,"OK","NG")</f>
        <v>OK</v>
      </c>
      <c r="S127" s="36"/>
    </row>
    <row r="128" spans="1:23" ht="22.5" customHeight="1">
      <c r="A128" s="174" t="s">
        <v>14</v>
      </c>
      <c r="B128" s="175"/>
      <c r="C128" s="100">
        <f>SUM(C120:C127)</f>
        <v>0</v>
      </c>
      <c r="D128" s="100">
        <f>SUM(D120:D127)</f>
        <v>0</v>
      </c>
      <c r="E128" s="100">
        <f t="shared" ref="E128:F128" si="50">SUM(E120:E127)</f>
        <v>0</v>
      </c>
      <c r="F128" s="100">
        <f t="shared" si="50"/>
        <v>0</v>
      </c>
      <c r="G128" s="100">
        <f>D128</f>
        <v>0</v>
      </c>
      <c r="H128" s="157"/>
      <c r="I128" s="158"/>
      <c r="J128" s="177" t="s">
        <v>213</v>
      </c>
      <c r="K128" s="177"/>
      <c r="L128" s="177"/>
      <c r="M128" s="177"/>
      <c r="N128" s="89"/>
      <c r="P128" s="29" t="str">
        <f>IF(OR(C128=0,AND(G128&gt;=150000,G128&lt;=10000000)),"OK","NG")</f>
        <v>OK</v>
      </c>
      <c r="Q128" s="10" t="str">
        <f>IF(D128&lt;=C128/2,"OK","NG")</f>
        <v>OK</v>
      </c>
      <c r="R128" s="10" t="str">
        <f>IF(C128=D128+E128+F128,"OK","NG")</f>
        <v>OK</v>
      </c>
    </row>
    <row r="129" spans="1:16" ht="13"/>
    <row r="130" spans="1:16" ht="22.5" customHeight="1">
      <c r="A130" s="48" t="s">
        <v>196</v>
      </c>
    </row>
    <row r="131" spans="1:16" ht="15" customHeight="1">
      <c r="A131" s="139" t="s">
        <v>205</v>
      </c>
      <c r="B131" s="139"/>
      <c r="C131" s="139"/>
      <c r="D131" s="139"/>
      <c r="E131" s="139"/>
      <c r="F131" s="139"/>
      <c r="G131" s="139"/>
      <c r="H131" s="139"/>
      <c r="I131" s="139"/>
      <c r="J131" s="139"/>
      <c r="K131" s="50" t="s">
        <v>82</v>
      </c>
      <c r="P131" s="49" t="s">
        <v>55</v>
      </c>
    </row>
    <row r="132" spans="1:16" ht="15" customHeight="1">
      <c r="A132" s="176" t="s">
        <v>204</v>
      </c>
      <c r="B132" s="176"/>
      <c r="C132" s="176"/>
      <c r="D132" s="176"/>
      <c r="E132" s="176"/>
      <c r="F132" s="176"/>
      <c r="G132" s="176"/>
      <c r="H132" s="176"/>
      <c r="I132" s="176"/>
      <c r="J132" s="176"/>
      <c r="K132" s="56" t="s">
        <v>166</v>
      </c>
      <c r="P132" s="49" t="s">
        <v>167</v>
      </c>
    </row>
    <row r="133" spans="1:16" ht="15" customHeight="1">
      <c r="A133" s="176" t="s">
        <v>199</v>
      </c>
      <c r="B133" s="176"/>
      <c r="C133" s="176"/>
      <c r="D133" s="176"/>
      <c r="E133" s="176"/>
      <c r="F133" s="176"/>
      <c r="G133" s="176"/>
      <c r="H133" s="176"/>
      <c r="I133" s="176"/>
      <c r="J133" s="176"/>
      <c r="K133" s="56" t="s">
        <v>166</v>
      </c>
    </row>
    <row r="134" spans="1:16" ht="15" customHeight="1">
      <c r="A134" s="176" t="s">
        <v>200</v>
      </c>
      <c r="B134" s="176"/>
      <c r="C134" s="176"/>
      <c r="D134" s="176"/>
      <c r="E134" s="176"/>
      <c r="F134" s="176"/>
      <c r="G134" s="176"/>
      <c r="H134" s="176"/>
      <c r="I134" s="176"/>
      <c r="J134" s="176"/>
      <c r="K134" s="56" t="s">
        <v>166</v>
      </c>
    </row>
    <row r="135" spans="1:16" ht="15" customHeight="1">
      <c r="A135" s="176" t="s">
        <v>201</v>
      </c>
      <c r="B135" s="176"/>
      <c r="C135" s="176"/>
      <c r="D135" s="176"/>
      <c r="E135" s="176"/>
      <c r="F135" s="176"/>
      <c r="G135" s="176"/>
      <c r="H135" s="176"/>
      <c r="I135" s="176"/>
      <c r="J135" s="176"/>
      <c r="K135" s="56" t="s">
        <v>166</v>
      </c>
    </row>
    <row r="136" spans="1:16" ht="15" customHeight="1">
      <c r="A136" s="176" t="s">
        <v>289</v>
      </c>
      <c r="B136" s="176"/>
      <c r="C136" s="176"/>
      <c r="D136" s="176"/>
      <c r="E136" s="176"/>
      <c r="F136" s="176"/>
      <c r="G136" s="176"/>
      <c r="H136" s="176"/>
      <c r="I136" s="176"/>
      <c r="J136" s="176"/>
      <c r="K136" s="56" t="s">
        <v>166</v>
      </c>
    </row>
    <row r="137" spans="1:16" ht="15" customHeight="1">
      <c r="A137" s="176" t="s">
        <v>202</v>
      </c>
      <c r="B137" s="176"/>
      <c r="C137" s="176"/>
      <c r="D137" s="176"/>
      <c r="E137" s="176"/>
      <c r="F137" s="176"/>
      <c r="G137" s="176"/>
      <c r="H137" s="176"/>
      <c r="I137" s="176"/>
      <c r="J137" s="176"/>
      <c r="K137" s="56" t="s">
        <v>166</v>
      </c>
    </row>
    <row r="138" spans="1:16" ht="15" customHeight="1">
      <c r="A138" s="176" t="s">
        <v>203</v>
      </c>
      <c r="B138" s="176"/>
      <c r="C138" s="176"/>
      <c r="D138" s="176"/>
      <c r="E138" s="176"/>
      <c r="F138" s="176"/>
      <c r="G138" s="176"/>
      <c r="H138" s="176"/>
      <c r="I138" s="176"/>
      <c r="J138" s="176"/>
      <c r="K138" s="56" t="s">
        <v>166</v>
      </c>
    </row>
    <row r="139" spans="1:16" ht="15" customHeight="1">
      <c r="A139" s="17"/>
      <c r="B139" s="17"/>
      <c r="C139" s="17"/>
      <c r="D139" s="17"/>
      <c r="E139" s="17"/>
      <c r="J139" s="93" t="s">
        <v>141</v>
      </c>
      <c r="K139" s="99">
        <f>COUNTIF(K132:K138,"☑")</f>
        <v>0</v>
      </c>
    </row>
    <row r="140" spans="1:16" ht="15" customHeight="1">
      <c r="A140" s="17"/>
      <c r="B140" s="17"/>
      <c r="C140" s="17"/>
      <c r="D140" s="17"/>
      <c r="E140" s="17"/>
      <c r="H140" s="17"/>
    </row>
    <row r="141" spans="1:16" ht="15" customHeight="1">
      <c r="A141" s="48" t="s">
        <v>206</v>
      </c>
    </row>
    <row r="142" spans="1:16" ht="15" customHeight="1">
      <c r="A142" s="180" t="s">
        <v>57</v>
      </c>
      <c r="B142" s="180"/>
      <c r="C142" s="180"/>
      <c r="D142" s="180"/>
      <c r="E142" s="180"/>
      <c r="F142" s="180"/>
      <c r="G142" s="180"/>
      <c r="H142" s="180"/>
      <c r="I142" s="180"/>
      <c r="J142" s="180"/>
      <c r="K142" s="180"/>
      <c r="P142" s="95" t="s">
        <v>80</v>
      </c>
    </row>
    <row r="143" spans="1:16" ht="15" customHeight="1">
      <c r="A143" s="50" t="s">
        <v>2</v>
      </c>
      <c r="B143" s="140" t="s">
        <v>3</v>
      </c>
      <c r="C143" s="181"/>
      <c r="D143" s="181"/>
      <c r="E143" s="181"/>
      <c r="F143" s="181"/>
      <c r="G143" s="181"/>
      <c r="H143" s="181"/>
      <c r="I143" s="181"/>
      <c r="J143" s="141"/>
    </row>
    <row r="144" spans="1:16" ht="15" customHeight="1">
      <c r="A144" s="3" t="s">
        <v>1</v>
      </c>
      <c r="B144" s="182" t="s">
        <v>69</v>
      </c>
      <c r="C144" s="167"/>
      <c r="D144" s="167"/>
      <c r="E144" s="167"/>
      <c r="F144" s="167"/>
      <c r="G144" s="167"/>
      <c r="H144" s="167"/>
      <c r="I144" s="167"/>
      <c r="J144" s="168"/>
      <c r="P144" s="29" t="str">
        <f>IF(C128=0,"OK",IF(AND(A144="☑",A145="☑",A146="☑"),"OK","NG"))</f>
        <v>OK</v>
      </c>
    </row>
    <row r="145" spans="1:13" ht="15" customHeight="1">
      <c r="A145" s="3" t="s">
        <v>1</v>
      </c>
      <c r="B145" s="182" t="s">
        <v>117</v>
      </c>
      <c r="C145" s="167"/>
      <c r="D145" s="167"/>
      <c r="E145" s="167"/>
      <c r="F145" s="167"/>
      <c r="G145" s="167"/>
      <c r="H145" s="167"/>
      <c r="I145" s="167"/>
      <c r="J145" s="168"/>
    </row>
    <row r="146" spans="1:13" ht="15" customHeight="1">
      <c r="A146" s="3" t="s">
        <v>1</v>
      </c>
      <c r="B146" s="182" t="s">
        <v>288</v>
      </c>
      <c r="C146" s="167"/>
      <c r="D146" s="167"/>
      <c r="E146" s="167"/>
      <c r="F146" s="167"/>
      <c r="G146" s="167"/>
      <c r="H146" s="167"/>
      <c r="I146" s="167"/>
      <c r="J146" s="168"/>
    </row>
    <row r="147" spans="1:13" ht="15" customHeight="1"/>
    <row r="148" spans="1:13" ht="15" customHeight="1">
      <c r="A148" s="48" t="s">
        <v>207</v>
      </c>
    </row>
    <row r="149" spans="1:13" ht="15" customHeight="1">
      <c r="A149" s="50" t="s">
        <v>2</v>
      </c>
      <c r="B149" s="139" t="s">
        <v>4</v>
      </c>
      <c r="C149" s="139"/>
      <c r="D149" s="139"/>
      <c r="E149" s="139"/>
      <c r="F149" s="140" t="s">
        <v>97</v>
      </c>
      <c r="G149" s="141"/>
      <c r="H149" s="140" t="s">
        <v>20</v>
      </c>
      <c r="I149" s="141"/>
      <c r="J149" s="139" t="s">
        <v>17</v>
      </c>
      <c r="K149" s="139"/>
      <c r="L149" s="139"/>
      <c r="M149" s="139"/>
    </row>
    <row r="150" spans="1:13" ht="18.75" customHeight="1">
      <c r="A150" s="3" t="s">
        <v>1</v>
      </c>
      <c r="B150" s="138" t="s">
        <v>23</v>
      </c>
      <c r="C150" s="138"/>
      <c r="D150" s="138"/>
      <c r="E150" s="138"/>
      <c r="F150" s="142" t="s">
        <v>22</v>
      </c>
      <c r="G150" s="143"/>
      <c r="H150" s="142" t="s">
        <v>98</v>
      </c>
      <c r="I150" s="143"/>
      <c r="J150" s="138" t="s">
        <v>143</v>
      </c>
      <c r="K150" s="138"/>
      <c r="L150" s="138"/>
      <c r="M150" s="138"/>
    </row>
    <row r="151" spans="1:13" ht="18.75" customHeight="1">
      <c r="A151" s="3" t="s">
        <v>1</v>
      </c>
      <c r="B151" s="138" t="s">
        <v>25</v>
      </c>
      <c r="C151" s="138"/>
      <c r="D151" s="138"/>
      <c r="E151" s="138"/>
      <c r="F151" s="142" t="s">
        <v>16</v>
      </c>
      <c r="G151" s="143"/>
      <c r="H151" s="142" t="s">
        <v>21</v>
      </c>
      <c r="I151" s="143"/>
      <c r="J151" s="138" t="s">
        <v>100</v>
      </c>
      <c r="K151" s="138"/>
      <c r="L151" s="138"/>
      <c r="M151" s="138"/>
    </row>
    <row r="152" spans="1:13" ht="18.75" customHeight="1">
      <c r="A152" s="3" t="s">
        <v>1</v>
      </c>
      <c r="B152" s="138" t="s">
        <v>24</v>
      </c>
      <c r="C152" s="138"/>
      <c r="D152" s="138"/>
      <c r="E152" s="138"/>
      <c r="F152" s="142" t="s">
        <v>16</v>
      </c>
      <c r="G152" s="143"/>
      <c r="H152" s="142" t="s">
        <v>21</v>
      </c>
      <c r="I152" s="143"/>
      <c r="J152" s="138" t="s">
        <v>26</v>
      </c>
      <c r="K152" s="138"/>
      <c r="L152" s="138"/>
      <c r="M152" s="138"/>
    </row>
    <row r="153" spans="1:13" ht="18.75" customHeight="1">
      <c r="A153" s="3" t="s">
        <v>1</v>
      </c>
      <c r="B153" s="138" t="s">
        <v>90</v>
      </c>
      <c r="C153" s="138"/>
      <c r="D153" s="138"/>
      <c r="E153" s="138"/>
      <c r="F153" s="142" t="s">
        <v>5</v>
      </c>
      <c r="G153" s="143"/>
      <c r="H153" s="159" t="s">
        <v>16</v>
      </c>
      <c r="I153" s="143"/>
      <c r="J153" s="138" t="s">
        <v>99</v>
      </c>
      <c r="K153" s="138"/>
      <c r="L153" s="138"/>
      <c r="M153" s="138"/>
    </row>
    <row r="154" spans="1:13" ht="18.75" customHeight="1">
      <c r="A154" s="3" t="s">
        <v>1</v>
      </c>
      <c r="B154" s="138" t="s">
        <v>283</v>
      </c>
      <c r="C154" s="138"/>
      <c r="D154" s="138"/>
      <c r="E154" s="138"/>
      <c r="F154" s="142" t="s">
        <v>5</v>
      </c>
      <c r="G154" s="143"/>
      <c r="H154" s="136" t="s">
        <v>16</v>
      </c>
      <c r="I154" s="136"/>
      <c r="J154" s="138" t="s">
        <v>284</v>
      </c>
      <c r="K154" s="138"/>
      <c r="L154" s="138"/>
      <c r="M154" s="138"/>
    </row>
  </sheetData>
  <sheetProtection algorithmName="SHA-512" hashValue="OvoT1jurViTbtAkE8ykw9csE5ZK2qxjwNZBEUvmUSCl6e5+WW0+2apOrJCOdZ8tyD2CMH2YNXilcZeOECcQRaw==" saltValue="SFNZHB71Z6qdUkP/PK70aA==" spinCount="100000" sheet="1" objects="1" scenarios="1"/>
  <mergeCells count="198">
    <mergeCell ref="A1:O1"/>
    <mergeCell ref="B3:E3"/>
    <mergeCell ref="B4:E4"/>
    <mergeCell ref="P4:P5"/>
    <mergeCell ref="B5:E5"/>
    <mergeCell ref="B6:E6"/>
    <mergeCell ref="M14:O14"/>
    <mergeCell ref="M15:O15"/>
    <mergeCell ref="M16:O16"/>
    <mergeCell ref="M17:O17"/>
    <mergeCell ref="M18:O18"/>
    <mergeCell ref="M19:O19"/>
    <mergeCell ref="F9:I9"/>
    <mergeCell ref="J9:L9"/>
    <mergeCell ref="M10:O10"/>
    <mergeCell ref="M11:O11"/>
    <mergeCell ref="M12:O12"/>
    <mergeCell ref="M13:O13"/>
    <mergeCell ref="N26:O26"/>
    <mergeCell ref="A31:A32"/>
    <mergeCell ref="B31:B32"/>
    <mergeCell ref="C31:F31"/>
    <mergeCell ref="G31:G32"/>
    <mergeCell ref="H31:K31"/>
    <mergeCell ref="L31:O31"/>
    <mergeCell ref="D32:E32"/>
    <mergeCell ref="M20:O20"/>
    <mergeCell ref="M21:O21"/>
    <mergeCell ref="M22:O22"/>
    <mergeCell ref="M23:O23"/>
    <mergeCell ref="M24:O24"/>
    <mergeCell ref="M25:O25"/>
    <mergeCell ref="D39:E39"/>
    <mergeCell ref="A42:A43"/>
    <mergeCell ref="B42:B43"/>
    <mergeCell ref="C42:F42"/>
    <mergeCell ref="G42:G43"/>
    <mergeCell ref="H42:K42"/>
    <mergeCell ref="D33:E33"/>
    <mergeCell ref="D34:E34"/>
    <mergeCell ref="D35:E35"/>
    <mergeCell ref="D36:E36"/>
    <mergeCell ref="D37:E37"/>
    <mergeCell ref="D38:E38"/>
    <mergeCell ref="A53:A54"/>
    <mergeCell ref="B53:B54"/>
    <mergeCell ref="C53:F53"/>
    <mergeCell ref="L42:O42"/>
    <mergeCell ref="D43:E43"/>
    <mergeCell ref="D44:E44"/>
    <mergeCell ref="D45:E45"/>
    <mergeCell ref="D46:E46"/>
    <mergeCell ref="D47:E47"/>
    <mergeCell ref="G53:G54"/>
    <mergeCell ref="H53:K53"/>
    <mergeCell ref="L53:O53"/>
    <mergeCell ref="D54:E54"/>
    <mergeCell ref="D55:E55"/>
    <mergeCell ref="D56:E56"/>
    <mergeCell ref="D48:E48"/>
    <mergeCell ref="D49:E49"/>
    <mergeCell ref="D50:E50"/>
    <mergeCell ref="H64:K64"/>
    <mergeCell ref="L64:O64"/>
    <mergeCell ref="D65:E65"/>
    <mergeCell ref="D66:E66"/>
    <mergeCell ref="D67:E67"/>
    <mergeCell ref="D57:E57"/>
    <mergeCell ref="D58:E58"/>
    <mergeCell ref="D59:E59"/>
    <mergeCell ref="D60:E60"/>
    <mergeCell ref="D61:E61"/>
    <mergeCell ref="C64:F64"/>
    <mergeCell ref="D68:E68"/>
    <mergeCell ref="D69:E69"/>
    <mergeCell ref="D70:E70"/>
    <mergeCell ref="D71:E71"/>
    <mergeCell ref="D72:E72"/>
    <mergeCell ref="A75:A76"/>
    <mergeCell ref="B75:B76"/>
    <mergeCell ref="C75:F75"/>
    <mergeCell ref="G64:G65"/>
    <mergeCell ref="A64:A65"/>
    <mergeCell ref="B64:B65"/>
    <mergeCell ref="A86:A87"/>
    <mergeCell ref="B86:B87"/>
    <mergeCell ref="C86:F86"/>
    <mergeCell ref="G75:G76"/>
    <mergeCell ref="H75:K75"/>
    <mergeCell ref="L75:O75"/>
    <mergeCell ref="D76:E76"/>
    <mergeCell ref="D77:E77"/>
    <mergeCell ref="D78:E78"/>
    <mergeCell ref="G86:G87"/>
    <mergeCell ref="H86:K86"/>
    <mergeCell ref="L86:O86"/>
    <mergeCell ref="D87:E87"/>
    <mergeCell ref="D88:E88"/>
    <mergeCell ref="D89:E89"/>
    <mergeCell ref="D79:E79"/>
    <mergeCell ref="D80:E80"/>
    <mergeCell ref="D81:E81"/>
    <mergeCell ref="D82:E82"/>
    <mergeCell ref="D83:E83"/>
    <mergeCell ref="H97:K97"/>
    <mergeCell ref="L97:O97"/>
    <mergeCell ref="D98:E98"/>
    <mergeCell ref="D99:E99"/>
    <mergeCell ref="D100:E100"/>
    <mergeCell ref="D90:E90"/>
    <mergeCell ref="D91:E91"/>
    <mergeCell ref="D92:E92"/>
    <mergeCell ref="D93:E93"/>
    <mergeCell ref="D94:E94"/>
    <mergeCell ref="C97:F97"/>
    <mergeCell ref="D101:E101"/>
    <mergeCell ref="D102:E102"/>
    <mergeCell ref="D103:E103"/>
    <mergeCell ref="D104:E104"/>
    <mergeCell ref="D105:E105"/>
    <mergeCell ref="A108:A109"/>
    <mergeCell ref="B108:B109"/>
    <mergeCell ref="C108:F108"/>
    <mergeCell ref="G97:G98"/>
    <mergeCell ref="A97:A98"/>
    <mergeCell ref="B97:B98"/>
    <mergeCell ref="D112:E112"/>
    <mergeCell ref="D113:E113"/>
    <mergeCell ref="D114:E114"/>
    <mergeCell ref="D115:E115"/>
    <mergeCell ref="D116:E116"/>
    <mergeCell ref="A119:B119"/>
    <mergeCell ref="G108:G109"/>
    <mergeCell ref="H108:K108"/>
    <mergeCell ref="L108:O108"/>
    <mergeCell ref="D109:E109"/>
    <mergeCell ref="D110:E110"/>
    <mergeCell ref="D111:E111"/>
    <mergeCell ref="H119:I119"/>
    <mergeCell ref="J119:M119"/>
    <mergeCell ref="A120:B120"/>
    <mergeCell ref="G120:G122"/>
    <mergeCell ref="H120:I120"/>
    <mergeCell ref="J120:M122"/>
    <mergeCell ref="A121:B121"/>
    <mergeCell ref="H121:I121"/>
    <mergeCell ref="A122:B122"/>
    <mergeCell ref="A127:B127"/>
    <mergeCell ref="H127:I127"/>
    <mergeCell ref="J127:M127"/>
    <mergeCell ref="A128:B128"/>
    <mergeCell ref="H128:I128"/>
    <mergeCell ref="J128:M128"/>
    <mergeCell ref="A123:B123"/>
    <mergeCell ref="J123:M123"/>
    <mergeCell ref="A124:B124"/>
    <mergeCell ref="J124:M124"/>
    <mergeCell ref="A125:B125"/>
    <mergeCell ref="G125:G126"/>
    <mergeCell ref="J125:M126"/>
    <mergeCell ref="A126:B126"/>
    <mergeCell ref="A137:J137"/>
    <mergeCell ref="A138:J138"/>
    <mergeCell ref="A142:K142"/>
    <mergeCell ref="B143:J143"/>
    <mergeCell ref="B144:J144"/>
    <mergeCell ref="B145:J145"/>
    <mergeCell ref="A131:J131"/>
    <mergeCell ref="A132:J132"/>
    <mergeCell ref="A133:J133"/>
    <mergeCell ref="A134:J134"/>
    <mergeCell ref="A135:J135"/>
    <mergeCell ref="A136:J136"/>
    <mergeCell ref="B146:J146"/>
    <mergeCell ref="B149:E149"/>
    <mergeCell ref="F149:G149"/>
    <mergeCell ref="H149:I149"/>
    <mergeCell ref="J149:M149"/>
    <mergeCell ref="B150:E150"/>
    <mergeCell ref="F150:G150"/>
    <mergeCell ref="H150:I150"/>
    <mergeCell ref="J150:M150"/>
    <mergeCell ref="B153:E153"/>
    <mergeCell ref="F153:G153"/>
    <mergeCell ref="H153:I153"/>
    <mergeCell ref="J153:M153"/>
    <mergeCell ref="B154:E154"/>
    <mergeCell ref="F154:G154"/>
    <mergeCell ref="H154:I154"/>
    <mergeCell ref="J154:M154"/>
    <mergeCell ref="B151:E151"/>
    <mergeCell ref="F151:G151"/>
    <mergeCell ref="H151:I151"/>
    <mergeCell ref="J151:M151"/>
    <mergeCell ref="B152:E152"/>
    <mergeCell ref="F152:G152"/>
    <mergeCell ref="H152:I152"/>
    <mergeCell ref="J152:M152"/>
  </mergeCells>
  <phoneticPr fontId="2"/>
  <conditionalFormatting sqref="C120:G128">
    <cfRule type="expression" dxfId="6544" priority="2">
      <formula>$P120="NG"</formula>
    </cfRule>
  </conditionalFormatting>
  <conditionalFormatting sqref="G120:G123">
    <cfRule type="expression" dxfId="6543" priority="1">
      <formula>$P120="NG"</formula>
    </cfRule>
  </conditionalFormatting>
  <conditionalFormatting sqref="H33:K36">
    <cfRule type="expression" dxfId="6542" priority="55">
      <formula>#REF!="追加"</formula>
    </cfRule>
    <cfRule type="expression" dxfId="6541" priority="56">
      <formula>#REF!="新規"</formula>
    </cfRule>
  </conditionalFormatting>
  <conditionalFormatting sqref="H37:K39">
    <cfRule type="expression" dxfId="6540" priority="60">
      <formula>#REF!="追加"</formula>
    </cfRule>
    <cfRule type="expression" dxfId="6539" priority="67">
      <formula>#REF!="新規"</formula>
    </cfRule>
  </conditionalFormatting>
  <conditionalFormatting sqref="H44:K47">
    <cfRule type="expression" dxfId="6538" priority="46">
      <formula>#REF!="追加"</formula>
    </cfRule>
    <cfRule type="expression" dxfId="6537" priority="47">
      <formula>#REF!="新規"</formula>
    </cfRule>
  </conditionalFormatting>
  <conditionalFormatting sqref="H48:K50">
    <cfRule type="expression" dxfId="6536" priority="50">
      <formula>#REF!="追加"</formula>
    </cfRule>
    <cfRule type="expression" dxfId="6535" priority="51">
      <formula>#REF!="新規"</formula>
    </cfRule>
  </conditionalFormatting>
  <conditionalFormatting sqref="H55:K58">
    <cfRule type="expression" dxfId="6534" priority="40">
      <formula>#REF!="追加"</formula>
    </cfRule>
    <cfRule type="expression" dxfId="6533" priority="41">
      <formula>#REF!="新規"</formula>
    </cfRule>
  </conditionalFormatting>
  <conditionalFormatting sqref="H59:K61">
    <cfRule type="expression" dxfId="6532" priority="44">
      <formula>#REF!="追加"</formula>
    </cfRule>
    <cfRule type="expression" dxfId="6531" priority="45">
      <formula>#REF!="新規"</formula>
    </cfRule>
  </conditionalFormatting>
  <conditionalFormatting sqref="H66:K69">
    <cfRule type="expression" dxfId="6530" priority="34">
      <formula>#REF!="追加"</formula>
    </cfRule>
    <cfRule type="expression" dxfId="6529" priority="35">
      <formula>#REF!="新規"</formula>
    </cfRule>
  </conditionalFormatting>
  <conditionalFormatting sqref="H70:K72">
    <cfRule type="expression" dxfId="6528" priority="38">
      <formula>#REF!="追加"</formula>
    </cfRule>
    <cfRule type="expression" dxfId="6527" priority="39">
      <formula>#REF!="新規"</formula>
    </cfRule>
  </conditionalFormatting>
  <conditionalFormatting sqref="H77:K80">
    <cfRule type="expression" dxfId="6526" priority="28">
      <formula>#REF!="追加"</formula>
    </cfRule>
    <cfRule type="expression" dxfId="6525" priority="29">
      <formula>#REF!="新規"</formula>
    </cfRule>
  </conditionalFormatting>
  <conditionalFormatting sqref="H81:K83">
    <cfRule type="expression" dxfId="6524" priority="32">
      <formula>#REF!="追加"</formula>
    </cfRule>
    <cfRule type="expression" dxfId="6523" priority="33">
      <formula>#REF!="新規"</formula>
    </cfRule>
  </conditionalFormatting>
  <conditionalFormatting sqref="H88:K91">
    <cfRule type="expression" dxfId="6522" priority="22">
      <formula>#REF!="追加"</formula>
    </cfRule>
    <cfRule type="expression" dxfId="6521" priority="23">
      <formula>#REF!="新規"</formula>
    </cfRule>
  </conditionalFormatting>
  <conditionalFormatting sqref="H92:K94">
    <cfRule type="expression" dxfId="6520" priority="26">
      <formula>#REF!="追加"</formula>
    </cfRule>
    <cfRule type="expression" dxfId="6519" priority="27">
      <formula>#REF!="新規"</formula>
    </cfRule>
  </conditionalFormatting>
  <conditionalFormatting sqref="H99:K102">
    <cfRule type="expression" dxfId="6518" priority="16">
      <formula>#REF!="追加"</formula>
    </cfRule>
    <cfRule type="expression" dxfId="6517" priority="17">
      <formula>#REF!="新規"</formula>
    </cfRule>
  </conditionalFormatting>
  <conditionalFormatting sqref="H103:K105">
    <cfRule type="expression" dxfId="6516" priority="20">
      <formula>#REF!="追加"</formula>
    </cfRule>
    <cfRule type="expression" dxfId="6515" priority="21">
      <formula>#REF!="新規"</formula>
    </cfRule>
  </conditionalFormatting>
  <conditionalFormatting sqref="H110:K113">
    <cfRule type="expression" dxfId="6514" priority="10">
      <formula>#REF!="追加"</formula>
    </cfRule>
    <cfRule type="expression" dxfId="6513" priority="11">
      <formula>#REF!="新規"</formula>
    </cfRule>
  </conditionalFormatting>
  <conditionalFormatting sqref="H114:K116">
    <cfRule type="expression" dxfId="6512" priority="14">
      <formula>#REF!="追加"</formula>
    </cfRule>
    <cfRule type="expression" dxfId="6511" priority="15">
      <formula>#REF!="新規"</formula>
    </cfRule>
  </conditionalFormatting>
  <conditionalFormatting sqref="J35:K36 J39:K39">
    <cfRule type="expression" dxfId="6510" priority="57">
      <formula>#REF!="追加"</formula>
    </cfRule>
    <cfRule type="expression" dxfId="6509" priority="58">
      <formula>#REF!="新規"</formula>
    </cfRule>
  </conditionalFormatting>
  <conditionalFormatting sqref="J46:K47 J50:K50">
    <cfRule type="expression" dxfId="6508" priority="48">
      <formula>#REF!="追加"</formula>
    </cfRule>
    <cfRule type="expression" dxfId="6507" priority="49">
      <formula>#REF!="新規"</formula>
    </cfRule>
  </conditionalFormatting>
  <conditionalFormatting sqref="J57:K58 J61:K61">
    <cfRule type="expression" dxfId="6506" priority="42">
      <formula>#REF!="追加"</formula>
    </cfRule>
    <cfRule type="expression" dxfId="6505" priority="43">
      <formula>#REF!="新規"</formula>
    </cfRule>
  </conditionalFormatting>
  <conditionalFormatting sqref="J68:K69 J72:K72">
    <cfRule type="expression" dxfId="6504" priority="36">
      <formula>#REF!="追加"</formula>
    </cfRule>
    <cfRule type="expression" dxfId="6503" priority="37">
      <formula>#REF!="新規"</formula>
    </cfRule>
  </conditionalFormatting>
  <conditionalFormatting sqref="J79:K80 J83:K83">
    <cfRule type="expression" dxfId="6502" priority="30">
      <formula>#REF!="追加"</formula>
    </cfRule>
    <cfRule type="expression" dxfId="6501" priority="31">
      <formula>#REF!="新規"</formula>
    </cfRule>
  </conditionalFormatting>
  <conditionalFormatting sqref="J90:K91 J94:K94">
    <cfRule type="expression" dxfId="6500" priority="24">
      <formula>#REF!="追加"</formula>
    </cfRule>
    <cfRule type="expression" dxfId="6499" priority="25">
      <formula>#REF!="新規"</formula>
    </cfRule>
  </conditionalFormatting>
  <conditionalFormatting sqref="J101:K102 J105:K105">
    <cfRule type="expression" dxfId="6498" priority="18">
      <formula>#REF!="追加"</formula>
    </cfRule>
    <cfRule type="expression" dxfId="6497" priority="19">
      <formula>#REF!="新規"</formula>
    </cfRule>
  </conditionalFormatting>
  <conditionalFormatting sqref="J112:K113 J116:K116">
    <cfRule type="expression" dxfId="6496" priority="12">
      <formula>#REF!="追加"</formula>
    </cfRule>
    <cfRule type="expression" dxfId="6495" priority="13">
      <formula>#REF!="新規"</formula>
    </cfRule>
  </conditionalFormatting>
  <conditionalFormatting sqref="J40:O41 J51:O52 J62:O63 J73:O74 J84:O84 J95:O96 J106:O107 J117:O117">
    <cfRule type="expression" dxfId="6494" priority="72">
      <formula>$I40="追加"</formula>
    </cfRule>
    <cfRule type="expression" dxfId="6493" priority="73">
      <formula>$I40="新規"</formula>
    </cfRule>
  </conditionalFormatting>
  <conditionalFormatting sqref="K85:O85 I85">
    <cfRule type="expression" dxfId="6492" priority="76">
      <formula>#REF!="追加"</formula>
    </cfRule>
    <cfRule type="expression" dxfId="6491" priority="77">
      <formula>#REF!="新規"</formula>
    </cfRule>
  </conditionalFormatting>
  <conditionalFormatting sqref="L40:O41 L51:O52 L62:O63 L73:O74 L84:O84 L95:O96 L106:O107 L117:O117">
    <cfRule type="expression" dxfId="6490" priority="68">
      <formula>$I40="追加"</formula>
    </cfRule>
    <cfRule type="expression" dxfId="6489" priority="69">
      <formula>$I40="新規"</formula>
    </cfRule>
  </conditionalFormatting>
  <conditionalFormatting sqref="L85:O85">
    <cfRule type="expression" dxfId="6488" priority="74">
      <formula>#REF!="追加"</formula>
    </cfRule>
    <cfRule type="expression" dxfId="6487" priority="75">
      <formula>#REF!="新規"</formula>
    </cfRule>
  </conditionalFormatting>
  <conditionalFormatting sqref="P3">
    <cfRule type="expression" dxfId="6486" priority="62">
      <formula>$P3&lt;&gt;"要修正！"</formula>
    </cfRule>
    <cfRule type="expression" dxfId="6485" priority="63">
      <formula>$P3="要修正！"</formula>
    </cfRule>
  </conditionalFormatting>
  <conditionalFormatting sqref="P4:P5">
    <cfRule type="expression" dxfId="6484" priority="54">
      <formula>$P$3="要修正！"</formula>
    </cfRule>
  </conditionalFormatting>
  <conditionalFormatting sqref="P144">
    <cfRule type="expression" dxfId="6483" priority="61">
      <formula>P144="NG"</formula>
    </cfRule>
  </conditionalFormatting>
  <conditionalFormatting sqref="P33:R41">
    <cfRule type="expression" dxfId="6482" priority="59">
      <formula>P33="NG"</formula>
    </cfRule>
  </conditionalFormatting>
  <conditionalFormatting sqref="P44:R52">
    <cfRule type="expression" dxfId="6481" priority="9">
      <formula>P44="NG"</formula>
    </cfRule>
  </conditionalFormatting>
  <conditionalFormatting sqref="P55:R63">
    <cfRule type="expression" dxfId="6480" priority="7">
      <formula>P55="NG"</formula>
    </cfRule>
  </conditionalFormatting>
  <conditionalFormatting sqref="P66:R74 P75:Q83">
    <cfRule type="expression" dxfId="6479" priority="8">
      <formula>P66="NG"</formula>
    </cfRule>
  </conditionalFormatting>
  <conditionalFormatting sqref="P84:R85 R77:R83">
    <cfRule type="expression" dxfId="6478" priority="6">
      <formula>P77="NG"</formula>
    </cfRule>
  </conditionalFormatting>
  <conditionalFormatting sqref="P88:R96">
    <cfRule type="expression" dxfId="6477" priority="5">
      <formula>P88="NG"</formula>
    </cfRule>
  </conditionalFormatting>
  <conditionalFormatting sqref="P99:R107">
    <cfRule type="expression" dxfId="6476" priority="4">
      <formula>P99="NG"</formula>
    </cfRule>
  </conditionalFormatting>
  <conditionalFormatting sqref="P110:R117">
    <cfRule type="expression" dxfId="6475" priority="3">
      <formula>P110="NG"</formula>
    </cfRule>
  </conditionalFormatting>
  <conditionalFormatting sqref="P120:R120 Q121:R122">
    <cfRule type="expression" dxfId="6474" priority="71">
      <formula>#REF!="NG"</formula>
    </cfRule>
  </conditionalFormatting>
  <conditionalFormatting sqref="P120:R128">
    <cfRule type="expression" dxfId="6473" priority="52">
      <formula>P120="NG"</formula>
    </cfRule>
  </conditionalFormatting>
  <conditionalFormatting sqref="P121:R122">
    <cfRule type="expression" dxfId="6472" priority="70">
      <formula>$P29="NG"</formula>
    </cfRule>
  </conditionalFormatting>
  <conditionalFormatting sqref="P123:R127 P128:Q128">
    <cfRule type="expression" dxfId="6471" priority="53">
      <formula>#REF!="NG"</formula>
    </cfRule>
  </conditionalFormatting>
  <conditionalFormatting sqref="P125:R126">
    <cfRule type="expression" dxfId="6470" priority="65">
      <formula>$P30="NG"</formula>
    </cfRule>
  </conditionalFormatting>
  <conditionalFormatting sqref="P127:R128">
    <cfRule type="expression" dxfId="6469" priority="64">
      <formula>$P31="NG"</formula>
    </cfRule>
  </conditionalFormatting>
  <conditionalFormatting sqref="T57 T76:T80 T86:T88 T98:T102 T109:T111">
    <cfRule type="expression" dxfId="6468" priority="66">
      <formula>T57="NG"</formula>
    </cfRule>
  </conditionalFormatting>
  <dataValidations count="12">
    <dataValidation type="list" allowBlank="1" showInputMessage="1" showErrorMessage="1" sqref="K132:K138" xr:uid="{1DE11E22-4FC1-4E35-B2C1-7EDF6AF4A64D}">
      <formula1>$P$131:$P$132</formula1>
    </dataValidation>
    <dataValidation type="list" allowBlank="1" showInputMessage="1" showErrorMessage="1" sqref="C44:C50" xr:uid="{8DBCB49E-6D30-426C-A2C3-B1A91B3AB4CA}">
      <formula1>$T$44:$T$46</formula1>
    </dataValidation>
    <dataValidation type="list" allowBlank="1" showInputMessage="1" showErrorMessage="1" sqref="C55:C61" xr:uid="{8898CDA2-41AB-49B6-887F-A773090776ED}">
      <formula1>$T$55:$T$58</formula1>
    </dataValidation>
    <dataValidation type="list" allowBlank="1" showInputMessage="1" showErrorMessage="1" sqref="C66:C72" xr:uid="{B101CBF8-0CF8-41A0-874F-64C8D95A50C0}">
      <formula1>$T$66:$T$68</formula1>
    </dataValidation>
    <dataValidation type="list" allowBlank="1" showInputMessage="1" showErrorMessage="1" sqref="C77:C83" xr:uid="{A29AC8C6-510C-449B-A7CB-23AF58FC99DB}">
      <formula1>$T$77:$T$80</formula1>
    </dataValidation>
    <dataValidation type="list" allowBlank="1" showInputMessage="1" showErrorMessage="1" sqref="C88:C94" xr:uid="{25EFA10C-4F9D-4D55-87FA-75B817698E53}">
      <formula1>$T$87:$T$88</formula1>
    </dataValidation>
    <dataValidation type="list" allowBlank="1" showInputMessage="1" showErrorMessage="1" sqref="C110:C116" xr:uid="{473B055F-4F4F-490E-8448-A498B5723E0A}">
      <formula1>$T$110:$T$111</formula1>
    </dataValidation>
    <dataValidation type="list" allowBlank="1" showInputMessage="1" showErrorMessage="1" sqref="B33:B39 B110:B116 B99:B105 B88:B94 B77:B83 B66:B72 B55:B61 B44:B50" xr:uid="{2875FA53-0A44-4C37-884C-DBB994BE73B9}">
      <formula1>$T$33:$T$34</formula1>
    </dataValidation>
    <dataValidation type="list" allowBlank="1" showInputMessage="1" showErrorMessage="1" sqref="C33:C39" xr:uid="{890EFD9A-52A2-40A1-94E8-770E4AD54BF3}">
      <formula1>$U$33:$U$36</formula1>
    </dataValidation>
    <dataValidation type="list" allowBlank="1" showInputMessage="1" showErrorMessage="1" sqref="C99:C105" xr:uid="{52FBBC6F-B4A9-4896-B753-B937CD167B0B}">
      <formula1>$T$99:$T$102</formula1>
    </dataValidation>
    <dataValidation type="list" allowBlank="1" showInputMessage="1" showErrorMessage="1" sqref="B11:B25" xr:uid="{6FF8700B-4D16-4A0F-9035-3BC83426A67A}">
      <formula1>$P$11:$P$18</formula1>
    </dataValidation>
    <dataValidation type="list" allowBlank="1" showInputMessage="1" showErrorMessage="1" sqref="D27 D11:D25" xr:uid="{B48913E1-13F6-459C-9EB5-04F5E3CE0895}">
      <formula1>$Q$11:$Q$13</formula1>
    </dataValidation>
  </dataValidations>
  <pageMargins left="0.70866141732283472" right="0.70866141732283472" top="0.62992125984251968" bottom="0.74803149606299213" header="0.31496062992125984" footer="0.31496062992125984"/>
  <headerFooter>
    <oddHeader>&amp;L様式第1号別添1&amp;R事業参加者用（事業参加者→事業実施主体）</oddHeader>
  </headerFooter>
  <extLst>
    <ext xmlns:x14="http://schemas.microsoft.com/office/spreadsheetml/2009/9/main" uri="{CCE6A557-97BC-4b89-ADB6-D9C93CAAB3DF}">
      <x14:dataValidations xmlns:xm="http://schemas.microsoft.com/office/excel/2006/main" count="6">
        <x14:dataValidation type="list" allowBlank="1" showInputMessage="1" showErrorMessage="1" xr:uid="{CD734E34-4AC6-47C2-8BA3-005D36523C08}">
          <x14:formula1>
            <xm:f>リスト!$H$2:$H$4</xm:f>
          </x14:formula1>
          <xm:sqref>A144:A146 J33:K39 L107:O107 L52:O52 J99:K105 L63:O63 J77:K83 L74:O74 J44:K50 L85:O85 J55:K61 L96:O96 J66:K72 J88:K94 J110:K116</xm:sqref>
        </x14:dataValidation>
        <x14:dataValidation type="list" allowBlank="1" showInputMessage="1" showErrorMessage="1" xr:uid="{CB100290-8DC5-4038-85C0-F897C836DAA2}">
          <x14:formula1>
            <xm:f>リスト!$G$2:$G$4</xm:f>
          </x14:formula1>
          <xm:sqref>G88:G94 G99:G105 I52 G33:G39 I63 G44:G50 I74 G55:G61 G66:G72 I96 G77:G83 I107 G110:G116</xm:sqref>
        </x14:dataValidation>
        <x14:dataValidation type="list" allowBlank="1" showInputMessage="1" showErrorMessage="1" xr:uid="{E16CF06A-3808-4EC1-98E6-BD7F63C02055}">
          <x14:formula1>
            <xm:f>リスト!$C$2:$C$4</xm:f>
          </x14:formula1>
          <xm:sqref>B107 B96 B52 B63 B74 B85</xm:sqref>
        </x14:dataValidation>
        <x14:dataValidation type="list" allowBlank="1" showInputMessage="1" showErrorMessage="1" xr:uid="{E4F2FC2B-FAA0-48DC-A0EB-E9D59A93574E}">
          <x14:formula1>
            <xm:f>リスト!$E$2:$E$22</xm:f>
          </x14:formula1>
          <xm:sqref>D107 D96 D52 D63 D74 D85</xm:sqref>
        </x14:dataValidation>
        <x14:dataValidation type="list" allowBlank="1" showInputMessage="1" showErrorMessage="1" xr:uid="{036A7AC0-D98D-4B15-831E-B8B7E6357E11}">
          <x14:formula1>
            <xm:f>リスト!$D$2:$D$3</xm:f>
          </x14:formula1>
          <xm:sqref>C107 C96 C52 C63 C74 C85</xm:sqref>
        </x14:dataValidation>
        <x14:dataValidation type="list" allowBlank="1" showInputMessage="1" showErrorMessage="1" xr:uid="{91B4FD0F-8F2E-4828-8E7B-E86D341C0944}">
          <x14:formula1>
            <xm:f>リスト!$H$2:$H$3</xm:f>
          </x14:formula1>
          <xm:sqref>A150:A154</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DDAB91-820F-4738-A227-BAFBA1235C11}">
  <sheetPr>
    <pageSetUpPr fitToPage="1"/>
  </sheetPr>
  <dimension ref="A1:BO104"/>
  <sheetViews>
    <sheetView tabSelected="1" view="pageBreakPreview" zoomScale="80" zoomScaleNormal="100" zoomScaleSheetLayoutView="80" workbookViewId="0">
      <selection activeCell="C4" sqref="C4:BO4 B5:BO104"/>
    </sheetView>
  </sheetViews>
  <sheetFormatPr defaultRowHeight="13"/>
  <cols>
    <col min="1" max="1" width="5.36328125" style="48" bestFit="1" customWidth="1"/>
    <col min="2" max="2" width="9.90625" style="48" bestFit="1" customWidth="1"/>
    <col min="3" max="20" width="12.6328125" style="48" customWidth="1"/>
    <col min="21" max="21" width="8.7265625" style="48" bestFit="1" customWidth="1"/>
    <col min="22" max="23" width="10.6328125" style="48" customWidth="1"/>
    <col min="24" max="24" width="7.90625" style="48" bestFit="1" customWidth="1"/>
    <col min="25" max="26" width="10.6328125" style="48" customWidth="1"/>
    <col min="27" max="27" width="6.08984375" style="48" bestFit="1" customWidth="1"/>
    <col min="28" max="29" width="10.6328125" style="48" customWidth="1"/>
    <col min="30" max="30" width="6.08984375" style="48" bestFit="1" customWidth="1"/>
    <col min="31" max="32" width="10.6328125" style="48" customWidth="1"/>
    <col min="33" max="33" width="6.08984375" style="48" bestFit="1" customWidth="1"/>
    <col min="34" max="35" width="10.6328125" style="48" customWidth="1"/>
    <col min="36" max="36" width="8" style="48" customWidth="1"/>
    <col min="37" max="37" width="10.6328125" style="48" customWidth="1"/>
    <col min="38" max="38" width="10.6328125" style="70" customWidth="1"/>
    <col min="39" max="39" width="5.26953125" style="70" bestFit="1" customWidth="1"/>
    <col min="40" max="40" width="10.6328125" style="70" customWidth="1"/>
    <col min="41" max="41" width="10.6328125" style="48" customWidth="1"/>
    <col min="42" max="42" width="5.26953125" style="48" bestFit="1" customWidth="1"/>
    <col min="43" max="43" width="10.6328125" style="48" customWidth="1"/>
    <col min="44" max="44" width="10.6328125" style="185" customWidth="1"/>
    <col min="45" max="45" width="5.26953125" style="185" bestFit="1" customWidth="1"/>
    <col min="46" max="46" width="10.6328125" style="185" customWidth="1"/>
    <col min="47" max="47" width="10.6328125" style="48" customWidth="1"/>
    <col min="48" max="48" width="5.26953125" style="48" bestFit="1" customWidth="1"/>
    <col min="49" max="50" width="10.6328125" style="48" customWidth="1"/>
    <col min="51" max="51" width="5.26953125" style="48" customWidth="1"/>
    <col min="52" max="53" width="10.6328125" style="48" customWidth="1"/>
    <col min="54" max="54" width="5.26953125" style="48" customWidth="1"/>
    <col min="55" max="56" width="10.6328125" style="48" customWidth="1"/>
    <col min="57" max="57" width="5.26953125" style="48" customWidth="1"/>
    <col min="58" max="59" width="10.6328125" style="48" customWidth="1"/>
    <col min="60" max="60" width="5.26953125" style="48" customWidth="1"/>
    <col min="61" max="65" width="10.6328125" style="48" customWidth="1"/>
    <col min="66" max="67" width="7.6328125" style="48" customWidth="1"/>
    <col min="68" max="16384" width="8.7265625" style="48"/>
  </cols>
  <sheetData>
    <row r="1" spans="1:67">
      <c r="A1" s="48" t="s">
        <v>244</v>
      </c>
      <c r="BK1" s="186"/>
      <c r="BL1" s="186"/>
      <c r="BM1" s="186"/>
    </row>
    <row r="2" spans="1:67" s="61" customFormat="1">
      <c r="A2" s="136" t="s">
        <v>34</v>
      </c>
      <c r="B2" s="136" t="s">
        <v>31</v>
      </c>
      <c r="C2" s="187" t="s">
        <v>83</v>
      </c>
      <c r="D2" s="187" t="s">
        <v>107</v>
      </c>
      <c r="E2" s="188" t="s">
        <v>176</v>
      </c>
      <c r="F2" s="188" t="s">
        <v>262</v>
      </c>
      <c r="G2" s="188" t="s">
        <v>177</v>
      </c>
      <c r="H2" s="188" t="s">
        <v>263</v>
      </c>
      <c r="I2" s="188" t="s">
        <v>178</v>
      </c>
      <c r="J2" s="188" t="s">
        <v>264</v>
      </c>
      <c r="K2" s="188" t="s">
        <v>179</v>
      </c>
      <c r="L2" s="188" t="s">
        <v>265</v>
      </c>
      <c r="M2" s="188" t="s">
        <v>180</v>
      </c>
      <c r="N2" s="188" t="s">
        <v>266</v>
      </c>
      <c r="O2" s="188" t="s">
        <v>185</v>
      </c>
      <c r="P2" s="188" t="s">
        <v>267</v>
      </c>
      <c r="Q2" s="188" t="s">
        <v>181</v>
      </c>
      <c r="R2" s="188" t="s">
        <v>268</v>
      </c>
      <c r="S2" s="188" t="s">
        <v>182</v>
      </c>
      <c r="T2" s="188" t="s">
        <v>269</v>
      </c>
      <c r="U2" s="189" t="s">
        <v>186</v>
      </c>
      <c r="V2" s="189"/>
      <c r="W2" s="189"/>
      <c r="X2" s="189" t="s">
        <v>187</v>
      </c>
      <c r="Y2" s="189"/>
      <c r="Z2" s="189"/>
      <c r="AA2" s="190" t="s">
        <v>188</v>
      </c>
      <c r="AB2" s="190"/>
      <c r="AC2" s="190"/>
      <c r="AD2" s="189" t="s">
        <v>270</v>
      </c>
      <c r="AE2" s="189"/>
      <c r="AF2" s="189"/>
      <c r="AG2" s="189" t="s">
        <v>189</v>
      </c>
      <c r="AH2" s="189"/>
      <c r="AI2" s="189"/>
      <c r="AJ2" s="190" t="s">
        <v>272</v>
      </c>
      <c r="AK2" s="190"/>
      <c r="AL2" s="190"/>
      <c r="AM2" s="189" t="s">
        <v>190</v>
      </c>
      <c r="AN2" s="189"/>
      <c r="AO2" s="189"/>
      <c r="AP2" s="189" t="s">
        <v>191</v>
      </c>
      <c r="AQ2" s="189"/>
      <c r="AR2" s="189"/>
      <c r="AS2" s="190" t="s">
        <v>192</v>
      </c>
      <c r="AT2" s="190"/>
      <c r="AU2" s="190"/>
      <c r="AV2" s="189" t="s">
        <v>193</v>
      </c>
      <c r="AW2" s="189"/>
      <c r="AX2" s="189"/>
      <c r="AY2" s="189" t="s">
        <v>274</v>
      </c>
      <c r="AZ2" s="189"/>
      <c r="BA2" s="189"/>
      <c r="BB2" s="189" t="s">
        <v>194</v>
      </c>
      <c r="BC2" s="189"/>
      <c r="BD2" s="189"/>
      <c r="BE2" s="190" t="s">
        <v>195</v>
      </c>
      <c r="BF2" s="190"/>
      <c r="BG2" s="190"/>
      <c r="BH2" s="191" t="s">
        <v>214</v>
      </c>
      <c r="BI2" s="191"/>
      <c r="BJ2" s="191"/>
      <c r="BK2" s="192" t="s">
        <v>13</v>
      </c>
      <c r="BL2" s="192"/>
      <c r="BM2" s="192"/>
    </row>
    <row r="3" spans="1:67" s="61" customFormat="1">
      <c r="A3" s="136"/>
      <c r="B3" s="136"/>
      <c r="C3" s="187"/>
      <c r="D3" s="187"/>
      <c r="E3" s="188"/>
      <c r="F3" s="188"/>
      <c r="G3" s="188"/>
      <c r="H3" s="188"/>
      <c r="I3" s="188"/>
      <c r="J3" s="188"/>
      <c r="K3" s="188"/>
      <c r="L3" s="188"/>
      <c r="M3" s="188"/>
      <c r="N3" s="188"/>
      <c r="O3" s="188"/>
      <c r="P3" s="188"/>
      <c r="Q3" s="188"/>
      <c r="R3" s="188"/>
      <c r="S3" s="188"/>
      <c r="T3" s="188"/>
      <c r="U3" s="193" t="s">
        <v>15</v>
      </c>
      <c r="V3" s="193" t="s">
        <v>12</v>
      </c>
      <c r="W3" s="193" t="s">
        <v>121</v>
      </c>
      <c r="X3" s="193" t="s">
        <v>15</v>
      </c>
      <c r="Y3" s="193" t="s">
        <v>12</v>
      </c>
      <c r="Z3" s="193" t="s">
        <v>121</v>
      </c>
      <c r="AA3" s="194" t="s">
        <v>15</v>
      </c>
      <c r="AB3" s="194" t="s">
        <v>12</v>
      </c>
      <c r="AC3" s="194" t="s">
        <v>121</v>
      </c>
      <c r="AD3" s="193" t="s">
        <v>15</v>
      </c>
      <c r="AE3" s="193" t="s">
        <v>12</v>
      </c>
      <c r="AF3" s="193" t="s">
        <v>121</v>
      </c>
      <c r="AG3" s="193" t="s">
        <v>15</v>
      </c>
      <c r="AH3" s="193" t="s">
        <v>12</v>
      </c>
      <c r="AI3" s="193" t="s">
        <v>121</v>
      </c>
      <c r="AJ3" s="194" t="s">
        <v>15</v>
      </c>
      <c r="AK3" s="194" t="s">
        <v>12</v>
      </c>
      <c r="AL3" s="194" t="s">
        <v>121</v>
      </c>
      <c r="AM3" s="193" t="s">
        <v>15</v>
      </c>
      <c r="AN3" s="193" t="s">
        <v>12</v>
      </c>
      <c r="AO3" s="193" t="s">
        <v>121</v>
      </c>
      <c r="AP3" s="193" t="s">
        <v>15</v>
      </c>
      <c r="AQ3" s="193" t="s">
        <v>12</v>
      </c>
      <c r="AR3" s="193" t="s">
        <v>121</v>
      </c>
      <c r="AS3" s="194" t="s">
        <v>15</v>
      </c>
      <c r="AT3" s="194" t="s">
        <v>12</v>
      </c>
      <c r="AU3" s="194" t="s">
        <v>121</v>
      </c>
      <c r="AV3" s="193" t="s">
        <v>15</v>
      </c>
      <c r="AW3" s="193" t="s">
        <v>12</v>
      </c>
      <c r="AX3" s="193" t="s">
        <v>121</v>
      </c>
      <c r="AY3" s="193" t="s">
        <v>15</v>
      </c>
      <c r="AZ3" s="193" t="s">
        <v>12</v>
      </c>
      <c r="BA3" s="193" t="s">
        <v>121</v>
      </c>
      <c r="BB3" s="193" t="s">
        <v>15</v>
      </c>
      <c r="BC3" s="193" t="s">
        <v>12</v>
      </c>
      <c r="BD3" s="193" t="s">
        <v>121</v>
      </c>
      <c r="BE3" s="194" t="s">
        <v>15</v>
      </c>
      <c r="BF3" s="194" t="s">
        <v>12</v>
      </c>
      <c r="BG3" s="194" t="s">
        <v>121</v>
      </c>
      <c r="BH3" s="193" t="s">
        <v>15</v>
      </c>
      <c r="BI3" s="193" t="s">
        <v>12</v>
      </c>
      <c r="BJ3" s="193" t="s">
        <v>121</v>
      </c>
      <c r="BK3" s="102" t="s">
        <v>280</v>
      </c>
      <c r="BL3" s="102" t="s">
        <v>281</v>
      </c>
      <c r="BM3" s="102" t="s">
        <v>282</v>
      </c>
      <c r="BN3" s="61" t="s">
        <v>106</v>
      </c>
      <c r="BO3" s="61" t="s">
        <v>108</v>
      </c>
    </row>
    <row r="4" spans="1:67" s="197" customFormat="1">
      <c r="A4" s="195"/>
      <c r="B4" s="196"/>
      <c r="C4" s="199">
        <f t="shared" ref="C4:AE4" ca="1" si="0">SUM(C5:C104)</f>
        <v>4800000</v>
      </c>
      <c r="D4" s="199">
        <f t="shared" ca="1" si="0"/>
        <v>2400000</v>
      </c>
      <c r="E4" s="200">
        <f t="shared" ca="1" si="0"/>
        <v>800000</v>
      </c>
      <c r="F4" s="200">
        <f t="shared" ca="1" si="0"/>
        <v>400000</v>
      </c>
      <c r="G4" s="200">
        <f t="shared" ca="1" si="0"/>
        <v>2000000</v>
      </c>
      <c r="H4" s="200">
        <f t="shared" ca="1" si="0"/>
        <v>1000000</v>
      </c>
      <c r="I4" s="200">
        <f t="shared" ca="1" si="0"/>
        <v>0</v>
      </c>
      <c r="J4" s="200">
        <f t="shared" ca="1" si="0"/>
        <v>0</v>
      </c>
      <c r="K4" s="200">
        <f t="shared" ca="1" si="0"/>
        <v>0</v>
      </c>
      <c r="L4" s="200">
        <f t="shared" ca="1" si="0"/>
        <v>0</v>
      </c>
      <c r="M4" s="200">
        <f t="shared" ca="1" si="0"/>
        <v>0</v>
      </c>
      <c r="N4" s="200">
        <f t="shared" ca="1" si="0"/>
        <v>0</v>
      </c>
      <c r="O4" s="200">
        <f t="shared" ca="1" si="0"/>
        <v>0</v>
      </c>
      <c r="P4" s="200">
        <f t="shared" ca="1" si="0"/>
        <v>0</v>
      </c>
      <c r="Q4" s="200">
        <f t="shared" ca="1" si="0"/>
        <v>0</v>
      </c>
      <c r="R4" s="200">
        <f t="shared" ca="1" si="0"/>
        <v>0</v>
      </c>
      <c r="S4" s="200">
        <f t="shared" ca="1" si="0"/>
        <v>2000000</v>
      </c>
      <c r="T4" s="200">
        <f t="shared" ca="1" si="0"/>
        <v>1000000</v>
      </c>
      <c r="U4" s="201">
        <f t="shared" ca="1" si="0"/>
        <v>0</v>
      </c>
      <c r="V4" s="201">
        <f t="shared" ca="1" si="0"/>
        <v>0</v>
      </c>
      <c r="W4" s="201">
        <f t="shared" ca="1" si="0"/>
        <v>0</v>
      </c>
      <c r="X4" s="201">
        <f t="shared" ca="1" si="0"/>
        <v>1</v>
      </c>
      <c r="Y4" s="201">
        <f t="shared" ca="1" si="0"/>
        <v>600000</v>
      </c>
      <c r="Z4" s="201">
        <f t="shared" ca="1" si="0"/>
        <v>300000</v>
      </c>
      <c r="AA4" s="202">
        <f t="shared" ca="1" si="0"/>
        <v>1</v>
      </c>
      <c r="AB4" s="202">
        <f t="shared" ca="1" si="0"/>
        <v>2000000</v>
      </c>
      <c r="AC4" s="202">
        <f t="shared" ca="1" si="0"/>
        <v>1000000</v>
      </c>
      <c r="AD4" s="201">
        <f t="shared" ca="1" si="0"/>
        <v>0</v>
      </c>
      <c r="AE4" s="201">
        <f t="shared" ca="1" si="0"/>
        <v>0</v>
      </c>
      <c r="AF4" s="201">
        <f t="shared" ref="AF4:AN4" ca="1" si="1">SUM(AF5:AF104)</f>
        <v>0</v>
      </c>
      <c r="AG4" s="201">
        <f t="shared" ca="1" si="1"/>
        <v>0</v>
      </c>
      <c r="AH4" s="201">
        <f t="shared" ca="1" si="1"/>
        <v>0</v>
      </c>
      <c r="AI4" s="201">
        <f t="shared" ca="1" si="1"/>
        <v>0</v>
      </c>
      <c r="AJ4" s="202">
        <f t="shared" ca="1" si="1"/>
        <v>0</v>
      </c>
      <c r="AK4" s="202">
        <f t="shared" ca="1" si="1"/>
        <v>0</v>
      </c>
      <c r="AL4" s="202">
        <f t="shared" ca="1" si="1"/>
        <v>0</v>
      </c>
      <c r="AM4" s="201">
        <f t="shared" ca="1" si="1"/>
        <v>0</v>
      </c>
      <c r="AN4" s="201">
        <f t="shared" ca="1" si="1"/>
        <v>0</v>
      </c>
      <c r="AO4" s="201">
        <f t="shared" ref="AO4" ca="1" si="2">SUM(AO5:AO104)</f>
        <v>0</v>
      </c>
      <c r="AP4" s="201">
        <f t="shared" ref="AP4" ca="1" si="3">SUM(AP5:AP104)</f>
        <v>0</v>
      </c>
      <c r="AQ4" s="201">
        <f t="shared" ref="AQ4" ca="1" si="4">SUM(AQ5:AQ104)</f>
        <v>0</v>
      </c>
      <c r="AR4" s="201">
        <f t="shared" ref="AR4" ca="1" si="5">SUM(AR5:AR104)</f>
        <v>0</v>
      </c>
      <c r="AS4" s="202">
        <f t="shared" ref="AS4" ca="1" si="6">SUM(AS5:AS104)</f>
        <v>0</v>
      </c>
      <c r="AT4" s="202">
        <f t="shared" ref="AT4" ca="1" si="7">SUM(AT5:AT104)</f>
        <v>0</v>
      </c>
      <c r="AU4" s="202">
        <f t="shared" ref="AU4" ca="1" si="8">SUM(AU5:AU104)</f>
        <v>0</v>
      </c>
      <c r="AV4" s="201">
        <f t="shared" ref="AV4:AW4" ca="1" si="9">SUM(AV5:AV104)</f>
        <v>0</v>
      </c>
      <c r="AW4" s="201">
        <f t="shared" ca="1" si="9"/>
        <v>0</v>
      </c>
      <c r="AX4" s="201">
        <f t="shared" ref="AX4" ca="1" si="10">SUM(AX5:AX104)</f>
        <v>0</v>
      </c>
      <c r="AY4" s="201">
        <f t="shared" ref="AY4" ca="1" si="11">SUM(AY5:AY104)</f>
        <v>0</v>
      </c>
      <c r="AZ4" s="201">
        <f t="shared" ref="AZ4" ca="1" si="12">SUM(AZ5:AZ104)</f>
        <v>0</v>
      </c>
      <c r="BA4" s="201">
        <f t="shared" ref="BA4" ca="1" si="13">SUM(BA5:BA104)</f>
        <v>0</v>
      </c>
      <c r="BB4" s="201">
        <f t="shared" ref="BB4" ca="1" si="14">SUM(BB5:BB104)</f>
        <v>0</v>
      </c>
      <c r="BC4" s="201">
        <f t="shared" ref="BC4" ca="1" si="15">SUM(BC5:BC104)</f>
        <v>0</v>
      </c>
      <c r="BD4" s="201">
        <f t="shared" ref="BD4" ca="1" si="16">SUM(BD5:BD104)</f>
        <v>0</v>
      </c>
      <c r="BE4" s="202">
        <f t="shared" ref="BE4" ca="1" si="17">SUM(BE5:BE104)</f>
        <v>1</v>
      </c>
      <c r="BF4" s="202">
        <f t="shared" ref="BF4" ca="1" si="18">SUM(BF5:BF104)</f>
        <v>2000000</v>
      </c>
      <c r="BG4" s="202">
        <f t="shared" ref="BG4" ca="1" si="19">SUM(BG5:BG104)</f>
        <v>1000000</v>
      </c>
      <c r="BH4" s="201">
        <f t="shared" ref="BH4" ca="1" si="20">SUM(BH5:BH104)</f>
        <v>4</v>
      </c>
      <c r="BI4" s="201">
        <f t="shared" ref="BI4" ca="1" si="21">SUM(BI5:BI104)</f>
        <v>200000</v>
      </c>
      <c r="BJ4" s="201">
        <f t="shared" ref="BJ4" ca="1" si="22">SUM(BJ5:BJ104)</f>
        <v>100000</v>
      </c>
      <c r="BK4" s="203">
        <f t="shared" ref="BK4" ca="1" si="23">SUM(BK5:BK104)</f>
        <v>0</v>
      </c>
      <c r="BL4" s="203">
        <f t="shared" ref="BL4" ca="1" si="24">SUM(BL5:BL104)</f>
        <v>0</v>
      </c>
      <c r="BM4" s="203">
        <f t="shared" ref="BM4" ca="1" si="25">SUM(BM5:BM104)</f>
        <v>0</v>
      </c>
      <c r="BN4" s="4" t="str">
        <f ca="1">IF(C4=(E4+G4+I4+K4+M4+O4+Q4+S4),"OK","NG")</f>
        <v>OK</v>
      </c>
      <c r="BO4" s="4" t="str">
        <f ca="1">IF(D4=(F4+H4+J4+L4+N4+P4+R4+T4),"OK","NG")</f>
        <v>OK</v>
      </c>
    </row>
    <row r="5" spans="1:67" s="36" customFormat="1">
      <c r="A5" s="198">
        <v>1</v>
      </c>
      <c r="B5" s="204" t="str">
        <f ca="1">IFERROR(INDIRECT($A5&amp;"!$B$3",TRUE),"")</f>
        <v>埼玉　太郎</v>
      </c>
      <c r="C5" s="205">
        <f ca="1">IFERROR(INDIRECT($A5&amp;"!C$128",TRUE),"")</f>
        <v>4800000</v>
      </c>
      <c r="D5" s="205">
        <f ca="1">IFERROR(INDIRECT($A5&amp;"!D$128",TRUE),"")</f>
        <v>2400000</v>
      </c>
      <c r="E5" s="206">
        <f ca="1">IFERROR(INDIRECT($A5&amp;"!$C$120",TRUE),"")</f>
        <v>800000</v>
      </c>
      <c r="F5" s="206">
        <f ca="1">IFERROR(INDIRECT($A5&amp;"!$D$120",TRUE),"")</f>
        <v>400000</v>
      </c>
      <c r="G5" s="206">
        <f ca="1">IFERROR(INDIRECT($A5&amp;"!$C$121",TRUE),"")</f>
        <v>2000000</v>
      </c>
      <c r="H5" s="206">
        <f ca="1">IFERROR(INDIRECT($A5&amp;"!$D$121",TRUE),"")</f>
        <v>1000000</v>
      </c>
      <c r="I5" s="206">
        <f ca="1">IFERROR(INDIRECT($A5&amp;"!$C$122",TRUE),"")</f>
        <v>0</v>
      </c>
      <c r="J5" s="206">
        <f ca="1">IFERROR(INDIRECT($A5&amp;"!$D$122",TRUE),"")</f>
        <v>0</v>
      </c>
      <c r="K5" s="206">
        <f ca="1">IFERROR(INDIRECT($A5&amp;"!$C$123",TRUE),"")</f>
        <v>0</v>
      </c>
      <c r="L5" s="206">
        <f ca="1">IFERROR(INDIRECT($A5&amp;"!$D$123",TRUE),"")</f>
        <v>0</v>
      </c>
      <c r="M5" s="206">
        <f ca="1">IFERROR(INDIRECT($A5&amp;"!$C$124",TRUE),"")</f>
        <v>0</v>
      </c>
      <c r="N5" s="206">
        <f ca="1">IFERROR(INDIRECT($A5&amp;"!$D$124",TRUE),"")</f>
        <v>0</v>
      </c>
      <c r="O5" s="206">
        <f ca="1">IFERROR(INDIRECT($A5&amp;"!$C$125",TRUE),"")</f>
        <v>0</v>
      </c>
      <c r="P5" s="206">
        <f ca="1">IFERROR(INDIRECT($A5&amp;"!$D$125",TRUE),"")</f>
        <v>0</v>
      </c>
      <c r="Q5" s="206">
        <f ca="1">IFERROR(INDIRECT($A5&amp;"!$C$126",TRUE),"")</f>
        <v>0</v>
      </c>
      <c r="R5" s="206">
        <f ca="1">IFERROR(INDIRECT($A5&amp;"!$D$126",TRUE),"")</f>
        <v>0</v>
      </c>
      <c r="S5" s="206">
        <f ca="1">IFERROR(INDIRECT($A5&amp;"!$C$127",TRUE),"")</f>
        <v>2000000</v>
      </c>
      <c r="T5" s="206">
        <f ca="1">IFERROR(INDIRECT($A5&amp;"!$D$127",TRUE),"")</f>
        <v>1000000</v>
      </c>
      <c r="U5" s="207">
        <f ca="1">IFERROR(SUMIF(INDIRECT($A5&amp;"!C$33:C$39"),"ミスト",INDIRECT($A5&amp;"!F$33:F$39")),"")</f>
        <v>0</v>
      </c>
      <c r="V5" s="207">
        <f ca="1">IFERROR(SUMIF(INDIRECT($A5&amp;"!C$33:C$39"),"ミスト",INDIRECT($A5&amp;"!L$33:L$39")),"")</f>
        <v>0</v>
      </c>
      <c r="W5" s="207">
        <f ca="1">IFERROR(SUMIF(INDIRECT($A5&amp;"!C$33:C$39"),"ミスト",INDIRECT($A5&amp;"!M$33:M$39")),"")</f>
        <v>0</v>
      </c>
      <c r="X5" s="207">
        <f ca="1">IFERROR(SUMIF(INDIRECT($A5&amp;"!C$33:C$39"),"ダクトファン",INDIRECT($A5&amp;"!F$33:F$39")),"")</f>
        <v>1</v>
      </c>
      <c r="Y5" s="207">
        <f ca="1">IFERROR(SUMIF(INDIRECT($A5&amp;"!C$33:C$39"),"ダクトファン",INDIRECT($A5&amp;"!L$33:L$39")),"")</f>
        <v>600000</v>
      </c>
      <c r="Z5" s="207">
        <f ca="1">IFERROR(SUMIF(INDIRECT($A5&amp;"!C$33:C$39"),"ダクトファン",INDIRECT($A5&amp;"!M$33:M$39")),"")</f>
        <v>300000</v>
      </c>
      <c r="AA5" s="208">
        <f ca="1">IFERROR(SUMIF(INDIRECT($A5&amp;"!C$44:C$50"),"ヒートポンプ",INDIRECT($A5&amp;"!F$44:F$50")),"")</f>
        <v>1</v>
      </c>
      <c r="AB5" s="208">
        <f ca="1">IFERROR(SUMIF(INDIRECT($A5&amp;"!C$44:C$50"),"ヒートポンプ",INDIRECT($A5&amp;"!L$44:L$50")),"")</f>
        <v>2000000</v>
      </c>
      <c r="AC5" s="208">
        <f ca="1">IFERROR(SUMIF(INDIRECT($A5&amp;"!C$44:C$50"),"ヒートポンプ",INDIRECT($A5&amp;"!M$44:M$50")),"")</f>
        <v>1000000</v>
      </c>
      <c r="AD5" s="207">
        <f ca="1">IFERROR(SUMIF(INDIRECT($A5&amp;"!C$55:C$61"),"遮光資材",INDIRECT($A5&amp;"!F$55:F$61")),"")</f>
        <v>0</v>
      </c>
      <c r="AE5" s="207">
        <f ca="1">IFERROR(SUMIF(INDIRECT($A5&amp;"!C$55:C$61"),"遮光資材",INDIRECT($A5&amp;"!L$55:L$61")),"")</f>
        <v>0</v>
      </c>
      <c r="AF5" s="207">
        <f ca="1">IFERROR(SUMIF(INDIRECT($A5&amp;"!C$55:C$61"),"遮光資材",INDIRECT($A5&amp;"!M$55:M$61")),"")</f>
        <v>0</v>
      </c>
      <c r="AG5" s="207">
        <f ca="1">IFERROR(SUMIF(INDIRECT($A5&amp;"!C$55:C$61"),"保温資材",INDIRECT($A5&amp;"!F$55:F$61")),"")</f>
        <v>0</v>
      </c>
      <c r="AH5" s="207">
        <f ca="1">IFERROR(SUMIF(INDIRECT($A5&amp;"!C$55:C$61"),"保温資材",INDIRECT($A5&amp;"!L$55:L$61")),"")</f>
        <v>0</v>
      </c>
      <c r="AI5" s="207">
        <f ca="1">IFERROR(SUMIF(INDIRECT($A5&amp;"!C$55:C$61"),"保温資材",INDIRECT($A5&amp;"!M$55:M$61")),"")</f>
        <v>0</v>
      </c>
      <c r="AJ5" s="208">
        <f ca="1">IFERROR(SUMIF(INDIRECT($A5&amp;"!C$66:C$72"),"遮熱資材への張替",INDIRECT($A5&amp;"!F$66:F$72")),"")</f>
        <v>0</v>
      </c>
      <c r="AK5" s="208">
        <f ca="1">IFERROR(SUMIF(INDIRECT($A5&amp;"!C$66:C$72"),"遮熱資材への張替",INDIRECT($A5&amp;"!L$66:L$72")),"")</f>
        <v>0</v>
      </c>
      <c r="AL5" s="208">
        <f ca="1">IFERROR(SUMIF(INDIRECT($A5&amp;"!C$66:C$72"),"遮熱資材への張替",INDIRECT($A5&amp;"!M$66:M$72")),"")</f>
        <v>0</v>
      </c>
      <c r="AM5" s="207">
        <f ca="1">IFERROR(SUMIF(INDIRECT($A5&amp;"!C$77:C$83"),"高軒高化工事",INDIRECT($A5&amp;"!F$77:F$83")),"")</f>
        <v>0</v>
      </c>
      <c r="AN5" s="207">
        <f ca="1">IFERROR(SUMIF(INDIRECT($A5&amp;"!C$77:C$83"),"高軒高化工事",INDIRECT($A5&amp;"!L$77:L$83")),"")</f>
        <v>0</v>
      </c>
      <c r="AO5" s="207">
        <f ca="1">IFERROR(SUMIF(INDIRECT($A5&amp;"!C$77:C$83"),"高軒高化工事",INDIRECT($A5&amp;"!M$77:M$83")),"")</f>
        <v>0</v>
      </c>
      <c r="AP5" s="207">
        <f ca="1">IFERROR(SUMIF(INDIRECT($A5&amp;"!C$77:C$83"),"外気導入工事",INDIRECT($A5&amp;"!F$77:F$83")),"")</f>
        <v>0</v>
      </c>
      <c r="AQ5" s="207">
        <f ca="1">IFERROR(SUMIF(INDIRECT($A5&amp;"!C$77:C$83"),"外気導入工事",INDIRECT($A5&amp;"!L$77:L$83")),"")</f>
        <v>0</v>
      </c>
      <c r="AR5" s="207">
        <f ca="1">IFERROR(SUMIF(INDIRECT($A5&amp;"!C$77:C$83"),"外気導入工事",INDIRECT($A5&amp;"!M$77:M$83")),"")</f>
        <v>0</v>
      </c>
      <c r="AS5" s="208">
        <f ca="1">IFERROR(SUMIF(INDIRECT($A5&amp;"!C$88:C$94"),"遮光資材",INDIRECT($A5&amp;"!F$88:F$94")),"")</f>
        <v>0</v>
      </c>
      <c r="AT5" s="208">
        <f ca="1">IFERROR(SUMIF(INDIRECT($A5&amp;"!C$88:C$94"),"遮光資材",INDIRECT($A5&amp;"!L$88:L$94")),"")</f>
        <v>0</v>
      </c>
      <c r="AU5" s="208">
        <f ca="1">IFERROR(SUMIF(INDIRECT($A5&amp;"!C$88:C$94"),"遮光資材",INDIRECT($A5&amp;"!M$88:M$94")),"")</f>
        <v>0</v>
      </c>
      <c r="AV5" s="207">
        <f ca="1">IFERROR(SUMIF(INDIRECT($A5&amp;"!C$99:C$105"),"白黒マルチ",INDIRECT($A5&amp;"!F$99:F$105")),"")</f>
        <v>0</v>
      </c>
      <c r="AW5" s="207">
        <f ca="1">IFERROR(SUMIF(INDIRECT($A5&amp;"!C$99:C$105"),"白黒マルチ",INDIRECT($A5&amp;"!L$99:L$105")),"")</f>
        <v>0</v>
      </c>
      <c r="AX5" s="207">
        <f ca="1">IFERROR(SUMIF(INDIRECT($A5&amp;"!C$99:C$105"),"白黒マルチ",INDIRECT($A5&amp;"!M$99:M$105")),"")</f>
        <v>0</v>
      </c>
      <c r="AY5" s="207">
        <f ca="1">IFERROR(SUMIF(INDIRECT($A5&amp;"!C$99:C$105"),"シルバーマルチ",INDIRECT($A5&amp;"!F$99:F$105")),"")</f>
        <v>0</v>
      </c>
      <c r="AZ5" s="207">
        <f ca="1">IFERROR(SUMIF(INDIRECT($A5&amp;"!C$99:C$105"),"シルバーマルチ",INDIRECT($A5&amp;"!L$99:L$105")),"")</f>
        <v>0</v>
      </c>
      <c r="BA5" s="207">
        <f ca="1">IFERROR(SUMIF(INDIRECT($A5&amp;"!C$99:C$105"),"シルバーマルチ",INDIRECT($A5&amp;"!M$99:M$105")),"")</f>
        <v>0</v>
      </c>
      <c r="BB5" s="207">
        <f ca="1">IFERROR(SUMIF(INDIRECT($A5&amp;"!C$99:C$105"),"タイベック",INDIRECT($A5&amp;"!F$99:F$105")),"")</f>
        <v>0</v>
      </c>
      <c r="BC5" s="207">
        <f ca="1">IFERROR(SUMIF(INDIRECT($A5&amp;"!C$99:C$105"),"タイベック",INDIRECT($A5&amp;"!L$99:L$105")),"")</f>
        <v>0</v>
      </c>
      <c r="BD5" s="207">
        <f ca="1">IFERROR(SUMIF(INDIRECT($A5&amp;"!C$99:C$105"),"タイベック",INDIRECT($A5&amp;"!M$99:M$105")),"")</f>
        <v>0</v>
      </c>
      <c r="BE5" s="208">
        <f ca="1">IFERROR(SUMIF(INDIRECT($A5&amp;"!C$110:C$116"),"かん水装置",INDIRECT($A5&amp;"!F$110:F$116")),"")</f>
        <v>1</v>
      </c>
      <c r="BF5" s="208">
        <f ca="1">IFERROR(SUMIF(INDIRECT($A5&amp;"!C$110:C$116"),"かん水装置",INDIRECT($A5&amp;"!L$110:L$116")),"")</f>
        <v>2000000</v>
      </c>
      <c r="BG5" s="208">
        <f ca="1">IFERROR(SUMIF(INDIRECT($A5&amp;"!C$110:C$116"),"かん水装置",INDIRECT($A5&amp;"!M$110:M$116")),"")</f>
        <v>1000000</v>
      </c>
      <c r="BH5" s="207">
        <f ca="1">IFERROR(SUMIF(INDIRECT($A5&amp;"!C$33:C$116"),"循環扇",INDIRECT($A5&amp;"!F$33:F$116")),"")</f>
        <v>4</v>
      </c>
      <c r="BI5" s="207">
        <f ca="1">IFERROR(SUMIF(INDIRECT($A5&amp;"!C$33:C$116"),"循環扇",INDIRECT($A5&amp;"!L$33:L$116")),"")</f>
        <v>200000</v>
      </c>
      <c r="BJ5" s="207">
        <f ca="1">IFERROR(SUMIF(INDIRECT($A5&amp;"!C$33:C$116"),"循環扇",INDIRECT($A5&amp;"!M$33:M$116")),"")</f>
        <v>100000</v>
      </c>
      <c r="BK5" s="209">
        <f ca="1">IFERROR(SUMIF(INDIRECT($A5&amp;"!C$33:C$116"),"その他",INDIRECT($A5&amp;"!F$33:F$116")),"")</f>
        <v>0</v>
      </c>
      <c r="BL5" s="209">
        <f ca="1">IFERROR(SUMIF(INDIRECT($A5&amp;"!C$33:C$116"),"その他",INDIRECT($A5&amp;"!L$33:L$116")),"")</f>
        <v>0</v>
      </c>
      <c r="BM5" s="209">
        <f ca="1">IFERROR(SUMIF(INDIRECT($A5&amp;"!C$33:C$116"),"その他",INDIRECT($A5&amp;"!M$33:M$116")),"")</f>
        <v>0</v>
      </c>
      <c r="BN5" s="4" t="str">
        <f t="shared" ref="BN5" ca="1" si="26">IF(C5=(E5+G5+I5+K5+M5+O5+Q5+S5),"OK","NG")</f>
        <v>OK</v>
      </c>
      <c r="BO5" s="4" t="str">
        <f t="shared" ref="BO5" ca="1" si="27">IF(D5=(F5+H5+J5+L5+N5+P5+R5+T5),"OK","NG")</f>
        <v>OK</v>
      </c>
    </row>
    <row r="6" spans="1:67" s="36" customFormat="1">
      <c r="A6" s="198">
        <v>2</v>
      </c>
      <c r="B6" s="204">
        <f t="shared" ref="B6:B69" ca="1" si="28">IFERROR(INDIRECT($A6&amp;"!$B$3",TRUE),"")</f>
        <v>0</v>
      </c>
      <c r="C6" s="205">
        <f t="shared" ref="C6:C69" ca="1" si="29">IFERROR(INDIRECT($A6&amp;"!C$128",TRUE),"")</f>
        <v>0</v>
      </c>
      <c r="D6" s="205">
        <f t="shared" ref="D6:D69" ca="1" si="30">IFERROR(INDIRECT($A6&amp;"!D$128",TRUE),"")</f>
        <v>0</v>
      </c>
      <c r="E6" s="206">
        <f t="shared" ref="E6:E69" ca="1" si="31">IFERROR(INDIRECT($A6&amp;"!$C$120",TRUE),"")</f>
        <v>0</v>
      </c>
      <c r="F6" s="206">
        <f t="shared" ref="F6:F69" ca="1" si="32">IFERROR(INDIRECT($A6&amp;"!$D$120",TRUE),"")</f>
        <v>0</v>
      </c>
      <c r="G6" s="206">
        <f t="shared" ref="G6:G69" ca="1" si="33">IFERROR(INDIRECT($A6&amp;"!$C$121",TRUE),"")</f>
        <v>0</v>
      </c>
      <c r="H6" s="206">
        <f t="shared" ref="H6:H69" ca="1" si="34">IFERROR(INDIRECT($A6&amp;"!$D$121",TRUE),"")</f>
        <v>0</v>
      </c>
      <c r="I6" s="206">
        <f t="shared" ref="I6:I69" ca="1" si="35">IFERROR(INDIRECT($A6&amp;"!$C$122",TRUE),"")</f>
        <v>0</v>
      </c>
      <c r="J6" s="206">
        <f t="shared" ref="J6:J69" ca="1" si="36">IFERROR(INDIRECT($A6&amp;"!$D$122",TRUE),"")</f>
        <v>0</v>
      </c>
      <c r="K6" s="206">
        <f t="shared" ref="K6:K69" ca="1" si="37">IFERROR(INDIRECT($A6&amp;"!$C$123",TRUE),"")</f>
        <v>0</v>
      </c>
      <c r="L6" s="206">
        <f t="shared" ref="L6:L69" ca="1" si="38">IFERROR(INDIRECT($A6&amp;"!$D$123",TRUE),"")</f>
        <v>0</v>
      </c>
      <c r="M6" s="206">
        <f t="shared" ref="M6:M69" ca="1" si="39">IFERROR(INDIRECT($A6&amp;"!$C$124",TRUE),"")</f>
        <v>0</v>
      </c>
      <c r="N6" s="206">
        <f t="shared" ref="N6:N69" ca="1" si="40">IFERROR(INDIRECT($A6&amp;"!$D$124",TRUE),"")</f>
        <v>0</v>
      </c>
      <c r="O6" s="206">
        <f t="shared" ref="O6:O69" ca="1" si="41">IFERROR(INDIRECT($A6&amp;"!$C$125",TRUE),"")</f>
        <v>0</v>
      </c>
      <c r="P6" s="206">
        <f t="shared" ref="P6:P69" ca="1" si="42">IFERROR(INDIRECT($A6&amp;"!$D$125",TRUE),"")</f>
        <v>0</v>
      </c>
      <c r="Q6" s="206">
        <f t="shared" ref="Q6:Q69" ca="1" si="43">IFERROR(INDIRECT($A6&amp;"!$C$126",TRUE),"")</f>
        <v>0</v>
      </c>
      <c r="R6" s="206">
        <f t="shared" ref="R6:R69" ca="1" si="44">IFERROR(INDIRECT($A6&amp;"!$D$126",TRUE),"")</f>
        <v>0</v>
      </c>
      <c r="S6" s="206">
        <f t="shared" ref="S6:S69" ca="1" si="45">IFERROR(INDIRECT($A6&amp;"!$C$127",TRUE),"")</f>
        <v>0</v>
      </c>
      <c r="T6" s="206">
        <f t="shared" ref="T6:T69" ca="1" si="46">IFERROR(INDIRECT($A6&amp;"!$D$127",TRUE),"")</f>
        <v>0</v>
      </c>
      <c r="U6" s="207">
        <f t="shared" ref="U6:U69" ca="1" si="47">IFERROR(SUMIF(INDIRECT($A6&amp;"!C$33:C$39"),"ミスト",INDIRECT($A6&amp;"!F$33:F$39")),"")</f>
        <v>0</v>
      </c>
      <c r="V6" s="207">
        <f t="shared" ref="V6:V69" ca="1" si="48">IFERROR(SUMIF(INDIRECT($A6&amp;"!C$33:C$39"),"ミスト",INDIRECT($A6&amp;"!L$33:L$39")),"")</f>
        <v>0</v>
      </c>
      <c r="W6" s="207">
        <f t="shared" ref="W6:W69" ca="1" si="49">IFERROR(SUMIF(INDIRECT($A6&amp;"!C$33:C$39"),"ミスト",INDIRECT($A6&amp;"!M$33:M$39")),"")</f>
        <v>0</v>
      </c>
      <c r="X6" s="207">
        <f t="shared" ref="X6:X69" ca="1" si="50">IFERROR(SUMIF(INDIRECT($A6&amp;"!C$33:C$39"),"ダクトファン",INDIRECT($A6&amp;"!F$33:F$39")),"")</f>
        <v>0</v>
      </c>
      <c r="Y6" s="207">
        <f t="shared" ref="Y6:Y69" ca="1" si="51">IFERROR(SUMIF(INDIRECT($A6&amp;"!C$33:C$39"),"ダクトファン",INDIRECT($A6&amp;"!L$33:L$39")),"")</f>
        <v>0</v>
      </c>
      <c r="Z6" s="207">
        <f t="shared" ref="Z6:Z69" ca="1" si="52">IFERROR(SUMIF(INDIRECT($A6&amp;"!C$33:C$39"),"ダクトファン",INDIRECT($A6&amp;"!M$33:M$39")),"")</f>
        <v>0</v>
      </c>
      <c r="AA6" s="208">
        <f t="shared" ref="AA6:AA69" ca="1" si="53">IFERROR(SUMIF(INDIRECT($A6&amp;"!C$44:C$50"),"ヒートポンプ",INDIRECT($A6&amp;"!F$44:F$50")),"")</f>
        <v>0</v>
      </c>
      <c r="AB6" s="208">
        <f t="shared" ref="AB6:AB69" ca="1" si="54">IFERROR(SUMIF(INDIRECT($A6&amp;"!C$44:C$50"),"ヒートポンプ",INDIRECT($A6&amp;"!L$44:L$50")),"")</f>
        <v>0</v>
      </c>
      <c r="AC6" s="208">
        <f t="shared" ref="AC6:AC69" ca="1" si="55">IFERROR(SUMIF(INDIRECT($A6&amp;"!C$44:C$50"),"ヒートポンプ",INDIRECT($A6&amp;"!M$44:M$50")),"")</f>
        <v>0</v>
      </c>
      <c r="AD6" s="207">
        <f t="shared" ref="AD6:AD69" ca="1" si="56">IFERROR(SUMIF(INDIRECT($A6&amp;"!C$55:C$61"),"遮光資材",INDIRECT($A6&amp;"!F$55:F$61")),"")</f>
        <v>0</v>
      </c>
      <c r="AE6" s="207">
        <f t="shared" ref="AE6:AE69" ca="1" si="57">IFERROR(SUMIF(INDIRECT($A6&amp;"!C$55:C$61"),"遮光資材",INDIRECT($A6&amp;"!L$55:L$61")),"")</f>
        <v>0</v>
      </c>
      <c r="AF6" s="207">
        <f t="shared" ref="AF6:AF69" ca="1" si="58">IFERROR(SUMIF(INDIRECT($A6&amp;"!C$55:C$61"),"遮光資材",INDIRECT($A6&amp;"!M$55:M$61")),"")</f>
        <v>0</v>
      </c>
      <c r="AG6" s="207">
        <f t="shared" ref="AG6:AG69" ca="1" si="59">IFERROR(SUMIF(INDIRECT($A6&amp;"!C$55:C$61"),"保温資材",INDIRECT($A6&amp;"!F$55:F$61")),"")</f>
        <v>0</v>
      </c>
      <c r="AH6" s="207">
        <f t="shared" ref="AH6:AH69" ca="1" si="60">IFERROR(SUMIF(INDIRECT($A6&amp;"!C$55:C$61"),"保温資材",INDIRECT($A6&amp;"!L$55:L$61")),"")</f>
        <v>0</v>
      </c>
      <c r="AI6" s="207">
        <f t="shared" ref="AI6:AI69" ca="1" si="61">IFERROR(SUMIF(INDIRECT($A6&amp;"!C$55:C$61"),"保温資材",INDIRECT($A6&amp;"!M$55:M$61")),"")</f>
        <v>0</v>
      </c>
      <c r="AJ6" s="208">
        <f t="shared" ref="AJ6:AJ69" ca="1" si="62">IFERROR(SUMIF(INDIRECT($A6&amp;"!C$66:C$72"),"遮熱資材への張替",INDIRECT($A6&amp;"!F$66:F$72")),"")</f>
        <v>0</v>
      </c>
      <c r="AK6" s="208">
        <f t="shared" ref="AK6:AK69" ca="1" si="63">IFERROR(SUMIF(INDIRECT($A6&amp;"!C$66:C$72"),"遮熱資材への張替",INDIRECT($A6&amp;"!L$66:L$72")),"")</f>
        <v>0</v>
      </c>
      <c r="AL6" s="208">
        <f t="shared" ref="AL6:AL69" ca="1" si="64">IFERROR(SUMIF(INDIRECT($A6&amp;"!C$66:C$72"),"遮熱資材への張替",INDIRECT($A6&amp;"!M$66:M$72")),"")</f>
        <v>0</v>
      </c>
      <c r="AM6" s="207">
        <f t="shared" ref="AM6:AM69" ca="1" si="65">IFERROR(SUMIF(INDIRECT($A6&amp;"!C$77:C$83"),"高軒高化工事",INDIRECT($A6&amp;"!F$77:F$83")),"")</f>
        <v>0</v>
      </c>
      <c r="AN6" s="207">
        <f t="shared" ref="AN6:AN69" ca="1" si="66">IFERROR(SUMIF(INDIRECT($A6&amp;"!C$77:C$83"),"高軒高化工事",INDIRECT($A6&amp;"!L$77:L$83")),"")</f>
        <v>0</v>
      </c>
      <c r="AO6" s="207">
        <f t="shared" ref="AO6:AO69" ca="1" si="67">IFERROR(SUMIF(INDIRECT($A6&amp;"!C$77:C$83"),"高軒高化工事",INDIRECT($A6&amp;"!M$77:M$83")),"")</f>
        <v>0</v>
      </c>
      <c r="AP6" s="207">
        <f t="shared" ref="AP6:AP69" ca="1" si="68">IFERROR(SUMIF(INDIRECT($A6&amp;"!C$77:C$83"),"外気導入工事",INDIRECT($A6&amp;"!F$77:F$83")),"")</f>
        <v>0</v>
      </c>
      <c r="AQ6" s="207">
        <f t="shared" ref="AQ6:AQ69" ca="1" si="69">IFERROR(SUMIF(INDIRECT($A6&amp;"!C$77:C$83"),"外気導入工事",INDIRECT($A6&amp;"!L$77:L$83")),"")</f>
        <v>0</v>
      </c>
      <c r="AR6" s="207">
        <f t="shared" ref="AR6:AR69" ca="1" si="70">IFERROR(SUMIF(INDIRECT($A6&amp;"!C$77:C$83"),"外気導入工事",INDIRECT($A6&amp;"!M$77:M$83")),"")</f>
        <v>0</v>
      </c>
      <c r="AS6" s="208">
        <f t="shared" ref="AS6:AS69" ca="1" si="71">IFERROR(SUMIF(INDIRECT($A6&amp;"!C$88:C$94"),"遮光資材",INDIRECT($A6&amp;"!F$88:F$94")),"")</f>
        <v>0</v>
      </c>
      <c r="AT6" s="208">
        <f t="shared" ref="AT6:AT69" ca="1" si="72">IFERROR(SUMIF(INDIRECT($A6&amp;"!C$88:C$94"),"遮光資材",INDIRECT($A6&amp;"!L$88:L$94")),"")</f>
        <v>0</v>
      </c>
      <c r="AU6" s="208">
        <f t="shared" ref="AU6:AU69" ca="1" si="73">IFERROR(SUMIF(INDIRECT($A6&amp;"!C$88:C$94"),"遮光資材",INDIRECT($A6&amp;"!M$88:M$94")),"")</f>
        <v>0</v>
      </c>
      <c r="AV6" s="207">
        <f t="shared" ref="AV6:AV69" ca="1" si="74">IFERROR(SUMIF(INDIRECT($A6&amp;"!C$99:C$105"),"白黒マルチ",INDIRECT($A6&amp;"!F$99:F$105")),"")</f>
        <v>0</v>
      </c>
      <c r="AW6" s="207">
        <f t="shared" ref="AW6:AW69" ca="1" si="75">IFERROR(SUMIF(INDIRECT($A6&amp;"!C$99:C$105"),"白黒マルチ",INDIRECT($A6&amp;"!L$99:L$105")),"")</f>
        <v>0</v>
      </c>
      <c r="AX6" s="207">
        <f t="shared" ref="AX6:AX69" ca="1" si="76">IFERROR(SUMIF(INDIRECT($A6&amp;"!C$99:C$105"),"白黒マルチ",INDIRECT($A6&amp;"!M$99:M$105")),"")</f>
        <v>0</v>
      </c>
      <c r="AY6" s="207">
        <f t="shared" ref="AY6:AY69" ca="1" si="77">IFERROR(SUMIF(INDIRECT($A6&amp;"!C$99:C$105"),"シルバーマルチ",INDIRECT($A6&amp;"!F$99:F$105")),"")</f>
        <v>0</v>
      </c>
      <c r="AZ6" s="207">
        <f t="shared" ref="AZ6:AZ69" ca="1" si="78">IFERROR(SUMIF(INDIRECT($A6&amp;"!C$99:C$105"),"シルバーマルチ",INDIRECT($A6&amp;"!L$99:L$105")),"")</f>
        <v>0</v>
      </c>
      <c r="BA6" s="207">
        <f t="shared" ref="BA6:BA69" ca="1" si="79">IFERROR(SUMIF(INDIRECT($A6&amp;"!C$99:C$105"),"シルバーマルチ",INDIRECT($A6&amp;"!M$99:M$105")),"")</f>
        <v>0</v>
      </c>
      <c r="BB6" s="207">
        <f t="shared" ref="BB6:BB69" ca="1" si="80">IFERROR(SUMIF(INDIRECT($A6&amp;"!C$99:C$105"),"タイベック",INDIRECT($A6&amp;"!F$99:F$105")),"")</f>
        <v>0</v>
      </c>
      <c r="BC6" s="207">
        <f t="shared" ref="BC6:BC69" ca="1" si="81">IFERROR(SUMIF(INDIRECT($A6&amp;"!C$99:C$105"),"タイベック",INDIRECT($A6&amp;"!L$99:L$105")),"")</f>
        <v>0</v>
      </c>
      <c r="BD6" s="207">
        <f t="shared" ref="BD6:BD69" ca="1" si="82">IFERROR(SUMIF(INDIRECT($A6&amp;"!C$99:C$105"),"タイベック",INDIRECT($A6&amp;"!M$99:M$105")),"")</f>
        <v>0</v>
      </c>
      <c r="BE6" s="208">
        <f t="shared" ref="BE6:BE69" ca="1" si="83">IFERROR(SUMIF(INDIRECT($A6&amp;"!C$110:C$116"),"かん水装置",INDIRECT($A6&amp;"!F$110:F$116")),"")</f>
        <v>0</v>
      </c>
      <c r="BF6" s="208">
        <f t="shared" ref="BF6:BF69" ca="1" si="84">IFERROR(SUMIF(INDIRECT($A6&amp;"!C$110:C$116"),"かん水装置",INDIRECT($A6&amp;"!L$110:L$116")),"")</f>
        <v>0</v>
      </c>
      <c r="BG6" s="208">
        <f t="shared" ref="BG6:BG69" ca="1" si="85">IFERROR(SUMIF(INDIRECT($A6&amp;"!C$110:C$116"),"かん水装置",INDIRECT($A6&amp;"!M$110:M$116")),"")</f>
        <v>0</v>
      </c>
      <c r="BH6" s="207">
        <f t="shared" ref="BH6:BH69" ca="1" si="86">IFERROR(SUMIF(INDIRECT($A6&amp;"!C$33:C$116"),"循環扇",INDIRECT($A6&amp;"!F$33:F$116")),"")</f>
        <v>0</v>
      </c>
      <c r="BI6" s="207">
        <f t="shared" ref="BI6:BI69" ca="1" si="87">IFERROR(SUMIF(INDIRECT($A6&amp;"!C$33:C$116"),"循環扇",INDIRECT($A6&amp;"!L$33:L$116")),"")</f>
        <v>0</v>
      </c>
      <c r="BJ6" s="207">
        <f t="shared" ref="BJ6:BJ69" ca="1" si="88">IFERROR(SUMIF(INDIRECT($A6&amp;"!C$33:C$116"),"循環扇",INDIRECT($A6&amp;"!M$33:M$116")),"")</f>
        <v>0</v>
      </c>
      <c r="BK6" s="209">
        <f t="shared" ref="BK6:BK69" ca="1" si="89">IFERROR(SUMIF(INDIRECT($A6&amp;"!C$33:C$116"),"その他",INDIRECT($A6&amp;"!F$33:F$116")),"")</f>
        <v>0</v>
      </c>
      <c r="BL6" s="209">
        <f t="shared" ref="BL6:BL69" ca="1" si="90">IFERROR(SUMIF(INDIRECT($A6&amp;"!C$33:C$116"),"その他",INDIRECT($A6&amp;"!L$33:L$116")),"")</f>
        <v>0</v>
      </c>
      <c r="BM6" s="209">
        <f t="shared" ref="BM6:BM69" ca="1" si="91">IFERROR(SUMIF(INDIRECT($A6&amp;"!C$33:C$116"),"その他",INDIRECT($A6&amp;"!M$33:M$116")),"")</f>
        <v>0</v>
      </c>
      <c r="BN6" s="4" t="str">
        <f t="shared" ref="BN6:BN69" ca="1" si="92">IF(C6=(E6+G6+I6+K6+M6+O6+Q6+S6),"OK","NG")</f>
        <v>OK</v>
      </c>
      <c r="BO6" s="4" t="str">
        <f t="shared" ref="BO6:BO69" ca="1" si="93">IF(D6=(F6+H6+J6+L6+N6+P6+R6+T6),"OK","NG")</f>
        <v>OK</v>
      </c>
    </row>
    <row r="7" spans="1:67" s="36" customFormat="1">
      <c r="A7" s="198">
        <v>3</v>
      </c>
      <c r="B7" s="204">
        <f t="shared" ca="1" si="28"/>
        <v>0</v>
      </c>
      <c r="C7" s="205">
        <f t="shared" ca="1" si="29"/>
        <v>0</v>
      </c>
      <c r="D7" s="205">
        <f t="shared" ca="1" si="30"/>
        <v>0</v>
      </c>
      <c r="E7" s="206">
        <f t="shared" ca="1" si="31"/>
        <v>0</v>
      </c>
      <c r="F7" s="206">
        <f t="shared" ca="1" si="32"/>
        <v>0</v>
      </c>
      <c r="G7" s="206">
        <f t="shared" ca="1" si="33"/>
        <v>0</v>
      </c>
      <c r="H7" s="206">
        <f t="shared" ca="1" si="34"/>
        <v>0</v>
      </c>
      <c r="I7" s="206">
        <f t="shared" ca="1" si="35"/>
        <v>0</v>
      </c>
      <c r="J7" s="206">
        <f t="shared" ca="1" si="36"/>
        <v>0</v>
      </c>
      <c r="K7" s="206">
        <f t="shared" ca="1" si="37"/>
        <v>0</v>
      </c>
      <c r="L7" s="206">
        <f t="shared" ca="1" si="38"/>
        <v>0</v>
      </c>
      <c r="M7" s="206">
        <f t="shared" ca="1" si="39"/>
        <v>0</v>
      </c>
      <c r="N7" s="206">
        <f t="shared" ca="1" si="40"/>
        <v>0</v>
      </c>
      <c r="O7" s="206">
        <f t="shared" ca="1" si="41"/>
        <v>0</v>
      </c>
      <c r="P7" s="206">
        <f t="shared" ca="1" si="42"/>
        <v>0</v>
      </c>
      <c r="Q7" s="206">
        <f t="shared" ca="1" si="43"/>
        <v>0</v>
      </c>
      <c r="R7" s="206">
        <f t="shared" ca="1" si="44"/>
        <v>0</v>
      </c>
      <c r="S7" s="206">
        <f t="shared" ca="1" si="45"/>
        <v>0</v>
      </c>
      <c r="T7" s="206">
        <f t="shared" ca="1" si="46"/>
        <v>0</v>
      </c>
      <c r="U7" s="207">
        <f t="shared" ca="1" si="47"/>
        <v>0</v>
      </c>
      <c r="V7" s="207">
        <f t="shared" ca="1" si="48"/>
        <v>0</v>
      </c>
      <c r="W7" s="207">
        <f t="shared" ca="1" si="49"/>
        <v>0</v>
      </c>
      <c r="X7" s="207">
        <f t="shared" ca="1" si="50"/>
        <v>0</v>
      </c>
      <c r="Y7" s="207">
        <f t="shared" ca="1" si="51"/>
        <v>0</v>
      </c>
      <c r="Z7" s="207">
        <f t="shared" ca="1" si="52"/>
        <v>0</v>
      </c>
      <c r="AA7" s="208">
        <f t="shared" ca="1" si="53"/>
        <v>0</v>
      </c>
      <c r="AB7" s="208">
        <f t="shared" ca="1" si="54"/>
        <v>0</v>
      </c>
      <c r="AC7" s="208">
        <f t="shared" ca="1" si="55"/>
        <v>0</v>
      </c>
      <c r="AD7" s="207">
        <f t="shared" ca="1" si="56"/>
        <v>0</v>
      </c>
      <c r="AE7" s="207">
        <f t="shared" ca="1" si="57"/>
        <v>0</v>
      </c>
      <c r="AF7" s="207">
        <f t="shared" ca="1" si="58"/>
        <v>0</v>
      </c>
      <c r="AG7" s="207">
        <f t="shared" ca="1" si="59"/>
        <v>0</v>
      </c>
      <c r="AH7" s="207">
        <f t="shared" ca="1" si="60"/>
        <v>0</v>
      </c>
      <c r="AI7" s="207">
        <f t="shared" ca="1" si="61"/>
        <v>0</v>
      </c>
      <c r="AJ7" s="208">
        <f t="shared" ca="1" si="62"/>
        <v>0</v>
      </c>
      <c r="AK7" s="208">
        <f t="shared" ca="1" si="63"/>
        <v>0</v>
      </c>
      <c r="AL7" s="208">
        <f t="shared" ca="1" si="64"/>
        <v>0</v>
      </c>
      <c r="AM7" s="207">
        <f t="shared" ca="1" si="65"/>
        <v>0</v>
      </c>
      <c r="AN7" s="207">
        <f t="shared" ca="1" si="66"/>
        <v>0</v>
      </c>
      <c r="AO7" s="207">
        <f t="shared" ca="1" si="67"/>
        <v>0</v>
      </c>
      <c r="AP7" s="207">
        <f t="shared" ca="1" si="68"/>
        <v>0</v>
      </c>
      <c r="AQ7" s="207">
        <f t="shared" ca="1" si="69"/>
        <v>0</v>
      </c>
      <c r="AR7" s="207">
        <f t="shared" ca="1" si="70"/>
        <v>0</v>
      </c>
      <c r="AS7" s="208">
        <f t="shared" ca="1" si="71"/>
        <v>0</v>
      </c>
      <c r="AT7" s="208">
        <f t="shared" ca="1" si="72"/>
        <v>0</v>
      </c>
      <c r="AU7" s="208">
        <f t="shared" ca="1" si="73"/>
        <v>0</v>
      </c>
      <c r="AV7" s="207">
        <f t="shared" ca="1" si="74"/>
        <v>0</v>
      </c>
      <c r="AW7" s="207">
        <f t="shared" ca="1" si="75"/>
        <v>0</v>
      </c>
      <c r="AX7" s="207">
        <f t="shared" ca="1" si="76"/>
        <v>0</v>
      </c>
      <c r="AY7" s="207">
        <f t="shared" ca="1" si="77"/>
        <v>0</v>
      </c>
      <c r="AZ7" s="207">
        <f t="shared" ca="1" si="78"/>
        <v>0</v>
      </c>
      <c r="BA7" s="207">
        <f t="shared" ca="1" si="79"/>
        <v>0</v>
      </c>
      <c r="BB7" s="207">
        <f t="shared" ca="1" si="80"/>
        <v>0</v>
      </c>
      <c r="BC7" s="207">
        <f t="shared" ca="1" si="81"/>
        <v>0</v>
      </c>
      <c r="BD7" s="207">
        <f t="shared" ca="1" si="82"/>
        <v>0</v>
      </c>
      <c r="BE7" s="208">
        <f t="shared" ca="1" si="83"/>
        <v>0</v>
      </c>
      <c r="BF7" s="208">
        <f t="shared" ca="1" si="84"/>
        <v>0</v>
      </c>
      <c r="BG7" s="208">
        <f t="shared" ca="1" si="85"/>
        <v>0</v>
      </c>
      <c r="BH7" s="207">
        <f t="shared" ca="1" si="86"/>
        <v>0</v>
      </c>
      <c r="BI7" s="207">
        <f t="shared" ca="1" si="87"/>
        <v>0</v>
      </c>
      <c r="BJ7" s="207">
        <f t="shared" ca="1" si="88"/>
        <v>0</v>
      </c>
      <c r="BK7" s="209">
        <f t="shared" ca="1" si="89"/>
        <v>0</v>
      </c>
      <c r="BL7" s="209">
        <f t="shared" ca="1" si="90"/>
        <v>0</v>
      </c>
      <c r="BM7" s="209">
        <f t="shared" ca="1" si="91"/>
        <v>0</v>
      </c>
      <c r="BN7" s="4" t="str">
        <f t="shared" ca="1" si="92"/>
        <v>OK</v>
      </c>
      <c r="BO7" s="4" t="str">
        <f t="shared" ca="1" si="93"/>
        <v>OK</v>
      </c>
    </row>
    <row r="8" spans="1:67" s="36" customFormat="1">
      <c r="A8" s="198">
        <v>4</v>
      </c>
      <c r="B8" s="204">
        <f t="shared" ca="1" si="28"/>
        <v>0</v>
      </c>
      <c r="C8" s="205">
        <f t="shared" ca="1" si="29"/>
        <v>0</v>
      </c>
      <c r="D8" s="205">
        <f t="shared" ca="1" si="30"/>
        <v>0</v>
      </c>
      <c r="E8" s="206">
        <f t="shared" ca="1" si="31"/>
        <v>0</v>
      </c>
      <c r="F8" s="206">
        <f t="shared" ca="1" si="32"/>
        <v>0</v>
      </c>
      <c r="G8" s="206">
        <f t="shared" ca="1" si="33"/>
        <v>0</v>
      </c>
      <c r="H8" s="206">
        <f t="shared" ca="1" si="34"/>
        <v>0</v>
      </c>
      <c r="I8" s="206">
        <f t="shared" ca="1" si="35"/>
        <v>0</v>
      </c>
      <c r="J8" s="206">
        <f t="shared" ca="1" si="36"/>
        <v>0</v>
      </c>
      <c r="K8" s="206">
        <f t="shared" ca="1" si="37"/>
        <v>0</v>
      </c>
      <c r="L8" s="206">
        <f t="shared" ca="1" si="38"/>
        <v>0</v>
      </c>
      <c r="M8" s="206">
        <f t="shared" ca="1" si="39"/>
        <v>0</v>
      </c>
      <c r="N8" s="206">
        <f t="shared" ca="1" si="40"/>
        <v>0</v>
      </c>
      <c r="O8" s="206">
        <f t="shared" ca="1" si="41"/>
        <v>0</v>
      </c>
      <c r="P8" s="206">
        <f t="shared" ca="1" si="42"/>
        <v>0</v>
      </c>
      <c r="Q8" s="206">
        <f t="shared" ca="1" si="43"/>
        <v>0</v>
      </c>
      <c r="R8" s="206">
        <f t="shared" ca="1" si="44"/>
        <v>0</v>
      </c>
      <c r="S8" s="206">
        <f t="shared" ca="1" si="45"/>
        <v>0</v>
      </c>
      <c r="T8" s="206">
        <f t="shared" ca="1" si="46"/>
        <v>0</v>
      </c>
      <c r="U8" s="207">
        <f t="shared" ca="1" si="47"/>
        <v>0</v>
      </c>
      <c r="V8" s="207">
        <f t="shared" ca="1" si="48"/>
        <v>0</v>
      </c>
      <c r="W8" s="207">
        <f t="shared" ca="1" si="49"/>
        <v>0</v>
      </c>
      <c r="X8" s="207">
        <f t="shared" ca="1" si="50"/>
        <v>0</v>
      </c>
      <c r="Y8" s="207">
        <f t="shared" ca="1" si="51"/>
        <v>0</v>
      </c>
      <c r="Z8" s="207">
        <f t="shared" ca="1" si="52"/>
        <v>0</v>
      </c>
      <c r="AA8" s="208">
        <f t="shared" ca="1" si="53"/>
        <v>0</v>
      </c>
      <c r="AB8" s="208">
        <f t="shared" ca="1" si="54"/>
        <v>0</v>
      </c>
      <c r="AC8" s="208">
        <f t="shared" ca="1" si="55"/>
        <v>0</v>
      </c>
      <c r="AD8" s="207">
        <f t="shared" ca="1" si="56"/>
        <v>0</v>
      </c>
      <c r="AE8" s="207">
        <f t="shared" ca="1" si="57"/>
        <v>0</v>
      </c>
      <c r="AF8" s="207">
        <f t="shared" ca="1" si="58"/>
        <v>0</v>
      </c>
      <c r="AG8" s="207">
        <f t="shared" ca="1" si="59"/>
        <v>0</v>
      </c>
      <c r="AH8" s="207">
        <f t="shared" ca="1" si="60"/>
        <v>0</v>
      </c>
      <c r="AI8" s="207">
        <f t="shared" ca="1" si="61"/>
        <v>0</v>
      </c>
      <c r="AJ8" s="208">
        <f t="shared" ca="1" si="62"/>
        <v>0</v>
      </c>
      <c r="AK8" s="208">
        <f t="shared" ca="1" si="63"/>
        <v>0</v>
      </c>
      <c r="AL8" s="208">
        <f t="shared" ca="1" si="64"/>
        <v>0</v>
      </c>
      <c r="AM8" s="207">
        <f t="shared" ca="1" si="65"/>
        <v>0</v>
      </c>
      <c r="AN8" s="207">
        <f t="shared" ca="1" si="66"/>
        <v>0</v>
      </c>
      <c r="AO8" s="207">
        <f t="shared" ca="1" si="67"/>
        <v>0</v>
      </c>
      <c r="AP8" s="207">
        <f t="shared" ca="1" si="68"/>
        <v>0</v>
      </c>
      <c r="AQ8" s="207">
        <f t="shared" ca="1" si="69"/>
        <v>0</v>
      </c>
      <c r="AR8" s="207">
        <f t="shared" ca="1" si="70"/>
        <v>0</v>
      </c>
      <c r="AS8" s="208">
        <f t="shared" ca="1" si="71"/>
        <v>0</v>
      </c>
      <c r="AT8" s="208">
        <f t="shared" ca="1" si="72"/>
        <v>0</v>
      </c>
      <c r="AU8" s="208">
        <f t="shared" ca="1" si="73"/>
        <v>0</v>
      </c>
      <c r="AV8" s="207">
        <f t="shared" ca="1" si="74"/>
        <v>0</v>
      </c>
      <c r="AW8" s="207">
        <f t="shared" ca="1" si="75"/>
        <v>0</v>
      </c>
      <c r="AX8" s="207">
        <f t="shared" ca="1" si="76"/>
        <v>0</v>
      </c>
      <c r="AY8" s="207">
        <f t="shared" ca="1" si="77"/>
        <v>0</v>
      </c>
      <c r="AZ8" s="207">
        <f t="shared" ca="1" si="78"/>
        <v>0</v>
      </c>
      <c r="BA8" s="207">
        <f t="shared" ca="1" si="79"/>
        <v>0</v>
      </c>
      <c r="BB8" s="207">
        <f t="shared" ca="1" si="80"/>
        <v>0</v>
      </c>
      <c r="BC8" s="207">
        <f t="shared" ca="1" si="81"/>
        <v>0</v>
      </c>
      <c r="BD8" s="207">
        <f t="shared" ca="1" si="82"/>
        <v>0</v>
      </c>
      <c r="BE8" s="208">
        <f t="shared" ca="1" si="83"/>
        <v>0</v>
      </c>
      <c r="BF8" s="208">
        <f t="shared" ca="1" si="84"/>
        <v>0</v>
      </c>
      <c r="BG8" s="208">
        <f t="shared" ca="1" si="85"/>
        <v>0</v>
      </c>
      <c r="BH8" s="207">
        <f t="shared" ca="1" si="86"/>
        <v>0</v>
      </c>
      <c r="BI8" s="207">
        <f t="shared" ca="1" si="87"/>
        <v>0</v>
      </c>
      <c r="BJ8" s="207">
        <f t="shared" ca="1" si="88"/>
        <v>0</v>
      </c>
      <c r="BK8" s="209">
        <f t="shared" ca="1" si="89"/>
        <v>0</v>
      </c>
      <c r="BL8" s="209">
        <f t="shared" ca="1" si="90"/>
        <v>0</v>
      </c>
      <c r="BM8" s="209">
        <f t="shared" ca="1" si="91"/>
        <v>0</v>
      </c>
      <c r="BN8" s="4" t="str">
        <f t="shared" ca="1" si="92"/>
        <v>OK</v>
      </c>
      <c r="BO8" s="4" t="str">
        <f t="shared" ca="1" si="93"/>
        <v>OK</v>
      </c>
    </row>
    <row r="9" spans="1:67" s="36" customFormat="1">
      <c r="A9" s="198">
        <v>5</v>
      </c>
      <c r="B9" s="204">
        <f t="shared" ca="1" si="28"/>
        <v>0</v>
      </c>
      <c r="C9" s="205">
        <f t="shared" ca="1" si="29"/>
        <v>0</v>
      </c>
      <c r="D9" s="205">
        <f t="shared" ca="1" si="30"/>
        <v>0</v>
      </c>
      <c r="E9" s="206">
        <f t="shared" ca="1" si="31"/>
        <v>0</v>
      </c>
      <c r="F9" s="206">
        <f t="shared" ca="1" si="32"/>
        <v>0</v>
      </c>
      <c r="G9" s="206">
        <f t="shared" ca="1" si="33"/>
        <v>0</v>
      </c>
      <c r="H9" s="206">
        <f t="shared" ca="1" si="34"/>
        <v>0</v>
      </c>
      <c r="I9" s="206">
        <f t="shared" ca="1" si="35"/>
        <v>0</v>
      </c>
      <c r="J9" s="206">
        <f t="shared" ca="1" si="36"/>
        <v>0</v>
      </c>
      <c r="K9" s="206">
        <f t="shared" ca="1" si="37"/>
        <v>0</v>
      </c>
      <c r="L9" s="206">
        <f t="shared" ca="1" si="38"/>
        <v>0</v>
      </c>
      <c r="M9" s="206">
        <f t="shared" ca="1" si="39"/>
        <v>0</v>
      </c>
      <c r="N9" s="206">
        <f t="shared" ca="1" si="40"/>
        <v>0</v>
      </c>
      <c r="O9" s="206">
        <f t="shared" ca="1" si="41"/>
        <v>0</v>
      </c>
      <c r="P9" s="206">
        <f t="shared" ca="1" si="42"/>
        <v>0</v>
      </c>
      <c r="Q9" s="206">
        <f t="shared" ca="1" si="43"/>
        <v>0</v>
      </c>
      <c r="R9" s="206">
        <f t="shared" ca="1" si="44"/>
        <v>0</v>
      </c>
      <c r="S9" s="206">
        <f t="shared" ca="1" si="45"/>
        <v>0</v>
      </c>
      <c r="T9" s="206">
        <f t="shared" ca="1" si="46"/>
        <v>0</v>
      </c>
      <c r="U9" s="207">
        <f t="shared" ca="1" si="47"/>
        <v>0</v>
      </c>
      <c r="V9" s="207">
        <f t="shared" ca="1" si="48"/>
        <v>0</v>
      </c>
      <c r="W9" s="207">
        <f t="shared" ca="1" si="49"/>
        <v>0</v>
      </c>
      <c r="X9" s="207">
        <f t="shared" ca="1" si="50"/>
        <v>0</v>
      </c>
      <c r="Y9" s="207">
        <f t="shared" ca="1" si="51"/>
        <v>0</v>
      </c>
      <c r="Z9" s="207">
        <f t="shared" ca="1" si="52"/>
        <v>0</v>
      </c>
      <c r="AA9" s="208">
        <f t="shared" ca="1" si="53"/>
        <v>0</v>
      </c>
      <c r="AB9" s="208">
        <f t="shared" ca="1" si="54"/>
        <v>0</v>
      </c>
      <c r="AC9" s="208">
        <f t="shared" ca="1" si="55"/>
        <v>0</v>
      </c>
      <c r="AD9" s="207">
        <f t="shared" ca="1" si="56"/>
        <v>0</v>
      </c>
      <c r="AE9" s="207">
        <f t="shared" ca="1" si="57"/>
        <v>0</v>
      </c>
      <c r="AF9" s="207">
        <f t="shared" ca="1" si="58"/>
        <v>0</v>
      </c>
      <c r="AG9" s="207">
        <f t="shared" ca="1" si="59"/>
        <v>0</v>
      </c>
      <c r="AH9" s="207">
        <f t="shared" ca="1" si="60"/>
        <v>0</v>
      </c>
      <c r="AI9" s="207">
        <f t="shared" ca="1" si="61"/>
        <v>0</v>
      </c>
      <c r="AJ9" s="208">
        <f t="shared" ca="1" si="62"/>
        <v>0</v>
      </c>
      <c r="AK9" s="208">
        <f t="shared" ca="1" si="63"/>
        <v>0</v>
      </c>
      <c r="AL9" s="208">
        <f t="shared" ca="1" si="64"/>
        <v>0</v>
      </c>
      <c r="AM9" s="207">
        <f t="shared" ca="1" si="65"/>
        <v>0</v>
      </c>
      <c r="AN9" s="207">
        <f t="shared" ca="1" si="66"/>
        <v>0</v>
      </c>
      <c r="AO9" s="207">
        <f t="shared" ca="1" si="67"/>
        <v>0</v>
      </c>
      <c r="AP9" s="207">
        <f t="shared" ca="1" si="68"/>
        <v>0</v>
      </c>
      <c r="AQ9" s="207">
        <f t="shared" ca="1" si="69"/>
        <v>0</v>
      </c>
      <c r="AR9" s="207">
        <f t="shared" ca="1" si="70"/>
        <v>0</v>
      </c>
      <c r="AS9" s="208">
        <f t="shared" ca="1" si="71"/>
        <v>0</v>
      </c>
      <c r="AT9" s="208">
        <f t="shared" ca="1" si="72"/>
        <v>0</v>
      </c>
      <c r="AU9" s="208">
        <f t="shared" ca="1" si="73"/>
        <v>0</v>
      </c>
      <c r="AV9" s="207">
        <f t="shared" ca="1" si="74"/>
        <v>0</v>
      </c>
      <c r="AW9" s="207">
        <f t="shared" ca="1" si="75"/>
        <v>0</v>
      </c>
      <c r="AX9" s="207">
        <f t="shared" ca="1" si="76"/>
        <v>0</v>
      </c>
      <c r="AY9" s="207">
        <f t="shared" ca="1" si="77"/>
        <v>0</v>
      </c>
      <c r="AZ9" s="207">
        <f t="shared" ca="1" si="78"/>
        <v>0</v>
      </c>
      <c r="BA9" s="207">
        <f t="shared" ca="1" si="79"/>
        <v>0</v>
      </c>
      <c r="BB9" s="207">
        <f t="shared" ca="1" si="80"/>
        <v>0</v>
      </c>
      <c r="BC9" s="207">
        <f t="shared" ca="1" si="81"/>
        <v>0</v>
      </c>
      <c r="BD9" s="207">
        <f t="shared" ca="1" si="82"/>
        <v>0</v>
      </c>
      <c r="BE9" s="208">
        <f t="shared" ca="1" si="83"/>
        <v>0</v>
      </c>
      <c r="BF9" s="208">
        <f t="shared" ca="1" si="84"/>
        <v>0</v>
      </c>
      <c r="BG9" s="208">
        <f t="shared" ca="1" si="85"/>
        <v>0</v>
      </c>
      <c r="BH9" s="207">
        <f t="shared" ca="1" si="86"/>
        <v>0</v>
      </c>
      <c r="BI9" s="207">
        <f t="shared" ca="1" si="87"/>
        <v>0</v>
      </c>
      <c r="BJ9" s="207">
        <f t="shared" ca="1" si="88"/>
        <v>0</v>
      </c>
      <c r="BK9" s="209">
        <f t="shared" ca="1" si="89"/>
        <v>0</v>
      </c>
      <c r="BL9" s="209">
        <f t="shared" ca="1" si="90"/>
        <v>0</v>
      </c>
      <c r="BM9" s="209">
        <f t="shared" ca="1" si="91"/>
        <v>0</v>
      </c>
      <c r="BN9" s="4" t="str">
        <f t="shared" ca="1" si="92"/>
        <v>OK</v>
      </c>
      <c r="BO9" s="4" t="str">
        <f t="shared" ca="1" si="93"/>
        <v>OK</v>
      </c>
    </row>
    <row r="10" spans="1:67" s="36" customFormat="1">
      <c r="A10" s="198">
        <v>6</v>
      </c>
      <c r="B10" s="204">
        <f t="shared" ca="1" si="28"/>
        <v>0</v>
      </c>
      <c r="C10" s="205">
        <f t="shared" ca="1" si="29"/>
        <v>0</v>
      </c>
      <c r="D10" s="205">
        <f t="shared" ca="1" si="30"/>
        <v>0</v>
      </c>
      <c r="E10" s="206">
        <f t="shared" ca="1" si="31"/>
        <v>0</v>
      </c>
      <c r="F10" s="206">
        <f t="shared" ca="1" si="32"/>
        <v>0</v>
      </c>
      <c r="G10" s="206">
        <f t="shared" ca="1" si="33"/>
        <v>0</v>
      </c>
      <c r="H10" s="206">
        <f t="shared" ca="1" si="34"/>
        <v>0</v>
      </c>
      <c r="I10" s="206">
        <f t="shared" ca="1" si="35"/>
        <v>0</v>
      </c>
      <c r="J10" s="206">
        <f t="shared" ca="1" si="36"/>
        <v>0</v>
      </c>
      <c r="K10" s="206">
        <f t="shared" ca="1" si="37"/>
        <v>0</v>
      </c>
      <c r="L10" s="206">
        <f t="shared" ca="1" si="38"/>
        <v>0</v>
      </c>
      <c r="M10" s="206">
        <f t="shared" ca="1" si="39"/>
        <v>0</v>
      </c>
      <c r="N10" s="206">
        <f t="shared" ca="1" si="40"/>
        <v>0</v>
      </c>
      <c r="O10" s="206">
        <f t="shared" ca="1" si="41"/>
        <v>0</v>
      </c>
      <c r="P10" s="206">
        <f t="shared" ca="1" si="42"/>
        <v>0</v>
      </c>
      <c r="Q10" s="206">
        <f t="shared" ca="1" si="43"/>
        <v>0</v>
      </c>
      <c r="R10" s="206">
        <f t="shared" ca="1" si="44"/>
        <v>0</v>
      </c>
      <c r="S10" s="206">
        <f t="shared" ca="1" si="45"/>
        <v>0</v>
      </c>
      <c r="T10" s="206">
        <f t="shared" ca="1" si="46"/>
        <v>0</v>
      </c>
      <c r="U10" s="207">
        <f t="shared" ca="1" si="47"/>
        <v>0</v>
      </c>
      <c r="V10" s="207">
        <f t="shared" ca="1" si="48"/>
        <v>0</v>
      </c>
      <c r="W10" s="207">
        <f t="shared" ca="1" si="49"/>
        <v>0</v>
      </c>
      <c r="X10" s="207">
        <f t="shared" ca="1" si="50"/>
        <v>0</v>
      </c>
      <c r="Y10" s="207">
        <f t="shared" ca="1" si="51"/>
        <v>0</v>
      </c>
      <c r="Z10" s="207">
        <f t="shared" ca="1" si="52"/>
        <v>0</v>
      </c>
      <c r="AA10" s="208">
        <f t="shared" ca="1" si="53"/>
        <v>0</v>
      </c>
      <c r="AB10" s="208">
        <f t="shared" ca="1" si="54"/>
        <v>0</v>
      </c>
      <c r="AC10" s="208">
        <f t="shared" ca="1" si="55"/>
        <v>0</v>
      </c>
      <c r="AD10" s="207">
        <f t="shared" ca="1" si="56"/>
        <v>0</v>
      </c>
      <c r="AE10" s="207">
        <f t="shared" ca="1" si="57"/>
        <v>0</v>
      </c>
      <c r="AF10" s="207">
        <f t="shared" ca="1" si="58"/>
        <v>0</v>
      </c>
      <c r="AG10" s="207">
        <f t="shared" ca="1" si="59"/>
        <v>0</v>
      </c>
      <c r="AH10" s="207">
        <f t="shared" ca="1" si="60"/>
        <v>0</v>
      </c>
      <c r="AI10" s="207">
        <f t="shared" ca="1" si="61"/>
        <v>0</v>
      </c>
      <c r="AJ10" s="208">
        <f t="shared" ca="1" si="62"/>
        <v>0</v>
      </c>
      <c r="AK10" s="208">
        <f t="shared" ca="1" si="63"/>
        <v>0</v>
      </c>
      <c r="AL10" s="208">
        <f t="shared" ca="1" si="64"/>
        <v>0</v>
      </c>
      <c r="AM10" s="207">
        <f t="shared" ca="1" si="65"/>
        <v>0</v>
      </c>
      <c r="AN10" s="207">
        <f t="shared" ca="1" si="66"/>
        <v>0</v>
      </c>
      <c r="AO10" s="207">
        <f t="shared" ca="1" si="67"/>
        <v>0</v>
      </c>
      <c r="AP10" s="207">
        <f t="shared" ca="1" si="68"/>
        <v>0</v>
      </c>
      <c r="AQ10" s="207">
        <f t="shared" ca="1" si="69"/>
        <v>0</v>
      </c>
      <c r="AR10" s="207">
        <f t="shared" ca="1" si="70"/>
        <v>0</v>
      </c>
      <c r="AS10" s="208">
        <f t="shared" ca="1" si="71"/>
        <v>0</v>
      </c>
      <c r="AT10" s="208">
        <f t="shared" ca="1" si="72"/>
        <v>0</v>
      </c>
      <c r="AU10" s="208">
        <f t="shared" ca="1" si="73"/>
        <v>0</v>
      </c>
      <c r="AV10" s="207">
        <f t="shared" ca="1" si="74"/>
        <v>0</v>
      </c>
      <c r="AW10" s="207">
        <f t="shared" ca="1" si="75"/>
        <v>0</v>
      </c>
      <c r="AX10" s="207">
        <f t="shared" ca="1" si="76"/>
        <v>0</v>
      </c>
      <c r="AY10" s="207">
        <f t="shared" ca="1" si="77"/>
        <v>0</v>
      </c>
      <c r="AZ10" s="207">
        <f t="shared" ca="1" si="78"/>
        <v>0</v>
      </c>
      <c r="BA10" s="207">
        <f t="shared" ca="1" si="79"/>
        <v>0</v>
      </c>
      <c r="BB10" s="207">
        <f t="shared" ca="1" si="80"/>
        <v>0</v>
      </c>
      <c r="BC10" s="207">
        <f t="shared" ca="1" si="81"/>
        <v>0</v>
      </c>
      <c r="BD10" s="207">
        <f t="shared" ca="1" si="82"/>
        <v>0</v>
      </c>
      <c r="BE10" s="208">
        <f t="shared" ca="1" si="83"/>
        <v>0</v>
      </c>
      <c r="BF10" s="208">
        <f t="shared" ca="1" si="84"/>
        <v>0</v>
      </c>
      <c r="BG10" s="208">
        <f t="shared" ca="1" si="85"/>
        <v>0</v>
      </c>
      <c r="BH10" s="207">
        <f t="shared" ca="1" si="86"/>
        <v>0</v>
      </c>
      <c r="BI10" s="207">
        <f t="shared" ca="1" si="87"/>
        <v>0</v>
      </c>
      <c r="BJ10" s="207">
        <f t="shared" ca="1" si="88"/>
        <v>0</v>
      </c>
      <c r="BK10" s="209">
        <f t="shared" ca="1" si="89"/>
        <v>0</v>
      </c>
      <c r="BL10" s="209">
        <f t="shared" ca="1" si="90"/>
        <v>0</v>
      </c>
      <c r="BM10" s="209">
        <f t="shared" ca="1" si="91"/>
        <v>0</v>
      </c>
      <c r="BN10" s="4" t="str">
        <f t="shared" ca="1" si="92"/>
        <v>OK</v>
      </c>
      <c r="BO10" s="4" t="str">
        <f t="shared" ca="1" si="93"/>
        <v>OK</v>
      </c>
    </row>
    <row r="11" spans="1:67" s="36" customFormat="1">
      <c r="A11" s="198">
        <v>7</v>
      </c>
      <c r="B11" s="204">
        <f t="shared" ca="1" si="28"/>
        <v>0</v>
      </c>
      <c r="C11" s="205">
        <f t="shared" ca="1" si="29"/>
        <v>0</v>
      </c>
      <c r="D11" s="205">
        <f t="shared" ca="1" si="30"/>
        <v>0</v>
      </c>
      <c r="E11" s="206">
        <f t="shared" ca="1" si="31"/>
        <v>0</v>
      </c>
      <c r="F11" s="206">
        <f t="shared" ca="1" si="32"/>
        <v>0</v>
      </c>
      <c r="G11" s="206">
        <f t="shared" ca="1" si="33"/>
        <v>0</v>
      </c>
      <c r="H11" s="206">
        <f t="shared" ca="1" si="34"/>
        <v>0</v>
      </c>
      <c r="I11" s="206">
        <f t="shared" ca="1" si="35"/>
        <v>0</v>
      </c>
      <c r="J11" s="206">
        <f t="shared" ca="1" si="36"/>
        <v>0</v>
      </c>
      <c r="K11" s="206">
        <f t="shared" ca="1" si="37"/>
        <v>0</v>
      </c>
      <c r="L11" s="206">
        <f t="shared" ca="1" si="38"/>
        <v>0</v>
      </c>
      <c r="M11" s="206">
        <f t="shared" ca="1" si="39"/>
        <v>0</v>
      </c>
      <c r="N11" s="206">
        <f t="shared" ca="1" si="40"/>
        <v>0</v>
      </c>
      <c r="O11" s="206">
        <f t="shared" ca="1" si="41"/>
        <v>0</v>
      </c>
      <c r="P11" s="206">
        <f t="shared" ca="1" si="42"/>
        <v>0</v>
      </c>
      <c r="Q11" s="206">
        <f t="shared" ca="1" si="43"/>
        <v>0</v>
      </c>
      <c r="R11" s="206">
        <f t="shared" ca="1" si="44"/>
        <v>0</v>
      </c>
      <c r="S11" s="206">
        <f t="shared" ca="1" si="45"/>
        <v>0</v>
      </c>
      <c r="T11" s="206">
        <f t="shared" ca="1" si="46"/>
        <v>0</v>
      </c>
      <c r="U11" s="207">
        <f t="shared" ca="1" si="47"/>
        <v>0</v>
      </c>
      <c r="V11" s="207">
        <f t="shared" ca="1" si="48"/>
        <v>0</v>
      </c>
      <c r="W11" s="207">
        <f t="shared" ca="1" si="49"/>
        <v>0</v>
      </c>
      <c r="X11" s="207">
        <f t="shared" ca="1" si="50"/>
        <v>0</v>
      </c>
      <c r="Y11" s="207">
        <f t="shared" ca="1" si="51"/>
        <v>0</v>
      </c>
      <c r="Z11" s="207">
        <f t="shared" ca="1" si="52"/>
        <v>0</v>
      </c>
      <c r="AA11" s="208">
        <f t="shared" ca="1" si="53"/>
        <v>0</v>
      </c>
      <c r="AB11" s="208">
        <f t="shared" ca="1" si="54"/>
        <v>0</v>
      </c>
      <c r="AC11" s="208">
        <f t="shared" ca="1" si="55"/>
        <v>0</v>
      </c>
      <c r="AD11" s="207">
        <f t="shared" ca="1" si="56"/>
        <v>0</v>
      </c>
      <c r="AE11" s="207">
        <f t="shared" ca="1" si="57"/>
        <v>0</v>
      </c>
      <c r="AF11" s="207">
        <f t="shared" ca="1" si="58"/>
        <v>0</v>
      </c>
      <c r="AG11" s="207">
        <f t="shared" ca="1" si="59"/>
        <v>0</v>
      </c>
      <c r="AH11" s="207">
        <f t="shared" ca="1" si="60"/>
        <v>0</v>
      </c>
      <c r="AI11" s="207">
        <f t="shared" ca="1" si="61"/>
        <v>0</v>
      </c>
      <c r="AJ11" s="208">
        <f t="shared" ca="1" si="62"/>
        <v>0</v>
      </c>
      <c r="AK11" s="208">
        <f t="shared" ca="1" si="63"/>
        <v>0</v>
      </c>
      <c r="AL11" s="208">
        <f t="shared" ca="1" si="64"/>
        <v>0</v>
      </c>
      <c r="AM11" s="207">
        <f t="shared" ca="1" si="65"/>
        <v>0</v>
      </c>
      <c r="AN11" s="207">
        <f t="shared" ca="1" si="66"/>
        <v>0</v>
      </c>
      <c r="AO11" s="207">
        <f t="shared" ca="1" si="67"/>
        <v>0</v>
      </c>
      <c r="AP11" s="207">
        <f t="shared" ca="1" si="68"/>
        <v>0</v>
      </c>
      <c r="AQ11" s="207">
        <f t="shared" ca="1" si="69"/>
        <v>0</v>
      </c>
      <c r="AR11" s="207">
        <f t="shared" ca="1" si="70"/>
        <v>0</v>
      </c>
      <c r="AS11" s="208">
        <f t="shared" ca="1" si="71"/>
        <v>0</v>
      </c>
      <c r="AT11" s="208">
        <f t="shared" ca="1" si="72"/>
        <v>0</v>
      </c>
      <c r="AU11" s="208">
        <f t="shared" ca="1" si="73"/>
        <v>0</v>
      </c>
      <c r="AV11" s="207">
        <f t="shared" ca="1" si="74"/>
        <v>0</v>
      </c>
      <c r="AW11" s="207">
        <f t="shared" ca="1" si="75"/>
        <v>0</v>
      </c>
      <c r="AX11" s="207">
        <f t="shared" ca="1" si="76"/>
        <v>0</v>
      </c>
      <c r="AY11" s="207">
        <f t="shared" ca="1" si="77"/>
        <v>0</v>
      </c>
      <c r="AZ11" s="207">
        <f t="shared" ca="1" si="78"/>
        <v>0</v>
      </c>
      <c r="BA11" s="207">
        <f t="shared" ca="1" si="79"/>
        <v>0</v>
      </c>
      <c r="BB11" s="207">
        <f t="shared" ca="1" si="80"/>
        <v>0</v>
      </c>
      <c r="BC11" s="207">
        <f t="shared" ca="1" si="81"/>
        <v>0</v>
      </c>
      <c r="BD11" s="207">
        <f t="shared" ca="1" si="82"/>
        <v>0</v>
      </c>
      <c r="BE11" s="208">
        <f t="shared" ca="1" si="83"/>
        <v>0</v>
      </c>
      <c r="BF11" s="208">
        <f t="shared" ca="1" si="84"/>
        <v>0</v>
      </c>
      <c r="BG11" s="208">
        <f t="shared" ca="1" si="85"/>
        <v>0</v>
      </c>
      <c r="BH11" s="207">
        <f t="shared" ca="1" si="86"/>
        <v>0</v>
      </c>
      <c r="BI11" s="207">
        <f t="shared" ca="1" si="87"/>
        <v>0</v>
      </c>
      <c r="BJ11" s="207">
        <f t="shared" ca="1" si="88"/>
        <v>0</v>
      </c>
      <c r="BK11" s="209">
        <f t="shared" ca="1" si="89"/>
        <v>0</v>
      </c>
      <c r="BL11" s="209">
        <f t="shared" ca="1" si="90"/>
        <v>0</v>
      </c>
      <c r="BM11" s="209">
        <f t="shared" ca="1" si="91"/>
        <v>0</v>
      </c>
      <c r="BN11" s="4" t="str">
        <f t="shared" ca="1" si="92"/>
        <v>OK</v>
      </c>
      <c r="BO11" s="4" t="str">
        <f t="shared" ca="1" si="93"/>
        <v>OK</v>
      </c>
    </row>
    <row r="12" spans="1:67" s="36" customFormat="1">
      <c r="A12" s="198">
        <v>8</v>
      </c>
      <c r="B12" s="204">
        <f t="shared" ca="1" si="28"/>
        <v>0</v>
      </c>
      <c r="C12" s="205">
        <f t="shared" ca="1" si="29"/>
        <v>0</v>
      </c>
      <c r="D12" s="205">
        <f t="shared" ca="1" si="30"/>
        <v>0</v>
      </c>
      <c r="E12" s="206">
        <f t="shared" ca="1" si="31"/>
        <v>0</v>
      </c>
      <c r="F12" s="206">
        <f t="shared" ca="1" si="32"/>
        <v>0</v>
      </c>
      <c r="G12" s="206">
        <f t="shared" ca="1" si="33"/>
        <v>0</v>
      </c>
      <c r="H12" s="206">
        <f t="shared" ca="1" si="34"/>
        <v>0</v>
      </c>
      <c r="I12" s="206">
        <f t="shared" ca="1" si="35"/>
        <v>0</v>
      </c>
      <c r="J12" s="206">
        <f t="shared" ca="1" si="36"/>
        <v>0</v>
      </c>
      <c r="K12" s="206">
        <f t="shared" ca="1" si="37"/>
        <v>0</v>
      </c>
      <c r="L12" s="206">
        <f t="shared" ca="1" si="38"/>
        <v>0</v>
      </c>
      <c r="M12" s="206">
        <f t="shared" ca="1" si="39"/>
        <v>0</v>
      </c>
      <c r="N12" s="206">
        <f t="shared" ca="1" si="40"/>
        <v>0</v>
      </c>
      <c r="O12" s="206">
        <f t="shared" ca="1" si="41"/>
        <v>0</v>
      </c>
      <c r="P12" s="206">
        <f t="shared" ca="1" si="42"/>
        <v>0</v>
      </c>
      <c r="Q12" s="206">
        <f t="shared" ca="1" si="43"/>
        <v>0</v>
      </c>
      <c r="R12" s="206">
        <f t="shared" ca="1" si="44"/>
        <v>0</v>
      </c>
      <c r="S12" s="206">
        <f t="shared" ca="1" si="45"/>
        <v>0</v>
      </c>
      <c r="T12" s="206">
        <f t="shared" ca="1" si="46"/>
        <v>0</v>
      </c>
      <c r="U12" s="207">
        <f t="shared" ca="1" si="47"/>
        <v>0</v>
      </c>
      <c r="V12" s="207">
        <f t="shared" ca="1" si="48"/>
        <v>0</v>
      </c>
      <c r="W12" s="207">
        <f t="shared" ca="1" si="49"/>
        <v>0</v>
      </c>
      <c r="X12" s="207">
        <f t="shared" ca="1" si="50"/>
        <v>0</v>
      </c>
      <c r="Y12" s="207">
        <f t="shared" ca="1" si="51"/>
        <v>0</v>
      </c>
      <c r="Z12" s="207">
        <f t="shared" ca="1" si="52"/>
        <v>0</v>
      </c>
      <c r="AA12" s="208">
        <f t="shared" ca="1" si="53"/>
        <v>0</v>
      </c>
      <c r="AB12" s="208">
        <f t="shared" ca="1" si="54"/>
        <v>0</v>
      </c>
      <c r="AC12" s="208">
        <f t="shared" ca="1" si="55"/>
        <v>0</v>
      </c>
      <c r="AD12" s="207">
        <f t="shared" ca="1" si="56"/>
        <v>0</v>
      </c>
      <c r="AE12" s="207">
        <f t="shared" ca="1" si="57"/>
        <v>0</v>
      </c>
      <c r="AF12" s="207">
        <f t="shared" ca="1" si="58"/>
        <v>0</v>
      </c>
      <c r="AG12" s="207">
        <f t="shared" ca="1" si="59"/>
        <v>0</v>
      </c>
      <c r="AH12" s="207">
        <f t="shared" ca="1" si="60"/>
        <v>0</v>
      </c>
      <c r="AI12" s="207">
        <f t="shared" ca="1" si="61"/>
        <v>0</v>
      </c>
      <c r="AJ12" s="208">
        <f t="shared" ca="1" si="62"/>
        <v>0</v>
      </c>
      <c r="AK12" s="208">
        <f t="shared" ca="1" si="63"/>
        <v>0</v>
      </c>
      <c r="AL12" s="208">
        <f t="shared" ca="1" si="64"/>
        <v>0</v>
      </c>
      <c r="AM12" s="207">
        <f t="shared" ca="1" si="65"/>
        <v>0</v>
      </c>
      <c r="AN12" s="207">
        <f t="shared" ca="1" si="66"/>
        <v>0</v>
      </c>
      <c r="AO12" s="207">
        <f t="shared" ca="1" si="67"/>
        <v>0</v>
      </c>
      <c r="AP12" s="207">
        <f t="shared" ca="1" si="68"/>
        <v>0</v>
      </c>
      <c r="AQ12" s="207">
        <f t="shared" ca="1" si="69"/>
        <v>0</v>
      </c>
      <c r="AR12" s="207">
        <f t="shared" ca="1" si="70"/>
        <v>0</v>
      </c>
      <c r="AS12" s="208">
        <f t="shared" ca="1" si="71"/>
        <v>0</v>
      </c>
      <c r="AT12" s="208">
        <f t="shared" ca="1" si="72"/>
        <v>0</v>
      </c>
      <c r="AU12" s="208">
        <f t="shared" ca="1" si="73"/>
        <v>0</v>
      </c>
      <c r="AV12" s="207">
        <f t="shared" ca="1" si="74"/>
        <v>0</v>
      </c>
      <c r="AW12" s="207">
        <f t="shared" ca="1" si="75"/>
        <v>0</v>
      </c>
      <c r="AX12" s="207">
        <f t="shared" ca="1" si="76"/>
        <v>0</v>
      </c>
      <c r="AY12" s="207">
        <f t="shared" ca="1" si="77"/>
        <v>0</v>
      </c>
      <c r="AZ12" s="207">
        <f t="shared" ca="1" si="78"/>
        <v>0</v>
      </c>
      <c r="BA12" s="207">
        <f t="shared" ca="1" si="79"/>
        <v>0</v>
      </c>
      <c r="BB12" s="207">
        <f t="shared" ca="1" si="80"/>
        <v>0</v>
      </c>
      <c r="BC12" s="207">
        <f t="shared" ca="1" si="81"/>
        <v>0</v>
      </c>
      <c r="BD12" s="207">
        <f t="shared" ca="1" si="82"/>
        <v>0</v>
      </c>
      <c r="BE12" s="208">
        <f t="shared" ca="1" si="83"/>
        <v>0</v>
      </c>
      <c r="BF12" s="208">
        <f t="shared" ca="1" si="84"/>
        <v>0</v>
      </c>
      <c r="BG12" s="208">
        <f t="shared" ca="1" si="85"/>
        <v>0</v>
      </c>
      <c r="BH12" s="207">
        <f t="shared" ca="1" si="86"/>
        <v>0</v>
      </c>
      <c r="BI12" s="207">
        <f t="shared" ca="1" si="87"/>
        <v>0</v>
      </c>
      <c r="BJ12" s="207">
        <f t="shared" ca="1" si="88"/>
        <v>0</v>
      </c>
      <c r="BK12" s="209">
        <f t="shared" ca="1" si="89"/>
        <v>0</v>
      </c>
      <c r="BL12" s="209">
        <f t="shared" ca="1" si="90"/>
        <v>0</v>
      </c>
      <c r="BM12" s="209">
        <f t="shared" ca="1" si="91"/>
        <v>0</v>
      </c>
      <c r="BN12" s="4" t="str">
        <f t="shared" ca="1" si="92"/>
        <v>OK</v>
      </c>
      <c r="BO12" s="4" t="str">
        <f t="shared" ca="1" si="93"/>
        <v>OK</v>
      </c>
    </row>
    <row r="13" spans="1:67" s="36" customFormat="1">
      <c r="A13" s="198">
        <v>9</v>
      </c>
      <c r="B13" s="204">
        <f t="shared" ca="1" si="28"/>
        <v>0</v>
      </c>
      <c r="C13" s="205">
        <f t="shared" ca="1" si="29"/>
        <v>0</v>
      </c>
      <c r="D13" s="205">
        <f t="shared" ca="1" si="30"/>
        <v>0</v>
      </c>
      <c r="E13" s="206">
        <f t="shared" ca="1" si="31"/>
        <v>0</v>
      </c>
      <c r="F13" s="206">
        <f t="shared" ca="1" si="32"/>
        <v>0</v>
      </c>
      <c r="G13" s="206">
        <f t="shared" ca="1" si="33"/>
        <v>0</v>
      </c>
      <c r="H13" s="206">
        <f t="shared" ca="1" si="34"/>
        <v>0</v>
      </c>
      <c r="I13" s="206">
        <f t="shared" ca="1" si="35"/>
        <v>0</v>
      </c>
      <c r="J13" s="206">
        <f t="shared" ca="1" si="36"/>
        <v>0</v>
      </c>
      <c r="K13" s="206">
        <f t="shared" ca="1" si="37"/>
        <v>0</v>
      </c>
      <c r="L13" s="206">
        <f t="shared" ca="1" si="38"/>
        <v>0</v>
      </c>
      <c r="M13" s="206">
        <f t="shared" ca="1" si="39"/>
        <v>0</v>
      </c>
      <c r="N13" s="206">
        <f t="shared" ca="1" si="40"/>
        <v>0</v>
      </c>
      <c r="O13" s="206">
        <f t="shared" ca="1" si="41"/>
        <v>0</v>
      </c>
      <c r="P13" s="206">
        <f t="shared" ca="1" si="42"/>
        <v>0</v>
      </c>
      <c r="Q13" s="206">
        <f t="shared" ca="1" si="43"/>
        <v>0</v>
      </c>
      <c r="R13" s="206">
        <f t="shared" ca="1" si="44"/>
        <v>0</v>
      </c>
      <c r="S13" s="206">
        <f t="shared" ca="1" si="45"/>
        <v>0</v>
      </c>
      <c r="T13" s="206">
        <f t="shared" ca="1" si="46"/>
        <v>0</v>
      </c>
      <c r="U13" s="207">
        <f t="shared" ca="1" si="47"/>
        <v>0</v>
      </c>
      <c r="V13" s="207">
        <f t="shared" ca="1" si="48"/>
        <v>0</v>
      </c>
      <c r="W13" s="207">
        <f t="shared" ca="1" si="49"/>
        <v>0</v>
      </c>
      <c r="X13" s="207">
        <f t="shared" ca="1" si="50"/>
        <v>0</v>
      </c>
      <c r="Y13" s="207">
        <f t="shared" ca="1" si="51"/>
        <v>0</v>
      </c>
      <c r="Z13" s="207">
        <f t="shared" ca="1" si="52"/>
        <v>0</v>
      </c>
      <c r="AA13" s="208">
        <f t="shared" ca="1" si="53"/>
        <v>0</v>
      </c>
      <c r="AB13" s="208">
        <f t="shared" ca="1" si="54"/>
        <v>0</v>
      </c>
      <c r="AC13" s="208">
        <f t="shared" ca="1" si="55"/>
        <v>0</v>
      </c>
      <c r="AD13" s="207">
        <f t="shared" ca="1" si="56"/>
        <v>0</v>
      </c>
      <c r="AE13" s="207">
        <f t="shared" ca="1" si="57"/>
        <v>0</v>
      </c>
      <c r="AF13" s="207">
        <f t="shared" ca="1" si="58"/>
        <v>0</v>
      </c>
      <c r="AG13" s="207">
        <f t="shared" ca="1" si="59"/>
        <v>0</v>
      </c>
      <c r="AH13" s="207">
        <f t="shared" ca="1" si="60"/>
        <v>0</v>
      </c>
      <c r="AI13" s="207">
        <f t="shared" ca="1" si="61"/>
        <v>0</v>
      </c>
      <c r="AJ13" s="208">
        <f t="shared" ca="1" si="62"/>
        <v>0</v>
      </c>
      <c r="AK13" s="208">
        <f t="shared" ca="1" si="63"/>
        <v>0</v>
      </c>
      <c r="AL13" s="208">
        <f t="shared" ca="1" si="64"/>
        <v>0</v>
      </c>
      <c r="AM13" s="207">
        <f t="shared" ca="1" si="65"/>
        <v>0</v>
      </c>
      <c r="AN13" s="207">
        <f t="shared" ca="1" si="66"/>
        <v>0</v>
      </c>
      <c r="AO13" s="207">
        <f t="shared" ca="1" si="67"/>
        <v>0</v>
      </c>
      <c r="AP13" s="207">
        <f t="shared" ca="1" si="68"/>
        <v>0</v>
      </c>
      <c r="AQ13" s="207">
        <f t="shared" ca="1" si="69"/>
        <v>0</v>
      </c>
      <c r="AR13" s="207">
        <f t="shared" ca="1" si="70"/>
        <v>0</v>
      </c>
      <c r="AS13" s="208">
        <f t="shared" ca="1" si="71"/>
        <v>0</v>
      </c>
      <c r="AT13" s="208">
        <f t="shared" ca="1" si="72"/>
        <v>0</v>
      </c>
      <c r="AU13" s="208">
        <f t="shared" ca="1" si="73"/>
        <v>0</v>
      </c>
      <c r="AV13" s="207">
        <f t="shared" ca="1" si="74"/>
        <v>0</v>
      </c>
      <c r="AW13" s="207">
        <f t="shared" ca="1" si="75"/>
        <v>0</v>
      </c>
      <c r="AX13" s="207">
        <f t="shared" ca="1" si="76"/>
        <v>0</v>
      </c>
      <c r="AY13" s="207">
        <f t="shared" ca="1" si="77"/>
        <v>0</v>
      </c>
      <c r="AZ13" s="207">
        <f t="shared" ca="1" si="78"/>
        <v>0</v>
      </c>
      <c r="BA13" s="207">
        <f t="shared" ca="1" si="79"/>
        <v>0</v>
      </c>
      <c r="BB13" s="207">
        <f t="shared" ca="1" si="80"/>
        <v>0</v>
      </c>
      <c r="BC13" s="207">
        <f t="shared" ca="1" si="81"/>
        <v>0</v>
      </c>
      <c r="BD13" s="207">
        <f t="shared" ca="1" si="82"/>
        <v>0</v>
      </c>
      <c r="BE13" s="208">
        <f t="shared" ca="1" si="83"/>
        <v>0</v>
      </c>
      <c r="BF13" s="208">
        <f t="shared" ca="1" si="84"/>
        <v>0</v>
      </c>
      <c r="BG13" s="208">
        <f t="shared" ca="1" si="85"/>
        <v>0</v>
      </c>
      <c r="BH13" s="207">
        <f t="shared" ca="1" si="86"/>
        <v>0</v>
      </c>
      <c r="BI13" s="207">
        <f t="shared" ca="1" si="87"/>
        <v>0</v>
      </c>
      <c r="BJ13" s="207">
        <f t="shared" ca="1" si="88"/>
        <v>0</v>
      </c>
      <c r="BK13" s="209">
        <f t="shared" ca="1" si="89"/>
        <v>0</v>
      </c>
      <c r="BL13" s="209">
        <f t="shared" ca="1" si="90"/>
        <v>0</v>
      </c>
      <c r="BM13" s="209">
        <f t="shared" ca="1" si="91"/>
        <v>0</v>
      </c>
      <c r="BN13" s="4" t="str">
        <f t="shared" ca="1" si="92"/>
        <v>OK</v>
      </c>
      <c r="BO13" s="4" t="str">
        <f t="shared" ca="1" si="93"/>
        <v>OK</v>
      </c>
    </row>
    <row r="14" spans="1:67" s="36" customFormat="1">
      <c r="A14" s="198">
        <v>10</v>
      </c>
      <c r="B14" s="204">
        <f t="shared" ca="1" si="28"/>
        <v>0</v>
      </c>
      <c r="C14" s="205">
        <f t="shared" ca="1" si="29"/>
        <v>0</v>
      </c>
      <c r="D14" s="205">
        <f t="shared" ca="1" si="30"/>
        <v>0</v>
      </c>
      <c r="E14" s="206">
        <f t="shared" ca="1" si="31"/>
        <v>0</v>
      </c>
      <c r="F14" s="206">
        <f t="shared" ca="1" si="32"/>
        <v>0</v>
      </c>
      <c r="G14" s="206">
        <f t="shared" ca="1" si="33"/>
        <v>0</v>
      </c>
      <c r="H14" s="206">
        <f t="shared" ca="1" si="34"/>
        <v>0</v>
      </c>
      <c r="I14" s="206">
        <f t="shared" ca="1" si="35"/>
        <v>0</v>
      </c>
      <c r="J14" s="206">
        <f t="shared" ca="1" si="36"/>
        <v>0</v>
      </c>
      <c r="K14" s="206">
        <f t="shared" ca="1" si="37"/>
        <v>0</v>
      </c>
      <c r="L14" s="206">
        <f t="shared" ca="1" si="38"/>
        <v>0</v>
      </c>
      <c r="M14" s="206">
        <f t="shared" ca="1" si="39"/>
        <v>0</v>
      </c>
      <c r="N14" s="206">
        <f t="shared" ca="1" si="40"/>
        <v>0</v>
      </c>
      <c r="O14" s="206">
        <f t="shared" ca="1" si="41"/>
        <v>0</v>
      </c>
      <c r="P14" s="206">
        <f t="shared" ca="1" si="42"/>
        <v>0</v>
      </c>
      <c r="Q14" s="206">
        <f t="shared" ca="1" si="43"/>
        <v>0</v>
      </c>
      <c r="R14" s="206">
        <f t="shared" ca="1" si="44"/>
        <v>0</v>
      </c>
      <c r="S14" s="206">
        <f t="shared" ca="1" si="45"/>
        <v>0</v>
      </c>
      <c r="T14" s="206">
        <f t="shared" ca="1" si="46"/>
        <v>0</v>
      </c>
      <c r="U14" s="207">
        <f t="shared" ca="1" si="47"/>
        <v>0</v>
      </c>
      <c r="V14" s="207">
        <f t="shared" ca="1" si="48"/>
        <v>0</v>
      </c>
      <c r="W14" s="207">
        <f t="shared" ca="1" si="49"/>
        <v>0</v>
      </c>
      <c r="X14" s="207">
        <f t="shared" ca="1" si="50"/>
        <v>0</v>
      </c>
      <c r="Y14" s="207">
        <f t="shared" ca="1" si="51"/>
        <v>0</v>
      </c>
      <c r="Z14" s="207">
        <f t="shared" ca="1" si="52"/>
        <v>0</v>
      </c>
      <c r="AA14" s="208">
        <f t="shared" ca="1" si="53"/>
        <v>0</v>
      </c>
      <c r="AB14" s="208">
        <f t="shared" ca="1" si="54"/>
        <v>0</v>
      </c>
      <c r="AC14" s="208">
        <f t="shared" ca="1" si="55"/>
        <v>0</v>
      </c>
      <c r="AD14" s="207">
        <f t="shared" ca="1" si="56"/>
        <v>0</v>
      </c>
      <c r="AE14" s="207">
        <f t="shared" ca="1" si="57"/>
        <v>0</v>
      </c>
      <c r="AF14" s="207">
        <f t="shared" ca="1" si="58"/>
        <v>0</v>
      </c>
      <c r="AG14" s="207">
        <f t="shared" ca="1" si="59"/>
        <v>0</v>
      </c>
      <c r="AH14" s="207">
        <f t="shared" ca="1" si="60"/>
        <v>0</v>
      </c>
      <c r="AI14" s="207">
        <f t="shared" ca="1" si="61"/>
        <v>0</v>
      </c>
      <c r="AJ14" s="208">
        <f t="shared" ca="1" si="62"/>
        <v>0</v>
      </c>
      <c r="AK14" s="208">
        <f t="shared" ca="1" si="63"/>
        <v>0</v>
      </c>
      <c r="AL14" s="208">
        <f t="shared" ca="1" si="64"/>
        <v>0</v>
      </c>
      <c r="AM14" s="207">
        <f t="shared" ca="1" si="65"/>
        <v>0</v>
      </c>
      <c r="AN14" s="207">
        <f t="shared" ca="1" si="66"/>
        <v>0</v>
      </c>
      <c r="AO14" s="207">
        <f t="shared" ca="1" si="67"/>
        <v>0</v>
      </c>
      <c r="AP14" s="207">
        <f t="shared" ca="1" si="68"/>
        <v>0</v>
      </c>
      <c r="AQ14" s="207">
        <f t="shared" ca="1" si="69"/>
        <v>0</v>
      </c>
      <c r="AR14" s="207">
        <f t="shared" ca="1" si="70"/>
        <v>0</v>
      </c>
      <c r="AS14" s="208">
        <f t="shared" ca="1" si="71"/>
        <v>0</v>
      </c>
      <c r="AT14" s="208">
        <f t="shared" ca="1" si="72"/>
        <v>0</v>
      </c>
      <c r="AU14" s="208">
        <f t="shared" ca="1" si="73"/>
        <v>0</v>
      </c>
      <c r="AV14" s="207">
        <f t="shared" ca="1" si="74"/>
        <v>0</v>
      </c>
      <c r="AW14" s="207">
        <f t="shared" ca="1" si="75"/>
        <v>0</v>
      </c>
      <c r="AX14" s="207">
        <f t="shared" ca="1" si="76"/>
        <v>0</v>
      </c>
      <c r="AY14" s="207">
        <f t="shared" ca="1" si="77"/>
        <v>0</v>
      </c>
      <c r="AZ14" s="207">
        <f t="shared" ca="1" si="78"/>
        <v>0</v>
      </c>
      <c r="BA14" s="207">
        <f t="shared" ca="1" si="79"/>
        <v>0</v>
      </c>
      <c r="BB14" s="207">
        <f t="shared" ca="1" si="80"/>
        <v>0</v>
      </c>
      <c r="BC14" s="207">
        <f t="shared" ca="1" si="81"/>
        <v>0</v>
      </c>
      <c r="BD14" s="207">
        <f t="shared" ca="1" si="82"/>
        <v>0</v>
      </c>
      <c r="BE14" s="208">
        <f t="shared" ca="1" si="83"/>
        <v>0</v>
      </c>
      <c r="BF14" s="208">
        <f t="shared" ca="1" si="84"/>
        <v>0</v>
      </c>
      <c r="BG14" s="208">
        <f t="shared" ca="1" si="85"/>
        <v>0</v>
      </c>
      <c r="BH14" s="207">
        <f t="shared" ca="1" si="86"/>
        <v>0</v>
      </c>
      <c r="BI14" s="207">
        <f t="shared" ca="1" si="87"/>
        <v>0</v>
      </c>
      <c r="BJ14" s="207">
        <f t="shared" ca="1" si="88"/>
        <v>0</v>
      </c>
      <c r="BK14" s="209">
        <f t="shared" ca="1" si="89"/>
        <v>0</v>
      </c>
      <c r="BL14" s="209">
        <f t="shared" ca="1" si="90"/>
        <v>0</v>
      </c>
      <c r="BM14" s="209">
        <f t="shared" ca="1" si="91"/>
        <v>0</v>
      </c>
      <c r="BN14" s="4" t="str">
        <f t="shared" ca="1" si="92"/>
        <v>OK</v>
      </c>
      <c r="BO14" s="4" t="str">
        <f t="shared" ca="1" si="93"/>
        <v>OK</v>
      </c>
    </row>
    <row r="15" spans="1:67" s="36" customFormat="1">
      <c r="A15" s="198">
        <v>11</v>
      </c>
      <c r="B15" s="204">
        <f t="shared" ca="1" si="28"/>
        <v>0</v>
      </c>
      <c r="C15" s="205">
        <f t="shared" ca="1" si="29"/>
        <v>0</v>
      </c>
      <c r="D15" s="205">
        <f t="shared" ca="1" si="30"/>
        <v>0</v>
      </c>
      <c r="E15" s="206">
        <f t="shared" ca="1" si="31"/>
        <v>0</v>
      </c>
      <c r="F15" s="206">
        <f t="shared" ca="1" si="32"/>
        <v>0</v>
      </c>
      <c r="G15" s="206">
        <f t="shared" ca="1" si="33"/>
        <v>0</v>
      </c>
      <c r="H15" s="206">
        <f t="shared" ca="1" si="34"/>
        <v>0</v>
      </c>
      <c r="I15" s="206">
        <f t="shared" ca="1" si="35"/>
        <v>0</v>
      </c>
      <c r="J15" s="206">
        <f t="shared" ca="1" si="36"/>
        <v>0</v>
      </c>
      <c r="K15" s="206">
        <f t="shared" ca="1" si="37"/>
        <v>0</v>
      </c>
      <c r="L15" s="206">
        <f t="shared" ca="1" si="38"/>
        <v>0</v>
      </c>
      <c r="M15" s="206">
        <f t="shared" ca="1" si="39"/>
        <v>0</v>
      </c>
      <c r="N15" s="206">
        <f t="shared" ca="1" si="40"/>
        <v>0</v>
      </c>
      <c r="O15" s="206">
        <f t="shared" ca="1" si="41"/>
        <v>0</v>
      </c>
      <c r="P15" s="206">
        <f t="shared" ca="1" si="42"/>
        <v>0</v>
      </c>
      <c r="Q15" s="206">
        <f t="shared" ca="1" si="43"/>
        <v>0</v>
      </c>
      <c r="R15" s="206">
        <f t="shared" ca="1" si="44"/>
        <v>0</v>
      </c>
      <c r="S15" s="206">
        <f t="shared" ca="1" si="45"/>
        <v>0</v>
      </c>
      <c r="T15" s="206">
        <f t="shared" ca="1" si="46"/>
        <v>0</v>
      </c>
      <c r="U15" s="207">
        <f t="shared" ca="1" si="47"/>
        <v>0</v>
      </c>
      <c r="V15" s="207">
        <f t="shared" ca="1" si="48"/>
        <v>0</v>
      </c>
      <c r="W15" s="207">
        <f t="shared" ca="1" si="49"/>
        <v>0</v>
      </c>
      <c r="X15" s="207">
        <f t="shared" ca="1" si="50"/>
        <v>0</v>
      </c>
      <c r="Y15" s="207">
        <f t="shared" ca="1" si="51"/>
        <v>0</v>
      </c>
      <c r="Z15" s="207">
        <f t="shared" ca="1" si="52"/>
        <v>0</v>
      </c>
      <c r="AA15" s="208">
        <f t="shared" ca="1" si="53"/>
        <v>0</v>
      </c>
      <c r="AB15" s="208">
        <f t="shared" ca="1" si="54"/>
        <v>0</v>
      </c>
      <c r="AC15" s="208">
        <f t="shared" ca="1" si="55"/>
        <v>0</v>
      </c>
      <c r="AD15" s="207">
        <f t="shared" ca="1" si="56"/>
        <v>0</v>
      </c>
      <c r="AE15" s="207">
        <f t="shared" ca="1" si="57"/>
        <v>0</v>
      </c>
      <c r="AF15" s="207">
        <f t="shared" ca="1" si="58"/>
        <v>0</v>
      </c>
      <c r="AG15" s="207">
        <f t="shared" ca="1" si="59"/>
        <v>0</v>
      </c>
      <c r="AH15" s="207">
        <f t="shared" ca="1" si="60"/>
        <v>0</v>
      </c>
      <c r="AI15" s="207">
        <f t="shared" ca="1" si="61"/>
        <v>0</v>
      </c>
      <c r="AJ15" s="208">
        <f t="shared" ca="1" si="62"/>
        <v>0</v>
      </c>
      <c r="AK15" s="208">
        <f t="shared" ca="1" si="63"/>
        <v>0</v>
      </c>
      <c r="AL15" s="208">
        <f t="shared" ca="1" si="64"/>
        <v>0</v>
      </c>
      <c r="AM15" s="207">
        <f t="shared" ca="1" si="65"/>
        <v>0</v>
      </c>
      <c r="AN15" s="207">
        <f t="shared" ca="1" si="66"/>
        <v>0</v>
      </c>
      <c r="AO15" s="207">
        <f t="shared" ca="1" si="67"/>
        <v>0</v>
      </c>
      <c r="AP15" s="207">
        <f t="shared" ca="1" si="68"/>
        <v>0</v>
      </c>
      <c r="AQ15" s="207">
        <f t="shared" ca="1" si="69"/>
        <v>0</v>
      </c>
      <c r="AR15" s="207">
        <f t="shared" ca="1" si="70"/>
        <v>0</v>
      </c>
      <c r="AS15" s="208">
        <f t="shared" ca="1" si="71"/>
        <v>0</v>
      </c>
      <c r="AT15" s="208">
        <f t="shared" ca="1" si="72"/>
        <v>0</v>
      </c>
      <c r="AU15" s="208">
        <f t="shared" ca="1" si="73"/>
        <v>0</v>
      </c>
      <c r="AV15" s="207">
        <f t="shared" ca="1" si="74"/>
        <v>0</v>
      </c>
      <c r="AW15" s="207">
        <f t="shared" ca="1" si="75"/>
        <v>0</v>
      </c>
      <c r="AX15" s="207">
        <f t="shared" ca="1" si="76"/>
        <v>0</v>
      </c>
      <c r="AY15" s="207">
        <f t="shared" ca="1" si="77"/>
        <v>0</v>
      </c>
      <c r="AZ15" s="207">
        <f t="shared" ca="1" si="78"/>
        <v>0</v>
      </c>
      <c r="BA15" s="207">
        <f t="shared" ca="1" si="79"/>
        <v>0</v>
      </c>
      <c r="BB15" s="207">
        <f t="shared" ca="1" si="80"/>
        <v>0</v>
      </c>
      <c r="BC15" s="207">
        <f t="shared" ca="1" si="81"/>
        <v>0</v>
      </c>
      <c r="BD15" s="207">
        <f t="shared" ca="1" si="82"/>
        <v>0</v>
      </c>
      <c r="BE15" s="208">
        <f t="shared" ca="1" si="83"/>
        <v>0</v>
      </c>
      <c r="BF15" s="208">
        <f t="shared" ca="1" si="84"/>
        <v>0</v>
      </c>
      <c r="BG15" s="208">
        <f t="shared" ca="1" si="85"/>
        <v>0</v>
      </c>
      <c r="BH15" s="207">
        <f t="shared" ca="1" si="86"/>
        <v>0</v>
      </c>
      <c r="BI15" s="207">
        <f t="shared" ca="1" si="87"/>
        <v>0</v>
      </c>
      <c r="BJ15" s="207">
        <f t="shared" ca="1" si="88"/>
        <v>0</v>
      </c>
      <c r="BK15" s="209">
        <f t="shared" ca="1" si="89"/>
        <v>0</v>
      </c>
      <c r="BL15" s="209">
        <f t="shared" ca="1" si="90"/>
        <v>0</v>
      </c>
      <c r="BM15" s="209">
        <f t="shared" ca="1" si="91"/>
        <v>0</v>
      </c>
      <c r="BN15" s="4" t="str">
        <f t="shared" ca="1" si="92"/>
        <v>OK</v>
      </c>
      <c r="BO15" s="4" t="str">
        <f t="shared" ca="1" si="93"/>
        <v>OK</v>
      </c>
    </row>
    <row r="16" spans="1:67" s="36" customFormat="1">
      <c r="A16" s="198">
        <v>12</v>
      </c>
      <c r="B16" s="204">
        <f t="shared" ca="1" si="28"/>
        <v>0</v>
      </c>
      <c r="C16" s="205">
        <f t="shared" ca="1" si="29"/>
        <v>0</v>
      </c>
      <c r="D16" s="205">
        <f t="shared" ca="1" si="30"/>
        <v>0</v>
      </c>
      <c r="E16" s="206">
        <f t="shared" ca="1" si="31"/>
        <v>0</v>
      </c>
      <c r="F16" s="206">
        <f t="shared" ca="1" si="32"/>
        <v>0</v>
      </c>
      <c r="G16" s="206">
        <f t="shared" ca="1" si="33"/>
        <v>0</v>
      </c>
      <c r="H16" s="206">
        <f t="shared" ca="1" si="34"/>
        <v>0</v>
      </c>
      <c r="I16" s="206">
        <f t="shared" ca="1" si="35"/>
        <v>0</v>
      </c>
      <c r="J16" s="206">
        <f t="shared" ca="1" si="36"/>
        <v>0</v>
      </c>
      <c r="K16" s="206">
        <f t="shared" ca="1" si="37"/>
        <v>0</v>
      </c>
      <c r="L16" s="206">
        <f t="shared" ca="1" si="38"/>
        <v>0</v>
      </c>
      <c r="M16" s="206">
        <f t="shared" ca="1" si="39"/>
        <v>0</v>
      </c>
      <c r="N16" s="206">
        <f t="shared" ca="1" si="40"/>
        <v>0</v>
      </c>
      <c r="O16" s="206">
        <f t="shared" ca="1" si="41"/>
        <v>0</v>
      </c>
      <c r="P16" s="206">
        <f t="shared" ca="1" si="42"/>
        <v>0</v>
      </c>
      <c r="Q16" s="206">
        <f t="shared" ca="1" si="43"/>
        <v>0</v>
      </c>
      <c r="R16" s="206">
        <f t="shared" ca="1" si="44"/>
        <v>0</v>
      </c>
      <c r="S16" s="206">
        <f t="shared" ca="1" si="45"/>
        <v>0</v>
      </c>
      <c r="T16" s="206">
        <f t="shared" ca="1" si="46"/>
        <v>0</v>
      </c>
      <c r="U16" s="207">
        <f t="shared" ca="1" si="47"/>
        <v>0</v>
      </c>
      <c r="V16" s="207">
        <f t="shared" ca="1" si="48"/>
        <v>0</v>
      </c>
      <c r="W16" s="207">
        <f t="shared" ca="1" si="49"/>
        <v>0</v>
      </c>
      <c r="X16" s="207">
        <f t="shared" ca="1" si="50"/>
        <v>0</v>
      </c>
      <c r="Y16" s="207">
        <f t="shared" ca="1" si="51"/>
        <v>0</v>
      </c>
      <c r="Z16" s="207">
        <f t="shared" ca="1" si="52"/>
        <v>0</v>
      </c>
      <c r="AA16" s="208">
        <f t="shared" ca="1" si="53"/>
        <v>0</v>
      </c>
      <c r="AB16" s="208">
        <f t="shared" ca="1" si="54"/>
        <v>0</v>
      </c>
      <c r="AC16" s="208">
        <f t="shared" ca="1" si="55"/>
        <v>0</v>
      </c>
      <c r="AD16" s="207">
        <f t="shared" ca="1" si="56"/>
        <v>0</v>
      </c>
      <c r="AE16" s="207">
        <f t="shared" ca="1" si="57"/>
        <v>0</v>
      </c>
      <c r="AF16" s="207">
        <f t="shared" ca="1" si="58"/>
        <v>0</v>
      </c>
      <c r="AG16" s="207">
        <f t="shared" ca="1" si="59"/>
        <v>0</v>
      </c>
      <c r="AH16" s="207">
        <f t="shared" ca="1" si="60"/>
        <v>0</v>
      </c>
      <c r="AI16" s="207">
        <f t="shared" ca="1" si="61"/>
        <v>0</v>
      </c>
      <c r="AJ16" s="208">
        <f t="shared" ca="1" si="62"/>
        <v>0</v>
      </c>
      <c r="AK16" s="208">
        <f t="shared" ca="1" si="63"/>
        <v>0</v>
      </c>
      <c r="AL16" s="208">
        <f t="shared" ca="1" si="64"/>
        <v>0</v>
      </c>
      <c r="AM16" s="207">
        <f t="shared" ca="1" si="65"/>
        <v>0</v>
      </c>
      <c r="AN16" s="207">
        <f t="shared" ca="1" si="66"/>
        <v>0</v>
      </c>
      <c r="AO16" s="207">
        <f t="shared" ca="1" si="67"/>
        <v>0</v>
      </c>
      <c r="AP16" s="207">
        <f t="shared" ca="1" si="68"/>
        <v>0</v>
      </c>
      <c r="AQ16" s="207">
        <f t="shared" ca="1" si="69"/>
        <v>0</v>
      </c>
      <c r="AR16" s="207">
        <f t="shared" ca="1" si="70"/>
        <v>0</v>
      </c>
      <c r="AS16" s="208">
        <f t="shared" ca="1" si="71"/>
        <v>0</v>
      </c>
      <c r="AT16" s="208">
        <f t="shared" ca="1" si="72"/>
        <v>0</v>
      </c>
      <c r="AU16" s="208">
        <f t="shared" ca="1" si="73"/>
        <v>0</v>
      </c>
      <c r="AV16" s="207">
        <f t="shared" ca="1" si="74"/>
        <v>0</v>
      </c>
      <c r="AW16" s="207">
        <f t="shared" ca="1" si="75"/>
        <v>0</v>
      </c>
      <c r="AX16" s="207">
        <f t="shared" ca="1" si="76"/>
        <v>0</v>
      </c>
      <c r="AY16" s="207">
        <f t="shared" ca="1" si="77"/>
        <v>0</v>
      </c>
      <c r="AZ16" s="207">
        <f t="shared" ca="1" si="78"/>
        <v>0</v>
      </c>
      <c r="BA16" s="207">
        <f t="shared" ca="1" si="79"/>
        <v>0</v>
      </c>
      <c r="BB16" s="207">
        <f t="shared" ca="1" si="80"/>
        <v>0</v>
      </c>
      <c r="BC16" s="207">
        <f t="shared" ca="1" si="81"/>
        <v>0</v>
      </c>
      <c r="BD16" s="207">
        <f t="shared" ca="1" si="82"/>
        <v>0</v>
      </c>
      <c r="BE16" s="208">
        <f t="shared" ca="1" si="83"/>
        <v>0</v>
      </c>
      <c r="BF16" s="208">
        <f t="shared" ca="1" si="84"/>
        <v>0</v>
      </c>
      <c r="BG16" s="208">
        <f t="shared" ca="1" si="85"/>
        <v>0</v>
      </c>
      <c r="BH16" s="207">
        <f t="shared" ca="1" si="86"/>
        <v>0</v>
      </c>
      <c r="BI16" s="207">
        <f t="shared" ca="1" si="87"/>
        <v>0</v>
      </c>
      <c r="BJ16" s="207">
        <f t="shared" ca="1" si="88"/>
        <v>0</v>
      </c>
      <c r="BK16" s="209">
        <f t="shared" ca="1" si="89"/>
        <v>0</v>
      </c>
      <c r="BL16" s="209">
        <f t="shared" ca="1" si="90"/>
        <v>0</v>
      </c>
      <c r="BM16" s="209">
        <f t="shared" ca="1" si="91"/>
        <v>0</v>
      </c>
      <c r="BN16" s="4" t="str">
        <f t="shared" ca="1" si="92"/>
        <v>OK</v>
      </c>
      <c r="BO16" s="4" t="str">
        <f t="shared" ca="1" si="93"/>
        <v>OK</v>
      </c>
    </row>
    <row r="17" spans="1:67" s="36" customFormat="1">
      <c r="A17" s="198">
        <v>13</v>
      </c>
      <c r="B17" s="204">
        <f t="shared" ca="1" si="28"/>
        <v>0</v>
      </c>
      <c r="C17" s="205">
        <f t="shared" ca="1" si="29"/>
        <v>0</v>
      </c>
      <c r="D17" s="205">
        <f t="shared" ca="1" si="30"/>
        <v>0</v>
      </c>
      <c r="E17" s="206">
        <f t="shared" ca="1" si="31"/>
        <v>0</v>
      </c>
      <c r="F17" s="206">
        <f t="shared" ca="1" si="32"/>
        <v>0</v>
      </c>
      <c r="G17" s="206">
        <f t="shared" ca="1" si="33"/>
        <v>0</v>
      </c>
      <c r="H17" s="206">
        <f t="shared" ca="1" si="34"/>
        <v>0</v>
      </c>
      <c r="I17" s="206">
        <f t="shared" ca="1" si="35"/>
        <v>0</v>
      </c>
      <c r="J17" s="206">
        <f t="shared" ca="1" si="36"/>
        <v>0</v>
      </c>
      <c r="K17" s="206">
        <f t="shared" ca="1" si="37"/>
        <v>0</v>
      </c>
      <c r="L17" s="206">
        <f t="shared" ca="1" si="38"/>
        <v>0</v>
      </c>
      <c r="M17" s="206">
        <f t="shared" ca="1" si="39"/>
        <v>0</v>
      </c>
      <c r="N17" s="206">
        <f t="shared" ca="1" si="40"/>
        <v>0</v>
      </c>
      <c r="O17" s="206">
        <f t="shared" ca="1" si="41"/>
        <v>0</v>
      </c>
      <c r="P17" s="206">
        <f t="shared" ca="1" si="42"/>
        <v>0</v>
      </c>
      <c r="Q17" s="206">
        <f t="shared" ca="1" si="43"/>
        <v>0</v>
      </c>
      <c r="R17" s="206">
        <f t="shared" ca="1" si="44"/>
        <v>0</v>
      </c>
      <c r="S17" s="206">
        <f t="shared" ca="1" si="45"/>
        <v>0</v>
      </c>
      <c r="T17" s="206">
        <f t="shared" ca="1" si="46"/>
        <v>0</v>
      </c>
      <c r="U17" s="207">
        <f t="shared" ca="1" si="47"/>
        <v>0</v>
      </c>
      <c r="V17" s="207">
        <f t="shared" ca="1" si="48"/>
        <v>0</v>
      </c>
      <c r="W17" s="207">
        <f t="shared" ca="1" si="49"/>
        <v>0</v>
      </c>
      <c r="X17" s="207">
        <f t="shared" ca="1" si="50"/>
        <v>0</v>
      </c>
      <c r="Y17" s="207">
        <f t="shared" ca="1" si="51"/>
        <v>0</v>
      </c>
      <c r="Z17" s="207">
        <f t="shared" ca="1" si="52"/>
        <v>0</v>
      </c>
      <c r="AA17" s="208">
        <f t="shared" ca="1" si="53"/>
        <v>0</v>
      </c>
      <c r="AB17" s="208">
        <f t="shared" ca="1" si="54"/>
        <v>0</v>
      </c>
      <c r="AC17" s="208">
        <f t="shared" ca="1" si="55"/>
        <v>0</v>
      </c>
      <c r="AD17" s="207">
        <f t="shared" ca="1" si="56"/>
        <v>0</v>
      </c>
      <c r="AE17" s="207">
        <f t="shared" ca="1" si="57"/>
        <v>0</v>
      </c>
      <c r="AF17" s="207">
        <f t="shared" ca="1" si="58"/>
        <v>0</v>
      </c>
      <c r="AG17" s="207">
        <f t="shared" ca="1" si="59"/>
        <v>0</v>
      </c>
      <c r="AH17" s="207">
        <f t="shared" ca="1" si="60"/>
        <v>0</v>
      </c>
      <c r="AI17" s="207">
        <f t="shared" ca="1" si="61"/>
        <v>0</v>
      </c>
      <c r="AJ17" s="208">
        <f t="shared" ca="1" si="62"/>
        <v>0</v>
      </c>
      <c r="AK17" s="208">
        <f t="shared" ca="1" si="63"/>
        <v>0</v>
      </c>
      <c r="AL17" s="208">
        <f t="shared" ca="1" si="64"/>
        <v>0</v>
      </c>
      <c r="AM17" s="207">
        <f t="shared" ca="1" si="65"/>
        <v>0</v>
      </c>
      <c r="AN17" s="207">
        <f t="shared" ca="1" si="66"/>
        <v>0</v>
      </c>
      <c r="AO17" s="207">
        <f t="shared" ca="1" si="67"/>
        <v>0</v>
      </c>
      <c r="AP17" s="207">
        <f t="shared" ca="1" si="68"/>
        <v>0</v>
      </c>
      <c r="AQ17" s="207">
        <f t="shared" ca="1" si="69"/>
        <v>0</v>
      </c>
      <c r="AR17" s="207">
        <f t="shared" ca="1" si="70"/>
        <v>0</v>
      </c>
      <c r="AS17" s="208">
        <f t="shared" ca="1" si="71"/>
        <v>0</v>
      </c>
      <c r="AT17" s="208">
        <f t="shared" ca="1" si="72"/>
        <v>0</v>
      </c>
      <c r="AU17" s="208">
        <f t="shared" ca="1" si="73"/>
        <v>0</v>
      </c>
      <c r="AV17" s="207">
        <f t="shared" ca="1" si="74"/>
        <v>0</v>
      </c>
      <c r="AW17" s="207">
        <f t="shared" ca="1" si="75"/>
        <v>0</v>
      </c>
      <c r="AX17" s="207">
        <f t="shared" ca="1" si="76"/>
        <v>0</v>
      </c>
      <c r="AY17" s="207">
        <f t="shared" ca="1" si="77"/>
        <v>0</v>
      </c>
      <c r="AZ17" s="207">
        <f t="shared" ca="1" si="78"/>
        <v>0</v>
      </c>
      <c r="BA17" s="207">
        <f t="shared" ca="1" si="79"/>
        <v>0</v>
      </c>
      <c r="BB17" s="207">
        <f t="shared" ca="1" si="80"/>
        <v>0</v>
      </c>
      <c r="BC17" s="207">
        <f t="shared" ca="1" si="81"/>
        <v>0</v>
      </c>
      <c r="BD17" s="207">
        <f t="shared" ca="1" si="82"/>
        <v>0</v>
      </c>
      <c r="BE17" s="208">
        <f t="shared" ca="1" si="83"/>
        <v>0</v>
      </c>
      <c r="BF17" s="208">
        <f t="shared" ca="1" si="84"/>
        <v>0</v>
      </c>
      <c r="BG17" s="208">
        <f t="shared" ca="1" si="85"/>
        <v>0</v>
      </c>
      <c r="BH17" s="207">
        <f t="shared" ca="1" si="86"/>
        <v>0</v>
      </c>
      <c r="BI17" s="207">
        <f t="shared" ca="1" si="87"/>
        <v>0</v>
      </c>
      <c r="BJ17" s="207">
        <f t="shared" ca="1" si="88"/>
        <v>0</v>
      </c>
      <c r="BK17" s="209">
        <f t="shared" ca="1" si="89"/>
        <v>0</v>
      </c>
      <c r="BL17" s="209">
        <f t="shared" ca="1" si="90"/>
        <v>0</v>
      </c>
      <c r="BM17" s="209">
        <f t="shared" ca="1" si="91"/>
        <v>0</v>
      </c>
      <c r="BN17" s="4" t="str">
        <f t="shared" ca="1" si="92"/>
        <v>OK</v>
      </c>
      <c r="BO17" s="4" t="str">
        <f t="shared" ca="1" si="93"/>
        <v>OK</v>
      </c>
    </row>
    <row r="18" spans="1:67" s="36" customFormat="1">
      <c r="A18" s="198">
        <v>14</v>
      </c>
      <c r="B18" s="204">
        <f t="shared" ca="1" si="28"/>
        <v>0</v>
      </c>
      <c r="C18" s="205">
        <f t="shared" ca="1" si="29"/>
        <v>0</v>
      </c>
      <c r="D18" s="205">
        <f t="shared" ca="1" si="30"/>
        <v>0</v>
      </c>
      <c r="E18" s="206">
        <f t="shared" ca="1" si="31"/>
        <v>0</v>
      </c>
      <c r="F18" s="206">
        <f t="shared" ca="1" si="32"/>
        <v>0</v>
      </c>
      <c r="G18" s="206">
        <f t="shared" ca="1" si="33"/>
        <v>0</v>
      </c>
      <c r="H18" s="206">
        <f t="shared" ca="1" si="34"/>
        <v>0</v>
      </c>
      <c r="I18" s="206">
        <f t="shared" ca="1" si="35"/>
        <v>0</v>
      </c>
      <c r="J18" s="206">
        <f t="shared" ca="1" si="36"/>
        <v>0</v>
      </c>
      <c r="K18" s="206">
        <f t="shared" ca="1" si="37"/>
        <v>0</v>
      </c>
      <c r="L18" s="206">
        <f t="shared" ca="1" si="38"/>
        <v>0</v>
      </c>
      <c r="M18" s="206">
        <f t="shared" ca="1" si="39"/>
        <v>0</v>
      </c>
      <c r="N18" s="206">
        <f t="shared" ca="1" si="40"/>
        <v>0</v>
      </c>
      <c r="O18" s="206">
        <f t="shared" ca="1" si="41"/>
        <v>0</v>
      </c>
      <c r="P18" s="206">
        <f t="shared" ca="1" si="42"/>
        <v>0</v>
      </c>
      <c r="Q18" s="206">
        <f t="shared" ca="1" si="43"/>
        <v>0</v>
      </c>
      <c r="R18" s="206">
        <f t="shared" ca="1" si="44"/>
        <v>0</v>
      </c>
      <c r="S18" s="206">
        <f t="shared" ca="1" si="45"/>
        <v>0</v>
      </c>
      <c r="T18" s="206">
        <f t="shared" ca="1" si="46"/>
        <v>0</v>
      </c>
      <c r="U18" s="207">
        <f t="shared" ca="1" si="47"/>
        <v>0</v>
      </c>
      <c r="V18" s="207">
        <f t="shared" ca="1" si="48"/>
        <v>0</v>
      </c>
      <c r="W18" s="207">
        <f t="shared" ca="1" si="49"/>
        <v>0</v>
      </c>
      <c r="X18" s="207">
        <f t="shared" ca="1" si="50"/>
        <v>0</v>
      </c>
      <c r="Y18" s="207">
        <f t="shared" ca="1" si="51"/>
        <v>0</v>
      </c>
      <c r="Z18" s="207">
        <f t="shared" ca="1" si="52"/>
        <v>0</v>
      </c>
      <c r="AA18" s="208">
        <f t="shared" ca="1" si="53"/>
        <v>0</v>
      </c>
      <c r="AB18" s="208">
        <f t="shared" ca="1" si="54"/>
        <v>0</v>
      </c>
      <c r="AC18" s="208">
        <f t="shared" ca="1" si="55"/>
        <v>0</v>
      </c>
      <c r="AD18" s="207">
        <f t="shared" ca="1" si="56"/>
        <v>0</v>
      </c>
      <c r="AE18" s="207">
        <f t="shared" ca="1" si="57"/>
        <v>0</v>
      </c>
      <c r="AF18" s="207">
        <f t="shared" ca="1" si="58"/>
        <v>0</v>
      </c>
      <c r="AG18" s="207">
        <f t="shared" ca="1" si="59"/>
        <v>0</v>
      </c>
      <c r="AH18" s="207">
        <f t="shared" ca="1" si="60"/>
        <v>0</v>
      </c>
      <c r="AI18" s="207">
        <f t="shared" ca="1" si="61"/>
        <v>0</v>
      </c>
      <c r="AJ18" s="208">
        <f t="shared" ca="1" si="62"/>
        <v>0</v>
      </c>
      <c r="AK18" s="208">
        <f t="shared" ca="1" si="63"/>
        <v>0</v>
      </c>
      <c r="AL18" s="208">
        <f t="shared" ca="1" si="64"/>
        <v>0</v>
      </c>
      <c r="AM18" s="207">
        <f t="shared" ca="1" si="65"/>
        <v>0</v>
      </c>
      <c r="AN18" s="207">
        <f t="shared" ca="1" si="66"/>
        <v>0</v>
      </c>
      <c r="AO18" s="207">
        <f t="shared" ca="1" si="67"/>
        <v>0</v>
      </c>
      <c r="AP18" s="207">
        <f t="shared" ca="1" si="68"/>
        <v>0</v>
      </c>
      <c r="AQ18" s="207">
        <f t="shared" ca="1" si="69"/>
        <v>0</v>
      </c>
      <c r="AR18" s="207">
        <f t="shared" ca="1" si="70"/>
        <v>0</v>
      </c>
      <c r="AS18" s="208">
        <f t="shared" ca="1" si="71"/>
        <v>0</v>
      </c>
      <c r="AT18" s="208">
        <f t="shared" ca="1" si="72"/>
        <v>0</v>
      </c>
      <c r="AU18" s="208">
        <f t="shared" ca="1" si="73"/>
        <v>0</v>
      </c>
      <c r="AV18" s="207">
        <f t="shared" ca="1" si="74"/>
        <v>0</v>
      </c>
      <c r="AW18" s="207">
        <f t="shared" ca="1" si="75"/>
        <v>0</v>
      </c>
      <c r="AX18" s="207">
        <f t="shared" ca="1" si="76"/>
        <v>0</v>
      </c>
      <c r="AY18" s="207">
        <f t="shared" ca="1" si="77"/>
        <v>0</v>
      </c>
      <c r="AZ18" s="207">
        <f t="shared" ca="1" si="78"/>
        <v>0</v>
      </c>
      <c r="BA18" s="207">
        <f t="shared" ca="1" si="79"/>
        <v>0</v>
      </c>
      <c r="BB18" s="207">
        <f t="shared" ca="1" si="80"/>
        <v>0</v>
      </c>
      <c r="BC18" s="207">
        <f t="shared" ca="1" si="81"/>
        <v>0</v>
      </c>
      <c r="BD18" s="207">
        <f t="shared" ca="1" si="82"/>
        <v>0</v>
      </c>
      <c r="BE18" s="208">
        <f t="shared" ca="1" si="83"/>
        <v>0</v>
      </c>
      <c r="BF18" s="208">
        <f t="shared" ca="1" si="84"/>
        <v>0</v>
      </c>
      <c r="BG18" s="208">
        <f t="shared" ca="1" si="85"/>
        <v>0</v>
      </c>
      <c r="BH18" s="207">
        <f t="shared" ca="1" si="86"/>
        <v>0</v>
      </c>
      <c r="BI18" s="207">
        <f t="shared" ca="1" si="87"/>
        <v>0</v>
      </c>
      <c r="BJ18" s="207">
        <f t="shared" ca="1" si="88"/>
        <v>0</v>
      </c>
      <c r="BK18" s="209">
        <f t="shared" ca="1" si="89"/>
        <v>0</v>
      </c>
      <c r="BL18" s="209">
        <f t="shared" ca="1" si="90"/>
        <v>0</v>
      </c>
      <c r="BM18" s="209">
        <f t="shared" ca="1" si="91"/>
        <v>0</v>
      </c>
      <c r="BN18" s="4" t="str">
        <f t="shared" ca="1" si="92"/>
        <v>OK</v>
      </c>
      <c r="BO18" s="4" t="str">
        <f t="shared" ca="1" si="93"/>
        <v>OK</v>
      </c>
    </row>
    <row r="19" spans="1:67" s="36" customFormat="1">
      <c r="A19" s="198">
        <v>15</v>
      </c>
      <c r="B19" s="204">
        <f t="shared" ca="1" si="28"/>
        <v>0</v>
      </c>
      <c r="C19" s="205">
        <f t="shared" ca="1" si="29"/>
        <v>0</v>
      </c>
      <c r="D19" s="205">
        <f t="shared" ca="1" si="30"/>
        <v>0</v>
      </c>
      <c r="E19" s="206">
        <f t="shared" ca="1" si="31"/>
        <v>0</v>
      </c>
      <c r="F19" s="206">
        <f t="shared" ca="1" si="32"/>
        <v>0</v>
      </c>
      <c r="G19" s="206">
        <f t="shared" ca="1" si="33"/>
        <v>0</v>
      </c>
      <c r="H19" s="206">
        <f t="shared" ca="1" si="34"/>
        <v>0</v>
      </c>
      <c r="I19" s="206">
        <f t="shared" ca="1" si="35"/>
        <v>0</v>
      </c>
      <c r="J19" s="206">
        <f t="shared" ca="1" si="36"/>
        <v>0</v>
      </c>
      <c r="K19" s="206">
        <f t="shared" ca="1" si="37"/>
        <v>0</v>
      </c>
      <c r="L19" s="206">
        <f t="shared" ca="1" si="38"/>
        <v>0</v>
      </c>
      <c r="M19" s="206">
        <f t="shared" ca="1" si="39"/>
        <v>0</v>
      </c>
      <c r="N19" s="206">
        <f t="shared" ca="1" si="40"/>
        <v>0</v>
      </c>
      <c r="O19" s="206">
        <f t="shared" ca="1" si="41"/>
        <v>0</v>
      </c>
      <c r="P19" s="206">
        <f t="shared" ca="1" si="42"/>
        <v>0</v>
      </c>
      <c r="Q19" s="206">
        <f t="shared" ca="1" si="43"/>
        <v>0</v>
      </c>
      <c r="R19" s="206">
        <f t="shared" ca="1" si="44"/>
        <v>0</v>
      </c>
      <c r="S19" s="206">
        <f t="shared" ca="1" si="45"/>
        <v>0</v>
      </c>
      <c r="T19" s="206">
        <f t="shared" ca="1" si="46"/>
        <v>0</v>
      </c>
      <c r="U19" s="207">
        <f t="shared" ca="1" si="47"/>
        <v>0</v>
      </c>
      <c r="V19" s="207">
        <f t="shared" ca="1" si="48"/>
        <v>0</v>
      </c>
      <c r="W19" s="207">
        <f t="shared" ca="1" si="49"/>
        <v>0</v>
      </c>
      <c r="X19" s="207">
        <f t="shared" ca="1" si="50"/>
        <v>0</v>
      </c>
      <c r="Y19" s="207">
        <f t="shared" ca="1" si="51"/>
        <v>0</v>
      </c>
      <c r="Z19" s="207">
        <f t="shared" ca="1" si="52"/>
        <v>0</v>
      </c>
      <c r="AA19" s="208">
        <f t="shared" ca="1" si="53"/>
        <v>0</v>
      </c>
      <c r="AB19" s="208">
        <f t="shared" ca="1" si="54"/>
        <v>0</v>
      </c>
      <c r="AC19" s="208">
        <f t="shared" ca="1" si="55"/>
        <v>0</v>
      </c>
      <c r="AD19" s="207">
        <f t="shared" ca="1" si="56"/>
        <v>0</v>
      </c>
      <c r="AE19" s="207">
        <f t="shared" ca="1" si="57"/>
        <v>0</v>
      </c>
      <c r="AF19" s="207">
        <f t="shared" ca="1" si="58"/>
        <v>0</v>
      </c>
      <c r="AG19" s="207">
        <f t="shared" ca="1" si="59"/>
        <v>0</v>
      </c>
      <c r="AH19" s="207">
        <f t="shared" ca="1" si="60"/>
        <v>0</v>
      </c>
      <c r="AI19" s="207">
        <f t="shared" ca="1" si="61"/>
        <v>0</v>
      </c>
      <c r="AJ19" s="208">
        <f t="shared" ca="1" si="62"/>
        <v>0</v>
      </c>
      <c r="AK19" s="208">
        <f t="shared" ca="1" si="63"/>
        <v>0</v>
      </c>
      <c r="AL19" s="208">
        <f t="shared" ca="1" si="64"/>
        <v>0</v>
      </c>
      <c r="AM19" s="207">
        <f t="shared" ca="1" si="65"/>
        <v>0</v>
      </c>
      <c r="AN19" s="207">
        <f t="shared" ca="1" si="66"/>
        <v>0</v>
      </c>
      <c r="AO19" s="207">
        <f t="shared" ca="1" si="67"/>
        <v>0</v>
      </c>
      <c r="AP19" s="207">
        <f t="shared" ca="1" si="68"/>
        <v>0</v>
      </c>
      <c r="AQ19" s="207">
        <f t="shared" ca="1" si="69"/>
        <v>0</v>
      </c>
      <c r="AR19" s="207">
        <f t="shared" ca="1" si="70"/>
        <v>0</v>
      </c>
      <c r="AS19" s="208">
        <f t="shared" ca="1" si="71"/>
        <v>0</v>
      </c>
      <c r="AT19" s="208">
        <f t="shared" ca="1" si="72"/>
        <v>0</v>
      </c>
      <c r="AU19" s="208">
        <f t="shared" ca="1" si="73"/>
        <v>0</v>
      </c>
      <c r="AV19" s="207">
        <f t="shared" ca="1" si="74"/>
        <v>0</v>
      </c>
      <c r="AW19" s="207">
        <f t="shared" ca="1" si="75"/>
        <v>0</v>
      </c>
      <c r="AX19" s="207">
        <f t="shared" ca="1" si="76"/>
        <v>0</v>
      </c>
      <c r="AY19" s="207">
        <f t="shared" ca="1" si="77"/>
        <v>0</v>
      </c>
      <c r="AZ19" s="207">
        <f t="shared" ca="1" si="78"/>
        <v>0</v>
      </c>
      <c r="BA19" s="207">
        <f t="shared" ca="1" si="79"/>
        <v>0</v>
      </c>
      <c r="BB19" s="207">
        <f t="shared" ca="1" si="80"/>
        <v>0</v>
      </c>
      <c r="BC19" s="207">
        <f t="shared" ca="1" si="81"/>
        <v>0</v>
      </c>
      <c r="BD19" s="207">
        <f t="shared" ca="1" si="82"/>
        <v>0</v>
      </c>
      <c r="BE19" s="208">
        <f t="shared" ca="1" si="83"/>
        <v>0</v>
      </c>
      <c r="BF19" s="208">
        <f t="shared" ca="1" si="84"/>
        <v>0</v>
      </c>
      <c r="BG19" s="208">
        <f t="shared" ca="1" si="85"/>
        <v>0</v>
      </c>
      <c r="BH19" s="207">
        <f t="shared" ca="1" si="86"/>
        <v>0</v>
      </c>
      <c r="BI19" s="207">
        <f t="shared" ca="1" si="87"/>
        <v>0</v>
      </c>
      <c r="BJ19" s="207">
        <f t="shared" ca="1" si="88"/>
        <v>0</v>
      </c>
      <c r="BK19" s="209">
        <f t="shared" ca="1" si="89"/>
        <v>0</v>
      </c>
      <c r="BL19" s="209">
        <f t="shared" ca="1" si="90"/>
        <v>0</v>
      </c>
      <c r="BM19" s="209">
        <f t="shared" ca="1" si="91"/>
        <v>0</v>
      </c>
      <c r="BN19" s="4" t="str">
        <f t="shared" ca="1" si="92"/>
        <v>OK</v>
      </c>
      <c r="BO19" s="4" t="str">
        <f t="shared" ca="1" si="93"/>
        <v>OK</v>
      </c>
    </row>
    <row r="20" spans="1:67" s="36" customFormat="1">
      <c r="A20" s="198">
        <v>16</v>
      </c>
      <c r="B20" s="204">
        <f t="shared" ca="1" si="28"/>
        <v>0</v>
      </c>
      <c r="C20" s="205">
        <f t="shared" ca="1" si="29"/>
        <v>0</v>
      </c>
      <c r="D20" s="205">
        <f t="shared" ca="1" si="30"/>
        <v>0</v>
      </c>
      <c r="E20" s="206">
        <f t="shared" ca="1" si="31"/>
        <v>0</v>
      </c>
      <c r="F20" s="206">
        <f t="shared" ca="1" si="32"/>
        <v>0</v>
      </c>
      <c r="G20" s="206">
        <f t="shared" ca="1" si="33"/>
        <v>0</v>
      </c>
      <c r="H20" s="206">
        <f t="shared" ca="1" si="34"/>
        <v>0</v>
      </c>
      <c r="I20" s="206">
        <f t="shared" ca="1" si="35"/>
        <v>0</v>
      </c>
      <c r="J20" s="206">
        <f t="shared" ca="1" si="36"/>
        <v>0</v>
      </c>
      <c r="K20" s="206">
        <f t="shared" ca="1" si="37"/>
        <v>0</v>
      </c>
      <c r="L20" s="206">
        <f t="shared" ca="1" si="38"/>
        <v>0</v>
      </c>
      <c r="M20" s="206">
        <f t="shared" ca="1" si="39"/>
        <v>0</v>
      </c>
      <c r="N20" s="206">
        <f t="shared" ca="1" si="40"/>
        <v>0</v>
      </c>
      <c r="O20" s="206">
        <f t="shared" ca="1" si="41"/>
        <v>0</v>
      </c>
      <c r="P20" s="206">
        <f t="shared" ca="1" si="42"/>
        <v>0</v>
      </c>
      <c r="Q20" s="206">
        <f t="shared" ca="1" si="43"/>
        <v>0</v>
      </c>
      <c r="R20" s="206">
        <f t="shared" ca="1" si="44"/>
        <v>0</v>
      </c>
      <c r="S20" s="206">
        <f t="shared" ca="1" si="45"/>
        <v>0</v>
      </c>
      <c r="T20" s="206">
        <f t="shared" ca="1" si="46"/>
        <v>0</v>
      </c>
      <c r="U20" s="207">
        <f t="shared" ca="1" si="47"/>
        <v>0</v>
      </c>
      <c r="V20" s="207">
        <f t="shared" ca="1" si="48"/>
        <v>0</v>
      </c>
      <c r="W20" s="207">
        <f t="shared" ca="1" si="49"/>
        <v>0</v>
      </c>
      <c r="X20" s="207">
        <f t="shared" ca="1" si="50"/>
        <v>0</v>
      </c>
      <c r="Y20" s="207">
        <f t="shared" ca="1" si="51"/>
        <v>0</v>
      </c>
      <c r="Z20" s="207">
        <f t="shared" ca="1" si="52"/>
        <v>0</v>
      </c>
      <c r="AA20" s="208">
        <f t="shared" ca="1" si="53"/>
        <v>0</v>
      </c>
      <c r="AB20" s="208">
        <f t="shared" ca="1" si="54"/>
        <v>0</v>
      </c>
      <c r="AC20" s="208">
        <f t="shared" ca="1" si="55"/>
        <v>0</v>
      </c>
      <c r="AD20" s="207">
        <f t="shared" ca="1" si="56"/>
        <v>0</v>
      </c>
      <c r="AE20" s="207">
        <f t="shared" ca="1" si="57"/>
        <v>0</v>
      </c>
      <c r="AF20" s="207">
        <f t="shared" ca="1" si="58"/>
        <v>0</v>
      </c>
      <c r="AG20" s="207">
        <f t="shared" ca="1" si="59"/>
        <v>0</v>
      </c>
      <c r="AH20" s="207">
        <f t="shared" ca="1" si="60"/>
        <v>0</v>
      </c>
      <c r="AI20" s="207">
        <f t="shared" ca="1" si="61"/>
        <v>0</v>
      </c>
      <c r="AJ20" s="208">
        <f t="shared" ca="1" si="62"/>
        <v>0</v>
      </c>
      <c r="AK20" s="208">
        <f t="shared" ca="1" si="63"/>
        <v>0</v>
      </c>
      <c r="AL20" s="208">
        <f t="shared" ca="1" si="64"/>
        <v>0</v>
      </c>
      <c r="AM20" s="207">
        <f t="shared" ca="1" si="65"/>
        <v>0</v>
      </c>
      <c r="AN20" s="207">
        <f t="shared" ca="1" si="66"/>
        <v>0</v>
      </c>
      <c r="AO20" s="207">
        <f t="shared" ca="1" si="67"/>
        <v>0</v>
      </c>
      <c r="AP20" s="207">
        <f t="shared" ca="1" si="68"/>
        <v>0</v>
      </c>
      <c r="AQ20" s="207">
        <f t="shared" ca="1" si="69"/>
        <v>0</v>
      </c>
      <c r="AR20" s="207">
        <f t="shared" ca="1" si="70"/>
        <v>0</v>
      </c>
      <c r="AS20" s="208">
        <f t="shared" ca="1" si="71"/>
        <v>0</v>
      </c>
      <c r="AT20" s="208">
        <f t="shared" ca="1" si="72"/>
        <v>0</v>
      </c>
      <c r="AU20" s="208">
        <f t="shared" ca="1" si="73"/>
        <v>0</v>
      </c>
      <c r="AV20" s="207">
        <f t="shared" ca="1" si="74"/>
        <v>0</v>
      </c>
      <c r="AW20" s="207">
        <f t="shared" ca="1" si="75"/>
        <v>0</v>
      </c>
      <c r="AX20" s="207">
        <f t="shared" ca="1" si="76"/>
        <v>0</v>
      </c>
      <c r="AY20" s="207">
        <f t="shared" ca="1" si="77"/>
        <v>0</v>
      </c>
      <c r="AZ20" s="207">
        <f t="shared" ca="1" si="78"/>
        <v>0</v>
      </c>
      <c r="BA20" s="207">
        <f t="shared" ca="1" si="79"/>
        <v>0</v>
      </c>
      <c r="BB20" s="207">
        <f t="shared" ca="1" si="80"/>
        <v>0</v>
      </c>
      <c r="BC20" s="207">
        <f t="shared" ca="1" si="81"/>
        <v>0</v>
      </c>
      <c r="BD20" s="207">
        <f t="shared" ca="1" si="82"/>
        <v>0</v>
      </c>
      <c r="BE20" s="208">
        <f t="shared" ca="1" si="83"/>
        <v>0</v>
      </c>
      <c r="BF20" s="208">
        <f t="shared" ca="1" si="84"/>
        <v>0</v>
      </c>
      <c r="BG20" s="208">
        <f t="shared" ca="1" si="85"/>
        <v>0</v>
      </c>
      <c r="BH20" s="207">
        <f t="shared" ca="1" si="86"/>
        <v>0</v>
      </c>
      <c r="BI20" s="207">
        <f t="shared" ca="1" si="87"/>
        <v>0</v>
      </c>
      <c r="BJ20" s="207">
        <f t="shared" ca="1" si="88"/>
        <v>0</v>
      </c>
      <c r="BK20" s="209">
        <f t="shared" ca="1" si="89"/>
        <v>0</v>
      </c>
      <c r="BL20" s="209">
        <f t="shared" ca="1" si="90"/>
        <v>0</v>
      </c>
      <c r="BM20" s="209">
        <f t="shared" ca="1" si="91"/>
        <v>0</v>
      </c>
      <c r="BN20" s="4" t="str">
        <f t="shared" ca="1" si="92"/>
        <v>OK</v>
      </c>
      <c r="BO20" s="4" t="str">
        <f t="shared" ca="1" si="93"/>
        <v>OK</v>
      </c>
    </row>
    <row r="21" spans="1:67" s="36" customFormat="1">
      <c r="A21" s="198">
        <v>17</v>
      </c>
      <c r="B21" s="204">
        <f t="shared" ca="1" si="28"/>
        <v>0</v>
      </c>
      <c r="C21" s="205">
        <f t="shared" ca="1" si="29"/>
        <v>0</v>
      </c>
      <c r="D21" s="205">
        <f t="shared" ca="1" si="30"/>
        <v>0</v>
      </c>
      <c r="E21" s="206">
        <f t="shared" ca="1" si="31"/>
        <v>0</v>
      </c>
      <c r="F21" s="206">
        <f t="shared" ca="1" si="32"/>
        <v>0</v>
      </c>
      <c r="G21" s="206">
        <f t="shared" ca="1" si="33"/>
        <v>0</v>
      </c>
      <c r="H21" s="206">
        <f t="shared" ca="1" si="34"/>
        <v>0</v>
      </c>
      <c r="I21" s="206">
        <f t="shared" ca="1" si="35"/>
        <v>0</v>
      </c>
      <c r="J21" s="206">
        <f t="shared" ca="1" si="36"/>
        <v>0</v>
      </c>
      <c r="K21" s="206">
        <f t="shared" ca="1" si="37"/>
        <v>0</v>
      </c>
      <c r="L21" s="206">
        <f t="shared" ca="1" si="38"/>
        <v>0</v>
      </c>
      <c r="M21" s="206">
        <f t="shared" ca="1" si="39"/>
        <v>0</v>
      </c>
      <c r="N21" s="206">
        <f t="shared" ca="1" si="40"/>
        <v>0</v>
      </c>
      <c r="O21" s="206">
        <f t="shared" ca="1" si="41"/>
        <v>0</v>
      </c>
      <c r="P21" s="206">
        <f t="shared" ca="1" si="42"/>
        <v>0</v>
      </c>
      <c r="Q21" s="206">
        <f t="shared" ca="1" si="43"/>
        <v>0</v>
      </c>
      <c r="R21" s="206">
        <f t="shared" ca="1" si="44"/>
        <v>0</v>
      </c>
      <c r="S21" s="206">
        <f t="shared" ca="1" si="45"/>
        <v>0</v>
      </c>
      <c r="T21" s="206">
        <f t="shared" ca="1" si="46"/>
        <v>0</v>
      </c>
      <c r="U21" s="207">
        <f t="shared" ca="1" si="47"/>
        <v>0</v>
      </c>
      <c r="V21" s="207">
        <f t="shared" ca="1" si="48"/>
        <v>0</v>
      </c>
      <c r="W21" s="207">
        <f t="shared" ca="1" si="49"/>
        <v>0</v>
      </c>
      <c r="X21" s="207">
        <f t="shared" ca="1" si="50"/>
        <v>0</v>
      </c>
      <c r="Y21" s="207">
        <f t="shared" ca="1" si="51"/>
        <v>0</v>
      </c>
      <c r="Z21" s="207">
        <f t="shared" ca="1" si="52"/>
        <v>0</v>
      </c>
      <c r="AA21" s="208">
        <f t="shared" ca="1" si="53"/>
        <v>0</v>
      </c>
      <c r="AB21" s="208">
        <f t="shared" ca="1" si="54"/>
        <v>0</v>
      </c>
      <c r="AC21" s="208">
        <f t="shared" ca="1" si="55"/>
        <v>0</v>
      </c>
      <c r="AD21" s="207">
        <f t="shared" ca="1" si="56"/>
        <v>0</v>
      </c>
      <c r="AE21" s="207">
        <f t="shared" ca="1" si="57"/>
        <v>0</v>
      </c>
      <c r="AF21" s="207">
        <f t="shared" ca="1" si="58"/>
        <v>0</v>
      </c>
      <c r="AG21" s="207">
        <f t="shared" ca="1" si="59"/>
        <v>0</v>
      </c>
      <c r="AH21" s="207">
        <f t="shared" ca="1" si="60"/>
        <v>0</v>
      </c>
      <c r="AI21" s="207">
        <f t="shared" ca="1" si="61"/>
        <v>0</v>
      </c>
      <c r="AJ21" s="208">
        <f t="shared" ca="1" si="62"/>
        <v>0</v>
      </c>
      <c r="AK21" s="208">
        <f t="shared" ca="1" si="63"/>
        <v>0</v>
      </c>
      <c r="AL21" s="208">
        <f t="shared" ca="1" si="64"/>
        <v>0</v>
      </c>
      <c r="AM21" s="207">
        <f t="shared" ca="1" si="65"/>
        <v>0</v>
      </c>
      <c r="AN21" s="207">
        <f t="shared" ca="1" si="66"/>
        <v>0</v>
      </c>
      <c r="AO21" s="207">
        <f t="shared" ca="1" si="67"/>
        <v>0</v>
      </c>
      <c r="AP21" s="207">
        <f t="shared" ca="1" si="68"/>
        <v>0</v>
      </c>
      <c r="AQ21" s="207">
        <f t="shared" ca="1" si="69"/>
        <v>0</v>
      </c>
      <c r="AR21" s="207">
        <f t="shared" ca="1" si="70"/>
        <v>0</v>
      </c>
      <c r="AS21" s="208">
        <f t="shared" ca="1" si="71"/>
        <v>0</v>
      </c>
      <c r="AT21" s="208">
        <f t="shared" ca="1" si="72"/>
        <v>0</v>
      </c>
      <c r="AU21" s="208">
        <f t="shared" ca="1" si="73"/>
        <v>0</v>
      </c>
      <c r="AV21" s="207">
        <f t="shared" ca="1" si="74"/>
        <v>0</v>
      </c>
      <c r="AW21" s="207">
        <f t="shared" ca="1" si="75"/>
        <v>0</v>
      </c>
      <c r="AX21" s="207">
        <f t="shared" ca="1" si="76"/>
        <v>0</v>
      </c>
      <c r="AY21" s="207">
        <f t="shared" ca="1" si="77"/>
        <v>0</v>
      </c>
      <c r="AZ21" s="207">
        <f t="shared" ca="1" si="78"/>
        <v>0</v>
      </c>
      <c r="BA21" s="207">
        <f t="shared" ca="1" si="79"/>
        <v>0</v>
      </c>
      <c r="BB21" s="207">
        <f t="shared" ca="1" si="80"/>
        <v>0</v>
      </c>
      <c r="BC21" s="207">
        <f t="shared" ca="1" si="81"/>
        <v>0</v>
      </c>
      <c r="BD21" s="207">
        <f t="shared" ca="1" si="82"/>
        <v>0</v>
      </c>
      <c r="BE21" s="208">
        <f t="shared" ca="1" si="83"/>
        <v>0</v>
      </c>
      <c r="BF21" s="208">
        <f t="shared" ca="1" si="84"/>
        <v>0</v>
      </c>
      <c r="BG21" s="208">
        <f t="shared" ca="1" si="85"/>
        <v>0</v>
      </c>
      <c r="BH21" s="207">
        <f t="shared" ca="1" si="86"/>
        <v>0</v>
      </c>
      <c r="BI21" s="207">
        <f t="shared" ca="1" si="87"/>
        <v>0</v>
      </c>
      <c r="BJ21" s="207">
        <f t="shared" ca="1" si="88"/>
        <v>0</v>
      </c>
      <c r="BK21" s="209">
        <f t="shared" ca="1" si="89"/>
        <v>0</v>
      </c>
      <c r="BL21" s="209">
        <f t="shared" ca="1" si="90"/>
        <v>0</v>
      </c>
      <c r="BM21" s="209">
        <f t="shared" ca="1" si="91"/>
        <v>0</v>
      </c>
      <c r="BN21" s="4" t="str">
        <f t="shared" ca="1" si="92"/>
        <v>OK</v>
      </c>
      <c r="BO21" s="4" t="str">
        <f t="shared" ca="1" si="93"/>
        <v>OK</v>
      </c>
    </row>
    <row r="22" spans="1:67" s="36" customFormat="1">
      <c r="A22" s="198">
        <v>18</v>
      </c>
      <c r="B22" s="204">
        <f t="shared" ca="1" si="28"/>
        <v>0</v>
      </c>
      <c r="C22" s="205">
        <f t="shared" ca="1" si="29"/>
        <v>0</v>
      </c>
      <c r="D22" s="205">
        <f t="shared" ca="1" si="30"/>
        <v>0</v>
      </c>
      <c r="E22" s="206">
        <f t="shared" ca="1" si="31"/>
        <v>0</v>
      </c>
      <c r="F22" s="206">
        <f t="shared" ca="1" si="32"/>
        <v>0</v>
      </c>
      <c r="G22" s="206">
        <f t="shared" ca="1" si="33"/>
        <v>0</v>
      </c>
      <c r="H22" s="206">
        <f t="shared" ca="1" si="34"/>
        <v>0</v>
      </c>
      <c r="I22" s="206">
        <f t="shared" ca="1" si="35"/>
        <v>0</v>
      </c>
      <c r="J22" s="206">
        <f t="shared" ca="1" si="36"/>
        <v>0</v>
      </c>
      <c r="K22" s="206">
        <f t="shared" ca="1" si="37"/>
        <v>0</v>
      </c>
      <c r="L22" s="206">
        <f t="shared" ca="1" si="38"/>
        <v>0</v>
      </c>
      <c r="M22" s="206">
        <f t="shared" ca="1" si="39"/>
        <v>0</v>
      </c>
      <c r="N22" s="206">
        <f t="shared" ca="1" si="40"/>
        <v>0</v>
      </c>
      <c r="O22" s="206">
        <f t="shared" ca="1" si="41"/>
        <v>0</v>
      </c>
      <c r="P22" s="206">
        <f t="shared" ca="1" si="42"/>
        <v>0</v>
      </c>
      <c r="Q22" s="206">
        <f t="shared" ca="1" si="43"/>
        <v>0</v>
      </c>
      <c r="R22" s="206">
        <f t="shared" ca="1" si="44"/>
        <v>0</v>
      </c>
      <c r="S22" s="206">
        <f t="shared" ca="1" si="45"/>
        <v>0</v>
      </c>
      <c r="T22" s="206">
        <f t="shared" ca="1" si="46"/>
        <v>0</v>
      </c>
      <c r="U22" s="207">
        <f t="shared" ca="1" si="47"/>
        <v>0</v>
      </c>
      <c r="V22" s="207">
        <f t="shared" ca="1" si="48"/>
        <v>0</v>
      </c>
      <c r="W22" s="207">
        <f t="shared" ca="1" si="49"/>
        <v>0</v>
      </c>
      <c r="X22" s="207">
        <f t="shared" ca="1" si="50"/>
        <v>0</v>
      </c>
      <c r="Y22" s="207">
        <f t="shared" ca="1" si="51"/>
        <v>0</v>
      </c>
      <c r="Z22" s="207">
        <f t="shared" ca="1" si="52"/>
        <v>0</v>
      </c>
      <c r="AA22" s="208">
        <f t="shared" ca="1" si="53"/>
        <v>0</v>
      </c>
      <c r="AB22" s="208">
        <f t="shared" ca="1" si="54"/>
        <v>0</v>
      </c>
      <c r="AC22" s="208">
        <f t="shared" ca="1" si="55"/>
        <v>0</v>
      </c>
      <c r="AD22" s="207">
        <f t="shared" ca="1" si="56"/>
        <v>0</v>
      </c>
      <c r="AE22" s="207">
        <f t="shared" ca="1" si="57"/>
        <v>0</v>
      </c>
      <c r="AF22" s="207">
        <f t="shared" ca="1" si="58"/>
        <v>0</v>
      </c>
      <c r="AG22" s="207">
        <f t="shared" ca="1" si="59"/>
        <v>0</v>
      </c>
      <c r="AH22" s="207">
        <f t="shared" ca="1" si="60"/>
        <v>0</v>
      </c>
      <c r="AI22" s="207">
        <f t="shared" ca="1" si="61"/>
        <v>0</v>
      </c>
      <c r="AJ22" s="208">
        <f t="shared" ca="1" si="62"/>
        <v>0</v>
      </c>
      <c r="AK22" s="208">
        <f t="shared" ca="1" si="63"/>
        <v>0</v>
      </c>
      <c r="AL22" s="208">
        <f t="shared" ca="1" si="64"/>
        <v>0</v>
      </c>
      <c r="AM22" s="207">
        <f t="shared" ca="1" si="65"/>
        <v>0</v>
      </c>
      <c r="AN22" s="207">
        <f t="shared" ca="1" si="66"/>
        <v>0</v>
      </c>
      <c r="AO22" s="207">
        <f t="shared" ca="1" si="67"/>
        <v>0</v>
      </c>
      <c r="AP22" s="207">
        <f t="shared" ca="1" si="68"/>
        <v>0</v>
      </c>
      <c r="AQ22" s="207">
        <f t="shared" ca="1" si="69"/>
        <v>0</v>
      </c>
      <c r="AR22" s="207">
        <f t="shared" ca="1" si="70"/>
        <v>0</v>
      </c>
      <c r="AS22" s="208">
        <f t="shared" ca="1" si="71"/>
        <v>0</v>
      </c>
      <c r="AT22" s="208">
        <f t="shared" ca="1" si="72"/>
        <v>0</v>
      </c>
      <c r="AU22" s="208">
        <f t="shared" ca="1" si="73"/>
        <v>0</v>
      </c>
      <c r="AV22" s="207">
        <f t="shared" ca="1" si="74"/>
        <v>0</v>
      </c>
      <c r="AW22" s="207">
        <f t="shared" ca="1" si="75"/>
        <v>0</v>
      </c>
      <c r="AX22" s="207">
        <f t="shared" ca="1" si="76"/>
        <v>0</v>
      </c>
      <c r="AY22" s="207">
        <f t="shared" ca="1" si="77"/>
        <v>0</v>
      </c>
      <c r="AZ22" s="207">
        <f t="shared" ca="1" si="78"/>
        <v>0</v>
      </c>
      <c r="BA22" s="207">
        <f t="shared" ca="1" si="79"/>
        <v>0</v>
      </c>
      <c r="BB22" s="207">
        <f t="shared" ca="1" si="80"/>
        <v>0</v>
      </c>
      <c r="BC22" s="207">
        <f t="shared" ca="1" si="81"/>
        <v>0</v>
      </c>
      <c r="BD22" s="207">
        <f t="shared" ca="1" si="82"/>
        <v>0</v>
      </c>
      <c r="BE22" s="208">
        <f t="shared" ca="1" si="83"/>
        <v>0</v>
      </c>
      <c r="BF22" s="208">
        <f t="shared" ca="1" si="84"/>
        <v>0</v>
      </c>
      <c r="BG22" s="208">
        <f t="shared" ca="1" si="85"/>
        <v>0</v>
      </c>
      <c r="BH22" s="207">
        <f t="shared" ca="1" si="86"/>
        <v>0</v>
      </c>
      <c r="BI22" s="207">
        <f t="shared" ca="1" si="87"/>
        <v>0</v>
      </c>
      <c r="BJ22" s="207">
        <f t="shared" ca="1" si="88"/>
        <v>0</v>
      </c>
      <c r="BK22" s="209">
        <f t="shared" ca="1" si="89"/>
        <v>0</v>
      </c>
      <c r="BL22" s="209">
        <f t="shared" ca="1" si="90"/>
        <v>0</v>
      </c>
      <c r="BM22" s="209">
        <f t="shared" ca="1" si="91"/>
        <v>0</v>
      </c>
      <c r="BN22" s="4" t="str">
        <f t="shared" ca="1" si="92"/>
        <v>OK</v>
      </c>
      <c r="BO22" s="4" t="str">
        <f t="shared" ca="1" si="93"/>
        <v>OK</v>
      </c>
    </row>
    <row r="23" spans="1:67" s="36" customFormat="1">
      <c r="A23" s="198">
        <v>19</v>
      </c>
      <c r="B23" s="204">
        <f t="shared" ca="1" si="28"/>
        <v>0</v>
      </c>
      <c r="C23" s="205">
        <f t="shared" ca="1" si="29"/>
        <v>0</v>
      </c>
      <c r="D23" s="205">
        <f t="shared" ca="1" si="30"/>
        <v>0</v>
      </c>
      <c r="E23" s="206">
        <f t="shared" ca="1" si="31"/>
        <v>0</v>
      </c>
      <c r="F23" s="206">
        <f t="shared" ca="1" si="32"/>
        <v>0</v>
      </c>
      <c r="G23" s="206">
        <f t="shared" ca="1" si="33"/>
        <v>0</v>
      </c>
      <c r="H23" s="206">
        <f t="shared" ca="1" si="34"/>
        <v>0</v>
      </c>
      <c r="I23" s="206">
        <f t="shared" ca="1" si="35"/>
        <v>0</v>
      </c>
      <c r="J23" s="206">
        <f t="shared" ca="1" si="36"/>
        <v>0</v>
      </c>
      <c r="K23" s="206">
        <f t="shared" ca="1" si="37"/>
        <v>0</v>
      </c>
      <c r="L23" s="206">
        <f t="shared" ca="1" si="38"/>
        <v>0</v>
      </c>
      <c r="M23" s="206">
        <f t="shared" ca="1" si="39"/>
        <v>0</v>
      </c>
      <c r="N23" s="206">
        <f t="shared" ca="1" si="40"/>
        <v>0</v>
      </c>
      <c r="O23" s="206">
        <f t="shared" ca="1" si="41"/>
        <v>0</v>
      </c>
      <c r="P23" s="206">
        <f t="shared" ca="1" si="42"/>
        <v>0</v>
      </c>
      <c r="Q23" s="206">
        <f t="shared" ca="1" si="43"/>
        <v>0</v>
      </c>
      <c r="R23" s="206">
        <f t="shared" ca="1" si="44"/>
        <v>0</v>
      </c>
      <c r="S23" s="206">
        <f t="shared" ca="1" si="45"/>
        <v>0</v>
      </c>
      <c r="T23" s="206">
        <f t="shared" ca="1" si="46"/>
        <v>0</v>
      </c>
      <c r="U23" s="207">
        <f t="shared" ca="1" si="47"/>
        <v>0</v>
      </c>
      <c r="V23" s="207">
        <f t="shared" ca="1" si="48"/>
        <v>0</v>
      </c>
      <c r="W23" s="207">
        <f t="shared" ca="1" si="49"/>
        <v>0</v>
      </c>
      <c r="X23" s="207">
        <f t="shared" ca="1" si="50"/>
        <v>0</v>
      </c>
      <c r="Y23" s="207">
        <f t="shared" ca="1" si="51"/>
        <v>0</v>
      </c>
      <c r="Z23" s="207">
        <f t="shared" ca="1" si="52"/>
        <v>0</v>
      </c>
      <c r="AA23" s="208">
        <f t="shared" ca="1" si="53"/>
        <v>0</v>
      </c>
      <c r="AB23" s="208">
        <f t="shared" ca="1" si="54"/>
        <v>0</v>
      </c>
      <c r="AC23" s="208">
        <f t="shared" ca="1" si="55"/>
        <v>0</v>
      </c>
      <c r="AD23" s="207">
        <f t="shared" ca="1" si="56"/>
        <v>0</v>
      </c>
      <c r="AE23" s="207">
        <f t="shared" ca="1" si="57"/>
        <v>0</v>
      </c>
      <c r="AF23" s="207">
        <f t="shared" ca="1" si="58"/>
        <v>0</v>
      </c>
      <c r="AG23" s="207">
        <f t="shared" ca="1" si="59"/>
        <v>0</v>
      </c>
      <c r="AH23" s="207">
        <f t="shared" ca="1" si="60"/>
        <v>0</v>
      </c>
      <c r="AI23" s="207">
        <f t="shared" ca="1" si="61"/>
        <v>0</v>
      </c>
      <c r="AJ23" s="208">
        <f t="shared" ca="1" si="62"/>
        <v>0</v>
      </c>
      <c r="AK23" s="208">
        <f t="shared" ca="1" si="63"/>
        <v>0</v>
      </c>
      <c r="AL23" s="208">
        <f t="shared" ca="1" si="64"/>
        <v>0</v>
      </c>
      <c r="AM23" s="207">
        <f t="shared" ca="1" si="65"/>
        <v>0</v>
      </c>
      <c r="AN23" s="207">
        <f t="shared" ca="1" si="66"/>
        <v>0</v>
      </c>
      <c r="AO23" s="207">
        <f t="shared" ca="1" si="67"/>
        <v>0</v>
      </c>
      <c r="AP23" s="207">
        <f t="shared" ca="1" si="68"/>
        <v>0</v>
      </c>
      <c r="AQ23" s="207">
        <f t="shared" ca="1" si="69"/>
        <v>0</v>
      </c>
      <c r="AR23" s="207">
        <f t="shared" ca="1" si="70"/>
        <v>0</v>
      </c>
      <c r="AS23" s="208">
        <f t="shared" ca="1" si="71"/>
        <v>0</v>
      </c>
      <c r="AT23" s="208">
        <f t="shared" ca="1" si="72"/>
        <v>0</v>
      </c>
      <c r="AU23" s="208">
        <f t="shared" ca="1" si="73"/>
        <v>0</v>
      </c>
      <c r="AV23" s="207">
        <f t="shared" ca="1" si="74"/>
        <v>0</v>
      </c>
      <c r="AW23" s="207">
        <f t="shared" ca="1" si="75"/>
        <v>0</v>
      </c>
      <c r="AX23" s="207">
        <f t="shared" ca="1" si="76"/>
        <v>0</v>
      </c>
      <c r="AY23" s="207">
        <f t="shared" ca="1" si="77"/>
        <v>0</v>
      </c>
      <c r="AZ23" s="207">
        <f t="shared" ca="1" si="78"/>
        <v>0</v>
      </c>
      <c r="BA23" s="207">
        <f t="shared" ca="1" si="79"/>
        <v>0</v>
      </c>
      <c r="BB23" s="207">
        <f t="shared" ca="1" si="80"/>
        <v>0</v>
      </c>
      <c r="BC23" s="207">
        <f t="shared" ca="1" si="81"/>
        <v>0</v>
      </c>
      <c r="BD23" s="207">
        <f t="shared" ca="1" si="82"/>
        <v>0</v>
      </c>
      <c r="BE23" s="208">
        <f t="shared" ca="1" si="83"/>
        <v>0</v>
      </c>
      <c r="BF23" s="208">
        <f t="shared" ca="1" si="84"/>
        <v>0</v>
      </c>
      <c r="BG23" s="208">
        <f t="shared" ca="1" si="85"/>
        <v>0</v>
      </c>
      <c r="BH23" s="207">
        <f t="shared" ca="1" si="86"/>
        <v>0</v>
      </c>
      <c r="BI23" s="207">
        <f t="shared" ca="1" si="87"/>
        <v>0</v>
      </c>
      <c r="BJ23" s="207">
        <f t="shared" ca="1" si="88"/>
        <v>0</v>
      </c>
      <c r="BK23" s="209">
        <f t="shared" ca="1" si="89"/>
        <v>0</v>
      </c>
      <c r="BL23" s="209">
        <f t="shared" ca="1" si="90"/>
        <v>0</v>
      </c>
      <c r="BM23" s="209">
        <f t="shared" ca="1" si="91"/>
        <v>0</v>
      </c>
      <c r="BN23" s="4" t="str">
        <f t="shared" ca="1" si="92"/>
        <v>OK</v>
      </c>
      <c r="BO23" s="4" t="str">
        <f t="shared" ca="1" si="93"/>
        <v>OK</v>
      </c>
    </row>
    <row r="24" spans="1:67" s="36" customFormat="1">
      <c r="A24" s="198">
        <v>20</v>
      </c>
      <c r="B24" s="204">
        <f t="shared" ca="1" si="28"/>
        <v>0</v>
      </c>
      <c r="C24" s="205">
        <f t="shared" ca="1" si="29"/>
        <v>0</v>
      </c>
      <c r="D24" s="205">
        <f t="shared" ca="1" si="30"/>
        <v>0</v>
      </c>
      <c r="E24" s="206">
        <f t="shared" ca="1" si="31"/>
        <v>0</v>
      </c>
      <c r="F24" s="206">
        <f t="shared" ca="1" si="32"/>
        <v>0</v>
      </c>
      <c r="G24" s="206">
        <f t="shared" ca="1" si="33"/>
        <v>0</v>
      </c>
      <c r="H24" s="206">
        <f t="shared" ca="1" si="34"/>
        <v>0</v>
      </c>
      <c r="I24" s="206">
        <f t="shared" ca="1" si="35"/>
        <v>0</v>
      </c>
      <c r="J24" s="206">
        <f t="shared" ca="1" si="36"/>
        <v>0</v>
      </c>
      <c r="K24" s="206">
        <f t="shared" ca="1" si="37"/>
        <v>0</v>
      </c>
      <c r="L24" s="206">
        <f t="shared" ca="1" si="38"/>
        <v>0</v>
      </c>
      <c r="M24" s="206">
        <f t="shared" ca="1" si="39"/>
        <v>0</v>
      </c>
      <c r="N24" s="206">
        <f t="shared" ca="1" si="40"/>
        <v>0</v>
      </c>
      <c r="O24" s="206">
        <f t="shared" ca="1" si="41"/>
        <v>0</v>
      </c>
      <c r="P24" s="206">
        <f t="shared" ca="1" si="42"/>
        <v>0</v>
      </c>
      <c r="Q24" s="206">
        <f t="shared" ca="1" si="43"/>
        <v>0</v>
      </c>
      <c r="R24" s="206">
        <f t="shared" ca="1" si="44"/>
        <v>0</v>
      </c>
      <c r="S24" s="206">
        <f t="shared" ca="1" si="45"/>
        <v>0</v>
      </c>
      <c r="T24" s="206">
        <f t="shared" ca="1" si="46"/>
        <v>0</v>
      </c>
      <c r="U24" s="207">
        <f t="shared" ca="1" si="47"/>
        <v>0</v>
      </c>
      <c r="V24" s="207">
        <f t="shared" ca="1" si="48"/>
        <v>0</v>
      </c>
      <c r="W24" s="207">
        <f t="shared" ca="1" si="49"/>
        <v>0</v>
      </c>
      <c r="X24" s="207">
        <f t="shared" ca="1" si="50"/>
        <v>0</v>
      </c>
      <c r="Y24" s="207">
        <f t="shared" ca="1" si="51"/>
        <v>0</v>
      </c>
      <c r="Z24" s="207">
        <f t="shared" ca="1" si="52"/>
        <v>0</v>
      </c>
      <c r="AA24" s="208">
        <f t="shared" ca="1" si="53"/>
        <v>0</v>
      </c>
      <c r="AB24" s="208">
        <f t="shared" ca="1" si="54"/>
        <v>0</v>
      </c>
      <c r="AC24" s="208">
        <f t="shared" ca="1" si="55"/>
        <v>0</v>
      </c>
      <c r="AD24" s="207">
        <f t="shared" ca="1" si="56"/>
        <v>0</v>
      </c>
      <c r="AE24" s="207">
        <f t="shared" ca="1" si="57"/>
        <v>0</v>
      </c>
      <c r="AF24" s="207">
        <f t="shared" ca="1" si="58"/>
        <v>0</v>
      </c>
      <c r="AG24" s="207">
        <f t="shared" ca="1" si="59"/>
        <v>0</v>
      </c>
      <c r="AH24" s="207">
        <f t="shared" ca="1" si="60"/>
        <v>0</v>
      </c>
      <c r="AI24" s="207">
        <f t="shared" ca="1" si="61"/>
        <v>0</v>
      </c>
      <c r="AJ24" s="208">
        <f t="shared" ca="1" si="62"/>
        <v>0</v>
      </c>
      <c r="AK24" s="208">
        <f t="shared" ca="1" si="63"/>
        <v>0</v>
      </c>
      <c r="AL24" s="208">
        <f t="shared" ca="1" si="64"/>
        <v>0</v>
      </c>
      <c r="AM24" s="207">
        <f t="shared" ca="1" si="65"/>
        <v>0</v>
      </c>
      <c r="AN24" s="207">
        <f t="shared" ca="1" si="66"/>
        <v>0</v>
      </c>
      <c r="AO24" s="207">
        <f t="shared" ca="1" si="67"/>
        <v>0</v>
      </c>
      <c r="AP24" s="207">
        <f t="shared" ca="1" si="68"/>
        <v>0</v>
      </c>
      <c r="AQ24" s="207">
        <f t="shared" ca="1" si="69"/>
        <v>0</v>
      </c>
      <c r="AR24" s="207">
        <f t="shared" ca="1" si="70"/>
        <v>0</v>
      </c>
      <c r="AS24" s="208">
        <f t="shared" ca="1" si="71"/>
        <v>0</v>
      </c>
      <c r="AT24" s="208">
        <f t="shared" ca="1" si="72"/>
        <v>0</v>
      </c>
      <c r="AU24" s="208">
        <f t="shared" ca="1" si="73"/>
        <v>0</v>
      </c>
      <c r="AV24" s="207">
        <f t="shared" ca="1" si="74"/>
        <v>0</v>
      </c>
      <c r="AW24" s="207">
        <f t="shared" ca="1" si="75"/>
        <v>0</v>
      </c>
      <c r="AX24" s="207">
        <f t="shared" ca="1" si="76"/>
        <v>0</v>
      </c>
      <c r="AY24" s="207">
        <f t="shared" ca="1" si="77"/>
        <v>0</v>
      </c>
      <c r="AZ24" s="207">
        <f t="shared" ca="1" si="78"/>
        <v>0</v>
      </c>
      <c r="BA24" s="207">
        <f t="shared" ca="1" si="79"/>
        <v>0</v>
      </c>
      <c r="BB24" s="207">
        <f t="shared" ca="1" si="80"/>
        <v>0</v>
      </c>
      <c r="BC24" s="207">
        <f t="shared" ca="1" si="81"/>
        <v>0</v>
      </c>
      <c r="BD24" s="207">
        <f t="shared" ca="1" si="82"/>
        <v>0</v>
      </c>
      <c r="BE24" s="208">
        <f t="shared" ca="1" si="83"/>
        <v>0</v>
      </c>
      <c r="BF24" s="208">
        <f t="shared" ca="1" si="84"/>
        <v>0</v>
      </c>
      <c r="BG24" s="208">
        <f t="shared" ca="1" si="85"/>
        <v>0</v>
      </c>
      <c r="BH24" s="207">
        <f t="shared" ca="1" si="86"/>
        <v>0</v>
      </c>
      <c r="BI24" s="207">
        <f t="shared" ca="1" si="87"/>
        <v>0</v>
      </c>
      <c r="BJ24" s="207">
        <f t="shared" ca="1" si="88"/>
        <v>0</v>
      </c>
      <c r="BK24" s="209">
        <f t="shared" ca="1" si="89"/>
        <v>0</v>
      </c>
      <c r="BL24" s="209">
        <f t="shared" ca="1" si="90"/>
        <v>0</v>
      </c>
      <c r="BM24" s="209">
        <f t="shared" ca="1" si="91"/>
        <v>0</v>
      </c>
      <c r="BN24" s="4" t="str">
        <f t="shared" ca="1" si="92"/>
        <v>OK</v>
      </c>
      <c r="BO24" s="4" t="str">
        <f t="shared" ca="1" si="93"/>
        <v>OK</v>
      </c>
    </row>
    <row r="25" spans="1:67" s="36" customFormat="1">
      <c r="A25" s="198">
        <v>21</v>
      </c>
      <c r="B25" s="204">
        <f t="shared" ca="1" si="28"/>
        <v>0</v>
      </c>
      <c r="C25" s="205">
        <f t="shared" ca="1" si="29"/>
        <v>0</v>
      </c>
      <c r="D25" s="205">
        <f t="shared" ca="1" si="30"/>
        <v>0</v>
      </c>
      <c r="E25" s="206">
        <f t="shared" ca="1" si="31"/>
        <v>0</v>
      </c>
      <c r="F25" s="206">
        <f t="shared" ca="1" si="32"/>
        <v>0</v>
      </c>
      <c r="G25" s="206">
        <f t="shared" ca="1" si="33"/>
        <v>0</v>
      </c>
      <c r="H25" s="206">
        <f t="shared" ca="1" si="34"/>
        <v>0</v>
      </c>
      <c r="I25" s="206">
        <f t="shared" ca="1" si="35"/>
        <v>0</v>
      </c>
      <c r="J25" s="206">
        <f t="shared" ca="1" si="36"/>
        <v>0</v>
      </c>
      <c r="K25" s="206">
        <f t="shared" ca="1" si="37"/>
        <v>0</v>
      </c>
      <c r="L25" s="206">
        <f t="shared" ca="1" si="38"/>
        <v>0</v>
      </c>
      <c r="M25" s="206">
        <f t="shared" ca="1" si="39"/>
        <v>0</v>
      </c>
      <c r="N25" s="206">
        <f t="shared" ca="1" si="40"/>
        <v>0</v>
      </c>
      <c r="O25" s="206">
        <f t="shared" ca="1" si="41"/>
        <v>0</v>
      </c>
      <c r="P25" s="206">
        <f t="shared" ca="1" si="42"/>
        <v>0</v>
      </c>
      <c r="Q25" s="206">
        <f t="shared" ca="1" si="43"/>
        <v>0</v>
      </c>
      <c r="R25" s="206">
        <f t="shared" ca="1" si="44"/>
        <v>0</v>
      </c>
      <c r="S25" s="206">
        <f t="shared" ca="1" si="45"/>
        <v>0</v>
      </c>
      <c r="T25" s="206">
        <f t="shared" ca="1" si="46"/>
        <v>0</v>
      </c>
      <c r="U25" s="207">
        <f t="shared" ca="1" si="47"/>
        <v>0</v>
      </c>
      <c r="V25" s="207">
        <f t="shared" ca="1" si="48"/>
        <v>0</v>
      </c>
      <c r="W25" s="207">
        <f t="shared" ca="1" si="49"/>
        <v>0</v>
      </c>
      <c r="X25" s="207">
        <f t="shared" ca="1" si="50"/>
        <v>0</v>
      </c>
      <c r="Y25" s="207">
        <f t="shared" ca="1" si="51"/>
        <v>0</v>
      </c>
      <c r="Z25" s="207">
        <f t="shared" ca="1" si="52"/>
        <v>0</v>
      </c>
      <c r="AA25" s="208">
        <f t="shared" ca="1" si="53"/>
        <v>0</v>
      </c>
      <c r="AB25" s="208">
        <f t="shared" ca="1" si="54"/>
        <v>0</v>
      </c>
      <c r="AC25" s="208">
        <f t="shared" ca="1" si="55"/>
        <v>0</v>
      </c>
      <c r="AD25" s="207">
        <f t="shared" ca="1" si="56"/>
        <v>0</v>
      </c>
      <c r="AE25" s="207">
        <f t="shared" ca="1" si="57"/>
        <v>0</v>
      </c>
      <c r="AF25" s="207">
        <f t="shared" ca="1" si="58"/>
        <v>0</v>
      </c>
      <c r="AG25" s="207">
        <f t="shared" ca="1" si="59"/>
        <v>0</v>
      </c>
      <c r="AH25" s="207">
        <f t="shared" ca="1" si="60"/>
        <v>0</v>
      </c>
      <c r="AI25" s="207">
        <f t="shared" ca="1" si="61"/>
        <v>0</v>
      </c>
      <c r="AJ25" s="208">
        <f t="shared" ca="1" si="62"/>
        <v>0</v>
      </c>
      <c r="AK25" s="208">
        <f t="shared" ca="1" si="63"/>
        <v>0</v>
      </c>
      <c r="AL25" s="208">
        <f t="shared" ca="1" si="64"/>
        <v>0</v>
      </c>
      <c r="AM25" s="207">
        <f t="shared" ca="1" si="65"/>
        <v>0</v>
      </c>
      <c r="AN25" s="207">
        <f t="shared" ca="1" si="66"/>
        <v>0</v>
      </c>
      <c r="AO25" s="207">
        <f t="shared" ca="1" si="67"/>
        <v>0</v>
      </c>
      <c r="AP25" s="207">
        <f t="shared" ca="1" si="68"/>
        <v>0</v>
      </c>
      <c r="AQ25" s="207">
        <f t="shared" ca="1" si="69"/>
        <v>0</v>
      </c>
      <c r="AR25" s="207">
        <f t="shared" ca="1" si="70"/>
        <v>0</v>
      </c>
      <c r="AS25" s="208">
        <f t="shared" ca="1" si="71"/>
        <v>0</v>
      </c>
      <c r="AT25" s="208">
        <f t="shared" ca="1" si="72"/>
        <v>0</v>
      </c>
      <c r="AU25" s="208">
        <f t="shared" ca="1" si="73"/>
        <v>0</v>
      </c>
      <c r="AV25" s="207">
        <f t="shared" ca="1" si="74"/>
        <v>0</v>
      </c>
      <c r="AW25" s="207">
        <f t="shared" ca="1" si="75"/>
        <v>0</v>
      </c>
      <c r="AX25" s="207">
        <f t="shared" ca="1" si="76"/>
        <v>0</v>
      </c>
      <c r="AY25" s="207">
        <f t="shared" ca="1" si="77"/>
        <v>0</v>
      </c>
      <c r="AZ25" s="207">
        <f t="shared" ca="1" si="78"/>
        <v>0</v>
      </c>
      <c r="BA25" s="207">
        <f t="shared" ca="1" si="79"/>
        <v>0</v>
      </c>
      <c r="BB25" s="207">
        <f t="shared" ca="1" si="80"/>
        <v>0</v>
      </c>
      <c r="BC25" s="207">
        <f t="shared" ca="1" si="81"/>
        <v>0</v>
      </c>
      <c r="BD25" s="207">
        <f t="shared" ca="1" si="82"/>
        <v>0</v>
      </c>
      <c r="BE25" s="208">
        <f t="shared" ca="1" si="83"/>
        <v>0</v>
      </c>
      <c r="BF25" s="208">
        <f t="shared" ca="1" si="84"/>
        <v>0</v>
      </c>
      <c r="BG25" s="208">
        <f t="shared" ca="1" si="85"/>
        <v>0</v>
      </c>
      <c r="BH25" s="207">
        <f t="shared" ca="1" si="86"/>
        <v>0</v>
      </c>
      <c r="BI25" s="207">
        <f t="shared" ca="1" si="87"/>
        <v>0</v>
      </c>
      <c r="BJ25" s="207">
        <f t="shared" ca="1" si="88"/>
        <v>0</v>
      </c>
      <c r="BK25" s="209">
        <f t="shared" ca="1" si="89"/>
        <v>0</v>
      </c>
      <c r="BL25" s="209">
        <f t="shared" ca="1" si="90"/>
        <v>0</v>
      </c>
      <c r="BM25" s="209">
        <f t="shared" ca="1" si="91"/>
        <v>0</v>
      </c>
      <c r="BN25" s="4" t="str">
        <f t="shared" ca="1" si="92"/>
        <v>OK</v>
      </c>
      <c r="BO25" s="4" t="str">
        <f t="shared" ca="1" si="93"/>
        <v>OK</v>
      </c>
    </row>
    <row r="26" spans="1:67" s="36" customFormat="1">
      <c r="A26" s="198">
        <v>22</v>
      </c>
      <c r="B26" s="204">
        <f t="shared" ca="1" si="28"/>
        <v>0</v>
      </c>
      <c r="C26" s="205">
        <f t="shared" ca="1" si="29"/>
        <v>0</v>
      </c>
      <c r="D26" s="205">
        <f t="shared" ca="1" si="30"/>
        <v>0</v>
      </c>
      <c r="E26" s="206">
        <f t="shared" ca="1" si="31"/>
        <v>0</v>
      </c>
      <c r="F26" s="206">
        <f t="shared" ca="1" si="32"/>
        <v>0</v>
      </c>
      <c r="G26" s="206">
        <f t="shared" ca="1" si="33"/>
        <v>0</v>
      </c>
      <c r="H26" s="206">
        <f t="shared" ca="1" si="34"/>
        <v>0</v>
      </c>
      <c r="I26" s="206">
        <f t="shared" ca="1" si="35"/>
        <v>0</v>
      </c>
      <c r="J26" s="206">
        <f t="shared" ca="1" si="36"/>
        <v>0</v>
      </c>
      <c r="K26" s="206">
        <f t="shared" ca="1" si="37"/>
        <v>0</v>
      </c>
      <c r="L26" s="206">
        <f t="shared" ca="1" si="38"/>
        <v>0</v>
      </c>
      <c r="M26" s="206">
        <f t="shared" ca="1" si="39"/>
        <v>0</v>
      </c>
      <c r="N26" s="206">
        <f t="shared" ca="1" si="40"/>
        <v>0</v>
      </c>
      <c r="O26" s="206">
        <f t="shared" ca="1" si="41"/>
        <v>0</v>
      </c>
      <c r="P26" s="206">
        <f t="shared" ca="1" si="42"/>
        <v>0</v>
      </c>
      <c r="Q26" s="206">
        <f t="shared" ca="1" si="43"/>
        <v>0</v>
      </c>
      <c r="R26" s="206">
        <f t="shared" ca="1" si="44"/>
        <v>0</v>
      </c>
      <c r="S26" s="206">
        <f t="shared" ca="1" si="45"/>
        <v>0</v>
      </c>
      <c r="T26" s="206">
        <f t="shared" ca="1" si="46"/>
        <v>0</v>
      </c>
      <c r="U26" s="207">
        <f t="shared" ca="1" si="47"/>
        <v>0</v>
      </c>
      <c r="V26" s="207">
        <f t="shared" ca="1" si="48"/>
        <v>0</v>
      </c>
      <c r="W26" s="207">
        <f t="shared" ca="1" si="49"/>
        <v>0</v>
      </c>
      <c r="X26" s="207">
        <f t="shared" ca="1" si="50"/>
        <v>0</v>
      </c>
      <c r="Y26" s="207">
        <f t="shared" ca="1" si="51"/>
        <v>0</v>
      </c>
      <c r="Z26" s="207">
        <f t="shared" ca="1" si="52"/>
        <v>0</v>
      </c>
      <c r="AA26" s="208">
        <f t="shared" ca="1" si="53"/>
        <v>0</v>
      </c>
      <c r="AB26" s="208">
        <f t="shared" ca="1" si="54"/>
        <v>0</v>
      </c>
      <c r="AC26" s="208">
        <f t="shared" ca="1" si="55"/>
        <v>0</v>
      </c>
      <c r="AD26" s="207">
        <f t="shared" ca="1" si="56"/>
        <v>0</v>
      </c>
      <c r="AE26" s="207">
        <f t="shared" ca="1" si="57"/>
        <v>0</v>
      </c>
      <c r="AF26" s="207">
        <f t="shared" ca="1" si="58"/>
        <v>0</v>
      </c>
      <c r="AG26" s="207">
        <f t="shared" ca="1" si="59"/>
        <v>0</v>
      </c>
      <c r="AH26" s="207">
        <f t="shared" ca="1" si="60"/>
        <v>0</v>
      </c>
      <c r="AI26" s="207">
        <f t="shared" ca="1" si="61"/>
        <v>0</v>
      </c>
      <c r="AJ26" s="208">
        <f t="shared" ca="1" si="62"/>
        <v>0</v>
      </c>
      <c r="AK26" s="208">
        <f t="shared" ca="1" si="63"/>
        <v>0</v>
      </c>
      <c r="AL26" s="208">
        <f t="shared" ca="1" si="64"/>
        <v>0</v>
      </c>
      <c r="AM26" s="207">
        <f t="shared" ca="1" si="65"/>
        <v>0</v>
      </c>
      <c r="AN26" s="207">
        <f t="shared" ca="1" si="66"/>
        <v>0</v>
      </c>
      <c r="AO26" s="207">
        <f t="shared" ca="1" si="67"/>
        <v>0</v>
      </c>
      <c r="AP26" s="207">
        <f t="shared" ca="1" si="68"/>
        <v>0</v>
      </c>
      <c r="AQ26" s="207">
        <f t="shared" ca="1" si="69"/>
        <v>0</v>
      </c>
      <c r="AR26" s="207">
        <f t="shared" ca="1" si="70"/>
        <v>0</v>
      </c>
      <c r="AS26" s="208">
        <f t="shared" ca="1" si="71"/>
        <v>0</v>
      </c>
      <c r="AT26" s="208">
        <f t="shared" ca="1" si="72"/>
        <v>0</v>
      </c>
      <c r="AU26" s="208">
        <f t="shared" ca="1" si="73"/>
        <v>0</v>
      </c>
      <c r="AV26" s="207">
        <f t="shared" ca="1" si="74"/>
        <v>0</v>
      </c>
      <c r="AW26" s="207">
        <f t="shared" ca="1" si="75"/>
        <v>0</v>
      </c>
      <c r="AX26" s="207">
        <f t="shared" ca="1" si="76"/>
        <v>0</v>
      </c>
      <c r="AY26" s="207">
        <f t="shared" ca="1" si="77"/>
        <v>0</v>
      </c>
      <c r="AZ26" s="207">
        <f t="shared" ca="1" si="78"/>
        <v>0</v>
      </c>
      <c r="BA26" s="207">
        <f t="shared" ca="1" si="79"/>
        <v>0</v>
      </c>
      <c r="BB26" s="207">
        <f t="shared" ca="1" si="80"/>
        <v>0</v>
      </c>
      <c r="BC26" s="207">
        <f t="shared" ca="1" si="81"/>
        <v>0</v>
      </c>
      <c r="BD26" s="207">
        <f t="shared" ca="1" si="82"/>
        <v>0</v>
      </c>
      <c r="BE26" s="208">
        <f t="shared" ca="1" si="83"/>
        <v>0</v>
      </c>
      <c r="BF26" s="208">
        <f t="shared" ca="1" si="84"/>
        <v>0</v>
      </c>
      <c r="BG26" s="208">
        <f t="shared" ca="1" si="85"/>
        <v>0</v>
      </c>
      <c r="BH26" s="207">
        <f t="shared" ca="1" si="86"/>
        <v>0</v>
      </c>
      <c r="BI26" s="207">
        <f t="shared" ca="1" si="87"/>
        <v>0</v>
      </c>
      <c r="BJ26" s="207">
        <f t="shared" ca="1" si="88"/>
        <v>0</v>
      </c>
      <c r="BK26" s="209">
        <f t="shared" ca="1" si="89"/>
        <v>0</v>
      </c>
      <c r="BL26" s="209">
        <f t="shared" ca="1" si="90"/>
        <v>0</v>
      </c>
      <c r="BM26" s="209">
        <f t="shared" ca="1" si="91"/>
        <v>0</v>
      </c>
      <c r="BN26" s="4" t="str">
        <f t="shared" ca="1" si="92"/>
        <v>OK</v>
      </c>
      <c r="BO26" s="4" t="str">
        <f t="shared" ca="1" si="93"/>
        <v>OK</v>
      </c>
    </row>
    <row r="27" spans="1:67" s="36" customFormat="1">
      <c r="A27" s="198">
        <v>23</v>
      </c>
      <c r="B27" s="204">
        <f t="shared" ca="1" si="28"/>
        <v>0</v>
      </c>
      <c r="C27" s="205">
        <f t="shared" ca="1" si="29"/>
        <v>0</v>
      </c>
      <c r="D27" s="205">
        <f t="shared" ca="1" si="30"/>
        <v>0</v>
      </c>
      <c r="E27" s="206">
        <f t="shared" ca="1" si="31"/>
        <v>0</v>
      </c>
      <c r="F27" s="206">
        <f t="shared" ca="1" si="32"/>
        <v>0</v>
      </c>
      <c r="G27" s="206">
        <f t="shared" ca="1" si="33"/>
        <v>0</v>
      </c>
      <c r="H27" s="206">
        <f t="shared" ca="1" si="34"/>
        <v>0</v>
      </c>
      <c r="I27" s="206">
        <f t="shared" ca="1" si="35"/>
        <v>0</v>
      </c>
      <c r="J27" s="206">
        <f t="shared" ca="1" si="36"/>
        <v>0</v>
      </c>
      <c r="K27" s="206">
        <f t="shared" ca="1" si="37"/>
        <v>0</v>
      </c>
      <c r="L27" s="206">
        <f t="shared" ca="1" si="38"/>
        <v>0</v>
      </c>
      <c r="M27" s="206">
        <f t="shared" ca="1" si="39"/>
        <v>0</v>
      </c>
      <c r="N27" s="206">
        <f t="shared" ca="1" si="40"/>
        <v>0</v>
      </c>
      <c r="O27" s="206">
        <f t="shared" ca="1" si="41"/>
        <v>0</v>
      </c>
      <c r="P27" s="206">
        <f t="shared" ca="1" si="42"/>
        <v>0</v>
      </c>
      <c r="Q27" s="206">
        <f t="shared" ca="1" si="43"/>
        <v>0</v>
      </c>
      <c r="R27" s="206">
        <f t="shared" ca="1" si="44"/>
        <v>0</v>
      </c>
      <c r="S27" s="206">
        <f t="shared" ca="1" si="45"/>
        <v>0</v>
      </c>
      <c r="T27" s="206">
        <f t="shared" ca="1" si="46"/>
        <v>0</v>
      </c>
      <c r="U27" s="207">
        <f t="shared" ca="1" si="47"/>
        <v>0</v>
      </c>
      <c r="V27" s="207">
        <f t="shared" ca="1" si="48"/>
        <v>0</v>
      </c>
      <c r="W27" s="207">
        <f t="shared" ca="1" si="49"/>
        <v>0</v>
      </c>
      <c r="X27" s="207">
        <f t="shared" ca="1" si="50"/>
        <v>0</v>
      </c>
      <c r="Y27" s="207">
        <f t="shared" ca="1" si="51"/>
        <v>0</v>
      </c>
      <c r="Z27" s="207">
        <f t="shared" ca="1" si="52"/>
        <v>0</v>
      </c>
      <c r="AA27" s="208">
        <f t="shared" ca="1" si="53"/>
        <v>0</v>
      </c>
      <c r="AB27" s="208">
        <f t="shared" ca="1" si="54"/>
        <v>0</v>
      </c>
      <c r="AC27" s="208">
        <f t="shared" ca="1" si="55"/>
        <v>0</v>
      </c>
      <c r="AD27" s="207">
        <f t="shared" ca="1" si="56"/>
        <v>0</v>
      </c>
      <c r="AE27" s="207">
        <f t="shared" ca="1" si="57"/>
        <v>0</v>
      </c>
      <c r="AF27" s="207">
        <f t="shared" ca="1" si="58"/>
        <v>0</v>
      </c>
      <c r="AG27" s="207">
        <f t="shared" ca="1" si="59"/>
        <v>0</v>
      </c>
      <c r="AH27" s="207">
        <f t="shared" ca="1" si="60"/>
        <v>0</v>
      </c>
      <c r="AI27" s="207">
        <f t="shared" ca="1" si="61"/>
        <v>0</v>
      </c>
      <c r="AJ27" s="208">
        <f t="shared" ca="1" si="62"/>
        <v>0</v>
      </c>
      <c r="AK27" s="208">
        <f t="shared" ca="1" si="63"/>
        <v>0</v>
      </c>
      <c r="AL27" s="208">
        <f t="shared" ca="1" si="64"/>
        <v>0</v>
      </c>
      <c r="AM27" s="207">
        <f t="shared" ca="1" si="65"/>
        <v>0</v>
      </c>
      <c r="AN27" s="207">
        <f t="shared" ca="1" si="66"/>
        <v>0</v>
      </c>
      <c r="AO27" s="207">
        <f t="shared" ca="1" si="67"/>
        <v>0</v>
      </c>
      <c r="AP27" s="207">
        <f t="shared" ca="1" si="68"/>
        <v>0</v>
      </c>
      <c r="AQ27" s="207">
        <f t="shared" ca="1" si="69"/>
        <v>0</v>
      </c>
      <c r="AR27" s="207">
        <f t="shared" ca="1" si="70"/>
        <v>0</v>
      </c>
      <c r="AS27" s="208">
        <f t="shared" ca="1" si="71"/>
        <v>0</v>
      </c>
      <c r="AT27" s="208">
        <f t="shared" ca="1" si="72"/>
        <v>0</v>
      </c>
      <c r="AU27" s="208">
        <f t="shared" ca="1" si="73"/>
        <v>0</v>
      </c>
      <c r="AV27" s="207">
        <f t="shared" ca="1" si="74"/>
        <v>0</v>
      </c>
      <c r="AW27" s="207">
        <f t="shared" ca="1" si="75"/>
        <v>0</v>
      </c>
      <c r="AX27" s="207">
        <f t="shared" ca="1" si="76"/>
        <v>0</v>
      </c>
      <c r="AY27" s="207">
        <f t="shared" ca="1" si="77"/>
        <v>0</v>
      </c>
      <c r="AZ27" s="207">
        <f t="shared" ca="1" si="78"/>
        <v>0</v>
      </c>
      <c r="BA27" s="207">
        <f t="shared" ca="1" si="79"/>
        <v>0</v>
      </c>
      <c r="BB27" s="207">
        <f t="shared" ca="1" si="80"/>
        <v>0</v>
      </c>
      <c r="BC27" s="207">
        <f t="shared" ca="1" si="81"/>
        <v>0</v>
      </c>
      <c r="BD27" s="207">
        <f t="shared" ca="1" si="82"/>
        <v>0</v>
      </c>
      <c r="BE27" s="208">
        <f t="shared" ca="1" si="83"/>
        <v>0</v>
      </c>
      <c r="BF27" s="208">
        <f t="shared" ca="1" si="84"/>
        <v>0</v>
      </c>
      <c r="BG27" s="208">
        <f t="shared" ca="1" si="85"/>
        <v>0</v>
      </c>
      <c r="BH27" s="207">
        <f t="shared" ca="1" si="86"/>
        <v>0</v>
      </c>
      <c r="BI27" s="207">
        <f t="shared" ca="1" si="87"/>
        <v>0</v>
      </c>
      <c r="BJ27" s="207">
        <f t="shared" ca="1" si="88"/>
        <v>0</v>
      </c>
      <c r="BK27" s="209">
        <f t="shared" ca="1" si="89"/>
        <v>0</v>
      </c>
      <c r="BL27" s="209">
        <f t="shared" ca="1" si="90"/>
        <v>0</v>
      </c>
      <c r="BM27" s="209">
        <f t="shared" ca="1" si="91"/>
        <v>0</v>
      </c>
      <c r="BN27" s="4" t="str">
        <f t="shared" ca="1" si="92"/>
        <v>OK</v>
      </c>
      <c r="BO27" s="4" t="str">
        <f t="shared" ca="1" si="93"/>
        <v>OK</v>
      </c>
    </row>
    <row r="28" spans="1:67" s="36" customFormat="1">
      <c r="A28" s="198">
        <v>24</v>
      </c>
      <c r="B28" s="204">
        <f t="shared" ca="1" si="28"/>
        <v>0</v>
      </c>
      <c r="C28" s="205">
        <f t="shared" ca="1" si="29"/>
        <v>0</v>
      </c>
      <c r="D28" s="205">
        <f t="shared" ca="1" si="30"/>
        <v>0</v>
      </c>
      <c r="E28" s="206">
        <f t="shared" ca="1" si="31"/>
        <v>0</v>
      </c>
      <c r="F28" s="206">
        <f t="shared" ca="1" si="32"/>
        <v>0</v>
      </c>
      <c r="G28" s="206">
        <f t="shared" ca="1" si="33"/>
        <v>0</v>
      </c>
      <c r="H28" s="206">
        <f t="shared" ca="1" si="34"/>
        <v>0</v>
      </c>
      <c r="I28" s="206">
        <f t="shared" ca="1" si="35"/>
        <v>0</v>
      </c>
      <c r="J28" s="206">
        <f t="shared" ca="1" si="36"/>
        <v>0</v>
      </c>
      <c r="K28" s="206">
        <f t="shared" ca="1" si="37"/>
        <v>0</v>
      </c>
      <c r="L28" s="206">
        <f t="shared" ca="1" si="38"/>
        <v>0</v>
      </c>
      <c r="M28" s="206">
        <f t="shared" ca="1" si="39"/>
        <v>0</v>
      </c>
      <c r="N28" s="206">
        <f t="shared" ca="1" si="40"/>
        <v>0</v>
      </c>
      <c r="O28" s="206">
        <f t="shared" ca="1" si="41"/>
        <v>0</v>
      </c>
      <c r="P28" s="206">
        <f t="shared" ca="1" si="42"/>
        <v>0</v>
      </c>
      <c r="Q28" s="206">
        <f t="shared" ca="1" si="43"/>
        <v>0</v>
      </c>
      <c r="R28" s="206">
        <f t="shared" ca="1" si="44"/>
        <v>0</v>
      </c>
      <c r="S28" s="206">
        <f t="shared" ca="1" si="45"/>
        <v>0</v>
      </c>
      <c r="T28" s="206">
        <f t="shared" ca="1" si="46"/>
        <v>0</v>
      </c>
      <c r="U28" s="207">
        <f t="shared" ca="1" si="47"/>
        <v>0</v>
      </c>
      <c r="V28" s="207">
        <f t="shared" ca="1" si="48"/>
        <v>0</v>
      </c>
      <c r="W28" s="207">
        <f t="shared" ca="1" si="49"/>
        <v>0</v>
      </c>
      <c r="X28" s="207">
        <f t="shared" ca="1" si="50"/>
        <v>0</v>
      </c>
      <c r="Y28" s="207">
        <f t="shared" ca="1" si="51"/>
        <v>0</v>
      </c>
      <c r="Z28" s="207">
        <f t="shared" ca="1" si="52"/>
        <v>0</v>
      </c>
      <c r="AA28" s="208">
        <f t="shared" ca="1" si="53"/>
        <v>0</v>
      </c>
      <c r="AB28" s="208">
        <f t="shared" ca="1" si="54"/>
        <v>0</v>
      </c>
      <c r="AC28" s="208">
        <f t="shared" ca="1" si="55"/>
        <v>0</v>
      </c>
      <c r="AD28" s="207">
        <f t="shared" ca="1" si="56"/>
        <v>0</v>
      </c>
      <c r="AE28" s="207">
        <f t="shared" ca="1" si="57"/>
        <v>0</v>
      </c>
      <c r="AF28" s="207">
        <f t="shared" ca="1" si="58"/>
        <v>0</v>
      </c>
      <c r="AG28" s="207">
        <f t="shared" ca="1" si="59"/>
        <v>0</v>
      </c>
      <c r="AH28" s="207">
        <f t="shared" ca="1" si="60"/>
        <v>0</v>
      </c>
      <c r="AI28" s="207">
        <f t="shared" ca="1" si="61"/>
        <v>0</v>
      </c>
      <c r="AJ28" s="208">
        <f t="shared" ca="1" si="62"/>
        <v>0</v>
      </c>
      <c r="AK28" s="208">
        <f t="shared" ca="1" si="63"/>
        <v>0</v>
      </c>
      <c r="AL28" s="208">
        <f t="shared" ca="1" si="64"/>
        <v>0</v>
      </c>
      <c r="AM28" s="207">
        <f t="shared" ca="1" si="65"/>
        <v>0</v>
      </c>
      <c r="AN28" s="207">
        <f t="shared" ca="1" si="66"/>
        <v>0</v>
      </c>
      <c r="AO28" s="207">
        <f t="shared" ca="1" si="67"/>
        <v>0</v>
      </c>
      <c r="AP28" s="207">
        <f t="shared" ca="1" si="68"/>
        <v>0</v>
      </c>
      <c r="AQ28" s="207">
        <f t="shared" ca="1" si="69"/>
        <v>0</v>
      </c>
      <c r="AR28" s="207">
        <f t="shared" ca="1" si="70"/>
        <v>0</v>
      </c>
      <c r="AS28" s="208">
        <f t="shared" ca="1" si="71"/>
        <v>0</v>
      </c>
      <c r="AT28" s="208">
        <f t="shared" ca="1" si="72"/>
        <v>0</v>
      </c>
      <c r="AU28" s="208">
        <f t="shared" ca="1" si="73"/>
        <v>0</v>
      </c>
      <c r="AV28" s="207">
        <f t="shared" ca="1" si="74"/>
        <v>0</v>
      </c>
      <c r="AW28" s="207">
        <f t="shared" ca="1" si="75"/>
        <v>0</v>
      </c>
      <c r="AX28" s="207">
        <f t="shared" ca="1" si="76"/>
        <v>0</v>
      </c>
      <c r="AY28" s="207">
        <f t="shared" ca="1" si="77"/>
        <v>0</v>
      </c>
      <c r="AZ28" s="207">
        <f t="shared" ca="1" si="78"/>
        <v>0</v>
      </c>
      <c r="BA28" s="207">
        <f t="shared" ca="1" si="79"/>
        <v>0</v>
      </c>
      <c r="BB28" s="207">
        <f t="shared" ca="1" si="80"/>
        <v>0</v>
      </c>
      <c r="BC28" s="207">
        <f t="shared" ca="1" si="81"/>
        <v>0</v>
      </c>
      <c r="BD28" s="207">
        <f t="shared" ca="1" si="82"/>
        <v>0</v>
      </c>
      <c r="BE28" s="208">
        <f t="shared" ca="1" si="83"/>
        <v>0</v>
      </c>
      <c r="BF28" s="208">
        <f t="shared" ca="1" si="84"/>
        <v>0</v>
      </c>
      <c r="BG28" s="208">
        <f t="shared" ca="1" si="85"/>
        <v>0</v>
      </c>
      <c r="BH28" s="207">
        <f t="shared" ca="1" si="86"/>
        <v>0</v>
      </c>
      <c r="BI28" s="207">
        <f t="shared" ca="1" si="87"/>
        <v>0</v>
      </c>
      <c r="BJ28" s="207">
        <f t="shared" ca="1" si="88"/>
        <v>0</v>
      </c>
      <c r="BK28" s="209">
        <f t="shared" ca="1" si="89"/>
        <v>0</v>
      </c>
      <c r="BL28" s="209">
        <f t="shared" ca="1" si="90"/>
        <v>0</v>
      </c>
      <c r="BM28" s="209">
        <f t="shared" ca="1" si="91"/>
        <v>0</v>
      </c>
      <c r="BN28" s="4" t="str">
        <f t="shared" ca="1" si="92"/>
        <v>OK</v>
      </c>
      <c r="BO28" s="4" t="str">
        <f t="shared" ca="1" si="93"/>
        <v>OK</v>
      </c>
    </row>
    <row r="29" spans="1:67" s="36" customFormat="1">
      <c r="A29" s="198">
        <v>25</v>
      </c>
      <c r="B29" s="204">
        <f t="shared" ca="1" si="28"/>
        <v>0</v>
      </c>
      <c r="C29" s="205">
        <f t="shared" ca="1" si="29"/>
        <v>0</v>
      </c>
      <c r="D29" s="205">
        <f t="shared" ca="1" si="30"/>
        <v>0</v>
      </c>
      <c r="E29" s="206">
        <f t="shared" ca="1" si="31"/>
        <v>0</v>
      </c>
      <c r="F29" s="206">
        <f t="shared" ca="1" si="32"/>
        <v>0</v>
      </c>
      <c r="G29" s="206">
        <f t="shared" ca="1" si="33"/>
        <v>0</v>
      </c>
      <c r="H29" s="206">
        <f t="shared" ca="1" si="34"/>
        <v>0</v>
      </c>
      <c r="I29" s="206">
        <f t="shared" ca="1" si="35"/>
        <v>0</v>
      </c>
      <c r="J29" s="206">
        <f t="shared" ca="1" si="36"/>
        <v>0</v>
      </c>
      <c r="K29" s="206">
        <f t="shared" ca="1" si="37"/>
        <v>0</v>
      </c>
      <c r="L29" s="206">
        <f t="shared" ca="1" si="38"/>
        <v>0</v>
      </c>
      <c r="M29" s="206">
        <f t="shared" ca="1" si="39"/>
        <v>0</v>
      </c>
      <c r="N29" s="206">
        <f t="shared" ca="1" si="40"/>
        <v>0</v>
      </c>
      <c r="O29" s="206">
        <f t="shared" ca="1" si="41"/>
        <v>0</v>
      </c>
      <c r="P29" s="206">
        <f t="shared" ca="1" si="42"/>
        <v>0</v>
      </c>
      <c r="Q29" s="206">
        <f t="shared" ca="1" si="43"/>
        <v>0</v>
      </c>
      <c r="R29" s="206">
        <f t="shared" ca="1" si="44"/>
        <v>0</v>
      </c>
      <c r="S29" s="206">
        <f t="shared" ca="1" si="45"/>
        <v>0</v>
      </c>
      <c r="T29" s="206">
        <f t="shared" ca="1" si="46"/>
        <v>0</v>
      </c>
      <c r="U29" s="207">
        <f t="shared" ca="1" si="47"/>
        <v>0</v>
      </c>
      <c r="V29" s="207">
        <f t="shared" ca="1" si="48"/>
        <v>0</v>
      </c>
      <c r="W29" s="207">
        <f t="shared" ca="1" si="49"/>
        <v>0</v>
      </c>
      <c r="X29" s="207">
        <f t="shared" ca="1" si="50"/>
        <v>0</v>
      </c>
      <c r="Y29" s="207">
        <f t="shared" ca="1" si="51"/>
        <v>0</v>
      </c>
      <c r="Z29" s="207">
        <f t="shared" ca="1" si="52"/>
        <v>0</v>
      </c>
      <c r="AA29" s="208">
        <f t="shared" ca="1" si="53"/>
        <v>0</v>
      </c>
      <c r="AB29" s="208">
        <f t="shared" ca="1" si="54"/>
        <v>0</v>
      </c>
      <c r="AC29" s="208">
        <f t="shared" ca="1" si="55"/>
        <v>0</v>
      </c>
      <c r="AD29" s="207">
        <f t="shared" ca="1" si="56"/>
        <v>0</v>
      </c>
      <c r="AE29" s="207">
        <f t="shared" ca="1" si="57"/>
        <v>0</v>
      </c>
      <c r="AF29" s="207">
        <f t="shared" ca="1" si="58"/>
        <v>0</v>
      </c>
      <c r="AG29" s="207">
        <f t="shared" ca="1" si="59"/>
        <v>0</v>
      </c>
      <c r="AH29" s="207">
        <f t="shared" ca="1" si="60"/>
        <v>0</v>
      </c>
      <c r="AI29" s="207">
        <f t="shared" ca="1" si="61"/>
        <v>0</v>
      </c>
      <c r="AJ29" s="208">
        <f t="shared" ca="1" si="62"/>
        <v>0</v>
      </c>
      <c r="AK29" s="208">
        <f t="shared" ca="1" si="63"/>
        <v>0</v>
      </c>
      <c r="AL29" s="208">
        <f t="shared" ca="1" si="64"/>
        <v>0</v>
      </c>
      <c r="AM29" s="207">
        <f t="shared" ca="1" si="65"/>
        <v>0</v>
      </c>
      <c r="AN29" s="207">
        <f t="shared" ca="1" si="66"/>
        <v>0</v>
      </c>
      <c r="AO29" s="207">
        <f t="shared" ca="1" si="67"/>
        <v>0</v>
      </c>
      <c r="AP29" s="207">
        <f t="shared" ca="1" si="68"/>
        <v>0</v>
      </c>
      <c r="AQ29" s="207">
        <f t="shared" ca="1" si="69"/>
        <v>0</v>
      </c>
      <c r="AR29" s="207">
        <f t="shared" ca="1" si="70"/>
        <v>0</v>
      </c>
      <c r="AS29" s="208">
        <f t="shared" ca="1" si="71"/>
        <v>0</v>
      </c>
      <c r="AT29" s="208">
        <f t="shared" ca="1" si="72"/>
        <v>0</v>
      </c>
      <c r="AU29" s="208">
        <f t="shared" ca="1" si="73"/>
        <v>0</v>
      </c>
      <c r="AV29" s="207">
        <f t="shared" ca="1" si="74"/>
        <v>0</v>
      </c>
      <c r="AW29" s="207">
        <f t="shared" ca="1" si="75"/>
        <v>0</v>
      </c>
      <c r="AX29" s="207">
        <f t="shared" ca="1" si="76"/>
        <v>0</v>
      </c>
      <c r="AY29" s="207">
        <f t="shared" ca="1" si="77"/>
        <v>0</v>
      </c>
      <c r="AZ29" s="207">
        <f t="shared" ca="1" si="78"/>
        <v>0</v>
      </c>
      <c r="BA29" s="207">
        <f t="shared" ca="1" si="79"/>
        <v>0</v>
      </c>
      <c r="BB29" s="207">
        <f t="shared" ca="1" si="80"/>
        <v>0</v>
      </c>
      <c r="BC29" s="207">
        <f t="shared" ca="1" si="81"/>
        <v>0</v>
      </c>
      <c r="BD29" s="207">
        <f t="shared" ca="1" si="82"/>
        <v>0</v>
      </c>
      <c r="BE29" s="208">
        <f t="shared" ca="1" si="83"/>
        <v>0</v>
      </c>
      <c r="BF29" s="208">
        <f t="shared" ca="1" si="84"/>
        <v>0</v>
      </c>
      <c r="BG29" s="208">
        <f t="shared" ca="1" si="85"/>
        <v>0</v>
      </c>
      <c r="BH29" s="207">
        <f t="shared" ca="1" si="86"/>
        <v>0</v>
      </c>
      <c r="BI29" s="207">
        <f t="shared" ca="1" si="87"/>
        <v>0</v>
      </c>
      <c r="BJ29" s="207">
        <f t="shared" ca="1" si="88"/>
        <v>0</v>
      </c>
      <c r="BK29" s="209">
        <f t="shared" ca="1" si="89"/>
        <v>0</v>
      </c>
      <c r="BL29" s="209">
        <f t="shared" ca="1" si="90"/>
        <v>0</v>
      </c>
      <c r="BM29" s="209">
        <f t="shared" ca="1" si="91"/>
        <v>0</v>
      </c>
      <c r="BN29" s="4" t="str">
        <f t="shared" ca="1" si="92"/>
        <v>OK</v>
      </c>
      <c r="BO29" s="4" t="str">
        <f t="shared" ca="1" si="93"/>
        <v>OK</v>
      </c>
    </row>
    <row r="30" spans="1:67" s="36" customFormat="1">
      <c r="A30" s="198">
        <v>26</v>
      </c>
      <c r="B30" s="204">
        <f t="shared" ca="1" si="28"/>
        <v>0</v>
      </c>
      <c r="C30" s="205">
        <f t="shared" ca="1" si="29"/>
        <v>0</v>
      </c>
      <c r="D30" s="205">
        <f t="shared" ca="1" si="30"/>
        <v>0</v>
      </c>
      <c r="E30" s="206">
        <f t="shared" ca="1" si="31"/>
        <v>0</v>
      </c>
      <c r="F30" s="206">
        <f t="shared" ca="1" si="32"/>
        <v>0</v>
      </c>
      <c r="G30" s="206">
        <f t="shared" ca="1" si="33"/>
        <v>0</v>
      </c>
      <c r="H30" s="206">
        <f t="shared" ca="1" si="34"/>
        <v>0</v>
      </c>
      <c r="I30" s="206">
        <f t="shared" ca="1" si="35"/>
        <v>0</v>
      </c>
      <c r="J30" s="206">
        <f t="shared" ca="1" si="36"/>
        <v>0</v>
      </c>
      <c r="K30" s="206">
        <f t="shared" ca="1" si="37"/>
        <v>0</v>
      </c>
      <c r="L30" s="206">
        <f t="shared" ca="1" si="38"/>
        <v>0</v>
      </c>
      <c r="M30" s="206">
        <f t="shared" ca="1" si="39"/>
        <v>0</v>
      </c>
      <c r="N30" s="206">
        <f t="shared" ca="1" si="40"/>
        <v>0</v>
      </c>
      <c r="O30" s="206">
        <f t="shared" ca="1" si="41"/>
        <v>0</v>
      </c>
      <c r="P30" s="206">
        <f t="shared" ca="1" si="42"/>
        <v>0</v>
      </c>
      <c r="Q30" s="206">
        <f t="shared" ca="1" si="43"/>
        <v>0</v>
      </c>
      <c r="R30" s="206">
        <f t="shared" ca="1" si="44"/>
        <v>0</v>
      </c>
      <c r="S30" s="206">
        <f t="shared" ca="1" si="45"/>
        <v>0</v>
      </c>
      <c r="T30" s="206">
        <f t="shared" ca="1" si="46"/>
        <v>0</v>
      </c>
      <c r="U30" s="207">
        <f t="shared" ca="1" si="47"/>
        <v>0</v>
      </c>
      <c r="V30" s="207">
        <f t="shared" ca="1" si="48"/>
        <v>0</v>
      </c>
      <c r="W30" s="207">
        <f t="shared" ca="1" si="49"/>
        <v>0</v>
      </c>
      <c r="X30" s="207">
        <f t="shared" ca="1" si="50"/>
        <v>0</v>
      </c>
      <c r="Y30" s="207">
        <f t="shared" ca="1" si="51"/>
        <v>0</v>
      </c>
      <c r="Z30" s="207">
        <f t="shared" ca="1" si="52"/>
        <v>0</v>
      </c>
      <c r="AA30" s="208">
        <f t="shared" ca="1" si="53"/>
        <v>0</v>
      </c>
      <c r="AB30" s="208">
        <f t="shared" ca="1" si="54"/>
        <v>0</v>
      </c>
      <c r="AC30" s="208">
        <f t="shared" ca="1" si="55"/>
        <v>0</v>
      </c>
      <c r="AD30" s="207">
        <f t="shared" ca="1" si="56"/>
        <v>0</v>
      </c>
      <c r="AE30" s="207">
        <f t="shared" ca="1" si="57"/>
        <v>0</v>
      </c>
      <c r="AF30" s="207">
        <f t="shared" ca="1" si="58"/>
        <v>0</v>
      </c>
      <c r="AG30" s="207">
        <f t="shared" ca="1" si="59"/>
        <v>0</v>
      </c>
      <c r="AH30" s="207">
        <f t="shared" ca="1" si="60"/>
        <v>0</v>
      </c>
      <c r="AI30" s="207">
        <f t="shared" ca="1" si="61"/>
        <v>0</v>
      </c>
      <c r="AJ30" s="208">
        <f t="shared" ca="1" si="62"/>
        <v>0</v>
      </c>
      <c r="AK30" s="208">
        <f t="shared" ca="1" si="63"/>
        <v>0</v>
      </c>
      <c r="AL30" s="208">
        <f t="shared" ca="1" si="64"/>
        <v>0</v>
      </c>
      <c r="AM30" s="207">
        <f t="shared" ca="1" si="65"/>
        <v>0</v>
      </c>
      <c r="AN30" s="207">
        <f t="shared" ca="1" si="66"/>
        <v>0</v>
      </c>
      <c r="AO30" s="207">
        <f t="shared" ca="1" si="67"/>
        <v>0</v>
      </c>
      <c r="AP30" s="207">
        <f t="shared" ca="1" si="68"/>
        <v>0</v>
      </c>
      <c r="AQ30" s="207">
        <f t="shared" ca="1" si="69"/>
        <v>0</v>
      </c>
      <c r="AR30" s="207">
        <f t="shared" ca="1" si="70"/>
        <v>0</v>
      </c>
      <c r="AS30" s="208">
        <f t="shared" ca="1" si="71"/>
        <v>0</v>
      </c>
      <c r="AT30" s="208">
        <f t="shared" ca="1" si="72"/>
        <v>0</v>
      </c>
      <c r="AU30" s="208">
        <f t="shared" ca="1" si="73"/>
        <v>0</v>
      </c>
      <c r="AV30" s="207">
        <f t="shared" ca="1" si="74"/>
        <v>0</v>
      </c>
      <c r="AW30" s="207">
        <f t="shared" ca="1" si="75"/>
        <v>0</v>
      </c>
      <c r="AX30" s="207">
        <f t="shared" ca="1" si="76"/>
        <v>0</v>
      </c>
      <c r="AY30" s="207">
        <f t="shared" ca="1" si="77"/>
        <v>0</v>
      </c>
      <c r="AZ30" s="207">
        <f t="shared" ca="1" si="78"/>
        <v>0</v>
      </c>
      <c r="BA30" s="207">
        <f t="shared" ca="1" si="79"/>
        <v>0</v>
      </c>
      <c r="BB30" s="207">
        <f t="shared" ca="1" si="80"/>
        <v>0</v>
      </c>
      <c r="BC30" s="207">
        <f t="shared" ca="1" si="81"/>
        <v>0</v>
      </c>
      <c r="BD30" s="207">
        <f t="shared" ca="1" si="82"/>
        <v>0</v>
      </c>
      <c r="BE30" s="208">
        <f t="shared" ca="1" si="83"/>
        <v>0</v>
      </c>
      <c r="BF30" s="208">
        <f t="shared" ca="1" si="84"/>
        <v>0</v>
      </c>
      <c r="BG30" s="208">
        <f t="shared" ca="1" si="85"/>
        <v>0</v>
      </c>
      <c r="BH30" s="207">
        <f t="shared" ca="1" si="86"/>
        <v>0</v>
      </c>
      <c r="BI30" s="207">
        <f t="shared" ca="1" si="87"/>
        <v>0</v>
      </c>
      <c r="BJ30" s="207">
        <f t="shared" ca="1" si="88"/>
        <v>0</v>
      </c>
      <c r="BK30" s="209">
        <f t="shared" ca="1" si="89"/>
        <v>0</v>
      </c>
      <c r="BL30" s="209">
        <f t="shared" ca="1" si="90"/>
        <v>0</v>
      </c>
      <c r="BM30" s="209">
        <f t="shared" ca="1" si="91"/>
        <v>0</v>
      </c>
      <c r="BN30" s="4" t="str">
        <f t="shared" ca="1" si="92"/>
        <v>OK</v>
      </c>
      <c r="BO30" s="4" t="str">
        <f t="shared" ca="1" si="93"/>
        <v>OK</v>
      </c>
    </row>
    <row r="31" spans="1:67" s="36" customFormat="1">
      <c r="A31" s="198">
        <v>27</v>
      </c>
      <c r="B31" s="204">
        <f t="shared" ca="1" si="28"/>
        <v>0</v>
      </c>
      <c r="C31" s="205">
        <f t="shared" ca="1" si="29"/>
        <v>0</v>
      </c>
      <c r="D31" s="205">
        <f t="shared" ca="1" si="30"/>
        <v>0</v>
      </c>
      <c r="E31" s="206">
        <f t="shared" ca="1" si="31"/>
        <v>0</v>
      </c>
      <c r="F31" s="206">
        <f t="shared" ca="1" si="32"/>
        <v>0</v>
      </c>
      <c r="G31" s="206">
        <f t="shared" ca="1" si="33"/>
        <v>0</v>
      </c>
      <c r="H31" s="206">
        <f t="shared" ca="1" si="34"/>
        <v>0</v>
      </c>
      <c r="I31" s="206">
        <f t="shared" ca="1" si="35"/>
        <v>0</v>
      </c>
      <c r="J31" s="206">
        <f t="shared" ca="1" si="36"/>
        <v>0</v>
      </c>
      <c r="K31" s="206">
        <f t="shared" ca="1" si="37"/>
        <v>0</v>
      </c>
      <c r="L31" s="206">
        <f t="shared" ca="1" si="38"/>
        <v>0</v>
      </c>
      <c r="M31" s="206">
        <f t="shared" ca="1" si="39"/>
        <v>0</v>
      </c>
      <c r="N31" s="206">
        <f t="shared" ca="1" si="40"/>
        <v>0</v>
      </c>
      <c r="O31" s="206">
        <f t="shared" ca="1" si="41"/>
        <v>0</v>
      </c>
      <c r="P31" s="206">
        <f t="shared" ca="1" si="42"/>
        <v>0</v>
      </c>
      <c r="Q31" s="206">
        <f t="shared" ca="1" si="43"/>
        <v>0</v>
      </c>
      <c r="R31" s="206">
        <f t="shared" ca="1" si="44"/>
        <v>0</v>
      </c>
      <c r="S31" s="206">
        <f t="shared" ca="1" si="45"/>
        <v>0</v>
      </c>
      <c r="T31" s="206">
        <f t="shared" ca="1" si="46"/>
        <v>0</v>
      </c>
      <c r="U31" s="207">
        <f t="shared" ca="1" si="47"/>
        <v>0</v>
      </c>
      <c r="V31" s="207">
        <f t="shared" ca="1" si="48"/>
        <v>0</v>
      </c>
      <c r="W31" s="207">
        <f t="shared" ca="1" si="49"/>
        <v>0</v>
      </c>
      <c r="X31" s="207">
        <f t="shared" ca="1" si="50"/>
        <v>0</v>
      </c>
      <c r="Y31" s="207">
        <f t="shared" ca="1" si="51"/>
        <v>0</v>
      </c>
      <c r="Z31" s="207">
        <f t="shared" ca="1" si="52"/>
        <v>0</v>
      </c>
      <c r="AA31" s="208">
        <f t="shared" ca="1" si="53"/>
        <v>0</v>
      </c>
      <c r="AB31" s="208">
        <f t="shared" ca="1" si="54"/>
        <v>0</v>
      </c>
      <c r="AC31" s="208">
        <f t="shared" ca="1" si="55"/>
        <v>0</v>
      </c>
      <c r="AD31" s="207">
        <f t="shared" ca="1" si="56"/>
        <v>0</v>
      </c>
      <c r="AE31" s="207">
        <f t="shared" ca="1" si="57"/>
        <v>0</v>
      </c>
      <c r="AF31" s="207">
        <f t="shared" ca="1" si="58"/>
        <v>0</v>
      </c>
      <c r="AG31" s="207">
        <f t="shared" ca="1" si="59"/>
        <v>0</v>
      </c>
      <c r="AH31" s="207">
        <f t="shared" ca="1" si="60"/>
        <v>0</v>
      </c>
      <c r="AI31" s="207">
        <f t="shared" ca="1" si="61"/>
        <v>0</v>
      </c>
      <c r="AJ31" s="208">
        <f t="shared" ca="1" si="62"/>
        <v>0</v>
      </c>
      <c r="AK31" s="208">
        <f t="shared" ca="1" si="63"/>
        <v>0</v>
      </c>
      <c r="AL31" s="208">
        <f t="shared" ca="1" si="64"/>
        <v>0</v>
      </c>
      <c r="AM31" s="207">
        <f t="shared" ca="1" si="65"/>
        <v>0</v>
      </c>
      <c r="AN31" s="207">
        <f t="shared" ca="1" si="66"/>
        <v>0</v>
      </c>
      <c r="AO31" s="207">
        <f t="shared" ca="1" si="67"/>
        <v>0</v>
      </c>
      <c r="AP31" s="207">
        <f t="shared" ca="1" si="68"/>
        <v>0</v>
      </c>
      <c r="AQ31" s="207">
        <f t="shared" ca="1" si="69"/>
        <v>0</v>
      </c>
      <c r="AR31" s="207">
        <f t="shared" ca="1" si="70"/>
        <v>0</v>
      </c>
      <c r="AS31" s="208">
        <f t="shared" ca="1" si="71"/>
        <v>0</v>
      </c>
      <c r="AT31" s="208">
        <f t="shared" ca="1" si="72"/>
        <v>0</v>
      </c>
      <c r="AU31" s="208">
        <f t="shared" ca="1" si="73"/>
        <v>0</v>
      </c>
      <c r="AV31" s="207">
        <f t="shared" ca="1" si="74"/>
        <v>0</v>
      </c>
      <c r="AW31" s="207">
        <f t="shared" ca="1" si="75"/>
        <v>0</v>
      </c>
      <c r="AX31" s="207">
        <f t="shared" ca="1" si="76"/>
        <v>0</v>
      </c>
      <c r="AY31" s="207">
        <f t="shared" ca="1" si="77"/>
        <v>0</v>
      </c>
      <c r="AZ31" s="207">
        <f t="shared" ca="1" si="78"/>
        <v>0</v>
      </c>
      <c r="BA31" s="207">
        <f t="shared" ca="1" si="79"/>
        <v>0</v>
      </c>
      <c r="BB31" s="207">
        <f t="shared" ca="1" si="80"/>
        <v>0</v>
      </c>
      <c r="BC31" s="207">
        <f t="shared" ca="1" si="81"/>
        <v>0</v>
      </c>
      <c r="BD31" s="207">
        <f t="shared" ca="1" si="82"/>
        <v>0</v>
      </c>
      <c r="BE31" s="208">
        <f t="shared" ca="1" si="83"/>
        <v>0</v>
      </c>
      <c r="BF31" s="208">
        <f t="shared" ca="1" si="84"/>
        <v>0</v>
      </c>
      <c r="BG31" s="208">
        <f t="shared" ca="1" si="85"/>
        <v>0</v>
      </c>
      <c r="BH31" s="207">
        <f t="shared" ca="1" si="86"/>
        <v>0</v>
      </c>
      <c r="BI31" s="207">
        <f t="shared" ca="1" si="87"/>
        <v>0</v>
      </c>
      <c r="BJ31" s="207">
        <f t="shared" ca="1" si="88"/>
        <v>0</v>
      </c>
      <c r="BK31" s="209">
        <f t="shared" ca="1" si="89"/>
        <v>0</v>
      </c>
      <c r="BL31" s="209">
        <f t="shared" ca="1" si="90"/>
        <v>0</v>
      </c>
      <c r="BM31" s="209">
        <f t="shared" ca="1" si="91"/>
        <v>0</v>
      </c>
      <c r="BN31" s="4" t="str">
        <f t="shared" ca="1" si="92"/>
        <v>OK</v>
      </c>
      <c r="BO31" s="4" t="str">
        <f t="shared" ca="1" si="93"/>
        <v>OK</v>
      </c>
    </row>
    <row r="32" spans="1:67" s="36" customFormat="1">
      <c r="A32" s="198">
        <v>28</v>
      </c>
      <c r="B32" s="204">
        <f t="shared" ca="1" si="28"/>
        <v>0</v>
      </c>
      <c r="C32" s="205">
        <f t="shared" ca="1" si="29"/>
        <v>0</v>
      </c>
      <c r="D32" s="205">
        <f t="shared" ca="1" si="30"/>
        <v>0</v>
      </c>
      <c r="E32" s="206">
        <f t="shared" ca="1" si="31"/>
        <v>0</v>
      </c>
      <c r="F32" s="206">
        <f t="shared" ca="1" si="32"/>
        <v>0</v>
      </c>
      <c r="G32" s="206">
        <f t="shared" ca="1" si="33"/>
        <v>0</v>
      </c>
      <c r="H32" s="206">
        <f t="shared" ca="1" si="34"/>
        <v>0</v>
      </c>
      <c r="I32" s="206">
        <f t="shared" ca="1" si="35"/>
        <v>0</v>
      </c>
      <c r="J32" s="206">
        <f t="shared" ca="1" si="36"/>
        <v>0</v>
      </c>
      <c r="K32" s="206">
        <f t="shared" ca="1" si="37"/>
        <v>0</v>
      </c>
      <c r="L32" s="206">
        <f t="shared" ca="1" si="38"/>
        <v>0</v>
      </c>
      <c r="M32" s="206">
        <f t="shared" ca="1" si="39"/>
        <v>0</v>
      </c>
      <c r="N32" s="206">
        <f t="shared" ca="1" si="40"/>
        <v>0</v>
      </c>
      <c r="O32" s="206">
        <f t="shared" ca="1" si="41"/>
        <v>0</v>
      </c>
      <c r="P32" s="206">
        <f t="shared" ca="1" si="42"/>
        <v>0</v>
      </c>
      <c r="Q32" s="206">
        <f t="shared" ca="1" si="43"/>
        <v>0</v>
      </c>
      <c r="R32" s="206">
        <f t="shared" ca="1" si="44"/>
        <v>0</v>
      </c>
      <c r="S32" s="206">
        <f t="shared" ca="1" si="45"/>
        <v>0</v>
      </c>
      <c r="T32" s="206">
        <f t="shared" ca="1" si="46"/>
        <v>0</v>
      </c>
      <c r="U32" s="207">
        <f t="shared" ca="1" si="47"/>
        <v>0</v>
      </c>
      <c r="V32" s="207">
        <f t="shared" ca="1" si="48"/>
        <v>0</v>
      </c>
      <c r="W32" s="207">
        <f t="shared" ca="1" si="49"/>
        <v>0</v>
      </c>
      <c r="X32" s="207">
        <f t="shared" ca="1" si="50"/>
        <v>0</v>
      </c>
      <c r="Y32" s="207">
        <f t="shared" ca="1" si="51"/>
        <v>0</v>
      </c>
      <c r="Z32" s="207">
        <f t="shared" ca="1" si="52"/>
        <v>0</v>
      </c>
      <c r="AA32" s="208">
        <f t="shared" ca="1" si="53"/>
        <v>0</v>
      </c>
      <c r="AB32" s="208">
        <f t="shared" ca="1" si="54"/>
        <v>0</v>
      </c>
      <c r="AC32" s="208">
        <f t="shared" ca="1" si="55"/>
        <v>0</v>
      </c>
      <c r="AD32" s="207">
        <f t="shared" ca="1" si="56"/>
        <v>0</v>
      </c>
      <c r="AE32" s="207">
        <f t="shared" ca="1" si="57"/>
        <v>0</v>
      </c>
      <c r="AF32" s="207">
        <f t="shared" ca="1" si="58"/>
        <v>0</v>
      </c>
      <c r="AG32" s="207">
        <f t="shared" ca="1" si="59"/>
        <v>0</v>
      </c>
      <c r="AH32" s="207">
        <f t="shared" ca="1" si="60"/>
        <v>0</v>
      </c>
      <c r="AI32" s="207">
        <f t="shared" ca="1" si="61"/>
        <v>0</v>
      </c>
      <c r="AJ32" s="208">
        <f t="shared" ca="1" si="62"/>
        <v>0</v>
      </c>
      <c r="AK32" s="208">
        <f t="shared" ca="1" si="63"/>
        <v>0</v>
      </c>
      <c r="AL32" s="208">
        <f t="shared" ca="1" si="64"/>
        <v>0</v>
      </c>
      <c r="AM32" s="207">
        <f t="shared" ca="1" si="65"/>
        <v>0</v>
      </c>
      <c r="AN32" s="207">
        <f t="shared" ca="1" si="66"/>
        <v>0</v>
      </c>
      <c r="AO32" s="207">
        <f t="shared" ca="1" si="67"/>
        <v>0</v>
      </c>
      <c r="AP32" s="207">
        <f t="shared" ca="1" si="68"/>
        <v>0</v>
      </c>
      <c r="AQ32" s="207">
        <f t="shared" ca="1" si="69"/>
        <v>0</v>
      </c>
      <c r="AR32" s="207">
        <f t="shared" ca="1" si="70"/>
        <v>0</v>
      </c>
      <c r="AS32" s="208">
        <f t="shared" ca="1" si="71"/>
        <v>0</v>
      </c>
      <c r="AT32" s="208">
        <f t="shared" ca="1" si="72"/>
        <v>0</v>
      </c>
      <c r="AU32" s="208">
        <f t="shared" ca="1" si="73"/>
        <v>0</v>
      </c>
      <c r="AV32" s="207">
        <f t="shared" ca="1" si="74"/>
        <v>0</v>
      </c>
      <c r="AW32" s="207">
        <f t="shared" ca="1" si="75"/>
        <v>0</v>
      </c>
      <c r="AX32" s="207">
        <f t="shared" ca="1" si="76"/>
        <v>0</v>
      </c>
      <c r="AY32" s="207">
        <f t="shared" ca="1" si="77"/>
        <v>0</v>
      </c>
      <c r="AZ32" s="207">
        <f t="shared" ca="1" si="78"/>
        <v>0</v>
      </c>
      <c r="BA32" s="207">
        <f t="shared" ca="1" si="79"/>
        <v>0</v>
      </c>
      <c r="BB32" s="207">
        <f t="shared" ca="1" si="80"/>
        <v>0</v>
      </c>
      <c r="BC32" s="207">
        <f t="shared" ca="1" si="81"/>
        <v>0</v>
      </c>
      <c r="BD32" s="207">
        <f t="shared" ca="1" si="82"/>
        <v>0</v>
      </c>
      <c r="BE32" s="208">
        <f t="shared" ca="1" si="83"/>
        <v>0</v>
      </c>
      <c r="BF32" s="208">
        <f t="shared" ca="1" si="84"/>
        <v>0</v>
      </c>
      <c r="BG32" s="208">
        <f t="shared" ca="1" si="85"/>
        <v>0</v>
      </c>
      <c r="BH32" s="207">
        <f t="shared" ca="1" si="86"/>
        <v>0</v>
      </c>
      <c r="BI32" s="207">
        <f t="shared" ca="1" si="87"/>
        <v>0</v>
      </c>
      <c r="BJ32" s="207">
        <f t="shared" ca="1" si="88"/>
        <v>0</v>
      </c>
      <c r="BK32" s="209">
        <f t="shared" ca="1" si="89"/>
        <v>0</v>
      </c>
      <c r="BL32" s="209">
        <f t="shared" ca="1" si="90"/>
        <v>0</v>
      </c>
      <c r="BM32" s="209">
        <f t="shared" ca="1" si="91"/>
        <v>0</v>
      </c>
      <c r="BN32" s="4" t="str">
        <f t="shared" ca="1" si="92"/>
        <v>OK</v>
      </c>
      <c r="BO32" s="4" t="str">
        <f t="shared" ca="1" si="93"/>
        <v>OK</v>
      </c>
    </row>
    <row r="33" spans="1:67" s="36" customFormat="1">
      <c r="A33" s="198">
        <v>29</v>
      </c>
      <c r="B33" s="204">
        <f t="shared" ca="1" si="28"/>
        <v>0</v>
      </c>
      <c r="C33" s="205">
        <f t="shared" ca="1" si="29"/>
        <v>0</v>
      </c>
      <c r="D33" s="205">
        <f t="shared" ca="1" si="30"/>
        <v>0</v>
      </c>
      <c r="E33" s="206">
        <f t="shared" ca="1" si="31"/>
        <v>0</v>
      </c>
      <c r="F33" s="206">
        <f t="shared" ca="1" si="32"/>
        <v>0</v>
      </c>
      <c r="G33" s="206">
        <f t="shared" ca="1" si="33"/>
        <v>0</v>
      </c>
      <c r="H33" s="206">
        <f t="shared" ca="1" si="34"/>
        <v>0</v>
      </c>
      <c r="I33" s="206">
        <f t="shared" ca="1" si="35"/>
        <v>0</v>
      </c>
      <c r="J33" s="206">
        <f t="shared" ca="1" si="36"/>
        <v>0</v>
      </c>
      <c r="K33" s="206">
        <f t="shared" ca="1" si="37"/>
        <v>0</v>
      </c>
      <c r="L33" s="206">
        <f t="shared" ca="1" si="38"/>
        <v>0</v>
      </c>
      <c r="M33" s="206">
        <f t="shared" ca="1" si="39"/>
        <v>0</v>
      </c>
      <c r="N33" s="206">
        <f t="shared" ca="1" si="40"/>
        <v>0</v>
      </c>
      <c r="O33" s="206">
        <f t="shared" ca="1" si="41"/>
        <v>0</v>
      </c>
      <c r="P33" s="206">
        <f t="shared" ca="1" si="42"/>
        <v>0</v>
      </c>
      <c r="Q33" s="206">
        <f t="shared" ca="1" si="43"/>
        <v>0</v>
      </c>
      <c r="R33" s="206">
        <f t="shared" ca="1" si="44"/>
        <v>0</v>
      </c>
      <c r="S33" s="206">
        <f t="shared" ca="1" si="45"/>
        <v>0</v>
      </c>
      <c r="T33" s="206">
        <f t="shared" ca="1" si="46"/>
        <v>0</v>
      </c>
      <c r="U33" s="207">
        <f t="shared" ca="1" si="47"/>
        <v>0</v>
      </c>
      <c r="V33" s="207">
        <f t="shared" ca="1" si="48"/>
        <v>0</v>
      </c>
      <c r="W33" s="207">
        <f t="shared" ca="1" si="49"/>
        <v>0</v>
      </c>
      <c r="X33" s="207">
        <f t="shared" ca="1" si="50"/>
        <v>0</v>
      </c>
      <c r="Y33" s="207">
        <f t="shared" ca="1" si="51"/>
        <v>0</v>
      </c>
      <c r="Z33" s="207">
        <f t="shared" ca="1" si="52"/>
        <v>0</v>
      </c>
      <c r="AA33" s="208">
        <f t="shared" ca="1" si="53"/>
        <v>0</v>
      </c>
      <c r="AB33" s="208">
        <f t="shared" ca="1" si="54"/>
        <v>0</v>
      </c>
      <c r="AC33" s="208">
        <f t="shared" ca="1" si="55"/>
        <v>0</v>
      </c>
      <c r="AD33" s="207">
        <f t="shared" ca="1" si="56"/>
        <v>0</v>
      </c>
      <c r="AE33" s="207">
        <f t="shared" ca="1" si="57"/>
        <v>0</v>
      </c>
      <c r="AF33" s="207">
        <f t="shared" ca="1" si="58"/>
        <v>0</v>
      </c>
      <c r="AG33" s="207">
        <f t="shared" ca="1" si="59"/>
        <v>0</v>
      </c>
      <c r="AH33" s="207">
        <f t="shared" ca="1" si="60"/>
        <v>0</v>
      </c>
      <c r="AI33" s="207">
        <f t="shared" ca="1" si="61"/>
        <v>0</v>
      </c>
      <c r="AJ33" s="208">
        <f t="shared" ca="1" si="62"/>
        <v>0</v>
      </c>
      <c r="AK33" s="208">
        <f t="shared" ca="1" si="63"/>
        <v>0</v>
      </c>
      <c r="AL33" s="208">
        <f t="shared" ca="1" si="64"/>
        <v>0</v>
      </c>
      <c r="AM33" s="207">
        <f t="shared" ca="1" si="65"/>
        <v>0</v>
      </c>
      <c r="AN33" s="207">
        <f t="shared" ca="1" si="66"/>
        <v>0</v>
      </c>
      <c r="AO33" s="207">
        <f t="shared" ca="1" si="67"/>
        <v>0</v>
      </c>
      <c r="AP33" s="207">
        <f t="shared" ca="1" si="68"/>
        <v>0</v>
      </c>
      <c r="AQ33" s="207">
        <f t="shared" ca="1" si="69"/>
        <v>0</v>
      </c>
      <c r="AR33" s="207">
        <f t="shared" ca="1" si="70"/>
        <v>0</v>
      </c>
      <c r="AS33" s="208">
        <f t="shared" ca="1" si="71"/>
        <v>0</v>
      </c>
      <c r="AT33" s="208">
        <f t="shared" ca="1" si="72"/>
        <v>0</v>
      </c>
      <c r="AU33" s="208">
        <f t="shared" ca="1" si="73"/>
        <v>0</v>
      </c>
      <c r="AV33" s="207">
        <f t="shared" ca="1" si="74"/>
        <v>0</v>
      </c>
      <c r="AW33" s="207">
        <f t="shared" ca="1" si="75"/>
        <v>0</v>
      </c>
      <c r="AX33" s="207">
        <f t="shared" ca="1" si="76"/>
        <v>0</v>
      </c>
      <c r="AY33" s="207">
        <f t="shared" ca="1" si="77"/>
        <v>0</v>
      </c>
      <c r="AZ33" s="207">
        <f t="shared" ca="1" si="78"/>
        <v>0</v>
      </c>
      <c r="BA33" s="207">
        <f t="shared" ca="1" si="79"/>
        <v>0</v>
      </c>
      <c r="BB33" s="207">
        <f t="shared" ca="1" si="80"/>
        <v>0</v>
      </c>
      <c r="BC33" s="207">
        <f t="shared" ca="1" si="81"/>
        <v>0</v>
      </c>
      <c r="BD33" s="207">
        <f t="shared" ca="1" si="82"/>
        <v>0</v>
      </c>
      <c r="BE33" s="208">
        <f t="shared" ca="1" si="83"/>
        <v>0</v>
      </c>
      <c r="BF33" s="208">
        <f t="shared" ca="1" si="84"/>
        <v>0</v>
      </c>
      <c r="BG33" s="208">
        <f t="shared" ca="1" si="85"/>
        <v>0</v>
      </c>
      <c r="BH33" s="207">
        <f t="shared" ca="1" si="86"/>
        <v>0</v>
      </c>
      <c r="BI33" s="207">
        <f t="shared" ca="1" si="87"/>
        <v>0</v>
      </c>
      <c r="BJ33" s="207">
        <f t="shared" ca="1" si="88"/>
        <v>0</v>
      </c>
      <c r="BK33" s="209">
        <f t="shared" ca="1" si="89"/>
        <v>0</v>
      </c>
      <c r="BL33" s="209">
        <f t="shared" ca="1" si="90"/>
        <v>0</v>
      </c>
      <c r="BM33" s="209">
        <f t="shared" ca="1" si="91"/>
        <v>0</v>
      </c>
      <c r="BN33" s="4" t="str">
        <f t="shared" ca="1" si="92"/>
        <v>OK</v>
      </c>
      <c r="BO33" s="4" t="str">
        <f t="shared" ca="1" si="93"/>
        <v>OK</v>
      </c>
    </row>
    <row r="34" spans="1:67" s="36" customFormat="1">
      <c r="A34" s="198">
        <v>30</v>
      </c>
      <c r="B34" s="204">
        <f t="shared" ca="1" si="28"/>
        <v>0</v>
      </c>
      <c r="C34" s="205">
        <f t="shared" ca="1" si="29"/>
        <v>0</v>
      </c>
      <c r="D34" s="205">
        <f t="shared" ca="1" si="30"/>
        <v>0</v>
      </c>
      <c r="E34" s="206">
        <f t="shared" ca="1" si="31"/>
        <v>0</v>
      </c>
      <c r="F34" s="206">
        <f t="shared" ca="1" si="32"/>
        <v>0</v>
      </c>
      <c r="G34" s="206">
        <f t="shared" ca="1" si="33"/>
        <v>0</v>
      </c>
      <c r="H34" s="206">
        <f t="shared" ca="1" si="34"/>
        <v>0</v>
      </c>
      <c r="I34" s="206">
        <f t="shared" ca="1" si="35"/>
        <v>0</v>
      </c>
      <c r="J34" s="206">
        <f t="shared" ca="1" si="36"/>
        <v>0</v>
      </c>
      <c r="K34" s="206">
        <f t="shared" ca="1" si="37"/>
        <v>0</v>
      </c>
      <c r="L34" s="206">
        <f t="shared" ca="1" si="38"/>
        <v>0</v>
      </c>
      <c r="M34" s="206">
        <f t="shared" ca="1" si="39"/>
        <v>0</v>
      </c>
      <c r="N34" s="206">
        <f t="shared" ca="1" si="40"/>
        <v>0</v>
      </c>
      <c r="O34" s="206">
        <f t="shared" ca="1" si="41"/>
        <v>0</v>
      </c>
      <c r="P34" s="206">
        <f t="shared" ca="1" si="42"/>
        <v>0</v>
      </c>
      <c r="Q34" s="206">
        <f t="shared" ca="1" si="43"/>
        <v>0</v>
      </c>
      <c r="R34" s="206">
        <f t="shared" ca="1" si="44"/>
        <v>0</v>
      </c>
      <c r="S34" s="206">
        <f t="shared" ca="1" si="45"/>
        <v>0</v>
      </c>
      <c r="T34" s="206">
        <f t="shared" ca="1" si="46"/>
        <v>0</v>
      </c>
      <c r="U34" s="207">
        <f t="shared" ca="1" si="47"/>
        <v>0</v>
      </c>
      <c r="V34" s="207">
        <f t="shared" ca="1" si="48"/>
        <v>0</v>
      </c>
      <c r="W34" s="207">
        <f t="shared" ca="1" si="49"/>
        <v>0</v>
      </c>
      <c r="X34" s="207">
        <f t="shared" ca="1" si="50"/>
        <v>0</v>
      </c>
      <c r="Y34" s="207">
        <f t="shared" ca="1" si="51"/>
        <v>0</v>
      </c>
      <c r="Z34" s="207">
        <f t="shared" ca="1" si="52"/>
        <v>0</v>
      </c>
      <c r="AA34" s="208">
        <f t="shared" ca="1" si="53"/>
        <v>0</v>
      </c>
      <c r="AB34" s="208">
        <f t="shared" ca="1" si="54"/>
        <v>0</v>
      </c>
      <c r="AC34" s="208">
        <f t="shared" ca="1" si="55"/>
        <v>0</v>
      </c>
      <c r="AD34" s="207">
        <f t="shared" ca="1" si="56"/>
        <v>0</v>
      </c>
      <c r="AE34" s="207">
        <f t="shared" ca="1" si="57"/>
        <v>0</v>
      </c>
      <c r="AF34" s="207">
        <f t="shared" ca="1" si="58"/>
        <v>0</v>
      </c>
      <c r="AG34" s="207">
        <f t="shared" ca="1" si="59"/>
        <v>0</v>
      </c>
      <c r="AH34" s="207">
        <f t="shared" ca="1" si="60"/>
        <v>0</v>
      </c>
      <c r="AI34" s="207">
        <f t="shared" ca="1" si="61"/>
        <v>0</v>
      </c>
      <c r="AJ34" s="208">
        <f t="shared" ca="1" si="62"/>
        <v>0</v>
      </c>
      <c r="AK34" s="208">
        <f t="shared" ca="1" si="63"/>
        <v>0</v>
      </c>
      <c r="AL34" s="208">
        <f t="shared" ca="1" si="64"/>
        <v>0</v>
      </c>
      <c r="AM34" s="207">
        <f t="shared" ca="1" si="65"/>
        <v>0</v>
      </c>
      <c r="AN34" s="207">
        <f t="shared" ca="1" si="66"/>
        <v>0</v>
      </c>
      <c r="AO34" s="207">
        <f t="shared" ca="1" si="67"/>
        <v>0</v>
      </c>
      <c r="AP34" s="207">
        <f t="shared" ca="1" si="68"/>
        <v>0</v>
      </c>
      <c r="AQ34" s="207">
        <f t="shared" ca="1" si="69"/>
        <v>0</v>
      </c>
      <c r="AR34" s="207">
        <f t="shared" ca="1" si="70"/>
        <v>0</v>
      </c>
      <c r="AS34" s="208">
        <f t="shared" ca="1" si="71"/>
        <v>0</v>
      </c>
      <c r="AT34" s="208">
        <f t="shared" ca="1" si="72"/>
        <v>0</v>
      </c>
      <c r="AU34" s="208">
        <f t="shared" ca="1" si="73"/>
        <v>0</v>
      </c>
      <c r="AV34" s="207">
        <f t="shared" ca="1" si="74"/>
        <v>0</v>
      </c>
      <c r="AW34" s="207">
        <f t="shared" ca="1" si="75"/>
        <v>0</v>
      </c>
      <c r="AX34" s="207">
        <f t="shared" ca="1" si="76"/>
        <v>0</v>
      </c>
      <c r="AY34" s="207">
        <f t="shared" ca="1" si="77"/>
        <v>0</v>
      </c>
      <c r="AZ34" s="207">
        <f t="shared" ca="1" si="78"/>
        <v>0</v>
      </c>
      <c r="BA34" s="207">
        <f t="shared" ca="1" si="79"/>
        <v>0</v>
      </c>
      <c r="BB34" s="207">
        <f t="shared" ca="1" si="80"/>
        <v>0</v>
      </c>
      <c r="BC34" s="207">
        <f t="shared" ca="1" si="81"/>
        <v>0</v>
      </c>
      <c r="BD34" s="207">
        <f t="shared" ca="1" si="82"/>
        <v>0</v>
      </c>
      <c r="BE34" s="208">
        <f t="shared" ca="1" si="83"/>
        <v>0</v>
      </c>
      <c r="BF34" s="208">
        <f t="shared" ca="1" si="84"/>
        <v>0</v>
      </c>
      <c r="BG34" s="208">
        <f t="shared" ca="1" si="85"/>
        <v>0</v>
      </c>
      <c r="BH34" s="207">
        <f t="shared" ca="1" si="86"/>
        <v>0</v>
      </c>
      <c r="BI34" s="207">
        <f t="shared" ca="1" si="87"/>
        <v>0</v>
      </c>
      <c r="BJ34" s="207">
        <f t="shared" ca="1" si="88"/>
        <v>0</v>
      </c>
      <c r="BK34" s="209">
        <f t="shared" ca="1" si="89"/>
        <v>0</v>
      </c>
      <c r="BL34" s="209">
        <f t="shared" ca="1" si="90"/>
        <v>0</v>
      </c>
      <c r="BM34" s="209">
        <f t="shared" ca="1" si="91"/>
        <v>0</v>
      </c>
      <c r="BN34" s="4" t="str">
        <f t="shared" ca="1" si="92"/>
        <v>OK</v>
      </c>
      <c r="BO34" s="4" t="str">
        <f t="shared" ca="1" si="93"/>
        <v>OK</v>
      </c>
    </row>
    <row r="35" spans="1:67" s="36" customFormat="1">
      <c r="A35" s="198">
        <v>31</v>
      </c>
      <c r="B35" s="204">
        <f t="shared" ca="1" si="28"/>
        <v>0</v>
      </c>
      <c r="C35" s="205">
        <f t="shared" ca="1" si="29"/>
        <v>0</v>
      </c>
      <c r="D35" s="205">
        <f t="shared" ca="1" si="30"/>
        <v>0</v>
      </c>
      <c r="E35" s="206">
        <f t="shared" ca="1" si="31"/>
        <v>0</v>
      </c>
      <c r="F35" s="206">
        <f t="shared" ca="1" si="32"/>
        <v>0</v>
      </c>
      <c r="G35" s="206">
        <f t="shared" ca="1" si="33"/>
        <v>0</v>
      </c>
      <c r="H35" s="206">
        <f t="shared" ca="1" si="34"/>
        <v>0</v>
      </c>
      <c r="I35" s="206">
        <f t="shared" ca="1" si="35"/>
        <v>0</v>
      </c>
      <c r="J35" s="206">
        <f t="shared" ca="1" si="36"/>
        <v>0</v>
      </c>
      <c r="K35" s="206">
        <f t="shared" ca="1" si="37"/>
        <v>0</v>
      </c>
      <c r="L35" s="206">
        <f t="shared" ca="1" si="38"/>
        <v>0</v>
      </c>
      <c r="M35" s="206">
        <f t="shared" ca="1" si="39"/>
        <v>0</v>
      </c>
      <c r="N35" s="206">
        <f t="shared" ca="1" si="40"/>
        <v>0</v>
      </c>
      <c r="O35" s="206">
        <f t="shared" ca="1" si="41"/>
        <v>0</v>
      </c>
      <c r="P35" s="206">
        <f t="shared" ca="1" si="42"/>
        <v>0</v>
      </c>
      <c r="Q35" s="206">
        <f t="shared" ca="1" si="43"/>
        <v>0</v>
      </c>
      <c r="R35" s="206">
        <f t="shared" ca="1" si="44"/>
        <v>0</v>
      </c>
      <c r="S35" s="206">
        <f t="shared" ca="1" si="45"/>
        <v>0</v>
      </c>
      <c r="T35" s="206">
        <f t="shared" ca="1" si="46"/>
        <v>0</v>
      </c>
      <c r="U35" s="207">
        <f t="shared" ca="1" si="47"/>
        <v>0</v>
      </c>
      <c r="V35" s="207">
        <f t="shared" ca="1" si="48"/>
        <v>0</v>
      </c>
      <c r="W35" s="207">
        <f t="shared" ca="1" si="49"/>
        <v>0</v>
      </c>
      <c r="X35" s="207">
        <f t="shared" ca="1" si="50"/>
        <v>0</v>
      </c>
      <c r="Y35" s="207">
        <f t="shared" ca="1" si="51"/>
        <v>0</v>
      </c>
      <c r="Z35" s="207">
        <f t="shared" ca="1" si="52"/>
        <v>0</v>
      </c>
      <c r="AA35" s="208">
        <f t="shared" ca="1" si="53"/>
        <v>0</v>
      </c>
      <c r="AB35" s="208">
        <f t="shared" ca="1" si="54"/>
        <v>0</v>
      </c>
      <c r="AC35" s="208">
        <f t="shared" ca="1" si="55"/>
        <v>0</v>
      </c>
      <c r="AD35" s="207">
        <f t="shared" ca="1" si="56"/>
        <v>0</v>
      </c>
      <c r="AE35" s="207">
        <f t="shared" ca="1" si="57"/>
        <v>0</v>
      </c>
      <c r="AF35" s="207">
        <f t="shared" ca="1" si="58"/>
        <v>0</v>
      </c>
      <c r="AG35" s="207">
        <f t="shared" ca="1" si="59"/>
        <v>0</v>
      </c>
      <c r="AH35" s="207">
        <f t="shared" ca="1" si="60"/>
        <v>0</v>
      </c>
      <c r="AI35" s="207">
        <f t="shared" ca="1" si="61"/>
        <v>0</v>
      </c>
      <c r="AJ35" s="208">
        <f t="shared" ca="1" si="62"/>
        <v>0</v>
      </c>
      <c r="AK35" s="208">
        <f t="shared" ca="1" si="63"/>
        <v>0</v>
      </c>
      <c r="AL35" s="208">
        <f t="shared" ca="1" si="64"/>
        <v>0</v>
      </c>
      <c r="AM35" s="207">
        <f t="shared" ca="1" si="65"/>
        <v>0</v>
      </c>
      <c r="AN35" s="207">
        <f t="shared" ca="1" si="66"/>
        <v>0</v>
      </c>
      <c r="AO35" s="207">
        <f t="shared" ca="1" si="67"/>
        <v>0</v>
      </c>
      <c r="AP35" s="207">
        <f t="shared" ca="1" si="68"/>
        <v>0</v>
      </c>
      <c r="AQ35" s="207">
        <f t="shared" ca="1" si="69"/>
        <v>0</v>
      </c>
      <c r="AR35" s="207">
        <f t="shared" ca="1" si="70"/>
        <v>0</v>
      </c>
      <c r="AS35" s="208">
        <f t="shared" ca="1" si="71"/>
        <v>0</v>
      </c>
      <c r="AT35" s="208">
        <f t="shared" ca="1" si="72"/>
        <v>0</v>
      </c>
      <c r="AU35" s="208">
        <f t="shared" ca="1" si="73"/>
        <v>0</v>
      </c>
      <c r="AV35" s="207">
        <f t="shared" ca="1" si="74"/>
        <v>0</v>
      </c>
      <c r="AW35" s="207">
        <f t="shared" ca="1" si="75"/>
        <v>0</v>
      </c>
      <c r="AX35" s="207">
        <f t="shared" ca="1" si="76"/>
        <v>0</v>
      </c>
      <c r="AY35" s="207">
        <f t="shared" ca="1" si="77"/>
        <v>0</v>
      </c>
      <c r="AZ35" s="207">
        <f t="shared" ca="1" si="78"/>
        <v>0</v>
      </c>
      <c r="BA35" s="207">
        <f t="shared" ca="1" si="79"/>
        <v>0</v>
      </c>
      <c r="BB35" s="207">
        <f t="shared" ca="1" si="80"/>
        <v>0</v>
      </c>
      <c r="BC35" s="207">
        <f t="shared" ca="1" si="81"/>
        <v>0</v>
      </c>
      <c r="BD35" s="207">
        <f t="shared" ca="1" si="82"/>
        <v>0</v>
      </c>
      <c r="BE35" s="208">
        <f t="shared" ca="1" si="83"/>
        <v>0</v>
      </c>
      <c r="BF35" s="208">
        <f t="shared" ca="1" si="84"/>
        <v>0</v>
      </c>
      <c r="BG35" s="208">
        <f t="shared" ca="1" si="85"/>
        <v>0</v>
      </c>
      <c r="BH35" s="207">
        <f t="shared" ca="1" si="86"/>
        <v>0</v>
      </c>
      <c r="BI35" s="207">
        <f t="shared" ca="1" si="87"/>
        <v>0</v>
      </c>
      <c r="BJ35" s="207">
        <f t="shared" ca="1" si="88"/>
        <v>0</v>
      </c>
      <c r="BK35" s="209">
        <f t="shared" ca="1" si="89"/>
        <v>0</v>
      </c>
      <c r="BL35" s="209">
        <f t="shared" ca="1" si="90"/>
        <v>0</v>
      </c>
      <c r="BM35" s="209">
        <f t="shared" ca="1" si="91"/>
        <v>0</v>
      </c>
      <c r="BN35" s="4" t="str">
        <f t="shared" ca="1" si="92"/>
        <v>OK</v>
      </c>
      <c r="BO35" s="4" t="str">
        <f t="shared" ca="1" si="93"/>
        <v>OK</v>
      </c>
    </row>
    <row r="36" spans="1:67" s="36" customFormat="1">
      <c r="A36" s="198">
        <v>32</v>
      </c>
      <c r="B36" s="204">
        <f t="shared" ca="1" si="28"/>
        <v>0</v>
      </c>
      <c r="C36" s="205">
        <f t="shared" ca="1" si="29"/>
        <v>0</v>
      </c>
      <c r="D36" s="205">
        <f t="shared" ca="1" si="30"/>
        <v>0</v>
      </c>
      <c r="E36" s="206">
        <f t="shared" ca="1" si="31"/>
        <v>0</v>
      </c>
      <c r="F36" s="206">
        <f t="shared" ca="1" si="32"/>
        <v>0</v>
      </c>
      <c r="G36" s="206">
        <f t="shared" ca="1" si="33"/>
        <v>0</v>
      </c>
      <c r="H36" s="206">
        <f t="shared" ca="1" si="34"/>
        <v>0</v>
      </c>
      <c r="I36" s="206">
        <f t="shared" ca="1" si="35"/>
        <v>0</v>
      </c>
      <c r="J36" s="206">
        <f t="shared" ca="1" si="36"/>
        <v>0</v>
      </c>
      <c r="K36" s="206">
        <f t="shared" ca="1" si="37"/>
        <v>0</v>
      </c>
      <c r="L36" s="206">
        <f t="shared" ca="1" si="38"/>
        <v>0</v>
      </c>
      <c r="M36" s="206">
        <f t="shared" ca="1" si="39"/>
        <v>0</v>
      </c>
      <c r="N36" s="206">
        <f t="shared" ca="1" si="40"/>
        <v>0</v>
      </c>
      <c r="O36" s="206">
        <f t="shared" ca="1" si="41"/>
        <v>0</v>
      </c>
      <c r="P36" s="206">
        <f t="shared" ca="1" si="42"/>
        <v>0</v>
      </c>
      <c r="Q36" s="206">
        <f t="shared" ca="1" si="43"/>
        <v>0</v>
      </c>
      <c r="R36" s="206">
        <f t="shared" ca="1" si="44"/>
        <v>0</v>
      </c>
      <c r="S36" s="206">
        <f t="shared" ca="1" si="45"/>
        <v>0</v>
      </c>
      <c r="T36" s="206">
        <f t="shared" ca="1" si="46"/>
        <v>0</v>
      </c>
      <c r="U36" s="207">
        <f t="shared" ca="1" si="47"/>
        <v>0</v>
      </c>
      <c r="V36" s="207">
        <f t="shared" ca="1" si="48"/>
        <v>0</v>
      </c>
      <c r="W36" s="207">
        <f t="shared" ca="1" si="49"/>
        <v>0</v>
      </c>
      <c r="X36" s="207">
        <f t="shared" ca="1" si="50"/>
        <v>0</v>
      </c>
      <c r="Y36" s="207">
        <f t="shared" ca="1" si="51"/>
        <v>0</v>
      </c>
      <c r="Z36" s="207">
        <f t="shared" ca="1" si="52"/>
        <v>0</v>
      </c>
      <c r="AA36" s="208">
        <f t="shared" ca="1" si="53"/>
        <v>0</v>
      </c>
      <c r="AB36" s="208">
        <f t="shared" ca="1" si="54"/>
        <v>0</v>
      </c>
      <c r="AC36" s="208">
        <f t="shared" ca="1" si="55"/>
        <v>0</v>
      </c>
      <c r="AD36" s="207">
        <f t="shared" ca="1" si="56"/>
        <v>0</v>
      </c>
      <c r="AE36" s="207">
        <f t="shared" ca="1" si="57"/>
        <v>0</v>
      </c>
      <c r="AF36" s="207">
        <f t="shared" ca="1" si="58"/>
        <v>0</v>
      </c>
      <c r="AG36" s="207">
        <f t="shared" ca="1" si="59"/>
        <v>0</v>
      </c>
      <c r="AH36" s="207">
        <f t="shared" ca="1" si="60"/>
        <v>0</v>
      </c>
      <c r="AI36" s="207">
        <f t="shared" ca="1" si="61"/>
        <v>0</v>
      </c>
      <c r="AJ36" s="208">
        <f t="shared" ca="1" si="62"/>
        <v>0</v>
      </c>
      <c r="AK36" s="208">
        <f t="shared" ca="1" si="63"/>
        <v>0</v>
      </c>
      <c r="AL36" s="208">
        <f t="shared" ca="1" si="64"/>
        <v>0</v>
      </c>
      <c r="AM36" s="207">
        <f t="shared" ca="1" si="65"/>
        <v>0</v>
      </c>
      <c r="AN36" s="207">
        <f t="shared" ca="1" si="66"/>
        <v>0</v>
      </c>
      <c r="AO36" s="207">
        <f t="shared" ca="1" si="67"/>
        <v>0</v>
      </c>
      <c r="AP36" s="207">
        <f t="shared" ca="1" si="68"/>
        <v>0</v>
      </c>
      <c r="AQ36" s="207">
        <f t="shared" ca="1" si="69"/>
        <v>0</v>
      </c>
      <c r="AR36" s="207">
        <f t="shared" ca="1" si="70"/>
        <v>0</v>
      </c>
      <c r="AS36" s="208">
        <f t="shared" ca="1" si="71"/>
        <v>0</v>
      </c>
      <c r="AT36" s="208">
        <f t="shared" ca="1" si="72"/>
        <v>0</v>
      </c>
      <c r="AU36" s="208">
        <f t="shared" ca="1" si="73"/>
        <v>0</v>
      </c>
      <c r="AV36" s="207">
        <f t="shared" ca="1" si="74"/>
        <v>0</v>
      </c>
      <c r="AW36" s="207">
        <f t="shared" ca="1" si="75"/>
        <v>0</v>
      </c>
      <c r="AX36" s="207">
        <f t="shared" ca="1" si="76"/>
        <v>0</v>
      </c>
      <c r="AY36" s="207">
        <f t="shared" ca="1" si="77"/>
        <v>0</v>
      </c>
      <c r="AZ36" s="207">
        <f t="shared" ca="1" si="78"/>
        <v>0</v>
      </c>
      <c r="BA36" s="207">
        <f t="shared" ca="1" si="79"/>
        <v>0</v>
      </c>
      <c r="BB36" s="207">
        <f t="shared" ca="1" si="80"/>
        <v>0</v>
      </c>
      <c r="BC36" s="207">
        <f t="shared" ca="1" si="81"/>
        <v>0</v>
      </c>
      <c r="BD36" s="207">
        <f t="shared" ca="1" si="82"/>
        <v>0</v>
      </c>
      <c r="BE36" s="208">
        <f t="shared" ca="1" si="83"/>
        <v>0</v>
      </c>
      <c r="BF36" s="208">
        <f t="shared" ca="1" si="84"/>
        <v>0</v>
      </c>
      <c r="BG36" s="208">
        <f t="shared" ca="1" si="85"/>
        <v>0</v>
      </c>
      <c r="BH36" s="207">
        <f t="shared" ca="1" si="86"/>
        <v>0</v>
      </c>
      <c r="BI36" s="207">
        <f t="shared" ca="1" si="87"/>
        <v>0</v>
      </c>
      <c r="BJ36" s="207">
        <f t="shared" ca="1" si="88"/>
        <v>0</v>
      </c>
      <c r="BK36" s="209">
        <f t="shared" ca="1" si="89"/>
        <v>0</v>
      </c>
      <c r="BL36" s="209">
        <f t="shared" ca="1" si="90"/>
        <v>0</v>
      </c>
      <c r="BM36" s="209">
        <f t="shared" ca="1" si="91"/>
        <v>0</v>
      </c>
      <c r="BN36" s="4" t="str">
        <f t="shared" ca="1" si="92"/>
        <v>OK</v>
      </c>
      <c r="BO36" s="4" t="str">
        <f t="shared" ca="1" si="93"/>
        <v>OK</v>
      </c>
    </row>
    <row r="37" spans="1:67" s="36" customFormat="1">
      <c r="A37" s="198">
        <v>33</v>
      </c>
      <c r="B37" s="204">
        <f t="shared" ca="1" si="28"/>
        <v>0</v>
      </c>
      <c r="C37" s="205">
        <f t="shared" ca="1" si="29"/>
        <v>0</v>
      </c>
      <c r="D37" s="205">
        <f t="shared" ca="1" si="30"/>
        <v>0</v>
      </c>
      <c r="E37" s="206">
        <f t="shared" ca="1" si="31"/>
        <v>0</v>
      </c>
      <c r="F37" s="206">
        <f t="shared" ca="1" si="32"/>
        <v>0</v>
      </c>
      <c r="G37" s="206">
        <f t="shared" ca="1" si="33"/>
        <v>0</v>
      </c>
      <c r="H37" s="206">
        <f t="shared" ca="1" si="34"/>
        <v>0</v>
      </c>
      <c r="I37" s="206">
        <f t="shared" ca="1" si="35"/>
        <v>0</v>
      </c>
      <c r="J37" s="206">
        <f t="shared" ca="1" si="36"/>
        <v>0</v>
      </c>
      <c r="K37" s="206">
        <f t="shared" ca="1" si="37"/>
        <v>0</v>
      </c>
      <c r="L37" s="206">
        <f t="shared" ca="1" si="38"/>
        <v>0</v>
      </c>
      <c r="M37" s="206">
        <f t="shared" ca="1" si="39"/>
        <v>0</v>
      </c>
      <c r="N37" s="206">
        <f t="shared" ca="1" si="40"/>
        <v>0</v>
      </c>
      <c r="O37" s="206">
        <f t="shared" ca="1" si="41"/>
        <v>0</v>
      </c>
      <c r="P37" s="206">
        <f t="shared" ca="1" si="42"/>
        <v>0</v>
      </c>
      <c r="Q37" s="206">
        <f t="shared" ca="1" si="43"/>
        <v>0</v>
      </c>
      <c r="R37" s="206">
        <f t="shared" ca="1" si="44"/>
        <v>0</v>
      </c>
      <c r="S37" s="206">
        <f t="shared" ca="1" si="45"/>
        <v>0</v>
      </c>
      <c r="T37" s="206">
        <f t="shared" ca="1" si="46"/>
        <v>0</v>
      </c>
      <c r="U37" s="207">
        <f t="shared" ca="1" si="47"/>
        <v>0</v>
      </c>
      <c r="V37" s="207">
        <f t="shared" ca="1" si="48"/>
        <v>0</v>
      </c>
      <c r="W37" s="207">
        <f t="shared" ca="1" si="49"/>
        <v>0</v>
      </c>
      <c r="X37" s="207">
        <f t="shared" ca="1" si="50"/>
        <v>0</v>
      </c>
      <c r="Y37" s="207">
        <f t="shared" ca="1" si="51"/>
        <v>0</v>
      </c>
      <c r="Z37" s="207">
        <f t="shared" ca="1" si="52"/>
        <v>0</v>
      </c>
      <c r="AA37" s="208">
        <f t="shared" ca="1" si="53"/>
        <v>0</v>
      </c>
      <c r="AB37" s="208">
        <f t="shared" ca="1" si="54"/>
        <v>0</v>
      </c>
      <c r="AC37" s="208">
        <f t="shared" ca="1" si="55"/>
        <v>0</v>
      </c>
      <c r="AD37" s="207">
        <f t="shared" ca="1" si="56"/>
        <v>0</v>
      </c>
      <c r="AE37" s="207">
        <f t="shared" ca="1" si="57"/>
        <v>0</v>
      </c>
      <c r="AF37" s="207">
        <f t="shared" ca="1" si="58"/>
        <v>0</v>
      </c>
      <c r="AG37" s="207">
        <f t="shared" ca="1" si="59"/>
        <v>0</v>
      </c>
      <c r="AH37" s="207">
        <f t="shared" ca="1" si="60"/>
        <v>0</v>
      </c>
      <c r="AI37" s="207">
        <f t="shared" ca="1" si="61"/>
        <v>0</v>
      </c>
      <c r="AJ37" s="208">
        <f t="shared" ca="1" si="62"/>
        <v>0</v>
      </c>
      <c r="AK37" s="208">
        <f t="shared" ca="1" si="63"/>
        <v>0</v>
      </c>
      <c r="AL37" s="208">
        <f t="shared" ca="1" si="64"/>
        <v>0</v>
      </c>
      <c r="AM37" s="207">
        <f t="shared" ca="1" si="65"/>
        <v>0</v>
      </c>
      <c r="AN37" s="207">
        <f t="shared" ca="1" si="66"/>
        <v>0</v>
      </c>
      <c r="AO37" s="207">
        <f t="shared" ca="1" si="67"/>
        <v>0</v>
      </c>
      <c r="AP37" s="207">
        <f t="shared" ca="1" si="68"/>
        <v>0</v>
      </c>
      <c r="AQ37" s="207">
        <f t="shared" ca="1" si="69"/>
        <v>0</v>
      </c>
      <c r="AR37" s="207">
        <f t="shared" ca="1" si="70"/>
        <v>0</v>
      </c>
      <c r="AS37" s="208">
        <f t="shared" ca="1" si="71"/>
        <v>0</v>
      </c>
      <c r="AT37" s="208">
        <f t="shared" ca="1" si="72"/>
        <v>0</v>
      </c>
      <c r="AU37" s="208">
        <f t="shared" ca="1" si="73"/>
        <v>0</v>
      </c>
      <c r="AV37" s="207">
        <f t="shared" ca="1" si="74"/>
        <v>0</v>
      </c>
      <c r="AW37" s="207">
        <f t="shared" ca="1" si="75"/>
        <v>0</v>
      </c>
      <c r="AX37" s="207">
        <f t="shared" ca="1" si="76"/>
        <v>0</v>
      </c>
      <c r="AY37" s="207">
        <f t="shared" ca="1" si="77"/>
        <v>0</v>
      </c>
      <c r="AZ37" s="207">
        <f t="shared" ca="1" si="78"/>
        <v>0</v>
      </c>
      <c r="BA37" s="207">
        <f t="shared" ca="1" si="79"/>
        <v>0</v>
      </c>
      <c r="BB37" s="207">
        <f t="shared" ca="1" si="80"/>
        <v>0</v>
      </c>
      <c r="BC37" s="207">
        <f t="shared" ca="1" si="81"/>
        <v>0</v>
      </c>
      <c r="BD37" s="207">
        <f t="shared" ca="1" si="82"/>
        <v>0</v>
      </c>
      <c r="BE37" s="208">
        <f t="shared" ca="1" si="83"/>
        <v>0</v>
      </c>
      <c r="BF37" s="208">
        <f t="shared" ca="1" si="84"/>
        <v>0</v>
      </c>
      <c r="BG37" s="208">
        <f t="shared" ca="1" si="85"/>
        <v>0</v>
      </c>
      <c r="BH37" s="207">
        <f t="shared" ca="1" si="86"/>
        <v>0</v>
      </c>
      <c r="BI37" s="207">
        <f t="shared" ca="1" si="87"/>
        <v>0</v>
      </c>
      <c r="BJ37" s="207">
        <f t="shared" ca="1" si="88"/>
        <v>0</v>
      </c>
      <c r="BK37" s="209">
        <f t="shared" ca="1" si="89"/>
        <v>0</v>
      </c>
      <c r="BL37" s="209">
        <f t="shared" ca="1" si="90"/>
        <v>0</v>
      </c>
      <c r="BM37" s="209">
        <f t="shared" ca="1" si="91"/>
        <v>0</v>
      </c>
      <c r="BN37" s="4" t="str">
        <f t="shared" ca="1" si="92"/>
        <v>OK</v>
      </c>
      <c r="BO37" s="4" t="str">
        <f t="shared" ca="1" si="93"/>
        <v>OK</v>
      </c>
    </row>
    <row r="38" spans="1:67" s="36" customFormat="1">
      <c r="A38" s="198">
        <v>34</v>
      </c>
      <c r="B38" s="204">
        <f t="shared" ca="1" si="28"/>
        <v>0</v>
      </c>
      <c r="C38" s="205">
        <f t="shared" ca="1" si="29"/>
        <v>0</v>
      </c>
      <c r="D38" s="205">
        <f t="shared" ca="1" si="30"/>
        <v>0</v>
      </c>
      <c r="E38" s="206">
        <f t="shared" ca="1" si="31"/>
        <v>0</v>
      </c>
      <c r="F38" s="206">
        <f t="shared" ca="1" si="32"/>
        <v>0</v>
      </c>
      <c r="G38" s="206">
        <f t="shared" ca="1" si="33"/>
        <v>0</v>
      </c>
      <c r="H38" s="206">
        <f t="shared" ca="1" si="34"/>
        <v>0</v>
      </c>
      <c r="I38" s="206">
        <f t="shared" ca="1" si="35"/>
        <v>0</v>
      </c>
      <c r="J38" s="206">
        <f t="shared" ca="1" si="36"/>
        <v>0</v>
      </c>
      <c r="K38" s="206">
        <f t="shared" ca="1" si="37"/>
        <v>0</v>
      </c>
      <c r="L38" s="206">
        <f t="shared" ca="1" si="38"/>
        <v>0</v>
      </c>
      <c r="M38" s="206">
        <f t="shared" ca="1" si="39"/>
        <v>0</v>
      </c>
      <c r="N38" s="206">
        <f t="shared" ca="1" si="40"/>
        <v>0</v>
      </c>
      <c r="O38" s="206">
        <f t="shared" ca="1" si="41"/>
        <v>0</v>
      </c>
      <c r="P38" s="206">
        <f t="shared" ca="1" si="42"/>
        <v>0</v>
      </c>
      <c r="Q38" s="206">
        <f t="shared" ca="1" si="43"/>
        <v>0</v>
      </c>
      <c r="R38" s="206">
        <f t="shared" ca="1" si="44"/>
        <v>0</v>
      </c>
      <c r="S38" s="206">
        <f t="shared" ca="1" si="45"/>
        <v>0</v>
      </c>
      <c r="T38" s="206">
        <f t="shared" ca="1" si="46"/>
        <v>0</v>
      </c>
      <c r="U38" s="207">
        <f t="shared" ca="1" si="47"/>
        <v>0</v>
      </c>
      <c r="V38" s="207">
        <f t="shared" ca="1" si="48"/>
        <v>0</v>
      </c>
      <c r="W38" s="207">
        <f t="shared" ca="1" si="49"/>
        <v>0</v>
      </c>
      <c r="X38" s="207">
        <f t="shared" ca="1" si="50"/>
        <v>0</v>
      </c>
      <c r="Y38" s="207">
        <f t="shared" ca="1" si="51"/>
        <v>0</v>
      </c>
      <c r="Z38" s="207">
        <f t="shared" ca="1" si="52"/>
        <v>0</v>
      </c>
      <c r="AA38" s="208">
        <f t="shared" ca="1" si="53"/>
        <v>0</v>
      </c>
      <c r="AB38" s="208">
        <f t="shared" ca="1" si="54"/>
        <v>0</v>
      </c>
      <c r="AC38" s="208">
        <f t="shared" ca="1" si="55"/>
        <v>0</v>
      </c>
      <c r="AD38" s="207">
        <f t="shared" ca="1" si="56"/>
        <v>0</v>
      </c>
      <c r="AE38" s="207">
        <f t="shared" ca="1" si="57"/>
        <v>0</v>
      </c>
      <c r="AF38" s="207">
        <f t="shared" ca="1" si="58"/>
        <v>0</v>
      </c>
      <c r="AG38" s="207">
        <f t="shared" ca="1" si="59"/>
        <v>0</v>
      </c>
      <c r="AH38" s="207">
        <f t="shared" ca="1" si="60"/>
        <v>0</v>
      </c>
      <c r="AI38" s="207">
        <f t="shared" ca="1" si="61"/>
        <v>0</v>
      </c>
      <c r="AJ38" s="208">
        <f t="shared" ca="1" si="62"/>
        <v>0</v>
      </c>
      <c r="AK38" s="208">
        <f t="shared" ca="1" si="63"/>
        <v>0</v>
      </c>
      <c r="AL38" s="208">
        <f t="shared" ca="1" si="64"/>
        <v>0</v>
      </c>
      <c r="AM38" s="207">
        <f t="shared" ca="1" si="65"/>
        <v>0</v>
      </c>
      <c r="AN38" s="207">
        <f t="shared" ca="1" si="66"/>
        <v>0</v>
      </c>
      <c r="AO38" s="207">
        <f t="shared" ca="1" si="67"/>
        <v>0</v>
      </c>
      <c r="AP38" s="207">
        <f t="shared" ca="1" si="68"/>
        <v>0</v>
      </c>
      <c r="AQ38" s="207">
        <f t="shared" ca="1" si="69"/>
        <v>0</v>
      </c>
      <c r="AR38" s="207">
        <f t="shared" ca="1" si="70"/>
        <v>0</v>
      </c>
      <c r="AS38" s="208">
        <f t="shared" ca="1" si="71"/>
        <v>0</v>
      </c>
      <c r="AT38" s="208">
        <f t="shared" ca="1" si="72"/>
        <v>0</v>
      </c>
      <c r="AU38" s="208">
        <f t="shared" ca="1" si="73"/>
        <v>0</v>
      </c>
      <c r="AV38" s="207">
        <f t="shared" ca="1" si="74"/>
        <v>0</v>
      </c>
      <c r="AW38" s="207">
        <f t="shared" ca="1" si="75"/>
        <v>0</v>
      </c>
      <c r="AX38" s="207">
        <f t="shared" ca="1" si="76"/>
        <v>0</v>
      </c>
      <c r="AY38" s="207">
        <f t="shared" ca="1" si="77"/>
        <v>0</v>
      </c>
      <c r="AZ38" s="207">
        <f t="shared" ca="1" si="78"/>
        <v>0</v>
      </c>
      <c r="BA38" s="207">
        <f t="shared" ca="1" si="79"/>
        <v>0</v>
      </c>
      <c r="BB38" s="207">
        <f t="shared" ca="1" si="80"/>
        <v>0</v>
      </c>
      <c r="BC38" s="207">
        <f t="shared" ca="1" si="81"/>
        <v>0</v>
      </c>
      <c r="BD38" s="207">
        <f t="shared" ca="1" si="82"/>
        <v>0</v>
      </c>
      <c r="BE38" s="208">
        <f t="shared" ca="1" si="83"/>
        <v>0</v>
      </c>
      <c r="BF38" s="208">
        <f t="shared" ca="1" si="84"/>
        <v>0</v>
      </c>
      <c r="BG38" s="208">
        <f t="shared" ca="1" si="85"/>
        <v>0</v>
      </c>
      <c r="BH38" s="207">
        <f t="shared" ca="1" si="86"/>
        <v>0</v>
      </c>
      <c r="BI38" s="207">
        <f t="shared" ca="1" si="87"/>
        <v>0</v>
      </c>
      <c r="BJ38" s="207">
        <f t="shared" ca="1" si="88"/>
        <v>0</v>
      </c>
      <c r="BK38" s="209">
        <f t="shared" ca="1" si="89"/>
        <v>0</v>
      </c>
      <c r="BL38" s="209">
        <f t="shared" ca="1" si="90"/>
        <v>0</v>
      </c>
      <c r="BM38" s="209">
        <f t="shared" ca="1" si="91"/>
        <v>0</v>
      </c>
      <c r="BN38" s="4" t="str">
        <f t="shared" ca="1" si="92"/>
        <v>OK</v>
      </c>
      <c r="BO38" s="4" t="str">
        <f t="shared" ca="1" si="93"/>
        <v>OK</v>
      </c>
    </row>
    <row r="39" spans="1:67" s="36" customFormat="1">
      <c r="A39" s="198">
        <v>35</v>
      </c>
      <c r="B39" s="204">
        <f t="shared" ca="1" si="28"/>
        <v>0</v>
      </c>
      <c r="C39" s="205">
        <f t="shared" ca="1" si="29"/>
        <v>0</v>
      </c>
      <c r="D39" s="205">
        <f t="shared" ca="1" si="30"/>
        <v>0</v>
      </c>
      <c r="E39" s="206">
        <f t="shared" ca="1" si="31"/>
        <v>0</v>
      </c>
      <c r="F39" s="206">
        <f t="shared" ca="1" si="32"/>
        <v>0</v>
      </c>
      <c r="G39" s="206">
        <f t="shared" ca="1" si="33"/>
        <v>0</v>
      </c>
      <c r="H39" s="206">
        <f t="shared" ca="1" si="34"/>
        <v>0</v>
      </c>
      <c r="I39" s="206">
        <f t="shared" ca="1" si="35"/>
        <v>0</v>
      </c>
      <c r="J39" s="206">
        <f t="shared" ca="1" si="36"/>
        <v>0</v>
      </c>
      <c r="K39" s="206">
        <f t="shared" ca="1" si="37"/>
        <v>0</v>
      </c>
      <c r="L39" s="206">
        <f t="shared" ca="1" si="38"/>
        <v>0</v>
      </c>
      <c r="M39" s="206">
        <f t="shared" ca="1" si="39"/>
        <v>0</v>
      </c>
      <c r="N39" s="206">
        <f t="shared" ca="1" si="40"/>
        <v>0</v>
      </c>
      <c r="O39" s="206">
        <f t="shared" ca="1" si="41"/>
        <v>0</v>
      </c>
      <c r="P39" s="206">
        <f t="shared" ca="1" si="42"/>
        <v>0</v>
      </c>
      <c r="Q39" s="206">
        <f t="shared" ca="1" si="43"/>
        <v>0</v>
      </c>
      <c r="R39" s="206">
        <f t="shared" ca="1" si="44"/>
        <v>0</v>
      </c>
      <c r="S39" s="206">
        <f t="shared" ca="1" si="45"/>
        <v>0</v>
      </c>
      <c r="T39" s="206">
        <f t="shared" ca="1" si="46"/>
        <v>0</v>
      </c>
      <c r="U39" s="207">
        <f t="shared" ca="1" si="47"/>
        <v>0</v>
      </c>
      <c r="V39" s="207">
        <f t="shared" ca="1" si="48"/>
        <v>0</v>
      </c>
      <c r="W39" s="207">
        <f t="shared" ca="1" si="49"/>
        <v>0</v>
      </c>
      <c r="X39" s="207">
        <f t="shared" ca="1" si="50"/>
        <v>0</v>
      </c>
      <c r="Y39" s="207">
        <f t="shared" ca="1" si="51"/>
        <v>0</v>
      </c>
      <c r="Z39" s="207">
        <f t="shared" ca="1" si="52"/>
        <v>0</v>
      </c>
      <c r="AA39" s="208">
        <f t="shared" ca="1" si="53"/>
        <v>0</v>
      </c>
      <c r="AB39" s="208">
        <f t="shared" ca="1" si="54"/>
        <v>0</v>
      </c>
      <c r="AC39" s="208">
        <f t="shared" ca="1" si="55"/>
        <v>0</v>
      </c>
      <c r="AD39" s="207">
        <f t="shared" ca="1" si="56"/>
        <v>0</v>
      </c>
      <c r="AE39" s="207">
        <f t="shared" ca="1" si="57"/>
        <v>0</v>
      </c>
      <c r="AF39" s="207">
        <f t="shared" ca="1" si="58"/>
        <v>0</v>
      </c>
      <c r="AG39" s="207">
        <f t="shared" ca="1" si="59"/>
        <v>0</v>
      </c>
      <c r="AH39" s="207">
        <f t="shared" ca="1" si="60"/>
        <v>0</v>
      </c>
      <c r="AI39" s="207">
        <f t="shared" ca="1" si="61"/>
        <v>0</v>
      </c>
      <c r="AJ39" s="208">
        <f t="shared" ca="1" si="62"/>
        <v>0</v>
      </c>
      <c r="AK39" s="208">
        <f t="shared" ca="1" si="63"/>
        <v>0</v>
      </c>
      <c r="AL39" s="208">
        <f t="shared" ca="1" si="64"/>
        <v>0</v>
      </c>
      <c r="AM39" s="207">
        <f t="shared" ca="1" si="65"/>
        <v>0</v>
      </c>
      <c r="AN39" s="207">
        <f t="shared" ca="1" si="66"/>
        <v>0</v>
      </c>
      <c r="AO39" s="207">
        <f t="shared" ca="1" si="67"/>
        <v>0</v>
      </c>
      <c r="AP39" s="207">
        <f t="shared" ca="1" si="68"/>
        <v>0</v>
      </c>
      <c r="AQ39" s="207">
        <f t="shared" ca="1" si="69"/>
        <v>0</v>
      </c>
      <c r="AR39" s="207">
        <f t="shared" ca="1" si="70"/>
        <v>0</v>
      </c>
      <c r="AS39" s="208">
        <f t="shared" ca="1" si="71"/>
        <v>0</v>
      </c>
      <c r="AT39" s="208">
        <f t="shared" ca="1" si="72"/>
        <v>0</v>
      </c>
      <c r="AU39" s="208">
        <f t="shared" ca="1" si="73"/>
        <v>0</v>
      </c>
      <c r="AV39" s="207">
        <f t="shared" ca="1" si="74"/>
        <v>0</v>
      </c>
      <c r="AW39" s="207">
        <f t="shared" ca="1" si="75"/>
        <v>0</v>
      </c>
      <c r="AX39" s="207">
        <f t="shared" ca="1" si="76"/>
        <v>0</v>
      </c>
      <c r="AY39" s="207">
        <f t="shared" ca="1" si="77"/>
        <v>0</v>
      </c>
      <c r="AZ39" s="207">
        <f t="shared" ca="1" si="78"/>
        <v>0</v>
      </c>
      <c r="BA39" s="207">
        <f t="shared" ca="1" si="79"/>
        <v>0</v>
      </c>
      <c r="BB39" s="207">
        <f t="shared" ca="1" si="80"/>
        <v>0</v>
      </c>
      <c r="BC39" s="207">
        <f t="shared" ca="1" si="81"/>
        <v>0</v>
      </c>
      <c r="BD39" s="207">
        <f t="shared" ca="1" si="82"/>
        <v>0</v>
      </c>
      <c r="BE39" s="208">
        <f t="shared" ca="1" si="83"/>
        <v>0</v>
      </c>
      <c r="BF39" s="208">
        <f t="shared" ca="1" si="84"/>
        <v>0</v>
      </c>
      <c r="BG39" s="208">
        <f t="shared" ca="1" si="85"/>
        <v>0</v>
      </c>
      <c r="BH39" s="207">
        <f t="shared" ca="1" si="86"/>
        <v>0</v>
      </c>
      <c r="BI39" s="207">
        <f t="shared" ca="1" si="87"/>
        <v>0</v>
      </c>
      <c r="BJ39" s="207">
        <f t="shared" ca="1" si="88"/>
        <v>0</v>
      </c>
      <c r="BK39" s="209">
        <f t="shared" ca="1" si="89"/>
        <v>0</v>
      </c>
      <c r="BL39" s="209">
        <f t="shared" ca="1" si="90"/>
        <v>0</v>
      </c>
      <c r="BM39" s="209">
        <f t="shared" ca="1" si="91"/>
        <v>0</v>
      </c>
      <c r="BN39" s="4" t="str">
        <f t="shared" ca="1" si="92"/>
        <v>OK</v>
      </c>
      <c r="BO39" s="4" t="str">
        <f t="shared" ca="1" si="93"/>
        <v>OK</v>
      </c>
    </row>
    <row r="40" spans="1:67" s="36" customFormat="1">
      <c r="A40" s="198">
        <v>36</v>
      </c>
      <c r="B40" s="204">
        <f t="shared" ca="1" si="28"/>
        <v>0</v>
      </c>
      <c r="C40" s="205">
        <f t="shared" ca="1" si="29"/>
        <v>0</v>
      </c>
      <c r="D40" s="205">
        <f t="shared" ca="1" si="30"/>
        <v>0</v>
      </c>
      <c r="E40" s="206">
        <f t="shared" ca="1" si="31"/>
        <v>0</v>
      </c>
      <c r="F40" s="206">
        <f t="shared" ca="1" si="32"/>
        <v>0</v>
      </c>
      <c r="G40" s="206">
        <f t="shared" ca="1" si="33"/>
        <v>0</v>
      </c>
      <c r="H40" s="206">
        <f t="shared" ca="1" si="34"/>
        <v>0</v>
      </c>
      <c r="I40" s="206">
        <f t="shared" ca="1" si="35"/>
        <v>0</v>
      </c>
      <c r="J40" s="206">
        <f t="shared" ca="1" si="36"/>
        <v>0</v>
      </c>
      <c r="K40" s="206">
        <f t="shared" ca="1" si="37"/>
        <v>0</v>
      </c>
      <c r="L40" s="206">
        <f t="shared" ca="1" si="38"/>
        <v>0</v>
      </c>
      <c r="M40" s="206">
        <f t="shared" ca="1" si="39"/>
        <v>0</v>
      </c>
      <c r="N40" s="206">
        <f t="shared" ca="1" si="40"/>
        <v>0</v>
      </c>
      <c r="O40" s="206">
        <f t="shared" ca="1" si="41"/>
        <v>0</v>
      </c>
      <c r="P40" s="206">
        <f t="shared" ca="1" si="42"/>
        <v>0</v>
      </c>
      <c r="Q40" s="206">
        <f t="shared" ca="1" si="43"/>
        <v>0</v>
      </c>
      <c r="R40" s="206">
        <f t="shared" ca="1" si="44"/>
        <v>0</v>
      </c>
      <c r="S40" s="206">
        <f t="shared" ca="1" si="45"/>
        <v>0</v>
      </c>
      <c r="T40" s="206">
        <f t="shared" ca="1" si="46"/>
        <v>0</v>
      </c>
      <c r="U40" s="207">
        <f t="shared" ca="1" si="47"/>
        <v>0</v>
      </c>
      <c r="V40" s="207">
        <f t="shared" ca="1" si="48"/>
        <v>0</v>
      </c>
      <c r="W40" s="207">
        <f t="shared" ca="1" si="49"/>
        <v>0</v>
      </c>
      <c r="X40" s="207">
        <f t="shared" ca="1" si="50"/>
        <v>0</v>
      </c>
      <c r="Y40" s="207">
        <f t="shared" ca="1" si="51"/>
        <v>0</v>
      </c>
      <c r="Z40" s="207">
        <f t="shared" ca="1" si="52"/>
        <v>0</v>
      </c>
      <c r="AA40" s="208">
        <f t="shared" ca="1" si="53"/>
        <v>0</v>
      </c>
      <c r="AB40" s="208">
        <f t="shared" ca="1" si="54"/>
        <v>0</v>
      </c>
      <c r="AC40" s="208">
        <f t="shared" ca="1" si="55"/>
        <v>0</v>
      </c>
      <c r="AD40" s="207">
        <f t="shared" ca="1" si="56"/>
        <v>0</v>
      </c>
      <c r="AE40" s="207">
        <f t="shared" ca="1" si="57"/>
        <v>0</v>
      </c>
      <c r="AF40" s="207">
        <f t="shared" ca="1" si="58"/>
        <v>0</v>
      </c>
      <c r="AG40" s="207">
        <f t="shared" ca="1" si="59"/>
        <v>0</v>
      </c>
      <c r="AH40" s="207">
        <f t="shared" ca="1" si="60"/>
        <v>0</v>
      </c>
      <c r="AI40" s="207">
        <f t="shared" ca="1" si="61"/>
        <v>0</v>
      </c>
      <c r="AJ40" s="208">
        <f t="shared" ca="1" si="62"/>
        <v>0</v>
      </c>
      <c r="AK40" s="208">
        <f t="shared" ca="1" si="63"/>
        <v>0</v>
      </c>
      <c r="AL40" s="208">
        <f t="shared" ca="1" si="64"/>
        <v>0</v>
      </c>
      <c r="AM40" s="207">
        <f t="shared" ca="1" si="65"/>
        <v>0</v>
      </c>
      <c r="AN40" s="207">
        <f t="shared" ca="1" si="66"/>
        <v>0</v>
      </c>
      <c r="AO40" s="207">
        <f t="shared" ca="1" si="67"/>
        <v>0</v>
      </c>
      <c r="AP40" s="207">
        <f t="shared" ca="1" si="68"/>
        <v>0</v>
      </c>
      <c r="AQ40" s="207">
        <f t="shared" ca="1" si="69"/>
        <v>0</v>
      </c>
      <c r="AR40" s="207">
        <f t="shared" ca="1" si="70"/>
        <v>0</v>
      </c>
      <c r="AS40" s="208">
        <f t="shared" ca="1" si="71"/>
        <v>0</v>
      </c>
      <c r="AT40" s="208">
        <f t="shared" ca="1" si="72"/>
        <v>0</v>
      </c>
      <c r="AU40" s="208">
        <f t="shared" ca="1" si="73"/>
        <v>0</v>
      </c>
      <c r="AV40" s="207">
        <f t="shared" ca="1" si="74"/>
        <v>0</v>
      </c>
      <c r="AW40" s="207">
        <f t="shared" ca="1" si="75"/>
        <v>0</v>
      </c>
      <c r="AX40" s="207">
        <f t="shared" ca="1" si="76"/>
        <v>0</v>
      </c>
      <c r="AY40" s="207">
        <f t="shared" ca="1" si="77"/>
        <v>0</v>
      </c>
      <c r="AZ40" s="207">
        <f t="shared" ca="1" si="78"/>
        <v>0</v>
      </c>
      <c r="BA40" s="207">
        <f t="shared" ca="1" si="79"/>
        <v>0</v>
      </c>
      <c r="BB40" s="207">
        <f t="shared" ca="1" si="80"/>
        <v>0</v>
      </c>
      <c r="BC40" s="207">
        <f t="shared" ca="1" si="81"/>
        <v>0</v>
      </c>
      <c r="BD40" s="207">
        <f t="shared" ca="1" si="82"/>
        <v>0</v>
      </c>
      <c r="BE40" s="208">
        <f t="shared" ca="1" si="83"/>
        <v>0</v>
      </c>
      <c r="BF40" s="208">
        <f t="shared" ca="1" si="84"/>
        <v>0</v>
      </c>
      <c r="BG40" s="208">
        <f t="shared" ca="1" si="85"/>
        <v>0</v>
      </c>
      <c r="BH40" s="207">
        <f t="shared" ca="1" si="86"/>
        <v>0</v>
      </c>
      <c r="BI40" s="207">
        <f t="shared" ca="1" si="87"/>
        <v>0</v>
      </c>
      <c r="BJ40" s="207">
        <f t="shared" ca="1" si="88"/>
        <v>0</v>
      </c>
      <c r="BK40" s="209">
        <f t="shared" ca="1" si="89"/>
        <v>0</v>
      </c>
      <c r="BL40" s="209">
        <f t="shared" ca="1" si="90"/>
        <v>0</v>
      </c>
      <c r="BM40" s="209">
        <f t="shared" ca="1" si="91"/>
        <v>0</v>
      </c>
      <c r="BN40" s="4" t="str">
        <f t="shared" ca="1" si="92"/>
        <v>OK</v>
      </c>
      <c r="BO40" s="4" t="str">
        <f t="shared" ca="1" si="93"/>
        <v>OK</v>
      </c>
    </row>
    <row r="41" spans="1:67" s="36" customFormat="1">
      <c r="A41" s="198">
        <v>37</v>
      </c>
      <c r="B41" s="204">
        <f t="shared" ca="1" si="28"/>
        <v>0</v>
      </c>
      <c r="C41" s="205">
        <f t="shared" ca="1" si="29"/>
        <v>0</v>
      </c>
      <c r="D41" s="205">
        <f t="shared" ca="1" si="30"/>
        <v>0</v>
      </c>
      <c r="E41" s="206">
        <f t="shared" ca="1" si="31"/>
        <v>0</v>
      </c>
      <c r="F41" s="206">
        <f t="shared" ca="1" si="32"/>
        <v>0</v>
      </c>
      <c r="G41" s="206">
        <f t="shared" ca="1" si="33"/>
        <v>0</v>
      </c>
      <c r="H41" s="206">
        <f t="shared" ca="1" si="34"/>
        <v>0</v>
      </c>
      <c r="I41" s="206">
        <f t="shared" ca="1" si="35"/>
        <v>0</v>
      </c>
      <c r="J41" s="206">
        <f t="shared" ca="1" si="36"/>
        <v>0</v>
      </c>
      <c r="K41" s="206">
        <f t="shared" ca="1" si="37"/>
        <v>0</v>
      </c>
      <c r="L41" s="206">
        <f t="shared" ca="1" si="38"/>
        <v>0</v>
      </c>
      <c r="M41" s="206">
        <f t="shared" ca="1" si="39"/>
        <v>0</v>
      </c>
      <c r="N41" s="206">
        <f t="shared" ca="1" si="40"/>
        <v>0</v>
      </c>
      <c r="O41" s="206">
        <f t="shared" ca="1" si="41"/>
        <v>0</v>
      </c>
      <c r="P41" s="206">
        <f t="shared" ca="1" si="42"/>
        <v>0</v>
      </c>
      <c r="Q41" s="206">
        <f t="shared" ca="1" si="43"/>
        <v>0</v>
      </c>
      <c r="R41" s="206">
        <f t="shared" ca="1" si="44"/>
        <v>0</v>
      </c>
      <c r="S41" s="206">
        <f t="shared" ca="1" si="45"/>
        <v>0</v>
      </c>
      <c r="T41" s="206">
        <f t="shared" ca="1" si="46"/>
        <v>0</v>
      </c>
      <c r="U41" s="207">
        <f t="shared" ca="1" si="47"/>
        <v>0</v>
      </c>
      <c r="V41" s="207">
        <f t="shared" ca="1" si="48"/>
        <v>0</v>
      </c>
      <c r="W41" s="207">
        <f t="shared" ca="1" si="49"/>
        <v>0</v>
      </c>
      <c r="X41" s="207">
        <f t="shared" ca="1" si="50"/>
        <v>0</v>
      </c>
      <c r="Y41" s="207">
        <f t="shared" ca="1" si="51"/>
        <v>0</v>
      </c>
      <c r="Z41" s="207">
        <f t="shared" ca="1" si="52"/>
        <v>0</v>
      </c>
      <c r="AA41" s="208">
        <f t="shared" ca="1" si="53"/>
        <v>0</v>
      </c>
      <c r="AB41" s="208">
        <f t="shared" ca="1" si="54"/>
        <v>0</v>
      </c>
      <c r="AC41" s="208">
        <f t="shared" ca="1" si="55"/>
        <v>0</v>
      </c>
      <c r="AD41" s="207">
        <f t="shared" ca="1" si="56"/>
        <v>0</v>
      </c>
      <c r="AE41" s="207">
        <f t="shared" ca="1" si="57"/>
        <v>0</v>
      </c>
      <c r="AF41" s="207">
        <f t="shared" ca="1" si="58"/>
        <v>0</v>
      </c>
      <c r="AG41" s="207">
        <f t="shared" ca="1" si="59"/>
        <v>0</v>
      </c>
      <c r="AH41" s="207">
        <f t="shared" ca="1" si="60"/>
        <v>0</v>
      </c>
      <c r="AI41" s="207">
        <f t="shared" ca="1" si="61"/>
        <v>0</v>
      </c>
      <c r="AJ41" s="208">
        <f t="shared" ca="1" si="62"/>
        <v>0</v>
      </c>
      <c r="AK41" s="208">
        <f t="shared" ca="1" si="63"/>
        <v>0</v>
      </c>
      <c r="AL41" s="208">
        <f t="shared" ca="1" si="64"/>
        <v>0</v>
      </c>
      <c r="AM41" s="207">
        <f t="shared" ca="1" si="65"/>
        <v>0</v>
      </c>
      <c r="AN41" s="207">
        <f t="shared" ca="1" si="66"/>
        <v>0</v>
      </c>
      <c r="AO41" s="207">
        <f t="shared" ca="1" si="67"/>
        <v>0</v>
      </c>
      <c r="AP41" s="207">
        <f t="shared" ca="1" si="68"/>
        <v>0</v>
      </c>
      <c r="AQ41" s="207">
        <f t="shared" ca="1" si="69"/>
        <v>0</v>
      </c>
      <c r="AR41" s="207">
        <f t="shared" ca="1" si="70"/>
        <v>0</v>
      </c>
      <c r="AS41" s="208">
        <f t="shared" ca="1" si="71"/>
        <v>0</v>
      </c>
      <c r="AT41" s="208">
        <f t="shared" ca="1" si="72"/>
        <v>0</v>
      </c>
      <c r="AU41" s="208">
        <f t="shared" ca="1" si="73"/>
        <v>0</v>
      </c>
      <c r="AV41" s="207">
        <f t="shared" ca="1" si="74"/>
        <v>0</v>
      </c>
      <c r="AW41" s="207">
        <f t="shared" ca="1" si="75"/>
        <v>0</v>
      </c>
      <c r="AX41" s="207">
        <f t="shared" ca="1" si="76"/>
        <v>0</v>
      </c>
      <c r="AY41" s="207">
        <f t="shared" ca="1" si="77"/>
        <v>0</v>
      </c>
      <c r="AZ41" s="207">
        <f t="shared" ca="1" si="78"/>
        <v>0</v>
      </c>
      <c r="BA41" s="207">
        <f t="shared" ca="1" si="79"/>
        <v>0</v>
      </c>
      <c r="BB41" s="207">
        <f t="shared" ca="1" si="80"/>
        <v>0</v>
      </c>
      <c r="BC41" s="207">
        <f t="shared" ca="1" si="81"/>
        <v>0</v>
      </c>
      <c r="BD41" s="207">
        <f t="shared" ca="1" si="82"/>
        <v>0</v>
      </c>
      <c r="BE41" s="208">
        <f t="shared" ca="1" si="83"/>
        <v>0</v>
      </c>
      <c r="BF41" s="208">
        <f t="shared" ca="1" si="84"/>
        <v>0</v>
      </c>
      <c r="BG41" s="208">
        <f t="shared" ca="1" si="85"/>
        <v>0</v>
      </c>
      <c r="BH41" s="207">
        <f t="shared" ca="1" si="86"/>
        <v>0</v>
      </c>
      <c r="BI41" s="207">
        <f t="shared" ca="1" si="87"/>
        <v>0</v>
      </c>
      <c r="BJ41" s="207">
        <f t="shared" ca="1" si="88"/>
        <v>0</v>
      </c>
      <c r="BK41" s="209">
        <f t="shared" ca="1" si="89"/>
        <v>0</v>
      </c>
      <c r="BL41" s="209">
        <f t="shared" ca="1" si="90"/>
        <v>0</v>
      </c>
      <c r="BM41" s="209">
        <f t="shared" ca="1" si="91"/>
        <v>0</v>
      </c>
      <c r="BN41" s="4" t="str">
        <f t="shared" ca="1" si="92"/>
        <v>OK</v>
      </c>
      <c r="BO41" s="4" t="str">
        <f t="shared" ca="1" si="93"/>
        <v>OK</v>
      </c>
    </row>
    <row r="42" spans="1:67" s="36" customFormat="1">
      <c r="A42" s="198">
        <v>38</v>
      </c>
      <c r="B42" s="204">
        <f t="shared" ca="1" si="28"/>
        <v>0</v>
      </c>
      <c r="C42" s="205">
        <f t="shared" ca="1" si="29"/>
        <v>0</v>
      </c>
      <c r="D42" s="205">
        <f t="shared" ca="1" si="30"/>
        <v>0</v>
      </c>
      <c r="E42" s="206">
        <f t="shared" ca="1" si="31"/>
        <v>0</v>
      </c>
      <c r="F42" s="206">
        <f t="shared" ca="1" si="32"/>
        <v>0</v>
      </c>
      <c r="G42" s="206">
        <f t="shared" ca="1" si="33"/>
        <v>0</v>
      </c>
      <c r="H42" s="206">
        <f t="shared" ca="1" si="34"/>
        <v>0</v>
      </c>
      <c r="I42" s="206">
        <f t="shared" ca="1" si="35"/>
        <v>0</v>
      </c>
      <c r="J42" s="206">
        <f t="shared" ca="1" si="36"/>
        <v>0</v>
      </c>
      <c r="K42" s="206">
        <f t="shared" ca="1" si="37"/>
        <v>0</v>
      </c>
      <c r="L42" s="206">
        <f t="shared" ca="1" si="38"/>
        <v>0</v>
      </c>
      <c r="M42" s="206">
        <f t="shared" ca="1" si="39"/>
        <v>0</v>
      </c>
      <c r="N42" s="206">
        <f t="shared" ca="1" si="40"/>
        <v>0</v>
      </c>
      <c r="O42" s="206">
        <f t="shared" ca="1" si="41"/>
        <v>0</v>
      </c>
      <c r="P42" s="206">
        <f t="shared" ca="1" si="42"/>
        <v>0</v>
      </c>
      <c r="Q42" s="206">
        <f t="shared" ca="1" si="43"/>
        <v>0</v>
      </c>
      <c r="R42" s="206">
        <f t="shared" ca="1" si="44"/>
        <v>0</v>
      </c>
      <c r="S42" s="206">
        <f t="shared" ca="1" si="45"/>
        <v>0</v>
      </c>
      <c r="T42" s="206">
        <f t="shared" ca="1" si="46"/>
        <v>0</v>
      </c>
      <c r="U42" s="207">
        <f t="shared" ca="1" si="47"/>
        <v>0</v>
      </c>
      <c r="V42" s="207">
        <f t="shared" ca="1" si="48"/>
        <v>0</v>
      </c>
      <c r="W42" s="207">
        <f t="shared" ca="1" si="49"/>
        <v>0</v>
      </c>
      <c r="X42" s="207">
        <f t="shared" ca="1" si="50"/>
        <v>0</v>
      </c>
      <c r="Y42" s="207">
        <f t="shared" ca="1" si="51"/>
        <v>0</v>
      </c>
      <c r="Z42" s="207">
        <f t="shared" ca="1" si="52"/>
        <v>0</v>
      </c>
      <c r="AA42" s="208">
        <f t="shared" ca="1" si="53"/>
        <v>0</v>
      </c>
      <c r="AB42" s="208">
        <f t="shared" ca="1" si="54"/>
        <v>0</v>
      </c>
      <c r="AC42" s="208">
        <f t="shared" ca="1" si="55"/>
        <v>0</v>
      </c>
      <c r="AD42" s="207">
        <f t="shared" ca="1" si="56"/>
        <v>0</v>
      </c>
      <c r="AE42" s="207">
        <f t="shared" ca="1" si="57"/>
        <v>0</v>
      </c>
      <c r="AF42" s="207">
        <f t="shared" ca="1" si="58"/>
        <v>0</v>
      </c>
      <c r="AG42" s="207">
        <f t="shared" ca="1" si="59"/>
        <v>0</v>
      </c>
      <c r="AH42" s="207">
        <f t="shared" ca="1" si="60"/>
        <v>0</v>
      </c>
      <c r="AI42" s="207">
        <f t="shared" ca="1" si="61"/>
        <v>0</v>
      </c>
      <c r="AJ42" s="208">
        <f t="shared" ca="1" si="62"/>
        <v>0</v>
      </c>
      <c r="AK42" s="208">
        <f t="shared" ca="1" si="63"/>
        <v>0</v>
      </c>
      <c r="AL42" s="208">
        <f t="shared" ca="1" si="64"/>
        <v>0</v>
      </c>
      <c r="AM42" s="207">
        <f t="shared" ca="1" si="65"/>
        <v>0</v>
      </c>
      <c r="AN42" s="207">
        <f t="shared" ca="1" si="66"/>
        <v>0</v>
      </c>
      <c r="AO42" s="207">
        <f t="shared" ca="1" si="67"/>
        <v>0</v>
      </c>
      <c r="AP42" s="207">
        <f t="shared" ca="1" si="68"/>
        <v>0</v>
      </c>
      <c r="AQ42" s="207">
        <f t="shared" ca="1" si="69"/>
        <v>0</v>
      </c>
      <c r="AR42" s="207">
        <f t="shared" ca="1" si="70"/>
        <v>0</v>
      </c>
      <c r="AS42" s="208">
        <f t="shared" ca="1" si="71"/>
        <v>0</v>
      </c>
      <c r="AT42" s="208">
        <f t="shared" ca="1" si="72"/>
        <v>0</v>
      </c>
      <c r="AU42" s="208">
        <f t="shared" ca="1" si="73"/>
        <v>0</v>
      </c>
      <c r="AV42" s="207">
        <f t="shared" ca="1" si="74"/>
        <v>0</v>
      </c>
      <c r="AW42" s="207">
        <f t="shared" ca="1" si="75"/>
        <v>0</v>
      </c>
      <c r="AX42" s="207">
        <f t="shared" ca="1" si="76"/>
        <v>0</v>
      </c>
      <c r="AY42" s="207">
        <f t="shared" ca="1" si="77"/>
        <v>0</v>
      </c>
      <c r="AZ42" s="207">
        <f t="shared" ca="1" si="78"/>
        <v>0</v>
      </c>
      <c r="BA42" s="207">
        <f t="shared" ca="1" si="79"/>
        <v>0</v>
      </c>
      <c r="BB42" s="207">
        <f t="shared" ca="1" si="80"/>
        <v>0</v>
      </c>
      <c r="BC42" s="207">
        <f t="shared" ca="1" si="81"/>
        <v>0</v>
      </c>
      <c r="BD42" s="207">
        <f t="shared" ca="1" si="82"/>
        <v>0</v>
      </c>
      <c r="BE42" s="208">
        <f t="shared" ca="1" si="83"/>
        <v>0</v>
      </c>
      <c r="BF42" s="208">
        <f t="shared" ca="1" si="84"/>
        <v>0</v>
      </c>
      <c r="BG42" s="208">
        <f t="shared" ca="1" si="85"/>
        <v>0</v>
      </c>
      <c r="BH42" s="207">
        <f t="shared" ca="1" si="86"/>
        <v>0</v>
      </c>
      <c r="BI42" s="207">
        <f t="shared" ca="1" si="87"/>
        <v>0</v>
      </c>
      <c r="BJ42" s="207">
        <f t="shared" ca="1" si="88"/>
        <v>0</v>
      </c>
      <c r="BK42" s="209">
        <f t="shared" ca="1" si="89"/>
        <v>0</v>
      </c>
      <c r="BL42" s="209">
        <f t="shared" ca="1" si="90"/>
        <v>0</v>
      </c>
      <c r="BM42" s="209">
        <f t="shared" ca="1" si="91"/>
        <v>0</v>
      </c>
      <c r="BN42" s="4" t="str">
        <f t="shared" ca="1" si="92"/>
        <v>OK</v>
      </c>
      <c r="BO42" s="4" t="str">
        <f t="shared" ca="1" si="93"/>
        <v>OK</v>
      </c>
    </row>
    <row r="43" spans="1:67" s="36" customFormat="1">
      <c r="A43" s="198">
        <v>39</v>
      </c>
      <c r="B43" s="204">
        <f t="shared" ca="1" si="28"/>
        <v>0</v>
      </c>
      <c r="C43" s="205">
        <f t="shared" ca="1" si="29"/>
        <v>0</v>
      </c>
      <c r="D43" s="205">
        <f t="shared" ca="1" si="30"/>
        <v>0</v>
      </c>
      <c r="E43" s="206">
        <f t="shared" ca="1" si="31"/>
        <v>0</v>
      </c>
      <c r="F43" s="206">
        <f t="shared" ca="1" si="32"/>
        <v>0</v>
      </c>
      <c r="G43" s="206">
        <f t="shared" ca="1" si="33"/>
        <v>0</v>
      </c>
      <c r="H43" s="206">
        <f t="shared" ca="1" si="34"/>
        <v>0</v>
      </c>
      <c r="I43" s="206">
        <f t="shared" ca="1" si="35"/>
        <v>0</v>
      </c>
      <c r="J43" s="206">
        <f t="shared" ca="1" si="36"/>
        <v>0</v>
      </c>
      <c r="K43" s="206">
        <f t="shared" ca="1" si="37"/>
        <v>0</v>
      </c>
      <c r="L43" s="206">
        <f t="shared" ca="1" si="38"/>
        <v>0</v>
      </c>
      <c r="M43" s="206">
        <f t="shared" ca="1" si="39"/>
        <v>0</v>
      </c>
      <c r="N43" s="206">
        <f t="shared" ca="1" si="40"/>
        <v>0</v>
      </c>
      <c r="O43" s="206">
        <f t="shared" ca="1" si="41"/>
        <v>0</v>
      </c>
      <c r="P43" s="206">
        <f t="shared" ca="1" si="42"/>
        <v>0</v>
      </c>
      <c r="Q43" s="206">
        <f t="shared" ca="1" si="43"/>
        <v>0</v>
      </c>
      <c r="R43" s="206">
        <f t="shared" ca="1" si="44"/>
        <v>0</v>
      </c>
      <c r="S43" s="206">
        <f t="shared" ca="1" si="45"/>
        <v>0</v>
      </c>
      <c r="T43" s="206">
        <f t="shared" ca="1" si="46"/>
        <v>0</v>
      </c>
      <c r="U43" s="207">
        <f t="shared" ca="1" si="47"/>
        <v>0</v>
      </c>
      <c r="V43" s="207">
        <f t="shared" ca="1" si="48"/>
        <v>0</v>
      </c>
      <c r="W43" s="207">
        <f t="shared" ca="1" si="49"/>
        <v>0</v>
      </c>
      <c r="X43" s="207">
        <f t="shared" ca="1" si="50"/>
        <v>0</v>
      </c>
      <c r="Y43" s="207">
        <f t="shared" ca="1" si="51"/>
        <v>0</v>
      </c>
      <c r="Z43" s="207">
        <f t="shared" ca="1" si="52"/>
        <v>0</v>
      </c>
      <c r="AA43" s="208">
        <f t="shared" ca="1" si="53"/>
        <v>0</v>
      </c>
      <c r="AB43" s="208">
        <f t="shared" ca="1" si="54"/>
        <v>0</v>
      </c>
      <c r="AC43" s="208">
        <f t="shared" ca="1" si="55"/>
        <v>0</v>
      </c>
      <c r="AD43" s="207">
        <f t="shared" ca="1" si="56"/>
        <v>0</v>
      </c>
      <c r="AE43" s="207">
        <f t="shared" ca="1" si="57"/>
        <v>0</v>
      </c>
      <c r="AF43" s="207">
        <f t="shared" ca="1" si="58"/>
        <v>0</v>
      </c>
      <c r="AG43" s="207">
        <f t="shared" ca="1" si="59"/>
        <v>0</v>
      </c>
      <c r="AH43" s="207">
        <f t="shared" ca="1" si="60"/>
        <v>0</v>
      </c>
      <c r="AI43" s="207">
        <f t="shared" ca="1" si="61"/>
        <v>0</v>
      </c>
      <c r="AJ43" s="208">
        <f t="shared" ca="1" si="62"/>
        <v>0</v>
      </c>
      <c r="AK43" s="208">
        <f t="shared" ca="1" si="63"/>
        <v>0</v>
      </c>
      <c r="AL43" s="208">
        <f t="shared" ca="1" si="64"/>
        <v>0</v>
      </c>
      <c r="AM43" s="207">
        <f t="shared" ca="1" si="65"/>
        <v>0</v>
      </c>
      <c r="AN43" s="207">
        <f t="shared" ca="1" si="66"/>
        <v>0</v>
      </c>
      <c r="AO43" s="207">
        <f t="shared" ca="1" si="67"/>
        <v>0</v>
      </c>
      <c r="AP43" s="207">
        <f t="shared" ca="1" si="68"/>
        <v>0</v>
      </c>
      <c r="AQ43" s="207">
        <f t="shared" ca="1" si="69"/>
        <v>0</v>
      </c>
      <c r="AR43" s="207">
        <f t="shared" ca="1" si="70"/>
        <v>0</v>
      </c>
      <c r="AS43" s="208">
        <f t="shared" ca="1" si="71"/>
        <v>0</v>
      </c>
      <c r="AT43" s="208">
        <f t="shared" ca="1" si="72"/>
        <v>0</v>
      </c>
      <c r="AU43" s="208">
        <f t="shared" ca="1" si="73"/>
        <v>0</v>
      </c>
      <c r="AV43" s="207">
        <f t="shared" ca="1" si="74"/>
        <v>0</v>
      </c>
      <c r="AW43" s="207">
        <f t="shared" ca="1" si="75"/>
        <v>0</v>
      </c>
      <c r="AX43" s="207">
        <f t="shared" ca="1" si="76"/>
        <v>0</v>
      </c>
      <c r="AY43" s="207">
        <f t="shared" ca="1" si="77"/>
        <v>0</v>
      </c>
      <c r="AZ43" s="207">
        <f t="shared" ca="1" si="78"/>
        <v>0</v>
      </c>
      <c r="BA43" s="207">
        <f t="shared" ca="1" si="79"/>
        <v>0</v>
      </c>
      <c r="BB43" s="207">
        <f t="shared" ca="1" si="80"/>
        <v>0</v>
      </c>
      <c r="BC43" s="207">
        <f t="shared" ca="1" si="81"/>
        <v>0</v>
      </c>
      <c r="BD43" s="207">
        <f t="shared" ca="1" si="82"/>
        <v>0</v>
      </c>
      <c r="BE43" s="208">
        <f t="shared" ca="1" si="83"/>
        <v>0</v>
      </c>
      <c r="BF43" s="208">
        <f t="shared" ca="1" si="84"/>
        <v>0</v>
      </c>
      <c r="BG43" s="208">
        <f t="shared" ca="1" si="85"/>
        <v>0</v>
      </c>
      <c r="BH43" s="207">
        <f t="shared" ca="1" si="86"/>
        <v>0</v>
      </c>
      <c r="BI43" s="207">
        <f t="shared" ca="1" si="87"/>
        <v>0</v>
      </c>
      <c r="BJ43" s="207">
        <f t="shared" ca="1" si="88"/>
        <v>0</v>
      </c>
      <c r="BK43" s="209">
        <f t="shared" ca="1" si="89"/>
        <v>0</v>
      </c>
      <c r="BL43" s="209">
        <f t="shared" ca="1" si="90"/>
        <v>0</v>
      </c>
      <c r="BM43" s="209">
        <f t="shared" ca="1" si="91"/>
        <v>0</v>
      </c>
      <c r="BN43" s="4" t="str">
        <f t="shared" ca="1" si="92"/>
        <v>OK</v>
      </c>
      <c r="BO43" s="4" t="str">
        <f t="shared" ca="1" si="93"/>
        <v>OK</v>
      </c>
    </row>
    <row r="44" spans="1:67" s="36" customFormat="1">
      <c r="A44" s="198">
        <v>40</v>
      </c>
      <c r="B44" s="204">
        <f t="shared" ca="1" si="28"/>
        <v>0</v>
      </c>
      <c r="C44" s="205">
        <f t="shared" ca="1" si="29"/>
        <v>0</v>
      </c>
      <c r="D44" s="205">
        <f t="shared" ca="1" si="30"/>
        <v>0</v>
      </c>
      <c r="E44" s="206">
        <f t="shared" ca="1" si="31"/>
        <v>0</v>
      </c>
      <c r="F44" s="206">
        <f t="shared" ca="1" si="32"/>
        <v>0</v>
      </c>
      <c r="G44" s="206">
        <f t="shared" ca="1" si="33"/>
        <v>0</v>
      </c>
      <c r="H44" s="206">
        <f t="shared" ca="1" si="34"/>
        <v>0</v>
      </c>
      <c r="I44" s="206">
        <f t="shared" ca="1" si="35"/>
        <v>0</v>
      </c>
      <c r="J44" s="206">
        <f t="shared" ca="1" si="36"/>
        <v>0</v>
      </c>
      <c r="K44" s="206">
        <f t="shared" ca="1" si="37"/>
        <v>0</v>
      </c>
      <c r="L44" s="206">
        <f t="shared" ca="1" si="38"/>
        <v>0</v>
      </c>
      <c r="M44" s="206">
        <f t="shared" ca="1" si="39"/>
        <v>0</v>
      </c>
      <c r="N44" s="206">
        <f t="shared" ca="1" si="40"/>
        <v>0</v>
      </c>
      <c r="O44" s="206">
        <f t="shared" ca="1" si="41"/>
        <v>0</v>
      </c>
      <c r="P44" s="206">
        <f t="shared" ca="1" si="42"/>
        <v>0</v>
      </c>
      <c r="Q44" s="206">
        <f t="shared" ca="1" si="43"/>
        <v>0</v>
      </c>
      <c r="R44" s="206">
        <f t="shared" ca="1" si="44"/>
        <v>0</v>
      </c>
      <c r="S44" s="206">
        <f t="shared" ca="1" si="45"/>
        <v>0</v>
      </c>
      <c r="T44" s="206">
        <f t="shared" ca="1" si="46"/>
        <v>0</v>
      </c>
      <c r="U44" s="207">
        <f t="shared" ca="1" si="47"/>
        <v>0</v>
      </c>
      <c r="V44" s="207">
        <f t="shared" ca="1" si="48"/>
        <v>0</v>
      </c>
      <c r="W44" s="207">
        <f t="shared" ca="1" si="49"/>
        <v>0</v>
      </c>
      <c r="X44" s="207">
        <f t="shared" ca="1" si="50"/>
        <v>0</v>
      </c>
      <c r="Y44" s="207">
        <f t="shared" ca="1" si="51"/>
        <v>0</v>
      </c>
      <c r="Z44" s="207">
        <f t="shared" ca="1" si="52"/>
        <v>0</v>
      </c>
      <c r="AA44" s="208">
        <f t="shared" ca="1" si="53"/>
        <v>0</v>
      </c>
      <c r="AB44" s="208">
        <f t="shared" ca="1" si="54"/>
        <v>0</v>
      </c>
      <c r="AC44" s="208">
        <f t="shared" ca="1" si="55"/>
        <v>0</v>
      </c>
      <c r="AD44" s="207">
        <f t="shared" ca="1" si="56"/>
        <v>0</v>
      </c>
      <c r="AE44" s="207">
        <f t="shared" ca="1" si="57"/>
        <v>0</v>
      </c>
      <c r="AF44" s="207">
        <f t="shared" ca="1" si="58"/>
        <v>0</v>
      </c>
      <c r="AG44" s="207">
        <f t="shared" ca="1" si="59"/>
        <v>0</v>
      </c>
      <c r="AH44" s="207">
        <f t="shared" ca="1" si="60"/>
        <v>0</v>
      </c>
      <c r="AI44" s="207">
        <f t="shared" ca="1" si="61"/>
        <v>0</v>
      </c>
      <c r="AJ44" s="208">
        <f t="shared" ca="1" si="62"/>
        <v>0</v>
      </c>
      <c r="AK44" s="208">
        <f t="shared" ca="1" si="63"/>
        <v>0</v>
      </c>
      <c r="AL44" s="208">
        <f t="shared" ca="1" si="64"/>
        <v>0</v>
      </c>
      <c r="AM44" s="207">
        <f t="shared" ca="1" si="65"/>
        <v>0</v>
      </c>
      <c r="AN44" s="207">
        <f t="shared" ca="1" si="66"/>
        <v>0</v>
      </c>
      <c r="AO44" s="207">
        <f t="shared" ca="1" si="67"/>
        <v>0</v>
      </c>
      <c r="AP44" s="207">
        <f t="shared" ca="1" si="68"/>
        <v>0</v>
      </c>
      <c r="AQ44" s="207">
        <f t="shared" ca="1" si="69"/>
        <v>0</v>
      </c>
      <c r="AR44" s="207">
        <f t="shared" ca="1" si="70"/>
        <v>0</v>
      </c>
      <c r="AS44" s="208">
        <f t="shared" ca="1" si="71"/>
        <v>0</v>
      </c>
      <c r="AT44" s="208">
        <f t="shared" ca="1" si="72"/>
        <v>0</v>
      </c>
      <c r="AU44" s="208">
        <f t="shared" ca="1" si="73"/>
        <v>0</v>
      </c>
      <c r="AV44" s="207">
        <f t="shared" ca="1" si="74"/>
        <v>0</v>
      </c>
      <c r="AW44" s="207">
        <f t="shared" ca="1" si="75"/>
        <v>0</v>
      </c>
      <c r="AX44" s="207">
        <f t="shared" ca="1" si="76"/>
        <v>0</v>
      </c>
      <c r="AY44" s="207">
        <f t="shared" ca="1" si="77"/>
        <v>0</v>
      </c>
      <c r="AZ44" s="207">
        <f t="shared" ca="1" si="78"/>
        <v>0</v>
      </c>
      <c r="BA44" s="207">
        <f t="shared" ca="1" si="79"/>
        <v>0</v>
      </c>
      <c r="BB44" s="207">
        <f t="shared" ca="1" si="80"/>
        <v>0</v>
      </c>
      <c r="BC44" s="207">
        <f t="shared" ca="1" si="81"/>
        <v>0</v>
      </c>
      <c r="BD44" s="207">
        <f t="shared" ca="1" si="82"/>
        <v>0</v>
      </c>
      <c r="BE44" s="208">
        <f t="shared" ca="1" si="83"/>
        <v>0</v>
      </c>
      <c r="BF44" s="208">
        <f t="shared" ca="1" si="84"/>
        <v>0</v>
      </c>
      <c r="BG44" s="208">
        <f t="shared" ca="1" si="85"/>
        <v>0</v>
      </c>
      <c r="BH44" s="207">
        <f t="shared" ca="1" si="86"/>
        <v>0</v>
      </c>
      <c r="BI44" s="207">
        <f t="shared" ca="1" si="87"/>
        <v>0</v>
      </c>
      <c r="BJ44" s="207">
        <f t="shared" ca="1" si="88"/>
        <v>0</v>
      </c>
      <c r="BK44" s="209">
        <f t="shared" ca="1" si="89"/>
        <v>0</v>
      </c>
      <c r="BL44" s="209">
        <f t="shared" ca="1" si="90"/>
        <v>0</v>
      </c>
      <c r="BM44" s="209">
        <f t="shared" ca="1" si="91"/>
        <v>0</v>
      </c>
      <c r="BN44" s="4" t="str">
        <f t="shared" ca="1" si="92"/>
        <v>OK</v>
      </c>
      <c r="BO44" s="4" t="str">
        <f t="shared" ca="1" si="93"/>
        <v>OK</v>
      </c>
    </row>
    <row r="45" spans="1:67" s="36" customFormat="1">
      <c r="A45" s="198">
        <v>41</v>
      </c>
      <c r="B45" s="204">
        <f t="shared" ca="1" si="28"/>
        <v>0</v>
      </c>
      <c r="C45" s="205">
        <f t="shared" ca="1" si="29"/>
        <v>0</v>
      </c>
      <c r="D45" s="205">
        <f t="shared" ca="1" si="30"/>
        <v>0</v>
      </c>
      <c r="E45" s="206">
        <f t="shared" ca="1" si="31"/>
        <v>0</v>
      </c>
      <c r="F45" s="206">
        <f t="shared" ca="1" si="32"/>
        <v>0</v>
      </c>
      <c r="G45" s="206">
        <f t="shared" ca="1" si="33"/>
        <v>0</v>
      </c>
      <c r="H45" s="206">
        <f t="shared" ca="1" si="34"/>
        <v>0</v>
      </c>
      <c r="I45" s="206">
        <f t="shared" ca="1" si="35"/>
        <v>0</v>
      </c>
      <c r="J45" s="206">
        <f t="shared" ca="1" si="36"/>
        <v>0</v>
      </c>
      <c r="K45" s="206">
        <f t="shared" ca="1" si="37"/>
        <v>0</v>
      </c>
      <c r="L45" s="206">
        <f t="shared" ca="1" si="38"/>
        <v>0</v>
      </c>
      <c r="M45" s="206">
        <f t="shared" ca="1" si="39"/>
        <v>0</v>
      </c>
      <c r="N45" s="206">
        <f t="shared" ca="1" si="40"/>
        <v>0</v>
      </c>
      <c r="O45" s="206">
        <f t="shared" ca="1" si="41"/>
        <v>0</v>
      </c>
      <c r="P45" s="206">
        <f t="shared" ca="1" si="42"/>
        <v>0</v>
      </c>
      <c r="Q45" s="206">
        <f t="shared" ca="1" si="43"/>
        <v>0</v>
      </c>
      <c r="R45" s="206">
        <f t="shared" ca="1" si="44"/>
        <v>0</v>
      </c>
      <c r="S45" s="206">
        <f t="shared" ca="1" si="45"/>
        <v>0</v>
      </c>
      <c r="T45" s="206">
        <f t="shared" ca="1" si="46"/>
        <v>0</v>
      </c>
      <c r="U45" s="207">
        <f t="shared" ca="1" si="47"/>
        <v>0</v>
      </c>
      <c r="V45" s="207">
        <f t="shared" ca="1" si="48"/>
        <v>0</v>
      </c>
      <c r="W45" s="207">
        <f t="shared" ca="1" si="49"/>
        <v>0</v>
      </c>
      <c r="X45" s="207">
        <f t="shared" ca="1" si="50"/>
        <v>0</v>
      </c>
      <c r="Y45" s="207">
        <f t="shared" ca="1" si="51"/>
        <v>0</v>
      </c>
      <c r="Z45" s="207">
        <f t="shared" ca="1" si="52"/>
        <v>0</v>
      </c>
      <c r="AA45" s="208">
        <f t="shared" ca="1" si="53"/>
        <v>0</v>
      </c>
      <c r="AB45" s="208">
        <f t="shared" ca="1" si="54"/>
        <v>0</v>
      </c>
      <c r="AC45" s="208">
        <f t="shared" ca="1" si="55"/>
        <v>0</v>
      </c>
      <c r="AD45" s="207">
        <f t="shared" ca="1" si="56"/>
        <v>0</v>
      </c>
      <c r="AE45" s="207">
        <f t="shared" ca="1" si="57"/>
        <v>0</v>
      </c>
      <c r="AF45" s="207">
        <f t="shared" ca="1" si="58"/>
        <v>0</v>
      </c>
      <c r="AG45" s="207">
        <f t="shared" ca="1" si="59"/>
        <v>0</v>
      </c>
      <c r="AH45" s="207">
        <f t="shared" ca="1" si="60"/>
        <v>0</v>
      </c>
      <c r="AI45" s="207">
        <f t="shared" ca="1" si="61"/>
        <v>0</v>
      </c>
      <c r="AJ45" s="208">
        <f t="shared" ca="1" si="62"/>
        <v>0</v>
      </c>
      <c r="AK45" s="208">
        <f t="shared" ca="1" si="63"/>
        <v>0</v>
      </c>
      <c r="AL45" s="208">
        <f t="shared" ca="1" si="64"/>
        <v>0</v>
      </c>
      <c r="AM45" s="207">
        <f t="shared" ca="1" si="65"/>
        <v>0</v>
      </c>
      <c r="AN45" s="207">
        <f t="shared" ca="1" si="66"/>
        <v>0</v>
      </c>
      <c r="AO45" s="207">
        <f t="shared" ca="1" si="67"/>
        <v>0</v>
      </c>
      <c r="AP45" s="207">
        <f t="shared" ca="1" si="68"/>
        <v>0</v>
      </c>
      <c r="AQ45" s="207">
        <f t="shared" ca="1" si="69"/>
        <v>0</v>
      </c>
      <c r="AR45" s="207">
        <f t="shared" ca="1" si="70"/>
        <v>0</v>
      </c>
      <c r="AS45" s="208">
        <f t="shared" ca="1" si="71"/>
        <v>0</v>
      </c>
      <c r="AT45" s="208">
        <f t="shared" ca="1" si="72"/>
        <v>0</v>
      </c>
      <c r="AU45" s="208">
        <f t="shared" ca="1" si="73"/>
        <v>0</v>
      </c>
      <c r="AV45" s="207">
        <f t="shared" ca="1" si="74"/>
        <v>0</v>
      </c>
      <c r="AW45" s="207">
        <f t="shared" ca="1" si="75"/>
        <v>0</v>
      </c>
      <c r="AX45" s="207">
        <f t="shared" ca="1" si="76"/>
        <v>0</v>
      </c>
      <c r="AY45" s="207">
        <f t="shared" ca="1" si="77"/>
        <v>0</v>
      </c>
      <c r="AZ45" s="207">
        <f t="shared" ca="1" si="78"/>
        <v>0</v>
      </c>
      <c r="BA45" s="207">
        <f t="shared" ca="1" si="79"/>
        <v>0</v>
      </c>
      <c r="BB45" s="207">
        <f t="shared" ca="1" si="80"/>
        <v>0</v>
      </c>
      <c r="BC45" s="207">
        <f t="shared" ca="1" si="81"/>
        <v>0</v>
      </c>
      <c r="BD45" s="207">
        <f t="shared" ca="1" si="82"/>
        <v>0</v>
      </c>
      <c r="BE45" s="208">
        <f t="shared" ca="1" si="83"/>
        <v>0</v>
      </c>
      <c r="BF45" s="208">
        <f t="shared" ca="1" si="84"/>
        <v>0</v>
      </c>
      <c r="BG45" s="208">
        <f t="shared" ca="1" si="85"/>
        <v>0</v>
      </c>
      <c r="BH45" s="207">
        <f t="shared" ca="1" si="86"/>
        <v>0</v>
      </c>
      <c r="BI45" s="207">
        <f t="shared" ca="1" si="87"/>
        <v>0</v>
      </c>
      <c r="BJ45" s="207">
        <f t="shared" ca="1" si="88"/>
        <v>0</v>
      </c>
      <c r="BK45" s="209">
        <f t="shared" ca="1" si="89"/>
        <v>0</v>
      </c>
      <c r="BL45" s="209">
        <f t="shared" ca="1" si="90"/>
        <v>0</v>
      </c>
      <c r="BM45" s="209">
        <f t="shared" ca="1" si="91"/>
        <v>0</v>
      </c>
      <c r="BN45" s="4" t="str">
        <f t="shared" ca="1" si="92"/>
        <v>OK</v>
      </c>
      <c r="BO45" s="4" t="str">
        <f t="shared" ca="1" si="93"/>
        <v>OK</v>
      </c>
    </row>
    <row r="46" spans="1:67" s="36" customFormat="1">
      <c r="A46" s="198">
        <v>42</v>
      </c>
      <c r="B46" s="204">
        <f t="shared" ca="1" si="28"/>
        <v>0</v>
      </c>
      <c r="C46" s="205">
        <f t="shared" ca="1" si="29"/>
        <v>0</v>
      </c>
      <c r="D46" s="205">
        <f t="shared" ca="1" si="30"/>
        <v>0</v>
      </c>
      <c r="E46" s="206">
        <f t="shared" ca="1" si="31"/>
        <v>0</v>
      </c>
      <c r="F46" s="206">
        <f t="shared" ca="1" si="32"/>
        <v>0</v>
      </c>
      <c r="G46" s="206">
        <f t="shared" ca="1" si="33"/>
        <v>0</v>
      </c>
      <c r="H46" s="206">
        <f t="shared" ca="1" si="34"/>
        <v>0</v>
      </c>
      <c r="I46" s="206">
        <f t="shared" ca="1" si="35"/>
        <v>0</v>
      </c>
      <c r="J46" s="206">
        <f t="shared" ca="1" si="36"/>
        <v>0</v>
      </c>
      <c r="K46" s="206">
        <f t="shared" ca="1" si="37"/>
        <v>0</v>
      </c>
      <c r="L46" s="206">
        <f t="shared" ca="1" si="38"/>
        <v>0</v>
      </c>
      <c r="M46" s="206">
        <f t="shared" ca="1" si="39"/>
        <v>0</v>
      </c>
      <c r="N46" s="206">
        <f t="shared" ca="1" si="40"/>
        <v>0</v>
      </c>
      <c r="O46" s="206">
        <f t="shared" ca="1" si="41"/>
        <v>0</v>
      </c>
      <c r="P46" s="206">
        <f t="shared" ca="1" si="42"/>
        <v>0</v>
      </c>
      <c r="Q46" s="206">
        <f t="shared" ca="1" si="43"/>
        <v>0</v>
      </c>
      <c r="R46" s="206">
        <f t="shared" ca="1" si="44"/>
        <v>0</v>
      </c>
      <c r="S46" s="206">
        <f t="shared" ca="1" si="45"/>
        <v>0</v>
      </c>
      <c r="T46" s="206">
        <f t="shared" ca="1" si="46"/>
        <v>0</v>
      </c>
      <c r="U46" s="207">
        <f t="shared" ca="1" si="47"/>
        <v>0</v>
      </c>
      <c r="V46" s="207">
        <f t="shared" ca="1" si="48"/>
        <v>0</v>
      </c>
      <c r="W46" s="207">
        <f t="shared" ca="1" si="49"/>
        <v>0</v>
      </c>
      <c r="X46" s="207">
        <f t="shared" ca="1" si="50"/>
        <v>0</v>
      </c>
      <c r="Y46" s="207">
        <f t="shared" ca="1" si="51"/>
        <v>0</v>
      </c>
      <c r="Z46" s="207">
        <f t="shared" ca="1" si="52"/>
        <v>0</v>
      </c>
      <c r="AA46" s="208">
        <f t="shared" ca="1" si="53"/>
        <v>0</v>
      </c>
      <c r="AB46" s="208">
        <f t="shared" ca="1" si="54"/>
        <v>0</v>
      </c>
      <c r="AC46" s="208">
        <f t="shared" ca="1" si="55"/>
        <v>0</v>
      </c>
      <c r="AD46" s="207">
        <f t="shared" ca="1" si="56"/>
        <v>0</v>
      </c>
      <c r="AE46" s="207">
        <f t="shared" ca="1" si="57"/>
        <v>0</v>
      </c>
      <c r="AF46" s="207">
        <f t="shared" ca="1" si="58"/>
        <v>0</v>
      </c>
      <c r="AG46" s="207">
        <f t="shared" ca="1" si="59"/>
        <v>0</v>
      </c>
      <c r="AH46" s="207">
        <f t="shared" ca="1" si="60"/>
        <v>0</v>
      </c>
      <c r="AI46" s="207">
        <f t="shared" ca="1" si="61"/>
        <v>0</v>
      </c>
      <c r="AJ46" s="208">
        <f t="shared" ca="1" si="62"/>
        <v>0</v>
      </c>
      <c r="AK46" s="208">
        <f t="shared" ca="1" si="63"/>
        <v>0</v>
      </c>
      <c r="AL46" s="208">
        <f t="shared" ca="1" si="64"/>
        <v>0</v>
      </c>
      <c r="AM46" s="207">
        <f t="shared" ca="1" si="65"/>
        <v>0</v>
      </c>
      <c r="AN46" s="207">
        <f t="shared" ca="1" si="66"/>
        <v>0</v>
      </c>
      <c r="AO46" s="207">
        <f t="shared" ca="1" si="67"/>
        <v>0</v>
      </c>
      <c r="AP46" s="207">
        <f t="shared" ca="1" si="68"/>
        <v>0</v>
      </c>
      <c r="AQ46" s="207">
        <f t="shared" ca="1" si="69"/>
        <v>0</v>
      </c>
      <c r="AR46" s="207">
        <f t="shared" ca="1" si="70"/>
        <v>0</v>
      </c>
      <c r="AS46" s="208">
        <f t="shared" ca="1" si="71"/>
        <v>0</v>
      </c>
      <c r="AT46" s="208">
        <f t="shared" ca="1" si="72"/>
        <v>0</v>
      </c>
      <c r="AU46" s="208">
        <f t="shared" ca="1" si="73"/>
        <v>0</v>
      </c>
      <c r="AV46" s="207">
        <f t="shared" ca="1" si="74"/>
        <v>0</v>
      </c>
      <c r="AW46" s="207">
        <f t="shared" ca="1" si="75"/>
        <v>0</v>
      </c>
      <c r="AX46" s="207">
        <f t="shared" ca="1" si="76"/>
        <v>0</v>
      </c>
      <c r="AY46" s="207">
        <f t="shared" ca="1" si="77"/>
        <v>0</v>
      </c>
      <c r="AZ46" s="207">
        <f t="shared" ca="1" si="78"/>
        <v>0</v>
      </c>
      <c r="BA46" s="207">
        <f t="shared" ca="1" si="79"/>
        <v>0</v>
      </c>
      <c r="BB46" s="207">
        <f t="shared" ca="1" si="80"/>
        <v>0</v>
      </c>
      <c r="BC46" s="207">
        <f t="shared" ca="1" si="81"/>
        <v>0</v>
      </c>
      <c r="BD46" s="207">
        <f t="shared" ca="1" si="82"/>
        <v>0</v>
      </c>
      <c r="BE46" s="208">
        <f t="shared" ca="1" si="83"/>
        <v>0</v>
      </c>
      <c r="BF46" s="208">
        <f t="shared" ca="1" si="84"/>
        <v>0</v>
      </c>
      <c r="BG46" s="208">
        <f t="shared" ca="1" si="85"/>
        <v>0</v>
      </c>
      <c r="BH46" s="207">
        <f t="shared" ca="1" si="86"/>
        <v>0</v>
      </c>
      <c r="BI46" s="207">
        <f t="shared" ca="1" si="87"/>
        <v>0</v>
      </c>
      <c r="BJ46" s="207">
        <f t="shared" ca="1" si="88"/>
        <v>0</v>
      </c>
      <c r="BK46" s="209">
        <f t="shared" ca="1" si="89"/>
        <v>0</v>
      </c>
      <c r="BL46" s="209">
        <f t="shared" ca="1" si="90"/>
        <v>0</v>
      </c>
      <c r="BM46" s="209">
        <f t="shared" ca="1" si="91"/>
        <v>0</v>
      </c>
      <c r="BN46" s="4" t="str">
        <f t="shared" ca="1" si="92"/>
        <v>OK</v>
      </c>
      <c r="BO46" s="4" t="str">
        <f t="shared" ca="1" si="93"/>
        <v>OK</v>
      </c>
    </row>
    <row r="47" spans="1:67" s="36" customFormat="1">
      <c r="A47" s="198">
        <v>43</v>
      </c>
      <c r="B47" s="204">
        <f t="shared" ca="1" si="28"/>
        <v>0</v>
      </c>
      <c r="C47" s="205">
        <f t="shared" ca="1" si="29"/>
        <v>0</v>
      </c>
      <c r="D47" s="205">
        <f t="shared" ca="1" si="30"/>
        <v>0</v>
      </c>
      <c r="E47" s="206">
        <f t="shared" ca="1" si="31"/>
        <v>0</v>
      </c>
      <c r="F47" s="206">
        <f t="shared" ca="1" si="32"/>
        <v>0</v>
      </c>
      <c r="G47" s="206">
        <f t="shared" ca="1" si="33"/>
        <v>0</v>
      </c>
      <c r="H47" s="206">
        <f t="shared" ca="1" si="34"/>
        <v>0</v>
      </c>
      <c r="I47" s="206">
        <f t="shared" ca="1" si="35"/>
        <v>0</v>
      </c>
      <c r="J47" s="206">
        <f t="shared" ca="1" si="36"/>
        <v>0</v>
      </c>
      <c r="K47" s="206">
        <f t="shared" ca="1" si="37"/>
        <v>0</v>
      </c>
      <c r="L47" s="206">
        <f t="shared" ca="1" si="38"/>
        <v>0</v>
      </c>
      <c r="M47" s="206">
        <f t="shared" ca="1" si="39"/>
        <v>0</v>
      </c>
      <c r="N47" s="206">
        <f t="shared" ca="1" si="40"/>
        <v>0</v>
      </c>
      <c r="O47" s="206">
        <f t="shared" ca="1" si="41"/>
        <v>0</v>
      </c>
      <c r="P47" s="206">
        <f t="shared" ca="1" si="42"/>
        <v>0</v>
      </c>
      <c r="Q47" s="206">
        <f t="shared" ca="1" si="43"/>
        <v>0</v>
      </c>
      <c r="R47" s="206">
        <f t="shared" ca="1" si="44"/>
        <v>0</v>
      </c>
      <c r="S47" s="206">
        <f t="shared" ca="1" si="45"/>
        <v>0</v>
      </c>
      <c r="T47" s="206">
        <f t="shared" ca="1" si="46"/>
        <v>0</v>
      </c>
      <c r="U47" s="207">
        <f t="shared" ca="1" si="47"/>
        <v>0</v>
      </c>
      <c r="V47" s="207">
        <f t="shared" ca="1" si="48"/>
        <v>0</v>
      </c>
      <c r="W47" s="207">
        <f t="shared" ca="1" si="49"/>
        <v>0</v>
      </c>
      <c r="X47" s="207">
        <f t="shared" ca="1" si="50"/>
        <v>0</v>
      </c>
      <c r="Y47" s="207">
        <f t="shared" ca="1" si="51"/>
        <v>0</v>
      </c>
      <c r="Z47" s="207">
        <f t="shared" ca="1" si="52"/>
        <v>0</v>
      </c>
      <c r="AA47" s="208">
        <f t="shared" ca="1" si="53"/>
        <v>0</v>
      </c>
      <c r="AB47" s="208">
        <f t="shared" ca="1" si="54"/>
        <v>0</v>
      </c>
      <c r="AC47" s="208">
        <f t="shared" ca="1" si="55"/>
        <v>0</v>
      </c>
      <c r="AD47" s="207">
        <f t="shared" ca="1" si="56"/>
        <v>0</v>
      </c>
      <c r="AE47" s="207">
        <f t="shared" ca="1" si="57"/>
        <v>0</v>
      </c>
      <c r="AF47" s="207">
        <f t="shared" ca="1" si="58"/>
        <v>0</v>
      </c>
      <c r="AG47" s="207">
        <f t="shared" ca="1" si="59"/>
        <v>0</v>
      </c>
      <c r="AH47" s="207">
        <f t="shared" ca="1" si="60"/>
        <v>0</v>
      </c>
      <c r="AI47" s="207">
        <f t="shared" ca="1" si="61"/>
        <v>0</v>
      </c>
      <c r="AJ47" s="208">
        <f t="shared" ca="1" si="62"/>
        <v>0</v>
      </c>
      <c r="AK47" s="208">
        <f t="shared" ca="1" si="63"/>
        <v>0</v>
      </c>
      <c r="AL47" s="208">
        <f t="shared" ca="1" si="64"/>
        <v>0</v>
      </c>
      <c r="AM47" s="207">
        <f t="shared" ca="1" si="65"/>
        <v>0</v>
      </c>
      <c r="AN47" s="207">
        <f t="shared" ca="1" si="66"/>
        <v>0</v>
      </c>
      <c r="AO47" s="207">
        <f t="shared" ca="1" si="67"/>
        <v>0</v>
      </c>
      <c r="AP47" s="207">
        <f t="shared" ca="1" si="68"/>
        <v>0</v>
      </c>
      <c r="AQ47" s="207">
        <f t="shared" ca="1" si="69"/>
        <v>0</v>
      </c>
      <c r="AR47" s="207">
        <f t="shared" ca="1" si="70"/>
        <v>0</v>
      </c>
      <c r="AS47" s="208">
        <f t="shared" ca="1" si="71"/>
        <v>0</v>
      </c>
      <c r="AT47" s="208">
        <f t="shared" ca="1" si="72"/>
        <v>0</v>
      </c>
      <c r="AU47" s="208">
        <f t="shared" ca="1" si="73"/>
        <v>0</v>
      </c>
      <c r="AV47" s="207">
        <f t="shared" ca="1" si="74"/>
        <v>0</v>
      </c>
      <c r="AW47" s="207">
        <f t="shared" ca="1" si="75"/>
        <v>0</v>
      </c>
      <c r="AX47" s="207">
        <f t="shared" ca="1" si="76"/>
        <v>0</v>
      </c>
      <c r="AY47" s="207">
        <f t="shared" ca="1" si="77"/>
        <v>0</v>
      </c>
      <c r="AZ47" s="207">
        <f t="shared" ca="1" si="78"/>
        <v>0</v>
      </c>
      <c r="BA47" s="207">
        <f t="shared" ca="1" si="79"/>
        <v>0</v>
      </c>
      <c r="BB47" s="207">
        <f t="shared" ca="1" si="80"/>
        <v>0</v>
      </c>
      <c r="BC47" s="207">
        <f t="shared" ca="1" si="81"/>
        <v>0</v>
      </c>
      <c r="BD47" s="207">
        <f t="shared" ca="1" si="82"/>
        <v>0</v>
      </c>
      <c r="BE47" s="208">
        <f t="shared" ca="1" si="83"/>
        <v>0</v>
      </c>
      <c r="BF47" s="208">
        <f t="shared" ca="1" si="84"/>
        <v>0</v>
      </c>
      <c r="BG47" s="208">
        <f t="shared" ca="1" si="85"/>
        <v>0</v>
      </c>
      <c r="BH47" s="207">
        <f t="shared" ca="1" si="86"/>
        <v>0</v>
      </c>
      <c r="BI47" s="207">
        <f t="shared" ca="1" si="87"/>
        <v>0</v>
      </c>
      <c r="BJ47" s="207">
        <f t="shared" ca="1" si="88"/>
        <v>0</v>
      </c>
      <c r="BK47" s="209">
        <f t="shared" ca="1" si="89"/>
        <v>0</v>
      </c>
      <c r="BL47" s="209">
        <f t="shared" ca="1" si="90"/>
        <v>0</v>
      </c>
      <c r="BM47" s="209">
        <f t="shared" ca="1" si="91"/>
        <v>0</v>
      </c>
      <c r="BN47" s="4" t="str">
        <f t="shared" ca="1" si="92"/>
        <v>OK</v>
      </c>
      <c r="BO47" s="4" t="str">
        <f t="shared" ca="1" si="93"/>
        <v>OK</v>
      </c>
    </row>
    <row r="48" spans="1:67" s="36" customFormat="1">
      <c r="A48" s="198">
        <v>44</v>
      </c>
      <c r="B48" s="204">
        <f t="shared" ca="1" si="28"/>
        <v>0</v>
      </c>
      <c r="C48" s="205">
        <f t="shared" ca="1" si="29"/>
        <v>0</v>
      </c>
      <c r="D48" s="205">
        <f t="shared" ca="1" si="30"/>
        <v>0</v>
      </c>
      <c r="E48" s="206">
        <f t="shared" ca="1" si="31"/>
        <v>0</v>
      </c>
      <c r="F48" s="206">
        <f t="shared" ca="1" si="32"/>
        <v>0</v>
      </c>
      <c r="G48" s="206">
        <f t="shared" ca="1" si="33"/>
        <v>0</v>
      </c>
      <c r="H48" s="206">
        <f t="shared" ca="1" si="34"/>
        <v>0</v>
      </c>
      <c r="I48" s="206">
        <f t="shared" ca="1" si="35"/>
        <v>0</v>
      </c>
      <c r="J48" s="206">
        <f t="shared" ca="1" si="36"/>
        <v>0</v>
      </c>
      <c r="K48" s="206">
        <f t="shared" ca="1" si="37"/>
        <v>0</v>
      </c>
      <c r="L48" s="206">
        <f t="shared" ca="1" si="38"/>
        <v>0</v>
      </c>
      <c r="M48" s="206">
        <f t="shared" ca="1" si="39"/>
        <v>0</v>
      </c>
      <c r="N48" s="206">
        <f t="shared" ca="1" si="40"/>
        <v>0</v>
      </c>
      <c r="O48" s="206">
        <f t="shared" ca="1" si="41"/>
        <v>0</v>
      </c>
      <c r="P48" s="206">
        <f t="shared" ca="1" si="42"/>
        <v>0</v>
      </c>
      <c r="Q48" s="206">
        <f t="shared" ca="1" si="43"/>
        <v>0</v>
      </c>
      <c r="R48" s="206">
        <f t="shared" ca="1" si="44"/>
        <v>0</v>
      </c>
      <c r="S48" s="206">
        <f t="shared" ca="1" si="45"/>
        <v>0</v>
      </c>
      <c r="T48" s="206">
        <f t="shared" ca="1" si="46"/>
        <v>0</v>
      </c>
      <c r="U48" s="207">
        <f t="shared" ca="1" si="47"/>
        <v>0</v>
      </c>
      <c r="V48" s="207">
        <f t="shared" ca="1" si="48"/>
        <v>0</v>
      </c>
      <c r="W48" s="207">
        <f t="shared" ca="1" si="49"/>
        <v>0</v>
      </c>
      <c r="X48" s="207">
        <f t="shared" ca="1" si="50"/>
        <v>0</v>
      </c>
      <c r="Y48" s="207">
        <f t="shared" ca="1" si="51"/>
        <v>0</v>
      </c>
      <c r="Z48" s="207">
        <f t="shared" ca="1" si="52"/>
        <v>0</v>
      </c>
      <c r="AA48" s="208">
        <f t="shared" ca="1" si="53"/>
        <v>0</v>
      </c>
      <c r="AB48" s="208">
        <f t="shared" ca="1" si="54"/>
        <v>0</v>
      </c>
      <c r="AC48" s="208">
        <f t="shared" ca="1" si="55"/>
        <v>0</v>
      </c>
      <c r="AD48" s="207">
        <f t="shared" ca="1" si="56"/>
        <v>0</v>
      </c>
      <c r="AE48" s="207">
        <f t="shared" ca="1" si="57"/>
        <v>0</v>
      </c>
      <c r="AF48" s="207">
        <f t="shared" ca="1" si="58"/>
        <v>0</v>
      </c>
      <c r="AG48" s="207">
        <f t="shared" ca="1" si="59"/>
        <v>0</v>
      </c>
      <c r="AH48" s="207">
        <f t="shared" ca="1" si="60"/>
        <v>0</v>
      </c>
      <c r="AI48" s="207">
        <f t="shared" ca="1" si="61"/>
        <v>0</v>
      </c>
      <c r="AJ48" s="208">
        <f t="shared" ca="1" si="62"/>
        <v>0</v>
      </c>
      <c r="AK48" s="208">
        <f t="shared" ca="1" si="63"/>
        <v>0</v>
      </c>
      <c r="AL48" s="208">
        <f t="shared" ca="1" si="64"/>
        <v>0</v>
      </c>
      <c r="AM48" s="207">
        <f t="shared" ca="1" si="65"/>
        <v>0</v>
      </c>
      <c r="AN48" s="207">
        <f t="shared" ca="1" si="66"/>
        <v>0</v>
      </c>
      <c r="AO48" s="207">
        <f t="shared" ca="1" si="67"/>
        <v>0</v>
      </c>
      <c r="AP48" s="207">
        <f t="shared" ca="1" si="68"/>
        <v>0</v>
      </c>
      <c r="AQ48" s="207">
        <f t="shared" ca="1" si="69"/>
        <v>0</v>
      </c>
      <c r="AR48" s="207">
        <f t="shared" ca="1" si="70"/>
        <v>0</v>
      </c>
      <c r="AS48" s="208">
        <f t="shared" ca="1" si="71"/>
        <v>0</v>
      </c>
      <c r="AT48" s="208">
        <f t="shared" ca="1" si="72"/>
        <v>0</v>
      </c>
      <c r="AU48" s="208">
        <f t="shared" ca="1" si="73"/>
        <v>0</v>
      </c>
      <c r="AV48" s="207">
        <f t="shared" ca="1" si="74"/>
        <v>0</v>
      </c>
      <c r="AW48" s="207">
        <f t="shared" ca="1" si="75"/>
        <v>0</v>
      </c>
      <c r="AX48" s="207">
        <f t="shared" ca="1" si="76"/>
        <v>0</v>
      </c>
      <c r="AY48" s="207">
        <f t="shared" ca="1" si="77"/>
        <v>0</v>
      </c>
      <c r="AZ48" s="207">
        <f t="shared" ca="1" si="78"/>
        <v>0</v>
      </c>
      <c r="BA48" s="207">
        <f t="shared" ca="1" si="79"/>
        <v>0</v>
      </c>
      <c r="BB48" s="207">
        <f t="shared" ca="1" si="80"/>
        <v>0</v>
      </c>
      <c r="BC48" s="207">
        <f t="shared" ca="1" si="81"/>
        <v>0</v>
      </c>
      <c r="BD48" s="207">
        <f t="shared" ca="1" si="82"/>
        <v>0</v>
      </c>
      <c r="BE48" s="208">
        <f t="shared" ca="1" si="83"/>
        <v>0</v>
      </c>
      <c r="BF48" s="208">
        <f t="shared" ca="1" si="84"/>
        <v>0</v>
      </c>
      <c r="BG48" s="208">
        <f t="shared" ca="1" si="85"/>
        <v>0</v>
      </c>
      <c r="BH48" s="207">
        <f t="shared" ca="1" si="86"/>
        <v>0</v>
      </c>
      <c r="BI48" s="207">
        <f t="shared" ca="1" si="87"/>
        <v>0</v>
      </c>
      <c r="BJ48" s="207">
        <f t="shared" ca="1" si="88"/>
        <v>0</v>
      </c>
      <c r="BK48" s="209">
        <f t="shared" ca="1" si="89"/>
        <v>0</v>
      </c>
      <c r="BL48" s="209">
        <f t="shared" ca="1" si="90"/>
        <v>0</v>
      </c>
      <c r="BM48" s="209">
        <f t="shared" ca="1" si="91"/>
        <v>0</v>
      </c>
      <c r="BN48" s="4" t="str">
        <f t="shared" ca="1" si="92"/>
        <v>OK</v>
      </c>
      <c r="BO48" s="4" t="str">
        <f t="shared" ca="1" si="93"/>
        <v>OK</v>
      </c>
    </row>
    <row r="49" spans="1:67" s="36" customFormat="1">
      <c r="A49" s="198">
        <v>45</v>
      </c>
      <c r="B49" s="204">
        <f t="shared" ca="1" si="28"/>
        <v>0</v>
      </c>
      <c r="C49" s="205">
        <f t="shared" ca="1" si="29"/>
        <v>0</v>
      </c>
      <c r="D49" s="205">
        <f t="shared" ca="1" si="30"/>
        <v>0</v>
      </c>
      <c r="E49" s="206">
        <f t="shared" ca="1" si="31"/>
        <v>0</v>
      </c>
      <c r="F49" s="206">
        <f t="shared" ca="1" si="32"/>
        <v>0</v>
      </c>
      <c r="G49" s="206">
        <f t="shared" ca="1" si="33"/>
        <v>0</v>
      </c>
      <c r="H49" s="206">
        <f t="shared" ca="1" si="34"/>
        <v>0</v>
      </c>
      <c r="I49" s="206">
        <f t="shared" ca="1" si="35"/>
        <v>0</v>
      </c>
      <c r="J49" s="206">
        <f t="shared" ca="1" si="36"/>
        <v>0</v>
      </c>
      <c r="K49" s="206">
        <f t="shared" ca="1" si="37"/>
        <v>0</v>
      </c>
      <c r="L49" s="206">
        <f t="shared" ca="1" si="38"/>
        <v>0</v>
      </c>
      <c r="M49" s="206">
        <f t="shared" ca="1" si="39"/>
        <v>0</v>
      </c>
      <c r="N49" s="206">
        <f t="shared" ca="1" si="40"/>
        <v>0</v>
      </c>
      <c r="O49" s="206">
        <f t="shared" ca="1" si="41"/>
        <v>0</v>
      </c>
      <c r="P49" s="206">
        <f t="shared" ca="1" si="42"/>
        <v>0</v>
      </c>
      <c r="Q49" s="206">
        <f t="shared" ca="1" si="43"/>
        <v>0</v>
      </c>
      <c r="R49" s="206">
        <f t="shared" ca="1" si="44"/>
        <v>0</v>
      </c>
      <c r="S49" s="206">
        <f t="shared" ca="1" si="45"/>
        <v>0</v>
      </c>
      <c r="T49" s="206">
        <f t="shared" ca="1" si="46"/>
        <v>0</v>
      </c>
      <c r="U49" s="207">
        <f t="shared" ca="1" si="47"/>
        <v>0</v>
      </c>
      <c r="V49" s="207">
        <f t="shared" ca="1" si="48"/>
        <v>0</v>
      </c>
      <c r="W49" s="207">
        <f t="shared" ca="1" si="49"/>
        <v>0</v>
      </c>
      <c r="X49" s="207">
        <f t="shared" ca="1" si="50"/>
        <v>0</v>
      </c>
      <c r="Y49" s="207">
        <f t="shared" ca="1" si="51"/>
        <v>0</v>
      </c>
      <c r="Z49" s="207">
        <f t="shared" ca="1" si="52"/>
        <v>0</v>
      </c>
      <c r="AA49" s="208">
        <f t="shared" ca="1" si="53"/>
        <v>0</v>
      </c>
      <c r="AB49" s="208">
        <f t="shared" ca="1" si="54"/>
        <v>0</v>
      </c>
      <c r="AC49" s="208">
        <f t="shared" ca="1" si="55"/>
        <v>0</v>
      </c>
      <c r="AD49" s="207">
        <f t="shared" ca="1" si="56"/>
        <v>0</v>
      </c>
      <c r="AE49" s="207">
        <f t="shared" ca="1" si="57"/>
        <v>0</v>
      </c>
      <c r="AF49" s="207">
        <f t="shared" ca="1" si="58"/>
        <v>0</v>
      </c>
      <c r="AG49" s="207">
        <f t="shared" ca="1" si="59"/>
        <v>0</v>
      </c>
      <c r="AH49" s="207">
        <f t="shared" ca="1" si="60"/>
        <v>0</v>
      </c>
      <c r="AI49" s="207">
        <f t="shared" ca="1" si="61"/>
        <v>0</v>
      </c>
      <c r="AJ49" s="208">
        <f t="shared" ca="1" si="62"/>
        <v>0</v>
      </c>
      <c r="AK49" s="208">
        <f t="shared" ca="1" si="63"/>
        <v>0</v>
      </c>
      <c r="AL49" s="208">
        <f t="shared" ca="1" si="64"/>
        <v>0</v>
      </c>
      <c r="AM49" s="207">
        <f t="shared" ca="1" si="65"/>
        <v>0</v>
      </c>
      <c r="AN49" s="207">
        <f t="shared" ca="1" si="66"/>
        <v>0</v>
      </c>
      <c r="AO49" s="207">
        <f t="shared" ca="1" si="67"/>
        <v>0</v>
      </c>
      <c r="AP49" s="207">
        <f t="shared" ca="1" si="68"/>
        <v>0</v>
      </c>
      <c r="AQ49" s="207">
        <f t="shared" ca="1" si="69"/>
        <v>0</v>
      </c>
      <c r="AR49" s="207">
        <f t="shared" ca="1" si="70"/>
        <v>0</v>
      </c>
      <c r="AS49" s="208">
        <f t="shared" ca="1" si="71"/>
        <v>0</v>
      </c>
      <c r="AT49" s="208">
        <f t="shared" ca="1" si="72"/>
        <v>0</v>
      </c>
      <c r="AU49" s="208">
        <f t="shared" ca="1" si="73"/>
        <v>0</v>
      </c>
      <c r="AV49" s="207">
        <f t="shared" ca="1" si="74"/>
        <v>0</v>
      </c>
      <c r="AW49" s="207">
        <f t="shared" ca="1" si="75"/>
        <v>0</v>
      </c>
      <c r="AX49" s="207">
        <f t="shared" ca="1" si="76"/>
        <v>0</v>
      </c>
      <c r="AY49" s="207">
        <f t="shared" ca="1" si="77"/>
        <v>0</v>
      </c>
      <c r="AZ49" s="207">
        <f t="shared" ca="1" si="78"/>
        <v>0</v>
      </c>
      <c r="BA49" s="207">
        <f t="shared" ca="1" si="79"/>
        <v>0</v>
      </c>
      <c r="BB49" s="207">
        <f t="shared" ca="1" si="80"/>
        <v>0</v>
      </c>
      <c r="BC49" s="207">
        <f t="shared" ca="1" si="81"/>
        <v>0</v>
      </c>
      <c r="BD49" s="207">
        <f t="shared" ca="1" si="82"/>
        <v>0</v>
      </c>
      <c r="BE49" s="208">
        <f t="shared" ca="1" si="83"/>
        <v>0</v>
      </c>
      <c r="BF49" s="208">
        <f t="shared" ca="1" si="84"/>
        <v>0</v>
      </c>
      <c r="BG49" s="208">
        <f t="shared" ca="1" si="85"/>
        <v>0</v>
      </c>
      <c r="BH49" s="207">
        <f t="shared" ca="1" si="86"/>
        <v>0</v>
      </c>
      <c r="BI49" s="207">
        <f t="shared" ca="1" si="87"/>
        <v>0</v>
      </c>
      <c r="BJ49" s="207">
        <f t="shared" ca="1" si="88"/>
        <v>0</v>
      </c>
      <c r="BK49" s="209">
        <f t="shared" ca="1" si="89"/>
        <v>0</v>
      </c>
      <c r="BL49" s="209">
        <f t="shared" ca="1" si="90"/>
        <v>0</v>
      </c>
      <c r="BM49" s="209">
        <f t="shared" ca="1" si="91"/>
        <v>0</v>
      </c>
      <c r="BN49" s="4" t="str">
        <f t="shared" ca="1" si="92"/>
        <v>OK</v>
      </c>
      <c r="BO49" s="4" t="str">
        <f t="shared" ca="1" si="93"/>
        <v>OK</v>
      </c>
    </row>
    <row r="50" spans="1:67" s="36" customFormat="1">
      <c r="A50" s="198">
        <v>46</v>
      </c>
      <c r="B50" s="204">
        <f t="shared" ca="1" si="28"/>
        <v>0</v>
      </c>
      <c r="C50" s="205">
        <f t="shared" ca="1" si="29"/>
        <v>0</v>
      </c>
      <c r="D50" s="205">
        <f t="shared" ca="1" si="30"/>
        <v>0</v>
      </c>
      <c r="E50" s="206">
        <f t="shared" ca="1" si="31"/>
        <v>0</v>
      </c>
      <c r="F50" s="206">
        <f t="shared" ca="1" si="32"/>
        <v>0</v>
      </c>
      <c r="G50" s="206">
        <f t="shared" ca="1" si="33"/>
        <v>0</v>
      </c>
      <c r="H50" s="206">
        <f t="shared" ca="1" si="34"/>
        <v>0</v>
      </c>
      <c r="I50" s="206">
        <f t="shared" ca="1" si="35"/>
        <v>0</v>
      </c>
      <c r="J50" s="206">
        <f t="shared" ca="1" si="36"/>
        <v>0</v>
      </c>
      <c r="K50" s="206">
        <f t="shared" ca="1" si="37"/>
        <v>0</v>
      </c>
      <c r="L50" s="206">
        <f t="shared" ca="1" si="38"/>
        <v>0</v>
      </c>
      <c r="M50" s="206">
        <f t="shared" ca="1" si="39"/>
        <v>0</v>
      </c>
      <c r="N50" s="206">
        <f t="shared" ca="1" si="40"/>
        <v>0</v>
      </c>
      <c r="O50" s="206">
        <f t="shared" ca="1" si="41"/>
        <v>0</v>
      </c>
      <c r="P50" s="206">
        <f t="shared" ca="1" si="42"/>
        <v>0</v>
      </c>
      <c r="Q50" s="206">
        <f t="shared" ca="1" si="43"/>
        <v>0</v>
      </c>
      <c r="R50" s="206">
        <f t="shared" ca="1" si="44"/>
        <v>0</v>
      </c>
      <c r="S50" s="206">
        <f t="shared" ca="1" si="45"/>
        <v>0</v>
      </c>
      <c r="T50" s="206">
        <f t="shared" ca="1" si="46"/>
        <v>0</v>
      </c>
      <c r="U50" s="207">
        <f t="shared" ca="1" si="47"/>
        <v>0</v>
      </c>
      <c r="V50" s="207">
        <f t="shared" ca="1" si="48"/>
        <v>0</v>
      </c>
      <c r="W50" s="207">
        <f t="shared" ca="1" si="49"/>
        <v>0</v>
      </c>
      <c r="X50" s="207">
        <f t="shared" ca="1" si="50"/>
        <v>0</v>
      </c>
      <c r="Y50" s="207">
        <f t="shared" ca="1" si="51"/>
        <v>0</v>
      </c>
      <c r="Z50" s="207">
        <f t="shared" ca="1" si="52"/>
        <v>0</v>
      </c>
      <c r="AA50" s="208">
        <f t="shared" ca="1" si="53"/>
        <v>0</v>
      </c>
      <c r="AB50" s="208">
        <f t="shared" ca="1" si="54"/>
        <v>0</v>
      </c>
      <c r="AC50" s="208">
        <f t="shared" ca="1" si="55"/>
        <v>0</v>
      </c>
      <c r="AD50" s="207">
        <f t="shared" ca="1" si="56"/>
        <v>0</v>
      </c>
      <c r="AE50" s="207">
        <f t="shared" ca="1" si="57"/>
        <v>0</v>
      </c>
      <c r="AF50" s="207">
        <f t="shared" ca="1" si="58"/>
        <v>0</v>
      </c>
      <c r="AG50" s="207">
        <f t="shared" ca="1" si="59"/>
        <v>0</v>
      </c>
      <c r="AH50" s="207">
        <f t="shared" ca="1" si="60"/>
        <v>0</v>
      </c>
      <c r="AI50" s="207">
        <f t="shared" ca="1" si="61"/>
        <v>0</v>
      </c>
      <c r="AJ50" s="208">
        <f t="shared" ca="1" si="62"/>
        <v>0</v>
      </c>
      <c r="AK50" s="208">
        <f t="shared" ca="1" si="63"/>
        <v>0</v>
      </c>
      <c r="AL50" s="208">
        <f t="shared" ca="1" si="64"/>
        <v>0</v>
      </c>
      <c r="AM50" s="207">
        <f t="shared" ca="1" si="65"/>
        <v>0</v>
      </c>
      <c r="AN50" s="207">
        <f t="shared" ca="1" si="66"/>
        <v>0</v>
      </c>
      <c r="AO50" s="207">
        <f t="shared" ca="1" si="67"/>
        <v>0</v>
      </c>
      <c r="AP50" s="207">
        <f t="shared" ca="1" si="68"/>
        <v>0</v>
      </c>
      <c r="AQ50" s="207">
        <f t="shared" ca="1" si="69"/>
        <v>0</v>
      </c>
      <c r="AR50" s="207">
        <f t="shared" ca="1" si="70"/>
        <v>0</v>
      </c>
      <c r="AS50" s="208">
        <f t="shared" ca="1" si="71"/>
        <v>0</v>
      </c>
      <c r="AT50" s="208">
        <f t="shared" ca="1" si="72"/>
        <v>0</v>
      </c>
      <c r="AU50" s="208">
        <f t="shared" ca="1" si="73"/>
        <v>0</v>
      </c>
      <c r="AV50" s="207">
        <f t="shared" ca="1" si="74"/>
        <v>0</v>
      </c>
      <c r="AW50" s="207">
        <f t="shared" ca="1" si="75"/>
        <v>0</v>
      </c>
      <c r="AX50" s="207">
        <f t="shared" ca="1" si="76"/>
        <v>0</v>
      </c>
      <c r="AY50" s="207">
        <f t="shared" ca="1" si="77"/>
        <v>0</v>
      </c>
      <c r="AZ50" s="207">
        <f t="shared" ca="1" si="78"/>
        <v>0</v>
      </c>
      <c r="BA50" s="207">
        <f t="shared" ca="1" si="79"/>
        <v>0</v>
      </c>
      <c r="BB50" s="207">
        <f t="shared" ca="1" si="80"/>
        <v>0</v>
      </c>
      <c r="BC50" s="207">
        <f t="shared" ca="1" si="81"/>
        <v>0</v>
      </c>
      <c r="BD50" s="207">
        <f t="shared" ca="1" si="82"/>
        <v>0</v>
      </c>
      <c r="BE50" s="208">
        <f t="shared" ca="1" si="83"/>
        <v>0</v>
      </c>
      <c r="BF50" s="208">
        <f t="shared" ca="1" si="84"/>
        <v>0</v>
      </c>
      <c r="BG50" s="208">
        <f t="shared" ca="1" si="85"/>
        <v>0</v>
      </c>
      <c r="BH50" s="207">
        <f t="shared" ca="1" si="86"/>
        <v>0</v>
      </c>
      <c r="BI50" s="207">
        <f t="shared" ca="1" si="87"/>
        <v>0</v>
      </c>
      <c r="BJ50" s="207">
        <f t="shared" ca="1" si="88"/>
        <v>0</v>
      </c>
      <c r="BK50" s="209">
        <f t="shared" ca="1" si="89"/>
        <v>0</v>
      </c>
      <c r="BL50" s="209">
        <f t="shared" ca="1" si="90"/>
        <v>0</v>
      </c>
      <c r="BM50" s="209">
        <f t="shared" ca="1" si="91"/>
        <v>0</v>
      </c>
      <c r="BN50" s="4" t="str">
        <f t="shared" ca="1" si="92"/>
        <v>OK</v>
      </c>
      <c r="BO50" s="4" t="str">
        <f t="shared" ca="1" si="93"/>
        <v>OK</v>
      </c>
    </row>
    <row r="51" spans="1:67" s="36" customFormat="1">
      <c r="A51" s="198">
        <v>47</v>
      </c>
      <c r="B51" s="204">
        <f t="shared" ca="1" si="28"/>
        <v>0</v>
      </c>
      <c r="C51" s="205">
        <f t="shared" ca="1" si="29"/>
        <v>0</v>
      </c>
      <c r="D51" s="205">
        <f t="shared" ca="1" si="30"/>
        <v>0</v>
      </c>
      <c r="E51" s="206">
        <f t="shared" ca="1" si="31"/>
        <v>0</v>
      </c>
      <c r="F51" s="206">
        <f t="shared" ca="1" si="32"/>
        <v>0</v>
      </c>
      <c r="G51" s="206">
        <f t="shared" ca="1" si="33"/>
        <v>0</v>
      </c>
      <c r="H51" s="206">
        <f t="shared" ca="1" si="34"/>
        <v>0</v>
      </c>
      <c r="I51" s="206">
        <f t="shared" ca="1" si="35"/>
        <v>0</v>
      </c>
      <c r="J51" s="206">
        <f t="shared" ca="1" si="36"/>
        <v>0</v>
      </c>
      <c r="K51" s="206">
        <f t="shared" ca="1" si="37"/>
        <v>0</v>
      </c>
      <c r="L51" s="206">
        <f t="shared" ca="1" si="38"/>
        <v>0</v>
      </c>
      <c r="M51" s="206">
        <f t="shared" ca="1" si="39"/>
        <v>0</v>
      </c>
      <c r="N51" s="206">
        <f t="shared" ca="1" si="40"/>
        <v>0</v>
      </c>
      <c r="O51" s="206">
        <f t="shared" ca="1" si="41"/>
        <v>0</v>
      </c>
      <c r="P51" s="206">
        <f t="shared" ca="1" si="42"/>
        <v>0</v>
      </c>
      <c r="Q51" s="206">
        <f t="shared" ca="1" si="43"/>
        <v>0</v>
      </c>
      <c r="R51" s="206">
        <f t="shared" ca="1" si="44"/>
        <v>0</v>
      </c>
      <c r="S51" s="206">
        <f t="shared" ca="1" si="45"/>
        <v>0</v>
      </c>
      <c r="T51" s="206">
        <f t="shared" ca="1" si="46"/>
        <v>0</v>
      </c>
      <c r="U51" s="207">
        <f t="shared" ca="1" si="47"/>
        <v>0</v>
      </c>
      <c r="V51" s="207">
        <f t="shared" ca="1" si="48"/>
        <v>0</v>
      </c>
      <c r="W51" s="207">
        <f t="shared" ca="1" si="49"/>
        <v>0</v>
      </c>
      <c r="X51" s="207">
        <f t="shared" ca="1" si="50"/>
        <v>0</v>
      </c>
      <c r="Y51" s="207">
        <f t="shared" ca="1" si="51"/>
        <v>0</v>
      </c>
      <c r="Z51" s="207">
        <f t="shared" ca="1" si="52"/>
        <v>0</v>
      </c>
      <c r="AA51" s="208">
        <f t="shared" ca="1" si="53"/>
        <v>0</v>
      </c>
      <c r="AB51" s="208">
        <f t="shared" ca="1" si="54"/>
        <v>0</v>
      </c>
      <c r="AC51" s="208">
        <f t="shared" ca="1" si="55"/>
        <v>0</v>
      </c>
      <c r="AD51" s="207">
        <f t="shared" ca="1" si="56"/>
        <v>0</v>
      </c>
      <c r="AE51" s="207">
        <f t="shared" ca="1" si="57"/>
        <v>0</v>
      </c>
      <c r="AF51" s="207">
        <f t="shared" ca="1" si="58"/>
        <v>0</v>
      </c>
      <c r="AG51" s="207">
        <f t="shared" ca="1" si="59"/>
        <v>0</v>
      </c>
      <c r="AH51" s="207">
        <f t="shared" ca="1" si="60"/>
        <v>0</v>
      </c>
      <c r="AI51" s="207">
        <f t="shared" ca="1" si="61"/>
        <v>0</v>
      </c>
      <c r="AJ51" s="208">
        <f t="shared" ca="1" si="62"/>
        <v>0</v>
      </c>
      <c r="AK51" s="208">
        <f t="shared" ca="1" si="63"/>
        <v>0</v>
      </c>
      <c r="AL51" s="208">
        <f t="shared" ca="1" si="64"/>
        <v>0</v>
      </c>
      <c r="AM51" s="207">
        <f t="shared" ca="1" si="65"/>
        <v>0</v>
      </c>
      <c r="AN51" s="207">
        <f t="shared" ca="1" si="66"/>
        <v>0</v>
      </c>
      <c r="AO51" s="207">
        <f t="shared" ca="1" si="67"/>
        <v>0</v>
      </c>
      <c r="AP51" s="207">
        <f t="shared" ca="1" si="68"/>
        <v>0</v>
      </c>
      <c r="AQ51" s="207">
        <f t="shared" ca="1" si="69"/>
        <v>0</v>
      </c>
      <c r="AR51" s="207">
        <f t="shared" ca="1" si="70"/>
        <v>0</v>
      </c>
      <c r="AS51" s="208">
        <f t="shared" ca="1" si="71"/>
        <v>0</v>
      </c>
      <c r="AT51" s="208">
        <f t="shared" ca="1" si="72"/>
        <v>0</v>
      </c>
      <c r="AU51" s="208">
        <f t="shared" ca="1" si="73"/>
        <v>0</v>
      </c>
      <c r="AV51" s="207">
        <f t="shared" ca="1" si="74"/>
        <v>0</v>
      </c>
      <c r="AW51" s="207">
        <f t="shared" ca="1" si="75"/>
        <v>0</v>
      </c>
      <c r="AX51" s="207">
        <f t="shared" ca="1" si="76"/>
        <v>0</v>
      </c>
      <c r="AY51" s="207">
        <f t="shared" ca="1" si="77"/>
        <v>0</v>
      </c>
      <c r="AZ51" s="207">
        <f t="shared" ca="1" si="78"/>
        <v>0</v>
      </c>
      <c r="BA51" s="207">
        <f t="shared" ca="1" si="79"/>
        <v>0</v>
      </c>
      <c r="BB51" s="207">
        <f t="shared" ca="1" si="80"/>
        <v>0</v>
      </c>
      <c r="BC51" s="207">
        <f t="shared" ca="1" si="81"/>
        <v>0</v>
      </c>
      <c r="BD51" s="207">
        <f t="shared" ca="1" si="82"/>
        <v>0</v>
      </c>
      <c r="BE51" s="208">
        <f t="shared" ca="1" si="83"/>
        <v>0</v>
      </c>
      <c r="BF51" s="208">
        <f t="shared" ca="1" si="84"/>
        <v>0</v>
      </c>
      <c r="BG51" s="208">
        <f t="shared" ca="1" si="85"/>
        <v>0</v>
      </c>
      <c r="BH51" s="207">
        <f t="shared" ca="1" si="86"/>
        <v>0</v>
      </c>
      <c r="BI51" s="207">
        <f t="shared" ca="1" si="87"/>
        <v>0</v>
      </c>
      <c r="BJ51" s="207">
        <f t="shared" ca="1" si="88"/>
        <v>0</v>
      </c>
      <c r="BK51" s="209">
        <f t="shared" ca="1" si="89"/>
        <v>0</v>
      </c>
      <c r="BL51" s="209">
        <f t="shared" ca="1" si="90"/>
        <v>0</v>
      </c>
      <c r="BM51" s="209">
        <f t="shared" ca="1" si="91"/>
        <v>0</v>
      </c>
      <c r="BN51" s="4" t="str">
        <f t="shared" ca="1" si="92"/>
        <v>OK</v>
      </c>
      <c r="BO51" s="4" t="str">
        <f t="shared" ca="1" si="93"/>
        <v>OK</v>
      </c>
    </row>
    <row r="52" spans="1:67" s="36" customFormat="1">
      <c r="A52" s="198">
        <v>48</v>
      </c>
      <c r="B52" s="204">
        <f t="shared" ca="1" si="28"/>
        <v>0</v>
      </c>
      <c r="C52" s="205">
        <f t="shared" ca="1" si="29"/>
        <v>0</v>
      </c>
      <c r="D52" s="205">
        <f t="shared" ca="1" si="30"/>
        <v>0</v>
      </c>
      <c r="E52" s="206">
        <f t="shared" ca="1" si="31"/>
        <v>0</v>
      </c>
      <c r="F52" s="206">
        <f t="shared" ca="1" si="32"/>
        <v>0</v>
      </c>
      <c r="G52" s="206">
        <f t="shared" ca="1" si="33"/>
        <v>0</v>
      </c>
      <c r="H52" s="206">
        <f t="shared" ca="1" si="34"/>
        <v>0</v>
      </c>
      <c r="I52" s="206">
        <f t="shared" ca="1" si="35"/>
        <v>0</v>
      </c>
      <c r="J52" s="206">
        <f t="shared" ca="1" si="36"/>
        <v>0</v>
      </c>
      <c r="K52" s="206">
        <f t="shared" ca="1" si="37"/>
        <v>0</v>
      </c>
      <c r="L52" s="206">
        <f t="shared" ca="1" si="38"/>
        <v>0</v>
      </c>
      <c r="M52" s="206">
        <f t="shared" ca="1" si="39"/>
        <v>0</v>
      </c>
      <c r="N52" s="206">
        <f t="shared" ca="1" si="40"/>
        <v>0</v>
      </c>
      <c r="O52" s="206">
        <f t="shared" ca="1" si="41"/>
        <v>0</v>
      </c>
      <c r="P52" s="206">
        <f t="shared" ca="1" si="42"/>
        <v>0</v>
      </c>
      <c r="Q52" s="206">
        <f t="shared" ca="1" si="43"/>
        <v>0</v>
      </c>
      <c r="R52" s="206">
        <f t="shared" ca="1" si="44"/>
        <v>0</v>
      </c>
      <c r="S52" s="206">
        <f t="shared" ca="1" si="45"/>
        <v>0</v>
      </c>
      <c r="T52" s="206">
        <f t="shared" ca="1" si="46"/>
        <v>0</v>
      </c>
      <c r="U52" s="207">
        <f t="shared" ca="1" si="47"/>
        <v>0</v>
      </c>
      <c r="V52" s="207">
        <f t="shared" ca="1" si="48"/>
        <v>0</v>
      </c>
      <c r="W52" s="207">
        <f t="shared" ca="1" si="49"/>
        <v>0</v>
      </c>
      <c r="X52" s="207">
        <f t="shared" ca="1" si="50"/>
        <v>0</v>
      </c>
      <c r="Y52" s="207">
        <f t="shared" ca="1" si="51"/>
        <v>0</v>
      </c>
      <c r="Z52" s="207">
        <f t="shared" ca="1" si="52"/>
        <v>0</v>
      </c>
      <c r="AA52" s="208">
        <f t="shared" ca="1" si="53"/>
        <v>0</v>
      </c>
      <c r="AB52" s="208">
        <f t="shared" ca="1" si="54"/>
        <v>0</v>
      </c>
      <c r="AC52" s="208">
        <f t="shared" ca="1" si="55"/>
        <v>0</v>
      </c>
      <c r="AD52" s="207">
        <f t="shared" ca="1" si="56"/>
        <v>0</v>
      </c>
      <c r="AE52" s="207">
        <f t="shared" ca="1" si="57"/>
        <v>0</v>
      </c>
      <c r="AF52" s="207">
        <f t="shared" ca="1" si="58"/>
        <v>0</v>
      </c>
      <c r="AG52" s="207">
        <f t="shared" ca="1" si="59"/>
        <v>0</v>
      </c>
      <c r="AH52" s="207">
        <f t="shared" ca="1" si="60"/>
        <v>0</v>
      </c>
      <c r="AI52" s="207">
        <f t="shared" ca="1" si="61"/>
        <v>0</v>
      </c>
      <c r="AJ52" s="208">
        <f t="shared" ca="1" si="62"/>
        <v>0</v>
      </c>
      <c r="AK52" s="208">
        <f t="shared" ca="1" si="63"/>
        <v>0</v>
      </c>
      <c r="AL52" s="208">
        <f t="shared" ca="1" si="64"/>
        <v>0</v>
      </c>
      <c r="AM52" s="207">
        <f t="shared" ca="1" si="65"/>
        <v>0</v>
      </c>
      <c r="AN52" s="207">
        <f t="shared" ca="1" si="66"/>
        <v>0</v>
      </c>
      <c r="AO52" s="207">
        <f t="shared" ca="1" si="67"/>
        <v>0</v>
      </c>
      <c r="AP52" s="207">
        <f t="shared" ca="1" si="68"/>
        <v>0</v>
      </c>
      <c r="AQ52" s="207">
        <f t="shared" ca="1" si="69"/>
        <v>0</v>
      </c>
      <c r="AR52" s="207">
        <f t="shared" ca="1" si="70"/>
        <v>0</v>
      </c>
      <c r="AS52" s="208">
        <f t="shared" ca="1" si="71"/>
        <v>0</v>
      </c>
      <c r="AT52" s="208">
        <f t="shared" ca="1" si="72"/>
        <v>0</v>
      </c>
      <c r="AU52" s="208">
        <f t="shared" ca="1" si="73"/>
        <v>0</v>
      </c>
      <c r="AV52" s="207">
        <f t="shared" ca="1" si="74"/>
        <v>0</v>
      </c>
      <c r="AW52" s="207">
        <f t="shared" ca="1" si="75"/>
        <v>0</v>
      </c>
      <c r="AX52" s="207">
        <f t="shared" ca="1" si="76"/>
        <v>0</v>
      </c>
      <c r="AY52" s="207">
        <f t="shared" ca="1" si="77"/>
        <v>0</v>
      </c>
      <c r="AZ52" s="207">
        <f t="shared" ca="1" si="78"/>
        <v>0</v>
      </c>
      <c r="BA52" s="207">
        <f t="shared" ca="1" si="79"/>
        <v>0</v>
      </c>
      <c r="BB52" s="207">
        <f t="shared" ca="1" si="80"/>
        <v>0</v>
      </c>
      <c r="BC52" s="207">
        <f t="shared" ca="1" si="81"/>
        <v>0</v>
      </c>
      <c r="BD52" s="207">
        <f t="shared" ca="1" si="82"/>
        <v>0</v>
      </c>
      <c r="BE52" s="208">
        <f t="shared" ca="1" si="83"/>
        <v>0</v>
      </c>
      <c r="BF52" s="208">
        <f t="shared" ca="1" si="84"/>
        <v>0</v>
      </c>
      <c r="BG52" s="208">
        <f t="shared" ca="1" si="85"/>
        <v>0</v>
      </c>
      <c r="BH52" s="207">
        <f t="shared" ca="1" si="86"/>
        <v>0</v>
      </c>
      <c r="BI52" s="207">
        <f t="shared" ca="1" si="87"/>
        <v>0</v>
      </c>
      <c r="BJ52" s="207">
        <f t="shared" ca="1" si="88"/>
        <v>0</v>
      </c>
      <c r="BK52" s="209">
        <f t="shared" ca="1" si="89"/>
        <v>0</v>
      </c>
      <c r="BL52" s="209">
        <f t="shared" ca="1" si="90"/>
        <v>0</v>
      </c>
      <c r="BM52" s="209">
        <f t="shared" ca="1" si="91"/>
        <v>0</v>
      </c>
      <c r="BN52" s="4" t="str">
        <f t="shared" ca="1" si="92"/>
        <v>OK</v>
      </c>
      <c r="BO52" s="4" t="str">
        <f t="shared" ca="1" si="93"/>
        <v>OK</v>
      </c>
    </row>
    <row r="53" spans="1:67" s="36" customFormat="1">
      <c r="A53" s="198">
        <v>49</v>
      </c>
      <c r="B53" s="204">
        <f t="shared" ca="1" si="28"/>
        <v>0</v>
      </c>
      <c r="C53" s="205">
        <f t="shared" ca="1" si="29"/>
        <v>0</v>
      </c>
      <c r="D53" s="205">
        <f t="shared" ca="1" si="30"/>
        <v>0</v>
      </c>
      <c r="E53" s="206">
        <f t="shared" ca="1" si="31"/>
        <v>0</v>
      </c>
      <c r="F53" s="206">
        <f t="shared" ca="1" si="32"/>
        <v>0</v>
      </c>
      <c r="G53" s="206">
        <f t="shared" ca="1" si="33"/>
        <v>0</v>
      </c>
      <c r="H53" s="206">
        <f t="shared" ca="1" si="34"/>
        <v>0</v>
      </c>
      <c r="I53" s="206">
        <f t="shared" ca="1" si="35"/>
        <v>0</v>
      </c>
      <c r="J53" s="206">
        <f t="shared" ca="1" si="36"/>
        <v>0</v>
      </c>
      <c r="K53" s="206">
        <f t="shared" ca="1" si="37"/>
        <v>0</v>
      </c>
      <c r="L53" s="206">
        <f t="shared" ca="1" si="38"/>
        <v>0</v>
      </c>
      <c r="M53" s="206">
        <f t="shared" ca="1" si="39"/>
        <v>0</v>
      </c>
      <c r="N53" s="206">
        <f t="shared" ca="1" si="40"/>
        <v>0</v>
      </c>
      <c r="O53" s="206">
        <f t="shared" ca="1" si="41"/>
        <v>0</v>
      </c>
      <c r="P53" s="206">
        <f t="shared" ca="1" si="42"/>
        <v>0</v>
      </c>
      <c r="Q53" s="206">
        <f t="shared" ca="1" si="43"/>
        <v>0</v>
      </c>
      <c r="R53" s="206">
        <f t="shared" ca="1" si="44"/>
        <v>0</v>
      </c>
      <c r="S53" s="206">
        <f t="shared" ca="1" si="45"/>
        <v>0</v>
      </c>
      <c r="T53" s="206">
        <f t="shared" ca="1" si="46"/>
        <v>0</v>
      </c>
      <c r="U53" s="207">
        <f t="shared" ca="1" si="47"/>
        <v>0</v>
      </c>
      <c r="V53" s="207">
        <f t="shared" ca="1" si="48"/>
        <v>0</v>
      </c>
      <c r="W53" s="207">
        <f t="shared" ca="1" si="49"/>
        <v>0</v>
      </c>
      <c r="X53" s="207">
        <f t="shared" ca="1" si="50"/>
        <v>0</v>
      </c>
      <c r="Y53" s="207">
        <f t="shared" ca="1" si="51"/>
        <v>0</v>
      </c>
      <c r="Z53" s="207">
        <f t="shared" ca="1" si="52"/>
        <v>0</v>
      </c>
      <c r="AA53" s="208">
        <f t="shared" ca="1" si="53"/>
        <v>0</v>
      </c>
      <c r="AB53" s="208">
        <f t="shared" ca="1" si="54"/>
        <v>0</v>
      </c>
      <c r="AC53" s="208">
        <f t="shared" ca="1" si="55"/>
        <v>0</v>
      </c>
      <c r="AD53" s="207">
        <f t="shared" ca="1" si="56"/>
        <v>0</v>
      </c>
      <c r="AE53" s="207">
        <f t="shared" ca="1" si="57"/>
        <v>0</v>
      </c>
      <c r="AF53" s="207">
        <f t="shared" ca="1" si="58"/>
        <v>0</v>
      </c>
      <c r="AG53" s="207">
        <f t="shared" ca="1" si="59"/>
        <v>0</v>
      </c>
      <c r="AH53" s="207">
        <f t="shared" ca="1" si="60"/>
        <v>0</v>
      </c>
      <c r="AI53" s="207">
        <f t="shared" ca="1" si="61"/>
        <v>0</v>
      </c>
      <c r="AJ53" s="208">
        <f t="shared" ca="1" si="62"/>
        <v>0</v>
      </c>
      <c r="AK53" s="208">
        <f t="shared" ca="1" si="63"/>
        <v>0</v>
      </c>
      <c r="AL53" s="208">
        <f t="shared" ca="1" si="64"/>
        <v>0</v>
      </c>
      <c r="AM53" s="207">
        <f t="shared" ca="1" si="65"/>
        <v>0</v>
      </c>
      <c r="AN53" s="207">
        <f t="shared" ca="1" si="66"/>
        <v>0</v>
      </c>
      <c r="AO53" s="207">
        <f t="shared" ca="1" si="67"/>
        <v>0</v>
      </c>
      <c r="AP53" s="207">
        <f t="shared" ca="1" si="68"/>
        <v>0</v>
      </c>
      <c r="AQ53" s="207">
        <f t="shared" ca="1" si="69"/>
        <v>0</v>
      </c>
      <c r="AR53" s="207">
        <f t="shared" ca="1" si="70"/>
        <v>0</v>
      </c>
      <c r="AS53" s="208">
        <f t="shared" ca="1" si="71"/>
        <v>0</v>
      </c>
      <c r="AT53" s="208">
        <f t="shared" ca="1" si="72"/>
        <v>0</v>
      </c>
      <c r="AU53" s="208">
        <f t="shared" ca="1" si="73"/>
        <v>0</v>
      </c>
      <c r="AV53" s="207">
        <f t="shared" ca="1" si="74"/>
        <v>0</v>
      </c>
      <c r="AW53" s="207">
        <f t="shared" ca="1" si="75"/>
        <v>0</v>
      </c>
      <c r="AX53" s="207">
        <f t="shared" ca="1" si="76"/>
        <v>0</v>
      </c>
      <c r="AY53" s="207">
        <f t="shared" ca="1" si="77"/>
        <v>0</v>
      </c>
      <c r="AZ53" s="207">
        <f t="shared" ca="1" si="78"/>
        <v>0</v>
      </c>
      <c r="BA53" s="207">
        <f t="shared" ca="1" si="79"/>
        <v>0</v>
      </c>
      <c r="BB53" s="207">
        <f t="shared" ca="1" si="80"/>
        <v>0</v>
      </c>
      <c r="BC53" s="207">
        <f t="shared" ca="1" si="81"/>
        <v>0</v>
      </c>
      <c r="BD53" s="207">
        <f t="shared" ca="1" si="82"/>
        <v>0</v>
      </c>
      <c r="BE53" s="208">
        <f t="shared" ca="1" si="83"/>
        <v>0</v>
      </c>
      <c r="BF53" s="208">
        <f t="shared" ca="1" si="84"/>
        <v>0</v>
      </c>
      <c r="BG53" s="208">
        <f t="shared" ca="1" si="85"/>
        <v>0</v>
      </c>
      <c r="BH53" s="207">
        <f t="shared" ca="1" si="86"/>
        <v>0</v>
      </c>
      <c r="BI53" s="207">
        <f t="shared" ca="1" si="87"/>
        <v>0</v>
      </c>
      <c r="BJ53" s="207">
        <f t="shared" ca="1" si="88"/>
        <v>0</v>
      </c>
      <c r="BK53" s="209">
        <f t="shared" ca="1" si="89"/>
        <v>0</v>
      </c>
      <c r="BL53" s="209">
        <f t="shared" ca="1" si="90"/>
        <v>0</v>
      </c>
      <c r="BM53" s="209">
        <f t="shared" ca="1" si="91"/>
        <v>0</v>
      </c>
      <c r="BN53" s="4" t="str">
        <f t="shared" ca="1" si="92"/>
        <v>OK</v>
      </c>
      <c r="BO53" s="4" t="str">
        <f t="shared" ca="1" si="93"/>
        <v>OK</v>
      </c>
    </row>
    <row r="54" spans="1:67" s="36" customFormat="1">
      <c r="A54" s="198">
        <v>50</v>
      </c>
      <c r="B54" s="204">
        <f t="shared" ca="1" si="28"/>
        <v>0</v>
      </c>
      <c r="C54" s="205">
        <f t="shared" ca="1" si="29"/>
        <v>0</v>
      </c>
      <c r="D54" s="205">
        <f t="shared" ca="1" si="30"/>
        <v>0</v>
      </c>
      <c r="E54" s="206">
        <f t="shared" ca="1" si="31"/>
        <v>0</v>
      </c>
      <c r="F54" s="206">
        <f t="shared" ca="1" si="32"/>
        <v>0</v>
      </c>
      <c r="G54" s="206">
        <f t="shared" ca="1" si="33"/>
        <v>0</v>
      </c>
      <c r="H54" s="206">
        <f t="shared" ca="1" si="34"/>
        <v>0</v>
      </c>
      <c r="I54" s="206">
        <f t="shared" ca="1" si="35"/>
        <v>0</v>
      </c>
      <c r="J54" s="206">
        <f t="shared" ca="1" si="36"/>
        <v>0</v>
      </c>
      <c r="K54" s="206">
        <f t="shared" ca="1" si="37"/>
        <v>0</v>
      </c>
      <c r="L54" s="206">
        <f t="shared" ca="1" si="38"/>
        <v>0</v>
      </c>
      <c r="M54" s="206">
        <f t="shared" ca="1" si="39"/>
        <v>0</v>
      </c>
      <c r="N54" s="206">
        <f t="shared" ca="1" si="40"/>
        <v>0</v>
      </c>
      <c r="O54" s="206">
        <f t="shared" ca="1" si="41"/>
        <v>0</v>
      </c>
      <c r="P54" s="206">
        <f t="shared" ca="1" si="42"/>
        <v>0</v>
      </c>
      <c r="Q54" s="206">
        <f t="shared" ca="1" si="43"/>
        <v>0</v>
      </c>
      <c r="R54" s="206">
        <f t="shared" ca="1" si="44"/>
        <v>0</v>
      </c>
      <c r="S54" s="206">
        <f t="shared" ca="1" si="45"/>
        <v>0</v>
      </c>
      <c r="T54" s="206">
        <f t="shared" ca="1" si="46"/>
        <v>0</v>
      </c>
      <c r="U54" s="207">
        <f t="shared" ca="1" si="47"/>
        <v>0</v>
      </c>
      <c r="V54" s="207">
        <f t="shared" ca="1" si="48"/>
        <v>0</v>
      </c>
      <c r="W54" s="207">
        <f t="shared" ca="1" si="49"/>
        <v>0</v>
      </c>
      <c r="X54" s="207">
        <f t="shared" ca="1" si="50"/>
        <v>0</v>
      </c>
      <c r="Y54" s="207">
        <f t="shared" ca="1" si="51"/>
        <v>0</v>
      </c>
      <c r="Z54" s="207">
        <f t="shared" ca="1" si="52"/>
        <v>0</v>
      </c>
      <c r="AA54" s="208">
        <f t="shared" ca="1" si="53"/>
        <v>0</v>
      </c>
      <c r="AB54" s="208">
        <f t="shared" ca="1" si="54"/>
        <v>0</v>
      </c>
      <c r="AC54" s="208">
        <f t="shared" ca="1" si="55"/>
        <v>0</v>
      </c>
      <c r="AD54" s="207">
        <f t="shared" ca="1" si="56"/>
        <v>0</v>
      </c>
      <c r="AE54" s="207">
        <f t="shared" ca="1" si="57"/>
        <v>0</v>
      </c>
      <c r="AF54" s="207">
        <f t="shared" ca="1" si="58"/>
        <v>0</v>
      </c>
      <c r="AG54" s="207">
        <f t="shared" ca="1" si="59"/>
        <v>0</v>
      </c>
      <c r="AH54" s="207">
        <f t="shared" ca="1" si="60"/>
        <v>0</v>
      </c>
      <c r="AI54" s="207">
        <f t="shared" ca="1" si="61"/>
        <v>0</v>
      </c>
      <c r="AJ54" s="208">
        <f t="shared" ca="1" si="62"/>
        <v>0</v>
      </c>
      <c r="AK54" s="208">
        <f t="shared" ca="1" si="63"/>
        <v>0</v>
      </c>
      <c r="AL54" s="208">
        <f t="shared" ca="1" si="64"/>
        <v>0</v>
      </c>
      <c r="AM54" s="207">
        <f t="shared" ca="1" si="65"/>
        <v>0</v>
      </c>
      <c r="AN54" s="207">
        <f t="shared" ca="1" si="66"/>
        <v>0</v>
      </c>
      <c r="AO54" s="207">
        <f t="shared" ca="1" si="67"/>
        <v>0</v>
      </c>
      <c r="AP54" s="207">
        <f t="shared" ca="1" si="68"/>
        <v>0</v>
      </c>
      <c r="AQ54" s="207">
        <f t="shared" ca="1" si="69"/>
        <v>0</v>
      </c>
      <c r="AR54" s="207">
        <f t="shared" ca="1" si="70"/>
        <v>0</v>
      </c>
      <c r="AS54" s="208">
        <f t="shared" ca="1" si="71"/>
        <v>0</v>
      </c>
      <c r="AT54" s="208">
        <f t="shared" ca="1" si="72"/>
        <v>0</v>
      </c>
      <c r="AU54" s="208">
        <f t="shared" ca="1" si="73"/>
        <v>0</v>
      </c>
      <c r="AV54" s="207">
        <f t="shared" ca="1" si="74"/>
        <v>0</v>
      </c>
      <c r="AW54" s="207">
        <f t="shared" ca="1" si="75"/>
        <v>0</v>
      </c>
      <c r="AX54" s="207">
        <f t="shared" ca="1" si="76"/>
        <v>0</v>
      </c>
      <c r="AY54" s="207">
        <f t="shared" ca="1" si="77"/>
        <v>0</v>
      </c>
      <c r="AZ54" s="207">
        <f t="shared" ca="1" si="78"/>
        <v>0</v>
      </c>
      <c r="BA54" s="207">
        <f t="shared" ca="1" si="79"/>
        <v>0</v>
      </c>
      <c r="BB54" s="207">
        <f t="shared" ca="1" si="80"/>
        <v>0</v>
      </c>
      <c r="BC54" s="207">
        <f t="shared" ca="1" si="81"/>
        <v>0</v>
      </c>
      <c r="BD54" s="207">
        <f t="shared" ca="1" si="82"/>
        <v>0</v>
      </c>
      <c r="BE54" s="208">
        <f t="shared" ca="1" si="83"/>
        <v>0</v>
      </c>
      <c r="BF54" s="208">
        <f t="shared" ca="1" si="84"/>
        <v>0</v>
      </c>
      <c r="BG54" s="208">
        <f t="shared" ca="1" si="85"/>
        <v>0</v>
      </c>
      <c r="BH54" s="207">
        <f t="shared" ca="1" si="86"/>
        <v>0</v>
      </c>
      <c r="BI54" s="207">
        <f t="shared" ca="1" si="87"/>
        <v>0</v>
      </c>
      <c r="BJ54" s="207">
        <f t="shared" ca="1" si="88"/>
        <v>0</v>
      </c>
      <c r="BK54" s="209">
        <f t="shared" ca="1" si="89"/>
        <v>0</v>
      </c>
      <c r="BL54" s="209">
        <f t="shared" ca="1" si="90"/>
        <v>0</v>
      </c>
      <c r="BM54" s="209">
        <f t="shared" ca="1" si="91"/>
        <v>0</v>
      </c>
      <c r="BN54" s="4" t="str">
        <f t="shared" ca="1" si="92"/>
        <v>OK</v>
      </c>
      <c r="BO54" s="4" t="str">
        <f t="shared" ca="1" si="93"/>
        <v>OK</v>
      </c>
    </row>
    <row r="55" spans="1:67" s="36" customFormat="1">
      <c r="A55" s="198">
        <v>51</v>
      </c>
      <c r="B55" s="204">
        <f t="shared" ca="1" si="28"/>
        <v>0</v>
      </c>
      <c r="C55" s="205">
        <f t="shared" ca="1" si="29"/>
        <v>0</v>
      </c>
      <c r="D55" s="205">
        <f t="shared" ca="1" si="30"/>
        <v>0</v>
      </c>
      <c r="E55" s="206">
        <f t="shared" ca="1" si="31"/>
        <v>0</v>
      </c>
      <c r="F55" s="206">
        <f t="shared" ca="1" si="32"/>
        <v>0</v>
      </c>
      <c r="G55" s="206">
        <f t="shared" ca="1" si="33"/>
        <v>0</v>
      </c>
      <c r="H55" s="206">
        <f t="shared" ca="1" si="34"/>
        <v>0</v>
      </c>
      <c r="I55" s="206">
        <f t="shared" ca="1" si="35"/>
        <v>0</v>
      </c>
      <c r="J55" s="206">
        <f t="shared" ca="1" si="36"/>
        <v>0</v>
      </c>
      <c r="K55" s="206">
        <f t="shared" ca="1" si="37"/>
        <v>0</v>
      </c>
      <c r="L55" s="206">
        <f t="shared" ca="1" si="38"/>
        <v>0</v>
      </c>
      <c r="M55" s="206">
        <f t="shared" ca="1" si="39"/>
        <v>0</v>
      </c>
      <c r="N55" s="206">
        <f t="shared" ca="1" si="40"/>
        <v>0</v>
      </c>
      <c r="O55" s="206">
        <f t="shared" ca="1" si="41"/>
        <v>0</v>
      </c>
      <c r="P55" s="206">
        <f t="shared" ca="1" si="42"/>
        <v>0</v>
      </c>
      <c r="Q55" s="206">
        <f t="shared" ca="1" si="43"/>
        <v>0</v>
      </c>
      <c r="R55" s="206">
        <f t="shared" ca="1" si="44"/>
        <v>0</v>
      </c>
      <c r="S55" s="206">
        <f t="shared" ca="1" si="45"/>
        <v>0</v>
      </c>
      <c r="T55" s="206">
        <f t="shared" ca="1" si="46"/>
        <v>0</v>
      </c>
      <c r="U55" s="207">
        <f t="shared" ca="1" si="47"/>
        <v>0</v>
      </c>
      <c r="V55" s="207">
        <f t="shared" ca="1" si="48"/>
        <v>0</v>
      </c>
      <c r="W55" s="207">
        <f t="shared" ca="1" si="49"/>
        <v>0</v>
      </c>
      <c r="X55" s="207">
        <f t="shared" ca="1" si="50"/>
        <v>0</v>
      </c>
      <c r="Y55" s="207">
        <f t="shared" ca="1" si="51"/>
        <v>0</v>
      </c>
      <c r="Z55" s="207">
        <f t="shared" ca="1" si="52"/>
        <v>0</v>
      </c>
      <c r="AA55" s="208">
        <f t="shared" ca="1" si="53"/>
        <v>0</v>
      </c>
      <c r="AB55" s="208">
        <f t="shared" ca="1" si="54"/>
        <v>0</v>
      </c>
      <c r="AC55" s="208">
        <f t="shared" ca="1" si="55"/>
        <v>0</v>
      </c>
      <c r="AD55" s="207">
        <f t="shared" ca="1" si="56"/>
        <v>0</v>
      </c>
      <c r="AE55" s="207">
        <f t="shared" ca="1" si="57"/>
        <v>0</v>
      </c>
      <c r="AF55" s="207">
        <f t="shared" ca="1" si="58"/>
        <v>0</v>
      </c>
      <c r="AG55" s="207">
        <f t="shared" ca="1" si="59"/>
        <v>0</v>
      </c>
      <c r="AH55" s="207">
        <f t="shared" ca="1" si="60"/>
        <v>0</v>
      </c>
      <c r="AI55" s="207">
        <f t="shared" ca="1" si="61"/>
        <v>0</v>
      </c>
      <c r="AJ55" s="208">
        <f t="shared" ca="1" si="62"/>
        <v>0</v>
      </c>
      <c r="AK55" s="208">
        <f t="shared" ca="1" si="63"/>
        <v>0</v>
      </c>
      <c r="AL55" s="208">
        <f t="shared" ca="1" si="64"/>
        <v>0</v>
      </c>
      <c r="AM55" s="207">
        <f t="shared" ca="1" si="65"/>
        <v>0</v>
      </c>
      <c r="AN55" s="207">
        <f t="shared" ca="1" si="66"/>
        <v>0</v>
      </c>
      <c r="AO55" s="207">
        <f t="shared" ca="1" si="67"/>
        <v>0</v>
      </c>
      <c r="AP55" s="207">
        <f t="shared" ca="1" si="68"/>
        <v>0</v>
      </c>
      <c r="AQ55" s="207">
        <f t="shared" ca="1" si="69"/>
        <v>0</v>
      </c>
      <c r="AR55" s="207">
        <f t="shared" ca="1" si="70"/>
        <v>0</v>
      </c>
      <c r="AS55" s="208">
        <f t="shared" ca="1" si="71"/>
        <v>0</v>
      </c>
      <c r="AT55" s="208">
        <f t="shared" ca="1" si="72"/>
        <v>0</v>
      </c>
      <c r="AU55" s="208">
        <f t="shared" ca="1" si="73"/>
        <v>0</v>
      </c>
      <c r="AV55" s="207">
        <f t="shared" ca="1" si="74"/>
        <v>0</v>
      </c>
      <c r="AW55" s="207">
        <f t="shared" ca="1" si="75"/>
        <v>0</v>
      </c>
      <c r="AX55" s="207">
        <f t="shared" ca="1" si="76"/>
        <v>0</v>
      </c>
      <c r="AY55" s="207">
        <f t="shared" ca="1" si="77"/>
        <v>0</v>
      </c>
      <c r="AZ55" s="207">
        <f t="shared" ca="1" si="78"/>
        <v>0</v>
      </c>
      <c r="BA55" s="207">
        <f t="shared" ca="1" si="79"/>
        <v>0</v>
      </c>
      <c r="BB55" s="207">
        <f t="shared" ca="1" si="80"/>
        <v>0</v>
      </c>
      <c r="BC55" s="207">
        <f t="shared" ca="1" si="81"/>
        <v>0</v>
      </c>
      <c r="BD55" s="207">
        <f t="shared" ca="1" si="82"/>
        <v>0</v>
      </c>
      <c r="BE55" s="208">
        <f t="shared" ca="1" si="83"/>
        <v>0</v>
      </c>
      <c r="BF55" s="208">
        <f t="shared" ca="1" si="84"/>
        <v>0</v>
      </c>
      <c r="BG55" s="208">
        <f t="shared" ca="1" si="85"/>
        <v>0</v>
      </c>
      <c r="BH55" s="207">
        <f t="shared" ca="1" si="86"/>
        <v>0</v>
      </c>
      <c r="BI55" s="207">
        <f t="shared" ca="1" si="87"/>
        <v>0</v>
      </c>
      <c r="BJ55" s="207">
        <f t="shared" ca="1" si="88"/>
        <v>0</v>
      </c>
      <c r="BK55" s="209">
        <f t="shared" ca="1" si="89"/>
        <v>0</v>
      </c>
      <c r="BL55" s="209">
        <f t="shared" ca="1" si="90"/>
        <v>0</v>
      </c>
      <c r="BM55" s="209">
        <f t="shared" ca="1" si="91"/>
        <v>0</v>
      </c>
      <c r="BN55" s="4" t="str">
        <f t="shared" ca="1" si="92"/>
        <v>OK</v>
      </c>
      <c r="BO55" s="4" t="str">
        <f t="shared" ca="1" si="93"/>
        <v>OK</v>
      </c>
    </row>
    <row r="56" spans="1:67" s="36" customFormat="1">
      <c r="A56" s="198">
        <v>52</v>
      </c>
      <c r="B56" s="204">
        <f t="shared" ca="1" si="28"/>
        <v>0</v>
      </c>
      <c r="C56" s="205">
        <f t="shared" ca="1" si="29"/>
        <v>0</v>
      </c>
      <c r="D56" s="205">
        <f t="shared" ca="1" si="30"/>
        <v>0</v>
      </c>
      <c r="E56" s="206">
        <f t="shared" ca="1" si="31"/>
        <v>0</v>
      </c>
      <c r="F56" s="206">
        <f t="shared" ca="1" si="32"/>
        <v>0</v>
      </c>
      <c r="G56" s="206">
        <f t="shared" ca="1" si="33"/>
        <v>0</v>
      </c>
      <c r="H56" s="206">
        <f t="shared" ca="1" si="34"/>
        <v>0</v>
      </c>
      <c r="I56" s="206">
        <f t="shared" ca="1" si="35"/>
        <v>0</v>
      </c>
      <c r="J56" s="206">
        <f t="shared" ca="1" si="36"/>
        <v>0</v>
      </c>
      <c r="K56" s="206">
        <f t="shared" ca="1" si="37"/>
        <v>0</v>
      </c>
      <c r="L56" s="206">
        <f t="shared" ca="1" si="38"/>
        <v>0</v>
      </c>
      <c r="M56" s="206">
        <f t="shared" ca="1" si="39"/>
        <v>0</v>
      </c>
      <c r="N56" s="206">
        <f t="shared" ca="1" si="40"/>
        <v>0</v>
      </c>
      <c r="O56" s="206">
        <f t="shared" ca="1" si="41"/>
        <v>0</v>
      </c>
      <c r="P56" s="206">
        <f t="shared" ca="1" si="42"/>
        <v>0</v>
      </c>
      <c r="Q56" s="206">
        <f t="shared" ca="1" si="43"/>
        <v>0</v>
      </c>
      <c r="R56" s="206">
        <f t="shared" ca="1" si="44"/>
        <v>0</v>
      </c>
      <c r="S56" s="206">
        <f t="shared" ca="1" si="45"/>
        <v>0</v>
      </c>
      <c r="T56" s="206">
        <f t="shared" ca="1" si="46"/>
        <v>0</v>
      </c>
      <c r="U56" s="207">
        <f t="shared" ca="1" si="47"/>
        <v>0</v>
      </c>
      <c r="V56" s="207">
        <f t="shared" ca="1" si="48"/>
        <v>0</v>
      </c>
      <c r="W56" s="207">
        <f t="shared" ca="1" si="49"/>
        <v>0</v>
      </c>
      <c r="X56" s="207">
        <f t="shared" ca="1" si="50"/>
        <v>0</v>
      </c>
      <c r="Y56" s="207">
        <f t="shared" ca="1" si="51"/>
        <v>0</v>
      </c>
      <c r="Z56" s="207">
        <f t="shared" ca="1" si="52"/>
        <v>0</v>
      </c>
      <c r="AA56" s="208">
        <f t="shared" ca="1" si="53"/>
        <v>0</v>
      </c>
      <c r="AB56" s="208">
        <f t="shared" ca="1" si="54"/>
        <v>0</v>
      </c>
      <c r="AC56" s="208">
        <f t="shared" ca="1" si="55"/>
        <v>0</v>
      </c>
      <c r="AD56" s="207">
        <f t="shared" ca="1" si="56"/>
        <v>0</v>
      </c>
      <c r="AE56" s="207">
        <f t="shared" ca="1" si="57"/>
        <v>0</v>
      </c>
      <c r="AF56" s="207">
        <f t="shared" ca="1" si="58"/>
        <v>0</v>
      </c>
      <c r="AG56" s="207">
        <f t="shared" ca="1" si="59"/>
        <v>0</v>
      </c>
      <c r="AH56" s="207">
        <f t="shared" ca="1" si="60"/>
        <v>0</v>
      </c>
      <c r="AI56" s="207">
        <f t="shared" ca="1" si="61"/>
        <v>0</v>
      </c>
      <c r="AJ56" s="208">
        <f t="shared" ca="1" si="62"/>
        <v>0</v>
      </c>
      <c r="AK56" s="208">
        <f t="shared" ca="1" si="63"/>
        <v>0</v>
      </c>
      <c r="AL56" s="208">
        <f t="shared" ca="1" si="64"/>
        <v>0</v>
      </c>
      <c r="AM56" s="207">
        <f t="shared" ca="1" si="65"/>
        <v>0</v>
      </c>
      <c r="AN56" s="207">
        <f t="shared" ca="1" si="66"/>
        <v>0</v>
      </c>
      <c r="AO56" s="207">
        <f t="shared" ca="1" si="67"/>
        <v>0</v>
      </c>
      <c r="AP56" s="207">
        <f t="shared" ca="1" si="68"/>
        <v>0</v>
      </c>
      <c r="AQ56" s="207">
        <f t="shared" ca="1" si="69"/>
        <v>0</v>
      </c>
      <c r="AR56" s="207">
        <f t="shared" ca="1" si="70"/>
        <v>0</v>
      </c>
      <c r="AS56" s="208">
        <f t="shared" ca="1" si="71"/>
        <v>0</v>
      </c>
      <c r="AT56" s="208">
        <f t="shared" ca="1" si="72"/>
        <v>0</v>
      </c>
      <c r="AU56" s="208">
        <f t="shared" ca="1" si="73"/>
        <v>0</v>
      </c>
      <c r="AV56" s="207">
        <f t="shared" ca="1" si="74"/>
        <v>0</v>
      </c>
      <c r="AW56" s="207">
        <f t="shared" ca="1" si="75"/>
        <v>0</v>
      </c>
      <c r="AX56" s="207">
        <f t="shared" ca="1" si="76"/>
        <v>0</v>
      </c>
      <c r="AY56" s="207">
        <f t="shared" ca="1" si="77"/>
        <v>0</v>
      </c>
      <c r="AZ56" s="207">
        <f t="shared" ca="1" si="78"/>
        <v>0</v>
      </c>
      <c r="BA56" s="207">
        <f t="shared" ca="1" si="79"/>
        <v>0</v>
      </c>
      <c r="BB56" s="207">
        <f t="shared" ca="1" si="80"/>
        <v>0</v>
      </c>
      <c r="BC56" s="207">
        <f t="shared" ca="1" si="81"/>
        <v>0</v>
      </c>
      <c r="BD56" s="207">
        <f t="shared" ca="1" si="82"/>
        <v>0</v>
      </c>
      <c r="BE56" s="208">
        <f t="shared" ca="1" si="83"/>
        <v>0</v>
      </c>
      <c r="BF56" s="208">
        <f t="shared" ca="1" si="84"/>
        <v>0</v>
      </c>
      <c r="BG56" s="208">
        <f t="shared" ca="1" si="85"/>
        <v>0</v>
      </c>
      <c r="BH56" s="207">
        <f t="shared" ca="1" si="86"/>
        <v>0</v>
      </c>
      <c r="BI56" s="207">
        <f t="shared" ca="1" si="87"/>
        <v>0</v>
      </c>
      <c r="BJ56" s="207">
        <f t="shared" ca="1" si="88"/>
        <v>0</v>
      </c>
      <c r="BK56" s="209">
        <f t="shared" ca="1" si="89"/>
        <v>0</v>
      </c>
      <c r="BL56" s="209">
        <f t="shared" ca="1" si="90"/>
        <v>0</v>
      </c>
      <c r="BM56" s="209">
        <f t="shared" ca="1" si="91"/>
        <v>0</v>
      </c>
      <c r="BN56" s="4" t="str">
        <f t="shared" ca="1" si="92"/>
        <v>OK</v>
      </c>
      <c r="BO56" s="4" t="str">
        <f t="shared" ca="1" si="93"/>
        <v>OK</v>
      </c>
    </row>
    <row r="57" spans="1:67" s="36" customFormat="1">
      <c r="A57" s="198">
        <v>53</v>
      </c>
      <c r="B57" s="204">
        <f t="shared" ca="1" si="28"/>
        <v>0</v>
      </c>
      <c r="C57" s="205">
        <f t="shared" ca="1" si="29"/>
        <v>0</v>
      </c>
      <c r="D57" s="205">
        <f t="shared" ca="1" si="30"/>
        <v>0</v>
      </c>
      <c r="E57" s="206">
        <f t="shared" ca="1" si="31"/>
        <v>0</v>
      </c>
      <c r="F57" s="206">
        <f t="shared" ca="1" si="32"/>
        <v>0</v>
      </c>
      <c r="G57" s="206">
        <f t="shared" ca="1" si="33"/>
        <v>0</v>
      </c>
      <c r="H57" s="206">
        <f t="shared" ca="1" si="34"/>
        <v>0</v>
      </c>
      <c r="I57" s="206">
        <f t="shared" ca="1" si="35"/>
        <v>0</v>
      </c>
      <c r="J57" s="206">
        <f t="shared" ca="1" si="36"/>
        <v>0</v>
      </c>
      <c r="K57" s="206">
        <f t="shared" ca="1" si="37"/>
        <v>0</v>
      </c>
      <c r="L57" s="206">
        <f t="shared" ca="1" si="38"/>
        <v>0</v>
      </c>
      <c r="M57" s="206">
        <f t="shared" ca="1" si="39"/>
        <v>0</v>
      </c>
      <c r="N57" s="206">
        <f t="shared" ca="1" si="40"/>
        <v>0</v>
      </c>
      <c r="O57" s="206">
        <f t="shared" ca="1" si="41"/>
        <v>0</v>
      </c>
      <c r="P57" s="206">
        <f t="shared" ca="1" si="42"/>
        <v>0</v>
      </c>
      <c r="Q57" s="206">
        <f t="shared" ca="1" si="43"/>
        <v>0</v>
      </c>
      <c r="R57" s="206">
        <f t="shared" ca="1" si="44"/>
        <v>0</v>
      </c>
      <c r="S57" s="206">
        <f t="shared" ca="1" si="45"/>
        <v>0</v>
      </c>
      <c r="T57" s="206">
        <f t="shared" ca="1" si="46"/>
        <v>0</v>
      </c>
      <c r="U57" s="207">
        <f t="shared" ca="1" si="47"/>
        <v>0</v>
      </c>
      <c r="V57" s="207">
        <f t="shared" ca="1" si="48"/>
        <v>0</v>
      </c>
      <c r="W57" s="207">
        <f t="shared" ca="1" si="49"/>
        <v>0</v>
      </c>
      <c r="X57" s="207">
        <f t="shared" ca="1" si="50"/>
        <v>0</v>
      </c>
      <c r="Y57" s="207">
        <f t="shared" ca="1" si="51"/>
        <v>0</v>
      </c>
      <c r="Z57" s="207">
        <f t="shared" ca="1" si="52"/>
        <v>0</v>
      </c>
      <c r="AA57" s="208">
        <f t="shared" ca="1" si="53"/>
        <v>0</v>
      </c>
      <c r="AB57" s="208">
        <f t="shared" ca="1" si="54"/>
        <v>0</v>
      </c>
      <c r="AC57" s="208">
        <f t="shared" ca="1" si="55"/>
        <v>0</v>
      </c>
      <c r="AD57" s="207">
        <f t="shared" ca="1" si="56"/>
        <v>0</v>
      </c>
      <c r="AE57" s="207">
        <f t="shared" ca="1" si="57"/>
        <v>0</v>
      </c>
      <c r="AF57" s="207">
        <f t="shared" ca="1" si="58"/>
        <v>0</v>
      </c>
      <c r="AG57" s="207">
        <f t="shared" ca="1" si="59"/>
        <v>0</v>
      </c>
      <c r="AH57" s="207">
        <f t="shared" ca="1" si="60"/>
        <v>0</v>
      </c>
      <c r="AI57" s="207">
        <f t="shared" ca="1" si="61"/>
        <v>0</v>
      </c>
      <c r="AJ57" s="208">
        <f t="shared" ca="1" si="62"/>
        <v>0</v>
      </c>
      <c r="AK57" s="208">
        <f t="shared" ca="1" si="63"/>
        <v>0</v>
      </c>
      <c r="AL57" s="208">
        <f t="shared" ca="1" si="64"/>
        <v>0</v>
      </c>
      <c r="AM57" s="207">
        <f t="shared" ca="1" si="65"/>
        <v>0</v>
      </c>
      <c r="AN57" s="207">
        <f t="shared" ca="1" si="66"/>
        <v>0</v>
      </c>
      <c r="AO57" s="207">
        <f t="shared" ca="1" si="67"/>
        <v>0</v>
      </c>
      <c r="AP57" s="207">
        <f t="shared" ca="1" si="68"/>
        <v>0</v>
      </c>
      <c r="AQ57" s="207">
        <f t="shared" ca="1" si="69"/>
        <v>0</v>
      </c>
      <c r="AR57" s="207">
        <f t="shared" ca="1" si="70"/>
        <v>0</v>
      </c>
      <c r="AS57" s="208">
        <f t="shared" ca="1" si="71"/>
        <v>0</v>
      </c>
      <c r="AT57" s="208">
        <f t="shared" ca="1" si="72"/>
        <v>0</v>
      </c>
      <c r="AU57" s="208">
        <f t="shared" ca="1" si="73"/>
        <v>0</v>
      </c>
      <c r="AV57" s="207">
        <f t="shared" ca="1" si="74"/>
        <v>0</v>
      </c>
      <c r="AW57" s="207">
        <f t="shared" ca="1" si="75"/>
        <v>0</v>
      </c>
      <c r="AX57" s="207">
        <f t="shared" ca="1" si="76"/>
        <v>0</v>
      </c>
      <c r="AY57" s="207">
        <f t="shared" ca="1" si="77"/>
        <v>0</v>
      </c>
      <c r="AZ57" s="207">
        <f t="shared" ca="1" si="78"/>
        <v>0</v>
      </c>
      <c r="BA57" s="207">
        <f t="shared" ca="1" si="79"/>
        <v>0</v>
      </c>
      <c r="BB57" s="207">
        <f t="shared" ca="1" si="80"/>
        <v>0</v>
      </c>
      <c r="BC57" s="207">
        <f t="shared" ca="1" si="81"/>
        <v>0</v>
      </c>
      <c r="BD57" s="207">
        <f t="shared" ca="1" si="82"/>
        <v>0</v>
      </c>
      <c r="BE57" s="208">
        <f t="shared" ca="1" si="83"/>
        <v>0</v>
      </c>
      <c r="BF57" s="208">
        <f t="shared" ca="1" si="84"/>
        <v>0</v>
      </c>
      <c r="BG57" s="208">
        <f t="shared" ca="1" si="85"/>
        <v>0</v>
      </c>
      <c r="BH57" s="207">
        <f t="shared" ca="1" si="86"/>
        <v>0</v>
      </c>
      <c r="BI57" s="207">
        <f t="shared" ca="1" si="87"/>
        <v>0</v>
      </c>
      <c r="BJ57" s="207">
        <f t="shared" ca="1" si="88"/>
        <v>0</v>
      </c>
      <c r="BK57" s="209">
        <f t="shared" ca="1" si="89"/>
        <v>0</v>
      </c>
      <c r="BL57" s="209">
        <f t="shared" ca="1" si="90"/>
        <v>0</v>
      </c>
      <c r="BM57" s="209">
        <f t="shared" ca="1" si="91"/>
        <v>0</v>
      </c>
      <c r="BN57" s="4" t="str">
        <f t="shared" ca="1" si="92"/>
        <v>OK</v>
      </c>
      <c r="BO57" s="4" t="str">
        <f t="shared" ca="1" si="93"/>
        <v>OK</v>
      </c>
    </row>
    <row r="58" spans="1:67" s="36" customFormat="1">
      <c r="A58" s="198">
        <v>54</v>
      </c>
      <c r="B58" s="204">
        <f t="shared" ca="1" si="28"/>
        <v>0</v>
      </c>
      <c r="C58" s="205">
        <f t="shared" ca="1" si="29"/>
        <v>0</v>
      </c>
      <c r="D58" s="205">
        <f t="shared" ca="1" si="30"/>
        <v>0</v>
      </c>
      <c r="E58" s="206">
        <f t="shared" ca="1" si="31"/>
        <v>0</v>
      </c>
      <c r="F58" s="206">
        <f t="shared" ca="1" si="32"/>
        <v>0</v>
      </c>
      <c r="G58" s="206">
        <f t="shared" ca="1" si="33"/>
        <v>0</v>
      </c>
      <c r="H58" s="206">
        <f t="shared" ca="1" si="34"/>
        <v>0</v>
      </c>
      <c r="I58" s="206">
        <f t="shared" ca="1" si="35"/>
        <v>0</v>
      </c>
      <c r="J58" s="206">
        <f t="shared" ca="1" si="36"/>
        <v>0</v>
      </c>
      <c r="K58" s="206">
        <f t="shared" ca="1" si="37"/>
        <v>0</v>
      </c>
      <c r="L58" s="206">
        <f t="shared" ca="1" si="38"/>
        <v>0</v>
      </c>
      <c r="M58" s="206">
        <f t="shared" ca="1" si="39"/>
        <v>0</v>
      </c>
      <c r="N58" s="206">
        <f t="shared" ca="1" si="40"/>
        <v>0</v>
      </c>
      <c r="O58" s="206">
        <f t="shared" ca="1" si="41"/>
        <v>0</v>
      </c>
      <c r="P58" s="206">
        <f t="shared" ca="1" si="42"/>
        <v>0</v>
      </c>
      <c r="Q58" s="206">
        <f t="shared" ca="1" si="43"/>
        <v>0</v>
      </c>
      <c r="R58" s="206">
        <f t="shared" ca="1" si="44"/>
        <v>0</v>
      </c>
      <c r="S58" s="206">
        <f t="shared" ca="1" si="45"/>
        <v>0</v>
      </c>
      <c r="T58" s="206">
        <f t="shared" ca="1" si="46"/>
        <v>0</v>
      </c>
      <c r="U58" s="207">
        <f t="shared" ca="1" si="47"/>
        <v>0</v>
      </c>
      <c r="V58" s="207">
        <f t="shared" ca="1" si="48"/>
        <v>0</v>
      </c>
      <c r="W58" s="207">
        <f t="shared" ca="1" si="49"/>
        <v>0</v>
      </c>
      <c r="X58" s="207">
        <f t="shared" ca="1" si="50"/>
        <v>0</v>
      </c>
      <c r="Y58" s="207">
        <f t="shared" ca="1" si="51"/>
        <v>0</v>
      </c>
      <c r="Z58" s="207">
        <f t="shared" ca="1" si="52"/>
        <v>0</v>
      </c>
      <c r="AA58" s="208">
        <f t="shared" ca="1" si="53"/>
        <v>0</v>
      </c>
      <c r="AB58" s="208">
        <f t="shared" ca="1" si="54"/>
        <v>0</v>
      </c>
      <c r="AC58" s="208">
        <f t="shared" ca="1" si="55"/>
        <v>0</v>
      </c>
      <c r="AD58" s="207">
        <f t="shared" ca="1" si="56"/>
        <v>0</v>
      </c>
      <c r="AE58" s="207">
        <f t="shared" ca="1" si="57"/>
        <v>0</v>
      </c>
      <c r="AF58" s="207">
        <f t="shared" ca="1" si="58"/>
        <v>0</v>
      </c>
      <c r="AG58" s="207">
        <f t="shared" ca="1" si="59"/>
        <v>0</v>
      </c>
      <c r="AH58" s="207">
        <f t="shared" ca="1" si="60"/>
        <v>0</v>
      </c>
      <c r="AI58" s="207">
        <f t="shared" ca="1" si="61"/>
        <v>0</v>
      </c>
      <c r="AJ58" s="208">
        <f t="shared" ca="1" si="62"/>
        <v>0</v>
      </c>
      <c r="AK58" s="208">
        <f t="shared" ca="1" si="63"/>
        <v>0</v>
      </c>
      <c r="AL58" s="208">
        <f t="shared" ca="1" si="64"/>
        <v>0</v>
      </c>
      <c r="AM58" s="207">
        <f t="shared" ca="1" si="65"/>
        <v>0</v>
      </c>
      <c r="AN58" s="207">
        <f t="shared" ca="1" si="66"/>
        <v>0</v>
      </c>
      <c r="AO58" s="207">
        <f t="shared" ca="1" si="67"/>
        <v>0</v>
      </c>
      <c r="AP58" s="207">
        <f t="shared" ca="1" si="68"/>
        <v>0</v>
      </c>
      <c r="AQ58" s="207">
        <f t="shared" ca="1" si="69"/>
        <v>0</v>
      </c>
      <c r="AR58" s="207">
        <f t="shared" ca="1" si="70"/>
        <v>0</v>
      </c>
      <c r="AS58" s="208">
        <f t="shared" ca="1" si="71"/>
        <v>0</v>
      </c>
      <c r="AT58" s="208">
        <f t="shared" ca="1" si="72"/>
        <v>0</v>
      </c>
      <c r="AU58" s="208">
        <f t="shared" ca="1" si="73"/>
        <v>0</v>
      </c>
      <c r="AV58" s="207">
        <f t="shared" ca="1" si="74"/>
        <v>0</v>
      </c>
      <c r="AW58" s="207">
        <f t="shared" ca="1" si="75"/>
        <v>0</v>
      </c>
      <c r="AX58" s="207">
        <f t="shared" ca="1" si="76"/>
        <v>0</v>
      </c>
      <c r="AY58" s="207">
        <f t="shared" ca="1" si="77"/>
        <v>0</v>
      </c>
      <c r="AZ58" s="207">
        <f t="shared" ca="1" si="78"/>
        <v>0</v>
      </c>
      <c r="BA58" s="207">
        <f t="shared" ca="1" si="79"/>
        <v>0</v>
      </c>
      <c r="BB58" s="207">
        <f t="shared" ca="1" si="80"/>
        <v>0</v>
      </c>
      <c r="BC58" s="207">
        <f t="shared" ca="1" si="81"/>
        <v>0</v>
      </c>
      <c r="BD58" s="207">
        <f t="shared" ca="1" si="82"/>
        <v>0</v>
      </c>
      <c r="BE58" s="208">
        <f t="shared" ca="1" si="83"/>
        <v>0</v>
      </c>
      <c r="BF58" s="208">
        <f t="shared" ca="1" si="84"/>
        <v>0</v>
      </c>
      <c r="BG58" s="208">
        <f t="shared" ca="1" si="85"/>
        <v>0</v>
      </c>
      <c r="BH58" s="207">
        <f t="shared" ca="1" si="86"/>
        <v>0</v>
      </c>
      <c r="BI58" s="207">
        <f t="shared" ca="1" si="87"/>
        <v>0</v>
      </c>
      <c r="BJ58" s="207">
        <f t="shared" ca="1" si="88"/>
        <v>0</v>
      </c>
      <c r="BK58" s="209">
        <f t="shared" ca="1" si="89"/>
        <v>0</v>
      </c>
      <c r="BL58" s="209">
        <f t="shared" ca="1" si="90"/>
        <v>0</v>
      </c>
      <c r="BM58" s="209">
        <f t="shared" ca="1" si="91"/>
        <v>0</v>
      </c>
      <c r="BN58" s="4" t="str">
        <f t="shared" ca="1" si="92"/>
        <v>OK</v>
      </c>
      <c r="BO58" s="4" t="str">
        <f t="shared" ca="1" si="93"/>
        <v>OK</v>
      </c>
    </row>
    <row r="59" spans="1:67" s="36" customFormat="1">
      <c r="A59" s="198">
        <v>55</v>
      </c>
      <c r="B59" s="204">
        <f t="shared" ca="1" si="28"/>
        <v>0</v>
      </c>
      <c r="C59" s="205">
        <f t="shared" ca="1" si="29"/>
        <v>0</v>
      </c>
      <c r="D59" s="205">
        <f t="shared" ca="1" si="30"/>
        <v>0</v>
      </c>
      <c r="E59" s="206">
        <f t="shared" ca="1" si="31"/>
        <v>0</v>
      </c>
      <c r="F59" s="206">
        <f t="shared" ca="1" si="32"/>
        <v>0</v>
      </c>
      <c r="G59" s="206">
        <f t="shared" ca="1" si="33"/>
        <v>0</v>
      </c>
      <c r="H59" s="206">
        <f t="shared" ca="1" si="34"/>
        <v>0</v>
      </c>
      <c r="I59" s="206">
        <f t="shared" ca="1" si="35"/>
        <v>0</v>
      </c>
      <c r="J59" s="206">
        <f t="shared" ca="1" si="36"/>
        <v>0</v>
      </c>
      <c r="K59" s="206">
        <f t="shared" ca="1" si="37"/>
        <v>0</v>
      </c>
      <c r="L59" s="206">
        <f t="shared" ca="1" si="38"/>
        <v>0</v>
      </c>
      <c r="M59" s="206">
        <f t="shared" ca="1" si="39"/>
        <v>0</v>
      </c>
      <c r="N59" s="206">
        <f t="shared" ca="1" si="40"/>
        <v>0</v>
      </c>
      <c r="O59" s="206">
        <f t="shared" ca="1" si="41"/>
        <v>0</v>
      </c>
      <c r="P59" s="206">
        <f t="shared" ca="1" si="42"/>
        <v>0</v>
      </c>
      <c r="Q59" s="206">
        <f t="shared" ca="1" si="43"/>
        <v>0</v>
      </c>
      <c r="R59" s="206">
        <f t="shared" ca="1" si="44"/>
        <v>0</v>
      </c>
      <c r="S59" s="206">
        <f t="shared" ca="1" si="45"/>
        <v>0</v>
      </c>
      <c r="T59" s="206">
        <f t="shared" ca="1" si="46"/>
        <v>0</v>
      </c>
      <c r="U59" s="207">
        <f t="shared" ca="1" si="47"/>
        <v>0</v>
      </c>
      <c r="V59" s="207">
        <f t="shared" ca="1" si="48"/>
        <v>0</v>
      </c>
      <c r="W59" s="207">
        <f t="shared" ca="1" si="49"/>
        <v>0</v>
      </c>
      <c r="X59" s="207">
        <f t="shared" ca="1" si="50"/>
        <v>0</v>
      </c>
      <c r="Y59" s="207">
        <f t="shared" ca="1" si="51"/>
        <v>0</v>
      </c>
      <c r="Z59" s="207">
        <f t="shared" ca="1" si="52"/>
        <v>0</v>
      </c>
      <c r="AA59" s="208">
        <f t="shared" ca="1" si="53"/>
        <v>0</v>
      </c>
      <c r="AB59" s="208">
        <f t="shared" ca="1" si="54"/>
        <v>0</v>
      </c>
      <c r="AC59" s="208">
        <f t="shared" ca="1" si="55"/>
        <v>0</v>
      </c>
      <c r="AD59" s="207">
        <f t="shared" ca="1" si="56"/>
        <v>0</v>
      </c>
      <c r="AE59" s="207">
        <f t="shared" ca="1" si="57"/>
        <v>0</v>
      </c>
      <c r="AF59" s="207">
        <f t="shared" ca="1" si="58"/>
        <v>0</v>
      </c>
      <c r="AG59" s="207">
        <f t="shared" ca="1" si="59"/>
        <v>0</v>
      </c>
      <c r="AH59" s="207">
        <f t="shared" ca="1" si="60"/>
        <v>0</v>
      </c>
      <c r="AI59" s="207">
        <f t="shared" ca="1" si="61"/>
        <v>0</v>
      </c>
      <c r="AJ59" s="208">
        <f t="shared" ca="1" si="62"/>
        <v>0</v>
      </c>
      <c r="AK59" s="208">
        <f t="shared" ca="1" si="63"/>
        <v>0</v>
      </c>
      <c r="AL59" s="208">
        <f t="shared" ca="1" si="64"/>
        <v>0</v>
      </c>
      <c r="AM59" s="207">
        <f t="shared" ca="1" si="65"/>
        <v>0</v>
      </c>
      <c r="AN59" s="207">
        <f t="shared" ca="1" si="66"/>
        <v>0</v>
      </c>
      <c r="AO59" s="207">
        <f t="shared" ca="1" si="67"/>
        <v>0</v>
      </c>
      <c r="AP59" s="207">
        <f t="shared" ca="1" si="68"/>
        <v>0</v>
      </c>
      <c r="AQ59" s="207">
        <f t="shared" ca="1" si="69"/>
        <v>0</v>
      </c>
      <c r="AR59" s="207">
        <f t="shared" ca="1" si="70"/>
        <v>0</v>
      </c>
      <c r="AS59" s="208">
        <f t="shared" ca="1" si="71"/>
        <v>0</v>
      </c>
      <c r="AT59" s="208">
        <f t="shared" ca="1" si="72"/>
        <v>0</v>
      </c>
      <c r="AU59" s="208">
        <f t="shared" ca="1" si="73"/>
        <v>0</v>
      </c>
      <c r="AV59" s="207">
        <f t="shared" ca="1" si="74"/>
        <v>0</v>
      </c>
      <c r="AW59" s="207">
        <f t="shared" ca="1" si="75"/>
        <v>0</v>
      </c>
      <c r="AX59" s="207">
        <f t="shared" ca="1" si="76"/>
        <v>0</v>
      </c>
      <c r="AY59" s="207">
        <f t="shared" ca="1" si="77"/>
        <v>0</v>
      </c>
      <c r="AZ59" s="207">
        <f t="shared" ca="1" si="78"/>
        <v>0</v>
      </c>
      <c r="BA59" s="207">
        <f t="shared" ca="1" si="79"/>
        <v>0</v>
      </c>
      <c r="BB59" s="207">
        <f t="shared" ca="1" si="80"/>
        <v>0</v>
      </c>
      <c r="BC59" s="207">
        <f t="shared" ca="1" si="81"/>
        <v>0</v>
      </c>
      <c r="BD59" s="207">
        <f t="shared" ca="1" si="82"/>
        <v>0</v>
      </c>
      <c r="BE59" s="208">
        <f t="shared" ca="1" si="83"/>
        <v>0</v>
      </c>
      <c r="BF59" s="208">
        <f t="shared" ca="1" si="84"/>
        <v>0</v>
      </c>
      <c r="BG59" s="208">
        <f t="shared" ca="1" si="85"/>
        <v>0</v>
      </c>
      <c r="BH59" s="207">
        <f t="shared" ca="1" si="86"/>
        <v>0</v>
      </c>
      <c r="BI59" s="207">
        <f t="shared" ca="1" si="87"/>
        <v>0</v>
      </c>
      <c r="BJ59" s="207">
        <f t="shared" ca="1" si="88"/>
        <v>0</v>
      </c>
      <c r="BK59" s="209">
        <f t="shared" ca="1" si="89"/>
        <v>0</v>
      </c>
      <c r="BL59" s="209">
        <f t="shared" ca="1" si="90"/>
        <v>0</v>
      </c>
      <c r="BM59" s="209">
        <f t="shared" ca="1" si="91"/>
        <v>0</v>
      </c>
      <c r="BN59" s="4" t="str">
        <f t="shared" ca="1" si="92"/>
        <v>OK</v>
      </c>
      <c r="BO59" s="4" t="str">
        <f t="shared" ca="1" si="93"/>
        <v>OK</v>
      </c>
    </row>
    <row r="60" spans="1:67" s="36" customFormat="1">
      <c r="A60" s="198">
        <v>56</v>
      </c>
      <c r="B60" s="204">
        <f t="shared" ca="1" si="28"/>
        <v>0</v>
      </c>
      <c r="C60" s="205">
        <f t="shared" ca="1" si="29"/>
        <v>0</v>
      </c>
      <c r="D60" s="205">
        <f t="shared" ca="1" si="30"/>
        <v>0</v>
      </c>
      <c r="E60" s="206">
        <f t="shared" ca="1" si="31"/>
        <v>0</v>
      </c>
      <c r="F60" s="206">
        <f t="shared" ca="1" si="32"/>
        <v>0</v>
      </c>
      <c r="G60" s="206">
        <f t="shared" ca="1" si="33"/>
        <v>0</v>
      </c>
      <c r="H60" s="206">
        <f t="shared" ca="1" si="34"/>
        <v>0</v>
      </c>
      <c r="I60" s="206">
        <f t="shared" ca="1" si="35"/>
        <v>0</v>
      </c>
      <c r="J60" s="206">
        <f t="shared" ca="1" si="36"/>
        <v>0</v>
      </c>
      <c r="K60" s="206">
        <f t="shared" ca="1" si="37"/>
        <v>0</v>
      </c>
      <c r="L60" s="206">
        <f t="shared" ca="1" si="38"/>
        <v>0</v>
      </c>
      <c r="M60" s="206">
        <f t="shared" ca="1" si="39"/>
        <v>0</v>
      </c>
      <c r="N60" s="206">
        <f t="shared" ca="1" si="40"/>
        <v>0</v>
      </c>
      <c r="O60" s="206">
        <f t="shared" ca="1" si="41"/>
        <v>0</v>
      </c>
      <c r="P60" s="206">
        <f t="shared" ca="1" si="42"/>
        <v>0</v>
      </c>
      <c r="Q60" s="206">
        <f t="shared" ca="1" si="43"/>
        <v>0</v>
      </c>
      <c r="R60" s="206">
        <f t="shared" ca="1" si="44"/>
        <v>0</v>
      </c>
      <c r="S60" s="206">
        <f t="shared" ca="1" si="45"/>
        <v>0</v>
      </c>
      <c r="T60" s="206">
        <f t="shared" ca="1" si="46"/>
        <v>0</v>
      </c>
      <c r="U60" s="207">
        <f t="shared" ca="1" si="47"/>
        <v>0</v>
      </c>
      <c r="V60" s="207">
        <f t="shared" ca="1" si="48"/>
        <v>0</v>
      </c>
      <c r="W60" s="207">
        <f t="shared" ca="1" si="49"/>
        <v>0</v>
      </c>
      <c r="X60" s="207">
        <f t="shared" ca="1" si="50"/>
        <v>0</v>
      </c>
      <c r="Y60" s="207">
        <f t="shared" ca="1" si="51"/>
        <v>0</v>
      </c>
      <c r="Z60" s="207">
        <f t="shared" ca="1" si="52"/>
        <v>0</v>
      </c>
      <c r="AA60" s="208">
        <f t="shared" ca="1" si="53"/>
        <v>0</v>
      </c>
      <c r="AB60" s="208">
        <f t="shared" ca="1" si="54"/>
        <v>0</v>
      </c>
      <c r="AC60" s="208">
        <f t="shared" ca="1" si="55"/>
        <v>0</v>
      </c>
      <c r="AD60" s="207">
        <f t="shared" ca="1" si="56"/>
        <v>0</v>
      </c>
      <c r="AE60" s="207">
        <f t="shared" ca="1" si="57"/>
        <v>0</v>
      </c>
      <c r="AF60" s="207">
        <f t="shared" ca="1" si="58"/>
        <v>0</v>
      </c>
      <c r="AG60" s="207">
        <f t="shared" ca="1" si="59"/>
        <v>0</v>
      </c>
      <c r="AH60" s="207">
        <f t="shared" ca="1" si="60"/>
        <v>0</v>
      </c>
      <c r="AI60" s="207">
        <f t="shared" ca="1" si="61"/>
        <v>0</v>
      </c>
      <c r="AJ60" s="208">
        <f t="shared" ca="1" si="62"/>
        <v>0</v>
      </c>
      <c r="AK60" s="208">
        <f t="shared" ca="1" si="63"/>
        <v>0</v>
      </c>
      <c r="AL60" s="208">
        <f t="shared" ca="1" si="64"/>
        <v>0</v>
      </c>
      <c r="AM60" s="207">
        <f t="shared" ca="1" si="65"/>
        <v>0</v>
      </c>
      <c r="AN60" s="207">
        <f t="shared" ca="1" si="66"/>
        <v>0</v>
      </c>
      <c r="AO60" s="207">
        <f t="shared" ca="1" si="67"/>
        <v>0</v>
      </c>
      <c r="AP60" s="207">
        <f t="shared" ca="1" si="68"/>
        <v>0</v>
      </c>
      <c r="AQ60" s="207">
        <f t="shared" ca="1" si="69"/>
        <v>0</v>
      </c>
      <c r="AR60" s="207">
        <f t="shared" ca="1" si="70"/>
        <v>0</v>
      </c>
      <c r="AS60" s="208">
        <f t="shared" ca="1" si="71"/>
        <v>0</v>
      </c>
      <c r="AT60" s="208">
        <f t="shared" ca="1" si="72"/>
        <v>0</v>
      </c>
      <c r="AU60" s="208">
        <f t="shared" ca="1" si="73"/>
        <v>0</v>
      </c>
      <c r="AV60" s="207">
        <f t="shared" ca="1" si="74"/>
        <v>0</v>
      </c>
      <c r="AW60" s="207">
        <f t="shared" ca="1" si="75"/>
        <v>0</v>
      </c>
      <c r="AX60" s="207">
        <f t="shared" ca="1" si="76"/>
        <v>0</v>
      </c>
      <c r="AY60" s="207">
        <f t="shared" ca="1" si="77"/>
        <v>0</v>
      </c>
      <c r="AZ60" s="207">
        <f t="shared" ca="1" si="78"/>
        <v>0</v>
      </c>
      <c r="BA60" s="207">
        <f t="shared" ca="1" si="79"/>
        <v>0</v>
      </c>
      <c r="BB60" s="207">
        <f t="shared" ca="1" si="80"/>
        <v>0</v>
      </c>
      <c r="BC60" s="207">
        <f t="shared" ca="1" si="81"/>
        <v>0</v>
      </c>
      <c r="BD60" s="207">
        <f t="shared" ca="1" si="82"/>
        <v>0</v>
      </c>
      <c r="BE60" s="208">
        <f t="shared" ca="1" si="83"/>
        <v>0</v>
      </c>
      <c r="BF60" s="208">
        <f t="shared" ca="1" si="84"/>
        <v>0</v>
      </c>
      <c r="BG60" s="208">
        <f t="shared" ca="1" si="85"/>
        <v>0</v>
      </c>
      <c r="BH60" s="207">
        <f t="shared" ca="1" si="86"/>
        <v>0</v>
      </c>
      <c r="BI60" s="207">
        <f t="shared" ca="1" si="87"/>
        <v>0</v>
      </c>
      <c r="BJ60" s="207">
        <f t="shared" ca="1" si="88"/>
        <v>0</v>
      </c>
      <c r="BK60" s="209">
        <f t="shared" ca="1" si="89"/>
        <v>0</v>
      </c>
      <c r="BL60" s="209">
        <f t="shared" ca="1" si="90"/>
        <v>0</v>
      </c>
      <c r="BM60" s="209">
        <f t="shared" ca="1" si="91"/>
        <v>0</v>
      </c>
      <c r="BN60" s="4" t="str">
        <f t="shared" ca="1" si="92"/>
        <v>OK</v>
      </c>
      <c r="BO60" s="4" t="str">
        <f t="shared" ca="1" si="93"/>
        <v>OK</v>
      </c>
    </row>
    <row r="61" spans="1:67" s="36" customFormat="1">
      <c r="A61" s="198">
        <v>57</v>
      </c>
      <c r="B61" s="204">
        <f t="shared" ca="1" si="28"/>
        <v>0</v>
      </c>
      <c r="C61" s="205">
        <f t="shared" ca="1" si="29"/>
        <v>0</v>
      </c>
      <c r="D61" s="205">
        <f t="shared" ca="1" si="30"/>
        <v>0</v>
      </c>
      <c r="E61" s="206">
        <f t="shared" ca="1" si="31"/>
        <v>0</v>
      </c>
      <c r="F61" s="206">
        <f t="shared" ca="1" si="32"/>
        <v>0</v>
      </c>
      <c r="G61" s="206">
        <f t="shared" ca="1" si="33"/>
        <v>0</v>
      </c>
      <c r="H61" s="206">
        <f t="shared" ca="1" si="34"/>
        <v>0</v>
      </c>
      <c r="I61" s="206">
        <f t="shared" ca="1" si="35"/>
        <v>0</v>
      </c>
      <c r="J61" s="206">
        <f t="shared" ca="1" si="36"/>
        <v>0</v>
      </c>
      <c r="K61" s="206">
        <f t="shared" ca="1" si="37"/>
        <v>0</v>
      </c>
      <c r="L61" s="206">
        <f t="shared" ca="1" si="38"/>
        <v>0</v>
      </c>
      <c r="M61" s="206">
        <f t="shared" ca="1" si="39"/>
        <v>0</v>
      </c>
      <c r="N61" s="206">
        <f t="shared" ca="1" si="40"/>
        <v>0</v>
      </c>
      <c r="O61" s="206">
        <f t="shared" ca="1" si="41"/>
        <v>0</v>
      </c>
      <c r="P61" s="206">
        <f t="shared" ca="1" si="42"/>
        <v>0</v>
      </c>
      <c r="Q61" s="206">
        <f t="shared" ca="1" si="43"/>
        <v>0</v>
      </c>
      <c r="R61" s="206">
        <f t="shared" ca="1" si="44"/>
        <v>0</v>
      </c>
      <c r="S61" s="206">
        <f t="shared" ca="1" si="45"/>
        <v>0</v>
      </c>
      <c r="T61" s="206">
        <f t="shared" ca="1" si="46"/>
        <v>0</v>
      </c>
      <c r="U61" s="207">
        <f t="shared" ca="1" si="47"/>
        <v>0</v>
      </c>
      <c r="V61" s="207">
        <f t="shared" ca="1" si="48"/>
        <v>0</v>
      </c>
      <c r="W61" s="207">
        <f t="shared" ca="1" si="49"/>
        <v>0</v>
      </c>
      <c r="X61" s="207">
        <f t="shared" ca="1" si="50"/>
        <v>0</v>
      </c>
      <c r="Y61" s="207">
        <f t="shared" ca="1" si="51"/>
        <v>0</v>
      </c>
      <c r="Z61" s="207">
        <f t="shared" ca="1" si="52"/>
        <v>0</v>
      </c>
      <c r="AA61" s="208">
        <f t="shared" ca="1" si="53"/>
        <v>0</v>
      </c>
      <c r="AB61" s="208">
        <f t="shared" ca="1" si="54"/>
        <v>0</v>
      </c>
      <c r="AC61" s="208">
        <f t="shared" ca="1" si="55"/>
        <v>0</v>
      </c>
      <c r="AD61" s="207">
        <f t="shared" ca="1" si="56"/>
        <v>0</v>
      </c>
      <c r="AE61" s="207">
        <f t="shared" ca="1" si="57"/>
        <v>0</v>
      </c>
      <c r="AF61" s="207">
        <f t="shared" ca="1" si="58"/>
        <v>0</v>
      </c>
      <c r="AG61" s="207">
        <f t="shared" ca="1" si="59"/>
        <v>0</v>
      </c>
      <c r="AH61" s="207">
        <f t="shared" ca="1" si="60"/>
        <v>0</v>
      </c>
      <c r="AI61" s="207">
        <f t="shared" ca="1" si="61"/>
        <v>0</v>
      </c>
      <c r="AJ61" s="208">
        <f t="shared" ca="1" si="62"/>
        <v>0</v>
      </c>
      <c r="AK61" s="208">
        <f t="shared" ca="1" si="63"/>
        <v>0</v>
      </c>
      <c r="AL61" s="208">
        <f t="shared" ca="1" si="64"/>
        <v>0</v>
      </c>
      <c r="AM61" s="207">
        <f t="shared" ca="1" si="65"/>
        <v>0</v>
      </c>
      <c r="AN61" s="207">
        <f t="shared" ca="1" si="66"/>
        <v>0</v>
      </c>
      <c r="AO61" s="207">
        <f t="shared" ca="1" si="67"/>
        <v>0</v>
      </c>
      <c r="AP61" s="207">
        <f t="shared" ca="1" si="68"/>
        <v>0</v>
      </c>
      <c r="AQ61" s="207">
        <f t="shared" ca="1" si="69"/>
        <v>0</v>
      </c>
      <c r="AR61" s="207">
        <f t="shared" ca="1" si="70"/>
        <v>0</v>
      </c>
      <c r="AS61" s="208">
        <f t="shared" ca="1" si="71"/>
        <v>0</v>
      </c>
      <c r="AT61" s="208">
        <f t="shared" ca="1" si="72"/>
        <v>0</v>
      </c>
      <c r="AU61" s="208">
        <f t="shared" ca="1" si="73"/>
        <v>0</v>
      </c>
      <c r="AV61" s="207">
        <f t="shared" ca="1" si="74"/>
        <v>0</v>
      </c>
      <c r="AW61" s="207">
        <f t="shared" ca="1" si="75"/>
        <v>0</v>
      </c>
      <c r="AX61" s="207">
        <f t="shared" ca="1" si="76"/>
        <v>0</v>
      </c>
      <c r="AY61" s="207">
        <f t="shared" ca="1" si="77"/>
        <v>0</v>
      </c>
      <c r="AZ61" s="207">
        <f t="shared" ca="1" si="78"/>
        <v>0</v>
      </c>
      <c r="BA61" s="207">
        <f t="shared" ca="1" si="79"/>
        <v>0</v>
      </c>
      <c r="BB61" s="207">
        <f t="shared" ca="1" si="80"/>
        <v>0</v>
      </c>
      <c r="BC61" s="207">
        <f t="shared" ca="1" si="81"/>
        <v>0</v>
      </c>
      <c r="BD61" s="207">
        <f t="shared" ca="1" si="82"/>
        <v>0</v>
      </c>
      <c r="BE61" s="208">
        <f t="shared" ca="1" si="83"/>
        <v>0</v>
      </c>
      <c r="BF61" s="208">
        <f t="shared" ca="1" si="84"/>
        <v>0</v>
      </c>
      <c r="BG61" s="208">
        <f t="shared" ca="1" si="85"/>
        <v>0</v>
      </c>
      <c r="BH61" s="207">
        <f t="shared" ca="1" si="86"/>
        <v>0</v>
      </c>
      <c r="BI61" s="207">
        <f t="shared" ca="1" si="87"/>
        <v>0</v>
      </c>
      <c r="BJ61" s="207">
        <f t="shared" ca="1" si="88"/>
        <v>0</v>
      </c>
      <c r="BK61" s="209">
        <f t="shared" ca="1" si="89"/>
        <v>0</v>
      </c>
      <c r="BL61" s="209">
        <f t="shared" ca="1" si="90"/>
        <v>0</v>
      </c>
      <c r="BM61" s="209">
        <f t="shared" ca="1" si="91"/>
        <v>0</v>
      </c>
      <c r="BN61" s="4" t="str">
        <f t="shared" ca="1" si="92"/>
        <v>OK</v>
      </c>
      <c r="BO61" s="4" t="str">
        <f t="shared" ca="1" si="93"/>
        <v>OK</v>
      </c>
    </row>
    <row r="62" spans="1:67" s="36" customFormat="1">
      <c r="A62" s="198">
        <v>58</v>
      </c>
      <c r="B62" s="204">
        <f t="shared" ca="1" si="28"/>
        <v>0</v>
      </c>
      <c r="C62" s="205">
        <f t="shared" ca="1" si="29"/>
        <v>0</v>
      </c>
      <c r="D62" s="205">
        <f t="shared" ca="1" si="30"/>
        <v>0</v>
      </c>
      <c r="E62" s="206">
        <f t="shared" ca="1" si="31"/>
        <v>0</v>
      </c>
      <c r="F62" s="206">
        <f t="shared" ca="1" si="32"/>
        <v>0</v>
      </c>
      <c r="G62" s="206">
        <f t="shared" ca="1" si="33"/>
        <v>0</v>
      </c>
      <c r="H62" s="206">
        <f t="shared" ca="1" si="34"/>
        <v>0</v>
      </c>
      <c r="I62" s="206">
        <f t="shared" ca="1" si="35"/>
        <v>0</v>
      </c>
      <c r="J62" s="206">
        <f t="shared" ca="1" si="36"/>
        <v>0</v>
      </c>
      <c r="K62" s="206">
        <f t="shared" ca="1" si="37"/>
        <v>0</v>
      </c>
      <c r="L62" s="206">
        <f t="shared" ca="1" si="38"/>
        <v>0</v>
      </c>
      <c r="M62" s="206">
        <f t="shared" ca="1" si="39"/>
        <v>0</v>
      </c>
      <c r="N62" s="206">
        <f t="shared" ca="1" si="40"/>
        <v>0</v>
      </c>
      <c r="O62" s="206">
        <f t="shared" ca="1" si="41"/>
        <v>0</v>
      </c>
      <c r="P62" s="206">
        <f t="shared" ca="1" si="42"/>
        <v>0</v>
      </c>
      <c r="Q62" s="206">
        <f t="shared" ca="1" si="43"/>
        <v>0</v>
      </c>
      <c r="R62" s="206">
        <f t="shared" ca="1" si="44"/>
        <v>0</v>
      </c>
      <c r="S62" s="206">
        <f t="shared" ca="1" si="45"/>
        <v>0</v>
      </c>
      <c r="T62" s="206">
        <f t="shared" ca="1" si="46"/>
        <v>0</v>
      </c>
      <c r="U62" s="207">
        <f t="shared" ca="1" si="47"/>
        <v>0</v>
      </c>
      <c r="V62" s="207">
        <f t="shared" ca="1" si="48"/>
        <v>0</v>
      </c>
      <c r="W62" s="207">
        <f t="shared" ca="1" si="49"/>
        <v>0</v>
      </c>
      <c r="X62" s="207">
        <f t="shared" ca="1" si="50"/>
        <v>0</v>
      </c>
      <c r="Y62" s="207">
        <f t="shared" ca="1" si="51"/>
        <v>0</v>
      </c>
      <c r="Z62" s="207">
        <f t="shared" ca="1" si="52"/>
        <v>0</v>
      </c>
      <c r="AA62" s="208">
        <f t="shared" ca="1" si="53"/>
        <v>0</v>
      </c>
      <c r="AB62" s="208">
        <f t="shared" ca="1" si="54"/>
        <v>0</v>
      </c>
      <c r="AC62" s="208">
        <f t="shared" ca="1" si="55"/>
        <v>0</v>
      </c>
      <c r="AD62" s="207">
        <f t="shared" ca="1" si="56"/>
        <v>0</v>
      </c>
      <c r="AE62" s="207">
        <f t="shared" ca="1" si="57"/>
        <v>0</v>
      </c>
      <c r="AF62" s="207">
        <f t="shared" ca="1" si="58"/>
        <v>0</v>
      </c>
      <c r="AG62" s="207">
        <f t="shared" ca="1" si="59"/>
        <v>0</v>
      </c>
      <c r="AH62" s="207">
        <f t="shared" ca="1" si="60"/>
        <v>0</v>
      </c>
      <c r="AI62" s="207">
        <f t="shared" ca="1" si="61"/>
        <v>0</v>
      </c>
      <c r="AJ62" s="208">
        <f t="shared" ca="1" si="62"/>
        <v>0</v>
      </c>
      <c r="AK62" s="208">
        <f t="shared" ca="1" si="63"/>
        <v>0</v>
      </c>
      <c r="AL62" s="208">
        <f t="shared" ca="1" si="64"/>
        <v>0</v>
      </c>
      <c r="AM62" s="207">
        <f t="shared" ca="1" si="65"/>
        <v>0</v>
      </c>
      <c r="AN62" s="207">
        <f t="shared" ca="1" si="66"/>
        <v>0</v>
      </c>
      <c r="AO62" s="207">
        <f t="shared" ca="1" si="67"/>
        <v>0</v>
      </c>
      <c r="AP62" s="207">
        <f t="shared" ca="1" si="68"/>
        <v>0</v>
      </c>
      <c r="AQ62" s="207">
        <f t="shared" ca="1" si="69"/>
        <v>0</v>
      </c>
      <c r="AR62" s="207">
        <f t="shared" ca="1" si="70"/>
        <v>0</v>
      </c>
      <c r="AS62" s="208">
        <f t="shared" ca="1" si="71"/>
        <v>0</v>
      </c>
      <c r="AT62" s="208">
        <f t="shared" ca="1" si="72"/>
        <v>0</v>
      </c>
      <c r="AU62" s="208">
        <f t="shared" ca="1" si="73"/>
        <v>0</v>
      </c>
      <c r="AV62" s="207">
        <f t="shared" ca="1" si="74"/>
        <v>0</v>
      </c>
      <c r="AW62" s="207">
        <f t="shared" ca="1" si="75"/>
        <v>0</v>
      </c>
      <c r="AX62" s="207">
        <f t="shared" ca="1" si="76"/>
        <v>0</v>
      </c>
      <c r="AY62" s="207">
        <f t="shared" ca="1" si="77"/>
        <v>0</v>
      </c>
      <c r="AZ62" s="207">
        <f t="shared" ca="1" si="78"/>
        <v>0</v>
      </c>
      <c r="BA62" s="207">
        <f t="shared" ca="1" si="79"/>
        <v>0</v>
      </c>
      <c r="BB62" s="207">
        <f t="shared" ca="1" si="80"/>
        <v>0</v>
      </c>
      <c r="BC62" s="207">
        <f t="shared" ca="1" si="81"/>
        <v>0</v>
      </c>
      <c r="BD62" s="207">
        <f t="shared" ca="1" si="82"/>
        <v>0</v>
      </c>
      <c r="BE62" s="208">
        <f t="shared" ca="1" si="83"/>
        <v>0</v>
      </c>
      <c r="BF62" s="208">
        <f t="shared" ca="1" si="84"/>
        <v>0</v>
      </c>
      <c r="BG62" s="208">
        <f t="shared" ca="1" si="85"/>
        <v>0</v>
      </c>
      <c r="BH62" s="207">
        <f t="shared" ca="1" si="86"/>
        <v>0</v>
      </c>
      <c r="BI62" s="207">
        <f t="shared" ca="1" si="87"/>
        <v>0</v>
      </c>
      <c r="BJ62" s="207">
        <f t="shared" ca="1" si="88"/>
        <v>0</v>
      </c>
      <c r="BK62" s="209">
        <f t="shared" ca="1" si="89"/>
        <v>0</v>
      </c>
      <c r="BL62" s="209">
        <f t="shared" ca="1" si="90"/>
        <v>0</v>
      </c>
      <c r="BM62" s="209">
        <f t="shared" ca="1" si="91"/>
        <v>0</v>
      </c>
      <c r="BN62" s="4" t="str">
        <f t="shared" ca="1" si="92"/>
        <v>OK</v>
      </c>
      <c r="BO62" s="4" t="str">
        <f t="shared" ca="1" si="93"/>
        <v>OK</v>
      </c>
    </row>
    <row r="63" spans="1:67" s="36" customFormat="1">
      <c r="A63" s="198">
        <v>59</v>
      </c>
      <c r="B63" s="204">
        <f t="shared" ca="1" si="28"/>
        <v>0</v>
      </c>
      <c r="C63" s="205">
        <f t="shared" ca="1" si="29"/>
        <v>0</v>
      </c>
      <c r="D63" s="205">
        <f t="shared" ca="1" si="30"/>
        <v>0</v>
      </c>
      <c r="E63" s="206">
        <f t="shared" ca="1" si="31"/>
        <v>0</v>
      </c>
      <c r="F63" s="206">
        <f t="shared" ca="1" si="32"/>
        <v>0</v>
      </c>
      <c r="G63" s="206">
        <f t="shared" ca="1" si="33"/>
        <v>0</v>
      </c>
      <c r="H63" s="206">
        <f t="shared" ca="1" si="34"/>
        <v>0</v>
      </c>
      <c r="I63" s="206">
        <f t="shared" ca="1" si="35"/>
        <v>0</v>
      </c>
      <c r="J63" s="206">
        <f t="shared" ca="1" si="36"/>
        <v>0</v>
      </c>
      <c r="K63" s="206">
        <f t="shared" ca="1" si="37"/>
        <v>0</v>
      </c>
      <c r="L63" s="206">
        <f t="shared" ca="1" si="38"/>
        <v>0</v>
      </c>
      <c r="M63" s="206">
        <f t="shared" ca="1" si="39"/>
        <v>0</v>
      </c>
      <c r="N63" s="206">
        <f t="shared" ca="1" si="40"/>
        <v>0</v>
      </c>
      <c r="O63" s="206">
        <f t="shared" ca="1" si="41"/>
        <v>0</v>
      </c>
      <c r="P63" s="206">
        <f t="shared" ca="1" si="42"/>
        <v>0</v>
      </c>
      <c r="Q63" s="206">
        <f t="shared" ca="1" si="43"/>
        <v>0</v>
      </c>
      <c r="R63" s="206">
        <f t="shared" ca="1" si="44"/>
        <v>0</v>
      </c>
      <c r="S63" s="206">
        <f t="shared" ca="1" si="45"/>
        <v>0</v>
      </c>
      <c r="T63" s="206">
        <f t="shared" ca="1" si="46"/>
        <v>0</v>
      </c>
      <c r="U63" s="207">
        <f t="shared" ca="1" si="47"/>
        <v>0</v>
      </c>
      <c r="V63" s="207">
        <f t="shared" ca="1" si="48"/>
        <v>0</v>
      </c>
      <c r="W63" s="207">
        <f t="shared" ca="1" si="49"/>
        <v>0</v>
      </c>
      <c r="X63" s="207">
        <f t="shared" ca="1" si="50"/>
        <v>0</v>
      </c>
      <c r="Y63" s="207">
        <f t="shared" ca="1" si="51"/>
        <v>0</v>
      </c>
      <c r="Z63" s="207">
        <f t="shared" ca="1" si="52"/>
        <v>0</v>
      </c>
      <c r="AA63" s="208">
        <f t="shared" ca="1" si="53"/>
        <v>0</v>
      </c>
      <c r="AB63" s="208">
        <f t="shared" ca="1" si="54"/>
        <v>0</v>
      </c>
      <c r="AC63" s="208">
        <f t="shared" ca="1" si="55"/>
        <v>0</v>
      </c>
      <c r="AD63" s="207">
        <f t="shared" ca="1" si="56"/>
        <v>0</v>
      </c>
      <c r="AE63" s="207">
        <f t="shared" ca="1" si="57"/>
        <v>0</v>
      </c>
      <c r="AF63" s="207">
        <f t="shared" ca="1" si="58"/>
        <v>0</v>
      </c>
      <c r="AG63" s="207">
        <f t="shared" ca="1" si="59"/>
        <v>0</v>
      </c>
      <c r="AH63" s="207">
        <f t="shared" ca="1" si="60"/>
        <v>0</v>
      </c>
      <c r="AI63" s="207">
        <f t="shared" ca="1" si="61"/>
        <v>0</v>
      </c>
      <c r="AJ63" s="208">
        <f t="shared" ca="1" si="62"/>
        <v>0</v>
      </c>
      <c r="AK63" s="208">
        <f t="shared" ca="1" si="63"/>
        <v>0</v>
      </c>
      <c r="AL63" s="208">
        <f t="shared" ca="1" si="64"/>
        <v>0</v>
      </c>
      <c r="AM63" s="207">
        <f t="shared" ca="1" si="65"/>
        <v>0</v>
      </c>
      <c r="AN63" s="207">
        <f t="shared" ca="1" si="66"/>
        <v>0</v>
      </c>
      <c r="AO63" s="207">
        <f t="shared" ca="1" si="67"/>
        <v>0</v>
      </c>
      <c r="AP63" s="207">
        <f t="shared" ca="1" si="68"/>
        <v>0</v>
      </c>
      <c r="AQ63" s="207">
        <f t="shared" ca="1" si="69"/>
        <v>0</v>
      </c>
      <c r="AR63" s="207">
        <f t="shared" ca="1" si="70"/>
        <v>0</v>
      </c>
      <c r="AS63" s="208">
        <f t="shared" ca="1" si="71"/>
        <v>0</v>
      </c>
      <c r="AT63" s="208">
        <f t="shared" ca="1" si="72"/>
        <v>0</v>
      </c>
      <c r="AU63" s="208">
        <f t="shared" ca="1" si="73"/>
        <v>0</v>
      </c>
      <c r="AV63" s="207">
        <f t="shared" ca="1" si="74"/>
        <v>0</v>
      </c>
      <c r="AW63" s="207">
        <f t="shared" ca="1" si="75"/>
        <v>0</v>
      </c>
      <c r="AX63" s="207">
        <f t="shared" ca="1" si="76"/>
        <v>0</v>
      </c>
      <c r="AY63" s="207">
        <f t="shared" ca="1" si="77"/>
        <v>0</v>
      </c>
      <c r="AZ63" s="207">
        <f t="shared" ca="1" si="78"/>
        <v>0</v>
      </c>
      <c r="BA63" s="207">
        <f t="shared" ca="1" si="79"/>
        <v>0</v>
      </c>
      <c r="BB63" s="207">
        <f t="shared" ca="1" si="80"/>
        <v>0</v>
      </c>
      <c r="BC63" s="207">
        <f t="shared" ca="1" si="81"/>
        <v>0</v>
      </c>
      <c r="BD63" s="207">
        <f t="shared" ca="1" si="82"/>
        <v>0</v>
      </c>
      <c r="BE63" s="208">
        <f t="shared" ca="1" si="83"/>
        <v>0</v>
      </c>
      <c r="BF63" s="208">
        <f t="shared" ca="1" si="84"/>
        <v>0</v>
      </c>
      <c r="BG63" s="208">
        <f t="shared" ca="1" si="85"/>
        <v>0</v>
      </c>
      <c r="BH63" s="207">
        <f t="shared" ca="1" si="86"/>
        <v>0</v>
      </c>
      <c r="BI63" s="207">
        <f t="shared" ca="1" si="87"/>
        <v>0</v>
      </c>
      <c r="BJ63" s="207">
        <f t="shared" ca="1" si="88"/>
        <v>0</v>
      </c>
      <c r="BK63" s="209">
        <f t="shared" ca="1" si="89"/>
        <v>0</v>
      </c>
      <c r="BL63" s="209">
        <f t="shared" ca="1" si="90"/>
        <v>0</v>
      </c>
      <c r="BM63" s="209">
        <f t="shared" ca="1" si="91"/>
        <v>0</v>
      </c>
      <c r="BN63" s="4" t="str">
        <f t="shared" ca="1" si="92"/>
        <v>OK</v>
      </c>
      <c r="BO63" s="4" t="str">
        <f t="shared" ca="1" si="93"/>
        <v>OK</v>
      </c>
    </row>
    <row r="64" spans="1:67" s="36" customFormat="1">
      <c r="A64" s="198">
        <v>60</v>
      </c>
      <c r="B64" s="204">
        <f t="shared" ca="1" si="28"/>
        <v>0</v>
      </c>
      <c r="C64" s="205">
        <f t="shared" ca="1" si="29"/>
        <v>0</v>
      </c>
      <c r="D64" s="205">
        <f t="shared" ca="1" si="30"/>
        <v>0</v>
      </c>
      <c r="E64" s="206">
        <f t="shared" ca="1" si="31"/>
        <v>0</v>
      </c>
      <c r="F64" s="206">
        <f t="shared" ca="1" si="32"/>
        <v>0</v>
      </c>
      <c r="G64" s="206">
        <f t="shared" ca="1" si="33"/>
        <v>0</v>
      </c>
      <c r="H64" s="206">
        <f t="shared" ca="1" si="34"/>
        <v>0</v>
      </c>
      <c r="I64" s="206">
        <f t="shared" ca="1" si="35"/>
        <v>0</v>
      </c>
      <c r="J64" s="206">
        <f t="shared" ca="1" si="36"/>
        <v>0</v>
      </c>
      <c r="K64" s="206">
        <f t="shared" ca="1" si="37"/>
        <v>0</v>
      </c>
      <c r="L64" s="206">
        <f t="shared" ca="1" si="38"/>
        <v>0</v>
      </c>
      <c r="M64" s="206">
        <f t="shared" ca="1" si="39"/>
        <v>0</v>
      </c>
      <c r="N64" s="206">
        <f t="shared" ca="1" si="40"/>
        <v>0</v>
      </c>
      <c r="O64" s="206">
        <f t="shared" ca="1" si="41"/>
        <v>0</v>
      </c>
      <c r="P64" s="206">
        <f t="shared" ca="1" si="42"/>
        <v>0</v>
      </c>
      <c r="Q64" s="206">
        <f t="shared" ca="1" si="43"/>
        <v>0</v>
      </c>
      <c r="R64" s="206">
        <f t="shared" ca="1" si="44"/>
        <v>0</v>
      </c>
      <c r="S64" s="206">
        <f t="shared" ca="1" si="45"/>
        <v>0</v>
      </c>
      <c r="T64" s="206">
        <f t="shared" ca="1" si="46"/>
        <v>0</v>
      </c>
      <c r="U64" s="207">
        <f t="shared" ca="1" si="47"/>
        <v>0</v>
      </c>
      <c r="V64" s="207">
        <f t="shared" ca="1" si="48"/>
        <v>0</v>
      </c>
      <c r="W64" s="207">
        <f t="shared" ca="1" si="49"/>
        <v>0</v>
      </c>
      <c r="X64" s="207">
        <f t="shared" ca="1" si="50"/>
        <v>0</v>
      </c>
      <c r="Y64" s="207">
        <f t="shared" ca="1" si="51"/>
        <v>0</v>
      </c>
      <c r="Z64" s="207">
        <f t="shared" ca="1" si="52"/>
        <v>0</v>
      </c>
      <c r="AA64" s="208">
        <f t="shared" ca="1" si="53"/>
        <v>0</v>
      </c>
      <c r="AB64" s="208">
        <f t="shared" ca="1" si="54"/>
        <v>0</v>
      </c>
      <c r="AC64" s="208">
        <f t="shared" ca="1" si="55"/>
        <v>0</v>
      </c>
      <c r="AD64" s="207">
        <f t="shared" ca="1" si="56"/>
        <v>0</v>
      </c>
      <c r="AE64" s="207">
        <f t="shared" ca="1" si="57"/>
        <v>0</v>
      </c>
      <c r="AF64" s="207">
        <f t="shared" ca="1" si="58"/>
        <v>0</v>
      </c>
      <c r="AG64" s="207">
        <f t="shared" ca="1" si="59"/>
        <v>0</v>
      </c>
      <c r="AH64" s="207">
        <f t="shared" ca="1" si="60"/>
        <v>0</v>
      </c>
      <c r="AI64" s="207">
        <f t="shared" ca="1" si="61"/>
        <v>0</v>
      </c>
      <c r="AJ64" s="208">
        <f t="shared" ca="1" si="62"/>
        <v>0</v>
      </c>
      <c r="AK64" s="208">
        <f t="shared" ca="1" si="63"/>
        <v>0</v>
      </c>
      <c r="AL64" s="208">
        <f t="shared" ca="1" si="64"/>
        <v>0</v>
      </c>
      <c r="AM64" s="207">
        <f t="shared" ca="1" si="65"/>
        <v>0</v>
      </c>
      <c r="AN64" s="207">
        <f t="shared" ca="1" si="66"/>
        <v>0</v>
      </c>
      <c r="AO64" s="207">
        <f t="shared" ca="1" si="67"/>
        <v>0</v>
      </c>
      <c r="AP64" s="207">
        <f t="shared" ca="1" si="68"/>
        <v>0</v>
      </c>
      <c r="AQ64" s="207">
        <f t="shared" ca="1" si="69"/>
        <v>0</v>
      </c>
      <c r="AR64" s="207">
        <f t="shared" ca="1" si="70"/>
        <v>0</v>
      </c>
      <c r="AS64" s="208">
        <f t="shared" ca="1" si="71"/>
        <v>0</v>
      </c>
      <c r="AT64" s="208">
        <f t="shared" ca="1" si="72"/>
        <v>0</v>
      </c>
      <c r="AU64" s="208">
        <f t="shared" ca="1" si="73"/>
        <v>0</v>
      </c>
      <c r="AV64" s="207">
        <f t="shared" ca="1" si="74"/>
        <v>0</v>
      </c>
      <c r="AW64" s="207">
        <f t="shared" ca="1" si="75"/>
        <v>0</v>
      </c>
      <c r="AX64" s="207">
        <f t="shared" ca="1" si="76"/>
        <v>0</v>
      </c>
      <c r="AY64" s="207">
        <f t="shared" ca="1" si="77"/>
        <v>0</v>
      </c>
      <c r="AZ64" s="207">
        <f t="shared" ca="1" si="78"/>
        <v>0</v>
      </c>
      <c r="BA64" s="207">
        <f t="shared" ca="1" si="79"/>
        <v>0</v>
      </c>
      <c r="BB64" s="207">
        <f t="shared" ca="1" si="80"/>
        <v>0</v>
      </c>
      <c r="BC64" s="207">
        <f t="shared" ca="1" si="81"/>
        <v>0</v>
      </c>
      <c r="BD64" s="207">
        <f t="shared" ca="1" si="82"/>
        <v>0</v>
      </c>
      <c r="BE64" s="208">
        <f t="shared" ca="1" si="83"/>
        <v>0</v>
      </c>
      <c r="BF64" s="208">
        <f t="shared" ca="1" si="84"/>
        <v>0</v>
      </c>
      <c r="BG64" s="208">
        <f t="shared" ca="1" si="85"/>
        <v>0</v>
      </c>
      <c r="BH64" s="207">
        <f t="shared" ca="1" si="86"/>
        <v>0</v>
      </c>
      <c r="BI64" s="207">
        <f t="shared" ca="1" si="87"/>
        <v>0</v>
      </c>
      <c r="BJ64" s="207">
        <f t="shared" ca="1" si="88"/>
        <v>0</v>
      </c>
      <c r="BK64" s="209">
        <f t="shared" ca="1" si="89"/>
        <v>0</v>
      </c>
      <c r="BL64" s="209">
        <f t="shared" ca="1" si="90"/>
        <v>0</v>
      </c>
      <c r="BM64" s="209">
        <f t="shared" ca="1" si="91"/>
        <v>0</v>
      </c>
      <c r="BN64" s="4" t="str">
        <f t="shared" ca="1" si="92"/>
        <v>OK</v>
      </c>
      <c r="BO64" s="4" t="str">
        <f t="shared" ca="1" si="93"/>
        <v>OK</v>
      </c>
    </row>
    <row r="65" spans="1:67" s="36" customFormat="1">
      <c r="A65" s="198">
        <v>61</v>
      </c>
      <c r="B65" s="204">
        <f t="shared" ca="1" si="28"/>
        <v>0</v>
      </c>
      <c r="C65" s="205">
        <f t="shared" ca="1" si="29"/>
        <v>0</v>
      </c>
      <c r="D65" s="205">
        <f t="shared" ca="1" si="30"/>
        <v>0</v>
      </c>
      <c r="E65" s="206">
        <f t="shared" ca="1" si="31"/>
        <v>0</v>
      </c>
      <c r="F65" s="206">
        <f t="shared" ca="1" si="32"/>
        <v>0</v>
      </c>
      <c r="G65" s="206">
        <f t="shared" ca="1" si="33"/>
        <v>0</v>
      </c>
      <c r="H65" s="206">
        <f t="shared" ca="1" si="34"/>
        <v>0</v>
      </c>
      <c r="I65" s="206">
        <f t="shared" ca="1" si="35"/>
        <v>0</v>
      </c>
      <c r="J65" s="206">
        <f t="shared" ca="1" si="36"/>
        <v>0</v>
      </c>
      <c r="K65" s="206">
        <f t="shared" ca="1" si="37"/>
        <v>0</v>
      </c>
      <c r="L65" s="206">
        <f t="shared" ca="1" si="38"/>
        <v>0</v>
      </c>
      <c r="M65" s="206">
        <f t="shared" ca="1" si="39"/>
        <v>0</v>
      </c>
      <c r="N65" s="206">
        <f t="shared" ca="1" si="40"/>
        <v>0</v>
      </c>
      <c r="O65" s="206">
        <f t="shared" ca="1" si="41"/>
        <v>0</v>
      </c>
      <c r="P65" s="206">
        <f t="shared" ca="1" si="42"/>
        <v>0</v>
      </c>
      <c r="Q65" s="206">
        <f t="shared" ca="1" si="43"/>
        <v>0</v>
      </c>
      <c r="R65" s="206">
        <f t="shared" ca="1" si="44"/>
        <v>0</v>
      </c>
      <c r="S65" s="206">
        <f t="shared" ca="1" si="45"/>
        <v>0</v>
      </c>
      <c r="T65" s="206">
        <f t="shared" ca="1" si="46"/>
        <v>0</v>
      </c>
      <c r="U65" s="207">
        <f t="shared" ca="1" si="47"/>
        <v>0</v>
      </c>
      <c r="V65" s="207">
        <f t="shared" ca="1" si="48"/>
        <v>0</v>
      </c>
      <c r="W65" s="207">
        <f t="shared" ca="1" si="49"/>
        <v>0</v>
      </c>
      <c r="X65" s="207">
        <f t="shared" ca="1" si="50"/>
        <v>0</v>
      </c>
      <c r="Y65" s="207">
        <f t="shared" ca="1" si="51"/>
        <v>0</v>
      </c>
      <c r="Z65" s="207">
        <f t="shared" ca="1" si="52"/>
        <v>0</v>
      </c>
      <c r="AA65" s="208">
        <f t="shared" ca="1" si="53"/>
        <v>0</v>
      </c>
      <c r="AB65" s="208">
        <f t="shared" ca="1" si="54"/>
        <v>0</v>
      </c>
      <c r="AC65" s="208">
        <f t="shared" ca="1" si="55"/>
        <v>0</v>
      </c>
      <c r="AD65" s="207">
        <f t="shared" ca="1" si="56"/>
        <v>0</v>
      </c>
      <c r="AE65" s="207">
        <f t="shared" ca="1" si="57"/>
        <v>0</v>
      </c>
      <c r="AF65" s="207">
        <f t="shared" ca="1" si="58"/>
        <v>0</v>
      </c>
      <c r="AG65" s="207">
        <f t="shared" ca="1" si="59"/>
        <v>0</v>
      </c>
      <c r="AH65" s="207">
        <f t="shared" ca="1" si="60"/>
        <v>0</v>
      </c>
      <c r="AI65" s="207">
        <f t="shared" ca="1" si="61"/>
        <v>0</v>
      </c>
      <c r="AJ65" s="208">
        <f t="shared" ca="1" si="62"/>
        <v>0</v>
      </c>
      <c r="AK65" s="208">
        <f t="shared" ca="1" si="63"/>
        <v>0</v>
      </c>
      <c r="AL65" s="208">
        <f t="shared" ca="1" si="64"/>
        <v>0</v>
      </c>
      <c r="AM65" s="207">
        <f t="shared" ca="1" si="65"/>
        <v>0</v>
      </c>
      <c r="AN65" s="207">
        <f t="shared" ca="1" si="66"/>
        <v>0</v>
      </c>
      <c r="AO65" s="207">
        <f t="shared" ca="1" si="67"/>
        <v>0</v>
      </c>
      <c r="AP65" s="207">
        <f t="shared" ca="1" si="68"/>
        <v>0</v>
      </c>
      <c r="AQ65" s="207">
        <f t="shared" ca="1" si="69"/>
        <v>0</v>
      </c>
      <c r="AR65" s="207">
        <f t="shared" ca="1" si="70"/>
        <v>0</v>
      </c>
      <c r="AS65" s="208">
        <f t="shared" ca="1" si="71"/>
        <v>0</v>
      </c>
      <c r="AT65" s="208">
        <f t="shared" ca="1" si="72"/>
        <v>0</v>
      </c>
      <c r="AU65" s="208">
        <f t="shared" ca="1" si="73"/>
        <v>0</v>
      </c>
      <c r="AV65" s="207">
        <f t="shared" ca="1" si="74"/>
        <v>0</v>
      </c>
      <c r="AW65" s="207">
        <f t="shared" ca="1" si="75"/>
        <v>0</v>
      </c>
      <c r="AX65" s="207">
        <f t="shared" ca="1" si="76"/>
        <v>0</v>
      </c>
      <c r="AY65" s="207">
        <f t="shared" ca="1" si="77"/>
        <v>0</v>
      </c>
      <c r="AZ65" s="207">
        <f t="shared" ca="1" si="78"/>
        <v>0</v>
      </c>
      <c r="BA65" s="207">
        <f t="shared" ca="1" si="79"/>
        <v>0</v>
      </c>
      <c r="BB65" s="207">
        <f t="shared" ca="1" si="80"/>
        <v>0</v>
      </c>
      <c r="BC65" s="207">
        <f t="shared" ca="1" si="81"/>
        <v>0</v>
      </c>
      <c r="BD65" s="207">
        <f t="shared" ca="1" si="82"/>
        <v>0</v>
      </c>
      <c r="BE65" s="208">
        <f t="shared" ca="1" si="83"/>
        <v>0</v>
      </c>
      <c r="BF65" s="208">
        <f t="shared" ca="1" si="84"/>
        <v>0</v>
      </c>
      <c r="BG65" s="208">
        <f t="shared" ca="1" si="85"/>
        <v>0</v>
      </c>
      <c r="BH65" s="207">
        <f t="shared" ca="1" si="86"/>
        <v>0</v>
      </c>
      <c r="BI65" s="207">
        <f t="shared" ca="1" si="87"/>
        <v>0</v>
      </c>
      <c r="BJ65" s="207">
        <f t="shared" ca="1" si="88"/>
        <v>0</v>
      </c>
      <c r="BK65" s="209">
        <f t="shared" ca="1" si="89"/>
        <v>0</v>
      </c>
      <c r="BL65" s="209">
        <f t="shared" ca="1" si="90"/>
        <v>0</v>
      </c>
      <c r="BM65" s="209">
        <f t="shared" ca="1" si="91"/>
        <v>0</v>
      </c>
      <c r="BN65" s="4" t="str">
        <f t="shared" ca="1" si="92"/>
        <v>OK</v>
      </c>
      <c r="BO65" s="4" t="str">
        <f t="shared" ca="1" si="93"/>
        <v>OK</v>
      </c>
    </row>
    <row r="66" spans="1:67" s="36" customFormat="1">
      <c r="A66" s="198">
        <v>62</v>
      </c>
      <c r="B66" s="204">
        <f t="shared" ca="1" si="28"/>
        <v>0</v>
      </c>
      <c r="C66" s="205">
        <f t="shared" ca="1" si="29"/>
        <v>0</v>
      </c>
      <c r="D66" s="205">
        <f t="shared" ca="1" si="30"/>
        <v>0</v>
      </c>
      <c r="E66" s="206">
        <f t="shared" ca="1" si="31"/>
        <v>0</v>
      </c>
      <c r="F66" s="206">
        <f t="shared" ca="1" si="32"/>
        <v>0</v>
      </c>
      <c r="G66" s="206">
        <f t="shared" ca="1" si="33"/>
        <v>0</v>
      </c>
      <c r="H66" s="206">
        <f t="shared" ca="1" si="34"/>
        <v>0</v>
      </c>
      <c r="I66" s="206">
        <f t="shared" ca="1" si="35"/>
        <v>0</v>
      </c>
      <c r="J66" s="206">
        <f t="shared" ca="1" si="36"/>
        <v>0</v>
      </c>
      <c r="K66" s="206">
        <f t="shared" ca="1" si="37"/>
        <v>0</v>
      </c>
      <c r="L66" s="206">
        <f t="shared" ca="1" si="38"/>
        <v>0</v>
      </c>
      <c r="M66" s="206">
        <f t="shared" ca="1" si="39"/>
        <v>0</v>
      </c>
      <c r="N66" s="206">
        <f t="shared" ca="1" si="40"/>
        <v>0</v>
      </c>
      <c r="O66" s="206">
        <f t="shared" ca="1" si="41"/>
        <v>0</v>
      </c>
      <c r="P66" s="206">
        <f t="shared" ca="1" si="42"/>
        <v>0</v>
      </c>
      <c r="Q66" s="206">
        <f t="shared" ca="1" si="43"/>
        <v>0</v>
      </c>
      <c r="R66" s="206">
        <f t="shared" ca="1" si="44"/>
        <v>0</v>
      </c>
      <c r="S66" s="206">
        <f t="shared" ca="1" si="45"/>
        <v>0</v>
      </c>
      <c r="T66" s="206">
        <f t="shared" ca="1" si="46"/>
        <v>0</v>
      </c>
      <c r="U66" s="207">
        <f t="shared" ca="1" si="47"/>
        <v>0</v>
      </c>
      <c r="V66" s="207">
        <f t="shared" ca="1" si="48"/>
        <v>0</v>
      </c>
      <c r="W66" s="207">
        <f t="shared" ca="1" si="49"/>
        <v>0</v>
      </c>
      <c r="X66" s="207">
        <f t="shared" ca="1" si="50"/>
        <v>0</v>
      </c>
      <c r="Y66" s="207">
        <f t="shared" ca="1" si="51"/>
        <v>0</v>
      </c>
      <c r="Z66" s="207">
        <f t="shared" ca="1" si="52"/>
        <v>0</v>
      </c>
      <c r="AA66" s="208">
        <f t="shared" ca="1" si="53"/>
        <v>0</v>
      </c>
      <c r="AB66" s="208">
        <f t="shared" ca="1" si="54"/>
        <v>0</v>
      </c>
      <c r="AC66" s="208">
        <f t="shared" ca="1" si="55"/>
        <v>0</v>
      </c>
      <c r="AD66" s="207">
        <f t="shared" ca="1" si="56"/>
        <v>0</v>
      </c>
      <c r="AE66" s="207">
        <f t="shared" ca="1" si="57"/>
        <v>0</v>
      </c>
      <c r="AF66" s="207">
        <f t="shared" ca="1" si="58"/>
        <v>0</v>
      </c>
      <c r="AG66" s="207">
        <f t="shared" ca="1" si="59"/>
        <v>0</v>
      </c>
      <c r="AH66" s="207">
        <f t="shared" ca="1" si="60"/>
        <v>0</v>
      </c>
      <c r="AI66" s="207">
        <f t="shared" ca="1" si="61"/>
        <v>0</v>
      </c>
      <c r="AJ66" s="208">
        <f t="shared" ca="1" si="62"/>
        <v>0</v>
      </c>
      <c r="AK66" s="208">
        <f t="shared" ca="1" si="63"/>
        <v>0</v>
      </c>
      <c r="AL66" s="208">
        <f t="shared" ca="1" si="64"/>
        <v>0</v>
      </c>
      <c r="AM66" s="207">
        <f t="shared" ca="1" si="65"/>
        <v>0</v>
      </c>
      <c r="AN66" s="207">
        <f t="shared" ca="1" si="66"/>
        <v>0</v>
      </c>
      <c r="AO66" s="207">
        <f t="shared" ca="1" si="67"/>
        <v>0</v>
      </c>
      <c r="AP66" s="207">
        <f t="shared" ca="1" si="68"/>
        <v>0</v>
      </c>
      <c r="AQ66" s="207">
        <f t="shared" ca="1" si="69"/>
        <v>0</v>
      </c>
      <c r="AR66" s="207">
        <f t="shared" ca="1" si="70"/>
        <v>0</v>
      </c>
      <c r="AS66" s="208">
        <f t="shared" ca="1" si="71"/>
        <v>0</v>
      </c>
      <c r="AT66" s="208">
        <f t="shared" ca="1" si="72"/>
        <v>0</v>
      </c>
      <c r="AU66" s="208">
        <f t="shared" ca="1" si="73"/>
        <v>0</v>
      </c>
      <c r="AV66" s="207">
        <f t="shared" ca="1" si="74"/>
        <v>0</v>
      </c>
      <c r="AW66" s="207">
        <f t="shared" ca="1" si="75"/>
        <v>0</v>
      </c>
      <c r="AX66" s="207">
        <f t="shared" ca="1" si="76"/>
        <v>0</v>
      </c>
      <c r="AY66" s="207">
        <f t="shared" ca="1" si="77"/>
        <v>0</v>
      </c>
      <c r="AZ66" s="207">
        <f t="shared" ca="1" si="78"/>
        <v>0</v>
      </c>
      <c r="BA66" s="207">
        <f t="shared" ca="1" si="79"/>
        <v>0</v>
      </c>
      <c r="BB66" s="207">
        <f t="shared" ca="1" si="80"/>
        <v>0</v>
      </c>
      <c r="BC66" s="207">
        <f t="shared" ca="1" si="81"/>
        <v>0</v>
      </c>
      <c r="BD66" s="207">
        <f t="shared" ca="1" si="82"/>
        <v>0</v>
      </c>
      <c r="BE66" s="208">
        <f t="shared" ca="1" si="83"/>
        <v>0</v>
      </c>
      <c r="BF66" s="208">
        <f t="shared" ca="1" si="84"/>
        <v>0</v>
      </c>
      <c r="BG66" s="208">
        <f t="shared" ca="1" si="85"/>
        <v>0</v>
      </c>
      <c r="BH66" s="207">
        <f t="shared" ca="1" si="86"/>
        <v>0</v>
      </c>
      <c r="BI66" s="207">
        <f t="shared" ca="1" si="87"/>
        <v>0</v>
      </c>
      <c r="BJ66" s="207">
        <f t="shared" ca="1" si="88"/>
        <v>0</v>
      </c>
      <c r="BK66" s="209">
        <f t="shared" ca="1" si="89"/>
        <v>0</v>
      </c>
      <c r="BL66" s="209">
        <f t="shared" ca="1" si="90"/>
        <v>0</v>
      </c>
      <c r="BM66" s="209">
        <f t="shared" ca="1" si="91"/>
        <v>0</v>
      </c>
      <c r="BN66" s="4" t="str">
        <f t="shared" ca="1" si="92"/>
        <v>OK</v>
      </c>
      <c r="BO66" s="4" t="str">
        <f t="shared" ca="1" si="93"/>
        <v>OK</v>
      </c>
    </row>
    <row r="67" spans="1:67" s="36" customFormat="1">
      <c r="A67" s="198">
        <v>63</v>
      </c>
      <c r="B67" s="204">
        <f t="shared" ca="1" si="28"/>
        <v>0</v>
      </c>
      <c r="C67" s="205">
        <f t="shared" ca="1" si="29"/>
        <v>0</v>
      </c>
      <c r="D67" s="205">
        <f t="shared" ca="1" si="30"/>
        <v>0</v>
      </c>
      <c r="E67" s="206">
        <f t="shared" ca="1" si="31"/>
        <v>0</v>
      </c>
      <c r="F67" s="206">
        <f t="shared" ca="1" si="32"/>
        <v>0</v>
      </c>
      <c r="G67" s="206">
        <f t="shared" ca="1" si="33"/>
        <v>0</v>
      </c>
      <c r="H67" s="206">
        <f t="shared" ca="1" si="34"/>
        <v>0</v>
      </c>
      <c r="I67" s="206">
        <f t="shared" ca="1" si="35"/>
        <v>0</v>
      </c>
      <c r="J67" s="206">
        <f t="shared" ca="1" si="36"/>
        <v>0</v>
      </c>
      <c r="K67" s="206">
        <f t="shared" ca="1" si="37"/>
        <v>0</v>
      </c>
      <c r="L67" s="206">
        <f t="shared" ca="1" si="38"/>
        <v>0</v>
      </c>
      <c r="M67" s="206">
        <f t="shared" ca="1" si="39"/>
        <v>0</v>
      </c>
      <c r="N67" s="206">
        <f t="shared" ca="1" si="40"/>
        <v>0</v>
      </c>
      <c r="O67" s="206">
        <f t="shared" ca="1" si="41"/>
        <v>0</v>
      </c>
      <c r="P67" s="206">
        <f t="shared" ca="1" si="42"/>
        <v>0</v>
      </c>
      <c r="Q67" s="206">
        <f t="shared" ca="1" si="43"/>
        <v>0</v>
      </c>
      <c r="R67" s="206">
        <f t="shared" ca="1" si="44"/>
        <v>0</v>
      </c>
      <c r="S67" s="206">
        <f t="shared" ca="1" si="45"/>
        <v>0</v>
      </c>
      <c r="T67" s="206">
        <f t="shared" ca="1" si="46"/>
        <v>0</v>
      </c>
      <c r="U67" s="207">
        <f t="shared" ca="1" si="47"/>
        <v>0</v>
      </c>
      <c r="V67" s="207">
        <f t="shared" ca="1" si="48"/>
        <v>0</v>
      </c>
      <c r="W67" s="207">
        <f t="shared" ca="1" si="49"/>
        <v>0</v>
      </c>
      <c r="X67" s="207">
        <f t="shared" ca="1" si="50"/>
        <v>0</v>
      </c>
      <c r="Y67" s="207">
        <f t="shared" ca="1" si="51"/>
        <v>0</v>
      </c>
      <c r="Z67" s="207">
        <f t="shared" ca="1" si="52"/>
        <v>0</v>
      </c>
      <c r="AA67" s="208">
        <f t="shared" ca="1" si="53"/>
        <v>0</v>
      </c>
      <c r="AB67" s="208">
        <f t="shared" ca="1" si="54"/>
        <v>0</v>
      </c>
      <c r="AC67" s="208">
        <f t="shared" ca="1" si="55"/>
        <v>0</v>
      </c>
      <c r="AD67" s="207">
        <f t="shared" ca="1" si="56"/>
        <v>0</v>
      </c>
      <c r="AE67" s="207">
        <f t="shared" ca="1" si="57"/>
        <v>0</v>
      </c>
      <c r="AF67" s="207">
        <f t="shared" ca="1" si="58"/>
        <v>0</v>
      </c>
      <c r="AG67" s="207">
        <f t="shared" ca="1" si="59"/>
        <v>0</v>
      </c>
      <c r="AH67" s="207">
        <f t="shared" ca="1" si="60"/>
        <v>0</v>
      </c>
      <c r="AI67" s="207">
        <f t="shared" ca="1" si="61"/>
        <v>0</v>
      </c>
      <c r="AJ67" s="208">
        <f t="shared" ca="1" si="62"/>
        <v>0</v>
      </c>
      <c r="AK67" s="208">
        <f t="shared" ca="1" si="63"/>
        <v>0</v>
      </c>
      <c r="AL67" s="208">
        <f t="shared" ca="1" si="64"/>
        <v>0</v>
      </c>
      <c r="AM67" s="207">
        <f t="shared" ca="1" si="65"/>
        <v>0</v>
      </c>
      <c r="AN67" s="207">
        <f t="shared" ca="1" si="66"/>
        <v>0</v>
      </c>
      <c r="AO67" s="207">
        <f t="shared" ca="1" si="67"/>
        <v>0</v>
      </c>
      <c r="AP67" s="207">
        <f t="shared" ca="1" si="68"/>
        <v>0</v>
      </c>
      <c r="AQ67" s="207">
        <f t="shared" ca="1" si="69"/>
        <v>0</v>
      </c>
      <c r="AR67" s="207">
        <f t="shared" ca="1" si="70"/>
        <v>0</v>
      </c>
      <c r="AS67" s="208">
        <f t="shared" ca="1" si="71"/>
        <v>0</v>
      </c>
      <c r="AT67" s="208">
        <f t="shared" ca="1" si="72"/>
        <v>0</v>
      </c>
      <c r="AU67" s="208">
        <f t="shared" ca="1" si="73"/>
        <v>0</v>
      </c>
      <c r="AV67" s="207">
        <f t="shared" ca="1" si="74"/>
        <v>0</v>
      </c>
      <c r="AW67" s="207">
        <f t="shared" ca="1" si="75"/>
        <v>0</v>
      </c>
      <c r="AX67" s="207">
        <f t="shared" ca="1" si="76"/>
        <v>0</v>
      </c>
      <c r="AY67" s="207">
        <f t="shared" ca="1" si="77"/>
        <v>0</v>
      </c>
      <c r="AZ67" s="207">
        <f t="shared" ca="1" si="78"/>
        <v>0</v>
      </c>
      <c r="BA67" s="207">
        <f t="shared" ca="1" si="79"/>
        <v>0</v>
      </c>
      <c r="BB67" s="207">
        <f t="shared" ca="1" si="80"/>
        <v>0</v>
      </c>
      <c r="BC67" s="207">
        <f t="shared" ca="1" si="81"/>
        <v>0</v>
      </c>
      <c r="BD67" s="207">
        <f t="shared" ca="1" si="82"/>
        <v>0</v>
      </c>
      <c r="BE67" s="208">
        <f t="shared" ca="1" si="83"/>
        <v>0</v>
      </c>
      <c r="BF67" s="208">
        <f t="shared" ca="1" si="84"/>
        <v>0</v>
      </c>
      <c r="BG67" s="208">
        <f t="shared" ca="1" si="85"/>
        <v>0</v>
      </c>
      <c r="BH67" s="207">
        <f t="shared" ca="1" si="86"/>
        <v>0</v>
      </c>
      <c r="BI67" s="207">
        <f t="shared" ca="1" si="87"/>
        <v>0</v>
      </c>
      <c r="BJ67" s="207">
        <f t="shared" ca="1" si="88"/>
        <v>0</v>
      </c>
      <c r="BK67" s="209">
        <f t="shared" ca="1" si="89"/>
        <v>0</v>
      </c>
      <c r="BL67" s="209">
        <f t="shared" ca="1" si="90"/>
        <v>0</v>
      </c>
      <c r="BM67" s="209">
        <f t="shared" ca="1" si="91"/>
        <v>0</v>
      </c>
      <c r="BN67" s="4" t="str">
        <f t="shared" ca="1" si="92"/>
        <v>OK</v>
      </c>
      <c r="BO67" s="4" t="str">
        <f t="shared" ca="1" si="93"/>
        <v>OK</v>
      </c>
    </row>
    <row r="68" spans="1:67" s="36" customFormat="1">
      <c r="A68" s="198">
        <v>64</v>
      </c>
      <c r="B68" s="204">
        <f t="shared" ca="1" si="28"/>
        <v>0</v>
      </c>
      <c r="C68" s="205">
        <f t="shared" ca="1" si="29"/>
        <v>0</v>
      </c>
      <c r="D68" s="205">
        <f t="shared" ca="1" si="30"/>
        <v>0</v>
      </c>
      <c r="E68" s="206">
        <f t="shared" ca="1" si="31"/>
        <v>0</v>
      </c>
      <c r="F68" s="206">
        <f t="shared" ca="1" si="32"/>
        <v>0</v>
      </c>
      <c r="G68" s="206">
        <f t="shared" ca="1" si="33"/>
        <v>0</v>
      </c>
      <c r="H68" s="206">
        <f t="shared" ca="1" si="34"/>
        <v>0</v>
      </c>
      <c r="I68" s="206">
        <f t="shared" ca="1" si="35"/>
        <v>0</v>
      </c>
      <c r="J68" s="206">
        <f t="shared" ca="1" si="36"/>
        <v>0</v>
      </c>
      <c r="K68" s="206">
        <f t="shared" ca="1" si="37"/>
        <v>0</v>
      </c>
      <c r="L68" s="206">
        <f t="shared" ca="1" si="38"/>
        <v>0</v>
      </c>
      <c r="M68" s="206">
        <f t="shared" ca="1" si="39"/>
        <v>0</v>
      </c>
      <c r="N68" s="206">
        <f t="shared" ca="1" si="40"/>
        <v>0</v>
      </c>
      <c r="O68" s="206">
        <f t="shared" ca="1" si="41"/>
        <v>0</v>
      </c>
      <c r="P68" s="206">
        <f t="shared" ca="1" si="42"/>
        <v>0</v>
      </c>
      <c r="Q68" s="206">
        <f t="shared" ca="1" si="43"/>
        <v>0</v>
      </c>
      <c r="R68" s="206">
        <f t="shared" ca="1" si="44"/>
        <v>0</v>
      </c>
      <c r="S68" s="206">
        <f t="shared" ca="1" si="45"/>
        <v>0</v>
      </c>
      <c r="T68" s="206">
        <f t="shared" ca="1" si="46"/>
        <v>0</v>
      </c>
      <c r="U68" s="207">
        <f t="shared" ca="1" si="47"/>
        <v>0</v>
      </c>
      <c r="V68" s="207">
        <f t="shared" ca="1" si="48"/>
        <v>0</v>
      </c>
      <c r="W68" s="207">
        <f t="shared" ca="1" si="49"/>
        <v>0</v>
      </c>
      <c r="X68" s="207">
        <f t="shared" ca="1" si="50"/>
        <v>0</v>
      </c>
      <c r="Y68" s="207">
        <f t="shared" ca="1" si="51"/>
        <v>0</v>
      </c>
      <c r="Z68" s="207">
        <f t="shared" ca="1" si="52"/>
        <v>0</v>
      </c>
      <c r="AA68" s="208">
        <f t="shared" ca="1" si="53"/>
        <v>0</v>
      </c>
      <c r="AB68" s="208">
        <f t="shared" ca="1" si="54"/>
        <v>0</v>
      </c>
      <c r="AC68" s="208">
        <f t="shared" ca="1" si="55"/>
        <v>0</v>
      </c>
      <c r="AD68" s="207">
        <f t="shared" ca="1" si="56"/>
        <v>0</v>
      </c>
      <c r="AE68" s="207">
        <f t="shared" ca="1" si="57"/>
        <v>0</v>
      </c>
      <c r="AF68" s="207">
        <f t="shared" ca="1" si="58"/>
        <v>0</v>
      </c>
      <c r="AG68" s="207">
        <f t="shared" ca="1" si="59"/>
        <v>0</v>
      </c>
      <c r="AH68" s="207">
        <f t="shared" ca="1" si="60"/>
        <v>0</v>
      </c>
      <c r="AI68" s="207">
        <f t="shared" ca="1" si="61"/>
        <v>0</v>
      </c>
      <c r="AJ68" s="208">
        <f t="shared" ca="1" si="62"/>
        <v>0</v>
      </c>
      <c r="AK68" s="208">
        <f t="shared" ca="1" si="63"/>
        <v>0</v>
      </c>
      <c r="AL68" s="208">
        <f t="shared" ca="1" si="64"/>
        <v>0</v>
      </c>
      <c r="AM68" s="207">
        <f t="shared" ca="1" si="65"/>
        <v>0</v>
      </c>
      <c r="AN68" s="207">
        <f t="shared" ca="1" si="66"/>
        <v>0</v>
      </c>
      <c r="AO68" s="207">
        <f t="shared" ca="1" si="67"/>
        <v>0</v>
      </c>
      <c r="AP68" s="207">
        <f t="shared" ca="1" si="68"/>
        <v>0</v>
      </c>
      <c r="AQ68" s="207">
        <f t="shared" ca="1" si="69"/>
        <v>0</v>
      </c>
      <c r="AR68" s="207">
        <f t="shared" ca="1" si="70"/>
        <v>0</v>
      </c>
      <c r="AS68" s="208">
        <f t="shared" ca="1" si="71"/>
        <v>0</v>
      </c>
      <c r="AT68" s="208">
        <f t="shared" ca="1" si="72"/>
        <v>0</v>
      </c>
      <c r="AU68" s="208">
        <f t="shared" ca="1" si="73"/>
        <v>0</v>
      </c>
      <c r="AV68" s="207">
        <f t="shared" ca="1" si="74"/>
        <v>0</v>
      </c>
      <c r="AW68" s="207">
        <f t="shared" ca="1" si="75"/>
        <v>0</v>
      </c>
      <c r="AX68" s="207">
        <f t="shared" ca="1" si="76"/>
        <v>0</v>
      </c>
      <c r="AY68" s="207">
        <f t="shared" ca="1" si="77"/>
        <v>0</v>
      </c>
      <c r="AZ68" s="207">
        <f t="shared" ca="1" si="78"/>
        <v>0</v>
      </c>
      <c r="BA68" s="207">
        <f t="shared" ca="1" si="79"/>
        <v>0</v>
      </c>
      <c r="BB68" s="207">
        <f t="shared" ca="1" si="80"/>
        <v>0</v>
      </c>
      <c r="BC68" s="207">
        <f t="shared" ca="1" si="81"/>
        <v>0</v>
      </c>
      <c r="BD68" s="207">
        <f t="shared" ca="1" si="82"/>
        <v>0</v>
      </c>
      <c r="BE68" s="208">
        <f t="shared" ca="1" si="83"/>
        <v>0</v>
      </c>
      <c r="BF68" s="208">
        <f t="shared" ca="1" si="84"/>
        <v>0</v>
      </c>
      <c r="BG68" s="208">
        <f t="shared" ca="1" si="85"/>
        <v>0</v>
      </c>
      <c r="BH68" s="207">
        <f t="shared" ca="1" si="86"/>
        <v>0</v>
      </c>
      <c r="BI68" s="207">
        <f t="shared" ca="1" si="87"/>
        <v>0</v>
      </c>
      <c r="BJ68" s="207">
        <f t="shared" ca="1" si="88"/>
        <v>0</v>
      </c>
      <c r="BK68" s="209">
        <f t="shared" ca="1" si="89"/>
        <v>0</v>
      </c>
      <c r="BL68" s="209">
        <f t="shared" ca="1" si="90"/>
        <v>0</v>
      </c>
      <c r="BM68" s="209">
        <f t="shared" ca="1" si="91"/>
        <v>0</v>
      </c>
      <c r="BN68" s="4" t="str">
        <f t="shared" ca="1" si="92"/>
        <v>OK</v>
      </c>
      <c r="BO68" s="4" t="str">
        <f t="shared" ca="1" si="93"/>
        <v>OK</v>
      </c>
    </row>
    <row r="69" spans="1:67" s="36" customFormat="1">
      <c r="A69" s="198">
        <v>65</v>
      </c>
      <c r="B69" s="204">
        <f t="shared" ca="1" si="28"/>
        <v>0</v>
      </c>
      <c r="C69" s="205">
        <f t="shared" ca="1" si="29"/>
        <v>0</v>
      </c>
      <c r="D69" s="205">
        <f t="shared" ca="1" si="30"/>
        <v>0</v>
      </c>
      <c r="E69" s="206">
        <f t="shared" ca="1" si="31"/>
        <v>0</v>
      </c>
      <c r="F69" s="206">
        <f t="shared" ca="1" si="32"/>
        <v>0</v>
      </c>
      <c r="G69" s="206">
        <f t="shared" ca="1" si="33"/>
        <v>0</v>
      </c>
      <c r="H69" s="206">
        <f t="shared" ca="1" si="34"/>
        <v>0</v>
      </c>
      <c r="I69" s="206">
        <f t="shared" ca="1" si="35"/>
        <v>0</v>
      </c>
      <c r="J69" s="206">
        <f t="shared" ca="1" si="36"/>
        <v>0</v>
      </c>
      <c r="K69" s="206">
        <f t="shared" ca="1" si="37"/>
        <v>0</v>
      </c>
      <c r="L69" s="206">
        <f t="shared" ca="1" si="38"/>
        <v>0</v>
      </c>
      <c r="M69" s="206">
        <f t="shared" ca="1" si="39"/>
        <v>0</v>
      </c>
      <c r="N69" s="206">
        <f t="shared" ca="1" si="40"/>
        <v>0</v>
      </c>
      <c r="O69" s="206">
        <f t="shared" ca="1" si="41"/>
        <v>0</v>
      </c>
      <c r="P69" s="206">
        <f t="shared" ca="1" si="42"/>
        <v>0</v>
      </c>
      <c r="Q69" s="206">
        <f t="shared" ca="1" si="43"/>
        <v>0</v>
      </c>
      <c r="R69" s="206">
        <f t="shared" ca="1" si="44"/>
        <v>0</v>
      </c>
      <c r="S69" s="206">
        <f t="shared" ca="1" si="45"/>
        <v>0</v>
      </c>
      <c r="T69" s="206">
        <f t="shared" ca="1" si="46"/>
        <v>0</v>
      </c>
      <c r="U69" s="207">
        <f t="shared" ca="1" si="47"/>
        <v>0</v>
      </c>
      <c r="V69" s="207">
        <f t="shared" ca="1" si="48"/>
        <v>0</v>
      </c>
      <c r="W69" s="207">
        <f t="shared" ca="1" si="49"/>
        <v>0</v>
      </c>
      <c r="X69" s="207">
        <f t="shared" ca="1" si="50"/>
        <v>0</v>
      </c>
      <c r="Y69" s="207">
        <f t="shared" ca="1" si="51"/>
        <v>0</v>
      </c>
      <c r="Z69" s="207">
        <f t="shared" ca="1" si="52"/>
        <v>0</v>
      </c>
      <c r="AA69" s="208">
        <f t="shared" ca="1" si="53"/>
        <v>0</v>
      </c>
      <c r="AB69" s="208">
        <f t="shared" ca="1" si="54"/>
        <v>0</v>
      </c>
      <c r="AC69" s="208">
        <f t="shared" ca="1" si="55"/>
        <v>0</v>
      </c>
      <c r="AD69" s="207">
        <f t="shared" ca="1" si="56"/>
        <v>0</v>
      </c>
      <c r="AE69" s="207">
        <f t="shared" ca="1" si="57"/>
        <v>0</v>
      </c>
      <c r="AF69" s="207">
        <f t="shared" ca="1" si="58"/>
        <v>0</v>
      </c>
      <c r="AG69" s="207">
        <f t="shared" ca="1" si="59"/>
        <v>0</v>
      </c>
      <c r="AH69" s="207">
        <f t="shared" ca="1" si="60"/>
        <v>0</v>
      </c>
      <c r="AI69" s="207">
        <f t="shared" ca="1" si="61"/>
        <v>0</v>
      </c>
      <c r="AJ69" s="208">
        <f t="shared" ca="1" si="62"/>
        <v>0</v>
      </c>
      <c r="AK69" s="208">
        <f t="shared" ca="1" si="63"/>
        <v>0</v>
      </c>
      <c r="AL69" s="208">
        <f t="shared" ca="1" si="64"/>
        <v>0</v>
      </c>
      <c r="AM69" s="207">
        <f t="shared" ca="1" si="65"/>
        <v>0</v>
      </c>
      <c r="AN69" s="207">
        <f t="shared" ca="1" si="66"/>
        <v>0</v>
      </c>
      <c r="AO69" s="207">
        <f t="shared" ca="1" si="67"/>
        <v>0</v>
      </c>
      <c r="AP69" s="207">
        <f t="shared" ca="1" si="68"/>
        <v>0</v>
      </c>
      <c r="AQ69" s="207">
        <f t="shared" ca="1" si="69"/>
        <v>0</v>
      </c>
      <c r="AR69" s="207">
        <f t="shared" ca="1" si="70"/>
        <v>0</v>
      </c>
      <c r="AS69" s="208">
        <f t="shared" ca="1" si="71"/>
        <v>0</v>
      </c>
      <c r="AT69" s="208">
        <f t="shared" ca="1" si="72"/>
        <v>0</v>
      </c>
      <c r="AU69" s="208">
        <f t="shared" ca="1" si="73"/>
        <v>0</v>
      </c>
      <c r="AV69" s="207">
        <f t="shared" ca="1" si="74"/>
        <v>0</v>
      </c>
      <c r="AW69" s="207">
        <f t="shared" ca="1" si="75"/>
        <v>0</v>
      </c>
      <c r="AX69" s="207">
        <f t="shared" ca="1" si="76"/>
        <v>0</v>
      </c>
      <c r="AY69" s="207">
        <f t="shared" ca="1" si="77"/>
        <v>0</v>
      </c>
      <c r="AZ69" s="207">
        <f t="shared" ca="1" si="78"/>
        <v>0</v>
      </c>
      <c r="BA69" s="207">
        <f t="shared" ca="1" si="79"/>
        <v>0</v>
      </c>
      <c r="BB69" s="207">
        <f t="shared" ca="1" si="80"/>
        <v>0</v>
      </c>
      <c r="BC69" s="207">
        <f t="shared" ca="1" si="81"/>
        <v>0</v>
      </c>
      <c r="BD69" s="207">
        <f t="shared" ca="1" si="82"/>
        <v>0</v>
      </c>
      <c r="BE69" s="208">
        <f t="shared" ca="1" si="83"/>
        <v>0</v>
      </c>
      <c r="BF69" s="208">
        <f t="shared" ca="1" si="84"/>
        <v>0</v>
      </c>
      <c r="BG69" s="208">
        <f t="shared" ca="1" si="85"/>
        <v>0</v>
      </c>
      <c r="BH69" s="207">
        <f t="shared" ca="1" si="86"/>
        <v>0</v>
      </c>
      <c r="BI69" s="207">
        <f t="shared" ca="1" si="87"/>
        <v>0</v>
      </c>
      <c r="BJ69" s="207">
        <f t="shared" ca="1" si="88"/>
        <v>0</v>
      </c>
      <c r="BK69" s="209">
        <f t="shared" ca="1" si="89"/>
        <v>0</v>
      </c>
      <c r="BL69" s="209">
        <f t="shared" ca="1" si="90"/>
        <v>0</v>
      </c>
      <c r="BM69" s="209">
        <f t="shared" ca="1" si="91"/>
        <v>0</v>
      </c>
      <c r="BN69" s="4" t="str">
        <f t="shared" ca="1" si="92"/>
        <v>OK</v>
      </c>
      <c r="BO69" s="4" t="str">
        <f t="shared" ca="1" si="93"/>
        <v>OK</v>
      </c>
    </row>
    <row r="70" spans="1:67" s="36" customFormat="1">
      <c r="A70" s="198">
        <v>66</v>
      </c>
      <c r="B70" s="204">
        <f t="shared" ref="B70:B104" ca="1" si="94">IFERROR(INDIRECT($A70&amp;"!$B$3",TRUE),"")</f>
        <v>0</v>
      </c>
      <c r="C70" s="205">
        <f t="shared" ref="C70:C104" ca="1" si="95">IFERROR(INDIRECT($A70&amp;"!C$128",TRUE),"")</f>
        <v>0</v>
      </c>
      <c r="D70" s="205">
        <f t="shared" ref="D70:D104" ca="1" si="96">IFERROR(INDIRECT($A70&amp;"!D$128",TRUE),"")</f>
        <v>0</v>
      </c>
      <c r="E70" s="206">
        <f t="shared" ref="E70:E104" ca="1" si="97">IFERROR(INDIRECT($A70&amp;"!$C$120",TRUE),"")</f>
        <v>0</v>
      </c>
      <c r="F70" s="206">
        <f t="shared" ref="F70:F104" ca="1" si="98">IFERROR(INDIRECT($A70&amp;"!$D$120",TRUE),"")</f>
        <v>0</v>
      </c>
      <c r="G70" s="206">
        <f t="shared" ref="G70:G104" ca="1" si="99">IFERROR(INDIRECT($A70&amp;"!$C$121",TRUE),"")</f>
        <v>0</v>
      </c>
      <c r="H70" s="206">
        <f t="shared" ref="H70:H104" ca="1" si="100">IFERROR(INDIRECT($A70&amp;"!$D$121",TRUE),"")</f>
        <v>0</v>
      </c>
      <c r="I70" s="206">
        <f t="shared" ref="I70:I104" ca="1" si="101">IFERROR(INDIRECT($A70&amp;"!$C$122",TRUE),"")</f>
        <v>0</v>
      </c>
      <c r="J70" s="206">
        <f t="shared" ref="J70:J104" ca="1" si="102">IFERROR(INDIRECT($A70&amp;"!$D$122",TRUE),"")</f>
        <v>0</v>
      </c>
      <c r="K70" s="206">
        <f t="shared" ref="K70:K104" ca="1" si="103">IFERROR(INDIRECT($A70&amp;"!$C$123",TRUE),"")</f>
        <v>0</v>
      </c>
      <c r="L70" s="206">
        <f t="shared" ref="L70:L104" ca="1" si="104">IFERROR(INDIRECT($A70&amp;"!$D$123",TRUE),"")</f>
        <v>0</v>
      </c>
      <c r="M70" s="206">
        <f t="shared" ref="M70:M104" ca="1" si="105">IFERROR(INDIRECT($A70&amp;"!$C$124",TRUE),"")</f>
        <v>0</v>
      </c>
      <c r="N70" s="206">
        <f t="shared" ref="N70:N104" ca="1" si="106">IFERROR(INDIRECT($A70&amp;"!$D$124",TRUE),"")</f>
        <v>0</v>
      </c>
      <c r="O70" s="206">
        <f t="shared" ref="O70:O104" ca="1" si="107">IFERROR(INDIRECT($A70&amp;"!$C$125",TRUE),"")</f>
        <v>0</v>
      </c>
      <c r="P70" s="206">
        <f t="shared" ref="P70:P104" ca="1" si="108">IFERROR(INDIRECT($A70&amp;"!$D$125",TRUE),"")</f>
        <v>0</v>
      </c>
      <c r="Q70" s="206">
        <f t="shared" ref="Q70:Q104" ca="1" si="109">IFERROR(INDIRECT($A70&amp;"!$C$126",TRUE),"")</f>
        <v>0</v>
      </c>
      <c r="R70" s="206">
        <f t="shared" ref="R70:R104" ca="1" si="110">IFERROR(INDIRECT($A70&amp;"!$D$126",TRUE),"")</f>
        <v>0</v>
      </c>
      <c r="S70" s="206">
        <f t="shared" ref="S70:S104" ca="1" si="111">IFERROR(INDIRECT($A70&amp;"!$C$127",TRUE),"")</f>
        <v>0</v>
      </c>
      <c r="T70" s="206">
        <f t="shared" ref="T70:T104" ca="1" si="112">IFERROR(INDIRECT($A70&amp;"!$D$127",TRUE),"")</f>
        <v>0</v>
      </c>
      <c r="U70" s="207">
        <f t="shared" ref="U70:U104" ca="1" si="113">IFERROR(SUMIF(INDIRECT($A70&amp;"!C$33:C$39"),"ミスト",INDIRECT($A70&amp;"!F$33:F$39")),"")</f>
        <v>0</v>
      </c>
      <c r="V70" s="207">
        <f t="shared" ref="V70:V104" ca="1" si="114">IFERROR(SUMIF(INDIRECT($A70&amp;"!C$33:C$39"),"ミスト",INDIRECT($A70&amp;"!L$33:L$39")),"")</f>
        <v>0</v>
      </c>
      <c r="W70" s="207">
        <f t="shared" ref="W70:W104" ca="1" si="115">IFERROR(SUMIF(INDIRECT($A70&amp;"!C$33:C$39"),"ミスト",INDIRECT($A70&amp;"!M$33:M$39")),"")</f>
        <v>0</v>
      </c>
      <c r="X70" s="207">
        <f t="shared" ref="X70:X104" ca="1" si="116">IFERROR(SUMIF(INDIRECT($A70&amp;"!C$33:C$39"),"ダクトファン",INDIRECT($A70&amp;"!F$33:F$39")),"")</f>
        <v>0</v>
      </c>
      <c r="Y70" s="207">
        <f t="shared" ref="Y70:Y104" ca="1" si="117">IFERROR(SUMIF(INDIRECT($A70&amp;"!C$33:C$39"),"ダクトファン",INDIRECT($A70&amp;"!L$33:L$39")),"")</f>
        <v>0</v>
      </c>
      <c r="Z70" s="207">
        <f t="shared" ref="Z70:Z104" ca="1" si="118">IFERROR(SUMIF(INDIRECT($A70&amp;"!C$33:C$39"),"ダクトファン",INDIRECT($A70&amp;"!M$33:M$39")),"")</f>
        <v>0</v>
      </c>
      <c r="AA70" s="208">
        <f t="shared" ref="AA70:AA104" ca="1" si="119">IFERROR(SUMIF(INDIRECT($A70&amp;"!C$44:C$50"),"ヒートポンプ",INDIRECT($A70&amp;"!F$44:F$50")),"")</f>
        <v>0</v>
      </c>
      <c r="AB70" s="208">
        <f t="shared" ref="AB70:AB104" ca="1" si="120">IFERROR(SUMIF(INDIRECT($A70&amp;"!C$44:C$50"),"ヒートポンプ",INDIRECT($A70&amp;"!L$44:L$50")),"")</f>
        <v>0</v>
      </c>
      <c r="AC70" s="208">
        <f t="shared" ref="AC70:AC104" ca="1" si="121">IFERROR(SUMIF(INDIRECT($A70&amp;"!C$44:C$50"),"ヒートポンプ",INDIRECT($A70&amp;"!M$44:M$50")),"")</f>
        <v>0</v>
      </c>
      <c r="AD70" s="207">
        <f t="shared" ref="AD70:AD104" ca="1" si="122">IFERROR(SUMIF(INDIRECT($A70&amp;"!C$55:C$61"),"遮光資材",INDIRECT($A70&amp;"!F$55:F$61")),"")</f>
        <v>0</v>
      </c>
      <c r="AE70" s="207">
        <f t="shared" ref="AE70:AE104" ca="1" si="123">IFERROR(SUMIF(INDIRECT($A70&amp;"!C$55:C$61"),"遮光資材",INDIRECT($A70&amp;"!L$55:L$61")),"")</f>
        <v>0</v>
      </c>
      <c r="AF70" s="207">
        <f t="shared" ref="AF70:AF104" ca="1" si="124">IFERROR(SUMIF(INDIRECT($A70&amp;"!C$55:C$61"),"遮光資材",INDIRECT($A70&amp;"!M$55:M$61")),"")</f>
        <v>0</v>
      </c>
      <c r="AG70" s="207">
        <f t="shared" ref="AG70:AG104" ca="1" si="125">IFERROR(SUMIF(INDIRECT($A70&amp;"!C$55:C$61"),"保温資材",INDIRECT($A70&amp;"!F$55:F$61")),"")</f>
        <v>0</v>
      </c>
      <c r="AH70" s="207">
        <f t="shared" ref="AH70:AH104" ca="1" si="126">IFERROR(SUMIF(INDIRECT($A70&amp;"!C$55:C$61"),"保温資材",INDIRECT($A70&amp;"!L$55:L$61")),"")</f>
        <v>0</v>
      </c>
      <c r="AI70" s="207">
        <f t="shared" ref="AI70:AI104" ca="1" si="127">IFERROR(SUMIF(INDIRECT($A70&amp;"!C$55:C$61"),"保温資材",INDIRECT($A70&amp;"!M$55:M$61")),"")</f>
        <v>0</v>
      </c>
      <c r="AJ70" s="208">
        <f t="shared" ref="AJ70:AJ104" ca="1" si="128">IFERROR(SUMIF(INDIRECT($A70&amp;"!C$66:C$72"),"遮熱資材への張替",INDIRECT($A70&amp;"!F$66:F$72")),"")</f>
        <v>0</v>
      </c>
      <c r="AK70" s="208">
        <f t="shared" ref="AK70:AK104" ca="1" si="129">IFERROR(SUMIF(INDIRECT($A70&amp;"!C$66:C$72"),"遮熱資材への張替",INDIRECT($A70&amp;"!L$66:L$72")),"")</f>
        <v>0</v>
      </c>
      <c r="AL70" s="208">
        <f t="shared" ref="AL70:AL104" ca="1" si="130">IFERROR(SUMIF(INDIRECT($A70&amp;"!C$66:C$72"),"遮熱資材への張替",INDIRECT($A70&amp;"!M$66:M$72")),"")</f>
        <v>0</v>
      </c>
      <c r="AM70" s="207">
        <f t="shared" ref="AM70:AM104" ca="1" si="131">IFERROR(SUMIF(INDIRECT($A70&amp;"!C$77:C$83"),"高軒高化工事",INDIRECT($A70&amp;"!F$77:F$83")),"")</f>
        <v>0</v>
      </c>
      <c r="AN70" s="207">
        <f t="shared" ref="AN70:AN104" ca="1" si="132">IFERROR(SUMIF(INDIRECT($A70&amp;"!C$77:C$83"),"高軒高化工事",INDIRECT($A70&amp;"!L$77:L$83")),"")</f>
        <v>0</v>
      </c>
      <c r="AO70" s="207">
        <f t="shared" ref="AO70:AO104" ca="1" si="133">IFERROR(SUMIF(INDIRECT($A70&amp;"!C$77:C$83"),"高軒高化工事",INDIRECT($A70&amp;"!M$77:M$83")),"")</f>
        <v>0</v>
      </c>
      <c r="AP70" s="207">
        <f t="shared" ref="AP70:AP104" ca="1" si="134">IFERROR(SUMIF(INDIRECT($A70&amp;"!C$77:C$83"),"外気導入工事",INDIRECT($A70&amp;"!F$77:F$83")),"")</f>
        <v>0</v>
      </c>
      <c r="AQ70" s="207">
        <f t="shared" ref="AQ70:AQ104" ca="1" si="135">IFERROR(SUMIF(INDIRECT($A70&amp;"!C$77:C$83"),"外気導入工事",INDIRECT($A70&amp;"!L$77:L$83")),"")</f>
        <v>0</v>
      </c>
      <c r="AR70" s="207">
        <f t="shared" ref="AR70:AR104" ca="1" si="136">IFERROR(SUMIF(INDIRECT($A70&amp;"!C$77:C$83"),"外気導入工事",INDIRECT($A70&amp;"!M$77:M$83")),"")</f>
        <v>0</v>
      </c>
      <c r="AS70" s="208">
        <f t="shared" ref="AS70:AS104" ca="1" si="137">IFERROR(SUMIF(INDIRECT($A70&amp;"!C$88:C$94"),"遮光資材",INDIRECT($A70&amp;"!F$88:F$94")),"")</f>
        <v>0</v>
      </c>
      <c r="AT70" s="208">
        <f t="shared" ref="AT70:AT104" ca="1" si="138">IFERROR(SUMIF(INDIRECT($A70&amp;"!C$88:C$94"),"遮光資材",INDIRECT($A70&amp;"!L$88:L$94")),"")</f>
        <v>0</v>
      </c>
      <c r="AU70" s="208">
        <f t="shared" ref="AU70:AU104" ca="1" si="139">IFERROR(SUMIF(INDIRECT($A70&amp;"!C$88:C$94"),"遮光資材",INDIRECT($A70&amp;"!M$88:M$94")),"")</f>
        <v>0</v>
      </c>
      <c r="AV70" s="207">
        <f t="shared" ref="AV70:AV104" ca="1" si="140">IFERROR(SUMIF(INDIRECT($A70&amp;"!C$99:C$105"),"白黒マルチ",INDIRECT($A70&amp;"!F$99:F$105")),"")</f>
        <v>0</v>
      </c>
      <c r="AW70" s="207">
        <f t="shared" ref="AW70:AW104" ca="1" si="141">IFERROR(SUMIF(INDIRECT($A70&amp;"!C$99:C$105"),"白黒マルチ",INDIRECT($A70&amp;"!L$99:L$105")),"")</f>
        <v>0</v>
      </c>
      <c r="AX70" s="207">
        <f t="shared" ref="AX70:AX104" ca="1" si="142">IFERROR(SUMIF(INDIRECT($A70&amp;"!C$99:C$105"),"白黒マルチ",INDIRECT($A70&amp;"!M$99:M$105")),"")</f>
        <v>0</v>
      </c>
      <c r="AY70" s="207">
        <f t="shared" ref="AY70:AY104" ca="1" si="143">IFERROR(SUMIF(INDIRECT($A70&amp;"!C$99:C$105"),"シルバーマルチ",INDIRECT($A70&amp;"!F$99:F$105")),"")</f>
        <v>0</v>
      </c>
      <c r="AZ70" s="207">
        <f t="shared" ref="AZ70:AZ104" ca="1" si="144">IFERROR(SUMIF(INDIRECT($A70&amp;"!C$99:C$105"),"シルバーマルチ",INDIRECT($A70&amp;"!L$99:L$105")),"")</f>
        <v>0</v>
      </c>
      <c r="BA70" s="207">
        <f t="shared" ref="BA70:BA104" ca="1" si="145">IFERROR(SUMIF(INDIRECT($A70&amp;"!C$99:C$105"),"シルバーマルチ",INDIRECT($A70&amp;"!M$99:M$105")),"")</f>
        <v>0</v>
      </c>
      <c r="BB70" s="207">
        <f t="shared" ref="BB70:BB104" ca="1" si="146">IFERROR(SUMIF(INDIRECT($A70&amp;"!C$99:C$105"),"タイベック",INDIRECT($A70&amp;"!F$99:F$105")),"")</f>
        <v>0</v>
      </c>
      <c r="BC70" s="207">
        <f t="shared" ref="BC70:BC104" ca="1" si="147">IFERROR(SUMIF(INDIRECT($A70&amp;"!C$99:C$105"),"タイベック",INDIRECT($A70&amp;"!L$99:L$105")),"")</f>
        <v>0</v>
      </c>
      <c r="BD70" s="207">
        <f t="shared" ref="BD70:BD104" ca="1" si="148">IFERROR(SUMIF(INDIRECT($A70&amp;"!C$99:C$105"),"タイベック",INDIRECT($A70&amp;"!M$99:M$105")),"")</f>
        <v>0</v>
      </c>
      <c r="BE70" s="208">
        <f t="shared" ref="BE70:BE104" ca="1" si="149">IFERROR(SUMIF(INDIRECT($A70&amp;"!C$110:C$116"),"かん水装置",INDIRECT($A70&amp;"!F$110:F$116")),"")</f>
        <v>0</v>
      </c>
      <c r="BF70" s="208">
        <f t="shared" ref="BF70:BF104" ca="1" si="150">IFERROR(SUMIF(INDIRECT($A70&amp;"!C$110:C$116"),"かん水装置",INDIRECT($A70&amp;"!L$110:L$116")),"")</f>
        <v>0</v>
      </c>
      <c r="BG70" s="208">
        <f t="shared" ref="BG70:BG104" ca="1" si="151">IFERROR(SUMIF(INDIRECT($A70&amp;"!C$110:C$116"),"かん水装置",INDIRECT($A70&amp;"!M$110:M$116")),"")</f>
        <v>0</v>
      </c>
      <c r="BH70" s="207">
        <f t="shared" ref="BH70:BH104" ca="1" si="152">IFERROR(SUMIF(INDIRECT($A70&amp;"!C$33:C$116"),"循環扇",INDIRECT($A70&amp;"!F$33:F$116")),"")</f>
        <v>0</v>
      </c>
      <c r="BI70" s="207">
        <f t="shared" ref="BI70:BI104" ca="1" si="153">IFERROR(SUMIF(INDIRECT($A70&amp;"!C$33:C$116"),"循環扇",INDIRECT($A70&amp;"!L$33:L$116")),"")</f>
        <v>0</v>
      </c>
      <c r="BJ70" s="207">
        <f t="shared" ref="BJ70:BJ104" ca="1" si="154">IFERROR(SUMIF(INDIRECT($A70&amp;"!C$33:C$116"),"循環扇",INDIRECT($A70&amp;"!M$33:M$116")),"")</f>
        <v>0</v>
      </c>
      <c r="BK70" s="209">
        <f t="shared" ref="BK70:BK104" ca="1" si="155">IFERROR(SUMIF(INDIRECT($A70&amp;"!C$33:C$116"),"その他",INDIRECT($A70&amp;"!F$33:F$116")),"")</f>
        <v>0</v>
      </c>
      <c r="BL70" s="209">
        <f t="shared" ref="BL70:BL104" ca="1" si="156">IFERROR(SUMIF(INDIRECT($A70&amp;"!C$33:C$116"),"その他",INDIRECT($A70&amp;"!L$33:L$116")),"")</f>
        <v>0</v>
      </c>
      <c r="BM70" s="209">
        <f t="shared" ref="BM70:BM104" ca="1" si="157">IFERROR(SUMIF(INDIRECT($A70&amp;"!C$33:C$116"),"その他",INDIRECT($A70&amp;"!M$33:M$116")),"")</f>
        <v>0</v>
      </c>
      <c r="BN70" s="4" t="str">
        <f t="shared" ref="BN70:BN104" ca="1" si="158">IF(C70=(E70+G70+I70+K70+M70+O70+Q70+S70),"OK","NG")</f>
        <v>OK</v>
      </c>
      <c r="BO70" s="4" t="str">
        <f t="shared" ref="BO70:BO104" ca="1" si="159">IF(D70=(F70+H70+J70+L70+N70+P70+R70+T70),"OK","NG")</f>
        <v>OK</v>
      </c>
    </row>
    <row r="71" spans="1:67" s="36" customFormat="1">
      <c r="A71" s="198">
        <v>67</v>
      </c>
      <c r="B71" s="204">
        <f t="shared" ca="1" si="94"/>
        <v>0</v>
      </c>
      <c r="C71" s="205">
        <f t="shared" ca="1" si="95"/>
        <v>0</v>
      </c>
      <c r="D71" s="205">
        <f t="shared" ca="1" si="96"/>
        <v>0</v>
      </c>
      <c r="E71" s="206">
        <f t="shared" ca="1" si="97"/>
        <v>0</v>
      </c>
      <c r="F71" s="206">
        <f t="shared" ca="1" si="98"/>
        <v>0</v>
      </c>
      <c r="G71" s="206">
        <f t="shared" ca="1" si="99"/>
        <v>0</v>
      </c>
      <c r="H71" s="206">
        <f t="shared" ca="1" si="100"/>
        <v>0</v>
      </c>
      <c r="I71" s="206">
        <f t="shared" ca="1" si="101"/>
        <v>0</v>
      </c>
      <c r="J71" s="206">
        <f t="shared" ca="1" si="102"/>
        <v>0</v>
      </c>
      <c r="K71" s="206">
        <f t="shared" ca="1" si="103"/>
        <v>0</v>
      </c>
      <c r="L71" s="206">
        <f t="shared" ca="1" si="104"/>
        <v>0</v>
      </c>
      <c r="M71" s="206">
        <f t="shared" ca="1" si="105"/>
        <v>0</v>
      </c>
      <c r="N71" s="206">
        <f t="shared" ca="1" si="106"/>
        <v>0</v>
      </c>
      <c r="O71" s="206">
        <f t="shared" ca="1" si="107"/>
        <v>0</v>
      </c>
      <c r="P71" s="206">
        <f t="shared" ca="1" si="108"/>
        <v>0</v>
      </c>
      <c r="Q71" s="206">
        <f t="shared" ca="1" si="109"/>
        <v>0</v>
      </c>
      <c r="R71" s="206">
        <f t="shared" ca="1" si="110"/>
        <v>0</v>
      </c>
      <c r="S71" s="206">
        <f t="shared" ca="1" si="111"/>
        <v>0</v>
      </c>
      <c r="T71" s="206">
        <f t="shared" ca="1" si="112"/>
        <v>0</v>
      </c>
      <c r="U71" s="207">
        <f t="shared" ca="1" si="113"/>
        <v>0</v>
      </c>
      <c r="V71" s="207">
        <f t="shared" ca="1" si="114"/>
        <v>0</v>
      </c>
      <c r="W71" s="207">
        <f t="shared" ca="1" si="115"/>
        <v>0</v>
      </c>
      <c r="X71" s="207">
        <f t="shared" ca="1" si="116"/>
        <v>0</v>
      </c>
      <c r="Y71" s="207">
        <f t="shared" ca="1" si="117"/>
        <v>0</v>
      </c>
      <c r="Z71" s="207">
        <f t="shared" ca="1" si="118"/>
        <v>0</v>
      </c>
      <c r="AA71" s="208">
        <f t="shared" ca="1" si="119"/>
        <v>0</v>
      </c>
      <c r="AB71" s="208">
        <f t="shared" ca="1" si="120"/>
        <v>0</v>
      </c>
      <c r="AC71" s="208">
        <f t="shared" ca="1" si="121"/>
        <v>0</v>
      </c>
      <c r="AD71" s="207">
        <f t="shared" ca="1" si="122"/>
        <v>0</v>
      </c>
      <c r="AE71" s="207">
        <f t="shared" ca="1" si="123"/>
        <v>0</v>
      </c>
      <c r="AF71" s="207">
        <f t="shared" ca="1" si="124"/>
        <v>0</v>
      </c>
      <c r="AG71" s="207">
        <f t="shared" ca="1" si="125"/>
        <v>0</v>
      </c>
      <c r="AH71" s="207">
        <f t="shared" ca="1" si="126"/>
        <v>0</v>
      </c>
      <c r="AI71" s="207">
        <f t="shared" ca="1" si="127"/>
        <v>0</v>
      </c>
      <c r="AJ71" s="208">
        <f t="shared" ca="1" si="128"/>
        <v>0</v>
      </c>
      <c r="AK71" s="208">
        <f t="shared" ca="1" si="129"/>
        <v>0</v>
      </c>
      <c r="AL71" s="208">
        <f t="shared" ca="1" si="130"/>
        <v>0</v>
      </c>
      <c r="AM71" s="207">
        <f t="shared" ca="1" si="131"/>
        <v>0</v>
      </c>
      <c r="AN71" s="207">
        <f t="shared" ca="1" si="132"/>
        <v>0</v>
      </c>
      <c r="AO71" s="207">
        <f t="shared" ca="1" si="133"/>
        <v>0</v>
      </c>
      <c r="AP71" s="207">
        <f t="shared" ca="1" si="134"/>
        <v>0</v>
      </c>
      <c r="AQ71" s="207">
        <f t="shared" ca="1" si="135"/>
        <v>0</v>
      </c>
      <c r="AR71" s="207">
        <f t="shared" ca="1" si="136"/>
        <v>0</v>
      </c>
      <c r="AS71" s="208">
        <f t="shared" ca="1" si="137"/>
        <v>0</v>
      </c>
      <c r="AT71" s="208">
        <f t="shared" ca="1" si="138"/>
        <v>0</v>
      </c>
      <c r="AU71" s="208">
        <f t="shared" ca="1" si="139"/>
        <v>0</v>
      </c>
      <c r="AV71" s="207">
        <f t="shared" ca="1" si="140"/>
        <v>0</v>
      </c>
      <c r="AW71" s="207">
        <f t="shared" ca="1" si="141"/>
        <v>0</v>
      </c>
      <c r="AX71" s="207">
        <f t="shared" ca="1" si="142"/>
        <v>0</v>
      </c>
      <c r="AY71" s="207">
        <f t="shared" ca="1" si="143"/>
        <v>0</v>
      </c>
      <c r="AZ71" s="207">
        <f t="shared" ca="1" si="144"/>
        <v>0</v>
      </c>
      <c r="BA71" s="207">
        <f t="shared" ca="1" si="145"/>
        <v>0</v>
      </c>
      <c r="BB71" s="207">
        <f t="shared" ca="1" si="146"/>
        <v>0</v>
      </c>
      <c r="BC71" s="207">
        <f t="shared" ca="1" si="147"/>
        <v>0</v>
      </c>
      <c r="BD71" s="207">
        <f t="shared" ca="1" si="148"/>
        <v>0</v>
      </c>
      <c r="BE71" s="208">
        <f t="shared" ca="1" si="149"/>
        <v>0</v>
      </c>
      <c r="BF71" s="208">
        <f t="shared" ca="1" si="150"/>
        <v>0</v>
      </c>
      <c r="BG71" s="208">
        <f t="shared" ca="1" si="151"/>
        <v>0</v>
      </c>
      <c r="BH71" s="207">
        <f t="shared" ca="1" si="152"/>
        <v>0</v>
      </c>
      <c r="BI71" s="207">
        <f t="shared" ca="1" si="153"/>
        <v>0</v>
      </c>
      <c r="BJ71" s="207">
        <f t="shared" ca="1" si="154"/>
        <v>0</v>
      </c>
      <c r="BK71" s="209">
        <f t="shared" ca="1" si="155"/>
        <v>0</v>
      </c>
      <c r="BL71" s="209">
        <f t="shared" ca="1" si="156"/>
        <v>0</v>
      </c>
      <c r="BM71" s="209">
        <f t="shared" ca="1" si="157"/>
        <v>0</v>
      </c>
      <c r="BN71" s="4" t="str">
        <f t="shared" ca="1" si="158"/>
        <v>OK</v>
      </c>
      <c r="BO71" s="4" t="str">
        <f t="shared" ca="1" si="159"/>
        <v>OK</v>
      </c>
    </row>
    <row r="72" spans="1:67" s="36" customFormat="1">
      <c r="A72" s="198">
        <v>68</v>
      </c>
      <c r="B72" s="204">
        <f t="shared" ca="1" si="94"/>
        <v>0</v>
      </c>
      <c r="C72" s="205">
        <f t="shared" ca="1" si="95"/>
        <v>0</v>
      </c>
      <c r="D72" s="205">
        <f t="shared" ca="1" si="96"/>
        <v>0</v>
      </c>
      <c r="E72" s="206">
        <f t="shared" ca="1" si="97"/>
        <v>0</v>
      </c>
      <c r="F72" s="206">
        <f t="shared" ca="1" si="98"/>
        <v>0</v>
      </c>
      <c r="G72" s="206">
        <f t="shared" ca="1" si="99"/>
        <v>0</v>
      </c>
      <c r="H72" s="206">
        <f t="shared" ca="1" si="100"/>
        <v>0</v>
      </c>
      <c r="I72" s="206">
        <f t="shared" ca="1" si="101"/>
        <v>0</v>
      </c>
      <c r="J72" s="206">
        <f t="shared" ca="1" si="102"/>
        <v>0</v>
      </c>
      <c r="K72" s="206">
        <f t="shared" ca="1" si="103"/>
        <v>0</v>
      </c>
      <c r="L72" s="206">
        <f t="shared" ca="1" si="104"/>
        <v>0</v>
      </c>
      <c r="M72" s="206">
        <f t="shared" ca="1" si="105"/>
        <v>0</v>
      </c>
      <c r="N72" s="206">
        <f t="shared" ca="1" si="106"/>
        <v>0</v>
      </c>
      <c r="O72" s="206">
        <f t="shared" ca="1" si="107"/>
        <v>0</v>
      </c>
      <c r="P72" s="206">
        <f t="shared" ca="1" si="108"/>
        <v>0</v>
      </c>
      <c r="Q72" s="206">
        <f t="shared" ca="1" si="109"/>
        <v>0</v>
      </c>
      <c r="R72" s="206">
        <f t="shared" ca="1" si="110"/>
        <v>0</v>
      </c>
      <c r="S72" s="206">
        <f t="shared" ca="1" si="111"/>
        <v>0</v>
      </c>
      <c r="T72" s="206">
        <f t="shared" ca="1" si="112"/>
        <v>0</v>
      </c>
      <c r="U72" s="207">
        <f t="shared" ca="1" si="113"/>
        <v>0</v>
      </c>
      <c r="V72" s="207">
        <f t="shared" ca="1" si="114"/>
        <v>0</v>
      </c>
      <c r="W72" s="207">
        <f t="shared" ca="1" si="115"/>
        <v>0</v>
      </c>
      <c r="X72" s="207">
        <f t="shared" ca="1" si="116"/>
        <v>0</v>
      </c>
      <c r="Y72" s="207">
        <f t="shared" ca="1" si="117"/>
        <v>0</v>
      </c>
      <c r="Z72" s="207">
        <f t="shared" ca="1" si="118"/>
        <v>0</v>
      </c>
      <c r="AA72" s="208">
        <f t="shared" ca="1" si="119"/>
        <v>0</v>
      </c>
      <c r="AB72" s="208">
        <f t="shared" ca="1" si="120"/>
        <v>0</v>
      </c>
      <c r="AC72" s="208">
        <f t="shared" ca="1" si="121"/>
        <v>0</v>
      </c>
      <c r="AD72" s="207">
        <f t="shared" ca="1" si="122"/>
        <v>0</v>
      </c>
      <c r="AE72" s="207">
        <f t="shared" ca="1" si="123"/>
        <v>0</v>
      </c>
      <c r="AF72" s="207">
        <f t="shared" ca="1" si="124"/>
        <v>0</v>
      </c>
      <c r="AG72" s="207">
        <f t="shared" ca="1" si="125"/>
        <v>0</v>
      </c>
      <c r="AH72" s="207">
        <f t="shared" ca="1" si="126"/>
        <v>0</v>
      </c>
      <c r="AI72" s="207">
        <f t="shared" ca="1" si="127"/>
        <v>0</v>
      </c>
      <c r="AJ72" s="208">
        <f t="shared" ca="1" si="128"/>
        <v>0</v>
      </c>
      <c r="AK72" s="208">
        <f t="shared" ca="1" si="129"/>
        <v>0</v>
      </c>
      <c r="AL72" s="208">
        <f t="shared" ca="1" si="130"/>
        <v>0</v>
      </c>
      <c r="AM72" s="207">
        <f t="shared" ca="1" si="131"/>
        <v>0</v>
      </c>
      <c r="AN72" s="207">
        <f t="shared" ca="1" si="132"/>
        <v>0</v>
      </c>
      <c r="AO72" s="207">
        <f t="shared" ca="1" si="133"/>
        <v>0</v>
      </c>
      <c r="AP72" s="207">
        <f t="shared" ca="1" si="134"/>
        <v>0</v>
      </c>
      <c r="AQ72" s="207">
        <f t="shared" ca="1" si="135"/>
        <v>0</v>
      </c>
      <c r="AR72" s="207">
        <f t="shared" ca="1" si="136"/>
        <v>0</v>
      </c>
      <c r="AS72" s="208">
        <f t="shared" ca="1" si="137"/>
        <v>0</v>
      </c>
      <c r="AT72" s="208">
        <f t="shared" ca="1" si="138"/>
        <v>0</v>
      </c>
      <c r="AU72" s="208">
        <f t="shared" ca="1" si="139"/>
        <v>0</v>
      </c>
      <c r="AV72" s="207">
        <f t="shared" ca="1" si="140"/>
        <v>0</v>
      </c>
      <c r="AW72" s="207">
        <f t="shared" ca="1" si="141"/>
        <v>0</v>
      </c>
      <c r="AX72" s="207">
        <f t="shared" ca="1" si="142"/>
        <v>0</v>
      </c>
      <c r="AY72" s="207">
        <f t="shared" ca="1" si="143"/>
        <v>0</v>
      </c>
      <c r="AZ72" s="207">
        <f t="shared" ca="1" si="144"/>
        <v>0</v>
      </c>
      <c r="BA72" s="207">
        <f t="shared" ca="1" si="145"/>
        <v>0</v>
      </c>
      <c r="BB72" s="207">
        <f t="shared" ca="1" si="146"/>
        <v>0</v>
      </c>
      <c r="BC72" s="207">
        <f t="shared" ca="1" si="147"/>
        <v>0</v>
      </c>
      <c r="BD72" s="207">
        <f t="shared" ca="1" si="148"/>
        <v>0</v>
      </c>
      <c r="BE72" s="208">
        <f t="shared" ca="1" si="149"/>
        <v>0</v>
      </c>
      <c r="BF72" s="208">
        <f t="shared" ca="1" si="150"/>
        <v>0</v>
      </c>
      <c r="BG72" s="208">
        <f t="shared" ca="1" si="151"/>
        <v>0</v>
      </c>
      <c r="BH72" s="207">
        <f t="shared" ca="1" si="152"/>
        <v>0</v>
      </c>
      <c r="BI72" s="207">
        <f t="shared" ca="1" si="153"/>
        <v>0</v>
      </c>
      <c r="BJ72" s="207">
        <f t="shared" ca="1" si="154"/>
        <v>0</v>
      </c>
      <c r="BK72" s="209">
        <f t="shared" ca="1" si="155"/>
        <v>0</v>
      </c>
      <c r="BL72" s="209">
        <f t="shared" ca="1" si="156"/>
        <v>0</v>
      </c>
      <c r="BM72" s="209">
        <f t="shared" ca="1" si="157"/>
        <v>0</v>
      </c>
      <c r="BN72" s="4" t="str">
        <f t="shared" ca="1" si="158"/>
        <v>OK</v>
      </c>
      <c r="BO72" s="4" t="str">
        <f t="shared" ca="1" si="159"/>
        <v>OK</v>
      </c>
    </row>
    <row r="73" spans="1:67" s="36" customFormat="1">
      <c r="A73" s="198">
        <v>69</v>
      </c>
      <c r="B73" s="204">
        <f t="shared" ca="1" si="94"/>
        <v>0</v>
      </c>
      <c r="C73" s="205">
        <f t="shared" ca="1" si="95"/>
        <v>0</v>
      </c>
      <c r="D73" s="205">
        <f t="shared" ca="1" si="96"/>
        <v>0</v>
      </c>
      <c r="E73" s="206">
        <f t="shared" ca="1" si="97"/>
        <v>0</v>
      </c>
      <c r="F73" s="206">
        <f t="shared" ca="1" si="98"/>
        <v>0</v>
      </c>
      <c r="G73" s="206">
        <f t="shared" ca="1" si="99"/>
        <v>0</v>
      </c>
      <c r="H73" s="206">
        <f t="shared" ca="1" si="100"/>
        <v>0</v>
      </c>
      <c r="I73" s="206">
        <f t="shared" ca="1" si="101"/>
        <v>0</v>
      </c>
      <c r="J73" s="206">
        <f t="shared" ca="1" si="102"/>
        <v>0</v>
      </c>
      <c r="K73" s="206">
        <f t="shared" ca="1" si="103"/>
        <v>0</v>
      </c>
      <c r="L73" s="206">
        <f t="shared" ca="1" si="104"/>
        <v>0</v>
      </c>
      <c r="M73" s="206">
        <f t="shared" ca="1" si="105"/>
        <v>0</v>
      </c>
      <c r="N73" s="206">
        <f t="shared" ca="1" si="106"/>
        <v>0</v>
      </c>
      <c r="O73" s="206">
        <f t="shared" ca="1" si="107"/>
        <v>0</v>
      </c>
      <c r="P73" s="206">
        <f t="shared" ca="1" si="108"/>
        <v>0</v>
      </c>
      <c r="Q73" s="206">
        <f t="shared" ca="1" si="109"/>
        <v>0</v>
      </c>
      <c r="R73" s="206">
        <f t="shared" ca="1" si="110"/>
        <v>0</v>
      </c>
      <c r="S73" s="206">
        <f t="shared" ca="1" si="111"/>
        <v>0</v>
      </c>
      <c r="T73" s="206">
        <f t="shared" ca="1" si="112"/>
        <v>0</v>
      </c>
      <c r="U73" s="207">
        <f t="shared" ca="1" si="113"/>
        <v>0</v>
      </c>
      <c r="V73" s="207">
        <f t="shared" ca="1" si="114"/>
        <v>0</v>
      </c>
      <c r="W73" s="207">
        <f t="shared" ca="1" si="115"/>
        <v>0</v>
      </c>
      <c r="X73" s="207">
        <f t="shared" ca="1" si="116"/>
        <v>0</v>
      </c>
      <c r="Y73" s="207">
        <f t="shared" ca="1" si="117"/>
        <v>0</v>
      </c>
      <c r="Z73" s="207">
        <f t="shared" ca="1" si="118"/>
        <v>0</v>
      </c>
      <c r="AA73" s="208">
        <f t="shared" ca="1" si="119"/>
        <v>0</v>
      </c>
      <c r="AB73" s="208">
        <f t="shared" ca="1" si="120"/>
        <v>0</v>
      </c>
      <c r="AC73" s="208">
        <f t="shared" ca="1" si="121"/>
        <v>0</v>
      </c>
      <c r="AD73" s="207">
        <f t="shared" ca="1" si="122"/>
        <v>0</v>
      </c>
      <c r="AE73" s="207">
        <f t="shared" ca="1" si="123"/>
        <v>0</v>
      </c>
      <c r="AF73" s="207">
        <f t="shared" ca="1" si="124"/>
        <v>0</v>
      </c>
      <c r="AG73" s="207">
        <f t="shared" ca="1" si="125"/>
        <v>0</v>
      </c>
      <c r="AH73" s="207">
        <f t="shared" ca="1" si="126"/>
        <v>0</v>
      </c>
      <c r="AI73" s="207">
        <f t="shared" ca="1" si="127"/>
        <v>0</v>
      </c>
      <c r="AJ73" s="208">
        <f t="shared" ca="1" si="128"/>
        <v>0</v>
      </c>
      <c r="AK73" s="208">
        <f t="shared" ca="1" si="129"/>
        <v>0</v>
      </c>
      <c r="AL73" s="208">
        <f t="shared" ca="1" si="130"/>
        <v>0</v>
      </c>
      <c r="AM73" s="207">
        <f t="shared" ca="1" si="131"/>
        <v>0</v>
      </c>
      <c r="AN73" s="207">
        <f t="shared" ca="1" si="132"/>
        <v>0</v>
      </c>
      <c r="AO73" s="207">
        <f t="shared" ca="1" si="133"/>
        <v>0</v>
      </c>
      <c r="AP73" s="207">
        <f t="shared" ca="1" si="134"/>
        <v>0</v>
      </c>
      <c r="AQ73" s="207">
        <f t="shared" ca="1" si="135"/>
        <v>0</v>
      </c>
      <c r="AR73" s="207">
        <f t="shared" ca="1" si="136"/>
        <v>0</v>
      </c>
      <c r="AS73" s="208">
        <f t="shared" ca="1" si="137"/>
        <v>0</v>
      </c>
      <c r="AT73" s="208">
        <f t="shared" ca="1" si="138"/>
        <v>0</v>
      </c>
      <c r="AU73" s="208">
        <f t="shared" ca="1" si="139"/>
        <v>0</v>
      </c>
      <c r="AV73" s="207">
        <f t="shared" ca="1" si="140"/>
        <v>0</v>
      </c>
      <c r="AW73" s="207">
        <f t="shared" ca="1" si="141"/>
        <v>0</v>
      </c>
      <c r="AX73" s="207">
        <f t="shared" ca="1" si="142"/>
        <v>0</v>
      </c>
      <c r="AY73" s="207">
        <f t="shared" ca="1" si="143"/>
        <v>0</v>
      </c>
      <c r="AZ73" s="207">
        <f t="shared" ca="1" si="144"/>
        <v>0</v>
      </c>
      <c r="BA73" s="207">
        <f t="shared" ca="1" si="145"/>
        <v>0</v>
      </c>
      <c r="BB73" s="207">
        <f t="shared" ca="1" si="146"/>
        <v>0</v>
      </c>
      <c r="BC73" s="207">
        <f t="shared" ca="1" si="147"/>
        <v>0</v>
      </c>
      <c r="BD73" s="207">
        <f t="shared" ca="1" si="148"/>
        <v>0</v>
      </c>
      <c r="BE73" s="208">
        <f t="shared" ca="1" si="149"/>
        <v>0</v>
      </c>
      <c r="BF73" s="208">
        <f t="shared" ca="1" si="150"/>
        <v>0</v>
      </c>
      <c r="BG73" s="208">
        <f t="shared" ca="1" si="151"/>
        <v>0</v>
      </c>
      <c r="BH73" s="207">
        <f t="shared" ca="1" si="152"/>
        <v>0</v>
      </c>
      <c r="BI73" s="207">
        <f t="shared" ca="1" si="153"/>
        <v>0</v>
      </c>
      <c r="BJ73" s="207">
        <f t="shared" ca="1" si="154"/>
        <v>0</v>
      </c>
      <c r="BK73" s="209">
        <f t="shared" ca="1" si="155"/>
        <v>0</v>
      </c>
      <c r="BL73" s="209">
        <f t="shared" ca="1" si="156"/>
        <v>0</v>
      </c>
      <c r="BM73" s="209">
        <f t="shared" ca="1" si="157"/>
        <v>0</v>
      </c>
      <c r="BN73" s="4" t="str">
        <f t="shared" ca="1" si="158"/>
        <v>OK</v>
      </c>
      <c r="BO73" s="4" t="str">
        <f t="shared" ca="1" si="159"/>
        <v>OK</v>
      </c>
    </row>
    <row r="74" spans="1:67" s="36" customFormat="1">
      <c r="A74" s="198">
        <v>70</v>
      </c>
      <c r="B74" s="204">
        <f t="shared" ca="1" si="94"/>
        <v>0</v>
      </c>
      <c r="C74" s="205">
        <f t="shared" ca="1" si="95"/>
        <v>0</v>
      </c>
      <c r="D74" s="205">
        <f t="shared" ca="1" si="96"/>
        <v>0</v>
      </c>
      <c r="E74" s="206">
        <f t="shared" ca="1" si="97"/>
        <v>0</v>
      </c>
      <c r="F74" s="206">
        <f t="shared" ca="1" si="98"/>
        <v>0</v>
      </c>
      <c r="G74" s="206">
        <f t="shared" ca="1" si="99"/>
        <v>0</v>
      </c>
      <c r="H74" s="206">
        <f t="shared" ca="1" si="100"/>
        <v>0</v>
      </c>
      <c r="I74" s="206">
        <f t="shared" ca="1" si="101"/>
        <v>0</v>
      </c>
      <c r="J74" s="206">
        <f t="shared" ca="1" si="102"/>
        <v>0</v>
      </c>
      <c r="K74" s="206">
        <f t="shared" ca="1" si="103"/>
        <v>0</v>
      </c>
      <c r="L74" s="206">
        <f t="shared" ca="1" si="104"/>
        <v>0</v>
      </c>
      <c r="M74" s="206">
        <f t="shared" ca="1" si="105"/>
        <v>0</v>
      </c>
      <c r="N74" s="206">
        <f t="shared" ca="1" si="106"/>
        <v>0</v>
      </c>
      <c r="O74" s="206">
        <f t="shared" ca="1" si="107"/>
        <v>0</v>
      </c>
      <c r="P74" s="206">
        <f t="shared" ca="1" si="108"/>
        <v>0</v>
      </c>
      <c r="Q74" s="206">
        <f t="shared" ca="1" si="109"/>
        <v>0</v>
      </c>
      <c r="R74" s="206">
        <f t="shared" ca="1" si="110"/>
        <v>0</v>
      </c>
      <c r="S74" s="206">
        <f t="shared" ca="1" si="111"/>
        <v>0</v>
      </c>
      <c r="T74" s="206">
        <f t="shared" ca="1" si="112"/>
        <v>0</v>
      </c>
      <c r="U74" s="207">
        <f t="shared" ca="1" si="113"/>
        <v>0</v>
      </c>
      <c r="V74" s="207">
        <f t="shared" ca="1" si="114"/>
        <v>0</v>
      </c>
      <c r="W74" s="207">
        <f t="shared" ca="1" si="115"/>
        <v>0</v>
      </c>
      <c r="X74" s="207">
        <f t="shared" ca="1" si="116"/>
        <v>0</v>
      </c>
      <c r="Y74" s="207">
        <f t="shared" ca="1" si="117"/>
        <v>0</v>
      </c>
      <c r="Z74" s="207">
        <f t="shared" ca="1" si="118"/>
        <v>0</v>
      </c>
      <c r="AA74" s="208">
        <f t="shared" ca="1" si="119"/>
        <v>0</v>
      </c>
      <c r="AB74" s="208">
        <f t="shared" ca="1" si="120"/>
        <v>0</v>
      </c>
      <c r="AC74" s="208">
        <f t="shared" ca="1" si="121"/>
        <v>0</v>
      </c>
      <c r="AD74" s="207">
        <f t="shared" ca="1" si="122"/>
        <v>0</v>
      </c>
      <c r="AE74" s="207">
        <f t="shared" ca="1" si="123"/>
        <v>0</v>
      </c>
      <c r="AF74" s="207">
        <f t="shared" ca="1" si="124"/>
        <v>0</v>
      </c>
      <c r="AG74" s="207">
        <f t="shared" ca="1" si="125"/>
        <v>0</v>
      </c>
      <c r="AH74" s="207">
        <f t="shared" ca="1" si="126"/>
        <v>0</v>
      </c>
      <c r="AI74" s="207">
        <f t="shared" ca="1" si="127"/>
        <v>0</v>
      </c>
      <c r="AJ74" s="208">
        <f t="shared" ca="1" si="128"/>
        <v>0</v>
      </c>
      <c r="AK74" s="208">
        <f t="shared" ca="1" si="129"/>
        <v>0</v>
      </c>
      <c r="AL74" s="208">
        <f t="shared" ca="1" si="130"/>
        <v>0</v>
      </c>
      <c r="AM74" s="207">
        <f t="shared" ca="1" si="131"/>
        <v>0</v>
      </c>
      <c r="AN74" s="207">
        <f t="shared" ca="1" si="132"/>
        <v>0</v>
      </c>
      <c r="AO74" s="207">
        <f t="shared" ca="1" si="133"/>
        <v>0</v>
      </c>
      <c r="AP74" s="207">
        <f t="shared" ca="1" si="134"/>
        <v>0</v>
      </c>
      <c r="AQ74" s="207">
        <f t="shared" ca="1" si="135"/>
        <v>0</v>
      </c>
      <c r="AR74" s="207">
        <f t="shared" ca="1" si="136"/>
        <v>0</v>
      </c>
      <c r="AS74" s="208">
        <f t="shared" ca="1" si="137"/>
        <v>0</v>
      </c>
      <c r="AT74" s="208">
        <f t="shared" ca="1" si="138"/>
        <v>0</v>
      </c>
      <c r="AU74" s="208">
        <f t="shared" ca="1" si="139"/>
        <v>0</v>
      </c>
      <c r="AV74" s="207">
        <f t="shared" ca="1" si="140"/>
        <v>0</v>
      </c>
      <c r="AW74" s="207">
        <f t="shared" ca="1" si="141"/>
        <v>0</v>
      </c>
      <c r="AX74" s="207">
        <f t="shared" ca="1" si="142"/>
        <v>0</v>
      </c>
      <c r="AY74" s="207">
        <f t="shared" ca="1" si="143"/>
        <v>0</v>
      </c>
      <c r="AZ74" s="207">
        <f t="shared" ca="1" si="144"/>
        <v>0</v>
      </c>
      <c r="BA74" s="207">
        <f t="shared" ca="1" si="145"/>
        <v>0</v>
      </c>
      <c r="BB74" s="207">
        <f t="shared" ca="1" si="146"/>
        <v>0</v>
      </c>
      <c r="BC74" s="207">
        <f t="shared" ca="1" si="147"/>
        <v>0</v>
      </c>
      <c r="BD74" s="207">
        <f t="shared" ca="1" si="148"/>
        <v>0</v>
      </c>
      <c r="BE74" s="208">
        <f t="shared" ca="1" si="149"/>
        <v>0</v>
      </c>
      <c r="BF74" s="208">
        <f t="shared" ca="1" si="150"/>
        <v>0</v>
      </c>
      <c r="BG74" s="208">
        <f t="shared" ca="1" si="151"/>
        <v>0</v>
      </c>
      <c r="BH74" s="207">
        <f t="shared" ca="1" si="152"/>
        <v>0</v>
      </c>
      <c r="BI74" s="207">
        <f t="shared" ca="1" si="153"/>
        <v>0</v>
      </c>
      <c r="BJ74" s="207">
        <f t="shared" ca="1" si="154"/>
        <v>0</v>
      </c>
      <c r="BK74" s="209">
        <f t="shared" ca="1" si="155"/>
        <v>0</v>
      </c>
      <c r="BL74" s="209">
        <f t="shared" ca="1" si="156"/>
        <v>0</v>
      </c>
      <c r="BM74" s="209">
        <f t="shared" ca="1" si="157"/>
        <v>0</v>
      </c>
      <c r="BN74" s="4" t="str">
        <f t="shared" ca="1" si="158"/>
        <v>OK</v>
      </c>
      <c r="BO74" s="4" t="str">
        <f t="shared" ca="1" si="159"/>
        <v>OK</v>
      </c>
    </row>
    <row r="75" spans="1:67" s="36" customFormat="1">
      <c r="A75" s="198">
        <v>71</v>
      </c>
      <c r="B75" s="204">
        <f t="shared" ca="1" si="94"/>
        <v>0</v>
      </c>
      <c r="C75" s="205">
        <f t="shared" ca="1" si="95"/>
        <v>0</v>
      </c>
      <c r="D75" s="205">
        <f t="shared" ca="1" si="96"/>
        <v>0</v>
      </c>
      <c r="E75" s="206">
        <f t="shared" ca="1" si="97"/>
        <v>0</v>
      </c>
      <c r="F75" s="206">
        <f t="shared" ca="1" si="98"/>
        <v>0</v>
      </c>
      <c r="G75" s="206">
        <f t="shared" ca="1" si="99"/>
        <v>0</v>
      </c>
      <c r="H75" s="206">
        <f t="shared" ca="1" si="100"/>
        <v>0</v>
      </c>
      <c r="I75" s="206">
        <f t="shared" ca="1" si="101"/>
        <v>0</v>
      </c>
      <c r="J75" s="206">
        <f t="shared" ca="1" si="102"/>
        <v>0</v>
      </c>
      <c r="K75" s="206">
        <f t="shared" ca="1" si="103"/>
        <v>0</v>
      </c>
      <c r="L75" s="206">
        <f t="shared" ca="1" si="104"/>
        <v>0</v>
      </c>
      <c r="M75" s="206">
        <f t="shared" ca="1" si="105"/>
        <v>0</v>
      </c>
      <c r="N75" s="206">
        <f t="shared" ca="1" si="106"/>
        <v>0</v>
      </c>
      <c r="O75" s="206">
        <f t="shared" ca="1" si="107"/>
        <v>0</v>
      </c>
      <c r="P75" s="206">
        <f t="shared" ca="1" si="108"/>
        <v>0</v>
      </c>
      <c r="Q75" s="206">
        <f t="shared" ca="1" si="109"/>
        <v>0</v>
      </c>
      <c r="R75" s="206">
        <f t="shared" ca="1" si="110"/>
        <v>0</v>
      </c>
      <c r="S75" s="206">
        <f t="shared" ca="1" si="111"/>
        <v>0</v>
      </c>
      <c r="T75" s="206">
        <f t="shared" ca="1" si="112"/>
        <v>0</v>
      </c>
      <c r="U75" s="207">
        <f t="shared" ca="1" si="113"/>
        <v>0</v>
      </c>
      <c r="V75" s="207">
        <f t="shared" ca="1" si="114"/>
        <v>0</v>
      </c>
      <c r="W75" s="207">
        <f t="shared" ca="1" si="115"/>
        <v>0</v>
      </c>
      <c r="X75" s="207">
        <f t="shared" ca="1" si="116"/>
        <v>0</v>
      </c>
      <c r="Y75" s="207">
        <f t="shared" ca="1" si="117"/>
        <v>0</v>
      </c>
      <c r="Z75" s="207">
        <f t="shared" ca="1" si="118"/>
        <v>0</v>
      </c>
      <c r="AA75" s="208">
        <f t="shared" ca="1" si="119"/>
        <v>0</v>
      </c>
      <c r="AB75" s="208">
        <f t="shared" ca="1" si="120"/>
        <v>0</v>
      </c>
      <c r="AC75" s="208">
        <f t="shared" ca="1" si="121"/>
        <v>0</v>
      </c>
      <c r="AD75" s="207">
        <f t="shared" ca="1" si="122"/>
        <v>0</v>
      </c>
      <c r="AE75" s="207">
        <f t="shared" ca="1" si="123"/>
        <v>0</v>
      </c>
      <c r="AF75" s="207">
        <f t="shared" ca="1" si="124"/>
        <v>0</v>
      </c>
      <c r="AG75" s="207">
        <f t="shared" ca="1" si="125"/>
        <v>0</v>
      </c>
      <c r="AH75" s="207">
        <f t="shared" ca="1" si="126"/>
        <v>0</v>
      </c>
      <c r="AI75" s="207">
        <f t="shared" ca="1" si="127"/>
        <v>0</v>
      </c>
      <c r="AJ75" s="208">
        <f t="shared" ca="1" si="128"/>
        <v>0</v>
      </c>
      <c r="AK75" s="208">
        <f t="shared" ca="1" si="129"/>
        <v>0</v>
      </c>
      <c r="AL75" s="208">
        <f t="shared" ca="1" si="130"/>
        <v>0</v>
      </c>
      <c r="AM75" s="207">
        <f t="shared" ca="1" si="131"/>
        <v>0</v>
      </c>
      <c r="AN75" s="207">
        <f t="shared" ca="1" si="132"/>
        <v>0</v>
      </c>
      <c r="AO75" s="207">
        <f t="shared" ca="1" si="133"/>
        <v>0</v>
      </c>
      <c r="AP75" s="207">
        <f t="shared" ca="1" si="134"/>
        <v>0</v>
      </c>
      <c r="AQ75" s="207">
        <f t="shared" ca="1" si="135"/>
        <v>0</v>
      </c>
      <c r="AR75" s="207">
        <f t="shared" ca="1" si="136"/>
        <v>0</v>
      </c>
      <c r="AS75" s="208">
        <f t="shared" ca="1" si="137"/>
        <v>0</v>
      </c>
      <c r="AT75" s="208">
        <f t="shared" ca="1" si="138"/>
        <v>0</v>
      </c>
      <c r="AU75" s="208">
        <f t="shared" ca="1" si="139"/>
        <v>0</v>
      </c>
      <c r="AV75" s="207">
        <f t="shared" ca="1" si="140"/>
        <v>0</v>
      </c>
      <c r="AW75" s="207">
        <f t="shared" ca="1" si="141"/>
        <v>0</v>
      </c>
      <c r="AX75" s="207">
        <f t="shared" ca="1" si="142"/>
        <v>0</v>
      </c>
      <c r="AY75" s="207">
        <f t="shared" ca="1" si="143"/>
        <v>0</v>
      </c>
      <c r="AZ75" s="207">
        <f t="shared" ca="1" si="144"/>
        <v>0</v>
      </c>
      <c r="BA75" s="207">
        <f t="shared" ca="1" si="145"/>
        <v>0</v>
      </c>
      <c r="BB75" s="207">
        <f t="shared" ca="1" si="146"/>
        <v>0</v>
      </c>
      <c r="BC75" s="207">
        <f t="shared" ca="1" si="147"/>
        <v>0</v>
      </c>
      <c r="BD75" s="207">
        <f t="shared" ca="1" si="148"/>
        <v>0</v>
      </c>
      <c r="BE75" s="208">
        <f t="shared" ca="1" si="149"/>
        <v>0</v>
      </c>
      <c r="BF75" s="208">
        <f t="shared" ca="1" si="150"/>
        <v>0</v>
      </c>
      <c r="BG75" s="208">
        <f t="shared" ca="1" si="151"/>
        <v>0</v>
      </c>
      <c r="BH75" s="207">
        <f t="shared" ca="1" si="152"/>
        <v>0</v>
      </c>
      <c r="BI75" s="207">
        <f t="shared" ca="1" si="153"/>
        <v>0</v>
      </c>
      <c r="BJ75" s="207">
        <f t="shared" ca="1" si="154"/>
        <v>0</v>
      </c>
      <c r="BK75" s="209">
        <f t="shared" ca="1" si="155"/>
        <v>0</v>
      </c>
      <c r="BL75" s="209">
        <f t="shared" ca="1" si="156"/>
        <v>0</v>
      </c>
      <c r="BM75" s="209">
        <f t="shared" ca="1" si="157"/>
        <v>0</v>
      </c>
      <c r="BN75" s="4" t="str">
        <f t="shared" ca="1" si="158"/>
        <v>OK</v>
      </c>
      <c r="BO75" s="4" t="str">
        <f t="shared" ca="1" si="159"/>
        <v>OK</v>
      </c>
    </row>
    <row r="76" spans="1:67" s="36" customFormat="1">
      <c r="A76" s="198">
        <v>72</v>
      </c>
      <c r="B76" s="204">
        <f t="shared" ca="1" si="94"/>
        <v>0</v>
      </c>
      <c r="C76" s="205">
        <f t="shared" ca="1" si="95"/>
        <v>0</v>
      </c>
      <c r="D76" s="205">
        <f t="shared" ca="1" si="96"/>
        <v>0</v>
      </c>
      <c r="E76" s="206">
        <f t="shared" ca="1" si="97"/>
        <v>0</v>
      </c>
      <c r="F76" s="206">
        <f t="shared" ca="1" si="98"/>
        <v>0</v>
      </c>
      <c r="G76" s="206">
        <f t="shared" ca="1" si="99"/>
        <v>0</v>
      </c>
      <c r="H76" s="206">
        <f t="shared" ca="1" si="100"/>
        <v>0</v>
      </c>
      <c r="I76" s="206">
        <f t="shared" ca="1" si="101"/>
        <v>0</v>
      </c>
      <c r="J76" s="206">
        <f t="shared" ca="1" si="102"/>
        <v>0</v>
      </c>
      <c r="K76" s="206">
        <f t="shared" ca="1" si="103"/>
        <v>0</v>
      </c>
      <c r="L76" s="206">
        <f t="shared" ca="1" si="104"/>
        <v>0</v>
      </c>
      <c r="M76" s="206">
        <f t="shared" ca="1" si="105"/>
        <v>0</v>
      </c>
      <c r="N76" s="206">
        <f t="shared" ca="1" si="106"/>
        <v>0</v>
      </c>
      <c r="O76" s="206">
        <f t="shared" ca="1" si="107"/>
        <v>0</v>
      </c>
      <c r="P76" s="206">
        <f t="shared" ca="1" si="108"/>
        <v>0</v>
      </c>
      <c r="Q76" s="206">
        <f t="shared" ca="1" si="109"/>
        <v>0</v>
      </c>
      <c r="R76" s="206">
        <f t="shared" ca="1" si="110"/>
        <v>0</v>
      </c>
      <c r="S76" s="206">
        <f t="shared" ca="1" si="111"/>
        <v>0</v>
      </c>
      <c r="T76" s="206">
        <f t="shared" ca="1" si="112"/>
        <v>0</v>
      </c>
      <c r="U76" s="207">
        <f t="shared" ca="1" si="113"/>
        <v>0</v>
      </c>
      <c r="V76" s="207">
        <f t="shared" ca="1" si="114"/>
        <v>0</v>
      </c>
      <c r="W76" s="207">
        <f t="shared" ca="1" si="115"/>
        <v>0</v>
      </c>
      <c r="X76" s="207">
        <f t="shared" ca="1" si="116"/>
        <v>0</v>
      </c>
      <c r="Y76" s="207">
        <f t="shared" ca="1" si="117"/>
        <v>0</v>
      </c>
      <c r="Z76" s="207">
        <f t="shared" ca="1" si="118"/>
        <v>0</v>
      </c>
      <c r="AA76" s="208">
        <f t="shared" ca="1" si="119"/>
        <v>0</v>
      </c>
      <c r="AB76" s="208">
        <f t="shared" ca="1" si="120"/>
        <v>0</v>
      </c>
      <c r="AC76" s="208">
        <f t="shared" ca="1" si="121"/>
        <v>0</v>
      </c>
      <c r="AD76" s="207">
        <f t="shared" ca="1" si="122"/>
        <v>0</v>
      </c>
      <c r="AE76" s="207">
        <f t="shared" ca="1" si="123"/>
        <v>0</v>
      </c>
      <c r="AF76" s="207">
        <f t="shared" ca="1" si="124"/>
        <v>0</v>
      </c>
      <c r="AG76" s="207">
        <f t="shared" ca="1" si="125"/>
        <v>0</v>
      </c>
      <c r="AH76" s="207">
        <f t="shared" ca="1" si="126"/>
        <v>0</v>
      </c>
      <c r="AI76" s="207">
        <f t="shared" ca="1" si="127"/>
        <v>0</v>
      </c>
      <c r="AJ76" s="208">
        <f t="shared" ca="1" si="128"/>
        <v>0</v>
      </c>
      <c r="AK76" s="208">
        <f t="shared" ca="1" si="129"/>
        <v>0</v>
      </c>
      <c r="AL76" s="208">
        <f t="shared" ca="1" si="130"/>
        <v>0</v>
      </c>
      <c r="AM76" s="207">
        <f t="shared" ca="1" si="131"/>
        <v>0</v>
      </c>
      <c r="AN76" s="207">
        <f t="shared" ca="1" si="132"/>
        <v>0</v>
      </c>
      <c r="AO76" s="207">
        <f t="shared" ca="1" si="133"/>
        <v>0</v>
      </c>
      <c r="AP76" s="207">
        <f t="shared" ca="1" si="134"/>
        <v>0</v>
      </c>
      <c r="AQ76" s="207">
        <f t="shared" ca="1" si="135"/>
        <v>0</v>
      </c>
      <c r="AR76" s="207">
        <f t="shared" ca="1" si="136"/>
        <v>0</v>
      </c>
      <c r="AS76" s="208">
        <f t="shared" ca="1" si="137"/>
        <v>0</v>
      </c>
      <c r="AT76" s="208">
        <f t="shared" ca="1" si="138"/>
        <v>0</v>
      </c>
      <c r="AU76" s="208">
        <f t="shared" ca="1" si="139"/>
        <v>0</v>
      </c>
      <c r="AV76" s="207">
        <f t="shared" ca="1" si="140"/>
        <v>0</v>
      </c>
      <c r="AW76" s="207">
        <f t="shared" ca="1" si="141"/>
        <v>0</v>
      </c>
      <c r="AX76" s="207">
        <f t="shared" ca="1" si="142"/>
        <v>0</v>
      </c>
      <c r="AY76" s="207">
        <f t="shared" ca="1" si="143"/>
        <v>0</v>
      </c>
      <c r="AZ76" s="207">
        <f t="shared" ca="1" si="144"/>
        <v>0</v>
      </c>
      <c r="BA76" s="207">
        <f t="shared" ca="1" si="145"/>
        <v>0</v>
      </c>
      <c r="BB76" s="207">
        <f t="shared" ca="1" si="146"/>
        <v>0</v>
      </c>
      <c r="BC76" s="207">
        <f t="shared" ca="1" si="147"/>
        <v>0</v>
      </c>
      <c r="BD76" s="207">
        <f t="shared" ca="1" si="148"/>
        <v>0</v>
      </c>
      <c r="BE76" s="208">
        <f t="shared" ca="1" si="149"/>
        <v>0</v>
      </c>
      <c r="BF76" s="208">
        <f t="shared" ca="1" si="150"/>
        <v>0</v>
      </c>
      <c r="BG76" s="208">
        <f t="shared" ca="1" si="151"/>
        <v>0</v>
      </c>
      <c r="BH76" s="207">
        <f t="shared" ca="1" si="152"/>
        <v>0</v>
      </c>
      <c r="BI76" s="207">
        <f t="shared" ca="1" si="153"/>
        <v>0</v>
      </c>
      <c r="BJ76" s="207">
        <f t="shared" ca="1" si="154"/>
        <v>0</v>
      </c>
      <c r="BK76" s="209">
        <f t="shared" ca="1" si="155"/>
        <v>0</v>
      </c>
      <c r="BL76" s="209">
        <f t="shared" ca="1" si="156"/>
        <v>0</v>
      </c>
      <c r="BM76" s="209">
        <f t="shared" ca="1" si="157"/>
        <v>0</v>
      </c>
      <c r="BN76" s="4" t="str">
        <f t="shared" ca="1" si="158"/>
        <v>OK</v>
      </c>
      <c r="BO76" s="4" t="str">
        <f t="shared" ca="1" si="159"/>
        <v>OK</v>
      </c>
    </row>
    <row r="77" spans="1:67" s="36" customFormat="1">
      <c r="A77" s="198">
        <v>73</v>
      </c>
      <c r="B77" s="204">
        <f t="shared" ca="1" si="94"/>
        <v>0</v>
      </c>
      <c r="C77" s="205">
        <f t="shared" ca="1" si="95"/>
        <v>0</v>
      </c>
      <c r="D77" s="205">
        <f t="shared" ca="1" si="96"/>
        <v>0</v>
      </c>
      <c r="E77" s="206">
        <f t="shared" ca="1" si="97"/>
        <v>0</v>
      </c>
      <c r="F77" s="206">
        <f t="shared" ca="1" si="98"/>
        <v>0</v>
      </c>
      <c r="G77" s="206">
        <f t="shared" ca="1" si="99"/>
        <v>0</v>
      </c>
      <c r="H77" s="206">
        <f t="shared" ca="1" si="100"/>
        <v>0</v>
      </c>
      <c r="I77" s="206">
        <f t="shared" ca="1" si="101"/>
        <v>0</v>
      </c>
      <c r="J77" s="206">
        <f t="shared" ca="1" si="102"/>
        <v>0</v>
      </c>
      <c r="K77" s="206">
        <f t="shared" ca="1" si="103"/>
        <v>0</v>
      </c>
      <c r="L77" s="206">
        <f t="shared" ca="1" si="104"/>
        <v>0</v>
      </c>
      <c r="M77" s="206">
        <f t="shared" ca="1" si="105"/>
        <v>0</v>
      </c>
      <c r="N77" s="206">
        <f t="shared" ca="1" si="106"/>
        <v>0</v>
      </c>
      <c r="O77" s="206">
        <f t="shared" ca="1" si="107"/>
        <v>0</v>
      </c>
      <c r="P77" s="206">
        <f t="shared" ca="1" si="108"/>
        <v>0</v>
      </c>
      <c r="Q77" s="206">
        <f t="shared" ca="1" si="109"/>
        <v>0</v>
      </c>
      <c r="R77" s="206">
        <f t="shared" ca="1" si="110"/>
        <v>0</v>
      </c>
      <c r="S77" s="206">
        <f t="shared" ca="1" si="111"/>
        <v>0</v>
      </c>
      <c r="T77" s="206">
        <f t="shared" ca="1" si="112"/>
        <v>0</v>
      </c>
      <c r="U77" s="207">
        <f t="shared" ca="1" si="113"/>
        <v>0</v>
      </c>
      <c r="V77" s="207">
        <f t="shared" ca="1" si="114"/>
        <v>0</v>
      </c>
      <c r="W77" s="207">
        <f t="shared" ca="1" si="115"/>
        <v>0</v>
      </c>
      <c r="X77" s="207">
        <f t="shared" ca="1" si="116"/>
        <v>0</v>
      </c>
      <c r="Y77" s="207">
        <f t="shared" ca="1" si="117"/>
        <v>0</v>
      </c>
      <c r="Z77" s="207">
        <f t="shared" ca="1" si="118"/>
        <v>0</v>
      </c>
      <c r="AA77" s="208">
        <f t="shared" ca="1" si="119"/>
        <v>0</v>
      </c>
      <c r="AB77" s="208">
        <f t="shared" ca="1" si="120"/>
        <v>0</v>
      </c>
      <c r="AC77" s="208">
        <f t="shared" ca="1" si="121"/>
        <v>0</v>
      </c>
      <c r="AD77" s="207">
        <f t="shared" ca="1" si="122"/>
        <v>0</v>
      </c>
      <c r="AE77" s="207">
        <f t="shared" ca="1" si="123"/>
        <v>0</v>
      </c>
      <c r="AF77" s="207">
        <f t="shared" ca="1" si="124"/>
        <v>0</v>
      </c>
      <c r="AG77" s="207">
        <f t="shared" ca="1" si="125"/>
        <v>0</v>
      </c>
      <c r="AH77" s="207">
        <f t="shared" ca="1" si="126"/>
        <v>0</v>
      </c>
      <c r="AI77" s="207">
        <f t="shared" ca="1" si="127"/>
        <v>0</v>
      </c>
      <c r="AJ77" s="208">
        <f t="shared" ca="1" si="128"/>
        <v>0</v>
      </c>
      <c r="AK77" s="208">
        <f t="shared" ca="1" si="129"/>
        <v>0</v>
      </c>
      <c r="AL77" s="208">
        <f t="shared" ca="1" si="130"/>
        <v>0</v>
      </c>
      <c r="AM77" s="207">
        <f t="shared" ca="1" si="131"/>
        <v>0</v>
      </c>
      <c r="AN77" s="207">
        <f t="shared" ca="1" si="132"/>
        <v>0</v>
      </c>
      <c r="AO77" s="207">
        <f t="shared" ca="1" si="133"/>
        <v>0</v>
      </c>
      <c r="AP77" s="207">
        <f t="shared" ca="1" si="134"/>
        <v>0</v>
      </c>
      <c r="AQ77" s="207">
        <f t="shared" ca="1" si="135"/>
        <v>0</v>
      </c>
      <c r="AR77" s="207">
        <f t="shared" ca="1" si="136"/>
        <v>0</v>
      </c>
      <c r="AS77" s="208">
        <f t="shared" ca="1" si="137"/>
        <v>0</v>
      </c>
      <c r="AT77" s="208">
        <f t="shared" ca="1" si="138"/>
        <v>0</v>
      </c>
      <c r="AU77" s="208">
        <f t="shared" ca="1" si="139"/>
        <v>0</v>
      </c>
      <c r="AV77" s="207">
        <f t="shared" ca="1" si="140"/>
        <v>0</v>
      </c>
      <c r="AW77" s="207">
        <f t="shared" ca="1" si="141"/>
        <v>0</v>
      </c>
      <c r="AX77" s="207">
        <f t="shared" ca="1" si="142"/>
        <v>0</v>
      </c>
      <c r="AY77" s="207">
        <f t="shared" ca="1" si="143"/>
        <v>0</v>
      </c>
      <c r="AZ77" s="207">
        <f t="shared" ca="1" si="144"/>
        <v>0</v>
      </c>
      <c r="BA77" s="207">
        <f t="shared" ca="1" si="145"/>
        <v>0</v>
      </c>
      <c r="BB77" s="207">
        <f t="shared" ca="1" si="146"/>
        <v>0</v>
      </c>
      <c r="BC77" s="207">
        <f t="shared" ca="1" si="147"/>
        <v>0</v>
      </c>
      <c r="BD77" s="207">
        <f t="shared" ca="1" si="148"/>
        <v>0</v>
      </c>
      <c r="BE77" s="208">
        <f t="shared" ca="1" si="149"/>
        <v>0</v>
      </c>
      <c r="BF77" s="208">
        <f t="shared" ca="1" si="150"/>
        <v>0</v>
      </c>
      <c r="BG77" s="208">
        <f t="shared" ca="1" si="151"/>
        <v>0</v>
      </c>
      <c r="BH77" s="207">
        <f t="shared" ca="1" si="152"/>
        <v>0</v>
      </c>
      <c r="BI77" s="207">
        <f t="shared" ca="1" si="153"/>
        <v>0</v>
      </c>
      <c r="BJ77" s="207">
        <f t="shared" ca="1" si="154"/>
        <v>0</v>
      </c>
      <c r="BK77" s="209">
        <f t="shared" ca="1" si="155"/>
        <v>0</v>
      </c>
      <c r="BL77" s="209">
        <f t="shared" ca="1" si="156"/>
        <v>0</v>
      </c>
      <c r="BM77" s="209">
        <f t="shared" ca="1" si="157"/>
        <v>0</v>
      </c>
      <c r="BN77" s="4" t="str">
        <f t="shared" ca="1" si="158"/>
        <v>OK</v>
      </c>
      <c r="BO77" s="4" t="str">
        <f t="shared" ca="1" si="159"/>
        <v>OK</v>
      </c>
    </row>
    <row r="78" spans="1:67" s="36" customFormat="1">
      <c r="A78" s="198">
        <v>74</v>
      </c>
      <c r="B78" s="204">
        <f t="shared" ca="1" si="94"/>
        <v>0</v>
      </c>
      <c r="C78" s="205">
        <f t="shared" ca="1" si="95"/>
        <v>0</v>
      </c>
      <c r="D78" s="205">
        <f t="shared" ca="1" si="96"/>
        <v>0</v>
      </c>
      <c r="E78" s="206">
        <f t="shared" ca="1" si="97"/>
        <v>0</v>
      </c>
      <c r="F78" s="206">
        <f t="shared" ca="1" si="98"/>
        <v>0</v>
      </c>
      <c r="G78" s="206">
        <f t="shared" ca="1" si="99"/>
        <v>0</v>
      </c>
      <c r="H78" s="206">
        <f t="shared" ca="1" si="100"/>
        <v>0</v>
      </c>
      <c r="I78" s="206">
        <f t="shared" ca="1" si="101"/>
        <v>0</v>
      </c>
      <c r="J78" s="206">
        <f t="shared" ca="1" si="102"/>
        <v>0</v>
      </c>
      <c r="K78" s="206">
        <f t="shared" ca="1" si="103"/>
        <v>0</v>
      </c>
      <c r="L78" s="206">
        <f t="shared" ca="1" si="104"/>
        <v>0</v>
      </c>
      <c r="M78" s="206">
        <f t="shared" ca="1" si="105"/>
        <v>0</v>
      </c>
      <c r="N78" s="206">
        <f t="shared" ca="1" si="106"/>
        <v>0</v>
      </c>
      <c r="O78" s="206">
        <f t="shared" ca="1" si="107"/>
        <v>0</v>
      </c>
      <c r="P78" s="206">
        <f t="shared" ca="1" si="108"/>
        <v>0</v>
      </c>
      <c r="Q78" s="206">
        <f t="shared" ca="1" si="109"/>
        <v>0</v>
      </c>
      <c r="R78" s="206">
        <f t="shared" ca="1" si="110"/>
        <v>0</v>
      </c>
      <c r="S78" s="206">
        <f t="shared" ca="1" si="111"/>
        <v>0</v>
      </c>
      <c r="T78" s="206">
        <f t="shared" ca="1" si="112"/>
        <v>0</v>
      </c>
      <c r="U78" s="207">
        <f t="shared" ca="1" si="113"/>
        <v>0</v>
      </c>
      <c r="V78" s="207">
        <f t="shared" ca="1" si="114"/>
        <v>0</v>
      </c>
      <c r="W78" s="207">
        <f t="shared" ca="1" si="115"/>
        <v>0</v>
      </c>
      <c r="X78" s="207">
        <f t="shared" ca="1" si="116"/>
        <v>0</v>
      </c>
      <c r="Y78" s="207">
        <f t="shared" ca="1" si="117"/>
        <v>0</v>
      </c>
      <c r="Z78" s="207">
        <f t="shared" ca="1" si="118"/>
        <v>0</v>
      </c>
      <c r="AA78" s="208">
        <f t="shared" ca="1" si="119"/>
        <v>0</v>
      </c>
      <c r="AB78" s="208">
        <f t="shared" ca="1" si="120"/>
        <v>0</v>
      </c>
      <c r="AC78" s="208">
        <f t="shared" ca="1" si="121"/>
        <v>0</v>
      </c>
      <c r="AD78" s="207">
        <f t="shared" ca="1" si="122"/>
        <v>0</v>
      </c>
      <c r="AE78" s="207">
        <f t="shared" ca="1" si="123"/>
        <v>0</v>
      </c>
      <c r="AF78" s="207">
        <f t="shared" ca="1" si="124"/>
        <v>0</v>
      </c>
      <c r="AG78" s="207">
        <f t="shared" ca="1" si="125"/>
        <v>0</v>
      </c>
      <c r="AH78" s="207">
        <f t="shared" ca="1" si="126"/>
        <v>0</v>
      </c>
      <c r="AI78" s="207">
        <f t="shared" ca="1" si="127"/>
        <v>0</v>
      </c>
      <c r="AJ78" s="208">
        <f t="shared" ca="1" si="128"/>
        <v>0</v>
      </c>
      <c r="AK78" s="208">
        <f t="shared" ca="1" si="129"/>
        <v>0</v>
      </c>
      <c r="AL78" s="208">
        <f t="shared" ca="1" si="130"/>
        <v>0</v>
      </c>
      <c r="AM78" s="207">
        <f t="shared" ca="1" si="131"/>
        <v>0</v>
      </c>
      <c r="AN78" s="207">
        <f t="shared" ca="1" si="132"/>
        <v>0</v>
      </c>
      <c r="AO78" s="207">
        <f t="shared" ca="1" si="133"/>
        <v>0</v>
      </c>
      <c r="AP78" s="207">
        <f t="shared" ca="1" si="134"/>
        <v>0</v>
      </c>
      <c r="AQ78" s="207">
        <f t="shared" ca="1" si="135"/>
        <v>0</v>
      </c>
      <c r="AR78" s="207">
        <f t="shared" ca="1" si="136"/>
        <v>0</v>
      </c>
      <c r="AS78" s="208">
        <f t="shared" ca="1" si="137"/>
        <v>0</v>
      </c>
      <c r="AT78" s="208">
        <f t="shared" ca="1" si="138"/>
        <v>0</v>
      </c>
      <c r="AU78" s="208">
        <f t="shared" ca="1" si="139"/>
        <v>0</v>
      </c>
      <c r="AV78" s="207">
        <f t="shared" ca="1" si="140"/>
        <v>0</v>
      </c>
      <c r="AW78" s="207">
        <f t="shared" ca="1" si="141"/>
        <v>0</v>
      </c>
      <c r="AX78" s="207">
        <f t="shared" ca="1" si="142"/>
        <v>0</v>
      </c>
      <c r="AY78" s="207">
        <f t="shared" ca="1" si="143"/>
        <v>0</v>
      </c>
      <c r="AZ78" s="207">
        <f t="shared" ca="1" si="144"/>
        <v>0</v>
      </c>
      <c r="BA78" s="207">
        <f t="shared" ca="1" si="145"/>
        <v>0</v>
      </c>
      <c r="BB78" s="207">
        <f t="shared" ca="1" si="146"/>
        <v>0</v>
      </c>
      <c r="BC78" s="207">
        <f t="shared" ca="1" si="147"/>
        <v>0</v>
      </c>
      <c r="BD78" s="207">
        <f t="shared" ca="1" si="148"/>
        <v>0</v>
      </c>
      <c r="BE78" s="208">
        <f t="shared" ca="1" si="149"/>
        <v>0</v>
      </c>
      <c r="BF78" s="208">
        <f t="shared" ca="1" si="150"/>
        <v>0</v>
      </c>
      <c r="BG78" s="208">
        <f t="shared" ca="1" si="151"/>
        <v>0</v>
      </c>
      <c r="BH78" s="207">
        <f t="shared" ca="1" si="152"/>
        <v>0</v>
      </c>
      <c r="BI78" s="207">
        <f t="shared" ca="1" si="153"/>
        <v>0</v>
      </c>
      <c r="BJ78" s="207">
        <f t="shared" ca="1" si="154"/>
        <v>0</v>
      </c>
      <c r="BK78" s="209">
        <f t="shared" ca="1" si="155"/>
        <v>0</v>
      </c>
      <c r="BL78" s="209">
        <f t="shared" ca="1" si="156"/>
        <v>0</v>
      </c>
      <c r="BM78" s="209">
        <f t="shared" ca="1" si="157"/>
        <v>0</v>
      </c>
      <c r="BN78" s="4" t="str">
        <f t="shared" ca="1" si="158"/>
        <v>OK</v>
      </c>
      <c r="BO78" s="4" t="str">
        <f t="shared" ca="1" si="159"/>
        <v>OK</v>
      </c>
    </row>
    <row r="79" spans="1:67" s="36" customFormat="1">
      <c r="A79" s="198">
        <v>75</v>
      </c>
      <c r="B79" s="204">
        <f t="shared" ca="1" si="94"/>
        <v>0</v>
      </c>
      <c r="C79" s="205">
        <f t="shared" ca="1" si="95"/>
        <v>0</v>
      </c>
      <c r="D79" s="205">
        <f t="shared" ca="1" si="96"/>
        <v>0</v>
      </c>
      <c r="E79" s="206">
        <f t="shared" ca="1" si="97"/>
        <v>0</v>
      </c>
      <c r="F79" s="206">
        <f t="shared" ca="1" si="98"/>
        <v>0</v>
      </c>
      <c r="G79" s="206">
        <f t="shared" ca="1" si="99"/>
        <v>0</v>
      </c>
      <c r="H79" s="206">
        <f t="shared" ca="1" si="100"/>
        <v>0</v>
      </c>
      <c r="I79" s="206">
        <f t="shared" ca="1" si="101"/>
        <v>0</v>
      </c>
      <c r="J79" s="206">
        <f t="shared" ca="1" si="102"/>
        <v>0</v>
      </c>
      <c r="K79" s="206">
        <f t="shared" ca="1" si="103"/>
        <v>0</v>
      </c>
      <c r="L79" s="206">
        <f t="shared" ca="1" si="104"/>
        <v>0</v>
      </c>
      <c r="M79" s="206">
        <f t="shared" ca="1" si="105"/>
        <v>0</v>
      </c>
      <c r="N79" s="206">
        <f t="shared" ca="1" si="106"/>
        <v>0</v>
      </c>
      <c r="O79" s="206">
        <f t="shared" ca="1" si="107"/>
        <v>0</v>
      </c>
      <c r="P79" s="206">
        <f t="shared" ca="1" si="108"/>
        <v>0</v>
      </c>
      <c r="Q79" s="206">
        <f t="shared" ca="1" si="109"/>
        <v>0</v>
      </c>
      <c r="R79" s="206">
        <f t="shared" ca="1" si="110"/>
        <v>0</v>
      </c>
      <c r="S79" s="206">
        <f t="shared" ca="1" si="111"/>
        <v>0</v>
      </c>
      <c r="T79" s="206">
        <f t="shared" ca="1" si="112"/>
        <v>0</v>
      </c>
      <c r="U79" s="207">
        <f t="shared" ca="1" si="113"/>
        <v>0</v>
      </c>
      <c r="V79" s="207">
        <f t="shared" ca="1" si="114"/>
        <v>0</v>
      </c>
      <c r="W79" s="207">
        <f t="shared" ca="1" si="115"/>
        <v>0</v>
      </c>
      <c r="X79" s="207">
        <f t="shared" ca="1" si="116"/>
        <v>0</v>
      </c>
      <c r="Y79" s="207">
        <f t="shared" ca="1" si="117"/>
        <v>0</v>
      </c>
      <c r="Z79" s="207">
        <f t="shared" ca="1" si="118"/>
        <v>0</v>
      </c>
      <c r="AA79" s="208">
        <f t="shared" ca="1" si="119"/>
        <v>0</v>
      </c>
      <c r="AB79" s="208">
        <f t="shared" ca="1" si="120"/>
        <v>0</v>
      </c>
      <c r="AC79" s="208">
        <f t="shared" ca="1" si="121"/>
        <v>0</v>
      </c>
      <c r="AD79" s="207">
        <f t="shared" ca="1" si="122"/>
        <v>0</v>
      </c>
      <c r="AE79" s="207">
        <f t="shared" ca="1" si="123"/>
        <v>0</v>
      </c>
      <c r="AF79" s="207">
        <f t="shared" ca="1" si="124"/>
        <v>0</v>
      </c>
      <c r="AG79" s="207">
        <f t="shared" ca="1" si="125"/>
        <v>0</v>
      </c>
      <c r="AH79" s="207">
        <f t="shared" ca="1" si="126"/>
        <v>0</v>
      </c>
      <c r="AI79" s="207">
        <f t="shared" ca="1" si="127"/>
        <v>0</v>
      </c>
      <c r="AJ79" s="208">
        <f t="shared" ca="1" si="128"/>
        <v>0</v>
      </c>
      <c r="AK79" s="208">
        <f t="shared" ca="1" si="129"/>
        <v>0</v>
      </c>
      <c r="AL79" s="208">
        <f t="shared" ca="1" si="130"/>
        <v>0</v>
      </c>
      <c r="AM79" s="207">
        <f t="shared" ca="1" si="131"/>
        <v>0</v>
      </c>
      <c r="AN79" s="207">
        <f t="shared" ca="1" si="132"/>
        <v>0</v>
      </c>
      <c r="AO79" s="207">
        <f t="shared" ca="1" si="133"/>
        <v>0</v>
      </c>
      <c r="AP79" s="207">
        <f t="shared" ca="1" si="134"/>
        <v>0</v>
      </c>
      <c r="AQ79" s="207">
        <f t="shared" ca="1" si="135"/>
        <v>0</v>
      </c>
      <c r="AR79" s="207">
        <f t="shared" ca="1" si="136"/>
        <v>0</v>
      </c>
      <c r="AS79" s="208">
        <f t="shared" ca="1" si="137"/>
        <v>0</v>
      </c>
      <c r="AT79" s="208">
        <f t="shared" ca="1" si="138"/>
        <v>0</v>
      </c>
      <c r="AU79" s="208">
        <f t="shared" ca="1" si="139"/>
        <v>0</v>
      </c>
      <c r="AV79" s="207">
        <f t="shared" ca="1" si="140"/>
        <v>0</v>
      </c>
      <c r="AW79" s="207">
        <f t="shared" ca="1" si="141"/>
        <v>0</v>
      </c>
      <c r="AX79" s="207">
        <f t="shared" ca="1" si="142"/>
        <v>0</v>
      </c>
      <c r="AY79" s="207">
        <f t="shared" ca="1" si="143"/>
        <v>0</v>
      </c>
      <c r="AZ79" s="207">
        <f t="shared" ca="1" si="144"/>
        <v>0</v>
      </c>
      <c r="BA79" s="207">
        <f t="shared" ca="1" si="145"/>
        <v>0</v>
      </c>
      <c r="BB79" s="207">
        <f t="shared" ca="1" si="146"/>
        <v>0</v>
      </c>
      <c r="BC79" s="207">
        <f t="shared" ca="1" si="147"/>
        <v>0</v>
      </c>
      <c r="BD79" s="207">
        <f t="shared" ca="1" si="148"/>
        <v>0</v>
      </c>
      <c r="BE79" s="208">
        <f t="shared" ca="1" si="149"/>
        <v>0</v>
      </c>
      <c r="BF79" s="208">
        <f t="shared" ca="1" si="150"/>
        <v>0</v>
      </c>
      <c r="BG79" s="208">
        <f t="shared" ca="1" si="151"/>
        <v>0</v>
      </c>
      <c r="BH79" s="207">
        <f t="shared" ca="1" si="152"/>
        <v>0</v>
      </c>
      <c r="BI79" s="207">
        <f t="shared" ca="1" si="153"/>
        <v>0</v>
      </c>
      <c r="BJ79" s="207">
        <f t="shared" ca="1" si="154"/>
        <v>0</v>
      </c>
      <c r="BK79" s="209">
        <f t="shared" ca="1" si="155"/>
        <v>0</v>
      </c>
      <c r="BL79" s="209">
        <f t="shared" ca="1" si="156"/>
        <v>0</v>
      </c>
      <c r="BM79" s="209">
        <f t="shared" ca="1" si="157"/>
        <v>0</v>
      </c>
      <c r="BN79" s="4" t="str">
        <f t="shared" ca="1" si="158"/>
        <v>OK</v>
      </c>
      <c r="BO79" s="4" t="str">
        <f t="shared" ca="1" si="159"/>
        <v>OK</v>
      </c>
    </row>
    <row r="80" spans="1:67" s="36" customFormat="1">
      <c r="A80" s="198">
        <v>76</v>
      </c>
      <c r="B80" s="204">
        <f t="shared" ca="1" si="94"/>
        <v>0</v>
      </c>
      <c r="C80" s="205">
        <f t="shared" ca="1" si="95"/>
        <v>0</v>
      </c>
      <c r="D80" s="205">
        <f t="shared" ca="1" si="96"/>
        <v>0</v>
      </c>
      <c r="E80" s="206">
        <f t="shared" ca="1" si="97"/>
        <v>0</v>
      </c>
      <c r="F80" s="206">
        <f t="shared" ca="1" si="98"/>
        <v>0</v>
      </c>
      <c r="G80" s="206">
        <f t="shared" ca="1" si="99"/>
        <v>0</v>
      </c>
      <c r="H80" s="206">
        <f t="shared" ca="1" si="100"/>
        <v>0</v>
      </c>
      <c r="I80" s="206">
        <f t="shared" ca="1" si="101"/>
        <v>0</v>
      </c>
      <c r="J80" s="206">
        <f t="shared" ca="1" si="102"/>
        <v>0</v>
      </c>
      <c r="K80" s="206">
        <f t="shared" ca="1" si="103"/>
        <v>0</v>
      </c>
      <c r="L80" s="206">
        <f t="shared" ca="1" si="104"/>
        <v>0</v>
      </c>
      <c r="M80" s="206">
        <f t="shared" ca="1" si="105"/>
        <v>0</v>
      </c>
      <c r="N80" s="206">
        <f t="shared" ca="1" si="106"/>
        <v>0</v>
      </c>
      <c r="O80" s="206">
        <f t="shared" ca="1" si="107"/>
        <v>0</v>
      </c>
      <c r="P80" s="206">
        <f t="shared" ca="1" si="108"/>
        <v>0</v>
      </c>
      <c r="Q80" s="206">
        <f t="shared" ca="1" si="109"/>
        <v>0</v>
      </c>
      <c r="R80" s="206">
        <f t="shared" ca="1" si="110"/>
        <v>0</v>
      </c>
      <c r="S80" s="206">
        <f t="shared" ca="1" si="111"/>
        <v>0</v>
      </c>
      <c r="T80" s="206">
        <f t="shared" ca="1" si="112"/>
        <v>0</v>
      </c>
      <c r="U80" s="207">
        <f t="shared" ca="1" si="113"/>
        <v>0</v>
      </c>
      <c r="V80" s="207">
        <f t="shared" ca="1" si="114"/>
        <v>0</v>
      </c>
      <c r="W80" s="207">
        <f t="shared" ca="1" si="115"/>
        <v>0</v>
      </c>
      <c r="X80" s="207">
        <f t="shared" ca="1" si="116"/>
        <v>0</v>
      </c>
      <c r="Y80" s="207">
        <f t="shared" ca="1" si="117"/>
        <v>0</v>
      </c>
      <c r="Z80" s="207">
        <f t="shared" ca="1" si="118"/>
        <v>0</v>
      </c>
      <c r="AA80" s="208">
        <f t="shared" ca="1" si="119"/>
        <v>0</v>
      </c>
      <c r="AB80" s="208">
        <f t="shared" ca="1" si="120"/>
        <v>0</v>
      </c>
      <c r="AC80" s="208">
        <f t="shared" ca="1" si="121"/>
        <v>0</v>
      </c>
      <c r="AD80" s="207">
        <f t="shared" ca="1" si="122"/>
        <v>0</v>
      </c>
      <c r="AE80" s="207">
        <f t="shared" ca="1" si="123"/>
        <v>0</v>
      </c>
      <c r="AF80" s="207">
        <f t="shared" ca="1" si="124"/>
        <v>0</v>
      </c>
      <c r="AG80" s="207">
        <f t="shared" ca="1" si="125"/>
        <v>0</v>
      </c>
      <c r="AH80" s="207">
        <f t="shared" ca="1" si="126"/>
        <v>0</v>
      </c>
      <c r="AI80" s="207">
        <f t="shared" ca="1" si="127"/>
        <v>0</v>
      </c>
      <c r="AJ80" s="208">
        <f t="shared" ca="1" si="128"/>
        <v>0</v>
      </c>
      <c r="AK80" s="208">
        <f t="shared" ca="1" si="129"/>
        <v>0</v>
      </c>
      <c r="AL80" s="208">
        <f t="shared" ca="1" si="130"/>
        <v>0</v>
      </c>
      <c r="AM80" s="207">
        <f t="shared" ca="1" si="131"/>
        <v>0</v>
      </c>
      <c r="AN80" s="207">
        <f t="shared" ca="1" si="132"/>
        <v>0</v>
      </c>
      <c r="AO80" s="207">
        <f t="shared" ca="1" si="133"/>
        <v>0</v>
      </c>
      <c r="AP80" s="207">
        <f t="shared" ca="1" si="134"/>
        <v>0</v>
      </c>
      <c r="AQ80" s="207">
        <f t="shared" ca="1" si="135"/>
        <v>0</v>
      </c>
      <c r="AR80" s="207">
        <f t="shared" ca="1" si="136"/>
        <v>0</v>
      </c>
      <c r="AS80" s="208">
        <f t="shared" ca="1" si="137"/>
        <v>0</v>
      </c>
      <c r="AT80" s="208">
        <f t="shared" ca="1" si="138"/>
        <v>0</v>
      </c>
      <c r="AU80" s="208">
        <f t="shared" ca="1" si="139"/>
        <v>0</v>
      </c>
      <c r="AV80" s="207">
        <f t="shared" ca="1" si="140"/>
        <v>0</v>
      </c>
      <c r="AW80" s="207">
        <f t="shared" ca="1" si="141"/>
        <v>0</v>
      </c>
      <c r="AX80" s="207">
        <f t="shared" ca="1" si="142"/>
        <v>0</v>
      </c>
      <c r="AY80" s="207">
        <f t="shared" ca="1" si="143"/>
        <v>0</v>
      </c>
      <c r="AZ80" s="207">
        <f t="shared" ca="1" si="144"/>
        <v>0</v>
      </c>
      <c r="BA80" s="207">
        <f t="shared" ca="1" si="145"/>
        <v>0</v>
      </c>
      <c r="BB80" s="207">
        <f t="shared" ca="1" si="146"/>
        <v>0</v>
      </c>
      <c r="BC80" s="207">
        <f t="shared" ca="1" si="147"/>
        <v>0</v>
      </c>
      <c r="BD80" s="207">
        <f t="shared" ca="1" si="148"/>
        <v>0</v>
      </c>
      <c r="BE80" s="208">
        <f t="shared" ca="1" si="149"/>
        <v>0</v>
      </c>
      <c r="BF80" s="208">
        <f t="shared" ca="1" si="150"/>
        <v>0</v>
      </c>
      <c r="BG80" s="208">
        <f t="shared" ca="1" si="151"/>
        <v>0</v>
      </c>
      <c r="BH80" s="207">
        <f t="shared" ca="1" si="152"/>
        <v>0</v>
      </c>
      <c r="BI80" s="207">
        <f t="shared" ca="1" si="153"/>
        <v>0</v>
      </c>
      <c r="BJ80" s="207">
        <f t="shared" ca="1" si="154"/>
        <v>0</v>
      </c>
      <c r="BK80" s="209">
        <f t="shared" ca="1" si="155"/>
        <v>0</v>
      </c>
      <c r="BL80" s="209">
        <f t="shared" ca="1" si="156"/>
        <v>0</v>
      </c>
      <c r="BM80" s="209">
        <f t="shared" ca="1" si="157"/>
        <v>0</v>
      </c>
      <c r="BN80" s="4" t="str">
        <f t="shared" ca="1" si="158"/>
        <v>OK</v>
      </c>
      <c r="BO80" s="4" t="str">
        <f t="shared" ca="1" si="159"/>
        <v>OK</v>
      </c>
    </row>
    <row r="81" spans="1:67" s="36" customFormat="1">
      <c r="A81" s="198">
        <v>77</v>
      </c>
      <c r="B81" s="204">
        <f t="shared" ca="1" si="94"/>
        <v>0</v>
      </c>
      <c r="C81" s="205">
        <f t="shared" ca="1" si="95"/>
        <v>0</v>
      </c>
      <c r="D81" s="205">
        <f t="shared" ca="1" si="96"/>
        <v>0</v>
      </c>
      <c r="E81" s="206">
        <f t="shared" ca="1" si="97"/>
        <v>0</v>
      </c>
      <c r="F81" s="206">
        <f t="shared" ca="1" si="98"/>
        <v>0</v>
      </c>
      <c r="G81" s="206">
        <f t="shared" ca="1" si="99"/>
        <v>0</v>
      </c>
      <c r="H81" s="206">
        <f t="shared" ca="1" si="100"/>
        <v>0</v>
      </c>
      <c r="I81" s="206">
        <f t="shared" ca="1" si="101"/>
        <v>0</v>
      </c>
      <c r="J81" s="206">
        <f t="shared" ca="1" si="102"/>
        <v>0</v>
      </c>
      <c r="K81" s="206">
        <f t="shared" ca="1" si="103"/>
        <v>0</v>
      </c>
      <c r="L81" s="206">
        <f t="shared" ca="1" si="104"/>
        <v>0</v>
      </c>
      <c r="M81" s="206">
        <f t="shared" ca="1" si="105"/>
        <v>0</v>
      </c>
      <c r="N81" s="206">
        <f t="shared" ca="1" si="106"/>
        <v>0</v>
      </c>
      <c r="O81" s="206">
        <f t="shared" ca="1" si="107"/>
        <v>0</v>
      </c>
      <c r="P81" s="206">
        <f t="shared" ca="1" si="108"/>
        <v>0</v>
      </c>
      <c r="Q81" s="206">
        <f t="shared" ca="1" si="109"/>
        <v>0</v>
      </c>
      <c r="R81" s="206">
        <f t="shared" ca="1" si="110"/>
        <v>0</v>
      </c>
      <c r="S81" s="206">
        <f t="shared" ca="1" si="111"/>
        <v>0</v>
      </c>
      <c r="T81" s="206">
        <f t="shared" ca="1" si="112"/>
        <v>0</v>
      </c>
      <c r="U81" s="207">
        <f t="shared" ca="1" si="113"/>
        <v>0</v>
      </c>
      <c r="V81" s="207">
        <f t="shared" ca="1" si="114"/>
        <v>0</v>
      </c>
      <c r="W81" s="207">
        <f t="shared" ca="1" si="115"/>
        <v>0</v>
      </c>
      <c r="X81" s="207">
        <f t="shared" ca="1" si="116"/>
        <v>0</v>
      </c>
      <c r="Y81" s="207">
        <f t="shared" ca="1" si="117"/>
        <v>0</v>
      </c>
      <c r="Z81" s="207">
        <f t="shared" ca="1" si="118"/>
        <v>0</v>
      </c>
      <c r="AA81" s="208">
        <f t="shared" ca="1" si="119"/>
        <v>0</v>
      </c>
      <c r="AB81" s="208">
        <f t="shared" ca="1" si="120"/>
        <v>0</v>
      </c>
      <c r="AC81" s="208">
        <f t="shared" ca="1" si="121"/>
        <v>0</v>
      </c>
      <c r="AD81" s="207">
        <f t="shared" ca="1" si="122"/>
        <v>0</v>
      </c>
      <c r="AE81" s="207">
        <f t="shared" ca="1" si="123"/>
        <v>0</v>
      </c>
      <c r="AF81" s="207">
        <f t="shared" ca="1" si="124"/>
        <v>0</v>
      </c>
      <c r="AG81" s="207">
        <f t="shared" ca="1" si="125"/>
        <v>0</v>
      </c>
      <c r="AH81" s="207">
        <f t="shared" ca="1" si="126"/>
        <v>0</v>
      </c>
      <c r="AI81" s="207">
        <f t="shared" ca="1" si="127"/>
        <v>0</v>
      </c>
      <c r="AJ81" s="208">
        <f t="shared" ca="1" si="128"/>
        <v>0</v>
      </c>
      <c r="AK81" s="208">
        <f t="shared" ca="1" si="129"/>
        <v>0</v>
      </c>
      <c r="AL81" s="208">
        <f t="shared" ca="1" si="130"/>
        <v>0</v>
      </c>
      <c r="AM81" s="207">
        <f t="shared" ca="1" si="131"/>
        <v>0</v>
      </c>
      <c r="AN81" s="207">
        <f t="shared" ca="1" si="132"/>
        <v>0</v>
      </c>
      <c r="AO81" s="207">
        <f t="shared" ca="1" si="133"/>
        <v>0</v>
      </c>
      <c r="AP81" s="207">
        <f t="shared" ca="1" si="134"/>
        <v>0</v>
      </c>
      <c r="AQ81" s="207">
        <f t="shared" ca="1" si="135"/>
        <v>0</v>
      </c>
      <c r="AR81" s="207">
        <f t="shared" ca="1" si="136"/>
        <v>0</v>
      </c>
      <c r="AS81" s="208">
        <f t="shared" ca="1" si="137"/>
        <v>0</v>
      </c>
      <c r="AT81" s="208">
        <f t="shared" ca="1" si="138"/>
        <v>0</v>
      </c>
      <c r="AU81" s="208">
        <f t="shared" ca="1" si="139"/>
        <v>0</v>
      </c>
      <c r="AV81" s="207">
        <f t="shared" ca="1" si="140"/>
        <v>0</v>
      </c>
      <c r="AW81" s="207">
        <f t="shared" ca="1" si="141"/>
        <v>0</v>
      </c>
      <c r="AX81" s="207">
        <f t="shared" ca="1" si="142"/>
        <v>0</v>
      </c>
      <c r="AY81" s="207">
        <f t="shared" ca="1" si="143"/>
        <v>0</v>
      </c>
      <c r="AZ81" s="207">
        <f t="shared" ca="1" si="144"/>
        <v>0</v>
      </c>
      <c r="BA81" s="207">
        <f t="shared" ca="1" si="145"/>
        <v>0</v>
      </c>
      <c r="BB81" s="207">
        <f t="shared" ca="1" si="146"/>
        <v>0</v>
      </c>
      <c r="BC81" s="207">
        <f t="shared" ca="1" si="147"/>
        <v>0</v>
      </c>
      <c r="BD81" s="207">
        <f t="shared" ca="1" si="148"/>
        <v>0</v>
      </c>
      <c r="BE81" s="208">
        <f t="shared" ca="1" si="149"/>
        <v>0</v>
      </c>
      <c r="BF81" s="208">
        <f t="shared" ca="1" si="150"/>
        <v>0</v>
      </c>
      <c r="BG81" s="208">
        <f t="shared" ca="1" si="151"/>
        <v>0</v>
      </c>
      <c r="BH81" s="207">
        <f t="shared" ca="1" si="152"/>
        <v>0</v>
      </c>
      <c r="BI81" s="207">
        <f t="shared" ca="1" si="153"/>
        <v>0</v>
      </c>
      <c r="BJ81" s="207">
        <f t="shared" ca="1" si="154"/>
        <v>0</v>
      </c>
      <c r="BK81" s="209">
        <f t="shared" ca="1" si="155"/>
        <v>0</v>
      </c>
      <c r="BL81" s="209">
        <f t="shared" ca="1" si="156"/>
        <v>0</v>
      </c>
      <c r="BM81" s="209">
        <f t="shared" ca="1" si="157"/>
        <v>0</v>
      </c>
      <c r="BN81" s="4" t="str">
        <f t="shared" ca="1" si="158"/>
        <v>OK</v>
      </c>
      <c r="BO81" s="4" t="str">
        <f t="shared" ca="1" si="159"/>
        <v>OK</v>
      </c>
    </row>
    <row r="82" spans="1:67" s="36" customFormat="1">
      <c r="A82" s="198">
        <v>78</v>
      </c>
      <c r="B82" s="204">
        <f t="shared" ca="1" si="94"/>
        <v>0</v>
      </c>
      <c r="C82" s="205">
        <f t="shared" ca="1" si="95"/>
        <v>0</v>
      </c>
      <c r="D82" s="205">
        <f t="shared" ca="1" si="96"/>
        <v>0</v>
      </c>
      <c r="E82" s="206">
        <f t="shared" ca="1" si="97"/>
        <v>0</v>
      </c>
      <c r="F82" s="206">
        <f t="shared" ca="1" si="98"/>
        <v>0</v>
      </c>
      <c r="G82" s="206">
        <f t="shared" ca="1" si="99"/>
        <v>0</v>
      </c>
      <c r="H82" s="206">
        <f t="shared" ca="1" si="100"/>
        <v>0</v>
      </c>
      <c r="I82" s="206">
        <f t="shared" ca="1" si="101"/>
        <v>0</v>
      </c>
      <c r="J82" s="206">
        <f t="shared" ca="1" si="102"/>
        <v>0</v>
      </c>
      <c r="K82" s="206">
        <f t="shared" ca="1" si="103"/>
        <v>0</v>
      </c>
      <c r="L82" s="206">
        <f t="shared" ca="1" si="104"/>
        <v>0</v>
      </c>
      <c r="M82" s="206">
        <f t="shared" ca="1" si="105"/>
        <v>0</v>
      </c>
      <c r="N82" s="206">
        <f t="shared" ca="1" si="106"/>
        <v>0</v>
      </c>
      <c r="O82" s="206">
        <f t="shared" ca="1" si="107"/>
        <v>0</v>
      </c>
      <c r="P82" s="206">
        <f t="shared" ca="1" si="108"/>
        <v>0</v>
      </c>
      <c r="Q82" s="206">
        <f t="shared" ca="1" si="109"/>
        <v>0</v>
      </c>
      <c r="R82" s="206">
        <f t="shared" ca="1" si="110"/>
        <v>0</v>
      </c>
      <c r="S82" s="206">
        <f t="shared" ca="1" si="111"/>
        <v>0</v>
      </c>
      <c r="T82" s="206">
        <f t="shared" ca="1" si="112"/>
        <v>0</v>
      </c>
      <c r="U82" s="207">
        <f t="shared" ca="1" si="113"/>
        <v>0</v>
      </c>
      <c r="V82" s="207">
        <f t="shared" ca="1" si="114"/>
        <v>0</v>
      </c>
      <c r="W82" s="207">
        <f t="shared" ca="1" si="115"/>
        <v>0</v>
      </c>
      <c r="X82" s="207">
        <f t="shared" ca="1" si="116"/>
        <v>0</v>
      </c>
      <c r="Y82" s="207">
        <f t="shared" ca="1" si="117"/>
        <v>0</v>
      </c>
      <c r="Z82" s="207">
        <f t="shared" ca="1" si="118"/>
        <v>0</v>
      </c>
      <c r="AA82" s="208">
        <f t="shared" ca="1" si="119"/>
        <v>0</v>
      </c>
      <c r="AB82" s="208">
        <f t="shared" ca="1" si="120"/>
        <v>0</v>
      </c>
      <c r="AC82" s="208">
        <f t="shared" ca="1" si="121"/>
        <v>0</v>
      </c>
      <c r="AD82" s="207">
        <f t="shared" ca="1" si="122"/>
        <v>0</v>
      </c>
      <c r="AE82" s="207">
        <f t="shared" ca="1" si="123"/>
        <v>0</v>
      </c>
      <c r="AF82" s="207">
        <f t="shared" ca="1" si="124"/>
        <v>0</v>
      </c>
      <c r="AG82" s="207">
        <f t="shared" ca="1" si="125"/>
        <v>0</v>
      </c>
      <c r="AH82" s="207">
        <f t="shared" ca="1" si="126"/>
        <v>0</v>
      </c>
      <c r="AI82" s="207">
        <f t="shared" ca="1" si="127"/>
        <v>0</v>
      </c>
      <c r="AJ82" s="208">
        <f t="shared" ca="1" si="128"/>
        <v>0</v>
      </c>
      <c r="AK82" s="208">
        <f t="shared" ca="1" si="129"/>
        <v>0</v>
      </c>
      <c r="AL82" s="208">
        <f t="shared" ca="1" si="130"/>
        <v>0</v>
      </c>
      <c r="AM82" s="207">
        <f t="shared" ca="1" si="131"/>
        <v>0</v>
      </c>
      <c r="AN82" s="207">
        <f t="shared" ca="1" si="132"/>
        <v>0</v>
      </c>
      <c r="AO82" s="207">
        <f t="shared" ca="1" si="133"/>
        <v>0</v>
      </c>
      <c r="AP82" s="207">
        <f t="shared" ca="1" si="134"/>
        <v>0</v>
      </c>
      <c r="AQ82" s="207">
        <f t="shared" ca="1" si="135"/>
        <v>0</v>
      </c>
      <c r="AR82" s="207">
        <f t="shared" ca="1" si="136"/>
        <v>0</v>
      </c>
      <c r="AS82" s="208">
        <f t="shared" ca="1" si="137"/>
        <v>0</v>
      </c>
      <c r="AT82" s="208">
        <f t="shared" ca="1" si="138"/>
        <v>0</v>
      </c>
      <c r="AU82" s="208">
        <f t="shared" ca="1" si="139"/>
        <v>0</v>
      </c>
      <c r="AV82" s="207">
        <f t="shared" ca="1" si="140"/>
        <v>0</v>
      </c>
      <c r="AW82" s="207">
        <f t="shared" ca="1" si="141"/>
        <v>0</v>
      </c>
      <c r="AX82" s="207">
        <f t="shared" ca="1" si="142"/>
        <v>0</v>
      </c>
      <c r="AY82" s="207">
        <f t="shared" ca="1" si="143"/>
        <v>0</v>
      </c>
      <c r="AZ82" s="207">
        <f t="shared" ca="1" si="144"/>
        <v>0</v>
      </c>
      <c r="BA82" s="207">
        <f t="shared" ca="1" si="145"/>
        <v>0</v>
      </c>
      <c r="BB82" s="207">
        <f t="shared" ca="1" si="146"/>
        <v>0</v>
      </c>
      <c r="BC82" s="207">
        <f t="shared" ca="1" si="147"/>
        <v>0</v>
      </c>
      <c r="BD82" s="207">
        <f t="shared" ca="1" si="148"/>
        <v>0</v>
      </c>
      <c r="BE82" s="208">
        <f t="shared" ca="1" si="149"/>
        <v>0</v>
      </c>
      <c r="BF82" s="208">
        <f t="shared" ca="1" si="150"/>
        <v>0</v>
      </c>
      <c r="BG82" s="208">
        <f t="shared" ca="1" si="151"/>
        <v>0</v>
      </c>
      <c r="BH82" s="207">
        <f t="shared" ca="1" si="152"/>
        <v>0</v>
      </c>
      <c r="BI82" s="207">
        <f t="shared" ca="1" si="153"/>
        <v>0</v>
      </c>
      <c r="BJ82" s="207">
        <f t="shared" ca="1" si="154"/>
        <v>0</v>
      </c>
      <c r="BK82" s="209">
        <f t="shared" ca="1" si="155"/>
        <v>0</v>
      </c>
      <c r="BL82" s="209">
        <f t="shared" ca="1" si="156"/>
        <v>0</v>
      </c>
      <c r="BM82" s="209">
        <f t="shared" ca="1" si="157"/>
        <v>0</v>
      </c>
      <c r="BN82" s="4" t="str">
        <f t="shared" ca="1" si="158"/>
        <v>OK</v>
      </c>
      <c r="BO82" s="4" t="str">
        <f t="shared" ca="1" si="159"/>
        <v>OK</v>
      </c>
    </row>
    <row r="83" spans="1:67" s="36" customFormat="1">
      <c r="A83" s="198">
        <v>79</v>
      </c>
      <c r="B83" s="204">
        <f t="shared" ca="1" si="94"/>
        <v>0</v>
      </c>
      <c r="C83" s="205">
        <f t="shared" ca="1" si="95"/>
        <v>0</v>
      </c>
      <c r="D83" s="205">
        <f t="shared" ca="1" si="96"/>
        <v>0</v>
      </c>
      <c r="E83" s="206">
        <f t="shared" ca="1" si="97"/>
        <v>0</v>
      </c>
      <c r="F83" s="206">
        <f t="shared" ca="1" si="98"/>
        <v>0</v>
      </c>
      <c r="G83" s="206">
        <f t="shared" ca="1" si="99"/>
        <v>0</v>
      </c>
      <c r="H83" s="206">
        <f t="shared" ca="1" si="100"/>
        <v>0</v>
      </c>
      <c r="I83" s="206">
        <f t="shared" ca="1" si="101"/>
        <v>0</v>
      </c>
      <c r="J83" s="206">
        <f t="shared" ca="1" si="102"/>
        <v>0</v>
      </c>
      <c r="K83" s="206">
        <f t="shared" ca="1" si="103"/>
        <v>0</v>
      </c>
      <c r="L83" s="206">
        <f t="shared" ca="1" si="104"/>
        <v>0</v>
      </c>
      <c r="M83" s="206">
        <f t="shared" ca="1" si="105"/>
        <v>0</v>
      </c>
      <c r="N83" s="206">
        <f t="shared" ca="1" si="106"/>
        <v>0</v>
      </c>
      <c r="O83" s="206">
        <f t="shared" ca="1" si="107"/>
        <v>0</v>
      </c>
      <c r="P83" s="206">
        <f t="shared" ca="1" si="108"/>
        <v>0</v>
      </c>
      <c r="Q83" s="206">
        <f t="shared" ca="1" si="109"/>
        <v>0</v>
      </c>
      <c r="R83" s="206">
        <f t="shared" ca="1" si="110"/>
        <v>0</v>
      </c>
      <c r="S83" s="206">
        <f t="shared" ca="1" si="111"/>
        <v>0</v>
      </c>
      <c r="T83" s="206">
        <f t="shared" ca="1" si="112"/>
        <v>0</v>
      </c>
      <c r="U83" s="207">
        <f t="shared" ca="1" si="113"/>
        <v>0</v>
      </c>
      <c r="V83" s="207">
        <f t="shared" ca="1" si="114"/>
        <v>0</v>
      </c>
      <c r="W83" s="207">
        <f t="shared" ca="1" si="115"/>
        <v>0</v>
      </c>
      <c r="X83" s="207">
        <f t="shared" ca="1" si="116"/>
        <v>0</v>
      </c>
      <c r="Y83" s="207">
        <f t="shared" ca="1" si="117"/>
        <v>0</v>
      </c>
      <c r="Z83" s="207">
        <f t="shared" ca="1" si="118"/>
        <v>0</v>
      </c>
      <c r="AA83" s="208">
        <f t="shared" ca="1" si="119"/>
        <v>0</v>
      </c>
      <c r="AB83" s="208">
        <f t="shared" ca="1" si="120"/>
        <v>0</v>
      </c>
      <c r="AC83" s="208">
        <f t="shared" ca="1" si="121"/>
        <v>0</v>
      </c>
      <c r="AD83" s="207">
        <f t="shared" ca="1" si="122"/>
        <v>0</v>
      </c>
      <c r="AE83" s="207">
        <f t="shared" ca="1" si="123"/>
        <v>0</v>
      </c>
      <c r="AF83" s="207">
        <f t="shared" ca="1" si="124"/>
        <v>0</v>
      </c>
      <c r="AG83" s="207">
        <f t="shared" ca="1" si="125"/>
        <v>0</v>
      </c>
      <c r="AH83" s="207">
        <f t="shared" ca="1" si="126"/>
        <v>0</v>
      </c>
      <c r="AI83" s="207">
        <f t="shared" ca="1" si="127"/>
        <v>0</v>
      </c>
      <c r="AJ83" s="208">
        <f t="shared" ca="1" si="128"/>
        <v>0</v>
      </c>
      <c r="AK83" s="208">
        <f t="shared" ca="1" si="129"/>
        <v>0</v>
      </c>
      <c r="AL83" s="208">
        <f t="shared" ca="1" si="130"/>
        <v>0</v>
      </c>
      <c r="AM83" s="207">
        <f t="shared" ca="1" si="131"/>
        <v>0</v>
      </c>
      <c r="AN83" s="207">
        <f t="shared" ca="1" si="132"/>
        <v>0</v>
      </c>
      <c r="AO83" s="207">
        <f t="shared" ca="1" si="133"/>
        <v>0</v>
      </c>
      <c r="AP83" s="207">
        <f t="shared" ca="1" si="134"/>
        <v>0</v>
      </c>
      <c r="AQ83" s="207">
        <f t="shared" ca="1" si="135"/>
        <v>0</v>
      </c>
      <c r="AR83" s="207">
        <f t="shared" ca="1" si="136"/>
        <v>0</v>
      </c>
      <c r="AS83" s="208">
        <f t="shared" ca="1" si="137"/>
        <v>0</v>
      </c>
      <c r="AT83" s="208">
        <f t="shared" ca="1" si="138"/>
        <v>0</v>
      </c>
      <c r="AU83" s="208">
        <f t="shared" ca="1" si="139"/>
        <v>0</v>
      </c>
      <c r="AV83" s="207">
        <f t="shared" ca="1" si="140"/>
        <v>0</v>
      </c>
      <c r="AW83" s="207">
        <f t="shared" ca="1" si="141"/>
        <v>0</v>
      </c>
      <c r="AX83" s="207">
        <f t="shared" ca="1" si="142"/>
        <v>0</v>
      </c>
      <c r="AY83" s="207">
        <f t="shared" ca="1" si="143"/>
        <v>0</v>
      </c>
      <c r="AZ83" s="207">
        <f t="shared" ca="1" si="144"/>
        <v>0</v>
      </c>
      <c r="BA83" s="207">
        <f t="shared" ca="1" si="145"/>
        <v>0</v>
      </c>
      <c r="BB83" s="207">
        <f t="shared" ca="1" si="146"/>
        <v>0</v>
      </c>
      <c r="BC83" s="207">
        <f t="shared" ca="1" si="147"/>
        <v>0</v>
      </c>
      <c r="BD83" s="207">
        <f t="shared" ca="1" si="148"/>
        <v>0</v>
      </c>
      <c r="BE83" s="208">
        <f t="shared" ca="1" si="149"/>
        <v>0</v>
      </c>
      <c r="BF83" s="208">
        <f t="shared" ca="1" si="150"/>
        <v>0</v>
      </c>
      <c r="BG83" s="208">
        <f t="shared" ca="1" si="151"/>
        <v>0</v>
      </c>
      <c r="BH83" s="207">
        <f t="shared" ca="1" si="152"/>
        <v>0</v>
      </c>
      <c r="BI83" s="207">
        <f t="shared" ca="1" si="153"/>
        <v>0</v>
      </c>
      <c r="BJ83" s="207">
        <f t="shared" ca="1" si="154"/>
        <v>0</v>
      </c>
      <c r="BK83" s="209">
        <f t="shared" ca="1" si="155"/>
        <v>0</v>
      </c>
      <c r="BL83" s="209">
        <f t="shared" ca="1" si="156"/>
        <v>0</v>
      </c>
      <c r="BM83" s="209">
        <f t="shared" ca="1" si="157"/>
        <v>0</v>
      </c>
      <c r="BN83" s="4" t="str">
        <f t="shared" ca="1" si="158"/>
        <v>OK</v>
      </c>
      <c r="BO83" s="4" t="str">
        <f t="shared" ca="1" si="159"/>
        <v>OK</v>
      </c>
    </row>
    <row r="84" spans="1:67" s="36" customFormat="1">
      <c r="A84" s="198">
        <v>80</v>
      </c>
      <c r="B84" s="204">
        <f t="shared" ca="1" si="94"/>
        <v>0</v>
      </c>
      <c r="C84" s="205">
        <f t="shared" ca="1" si="95"/>
        <v>0</v>
      </c>
      <c r="D84" s="205">
        <f t="shared" ca="1" si="96"/>
        <v>0</v>
      </c>
      <c r="E84" s="206">
        <f t="shared" ca="1" si="97"/>
        <v>0</v>
      </c>
      <c r="F84" s="206">
        <f t="shared" ca="1" si="98"/>
        <v>0</v>
      </c>
      <c r="G84" s="206">
        <f t="shared" ca="1" si="99"/>
        <v>0</v>
      </c>
      <c r="H84" s="206">
        <f t="shared" ca="1" si="100"/>
        <v>0</v>
      </c>
      <c r="I84" s="206">
        <f t="shared" ca="1" si="101"/>
        <v>0</v>
      </c>
      <c r="J84" s="206">
        <f t="shared" ca="1" si="102"/>
        <v>0</v>
      </c>
      <c r="K84" s="206">
        <f t="shared" ca="1" si="103"/>
        <v>0</v>
      </c>
      <c r="L84" s="206">
        <f t="shared" ca="1" si="104"/>
        <v>0</v>
      </c>
      <c r="M84" s="206">
        <f t="shared" ca="1" si="105"/>
        <v>0</v>
      </c>
      <c r="N84" s="206">
        <f t="shared" ca="1" si="106"/>
        <v>0</v>
      </c>
      <c r="O84" s="206">
        <f t="shared" ca="1" si="107"/>
        <v>0</v>
      </c>
      <c r="P84" s="206">
        <f t="shared" ca="1" si="108"/>
        <v>0</v>
      </c>
      <c r="Q84" s="206">
        <f t="shared" ca="1" si="109"/>
        <v>0</v>
      </c>
      <c r="R84" s="206">
        <f t="shared" ca="1" si="110"/>
        <v>0</v>
      </c>
      <c r="S84" s="206">
        <f t="shared" ca="1" si="111"/>
        <v>0</v>
      </c>
      <c r="T84" s="206">
        <f t="shared" ca="1" si="112"/>
        <v>0</v>
      </c>
      <c r="U84" s="207">
        <f t="shared" ca="1" si="113"/>
        <v>0</v>
      </c>
      <c r="V84" s="207">
        <f t="shared" ca="1" si="114"/>
        <v>0</v>
      </c>
      <c r="W84" s="207">
        <f t="shared" ca="1" si="115"/>
        <v>0</v>
      </c>
      <c r="X84" s="207">
        <f t="shared" ca="1" si="116"/>
        <v>0</v>
      </c>
      <c r="Y84" s="207">
        <f t="shared" ca="1" si="117"/>
        <v>0</v>
      </c>
      <c r="Z84" s="207">
        <f t="shared" ca="1" si="118"/>
        <v>0</v>
      </c>
      <c r="AA84" s="208">
        <f t="shared" ca="1" si="119"/>
        <v>0</v>
      </c>
      <c r="AB84" s="208">
        <f t="shared" ca="1" si="120"/>
        <v>0</v>
      </c>
      <c r="AC84" s="208">
        <f t="shared" ca="1" si="121"/>
        <v>0</v>
      </c>
      <c r="AD84" s="207">
        <f t="shared" ca="1" si="122"/>
        <v>0</v>
      </c>
      <c r="AE84" s="207">
        <f t="shared" ca="1" si="123"/>
        <v>0</v>
      </c>
      <c r="AF84" s="207">
        <f t="shared" ca="1" si="124"/>
        <v>0</v>
      </c>
      <c r="AG84" s="207">
        <f t="shared" ca="1" si="125"/>
        <v>0</v>
      </c>
      <c r="AH84" s="207">
        <f t="shared" ca="1" si="126"/>
        <v>0</v>
      </c>
      <c r="AI84" s="207">
        <f t="shared" ca="1" si="127"/>
        <v>0</v>
      </c>
      <c r="AJ84" s="208">
        <f t="shared" ca="1" si="128"/>
        <v>0</v>
      </c>
      <c r="AK84" s="208">
        <f t="shared" ca="1" si="129"/>
        <v>0</v>
      </c>
      <c r="AL84" s="208">
        <f t="shared" ca="1" si="130"/>
        <v>0</v>
      </c>
      <c r="AM84" s="207">
        <f t="shared" ca="1" si="131"/>
        <v>0</v>
      </c>
      <c r="AN84" s="207">
        <f t="shared" ca="1" si="132"/>
        <v>0</v>
      </c>
      <c r="AO84" s="207">
        <f t="shared" ca="1" si="133"/>
        <v>0</v>
      </c>
      <c r="AP84" s="207">
        <f t="shared" ca="1" si="134"/>
        <v>0</v>
      </c>
      <c r="AQ84" s="207">
        <f t="shared" ca="1" si="135"/>
        <v>0</v>
      </c>
      <c r="AR84" s="207">
        <f t="shared" ca="1" si="136"/>
        <v>0</v>
      </c>
      <c r="AS84" s="208">
        <f t="shared" ca="1" si="137"/>
        <v>0</v>
      </c>
      <c r="AT84" s="208">
        <f t="shared" ca="1" si="138"/>
        <v>0</v>
      </c>
      <c r="AU84" s="208">
        <f t="shared" ca="1" si="139"/>
        <v>0</v>
      </c>
      <c r="AV84" s="207">
        <f t="shared" ca="1" si="140"/>
        <v>0</v>
      </c>
      <c r="AW84" s="207">
        <f t="shared" ca="1" si="141"/>
        <v>0</v>
      </c>
      <c r="AX84" s="207">
        <f t="shared" ca="1" si="142"/>
        <v>0</v>
      </c>
      <c r="AY84" s="207">
        <f t="shared" ca="1" si="143"/>
        <v>0</v>
      </c>
      <c r="AZ84" s="207">
        <f t="shared" ca="1" si="144"/>
        <v>0</v>
      </c>
      <c r="BA84" s="207">
        <f t="shared" ca="1" si="145"/>
        <v>0</v>
      </c>
      <c r="BB84" s="207">
        <f t="shared" ca="1" si="146"/>
        <v>0</v>
      </c>
      <c r="BC84" s="207">
        <f t="shared" ca="1" si="147"/>
        <v>0</v>
      </c>
      <c r="BD84" s="207">
        <f t="shared" ca="1" si="148"/>
        <v>0</v>
      </c>
      <c r="BE84" s="208">
        <f t="shared" ca="1" si="149"/>
        <v>0</v>
      </c>
      <c r="BF84" s="208">
        <f t="shared" ca="1" si="150"/>
        <v>0</v>
      </c>
      <c r="BG84" s="208">
        <f t="shared" ca="1" si="151"/>
        <v>0</v>
      </c>
      <c r="BH84" s="207">
        <f t="shared" ca="1" si="152"/>
        <v>0</v>
      </c>
      <c r="BI84" s="207">
        <f t="shared" ca="1" si="153"/>
        <v>0</v>
      </c>
      <c r="BJ84" s="207">
        <f t="shared" ca="1" si="154"/>
        <v>0</v>
      </c>
      <c r="BK84" s="209">
        <f t="shared" ca="1" si="155"/>
        <v>0</v>
      </c>
      <c r="BL84" s="209">
        <f t="shared" ca="1" si="156"/>
        <v>0</v>
      </c>
      <c r="BM84" s="209">
        <f t="shared" ca="1" si="157"/>
        <v>0</v>
      </c>
      <c r="BN84" s="4" t="str">
        <f t="shared" ca="1" si="158"/>
        <v>OK</v>
      </c>
      <c r="BO84" s="4" t="str">
        <f t="shared" ca="1" si="159"/>
        <v>OK</v>
      </c>
    </row>
    <row r="85" spans="1:67" s="36" customFormat="1">
      <c r="A85" s="198">
        <v>81</v>
      </c>
      <c r="B85" s="204">
        <f t="shared" ca="1" si="94"/>
        <v>0</v>
      </c>
      <c r="C85" s="205">
        <f t="shared" ca="1" si="95"/>
        <v>0</v>
      </c>
      <c r="D85" s="205">
        <f t="shared" ca="1" si="96"/>
        <v>0</v>
      </c>
      <c r="E85" s="206">
        <f t="shared" ca="1" si="97"/>
        <v>0</v>
      </c>
      <c r="F85" s="206">
        <f t="shared" ca="1" si="98"/>
        <v>0</v>
      </c>
      <c r="G85" s="206">
        <f t="shared" ca="1" si="99"/>
        <v>0</v>
      </c>
      <c r="H85" s="206">
        <f t="shared" ca="1" si="100"/>
        <v>0</v>
      </c>
      <c r="I85" s="206">
        <f t="shared" ca="1" si="101"/>
        <v>0</v>
      </c>
      <c r="J85" s="206">
        <f t="shared" ca="1" si="102"/>
        <v>0</v>
      </c>
      <c r="K85" s="206">
        <f t="shared" ca="1" si="103"/>
        <v>0</v>
      </c>
      <c r="L85" s="206">
        <f t="shared" ca="1" si="104"/>
        <v>0</v>
      </c>
      <c r="M85" s="206">
        <f t="shared" ca="1" si="105"/>
        <v>0</v>
      </c>
      <c r="N85" s="206">
        <f t="shared" ca="1" si="106"/>
        <v>0</v>
      </c>
      <c r="O85" s="206">
        <f t="shared" ca="1" si="107"/>
        <v>0</v>
      </c>
      <c r="P85" s="206">
        <f t="shared" ca="1" si="108"/>
        <v>0</v>
      </c>
      <c r="Q85" s="206">
        <f t="shared" ca="1" si="109"/>
        <v>0</v>
      </c>
      <c r="R85" s="206">
        <f t="shared" ca="1" si="110"/>
        <v>0</v>
      </c>
      <c r="S85" s="206">
        <f t="shared" ca="1" si="111"/>
        <v>0</v>
      </c>
      <c r="T85" s="206">
        <f t="shared" ca="1" si="112"/>
        <v>0</v>
      </c>
      <c r="U85" s="207">
        <f t="shared" ca="1" si="113"/>
        <v>0</v>
      </c>
      <c r="V85" s="207">
        <f t="shared" ca="1" si="114"/>
        <v>0</v>
      </c>
      <c r="W85" s="207">
        <f t="shared" ca="1" si="115"/>
        <v>0</v>
      </c>
      <c r="X85" s="207">
        <f t="shared" ca="1" si="116"/>
        <v>0</v>
      </c>
      <c r="Y85" s="207">
        <f t="shared" ca="1" si="117"/>
        <v>0</v>
      </c>
      <c r="Z85" s="207">
        <f t="shared" ca="1" si="118"/>
        <v>0</v>
      </c>
      <c r="AA85" s="208">
        <f t="shared" ca="1" si="119"/>
        <v>0</v>
      </c>
      <c r="AB85" s="208">
        <f t="shared" ca="1" si="120"/>
        <v>0</v>
      </c>
      <c r="AC85" s="208">
        <f t="shared" ca="1" si="121"/>
        <v>0</v>
      </c>
      <c r="AD85" s="207">
        <f t="shared" ca="1" si="122"/>
        <v>0</v>
      </c>
      <c r="AE85" s="207">
        <f t="shared" ca="1" si="123"/>
        <v>0</v>
      </c>
      <c r="AF85" s="207">
        <f t="shared" ca="1" si="124"/>
        <v>0</v>
      </c>
      <c r="AG85" s="207">
        <f t="shared" ca="1" si="125"/>
        <v>0</v>
      </c>
      <c r="AH85" s="207">
        <f t="shared" ca="1" si="126"/>
        <v>0</v>
      </c>
      <c r="AI85" s="207">
        <f t="shared" ca="1" si="127"/>
        <v>0</v>
      </c>
      <c r="AJ85" s="208">
        <f t="shared" ca="1" si="128"/>
        <v>0</v>
      </c>
      <c r="AK85" s="208">
        <f t="shared" ca="1" si="129"/>
        <v>0</v>
      </c>
      <c r="AL85" s="208">
        <f t="shared" ca="1" si="130"/>
        <v>0</v>
      </c>
      <c r="AM85" s="207">
        <f t="shared" ca="1" si="131"/>
        <v>0</v>
      </c>
      <c r="AN85" s="207">
        <f t="shared" ca="1" si="132"/>
        <v>0</v>
      </c>
      <c r="AO85" s="207">
        <f t="shared" ca="1" si="133"/>
        <v>0</v>
      </c>
      <c r="AP85" s="207">
        <f t="shared" ca="1" si="134"/>
        <v>0</v>
      </c>
      <c r="AQ85" s="207">
        <f t="shared" ca="1" si="135"/>
        <v>0</v>
      </c>
      <c r="AR85" s="207">
        <f t="shared" ca="1" si="136"/>
        <v>0</v>
      </c>
      <c r="AS85" s="208">
        <f t="shared" ca="1" si="137"/>
        <v>0</v>
      </c>
      <c r="AT85" s="208">
        <f t="shared" ca="1" si="138"/>
        <v>0</v>
      </c>
      <c r="AU85" s="208">
        <f t="shared" ca="1" si="139"/>
        <v>0</v>
      </c>
      <c r="AV85" s="207">
        <f t="shared" ca="1" si="140"/>
        <v>0</v>
      </c>
      <c r="AW85" s="207">
        <f t="shared" ca="1" si="141"/>
        <v>0</v>
      </c>
      <c r="AX85" s="207">
        <f t="shared" ca="1" si="142"/>
        <v>0</v>
      </c>
      <c r="AY85" s="207">
        <f t="shared" ca="1" si="143"/>
        <v>0</v>
      </c>
      <c r="AZ85" s="207">
        <f t="shared" ca="1" si="144"/>
        <v>0</v>
      </c>
      <c r="BA85" s="207">
        <f t="shared" ca="1" si="145"/>
        <v>0</v>
      </c>
      <c r="BB85" s="207">
        <f t="shared" ca="1" si="146"/>
        <v>0</v>
      </c>
      <c r="BC85" s="207">
        <f t="shared" ca="1" si="147"/>
        <v>0</v>
      </c>
      <c r="BD85" s="207">
        <f t="shared" ca="1" si="148"/>
        <v>0</v>
      </c>
      <c r="BE85" s="208">
        <f t="shared" ca="1" si="149"/>
        <v>0</v>
      </c>
      <c r="BF85" s="208">
        <f t="shared" ca="1" si="150"/>
        <v>0</v>
      </c>
      <c r="BG85" s="208">
        <f t="shared" ca="1" si="151"/>
        <v>0</v>
      </c>
      <c r="BH85" s="207">
        <f t="shared" ca="1" si="152"/>
        <v>0</v>
      </c>
      <c r="BI85" s="207">
        <f t="shared" ca="1" si="153"/>
        <v>0</v>
      </c>
      <c r="BJ85" s="207">
        <f t="shared" ca="1" si="154"/>
        <v>0</v>
      </c>
      <c r="BK85" s="209">
        <f t="shared" ca="1" si="155"/>
        <v>0</v>
      </c>
      <c r="BL85" s="209">
        <f t="shared" ca="1" si="156"/>
        <v>0</v>
      </c>
      <c r="BM85" s="209">
        <f t="shared" ca="1" si="157"/>
        <v>0</v>
      </c>
      <c r="BN85" s="4" t="str">
        <f t="shared" ca="1" si="158"/>
        <v>OK</v>
      </c>
      <c r="BO85" s="4" t="str">
        <f t="shared" ca="1" si="159"/>
        <v>OK</v>
      </c>
    </row>
    <row r="86" spans="1:67" s="36" customFormat="1">
      <c r="A86" s="198">
        <v>82</v>
      </c>
      <c r="B86" s="204">
        <f t="shared" ca="1" si="94"/>
        <v>0</v>
      </c>
      <c r="C86" s="205">
        <f t="shared" ca="1" si="95"/>
        <v>0</v>
      </c>
      <c r="D86" s="205">
        <f t="shared" ca="1" si="96"/>
        <v>0</v>
      </c>
      <c r="E86" s="206">
        <f t="shared" ca="1" si="97"/>
        <v>0</v>
      </c>
      <c r="F86" s="206">
        <f t="shared" ca="1" si="98"/>
        <v>0</v>
      </c>
      <c r="G86" s="206">
        <f t="shared" ca="1" si="99"/>
        <v>0</v>
      </c>
      <c r="H86" s="206">
        <f t="shared" ca="1" si="100"/>
        <v>0</v>
      </c>
      <c r="I86" s="206">
        <f t="shared" ca="1" si="101"/>
        <v>0</v>
      </c>
      <c r="J86" s="206">
        <f t="shared" ca="1" si="102"/>
        <v>0</v>
      </c>
      <c r="K86" s="206">
        <f t="shared" ca="1" si="103"/>
        <v>0</v>
      </c>
      <c r="L86" s="206">
        <f t="shared" ca="1" si="104"/>
        <v>0</v>
      </c>
      <c r="M86" s="206">
        <f t="shared" ca="1" si="105"/>
        <v>0</v>
      </c>
      <c r="N86" s="206">
        <f t="shared" ca="1" si="106"/>
        <v>0</v>
      </c>
      <c r="O86" s="206">
        <f t="shared" ca="1" si="107"/>
        <v>0</v>
      </c>
      <c r="P86" s="206">
        <f t="shared" ca="1" si="108"/>
        <v>0</v>
      </c>
      <c r="Q86" s="206">
        <f t="shared" ca="1" si="109"/>
        <v>0</v>
      </c>
      <c r="R86" s="206">
        <f t="shared" ca="1" si="110"/>
        <v>0</v>
      </c>
      <c r="S86" s="206">
        <f t="shared" ca="1" si="111"/>
        <v>0</v>
      </c>
      <c r="T86" s="206">
        <f t="shared" ca="1" si="112"/>
        <v>0</v>
      </c>
      <c r="U86" s="207">
        <f t="shared" ca="1" si="113"/>
        <v>0</v>
      </c>
      <c r="V86" s="207">
        <f t="shared" ca="1" si="114"/>
        <v>0</v>
      </c>
      <c r="W86" s="207">
        <f t="shared" ca="1" si="115"/>
        <v>0</v>
      </c>
      <c r="X86" s="207">
        <f t="shared" ca="1" si="116"/>
        <v>0</v>
      </c>
      <c r="Y86" s="207">
        <f t="shared" ca="1" si="117"/>
        <v>0</v>
      </c>
      <c r="Z86" s="207">
        <f t="shared" ca="1" si="118"/>
        <v>0</v>
      </c>
      <c r="AA86" s="208">
        <f t="shared" ca="1" si="119"/>
        <v>0</v>
      </c>
      <c r="AB86" s="208">
        <f t="shared" ca="1" si="120"/>
        <v>0</v>
      </c>
      <c r="AC86" s="208">
        <f t="shared" ca="1" si="121"/>
        <v>0</v>
      </c>
      <c r="AD86" s="207">
        <f t="shared" ca="1" si="122"/>
        <v>0</v>
      </c>
      <c r="AE86" s="207">
        <f t="shared" ca="1" si="123"/>
        <v>0</v>
      </c>
      <c r="AF86" s="207">
        <f t="shared" ca="1" si="124"/>
        <v>0</v>
      </c>
      <c r="AG86" s="207">
        <f t="shared" ca="1" si="125"/>
        <v>0</v>
      </c>
      <c r="AH86" s="207">
        <f t="shared" ca="1" si="126"/>
        <v>0</v>
      </c>
      <c r="AI86" s="207">
        <f t="shared" ca="1" si="127"/>
        <v>0</v>
      </c>
      <c r="AJ86" s="208">
        <f t="shared" ca="1" si="128"/>
        <v>0</v>
      </c>
      <c r="AK86" s="208">
        <f t="shared" ca="1" si="129"/>
        <v>0</v>
      </c>
      <c r="AL86" s="208">
        <f t="shared" ca="1" si="130"/>
        <v>0</v>
      </c>
      <c r="AM86" s="207">
        <f t="shared" ca="1" si="131"/>
        <v>0</v>
      </c>
      <c r="AN86" s="207">
        <f t="shared" ca="1" si="132"/>
        <v>0</v>
      </c>
      <c r="AO86" s="207">
        <f t="shared" ca="1" si="133"/>
        <v>0</v>
      </c>
      <c r="AP86" s="207">
        <f t="shared" ca="1" si="134"/>
        <v>0</v>
      </c>
      <c r="AQ86" s="207">
        <f t="shared" ca="1" si="135"/>
        <v>0</v>
      </c>
      <c r="AR86" s="207">
        <f t="shared" ca="1" si="136"/>
        <v>0</v>
      </c>
      <c r="AS86" s="208">
        <f t="shared" ca="1" si="137"/>
        <v>0</v>
      </c>
      <c r="AT86" s="208">
        <f t="shared" ca="1" si="138"/>
        <v>0</v>
      </c>
      <c r="AU86" s="208">
        <f t="shared" ca="1" si="139"/>
        <v>0</v>
      </c>
      <c r="AV86" s="207">
        <f t="shared" ca="1" si="140"/>
        <v>0</v>
      </c>
      <c r="AW86" s="207">
        <f t="shared" ca="1" si="141"/>
        <v>0</v>
      </c>
      <c r="AX86" s="207">
        <f t="shared" ca="1" si="142"/>
        <v>0</v>
      </c>
      <c r="AY86" s="207">
        <f t="shared" ca="1" si="143"/>
        <v>0</v>
      </c>
      <c r="AZ86" s="207">
        <f t="shared" ca="1" si="144"/>
        <v>0</v>
      </c>
      <c r="BA86" s="207">
        <f t="shared" ca="1" si="145"/>
        <v>0</v>
      </c>
      <c r="BB86" s="207">
        <f t="shared" ca="1" si="146"/>
        <v>0</v>
      </c>
      <c r="BC86" s="207">
        <f t="shared" ca="1" si="147"/>
        <v>0</v>
      </c>
      <c r="BD86" s="207">
        <f t="shared" ca="1" si="148"/>
        <v>0</v>
      </c>
      <c r="BE86" s="208">
        <f t="shared" ca="1" si="149"/>
        <v>0</v>
      </c>
      <c r="BF86" s="208">
        <f t="shared" ca="1" si="150"/>
        <v>0</v>
      </c>
      <c r="BG86" s="208">
        <f t="shared" ca="1" si="151"/>
        <v>0</v>
      </c>
      <c r="BH86" s="207">
        <f t="shared" ca="1" si="152"/>
        <v>0</v>
      </c>
      <c r="BI86" s="207">
        <f t="shared" ca="1" si="153"/>
        <v>0</v>
      </c>
      <c r="BJ86" s="207">
        <f t="shared" ca="1" si="154"/>
        <v>0</v>
      </c>
      <c r="BK86" s="209">
        <f t="shared" ca="1" si="155"/>
        <v>0</v>
      </c>
      <c r="BL86" s="209">
        <f t="shared" ca="1" si="156"/>
        <v>0</v>
      </c>
      <c r="BM86" s="209">
        <f t="shared" ca="1" si="157"/>
        <v>0</v>
      </c>
      <c r="BN86" s="4" t="str">
        <f t="shared" ca="1" si="158"/>
        <v>OK</v>
      </c>
      <c r="BO86" s="4" t="str">
        <f t="shared" ca="1" si="159"/>
        <v>OK</v>
      </c>
    </row>
    <row r="87" spans="1:67" s="36" customFormat="1">
      <c r="A87" s="198">
        <v>83</v>
      </c>
      <c r="B87" s="204">
        <f t="shared" ca="1" si="94"/>
        <v>0</v>
      </c>
      <c r="C87" s="205">
        <f t="shared" ca="1" si="95"/>
        <v>0</v>
      </c>
      <c r="D87" s="205">
        <f t="shared" ca="1" si="96"/>
        <v>0</v>
      </c>
      <c r="E87" s="206">
        <f t="shared" ca="1" si="97"/>
        <v>0</v>
      </c>
      <c r="F87" s="206">
        <f t="shared" ca="1" si="98"/>
        <v>0</v>
      </c>
      <c r="G87" s="206">
        <f t="shared" ca="1" si="99"/>
        <v>0</v>
      </c>
      <c r="H87" s="206">
        <f t="shared" ca="1" si="100"/>
        <v>0</v>
      </c>
      <c r="I87" s="206">
        <f t="shared" ca="1" si="101"/>
        <v>0</v>
      </c>
      <c r="J87" s="206">
        <f t="shared" ca="1" si="102"/>
        <v>0</v>
      </c>
      <c r="K87" s="206">
        <f t="shared" ca="1" si="103"/>
        <v>0</v>
      </c>
      <c r="L87" s="206">
        <f t="shared" ca="1" si="104"/>
        <v>0</v>
      </c>
      <c r="M87" s="206">
        <f t="shared" ca="1" si="105"/>
        <v>0</v>
      </c>
      <c r="N87" s="206">
        <f t="shared" ca="1" si="106"/>
        <v>0</v>
      </c>
      <c r="O87" s="206">
        <f t="shared" ca="1" si="107"/>
        <v>0</v>
      </c>
      <c r="P87" s="206">
        <f t="shared" ca="1" si="108"/>
        <v>0</v>
      </c>
      <c r="Q87" s="206">
        <f t="shared" ca="1" si="109"/>
        <v>0</v>
      </c>
      <c r="R87" s="206">
        <f t="shared" ca="1" si="110"/>
        <v>0</v>
      </c>
      <c r="S87" s="206">
        <f t="shared" ca="1" si="111"/>
        <v>0</v>
      </c>
      <c r="T87" s="206">
        <f t="shared" ca="1" si="112"/>
        <v>0</v>
      </c>
      <c r="U87" s="207">
        <f t="shared" ca="1" si="113"/>
        <v>0</v>
      </c>
      <c r="V87" s="207">
        <f t="shared" ca="1" si="114"/>
        <v>0</v>
      </c>
      <c r="W87" s="207">
        <f t="shared" ca="1" si="115"/>
        <v>0</v>
      </c>
      <c r="X87" s="207">
        <f t="shared" ca="1" si="116"/>
        <v>0</v>
      </c>
      <c r="Y87" s="207">
        <f t="shared" ca="1" si="117"/>
        <v>0</v>
      </c>
      <c r="Z87" s="207">
        <f t="shared" ca="1" si="118"/>
        <v>0</v>
      </c>
      <c r="AA87" s="208">
        <f t="shared" ca="1" si="119"/>
        <v>0</v>
      </c>
      <c r="AB87" s="208">
        <f t="shared" ca="1" si="120"/>
        <v>0</v>
      </c>
      <c r="AC87" s="208">
        <f t="shared" ca="1" si="121"/>
        <v>0</v>
      </c>
      <c r="AD87" s="207">
        <f t="shared" ca="1" si="122"/>
        <v>0</v>
      </c>
      <c r="AE87" s="207">
        <f t="shared" ca="1" si="123"/>
        <v>0</v>
      </c>
      <c r="AF87" s="207">
        <f t="shared" ca="1" si="124"/>
        <v>0</v>
      </c>
      <c r="AG87" s="207">
        <f t="shared" ca="1" si="125"/>
        <v>0</v>
      </c>
      <c r="AH87" s="207">
        <f t="shared" ca="1" si="126"/>
        <v>0</v>
      </c>
      <c r="AI87" s="207">
        <f t="shared" ca="1" si="127"/>
        <v>0</v>
      </c>
      <c r="AJ87" s="208">
        <f t="shared" ca="1" si="128"/>
        <v>0</v>
      </c>
      <c r="AK87" s="208">
        <f t="shared" ca="1" si="129"/>
        <v>0</v>
      </c>
      <c r="AL87" s="208">
        <f t="shared" ca="1" si="130"/>
        <v>0</v>
      </c>
      <c r="AM87" s="207">
        <f t="shared" ca="1" si="131"/>
        <v>0</v>
      </c>
      <c r="AN87" s="207">
        <f t="shared" ca="1" si="132"/>
        <v>0</v>
      </c>
      <c r="AO87" s="207">
        <f t="shared" ca="1" si="133"/>
        <v>0</v>
      </c>
      <c r="AP87" s="207">
        <f t="shared" ca="1" si="134"/>
        <v>0</v>
      </c>
      <c r="AQ87" s="207">
        <f t="shared" ca="1" si="135"/>
        <v>0</v>
      </c>
      <c r="AR87" s="207">
        <f t="shared" ca="1" si="136"/>
        <v>0</v>
      </c>
      <c r="AS87" s="208">
        <f t="shared" ca="1" si="137"/>
        <v>0</v>
      </c>
      <c r="AT87" s="208">
        <f t="shared" ca="1" si="138"/>
        <v>0</v>
      </c>
      <c r="AU87" s="208">
        <f t="shared" ca="1" si="139"/>
        <v>0</v>
      </c>
      <c r="AV87" s="207">
        <f t="shared" ca="1" si="140"/>
        <v>0</v>
      </c>
      <c r="AW87" s="207">
        <f t="shared" ca="1" si="141"/>
        <v>0</v>
      </c>
      <c r="AX87" s="207">
        <f t="shared" ca="1" si="142"/>
        <v>0</v>
      </c>
      <c r="AY87" s="207">
        <f t="shared" ca="1" si="143"/>
        <v>0</v>
      </c>
      <c r="AZ87" s="207">
        <f t="shared" ca="1" si="144"/>
        <v>0</v>
      </c>
      <c r="BA87" s="207">
        <f t="shared" ca="1" si="145"/>
        <v>0</v>
      </c>
      <c r="BB87" s="207">
        <f t="shared" ca="1" si="146"/>
        <v>0</v>
      </c>
      <c r="BC87" s="207">
        <f t="shared" ca="1" si="147"/>
        <v>0</v>
      </c>
      <c r="BD87" s="207">
        <f t="shared" ca="1" si="148"/>
        <v>0</v>
      </c>
      <c r="BE87" s="208">
        <f t="shared" ca="1" si="149"/>
        <v>0</v>
      </c>
      <c r="BF87" s="208">
        <f t="shared" ca="1" si="150"/>
        <v>0</v>
      </c>
      <c r="BG87" s="208">
        <f t="shared" ca="1" si="151"/>
        <v>0</v>
      </c>
      <c r="BH87" s="207">
        <f t="shared" ca="1" si="152"/>
        <v>0</v>
      </c>
      <c r="BI87" s="207">
        <f t="shared" ca="1" si="153"/>
        <v>0</v>
      </c>
      <c r="BJ87" s="207">
        <f t="shared" ca="1" si="154"/>
        <v>0</v>
      </c>
      <c r="BK87" s="209">
        <f t="shared" ca="1" si="155"/>
        <v>0</v>
      </c>
      <c r="BL87" s="209">
        <f t="shared" ca="1" si="156"/>
        <v>0</v>
      </c>
      <c r="BM87" s="209">
        <f t="shared" ca="1" si="157"/>
        <v>0</v>
      </c>
      <c r="BN87" s="4" t="str">
        <f t="shared" ca="1" si="158"/>
        <v>OK</v>
      </c>
      <c r="BO87" s="4" t="str">
        <f t="shared" ca="1" si="159"/>
        <v>OK</v>
      </c>
    </row>
    <row r="88" spans="1:67" s="36" customFormat="1">
      <c r="A88" s="198">
        <v>84</v>
      </c>
      <c r="B88" s="204">
        <f t="shared" ca="1" si="94"/>
        <v>0</v>
      </c>
      <c r="C88" s="205">
        <f t="shared" ca="1" si="95"/>
        <v>0</v>
      </c>
      <c r="D88" s="205">
        <f t="shared" ca="1" si="96"/>
        <v>0</v>
      </c>
      <c r="E88" s="206">
        <f t="shared" ca="1" si="97"/>
        <v>0</v>
      </c>
      <c r="F88" s="206">
        <f t="shared" ca="1" si="98"/>
        <v>0</v>
      </c>
      <c r="G88" s="206">
        <f t="shared" ca="1" si="99"/>
        <v>0</v>
      </c>
      <c r="H88" s="206">
        <f t="shared" ca="1" si="100"/>
        <v>0</v>
      </c>
      <c r="I88" s="206">
        <f t="shared" ca="1" si="101"/>
        <v>0</v>
      </c>
      <c r="J88" s="206">
        <f t="shared" ca="1" si="102"/>
        <v>0</v>
      </c>
      <c r="K88" s="206">
        <f t="shared" ca="1" si="103"/>
        <v>0</v>
      </c>
      <c r="L88" s="206">
        <f t="shared" ca="1" si="104"/>
        <v>0</v>
      </c>
      <c r="M88" s="206">
        <f t="shared" ca="1" si="105"/>
        <v>0</v>
      </c>
      <c r="N88" s="206">
        <f t="shared" ca="1" si="106"/>
        <v>0</v>
      </c>
      <c r="O88" s="206">
        <f t="shared" ca="1" si="107"/>
        <v>0</v>
      </c>
      <c r="P88" s="206">
        <f t="shared" ca="1" si="108"/>
        <v>0</v>
      </c>
      <c r="Q88" s="206">
        <f t="shared" ca="1" si="109"/>
        <v>0</v>
      </c>
      <c r="R88" s="206">
        <f t="shared" ca="1" si="110"/>
        <v>0</v>
      </c>
      <c r="S88" s="206">
        <f t="shared" ca="1" si="111"/>
        <v>0</v>
      </c>
      <c r="T88" s="206">
        <f t="shared" ca="1" si="112"/>
        <v>0</v>
      </c>
      <c r="U88" s="207">
        <f t="shared" ca="1" si="113"/>
        <v>0</v>
      </c>
      <c r="V88" s="207">
        <f t="shared" ca="1" si="114"/>
        <v>0</v>
      </c>
      <c r="W88" s="207">
        <f t="shared" ca="1" si="115"/>
        <v>0</v>
      </c>
      <c r="X88" s="207">
        <f t="shared" ca="1" si="116"/>
        <v>0</v>
      </c>
      <c r="Y88" s="207">
        <f t="shared" ca="1" si="117"/>
        <v>0</v>
      </c>
      <c r="Z88" s="207">
        <f t="shared" ca="1" si="118"/>
        <v>0</v>
      </c>
      <c r="AA88" s="208">
        <f t="shared" ca="1" si="119"/>
        <v>0</v>
      </c>
      <c r="AB88" s="208">
        <f t="shared" ca="1" si="120"/>
        <v>0</v>
      </c>
      <c r="AC88" s="208">
        <f t="shared" ca="1" si="121"/>
        <v>0</v>
      </c>
      <c r="AD88" s="207">
        <f t="shared" ca="1" si="122"/>
        <v>0</v>
      </c>
      <c r="AE88" s="207">
        <f t="shared" ca="1" si="123"/>
        <v>0</v>
      </c>
      <c r="AF88" s="207">
        <f t="shared" ca="1" si="124"/>
        <v>0</v>
      </c>
      <c r="AG88" s="207">
        <f t="shared" ca="1" si="125"/>
        <v>0</v>
      </c>
      <c r="AH88" s="207">
        <f t="shared" ca="1" si="126"/>
        <v>0</v>
      </c>
      <c r="AI88" s="207">
        <f t="shared" ca="1" si="127"/>
        <v>0</v>
      </c>
      <c r="AJ88" s="208">
        <f t="shared" ca="1" si="128"/>
        <v>0</v>
      </c>
      <c r="AK88" s="208">
        <f t="shared" ca="1" si="129"/>
        <v>0</v>
      </c>
      <c r="AL88" s="208">
        <f t="shared" ca="1" si="130"/>
        <v>0</v>
      </c>
      <c r="AM88" s="207">
        <f t="shared" ca="1" si="131"/>
        <v>0</v>
      </c>
      <c r="AN88" s="207">
        <f t="shared" ca="1" si="132"/>
        <v>0</v>
      </c>
      <c r="AO88" s="207">
        <f t="shared" ca="1" si="133"/>
        <v>0</v>
      </c>
      <c r="AP88" s="207">
        <f t="shared" ca="1" si="134"/>
        <v>0</v>
      </c>
      <c r="AQ88" s="207">
        <f t="shared" ca="1" si="135"/>
        <v>0</v>
      </c>
      <c r="AR88" s="207">
        <f t="shared" ca="1" si="136"/>
        <v>0</v>
      </c>
      <c r="AS88" s="208">
        <f t="shared" ca="1" si="137"/>
        <v>0</v>
      </c>
      <c r="AT88" s="208">
        <f t="shared" ca="1" si="138"/>
        <v>0</v>
      </c>
      <c r="AU88" s="208">
        <f t="shared" ca="1" si="139"/>
        <v>0</v>
      </c>
      <c r="AV88" s="207">
        <f t="shared" ca="1" si="140"/>
        <v>0</v>
      </c>
      <c r="AW88" s="207">
        <f t="shared" ca="1" si="141"/>
        <v>0</v>
      </c>
      <c r="AX88" s="207">
        <f t="shared" ca="1" si="142"/>
        <v>0</v>
      </c>
      <c r="AY88" s="207">
        <f t="shared" ca="1" si="143"/>
        <v>0</v>
      </c>
      <c r="AZ88" s="207">
        <f t="shared" ca="1" si="144"/>
        <v>0</v>
      </c>
      <c r="BA88" s="207">
        <f t="shared" ca="1" si="145"/>
        <v>0</v>
      </c>
      <c r="BB88" s="207">
        <f t="shared" ca="1" si="146"/>
        <v>0</v>
      </c>
      <c r="BC88" s="207">
        <f t="shared" ca="1" si="147"/>
        <v>0</v>
      </c>
      <c r="BD88" s="207">
        <f t="shared" ca="1" si="148"/>
        <v>0</v>
      </c>
      <c r="BE88" s="208">
        <f t="shared" ca="1" si="149"/>
        <v>0</v>
      </c>
      <c r="BF88" s="208">
        <f t="shared" ca="1" si="150"/>
        <v>0</v>
      </c>
      <c r="BG88" s="208">
        <f t="shared" ca="1" si="151"/>
        <v>0</v>
      </c>
      <c r="BH88" s="207">
        <f t="shared" ca="1" si="152"/>
        <v>0</v>
      </c>
      <c r="BI88" s="207">
        <f t="shared" ca="1" si="153"/>
        <v>0</v>
      </c>
      <c r="BJ88" s="207">
        <f t="shared" ca="1" si="154"/>
        <v>0</v>
      </c>
      <c r="BK88" s="209">
        <f t="shared" ca="1" si="155"/>
        <v>0</v>
      </c>
      <c r="BL88" s="209">
        <f t="shared" ca="1" si="156"/>
        <v>0</v>
      </c>
      <c r="BM88" s="209">
        <f t="shared" ca="1" si="157"/>
        <v>0</v>
      </c>
      <c r="BN88" s="4" t="str">
        <f t="shared" ca="1" si="158"/>
        <v>OK</v>
      </c>
      <c r="BO88" s="4" t="str">
        <f t="shared" ca="1" si="159"/>
        <v>OK</v>
      </c>
    </row>
    <row r="89" spans="1:67" s="36" customFormat="1">
      <c r="A89" s="198">
        <v>85</v>
      </c>
      <c r="B89" s="204">
        <f t="shared" ca="1" si="94"/>
        <v>0</v>
      </c>
      <c r="C89" s="205">
        <f t="shared" ca="1" si="95"/>
        <v>0</v>
      </c>
      <c r="D89" s="205">
        <f t="shared" ca="1" si="96"/>
        <v>0</v>
      </c>
      <c r="E89" s="206">
        <f t="shared" ca="1" si="97"/>
        <v>0</v>
      </c>
      <c r="F89" s="206">
        <f t="shared" ca="1" si="98"/>
        <v>0</v>
      </c>
      <c r="G89" s="206">
        <f t="shared" ca="1" si="99"/>
        <v>0</v>
      </c>
      <c r="H89" s="206">
        <f t="shared" ca="1" si="100"/>
        <v>0</v>
      </c>
      <c r="I89" s="206">
        <f t="shared" ca="1" si="101"/>
        <v>0</v>
      </c>
      <c r="J89" s="206">
        <f t="shared" ca="1" si="102"/>
        <v>0</v>
      </c>
      <c r="K89" s="206">
        <f t="shared" ca="1" si="103"/>
        <v>0</v>
      </c>
      <c r="L89" s="206">
        <f t="shared" ca="1" si="104"/>
        <v>0</v>
      </c>
      <c r="M89" s="206">
        <f t="shared" ca="1" si="105"/>
        <v>0</v>
      </c>
      <c r="N89" s="206">
        <f t="shared" ca="1" si="106"/>
        <v>0</v>
      </c>
      <c r="O89" s="206">
        <f t="shared" ca="1" si="107"/>
        <v>0</v>
      </c>
      <c r="P89" s="206">
        <f t="shared" ca="1" si="108"/>
        <v>0</v>
      </c>
      <c r="Q89" s="206">
        <f t="shared" ca="1" si="109"/>
        <v>0</v>
      </c>
      <c r="R89" s="206">
        <f t="shared" ca="1" si="110"/>
        <v>0</v>
      </c>
      <c r="S89" s="206">
        <f t="shared" ca="1" si="111"/>
        <v>0</v>
      </c>
      <c r="T89" s="206">
        <f t="shared" ca="1" si="112"/>
        <v>0</v>
      </c>
      <c r="U89" s="207">
        <f t="shared" ca="1" si="113"/>
        <v>0</v>
      </c>
      <c r="V89" s="207">
        <f t="shared" ca="1" si="114"/>
        <v>0</v>
      </c>
      <c r="W89" s="207">
        <f t="shared" ca="1" si="115"/>
        <v>0</v>
      </c>
      <c r="X89" s="207">
        <f t="shared" ca="1" si="116"/>
        <v>0</v>
      </c>
      <c r="Y89" s="207">
        <f t="shared" ca="1" si="117"/>
        <v>0</v>
      </c>
      <c r="Z89" s="207">
        <f t="shared" ca="1" si="118"/>
        <v>0</v>
      </c>
      <c r="AA89" s="208">
        <f t="shared" ca="1" si="119"/>
        <v>0</v>
      </c>
      <c r="AB89" s="208">
        <f t="shared" ca="1" si="120"/>
        <v>0</v>
      </c>
      <c r="AC89" s="208">
        <f t="shared" ca="1" si="121"/>
        <v>0</v>
      </c>
      <c r="AD89" s="207">
        <f t="shared" ca="1" si="122"/>
        <v>0</v>
      </c>
      <c r="AE89" s="207">
        <f t="shared" ca="1" si="123"/>
        <v>0</v>
      </c>
      <c r="AF89" s="207">
        <f t="shared" ca="1" si="124"/>
        <v>0</v>
      </c>
      <c r="AG89" s="207">
        <f t="shared" ca="1" si="125"/>
        <v>0</v>
      </c>
      <c r="AH89" s="207">
        <f t="shared" ca="1" si="126"/>
        <v>0</v>
      </c>
      <c r="AI89" s="207">
        <f t="shared" ca="1" si="127"/>
        <v>0</v>
      </c>
      <c r="AJ89" s="208">
        <f t="shared" ca="1" si="128"/>
        <v>0</v>
      </c>
      <c r="AK89" s="208">
        <f t="shared" ca="1" si="129"/>
        <v>0</v>
      </c>
      <c r="AL89" s="208">
        <f t="shared" ca="1" si="130"/>
        <v>0</v>
      </c>
      <c r="AM89" s="207">
        <f t="shared" ca="1" si="131"/>
        <v>0</v>
      </c>
      <c r="AN89" s="207">
        <f t="shared" ca="1" si="132"/>
        <v>0</v>
      </c>
      <c r="AO89" s="207">
        <f t="shared" ca="1" si="133"/>
        <v>0</v>
      </c>
      <c r="AP89" s="207">
        <f t="shared" ca="1" si="134"/>
        <v>0</v>
      </c>
      <c r="AQ89" s="207">
        <f t="shared" ca="1" si="135"/>
        <v>0</v>
      </c>
      <c r="AR89" s="207">
        <f t="shared" ca="1" si="136"/>
        <v>0</v>
      </c>
      <c r="AS89" s="208">
        <f t="shared" ca="1" si="137"/>
        <v>0</v>
      </c>
      <c r="AT89" s="208">
        <f t="shared" ca="1" si="138"/>
        <v>0</v>
      </c>
      <c r="AU89" s="208">
        <f t="shared" ca="1" si="139"/>
        <v>0</v>
      </c>
      <c r="AV89" s="207">
        <f t="shared" ca="1" si="140"/>
        <v>0</v>
      </c>
      <c r="AW89" s="207">
        <f t="shared" ca="1" si="141"/>
        <v>0</v>
      </c>
      <c r="AX89" s="207">
        <f t="shared" ca="1" si="142"/>
        <v>0</v>
      </c>
      <c r="AY89" s="207">
        <f t="shared" ca="1" si="143"/>
        <v>0</v>
      </c>
      <c r="AZ89" s="207">
        <f t="shared" ca="1" si="144"/>
        <v>0</v>
      </c>
      <c r="BA89" s="207">
        <f t="shared" ca="1" si="145"/>
        <v>0</v>
      </c>
      <c r="BB89" s="207">
        <f t="shared" ca="1" si="146"/>
        <v>0</v>
      </c>
      <c r="BC89" s="207">
        <f t="shared" ca="1" si="147"/>
        <v>0</v>
      </c>
      <c r="BD89" s="207">
        <f t="shared" ca="1" si="148"/>
        <v>0</v>
      </c>
      <c r="BE89" s="208">
        <f t="shared" ca="1" si="149"/>
        <v>0</v>
      </c>
      <c r="BF89" s="208">
        <f t="shared" ca="1" si="150"/>
        <v>0</v>
      </c>
      <c r="BG89" s="208">
        <f t="shared" ca="1" si="151"/>
        <v>0</v>
      </c>
      <c r="BH89" s="207">
        <f t="shared" ca="1" si="152"/>
        <v>0</v>
      </c>
      <c r="BI89" s="207">
        <f t="shared" ca="1" si="153"/>
        <v>0</v>
      </c>
      <c r="BJ89" s="207">
        <f t="shared" ca="1" si="154"/>
        <v>0</v>
      </c>
      <c r="BK89" s="209">
        <f t="shared" ca="1" si="155"/>
        <v>0</v>
      </c>
      <c r="BL89" s="209">
        <f t="shared" ca="1" si="156"/>
        <v>0</v>
      </c>
      <c r="BM89" s="209">
        <f t="shared" ca="1" si="157"/>
        <v>0</v>
      </c>
      <c r="BN89" s="4" t="str">
        <f t="shared" ca="1" si="158"/>
        <v>OK</v>
      </c>
      <c r="BO89" s="4" t="str">
        <f t="shared" ca="1" si="159"/>
        <v>OK</v>
      </c>
    </row>
    <row r="90" spans="1:67" s="36" customFormat="1">
      <c r="A90" s="198">
        <v>86</v>
      </c>
      <c r="B90" s="204">
        <f t="shared" ca="1" si="94"/>
        <v>0</v>
      </c>
      <c r="C90" s="205">
        <f t="shared" ca="1" si="95"/>
        <v>0</v>
      </c>
      <c r="D90" s="205">
        <f t="shared" ca="1" si="96"/>
        <v>0</v>
      </c>
      <c r="E90" s="206">
        <f t="shared" ca="1" si="97"/>
        <v>0</v>
      </c>
      <c r="F90" s="206">
        <f t="shared" ca="1" si="98"/>
        <v>0</v>
      </c>
      <c r="G90" s="206">
        <f t="shared" ca="1" si="99"/>
        <v>0</v>
      </c>
      <c r="H90" s="206">
        <f t="shared" ca="1" si="100"/>
        <v>0</v>
      </c>
      <c r="I90" s="206">
        <f t="shared" ca="1" si="101"/>
        <v>0</v>
      </c>
      <c r="J90" s="206">
        <f t="shared" ca="1" si="102"/>
        <v>0</v>
      </c>
      <c r="K90" s="206">
        <f t="shared" ca="1" si="103"/>
        <v>0</v>
      </c>
      <c r="L90" s="206">
        <f t="shared" ca="1" si="104"/>
        <v>0</v>
      </c>
      <c r="M90" s="206">
        <f t="shared" ca="1" si="105"/>
        <v>0</v>
      </c>
      <c r="N90" s="206">
        <f t="shared" ca="1" si="106"/>
        <v>0</v>
      </c>
      <c r="O90" s="206">
        <f t="shared" ca="1" si="107"/>
        <v>0</v>
      </c>
      <c r="P90" s="206">
        <f t="shared" ca="1" si="108"/>
        <v>0</v>
      </c>
      <c r="Q90" s="206">
        <f t="shared" ca="1" si="109"/>
        <v>0</v>
      </c>
      <c r="R90" s="206">
        <f t="shared" ca="1" si="110"/>
        <v>0</v>
      </c>
      <c r="S90" s="206">
        <f t="shared" ca="1" si="111"/>
        <v>0</v>
      </c>
      <c r="T90" s="206">
        <f t="shared" ca="1" si="112"/>
        <v>0</v>
      </c>
      <c r="U90" s="207">
        <f t="shared" ca="1" si="113"/>
        <v>0</v>
      </c>
      <c r="V90" s="207">
        <f t="shared" ca="1" si="114"/>
        <v>0</v>
      </c>
      <c r="W90" s="207">
        <f t="shared" ca="1" si="115"/>
        <v>0</v>
      </c>
      <c r="X90" s="207">
        <f t="shared" ca="1" si="116"/>
        <v>0</v>
      </c>
      <c r="Y90" s="207">
        <f t="shared" ca="1" si="117"/>
        <v>0</v>
      </c>
      <c r="Z90" s="207">
        <f t="shared" ca="1" si="118"/>
        <v>0</v>
      </c>
      <c r="AA90" s="208">
        <f t="shared" ca="1" si="119"/>
        <v>0</v>
      </c>
      <c r="AB90" s="208">
        <f t="shared" ca="1" si="120"/>
        <v>0</v>
      </c>
      <c r="AC90" s="208">
        <f t="shared" ca="1" si="121"/>
        <v>0</v>
      </c>
      <c r="AD90" s="207">
        <f t="shared" ca="1" si="122"/>
        <v>0</v>
      </c>
      <c r="AE90" s="207">
        <f t="shared" ca="1" si="123"/>
        <v>0</v>
      </c>
      <c r="AF90" s="207">
        <f t="shared" ca="1" si="124"/>
        <v>0</v>
      </c>
      <c r="AG90" s="207">
        <f t="shared" ca="1" si="125"/>
        <v>0</v>
      </c>
      <c r="AH90" s="207">
        <f t="shared" ca="1" si="126"/>
        <v>0</v>
      </c>
      <c r="AI90" s="207">
        <f t="shared" ca="1" si="127"/>
        <v>0</v>
      </c>
      <c r="AJ90" s="208">
        <f t="shared" ca="1" si="128"/>
        <v>0</v>
      </c>
      <c r="AK90" s="208">
        <f t="shared" ca="1" si="129"/>
        <v>0</v>
      </c>
      <c r="AL90" s="208">
        <f t="shared" ca="1" si="130"/>
        <v>0</v>
      </c>
      <c r="AM90" s="207">
        <f t="shared" ca="1" si="131"/>
        <v>0</v>
      </c>
      <c r="AN90" s="207">
        <f t="shared" ca="1" si="132"/>
        <v>0</v>
      </c>
      <c r="AO90" s="207">
        <f t="shared" ca="1" si="133"/>
        <v>0</v>
      </c>
      <c r="AP90" s="207">
        <f t="shared" ca="1" si="134"/>
        <v>0</v>
      </c>
      <c r="AQ90" s="207">
        <f t="shared" ca="1" si="135"/>
        <v>0</v>
      </c>
      <c r="AR90" s="207">
        <f t="shared" ca="1" si="136"/>
        <v>0</v>
      </c>
      <c r="AS90" s="208">
        <f t="shared" ca="1" si="137"/>
        <v>0</v>
      </c>
      <c r="AT90" s="208">
        <f t="shared" ca="1" si="138"/>
        <v>0</v>
      </c>
      <c r="AU90" s="208">
        <f t="shared" ca="1" si="139"/>
        <v>0</v>
      </c>
      <c r="AV90" s="207">
        <f t="shared" ca="1" si="140"/>
        <v>0</v>
      </c>
      <c r="AW90" s="207">
        <f t="shared" ca="1" si="141"/>
        <v>0</v>
      </c>
      <c r="AX90" s="207">
        <f t="shared" ca="1" si="142"/>
        <v>0</v>
      </c>
      <c r="AY90" s="207">
        <f t="shared" ca="1" si="143"/>
        <v>0</v>
      </c>
      <c r="AZ90" s="207">
        <f t="shared" ca="1" si="144"/>
        <v>0</v>
      </c>
      <c r="BA90" s="207">
        <f t="shared" ca="1" si="145"/>
        <v>0</v>
      </c>
      <c r="BB90" s="207">
        <f t="shared" ca="1" si="146"/>
        <v>0</v>
      </c>
      <c r="BC90" s="207">
        <f t="shared" ca="1" si="147"/>
        <v>0</v>
      </c>
      <c r="BD90" s="207">
        <f t="shared" ca="1" si="148"/>
        <v>0</v>
      </c>
      <c r="BE90" s="208">
        <f t="shared" ca="1" si="149"/>
        <v>0</v>
      </c>
      <c r="BF90" s="208">
        <f t="shared" ca="1" si="150"/>
        <v>0</v>
      </c>
      <c r="BG90" s="208">
        <f t="shared" ca="1" si="151"/>
        <v>0</v>
      </c>
      <c r="BH90" s="207">
        <f t="shared" ca="1" si="152"/>
        <v>0</v>
      </c>
      <c r="BI90" s="207">
        <f t="shared" ca="1" si="153"/>
        <v>0</v>
      </c>
      <c r="BJ90" s="207">
        <f t="shared" ca="1" si="154"/>
        <v>0</v>
      </c>
      <c r="BK90" s="209">
        <f t="shared" ca="1" si="155"/>
        <v>0</v>
      </c>
      <c r="BL90" s="209">
        <f t="shared" ca="1" si="156"/>
        <v>0</v>
      </c>
      <c r="BM90" s="209">
        <f t="shared" ca="1" si="157"/>
        <v>0</v>
      </c>
      <c r="BN90" s="4" t="str">
        <f t="shared" ca="1" si="158"/>
        <v>OK</v>
      </c>
      <c r="BO90" s="4" t="str">
        <f t="shared" ca="1" si="159"/>
        <v>OK</v>
      </c>
    </row>
    <row r="91" spans="1:67" s="36" customFormat="1">
      <c r="A91" s="198">
        <v>87</v>
      </c>
      <c r="B91" s="204">
        <f t="shared" ca="1" si="94"/>
        <v>0</v>
      </c>
      <c r="C91" s="205">
        <f t="shared" ca="1" si="95"/>
        <v>0</v>
      </c>
      <c r="D91" s="205">
        <f t="shared" ca="1" si="96"/>
        <v>0</v>
      </c>
      <c r="E91" s="206">
        <f t="shared" ca="1" si="97"/>
        <v>0</v>
      </c>
      <c r="F91" s="206">
        <f t="shared" ca="1" si="98"/>
        <v>0</v>
      </c>
      <c r="G91" s="206">
        <f t="shared" ca="1" si="99"/>
        <v>0</v>
      </c>
      <c r="H91" s="206">
        <f t="shared" ca="1" si="100"/>
        <v>0</v>
      </c>
      <c r="I91" s="206">
        <f t="shared" ca="1" si="101"/>
        <v>0</v>
      </c>
      <c r="J91" s="206">
        <f t="shared" ca="1" si="102"/>
        <v>0</v>
      </c>
      <c r="K91" s="206">
        <f t="shared" ca="1" si="103"/>
        <v>0</v>
      </c>
      <c r="L91" s="206">
        <f t="shared" ca="1" si="104"/>
        <v>0</v>
      </c>
      <c r="M91" s="206">
        <f t="shared" ca="1" si="105"/>
        <v>0</v>
      </c>
      <c r="N91" s="206">
        <f t="shared" ca="1" si="106"/>
        <v>0</v>
      </c>
      <c r="O91" s="206">
        <f t="shared" ca="1" si="107"/>
        <v>0</v>
      </c>
      <c r="P91" s="206">
        <f t="shared" ca="1" si="108"/>
        <v>0</v>
      </c>
      <c r="Q91" s="206">
        <f t="shared" ca="1" si="109"/>
        <v>0</v>
      </c>
      <c r="R91" s="206">
        <f t="shared" ca="1" si="110"/>
        <v>0</v>
      </c>
      <c r="S91" s="206">
        <f t="shared" ca="1" si="111"/>
        <v>0</v>
      </c>
      <c r="T91" s="206">
        <f t="shared" ca="1" si="112"/>
        <v>0</v>
      </c>
      <c r="U91" s="207">
        <f t="shared" ca="1" si="113"/>
        <v>0</v>
      </c>
      <c r="V91" s="207">
        <f t="shared" ca="1" si="114"/>
        <v>0</v>
      </c>
      <c r="W91" s="207">
        <f t="shared" ca="1" si="115"/>
        <v>0</v>
      </c>
      <c r="X91" s="207">
        <f t="shared" ca="1" si="116"/>
        <v>0</v>
      </c>
      <c r="Y91" s="207">
        <f t="shared" ca="1" si="117"/>
        <v>0</v>
      </c>
      <c r="Z91" s="207">
        <f t="shared" ca="1" si="118"/>
        <v>0</v>
      </c>
      <c r="AA91" s="208">
        <f t="shared" ca="1" si="119"/>
        <v>0</v>
      </c>
      <c r="AB91" s="208">
        <f t="shared" ca="1" si="120"/>
        <v>0</v>
      </c>
      <c r="AC91" s="208">
        <f t="shared" ca="1" si="121"/>
        <v>0</v>
      </c>
      <c r="AD91" s="207">
        <f t="shared" ca="1" si="122"/>
        <v>0</v>
      </c>
      <c r="AE91" s="207">
        <f t="shared" ca="1" si="123"/>
        <v>0</v>
      </c>
      <c r="AF91" s="207">
        <f t="shared" ca="1" si="124"/>
        <v>0</v>
      </c>
      <c r="AG91" s="207">
        <f t="shared" ca="1" si="125"/>
        <v>0</v>
      </c>
      <c r="AH91" s="207">
        <f t="shared" ca="1" si="126"/>
        <v>0</v>
      </c>
      <c r="AI91" s="207">
        <f t="shared" ca="1" si="127"/>
        <v>0</v>
      </c>
      <c r="AJ91" s="208">
        <f t="shared" ca="1" si="128"/>
        <v>0</v>
      </c>
      <c r="AK91" s="208">
        <f t="shared" ca="1" si="129"/>
        <v>0</v>
      </c>
      <c r="AL91" s="208">
        <f t="shared" ca="1" si="130"/>
        <v>0</v>
      </c>
      <c r="AM91" s="207">
        <f t="shared" ca="1" si="131"/>
        <v>0</v>
      </c>
      <c r="AN91" s="207">
        <f t="shared" ca="1" si="132"/>
        <v>0</v>
      </c>
      <c r="AO91" s="207">
        <f t="shared" ca="1" si="133"/>
        <v>0</v>
      </c>
      <c r="AP91" s="207">
        <f t="shared" ca="1" si="134"/>
        <v>0</v>
      </c>
      <c r="AQ91" s="207">
        <f t="shared" ca="1" si="135"/>
        <v>0</v>
      </c>
      <c r="AR91" s="207">
        <f t="shared" ca="1" si="136"/>
        <v>0</v>
      </c>
      <c r="AS91" s="208">
        <f t="shared" ca="1" si="137"/>
        <v>0</v>
      </c>
      <c r="AT91" s="208">
        <f t="shared" ca="1" si="138"/>
        <v>0</v>
      </c>
      <c r="AU91" s="208">
        <f t="shared" ca="1" si="139"/>
        <v>0</v>
      </c>
      <c r="AV91" s="207">
        <f t="shared" ca="1" si="140"/>
        <v>0</v>
      </c>
      <c r="AW91" s="207">
        <f t="shared" ca="1" si="141"/>
        <v>0</v>
      </c>
      <c r="AX91" s="207">
        <f t="shared" ca="1" si="142"/>
        <v>0</v>
      </c>
      <c r="AY91" s="207">
        <f t="shared" ca="1" si="143"/>
        <v>0</v>
      </c>
      <c r="AZ91" s="207">
        <f t="shared" ca="1" si="144"/>
        <v>0</v>
      </c>
      <c r="BA91" s="207">
        <f t="shared" ca="1" si="145"/>
        <v>0</v>
      </c>
      <c r="BB91" s="207">
        <f t="shared" ca="1" si="146"/>
        <v>0</v>
      </c>
      <c r="BC91" s="207">
        <f t="shared" ca="1" si="147"/>
        <v>0</v>
      </c>
      <c r="BD91" s="207">
        <f t="shared" ca="1" si="148"/>
        <v>0</v>
      </c>
      <c r="BE91" s="208">
        <f t="shared" ca="1" si="149"/>
        <v>0</v>
      </c>
      <c r="BF91" s="208">
        <f t="shared" ca="1" si="150"/>
        <v>0</v>
      </c>
      <c r="BG91" s="208">
        <f t="shared" ca="1" si="151"/>
        <v>0</v>
      </c>
      <c r="BH91" s="207">
        <f t="shared" ca="1" si="152"/>
        <v>0</v>
      </c>
      <c r="BI91" s="207">
        <f t="shared" ca="1" si="153"/>
        <v>0</v>
      </c>
      <c r="BJ91" s="207">
        <f t="shared" ca="1" si="154"/>
        <v>0</v>
      </c>
      <c r="BK91" s="209">
        <f t="shared" ca="1" si="155"/>
        <v>0</v>
      </c>
      <c r="BL91" s="209">
        <f t="shared" ca="1" si="156"/>
        <v>0</v>
      </c>
      <c r="BM91" s="209">
        <f t="shared" ca="1" si="157"/>
        <v>0</v>
      </c>
      <c r="BN91" s="4" t="str">
        <f t="shared" ca="1" si="158"/>
        <v>OK</v>
      </c>
      <c r="BO91" s="4" t="str">
        <f t="shared" ca="1" si="159"/>
        <v>OK</v>
      </c>
    </row>
    <row r="92" spans="1:67" s="36" customFormat="1">
      <c r="A92" s="198">
        <v>88</v>
      </c>
      <c r="B92" s="204">
        <f t="shared" ca="1" si="94"/>
        <v>0</v>
      </c>
      <c r="C92" s="205">
        <f t="shared" ca="1" si="95"/>
        <v>0</v>
      </c>
      <c r="D92" s="205">
        <f t="shared" ca="1" si="96"/>
        <v>0</v>
      </c>
      <c r="E92" s="206">
        <f t="shared" ca="1" si="97"/>
        <v>0</v>
      </c>
      <c r="F92" s="206">
        <f t="shared" ca="1" si="98"/>
        <v>0</v>
      </c>
      <c r="G92" s="206">
        <f t="shared" ca="1" si="99"/>
        <v>0</v>
      </c>
      <c r="H92" s="206">
        <f t="shared" ca="1" si="100"/>
        <v>0</v>
      </c>
      <c r="I92" s="206">
        <f t="shared" ca="1" si="101"/>
        <v>0</v>
      </c>
      <c r="J92" s="206">
        <f t="shared" ca="1" si="102"/>
        <v>0</v>
      </c>
      <c r="K92" s="206">
        <f t="shared" ca="1" si="103"/>
        <v>0</v>
      </c>
      <c r="L92" s="206">
        <f t="shared" ca="1" si="104"/>
        <v>0</v>
      </c>
      <c r="M92" s="206">
        <f t="shared" ca="1" si="105"/>
        <v>0</v>
      </c>
      <c r="N92" s="206">
        <f t="shared" ca="1" si="106"/>
        <v>0</v>
      </c>
      <c r="O92" s="206">
        <f t="shared" ca="1" si="107"/>
        <v>0</v>
      </c>
      <c r="P92" s="206">
        <f t="shared" ca="1" si="108"/>
        <v>0</v>
      </c>
      <c r="Q92" s="206">
        <f t="shared" ca="1" si="109"/>
        <v>0</v>
      </c>
      <c r="R92" s="206">
        <f t="shared" ca="1" si="110"/>
        <v>0</v>
      </c>
      <c r="S92" s="206">
        <f t="shared" ca="1" si="111"/>
        <v>0</v>
      </c>
      <c r="T92" s="206">
        <f t="shared" ca="1" si="112"/>
        <v>0</v>
      </c>
      <c r="U92" s="207">
        <f t="shared" ca="1" si="113"/>
        <v>0</v>
      </c>
      <c r="V92" s="207">
        <f t="shared" ca="1" si="114"/>
        <v>0</v>
      </c>
      <c r="W92" s="207">
        <f t="shared" ca="1" si="115"/>
        <v>0</v>
      </c>
      <c r="X92" s="207">
        <f t="shared" ca="1" si="116"/>
        <v>0</v>
      </c>
      <c r="Y92" s="207">
        <f t="shared" ca="1" si="117"/>
        <v>0</v>
      </c>
      <c r="Z92" s="207">
        <f t="shared" ca="1" si="118"/>
        <v>0</v>
      </c>
      <c r="AA92" s="208">
        <f t="shared" ca="1" si="119"/>
        <v>0</v>
      </c>
      <c r="AB92" s="208">
        <f t="shared" ca="1" si="120"/>
        <v>0</v>
      </c>
      <c r="AC92" s="208">
        <f t="shared" ca="1" si="121"/>
        <v>0</v>
      </c>
      <c r="AD92" s="207">
        <f t="shared" ca="1" si="122"/>
        <v>0</v>
      </c>
      <c r="AE92" s="207">
        <f t="shared" ca="1" si="123"/>
        <v>0</v>
      </c>
      <c r="AF92" s="207">
        <f t="shared" ca="1" si="124"/>
        <v>0</v>
      </c>
      <c r="AG92" s="207">
        <f t="shared" ca="1" si="125"/>
        <v>0</v>
      </c>
      <c r="AH92" s="207">
        <f t="shared" ca="1" si="126"/>
        <v>0</v>
      </c>
      <c r="AI92" s="207">
        <f t="shared" ca="1" si="127"/>
        <v>0</v>
      </c>
      <c r="AJ92" s="208">
        <f t="shared" ca="1" si="128"/>
        <v>0</v>
      </c>
      <c r="AK92" s="208">
        <f t="shared" ca="1" si="129"/>
        <v>0</v>
      </c>
      <c r="AL92" s="208">
        <f t="shared" ca="1" si="130"/>
        <v>0</v>
      </c>
      <c r="AM92" s="207">
        <f t="shared" ca="1" si="131"/>
        <v>0</v>
      </c>
      <c r="AN92" s="207">
        <f t="shared" ca="1" si="132"/>
        <v>0</v>
      </c>
      <c r="AO92" s="207">
        <f t="shared" ca="1" si="133"/>
        <v>0</v>
      </c>
      <c r="AP92" s="207">
        <f t="shared" ca="1" si="134"/>
        <v>0</v>
      </c>
      <c r="AQ92" s="207">
        <f t="shared" ca="1" si="135"/>
        <v>0</v>
      </c>
      <c r="AR92" s="207">
        <f t="shared" ca="1" si="136"/>
        <v>0</v>
      </c>
      <c r="AS92" s="208">
        <f t="shared" ca="1" si="137"/>
        <v>0</v>
      </c>
      <c r="AT92" s="208">
        <f t="shared" ca="1" si="138"/>
        <v>0</v>
      </c>
      <c r="AU92" s="208">
        <f t="shared" ca="1" si="139"/>
        <v>0</v>
      </c>
      <c r="AV92" s="207">
        <f t="shared" ca="1" si="140"/>
        <v>0</v>
      </c>
      <c r="AW92" s="207">
        <f t="shared" ca="1" si="141"/>
        <v>0</v>
      </c>
      <c r="AX92" s="207">
        <f t="shared" ca="1" si="142"/>
        <v>0</v>
      </c>
      <c r="AY92" s="207">
        <f t="shared" ca="1" si="143"/>
        <v>0</v>
      </c>
      <c r="AZ92" s="207">
        <f t="shared" ca="1" si="144"/>
        <v>0</v>
      </c>
      <c r="BA92" s="207">
        <f t="shared" ca="1" si="145"/>
        <v>0</v>
      </c>
      <c r="BB92" s="207">
        <f t="shared" ca="1" si="146"/>
        <v>0</v>
      </c>
      <c r="BC92" s="207">
        <f t="shared" ca="1" si="147"/>
        <v>0</v>
      </c>
      <c r="BD92" s="207">
        <f t="shared" ca="1" si="148"/>
        <v>0</v>
      </c>
      <c r="BE92" s="208">
        <f t="shared" ca="1" si="149"/>
        <v>0</v>
      </c>
      <c r="BF92" s="208">
        <f t="shared" ca="1" si="150"/>
        <v>0</v>
      </c>
      <c r="BG92" s="208">
        <f t="shared" ca="1" si="151"/>
        <v>0</v>
      </c>
      <c r="BH92" s="207">
        <f t="shared" ca="1" si="152"/>
        <v>0</v>
      </c>
      <c r="BI92" s="207">
        <f t="shared" ca="1" si="153"/>
        <v>0</v>
      </c>
      <c r="BJ92" s="207">
        <f t="shared" ca="1" si="154"/>
        <v>0</v>
      </c>
      <c r="BK92" s="209">
        <f t="shared" ca="1" si="155"/>
        <v>0</v>
      </c>
      <c r="BL92" s="209">
        <f t="shared" ca="1" si="156"/>
        <v>0</v>
      </c>
      <c r="BM92" s="209">
        <f t="shared" ca="1" si="157"/>
        <v>0</v>
      </c>
      <c r="BN92" s="4" t="str">
        <f t="shared" ca="1" si="158"/>
        <v>OK</v>
      </c>
      <c r="BO92" s="4" t="str">
        <f t="shared" ca="1" si="159"/>
        <v>OK</v>
      </c>
    </row>
    <row r="93" spans="1:67" s="36" customFormat="1">
      <c r="A93" s="198">
        <v>89</v>
      </c>
      <c r="B93" s="204">
        <f t="shared" ca="1" si="94"/>
        <v>0</v>
      </c>
      <c r="C93" s="205">
        <f t="shared" ca="1" si="95"/>
        <v>0</v>
      </c>
      <c r="D93" s="205">
        <f t="shared" ca="1" si="96"/>
        <v>0</v>
      </c>
      <c r="E93" s="206">
        <f t="shared" ca="1" si="97"/>
        <v>0</v>
      </c>
      <c r="F93" s="206">
        <f t="shared" ca="1" si="98"/>
        <v>0</v>
      </c>
      <c r="G93" s="206">
        <f t="shared" ca="1" si="99"/>
        <v>0</v>
      </c>
      <c r="H93" s="206">
        <f t="shared" ca="1" si="100"/>
        <v>0</v>
      </c>
      <c r="I93" s="206">
        <f t="shared" ca="1" si="101"/>
        <v>0</v>
      </c>
      <c r="J93" s="206">
        <f t="shared" ca="1" si="102"/>
        <v>0</v>
      </c>
      <c r="K93" s="206">
        <f t="shared" ca="1" si="103"/>
        <v>0</v>
      </c>
      <c r="L93" s="206">
        <f t="shared" ca="1" si="104"/>
        <v>0</v>
      </c>
      <c r="M93" s="206">
        <f t="shared" ca="1" si="105"/>
        <v>0</v>
      </c>
      <c r="N93" s="206">
        <f t="shared" ca="1" si="106"/>
        <v>0</v>
      </c>
      <c r="O93" s="206">
        <f t="shared" ca="1" si="107"/>
        <v>0</v>
      </c>
      <c r="P93" s="206">
        <f t="shared" ca="1" si="108"/>
        <v>0</v>
      </c>
      <c r="Q93" s="206">
        <f t="shared" ca="1" si="109"/>
        <v>0</v>
      </c>
      <c r="R93" s="206">
        <f t="shared" ca="1" si="110"/>
        <v>0</v>
      </c>
      <c r="S93" s="206">
        <f t="shared" ca="1" si="111"/>
        <v>0</v>
      </c>
      <c r="T93" s="206">
        <f t="shared" ca="1" si="112"/>
        <v>0</v>
      </c>
      <c r="U93" s="207">
        <f t="shared" ca="1" si="113"/>
        <v>0</v>
      </c>
      <c r="V93" s="207">
        <f t="shared" ca="1" si="114"/>
        <v>0</v>
      </c>
      <c r="W93" s="207">
        <f t="shared" ca="1" si="115"/>
        <v>0</v>
      </c>
      <c r="X93" s="207">
        <f t="shared" ca="1" si="116"/>
        <v>0</v>
      </c>
      <c r="Y93" s="207">
        <f t="shared" ca="1" si="117"/>
        <v>0</v>
      </c>
      <c r="Z93" s="207">
        <f t="shared" ca="1" si="118"/>
        <v>0</v>
      </c>
      <c r="AA93" s="208">
        <f t="shared" ca="1" si="119"/>
        <v>0</v>
      </c>
      <c r="AB93" s="208">
        <f t="shared" ca="1" si="120"/>
        <v>0</v>
      </c>
      <c r="AC93" s="208">
        <f t="shared" ca="1" si="121"/>
        <v>0</v>
      </c>
      <c r="AD93" s="207">
        <f t="shared" ca="1" si="122"/>
        <v>0</v>
      </c>
      <c r="AE93" s="207">
        <f t="shared" ca="1" si="123"/>
        <v>0</v>
      </c>
      <c r="AF93" s="207">
        <f t="shared" ca="1" si="124"/>
        <v>0</v>
      </c>
      <c r="AG93" s="207">
        <f t="shared" ca="1" si="125"/>
        <v>0</v>
      </c>
      <c r="AH93" s="207">
        <f t="shared" ca="1" si="126"/>
        <v>0</v>
      </c>
      <c r="AI93" s="207">
        <f t="shared" ca="1" si="127"/>
        <v>0</v>
      </c>
      <c r="AJ93" s="208">
        <f t="shared" ca="1" si="128"/>
        <v>0</v>
      </c>
      <c r="AK93" s="208">
        <f t="shared" ca="1" si="129"/>
        <v>0</v>
      </c>
      <c r="AL93" s="208">
        <f t="shared" ca="1" si="130"/>
        <v>0</v>
      </c>
      <c r="AM93" s="207">
        <f t="shared" ca="1" si="131"/>
        <v>0</v>
      </c>
      <c r="AN93" s="207">
        <f t="shared" ca="1" si="132"/>
        <v>0</v>
      </c>
      <c r="AO93" s="207">
        <f t="shared" ca="1" si="133"/>
        <v>0</v>
      </c>
      <c r="AP93" s="207">
        <f t="shared" ca="1" si="134"/>
        <v>0</v>
      </c>
      <c r="AQ93" s="207">
        <f t="shared" ca="1" si="135"/>
        <v>0</v>
      </c>
      <c r="AR93" s="207">
        <f t="shared" ca="1" si="136"/>
        <v>0</v>
      </c>
      <c r="AS93" s="208">
        <f t="shared" ca="1" si="137"/>
        <v>0</v>
      </c>
      <c r="AT93" s="208">
        <f t="shared" ca="1" si="138"/>
        <v>0</v>
      </c>
      <c r="AU93" s="208">
        <f t="shared" ca="1" si="139"/>
        <v>0</v>
      </c>
      <c r="AV93" s="207">
        <f t="shared" ca="1" si="140"/>
        <v>0</v>
      </c>
      <c r="AW93" s="207">
        <f t="shared" ca="1" si="141"/>
        <v>0</v>
      </c>
      <c r="AX93" s="207">
        <f t="shared" ca="1" si="142"/>
        <v>0</v>
      </c>
      <c r="AY93" s="207">
        <f t="shared" ca="1" si="143"/>
        <v>0</v>
      </c>
      <c r="AZ93" s="207">
        <f t="shared" ca="1" si="144"/>
        <v>0</v>
      </c>
      <c r="BA93" s="207">
        <f t="shared" ca="1" si="145"/>
        <v>0</v>
      </c>
      <c r="BB93" s="207">
        <f t="shared" ca="1" si="146"/>
        <v>0</v>
      </c>
      <c r="BC93" s="207">
        <f t="shared" ca="1" si="147"/>
        <v>0</v>
      </c>
      <c r="BD93" s="207">
        <f t="shared" ca="1" si="148"/>
        <v>0</v>
      </c>
      <c r="BE93" s="208">
        <f t="shared" ca="1" si="149"/>
        <v>0</v>
      </c>
      <c r="BF93" s="208">
        <f t="shared" ca="1" si="150"/>
        <v>0</v>
      </c>
      <c r="BG93" s="208">
        <f t="shared" ca="1" si="151"/>
        <v>0</v>
      </c>
      <c r="BH93" s="207">
        <f t="shared" ca="1" si="152"/>
        <v>0</v>
      </c>
      <c r="BI93" s="207">
        <f t="shared" ca="1" si="153"/>
        <v>0</v>
      </c>
      <c r="BJ93" s="207">
        <f t="shared" ca="1" si="154"/>
        <v>0</v>
      </c>
      <c r="BK93" s="209">
        <f t="shared" ca="1" si="155"/>
        <v>0</v>
      </c>
      <c r="BL93" s="209">
        <f t="shared" ca="1" si="156"/>
        <v>0</v>
      </c>
      <c r="BM93" s="209">
        <f t="shared" ca="1" si="157"/>
        <v>0</v>
      </c>
      <c r="BN93" s="4" t="str">
        <f t="shared" ca="1" si="158"/>
        <v>OK</v>
      </c>
      <c r="BO93" s="4" t="str">
        <f t="shared" ca="1" si="159"/>
        <v>OK</v>
      </c>
    </row>
    <row r="94" spans="1:67" s="36" customFormat="1">
      <c r="A94" s="198">
        <v>90</v>
      </c>
      <c r="B94" s="204">
        <f t="shared" ca="1" si="94"/>
        <v>0</v>
      </c>
      <c r="C94" s="205">
        <f t="shared" ca="1" si="95"/>
        <v>0</v>
      </c>
      <c r="D94" s="205">
        <f t="shared" ca="1" si="96"/>
        <v>0</v>
      </c>
      <c r="E94" s="206">
        <f t="shared" ca="1" si="97"/>
        <v>0</v>
      </c>
      <c r="F94" s="206">
        <f t="shared" ca="1" si="98"/>
        <v>0</v>
      </c>
      <c r="G94" s="206">
        <f t="shared" ca="1" si="99"/>
        <v>0</v>
      </c>
      <c r="H94" s="206">
        <f t="shared" ca="1" si="100"/>
        <v>0</v>
      </c>
      <c r="I94" s="206">
        <f t="shared" ca="1" si="101"/>
        <v>0</v>
      </c>
      <c r="J94" s="206">
        <f t="shared" ca="1" si="102"/>
        <v>0</v>
      </c>
      <c r="K94" s="206">
        <f t="shared" ca="1" si="103"/>
        <v>0</v>
      </c>
      <c r="L94" s="206">
        <f t="shared" ca="1" si="104"/>
        <v>0</v>
      </c>
      <c r="M94" s="206">
        <f t="shared" ca="1" si="105"/>
        <v>0</v>
      </c>
      <c r="N94" s="206">
        <f t="shared" ca="1" si="106"/>
        <v>0</v>
      </c>
      <c r="O94" s="206">
        <f t="shared" ca="1" si="107"/>
        <v>0</v>
      </c>
      <c r="P94" s="206">
        <f t="shared" ca="1" si="108"/>
        <v>0</v>
      </c>
      <c r="Q94" s="206">
        <f t="shared" ca="1" si="109"/>
        <v>0</v>
      </c>
      <c r="R94" s="206">
        <f t="shared" ca="1" si="110"/>
        <v>0</v>
      </c>
      <c r="S94" s="206">
        <f t="shared" ca="1" si="111"/>
        <v>0</v>
      </c>
      <c r="T94" s="206">
        <f t="shared" ca="1" si="112"/>
        <v>0</v>
      </c>
      <c r="U94" s="207">
        <f t="shared" ca="1" si="113"/>
        <v>0</v>
      </c>
      <c r="V94" s="207">
        <f t="shared" ca="1" si="114"/>
        <v>0</v>
      </c>
      <c r="W94" s="207">
        <f t="shared" ca="1" si="115"/>
        <v>0</v>
      </c>
      <c r="X94" s="207">
        <f t="shared" ca="1" si="116"/>
        <v>0</v>
      </c>
      <c r="Y94" s="207">
        <f t="shared" ca="1" si="117"/>
        <v>0</v>
      </c>
      <c r="Z94" s="207">
        <f t="shared" ca="1" si="118"/>
        <v>0</v>
      </c>
      <c r="AA94" s="208">
        <f t="shared" ca="1" si="119"/>
        <v>0</v>
      </c>
      <c r="AB94" s="208">
        <f t="shared" ca="1" si="120"/>
        <v>0</v>
      </c>
      <c r="AC94" s="208">
        <f t="shared" ca="1" si="121"/>
        <v>0</v>
      </c>
      <c r="AD94" s="207">
        <f t="shared" ca="1" si="122"/>
        <v>0</v>
      </c>
      <c r="AE94" s="207">
        <f t="shared" ca="1" si="123"/>
        <v>0</v>
      </c>
      <c r="AF94" s="207">
        <f t="shared" ca="1" si="124"/>
        <v>0</v>
      </c>
      <c r="AG94" s="207">
        <f t="shared" ca="1" si="125"/>
        <v>0</v>
      </c>
      <c r="AH94" s="207">
        <f t="shared" ca="1" si="126"/>
        <v>0</v>
      </c>
      <c r="AI94" s="207">
        <f t="shared" ca="1" si="127"/>
        <v>0</v>
      </c>
      <c r="AJ94" s="208">
        <f t="shared" ca="1" si="128"/>
        <v>0</v>
      </c>
      <c r="AK94" s="208">
        <f t="shared" ca="1" si="129"/>
        <v>0</v>
      </c>
      <c r="AL94" s="208">
        <f t="shared" ca="1" si="130"/>
        <v>0</v>
      </c>
      <c r="AM94" s="207">
        <f t="shared" ca="1" si="131"/>
        <v>0</v>
      </c>
      <c r="AN94" s="207">
        <f t="shared" ca="1" si="132"/>
        <v>0</v>
      </c>
      <c r="AO94" s="207">
        <f t="shared" ca="1" si="133"/>
        <v>0</v>
      </c>
      <c r="AP94" s="207">
        <f t="shared" ca="1" si="134"/>
        <v>0</v>
      </c>
      <c r="AQ94" s="207">
        <f t="shared" ca="1" si="135"/>
        <v>0</v>
      </c>
      <c r="AR94" s="207">
        <f t="shared" ca="1" si="136"/>
        <v>0</v>
      </c>
      <c r="AS94" s="208">
        <f t="shared" ca="1" si="137"/>
        <v>0</v>
      </c>
      <c r="AT94" s="208">
        <f t="shared" ca="1" si="138"/>
        <v>0</v>
      </c>
      <c r="AU94" s="208">
        <f t="shared" ca="1" si="139"/>
        <v>0</v>
      </c>
      <c r="AV94" s="207">
        <f t="shared" ca="1" si="140"/>
        <v>0</v>
      </c>
      <c r="AW94" s="207">
        <f t="shared" ca="1" si="141"/>
        <v>0</v>
      </c>
      <c r="AX94" s="207">
        <f t="shared" ca="1" si="142"/>
        <v>0</v>
      </c>
      <c r="AY94" s="207">
        <f t="shared" ca="1" si="143"/>
        <v>0</v>
      </c>
      <c r="AZ94" s="207">
        <f t="shared" ca="1" si="144"/>
        <v>0</v>
      </c>
      <c r="BA94" s="207">
        <f t="shared" ca="1" si="145"/>
        <v>0</v>
      </c>
      <c r="BB94" s="207">
        <f t="shared" ca="1" si="146"/>
        <v>0</v>
      </c>
      <c r="BC94" s="207">
        <f t="shared" ca="1" si="147"/>
        <v>0</v>
      </c>
      <c r="BD94" s="207">
        <f t="shared" ca="1" si="148"/>
        <v>0</v>
      </c>
      <c r="BE94" s="208">
        <f t="shared" ca="1" si="149"/>
        <v>0</v>
      </c>
      <c r="BF94" s="208">
        <f t="shared" ca="1" si="150"/>
        <v>0</v>
      </c>
      <c r="BG94" s="208">
        <f t="shared" ca="1" si="151"/>
        <v>0</v>
      </c>
      <c r="BH94" s="207">
        <f t="shared" ca="1" si="152"/>
        <v>0</v>
      </c>
      <c r="BI94" s="207">
        <f t="shared" ca="1" si="153"/>
        <v>0</v>
      </c>
      <c r="BJ94" s="207">
        <f t="shared" ca="1" si="154"/>
        <v>0</v>
      </c>
      <c r="BK94" s="209">
        <f t="shared" ca="1" si="155"/>
        <v>0</v>
      </c>
      <c r="BL94" s="209">
        <f t="shared" ca="1" si="156"/>
        <v>0</v>
      </c>
      <c r="BM94" s="209">
        <f t="shared" ca="1" si="157"/>
        <v>0</v>
      </c>
      <c r="BN94" s="4" t="str">
        <f t="shared" ca="1" si="158"/>
        <v>OK</v>
      </c>
      <c r="BO94" s="4" t="str">
        <f t="shared" ca="1" si="159"/>
        <v>OK</v>
      </c>
    </row>
    <row r="95" spans="1:67" s="36" customFormat="1">
      <c r="A95" s="198">
        <v>91</v>
      </c>
      <c r="B95" s="204">
        <f t="shared" ca="1" si="94"/>
        <v>0</v>
      </c>
      <c r="C95" s="205">
        <f t="shared" ca="1" si="95"/>
        <v>0</v>
      </c>
      <c r="D95" s="205">
        <f t="shared" ca="1" si="96"/>
        <v>0</v>
      </c>
      <c r="E95" s="206">
        <f t="shared" ca="1" si="97"/>
        <v>0</v>
      </c>
      <c r="F95" s="206">
        <f t="shared" ca="1" si="98"/>
        <v>0</v>
      </c>
      <c r="G95" s="206">
        <f t="shared" ca="1" si="99"/>
        <v>0</v>
      </c>
      <c r="H95" s="206">
        <f t="shared" ca="1" si="100"/>
        <v>0</v>
      </c>
      <c r="I95" s="206">
        <f t="shared" ca="1" si="101"/>
        <v>0</v>
      </c>
      <c r="J95" s="206">
        <f t="shared" ca="1" si="102"/>
        <v>0</v>
      </c>
      <c r="K95" s="206">
        <f t="shared" ca="1" si="103"/>
        <v>0</v>
      </c>
      <c r="L95" s="206">
        <f t="shared" ca="1" si="104"/>
        <v>0</v>
      </c>
      <c r="M95" s="206">
        <f t="shared" ca="1" si="105"/>
        <v>0</v>
      </c>
      <c r="N95" s="206">
        <f t="shared" ca="1" si="106"/>
        <v>0</v>
      </c>
      <c r="O95" s="206">
        <f t="shared" ca="1" si="107"/>
        <v>0</v>
      </c>
      <c r="P95" s="206">
        <f t="shared" ca="1" si="108"/>
        <v>0</v>
      </c>
      <c r="Q95" s="206">
        <f t="shared" ca="1" si="109"/>
        <v>0</v>
      </c>
      <c r="R95" s="206">
        <f t="shared" ca="1" si="110"/>
        <v>0</v>
      </c>
      <c r="S95" s="206">
        <f t="shared" ca="1" si="111"/>
        <v>0</v>
      </c>
      <c r="T95" s="206">
        <f t="shared" ca="1" si="112"/>
        <v>0</v>
      </c>
      <c r="U95" s="207">
        <f t="shared" ca="1" si="113"/>
        <v>0</v>
      </c>
      <c r="V95" s="207">
        <f t="shared" ca="1" si="114"/>
        <v>0</v>
      </c>
      <c r="W95" s="207">
        <f t="shared" ca="1" si="115"/>
        <v>0</v>
      </c>
      <c r="X95" s="207">
        <f t="shared" ca="1" si="116"/>
        <v>0</v>
      </c>
      <c r="Y95" s="207">
        <f t="shared" ca="1" si="117"/>
        <v>0</v>
      </c>
      <c r="Z95" s="207">
        <f t="shared" ca="1" si="118"/>
        <v>0</v>
      </c>
      <c r="AA95" s="208">
        <f t="shared" ca="1" si="119"/>
        <v>0</v>
      </c>
      <c r="AB95" s="208">
        <f t="shared" ca="1" si="120"/>
        <v>0</v>
      </c>
      <c r="AC95" s="208">
        <f t="shared" ca="1" si="121"/>
        <v>0</v>
      </c>
      <c r="AD95" s="207">
        <f t="shared" ca="1" si="122"/>
        <v>0</v>
      </c>
      <c r="AE95" s="207">
        <f t="shared" ca="1" si="123"/>
        <v>0</v>
      </c>
      <c r="AF95" s="207">
        <f t="shared" ca="1" si="124"/>
        <v>0</v>
      </c>
      <c r="AG95" s="207">
        <f t="shared" ca="1" si="125"/>
        <v>0</v>
      </c>
      <c r="AH95" s="207">
        <f t="shared" ca="1" si="126"/>
        <v>0</v>
      </c>
      <c r="AI95" s="207">
        <f t="shared" ca="1" si="127"/>
        <v>0</v>
      </c>
      <c r="AJ95" s="208">
        <f t="shared" ca="1" si="128"/>
        <v>0</v>
      </c>
      <c r="AK95" s="208">
        <f t="shared" ca="1" si="129"/>
        <v>0</v>
      </c>
      <c r="AL95" s="208">
        <f t="shared" ca="1" si="130"/>
        <v>0</v>
      </c>
      <c r="AM95" s="207">
        <f t="shared" ca="1" si="131"/>
        <v>0</v>
      </c>
      <c r="AN95" s="207">
        <f t="shared" ca="1" si="132"/>
        <v>0</v>
      </c>
      <c r="AO95" s="207">
        <f t="shared" ca="1" si="133"/>
        <v>0</v>
      </c>
      <c r="AP95" s="207">
        <f t="shared" ca="1" si="134"/>
        <v>0</v>
      </c>
      <c r="AQ95" s="207">
        <f t="shared" ca="1" si="135"/>
        <v>0</v>
      </c>
      <c r="AR95" s="207">
        <f t="shared" ca="1" si="136"/>
        <v>0</v>
      </c>
      <c r="AS95" s="208">
        <f t="shared" ca="1" si="137"/>
        <v>0</v>
      </c>
      <c r="AT95" s="208">
        <f t="shared" ca="1" si="138"/>
        <v>0</v>
      </c>
      <c r="AU95" s="208">
        <f t="shared" ca="1" si="139"/>
        <v>0</v>
      </c>
      <c r="AV95" s="207">
        <f t="shared" ca="1" si="140"/>
        <v>0</v>
      </c>
      <c r="AW95" s="207">
        <f t="shared" ca="1" si="141"/>
        <v>0</v>
      </c>
      <c r="AX95" s="207">
        <f t="shared" ca="1" si="142"/>
        <v>0</v>
      </c>
      <c r="AY95" s="207">
        <f t="shared" ca="1" si="143"/>
        <v>0</v>
      </c>
      <c r="AZ95" s="207">
        <f t="shared" ca="1" si="144"/>
        <v>0</v>
      </c>
      <c r="BA95" s="207">
        <f t="shared" ca="1" si="145"/>
        <v>0</v>
      </c>
      <c r="BB95" s="207">
        <f t="shared" ca="1" si="146"/>
        <v>0</v>
      </c>
      <c r="BC95" s="207">
        <f t="shared" ca="1" si="147"/>
        <v>0</v>
      </c>
      <c r="BD95" s="207">
        <f t="shared" ca="1" si="148"/>
        <v>0</v>
      </c>
      <c r="BE95" s="208">
        <f t="shared" ca="1" si="149"/>
        <v>0</v>
      </c>
      <c r="BF95" s="208">
        <f t="shared" ca="1" si="150"/>
        <v>0</v>
      </c>
      <c r="BG95" s="208">
        <f t="shared" ca="1" si="151"/>
        <v>0</v>
      </c>
      <c r="BH95" s="207">
        <f t="shared" ca="1" si="152"/>
        <v>0</v>
      </c>
      <c r="BI95" s="207">
        <f t="shared" ca="1" si="153"/>
        <v>0</v>
      </c>
      <c r="BJ95" s="207">
        <f t="shared" ca="1" si="154"/>
        <v>0</v>
      </c>
      <c r="BK95" s="209">
        <f t="shared" ca="1" si="155"/>
        <v>0</v>
      </c>
      <c r="BL95" s="209">
        <f t="shared" ca="1" si="156"/>
        <v>0</v>
      </c>
      <c r="BM95" s="209">
        <f t="shared" ca="1" si="157"/>
        <v>0</v>
      </c>
      <c r="BN95" s="4" t="str">
        <f t="shared" ca="1" si="158"/>
        <v>OK</v>
      </c>
      <c r="BO95" s="4" t="str">
        <f t="shared" ca="1" si="159"/>
        <v>OK</v>
      </c>
    </row>
    <row r="96" spans="1:67" s="36" customFormat="1">
      <c r="A96" s="198">
        <v>92</v>
      </c>
      <c r="B96" s="204">
        <f t="shared" ca="1" si="94"/>
        <v>0</v>
      </c>
      <c r="C96" s="205">
        <f t="shared" ca="1" si="95"/>
        <v>0</v>
      </c>
      <c r="D96" s="205">
        <f t="shared" ca="1" si="96"/>
        <v>0</v>
      </c>
      <c r="E96" s="206">
        <f t="shared" ca="1" si="97"/>
        <v>0</v>
      </c>
      <c r="F96" s="206">
        <f t="shared" ca="1" si="98"/>
        <v>0</v>
      </c>
      <c r="G96" s="206">
        <f t="shared" ca="1" si="99"/>
        <v>0</v>
      </c>
      <c r="H96" s="206">
        <f t="shared" ca="1" si="100"/>
        <v>0</v>
      </c>
      <c r="I96" s="206">
        <f t="shared" ca="1" si="101"/>
        <v>0</v>
      </c>
      <c r="J96" s="206">
        <f t="shared" ca="1" si="102"/>
        <v>0</v>
      </c>
      <c r="K96" s="206">
        <f t="shared" ca="1" si="103"/>
        <v>0</v>
      </c>
      <c r="L96" s="206">
        <f t="shared" ca="1" si="104"/>
        <v>0</v>
      </c>
      <c r="M96" s="206">
        <f t="shared" ca="1" si="105"/>
        <v>0</v>
      </c>
      <c r="N96" s="206">
        <f t="shared" ca="1" si="106"/>
        <v>0</v>
      </c>
      <c r="O96" s="206">
        <f t="shared" ca="1" si="107"/>
        <v>0</v>
      </c>
      <c r="P96" s="206">
        <f t="shared" ca="1" si="108"/>
        <v>0</v>
      </c>
      <c r="Q96" s="206">
        <f t="shared" ca="1" si="109"/>
        <v>0</v>
      </c>
      <c r="R96" s="206">
        <f t="shared" ca="1" si="110"/>
        <v>0</v>
      </c>
      <c r="S96" s="206">
        <f t="shared" ca="1" si="111"/>
        <v>0</v>
      </c>
      <c r="T96" s="206">
        <f t="shared" ca="1" si="112"/>
        <v>0</v>
      </c>
      <c r="U96" s="207">
        <f t="shared" ca="1" si="113"/>
        <v>0</v>
      </c>
      <c r="V96" s="207">
        <f t="shared" ca="1" si="114"/>
        <v>0</v>
      </c>
      <c r="W96" s="207">
        <f t="shared" ca="1" si="115"/>
        <v>0</v>
      </c>
      <c r="X96" s="207">
        <f t="shared" ca="1" si="116"/>
        <v>0</v>
      </c>
      <c r="Y96" s="207">
        <f t="shared" ca="1" si="117"/>
        <v>0</v>
      </c>
      <c r="Z96" s="207">
        <f t="shared" ca="1" si="118"/>
        <v>0</v>
      </c>
      <c r="AA96" s="208">
        <f t="shared" ca="1" si="119"/>
        <v>0</v>
      </c>
      <c r="AB96" s="208">
        <f t="shared" ca="1" si="120"/>
        <v>0</v>
      </c>
      <c r="AC96" s="208">
        <f t="shared" ca="1" si="121"/>
        <v>0</v>
      </c>
      <c r="AD96" s="207">
        <f t="shared" ca="1" si="122"/>
        <v>0</v>
      </c>
      <c r="AE96" s="207">
        <f t="shared" ca="1" si="123"/>
        <v>0</v>
      </c>
      <c r="AF96" s="207">
        <f t="shared" ca="1" si="124"/>
        <v>0</v>
      </c>
      <c r="AG96" s="207">
        <f t="shared" ca="1" si="125"/>
        <v>0</v>
      </c>
      <c r="AH96" s="207">
        <f t="shared" ca="1" si="126"/>
        <v>0</v>
      </c>
      <c r="AI96" s="207">
        <f t="shared" ca="1" si="127"/>
        <v>0</v>
      </c>
      <c r="AJ96" s="208">
        <f t="shared" ca="1" si="128"/>
        <v>0</v>
      </c>
      <c r="AK96" s="208">
        <f t="shared" ca="1" si="129"/>
        <v>0</v>
      </c>
      <c r="AL96" s="208">
        <f t="shared" ca="1" si="130"/>
        <v>0</v>
      </c>
      <c r="AM96" s="207">
        <f t="shared" ca="1" si="131"/>
        <v>0</v>
      </c>
      <c r="AN96" s="207">
        <f t="shared" ca="1" si="132"/>
        <v>0</v>
      </c>
      <c r="AO96" s="207">
        <f t="shared" ca="1" si="133"/>
        <v>0</v>
      </c>
      <c r="AP96" s="207">
        <f t="shared" ca="1" si="134"/>
        <v>0</v>
      </c>
      <c r="AQ96" s="207">
        <f t="shared" ca="1" si="135"/>
        <v>0</v>
      </c>
      <c r="AR96" s="207">
        <f t="shared" ca="1" si="136"/>
        <v>0</v>
      </c>
      <c r="AS96" s="208">
        <f t="shared" ca="1" si="137"/>
        <v>0</v>
      </c>
      <c r="AT96" s="208">
        <f t="shared" ca="1" si="138"/>
        <v>0</v>
      </c>
      <c r="AU96" s="208">
        <f t="shared" ca="1" si="139"/>
        <v>0</v>
      </c>
      <c r="AV96" s="207">
        <f t="shared" ca="1" si="140"/>
        <v>0</v>
      </c>
      <c r="AW96" s="207">
        <f t="shared" ca="1" si="141"/>
        <v>0</v>
      </c>
      <c r="AX96" s="207">
        <f t="shared" ca="1" si="142"/>
        <v>0</v>
      </c>
      <c r="AY96" s="207">
        <f t="shared" ca="1" si="143"/>
        <v>0</v>
      </c>
      <c r="AZ96" s="207">
        <f t="shared" ca="1" si="144"/>
        <v>0</v>
      </c>
      <c r="BA96" s="207">
        <f t="shared" ca="1" si="145"/>
        <v>0</v>
      </c>
      <c r="BB96" s="207">
        <f t="shared" ca="1" si="146"/>
        <v>0</v>
      </c>
      <c r="BC96" s="207">
        <f t="shared" ca="1" si="147"/>
        <v>0</v>
      </c>
      <c r="BD96" s="207">
        <f t="shared" ca="1" si="148"/>
        <v>0</v>
      </c>
      <c r="BE96" s="208">
        <f t="shared" ca="1" si="149"/>
        <v>0</v>
      </c>
      <c r="BF96" s="208">
        <f t="shared" ca="1" si="150"/>
        <v>0</v>
      </c>
      <c r="BG96" s="208">
        <f t="shared" ca="1" si="151"/>
        <v>0</v>
      </c>
      <c r="BH96" s="207">
        <f t="shared" ca="1" si="152"/>
        <v>0</v>
      </c>
      <c r="BI96" s="207">
        <f t="shared" ca="1" si="153"/>
        <v>0</v>
      </c>
      <c r="BJ96" s="207">
        <f t="shared" ca="1" si="154"/>
        <v>0</v>
      </c>
      <c r="BK96" s="209">
        <f t="shared" ca="1" si="155"/>
        <v>0</v>
      </c>
      <c r="BL96" s="209">
        <f t="shared" ca="1" si="156"/>
        <v>0</v>
      </c>
      <c r="BM96" s="209">
        <f t="shared" ca="1" si="157"/>
        <v>0</v>
      </c>
      <c r="BN96" s="4" t="str">
        <f t="shared" ca="1" si="158"/>
        <v>OK</v>
      </c>
      <c r="BO96" s="4" t="str">
        <f t="shared" ca="1" si="159"/>
        <v>OK</v>
      </c>
    </row>
    <row r="97" spans="1:67" s="36" customFormat="1">
      <c r="A97" s="198">
        <v>93</v>
      </c>
      <c r="B97" s="204">
        <f t="shared" ca="1" si="94"/>
        <v>0</v>
      </c>
      <c r="C97" s="205">
        <f t="shared" ca="1" si="95"/>
        <v>0</v>
      </c>
      <c r="D97" s="205">
        <f t="shared" ca="1" si="96"/>
        <v>0</v>
      </c>
      <c r="E97" s="206">
        <f t="shared" ca="1" si="97"/>
        <v>0</v>
      </c>
      <c r="F97" s="206">
        <f t="shared" ca="1" si="98"/>
        <v>0</v>
      </c>
      <c r="G97" s="206">
        <f t="shared" ca="1" si="99"/>
        <v>0</v>
      </c>
      <c r="H97" s="206">
        <f t="shared" ca="1" si="100"/>
        <v>0</v>
      </c>
      <c r="I97" s="206">
        <f t="shared" ca="1" si="101"/>
        <v>0</v>
      </c>
      <c r="J97" s="206">
        <f t="shared" ca="1" si="102"/>
        <v>0</v>
      </c>
      <c r="K97" s="206">
        <f t="shared" ca="1" si="103"/>
        <v>0</v>
      </c>
      <c r="L97" s="206">
        <f t="shared" ca="1" si="104"/>
        <v>0</v>
      </c>
      <c r="M97" s="206">
        <f t="shared" ca="1" si="105"/>
        <v>0</v>
      </c>
      <c r="N97" s="206">
        <f t="shared" ca="1" si="106"/>
        <v>0</v>
      </c>
      <c r="O97" s="206">
        <f t="shared" ca="1" si="107"/>
        <v>0</v>
      </c>
      <c r="P97" s="206">
        <f t="shared" ca="1" si="108"/>
        <v>0</v>
      </c>
      <c r="Q97" s="206">
        <f t="shared" ca="1" si="109"/>
        <v>0</v>
      </c>
      <c r="R97" s="206">
        <f t="shared" ca="1" si="110"/>
        <v>0</v>
      </c>
      <c r="S97" s="206">
        <f t="shared" ca="1" si="111"/>
        <v>0</v>
      </c>
      <c r="T97" s="206">
        <f t="shared" ca="1" si="112"/>
        <v>0</v>
      </c>
      <c r="U97" s="207">
        <f t="shared" ca="1" si="113"/>
        <v>0</v>
      </c>
      <c r="V97" s="207">
        <f t="shared" ca="1" si="114"/>
        <v>0</v>
      </c>
      <c r="W97" s="207">
        <f t="shared" ca="1" si="115"/>
        <v>0</v>
      </c>
      <c r="X97" s="207">
        <f t="shared" ca="1" si="116"/>
        <v>0</v>
      </c>
      <c r="Y97" s="207">
        <f t="shared" ca="1" si="117"/>
        <v>0</v>
      </c>
      <c r="Z97" s="207">
        <f t="shared" ca="1" si="118"/>
        <v>0</v>
      </c>
      <c r="AA97" s="208">
        <f t="shared" ca="1" si="119"/>
        <v>0</v>
      </c>
      <c r="AB97" s="208">
        <f t="shared" ca="1" si="120"/>
        <v>0</v>
      </c>
      <c r="AC97" s="208">
        <f t="shared" ca="1" si="121"/>
        <v>0</v>
      </c>
      <c r="AD97" s="207">
        <f t="shared" ca="1" si="122"/>
        <v>0</v>
      </c>
      <c r="AE97" s="207">
        <f t="shared" ca="1" si="123"/>
        <v>0</v>
      </c>
      <c r="AF97" s="207">
        <f t="shared" ca="1" si="124"/>
        <v>0</v>
      </c>
      <c r="AG97" s="207">
        <f t="shared" ca="1" si="125"/>
        <v>0</v>
      </c>
      <c r="AH97" s="207">
        <f t="shared" ca="1" si="126"/>
        <v>0</v>
      </c>
      <c r="AI97" s="207">
        <f t="shared" ca="1" si="127"/>
        <v>0</v>
      </c>
      <c r="AJ97" s="208">
        <f t="shared" ca="1" si="128"/>
        <v>0</v>
      </c>
      <c r="AK97" s="208">
        <f t="shared" ca="1" si="129"/>
        <v>0</v>
      </c>
      <c r="AL97" s="208">
        <f t="shared" ca="1" si="130"/>
        <v>0</v>
      </c>
      <c r="AM97" s="207">
        <f t="shared" ca="1" si="131"/>
        <v>0</v>
      </c>
      <c r="AN97" s="207">
        <f t="shared" ca="1" si="132"/>
        <v>0</v>
      </c>
      <c r="AO97" s="207">
        <f t="shared" ca="1" si="133"/>
        <v>0</v>
      </c>
      <c r="AP97" s="207">
        <f t="shared" ca="1" si="134"/>
        <v>0</v>
      </c>
      <c r="AQ97" s="207">
        <f t="shared" ca="1" si="135"/>
        <v>0</v>
      </c>
      <c r="AR97" s="207">
        <f t="shared" ca="1" si="136"/>
        <v>0</v>
      </c>
      <c r="AS97" s="208">
        <f t="shared" ca="1" si="137"/>
        <v>0</v>
      </c>
      <c r="AT97" s="208">
        <f t="shared" ca="1" si="138"/>
        <v>0</v>
      </c>
      <c r="AU97" s="208">
        <f t="shared" ca="1" si="139"/>
        <v>0</v>
      </c>
      <c r="AV97" s="207">
        <f t="shared" ca="1" si="140"/>
        <v>0</v>
      </c>
      <c r="AW97" s="207">
        <f t="shared" ca="1" si="141"/>
        <v>0</v>
      </c>
      <c r="AX97" s="207">
        <f t="shared" ca="1" si="142"/>
        <v>0</v>
      </c>
      <c r="AY97" s="207">
        <f t="shared" ca="1" si="143"/>
        <v>0</v>
      </c>
      <c r="AZ97" s="207">
        <f t="shared" ca="1" si="144"/>
        <v>0</v>
      </c>
      <c r="BA97" s="207">
        <f t="shared" ca="1" si="145"/>
        <v>0</v>
      </c>
      <c r="BB97" s="207">
        <f t="shared" ca="1" si="146"/>
        <v>0</v>
      </c>
      <c r="BC97" s="207">
        <f t="shared" ca="1" si="147"/>
        <v>0</v>
      </c>
      <c r="BD97" s="207">
        <f t="shared" ca="1" si="148"/>
        <v>0</v>
      </c>
      <c r="BE97" s="208">
        <f t="shared" ca="1" si="149"/>
        <v>0</v>
      </c>
      <c r="BF97" s="208">
        <f t="shared" ca="1" si="150"/>
        <v>0</v>
      </c>
      <c r="BG97" s="208">
        <f t="shared" ca="1" si="151"/>
        <v>0</v>
      </c>
      <c r="BH97" s="207">
        <f t="shared" ca="1" si="152"/>
        <v>0</v>
      </c>
      <c r="BI97" s="207">
        <f t="shared" ca="1" si="153"/>
        <v>0</v>
      </c>
      <c r="BJ97" s="207">
        <f t="shared" ca="1" si="154"/>
        <v>0</v>
      </c>
      <c r="BK97" s="209">
        <f t="shared" ca="1" si="155"/>
        <v>0</v>
      </c>
      <c r="BL97" s="209">
        <f t="shared" ca="1" si="156"/>
        <v>0</v>
      </c>
      <c r="BM97" s="209">
        <f t="shared" ca="1" si="157"/>
        <v>0</v>
      </c>
      <c r="BN97" s="4" t="str">
        <f t="shared" ca="1" si="158"/>
        <v>OK</v>
      </c>
      <c r="BO97" s="4" t="str">
        <f t="shared" ca="1" si="159"/>
        <v>OK</v>
      </c>
    </row>
    <row r="98" spans="1:67" s="36" customFormat="1">
      <c r="A98" s="198">
        <v>94</v>
      </c>
      <c r="B98" s="204">
        <f t="shared" ca="1" si="94"/>
        <v>0</v>
      </c>
      <c r="C98" s="205">
        <f t="shared" ca="1" si="95"/>
        <v>0</v>
      </c>
      <c r="D98" s="205">
        <f t="shared" ca="1" si="96"/>
        <v>0</v>
      </c>
      <c r="E98" s="206">
        <f t="shared" ca="1" si="97"/>
        <v>0</v>
      </c>
      <c r="F98" s="206">
        <f t="shared" ca="1" si="98"/>
        <v>0</v>
      </c>
      <c r="G98" s="206">
        <f t="shared" ca="1" si="99"/>
        <v>0</v>
      </c>
      <c r="H98" s="206">
        <f t="shared" ca="1" si="100"/>
        <v>0</v>
      </c>
      <c r="I98" s="206">
        <f t="shared" ca="1" si="101"/>
        <v>0</v>
      </c>
      <c r="J98" s="206">
        <f t="shared" ca="1" si="102"/>
        <v>0</v>
      </c>
      <c r="K98" s="206">
        <f t="shared" ca="1" si="103"/>
        <v>0</v>
      </c>
      <c r="L98" s="206">
        <f t="shared" ca="1" si="104"/>
        <v>0</v>
      </c>
      <c r="M98" s="206">
        <f t="shared" ca="1" si="105"/>
        <v>0</v>
      </c>
      <c r="N98" s="206">
        <f t="shared" ca="1" si="106"/>
        <v>0</v>
      </c>
      <c r="O98" s="206">
        <f t="shared" ca="1" si="107"/>
        <v>0</v>
      </c>
      <c r="P98" s="206">
        <f t="shared" ca="1" si="108"/>
        <v>0</v>
      </c>
      <c r="Q98" s="206">
        <f t="shared" ca="1" si="109"/>
        <v>0</v>
      </c>
      <c r="R98" s="206">
        <f t="shared" ca="1" si="110"/>
        <v>0</v>
      </c>
      <c r="S98" s="206">
        <f t="shared" ca="1" si="111"/>
        <v>0</v>
      </c>
      <c r="T98" s="206">
        <f t="shared" ca="1" si="112"/>
        <v>0</v>
      </c>
      <c r="U98" s="207">
        <f t="shared" ca="1" si="113"/>
        <v>0</v>
      </c>
      <c r="V98" s="207">
        <f t="shared" ca="1" si="114"/>
        <v>0</v>
      </c>
      <c r="W98" s="207">
        <f t="shared" ca="1" si="115"/>
        <v>0</v>
      </c>
      <c r="X98" s="207">
        <f t="shared" ca="1" si="116"/>
        <v>0</v>
      </c>
      <c r="Y98" s="207">
        <f t="shared" ca="1" si="117"/>
        <v>0</v>
      </c>
      <c r="Z98" s="207">
        <f t="shared" ca="1" si="118"/>
        <v>0</v>
      </c>
      <c r="AA98" s="208">
        <f t="shared" ca="1" si="119"/>
        <v>0</v>
      </c>
      <c r="AB98" s="208">
        <f t="shared" ca="1" si="120"/>
        <v>0</v>
      </c>
      <c r="AC98" s="208">
        <f t="shared" ca="1" si="121"/>
        <v>0</v>
      </c>
      <c r="AD98" s="207">
        <f t="shared" ca="1" si="122"/>
        <v>0</v>
      </c>
      <c r="AE98" s="207">
        <f t="shared" ca="1" si="123"/>
        <v>0</v>
      </c>
      <c r="AF98" s="207">
        <f t="shared" ca="1" si="124"/>
        <v>0</v>
      </c>
      <c r="AG98" s="207">
        <f t="shared" ca="1" si="125"/>
        <v>0</v>
      </c>
      <c r="AH98" s="207">
        <f t="shared" ca="1" si="126"/>
        <v>0</v>
      </c>
      <c r="AI98" s="207">
        <f t="shared" ca="1" si="127"/>
        <v>0</v>
      </c>
      <c r="AJ98" s="208">
        <f t="shared" ca="1" si="128"/>
        <v>0</v>
      </c>
      <c r="AK98" s="208">
        <f t="shared" ca="1" si="129"/>
        <v>0</v>
      </c>
      <c r="AL98" s="208">
        <f t="shared" ca="1" si="130"/>
        <v>0</v>
      </c>
      <c r="AM98" s="207">
        <f t="shared" ca="1" si="131"/>
        <v>0</v>
      </c>
      <c r="AN98" s="207">
        <f t="shared" ca="1" si="132"/>
        <v>0</v>
      </c>
      <c r="AO98" s="207">
        <f t="shared" ca="1" si="133"/>
        <v>0</v>
      </c>
      <c r="AP98" s="207">
        <f t="shared" ca="1" si="134"/>
        <v>0</v>
      </c>
      <c r="AQ98" s="207">
        <f t="shared" ca="1" si="135"/>
        <v>0</v>
      </c>
      <c r="AR98" s="207">
        <f t="shared" ca="1" si="136"/>
        <v>0</v>
      </c>
      <c r="AS98" s="208">
        <f t="shared" ca="1" si="137"/>
        <v>0</v>
      </c>
      <c r="AT98" s="208">
        <f t="shared" ca="1" si="138"/>
        <v>0</v>
      </c>
      <c r="AU98" s="208">
        <f t="shared" ca="1" si="139"/>
        <v>0</v>
      </c>
      <c r="AV98" s="207">
        <f t="shared" ca="1" si="140"/>
        <v>0</v>
      </c>
      <c r="AW98" s="207">
        <f t="shared" ca="1" si="141"/>
        <v>0</v>
      </c>
      <c r="AX98" s="207">
        <f t="shared" ca="1" si="142"/>
        <v>0</v>
      </c>
      <c r="AY98" s="207">
        <f t="shared" ca="1" si="143"/>
        <v>0</v>
      </c>
      <c r="AZ98" s="207">
        <f t="shared" ca="1" si="144"/>
        <v>0</v>
      </c>
      <c r="BA98" s="207">
        <f t="shared" ca="1" si="145"/>
        <v>0</v>
      </c>
      <c r="BB98" s="207">
        <f t="shared" ca="1" si="146"/>
        <v>0</v>
      </c>
      <c r="BC98" s="207">
        <f t="shared" ca="1" si="147"/>
        <v>0</v>
      </c>
      <c r="BD98" s="207">
        <f t="shared" ca="1" si="148"/>
        <v>0</v>
      </c>
      <c r="BE98" s="208">
        <f t="shared" ca="1" si="149"/>
        <v>0</v>
      </c>
      <c r="BF98" s="208">
        <f t="shared" ca="1" si="150"/>
        <v>0</v>
      </c>
      <c r="BG98" s="208">
        <f t="shared" ca="1" si="151"/>
        <v>0</v>
      </c>
      <c r="BH98" s="207">
        <f t="shared" ca="1" si="152"/>
        <v>0</v>
      </c>
      <c r="BI98" s="207">
        <f t="shared" ca="1" si="153"/>
        <v>0</v>
      </c>
      <c r="BJ98" s="207">
        <f t="shared" ca="1" si="154"/>
        <v>0</v>
      </c>
      <c r="BK98" s="209">
        <f t="shared" ca="1" si="155"/>
        <v>0</v>
      </c>
      <c r="BL98" s="209">
        <f t="shared" ca="1" si="156"/>
        <v>0</v>
      </c>
      <c r="BM98" s="209">
        <f t="shared" ca="1" si="157"/>
        <v>0</v>
      </c>
      <c r="BN98" s="4" t="str">
        <f t="shared" ca="1" si="158"/>
        <v>OK</v>
      </c>
      <c r="BO98" s="4" t="str">
        <f t="shared" ca="1" si="159"/>
        <v>OK</v>
      </c>
    </row>
    <row r="99" spans="1:67" s="36" customFormat="1">
      <c r="A99" s="198">
        <v>95</v>
      </c>
      <c r="B99" s="204">
        <f t="shared" ca="1" si="94"/>
        <v>0</v>
      </c>
      <c r="C99" s="205">
        <f t="shared" ca="1" si="95"/>
        <v>0</v>
      </c>
      <c r="D99" s="205">
        <f t="shared" ca="1" si="96"/>
        <v>0</v>
      </c>
      <c r="E99" s="206">
        <f t="shared" ca="1" si="97"/>
        <v>0</v>
      </c>
      <c r="F99" s="206">
        <f t="shared" ca="1" si="98"/>
        <v>0</v>
      </c>
      <c r="G99" s="206">
        <f t="shared" ca="1" si="99"/>
        <v>0</v>
      </c>
      <c r="H99" s="206">
        <f t="shared" ca="1" si="100"/>
        <v>0</v>
      </c>
      <c r="I99" s="206">
        <f t="shared" ca="1" si="101"/>
        <v>0</v>
      </c>
      <c r="J99" s="206">
        <f t="shared" ca="1" si="102"/>
        <v>0</v>
      </c>
      <c r="K99" s="206">
        <f t="shared" ca="1" si="103"/>
        <v>0</v>
      </c>
      <c r="L99" s="206">
        <f t="shared" ca="1" si="104"/>
        <v>0</v>
      </c>
      <c r="M99" s="206">
        <f t="shared" ca="1" si="105"/>
        <v>0</v>
      </c>
      <c r="N99" s="206">
        <f t="shared" ca="1" si="106"/>
        <v>0</v>
      </c>
      <c r="O99" s="206">
        <f t="shared" ca="1" si="107"/>
        <v>0</v>
      </c>
      <c r="P99" s="206">
        <f t="shared" ca="1" si="108"/>
        <v>0</v>
      </c>
      <c r="Q99" s="206">
        <f t="shared" ca="1" si="109"/>
        <v>0</v>
      </c>
      <c r="R99" s="206">
        <f t="shared" ca="1" si="110"/>
        <v>0</v>
      </c>
      <c r="S99" s="206">
        <f t="shared" ca="1" si="111"/>
        <v>0</v>
      </c>
      <c r="T99" s="206">
        <f t="shared" ca="1" si="112"/>
        <v>0</v>
      </c>
      <c r="U99" s="207">
        <f t="shared" ca="1" si="113"/>
        <v>0</v>
      </c>
      <c r="V99" s="207">
        <f t="shared" ca="1" si="114"/>
        <v>0</v>
      </c>
      <c r="W99" s="207">
        <f t="shared" ca="1" si="115"/>
        <v>0</v>
      </c>
      <c r="X99" s="207">
        <f t="shared" ca="1" si="116"/>
        <v>0</v>
      </c>
      <c r="Y99" s="207">
        <f t="shared" ca="1" si="117"/>
        <v>0</v>
      </c>
      <c r="Z99" s="207">
        <f t="shared" ca="1" si="118"/>
        <v>0</v>
      </c>
      <c r="AA99" s="208">
        <f t="shared" ca="1" si="119"/>
        <v>0</v>
      </c>
      <c r="AB99" s="208">
        <f t="shared" ca="1" si="120"/>
        <v>0</v>
      </c>
      <c r="AC99" s="208">
        <f t="shared" ca="1" si="121"/>
        <v>0</v>
      </c>
      <c r="AD99" s="207">
        <f t="shared" ca="1" si="122"/>
        <v>0</v>
      </c>
      <c r="AE99" s="207">
        <f t="shared" ca="1" si="123"/>
        <v>0</v>
      </c>
      <c r="AF99" s="207">
        <f t="shared" ca="1" si="124"/>
        <v>0</v>
      </c>
      <c r="AG99" s="207">
        <f t="shared" ca="1" si="125"/>
        <v>0</v>
      </c>
      <c r="AH99" s="207">
        <f t="shared" ca="1" si="126"/>
        <v>0</v>
      </c>
      <c r="AI99" s="207">
        <f t="shared" ca="1" si="127"/>
        <v>0</v>
      </c>
      <c r="AJ99" s="208">
        <f t="shared" ca="1" si="128"/>
        <v>0</v>
      </c>
      <c r="AK99" s="208">
        <f t="shared" ca="1" si="129"/>
        <v>0</v>
      </c>
      <c r="AL99" s="208">
        <f t="shared" ca="1" si="130"/>
        <v>0</v>
      </c>
      <c r="AM99" s="207">
        <f t="shared" ca="1" si="131"/>
        <v>0</v>
      </c>
      <c r="AN99" s="207">
        <f t="shared" ca="1" si="132"/>
        <v>0</v>
      </c>
      <c r="AO99" s="207">
        <f t="shared" ca="1" si="133"/>
        <v>0</v>
      </c>
      <c r="AP99" s="207">
        <f t="shared" ca="1" si="134"/>
        <v>0</v>
      </c>
      <c r="AQ99" s="207">
        <f t="shared" ca="1" si="135"/>
        <v>0</v>
      </c>
      <c r="AR99" s="207">
        <f t="shared" ca="1" si="136"/>
        <v>0</v>
      </c>
      <c r="AS99" s="208">
        <f t="shared" ca="1" si="137"/>
        <v>0</v>
      </c>
      <c r="AT99" s="208">
        <f t="shared" ca="1" si="138"/>
        <v>0</v>
      </c>
      <c r="AU99" s="208">
        <f t="shared" ca="1" si="139"/>
        <v>0</v>
      </c>
      <c r="AV99" s="207">
        <f t="shared" ca="1" si="140"/>
        <v>0</v>
      </c>
      <c r="AW99" s="207">
        <f t="shared" ca="1" si="141"/>
        <v>0</v>
      </c>
      <c r="AX99" s="207">
        <f t="shared" ca="1" si="142"/>
        <v>0</v>
      </c>
      <c r="AY99" s="207">
        <f t="shared" ca="1" si="143"/>
        <v>0</v>
      </c>
      <c r="AZ99" s="207">
        <f t="shared" ca="1" si="144"/>
        <v>0</v>
      </c>
      <c r="BA99" s="207">
        <f t="shared" ca="1" si="145"/>
        <v>0</v>
      </c>
      <c r="BB99" s="207">
        <f t="shared" ca="1" si="146"/>
        <v>0</v>
      </c>
      <c r="BC99" s="207">
        <f t="shared" ca="1" si="147"/>
        <v>0</v>
      </c>
      <c r="BD99" s="207">
        <f t="shared" ca="1" si="148"/>
        <v>0</v>
      </c>
      <c r="BE99" s="208">
        <f t="shared" ca="1" si="149"/>
        <v>0</v>
      </c>
      <c r="BF99" s="208">
        <f t="shared" ca="1" si="150"/>
        <v>0</v>
      </c>
      <c r="BG99" s="208">
        <f t="shared" ca="1" si="151"/>
        <v>0</v>
      </c>
      <c r="BH99" s="207">
        <f t="shared" ca="1" si="152"/>
        <v>0</v>
      </c>
      <c r="BI99" s="207">
        <f t="shared" ca="1" si="153"/>
        <v>0</v>
      </c>
      <c r="BJ99" s="207">
        <f t="shared" ca="1" si="154"/>
        <v>0</v>
      </c>
      <c r="BK99" s="209">
        <f t="shared" ca="1" si="155"/>
        <v>0</v>
      </c>
      <c r="BL99" s="209">
        <f t="shared" ca="1" si="156"/>
        <v>0</v>
      </c>
      <c r="BM99" s="209">
        <f t="shared" ca="1" si="157"/>
        <v>0</v>
      </c>
      <c r="BN99" s="4" t="str">
        <f t="shared" ca="1" si="158"/>
        <v>OK</v>
      </c>
      <c r="BO99" s="4" t="str">
        <f t="shared" ca="1" si="159"/>
        <v>OK</v>
      </c>
    </row>
    <row r="100" spans="1:67" s="36" customFormat="1">
      <c r="A100" s="198">
        <v>96</v>
      </c>
      <c r="B100" s="204">
        <f t="shared" ca="1" si="94"/>
        <v>0</v>
      </c>
      <c r="C100" s="205">
        <f t="shared" ca="1" si="95"/>
        <v>0</v>
      </c>
      <c r="D100" s="205">
        <f t="shared" ca="1" si="96"/>
        <v>0</v>
      </c>
      <c r="E100" s="206">
        <f t="shared" ca="1" si="97"/>
        <v>0</v>
      </c>
      <c r="F100" s="206">
        <f t="shared" ca="1" si="98"/>
        <v>0</v>
      </c>
      <c r="G100" s="206">
        <f t="shared" ca="1" si="99"/>
        <v>0</v>
      </c>
      <c r="H100" s="206">
        <f t="shared" ca="1" si="100"/>
        <v>0</v>
      </c>
      <c r="I100" s="206">
        <f t="shared" ca="1" si="101"/>
        <v>0</v>
      </c>
      <c r="J100" s="206">
        <f t="shared" ca="1" si="102"/>
        <v>0</v>
      </c>
      <c r="K100" s="206">
        <f t="shared" ca="1" si="103"/>
        <v>0</v>
      </c>
      <c r="L100" s="206">
        <f t="shared" ca="1" si="104"/>
        <v>0</v>
      </c>
      <c r="M100" s="206">
        <f t="shared" ca="1" si="105"/>
        <v>0</v>
      </c>
      <c r="N100" s="206">
        <f t="shared" ca="1" si="106"/>
        <v>0</v>
      </c>
      <c r="O100" s="206">
        <f t="shared" ca="1" si="107"/>
        <v>0</v>
      </c>
      <c r="P100" s="206">
        <f t="shared" ca="1" si="108"/>
        <v>0</v>
      </c>
      <c r="Q100" s="206">
        <f t="shared" ca="1" si="109"/>
        <v>0</v>
      </c>
      <c r="R100" s="206">
        <f t="shared" ca="1" si="110"/>
        <v>0</v>
      </c>
      <c r="S100" s="206">
        <f t="shared" ca="1" si="111"/>
        <v>0</v>
      </c>
      <c r="T100" s="206">
        <f t="shared" ca="1" si="112"/>
        <v>0</v>
      </c>
      <c r="U100" s="207">
        <f t="shared" ca="1" si="113"/>
        <v>0</v>
      </c>
      <c r="V100" s="207">
        <f t="shared" ca="1" si="114"/>
        <v>0</v>
      </c>
      <c r="W100" s="207">
        <f t="shared" ca="1" si="115"/>
        <v>0</v>
      </c>
      <c r="X100" s="207">
        <f t="shared" ca="1" si="116"/>
        <v>0</v>
      </c>
      <c r="Y100" s="207">
        <f t="shared" ca="1" si="117"/>
        <v>0</v>
      </c>
      <c r="Z100" s="207">
        <f t="shared" ca="1" si="118"/>
        <v>0</v>
      </c>
      <c r="AA100" s="208">
        <f t="shared" ca="1" si="119"/>
        <v>0</v>
      </c>
      <c r="AB100" s="208">
        <f t="shared" ca="1" si="120"/>
        <v>0</v>
      </c>
      <c r="AC100" s="208">
        <f t="shared" ca="1" si="121"/>
        <v>0</v>
      </c>
      <c r="AD100" s="207">
        <f t="shared" ca="1" si="122"/>
        <v>0</v>
      </c>
      <c r="AE100" s="207">
        <f t="shared" ca="1" si="123"/>
        <v>0</v>
      </c>
      <c r="AF100" s="207">
        <f t="shared" ca="1" si="124"/>
        <v>0</v>
      </c>
      <c r="AG100" s="207">
        <f t="shared" ca="1" si="125"/>
        <v>0</v>
      </c>
      <c r="AH100" s="207">
        <f t="shared" ca="1" si="126"/>
        <v>0</v>
      </c>
      <c r="AI100" s="207">
        <f t="shared" ca="1" si="127"/>
        <v>0</v>
      </c>
      <c r="AJ100" s="208">
        <f t="shared" ca="1" si="128"/>
        <v>0</v>
      </c>
      <c r="AK100" s="208">
        <f t="shared" ca="1" si="129"/>
        <v>0</v>
      </c>
      <c r="AL100" s="208">
        <f t="shared" ca="1" si="130"/>
        <v>0</v>
      </c>
      <c r="AM100" s="207">
        <f t="shared" ca="1" si="131"/>
        <v>0</v>
      </c>
      <c r="AN100" s="207">
        <f t="shared" ca="1" si="132"/>
        <v>0</v>
      </c>
      <c r="AO100" s="207">
        <f t="shared" ca="1" si="133"/>
        <v>0</v>
      </c>
      <c r="AP100" s="207">
        <f t="shared" ca="1" si="134"/>
        <v>0</v>
      </c>
      <c r="AQ100" s="207">
        <f t="shared" ca="1" si="135"/>
        <v>0</v>
      </c>
      <c r="AR100" s="207">
        <f t="shared" ca="1" si="136"/>
        <v>0</v>
      </c>
      <c r="AS100" s="208">
        <f t="shared" ca="1" si="137"/>
        <v>0</v>
      </c>
      <c r="AT100" s="208">
        <f t="shared" ca="1" si="138"/>
        <v>0</v>
      </c>
      <c r="AU100" s="208">
        <f t="shared" ca="1" si="139"/>
        <v>0</v>
      </c>
      <c r="AV100" s="207">
        <f t="shared" ca="1" si="140"/>
        <v>0</v>
      </c>
      <c r="AW100" s="207">
        <f t="shared" ca="1" si="141"/>
        <v>0</v>
      </c>
      <c r="AX100" s="207">
        <f t="shared" ca="1" si="142"/>
        <v>0</v>
      </c>
      <c r="AY100" s="207">
        <f t="shared" ca="1" si="143"/>
        <v>0</v>
      </c>
      <c r="AZ100" s="207">
        <f t="shared" ca="1" si="144"/>
        <v>0</v>
      </c>
      <c r="BA100" s="207">
        <f t="shared" ca="1" si="145"/>
        <v>0</v>
      </c>
      <c r="BB100" s="207">
        <f t="shared" ca="1" si="146"/>
        <v>0</v>
      </c>
      <c r="BC100" s="207">
        <f t="shared" ca="1" si="147"/>
        <v>0</v>
      </c>
      <c r="BD100" s="207">
        <f t="shared" ca="1" si="148"/>
        <v>0</v>
      </c>
      <c r="BE100" s="208">
        <f t="shared" ca="1" si="149"/>
        <v>0</v>
      </c>
      <c r="BF100" s="208">
        <f t="shared" ca="1" si="150"/>
        <v>0</v>
      </c>
      <c r="BG100" s="208">
        <f t="shared" ca="1" si="151"/>
        <v>0</v>
      </c>
      <c r="BH100" s="207">
        <f t="shared" ca="1" si="152"/>
        <v>0</v>
      </c>
      <c r="BI100" s="207">
        <f t="shared" ca="1" si="153"/>
        <v>0</v>
      </c>
      <c r="BJ100" s="207">
        <f t="shared" ca="1" si="154"/>
        <v>0</v>
      </c>
      <c r="BK100" s="209">
        <f t="shared" ca="1" si="155"/>
        <v>0</v>
      </c>
      <c r="BL100" s="209">
        <f t="shared" ca="1" si="156"/>
        <v>0</v>
      </c>
      <c r="BM100" s="209">
        <f t="shared" ca="1" si="157"/>
        <v>0</v>
      </c>
      <c r="BN100" s="4" t="str">
        <f t="shared" ca="1" si="158"/>
        <v>OK</v>
      </c>
      <c r="BO100" s="4" t="str">
        <f t="shared" ca="1" si="159"/>
        <v>OK</v>
      </c>
    </row>
    <row r="101" spans="1:67" s="36" customFormat="1">
      <c r="A101" s="198">
        <v>97</v>
      </c>
      <c r="B101" s="204">
        <f t="shared" ca="1" si="94"/>
        <v>0</v>
      </c>
      <c r="C101" s="205">
        <f t="shared" ca="1" si="95"/>
        <v>0</v>
      </c>
      <c r="D101" s="205">
        <f t="shared" ca="1" si="96"/>
        <v>0</v>
      </c>
      <c r="E101" s="206">
        <f t="shared" ca="1" si="97"/>
        <v>0</v>
      </c>
      <c r="F101" s="206">
        <f t="shared" ca="1" si="98"/>
        <v>0</v>
      </c>
      <c r="G101" s="206">
        <f t="shared" ca="1" si="99"/>
        <v>0</v>
      </c>
      <c r="H101" s="206">
        <f t="shared" ca="1" si="100"/>
        <v>0</v>
      </c>
      <c r="I101" s="206">
        <f t="shared" ca="1" si="101"/>
        <v>0</v>
      </c>
      <c r="J101" s="206">
        <f t="shared" ca="1" si="102"/>
        <v>0</v>
      </c>
      <c r="K101" s="206">
        <f t="shared" ca="1" si="103"/>
        <v>0</v>
      </c>
      <c r="L101" s="206">
        <f t="shared" ca="1" si="104"/>
        <v>0</v>
      </c>
      <c r="M101" s="206">
        <f t="shared" ca="1" si="105"/>
        <v>0</v>
      </c>
      <c r="N101" s="206">
        <f t="shared" ca="1" si="106"/>
        <v>0</v>
      </c>
      <c r="O101" s="206">
        <f t="shared" ca="1" si="107"/>
        <v>0</v>
      </c>
      <c r="P101" s="206">
        <f t="shared" ca="1" si="108"/>
        <v>0</v>
      </c>
      <c r="Q101" s="206">
        <f t="shared" ca="1" si="109"/>
        <v>0</v>
      </c>
      <c r="R101" s="206">
        <f t="shared" ca="1" si="110"/>
        <v>0</v>
      </c>
      <c r="S101" s="206">
        <f t="shared" ca="1" si="111"/>
        <v>0</v>
      </c>
      <c r="T101" s="206">
        <f t="shared" ca="1" si="112"/>
        <v>0</v>
      </c>
      <c r="U101" s="207">
        <f t="shared" ca="1" si="113"/>
        <v>0</v>
      </c>
      <c r="V101" s="207">
        <f t="shared" ca="1" si="114"/>
        <v>0</v>
      </c>
      <c r="W101" s="207">
        <f t="shared" ca="1" si="115"/>
        <v>0</v>
      </c>
      <c r="X101" s="207">
        <f t="shared" ca="1" si="116"/>
        <v>0</v>
      </c>
      <c r="Y101" s="207">
        <f t="shared" ca="1" si="117"/>
        <v>0</v>
      </c>
      <c r="Z101" s="207">
        <f t="shared" ca="1" si="118"/>
        <v>0</v>
      </c>
      <c r="AA101" s="208">
        <f t="shared" ca="1" si="119"/>
        <v>0</v>
      </c>
      <c r="AB101" s="208">
        <f t="shared" ca="1" si="120"/>
        <v>0</v>
      </c>
      <c r="AC101" s="208">
        <f t="shared" ca="1" si="121"/>
        <v>0</v>
      </c>
      <c r="AD101" s="207">
        <f t="shared" ca="1" si="122"/>
        <v>0</v>
      </c>
      <c r="AE101" s="207">
        <f t="shared" ca="1" si="123"/>
        <v>0</v>
      </c>
      <c r="AF101" s="207">
        <f t="shared" ca="1" si="124"/>
        <v>0</v>
      </c>
      <c r="AG101" s="207">
        <f t="shared" ca="1" si="125"/>
        <v>0</v>
      </c>
      <c r="AH101" s="207">
        <f t="shared" ca="1" si="126"/>
        <v>0</v>
      </c>
      <c r="AI101" s="207">
        <f t="shared" ca="1" si="127"/>
        <v>0</v>
      </c>
      <c r="AJ101" s="208">
        <f t="shared" ca="1" si="128"/>
        <v>0</v>
      </c>
      <c r="AK101" s="208">
        <f t="shared" ca="1" si="129"/>
        <v>0</v>
      </c>
      <c r="AL101" s="208">
        <f t="shared" ca="1" si="130"/>
        <v>0</v>
      </c>
      <c r="AM101" s="207">
        <f t="shared" ca="1" si="131"/>
        <v>0</v>
      </c>
      <c r="AN101" s="207">
        <f t="shared" ca="1" si="132"/>
        <v>0</v>
      </c>
      <c r="AO101" s="207">
        <f t="shared" ca="1" si="133"/>
        <v>0</v>
      </c>
      <c r="AP101" s="207">
        <f t="shared" ca="1" si="134"/>
        <v>0</v>
      </c>
      <c r="AQ101" s="207">
        <f t="shared" ca="1" si="135"/>
        <v>0</v>
      </c>
      <c r="AR101" s="207">
        <f t="shared" ca="1" si="136"/>
        <v>0</v>
      </c>
      <c r="AS101" s="208">
        <f t="shared" ca="1" si="137"/>
        <v>0</v>
      </c>
      <c r="AT101" s="208">
        <f t="shared" ca="1" si="138"/>
        <v>0</v>
      </c>
      <c r="AU101" s="208">
        <f t="shared" ca="1" si="139"/>
        <v>0</v>
      </c>
      <c r="AV101" s="207">
        <f t="shared" ca="1" si="140"/>
        <v>0</v>
      </c>
      <c r="AW101" s="207">
        <f t="shared" ca="1" si="141"/>
        <v>0</v>
      </c>
      <c r="AX101" s="207">
        <f t="shared" ca="1" si="142"/>
        <v>0</v>
      </c>
      <c r="AY101" s="207">
        <f t="shared" ca="1" si="143"/>
        <v>0</v>
      </c>
      <c r="AZ101" s="207">
        <f t="shared" ca="1" si="144"/>
        <v>0</v>
      </c>
      <c r="BA101" s="207">
        <f t="shared" ca="1" si="145"/>
        <v>0</v>
      </c>
      <c r="BB101" s="207">
        <f t="shared" ca="1" si="146"/>
        <v>0</v>
      </c>
      <c r="BC101" s="207">
        <f t="shared" ca="1" si="147"/>
        <v>0</v>
      </c>
      <c r="BD101" s="207">
        <f t="shared" ca="1" si="148"/>
        <v>0</v>
      </c>
      <c r="BE101" s="208">
        <f t="shared" ca="1" si="149"/>
        <v>0</v>
      </c>
      <c r="BF101" s="208">
        <f t="shared" ca="1" si="150"/>
        <v>0</v>
      </c>
      <c r="BG101" s="208">
        <f t="shared" ca="1" si="151"/>
        <v>0</v>
      </c>
      <c r="BH101" s="207">
        <f t="shared" ca="1" si="152"/>
        <v>0</v>
      </c>
      <c r="BI101" s="207">
        <f t="shared" ca="1" si="153"/>
        <v>0</v>
      </c>
      <c r="BJ101" s="207">
        <f t="shared" ca="1" si="154"/>
        <v>0</v>
      </c>
      <c r="BK101" s="209">
        <f t="shared" ca="1" si="155"/>
        <v>0</v>
      </c>
      <c r="BL101" s="209">
        <f t="shared" ca="1" si="156"/>
        <v>0</v>
      </c>
      <c r="BM101" s="209">
        <f t="shared" ca="1" si="157"/>
        <v>0</v>
      </c>
      <c r="BN101" s="4" t="str">
        <f t="shared" ca="1" si="158"/>
        <v>OK</v>
      </c>
      <c r="BO101" s="4" t="str">
        <f t="shared" ca="1" si="159"/>
        <v>OK</v>
      </c>
    </row>
    <row r="102" spans="1:67" s="36" customFormat="1">
      <c r="A102" s="198">
        <v>98</v>
      </c>
      <c r="B102" s="204">
        <f t="shared" ca="1" si="94"/>
        <v>0</v>
      </c>
      <c r="C102" s="205">
        <f t="shared" ca="1" si="95"/>
        <v>0</v>
      </c>
      <c r="D102" s="205">
        <f t="shared" ca="1" si="96"/>
        <v>0</v>
      </c>
      <c r="E102" s="206">
        <f t="shared" ca="1" si="97"/>
        <v>0</v>
      </c>
      <c r="F102" s="206">
        <f t="shared" ca="1" si="98"/>
        <v>0</v>
      </c>
      <c r="G102" s="206">
        <f t="shared" ca="1" si="99"/>
        <v>0</v>
      </c>
      <c r="H102" s="206">
        <f t="shared" ca="1" si="100"/>
        <v>0</v>
      </c>
      <c r="I102" s="206">
        <f t="shared" ca="1" si="101"/>
        <v>0</v>
      </c>
      <c r="J102" s="206">
        <f t="shared" ca="1" si="102"/>
        <v>0</v>
      </c>
      <c r="K102" s="206">
        <f t="shared" ca="1" si="103"/>
        <v>0</v>
      </c>
      <c r="L102" s="206">
        <f t="shared" ca="1" si="104"/>
        <v>0</v>
      </c>
      <c r="M102" s="206">
        <f t="shared" ca="1" si="105"/>
        <v>0</v>
      </c>
      <c r="N102" s="206">
        <f t="shared" ca="1" si="106"/>
        <v>0</v>
      </c>
      <c r="O102" s="206">
        <f t="shared" ca="1" si="107"/>
        <v>0</v>
      </c>
      <c r="P102" s="206">
        <f t="shared" ca="1" si="108"/>
        <v>0</v>
      </c>
      <c r="Q102" s="206">
        <f t="shared" ca="1" si="109"/>
        <v>0</v>
      </c>
      <c r="R102" s="206">
        <f t="shared" ca="1" si="110"/>
        <v>0</v>
      </c>
      <c r="S102" s="206">
        <f t="shared" ca="1" si="111"/>
        <v>0</v>
      </c>
      <c r="T102" s="206">
        <f t="shared" ca="1" si="112"/>
        <v>0</v>
      </c>
      <c r="U102" s="207">
        <f t="shared" ca="1" si="113"/>
        <v>0</v>
      </c>
      <c r="V102" s="207">
        <f t="shared" ca="1" si="114"/>
        <v>0</v>
      </c>
      <c r="W102" s="207">
        <f t="shared" ca="1" si="115"/>
        <v>0</v>
      </c>
      <c r="X102" s="207">
        <f t="shared" ca="1" si="116"/>
        <v>0</v>
      </c>
      <c r="Y102" s="207">
        <f t="shared" ca="1" si="117"/>
        <v>0</v>
      </c>
      <c r="Z102" s="207">
        <f t="shared" ca="1" si="118"/>
        <v>0</v>
      </c>
      <c r="AA102" s="208">
        <f t="shared" ca="1" si="119"/>
        <v>0</v>
      </c>
      <c r="AB102" s="208">
        <f t="shared" ca="1" si="120"/>
        <v>0</v>
      </c>
      <c r="AC102" s="208">
        <f t="shared" ca="1" si="121"/>
        <v>0</v>
      </c>
      <c r="AD102" s="207">
        <f t="shared" ca="1" si="122"/>
        <v>0</v>
      </c>
      <c r="AE102" s="207">
        <f t="shared" ca="1" si="123"/>
        <v>0</v>
      </c>
      <c r="AF102" s="207">
        <f t="shared" ca="1" si="124"/>
        <v>0</v>
      </c>
      <c r="AG102" s="207">
        <f t="shared" ca="1" si="125"/>
        <v>0</v>
      </c>
      <c r="AH102" s="207">
        <f t="shared" ca="1" si="126"/>
        <v>0</v>
      </c>
      <c r="AI102" s="207">
        <f t="shared" ca="1" si="127"/>
        <v>0</v>
      </c>
      <c r="AJ102" s="208">
        <f t="shared" ca="1" si="128"/>
        <v>0</v>
      </c>
      <c r="AK102" s="208">
        <f t="shared" ca="1" si="129"/>
        <v>0</v>
      </c>
      <c r="AL102" s="208">
        <f t="shared" ca="1" si="130"/>
        <v>0</v>
      </c>
      <c r="AM102" s="207">
        <f t="shared" ca="1" si="131"/>
        <v>0</v>
      </c>
      <c r="AN102" s="207">
        <f t="shared" ca="1" si="132"/>
        <v>0</v>
      </c>
      <c r="AO102" s="207">
        <f t="shared" ca="1" si="133"/>
        <v>0</v>
      </c>
      <c r="AP102" s="207">
        <f t="shared" ca="1" si="134"/>
        <v>0</v>
      </c>
      <c r="AQ102" s="207">
        <f t="shared" ca="1" si="135"/>
        <v>0</v>
      </c>
      <c r="AR102" s="207">
        <f t="shared" ca="1" si="136"/>
        <v>0</v>
      </c>
      <c r="AS102" s="208">
        <f t="shared" ca="1" si="137"/>
        <v>0</v>
      </c>
      <c r="AT102" s="208">
        <f t="shared" ca="1" si="138"/>
        <v>0</v>
      </c>
      <c r="AU102" s="208">
        <f t="shared" ca="1" si="139"/>
        <v>0</v>
      </c>
      <c r="AV102" s="207">
        <f t="shared" ca="1" si="140"/>
        <v>0</v>
      </c>
      <c r="AW102" s="207">
        <f t="shared" ca="1" si="141"/>
        <v>0</v>
      </c>
      <c r="AX102" s="207">
        <f t="shared" ca="1" si="142"/>
        <v>0</v>
      </c>
      <c r="AY102" s="207">
        <f t="shared" ca="1" si="143"/>
        <v>0</v>
      </c>
      <c r="AZ102" s="207">
        <f t="shared" ca="1" si="144"/>
        <v>0</v>
      </c>
      <c r="BA102" s="207">
        <f t="shared" ca="1" si="145"/>
        <v>0</v>
      </c>
      <c r="BB102" s="207">
        <f t="shared" ca="1" si="146"/>
        <v>0</v>
      </c>
      <c r="BC102" s="207">
        <f t="shared" ca="1" si="147"/>
        <v>0</v>
      </c>
      <c r="BD102" s="207">
        <f t="shared" ca="1" si="148"/>
        <v>0</v>
      </c>
      <c r="BE102" s="208">
        <f t="shared" ca="1" si="149"/>
        <v>0</v>
      </c>
      <c r="BF102" s="208">
        <f t="shared" ca="1" si="150"/>
        <v>0</v>
      </c>
      <c r="BG102" s="208">
        <f t="shared" ca="1" si="151"/>
        <v>0</v>
      </c>
      <c r="BH102" s="207">
        <f t="shared" ca="1" si="152"/>
        <v>0</v>
      </c>
      <c r="BI102" s="207">
        <f t="shared" ca="1" si="153"/>
        <v>0</v>
      </c>
      <c r="BJ102" s="207">
        <f t="shared" ca="1" si="154"/>
        <v>0</v>
      </c>
      <c r="BK102" s="209">
        <f t="shared" ca="1" si="155"/>
        <v>0</v>
      </c>
      <c r="BL102" s="209">
        <f t="shared" ca="1" si="156"/>
        <v>0</v>
      </c>
      <c r="BM102" s="209">
        <f t="shared" ca="1" si="157"/>
        <v>0</v>
      </c>
      <c r="BN102" s="4" t="str">
        <f t="shared" ca="1" si="158"/>
        <v>OK</v>
      </c>
      <c r="BO102" s="4" t="str">
        <f t="shared" ca="1" si="159"/>
        <v>OK</v>
      </c>
    </row>
    <row r="103" spans="1:67" s="36" customFormat="1">
      <c r="A103" s="198">
        <v>99</v>
      </c>
      <c r="B103" s="204">
        <f t="shared" ca="1" si="94"/>
        <v>0</v>
      </c>
      <c r="C103" s="205">
        <f t="shared" ca="1" si="95"/>
        <v>0</v>
      </c>
      <c r="D103" s="205">
        <f t="shared" ca="1" si="96"/>
        <v>0</v>
      </c>
      <c r="E103" s="206">
        <f t="shared" ca="1" si="97"/>
        <v>0</v>
      </c>
      <c r="F103" s="206">
        <f t="shared" ca="1" si="98"/>
        <v>0</v>
      </c>
      <c r="G103" s="206">
        <f t="shared" ca="1" si="99"/>
        <v>0</v>
      </c>
      <c r="H103" s="206">
        <f t="shared" ca="1" si="100"/>
        <v>0</v>
      </c>
      <c r="I103" s="206">
        <f t="shared" ca="1" si="101"/>
        <v>0</v>
      </c>
      <c r="J103" s="206">
        <f t="shared" ca="1" si="102"/>
        <v>0</v>
      </c>
      <c r="K103" s="206">
        <f t="shared" ca="1" si="103"/>
        <v>0</v>
      </c>
      <c r="L103" s="206">
        <f t="shared" ca="1" si="104"/>
        <v>0</v>
      </c>
      <c r="M103" s="206">
        <f t="shared" ca="1" si="105"/>
        <v>0</v>
      </c>
      <c r="N103" s="206">
        <f t="shared" ca="1" si="106"/>
        <v>0</v>
      </c>
      <c r="O103" s="206">
        <f t="shared" ca="1" si="107"/>
        <v>0</v>
      </c>
      <c r="P103" s="206">
        <f t="shared" ca="1" si="108"/>
        <v>0</v>
      </c>
      <c r="Q103" s="206">
        <f t="shared" ca="1" si="109"/>
        <v>0</v>
      </c>
      <c r="R103" s="206">
        <f t="shared" ca="1" si="110"/>
        <v>0</v>
      </c>
      <c r="S103" s="206">
        <f t="shared" ca="1" si="111"/>
        <v>0</v>
      </c>
      <c r="T103" s="206">
        <f t="shared" ca="1" si="112"/>
        <v>0</v>
      </c>
      <c r="U103" s="207">
        <f t="shared" ca="1" si="113"/>
        <v>0</v>
      </c>
      <c r="V103" s="207">
        <f t="shared" ca="1" si="114"/>
        <v>0</v>
      </c>
      <c r="W103" s="207">
        <f t="shared" ca="1" si="115"/>
        <v>0</v>
      </c>
      <c r="X103" s="207">
        <f t="shared" ca="1" si="116"/>
        <v>0</v>
      </c>
      <c r="Y103" s="207">
        <f t="shared" ca="1" si="117"/>
        <v>0</v>
      </c>
      <c r="Z103" s="207">
        <f t="shared" ca="1" si="118"/>
        <v>0</v>
      </c>
      <c r="AA103" s="208">
        <f t="shared" ca="1" si="119"/>
        <v>0</v>
      </c>
      <c r="AB103" s="208">
        <f t="shared" ca="1" si="120"/>
        <v>0</v>
      </c>
      <c r="AC103" s="208">
        <f t="shared" ca="1" si="121"/>
        <v>0</v>
      </c>
      <c r="AD103" s="207">
        <f t="shared" ca="1" si="122"/>
        <v>0</v>
      </c>
      <c r="AE103" s="207">
        <f t="shared" ca="1" si="123"/>
        <v>0</v>
      </c>
      <c r="AF103" s="207">
        <f t="shared" ca="1" si="124"/>
        <v>0</v>
      </c>
      <c r="AG103" s="207">
        <f t="shared" ca="1" si="125"/>
        <v>0</v>
      </c>
      <c r="AH103" s="207">
        <f t="shared" ca="1" si="126"/>
        <v>0</v>
      </c>
      <c r="AI103" s="207">
        <f t="shared" ca="1" si="127"/>
        <v>0</v>
      </c>
      <c r="AJ103" s="208">
        <f t="shared" ca="1" si="128"/>
        <v>0</v>
      </c>
      <c r="AK103" s="208">
        <f t="shared" ca="1" si="129"/>
        <v>0</v>
      </c>
      <c r="AL103" s="208">
        <f t="shared" ca="1" si="130"/>
        <v>0</v>
      </c>
      <c r="AM103" s="207">
        <f t="shared" ca="1" si="131"/>
        <v>0</v>
      </c>
      <c r="AN103" s="207">
        <f t="shared" ca="1" si="132"/>
        <v>0</v>
      </c>
      <c r="AO103" s="207">
        <f t="shared" ca="1" si="133"/>
        <v>0</v>
      </c>
      <c r="AP103" s="207">
        <f t="shared" ca="1" si="134"/>
        <v>0</v>
      </c>
      <c r="AQ103" s="207">
        <f t="shared" ca="1" si="135"/>
        <v>0</v>
      </c>
      <c r="AR103" s="207">
        <f t="shared" ca="1" si="136"/>
        <v>0</v>
      </c>
      <c r="AS103" s="208">
        <f t="shared" ca="1" si="137"/>
        <v>0</v>
      </c>
      <c r="AT103" s="208">
        <f t="shared" ca="1" si="138"/>
        <v>0</v>
      </c>
      <c r="AU103" s="208">
        <f t="shared" ca="1" si="139"/>
        <v>0</v>
      </c>
      <c r="AV103" s="207">
        <f t="shared" ca="1" si="140"/>
        <v>0</v>
      </c>
      <c r="AW103" s="207">
        <f t="shared" ca="1" si="141"/>
        <v>0</v>
      </c>
      <c r="AX103" s="207">
        <f t="shared" ca="1" si="142"/>
        <v>0</v>
      </c>
      <c r="AY103" s="207">
        <f t="shared" ca="1" si="143"/>
        <v>0</v>
      </c>
      <c r="AZ103" s="207">
        <f t="shared" ca="1" si="144"/>
        <v>0</v>
      </c>
      <c r="BA103" s="207">
        <f t="shared" ca="1" si="145"/>
        <v>0</v>
      </c>
      <c r="BB103" s="207">
        <f t="shared" ca="1" si="146"/>
        <v>0</v>
      </c>
      <c r="BC103" s="207">
        <f t="shared" ca="1" si="147"/>
        <v>0</v>
      </c>
      <c r="BD103" s="207">
        <f t="shared" ca="1" si="148"/>
        <v>0</v>
      </c>
      <c r="BE103" s="208">
        <f t="shared" ca="1" si="149"/>
        <v>0</v>
      </c>
      <c r="BF103" s="208">
        <f t="shared" ca="1" si="150"/>
        <v>0</v>
      </c>
      <c r="BG103" s="208">
        <f t="shared" ca="1" si="151"/>
        <v>0</v>
      </c>
      <c r="BH103" s="207">
        <f t="shared" ca="1" si="152"/>
        <v>0</v>
      </c>
      <c r="BI103" s="207">
        <f t="shared" ca="1" si="153"/>
        <v>0</v>
      </c>
      <c r="BJ103" s="207">
        <f t="shared" ca="1" si="154"/>
        <v>0</v>
      </c>
      <c r="BK103" s="209">
        <f t="shared" ca="1" si="155"/>
        <v>0</v>
      </c>
      <c r="BL103" s="209">
        <f t="shared" ca="1" si="156"/>
        <v>0</v>
      </c>
      <c r="BM103" s="209">
        <f t="shared" ca="1" si="157"/>
        <v>0</v>
      </c>
      <c r="BN103" s="4" t="str">
        <f t="shared" ca="1" si="158"/>
        <v>OK</v>
      </c>
      <c r="BO103" s="4" t="str">
        <f t="shared" ca="1" si="159"/>
        <v>OK</v>
      </c>
    </row>
    <row r="104" spans="1:67" s="36" customFormat="1">
      <c r="A104" s="198">
        <v>100</v>
      </c>
      <c r="B104" s="204">
        <f t="shared" ca="1" si="94"/>
        <v>0</v>
      </c>
      <c r="C104" s="205">
        <f t="shared" ca="1" si="95"/>
        <v>0</v>
      </c>
      <c r="D104" s="205">
        <f t="shared" ca="1" si="96"/>
        <v>0</v>
      </c>
      <c r="E104" s="206">
        <f t="shared" ca="1" si="97"/>
        <v>0</v>
      </c>
      <c r="F104" s="206">
        <f t="shared" ca="1" si="98"/>
        <v>0</v>
      </c>
      <c r="G104" s="206">
        <f t="shared" ca="1" si="99"/>
        <v>0</v>
      </c>
      <c r="H104" s="206">
        <f t="shared" ca="1" si="100"/>
        <v>0</v>
      </c>
      <c r="I104" s="206">
        <f t="shared" ca="1" si="101"/>
        <v>0</v>
      </c>
      <c r="J104" s="206">
        <f t="shared" ca="1" si="102"/>
        <v>0</v>
      </c>
      <c r="K104" s="206">
        <f t="shared" ca="1" si="103"/>
        <v>0</v>
      </c>
      <c r="L104" s="206">
        <f t="shared" ca="1" si="104"/>
        <v>0</v>
      </c>
      <c r="M104" s="206">
        <f t="shared" ca="1" si="105"/>
        <v>0</v>
      </c>
      <c r="N104" s="206">
        <f t="shared" ca="1" si="106"/>
        <v>0</v>
      </c>
      <c r="O104" s="206">
        <f t="shared" ca="1" si="107"/>
        <v>0</v>
      </c>
      <c r="P104" s="206">
        <f t="shared" ca="1" si="108"/>
        <v>0</v>
      </c>
      <c r="Q104" s="206">
        <f t="shared" ca="1" si="109"/>
        <v>0</v>
      </c>
      <c r="R104" s="206">
        <f t="shared" ca="1" si="110"/>
        <v>0</v>
      </c>
      <c r="S104" s="206">
        <f t="shared" ca="1" si="111"/>
        <v>0</v>
      </c>
      <c r="T104" s="206">
        <f t="shared" ca="1" si="112"/>
        <v>0</v>
      </c>
      <c r="U104" s="207">
        <f t="shared" ca="1" si="113"/>
        <v>0</v>
      </c>
      <c r="V104" s="207">
        <f t="shared" ca="1" si="114"/>
        <v>0</v>
      </c>
      <c r="W104" s="207">
        <f t="shared" ca="1" si="115"/>
        <v>0</v>
      </c>
      <c r="X104" s="207">
        <f t="shared" ca="1" si="116"/>
        <v>0</v>
      </c>
      <c r="Y104" s="207">
        <f t="shared" ca="1" si="117"/>
        <v>0</v>
      </c>
      <c r="Z104" s="207">
        <f t="shared" ca="1" si="118"/>
        <v>0</v>
      </c>
      <c r="AA104" s="208">
        <f t="shared" ca="1" si="119"/>
        <v>0</v>
      </c>
      <c r="AB104" s="208">
        <f t="shared" ca="1" si="120"/>
        <v>0</v>
      </c>
      <c r="AC104" s="208">
        <f t="shared" ca="1" si="121"/>
        <v>0</v>
      </c>
      <c r="AD104" s="207">
        <f t="shared" ca="1" si="122"/>
        <v>0</v>
      </c>
      <c r="AE104" s="207">
        <f t="shared" ca="1" si="123"/>
        <v>0</v>
      </c>
      <c r="AF104" s="207">
        <f t="shared" ca="1" si="124"/>
        <v>0</v>
      </c>
      <c r="AG104" s="207">
        <f t="shared" ca="1" si="125"/>
        <v>0</v>
      </c>
      <c r="AH104" s="207">
        <f t="shared" ca="1" si="126"/>
        <v>0</v>
      </c>
      <c r="AI104" s="207">
        <f t="shared" ca="1" si="127"/>
        <v>0</v>
      </c>
      <c r="AJ104" s="208">
        <f t="shared" ca="1" si="128"/>
        <v>0</v>
      </c>
      <c r="AK104" s="208">
        <f t="shared" ca="1" si="129"/>
        <v>0</v>
      </c>
      <c r="AL104" s="208">
        <f t="shared" ca="1" si="130"/>
        <v>0</v>
      </c>
      <c r="AM104" s="207">
        <f t="shared" ca="1" si="131"/>
        <v>0</v>
      </c>
      <c r="AN104" s="207">
        <f t="shared" ca="1" si="132"/>
        <v>0</v>
      </c>
      <c r="AO104" s="207">
        <f t="shared" ca="1" si="133"/>
        <v>0</v>
      </c>
      <c r="AP104" s="207">
        <f t="shared" ca="1" si="134"/>
        <v>0</v>
      </c>
      <c r="AQ104" s="207">
        <f t="shared" ca="1" si="135"/>
        <v>0</v>
      </c>
      <c r="AR104" s="207">
        <f t="shared" ca="1" si="136"/>
        <v>0</v>
      </c>
      <c r="AS104" s="208">
        <f t="shared" ca="1" si="137"/>
        <v>0</v>
      </c>
      <c r="AT104" s="208">
        <f t="shared" ca="1" si="138"/>
        <v>0</v>
      </c>
      <c r="AU104" s="208">
        <f t="shared" ca="1" si="139"/>
        <v>0</v>
      </c>
      <c r="AV104" s="207">
        <f t="shared" ca="1" si="140"/>
        <v>0</v>
      </c>
      <c r="AW104" s="207">
        <f t="shared" ca="1" si="141"/>
        <v>0</v>
      </c>
      <c r="AX104" s="207">
        <f t="shared" ca="1" si="142"/>
        <v>0</v>
      </c>
      <c r="AY104" s="207">
        <f t="shared" ca="1" si="143"/>
        <v>0</v>
      </c>
      <c r="AZ104" s="207">
        <f t="shared" ca="1" si="144"/>
        <v>0</v>
      </c>
      <c r="BA104" s="207">
        <f t="shared" ca="1" si="145"/>
        <v>0</v>
      </c>
      <c r="BB104" s="207">
        <f t="shared" ca="1" si="146"/>
        <v>0</v>
      </c>
      <c r="BC104" s="207">
        <f t="shared" ca="1" si="147"/>
        <v>0</v>
      </c>
      <c r="BD104" s="207">
        <f t="shared" ca="1" si="148"/>
        <v>0</v>
      </c>
      <c r="BE104" s="208">
        <f t="shared" ca="1" si="149"/>
        <v>0</v>
      </c>
      <c r="BF104" s="208">
        <f t="shared" ca="1" si="150"/>
        <v>0</v>
      </c>
      <c r="BG104" s="208">
        <f t="shared" ca="1" si="151"/>
        <v>0</v>
      </c>
      <c r="BH104" s="207">
        <f t="shared" ca="1" si="152"/>
        <v>0</v>
      </c>
      <c r="BI104" s="207">
        <f t="shared" ca="1" si="153"/>
        <v>0</v>
      </c>
      <c r="BJ104" s="207">
        <f t="shared" ca="1" si="154"/>
        <v>0</v>
      </c>
      <c r="BK104" s="209">
        <f t="shared" ca="1" si="155"/>
        <v>0</v>
      </c>
      <c r="BL104" s="209">
        <f t="shared" ca="1" si="156"/>
        <v>0</v>
      </c>
      <c r="BM104" s="209">
        <f t="shared" ca="1" si="157"/>
        <v>0</v>
      </c>
      <c r="BN104" s="4" t="str">
        <f t="shared" ca="1" si="158"/>
        <v>OK</v>
      </c>
      <c r="BO104" s="4" t="str">
        <f t="shared" ca="1" si="159"/>
        <v>OK</v>
      </c>
    </row>
  </sheetData>
  <sheetProtection algorithmName="SHA-512" hashValue="N3xYoI3iRWiegmxVfovmK4utUnq/JuoXDrzZNzIdAJlwGzY9aQM3mQ2NE9j3gc2hImlXivkzHIVKS/W3979f3Q==" saltValue="aJvPq4yXjlZQrVw8j88Q5w==" spinCount="100000" sheet="1" objects="1" scenarios="1"/>
  <mergeCells count="35">
    <mergeCell ref="U2:W2"/>
    <mergeCell ref="X2:Z2"/>
    <mergeCell ref="AA2:AC2"/>
    <mergeCell ref="AD2:AF2"/>
    <mergeCell ref="I2:I3"/>
    <mergeCell ref="K2:K3"/>
    <mergeCell ref="M2:M3"/>
    <mergeCell ref="O2:O3"/>
    <mergeCell ref="Q2:Q3"/>
    <mergeCell ref="S2:S3"/>
    <mergeCell ref="R2:R3"/>
    <mergeCell ref="T2:T3"/>
    <mergeCell ref="G2:G3"/>
    <mergeCell ref="A2:A3"/>
    <mergeCell ref="B2:B3"/>
    <mergeCell ref="E2:E3"/>
    <mergeCell ref="C2:C3"/>
    <mergeCell ref="D2:D3"/>
    <mergeCell ref="F2:F3"/>
    <mergeCell ref="BH2:BJ2"/>
    <mergeCell ref="BK2:BM2"/>
    <mergeCell ref="H2:H3"/>
    <mergeCell ref="J2:J3"/>
    <mergeCell ref="L2:L3"/>
    <mergeCell ref="N2:N3"/>
    <mergeCell ref="P2:P3"/>
    <mergeCell ref="BB2:BD2"/>
    <mergeCell ref="BE2:BG2"/>
    <mergeCell ref="AJ2:AL2"/>
    <mergeCell ref="AG2:AI2"/>
    <mergeCell ref="AY2:BA2"/>
    <mergeCell ref="AM2:AO2"/>
    <mergeCell ref="AV2:AX2"/>
    <mergeCell ref="AS2:AU2"/>
    <mergeCell ref="AP2:AR2"/>
  </mergeCells>
  <phoneticPr fontId="2"/>
  <conditionalFormatting sqref="BN4:BN104">
    <cfRule type="expression" dxfId="7700" priority="1">
      <formula>$BN$4="NG"</formula>
    </cfRule>
  </conditionalFormatting>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B47E85-9413-4F9B-BD1A-C695B16769D5}">
  <sheetPr>
    <pageSetUpPr fitToPage="1"/>
  </sheetPr>
  <dimension ref="A1:W154"/>
  <sheetViews>
    <sheetView view="pageBreakPreview" topLeftCell="C3" zoomScale="80" zoomScaleNormal="100" zoomScaleSheetLayoutView="80" workbookViewId="0">
      <selection activeCell="P3" sqref="P3:P5 H11:H25 K11:K25 C26 F26:L27 O33:R39 L40:O40 O44:R50 L51:O51 O55:R61 L62:O62 O66:R72 L73:O73 O77:O83 R77:R83 L84:O84 O88:R94 L95:O95 O99:R105 L106:O106 O110:R116 L117:O117 C120:G128 P120 Q120:R126 P123:P125 P127:R128 K139 P144"/>
    </sheetView>
  </sheetViews>
  <sheetFormatPr defaultColWidth="9" defaultRowHeight="22.5" customHeight="1"/>
  <cols>
    <col min="1" max="15" width="14.6328125" style="48" customWidth="1"/>
    <col min="16" max="16" width="23.26953125" style="49" customWidth="1"/>
    <col min="17" max="17" width="23.453125" style="48" bestFit="1" customWidth="1"/>
    <col min="18" max="18" width="18.90625" style="48" bestFit="1" customWidth="1"/>
    <col min="19" max="19" width="11.08984375" style="48" bestFit="1" customWidth="1"/>
    <col min="20" max="20" width="27.26953125" style="48" customWidth="1"/>
    <col min="21" max="21" width="8.90625" style="48" customWidth="1"/>
    <col min="22" max="16384" width="9" style="48"/>
  </cols>
  <sheetData>
    <row r="1" spans="1:19" s="35" customFormat="1" ht="22.5" customHeight="1">
      <c r="A1" s="178" t="s">
        <v>285</v>
      </c>
      <c r="B1" s="178"/>
      <c r="C1" s="178"/>
      <c r="D1" s="178"/>
      <c r="E1" s="178"/>
      <c r="F1" s="178"/>
      <c r="G1" s="178"/>
      <c r="H1" s="178"/>
      <c r="I1" s="178"/>
      <c r="J1" s="178"/>
      <c r="K1" s="178"/>
      <c r="L1" s="178"/>
      <c r="M1" s="178"/>
      <c r="N1" s="178"/>
      <c r="O1" s="178"/>
      <c r="P1" s="34" t="s">
        <v>58</v>
      </c>
    </row>
    <row r="2" spans="1:19" s="36" customFormat="1" ht="13">
      <c r="A2" s="36" t="s">
        <v>89</v>
      </c>
      <c r="F2" s="37"/>
      <c r="P2" s="38"/>
    </row>
    <row r="3" spans="1:19" s="36" customFormat="1" ht="22.5" customHeight="1">
      <c r="A3" s="39" t="s">
        <v>31</v>
      </c>
      <c r="B3" s="166"/>
      <c r="C3" s="167"/>
      <c r="D3" s="167"/>
      <c r="E3" s="168"/>
      <c r="F3" s="40"/>
      <c r="G3" s="40"/>
      <c r="H3" s="40"/>
      <c r="I3" s="40"/>
      <c r="J3" s="40"/>
      <c r="K3" s="40"/>
      <c r="L3" s="40"/>
      <c r="M3" s="41"/>
      <c r="N3" s="40" t="s">
        <v>148</v>
      </c>
      <c r="O3" s="40"/>
      <c r="P3" s="18" t="str">
        <f>IF(COUNTIF(P33:R154,"NG"),"要修正！","クリア ! ")</f>
        <v xml:space="preserve">クリア ! </v>
      </c>
      <c r="Q3" s="36" t="s">
        <v>113</v>
      </c>
      <c r="S3" s="38"/>
    </row>
    <row r="4" spans="1:19" s="36" customFormat="1" ht="22.5" customHeight="1">
      <c r="A4" s="39" t="s">
        <v>30</v>
      </c>
      <c r="B4" s="166"/>
      <c r="C4" s="167"/>
      <c r="D4" s="167"/>
      <c r="E4" s="168"/>
      <c r="F4" s="40"/>
      <c r="G4" s="40"/>
      <c r="H4" s="40"/>
      <c r="I4" s="40"/>
      <c r="J4" s="40"/>
      <c r="K4" s="40"/>
      <c r="L4" s="40"/>
      <c r="M4" s="42"/>
      <c r="N4" s="40" t="s">
        <v>145</v>
      </c>
      <c r="O4" s="40"/>
      <c r="P4" s="169" t="str">
        <f>IF(P3="要修正！","※「クリア！」になるようNG箇所を修正してください。","")</f>
        <v/>
      </c>
    </row>
    <row r="5" spans="1:19" s="36" customFormat="1" ht="22.5" customHeight="1">
      <c r="A5" s="39" t="s">
        <v>32</v>
      </c>
      <c r="B5" s="171"/>
      <c r="C5" s="167"/>
      <c r="D5" s="167"/>
      <c r="E5" s="168"/>
      <c r="F5" s="40"/>
      <c r="G5" s="40"/>
      <c r="H5" s="40"/>
      <c r="I5" s="40"/>
      <c r="J5" s="40"/>
      <c r="K5" s="40"/>
      <c r="L5" s="40"/>
      <c r="M5" s="43"/>
      <c r="N5" s="40" t="s">
        <v>146</v>
      </c>
      <c r="O5" s="40"/>
      <c r="P5" s="170"/>
    </row>
    <row r="6" spans="1:19" s="36" customFormat="1" ht="22.5" customHeight="1">
      <c r="A6" s="39" t="s">
        <v>33</v>
      </c>
      <c r="B6" s="166"/>
      <c r="C6" s="167"/>
      <c r="D6" s="167"/>
      <c r="E6" s="168"/>
      <c r="F6" s="40"/>
      <c r="G6" s="40"/>
      <c r="H6" s="40"/>
      <c r="I6" s="40"/>
      <c r="J6" s="40"/>
      <c r="K6" s="40"/>
      <c r="L6" s="40"/>
      <c r="M6" s="44"/>
      <c r="N6" s="40" t="s">
        <v>147</v>
      </c>
      <c r="O6" s="40"/>
      <c r="P6" s="45"/>
      <c r="Q6" s="46"/>
    </row>
    <row r="7" spans="1:19" s="36" customFormat="1" ht="22.5" customHeight="1">
      <c r="E7" s="47"/>
      <c r="F7" s="47"/>
      <c r="G7" s="47"/>
      <c r="H7" s="47"/>
      <c r="I7" s="47"/>
      <c r="J7" s="47"/>
      <c r="K7" s="47"/>
      <c r="L7" s="47"/>
      <c r="M7" s="47"/>
      <c r="N7" s="47"/>
      <c r="O7" s="47"/>
      <c r="P7" s="45"/>
      <c r="Q7" s="46"/>
    </row>
    <row r="8" spans="1:19" ht="22.5" customHeight="1">
      <c r="A8" s="48" t="s">
        <v>144</v>
      </c>
    </row>
    <row r="9" spans="1:19" ht="22.5" customHeight="1">
      <c r="F9" s="139" t="s">
        <v>170</v>
      </c>
      <c r="G9" s="139"/>
      <c r="H9" s="139"/>
      <c r="I9" s="139"/>
      <c r="J9" s="139" t="s">
        <v>235</v>
      </c>
      <c r="K9" s="139"/>
      <c r="L9" s="139"/>
    </row>
    <row r="10" spans="1:19" s="17" customFormat="1" ht="22.5" customHeight="1">
      <c r="A10" s="50" t="s">
        <v>118</v>
      </c>
      <c r="B10" s="50" t="s">
        <v>139</v>
      </c>
      <c r="C10" s="50" t="s">
        <v>197</v>
      </c>
      <c r="D10" s="50" t="s">
        <v>119</v>
      </c>
      <c r="E10" s="50" t="s">
        <v>6</v>
      </c>
      <c r="F10" s="53" t="s">
        <v>275</v>
      </c>
      <c r="G10" s="53" t="s">
        <v>276</v>
      </c>
      <c r="H10" s="51" t="s">
        <v>277</v>
      </c>
      <c r="I10" s="96" t="s">
        <v>150</v>
      </c>
      <c r="J10" s="51" t="s">
        <v>278</v>
      </c>
      <c r="K10" s="52" t="s">
        <v>279</v>
      </c>
      <c r="L10" s="96" t="s">
        <v>149</v>
      </c>
      <c r="M10" s="136" t="s">
        <v>243</v>
      </c>
      <c r="N10" s="136"/>
      <c r="O10" s="142"/>
      <c r="P10" s="50" t="s">
        <v>250</v>
      </c>
      <c r="Q10" s="86" t="s">
        <v>119</v>
      </c>
      <c r="S10" s="48"/>
    </row>
    <row r="11" spans="1:19" s="17" customFormat="1" ht="22.5" customHeight="1">
      <c r="A11" s="50">
        <v>1</v>
      </c>
      <c r="B11" s="54"/>
      <c r="C11" s="55"/>
      <c r="D11" s="56"/>
      <c r="E11" s="30"/>
      <c r="F11" s="6"/>
      <c r="G11" s="6"/>
      <c r="H11" s="26">
        <f>G11-F11</f>
        <v>0</v>
      </c>
      <c r="I11" s="57"/>
      <c r="J11" s="58"/>
      <c r="K11" s="25">
        <f>J11-F11</f>
        <v>0</v>
      </c>
      <c r="L11" s="59"/>
      <c r="M11" s="172"/>
      <c r="N11" s="172"/>
      <c r="O11" s="173"/>
      <c r="P11" s="60" t="s">
        <v>252</v>
      </c>
      <c r="Q11" s="91" t="s">
        <v>156</v>
      </c>
      <c r="S11" s="48"/>
    </row>
    <row r="12" spans="1:19" s="17" customFormat="1" ht="22.5" customHeight="1">
      <c r="A12" s="50">
        <v>2</v>
      </c>
      <c r="B12" s="54"/>
      <c r="C12" s="55"/>
      <c r="D12" s="56"/>
      <c r="E12" s="30"/>
      <c r="F12" s="6"/>
      <c r="G12" s="6"/>
      <c r="H12" s="26">
        <f t="shared" ref="H12:H25" si="0">G12-F12</f>
        <v>0</v>
      </c>
      <c r="I12" s="57"/>
      <c r="J12" s="58"/>
      <c r="K12" s="25">
        <f t="shared" ref="K12:K25" si="1">J12-F12</f>
        <v>0</v>
      </c>
      <c r="L12" s="59"/>
      <c r="M12" s="172"/>
      <c r="N12" s="172"/>
      <c r="O12" s="173"/>
      <c r="P12" s="60" t="s">
        <v>251</v>
      </c>
      <c r="Q12" s="91" t="s">
        <v>158</v>
      </c>
      <c r="S12" s="48"/>
    </row>
    <row r="13" spans="1:19" s="17" customFormat="1" ht="22.5" customHeight="1">
      <c r="A13" s="50">
        <v>3</v>
      </c>
      <c r="B13" s="54"/>
      <c r="C13" s="55"/>
      <c r="D13" s="56"/>
      <c r="E13" s="30"/>
      <c r="F13" s="6"/>
      <c r="G13" s="6"/>
      <c r="H13" s="26">
        <f t="shared" si="0"/>
        <v>0</v>
      </c>
      <c r="I13" s="57"/>
      <c r="J13" s="58"/>
      <c r="K13" s="25">
        <f t="shared" si="1"/>
        <v>0</v>
      </c>
      <c r="L13" s="59"/>
      <c r="M13" s="172"/>
      <c r="N13" s="172"/>
      <c r="O13" s="173"/>
      <c r="P13" s="60" t="s">
        <v>253</v>
      </c>
      <c r="Q13" s="91" t="s">
        <v>157</v>
      </c>
      <c r="S13" s="48"/>
    </row>
    <row r="14" spans="1:19" s="17" customFormat="1" ht="22.5" customHeight="1">
      <c r="A14" s="50">
        <v>4</v>
      </c>
      <c r="B14" s="54"/>
      <c r="C14" s="55"/>
      <c r="D14" s="56"/>
      <c r="E14" s="30"/>
      <c r="F14" s="6"/>
      <c r="G14" s="6"/>
      <c r="H14" s="26">
        <f t="shared" si="0"/>
        <v>0</v>
      </c>
      <c r="I14" s="57"/>
      <c r="J14" s="58"/>
      <c r="K14" s="25">
        <f t="shared" si="1"/>
        <v>0</v>
      </c>
      <c r="L14" s="59"/>
      <c r="M14" s="172"/>
      <c r="N14" s="172"/>
      <c r="O14" s="173"/>
      <c r="P14" s="60" t="s">
        <v>254</v>
      </c>
      <c r="S14" s="48"/>
    </row>
    <row r="15" spans="1:19" s="17" customFormat="1" ht="22.5" customHeight="1">
      <c r="A15" s="50">
        <v>5</v>
      </c>
      <c r="B15" s="54"/>
      <c r="C15" s="55"/>
      <c r="D15" s="56"/>
      <c r="E15" s="30"/>
      <c r="F15" s="6"/>
      <c r="G15" s="6"/>
      <c r="H15" s="26">
        <f t="shared" si="0"/>
        <v>0</v>
      </c>
      <c r="I15" s="57"/>
      <c r="J15" s="58"/>
      <c r="K15" s="25">
        <f t="shared" si="1"/>
        <v>0</v>
      </c>
      <c r="L15" s="59"/>
      <c r="M15" s="172"/>
      <c r="N15" s="172"/>
      <c r="O15" s="173"/>
      <c r="P15" s="60" t="s">
        <v>255</v>
      </c>
      <c r="Q15" s="61"/>
      <c r="S15" s="48"/>
    </row>
    <row r="16" spans="1:19" s="17" customFormat="1" ht="22.5" customHeight="1">
      <c r="A16" s="50">
        <v>6</v>
      </c>
      <c r="B16" s="54"/>
      <c r="C16" s="55"/>
      <c r="D16" s="56"/>
      <c r="E16" s="30"/>
      <c r="F16" s="6"/>
      <c r="G16" s="62"/>
      <c r="H16" s="26">
        <f t="shared" si="0"/>
        <v>0</v>
      </c>
      <c r="I16" s="57"/>
      <c r="J16" s="58"/>
      <c r="K16" s="25">
        <f t="shared" si="1"/>
        <v>0</v>
      </c>
      <c r="L16" s="59"/>
      <c r="M16" s="172"/>
      <c r="N16" s="172"/>
      <c r="O16" s="173"/>
      <c r="P16" s="60" t="s">
        <v>256</v>
      </c>
      <c r="Q16" s="61"/>
      <c r="S16" s="48"/>
    </row>
    <row r="17" spans="1:22" s="17" customFormat="1" ht="22.5" customHeight="1">
      <c r="A17" s="50">
        <v>7</v>
      </c>
      <c r="B17" s="54"/>
      <c r="C17" s="55"/>
      <c r="D17" s="56"/>
      <c r="E17" s="30"/>
      <c r="F17" s="6"/>
      <c r="G17" s="6"/>
      <c r="H17" s="26">
        <f t="shared" si="0"/>
        <v>0</v>
      </c>
      <c r="I17" s="57"/>
      <c r="J17" s="58"/>
      <c r="K17" s="25">
        <f t="shared" si="1"/>
        <v>0</v>
      </c>
      <c r="L17" s="59"/>
      <c r="M17" s="172"/>
      <c r="N17" s="172"/>
      <c r="O17" s="173"/>
      <c r="P17" s="60" t="s">
        <v>257</v>
      </c>
      <c r="Q17" s="61"/>
      <c r="S17" s="48"/>
    </row>
    <row r="18" spans="1:22" s="17" customFormat="1" ht="22.5" customHeight="1">
      <c r="A18" s="50">
        <v>8</v>
      </c>
      <c r="B18" s="54"/>
      <c r="C18" s="55"/>
      <c r="D18" s="56"/>
      <c r="E18" s="30"/>
      <c r="F18" s="6"/>
      <c r="G18" s="6"/>
      <c r="H18" s="26">
        <f t="shared" si="0"/>
        <v>0</v>
      </c>
      <c r="I18" s="57"/>
      <c r="J18" s="58"/>
      <c r="K18" s="25">
        <f t="shared" si="1"/>
        <v>0</v>
      </c>
      <c r="L18" s="59"/>
      <c r="M18" s="172"/>
      <c r="N18" s="172"/>
      <c r="O18" s="173"/>
      <c r="P18" s="60" t="s">
        <v>258</v>
      </c>
      <c r="Q18" s="61"/>
      <c r="S18" s="48"/>
    </row>
    <row r="19" spans="1:22" ht="22.5" customHeight="1">
      <c r="A19" s="50">
        <v>9</v>
      </c>
      <c r="B19" s="54"/>
      <c r="C19" s="24"/>
      <c r="D19" s="56"/>
      <c r="E19" s="2"/>
      <c r="F19" s="31"/>
      <c r="G19" s="31"/>
      <c r="H19" s="26">
        <f t="shared" si="0"/>
        <v>0</v>
      </c>
      <c r="I19" s="19"/>
      <c r="J19" s="28"/>
      <c r="K19" s="25">
        <f t="shared" si="1"/>
        <v>0</v>
      </c>
      <c r="L19" s="23"/>
      <c r="M19" s="172"/>
      <c r="N19" s="172"/>
      <c r="O19" s="172"/>
      <c r="P19" s="17"/>
      <c r="Q19" s="61"/>
    </row>
    <row r="20" spans="1:22" ht="22.5" customHeight="1">
      <c r="A20" s="50">
        <v>10</v>
      </c>
      <c r="B20" s="54"/>
      <c r="C20" s="24"/>
      <c r="D20" s="56"/>
      <c r="E20" s="2"/>
      <c r="F20" s="31"/>
      <c r="G20" s="31"/>
      <c r="H20" s="26">
        <f t="shared" si="0"/>
        <v>0</v>
      </c>
      <c r="I20" s="19"/>
      <c r="J20" s="28"/>
      <c r="K20" s="25">
        <f t="shared" si="1"/>
        <v>0</v>
      </c>
      <c r="L20" s="23"/>
      <c r="M20" s="172"/>
      <c r="N20" s="172"/>
      <c r="O20" s="172"/>
      <c r="P20" s="17"/>
      <c r="Q20" s="61"/>
    </row>
    <row r="21" spans="1:22" ht="22.5" customHeight="1">
      <c r="A21" s="50">
        <v>11</v>
      </c>
      <c r="B21" s="54"/>
      <c r="C21" s="24"/>
      <c r="D21" s="56"/>
      <c r="E21" s="2"/>
      <c r="F21" s="31"/>
      <c r="G21" s="31"/>
      <c r="H21" s="26">
        <f t="shared" si="0"/>
        <v>0</v>
      </c>
      <c r="I21" s="19"/>
      <c r="J21" s="28"/>
      <c r="K21" s="25">
        <f t="shared" si="1"/>
        <v>0</v>
      </c>
      <c r="L21" s="23"/>
      <c r="M21" s="172"/>
      <c r="N21" s="172"/>
      <c r="O21" s="172"/>
      <c r="P21" s="17"/>
      <c r="Q21" s="61"/>
    </row>
    <row r="22" spans="1:22" ht="22.5" customHeight="1">
      <c r="A22" s="50">
        <v>12</v>
      </c>
      <c r="B22" s="54"/>
      <c r="C22" s="24"/>
      <c r="D22" s="56"/>
      <c r="E22" s="2"/>
      <c r="F22" s="31"/>
      <c r="G22" s="31"/>
      <c r="H22" s="26">
        <f t="shared" si="0"/>
        <v>0</v>
      </c>
      <c r="I22" s="19"/>
      <c r="J22" s="28"/>
      <c r="K22" s="25">
        <f t="shared" si="1"/>
        <v>0</v>
      </c>
      <c r="L22" s="23"/>
      <c r="M22" s="172"/>
      <c r="N22" s="172"/>
      <c r="O22" s="172"/>
      <c r="P22" s="17"/>
      <c r="Q22" s="61"/>
    </row>
    <row r="23" spans="1:22" ht="22.5" customHeight="1">
      <c r="A23" s="50">
        <v>13</v>
      </c>
      <c r="B23" s="54"/>
      <c r="C23" s="24"/>
      <c r="D23" s="56"/>
      <c r="E23" s="2"/>
      <c r="F23" s="31"/>
      <c r="G23" s="31"/>
      <c r="H23" s="26">
        <f t="shared" si="0"/>
        <v>0</v>
      </c>
      <c r="I23" s="19"/>
      <c r="J23" s="28"/>
      <c r="K23" s="25">
        <f t="shared" si="1"/>
        <v>0</v>
      </c>
      <c r="L23" s="23"/>
      <c r="M23" s="172"/>
      <c r="N23" s="172"/>
      <c r="O23" s="172"/>
      <c r="P23" s="17"/>
      <c r="Q23" s="61"/>
    </row>
    <row r="24" spans="1:22" ht="22.5" customHeight="1">
      <c r="A24" s="50">
        <v>14</v>
      </c>
      <c r="B24" s="54"/>
      <c r="C24" s="24"/>
      <c r="D24" s="56"/>
      <c r="E24" s="2"/>
      <c r="F24" s="31"/>
      <c r="G24" s="31"/>
      <c r="H24" s="26">
        <f t="shared" si="0"/>
        <v>0</v>
      </c>
      <c r="I24" s="19"/>
      <c r="J24" s="28"/>
      <c r="K24" s="25">
        <f t="shared" si="1"/>
        <v>0</v>
      </c>
      <c r="L24" s="23"/>
      <c r="M24" s="172"/>
      <c r="N24" s="172"/>
      <c r="O24" s="172"/>
      <c r="P24" s="17"/>
      <c r="Q24" s="61"/>
    </row>
    <row r="25" spans="1:22" ht="22.5" customHeight="1">
      <c r="A25" s="50">
        <v>15</v>
      </c>
      <c r="B25" s="54"/>
      <c r="C25" s="24"/>
      <c r="D25" s="56"/>
      <c r="E25" s="2"/>
      <c r="F25" s="31"/>
      <c r="G25" s="31"/>
      <c r="H25" s="26">
        <f t="shared" si="0"/>
        <v>0</v>
      </c>
      <c r="I25" s="19"/>
      <c r="J25" s="28"/>
      <c r="K25" s="25">
        <f t="shared" si="1"/>
        <v>0</v>
      </c>
      <c r="L25" s="23"/>
      <c r="M25" s="172"/>
      <c r="N25" s="172"/>
      <c r="O25" s="172"/>
      <c r="P25" s="17"/>
      <c r="Q25" s="61"/>
    </row>
    <row r="26" spans="1:22" ht="22.5" customHeight="1">
      <c r="A26" s="50" t="s">
        <v>0</v>
      </c>
      <c r="B26" s="63"/>
      <c r="C26" s="25">
        <f>SUM(C11:C25)</f>
        <v>0</v>
      </c>
      <c r="D26" s="64"/>
      <c r="E26" s="50" t="s">
        <v>233</v>
      </c>
      <c r="F26" s="27">
        <f>SUMIF(D11:D25,"野菜",F11:F25)+SUMIF(D11:D25,"果樹",F11:F25)</f>
        <v>0</v>
      </c>
      <c r="G26" s="27">
        <f>SUMIF(D11:D25,"野菜",G11:G25)+SUMIF(D11:D25,"果樹",G11:G25)</f>
        <v>0</v>
      </c>
      <c r="H26" s="27">
        <f>SUMIF(D11:D25,"野菜",H11:H25)+SUMIF(D11:D25,"果樹",H11:H25)</f>
        <v>0</v>
      </c>
      <c r="I26" s="101" t="str">
        <f>IFERROR(ROUND((H26/F26)*100,1),"")</f>
        <v/>
      </c>
      <c r="J26" s="25">
        <f>SUMIF(D11:D25,"野菜",J11:J25)+SUMIF(D11:D25,"果樹",J11:J25)</f>
        <v>0</v>
      </c>
      <c r="K26" s="25">
        <f>SUMIF(D11:D25,"野菜",K11:K25)+SUMIF(D11:D25,"果樹",K11:K25)</f>
        <v>0</v>
      </c>
      <c r="L26" s="99" t="str">
        <f>IFERROR(ROUND((K26/F26)*100,1),"")</f>
        <v/>
      </c>
      <c r="N26" s="179"/>
      <c r="O26" s="179"/>
      <c r="P26" s="48"/>
    </row>
    <row r="27" spans="1:22" ht="22.5" customHeight="1">
      <c r="A27" s="17"/>
      <c r="B27" s="17"/>
      <c r="C27" s="17" t="s">
        <v>236</v>
      </c>
      <c r="D27" s="56"/>
      <c r="E27" s="50" t="s">
        <v>157</v>
      </c>
      <c r="F27" s="27">
        <f>SUMIF(D10:D24,"花き",F10:F24)</f>
        <v>0</v>
      </c>
      <c r="G27" s="27">
        <f>SUMIF(D10:D24,"花き",G10:G24)</f>
        <v>0</v>
      </c>
      <c r="H27" s="27">
        <f>SUMIF(D10:D24,"花き",H10:H24)</f>
        <v>0</v>
      </c>
      <c r="I27" s="101" t="str">
        <f>IFERROR(ROUND((H27/F27)*100,1),"")</f>
        <v/>
      </c>
      <c r="J27" s="25">
        <f>SUMIF(D10:D25,"花き",J10:J25)</f>
        <v>0</v>
      </c>
      <c r="K27" s="25">
        <f>SUMIF(D10:D24,"花き",K10:K24)</f>
        <v>0</v>
      </c>
      <c r="L27" s="99" t="str">
        <f>IFERROR(ROUND((K27/F27)*100,1),"")</f>
        <v/>
      </c>
      <c r="N27" s="17"/>
      <c r="O27" s="17"/>
      <c r="P27" s="48"/>
    </row>
    <row r="28" spans="1:22" ht="22.5" customHeight="1">
      <c r="A28" s="17"/>
      <c r="B28" s="17"/>
      <c r="C28" s="17"/>
      <c r="D28" s="65"/>
      <c r="E28" s="65"/>
      <c r="F28" s="65"/>
      <c r="G28" s="65"/>
      <c r="H28" s="65"/>
      <c r="I28" s="65"/>
      <c r="J28" s="65"/>
      <c r="K28" s="65"/>
      <c r="L28" s="65"/>
      <c r="M28" s="17"/>
      <c r="N28" s="17"/>
      <c r="O28" s="17"/>
      <c r="P28" s="48"/>
    </row>
    <row r="29" spans="1:22" ht="22.5" customHeight="1">
      <c r="A29" s="94" t="s">
        <v>124</v>
      </c>
      <c r="P29" s="48"/>
    </row>
    <row r="30" spans="1:22" ht="22.5" customHeight="1">
      <c r="A30" s="66" t="s">
        <v>125</v>
      </c>
      <c r="C30" s="67"/>
      <c r="P30" s="48"/>
    </row>
    <row r="31" spans="1:22" s="61" customFormat="1" ht="22.5" customHeight="1">
      <c r="A31" s="162" t="s">
        <v>217</v>
      </c>
      <c r="B31" s="160" t="s">
        <v>67</v>
      </c>
      <c r="C31" s="150" t="s">
        <v>286</v>
      </c>
      <c r="D31" s="150"/>
      <c r="E31" s="150"/>
      <c r="F31" s="150"/>
      <c r="G31" s="160" t="s">
        <v>38</v>
      </c>
      <c r="H31" s="144" t="s">
        <v>47</v>
      </c>
      <c r="I31" s="145"/>
      <c r="J31" s="145"/>
      <c r="K31" s="146"/>
      <c r="L31" s="144" t="s">
        <v>216</v>
      </c>
      <c r="M31" s="145"/>
      <c r="N31" s="145"/>
      <c r="O31" s="146"/>
      <c r="P31" s="48" t="s">
        <v>96</v>
      </c>
      <c r="Q31" s="48" t="s">
        <v>96</v>
      </c>
      <c r="S31" s="48"/>
    </row>
    <row r="32" spans="1:22" s="70" customFormat="1" ht="22.5" customHeight="1">
      <c r="A32" s="161"/>
      <c r="B32" s="161"/>
      <c r="C32" s="68" t="s">
        <v>215</v>
      </c>
      <c r="D32" s="150" t="s">
        <v>120</v>
      </c>
      <c r="E32" s="150"/>
      <c r="F32" s="68" t="s">
        <v>15</v>
      </c>
      <c r="G32" s="161"/>
      <c r="H32" s="69" t="s">
        <v>29</v>
      </c>
      <c r="I32" s="69" t="s">
        <v>28</v>
      </c>
      <c r="J32" s="68" t="s">
        <v>18</v>
      </c>
      <c r="K32" s="68" t="s">
        <v>19</v>
      </c>
      <c r="L32" s="53" t="s">
        <v>109</v>
      </c>
      <c r="M32" s="53" t="s">
        <v>110</v>
      </c>
      <c r="N32" s="53" t="s">
        <v>111</v>
      </c>
      <c r="O32" s="53" t="s">
        <v>112</v>
      </c>
      <c r="P32" s="70" t="s">
        <v>104</v>
      </c>
      <c r="Q32" s="70" t="s">
        <v>116</v>
      </c>
      <c r="R32" s="70" t="s">
        <v>115</v>
      </c>
      <c r="S32" s="48"/>
      <c r="T32" s="71" t="s">
        <v>67</v>
      </c>
      <c r="U32" s="98" t="s">
        <v>153</v>
      </c>
      <c r="V32" s="61"/>
    </row>
    <row r="33" spans="1:22" ht="22.5" customHeight="1">
      <c r="A33" s="6"/>
      <c r="B33" s="9"/>
      <c r="C33" s="72"/>
      <c r="D33" s="152"/>
      <c r="E33" s="152"/>
      <c r="F33" s="15"/>
      <c r="G33" s="7"/>
      <c r="H33" s="6"/>
      <c r="I33" s="21"/>
      <c r="J33" s="7" t="s">
        <v>1</v>
      </c>
      <c r="K33" s="8" t="s">
        <v>1</v>
      </c>
      <c r="L33" s="1"/>
      <c r="M33" s="1"/>
      <c r="N33" s="1"/>
      <c r="O33" s="20">
        <f>L33-(M33+N33)</f>
        <v>0</v>
      </c>
      <c r="P33" s="29" t="str">
        <f>IF(OR(G33="新規",G33="追加",G33=""),"OK",(IF(AND(H33="",I33=""),"NG","OK")))</f>
        <v>OK</v>
      </c>
      <c r="Q33" s="10" t="str">
        <f>IF(OR(G33="新規",G33="追加",G33=""),"OK",(IF(OR(AND(J33="",K33=""),AND(J33="",K33="□"),AND(J33="□",K33=""),AND(J33="□",K33="□")),"NG","OK")))</f>
        <v>OK</v>
      </c>
      <c r="R33" s="10" t="str">
        <f>IF(OR(AND(C33&lt;&gt;"",D33&lt;&gt;"",F33&lt;&gt;"",G33&lt;&gt;""),(C33="")),"OK","NG")</f>
        <v>OK</v>
      </c>
      <c r="T33" s="71" t="s">
        <v>65</v>
      </c>
      <c r="U33" s="74" t="s">
        <v>154</v>
      </c>
      <c r="V33" s="61"/>
    </row>
    <row r="34" spans="1:22" ht="22.5" customHeight="1">
      <c r="A34" s="6"/>
      <c r="B34" s="9"/>
      <c r="C34" s="72"/>
      <c r="D34" s="152"/>
      <c r="E34" s="152"/>
      <c r="F34" s="15"/>
      <c r="G34" s="7"/>
      <c r="H34" s="6"/>
      <c r="I34" s="21"/>
      <c r="J34" s="7" t="s">
        <v>1</v>
      </c>
      <c r="K34" s="8" t="s">
        <v>1</v>
      </c>
      <c r="L34" s="1"/>
      <c r="M34" s="1"/>
      <c r="N34" s="1"/>
      <c r="O34" s="20">
        <f t="shared" ref="O34:O39" si="2">L34-(M34+N34)</f>
        <v>0</v>
      </c>
      <c r="P34" s="29" t="str">
        <f t="shared" ref="P34:P39" si="3">IF(OR(G34="新規",G34="追加",G34=""),"OK",(IF(AND(H34="",I34=""),"NG","OK")))</f>
        <v>OK</v>
      </c>
      <c r="Q34" s="10" t="str">
        <f t="shared" ref="Q34:Q39" si="4">IF(OR(G34="新規",G34="追加",G34=""),"OK",(IF(OR(AND(J34="",K34=""),AND(J34="",K34="□"),AND(J34="□",K34=""),AND(J34="□",K34="□")),"NG","OK")))</f>
        <v>OK</v>
      </c>
      <c r="R34" s="10" t="str">
        <f t="shared" ref="R34:R39" si="5">IF(OR(AND(C34&lt;&gt;"",D34&lt;&gt;"",F34&lt;&gt;"",G34&lt;&gt;""),(C34="")),"OK","NG")</f>
        <v>OK</v>
      </c>
      <c r="T34" s="97" t="s">
        <v>66</v>
      </c>
      <c r="U34" s="75" t="s">
        <v>155</v>
      </c>
      <c r="V34" s="61"/>
    </row>
    <row r="35" spans="1:22" ht="22.5" customHeight="1">
      <c r="A35" s="6"/>
      <c r="B35" s="9"/>
      <c r="C35" s="72"/>
      <c r="D35" s="152"/>
      <c r="E35" s="152"/>
      <c r="F35" s="15"/>
      <c r="G35" s="7"/>
      <c r="H35" s="6"/>
      <c r="I35" s="21"/>
      <c r="J35" s="7" t="s">
        <v>1</v>
      </c>
      <c r="K35" s="8" t="s">
        <v>1</v>
      </c>
      <c r="L35" s="1"/>
      <c r="M35" s="1"/>
      <c r="N35" s="1"/>
      <c r="O35" s="20">
        <f t="shared" si="2"/>
        <v>0</v>
      </c>
      <c r="P35" s="29" t="str">
        <f t="shared" si="3"/>
        <v>OK</v>
      </c>
      <c r="Q35" s="10" t="str">
        <f t="shared" si="4"/>
        <v>OK</v>
      </c>
      <c r="R35" s="10" t="str">
        <f t="shared" si="5"/>
        <v>OK</v>
      </c>
      <c r="T35" s="94"/>
      <c r="U35" s="75" t="s">
        <v>214</v>
      </c>
      <c r="V35" s="61"/>
    </row>
    <row r="36" spans="1:22" ht="22.5" customHeight="1">
      <c r="A36" s="6"/>
      <c r="B36" s="9"/>
      <c r="C36" s="72"/>
      <c r="D36" s="152"/>
      <c r="E36" s="152"/>
      <c r="F36" s="15"/>
      <c r="G36" s="7"/>
      <c r="H36" s="6"/>
      <c r="I36" s="21"/>
      <c r="J36" s="7" t="s">
        <v>1</v>
      </c>
      <c r="K36" s="8" t="s">
        <v>1</v>
      </c>
      <c r="L36" s="1"/>
      <c r="M36" s="1"/>
      <c r="N36" s="1"/>
      <c r="O36" s="20">
        <f t="shared" si="2"/>
        <v>0</v>
      </c>
      <c r="P36" s="29" t="str">
        <f t="shared" si="3"/>
        <v>OK</v>
      </c>
      <c r="Q36" s="10" t="str">
        <f t="shared" si="4"/>
        <v>OK</v>
      </c>
      <c r="R36" s="10" t="str">
        <f t="shared" si="5"/>
        <v>OK</v>
      </c>
      <c r="T36" s="94"/>
      <c r="U36" s="92" t="s">
        <v>13</v>
      </c>
      <c r="V36" s="61"/>
    </row>
    <row r="37" spans="1:22" ht="22.5" customHeight="1">
      <c r="A37" s="6"/>
      <c r="B37" s="9"/>
      <c r="C37" s="72"/>
      <c r="D37" s="152"/>
      <c r="E37" s="152"/>
      <c r="F37" s="16"/>
      <c r="G37" s="7"/>
      <c r="H37" s="6"/>
      <c r="I37" s="21"/>
      <c r="J37" s="7" t="s">
        <v>1</v>
      </c>
      <c r="K37" s="8" t="s">
        <v>1</v>
      </c>
      <c r="L37" s="1"/>
      <c r="M37" s="1"/>
      <c r="N37" s="1"/>
      <c r="O37" s="20">
        <f t="shared" si="2"/>
        <v>0</v>
      </c>
      <c r="P37" s="29" t="str">
        <f t="shared" si="3"/>
        <v>OK</v>
      </c>
      <c r="Q37" s="10" t="str">
        <f t="shared" si="4"/>
        <v>OK</v>
      </c>
      <c r="R37" s="10" t="str">
        <f t="shared" si="5"/>
        <v>OK</v>
      </c>
    </row>
    <row r="38" spans="1:22" ht="22.5" customHeight="1">
      <c r="A38" s="6"/>
      <c r="B38" s="9"/>
      <c r="C38" s="72"/>
      <c r="D38" s="152"/>
      <c r="E38" s="152"/>
      <c r="F38" s="15"/>
      <c r="G38" s="7"/>
      <c r="H38" s="6"/>
      <c r="I38" s="21"/>
      <c r="J38" s="7" t="s">
        <v>1</v>
      </c>
      <c r="K38" s="8" t="s">
        <v>1</v>
      </c>
      <c r="L38" s="1"/>
      <c r="M38" s="1"/>
      <c r="N38" s="1"/>
      <c r="O38" s="20">
        <f t="shared" si="2"/>
        <v>0</v>
      </c>
      <c r="P38" s="29" t="str">
        <f t="shared" si="3"/>
        <v>OK</v>
      </c>
      <c r="Q38" s="10" t="str">
        <f t="shared" si="4"/>
        <v>OK</v>
      </c>
      <c r="R38" s="10" t="str">
        <f t="shared" si="5"/>
        <v>OK</v>
      </c>
    </row>
    <row r="39" spans="1:22" ht="22.5" customHeight="1">
      <c r="A39" s="6"/>
      <c r="B39" s="9"/>
      <c r="C39" s="72"/>
      <c r="D39" s="152"/>
      <c r="E39" s="152"/>
      <c r="F39" s="15"/>
      <c r="G39" s="7"/>
      <c r="H39" s="6"/>
      <c r="I39" s="21"/>
      <c r="J39" s="7" t="s">
        <v>1</v>
      </c>
      <c r="K39" s="8" t="s">
        <v>1</v>
      </c>
      <c r="L39" s="1"/>
      <c r="M39" s="1"/>
      <c r="N39" s="1"/>
      <c r="O39" s="20">
        <f t="shared" si="2"/>
        <v>0</v>
      </c>
      <c r="P39" s="29" t="str">
        <f t="shared" si="3"/>
        <v>OK</v>
      </c>
      <c r="Q39" s="10" t="str">
        <f t="shared" si="4"/>
        <v>OK</v>
      </c>
      <c r="R39" s="10" t="str">
        <f t="shared" si="5"/>
        <v>OK</v>
      </c>
    </row>
    <row r="40" spans="1:22" ht="22.5" customHeight="1">
      <c r="A40" s="12"/>
      <c r="B40" s="13"/>
      <c r="C40" s="14"/>
      <c r="D40" s="13"/>
      <c r="E40" s="14"/>
      <c r="F40" s="14"/>
      <c r="G40" s="13"/>
      <c r="H40" s="13"/>
      <c r="I40" s="12"/>
      <c r="J40" s="12"/>
      <c r="K40" s="68" t="s">
        <v>137</v>
      </c>
      <c r="L40" s="27">
        <f>SUM(L33:L39)</f>
        <v>0</v>
      </c>
      <c r="M40" s="27">
        <f t="shared" ref="M40:N40" si="6">SUM(M33:M39)</f>
        <v>0</v>
      </c>
      <c r="N40" s="27">
        <f t="shared" si="6"/>
        <v>0</v>
      </c>
      <c r="O40" s="27">
        <f>L40-(M40+N40)</f>
        <v>0</v>
      </c>
      <c r="P40" s="76"/>
      <c r="Q40" s="77"/>
      <c r="R40" s="77"/>
    </row>
    <row r="41" spans="1:22" ht="22.5" customHeight="1">
      <c r="A41" s="48" t="s">
        <v>126</v>
      </c>
      <c r="B41" s="13"/>
      <c r="C41" s="14"/>
      <c r="D41" s="13"/>
      <c r="E41" s="14"/>
      <c r="F41" s="14"/>
      <c r="G41" s="13"/>
      <c r="H41" s="13"/>
      <c r="I41" s="12"/>
      <c r="J41" s="12"/>
      <c r="K41" s="12"/>
      <c r="L41" s="12"/>
      <c r="M41" s="12"/>
      <c r="N41" s="12"/>
      <c r="O41" s="12"/>
      <c r="P41" s="76"/>
      <c r="Q41" s="77"/>
      <c r="R41" s="77"/>
    </row>
    <row r="42" spans="1:22" ht="22.5" customHeight="1">
      <c r="A42" s="162" t="s">
        <v>217</v>
      </c>
      <c r="B42" s="160" t="s">
        <v>67</v>
      </c>
      <c r="C42" s="150" t="s">
        <v>286</v>
      </c>
      <c r="D42" s="150"/>
      <c r="E42" s="150"/>
      <c r="F42" s="150"/>
      <c r="G42" s="160" t="s">
        <v>38</v>
      </c>
      <c r="H42" s="144" t="s">
        <v>47</v>
      </c>
      <c r="I42" s="145"/>
      <c r="J42" s="145"/>
      <c r="K42" s="146"/>
      <c r="L42" s="144" t="s">
        <v>216</v>
      </c>
      <c r="M42" s="145"/>
      <c r="N42" s="145"/>
      <c r="O42" s="146"/>
      <c r="P42" s="48" t="s">
        <v>96</v>
      </c>
      <c r="Q42" s="48" t="s">
        <v>96</v>
      </c>
      <c r="R42" s="61"/>
    </row>
    <row r="43" spans="1:22" ht="22.5" customHeight="1">
      <c r="A43" s="161"/>
      <c r="B43" s="161"/>
      <c r="C43" s="68" t="s">
        <v>215</v>
      </c>
      <c r="D43" s="150" t="s">
        <v>120</v>
      </c>
      <c r="E43" s="150"/>
      <c r="F43" s="68" t="s">
        <v>15</v>
      </c>
      <c r="G43" s="161"/>
      <c r="H43" s="69" t="s">
        <v>29</v>
      </c>
      <c r="I43" s="69" t="s">
        <v>28</v>
      </c>
      <c r="J43" s="68" t="s">
        <v>18</v>
      </c>
      <c r="K43" s="68" t="s">
        <v>19</v>
      </c>
      <c r="L43" s="53" t="s">
        <v>109</v>
      </c>
      <c r="M43" s="53" t="s">
        <v>110</v>
      </c>
      <c r="N43" s="53" t="s">
        <v>111</v>
      </c>
      <c r="O43" s="53" t="s">
        <v>112</v>
      </c>
      <c r="P43" s="70" t="s">
        <v>104</v>
      </c>
      <c r="Q43" s="70" t="s">
        <v>116</v>
      </c>
      <c r="R43" s="70" t="s">
        <v>115</v>
      </c>
      <c r="T43" s="98" t="s">
        <v>153</v>
      </c>
    </row>
    <row r="44" spans="1:22" ht="22.5" customHeight="1">
      <c r="A44" s="6"/>
      <c r="B44" s="9"/>
      <c r="C44" s="72"/>
      <c r="D44" s="152"/>
      <c r="E44" s="152"/>
      <c r="F44" s="15"/>
      <c r="G44" s="7"/>
      <c r="H44" s="6"/>
      <c r="I44" s="21"/>
      <c r="J44" s="7" t="s">
        <v>1</v>
      </c>
      <c r="K44" s="8" t="s">
        <v>1</v>
      </c>
      <c r="L44" s="1"/>
      <c r="M44" s="1"/>
      <c r="N44" s="1"/>
      <c r="O44" s="20">
        <f>L44-(M44+N44)</f>
        <v>0</v>
      </c>
      <c r="P44" s="29" t="str">
        <f t="shared" ref="P44:P50" si="7">IF(OR(G44="新規",G44="追加",G44=""),"OK",(IF(AND(H44="",I44=""),"NG","OK")))</f>
        <v>OK</v>
      </c>
      <c r="Q44" s="10" t="str">
        <f t="shared" ref="Q44:Q50" si="8">IF(OR(G44="新規",G44="追加",G44=""),"OK",(IF(OR(AND(J44="",K44=""),AND(J44="",K44="□"),AND(J44="□",K44=""),AND(J44="□",K44="□")),"NG","OK")))</f>
        <v>OK</v>
      </c>
      <c r="R44" s="10" t="str">
        <f t="shared" ref="R44:R50" si="9">IF(OR(AND(C44&lt;&gt;"",D44&lt;&gt;"",F44&lt;&gt;"",G44&lt;&gt;""),(C44="")),"OK","NG")</f>
        <v>OK</v>
      </c>
      <c r="T44" s="78" t="s">
        <v>7</v>
      </c>
    </row>
    <row r="45" spans="1:22" ht="22.5" customHeight="1">
      <c r="A45" s="6"/>
      <c r="B45" s="9"/>
      <c r="C45" s="72"/>
      <c r="D45" s="152"/>
      <c r="E45" s="152"/>
      <c r="F45" s="15"/>
      <c r="G45" s="7"/>
      <c r="H45" s="6"/>
      <c r="I45" s="21"/>
      <c r="J45" s="7" t="s">
        <v>1</v>
      </c>
      <c r="K45" s="8" t="s">
        <v>1</v>
      </c>
      <c r="L45" s="1"/>
      <c r="M45" s="1"/>
      <c r="N45" s="1"/>
      <c r="O45" s="20">
        <f t="shared" ref="O45:O50" si="10">L45-(M45+N45)</f>
        <v>0</v>
      </c>
      <c r="P45" s="29" t="str">
        <f t="shared" si="7"/>
        <v>OK</v>
      </c>
      <c r="Q45" s="10" t="str">
        <f t="shared" si="8"/>
        <v>OK</v>
      </c>
      <c r="R45" s="10" t="str">
        <f t="shared" si="9"/>
        <v>OK</v>
      </c>
      <c r="T45" s="79" t="s">
        <v>214</v>
      </c>
    </row>
    <row r="46" spans="1:22" ht="22.5" customHeight="1">
      <c r="A46" s="6"/>
      <c r="B46" s="9"/>
      <c r="C46" s="72"/>
      <c r="D46" s="152"/>
      <c r="E46" s="152"/>
      <c r="F46" s="15"/>
      <c r="G46" s="7"/>
      <c r="H46" s="6"/>
      <c r="I46" s="21"/>
      <c r="J46" s="7" t="s">
        <v>1</v>
      </c>
      <c r="K46" s="8" t="s">
        <v>1</v>
      </c>
      <c r="L46" s="1"/>
      <c r="M46" s="1"/>
      <c r="N46" s="1"/>
      <c r="O46" s="20">
        <f t="shared" si="10"/>
        <v>0</v>
      </c>
      <c r="P46" s="29" t="str">
        <f t="shared" si="7"/>
        <v>OK</v>
      </c>
      <c r="Q46" s="10" t="str">
        <f t="shared" si="8"/>
        <v>OK</v>
      </c>
      <c r="R46" s="10" t="str">
        <f t="shared" si="9"/>
        <v>OK</v>
      </c>
      <c r="T46" s="80" t="s">
        <v>13</v>
      </c>
    </row>
    <row r="47" spans="1:22" ht="22.5" customHeight="1">
      <c r="A47" s="6"/>
      <c r="B47" s="9"/>
      <c r="C47" s="72"/>
      <c r="D47" s="152"/>
      <c r="E47" s="152"/>
      <c r="F47" s="15"/>
      <c r="G47" s="7"/>
      <c r="H47" s="6"/>
      <c r="I47" s="21"/>
      <c r="J47" s="7" t="s">
        <v>1</v>
      </c>
      <c r="K47" s="8" t="s">
        <v>1</v>
      </c>
      <c r="L47" s="1"/>
      <c r="M47" s="1"/>
      <c r="N47" s="1"/>
      <c r="O47" s="20">
        <f t="shared" si="10"/>
        <v>0</v>
      </c>
      <c r="P47" s="29" t="str">
        <f t="shared" si="7"/>
        <v>OK</v>
      </c>
      <c r="Q47" s="10" t="str">
        <f t="shared" si="8"/>
        <v>OK</v>
      </c>
      <c r="R47" s="10" t="str">
        <f t="shared" si="9"/>
        <v>OK</v>
      </c>
    </row>
    <row r="48" spans="1:22" ht="22.5" customHeight="1">
      <c r="A48" s="6"/>
      <c r="B48" s="9"/>
      <c r="C48" s="72"/>
      <c r="D48" s="152"/>
      <c r="E48" s="152"/>
      <c r="F48" s="16"/>
      <c r="G48" s="7"/>
      <c r="H48" s="6"/>
      <c r="I48" s="21"/>
      <c r="J48" s="7" t="s">
        <v>1</v>
      </c>
      <c r="K48" s="8" t="s">
        <v>1</v>
      </c>
      <c r="L48" s="1"/>
      <c r="M48" s="1"/>
      <c r="N48" s="1"/>
      <c r="O48" s="20">
        <f t="shared" si="10"/>
        <v>0</v>
      </c>
      <c r="P48" s="29" t="str">
        <f t="shared" si="7"/>
        <v>OK</v>
      </c>
      <c r="Q48" s="10" t="str">
        <f t="shared" si="8"/>
        <v>OK</v>
      </c>
      <c r="R48" s="10" t="str">
        <f t="shared" si="9"/>
        <v>OK</v>
      </c>
    </row>
    <row r="49" spans="1:20" ht="22.5" customHeight="1">
      <c r="A49" s="6"/>
      <c r="B49" s="9"/>
      <c r="C49" s="72"/>
      <c r="D49" s="152"/>
      <c r="E49" s="152"/>
      <c r="F49" s="15"/>
      <c r="G49" s="7"/>
      <c r="H49" s="6"/>
      <c r="I49" s="21"/>
      <c r="J49" s="7" t="s">
        <v>1</v>
      </c>
      <c r="K49" s="8" t="s">
        <v>1</v>
      </c>
      <c r="L49" s="1"/>
      <c r="M49" s="1"/>
      <c r="N49" s="1"/>
      <c r="O49" s="20">
        <f t="shared" si="10"/>
        <v>0</v>
      </c>
      <c r="P49" s="29" t="str">
        <f t="shared" si="7"/>
        <v>OK</v>
      </c>
      <c r="Q49" s="10" t="str">
        <f t="shared" si="8"/>
        <v>OK</v>
      </c>
      <c r="R49" s="10" t="str">
        <f t="shared" si="9"/>
        <v>OK</v>
      </c>
    </row>
    <row r="50" spans="1:20" ht="22.5" customHeight="1">
      <c r="A50" s="6"/>
      <c r="B50" s="9"/>
      <c r="C50" s="72"/>
      <c r="D50" s="152"/>
      <c r="E50" s="152"/>
      <c r="F50" s="15"/>
      <c r="G50" s="7"/>
      <c r="H50" s="6"/>
      <c r="I50" s="21"/>
      <c r="J50" s="7" t="s">
        <v>1</v>
      </c>
      <c r="K50" s="8" t="s">
        <v>1</v>
      </c>
      <c r="L50" s="1"/>
      <c r="M50" s="1"/>
      <c r="N50" s="1"/>
      <c r="O50" s="20">
        <f t="shared" si="10"/>
        <v>0</v>
      </c>
      <c r="P50" s="29" t="str">
        <f t="shared" si="7"/>
        <v>OK</v>
      </c>
      <c r="Q50" s="10" t="str">
        <f t="shared" si="8"/>
        <v>OK</v>
      </c>
      <c r="R50" s="10" t="str">
        <f t="shared" si="9"/>
        <v>OK</v>
      </c>
    </row>
    <row r="51" spans="1:20" ht="22.5" customHeight="1">
      <c r="A51" s="12"/>
      <c r="B51" s="13"/>
      <c r="C51" s="14"/>
      <c r="D51" s="13"/>
      <c r="E51" s="14"/>
      <c r="F51" s="14"/>
      <c r="G51" s="13"/>
      <c r="H51" s="13"/>
      <c r="I51" s="12"/>
      <c r="J51" s="12"/>
      <c r="K51" s="68" t="s">
        <v>137</v>
      </c>
      <c r="L51" s="27">
        <f>SUM(L44:L50)</f>
        <v>0</v>
      </c>
      <c r="M51" s="27">
        <f t="shared" ref="M51:N51" si="11">SUM(M44:M50)</f>
        <v>0</v>
      </c>
      <c r="N51" s="27">
        <f t="shared" si="11"/>
        <v>0</v>
      </c>
      <c r="O51" s="27">
        <f>L51-(M51+N51)</f>
        <v>0</v>
      </c>
      <c r="P51" s="76"/>
      <c r="Q51" s="77"/>
      <c r="R51" s="77"/>
    </row>
    <row r="52" spans="1:20" ht="22.5" customHeight="1">
      <c r="A52" s="48" t="s">
        <v>129</v>
      </c>
      <c r="B52" s="13"/>
      <c r="C52" s="14"/>
      <c r="D52" s="13"/>
      <c r="E52" s="14"/>
      <c r="F52" s="14"/>
      <c r="G52" s="13"/>
      <c r="H52" s="13"/>
      <c r="I52" s="12"/>
      <c r="J52" s="12"/>
      <c r="K52" s="12"/>
      <c r="L52" s="12"/>
      <c r="M52" s="12"/>
      <c r="N52" s="12"/>
      <c r="O52" s="12"/>
      <c r="P52" s="76"/>
      <c r="Q52" s="77"/>
      <c r="R52" s="77"/>
    </row>
    <row r="53" spans="1:20" ht="22.5" customHeight="1">
      <c r="A53" s="162" t="s">
        <v>217</v>
      </c>
      <c r="B53" s="160" t="s">
        <v>67</v>
      </c>
      <c r="C53" s="150" t="s">
        <v>286</v>
      </c>
      <c r="D53" s="150"/>
      <c r="E53" s="150"/>
      <c r="F53" s="150"/>
      <c r="G53" s="160" t="s">
        <v>38</v>
      </c>
      <c r="H53" s="144" t="s">
        <v>47</v>
      </c>
      <c r="I53" s="145"/>
      <c r="J53" s="145"/>
      <c r="K53" s="146"/>
      <c r="L53" s="144" t="s">
        <v>216</v>
      </c>
      <c r="M53" s="145"/>
      <c r="N53" s="145"/>
      <c r="O53" s="146"/>
      <c r="P53" s="48" t="s">
        <v>96</v>
      </c>
      <c r="Q53" s="48" t="s">
        <v>96</v>
      </c>
      <c r="R53" s="61"/>
    </row>
    <row r="54" spans="1:20" ht="22.5" customHeight="1">
      <c r="A54" s="161"/>
      <c r="B54" s="161"/>
      <c r="C54" s="68" t="s">
        <v>215</v>
      </c>
      <c r="D54" s="150" t="s">
        <v>120</v>
      </c>
      <c r="E54" s="150"/>
      <c r="F54" s="68" t="s">
        <v>15</v>
      </c>
      <c r="G54" s="161"/>
      <c r="H54" s="69" t="s">
        <v>29</v>
      </c>
      <c r="I54" s="69" t="s">
        <v>28</v>
      </c>
      <c r="J54" s="68" t="s">
        <v>18</v>
      </c>
      <c r="K54" s="68" t="s">
        <v>19</v>
      </c>
      <c r="L54" s="53" t="s">
        <v>109</v>
      </c>
      <c r="M54" s="53" t="s">
        <v>110</v>
      </c>
      <c r="N54" s="53" t="s">
        <v>111</v>
      </c>
      <c r="O54" s="53" t="s">
        <v>112</v>
      </c>
      <c r="P54" s="70" t="s">
        <v>104</v>
      </c>
      <c r="Q54" s="70" t="s">
        <v>116</v>
      </c>
      <c r="R54" s="70" t="s">
        <v>115</v>
      </c>
      <c r="T54" s="98" t="s">
        <v>153</v>
      </c>
    </row>
    <row r="55" spans="1:20" ht="22.5" customHeight="1">
      <c r="A55" s="6"/>
      <c r="B55" s="9"/>
      <c r="C55" s="72"/>
      <c r="D55" s="152"/>
      <c r="E55" s="152"/>
      <c r="F55" s="15"/>
      <c r="G55" s="7"/>
      <c r="H55" s="6"/>
      <c r="I55" s="6"/>
      <c r="J55" s="7" t="s">
        <v>1</v>
      </c>
      <c r="K55" s="8" t="s">
        <v>1</v>
      </c>
      <c r="L55" s="1"/>
      <c r="M55" s="1"/>
      <c r="N55" s="1"/>
      <c r="O55" s="20">
        <f>L55-(M55+N55)</f>
        <v>0</v>
      </c>
      <c r="P55" s="29" t="str">
        <f t="shared" ref="P55:P61" si="12">IF(OR(G55="新規",G55="追加",G55=""),"OK",(IF(AND(H55="",I55=""),"NG","OK")))</f>
        <v>OK</v>
      </c>
      <c r="Q55" s="10" t="str">
        <f t="shared" ref="Q55:Q61" si="13">IF(OR(G55="新規",G55="追加",G55=""),"OK",(IF(OR(AND(J55="",K55=""),AND(J55="",K55="□"),AND(J55="□",K55=""),AND(J55="□",K55="□")),"NG","OK")))</f>
        <v>OK</v>
      </c>
      <c r="R55" s="10" t="str">
        <f>IF(OR(AND(C55&lt;&gt;"",D55&lt;&gt;"",F55&lt;&gt;"",G55&lt;&gt;""),(C55="")),"OK","NG")</f>
        <v>OK</v>
      </c>
      <c r="T55" s="78" t="s">
        <v>159</v>
      </c>
    </row>
    <row r="56" spans="1:20" ht="22.5" customHeight="1">
      <c r="A56" s="6"/>
      <c r="B56" s="9"/>
      <c r="C56" s="72"/>
      <c r="D56" s="152"/>
      <c r="E56" s="152"/>
      <c r="F56" s="15"/>
      <c r="G56" s="7"/>
      <c r="H56" s="6"/>
      <c r="I56" s="6"/>
      <c r="J56" s="7" t="s">
        <v>1</v>
      </c>
      <c r="K56" s="8" t="s">
        <v>1</v>
      </c>
      <c r="L56" s="1"/>
      <c r="M56" s="1"/>
      <c r="N56" s="1"/>
      <c r="O56" s="20">
        <f t="shared" ref="O56:O61" si="14">L56-(M56+N56)</f>
        <v>0</v>
      </c>
      <c r="P56" s="29" t="str">
        <f t="shared" si="12"/>
        <v>OK</v>
      </c>
      <c r="Q56" s="10" t="str">
        <f t="shared" si="13"/>
        <v>OK</v>
      </c>
      <c r="R56" s="10" t="str">
        <f t="shared" ref="R56:R61" si="15">IF(OR(AND(C56&lt;&gt;"",D56&lt;&gt;"",F56&lt;&gt;"",G56&lt;&gt;""),(C56="")),"OK","NG")</f>
        <v>OK</v>
      </c>
      <c r="T56" s="79" t="s">
        <v>162</v>
      </c>
    </row>
    <row r="57" spans="1:20" ht="22.5" customHeight="1">
      <c r="A57" s="6"/>
      <c r="B57" s="9"/>
      <c r="C57" s="72"/>
      <c r="D57" s="152"/>
      <c r="E57" s="152"/>
      <c r="F57" s="15"/>
      <c r="G57" s="7"/>
      <c r="H57" s="6"/>
      <c r="I57" s="6"/>
      <c r="J57" s="7" t="s">
        <v>1</v>
      </c>
      <c r="K57" s="8" t="s">
        <v>1</v>
      </c>
      <c r="L57" s="1"/>
      <c r="M57" s="1"/>
      <c r="N57" s="1"/>
      <c r="O57" s="20">
        <f t="shared" si="14"/>
        <v>0</v>
      </c>
      <c r="P57" s="29" t="str">
        <f t="shared" si="12"/>
        <v>OK</v>
      </c>
      <c r="Q57" s="10" t="str">
        <f t="shared" si="13"/>
        <v>OK</v>
      </c>
      <c r="R57" s="10" t="str">
        <f t="shared" si="15"/>
        <v>OK</v>
      </c>
      <c r="T57" s="81" t="s">
        <v>214</v>
      </c>
    </row>
    <row r="58" spans="1:20" ht="22.5" customHeight="1">
      <c r="A58" s="6"/>
      <c r="B58" s="9"/>
      <c r="C58" s="72"/>
      <c r="D58" s="152"/>
      <c r="E58" s="152"/>
      <c r="F58" s="15"/>
      <c r="G58" s="7"/>
      <c r="H58" s="6"/>
      <c r="I58" s="6"/>
      <c r="J58" s="7" t="s">
        <v>1</v>
      </c>
      <c r="K58" s="8" t="s">
        <v>1</v>
      </c>
      <c r="L58" s="1"/>
      <c r="M58" s="1"/>
      <c r="N58" s="1"/>
      <c r="O58" s="20">
        <f t="shared" si="14"/>
        <v>0</v>
      </c>
      <c r="P58" s="29" t="str">
        <f t="shared" si="12"/>
        <v>OK</v>
      </c>
      <c r="Q58" s="10" t="str">
        <f t="shared" si="13"/>
        <v>OK</v>
      </c>
      <c r="R58" s="10" t="str">
        <f t="shared" si="15"/>
        <v>OK</v>
      </c>
      <c r="T58" s="80" t="s">
        <v>13</v>
      </c>
    </row>
    <row r="59" spans="1:20" ht="22.5" customHeight="1">
      <c r="A59" s="6"/>
      <c r="B59" s="9"/>
      <c r="C59" s="72"/>
      <c r="D59" s="152"/>
      <c r="E59" s="152"/>
      <c r="F59" s="16"/>
      <c r="G59" s="7"/>
      <c r="H59" s="6"/>
      <c r="I59" s="6"/>
      <c r="J59" s="7" t="s">
        <v>1</v>
      </c>
      <c r="K59" s="8" t="s">
        <v>1</v>
      </c>
      <c r="L59" s="1"/>
      <c r="M59" s="1"/>
      <c r="N59" s="1"/>
      <c r="O59" s="20">
        <f t="shared" si="14"/>
        <v>0</v>
      </c>
      <c r="P59" s="29" t="str">
        <f t="shared" si="12"/>
        <v>OK</v>
      </c>
      <c r="Q59" s="10" t="str">
        <f t="shared" si="13"/>
        <v>OK</v>
      </c>
      <c r="R59" s="10" t="str">
        <f t="shared" si="15"/>
        <v>OK</v>
      </c>
    </row>
    <row r="60" spans="1:20" ht="22.5" customHeight="1">
      <c r="A60" s="6"/>
      <c r="B60" s="9"/>
      <c r="C60" s="72"/>
      <c r="D60" s="152"/>
      <c r="E60" s="152"/>
      <c r="F60" s="15"/>
      <c r="G60" s="7"/>
      <c r="H60" s="6"/>
      <c r="I60" s="6"/>
      <c r="J60" s="7" t="s">
        <v>1</v>
      </c>
      <c r="K60" s="8" t="s">
        <v>1</v>
      </c>
      <c r="L60" s="1"/>
      <c r="M60" s="1"/>
      <c r="N60" s="1"/>
      <c r="O60" s="20">
        <f t="shared" si="14"/>
        <v>0</v>
      </c>
      <c r="P60" s="29" t="str">
        <f t="shared" si="12"/>
        <v>OK</v>
      </c>
      <c r="Q60" s="10" t="str">
        <f t="shared" si="13"/>
        <v>OK</v>
      </c>
      <c r="R60" s="10" t="str">
        <f t="shared" si="15"/>
        <v>OK</v>
      </c>
    </row>
    <row r="61" spans="1:20" ht="22.5" customHeight="1">
      <c r="A61" s="6"/>
      <c r="B61" s="9"/>
      <c r="C61" s="72"/>
      <c r="D61" s="152"/>
      <c r="E61" s="152"/>
      <c r="F61" s="15"/>
      <c r="G61" s="7"/>
      <c r="H61" s="6"/>
      <c r="I61" s="6"/>
      <c r="J61" s="7" t="s">
        <v>1</v>
      </c>
      <c r="K61" s="8" t="s">
        <v>1</v>
      </c>
      <c r="L61" s="1"/>
      <c r="M61" s="1"/>
      <c r="N61" s="1"/>
      <c r="O61" s="20">
        <f t="shared" si="14"/>
        <v>0</v>
      </c>
      <c r="P61" s="29" t="str">
        <f t="shared" si="12"/>
        <v>OK</v>
      </c>
      <c r="Q61" s="10" t="str">
        <f t="shared" si="13"/>
        <v>OK</v>
      </c>
      <c r="R61" s="10" t="str">
        <f t="shared" si="15"/>
        <v>OK</v>
      </c>
    </row>
    <row r="62" spans="1:20" ht="22.5" customHeight="1">
      <c r="A62" s="12"/>
      <c r="B62" s="13"/>
      <c r="C62" s="14"/>
      <c r="D62" s="13"/>
      <c r="E62" s="14"/>
      <c r="F62" s="14"/>
      <c r="G62" s="13"/>
      <c r="H62" s="13"/>
      <c r="I62" s="12"/>
      <c r="J62" s="12"/>
      <c r="K62" s="68" t="s">
        <v>137</v>
      </c>
      <c r="L62" s="27">
        <f>SUM(L55:L61)</f>
        <v>0</v>
      </c>
      <c r="M62" s="27">
        <f t="shared" ref="M62:N62" si="16">SUM(M55:M61)</f>
        <v>0</v>
      </c>
      <c r="N62" s="27">
        <f t="shared" si="16"/>
        <v>0</v>
      </c>
      <c r="O62" s="27">
        <f>L62-(M62+N62)</f>
        <v>0</v>
      </c>
      <c r="P62" s="76"/>
      <c r="Q62" s="77"/>
      <c r="R62" s="77"/>
    </row>
    <row r="63" spans="1:20" ht="22.5" customHeight="1">
      <c r="A63" s="48" t="s">
        <v>130</v>
      </c>
      <c r="B63" s="13"/>
      <c r="C63" s="14"/>
      <c r="D63" s="13"/>
      <c r="E63" s="14"/>
      <c r="F63" s="14"/>
      <c r="G63" s="13"/>
      <c r="H63" s="13"/>
      <c r="I63" s="12"/>
      <c r="J63" s="12"/>
      <c r="K63" s="12"/>
      <c r="L63" s="12"/>
      <c r="M63" s="12"/>
      <c r="N63" s="12"/>
      <c r="O63" s="12"/>
      <c r="P63" s="76"/>
      <c r="Q63" s="77"/>
      <c r="R63" s="77"/>
    </row>
    <row r="64" spans="1:20" ht="22.5" customHeight="1">
      <c r="A64" s="162" t="s">
        <v>217</v>
      </c>
      <c r="B64" s="160" t="s">
        <v>67</v>
      </c>
      <c r="C64" s="150" t="s">
        <v>286</v>
      </c>
      <c r="D64" s="150"/>
      <c r="E64" s="150"/>
      <c r="F64" s="150"/>
      <c r="G64" s="160" t="s">
        <v>38</v>
      </c>
      <c r="H64" s="144" t="s">
        <v>47</v>
      </c>
      <c r="I64" s="145"/>
      <c r="J64" s="145"/>
      <c r="K64" s="146"/>
      <c r="L64" s="144" t="s">
        <v>216</v>
      </c>
      <c r="M64" s="145"/>
      <c r="N64" s="145"/>
      <c r="O64" s="146"/>
      <c r="P64" s="48" t="s">
        <v>96</v>
      </c>
      <c r="Q64" s="48" t="s">
        <v>96</v>
      </c>
      <c r="R64" s="61"/>
    </row>
    <row r="65" spans="1:20" ht="22.5" customHeight="1">
      <c r="A65" s="161"/>
      <c r="B65" s="161"/>
      <c r="C65" s="68" t="s">
        <v>215</v>
      </c>
      <c r="D65" s="150" t="s">
        <v>120</v>
      </c>
      <c r="E65" s="150"/>
      <c r="F65" s="68" t="s">
        <v>15</v>
      </c>
      <c r="G65" s="161"/>
      <c r="H65" s="69" t="s">
        <v>29</v>
      </c>
      <c r="I65" s="69" t="s">
        <v>28</v>
      </c>
      <c r="J65" s="68" t="s">
        <v>18</v>
      </c>
      <c r="K65" s="68" t="s">
        <v>19</v>
      </c>
      <c r="L65" s="53" t="s">
        <v>109</v>
      </c>
      <c r="M65" s="53" t="s">
        <v>110</v>
      </c>
      <c r="N65" s="53" t="s">
        <v>111</v>
      </c>
      <c r="O65" s="53" t="s">
        <v>112</v>
      </c>
      <c r="P65" s="70" t="s">
        <v>104</v>
      </c>
      <c r="Q65" s="70" t="s">
        <v>116</v>
      </c>
      <c r="R65" s="70" t="s">
        <v>115</v>
      </c>
      <c r="T65" s="82" t="s">
        <v>153</v>
      </c>
    </row>
    <row r="66" spans="1:20" ht="22.5" customHeight="1">
      <c r="A66" s="6"/>
      <c r="B66" s="9"/>
      <c r="C66" s="72"/>
      <c r="D66" s="152"/>
      <c r="E66" s="152"/>
      <c r="F66" s="15"/>
      <c r="G66" s="7"/>
      <c r="H66" s="6"/>
      <c r="I66" s="6"/>
      <c r="J66" s="7" t="s">
        <v>1</v>
      </c>
      <c r="K66" s="8" t="s">
        <v>1</v>
      </c>
      <c r="L66" s="1"/>
      <c r="M66" s="1"/>
      <c r="N66" s="1"/>
      <c r="O66" s="20">
        <f>L66-(M66+N66)</f>
        <v>0</v>
      </c>
      <c r="P66" s="29" t="str">
        <f>IF(OR(G66="新規",G66="追加",G66=""),"OK",(IF(AND(H66="",I66=""),"NG","OK")))</f>
        <v>OK</v>
      </c>
      <c r="Q66" s="10" t="str">
        <f>IF(OR(G66="新規",G66="追加",G66=""),"OK",(IF(OR(AND(J66="",K66=""),AND(J66="",K66="□"),AND(J66="□",K66=""),AND(J66="□",K66="□")),"NG","OK")))</f>
        <v>OK</v>
      </c>
      <c r="R66" s="10" t="str">
        <f>IF(OR(AND(C66&lt;&gt;"",D66&lt;&gt;"",F66&lt;&gt;"",G66&lt;&gt;""),(C66="")),"OK","NG")</f>
        <v>OK</v>
      </c>
      <c r="T66" s="83" t="s">
        <v>271</v>
      </c>
    </row>
    <row r="67" spans="1:20" ht="22.5" customHeight="1">
      <c r="A67" s="6"/>
      <c r="B67" s="9"/>
      <c r="C67" s="72"/>
      <c r="D67" s="152"/>
      <c r="E67" s="152"/>
      <c r="F67" s="15"/>
      <c r="G67" s="7"/>
      <c r="H67" s="6"/>
      <c r="I67" s="6"/>
      <c r="J67" s="7" t="s">
        <v>1</v>
      </c>
      <c r="K67" s="8" t="s">
        <v>1</v>
      </c>
      <c r="L67" s="1"/>
      <c r="M67" s="1"/>
      <c r="N67" s="1"/>
      <c r="O67" s="20">
        <f t="shared" ref="O67:O72" si="17">L67-(M67+N67)</f>
        <v>0</v>
      </c>
      <c r="P67" s="29" t="str">
        <f>IF(OR(G67="新規",G67="追加",G67=""),"OK",(IF(AND(H67="",I67=""),"NG","OK")))</f>
        <v>OK</v>
      </c>
      <c r="Q67" s="10" t="str">
        <f t="shared" ref="Q67:Q72" si="18">IF(OR(G67="新規",G67="追加",G67=""),"OK",(IF(OR(AND(J67="",K67=""),AND(J67="",K67="□"),AND(J67="□",K67=""),AND(J67="□",K67="□")),"NG","OK")))</f>
        <v>OK</v>
      </c>
      <c r="R67" s="10" t="str">
        <f t="shared" ref="R67:R72" si="19">IF(OR(AND(C67&lt;&gt;"",D67&lt;&gt;"",F67&lt;&gt;"",G67&lt;&gt;""),(C67="")),"OK","NG")</f>
        <v>OK</v>
      </c>
      <c r="T67" s="82" t="s">
        <v>214</v>
      </c>
    </row>
    <row r="68" spans="1:20" ht="22.5" customHeight="1">
      <c r="A68" s="6"/>
      <c r="B68" s="9"/>
      <c r="C68" s="72"/>
      <c r="D68" s="152"/>
      <c r="E68" s="152"/>
      <c r="F68" s="15"/>
      <c r="G68" s="7"/>
      <c r="H68" s="6"/>
      <c r="I68" s="6"/>
      <c r="J68" s="7" t="s">
        <v>1</v>
      </c>
      <c r="K68" s="8" t="s">
        <v>1</v>
      </c>
      <c r="L68" s="1"/>
      <c r="M68" s="1"/>
      <c r="N68" s="1"/>
      <c r="O68" s="20">
        <f t="shared" si="17"/>
        <v>0</v>
      </c>
      <c r="P68" s="29" t="str">
        <f t="shared" ref="P68:P72" si="20">IF(OR(G68="新規",G68="追加",G68=""),"OK",(IF(AND(H68="",I68=""),"NG","OK")))</f>
        <v>OK</v>
      </c>
      <c r="Q68" s="10" t="str">
        <f t="shared" si="18"/>
        <v>OK</v>
      </c>
      <c r="R68" s="10" t="str">
        <f t="shared" si="19"/>
        <v>OK</v>
      </c>
      <c r="T68" s="80" t="s">
        <v>13</v>
      </c>
    </row>
    <row r="69" spans="1:20" ht="22.5" customHeight="1">
      <c r="A69" s="6"/>
      <c r="B69" s="9"/>
      <c r="C69" s="72"/>
      <c r="D69" s="152"/>
      <c r="E69" s="152"/>
      <c r="F69" s="15"/>
      <c r="G69" s="7"/>
      <c r="H69" s="6"/>
      <c r="I69" s="6"/>
      <c r="J69" s="7" t="s">
        <v>1</v>
      </c>
      <c r="K69" s="8" t="s">
        <v>1</v>
      </c>
      <c r="L69" s="1"/>
      <c r="M69" s="1"/>
      <c r="N69" s="1"/>
      <c r="O69" s="20">
        <f t="shared" si="17"/>
        <v>0</v>
      </c>
      <c r="P69" s="29" t="str">
        <f t="shared" si="20"/>
        <v>OK</v>
      </c>
      <c r="Q69" s="10" t="str">
        <f t="shared" si="18"/>
        <v>OK</v>
      </c>
      <c r="R69" s="10" t="str">
        <f t="shared" si="19"/>
        <v>OK</v>
      </c>
    </row>
    <row r="70" spans="1:20" ht="22.5" customHeight="1">
      <c r="A70" s="6"/>
      <c r="B70" s="9"/>
      <c r="C70" s="72"/>
      <c r="D70" s="152"/>
      <c r="E70" s="152"/>
      <c r="F70" s="16"/>
      <c r="G70" s="7"/>
      <c r="H70" s="6"/>
      <c r="I70" s="6"/>
      <c r="J70" s="7" t="s">
        <v>1</v>
      </c>
      <c r="K70" s="8" t="s">
        <v>1</v>
      </c>
      <c r="L70" s="1"/>
      <c r="M70" s="1"/>
      <c r="N70" s="1"/>
      <c r="O70" s="20">
        <f t="shared" si="17"/>
        <v>0</v>
      </c>
      <c r="P70" s="29" t="str">
        <f t="shared" si="20"/>
        <v>OK</v>
      </c>
      <c r="Q70" s="10" t="str">
        <f t="shared" si="18"/>
        <v>OK</v>
      </c>
      <c r="R70" s="10" t="str">
        <f t="shared" si="19"/>
        <v>OK</v>
      </c>
    </row>
    <row r="71" spans="1:20" ht="22.5" customHeight="1">
      <c r="A71" s="6"/>
      <c r="B71" s="9"/>
      <c r="C71" s="72"/>
      <c r="D71" s="152"/>
      <c r="E71" s="152"/>
      <c r="F71" s="15"/>
      <c r="G71" s="7"/>
      <c r="H71" s="6"/>
      <c r="I71" s="6"/>
      <c r="J71" s="7" t="s">
        <v>1</v>
      </c>
      <c r="K71" s="8" t="s">
        <v>1</v>
      </c>
      <c r="L71" s="1"/>
      <c r="M71" s="1"/>
      <c r="N71" s="1"/>
      <c r="O71" s="20">
        <f t="shared" si="17"/>
        <v>0</v>
      </c>
      <c r="P71" s="29" t="str">
        <f t="shared" si="20"/>
        <v>OK</v>
      </c>
      <c r="Q71" s="10" t="str">
        <f t="shared" si="18"/>
        <v>OK</v>
      </c>
      <c r="R71" s="10" t="str">
        <f t="shared" si="19"/>
        <v>OK</v>
      </c>
    </row>
    <row r="72" spans="1:20" ht="22.5" customHeight="1">
      <c r="A72" s="6"/>
      <c r="B72" s="9"/>
      <c r="C72" s="72"/>
      <c r="D72" s="152"/>
      <c r="E72" s="152"/>
      <c r="F72" s="15"/>
      <c r="G72" s="7"/>
      <c r="H72" s="6"/>
      <c r="I72" s="6"/>
      <c r="J72" s="7" t="s">
        <v>1</v>
      </c>
      <c r="K72" s="8" t="s">
        <v>1</v>
      </c>
      <c r="L72" s="1"/>
      <c r="M72" s="1"/>
      <c r="N72" s="1"/>
      <c r="O72" s="20">
        <f t="shared" si="17"/>
        <v>0</v>
      </c>
      <c r="P72" s="29" t="str">
        <f t="shared" si="20"/>
        <v>OK</v>
      </c>
      <c r="Q72" s="10" t="str">
        <f t="shared" si="18"/>
        <v>OK</v>
      </c>
      <c r="R72" s="10" t="str">
        <f t="shared" si="19"/>
        <v>OK</v>
      </c>
    </row>
    <row r="73" spans="1:20" ht="22.5" customHeight="1">
      <c r="A73" s="12"/>
      <c r="B73" s="13"/>
      <c r="C73" s="14"/>
      <c r="D73" s="13"/>
      <c r="E73" s="14"/>
      <c r="F73" s="14"/>
      <c r="G73" s="13"/>
      <c r="H73" s="13"/>
      <c r="I73" s="12"/>
      <c r="J73" s="12"/>
      <c r="K73" s="68" t="s">
        <v>137</v>
      </c>
      <c r="L73" s="27">
        <f>SUM(L66:L72)</f>
        <v>0</v>
      </c>
      <c r="M73" s="27">
        <f t="shared" ref="M73:N73" si="21">SUM(M66:M72)</f>
        <v>0</v>
      </c>
      <c r="N73" s="27">
        <f t="shared" si="21"/>
        <v>0</v>
      </c>
      <c r="O73" s="27">
        <f>L73-(M73+N73)</f>
        <v>0</v>
      </c>
      <c r="P73" s="76"/>
      <c r="Q73" s="77"/>
      <c r="R73" s="77"/>
    </row>
    <row r="74" spans="1:20" ht="22.5" customHeight="1">
      <c r="A74" s="48" t="s">
        <v>132</v>
      </c>
      <c r="B74" s="13"/>
      <c r="C74" s="14"/>
      <c r="D74" s="13"/>
      <c r="E74" s="14"/>
      <c r="F74" s="14"/>
      <c r="G74" s="13"/>
      <c r="H74" s="13"/>
      <c r="I74" s="12"/>
      <c r="J74" s="12"/>
      <c r="K74" s="12"/>
      <c r="L74" s="12"/>
      <c r="M74" s="12"/>
      <c r="N74" s="12"/>
      <c r="O74" s="12"/>
      <c r="P74" s="76"/>
      <c r="Q74" s="77"/>
      <c r="R74" s="77"/>
    </row>
    <row r="75" spans="1:20" ht="22.5" customHeight="1">
      <c r="A75" s="162" t="s">
        <v>217</v>
      </c>
      <c r="B75" s="160" t="s">
        <v>67</v>
      </c>
      <c r="C75" s="150" t="s">
        <v>286</v>
      </c>
      <c r="D75" s="150"/>
      <c r="E75" s="150"/>
      <c r="F75" s="150"/>
      <c r="G75" s="160" t="s">
        <v>38</v>
      </c>
      <c r="H75" s="147" t="s">
        <v>47</v>
      </c>
      <c r="I75" s="148"/>
      <c r="J75" s="148"/>
      <c r="K75" s="149"/>
      <c r="L75" s="144" t="s">
        <v>216</v>
      </c>
      <c r="M75" s="145"/>
      <c r="N75" s="145"/>
      <c r="O75" s="146"/>
      <c r="P75" s="76"/>
      <c r="Q75" s="77"/>
      <c r="R75" s="61"/>
    </row>
    <row r="76" spans="1:20" ht="22.5" customHeight="1">
      <c r="A76" s="161"/>
      <c r="B76" s="161"/>
      <c r="C76" s="68" t="s">
        <v>215</v>
      </c>
      <c r="D76" s="150" t="s">
        <v>120</v>
      </c>
      <c r="E76" s="150"/>
      <c r="F76" s="68" t="s">
        <v>15</v>
      </c>
      <c r="G76" s="161"/>
      <c r="H76" s="84" t="s">
        <v>29</v>
      </c>
      <c r="I76" s="84" t="s">
        <v>28</v>
      </c>
      <c r="J76" s="22" t="s">
        <v>18</v>
      </c>
      <c r="K76" s="22" t="s">
        <v>19</v>
      </c>
      <c r="L76" s="53" t="s">
        <v>109</v>
      </c>
      <c r="M76" s="53" t="s">
        <v>110</v>
      </c>
      <c r="N76" s="53" t="s">
        <v>111</v>
      </c>
      <c r="O76" s="53" t="s">
        <v>112</v>
      </c>
      <c r="P76" s="76"/>
      <c r="Q76" s="77"/>
      <c r="R76" s="70" t="s">
        <v>115</v>
      </c>
      <c r="T76" s="81" t="s">
        <v>153</v>
      </c>
    </row>
    <row r="77" spans="1:20" ht="22.5" customHeight="1">
      <c r="A77" s="6"/>
      <c r="B77" s="9"/>
      <c r="C77" s="72"/>
      <c r="D77" s="152"/>
      <c r="E77" s="152"/>
      <c r="F77" s="15"/>
      <c r="G77" s="7"/>
      <c r="H77" s="22"/>
      <c r="I77" s="22"/>
      <c r="J77" s="22" t="s">
        <v>1</v>
      </c>
      <c r="K77" s="22" t="s">
        <v>1</v>
      </c>
      <c r="L77" s="1"/>
      <c r="M77" s="1"/>
      <c r="N77" s="1"/>
      <c r="O77" s="20">
        <f>L77-(M77+N77)</f>
        <v>0</v>
      </c>
      <c r="P77" s="76"/>
      <c r="Q77" s="77"/>
      <c r="R77" s="10" t="str">
        <f>IF(OR(AND(C77&lt;&gt;"",D77&lt;&gt;"",F77&lt;&gt;"",G77&lt;&gt;""),(C77="")),"OK","NG")</f>
        <v>OK</v>
      </c>
      <c r="T77" s="81" t="s">
        <v>273</v>
      </c>
    </row>
    <row r="78" spans="1:20" ht="22.5" customHeight="1">
      <c r="A78" s="6"/>
      <c r="B78" s="9"/>
      <c r="C78" s="72"/>
      <c r="D78" s="152"/>
      <c r="E78" s="152"/>
      <c r="F78" s="15"/>
      <c r="G78" s="7"/>
      <c r="H78" s="22"/>
      <c r="I78" s="22"/>
      <c r="J78" s="22" t="s">
        <v>1</v>
      </c>
      <c r="K78" s="22" t="s">
        <v>1</v>
      </c>
      <c r="L78" s="1"/>
      <c r="M78" s="1"/>
      <c r="N78" s="1"/>
      <c r="O78" s="20">
        <f t="shared" ref="O78:O83" si="22">L78-(M78+N78)</f>
        <v>0</v>
      </c>
      <c r="P78" s="76"/>
      <c r="Q78" s="77"/>
      <c r="R78" s="10" t="str">
        <f t="shared" ref="R78:R83" si="23">IF(OR(AND(C78&lt;&gt;"",D78&lt;&gt;"",F78&lt;&gt;"",G78&lt;&gt;""),(C78="")),"OK","NG")</f>
        <v>OK</v>
      </c>
      <c r="T78" s="81" t="s">
        <v>163</v>
      </c>
    </row>
    <row r="79" spans="1:20" ht="22.5" customHeight="1">
      <c r="A79" s="6"/>
      <c r="B79" s="9"/>
      <c r="C79" s="72"/>
      <c r="D79" s="152"/>
      <c r="E79" s="152"/>
      <c r="F79" s="15"/>
      <c r="G79" s="7"/>
      <c r="H79" s="22"/>
      <c r="I79" s="22"/>
      <c r="J79" s="22" t="s">
        <v>1</v>
      </c>
      <c r="K79" s="22" t="s">
        <v>1</v>
      </c>
      <c r="L79" s="1"/>
      <c r="M79" s="1"/>
      <c r="N79" s="1"/>
      <c r="O79" s="20">
        <f t="shared" si="22"/>
        <v>0</v>
      </c>
      <c r="P79" s="76"/>
      <c r="Q79" s="77"/>
      <c r="R79" s="10" t="str">
        <f t="shared" si="23"/>
        <v>OK</v>
      </c>
      <c r="T79" s="81" t="s">
        <v>214</v>
      </c>
    </row>
    <row r="80" spans="1:20" ht="22.5" customHeight="1">
      <c r="A80" s="6"/>
      <c r="B80" s="9"/>
      <c r="C80" s="72"/>
      <c r="D80" s="152"/>
      <c r="E80" s="152"/>
      <c r="F80" s="15"/>
      <c r="G80" s="7"/>
      <c r="H80" s="22"/>
      <c r="I80" s="22"/>
      <c r="J80" s="22" t="s">
        <v>1</v>
      </c>
      <c r="K80" s="22" t="s">
        <v>1</v>
      </c>
      <c r="L80" s="1"/>
      <c r="M80" s="1"/>
      <c r="N80" s="1"/>
      <c r="O80" s="20">
        <f t="shared" si="22"/>
        <v>0</v>
      </c>
      <c r="P80" s="76"/>
      <c r="Q80" s="77"/>
      <c r="R80" s="10" t="str">
        <f>IF(OR(AND(C80&lt;&gt;"",D80&lt;&gt;"",F80&lt;&gt;"",G80&lt;&gt;""),(C80="")),"OK","NG")</f>
        <v>OK</v>
      </c>
      <c r="T80" s="81" t="s">
        <v>13</v>
      </c>
    </row>
    <row r="81" spans="1:20" ht="22.5" customHeight="1">
      <c r="A81" s="6"/>
      <c r="B81" s="9"/>
      <c r="C81" s="72"/>
      <c r="D81" s="152"/>
      <c r="E81" s="152"/>
      <c r="F81" s="16"/>
      <c r="G81" s="7"/>
      <c r="H81" s="22"/>
      <c r="I81" s="22"/>
      <c r="J81" s="22" t="s">
        <v>1</v>
      </c>
      <c r="K81" s="22" t="s">
        <v>1</v>
      </c>
      <c r="L81" s="1"/>
      <c r="M81" s="1"/>
      <c r="N81" s="1"/>
      <c r="O81" s="20">
        <f t="shared" si="22"/>
        <v>0</v>
      </c>
      <c r="P81" s="76"/>
      <c r="Q81" s="77"/>
      <c r="R81" s="10" t="str">
        <f>IF(OR(AND(C81&lt;&gt;"",D81&lt;&gt;"",F81&lt;&gt;"",G81&lt;&gt;""),(C81="")),"OK","NG")</f>
        <v>OK</v>
      </c>
    </row>
    <row r="82" spans="1:20" ht="22.5" customHeight="1">
      <c r="A82" s="6"/>
      <c r="B82" s="9"/>
      <c r="C82" s="72"/>
      <c r="D82" s="152"/>
      <c r="E82" s="152"/>
      <c r="F82" s="15"/>
      <c r="G82" s="7"/>
      <c r="H82" s="22"/>
      <c r="I82" s="22"/>
      <c r="J82" s="22" t="s">
        <v>1</v>
      </c>
      <c r="K82" s="22" t="s">
        <v>1</v>
      </c>
      <c r="L82" s="1"/>
      <c r="M82" s="1"/>
      <c r="N82" s="1"/>
      <c r="O82" s="20">
        <f t="shared" si="22"/>
        <v>0</v>
      </c>
      <c r="P82" s="76"/>
      <c r="Q82" s="77"/>
      <c r="R82" s="10" t="str">
        <f t="shared" si="23"/>
        <v>OK</v>
      </c>
    </row>
    <row r="83" spans="1:20" ht="22.5" customHeight="1">
      <c r="A83" s="6"/>
      <c r="B83" s="9"/>
      <c r="C83" s="72"/>
      <c r="D83" s="152"/>
      <c r="E83" s="152"/>
      <c r="F83" s="15"/>
      <c r="G83" s="7"/>
      <c r="H83" s="22"/>
      <c r="I83" s="22"/>
      <c r="J83" s="22" t="s">
        <v>1</v>
      </c>
      <c r="K83" s="22" t="s">
        <v>1</v>
      </c>
      <c r="L83" s="1"/>
      <c r="M83" s="1"/>
      <c r="N83" s="1"/>
      <c r="O83" s="20">
        <f t="shared" si="22"/>
        <v>0</v>
      </c>
      <c r="P83" s="76"/>
      <c r="Q83" s="77"/>
      <c r="R83" s="10" t="str">
        <f t="shared" si="23"/>
        <v>OK</v>
      </c>
    </row>
    <row r="84" spans="1:20" ht="22.5" customHeight="1">
      <c r="A84" s="12"/>
      <c r="B84" s="13"/>
      <c r="C84" s="14"/>
      <c r="D84" s="13"/>
      <c r="E84" s="14"/>
      <c r="F84" s="14"/>
      <c r="G84" s="13"/>
      <c r="H84" s="13"/>
      <c r="I84" s="12"/>
      <c r="J84" s="12"/>
      <c r="K84" s="68" t="s">
        <v>137</v>
      </c>
      <c r="L84" s="27">
        <f>SUM(L77:L83)</f>
        <v>0</v>
      </c>
      <c r="M84" s="27">
        <f t="shared" ref="M84:N84" si="24">SUM(M77:M83)</f>
        <v>0</v>
      </c>
      <c r="N84" s="27">
        <f t="shared" si="24"/>
        <v>0</v>
      </c>
      <c r="O84" s="27">
        <f>L84-(M84+N84)</f>
        <v>0</v>
      </c>
      <c r="P84" s="76"/>
      <c r="Q84" s="77"/>
      <c r="R84" s="77"/>
    </row>
    <row r="85" spans="1:20" ht="22.5" customHeight="1">
      <c r="A85" s="48" t="s">
        <v>133</v>
      </c>
      <c r="B85" s="13"/>
      <c r="C85" s="14"/>
      <c r="D85" s="13"/>
      <c r="E85" s="14"/>
      <c r="F85" s="14"/>
      <c r="G85" s="13"/>
      <c r="H85" s="13"/>
      <c r="I85" s="12"/>
      <c r="K85" s="12"/>
      <c r="L85" s="12"/>
      <c r="M85" s="12"/>
      <c r="N85" s="12"/>
      <c r="O85" s="12"/>
      <c r="P85" s="76"/>
      <c r="Q85" s="77"/>
      <c r="R85" s="77"/>
    </row>
    <row r="86" spans="1:20" ht="22.5" customHeight="1">
      <c r="A86" s="162" t="s">
        <v>217</v>
      </c>
      <c r="B86" s="160" t="s">
        <v>67</v>
      </c>
      <c r="C86" s="150" t="s">
        <v>286</v>
      </c>
      <c r="D86" s="150"/>
      <c r="E86" s="150"/>
      <c r="F86" s="150"/>
      <c r="G86" s="160" t="s">
        <v>38</v>
      </c>
      <c r="H86" s="144" t="s">
        <v>47</v>
      </c>
      <c r="I86" s="145"/>
      <c r="J86" s="145"/>
      <c r="K86" s="146"/>
      <c r="L86" s="144" t="s">
        <v>216</v>
      </c>
      <c r="M86" s="145"/>
      <c r="N86" s="145"/>
      <c r="O86" s="146"/>
      <c r="P86" s="48" t="s">
        <v>96</v>
      </c>
      <c r="Q86" s="48" t="s">
        <v>96</v>
      </c>
      <c r="R86" s="61"/>
      <c r="T86" s="81" t="s">
        <v>153</v>
      </c>
    </row>
    <row r="87" spans="1:20" ht="22.5" customHeight="1">
      <c r="A87" s="161"/>
      <c r="B87" s="161"/>
      <c r="C87" s="68" t="s">
        <v>215</v>
      </c>
      <c r="D87" s="150" t="s">
        <v>120</v>
      </c>
      <c r="E87" s="150"/>
      <c r="F87" s="68" t="s">
        <v>15</v>
      </c>
      <c r="G87" s="161"/>
      <c r="H87" s="69" t="s">
        <v>29</v>
      </c>
      <c r="I87" s="69" t="s">
        <v>28</v>
      </c>
      <c r="J87" s="68" t="s">
        <v>18</v>
      </c>
      <c r="K87" s="68" t="s">
        <v>19</v>
      </c>
      <c r="L87" s="53" t="s">
        <v>109</v>
      </c>
      <c r="M87" s="53" t="s">
        <v>110</v>
      </c>
      <c r="N87" s="53" t="s">
        <v>111</v>
      </c>
      <c r="O87" s="53" t="s">
        <v>112</v>
      </c>
      <c r="P87" s="70" t="s">
        <v>104</v>
      </c>
      <c r="Q87" s="70" t="s">
        <v>116</v>
      </c>
      <c r="R87" s="70" t="s">
        <v>115</v>
      </c>
      <c r="T87" s="81" t="s">
        <v>159</v>
      </c>
    </row>
    <row r="88" spans="1:20" ht="22.5" customHeight="1">
      <c r="A88" s="6"/>
      <c r="B88" s="9"/>
      <c r="C88" s="72"/>
      <c r="D88" s="152"/>
      <c r="E88" s="152"/>
      <c r="F88" s="15"/>
      <c r="G88" s="7"/>
      <c r="H88" s="6"/>
      <c r="I88" s="6"/>
      <c r="J88" s="7" t="s">
        <v>1</v>
      </c>
      <c r="K88" s="8" t="s">
        <v>1</v>
      </c>
      <c r="L88" s="1"/>
      <c r="M88" s="1"/>
      <c r="N88" s="1"/>
      <c r="O88" s="20">
        <f>L88-(M88+N88)</f>
        <v>0</v>
      </c>
      <c r="P88" s="29" t="str">
        <f>IF(OR(G88="新規",G88="追加",G88=""),"OK",(IF(AND(H88="",I88=""),"NG","OK")))</f>
        <v>OK</v>
      </c>
      <c r="Q88" s="10" t="str">
        <f>IF(OR(G88="新規",G88="追加",G88=""),"OK",(IF(OR(AND(J88="",K88=""),AND(J88="",K88="□"),AND(J88="□",K88=""),AND(J88="□",K88="□")),"NG","OK")))</f>
        <v>OK</v>
      </c>
      <c r="R88" s="10" t="str">
        <f>IF(OR(AND(C88&lt;&gt;"",D88&lt;&gt;"",F88&lt;&gt;"",G88&lt;&gt;""),(C88="")),"OK","NG")</f>
        <v>OK</v>
      </c>
      <c r="T88" s="81" t="s">
        <v>13</v>
      </c>
    </row>
    <row r="89" spans="1:20" ht="22.5" customHeight="1">
      <c r="A89" s="6"/>
      <c r="B89" s="9"/>
      <c r="C89" s="72"/>
      <c r="D89" s="152"/>
      <c r="E89" s="152"/>
      <c r="F89" s="15"/>
      <c r="G89" s="7"/>
      <c r="H89" s="6"/>
      <c r="I89" s="6"/>
      <c r="J89" s="7" t="s">
        <v>1</v>
      </c>
      <c r="K89" s="8" t="s">
        <v>1</v>
      </c>
      <c r="L89" s="1"/>
      <c r="M89" s="1"/>
      <c r="N89" s="1"/>
      <c r="O89" s="20">
        <f t="shared" ref="O89:O94" si="25">L89-(M89+N89)</f>
        <v>0</v>
      </c>
      <c r="P89" s="29" t="str">
        <f t="shared" ref="P89:P94" si="26">IF(OR(G89="新規",G89="追加",G89=""),"OK",(IF(AND(H89="",I89=""),"NG","OK")))</f>
        <v>OK</v>
      </c>
      <c r="Q89" s="10" t="str">
        <f t="shared" ref="Q89:Q94" si="27">IF(OR(G89="新規",G89="追加",G89=""),"OK",(IF(OR(AND(J89="",K89=""),AND(J89="",K89="□"),AND(J89="□",K89=""),AND(J89="□",K89="□")),"NG","OK")))</f>
        <v>OK</v>
      </c>
      <c r="R89" s="10" t="str">
        <f t="shared" ref="R89:R94" si="28">IF(OR(AND(C89&lt;&gt;"",D89&lt;&gt;"",F89&lt;&gt;"",G89&lt;&gt;""),(C89="")),"OK","NG")</f>
        <v>OK</v>
      </c>
    </row>
    <row r="90" spans="1:20" ht="22.5" customHeight="1">
      <c r="A90" s="6"/>
      <c r="B90" s="9"/>
      <c r="C90" s="72"/>
      <c r="D90" s="152"/>
      <c r="E90" s="152"/>
      <c r="F90" s="15"/>
      <c r="G90" s="7"/>
      <c r="H90" s="6"/>
      <c r="I90" s="6"/>
      <c r="J90" s="7" t="s">
        <v>1</v>
      </c>
      <c r="K90" s="8" t="s">
        <v>1</v>
      </c>
      <c r="L90" s="1"/>
      <c r="M90" s="1"/>
      <c r="N90" s="1"/>
      <c r="O90" s="20">
        <f t="shared" si="25"/>
        <v>0</v>
      </c>
      <c r="P90" s="29" t="str">
        <f t="shared" si="26"/>
        <v>OK</v>
      </c>
      <c r="Q90" s="10" t="str">
        <f t="shared" si="27"/>
        <v>OK</v>
      </c>
      <c r="R90" s="10" t="str">
        <f t="shared" si="28"/>
        <v>OK</v>
      </c>
    </row>
    <row r="91" spans="1:20" ht="22.5" customHeight="1">
      <c r="A91" s="6"/>
      <c r="B91" s="9"/>
      <c r="C91" s="72"/>
      <c r="D91" s="152"/>
      <c r="E91" s="152"/>
      <c r="F91" s="15"/>
      <c r="G91" s="7"/>
      <c r="H91" s="6"/>
      <c r="I91" s="6"/>
      <c r="J91" s="7" t="s">
        <v>1</v>
      </c>
      <c r="K91" s="8" t="s">
        <v>1</v>
      </c>
      <c r="L91" s="1"/>
      <c r="M91" s="1"/>
      <c r="N91" s="1"/>
      <c r="O91" s="20">
        <f t="shared" si="25"/>
        <v>0</v>
      </c>
      <c r="P91" s="29" t="str">
        <f t="shared" si="26"/>
        <v>OK</v>
      </c>
      <c r="Q91" s="10" t="str">
        <f t="shared" si="27"/>
        <v>OK</v>
      </c>
      <c r="R91" s="10" t="str">
        <f t="shared" si="28"/>
        <v>OK</v>
      </c>
    </row>
    <row r="92" spans="1:20" ht="22.5" customHeight="1">
      <c r="A92" s="6"/>
      <c r="B92" s="9"/>
      <c r="C92" s="72"/>
      <c r="D92" s="152"/>
      <c r="E92" s="152"/>
      <c r="F92" s="16"/>
      <c r="G92" s="7"/>
      <c r="H92" s="6"/>
      <c r="I92" s="6"/>
      <c r="J92" s="7" t="s">
        <v>1</v>
      </c>
      <c r="K92" s="8" t="s">
        <v>1</v>
      </c>
      <c r="L92" s="1"/>
      <c r="M92" s="1"/>
      <c r="N92" s="1"/>
      <c r="O92" s="20">
        <f t="shared" si="25"/>
        <v>0</v>
      </c>
      <c r="P92" s="29" t="str">
        <f t="shared" si="26"/>
        <v>OK</v>
      </c>
      <c r="Q92" s="10" t="str">
        <f t="shared" si="27"/>
        <v>OK</v>
      </c>
      <c r="R92" s="10" t="str">
        <f t="shared" si="28"/>
        <v>OK</v>
      </c>
    </row>
    <row r="93" spans="1:20" ht="22.5" customHeight="1">
      <c r="A93" s="6"/>
      <c r="B93" s="9"/>
      <c r="C93" s="72"/>
      <c r="D93" s="152"/>
      <c r="E93" s="152"/>
      <c r="F93" s="15"/>
      <c r="G93" s="7"/>
      <c r="H93" s="6"/>
      <c r="I93" s="6"/>
      <c r="J93" s="7" t="s">
        <v>1</v>
      </c>
      <c r="K93" s="8" t="s">
        <v>1</v>
      </c>
      <c r="L93" s="1"/>
      <c r="M93" s="1"/>
      <c r="N93" s="1"/>
      <c r="O93" s="20">
        <f t="shared" si="25"/>
        <v>0</v>
      </c>
      <c r="P93" s="29" t="str">
        <f t="shared" si="26"/>
        <v>OK</v>
      </c>
      <c r="Q93" s="10" t="str">
        <f t="shared" si="27"/>
        <v>OK</v>
      </c>
      <c r="R93" s="10" t="str">
        <f t="shared" si="28"/>
        <v>OK</v>
      </c>
    </row>
    <row r="94" spans="1:20" ht="22.5" customHeight="1">
      <c r="A94" s="6"/>
      <c r="B94" s="9"/>
      <c r="C94" s="72"/>
      <c r="D94" s="152"/>
      <c r="E94" s="152"/>
      <c r="F94" s="15"/>
      <c r="G94" s="7"/>
      <c r="H94" s="6"/>
      <c r="I94" s="6"/>
      <c r="J94" s="7" t="s">
        <v>1</v>
      </c>
      <c r="K94" s="8" t="s">
        <v>1</v>
      </c>
      <c r="L94" s="1"/>
      <c r="M94" s="1"/>
      <c r="N94" s="1"/>
      <c r="O94" s="20">
        <f t="shared" si="25"/>
        <v>0</v>
      </c>
      <c r="P94" s="29" t="str">
        <f t="shared" si="26"/>
        <v>OK</v>
      </c>
      <c r="Q94" s="10" t="str">
        <f t="shared" si="27"/>
        <v>OK</v>
      </c>
      <c r="R94" s="10" t="str">
        <f t="shared" si="28"/>
        <v>OK</v>
      </c>
    </row>
    <row r="95" spans="1:20" ht="22.5" customHeight="1">
      <c r="A95" s="12"/>
      <c r="B95" s="13"/>
      <c r="C95" s="14"/>
      <c r="D95" s="13"/>
      <c r="E95" s="14"/>
      <c r="F95" s="14"/>
      <c r="G95" s="13"/>
      <c r="H95" s="13"/>
      <c r="I95" s="12"/>
      <c r="J95" s="12"/>
      <c r="K95" s="68" t="s">
        <v>137</v>
      </c>
      <c r="L95" s="27">
        <f>SUM(L88:L94)</f>
        <v>0</v>
      </c>
      <c r="M95" s="27">
        <f t="shared" ref="M95:N95" si="29">SUM(M88:M94)</f>
        <v>0</v>
      </c>
      <c r="N95" s="27">
        <f t="shared" si="29"/>
        <v>0</v>
      </c>
      <c r="O95" s="27">
        <f>L95-(M95+N95)</f>
        <v>0</v>
      </c>
      <c r="P95" s="76"/>
      <c r="Q95" s="77"/>
      <c r="R95" s="77"/>
    </row>
    <row r="96" spans="1:20" ht="23" customHeight="1">
      <c r="A96" s="48" t="s">
        <v>134</v>
      </c>
      <c r="B96" s="13"/>
      <c r="C96" s="14"/>
      <c r="D96" s="13"/>
      <c r="E96" s="14"/>
      <c r="F96" s="14"/>
      <c r="G96" s="13"/>
      <c r="H96" s="13"/>
      <c r="I96" s="12"/>
      <c r="J96" s="12"/>
      <c r="K96" s="12"/>
      <c r="L96" s="12"/>
      <c r="M96" s="12"/>
      <c r="N96" s="12"/>
      <c r="O96" s="12"/>
      <c r="P96" s="76"/>
      <c r="Q96" s="77"/>
      <c r="R96" s="77"/>
    </row>
    <row r="97" spans="1:20" ht="23" customHeight="1">
      <c r="A97" s="162" t="s">
        <v>217</v>
      </c>
      <c r="B97" s="160" t="s">
        <v>67</v>
      </c>
      <c r="C97" s="150" t="s">
        <v>286</v>
      </c>
      <c r="D97" s="150"/>
      <c r="E97" s="150"/>
      <c r="F97" s="150"/>
      <c r="G97" s="160" t="s">
        <v>38</v>
      </c>
      <c r="H97" s="144" t="s">
        <v>47</v>
      </c>
      <c r="I97" s="145"/>
      <c r="J97" s="145"/>
      <c r="K97" s="146"/>
      <c r="L97" s="144" t="s">
        <v>216</v>
      </c>
      <c r="M97" s="145"/>
      <c r="N97" s="145"/>
      <c r="O97" s="146"/>
      <c r="P97" s="48" t="s">
        <v>96</v>
      </c>
      <c r="Q97" s="48" t="s">
        <v>96</v>
      </c>
      <c r="R97" s="61"/>
    </row>
    <row r="98" spans="1:20" ht="23" customHeight="1">
      <c r="A98" s="161"/>
      <c r="B98" s="161"/>
      <c r="C98" s="68" t="s">
        <v>215</v>
      </c>
      <c r="D98" s="150" t="s">
        <v>120</v>
      </c>
      <c r="E98" s="150"/>
      <c r="F98" s="68" t="s">
        <v>15</v>
      </c>
      <c r="G98" s="161"/>
      <c r="H98" s="69" t="s">
        <v>29</v>
      </c>
      <c r="I98" s="69" t="s">
        <v>28</v>
      </c>
      <c r="J98" s="68" t="s">
        <v>18</v>
      </c>
      <c r="K98" s="68" t="s">
        <v>19</v>
      </c>
      <c r="L98" s="53" t="s">
        <v>109</v>
      </c>
      <c r="M98" s="53" t="s">
        <v>110</v>
      </c>
      <c r="N98" s="53" t="s">
        <v>111</v>
      </c>
      <c r="O98" s="53" t="s">
        <v>112</v>
      </c>
      <c r="P98" s="70" t="s">
        <v>104</v>
      </c>
      <c r="Q98" s="70" t="s">
        <v>116</v>
      </c>
      <c r="R98" s="70" t="s">
        <v>115</v>
      </c>
      <c r="T98" s="81" t="s">
        <v>153</v>
      </c>
    </row>
    <row r="99" spans="1:20" ht="23" customHeight="1">
      <c r="A99" s="6"/>
      <c r="B99" s="9"/>
      <c r="C99" s="72"/>
      <c r="D99" s="152"/>
      <c r="E99" s="152"/>
      <c r="F99" s="15"/>
      <c r="G99" s="7"/>
      <c r="H99" s="6"/>
      <c r="I99" s="6"/>
      <c r="J99" s="7" t="s">
        <v>1</v>
      </c>
      <c r="K99" s="8" t="s">
        <v>1</v>
      </c>
      <c r="L99" s="1"/>
      <c r="M99" s="1"/>
      <c r="N99" s="1"/>
      <c r="O99" s="20">
        <f>L99-(M99+N99)</f>
        <v>0</v>
      </c>
      <c r="P99" s="29" t="str">
        <f>IF(OR(G99="新規",G99="追加",G99=""),"OK",(IF(AND(H99="",I99=""),"NG","OK")))</f>
        <v>OK</v>
      </c>
      <c r="Q99" s="10" t="str">
        <f>IF(OR(G99="新規",G99="追加",G99=""),"OK",(IF(OR(AND(J99="",K99=""),AND(J99="",K99="□"),AND(J99="□",K99=""),AND(J99="□",K99="□")),"NG","OK")))</f>
        <v>OK</v>
      </c>
      <c r="R99" s="10" t="str">
        <f>IF(OR(AND(C99&lt;&gt;"",D99&lt;&gt;"",F99&lt;&gt;"",G99&lt;&gt;""),(C99="")),"OK","NG")</f>
        <v>OK</v>
      </c>
      <c r="T99" s="81" t="s">
        <v>161</v>
      </c>
    </row>
    <row r="100" spans="1:20" ht="23" customHeight="1">
      <c r="A100" s="6"/>
      <c r="B100" s="9"/>
      <c r="C100" s="72"/>
      <c r="D100" s="152"/>
      <c r="E100" s="152"/>
      <c r="F100" s="15"/>
      <c r="G100" s="7"/>
      <c r="H100" s="6"/>
      <c r="I100" s="6"/>
      <c r="J100" s="7" t="s">
        <v>1</v>
      </c>
      <c r="K100" s="8" t="s">
        <v>1</v>
      </c>
      <c r="L100" s="1"/>
      <c r="M100" s="1"/>
      <c r="N100" s="1"/>
      <c r="O100" s="20">
        <f t="shared" ref="O100:O105" si="30">L100-(M100+N100)</f>
        <v>0</v>
      </c>
      <c r="P100" s="29" t="str">
        <f t="shared" ref="P100:P105" si="31">IF(OR(G100="新規",G100="追加",G100=""),"OK",(IF(AND(H100="",I100=""),"NG","OK")))</f>
        <v>OK</v>
      </c>
      <c r="Q100" s="10" t="str">
        <f t="shared" ref="Q100:Q105" si="32">IF(OR(G100="新規",G100="追加",G100=""),"OK",(IF(OR(AND(J100="",K100=""),AND(J100="",K100="□"),AND(J100="□",K100=""),AND(J100="□",K100="□")),"NG","OK")))</f>
        <v>OK</v>
      </c>
      <c r="R100" s="10" t="str">
        <f t="shared" ref="R100:R105" si="33">IF(OR(AND(C100&lt;&gt;"",D100&lt;&gt;"",F100&lt;&gt;"",G100&lt;&gt;""),(C100="")),"OK","NG")</f>
        <v>OK</v>
      </c>
      <c r="T100" s="81" t="s">
        <v>218</v>
      </c>
    </row>
    <row r="101" spans="1:20" ht="23" customHeight="1">
      <c r="A101" s="6"/>
      <c r="B101" s="9"/>
      <c r="C101" s="72"/>
      <c r="D101" s="152"/>
      <c r="E101" s="152"/>
      <c r="F101" s="15"/>
      <c r="G101" s="7"/>
      <c r="H101" s="6"/>
      <c r="I101" s="6"/>
      <c r="J101" s="7" t="s">
        <v>1</v>
      </c>
      <c r="K101" s="8" t="s">
        <v>1</v>
      </c>
      <c r="L101" s="1"/>
      <c r="M101" s="1"/>
      <c r="N101" s="1"/>
      <c r="O101" s="20">
        <f t="shared" si="30"/>
        <v>0</v>
      </c>
      <c r="P101" s="29" t="str">
        <f t="shared" si="31"/>
        <v>OK</v>
      </c>
      <c r="Q101" s="10" t="str">
        <f t="shared" si="32"/>
        <v>OK</v>
      </c>
      <c r="R101" s="10" t="str">
        <f t="shared" si="33"/>
        <v>OK</v>
      </c>
      <c r="T101" s="81" t="s">
        <v>160</v>
      </c>
    </row>
    <row r="102" spans="1:20" ht="23" customHeight="1">
      <c r="A102" s="6"/>
      <c r="B102" s="9"/>
      <c r="C102" s="72"/>
      <c r="D102" s="152"/>
      <c r="E102" s="152"/>
      <c r="F102" s="15"/>
      <c r="G102" s="7"/>
      <c r="H102" s="6"/>
      <c r="I102" s="6"/>
      <c r="J102" s="7" t="s">
        <v>1</v>
      </c>
      <c r="K102" s="8" t="s">
        <v>1</v>
      </c>
      <c r="L102" s="1"/>
      <c r="M102" s="1"/>
      <c r="N102" s="1"/>
      <c r="O102" s="20">
        <f t="shared" si="30"/>
        <v>0</v>
      </c>
      <c r="P102" s="29" t="str">
        <f t="shared" si="31"/>
        <v>OK</v>
      </c>
      <c r="Q102" s="10" t="str">
        <f t="shared" si="32"/>
        <v>OK</v>
      </c>
      <c r="R102" s="10" t="str">
        <f t="shared" si="33"/>
        <v>OK</v>
      </c>
      <c r="T102" s="81" t="s">
        <v>13</v>
      </c>
    </row>
    <row r="103" spans="1:20" ht="23" customHeight="1">
      <c r="A103" s="6"/>
      <c r="B103" s="9"/>
      <c r="C103" s="72"/>
      <c r="D103" s="152"/>
      <c r="E103" s="152"/>
      <c r="F103" s="16"/>
      <c r="G103" s="7"/>
      <c r="H103" s="6"/>
      <c r="I103" s="6"/>
      <c r="J103" s="7" t="s">
        <v>1</v>
      </c>
      <c r="K103" s="8" t="s">
        <v>1</v>
      </c>
      <c r="L103" s="1"/>
      <c r="M103" s="1"/>
      <c r="N103" s="1"/>
      <c r="O103" s="20">
        <f t="shared" si="30"/>
        <v>0</v>
      </c>
      <c r="P103" s="29" t="str">
        <f t="shared" si="31"/>
        <v>OK</v>
      </c>
      <c r="Q103" s="10" t="str">
        <f>IF(OR(G103="新規",G103="追加",G103=""),"OK",(IF(OR(AND(J103="",K103=""),AND(J103="",K103="□"),AND(J103="□",K103=""),AND(J103="□",K103="□")),"NG","OK")))</f>
        <v>OK</v>
      </c>
      <c r="R103" s="10" t="str">
        <f t="shared" si="33"/>
        <v>OK</v>
      </c>
    </row>
    <row r="104" spans="1:20" ht="23" customHeight="1">
      <c r="A104" s="6"/>
      <c r="B104" s="9"/>
      <c r="C104" s="72"/>
      <c r="D104" s="152"/>
      <c r="E104" s="152"/>
      <c r="F104" s="15"/>
      <c r="G104" s="7"/>
      <c r="H104" s="6"/>
      <c r="I104" s="6"/>
      <c r="J104" s="7" t="s">
        <v>1</v>
      </c>
      <c r="K104" s="8" t="s">
        <v>1</v>
      </c>
      <c r="L104" s="1"/>
      <c r="M104" s="1"/>
      <c r="N104" s="1"/>
      <c r="O104" s="20">
        <f t="shared" si="30"/>
        <v>0</v>
      </c>
      <c r="P104" s="29" t="str">
        <f t="shared" si="31"/>
        <v>OK</v>
      </c>
      <c r="Q104" s="10" t="str">
        <f t="shared" si="32"/>
        <v>OK</v>
      </c>
      <c r="R104" s="10" t="str">
        <f t="shared" si="33"/>
        <v>OK</v>
      </c>
    </row>
    <row r="105" spans="1:20" ht="22.5" customHeight="1">
      <c r="A105" s="6"/>
      <c r="B105" s="9"/>
      <c r="C105" s="72"/>
      <c r="D105" s="152"/>
      <c r="E105" s="152"/>
      <c r="F105" s="15"/>
      <c r="G105" s="7"/>
      <c r="H105" s="6"/>
      <c r="I105" s="6"/>
      <c r="J105" s="7" t="s">
        <v>1</v>
      </c>
      <c r="K105" s="8" t="s">
        <v>1</v>
      </c>
      <c r="L105" s="1"/>
      <c r="M105" s="1"/>
      <c r="N105" s="1"/>
      <c r="O105" s="20">
        <f t="shared" si="30"/>
        <v>0</v>
      </c>
      <c r="P105" s="29" t="str">
        <f t="shared" si="31"/>
        <v>OK</v>
      </c>
      <c r="Q105" s="10" t="str">
        <f t="shared" si="32"/>
        <v>OK</v>
      </c>
      <c r="R105" s="10" t="str">
        <f t="shared" si="33"/>
        <v>OK</v>
      </c>
    </row>
    <row r="106" spans="1:20" ht="22.5" customHeight="1">
      <c r="A106" s="12"/>
      <c r="B106" s="13"/>
      <c r="C106" s="14"/>
      <c r="D106" s="13"/>
      <c r="E106" s="14"/>
      <c r="F106" s="14"/>
      <c r="G106" s="13"/>
      <c r="H106" s="13"/>
      <c r="I106" s="12"/>
      <c r="J106" s="12"/>
      <c r="K106" s="68" t="s">
        <v>137</v>
      </c>
      <c r="L106" s="27">
        <f>SUM(L99:L105)</f>
        <v>0</v>
      </c>
      <c r="M106" s="27">
        <f t="shared" ref="M106:N106" si="34">SUM(M99:M105)</f>
        <v>0</v>
      </c>
      <c r="N106" s="27">
        <f t="shared" si="34"/>
        <v>0</v>
      </c>
      <c r="O106" s="27">
        <f>L106-(M106+N106)</f>
        <v>0</v>
      </c>
      <c r="P106" s="76"/>
      <c r="Q106" s="77"/>
      <c r="R106" s="77"/>
    </row>
    <row r="107" spans="1:20" ht="22.5" customHeight="1">
      <c r="A107" s="48" t="s">
        <v>136</v>
      </c>
      <c r="B107" s="13"/>
      <c r="C107" s="14"/>
      <c r="D107" s="13"/>
      <c r="E107" s="14"/>
      <c r="F107" s="14"/>
      <c r="G107" s="13"/>
      <c r="H107" s="13"/>
      <c r="I107" s="12"/>
      <c r="J107" s="12"/>
      <c r="K107" s="12"/>
      <c r="L107" s="12"/>
      <c r="M107" s="12"/>
      <c r="N107" s="12"/>
      <c r="O107" s="12"/>
      <c r="P107" s="76"/>
      <c r="Q107" s="77"/>
      <c r="R107" s="77"/>
    </row>
    <row r="108" spans="1:20" ht="22.5" customHeight="1">
      <c r="A108" s="162" t="s">
        <v>217</v>
      </c>
      <c r="B108" s="160" t="s">
        <v>67</v>
      </c>
      <c r="C108" s="150" t="s">
        <v>286</v>
      </c>
      <c r="D108" s="150"/>
      <c r="E108" s="150"/>
      <c r="F108" s="150"/>
      <c r="G108" s="160" t="s">
        <v>38</v>
      </c>
      <c r="H108" s="144" t="s">
        <v>47</v>
      </c>
      <c r="I108" s="145"/>
      <c r="J108" s="145"/>
      <c r="K108" s="146"/>
      <c r="L108" s="144" t="s">
        <v>216</v>
      </c>
      <c r="M108" s="145"/>
      <c r="N108" s="145"/>
      <c r="O108" s="146"/>
      <c r="P108" s="48" t="s">
        <v>96</v>
      </c>
      <c r="Q108" s="48" t="s">
        <v>96</v>
      </c>
      <c r="R108" s="61"/>
    </row>
    <row r="109" spans="1:20" ht="22.5" customHeight="1">
      <c r="A109" s="161"/>
      <c r="B109" s="161"/>
      <c r="C109" s="68" t="s">
        <v>215</v>
      </c>
      <c r="D109" s="150" t="s">
        <v>120</v>
      </c>
      <c r="E109" s="150"/>
      <c r="F109" s="68" t="s">
        <v>15</v>
      </c>
      <c r="G109" s="161"/>
      <c r="H109" s="69" t="s">
        <v>29</v>
      </c>
      <c r="I109" s="69" t="s">
        <v>28</v>
      </c>
      <c r="J109" s="68" t="s">
        <v>18</v>
      </c>
      <c r="K109" s="68" t="s">
        <v>19</v>
      </c>
      <c r="L109" s="53" t="s">
        <v>109</v>
      </c>
      <c r="M109" s="53" t="s">
        <v>110</v>
      </c>
      <c r="N109" s="53" t="s">
        <v>111</v>
      </c>
      <c r="O109" s="53" t="s">
        <v>112</v>
      </c>
      <c r="P109" s="70" t="s">
        <v>104</v>
      </c>
      <c r="Q109" s="70" t="s">
        <v>116</v>
      </c>
      <c r="R109" s="70" t="s">
        <v>115</v>
      </c>
      <c r="T109" s="81" t="s">
        <v>153</v>
      </c>
    </row>
    <row r="110" spans="1:20" ht="22.5" customHeight="1">
      <c r="A110" s="6"/>
      <c r="B110" s="9"/>
      <c r="C110" s="72"/>
      <c r="D110" s="152"/>
      <c r="E110" s="152"/>
      <c r="F110" s="15"/>
      <c r="G110" s="7"/>
      <c r="H110" s="6"/>
      <c r="I110" s="6"/>
      <c r="J110" s="7" t="s">
        <v>1</v>
      </c>
      <c r="K110" s="8" t="s">
        <v>1</v>
      </c>
      <c r="L110" s="1"/>
      <c r="M110" s="1"/>
      <c r="N110" s="1"/>
      <c r="O110" s="20">
        <f>L110-(M110+N110)</f>
        <v>0</v>
      </c>
      <c r="P110" s="29" t="str">
        <f>IF(OR(G110="新規",G110="追加",G110=""),"OK",(IF(AND(H110="",I110=""),"NG","OK")))</f>
        <v>OK</v>
      </c>
      <c r="Q110" s="10" t="str">
        <f>IF(OR(G110="新規",G110="追加",G110=""),"OK",(IF(OR(AND(J110="",K110=""),AND(J110="",K110="□"),AND(J110="□",K110=""),AND(J110="□",K110="□")),"NG","OK")))</f>
        <v>OK</v>
      </c>
      <c r="R110" s="10" t="str">
        <f>IF(OR(AND(C110&lt;&gt;"",D110&lt;&gt;"",F110&lt;&gt;"",G110&lt;&gt;""),(C110="")),"OK","NG")</f>
        <v>OK</v>
      </c>
      <c r="T110" s="81" t="s">
        <v>164</v>
      </c>
    </row>
    <row r="111" spans="1:20" ht="22.5" customHeight="1">
      <c r="A111" s="6"/>
      <c r="B111" s="9"/>
      <c r="C111" s="72"/>
      <c r="D111" s="152"/>
      <c r="E111" s="152"/>
      <c r="F111" s="15"/>
      <c r="G111" s="7"/>
      <c r="H111" s="6"/>
      <c r="I111" s="6"/>
      <c r="J111" s="7" t="s">
        <v>1</v>
      </c>
      <c r="K111" s="8" t="s">
        <v>1</v>
      </c>
      <c r="L111" s="1"/>
      <c r="M111" s="1"/>
      <c r="N111" s="1"/>
      <c r="O111" s="20">
        <f t="shared" ref="O111:O116" si="35">L111-(M111+N111)</f>
        <v>0</v>
      </c>
      <c r="P111" s="29" t="str">
        <f t="shared" ref="P111:P116" si="36">IF(OR(G111="新規",G111="追加",G111=""),"OK",(IF(AND(H111="",I111=""),"NG","OK")))</f>
        <v>OK</v>
      </c>
      <c r="Q111" s="10" t="str">
        <f t="shared" ref="Q111:Q116" si="37">IF(OR(G111="新規",G111="追加",G111=""),"OK",(IF(OR(AND(J111="",K111=""),AND(J111="",K111="□"),AND(J111="□",K111=""),AND(J111="□",K111="□")),"NG","OK")))</f>
        <v>OK</v>
      </c>
      <c r="R111" s="10" t="str">
        <f t="shared" ref="R111:R115" si="38">IF(OR(AND(C111&lt;&gt;"",D111&lt;&gt;"",F111&lt;&gt;"",G111&lt;&gt;""),(C111="")),"OK","NG")</f>
        <v>OK</v>
      </c>
      <c r="T111" s="81" t="s">
        <v>13</v>
      </c>
    </row>
    <row r="112" spans="1:20" ht="22.5" customHeight="1">
      <c r="A112" s="6"/>
      <c r="B112" s="9"/>
      <c r="C112" s="72"/>
      <c r="D112" s="152"/>
      <c r="E112" s="152"/>
      <c r="F112" s="15"/>
      <c r="G112" s="7"/>
      <c r="H112" s="6"/>
      <c r="I112" s="6"/>
      <c r="J112" s="7" t="s">
        <v>1</v>
      </c>
      <c r="K112" s="8" t="s">
        <v>1</v>
      </c>
      <c r="L112" s="1"/>
      <c r="M112" s="1"/>
      <c r="N112" s="1"/>
      <c r="O112" s="20">
        <f t="shared" si="35"/>
        <v>0</v>
      </c>
      <c r="P112" s="29" t="str">
        <f t="shared" si="36"/>
        <v>OK</v>
      </c>
      <c r="Q112" s="10" t="str">
        <f t="shared" si="37"/>
        <v>OK</v>
      </c>
      <c r="R112" s="10" t="str">
        <f t="shared" si="38"/>
        <v>OK</v>
      </c>
    </row>
    <row r="113" spans="1:23" ht="22.5" customHeight="1">
      <c r="A113" s="6"/>
      <c r="B113" s="9"/>
      <c r="C113" s="72"/>
      <c r="D113" s="152"/>
      <c r="E113" s="152"/>
      <c r="F113" s="15"/>
      <c r="G113" s="7"/>
      <c r="H113" s="6"/>
      <c r="I113" s="6"/>
      <c r="J113" s="7" t="s">
        <v>1</v>
      </c>
      <c r="K113" s="8" t="s">
        <v>1</v>
      </c>
      <c r="L113" s="1"/>
      <c r="M113" s="1"/>
      <c r="N113" s="1"/>
      <c r="O113" s="20">
        <f t="shared" si="35"/>
        <v>0</v>
      </c>
      <c r="P113" s="29" t="str">
        <f t="shared" si="36"/>
        <v>OK</v>
      </c>
      <c r="Q113" s="10" t="str">
        <f t="shared" si="37"/>
        <v>OK</v>
      </c>
      <c r="R113" s="10" t="str">
        <f t="shared" si="38"/>
        <v>OK</v>
      </c>
    </row>
    <row r="114" spans="1:23" ht="22.5" customHeight="1">
      <c r="A114" s="6"/>
      <c r="B114" s="9"/>
      <c r="C114" s="72"/>
      <c r="D114" s="152"/>
      <c r="E114" s="152"/>
      <c r="F114" s="16"/>
      <c r="G114" s="7"/>
      <c r="H114" s="6"/>
      <c r="I114" s="6"/>
      <c r="J114" s="7" t="s">
        <v>1</v>
      </c>
      <c r="K114" s="8" t="s">
        <v>1</v>
      </c>
      <c r="L114" s="1"/>
      <c r="M114" s="1"/>
      <c r="N114" s="1"/>
      <c r="O114" s="20">
        <f t="shared" si="35"/>
        <v>0</v>
      </c>
      <c r="P114" s="29" t="str">
        <f t="shared" si="36"/>
        <v>OK</v>
      </c>
      <c r="Q114" s="10" t="str">
        <f t="shared" si="37"/>
        <v>OK</v>
      </c>
      <c r="R114" s="10" t="str">
        <f t="shared" si="38"/>
        <v>OK</v>
      </c>
    </row>
    <row r="115" spans="1:23" ht="22.5" customHeight="1">
      <c r="A115" s="6"/>
      <c r="B115" s="9"/>
      <c r="C115" s="72"/>
      <c r="D115" s="152"/>
      <c r="E115" s="152"/>
      <c r="F115" s="15"/>
      <c r="G115" s="7"/>
      <c r="H115" s="6"/>
      <c r="I115" s="6"/>
      <c r="J115" s="7" t="s">
        <v>1</v>
      </c>
      <c r="K115" s="8" t="s">
        <v>1</v>
      </c>
      <c r="L115" s="1"/>
      <c r="M115" s="1"/>
      <c r="N115" s="1"/>
      <c r="O115" s="20">
        <f t="shared" si="35"/>
        <v>0</v>
      </c>
      <c r="P115" s="29" t="str">
        <f t="shared" si="36"/>
        <v>OK</v>
      </c>
      <c r="Q115" s="10" t="str">
        <f t="shared" si="37"/>
        <v>OK</v>
      </c>
      <c r="R115" s="10" t="str">
        <f t="shared" si="38"/>
        <v>OK</v>
      </c>
    </row>
    <row r="116" spans="1:23" ht="22.5" customHeight="1">
      <c r="A116" s="6"/>
      <c r="B116" s="9"/>
      <c r="C116" s="72"/>
      <c r="D116" s="152"/>
      <c r="E116" s="152"/>
      <c r="F116" s="15"/>
      <c r="G116" s="7"/>
      <c r="H116" s="6"/>
      <c r="I116" s="6"/>
      <c r="J116" s="7" t="s">
        <v>1</v>
      </c>
      <c r="K116" s="8" t="s">
        <v>1</v>
      </c>
      <c r="L116" s="1"/>
      <c r="M116" s="1"/>
      <c r="N116" s="1"/>
      <c r="O116" s="20">
        <f t="shared" si="35"/>
        <v>0</v>
      </c>
      <c r="P116" s="29" t="str">
        <f t="shared" si="36"/>
        <v>OK</v>
      </c>
      <c r="Q116" s="10" t="str">
        <f t="shared" si="37"/>
        <v>OK</v>
      </c>
      <c r="R116" s="10" t="str">
        <f>IF(OR(AND(C116&lt;&gt;"",D116&lt;&gt;"",F116&lt;&gt;"",G116&lt;&gt;""),(C116="")),"OK","NG")</f>
        <v>OK</v>
      </c>
    </row>
    <row r="117" spans="1:23" ht="22.5" customHeight="1">
      <c r="A117" s="12"/>
      <c r="B117" s="13"/>
      <c r="C117" s="14"/>
      <c r="D117" s="13"/>
      <c r="E117" s="14"/>
      <c r="F117" s="14"/>
      <c r="G117" s="13"/>
      <c r="H117" s="13"/>
      <c r="I117" s="12"/>
      <c r="J117" s="12"/>
      <c r="K117" s="68" t="s">
        <v>137</v>
      </c>
      <c r="L117" s="27">
        <f>SUM(L110:L116)</f>
        <v>0</v>
      </c>
      <c r="M117" s="27">
        <f t="shared" ref="M117:N117" si="39">SUM(M110:M116)</f>
        <v>0</v>
      </c>
      <c r="N117" s="27">
        <f t="shared" si="39"/>
        <v>0</v>
      </c>
      <c r="O117" s="27">
        <f>L117-(M117+N117)</f>
        <v>0</v>
      </c>
      <c r="P117" s="76"/>
      <c r="Q117" s="77"/>
      <c r="R117" s="77"/>
    </row>
    <row r="118" spans="1:23" ht="13">
      <c r="F118" s="85"/>
    </row>
    <row r="119" spans="1:23" s="61" customFormat="1" ht="13">
      <c r="A119" s="142" t="s">
        <v>139</v>
      </c>
      <c r="B119" s="143"/>
      <c r="C119" s="53" t="s">
        <v>138</v>
      </c>
      <c r="D119" s="53" t="s">
        <v>110</v>
      </c>
      <c r="E119" s="53" t="s">
        <v>111</v>
      </c>
      <c r="F119" s="53" t="s">
        <v>112</v>
      </c>
      <c r="G119" s="53" t="s">
        <v>165</v>
      </c>
      <c r="H119" s="142" t="s">
        <v>17</v>
      </c>
      <c r="I119" s="159"/>
      <c r="J119" s="136" t="s">
        <v>208</v>
      </c>
      <c r="K119" s="136"/>
      <c r="L119" s="136"/>
      <c r="M119" s="136"/>
      <c r="P119" s="87" t="s">
        <v>198</v>
      </c>
      <c r="Q119" s="88" t="s">
        <v>70</v>
      </c>
      <c r="R119" s="88" t="s">
        <v>84</v>
      </c>
    </row>
    <row r="120" spans="1:23" ht="22.5" customHeight="1">
      <c r="A120" s="153" t="s">
        <v>237</v>
      </c>
      <c r="B120" s="154"/>
      <c r="C120" s="100">
        <f>L40</f>
        <v>0</v>
      </c>
      <c r="D120" s="100">
        <f t="shared" ref="D120:F120" si="40">M40</f>
        <v>0</v>
      </c>
      <c r="E120" s="100">
        <f t="shared" si="40"/>
        <v>0</v>
      </c>
      <c r="F120" s="100">
        <f t="shared" si="40"/>
        <v>0</v>
      </c>
      <c r="G120" s="163">
        <f>SUM(D120:D122)</f>
        <v>0</v>
      </c>
      <c r="H120" s="157"/>
      <c r="I120" s="158"/>
      <c r="J120" s="151" t="s">
        <v>209</v>
      </c>
      <c r="K120" s="151"/>
      <c r="L120" s="151"/>
      <c r="M120" s="151"/>
      <c r="N120" s="89"/>
      <c r="O120" s="89"/>
      <c r="P120" s="29" t="str">
        <f>IF(G120&lt;=2500000,"OK","NG")</f>
        <v>OK</v>
      </c>
      <c r="Q120" s="10" t="str">
        <f t="shared" ref="Q120:Q126" si="41">IF(D120&lt;=C120/2,"OK","NG")</f>
        <v>OK</v>
      </c>
      <c r="R120" s="10" t="str">
        <f t="shared" ref="R120:R126" si="42">IF(C120=D120+E120+F120,"OK","NG")</f>
        <v>OK</v>
      </c>
      <c r="S120" s="90"/>
      <c r="T120" s="70"/>
      <c r="U120" s="70"/>
      <c r="V120" s="70"/>
      <c r="W120" s="70"/>
    </row>
    <row r="121" spans="1:23" ht="22.5" customHeight="1">
      <c r="A121" s="155" t="s">
        <v>238</v>
      </c>
      <c r="B121" s="156"/>
      <c r="C121" s="100">
        <f>L51</f>
        <v>0</v>
      </c>
      <c r="D121" s="100">
        <f t="shared" ref="D121:F121" si="43">M51</f>
        <v>0</v>
      </c>
      <c r="E121" s="100">
        <f t="shared" si="43"/>
        <v>0</v>
      </c>
      <c r="F121" s="100">
        <f t="shared" si="43"/>
        <v>0</v>
      </c>
      <c r="G121" s="164"/>
      <c r="H121" s="157"/>
      <c r="I121" s="158"/>
      <c r="J121" s="151"/>
      <c r="K121" s="151"/>
      <c r="L121" s="151"/>
      <c r="M121" s="151"/>
      <c r="N121" s="89"/>
      <c r="O121" s="89"/>
      <c r="P121" s="73" t="s">
        <v>152</v>
      </c>
      <c r="Q121" s="10" t="str">
        <f t="shared" si="41"/>
        <v>OK</v>
      </c>
      <c r="R121" s="10" t="str">
        <f t="shared" si="42"/>
        <v>OK</v>
      </c>
      <c r="S121" s="36"/>
    </row>
    <row r="122" spans="1:23" ht="22.5" customHeight="1">
      <c r="A122" s="155" t="s">
        <v>239</v>
      </c>
      <c r="B122" s="156"/>
      <c r="C122" s="100">
        <f>L62</f>
        <v>0</v>
      </c>
      <c r="D122" s="100">
        <f t="shared" ref="D122:F122" si="44">M62</f>
        <v>0</v>
      </c>
      <c r="E122" s="100">
        <f t="shared" si="44"/>
        <v>0</v>
      </c>
      <c r="F122" s="100">
        <f t="shared" si="44"/>
        <v>0</v>
      </c>
      <c r="G122" s="165"/>
      <c r="H122" s="32"/>
      <c r="I122" s="33"/>
      <c r="J122" s="151"/>
      <c r="K122" s="151"/>
      <c r="L122" s="151"/>
      <c r="M122" s="151"/>
      <c r="N122" s="89"/>
      <c r="O122" s="89"/>
      <c r="P122" s="73" t="s">
        <v>152</v>
      </c>
      <c r="Q122" s="10" t="str">
        <f t="shared" si="41"/>
        <v>OK</v>
      </c>
      <c r="R122" s="10" t="str">
        <f t="shared" si="42"/>
        <v>OK</v>
      </c>
      <c r="S122" s="36"/>
    </row>
    <row r="123" spans="1:23" ht="22.5" customHeight="1">
      <c r="A123" s="155" t="s">
        <v>240</v>
      </c>
      <c r="B123" s="156"/>
      <c r="C123" s="100">
        <f>L73</f>
        <v>0</v>
      </c>
      <c r="D123" s="100">
        <f t="shared" ref="D123:F123" si="45">M73</f>
        <v>0</v>
      </c>
      <c r="E123" s="100">
        <f t="shared" si="45"/>
        <v>0</v>
      </c>
      <c r="F123" s="100">
        <f t="shared" si="45"/>
        <v>0</v>
      </c>
      <c r="G123" s="100">
        <f>D123</f>
        <v>0</v>
      </c>
      <c r="H123" s="32"/>
      <c r="I123" s="33"/>
      <c r="J123" s="150" t="s">
        <v>210</v>
      </c>
      <c r="K123" s="150"/>
      <c r="L123" s="150"/>
      <c r="M123" s="150"/>
      <c r="N123" s="89"/>
      <c r="O123" s="89"/>
      <c r="P123" s="29" t="str">
        <f>IF(G123&lt;=2500000,"OK","NG")</f>
        <v>OK</v>
      </c>
      <c r="Q123" s="10" t="str">
        <f t="shared" si="41"/>
        <v>OK</v>
      </c>
      <c r="R123" s="10" t="str">
        <f t="shared" si="42"/>
        <v>OK</v>
      </c>
      <c r="S123" s="36"/>
    </row>
    <row r="124" spans="1:23" ht="22.5" customHeight="1">
      <c r="A124" s="155" t="s">
        <v>131</v>
      </c>
      <c r="B124" s="156"/>
      <c r="C124" s="100">
        <f>L84</f>
        <v>0</v>
      </c>
      <c r="D124" s="100">
        <f t="shared" ref="D124:F124" si="46">M84</f>
        <v>0</v>
      </c>
      <c r="E124" s="100">
        <f t="shared" si="46"/>
        <v>0</v>
      </c>
      <c r="F124" s="100">
        <f t="shared" si="46"/>
        <v>0</v>
      </c>
      <c r="G124" s="100">
        <f>D124</f>
        <v>0</v>
      </c>
      <c r="H124" s="32"/>
      <c r="I124" s="33"/>
      <c r="J124" s="150" t="s">
        <v>211</v>
      </c>
      <c r="K124" s="150"/>
      <c r="L124" s="150"/>
      <c r="M124" s="150"/>
      <c r="N124" s="89"/>
      <c r="O124" s="89"/>
      <c r="P124" s="29" t="str">
        <f>IF(G124&lt;=5000000,"OK","NG")</f>
        <v>OK</v>
      </c>
      <c r="Q124" s="10" t="str">
        <f t="shared" si="41"/>
        <v>OK</v>
      </c>
      <c r="R124" s="10" t="str">
        <f t="shared" si="42"/>
        <v>OK</v>
      </c>
      <c r="S124" s="36"/>
    </row>
    <row r="125" spans="1:23" ht="22.5" customHeight="1">
      <c r="A125" s="155" t="s">
        <v>241</v>
      </c>
      <c r="B125" s="156"/>
      <c r="C125" s="100">
        <f>L95</f>
        <v>0</v>
      </c>
      <c r="D125" s="100">
        <f t="shared" ref="D125:F125" si="47">M95</f>
        <v>0</v>
      </c>
      <c r="E125" s="100">
        <f t="shared" si="47"/>
        <v>0</v>
      </c>
      <c r="F125" s="100">
        <f t="shared" si="47"/>
        <v>0</v>
      </c>
      <c r="G125" s="183">
        <f>SUM(D125:D126)</f>
        <v>0</v>
      </c>
      <c r="H125" s="32"/>
      <c r="I125" s="33"/>
      <c r="J125" s="151" t="s">
        <v>212</v>
      </c>
      <c r="K125" s="151"/>
      <c r="L125" s="151"/>
      <c r="M125" s="151"/>
      <c r="N125" s="89"/>
      <c r="O125" s="89"/>
      <c r="P125" s="29" t="str">
        <f>IF(G125&lt;=2500000,"OK","NG")</f>
        <v>OK</v>
      </c>
      <c r="Q125" s="10" t="str">
        <f t="shared" si="41"/>
        <v>OK</v>
      </c>
      <c r="R125" s="10" t="str">
        <f t="shared" si="42"/>
        <v>OK</v>
      </c>
      <c r="S125" s="36"/>
    </row>
    <row r="126" spans="1:23" ht="22.5" customHeight="1">
      <c r="A126" s="155" t="s">
        <v>242</v>
      </c>
      <c r="B126" s="156"/>
      <c r="C126" s="100">
        <f>L106</f>
        <v>0</v>
      </c>
      <c r="D126" s="100">
        <f t="shared" ref="D126:F126" si="48">M106</f>
        <v>0</v>
      </c>
      <c r="E126" s="100">
        <f t="shared" si="48"/>
        <v>0</v>
      </c>
      <c r="F126" s="100">
        <f t="shared" si="48"/>
        <v>0</v>
      </c>
      <c r="G126" s="184"/>
      <c r="H126" s="32"/>
      <c r="I126" s="33"/>
      <c r="J126" s="151"/>
      <c r="K126" s="151"/>
      <c r="L126" s="151"/>
      <c r="M126" s="151"/>
      <c r="N126" s="89"/>
      <c r="O126" s="89"/>
      <c r="P126" s="73" t="s">
        <v>152</v>
      </c>
      <c r="Q126" s="10" t="str">
        <f t="shared" si="41"/>
        <v>OK</v>
      </c>
      <c r="R126" s="10" t="str">
        <f t="shared" si="42"/>
        <v>OK</v>
      </c>
      <c r="S126" s="36"/>
    </row>
    <row r="127" spans="1:23" ht="22.5" customHeight="1">
      <c r="A127" s="155" t="s">
        <v>135</v>
      </c>
      <c r="B127" s="156"/>
      <c r="C127" s="100">
        <f>L117</f>
        <v>0</v>
      </c>
      <c r="D127" s="100">
        <f t="shared" ref="D127:F127" si="49">M117</f>
        <v>0</v>
      </c>
      <c r="E127" s="100">
        <f t="shared" si="49"/>
        <v>0</v>
      </c>
      <c r="F127" s="100">
        <f t="shared" si="49"/>
        <v>0</v>
      </c>
      <c r="G127" s="100">
        <f>D127</f>
        <v>0</v>
      </c>
      <c r="H127" s="157"/>
      <c r="I127" s="158"/>
      <c r="J127" s="150" t="s">
        <v>287</v>
      </c>
      <c r="K127" s="150"/>
      <c r="L127" s="150"/>
      <c r="M127" s="150"/>
      <c r="N127" s="89"/>
      <c r="O127" s="89"/>
      <c r="P127" s="29" t="str">
        <f>IF(G127&lt;=2500000,"OK","NG")</f>
        <v>OK</v>
      </c>
      <c r="Q127" s="10" t="str">
        <f>IF(D127&lt;=C127/2,"OK","NG")</f>
        <v>OK</v>
      </c>
      <c r="R127" s="10" t="str">
        <f>IF(C127=D127+E127+F127,"OK","NG")</f>
        <v>OK</v>
      </c>
      <c r="S127" s="36"/>
    </row>
    <row r="128" spans="1:23" ht="22.5" customHeight="1">
      <c r="A128" s="174" t="s">
        <v>14</v>
      </c>
      <c r="B128" s="175"/>
      <c r="C128" s="100">
        <f>SUM(C120:C127)</f>
        <v>0</v>
      </c>
      <c r="D128" s="100">
        <f>SUM(D120:D127)</f>
        <v>0</v>
      </c>
      <c r="E128" s="100">
        <f t="shared" ref="E128:F128" si="50">SUM(E120:E127)</f>
        <v>0</v>
      </c>
      <c r="F128" s="100">
        <f t="shared" si="50"/>
        <v>0</v>
      </c>
      <c r="G128" s="100">
        <f>D128</f>
        <v>0</v>
      </c>
      <c r="H128" s="157"/>
      <c r="I128" s="158"/>
      <c r="J128" s="177" t="s">
        <v>213</v>
      </c>
      <c r="K128" s="177"/>
      <c r="L128" s="177"/>
      <c r="M128" s="177"/>
      <c r="N128" s="89"/>
      <c r="P128" s="29" t="str">
        <f>IF(OR(C128=0,AND(G128&gt;=150000,G128&lt;=10000000)),"OK","NG")</f>
        <v>OK</v>
      </c>
      <c r="Q128" s="10" t="str">
        <f>IF(D128&lt;=C128/2,"OK","NG")</f>
        <v>OK</v>
      </c>
      <c r="R128" s="10" t="str">
        <f>IF(C128=D128+E128+F128,"OK","NG")</f>
        <v>OK</v>
      </c>
    </row>
    <row r="129" spans="1:16" ht="13"/>
    <row r="130" spans="1:16" ht="22.5" customHeight="1">
      <c r="A130" s="48" t="s">
        <v>196</v>
      </c>
    </row>
    <row r="131" spans="1:16" ht="15" customHeight="1">
      <c r="A131" s="139" t="s">
        <v>205</v>
      </c>
      <c r="B131" s="139"/>
      <c r="C131" s="139"/>
      <c r="D131" s="139"/>
      <c r="E131" s="139"/>
      <c r="F131" s="139"/>
      <c r="G131" s="139"/>
      <c r="H131" s="139"/>
      <c r="I131" s="139"/>
      <c r="J131" s="139"/>
      <c r="K131" s="50" t="s">
        <v>82</v>
      </c>
      <c r="P131" s="49" t="s">
        <v>55</v>
      </c>
    </row>
    <row r="132" spans="1:16" ht="15" customHeight="1">
      <c r="A132" s="176" t="s">
        <v>204</v>
      </c>
      <c r="B132" s="176"/>
      <c r="C132" s="176"/>
      <c r="D132" s="176"/>
      <c r="E132" s="176"/>
      <c r="F132" s="176"/>
      <c r="G132" s="176"/>
      <c r="H132" s="176"/>
      <c r="I132" s="176"/>
      <c r="J132" s="176"/>
      <c r="K132" s="56" t="s">
        <v>166</v>
      </c>
      <c r="P132" s="49" t="s">
        <v>167</v>
      </c>
    </row>
    <row r="133" spans="1:16" ht="15" customHeight="1">
      <c r="A133" s="176" t="s">
        <v>199</v>
      </c>
      <c r="B133" s="176"/>
      <c r="C133" s="176"/>
      <c r="D133" s="176"/>
      <c r="E133" s="176"/>
      <c r="F133" s="176"/>
      <c r="G133" s="176"/>
      <c r="H133" s="176"/>
      <c r="I133" s="176"/>
      <c r="J133" s="176"/>
      <c r="K133" s="56" t="s">
        <v>166</v>
      </c>
    </row>
    <row r="134" spans="1:16" ht="15" customHeight="1">
      <c r="A134" s="176" t="s">
        <v>200</v>
      </c>
      <c r="B134" s="176"/>
      <c r="C134" s="176"/>
      <c r="D134" s="176"/>
      <c r="E134" s="176"/>
      <c r="F134" s="176"/>
      <c r="G134" s="176"/>
      <c r="H134" s="176"/>
      <c r="I134" s="176"/>
      <c r="J134" s="176"/>
      <c r="K134" s="56" t="s">
        <v>166</v>
      </c>
    </row>
    <row r="135" spans="1:16" ht="15" customHeight="1">
      <c r="A135" s="176" t="s">
        <v>201</v>
      </c>
      <c r="B135" s="176"/>
      <c r="C135" s="176"/>
      <c r="D135" s="176"/>
      <c r="E135" s="176"/>
      <c r="F135" s="176"/>
      <c r="G135" s="176"/>
      <c r="H135" s="176"/>
      <c r="I135" s="176"/>
      <c r="J135" s="176"/>
      <c r="K135" s="56" t="s">
        <v>166</v>
      </c>
    </row>
    <row r="136" spans="1:16" ht="15" customHeight="1">
      <c r="A136" s="176" t="s">
        <v>289</v>
      </c>
      <c r="B136" s="176"/>
      <c r="C136" s="176"/>
      <c r="D136" s="176"/>
      <c r="E136" s="176"/>
      <c r="F136" s="176"/>
      <c r="G136" s="176"/>
      <c r="H136" s="176"/>
      <c r="I136" s="176"/>
      <c r="J136" s="176"/>
      <c r="K136" s="56" t="s">
        <v>166</v>
      </c>
    </row>
    <row r="137" spans="1:16" ht="15" customHeight="1">
      <c r="A137" s="176" t="s">
        <v>202</v>
      </c>
      <c r="B137" s="176"/>
      <c r="C137" s="176"/>
      <c r="D137" s="176"/>
      <c r="E137" s="176"/>
      <c r="F137" s="176"/>
      <c r="G137" s="176"/>
      <c r="H137" s="176"/>
      <c r="I137" s="176"/>
      <c r="J137" s="176"/>
      <c r="K137" s="56" t="s">
        <v>166</v>
      </c>
    </row>
    <row r="138" spans="1:16" ht="15" customHeight="1">
      <c r="A138" s="176" t="s">
        <v>203</v>
      </c>
      <c r="B138" s="176"/>
      <c r="C138" s="176"/>
      <c r="D138" s="176"/>
      <c r="E138" s="176"/>
      <c r="F138" s="176"/>
      <c r="G138" s="176"/>
      <c r="H138" s="176"/>
      <c r="I138" s="176"/>
      <c r="J138" s="176"/>
      <c r="K138" s="56" t="s">
        <v>166</v>
      </c>
    </row>
    <row r="139" spans="1:16" ht="15" customHeight="1">
      <c r="A139" s="17"/>
      <c r="B139" s="17"/>
      <c r="C139" s="17"/>
      <c r="D139" s="17"/>
      <c r="E139" s="17"/>
      <c r="J139" s="93" t="s">
        <v>141</v>
      </c>
      <c r="K139" s="99">
        <f>COUNTIF(K132:K138,"☑")</f>
        <v>0</v>
      </c>
    </row>
    <row r="140" spans="1:16" ht="15" customHeight="1">
      <c r="A140" s="17"/>
      <c r="B140" s="17"/>
      <c r="C140" s="17"/>
      <c r="D140" s="17"/>
      <c r="E140" s="17"/>
      <c r="H140" s="17"/>
    </row>
    <row r="141" spans="1:16" ht="15" customHeight="1">
      <c r="A141" s="48" t="s">
        <v>206</v>
      </c>
    </row>
    <row r="142" spans="1:16" ht="15" customHeight="1">
      <c r="A142" s="180" t="s">
        <v>57</v>
      </c>
      <c r="B142" s="180"/>
      <c r="C142" s="180"/>
      <c r="D142" s="180"/>
      <c r="E142" s="180"/>
      <c r="F142" s="180"/>
      <c r="G142" s="180"/>
      <c r="H142" s="180"/>
      <c r="I142" s="180"/>
      <c r="J142" s="180"/>
      <c r="K142" s="180"/>
      <c r="P142" s="95" t="s">
        <v>80</v>
      </c>
    </row>
    <row r="143" spans="1:16" ht="15" customHeight="1">
      <c r="A143" s="50" t="s">
        <v>2</v>
      </c>
      <c r="B143" s="140" t="s">
        <v>3</v>
      </c>
      <c r="C143" s="181"/>
      <c r="D143" s="181"/>
      <c r="E143" s="181"/>
      <c r="F143" s="181"/>
      <c r="G143" s="181"/>
      <c r="H143" s="181"/>
      <c r="I143" s="181"/>
      <c r="J143" s="141"/>
    </row>
    <row r="144" spans="1:16" ht="15" customHeight="1">
      <c r="A144" s="3" t="s">
        <v>1</v>
      </c>
      <c r="B144" s="182" t="s">
        <v>69</v>
      </c>
      <c r="C144" s="167"/>
      <c r="D144" s="167"/>
      <c r="E144" s="167"/>
      <c r="F144" s="167"/>
      <c r="G144" s="167"/>
      <c r="H144" s="167"/>
      <c r="I144" s="167"/>
      <c r="J144" s="168"/>
      <c r="P144" s="29" t="str">
        <f>IF(C128=0,"OK",IF(AND(A144="☑",A145="☑",A146="☑"),"OK","NG"))</f>
        <v>OK</v>
      </c>
    </row>
    <row r="145" spans="1:13" ht="15" customHeight="1">
      <c r="A145" s="3" t="s">
        <v>1</v>
      </c>
      <c r="B145" s="182" t="s">
        <v>117</v>
      </c>
      <c r="C145" s="167"/>
      <c r="D145" s="167"/>
      <c r="E145" s="167"/>
      <c r="F145" s="167"/>
      <c r="G145" s="167"/>
      <c r="H145" s="167"/>
      <c r="I145" s="167"/>
      <c r="J145" s="168"/>
    </row>
    <row r="146" spans="1:13" ht="15" customHeight="1">
      <c r="A146" s="3" t="s">
        <v>1</v>
      </c>
      <c r="B146" s="182" t="s">
        <v>288</v>
      </c>
      <c r="C146" s="167"/>
      <c r="D146" s="167"/>
      <c r="E146" s="167"/>
      <c r="F146" s="167"/>
      <c r="G146" s="167"/>
      <c r="H146" s="167"/>
      <c r="I146" s="167"/>
      <c r="J146" s="168"/>
    </row>
    <row r="147" spans="1:13" ht="15" customHeight="1"/>
    <row r="148" spans="1:13" ht="15" customHeight="1">
      <c r="A148" s="48" t="s">
        <v>207</v>
      </c>
    </row>
    <row r="149" spans="1:13" ht="15" customHeight="1">
      <c r="A149" s="50" t="s">
        <v>2</v>
      </c>
      <c r="B149" s="139" t="s">
        <v>4</v>
      </c>
      <c r="C149" s="139"/>
      <c r="D149" s="139"/>
      <c r="E149" s="139"/>
      <c r="F149" s="140" t="s">
        <v>97</v>
      </c>
      <c r="G149" s="141"/>
      <c r="H149" s="140" t="s">
        <v>20</v>
      </c>
      <c r="I149" s="141"/>
      <c r="J149" s="139" t="s">
        <v>17</v>
      </c>
      <c r="K149" s="139"/>
      <c r="L149" s="139"/>
      <c r="M149" s="139"/>
    </row>
    <row r="150" spans="1:13" ht="18.75" customHeight="1">
      <c r="A150" s="3" t="s">
        <v>1</v>
      </c>
      <c r="B150" s="138" t="s">
        <v>23</v>
      </c>
      <c r="C150" s="138"/>
      <c r="D150" s="138"/>
      <c r="E150" s="138"/>
      <c r="F150" s="142" t="s">
        <v>22</v>
      </c>
      <c r="G150" s="143"/>
      <c r="H150" s="142" t="s">
        <v>98</v>
      </c>
      <c r="I150" s="143"/>
      <c r="J150" s="138" t="s">
        <v>143</v>
      </c>
      <c r="K150" s="138"/>
      <c r="L150" s="138"/>
      <c r="M150" s="138"/>
    </row>
    <row r="151" spans="1:13" ht="18.75" customHeight="1">
      <c r="A151" s="3" t="s">
        <v>1</v>
      </c>
      <c r="B151" s="138" t="s">
        <v>25</v>
      </c>
      <c r="C151" s="138"/>
      <c r="D151" s="138"/>
      <c r="E151" s="138"/>
      <c r="F151" s="142" t="s">
        <v>16</v>
      </c>
      <c r="G151" s="143"/>
      <c r="H151" s="142" t="s">
        <v>21</v>
      </c>
      <c r="I151" s="143"/>
      <c r="J151" s="138" t="s">
        <v>100</v>
      </c>
      <c r="K151" s="138"/>
      <c r="L151" s="138"/>
      <c r="M151" s="138"/>
    </row>
    <row r="152" spans="1:13" ht="18.75" customHeight="1">
      <c r="A152" s="3" t="s">
        <v>1</v>
      </c>
      <c r="B152" s="138" t="s">
        <v>24</v>
      </c>
      <c r="C152" s="138"/>
      <c r="D152" s="138"/>
      <c r="E152" s="138"/>
      <c r="F152" s="142" t="s">
        <v>16</v>
      </c>
      <c r="G152" s="143"/>
      <c r="H152" s="142" t="s">
        <v>21</v>
      </c>
      <c r="I152" s="143"/>
      <c r="J152" s="138" t="s">
        <v>26</v>
      </c>
      <c r="K152" s="138"/>
      <c r="L152" s="138"/>
      <c r="M152" s="138"/>
    </row>
    <row r="153" spans="1:13" ht="18.75" customHeight="1">
      <c r="A153" s="3" t="s">
        <v>1</v>
      </c>
      <c r="B153" s="138" t="s">
        <v>90</v>
      </c>
      <c r="C153" s="138"/>
      <c r="D153" s="138"/>
      <c r="E153" s="138"/>
      <c r="F153" s="142" t="s">
        <v>5</v>
      </c>
      <c r="G153" s="143"/>
      <c r="H153" s="159" t="s">
        <v>16</v>
      </c>
      <c r="I153" s="143"/>
      <c r="J153" s="138" t="s">
        <v>99</v>
      </c>
      <c r="K153" s="138"/>
      <c r="L153" s="138"/>
      <c r="M153" s="138"/>
    </row>
    <row r="154" spans="1:13" ht="18.75" customHeight="1">
      <c r="A154" s="3" t="s">
        <v>1</v>
      </c>
      <c r="B154" s="138" t="s">
        <v>283</v>
      </c>
      <c r="C154" s="138"/>
      <c r="D154" s="138"/>
      <c r="E154" s="138"/>
      <c r="F154" s="142" t="s">
        <v>5</v>
      </c>
      <c r="G154" s="143"/>
      <c r="H154" s="136" t="s">
        <v>16</v>
      </c>
      <c r="I154" s="136"/>
      <c r="J154" s="138" t="s">
        <v>284</v>
      </c>
      <c r="K154" s="138"/>
      <c r="L154" s="138"/>
      <c r="M154" s="138"/>
    </row>
  </sheetData>
  <sheetProtection algorithmName="SHA-512" hashValue="OvoT1jurViTbtAkE8ykw9csE5ZK2qxjwNZBEUvmUSCl6e5+WW0+2apOrJCOdZ8tyD2CMH2YNXilcZeOECcQRaw==" saltValue="SFNZHB71Z6qdUkP/PK70aA==" spinCount="100000" sheet="1" objects="1" scenarios="1"/>
  <mergeCells count="198">
    <mergeCell ref="A1:O1"/>
    <mergeCell ref="B3:E3"/>
    <mergeCell ref="B4:E4"/>
    <mergeCell ref="P4:P5"/>
    <mergeCell ref="B5:E5"/>
    <mergeCell ref="B6:E6"/>
    <mergeCell ref="M14:O14"/>
    <mergeCell ref="M15:O15"/>
    <mergeCell ref="M16:O16"/>
    <mergeCell ref="M17:O17"/>
    <mergeCell ref="M18:O18"/>
    <mergeCell ref="M19:O19"/>
    <mergeCell ref="F9:I9"/>
    <mergeCell ref="J9:L9"/>
    <mergeCell ref="M10:O10"/>
    <mergeCell ref="M11:O11"/>
    <mergeCell ref="M12:O12"/>
    <mergeCell ref="M13:O13"/>
    <mergeCell ref="N26:O26"/>
    <mergeCell ref="A31:A32"/>
    <mergeCell ref="B31:B32"/>
    <mergeCell ref="C31:F31"/>
    <mergeCell ref="G31:G32"/>
    <mergeCell ref="H31:K31"/>
    <mergeCell ref="L31:O31"/>
    <mergeCell ref="D32:E32"/>
    <mergeCell ref="M20:O20"/>
    <mergeCell ref="M21:O21"/>
    <mergeCell ref="M22:O22"/>
    <mergeCell ref="M23:O23"/>
    <mergeCell ref="M24:O24"/>
    <mergeCell ref="M25:O25"/>
    <mergeCell ref="D39:E39"/>
    <mergeCell ref="A42:A43"/>
    <mergeCell ref="B42:B43"/>
    <mergeCell ref="C42:F42"/>
    <mergeCell ref="G42:G43"/>
    <mergeCell ref="H42:K42"/>
    <mergeCell ref="D33:E33"/>
    <mergeCell ref="D34:E34"/>
    <mergeCell ref="D35:E35"/>
    <mergeCell ref="D36:E36"/>
    <mergeCell ref="D37:E37"/>
    <mergeCell ref="D38:E38"/>
    <mergeCell ref="A53:A54"/>
    <mergeCell ref="B53:B54"/>
    <mergeCell ref="C53:F53"/>
    <mergeCell ref="L42:O42"/>
    <mergeCell ref="D43:E43"/>
    <mergeCell ref="D44:E44"/>
    <mergeCell ref="D45:E45"/>
    <mergeCell ref="D46:E46"/>
    <mergeCell ref="D47:E47"/>
    <mergeCell ref="G53:G54"/>
    <mergeCell ref="H53:K53"/>
    <mergeCell ref="L53:O53"/>
    <mergeCell ref="D54:E54"/>
    <mergeCell ref="D55:E55"/>
    <mergeCell ref="D56:E56"/>
    <mergeCell ref="D48:E48"/>
    <mergeCell ref="D49:E49"/>
    <mergeCell ref="D50:E50"/>
    <mergeCell ref="H64:K64"/>
    <mergeCell ref="L64:O64"/>
    <mergeCell ref="D65:E65"/>
    <mergeCell ref="D66:E66"/>
    <mergeCell ref="D67:E67"/>
    <mergeCell ref="D57:E57"/>
    <mergeCell ref="D58:E58"/>
    <mergeCell ref="D59:E59"/>
    <mergeCell ref="D60:E60"/>
    <mergeCell ref="D61:E61"/>
    <mergeCell ref="C64:F64"/>
    <mergeCell ref="D68:E68"/>
    <mergeCell ref="D69:E69"/>
    <mergeCell ref="D70:E70"/>
    <mergeCell ref="D71:E71"/>
    <mergeCell ref="D72:E72"/>
    <mergeCell ref="A75:A76"/>
    <mergeCell ref="B75:B76"/>
    <mergeCell ref="C75:F75"/>
    <mergeCell ref="G64:G65"/>
    <mergeCell ref="A64:A65"/>
    <mergeCell ref="B64:B65"/>
    <mergeCell ref="A86:A87"/>
    <mergeCell ref="B86:B87"/>
    <mergeCell ref="C86:F86"/>
    <mergeCell ref="G75:G76"/>
    <mergeCell ref="H75:K75"/>
    <mergeCell ref="L75:O75"/>
    <mergeCell ref="D76:E76"/>
    <mergeCell ref="D77:E77"/>
    <mergeCell ref="D78:E78"/>
    <mergeCell ref="G86:G87"/>
    <mergeCell ref="H86:K86"/>
    <mergeCell ref="L86:O86"/>
    <mergeCell ref="D87:E87"/>
    <mergeCell ref="D88:E88"/>
    <mergeCell ref="D89:E89"/>
    <mergeCell ref="D79:E79"/>
    <mergeCell ref="D80:E80"/>
    <mergeCell ref="D81:E81"/>
    <mergeCell ref="D82:E82"/>
    <mergeCell ref="D83:E83"/>
    <mergeCell ref="H97:K97"/>
    <mergeCell ref="L97:O97"/>
    <mergeCell ref="D98:E98"/>
    <mergeCell ref="D99:E99"/>
    <mergeCell ref="D100:E100"/>
    <mergeCell ref="D90:E90"/>
    <mergeCell ref="D91:E91"/>
    <mergeCell ref="D92:E92"/>
    <mergeCell ref="D93:E93"/>
    <mergeCell ref="D94:E94"/>
    <mergeCell ref="C97:F97"/>
    <mergeCell ref="D101:E101"/>
    <mergeCell ref="D102:E102"/>
    <mergeCell ref="D103:E103"/>
    <mergeCell ref="D104:E104"/>
    <mergeCell ref="D105:E105"/>
    <mergeCell ref="A108:A109"/>
    <mergeCell ref="B108:B109"/>
    <mergeCell ref="C108:F108"/>
    <mergeCell ref="G97:G98"/>
    <mergeCell ref="A97:A98"/>
    <mergeCell ref="B97:B98"/>
    <mergeCell ref="D112:E112"/>
    <mergeCell ref="D113:E113"/>
    <mergeCell ref="D114:E114"/>
    <mergeCell ref="D115:E115"/>
    <mergeCell ref="D116:E116"/>
    <mergeCell ref="A119:B119"/>
    <mergeCell ref="G108:G109"/>
    <mergeCell ref="H108:K108"/>
    <mergeCell ref="L108:O108"/>
    <mergeCell ref="D109:E109"/>
    <mergeCell ref="D110:E110"/>
    <mergeCell ref="D111:E111"/>
    <mergeCell ref="H119:I119"/>
    <mergeCell ref="J119:M119"/>
    <mergeCell ref="A120:B120"/>
    <mergeCell ref="G120:G122"/>
    <mergeCell ref="H120:I120"/>
    <mergeCell ref="J120:M122"/>
    <mergeCell ref="A121:B121"/>
    <mergeCell ref="H121:I121"/>
    <mergeCell ref="A122:B122"/>
    <mergeCell ref="A127:B127"/>
    <mergeCell ref="H127:I127"/>
    <mergeCell ref="J127:M127"/>
    <mergeCell ref="A128:B128"/>
    <mergeCell ref="H128:I128"/>
    <mergeCell ref="J128:M128"/>
    <mergeCell ref="A123:B123"/>
    <mergeCell ref="J123:M123"/>
    <mergeCell ref="A124:B124"/>
    <mergeCell ref="J124:M124"/>
    <mergeCell ref="A125:B125"/>
    <mergeCell ref="G125:G126"/>
    <mergeCell ref="J125:M126"/>
    <mergeCell ref="A126:B126"/>
    <mergeCell ref="A137:J137"/>
    <mergeCell ref="A138:J138"/>
    <mergeCell ref="A142:K142"/>
    <mergeCell ref="B143:J143"/>
    <mergeCell ref="B144:J144"/>
    <mergeCell ref="B145:J145"/>
    <mergeCell ref="A131:J131"/>
    <mergeCell ref="A132:J132"/>
    <mergeCell ref="A133:J133"/>
    <mergeCell ref="A134:J134"/>
    <mergeCell ref="A135:J135"/>
    <mergeCell ref="A136:J136"/>
    <mergeCell ref="B146:J146"/>
    <mergeCell ref="B149:E149"/>
    <mergeCell ref="F149:G149"/>
    <mergeCell ref="H149:I149"/>
    <mergeCell ref="J149:M149"/>
    <mergeCell ref="B150:E150"/>
    <mergeCell ref="F150:G150"/>
    <mergeCell ref="H150:I150"/>
    <mergeCell ref="J150:M150"/>
    <mergeCell ref="B153:E153"/>
    <mergeCell ref="F153:G153"/>
    <mergeCell ref="H153:I153"/>
    <mergeCell ref="J153:M153"/>
    <mergeCell ref="B154:E154"/>
    <mergeCell ref="F154:G154"/>
    <mergeCell ref="H154:I154"/>
    <mergeCell ref="J154:M154"/>
    <mergeCell ref="B151:E151"/>
    <mergeCell ref="F151:G151"/>
    <mergeCell ref="H151:I151"/>
    <mergeCell ref="J151:M151"/>
    <mergeCell ref="B152:E152"/>
    <mergeCell ref="F152:G152"/>
    <mergeCell ref="H152:I152"/>
    <mergeCell ref="J152:M152"/>
  </mergeCells>
  <phoneticPr fontId="2"/>
  <conditionalFormatting sqref="C120:G128">
    <cfRule type="expression" dxfId="6467" priority="2">
      <formula>$P120="NG"</formula>
    </cfRule>
  </conditionalFormatting>
  <conditionalFormatting sqref="G120:G123">
    <cfRule type="expression" dxfId="6466" priority="1">
      <formula>$P120="NG"</formula>
    </cfRule>
  </conditionalFormatting>
  <conditionalFormatting sqref="H33:K36">
    <cfRule type="expression" dxfId="6465" priority="55">
      <formula>#REF!="追加"</formula>
    </cfRule>
    <cfRule type="expression" dxfId="6464" priority="56">
      <formula>#REF!="新規"</formula>
    </cfRule>
  </conditionalFormatting>
  <conditionalFormatting sqref="H37:K39">
    <cfRule type="expression" dxfId="6463" priority="60">
      <formula>#REF!="追加"</formula>
    </cfRule>
    <cfRule type="expression" dxfId="6462" priority="67">
      <formula>#REF!="新規"</formula>
    </cfRule>
  </conditionalFormatting>
  <conditionalFormatting sqref="H44:K47">
    <cfRule type="expression" dxfId="6461" priority="46">
      <formula>#REF!="追加"</formula>
    </cfRule>
    <cfRule type="expression" dxfId="6460" priority="47">
      <formula>#REF!="新規"</formula>
    </cfRule>
  </conditionalFormatting>
  <conditionalFormatting sqref="H48:K50">
    <cfRule type="expression" dxfId="6459" priority="50">
      <formula>#REF!="追加"</formula>
    </cfRule>
    <cfRule type="expression" dxfId="6458" priority="51">
      <formula>#REF!="新規"</formula>
    </cfRule>
  </conditionalFormatting>
  <conditionalFormatting sqref="H55:K58">
    <cfRule type="expression" dxfId="6457" priority="40">
      <formula>#REF!="追加"</formula>
    </cfRule>
    <cfRule type="expression" dxfId="6456" priority="41">
      <formula>#REF!="新規"</formula>
    </cfRule>
  </conditionalFormatting>
  <conditionalFormatting sqref="H59:K61">
    <cfRule type="expression" dxfId="6455" priority="44">
      <formula>#REF!="追加"</formula>
    </cfRule>
    <cfRule type="expression" dxfId="6454" priority="45">
      <formula>#REF!="新規"</formula>
    </cfRule>
  </conditionalFormatting>
  <conditionalFormatting sqref="H66:K69">
    <cfRule type="expression" dxfId="6453" priority="34">
      <formula>#REF!="追加"</formula>
    </cfRule>
    <cfRule type="expression" dxfId="6452" priority="35">
      <formula>#REF!="新規"</formula>
    </cfRule>
  </conditionalFormatting>
  <conditionalFormatting sqref="H70:K72">
    <cfRule type="expression" dxfId="6451" priority="38">
      <formula>#REF!="追加"</formula>
    </cfRule>
    <cfRule type="expression" dxfId="6450" priority="39">
      <formula>#REF!="新規"</formula>
    </cfRule>
  </conditionalFormatting>
  <conditionalFormatting sqref="H77:K80">
    <cfRule type="expression" dxfId="6449" priority="28">
      <formula>#REF!="追加"</formula>
    </cfRule>
    <cfRule type="expression" dxfId="6448" priority="29">
      <formula>#REF!="新規"</formula>
    </cfRule>
  </conditionalFormatting>
  <conditionalFormatting sqref="H81:K83">
    <cfRule type="expression" dxfId="6447" priority="32">
      <formula>#REF!="追加"</formula>
    </cfRule>
    <cfRule type="expression" dxfId="6446" priority="33">
      <formula>#REF!="新規"</formula>
    </cfRule>
  </conditionalFormatting>
  <conditionalFormatting sqref="H88:K91">
    <cfRule type="expression" dxfId="6445" priority="22">
      <formula>#REF!="追加"</formula>
    </cfRule>
    <cfRule type="expression" dxfId="6444" priority="23">
      <formula>#REF!="新規"</formula>
    </cfRule>
  </conditionalFormatting>
  <conditionalFormatting sqref="H92:K94">
    <cfRule type="expression" dxfId="6443" priority="26">
      <formula>#REF!="追加"</formula>
    </cfRule>
    <cfRule type="expression" dxfId="6442" priority="27">
      <formula>#REF!="新規"</formula>
    </cfRule>
  </conditionalFormatting>
  <conditionalFormatting sqref="H99:K102">
    <cfRule type="expression" dxfId="6441" priority="16">
      <formula>#REF!="追加"</formula>
    </cfRule>
    <cfRule type="expression" dxfId="6440" priority="17">
      <formula>#REF!="新規"</formula>
    </cfRule>
  </conditionalFormatting>
  <conditionalFormatting sqref="H103:K105">
    <cfRule type="expression" dxfId="6439" priority="20">
      <formula>#REF!="追加"</formula>
    </cfRule>
    <cfRule type="expression" dxfId="6438" priority="21">
      <formula>#REF!="新規"</formula>
    </cfRule>
  </conditionalFormatting>
  <conditionalFormatting sqref="H110:K113">
    <cfRule type="expression" dxfId="6437" priority="10">
      <formula>#REF!="追加"</formula>
    </cfRule>
    <cfRule type="expression" dxfId="6436" priority="11">
      <formula>#REF!="新規"</formula>
    </cfRule>
  </conditionalFormatting>
  <conditionalFormatting sqref="H114:K116">
    <cfRule type="expression" dxfId="6435" priority="14">
      <formula>#REF!="追加"</formula>
    </cfRule>
    <cfRule type="expression" dxfId="6434" priority="15">
      <formula>#REF!="新規"</formula>
    </cfRule>
  </conditionalFormatting>
  <conditionalFormatting sqref="J35:K36 J39:K39">
    <cfRule type="expression" dxfId="6433" priority="57">
      <formula>#REF!="追加"</formula>
    </cfRule>
    <cfRule type="expression" dxfId="6432" priority="58">
      <formula>#REF!="新規"</formula>
    </cfRule>
  </conditionalFormatting>
  <conditionalFormatting sqref="J46:K47 J50:K50">
    <cfRule type="expression" dxfId="6431" priority="48">
      <formula>#REF!="追加"</formula>
    </cfRule>
    <cfRule type="expression" dxfId="6430" priority="49">
      <formula>#REF!="新規"</formula>
    </cfRule>
  </conditionalFormatting>
  <conditionalFormatting sqref="J57:K58 J61:K61">
    <cfRule type="expression" dxfId="6429" priority="42">
      <formula>#REF!="追加"</formula>
    </cfRule>
    <cfRule type="expression" dxfId="6428" priority="43">
      <formula>#REF!="新規"</formula>
    </cfRule>
  </conditionalFormatting>
  <conditionalFormatting sqref="J68:K69 J72:K72">
    <cfRule type="expression" dxfId="6427" priority="36">
      <formula>#REF!="追加"</formula>
    </cfRule>
    <cfRule type="expression" dxfId="6426" priority="37">
      <formula>#REF!="新規"</formula>
    </cfRule>
  </conditionalFormatting>
  <conditionalFormatting sqref="J79:K80 J83:K83">
    <cfRule type="expression" dxfId="6425" priority="30">
      <formula>#REF!="追加"</formula>
    </cfRule>
    <cfRule type="expression" dxfId="6424" priority="31">
      <formula>#REF!="新規"</formula>
    </cfRule>
  </conditionalFormatting>
  <conditionalFormatting sqref="J90:K91 J94:K94">
    <cfRule type="expression" dxfId="6423" priority="24">
      <formula>#REF!="追加"</formula>
    </cfRule>
    <cfRule type="expression" dxfId="6422" priority="25">
      <formula>#REF!="新規"</formula>
    </cfRule>
  </conditionalFormatting>
  <conditionalFormatting sqref="J101:K102 J105:K105">
    <cfRule type="expression" dxfId="6421" priority="18">
      <formula>#REF!="追加"</formula>
    </cfRule>
    <cfRule type="expression" dxfId="6420" priority="19">
      <formula>#REF!="新規"</formula>
    </cfRule>
  </conditionalFormatting>
  <conditionalFormatting sqref="J112:K113 J116:K116">
    <cfRule type="expression" dxfId="6419" priority="12">
      <formula>#REF!="追加"</formula>
    </cfRule>
    <cfRule type="expression" dxfId="6418" priority="13">
      <formula>#REF!="新規"</formula>
    </cfRule>
  </conditionalFormatting>
  <conditionalFormatting sqref="J40:O41 J51:O52 J62:O63 J73:O74 J84:O84 J95:O96 J106:O107 J117:O117">
    <cfRule type="expression" dxfId="6417" priority="72">
      <formula>$I40="追加"</formula>
    </cfRule>
    <cfRule type="expression" dxfId="6416" priority="73">
      <formula>$I40="新規"</formula>
    </cfRule>
  </conditionalFormatting>
  <conditionalFormatting sqref="K85:O85 I85">
    <cfRule type="expression" dxfId="6415" priority="76">
      <formula>#REF!="追加"</formula>
    </cfRule>
    <cfRule type="expression" dxfId="6414" priority="77">
      <formula>#REF!="新規"</formula>
    </cfRule>
  </conditionalFormatting>
  <conditionalFormatting sqref="L40:O41 L51:O52 L62:O63 L73:O74 L84:O84 L95:O96 L106:O107 L117:O117">
    <cfRule type="expression" dxfId="6413" priority="68">
      <formula>$I40="追加"</formula>
    </cfRule>
    <cfRule type="expression" dxfId="6412" priority="69">
      <formula>$I40="新規"</formula>
    </cfRule>
  </conditionalFormatting>
  <conditionalFormatting sqref="L85:O85">
    <cfRule type="expression" dxfId="6411" priority="74">
      <formula>#REF!="追加"</formula>
    </cfRule>
    <cfRule type="expression" dxfId="6410" priority="75">
      <formula>#REF!="新規"</formula>
    </cfRule>
  </conditionalFormatting>
  <conditionalFormatting sqref="P3">
    <cfRule type="expression" dxfId="6409" priority="62">
      <formula>$P3&lt;&gt;"要修正！"</formula>
    </cfRule>
    <cfRule type="expression" dxfId="6408" priority="63">
      <formula>$P3="要修正！"</formula>
    </cfRule>
  </conditionalFormatting>
  <conditionalFormatting sqref="P4:P5">
    <cfRule type="expression" dxfId="6407" priority="54">
      <formula>$P$3="要修正！"</formula>
    </cfRule>
  </conditionalFormatting>
  <conditionalFormatting sqref="P144">
    <cfRule type="expression" dxfId="6406" priority="61">
      <formula>P144="NG"</formula>
    </cfRule>
  </conditionalFormatting>
  <conditionalFormatting sqref="P33:R41">
    <cfRule type="expression" dxfId="6405" priority="59">
      <formula>P33="NG"</formula>
    </cfRule>
  </conditionalFormatting>
  <conditionalFormatting sqref="P44:R52">
    <cfRule type="expression" dxfId="6404" priority="9">
      <formula>P44="NG"</formula>
    </cfRule>
  </conditionalFormatting>
  <conditionalFormatting sqref="P55:R63">
    <cfRule type="expression" dxfId="6403" priority="7">
      <formula>P55="NG"</formula>
    </cfRule>
  </conditionalFormatting>
  <conditionalFormatting sqref="P66:R74 P75:Q83">
    <cfRule type="expression" dxfId="6402" priority="8">
      <formula>P66="NG"</formula>
    </cfRule>
  </conditionalFormatting>
  <conditionalFormatting sqref="P84:R85 R77:R83">
    <cfRule type="expression" dxfId="6401" priority="6">
      <formula>P77="NG"</formula>
    </cfRule>
  </conditionalFormatting>
  <conditionalFormatting sqref="P88:R96">
    <cfRule type="expression" dxfId="6400" priority="5">
      <formula>P88="NG"</formula>
    </cfRule>
  </conditionalFormatting>
  <conditionalFormatting sqref="P99:R107">
    <cfRule type="expression" dxfId="6399" priority="4">
      <formula>P99="NG"</formula>
    </cfRule>
  </conditionalFormatting>
  <conditionalFormatting sqref="P110:R117">
    <cfRule type="expression" dxfId="6398" priority="3">
      <formula>P110="NG"</formula>
    </cfRule>
  </conditionalFormatting>
  <conditionalFormatting sqref="P120:R120 Q121:R122">
    <cfRule type="expression" dxfId="6397" priority="71">
      <formula>#REF!="NG"</formula>
    </cfRule>
  </conditionalFormatting>
  <conditionalFormatting sqref="P120:R128">
    <cfRule type="expression" dxfId="6396" priority="52">
      <formula>P120="NG"</formula>
    </cfRule>
  </conditionalFormatting>
  <conditionalFormatting sqref="P121:R122">
    <cfRule type="expression" dxfId="6395" priority="70">
      <formula>$P29="NG"</formula>
    </cfRule>
  </conditionalFormatting>
  <conditionalFormatting sqref="P123:R127 P128:Q128">
    <cfRule type="expression" dxfId="6394" priority="53">
      <formula>#REF!="NG"</formula>
    </cfRule>
  </conditionalFormatting>
  <conditionalFormatting sqref="P125:R126">
    <cfRule type="expression" dxfId="6393" priority="65">
      <formula>$P30="NG"</formula>
    </cfRule>
  </conditionalFormatting>
  <conditionalFormatting sqref="P127:R128">
    <cfRule type="expression" dxfId="6392" priority="64">
      <formula>$P31="NG"</formula>
    </cfRule>
  </conditionalFormatting>
  <conditionalFormatting sqref="T57 T76:T80 T86:T88 T98:T102 T109:T111">
    <cfRule type="expression" dxfId="6391" priority="66">
      <formula>T57="NG"</formula>
    </cfRule>
  </conditionalFormatting>
  <dataValidations count="12">
    <dataValidation type="list" allowBlank="1" showInputMessage="1" showErrorMessage="1" sqref="D27 D11:D25" xr:uid="{093F48BD-12F4-4C83-ACA2-AF3B30A109CC}">
      <formula1>$Q$11:$Q$13</formula1>
    </dataValidation>
    <dataValidation type="list" allowBlank="1" showInputMessage="1" showErrorMessage="1" sqref="B11:B25" xr:uid="{841E032F-DB88-4367-B825-292BA2E4CA19}">
      <formula1>$P$11:$P$18</formula1>
    </dataValidation>
    <dataValidation type="list" allowBlank="1" showInputMessage="1" showErrorMessage="1" sqref="C99:C105" xr:uid="{215FE669-F527-4D46-B6B8-12C1B867AE74}">
      <formula1>$T$99:$T$102</formula1>
    </dataValidation>
    <dataValidation type="list" allowBlank="1" showInputMessage="1" showErrorMessage="1" sqref="C33:C39" xr:uid="{2FC7B296-4AB0-4C61-99AB-B2BFDC6C74DE}">
      <formula1>$U$33:$U$36</formula1>
    </dataValidation>
    <dataValidation type="list" allowBlank="1" showInputMessage="1" showErrorMessage="1" sqref="B33:B39 B110:B116 B99:B105 B88:B94 B77:B83 B66:B72 B55:B61 B44:B50" xr:uid="{C6BDF132-5251-48CF-BFFA-06A6B81A2431}">
      <formula1>$T$33:$T$34</formula1>
    </dataValidation>
    <dataValidation type="list" allowBlank="1" showInputMessage="1" showErrorMessage="1" sqref="C110:C116" xr:uid="{E77B9305-AFA1-4215-AC2D-ADF5AAA2693A}">
      <formula1>$T$110:$T$111</formula1>
    </dataValidation>
    <dataValidation type="list" allowBlank="1" showInputMessage="1" showErrorMessage="1" sqref="C88:C94" xr:uid="{2ACF8AAC-5AF4-4A9D-B6E9-1EB7532CC994}">
      <formula1>$T$87:$T$88</formula1>
    </dataValidation>
    <dataValidation type="list" allowBlank="1" showInputMessage="1" showErrorMessage="1" sqref="C77:C83" xr:uid="{C5AE7B8C-67A4-491A-8318-B69ECECB5807}">
      <formula1>$T$77:$T$80</formula1>
    </dataValidation>
    <dataValidation type="list" allowBlank="1" showInputMessage="1" showErrorMessage="1" sqref="C66:C72" xr:uid="{3B7D24AE-7DBE-4C8E-ADC6-1DF8D99E9512}">
      <formula1>$T$66:$T$68</formula1>
    </dataValidation>
    <dataValidation type="list" allowBlank="1" showInputMessage="1" showErrorMessage="1" sqref="C55:C61" xr:uid="{FDF9E9A9-EF20-4FF3-ABA6-707CE623548D}">
      <formula1>$T$55:$T$58</formula1>
    </dataValidation>
    <dataValidation type="list" allowBlank="1" showInputMessage="1" showErrorMessage="1" sqref="C44:C50" xr:uid="{8A0A6FCC-B2EE-4875-A813-7E1121198D59}">
      <formula1>$T$44:$T$46</formula1>
    </dataValidation>
    <dataValidation type="list" allowBlank="1" showInputMessage="1" showErrorMessage="1" sqref="K132:K138" xr:uid="{7C157354-3955-4A54-BA13-A191246EF81F}">
      <formula1>$P$131:$P$132</formula1>
    </dataValidation>
  </dataValidations>
  <pageMargins left="0.70866141732283472" right="0.70866141732283472" top="0.62992125984251968" bottom="0.74803149606299213" header="0.31496062992125984" footer="0.31496062992125984"/>
  <headerFooter>
    <oddHeader>&amp;L様式第1号別添1&amp;R事業参加者用（事業参加者→事業実施主体）</oddHeader>
  </headerFooter>
  <extLst>
    <ext xmlns:x14="http://schemas.microsoft.com/office/spreadsheetml/2009/9/main" uri="{CCE6A557-97BC-4b89-ADB6-D9C93CAAB3DF}">
      <x14:dataValidations xmlns:xm="http://schemas.microsoft.com/office/excel/2006/main" count="6">
        <x14:dataValidation type="list" allowBlank="1" showInputMessage="1" showErrorMessage="1" xr:uid="{FFEFAF02-5BD0-4DEC-9A2E-CB683F0A0E81}">
          <x14:formula1>
            <xm:f>リスト!$H$2:$H$3</xm:f>
          </x14:formula1>
          <xm:sqref>A150:A154</xm:sqref>
        </x14:dataValidation>
        <x14:dataValidation type="list" allowBlank="1" showInputMessage="1" showErrorMessage="1" xr:uid="{29AD1B9A-2684-4560-A6B1-4CE0C4E20C78}">
          <x14:formula1>
            <xm:f>リスト!$D$2:$D$3</xm:f>
          </x14:formula1>
          <xm:sqref>C107 C96 C52 C63 C74 C85</xm:sqref>
        </x14:dataValidation>
        <x14:dataValidation type="list" allowBlank="1" showInputMessage="1" showErrorMessage="1" xr:uid="{A9765921-6090-4B67-A83E-0C9ABC578930}">
          <x14:formula1>
            <xm:f>リスト!$E$2:$E$22</xm:f>
          </x14:formula1>
          <xm:sqref>D107 D96 D52 D63 D74 D85</xm:sqref>
        </x14:dataValidation>
        <x14:dataValidation type="list" allowBlank="1" showInputMessage="1" showErrorMessage="1" xr:uid="{7DF60F5E-5D58-4A4E-805A-4956E281399C}">
          <x14:formula1>
            <xm:f>リスト!$C$2:$C$4</xm:f>
          </x14:formula1>
          <xm:sqref>B107 B96 B52 B63 B74 B85</xm:sqref>
        </x14:dataValidation>
        <x14:dataValidation type="list" allowBlank="1" showInputMessage="1" showErrorMessage="1" xr:uid="{26E22D78-6C78-4FB6-932E-87CB9EE25D3D}">
          <x14:formula1>
            <xm:f>リスト!$G$2:$G$4</xm:f>
          </x14:formula1>
          <xm:sqref>G88:G94 G99:G105 I52 G33:G39 I63 G44:G50 I74 G55:G61 G66:G72 I96 G77:G83 I107 G110:G116</xm:sqref>
        </x14:dataValidation>
        <x14:dataValidation type="list" allowBlank="1" showInputMessage="1" showErrorMessage="1" xr:uid="{639A6118-01D1-4A57-9E71-824313265440}">
          <x14:formula1>
            <xm:f>リスト!$H$2:$H$4</xm:f>
          </x14:formula1>
          <xm:sqref>A144:A146 J33:K39 L107:O107 L52:O52 J99:K105 L63:O63 J77:K83 L74:O74 J44:K50 L85:O85 J55:K61 L96:O96 J66:K72 J88:K94 J110:K116</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EB81AC-D638-48A0-98B1-64B97F9A7198}">
  <sheetPr>
    <pageSetUpPr fitToPage="1"/>
  </sheetPr>
  <dimension ref="A1:W154"/>
  <sheetViews>
    <sheetView view="pageBreakPreview" topLeftCell="C3" zoomScale="80" zoomScaleNormal="100" zoomScaleSheetLayoutView="80" workbookViewId="0">
      <selection activeCell="P3" sqref="P3:P5 H11:H25 K11:K25 C26 F26:L27 O33:R39 L40:O40 O44:R50 L51:O51 O55:R61 L62:O62 O66:R72 L73:O73 O77:O83 R77:R83 L84:O84 O88:R94 L95:O95 O99:R105 L106:O106 O110:R116 L117:O117 C120:G128 P120 Q120:R126 P123:P125 P127:R128 K139 P144"/>
    </sheetView>
  </sheetViews>
  <sheetFormatPr defaultColWidth="9" defaultRowHeight="22.5" customHeight="1"/>
  <cols>
    <col min="1" max="15" width="14.6328125" style="48" customWidth="1"/>
    <col min="16" max="16" width="23.26953125" style="49" customWidth="1"/>
    <col min="17" max="17" width="23.453125" style="48" bestFit="1" customWidth="1"/>
    <col min="18" max="18" width="18.90625" style="48" bestFit="1" customWidth="1"/>
    <col min="19" max="19" width="11.08984375" style="48" bestFit="1" customWidth="1"/>
    <col min="20" max="20" width="27.26953125" style="48" customWidth="1"/>
    <col min="21" max="21" width="8.90625" style="48" customWidth="1"/>
    <col min="22" max="16384" width="9" style="48"/>
  </cols>
  <sheetData>
    <row r="1" spans="1:19" s="35" customFormat="1" ht="22.5" customHeight="1">
      <c r="A1" s="178" t="s">
        <v>285</v>
      </c>
      <c r="B1" s="178"/>
      <c r="C1" s="178"/>
      <c r="D1" s="178"/>
      <c r="E1" s="178"/>
      <c r="F1" s="178"/>
      <c r="G1" s="178"/>
      <c r="H1" s="178"/>
      <c r="I1" s="178"/>
      <c r="J1" s="178"/>
      <c r="K1" s="178"/>
      <c r="L1" s="178"/>
      <c r="M1" s="178"/>
      <c r="N1" s="178"/>
      <c r="O1" s="178"/>
      <c r="P1" s="34" t="s">
        <v>58</v>
      </c>
    </row>
    <row r="2" spans="1:19" s="36" customFormat="1" ht="13">
      <c r="A2" s="36" t="s">
        <v>89</v>
      </c>
      <c r="F2" s="37"/>
      <c r="P2" s="38"/>
    </row>
    <row r="3" spans="1:19" s="36" customFormat="1" ht="22.5" customHeight="1">
      <c r="A3" s="39" t="s">
        <v>31</v>
      </c>
      <c r="B3" s="166"/>
      <c r="C3" s="167"/>
      <c r="D3" s="167"/>
      <c r="E3" s="168"/>
      <c r="F3" s="40"/>
      <c r="G3" s="40"/>
      <c r="H3" s="40"/>
      <c r="I3" s="40"/>
      <c r="J3" s="40"/>
      <c r="K3" s="40"/>
      <c r="L3" s="40"/>
      <c r="M3" s="41"/>
      <c r="N3" s="40" t="s">
        <v>148</v>
      </c>
      <c r="O3" s="40"/>
      <c r="P3" s="18" t="str">
        <f>IF(COUNTIF(P33:R154,"NG"),"要修正！","クリア ! ")</f>
        <v xml:space="preserve">クリア ! </v>
      </c>
      <c r="Q3" s="36" t="s">
        <v>113</v>
      </c>
      <c r="S3" s="38"/>
    </row>
    <row r="4" spans="1:19" s="36" customFormat="1" ht="22.5" customHeight="1">
      <c r="A4" s="39" t="s">
        <v>30</v>
      </c>
      <c r="B4" s="166"/>
      <c r="C4" s="167"/>
      <c r="D4" s="167"/>
      <c r="E4" s="168"/>
      <c r="F4" s="40"/>
      <c r="G4" s="40"/>
      <c r="H4" s="40"/>
      <c r="I4" s="40"/>
      <c r="J4" s="40"/>
      <c r="K4" s="40"/>
      <c r="L4" s="40"/>
      <c r="M4" s="42"/>
      <c r="N4" s="40" t="s">
        <v>145</v>
      </c>
      <c r="O4" s="40"/>
      <c r="P4" s="169" t="str">
        <f>IF(P3="要修正！","※「クリア！」になるようNG箇所を修正してください。","")</f>
        <v/>
      </c>
    </row>
    <row r="5" spans="1:19" s="36" customFormat="1" ht="22.5" customHeight="1">
      <c r="A5" s="39" t="s">
        <v>32</v>
      </c>
      <c r="B5" s="171"/>
      <c r="C5" s="167"/>
      <c r="D5" s="167"/>
      <c r="E5" s="168"/>
      <c r="F5" s="40"/>
      <c r="G5" s="40"/>
      <c r="H5" s="40"/>
      <c r="I5" s="40"/>
      <c r="J5" s="40"/>
      <c r="K5" s="40"/>
      <c r="L5" s="40"/>
      <c r="M5" s="43"/>
      <c r="N5" s="40" t="s">
        <v>146</v>
      </c>
      <c r="O5" s="40"/>
      <c r="P5" s="170"/>
    </row>
    <row r="6" spans="1:19" s="36" customFormat="1" ht="22.5" customHeight="1">
      <c r="A6" s="39" t="s">
        <v>33</v>
      </c>
      <c r="B6" s="166"/>
      <c r="C6" s="167"/>
      <c r="D6" s="167"/>
      <c r="E6" s="168"/>
      <c r="F6" s="40"/>
      <c r="G6" s="40"/>
      <c r="H6" s="40"/>
      <c r="I6" s="40"/>
      <c r="J6" s="40"/>
      <c r="K6" s="40"/>
      <c r="L6" s="40"/>
      <c r="M6" s="44"/>
      <c r="N6" s="40" t="s">
        <v>147</v>
      </c>
      <c r="O6" s="40"/>
      <c r="P6" s="45"/>
      <c r="Q6" s="46"/>
    </row>
    <row r="7" spans="1:19" s="36" customFormat="1" ht="22.5" customHeight="1">
      <c r="E7" s="47"/>
      <c r="F7" s="47"/>
      <c r="G7" s="47"/>
      <c r="H7" s="47"/>
      <c r="I7" s="47"/>
      <c r="J7" s="47"/>
      <c r="K7" s="47"/>
      <c r="L7" s="47"/>
      <c r="M7" s="47"/>
      <c r="N7" s="47"/>
      <c r="O7" s="47"/>
      <c r="P7" s="45"/>
      <c r="Q7" s="46"/>
    </row>
    <row r="8" spans="1:19" ht="22.5" customHeight="1">
      <c r="A8" s="48" t="s">
        <v>144</v>
      </c>
    </row>
    <row r="9" spans="1:19" ht="22.5" customHeight="1">
      <c r="F9" s="139" t="s">
        <v>170</v>
      </c>
      <c r="G9" s="139"/>
      <c r="H9" s="139"/>
      <c r="I9" s="139"/>
      <c r="J9" s="139" t="s">
        <v>235</v>
      </c>
      <c r="K9" s="139"/>
      <c r="L9" s="139"/>
    </row>
    <row r="10" spans="1:19" s="17" customFormat="1" ht="22.5" customHeight="1">
      <c r="A10" s="50" t="s">
        <v>118</v>
      </c>
      <c r="B10" s="50" t="s">
        <v>139</v>
      </c>
      <c r="C10" s="50" t="s">
        <v>197</v>
      </c>
      <c r="D10" s="50" t="s">
        <v>119</v>
      </c>
      <c r="E10" s="50" t="s">
        <v>6</v>
      </c>
      <c r="F10" s="53" t="s">
        <v>275</v>
      </c>
      <c r="G10" s="53" t="s">
        <v>276</v>
      </c>
      <c r="H10" s="51" t="s">
        <v>277</v>
      </c>
      <c r="I10" s="96" t="s">
        <v>150</v>
      </c>
      <c r="J10" s="51" t="s">
        <v>278</v>
      </c>
      <c r="K10" s="52" t="s">
        <v>279</v>
      </c>
      <c r="L10" s="96" t="s">
        <v>149</v>
      </c>
      <c r="M10" s="136" t="s">
        <v>243</v>
      </c>
      <c r="N10" s="136"/>
      <c r="O10" s="142"/>
      <c r="P10" s="50" t="s">
        <v>250</v>
      </c>
      <c r="Q10" s="86" t="s">
        <v>119</v>
      </c>
      <c r="S10" s="48"/>
    </row>
    <row r="11" spans="1:19" s="17" customFormat="1" ht="22.5" customHeight="1">
      <c r="A11" s="50">
        <v>1</v>
      </c>
      <c r="B11" s="54"/>
      <c r="C11" s="55"/>
      <c r="D11" s="56"/>
      <c r="E11" s="30"/>
      <c r="F11" s="6"/>
      <c r="G11" s="6"/>
      <c r="H11" s="26">
        <f>G11-F11</f>
        <v>0</v>
      </c>
      <c r="I11" s="57"/>
      <c r="J11" s="58"/>
      <c r="K11" s="25">
        <f>J11-F11</f>
        <v>0</v>
      </c>
      <c r="L11" s="59"/>
      <c r="M11" s="172"/>
      <c r="N11" s="172"/>
      <c r="O11" s="173"/>
      <c r="P11" s="60" t="s">
        <v>252</v>
      </c>
      <c r="Q11" s="91" t="s">
        <v>156</v>
      </c>
      <c r="S11" s="48"/>
    </row>
    <row r="12" spans="1:19" s="17" customFormat="1" ht="22.5" customHeight="1">
      <c r="A12" s="50">
        <v>2</v>
      </c>
      <c r="B12" s="54"/>
      <c r="C12" s="55"/>
      <c r="D12" s="56"/>
      <c r="E12" s="30"/>
      <c r="F12" s="6"/>
      <c r="G12" s="6"/>
      <c r="H12" s="26">
        <f t="shared" ref="H12:H25" si="0">G12-F12</f>
        <v>0</v>
      </c>
      <c r="I12" s="57"/>
      <c r="J12" s="58"/>
      <c r="K12" s="25">
        <f t="shared" ref="K12:K25" si="1">J12-F12</f>
        <v>0</v>
      </c>
      <c r="L12" s="59"/>
      <c r="M12" s="172"/>
      <c r="N12" s="172"/>
      <c r="O12" s="173"/>
      <c r="P12" s="60" t="s">
        <v>251</v>
      </c>
      <c r="Q12" s="91" t="s">
        <v>158</v>
      </c>
      <c r="S12" s="48"/>
    </row>
    <row r="13" spans="1:19" s="17" customFormat="1" ht="22.5" customHeight="1">
      <c r="A13" s="50">
        <v>3</v>
      </c>
      <c r="B13" s="54"/>
      <c r="C13" s="55"/>
      <c r="D13" s="56"/>
      <c r="E13" s="30"/>
      <c r="F13" s="6"/>
      <c r="G13" s="6"/>
      <c r="H13" s="26">
        <f t="shared" si="0"/>
        <v>0</v>
      </c>
      <c r="I13" s="57"/>
      <c r="J13" s="58"/>
      <c r="K13" s="25">
        <f t="shared" si="1"/>
        <v>0</v>
      </c>
      <c r="L13" s="59"/>
      <c r="M13" s="172"/>
      <c r="N13" s="172"/>
      <c r="O13" s="173"/>
      <c r="P13" s="60" t="s">
        <v>253</v>
      </c>
      <c r="Q13" s="91" t="s">
        <v>157</v>
      </c>
      <c r="S13" s="48"/>
    </row>
    <row r="14" spans="1:19" s="17" customFormat="1" ht="22.5" customHeight="1">
      <c r="A14" s="50">
        <v>4</v>
      </c>
      <c r="B14" s="54"/>
      <c r="C14" s="55"/>
      <c r="D14" s="56"/>
      <c r="E14" s="30"/>
      <c r="F14" s="6"/>
      <c r="G14" s="6"/>
      <c r="H14" s="26">
        <f t="shared" si="0"/>
        <v>0</v>
      </c>
      <c r="I14" s="57"/>
      <c r="J14" s="58"/>
      <c r="K14" s="25">
        <f t="shared" si="1"/>
        <v>0</v>
      </c>
      <c r="L14" s="59"/>
      <c r="M14" s="172"/>
      <c r="N14" s="172"/>
      <c r="O14" s="173"/>
      <c r="P14" s="60" t="s">
        <v>254</v>
      </c>
      <c r="S14" s="48"/>
    </row>
    <row r="15" spans="1:19" s="17" customFormat="1" ht="22.5" customHeight="1">
      <c r="A15" s="50">
        <v>5</v>
      </c>
      <c r="B15" s="54"/>
      <c r="C15" s="55"/>
      <c r="D15" s="56"/>
      <c r="E15" s="30"/>
      <c r="F15" s="6"/>
      <c r="G15" s="6"/>
      <c r="H15" s="26">
        <f t="shared" si="0"/>
        <v>0</v>
      </c>
      <c r="I15" s="57"/>
      <c r="J15" s="58"/>
      <c r="K15" s="25">
        <f t="shared" si="1"/>
        <v>0</v>
      </c>
      <c r="L15" s="59"/>
      <c r="M15" s="172"/>
      <c r="N15" s="172"/>
      <c r="O15" s="173"/>
      <c r="P15" s="60" t="s">
        <v>255</v>
      </c>
      <c r="Q15" s="61"/>
      <c r="S15" s="48"/>
    </row>
    <row r="16" spans="1:19" s="17" customFormat="1" ht="22.5" customHeight="1">
      <c r="A16" s="50">
        <v>6</v>
      </c>
      <c r="B16" s="54"/>
      <c r="C16" s="55"/>
      <c r="D16" s="56"/>
      <c r="E16" s="30"/>
      <c r="F16" s="6"/>
      <c r="G16" s="62"/>
      <c r="H16" s="26">
        <f t="shared" si="0"/>
        <v>0</v>
      </c>
      <c r="I16" s="57"/>
      <c r="J16" s="58"/>
      <c r="K16" s="25">
        <f t="shared" si="1"/>
        <v>0</v>
      </c>
      <c r="L16" s="59"/>
      <c r="M16" s="172"/>
      <c r="N16" s="172"/>
      <c r="O16" s="173"/>
      <c r="P16" s="60" t="s">
        <v>256</v>
      </c>
      <c r="Q16" s="61"/>
      <c r="S16" s="48"/>
    </row>
    <row r="17" spans="1:22" s="17" customFormat="1" ht="22.5" customHeight="1">
      <c r="A17" s="50">
        <v>7</v>
      </c>
      <c r="B17" s="54"/>
      <c r="C17" s="55"/>
      <c r="D17" s="56"/>
      <c r="E17" s="30"/>
      <c r="F17" s="6"/>
      <c r="G17" s="6"/>
      <c r="H17" s="26">
        <f t="shared" si="0"/>
        <v>0</v>
      </c>
      <c r="I17" s="57"/>
      <c r="J17" s="58"/>
      <c r="K17" s="25">
        <f t="shared" si="1"/>
        <v>0</v>
      </c>
      <c r="L17" s="59"/>
      <c r="M17" s="172"/>
      <c r="N17" s="172"/>
      <c r="O17" s="173"/>
      <c r="P17" s="60" t="s">
        <v>257</v>
      </c>
      <c r="Q17" s="61"/>
      <c r="S17" s="48"/>
    </row>
    <row r="18" spans="1:22" s="17" customFormat="1" ht="22.5" customHeight="1">
      <c r="A18" s="50">
        <v>8</v>
      </c>
      <c r="B18" s="54"/>
      <c r="C18" s="55"/>
      <c r="D18" s="56"/>
      <c r="E18" s="30"/>
      <c r="F18" s="6"/>
      <c r="G18" s="6"/>
      <c r="H18" s="26">
        <f t="shared" si="0"/>
        <v>0</v>
      </c>
      <c r="I18" s="57"/>
      <c r="J18" s="58"/>
      <c r="K18" s="25">
        <f t="shared" si="1"/>
        <v>0</v>
      </c>
      <c r="L18" s="59"/>
      <c r="M18" s="172"/>
      <c r="N18" s="172"/>
      <c r="O18" s="173"/>
      <c r="P18" s="60" t="s">
        <v>258</v>
      </c>
      <c r="Q18" s="61"/>
      <c r="S18" s="48"/>
    </row>
    <row r="19" spans="1:22" ht="22.5" customHeight="1">
      <c r="A19" s="50">
        <v>9</v>
      </c>
      <c r="B19" s="54"/>
      <c r="C19" s="24"/>
      <c r="D19" s="56"/>
      <c r="E19" s="2"/>
      <c r="F19" s="31"/>
      <c r="G19" s="31"/>
      <c r="H19" s="26">
        <f t="shared" si="0"/>
        <v>0</v>
      </c>
      <c r="I19" s="19"/>
      <c r="J19" s="28"/>
      <c r="K19" s="25">
        <f t="shared" si="1"/>
        <v>0</v>
      </c>
      <c r="L19" s="23"/>
      <c r="M19" s="172"/>
      <c r="N19" s="172"/>
      <c r="O19" s="172"/>
      <c r="P19" s="17"/>
      <c r="Q19" s="61"/>
    </row>
    <row r="20" spans="1:22" ht="22.5" customHeight="1">
      <c r="A20" s="50">
        <v>10</v>
      </c>
      <c r="B20" s="54"/>
      <c r="C20" s="24"/>
      <c r="D20" s="56"/>
      <c r="E20" s="2"/>
      <c r="F20" s="31"/>
      <c r="G20" s="31"/>
      <c r="H20" s="26">
        <f t="shared" si="0"/>
        <v>0</v>
      </c>
      <c r="I20" s="19"/>
      <c r="J20" s="28"/>
      <c r="K20" s="25">
        <f t="shared" si="1"/>
        <v>0</v>
      </c>
      <c r="L20" s="23"/>
      <c r="M20" s="172"/>
      <c r="N20" s="172"/>
      <c r="O20" s="172"/>
      <c r="P20" s="17"/>
      <c r="Q20" s="61"/>
    </row>
    <row r="21" spans="1:22" ht="22.5" customHeight="1">
      <c r="A21" s="50">
        <v>11</v>
      </c>
      <c r="B21" s="54"/>
      <c r="C21" s="24"/>
      <c r="D21" s="56"/>
      <c r="E21" s="2"/>
      <c r="F21" s="31"/>
      <c r="G21" s="31"/>
      <c r="H21" s="26">
        <f t="shared" si="0"/>
        <v>0</v>
      </c>
      <c r="I21" s="19"/>
      <c r="J21" s="28"/>
      <c r="K21" s="25">
        <f t="shared" si="1"/>
        <v>0</v>
      </c>
      <c r="L21" s="23"/>
      <c r="M21" s="172"/>
      <c r="N21" s="172"/>
      <c r="O21" s="172"/>
      <c r="P21" s="17"/>
      <c r="Q21" s="61"/>
    </row>
    <row r="22" spans="1:22" ht="22.5" customHeight="1">
      <c r="A22" s="50">
        <v>12</v>
      </c>
      <c r="B22" s="54"/>
      <c r="C22" s="24"/>
      <c r="D22" s="56"/>
      <c r="E22" s="2"/>
      <c r="F22" s="31"/>
      <c r="G22" s="31"/>
      <c r="H22" s="26">
        <f t="shared" si="0"/>
        <v>0</v>
      </c>
      <c r="I22" s="19"/>
      <c r="J22" s="28"/>
      <c r="K22" s="25">
        <f t="shared" si="1"/>
        <v>0</v>
      </c>
      <c r="L22" s="23"/>
      <c r="M22" s="172"/>
      <c r="N22" s="172"/>
      <c r="O22" s="172"/>
      <c r="P22" s="17"/>
      <c r="Q22" s="61"/>
    </row>
    <row r="23" spans="1:22" ht="22.5" customHeight="1">
      <c r="A23" s="50">
        <v>13</v>
      </c>
      <c r="B23" s="54"/>
      <c r="C23" s="24"/>
      <c r="D23" s="56"/>
      <c r="E23" s="2"/>
      <c r="F23" s="31"/>
      <c r="G23" s="31"/>
      <c r="H23" s="26">
        <f t="shared" si="0"/>
        <v>0</v>
      </c>
      <c r="I23" s="19"/>
      <c r="J23" s="28"/>
      <c r="K23" s="25">
        <f t="shared" si="1"/>
        <v>0</v>
      </c>
      <c r="L23" s="23"/>
      <c r="M23" s="172"/>
      <c r="N23" s="172"/>
      <c r="O23" s="172"/>
      <c r="P23" s="17"/>
      <c r="Q23" s="61"/>
    </row>
    <row r="24" spans="1:22" ht="22.5" customHeight="1">
      <c r="A24" s="50">
        <v>14</v>
      </c>
      <c r="B24" s="54"/>
      <c r="C24" s="24"/>
      <c r="D24" s="56"/>
      <c r="E24" s="2"/>
      <c r="F24" s="31"/>
      <c r="G24" s="31"/>
      <c r="H24" s="26">
        <f t="shared" si="0"/>
        <v>0</v>
      </c>
      <c r="I24" s="19"/>
      <c r="J24" s="28"/>
      <c r="K24" s="25">
        <f t="shared" si="1"/>
        <v>0</v>
      </c>
      <c r="L24" s="23"/>
      <c r="M24" s="172"/>
      <c r="N24" s="172"/>
      <c r="O24" s="172"/>
      <c r="P24" s="17"/>
      <c r="Q24" s="61"/>
    </row>
    <row r="25" spans="1:22" ht="22.5" customHeight="1">
      <c r="A25" s="50">
        <v>15</v>
      </c>
      <c r="B25" s="54"/>
      <c r="C25" s="24"/>
      <c r="D25" s="56"/>
      <c r="E25" s="2"/>
      <c r="F25" s="31"/>
      <c r="G25" s="31"/>
      <c r="H25" s="26">
        <f t="shared" si="0"/>
        <v>0</v>
      </c>
      <c r="I25" s="19"/>
      <c r="J25" s="28"/>
      <c r="K25" s="25">
        <f t="shared" si="1"/>
        <v>0</v>
      </c>
      <c r="L25" s="23"/>
      <c r="M25" s="172"/>
      <c r="N25" s="172"/>
      <c r="O25" s="172"/>
      <c r="P25" s="17"/>
      <c r="Q25" s="61"/>
    </row>
    <row r="26" spans="1:22" ht="22.5" customHeight="1">
      <c r="A26" s="50" t="s">
        <v>0</v>
      </c>
      <c r="B26" s="63"/>
      <c r="C26" s="25">
        <f>SUM(C11:C25)</f>
        <v>0</v>
      </c>
      <c r="D26" s="64"/>
      <c r="E26" s="50" t="s">
        <v>233</v>
      </c>
      <c r="F26" s="27">
        <f>SUMIF(D11:D25,"野菜",F11:F25)+SUMIF(D11:D25,"果樹",F11:F25)</f>
        <v>0</v>
      </c>
      <c r="G26" s="27">
        <f>SUMIF(D11:D25,"野菜",G11:G25)+SUMIF(D11:D25,"果樹",G11:G25)</f>
        <v>0</v>
      </c>
      <c r="H26" s="27">
        <f>SUMIF(D11:D25,"野菜",H11:H25)+SUMIF(D11:D25,"果樹",H11:H25)</f>
        <v>0</v>
      </c>
      <c r="I26" s="101" t="str">
        <f>IFERROR(ROUND((H26/F26)*100,1),"")</f>
        <v/>
      </c>
      <c r="J26" s="25">
        <f>SUMIF(D11:D25,"野菜",J11:J25)+SUMIF(D11:D25,"果樹",J11:J25)</f>
        <v>0</v>
      </c>
      <c r="K26" s="25">
        <f>SUMIF(D11:D25,"野菜",K11:K25)+SUMIF(D11:D25,"果樹",K11:K25)</f>
        <v>0</v>
      </c>
      <c r="L26" s="99" t="str">
        <f>IFERROR(ROUND((K26/F26)*100,1),"")</f>
        <v/>
      </c>
      <c r="N26" s="179"/>
      <c r="O26" s="179"/>
      <c r="P26" s="48"/>
    </row>
    <row r="27" spans="1:22" ht="22.5" customHeight="1">
      <c r="A27" s="17"/>
      <c r="B27" s="17"/>
      <c r="C27" s="17" t="s">
        <v>236</v>
      </c>
      <c r="D27" s="56"/>
      <c r="E27" s="50" t="s">
        <v>157</v>
      </c>
      <c r="F27" s="27">
        <f>SUMIF(D10:D24,"花き",F10:F24)</f>
        <v>0</v>
      </c>
      <c r="G27" s="27">
        <f>SUMIF(D10:D24,"花き",G10:G24)</f>
        <v>0</v>
      </c>
      <c r="H27" s="27">
        <f>SUMIF(D10:D24,"花き",H10:H24)</f>
        <v>0</v>
      </c>
      <c r="I27" s="101" t="str">
        <f>IFERROR(ROUND((H27/F27)*100,1),"")</f>
        <v/>
      </c>
      <c r="J27" s="25">
        <f>SUMIF(D10:D25,"花き",J10:J25)</f>
        <v>0</v>
      </c>
      <c r="K27" s="25">
        <f>SUMIF(D10:D24,"花き",K10:K24)</f>
        <v>0</v>
      </c>
      <c r="L27" s="99" t="str">
        <f>IFERROR(ROUND((K27/F27)*100,1),"")</f>
        <v/>
      </c>
      <c r="N27" s="17"/>
      <c r="O27" s="17"/>
      <c r="P27" s="48"/>
    </row>
    <row r="28" spans="1:22" ht="22.5" customHeight="1">
      <c r="A28" s="17"/>
      <c r="B28" s="17"/>
      <c r="C28" s="17"/>
      <c r="D28" s="65"/>
      <c r="E28" s="65"/>
      <c r="F28" s="65"/>
      <c r="G28" s="65"/>
      <c r="H28" s="65"/>
      <c r="I28" s="65"/>
      <c r="J28" s="65"/>
      <c r="K28" s="65"/>
      <c r="L28" s="65"/>
      <c r="M28" s="17"/>
      <c r="N28" s="17"/>
      <c r="O28" s="17"/>
      <c r="P28" s="48"/>
    </row>
    <row r="29" spans="1:22" ht="22.5" customHeight="1">
      <c r="A29" s="94" t="s">
        <v>124</v>
      </c>
      <c r="P29" s="48"/>
    </row>
    <row r="30" spans="1:22" ht="22.5" customHeight="1">
      <c r="A30" s="66" t="s">
        <v>125</v>
      </c>
      <c r="C30" s="67"/>
      <c r="P30" s="48"/>
    </row>
    <row r="31" spans="1:22" s="61" customFormat="1" ht="22.5" customHeight="1">
      <c r="A31" s="162" t="s">
        <v>217</v>
      </c>
      <c r="B31" s="160" t="s">
        <v>67</v>
      </c>
      <c r="C31" s="150" t="s">
        <v>286</v>
      </c>
      <c r="D31" s="150"/>
      <c r="E31" s="150"/>
      <c r="F31" s="150"/>
      <c r="G31" s="160" t="s">
        <v>38</v>
      </c>
      <c r="H31" s="144" t="s">
        <v>47</v>
      </c>
      <c r="I31" s="145"/>
      <c r="J31" s="145"/>
      <c r="K31" s="146"/>
      <c r="L31" s="144" t="s">
        <v>216</v>
      </c>
      <c r="M31" s="145"/>
      <c r="N31" s="145"/>
      <c r="O31" s="146"/>
      <c r="P31" s="48" t="s">
        <v>96</v>
      </c>
      <c r="Q31" s="48" t="s">
        <v>96</v>
      </c>
      <c r="S31" s="48"/>
    </row>
    <row r="32" spans="1:22" s="70" customFormat="1" ht="22.5" customHeight="1">
      <c r="A32" s="161"/>
      <c r="B32" s="161"/>
      <c r="C32" s="68" t="s">
        <v>215</v>
      </c>
      <c r="D32" s="150" t="s">
        <v>120</v>
      </c>
      <c r="E32" s="150"/>
      <c r="F32" s="68" t="s">
        <v>15</v>
      </c>
      <c r="G32" s="161"/>
      <c r="H32" s="69" t="s">
        <v>29</v>
      </c>
      <c r="I32" s="69" t="s">
        <v>28</v>
      </c>
      <c r="J32" s="68" t="s">
        <v>18</v>
      </c>
      <c r="K32" s="68" t="s">
        <v>19</v>
      </c>
      <c r="L32" s="53" t="s">
        <v>109</v>
      </c>
      <c r="M32" s="53" t="s">
        <v>110</v>
      </c>
      <c r="N32" s="53" t="s">
        <v>111</v>
      </c>
      <c r="O32" s="53" t="s">
        <v>112</v>
      </c>
      <c r="P32" s="70" t="s">
        <v>104</v>
      </c>
      <c r="Q32" s="70" t="s">
        <v>116</v>
      </c>
      <c r="R32" s="70" t="s">
        <v>115</v>
      </c>
      <c r="S32" s="48"/>
      <c r="T32" s="71" t="s">
        <v>67</v>
      </c>
      <c r="U32" s="98" t="s">
        <v>153</v>
      </c>
      <c r="V32" s="61"/>
    </row>
    <row r="33" spans="1:22" ht="22.5" customHeight="1">
      <c r="A33" s="6"/>
      <c r="B33" s="9"/>
      <c r="C33" s="72"/>
      <c r="D33" s="152"/>
      <c r="E33" s="152"/>
      <c r="F33" s="15"/>
      <c r="G33" s="7"/>
      <c r="H33" s="6"/>
      <c r="I33" s="21"/>
      <c r="J33" s="7" t="s">
        <v>1</v>
      </c>
      <c r="K33" s="8" t="s">
        <v>1</v>
      </c>
      <c r="L33" s="1"/>
      <c r="M33" s="1"/>
      <c r="N33" s="1"/>
      <c r="O33" s="20">
        <f>L33-(M33+N33)</f>
        <v>0</v>
      </c>
      <c r="P33" s="29" t="str">
        <f>IF(OR(G33="新規",G33="追加",G33=""),"OK",(IF(AND(H33="",I33=""),"NG","OK")))</f>
        <v>OK</v>
      </c>
      <c r="Q33" s="10" t="str">
        <f>IF(OR(G33="新規",G33="追加",G33=""),"OK",(IF(OR(AND(J33="",K33=""),AND(J33="",K33="□"),AND(J33="□",K33=""),AND(J33="□",K33="□")),"NG","OK")))</f>
        <v>OK</v>
      </c>
      <c r="R33" s="10" t="str">
        <f>IF(OR(AND(C33&lt;&gt;"",D33&lt;&gt;"",F33&lt;&gt;"",G33&lt;&gt;""),(C33="")),"OK","NG")</f>
        <v>OK</v>
      </c>
      <c r="T33" s="71" t="s">
        <v>65</v>
      </c>
      <c r="U33" s="74" t="s">
        <v>154</v>
      </c>
      <c r="V33" s="61"/>
    </row>
    <row r="34" spans="1:22" ht="22.5" customHeight="1">
      <c r="A34" s="6"/>
      <c r="B34" s="9"/>
      <c r="C34" s="72"/>
      <c r="D34" s="152"/>
      <c r="E34" s="152"/>
      <c r="F34" s="15"/>
      <c r="G34" s="7"/>
      <c r="H34" s="6"/>
      <c r="I34" s="21"/>
      <c r="J34" s="7" t="s">
        <v>1</v>
      </c>
      <c r="K34" s="8" t="s">
        <v>1</v>
      </c>
      <c r="L34" s="1"/>
      <c r="M34" s="1"/>
      <c r="N34" s="1"/>
      <c r="O34" s="20">
        <f t="shared" ref="O34:O39" si="2">L34-(M34+N34)</f>
        <v>0</v>
      </c>
      <c r="P34" s="29" t="str">
        <f t="shared" ref="P34:P39" si="3">IF(OR(G34="新規",G34="追加",G34=""),"OK",(IF(AND(H34="",I34=""),"NG","OK")))</f>
        <v>OK</v>
      </c>
      <c r="Q34" s="10" t="str">
        <f t="shared" ref="Q34:Q39" si="4">IF(OR(G34="新規",G34="追加",G34=""),"OK",(IF(OR(AND(J34="",K34=""),AND(J34="",K34="□"),AND(J34="□",K34=""),AND(J34="□",K34="□")),"NG","OK")))</f>
        <v>OK</v>
      </c>
      <c r="R34" s="10" t="str">
        <f t="shared" ref="R34:R39" si="5">IF(OR(AND(C34&lt;&gt;"",D34&lt;&gt;"",F34&lt;&gt;"",G34&lt;&gt;""),(C34="")),"OK","NG")</f>
        <v>OK</v>
      </c>
      <c r="T34" s="97" t="s">
        <v>66</v>
      </c>
      <c r="U34" s="75" t="s">
        <v>155</v>
      </c>
      <c r="V34" s="61"/>
    </row>
    <row r="35" spans="1:22" ht="22.5" customHeight="1">
      <c r="A35" s="6"/>
      <c r="B35" s="9"/>
      <c r="C35" s="72"/>
      <c r="D35" s="152"/>
      <c r="E35" s="152"/>
      <c r="F35" s="15"/>
      <c r="G35" s="7"/>
      <c r="H35" s="6"/>
      <c r="I35" s="21"/>
      <c r="J35" s="7" t="s">
        <v>1</v>
      </c>
      <c r="K35" s="8" t="s">
        <v>1</v>
      </c>
      <c r="L35" s="1"/>
      <c r="M35" s="1"/>
      <c r="N35" s="1"/>
      <c r="O35" s="20">
        <f t="shared" si="2"/>
        <v>0</v>
      </c>
      <c r="P35" s="29" t="str">
        <f t="shared" si="3"/>
        <v>OK</v>
      </c>
      <c r="Q35" s="10" t="str">
        <f t="shared" si="4"/>
        <v>OK</v>
      </c>
      <c r="R35" s="10" t="str">
        <f t="shared" si="5"/>
        <v>OK</v>
      </c>
      <c r="T35" s="94"/>
      <c r="U35" s="75" t="s">
        <v>214</v>
      </c>
      <c r="V35" s="61"/>
    </row>
    <row r="36" spans="1:22" ht="22.5" customHeight="1">
      <c r="A36" s="6"/>
      <c r="B36" s="9"/>
      <c r="C36" s="72"/>
      <c r="D36" s="152"/>
      <c r="E36" s="152"/>
      <c r="F36" s="15"/>
      <c r="G36" s="7"/>
      <c r="H36" s="6"/>
      <c r="I36" s="21"/>
      <c r="J36" s="7" t="s">
        <v>1</v>
      </c>
      <c r="K36" s="8" t="s">
        <v>1</v>
      </c>
      <c r="L36" s="1"/>
      <c r="M36" s="1"/>
      <c r="N36" s="1"/>
      <c r="O36" s="20">
        <f t="shared" si="2"/>
        <v>0</v>
      </c>
      <c r="P36" s="29" t="str">
        <f t="shared" si="3"/>
        <v>OK</v>
      </c>
      <c r="Q36" s="10" t="str">
        <f t="shared" si="4"/>
        <v>OK</v>
      </c>
      <c r="R36" s="10" t="str">
        <f t="shared" si="5"/>
        <v>OK</v>
      </c>
      <c r="T36" s="94"/>
      <c r="U36" s="92" t="s">
        <v>13</v>
      </c>
      <c r="V36" s="61"/>
    </row>
    <row r="37" spans="1:22" ht="22.5" customHeight="1">
      <c r="A37" s="6"/>
      <c r="B37" s="9"/>
      <c r="C37" s="72"/>
      <c r="D37" s="152"/>
      <c r="E37" s="152"/>
      <c r="F37" s="16"/>
      <c r="G37" s="7"/>
      <c r="H37" s="6"/>
      <c r="I37" s="21"/>
      <c r="J37" s="7" t="s">
        <v>1</v>
      </c>
      <c r="K37" s="8" t="s">
        <v>1</v>
      </c>
      <c r="L37" s="1"/>
      <c r="M37" s="1"/>
      <c r="N37" s="1"/>
      <c r="O37" s="20">
        <f t="shared" si="2"/>
        <v>0</v>
      </c>
      <c r="P37" s="29" t="str">
        <f t="shared" si="3"/>
        <v>OK</v>
      </c>
      <c r="Q37" s="10" t="str">
        <f t="shared" si="4"/>
        <v>OK</v>
      </c>
      <c r="R37" s="10" t="str">
        <f t="shared" si="5"/>
        <v>OK</v>
      </c>
    </row>
    <row r="38" spans="1:22" ht="22.5" customHeight="1">
      <c r="A38" s="6"/>
      <c r="B38" s="9"/>
      <c r="C38" s="72"/>
      <c r="D38" s="152"/>
      <c r="E38" s="152"/>
      <c r="F38" s="15"/>
      <c r="G38" s="7"/>
      <c r="H38" s="6"/>
      <c r="I38" s="21"/>
      <c r="J38" s="7" t="s">
        <v>1</v>
      </c>
      <c r="K38" s="8" t="s">
        <v>1</v>
      </c>
      <c r="L38" s="1"/>
      <c r="M38" s="1"/>
      <c r="N38" s="1"/>
      <c r="O38" s="20">
        <f t="shared" si="2"/>
        <v>0</v>
      </c>
      <c r="P38" s="29" t="str">
        <f t="shared" si="3"/>
        <v>OK</v>
      </c>
      <c r="Q38" s="10" t="str">
        <f t="shared" si="4"/>
        <v>OK</v>
      </c>
      <c r="R38" s="10" t="str">
        <f t="shared" si="5"/>
        <v>OK</v>
      </c>
    </row>
    <row r="39" spans="1:22" ht="22.5" customHeight="1">
      <c r="A39" s="6"/>
      <c r="B39" s="9"/>
      <c r="C39" s="72"/>
      <c r="D39" s="152"/>
      <c r="E39" s="152"/>
      <c r="F39" s="15"/>
      <c r="G39" s="7"/>
      <c r="H39" s="6"/>
      <c r="I39" s="21"/>
      <c r="J39" s="7" t="s">
        <v>1</v>
      </c>
      <c r="K39" s="8" t="s">
        <v>1</v>
      </c>
      <c r="L39" s="1"/>
      <c r="M39" s="1"/>
      <c r="N39" s="1"/>
      <c r="O39" s="20">
        <f t="shared" si="2"/>
        <v>0</v>
      </c>
      <c r="P39" s="29" t="str">
        <f t="shared" si="3"/>
        <v>OK</v>
      </c>
      <c r="Q39" s="10" t="str">
        <f t="shared" si="4"/>
        <v>OK</v>
      </c>
      <c r="R39" s="10" t="str">
        <f t="shared" si="5"/>
        <v>OK</v>
      </c>
    </row>
    <row r="40" spans="1:22" ht="22.5" customHeight="1">
      <c r="A40" s="12"/>
      <c r="B40" s="13"/>
      <c r="C40" s="14"/>
      <c r="D40" s="13"/>
      <c r="E40" s="14"/>
      <c r="F40" s="14"/>
      <c r="G40" s="13"/>
      <c r="H40" s="13"/>
      <c r="I40" s="12"/>
      <c r="J40" s="12"/>
      <c r="K40" s="68" t="s">
        <v>137</v>
      </c>
      <c r="L40" s="27">
        <f>SUM(L33:L39)</f>
        <v>0</v>
      </c>
      <c r="M40" s="27">
        <f t="shared" ref="M40:N40" si="6">SUM(M33:M39)</f>
        <v>0</v>
      </c>
      <c r="N40" s="27">
        <f t="shared" si="6"/>
        <v>0</v>
      </c>
      <c r="O40" s="27">
        <f>L40-(M40+N40)</f>
        <v>0</v>
      </c>
      <c r="P40" s="76"/>
      <c r="Q40" s="77"/>
      <c r="R40" s="77"/>
    </row>
    <row r="41" spans="1:22" ht="22.5" customHeight="1">
      <c r="A41" s="48" t="s">
        <v>126</v>
      </c>
      <c r="B41" s="13"/>
      <c r="C41" s="14"/>
      <c r="D41" s="13"/>
      <c r="E41" s="14"/>
      <c r="F41" s="14"/>
      <c r="G41" s="13"/>
      <c r="H41" s="13"/>
      <c r="I41" s="12"/>
      <c r="J41" s="12"/>
      <c r="K41" s="12"/>
      <c r="L41" s="12"/>
      <c r="M41" s="12"/>
      <c r="N41" s="12"/>
      <c r="O41" s="12"/>
      <c r="P41" s="76"/>
      <c r="Q41" s="77"/>
      <c r="R41" s="77"/>
    </row>
    <row r="42" spans="1:22" ht="22.5" customHeight="1">
      <c r="A42" s="162" t="s">
        <v>217</v>
      </c>
      <c r="B42" s="160" t="s">
        <v>67</v>
      </c>
      <c r="C42" s="150" t="s">
        <v>286</v>
      </c>
      <c r="D42" s="150"/>
      <c r="E42" s="150"/>
      <c r="F42" s="150"/>
      <c r="G42" s="160" t="s">
        <v>38</v>
      </c>
      <c r="H42" s="144" t="s">
        <v>47</v>
      </c>
      <c r="I42" s="145"/>
      <c r="J42" s="145"/>
      <c r="K42" s="146"/>
      <c r="L42" s="144" t="s">
        <v>216</v>
      </c>
      <c r="M42" s="145"/>
      <c r="N42" s="145"/>
      <c r="O42" s="146"/>
      <c r="P42" s="48" t="s">
        <v>96</v>
      </c>
      <c r="Q42" s="48" t="s">
        <v>96</v>
      </c>
      <c r="R42" s="61"/>
    </row>
    <row r="43" spans="1:22" ht="22.5" customHeight="1">
      <c r="A43" s="161"/>
      <c r="B43" s="161"/>
      <c r="C43" s="68" t="s">
        <v>215</v>
      </c>
      <c r="D43" s="150" t="s">
        <v>120</v>
      </c>
      <c r="E43" s="150"/>
      <c r="F43" s="68" t="s">
        <v>15</v>
      </c>
      <c r="G43" s="161"/>
      <c r="H43" s="69" t="s">
        <v>29</v>
      </c>
      <c r="I43" s="69" t="s">
        <v>28</v>
      </c>
      <c r="J43" s="68" t="s">
        <v>18</v>
      </c>
      <c r="K43" s="68" t="s">
        <v>19</v>
      </c>
      <c r="L43" s="53" t="s">
        <v>109</v>
      </c>
      <c r="M43" s="53" t="s">
        <v>110</v>
      </c>
      <c r="N43" s="53" t="s">
        <v>111</v>
      </c>
      <c r="O43" s="53" t="s">
        <v>112</v>
      </c>
      <c r="P43" s="70" t="s">
        <v>104</v>
      </c>
      <c r="Q43" s="70" t="s">
        <v>116</v>
      </c>
      <c r="R43" s="70" t="s">
        <v>115</v>
      </c>
      <c r="T43" s="98" t="s">
        <v>153</v>
      </c>
    </row>
    <row r="44" spans="1:22" ht="22.5" customHeight="1">
      <c r="A44" s="6"/>
      <c r="B44" s="9"/>
      <c r="C44" s="72"/>
      <c r="D44" s="152"/>
      <c r="E44" s="152"/>
      <c r="F44" s="15"/>
      <c r="G44" s="7"/>
      <c r="H44" s="6"/>
      <c r="I44" s="21"/>
      <c r="J44" s="7" t="s">
        <v>1</v>
      </c>
      <c r="K44" s="8" t="s">
        <v>1</v>
      </c>
      <c r="L44" s="1"/>
      <c r="M44" s="1"/>
      <c r="N44" s="1"/>
      <c r="O44" s="20">
        <f>L44-(M44+N44)</f>
        <v>0</v>
      </c>
      <c r="P44" s="29" t="str">
        <f t="shared" ref="P44:P50" si="7">IF(OR(G44="新規",G44="追加",G44=""),"OK",(IF(AND(H44="",I44=""),"NG","OK")))</f>
        <v>OK</v>
      </c>
      <c r="Q44" s="10" t="str">
        <f t="shared" ref="Q44:Q50" si="8">IF(OR(G44="新規",G44="追加",G44=""),"OK",(IF(OR(AND(J44="",K44=""),AND(J44="",K44="□"),AND(J44="□",K44=""),AND(J44="□",K44="□")),"NG","OK")))</f>
        <v>OK</v>
      </c>
      <c r="R44" s="10" t="str">
        <f t="shared" ref="R44:R50" si="9">IF(OR(AND(C44&lt;&gt;"",D44&lt;&gt;"",F44&lt;&gt;"",G44&lt;&gt;""),(C44="")),"OK","NG")</f>
        <v>OK</v>
      </c>
      <c r="T44" s="78" t="s">
        <v>7</v>
      </c>
    </row>
    <row r="45" spans="1:22" ht="22.5" customHeight="1">
      <c r="A45" s="6"/>
      <c r="B45" s="9"/>
      <c r="C45" s="72"/>
      <c r="D45" s="152"/>
      <c r="E45" s="152"/>
      <c r="F45" s="15"/>
      <c r="G45" s="7"/>
      <c r="H45" s="6"/>
      <c r="I45" s="21"/>
      <c r="J45" s="7" t="s">
        <v>1</v>
      </c>
      <c r="K45" s="8" t="s">
        <v>1</v>
      </c>
      <c r="L45" s="1"/>
      <c r="M45" s="1"/>
      <c r="N45" s="1"/>
      <c r="O45" s="20">
        <f t="shared" ref="O45:O50" si="10">L45-(M45+N45)</f>
        <v>0</v>
      </c>
      <c r="P45" s="29" t="str">
        <f t="shared" si="7"/>
        <v>OK</v>
      </c>
      <c r="Q45" s="10" t="str">
        <f t="shared" si="8"/>
        <v>OK</v>
      </c>
      <c r="R45" s="10" t="str">
        <f t="shared" si="9"/>
        <v>OK</v>
      </c>
      <c r="T45" s="79" t="s">
        <v>214</v>
      </c>
    </row>
    <row r="46" spans="1:22" ht="22.5" customHeight="1">
      <c r="A46" s="6"/>
      <c r="B46" s="9"/>
      <c r="C46" s="72"/>
      <c r="D46" s="152"/>
      <c r="E46" s="152"/>
      <c r="F46" s="15"/>
      <c r="G46" s="7"/>
      <c r="H46" s="6"/>
      <c r="I46" s="21"/>
      <c r="J46" s="7" t="s">
        <v>1</v>
      </c>
      <c r="K46" s="8" t="s">
        <v>1</v>
      </c>
      <c r="L46" s="1"/>
      <c r="M46" s="1"/>
      <c r="N46" s="1"/>
      <c r="O46" s="20">
        <f t="shared" si="10"/>
        <v>0</v>
      </c>
      <c r="P46" s="29" t="str">
        <f t="shared" si="7"/>
        <v>OK</v>
      </c>
      <c r="Q46" s="10" t="str">
        <f t="shared" si="8"/>
        <v>OK</v>
      </c>
      <c r="R46" s="10" t="str">
        <f t="shared" si="9"/>
        <v>OK</v>
      </c>
      <c r="T46" s="80" t="s">
        <v>13</v>
      </c>
    </row>
    <row r="47" spans="1:22" ht="22.5" customHeight="1">
      <c r="A47" s="6"/>
      <c r="B47" s="9"/>
      <c r="C47" s="72"/>
      <c r="D47" s="152"/>
      <c r="E47" s="152"/>
      <c r="F47" s="15"/>
      <c r="G47" s="7"/>
      <c r="H47" s="6"/>
      <c r="I47" s="21"/>
      <c r="J47" s="7" t="s">
        <v>1</v>
      </c>
      <c r="K47" s="8" t="s">
        <v>1</v>
      </c>
      <c r="L47" s="1"/>
      <c r="M47" s="1"/>
      <c r="N47" s="1"/>
      <c r="O47" s="20">
        <f t="shared" si="10"/>
        <v>0</v>
      </c>
      <c r="P47" s="29" t="str">
        <f t="shared" si="7"/>
        <v>OK</v>
      </c>
      <c r="Q47" s="10" t="str">
        <f t="shared" si="8"/>
        <v>OK</v>
      </c>
      <c r="R47" s="10" t="str">
        <f t="shared" si="9"/>
        <v>OK</v>
      </c>
    </row>
    <row r="48" spans="1:22" ht="22.5" customHeight="1">
      <c r="A48" s="6"/>
      <c r="B48" s="9"/>
      <c r="C48" s="72"/>
      <c r="D48" s="152"/>
      <c r="E48" s="152"/>
      <c r="F48" s="16"/>
      <c r="G48" s="7"/>
      <c r="H48" s="6"/>
      <c r="I48" s="21"/>
      <c r="J48" s="7" t="s">
        <v>1</v>
      </c>
      <c r="K48" s="8" t="s">
        <v>1</v>
      </c>
      <c r="L48" s="1"/>
      <c r="M48" s="1"/>
      <c r="N48" s="1"/>
      <c r="O48" s="20">
        <f t="shared" si="10"/>
        <v>0</v>
      </c>
      <c r="P48" s="29" t="str">
        <f t="shared" si="7"/>
        <v>OK</v>
      </c>
      <c r="Q48" s="10" t="str">
        <f t="shared" si="8"/>
        <v>OK</v>
      </c>
      <c r="R48" s="10" t="str">
        <f t="shared" si="9"/>
        <v>OK</v>
      </c>
    </row>
    <row r="49" spans="1:20" ht="22.5" customHeight="1">
      <c r="A49" s="6"/>
      <c r="B49" s="9"/>
      <c r="C49" s="72"/>
      <c r="D49" s="152"/>
      <c r="E49" s="152"/>
      <c r="F49" s="15"/>
      <c r="G49" s="7"/>
      <c r="H49" s="6"/>
      <c r="I49" s="21"/>
      <c r="J49" s="7" t="s">
        <v>1</v>
      </c>
      <c r="K49" s="8" t="s">
        <v>1</v>
      </c>
      <c r="L49" s="1"/>
      <c r="M49" s="1"/>
      <c r="N49" s="1"/>
      <c r="O49" s="20">
        <f t="shared" si="10"/>
        <v>0</v>
      </c>
      <c r="P49" s="29" t="str">
        <f t="shared" si="7"/>
        <v>OK</v>
      </c>
      <c r="Q49" s="10" t="str">
        <f t="shared" si="8"/>
        <v>OK</v>
      </c>
      <c r="R49" s="10" t="str">
        <f t="shared" si="9"/>
        <v>OK</v>
      </c>
    </row>
    <row r="50" spans="1:20" ht="22.5" customHeight="1">
      <c r="A50" s="6"/>
      <c r="B50" s="9"/>
      <c r="C50" s="72"/>
      <c r="D50" s="152"/>
      <c r="E50" s="152"/>
      <c r="F50" s="15"/>
      <c r="G50" s="7"/>
      <c r="H50" s="6"/>
      <c r="I50" s="21"/>
      <c r="J50" s="7" t="s">
        <v>1</v>
      </c>
      <c r="K50" s="8" t="s">
        <v>1</v>
      </c>
      <c r="L50" s="1"/>
      <c r="M50" s="1"/>
      <c r="N50" s="1"/>
      <c r="O50" s="20">
        <f t="shared" si="10"/>
        <v>0</v>
      </c>
      <c r="P50" s="29" t="str">
        <f t="shared" si="7"/>
        <v>OK</v>
      </c>
      <c r="Q50" s="10" t="str">
        <f t="shared" si="8"/>
        <v>OK</v>
      </c>
      <c r="R50" s="10" t="str">
        <f t="shared" si="9"/>
        <v>OK</v>
      </c>
    </row>
    <row r="51" spans="1:20" ht="22.5" customHeight="1">
      <c r="A51" s="12"/>
      <c r="B51" s="13"/>
      <c r="C51" s="14"/>
      <c r="D51" s="13"/>
      <c r="E51" s="14"/>
      <c r="F51" s="14"/>
      <c r="G51" s="13"/>
      <c r="H51" s="13"/>
      <c r="I51" s="12"/>
      <c r="J51" s="12"/>
      <c r="K51" s="68" t="s">
        <v>137</v>
      </c>
      <c r="L51" s="27">
        <f>SUM(L44:L50)</f>
        <v>0</v>
      </c>
      <c r="M51" s="27">
        <f t="shared" ref="M51:N51" si="11">SUM(M44:M50)</f>
        <v>0</v>
      </c>
      <c r="N51" s="27">
        <f t="shared" si="11"/>
        <v>0</v>
      </c>
      <c r="O51" s="27">
        <f>L51-(M51+N51)</f>
        <v>0</v>
      </c>
      <c r="P51" s="76"/>
      <c r="Q51" s="77"/>
      <c r="R51" s="77"/>
    </row>
    <row r="52" spans="1:20" ht="22.5" customHeight="1">
      <c r="A52" s="48" t="s">
        <v>129</v>
      </c>
      <c r="B52" s="13"/>
      <c r="C52" s="14"/>
      <c r="D52" s="13"/>
      <c r="E52" s="14"/>
      <c r="F52" s="14"/>
      <c r="G52" s="13"/>
      <c r="H52" s="13"/>
      <c r="I52" s="12"/>
      <c r="J52" s="12"/>
      <c r="K52" s="12"/>
      <c r="L52" s="12"/>
      <c r="M52" s="12"/>
      <c r="N52" s="12"/>
      <c r="O52" s="12"/>
      <c r="P52" s="76"/>
      <c r="Q52" s="77"/>
      <c r="R52" s="77"/>
    </row>
    <row r="53" spans="1:20" ht="22.5" customHeight="1">
      <c r="A53" s="162" t="s">
        <v>217</v>
      </c>
      <c r="B53" s="160" t="s">
        <v>67</v>
      </c>
      <c r="C53" s="150" t="s">
        <v>286</v>
      </c>
      <c r="D53" s="150"/>
      <c r="E53" s="150"/>
      <c r="F53" s="150"/>
      <c r="G53" s="160" t="s">
        <v>38</v>
      </c>
      <c r="H53" s="144" t="s">
        <v>47</v>
      </c>
      <c r="I53" s="145"/>
      <c r="J53" s="145"/>
      <c r="K53" s="146"/>
      <c r="L53" s="144" t="s">
        <v>216</v>
      </c>
      <c r="M53" s="145"/>
      <c r="N53" s="145"/>
      <c r="O53" s="146"/>
      <c r="P53" s="48" t="s">
        <v>96</v>
      </c>
      <c r="Q53" s="48" t="s">
        <v>96</v>
      </c>
      <c r="R53" s="61"/>
    </row>
    <row r="54" spans="1:20" ht="22.5" customHeight="1">
      <c r="A54" s="161"/>
      <c r="B54" s="161"/>
      <c r="C54" s="68" t="s">
        <v>215</v>
      </c>
      <c r="D54" s="150" t="s">
        <v>120</v>
      </c>
      <c r="E54" s="150"/>
      <c r="F54" s="68" t="s">
        <v>15</v>
      </c>
      <c r="G54" s="161"/>
      <c r="H54" s="69" t="s">
        <v>29</v>
      </c>
      <c r="I54" s="69" t="s">
        <v>28</v>
      </c>
      <c r="J54" s="68" t="s">
        <v>18</v>
      </c>
      <c r="K54" s="68" t="s">
        <v>19</v>
      </c>
      <c r="L54" s="53" t="s">
        <v>109</v>
      </c>
      <c r="M54" s="53" t="s">
        <v>110</v>
      </c>
      <c r="N54" s="53" t="s">
        <v>111</v>
      </c>
      <c r="O54" s="53" t="s">
        <v>112</v>
      </c>
      <c r="P54" s="70" t="s">
        <v>104</v>
      </c>
      <c r="Q54" s="70" t="s">
        <v>116</v>
      </c>
      <c r="R54" s="70" t="s">
        <v>115</v>
      </c>
      <c r="T54" s="98" t="s">
        <v>153</v>
      </c>
    </row>
    <row r="55" spans="1:20" ht="22.5" customHeight="1">
      <c r="A55" s="6"/>
      <c r="B55" s="9"/>
      <c r="C55" s="72"/>
      <c r="D55" s="152"/>
      <c r="E55" s="152"/>
      <c r="F55" s="15"/>
      <c r="G55" s="7"/>
      <c r="H55" s="6"/>
      <c r="I55" s="6"/>
      <c r="J55" s="7" t="s">
        <v>1</v>
      </c>
      <c r="K55" s="8" t="s">
        <v>1</v>
      </c>
      <c r="L55" s="1"/>
      <c r="M55" s="1"/>
      <c r="N55" s="1"/>
      <c r="O55" s="20">
        <f>L55-(M55+N55)</f>
        <v>0</v>
      </c>
      <c r="P55" s="29" t="str">
        <f t="shared" ref="P55:P61" si="12">IF(OR(G55="新規",G55="追加",G55=""),"OK",(IF(AND(H55="",I55=""),"NG","OK")))</f>
        <v>OK</v>
      </c>
      <c r="Q55" s="10" t="str">
        <f t="shared" ref="Q55:Q61" si="13">IF(OR(G55="新規",G55="追加",G55=""),"OK",(IF(OR(AND(J55="",K55=""),AND(J55="",K55="□"),AND(J55="□",K55=""),AND(J55="□",K55="□")),"NG","OK")))</f>
        <v>OK</v>
      </c>
      <c r="R55" s="10" t="str">
        <f>IF(OR(AND(C55&lt;&gt;"",D55&lt;&gt;"",F55&lt;&gt;"",G55&lt;&gt;""),(C55="")),"OK","NG")</f>
        <v>OK</v>
      </c>
      <c r="T55" s="78" t="s">
        <v>159</v>
      </c>
    </row>
    <row r="56" spans="1:20" ht="22.5" customHeight="1">
      <c r="A56" s="6"/>
      <c r="B56" s="9"/>
      <c r="C56" s="72"/>
      <c r="D56" s="152"/>
      <c r="E56" s="152"/>
      <c r="F56" s="15"/>
      <c r="G56" s="7"/>
      <c r="H56" s="6"/>
      <c r="I56" s="6"/>
      <c r="J56" s="7" t="s">
        <v>1</v>
      </c>
      <c r="K56" s="8" t="s">
        <v>1</v>
      </c>
      <c r="L56" s="1"/>
      <c r="M56" s="1"/>
      <c r="N56" s="1"/>
      <c r="O56" s="20">
        <f t="shared" ref="O56:O61" si="14">L56-(M56+N56)</f>
        <v>0</v>
      </c>
      <c r="P56" s="29" t="str">
        <f t="shared" si="12"/>
        <v>OK</v>
      </c>
      <c r="Q56" s="10" t="str">
        <f t="shared" si="13"/>
        <v>OK</v>
      </c>
      <c r="R56" s="10" t="str">
        <f t="shared" ref="R56:R61" si="15">IF(OR(AND(C56&lt;&gt;"",D56&lt;&gt;"",F56&lt;&gt;"",G56&lt;&gt;""),(C56="")),"OK","NG")</f>
        <v>OK</v>
      </c>
      <c r="T56" s="79" t="s">
        <v>162</v>
      </c>
    </row>
    <row r="57" spans="1:20" ht="22.5" customHeight="1">
      <c r="A57" s="6"/>
      <c r="B57" s="9"/>
      <c r="C57" s="72"/>
      <c r="D57" s="152"/>
      <c r="E57" s="152"/>
      <c r="F57" s="15"/>
      <c r="G57" s="7"/>
      <c r="H57" s="6"/>
      <c r="I57" s="6"/>
      <c r="J57" s="7" t="s">
        <v>1</v>
      </c>
      <c r="K57" s="8" t="s">
        <v>1</v>
      </c>
      <c r="L57" s="1"/>
      <c r="M57" s="1"/>
      <c r="N57" s="1"/>
      <c r="O57" s="20">
        <f t="shared" si="14"/>
        <v>0</v>
      </c>
      <c r="P57" s="29" t="str">
        <f t="shared" si="12"/>
        <v>OK</v>
      </c>
      <c r="Q57" s="10" t="str">
        <f t="shared" si="13"/>
        <v>OK</v>
      </c>
      <c r="R57" s="10" t="str">
        <f t="shared" si="15"/>
        <v>OK</v>
      </c>
      <c r="T57" s="81" t="s">
        <v>214</v>
      </c>
    </row>
    <row r="58" spans="1:20" ht="22.5" customHeight="1">
      <c r="A58" s="6"/>
      <c r="B58" s="9"/>
      <c r="C58" s="72"/>
      <c r="D58" s="152"/>
      <c r="E58" s="152"/>
      <c r="F58" s="15"/>
      <c r="G58" s="7"/>
      <c r="H58" s="6"/>
      <c r="I58" s="6"/>
      <c r="J58" s="7" t="s">
        <v>1</v>
      </c>
      <c r="K58" s="8" t="s">
        <v>1</v>
      </c>
      <c r="L58" s="1"/>
      <c r="M58" s="1"/>
      <c r="N58" s="1"/>
      <c r="O58" s="20">
        <f t="shared" si="14"/>
        <v>0</v>
      </c>
      <c r="P58" s="29" t="str">
        <f t="shared" si="12"/>
        <v>OK</v>
      </c>
      <c r="Q58" s="10" t="str">
        <f t="shared" si="13"/>
        <v>OK</v>
      </c>
      <c r="R58" s="10" t="str">
        <f t="shared" si="15"/>
        <v>OK</v>
      </c>
      <c r="T58" s="80" t="s">
        <v>13</v>
      </c>
    </row>
    <row r="59" spans="1:20" ht="22.5" customHeight="1">
      <c r="A59" s="6"/>
      <c r="B59" s="9"/>
      <c r="C59" s="72"/>
      <c r="D59" s="152"/>
      <c r="E59" s="152"/>
      <c r="F59" s="16"/>
      <c r="G59" s="7"/>
      <c r="H59" s="6"/>
      <c r="I59" s="6"/>
      <c r="J59" s="7" t="s">
        <v>1</v>
      </c>
      <c r="K59" s="8" t="s">
        <v>1</v>
      </c>
      <c r="L59" s="1"/>
      <c r="M59" s="1"/>
      <c r="N59" s="1"/>
      <c r="O59" s="20">
        <f t="shared" si="14"/>
        <v>0</v>
      </c>
      <c r="P59" s="29" t="str">
        <f t="shared" si="12"/>
        <v>OK</v>
      </c>
      <c r="Q59" s="10" t="str">
        <f t="shared" si="13"/>
        <v>OK</v>
      </c>
      <c r="R59" s="10" t="str">
        <f t="shared" si="15"/>
        <v>OK</v>
      </c>
    </row>
    <row r="60" spans="1:20" ht="22.5" customHeight="1">
      <c r="A60" s="6"/>
      <c r="B60" s="9"/>
      <c r="C60" s="72"/>
      <c r="D60" s="152"/>
      <c r="E60" s="152"/>
      <c r="F60" s="15"/>
      <c r="G60" s="7"/>
      <c r="H60" s="6"/>
      <c r="I60" s="6"/>
      <c r="J60" s="7" t="s">
        <v>1</v>
      </c>
      <c r="K60" s="8" t="s">
        <v>1</v>
      </c>
      <c r="L60" s="1"/>
      <c r="M60" s="1"/>
      <c r="N60" s="1"/>
      <c r="O60" s="20">
        <f t="shared" si="14"/>
        <v>0</v>
      </c>
      <c r="P60" s="29" t="str">
        <f t="shared" si="12"/>
        <v>OK</v>
      </c>
      <c r="Q60" s="10" t="str">
        <f t="shared" si="13"/>
        <v>OK</v>
      </c>
      <c r="R60" s="10" t="str">
        <f t="shared" si="15"/>
        <v>OK</v>
      </c>
    </row>
    <row r="61" spans="1:20" ht="22.5" customHeight="1">
      <c r="A61" s="6"/>
      <c r="B61" s="9"/>
      <c r="C61" s="72"/>
      <c r="D61" s="152"/>
      <c r="E61" s="152"/>
      <c r="F61" s="15"/>
      <c r="G61" s="7"/>
      <c r="H61" s="6"/>
      <c r="I61" s="6"/>
      <c r="J61" s="7" t="s">
        <v>1</v>
      </c>
      <c r="K61" s="8" t="s">
        <v>1</v>
      </c>
      <c r="L61" s="1"/>
      <c r="M61" s="1"/>
      <c r="N61" s="1"/>
      <c r="O61" s="20">
        <f t="shared" si="14"/>
        <v>0</v>
      </c>
      <c r="P61" s="29" t="str">
        <f t="shared" si="12"/>
        <v>OK</v>
      </c>
      <c r="Q61" s="10" t="str">
        <f t="shared" si="13"/>
        <v>OK</v>
      </c>
      <c r="R61" s="10" t="str">
        <f t="shared" si="15"/>
        <v>OK</v>
      </c>
    </row>
    <row r="62" spans="1:20" ht="22.5" customHeight="1">
      <c r="A62" s="12"/>
      <c r="B62" s="13"/>
      <c r="C62" s="14"/>
      <c r="D62" s="13"/>
      <c r="E62" s="14"/>
      <c r="F62" s="14"/>
      <c r="G62" s="13"/>
      <c r="H62" s="13"/>
      <c r="I62" s="12"/>
      <c r="J62" s="12"/>
      <c r="K62" s="68" t="s">
        <v>137</v>
      </c>
      <c r="L62" s="27">
        <f>SUM(L55:L61)</f>
        <v>0</v>
      </c>
      <c r="M62" s="27">
        <f t="shared" ref="M62:N62" si="16">SUM(M55:M61)</f>
        <v>0</v>
      </c>
      <c r="N62" s="27">
        <f t="shared" si="16"/>
        <v>0</v>
      </c>
      <c r="O62" s="27">
        <f>L62-(M62+N62)</f>
        <v>0</v>
      </c>
      <c r="P62" s="76"/>
      <c r="Q62" s="77"/>
      <c r="R62" s="77"/>
    </row>
    <row r="63" spans="1:20" ht="22.5" customHeight="1">
      <c r="A63" s="48" t="s">
        <v>130</v>
      </c>
      <c r="B63" s="13"/>
      <c r="C63" s="14"/>
      <c r="D63" s="13"/>
      <c r="E63" s="14"/>
      <c r="F63" s="14"/>
      <c r="G63" s="13"/>
      <c r="H63" s="13"/>
      <c r="I63" s="12"/>
      <c r="J63" s="12"/>
      <c r="K63" s="12"/>
      <c r="L63" s="12"/>
      <c r="M63" s="12"/>
      <c r="N63" s="12"/>
      <c r="O63" s="12"/>
      <c r="P63" s="76"/>
      <c r="Q63" s="77"/>
      <c r="R63" s="77"/>
    </row>
    <row r="64" spans="1:20" ht="22.5" customHeight="1">
      <c r="A64" s="162" t="s">
        <v>217</v>
      </c>
      <c r="B64" s="160" t="s">
        <v>67</v>
      </c>
      <c r="C64" s="150" t="s">
        <v>286</v>
      </c>
      <c r="D64" s="150"/>
      <c r="E64" s="150"/>
      <c r="F64" s="150"/>
      <c r="G64" s="160" t="s">
        <v>38</v>
      </c>
      <c r="H64" s="144" t="s">
        <v>47</v>
      </c>
      <c r="I64" s="145"/>
      <c r="J64" s="145"/>
      <c r="K64" s="146"/>
      <c r="L64" s="144" t="s">
        <v>216</v>
      </c>
      <c r="M64" s="145"/>
      <c r="N64" s="145"/>
      <c r="O64" s="146"/>
      <c r="P64" s="48" t="s">
        <v>96</v>
      </c>
      <c r="Q64" s="48" t="s">
        <v>96</v>
      </c>
      <c r="R64" s="61"/>
    </row>
    <row r="65" spans="1:20" ht="22.5" customHeight="1">
      <c r="A65" s="161"/>
      <c r="B65" s="161"/>
      <c r="C65" s="68" t="s">
        <v>215</v>
      </c>
      <c r="D65" s="150" t="s">
        <v>120</v>
      </c>
      <c r="E65" s="150"/>
      <c r="F65" s="68" t="s">
        <v>15</v>
      </c>
      <c r="G65" s="161"/>
      <c r="H65" s="69" t="s">
        <v>29</v>
      </c>
      <c r="I65" s="69" t="s">
        <v>28</v>
      </c>
      <c r="J65" s="68" t="s">
        <v>18</v>
      </c>
      <c r="K65" s="68" t="s">
        <v>19</v>
      </c>
      <c r="L65" s="53" t="s">
        <v>109</v>
      </c>
      <c r="M65" s="53" t="s">
        <v>110</v>
      </c>
      <c r="N65" s="53" t="s">
        <v>111</v>
      </c>
      <c r="O65" s="53" t="s">
        <v>112</v>
      </c>
      <c r="P65" s="70" t="s">
        <v>104</v>
      </c>
      <c r="Q65" s="70" t="s">
        <v>116</v>
      </c>
      <c r="R65" s="70" t="s">
        <v>115</v>
      </c>
      <c r="T65" s="82" t="s">
        <v>153</v>
      </c>
    </row>
    <row r="66" spans="1:20" ht="22.5" customHeight="1">
      <c r="A66" s="6"/>
      <c r="B66" s="9"/>
      <c r="C66" s="72"/>
      <c r="D66" s="152"/>
      <c r="E66" s="152"/>
      <c r="F66" s="15"/>
      <c r="G66" s="7"/>
      <c r="H66" s="6"/>
      <c r="I66" s="6"/>
      <c r="J66" s="7" t="s">
        <v>1</v>
      </c>
      <c r="K66" s="8" t="s">
        <v>1</v>
      </c>
      <c r="L66" s="1"/>
      <c r="M66" s="1"/>
      <c r="N66" s="1"/>
      <c r="O66" s="20">
        <f>L66-(M66+N66)</f>
        <v>0</v>
      </c>
      <c r="P66" s="29" t="str">
        <f>IF(OR(G66="新規",G66="追加",G66=""),"OK",(IF(AND(H66="",I66=""),"NG","OK")))</f>
        <v>OK</v>
      </c>
      <c r="Q66" s="10" t="str">
        <f>IF(OR(G66="新規",G66="追加",G66=""),"OK",(IF(OR(AND(J66="",K66=""),AND(J66="",K66="□"),AND(J66="□",K66=""),AND(J66="□",K66="□")),"NG","OK")))</f>
        <v>OK</v>
      </c>
      <c r="R66" s="10" t="str">
        <f>IF(OR(AND(C66&lt;&gt;"",D66&lt;&gt;"",F66&lt;&gt;"",G66&lt;&gt;""),(C66="")),"OK","NG")</f>
        <v>OK</v>
      </c>
      <c r="T66" s="83" t="s">
        <v>271</v>
      </c>
    </row>
    <row r="67" spans="1:20" ht="22.5" customHeight="1">
      <c r="A67" s="6"/>
      <c r="B67" s="9"/>
      <c r="C67" s="72"/>
      <c r="D67" s="152"/>
      <c r="E67" s="152"/>
      <c r="F67" s="15"/>
      <c r="G67" s="7"/>
      <c r="H67" s="6"/>
      <c r="I67" s="6"/>
      <c r="J67" s="7" t="s">
        <v>1</v>
      </c>
      <c r="K67" s="8" t="s">
        <v>1</v>
      </c>
      <c r="L67" s="1"/>
      <c r="M67" s="1"/>
      <c r="N67" s="1"/>
      <c r="O67" s="20">
        <f t="shared" ref="O67:O72" si="17">L67-(M67+N67)</f>
        <v>0</v>
      </c>
      <c r="P67" s="29" t="str">
        <f>IF(OR(G67="新規",G67="追加",G67=""),"OK",(IF(AND(H67="",I67=""),"NG","OK")))</f>
        <v>OK</v>
      </c>
      <c r="Q67" s="10" t="str">
        <f t="shared" ref="Q67:Q72" si="18">IF(OR(G67="新規",G67="追加",G67=""),"OK",(IF(OR(AND(J67="",K67=""),AND(J67="",K67="□"),AND(J67="□",K67=""),AND(J67="□",K67="□")),"NG","OK")))</f>
        <v>OK</v>
      </c>
      <c r="R67" s="10" t="str">
        <f t="shared" ref="R67:R72" si="19">IF(OR(AND(C67&lt;&gt;"",D67&lt;&gt;"",F67&lt;&gt;"",G67&lt;&gt;""),(C67="")),"OK","NG")</f>
        <v>OK</v>
      </c>
      <c r="T67" s="82" t="s">
        <v>214</v>
      </c>
    </row>
    <row r="68" spans="1:20" ht="22.5" customHeight="1">
      <c r="A68" s="6"/>
      <c r="B68" s="9"/>
      <c r="C68" s="72"/>
      <c r="D68" s="152"/>
      <c r="E68" s="152"/>
      <c r="F68" s="15"/>
      <c r="G68" s="7"/>
      <c r="H68" s="6"/>
      <c r="I68" s="6"/>
      <c r="J68" s="7" t="s">
        <v>1</v>
      </c>
      <c r="K68" s="8" t="s">
        <v>1</v>
      </c>
      <c r="L68" s="1"/>
      <c r="M68" s="1"/>
      <c r="N68" s="1"/>
      <c r="O68" s="20">
        <f t="shared" si="17"/>
        <v>0</v>
      </c>
      <c r="P68" s="29" t="str">
        <f t="shared" ref="P68:P72" si="20">IF(OR(G68="新規",G68="追加",G68=""),"OK",(IF(AND(H68="",I68=""),"NG","OK")))</f>
        <v>OK</v>
      </c>
      <c r="Q68" s="10" t="str">
        <f t="shared" si="18"/>
        <v>OK</v>
      </c>
      <c r="R68" s="10" t="str">
        <f t="shared" si="19"/>
        <v>OK</v>
      </c>
      <c r="T68" s="80" t="s">
        <v>13</v>
      </c>
    </row>
    <row r="69" spans="1:20" ht="22.5" customHeight="1">
      <c r="A69" s="6"/>
      <c r="B69" s="9"/>
      <c r="C69" s="72"/>
      <c r="D69" s="152"/>
      <c r="E69" s="152"/>
      <c r="F69" s="15"/>
      <c r="G69" s="7"/>
      <c r="H69" s="6"/>
      <c r="I69" s="6"/>
      <c r="J69" s="7" t="s">
        <v>1</v>
      </c>
      <c r="K69" s="8" t="s">
        <v>1</v>
      </c>
      <c r="L69" s="1"/>
      <c r="M69" s="1"/>
      <c r="N69" s="1"/>
      <c r="O69" s="20">
        <f t="shared" si="17"/>
        <v>0</v>
      </c>
      <c r="P69" s="29" t="str">
        <f t="shared" si="20"/>
        <v>OK</v>
      </c>
      <c r="Q69" s="10" t="str">
        <f t="shared" si="18"/>
        <v>OK</v>
      </c>
      <c r="R69" s="10" t="str">
        <f t="shared" si="19"/>
        <v>OK</v>
      </c>
    </row>
    <row r="70" spans="1:20" ht="22.5" customHeight="1">
      <c r="A70" s="6"/>
      <c r="B70" s="9"/>
      <c r="C70" s="72"/>
      <c r="D70" s="152"/>
      <c r="E70" s="152"/>
      <c r="F70" s="16"/>
      <c r="G70" s="7"/>
      <c r="H70" s="6"/>
      <c r="I70" s="6"/>
      <c r="J70" s="7" t="s">
        <v>1</v>
      </c>
      <c r="K70" s="8" t="s">
        <v>1</v>
      </c>
      <c r="L70" s="1"/>
      <c r="M70" s="1"/>
      <c r="N70" s="1"/>
      <c r="O70" s="20">
        <f t="shared" si="17"/>
        <v>0</v>
      </c>
      <c r="P70" s="29" t="str">
        <f t="shared" si="20"/>
        <v>OK</v>
      </c>
      <c r="Q70" s="10" t="str">
        <f t="shared" si="18"/>
        <v>OK</v>
      </c>
      <c r="R70" s="10" t="str">
        <f t="shared" si="19"/>
        <v>OK</v>
      </c>
    </row>
    <row r="71" spans="1:20" ht="22.5" customHeight="1">
      <c r="A71" s="6"/>
      <c r="B71" s="9"/>
      <c r="C71" s="72"/>
      <c r="D71" s="152"/>
      <c r="E71" s="152"/>
      <c r="F71" s="15"/>
      <c r="G71" s="7"/>
      <c r="H71" s="6"/>
      <c r="I71" s="6"/>
      <c r="J71" s="7" t="s">
        <v>1</v>
      </c>
      <c r="K71" s="8" t="s">
        <v>1</v>
      </c>
      <c r="L71" s="1"/>
      <c r="M71" s="1"/>
      <c r="N71" s="1"/>
      <c r="O71" s="20">
        <f t="shared" si="17"/>
        <v>0</v>
      </c>
      <c r="P71" s="29" t="str">
        <f t="shared" si="20"/>
        <v>OK</v>
      </c>
      <c r="Q71" s="10" t="str">
        <f t="shared" si="18"/>
        <v>OK</v>
      </c>
      <c r="R71" s="10" t="str">
        <f t="shared" si="19"/>
        <v>OK</v>
      </c>
    </row>
    <row r="72" spans="1:20" ht="22.5" customHeight="1">
      <c r="A72" s="6"/>
      <c r="B72" s="9"/>
      <c r="C72" s="72"/>
      <c r="D72" s="152"/>
      <c r="E72" s="152"/>
      <c r="F72" s="15"/>
      <c r="G72" s="7"/>
      <c r="H72" s="6"/>
      <c r="I72" s="6"/>
      <c r="J72" s="7" t="s">
        <v>1</v>
      </c>
      <c r="K72" s="8" t="s">
        <v>1</v>
      </c>
      <c r="L72" s="1"/>
      <c r="M72" s="1"/>
      <c r="N72" s="1"/>
      <c r="O72" s="20">
        <f t="shared" si="17"/>
        <v>0</v>
      </c>
      <c r="P72" s="29" t="str">
        <f t="shared" si="20"/>
        <v>OK</v>
      </c>
      <c r="Q72" s="10" t="str">
        <f t="shared" si="18"/>
        <v>OK</v>
      </c>
      <c r="R72" s="10" t="str">
        <f t="shared" si="19"/>
        <v>OK</v>
      </c>
    </row>
    <row r="73" spans="1:20" ht="22.5" customHeight="1">
      <c r="A73" s="12"/>
      <c r="B73" s="13"/>
      <c r="C73" s="14"/>
      <c r="D73" s="13"/>
      <c r="E73" s="14"/>
      <c r="F73" s="14"/>
      <c r="G73" s="13"/>
      <c r="H73" s="13"/>
      <c r="I73" s="12"/>
      <c r="J73" s="12"/>
      <c r="K73" s="68" t="s">
        <v>137</v>
      </c>
      <c r="L73" s="27">
        <f>SUM(L66:L72)</f>
        <v>0</v>
      </c>
      <c r="M73" s="27">
        <f t="shared" ref="M73:N73" si="21">SUM(M66:M72)</f>
        <v>0</v>
      </c>
      <c r="N73" s="27">
        <f t="shared" si="21"/>
        <v>0</v>
      </c>
      <c r="O73" s="27">
        <f>L73-(M73+N73)</f>
        <v>0</v>
      </c>
      <c r="P73" s="76"/>
      <c r="Q73" s="77"/>
      <c r="R73" s="77"/>
    </row>
    <row r="74" spans="1:20" ht="22.5" customHeight="1">
      <c r="A74" s="48" t="s">
        <v>132</v>
      </c>
      <c r="B74" s="13"/>
      <c r="C74" s="14"/>
      <c r="D74" s="13"/>
      <c r="E74" s="14"/>
      <c r="F74" s="14"/>
      <c r="G74" s="13"/>
      <c r="H74" s="13"/>
      <c r="I74" s="12"/>
      <c r="J74" s="12"/>
      <c r="K74" s="12"/>
      <c r="L74" s="12"/>
      <c r="M74" s="12"/>
      <c r="N74" s="12"/>
      <c r="O74" s="12"/>
      <c r="P74" s="76"/>
      <c r="Q74" s="77"/>
      <c r="R74" s="77"/>
    </row>
    <row r="75" spans="1:20" ht="22.5" customHeight="1">
      <c r="A75" s="162" t="s">
        <v>217</v>
      </c>
      <c r="B75" s="160" t="s">
        <v>67</v>
      </c>
      <c r="C75" s="150" t="s">
        <v>286</v>
      </c>
      <c r="D75" s="150"/>
      <c r="E75" s="150"/>
      <c r="F75" s="150"/>
      <c r="G75" s="160" t="s">
        <v>38</v>
      </c>
      <c r="H75" s="147" t="s">
        <v>47</v>
      </c>
      <c r="I75" s="148"/>
      <c r="J75" s="148"/>
      <c r="K75" s="149"/>
      <c r="L75" s="144" t="s">
        <v>216</v>
      </c>
      <c r="M75" s="145"/>
      <c r="N75" s="145"/>
      <c r="O75" s="146"/>
      <c r="P75" s="76"/>
      <c r="Q75" s="77"/>
      <c r="R75" s="61"/>
    </row>
    <row r="76" spans="1:20" ht="22.5" customHeight="1">
      <c r="A76" s="161"/>
      <c r="B76" s="161"/>
      <c r="C76" s="68" t="s">
        <v>215</v>
      </c>
      <c r="D76" s="150" t="s">
        <v>120</v>
      </c>
      <c r="E76" s="150"/>
      <c r="F76" s="68" t="s">
        <v>15</v>
      </c>
      <c r="G76" s="161"/>
      <c r="H76" s="84" t="s">
        <v>29</v>
      </c>
      <c r="I76" s="84" t="s">
        <v>28</v>
      </c>
      <c r="J76" s="22" t="s">
        <v>18</v>
      </c>
      <c r="K76" s="22" t="s">
        <v>19</v>
      </c>
      <c r="L76" s="53" t="s">
        <v>109</v>
      </c>
      <c r="M76" s="53" t="s">
        <v>110</v>
      </c>
      <c r="N76" s="53" t="s">
        <v>111</v>
      </c>
      <c r="O76" s="53" t="s">
        <v>112</v>
      </c>
      <c r="P76" s="76"/>
      <c r="Q76" s="77"/>
      <c r="R76" s="70" t="s">
        <v>115</v>
      </c>
      <c r="T76" s="81" t="s">
        <v>153</v>
      </c>
    </row>
    <row r="77" spans="1:20" ht="22.5" customHeight="1">
      <c r="A77" s="6"/>
      <c r="B77" s="9"/>
      <c r="C77" s="72"/>
      <c r="D77" s="152"/>
      <c r="E77" s="152"/>
      <c r="F77" s="15"/>
      <c r="G77" s="7"/>
      <c r="H77" s="22"/>
      <c r="I77" s="22"/>
      <c r="J77" s="22" t="s">
        <v>1</v>
      </c>
      <c r="K77" s="22" t="s">
        <v>1</v>
      </c>
      <c r="L77" s="1"/>
      <c r="M77" s="1"/>
      <c r="N77" s="1"/>
      <c r="O77" s="20">
        <f>L77-(M77+N77)</f>
        <v>0</v>
      </c>
      <c r="P77" s="76"/>
      <c r="Q77" s="77"/>
      <c r="R77" s="10" t="str">
        <f>IF(OR(AND(C77&lt;&gt;"",D77&lt;&gt;"",F77&lt;&gt;"",G77&lt;&gt;""),(C77="")),"OK","NG")</f>
        <v>OK</v>
      </c>
      <c r="T77" s="81" t="s">
        <v>273</v>
      </c>
    </row>
    <row r="78" spans="1:20" ht="22.5" customHeight="1">
      <c r="A78" s="6"/>
      <c r="B78" s="9"/>
      <c r="C78" s="72"/>
      <c r="D78" s="152"/>
      <c r="E78" s="152"/>
      <c r="F78" s="15"/>
      <c r="G78" s="7"/>
      <c r="H78" s="22"/>
      <c r="I78" s="22"/>
      <c r="J78" s="22" t="s">
        <v>1</v>
      </c>
      <c r="K78" s="22" t="s">
        <v>1</v>
      </c>
      <c r="L78" s="1"/>
      <c r="M78" s="1"/>
      <c r="N78" s="1"/>
      <c r="O78" s="20">
        <f t="shared" ref="O78:O83" si="22">L78-(M78+N78)</f>
        <v>0</v>
      </c>
      <c r="P78" s="76"/>
      <c r="Q78" s="77"/>
      <c r="R78" s="10" t="str">
        <f t="shared" ref="R78:R83" si="23">IF(OR(AND(C78&lt;&gt;"",D78&lt;&gt;"",F78&lt;&gt;"",G78&lt;&gt;""),(C78="")),"OK","NG")</f>
        <v>OK</v>
      </c>
      <c r="T78" s="81" t="s">
        <v>163</v>
      </c>
    </row>
    <row r="79" spans="1:20" ht="22.5" customHeight="1">
      <c r="A79" s="6"/>
      <c r="B79" s="9"/>
      <c r="C79" s="72"/>
      <c r="D79" s="152"/>
      <c r="E79" s="152"/>
      <c r="F79" s="15"/>
      <c r="G79" s="7"/>
      <c r="H79" s="22"/>
      <c r="I79" s="22"/>
      <c r="J79" s="22" t="s">
        <v>1</v>
      </c>
      <c r="K79" s="22" t="s">
        <v>1</v>
      </c>
      <c r="L79" s="1"/>
      <c r="M79" s="1"/>
      <c r="N79" s="1"/>
      <c r="O79" s="20">
        <f t="shared" si="22"/>
        <v>0</v>
      </c>
      <c r="P79" s="76"/>
      <c r="Q79" s="77"/>
      <c r="R79" s="10" t="str">
        <f t="shared" si="23"/>
        <v>OK</v>
      </c>
      <c r="T79" s="81" t="s">
        <v>214</v>
      </c>
    </row>
    <row r="80" spans="1:20" ht="22.5" customHeight="1">
      <c r="A80" s="6"/>
      <c r="B80" s="9"/>
      <c r="C80" s="72"/>
      <c r="D80" s="152"/>
      <c r="E80" s="152"/>
      <c r="F80" s="15"/>
      <c r="G80" s="7"/>
      <c r="H80" s="22"/>
      <c r="I80" s="22"/>
      <c r="J80" s="22" t="s">
        <v>1</v>
      </c>
      <c r="K80" s="22" t="s">
        <v>1</v>
      </c>
      <c r="L80" s="1"/>
      <c r="M80" s="1"/>
      <c r="N80" s="1"/>
      <c r="O80" s="20">
        <f t="shared" si="22"/>
        <v>0</v>
      </c>
      <c r="P80" s="76"/>
      <c r="Q80" s="77"/>
      <c r="R80" s="10" t="str">
        <f>IF(OR(AND(C80&lt;&gt;"",D80&lt;&gt;"",F80&lt;&gt;"",G80&lt;&gt;""),(C80="")),"OK","NG")</f>
        <v>OK</v>
      </c>
      <c r="T80" s="81" t="s">
        <v>13</v>
      </c>
    </row>
    <row r="81" spans="1:20" ht="22.5" customHeight="1">
      <c r="A81" s="6"/>
      <c r="B81" s="9"/>
      <c r="C81" s="72"/>
      <c r="D81" s="152"/>
      <c r="E81" s="152"/>
      <c r="F81" s="16"/>
      <c r="G81" s="7"/>
      <c r="H81" s="22"/>
      <c r="I81" s="22"/>
      <c r="J81" s="22" t="s">
        <v>1</v>
      </c>
      <c r="K81" s="22" t="s">
        <v>1</v>
      </c>
      <c r="L81" s="1"/>
      <c r="M81" s="1"/>
      <c r="N81" s="1"/>
      <c r="O81" s="20">
        <f t="shared" si="22"/>
        <v>0</v>
      </c>
      <c r="P81" s="76"/>
      <c r="Q81" s="77"/>
      <c r="R81" s="10" t="str">
        <f>IF(OR(AND(C81&lt;&gt;"",D81&lt;&gt;"",F81&lt;&gt;"",G81&lt;&gt;""),(C81="")),"OK","NG")</f>
        <v>OK</v>
      </c>
    </row>
    <row r="82" spans="1:20" ht="22.5" customHeight="1">
      <c r="A82" s="6"/>
      <c r="B82" s="9"/>
      <c r="C82" s="72"/>
      <c r="D82" s="152"/>
      <c r="E82" s="152"/>
      <c r="F82" s="15"/>
      <c r="G82" s="7"/>
      <c r="H82" s="22"/>
      <c r="I82" s="22"/>
      <c r="J82" s="22" t="s">
        <v>1</v>
      </c>
      <c r="K82" s="22" t="s">
        <v>1</v>
      </c>
      <c r="L82" s="1"/>
      <c r="M82" s="1"/>
      <c r="N82" s="1"/>
      <c r="O82" s="20">
        <f t="shared" si="22"/>
        <v>0</v>
      </c>
      <c r="P82" s="76"/>
      <c r="Q82" s="77"/>
      <c r="R82" s="10" t="str">
        <f t="shared" si="23"/>
        <v>OK</v>
      </c>
    </row>
    <row r="83" spans="1:20" ht="22.5" customHeight="1">
      <c r="A83" s="6"/>
      <c r="B83" s="9"/>
      <c r="C83" s="72"/>
      <c r="D83" s="152"/>
      <c r="E83" s="152"/>
      <c r="F83" s="15"/>
      <c r="G83" s="7"/>
      <c r="H83" s="22"/>
      <c r="I83" s="22"/>
      <c r="J83" s="22" t="s">
        <v>1</v>
      </c>
      <c r="K83" s="22" t="s">
        <v>1</v>
      </c>
      <c r="L83" s="1"/>
      <c r="M83" s="1"/>
      <c r="N83" s="1"/>
      <c r="O83" s="20">
        <f t="shared" si="22"/>
        <v>0</v>
      </c>
      <c r="P83" s="76"/>
      <c r="Q83" s="77"/>
      <c r="R83" s="10" t="str">
        <f t="shared" si="23"/>
        <v>OK</v>
      </c>
    </row>
    <row r="84" spans="1:20" ht="22.5" customHeight="1">
      <c r="A84" s="12"/>
      <c r="B84" s="13"/>
      <c r="C84" s="14"/>
      <c r="D84" s="13"/>
      <c r="E84" s="14"/>
      <c r="F84" s="14"/>
      <c r="G84" s="13"/>
      <c r="H84" s="13"/>
      <c r="I84" s="12"/>
      <c r="J84" s="12"/>
      <c r="K84" s="68" t="s">
        <v>137</v>
      </c>
      <c r="L84" s="27">
        <f>SUM(L77:L83)</f>
        <v>0</v>
      </c>
      <c r="M84" s="27">
        <f t="shared" ref="M84:N84" si="24">SUM(M77:M83)</f>
        <v>0</v>
      </c>
      <c r="N84" s="27">
        <f t="shared" si="24"/>
        <v>0</v>
      </c>
      <c r="O84" s="27">
        <f>L84-(M84+N84)</f>
        <v>0</v>
      </c>
      <c r="P84" s="76"/>
      <c r="Q84" s="77"/>
      <c r="R84" s="77"/>
    </row>
    <row r="85" spans="1:20" ht="22.5" customHeight="1">
      <c r="A85" s="48" t="s">
        <v>133</v>
      </c>
      <c r="B85" s="13"/>
      <c r="C85" s="14"/>
      <c r="D85" s="13"/>
      <c r="E85" s="14"/>
      <c r="F85" s="14"/>
      <c r="G85" s="13"/>
      <c r="H85" s="13"/>
      <c r="I85" s="12"/>
      <c r="K85" s="12"/>
      <c r="L85" s="12"/>
      <c r="M85" s="12"/>
      <c r="N85" s="12"/>
      <c r="O85" s="12"/>
      <c r="P85" s="76"/>
      <c r="Q85" s="77"/>
      <c r="R85" s="77"/>
    </row>
    <row r="86" spans="1:20" ht="22.5" customHeight="1">
      <c r="A86" s="162" t="s">
        <v>217</v>
      </c>
      <c r="B86" s="160" t="s">
        <v>67</v>
      </c>
      <c r="C86" s="150" t="s">
        <v>286</v>
      </c>
      <c r="D86" s="150"/>
      <c r="E86" s="150"/>
      <c r="F86" s="150"/>
      <c r="G86" s="160" t="s">
        <v>38</v>
      </c>
      <c r="H86" s="144" t="s">
        <v>47</v>
      </c>
      <c r="I86" s="145"/>
      <c r="J86" s="145"/>
      <c r="K86" s="146"/>
      <c r="L86" s="144" t="s">
        <v>216</v>
      </c>
      <c r="M86" s="145"/>
      <c r="N86" s="145"/>
      <c r="O86" s="146"/>
      <c r="P86" s="48" t="s">
        <v>96</v>
      </c>
      <c r="Q86" s="48" t="s">
        <v>96</v>
      </c>
      <c r="R86" s="61"/>
      <c r="T86" s="81" t="s">
        <v>153</v>
      </c>
    </row>
    <row r="87" spans="1:20" ht="22.5" customHeight="1">
      <c r="A87" s="161"/>
      <c r="B87" s="161"/>
      <c r="C87" s="68" t="s">
        <v>215</v>
      </c>
      <c r="D87" s="150" t="s">
        <v>120</v>
      </c>
      <c r="E87" s="150"/>
      <c r="F87" s="68" t="s">
        <v>15</v>
      </c>
      <c r="G87" s="161"/>
      <c r="H87" s="69" t="s">
        <v>29</v>
      </c>
      <c r="I87" s="69" t="s">
        <v>28</v>
      </c>
      <c r="J87" s="68" t="s">
        <v>18</v>
      </c>
      <c r="K87" s="68" t="s">
        <v>19</v>
      </c>
      <c r="L87" s="53" t="s">
        <v>109</v>
      </c>
      <c r="M87" s="53" t="s">
        <v>110</v>
      </c>
      <c r="N87" s="53" t="s">
        <v>111</v>
      </c>
      <c r="O87" s="53" t="s">
        <v>112</v>
      </c>
      <c r="P87" s="70" t="s">
        <v>104</v>
      </c>
      <c r="Q87" s="70" t="s">
        <v>116</v>
      </c>
      <c r="R87" s="70" t="s">
        <v>115</v>
      </c>
      <c r="T87" s="81" t="s">
        <v>159</v>
      </c>
    </row>
    <row r="88" spans="1:20" ht="22.5" customHeight="1">
      <c r="A88" s="6"/>
      <c r="B88" s="9"/>
      <c r="C88" s="72"/>
      <c r="D88" s="152"/>
      <c r="E88" s="152"/>
      <c r="F88" s="15"/>
      <c r="G88" s="7"/>
      <c r="H88" s="6"/>
      <c r="I88" s="6"/>
      <c r="J88" s="7" t="s">
        <v>1</v>
      </c>
      <c r="K88" s="8" t="s">
        <v>1</v>
      </c>
      <c r="L88" s="1"/>
      <c r="M88" s="1"/>
      <c r="N88" s="1"/>
      <c r="O88" s="20">
        <f>L88-(M88+N88)</f>
        <v>0</v>
      </c>
      <c r="P88" s="29" t="str">
        <f>IF(OR(G88="新規",G88="追加",G88=""),"OK",(IF(AND(H88="",I88=""),"NG","OK")))</f>
        <v>OK</v>
      </c>
      <c r="Q88" s="10" t="str">
        <f>IF(OR(G88="新規",G88="追加",G88=""),"OK",(IF(OR(AND(J88="",K88=""),AND(J88="",K88="□"),AND(J88="□",K88=""),AND(J88="□",K88="□")),"NG","OK")))</f>
        <v>OK</v>
      </c>
      <c r="R88" s="10" t="str">
        <f>IF(OR(AND(C88&lt;&gt;"",D88&lt;&gt;"",F88&lt;&gt;"",G88&lt;&gt;""),(C88="")),"OK","NG")</f>
        <v>OK</v>
      </c>
      <c r="T88" s="81" t="s">
        <v>13</v>
      </c>
    </row>
    <row r="89" spans="1:20" ht="22.5" customHeight="1">
      <c r="A89" s="6"/>
      <c r="B89" s="9"/>
      <c r="C89" s="72"/>
      <c r="D89" s="152"/>
      <c r="E89" s="152"/>
      <c r="F89" s="15"/>
      <c r="G89" s="7"/>
      <c r="H89" s="6"/>
      <c r="I89" s="6"/>
      <c r="J89" s="7" t="s">
        <v>1</v>
      </c>
      <c r="K89" s="8" t="s">
        <v>1</v>
      </c>
      <c r="L89" s="1"/>
      <c r="M89" s="1"/>
      <c r="N89" s="1"/>
      <c r="O89" s="20">
        <f t="shared" ref="O89:O94" si="25">L89-(M89+N89)</f>
        <v>0</v>
      </c>
      <c r="P89" s="29" t="str">
        <f t="shared" ref="P89:P94" si="26">IF(OR(G89="新規",G89="追加",G89=""),"OK",(IF(AND(H89="",I89=""),"NG","OK")))</f>
        <v>OK</v>
      </c>
      <c r="Q89" s="10" t="str">
        <f t="shared" ref="Q89:Q94" si="27">IF(OR(G89="新規",G89="追加",G89=""),"OK",(IF(OR(AND(J89="",K89=""),AND(J89="",K89="□"),AND(J89="□",K89=""),AND(J89="□",K89="□")),"NG","OK")))</f>
        <v>OK</v>
      </c>
      <c r="R89" s="10" t="str">
        <f t="shared" ref="R89:R94" si="28">IF(OR(AND(C89&lt;&gt;"",D89&lt;&gt;"",F89&lt;&gt;"",G89&lt;&gt;""),(C89="")),"OK","NG")</f>
        <v>OK</v>
      </c>
    </row>
    <row r="90" spans="1:20" ht="22.5" customHeight="1">
      <c r="A90" s="6"/>
      <c r="B90" s="9"/>
      <c r="C90" s="72"/>
      <c r="D90" s="152"/>
      <c r="E90" s="152"/>
      <c r="F90" s="15"/>
      <c r="G90" s="7"/>
      <c r="H90" s="6"/>
      <c r="I90" s="6"/>
      <c r="J90" s="7" t="s">
        <v>1</v>
      </c>
      <c r="K90" s="8" t="s">
        <v>1</v>
      </c>
      <c r="L90" s="1"/>
      <c r="M90" s="1"/>
      <c r="N90" s="1"/>
      <c r="O90" s="20">
        <f t="shared" si="25"/>
        <v>0</v>
      </c>
      <c r="P90" s="29" t="str">
        <f t="shared" si="26"/>
        <v>OK</v>
      </c>
      <c r="Q90" s="10" t="str">
        <f t="shared" si="27"/>
        <v>OK</v>
      </c>
      <c r="R90" s="10" t="str">
        <f t="shared" si="28"/>
        <v>OK</v>
      </c>
    </row>
    <row r="91" spans="1:20" ht="22.5" customHeight="1">
      <c r="A91" s="6"/>
      <c r="B91" s="9"/>
      <c r="C91" s="72"/>
      <c r="D91" s="152"/>
      <c r="E91" s="152"/>
      <c r="F91" s="15"/>
      <c r="G91" s="7"/>
      <c r="H91" s="6"/>
      <c r="I91" s="6"/>
      <c r="J91" s="7" t="s">
        <v>1</v>
      </c>
      <c r="K91" s="8" t="s">
        <v>1</v>
      </c>
      <c r="L91" s="1"/>
      <c r="M91" s="1"/>
      <c r="N91" s="1"/>
      <c r="O91" s="20">
        <f t="shared" si="25"/>
        <v>0</v>
      </c>
      <c r="P91" s="29" t="str">
        <f t="shared" si="26"/>
        <v>OK</v>
      </c>
      <c r="Q91" s="10" t="str">
        <f t="shared" si="27"/>
        <v>OK</v>
      </c>
      <c r="R91" s="10" t="str">
        <f t="shared" si="28"/>
        <v>OK</v>
      </c>
    </row>
    <row r="92" spans="1:20" ht="22.5" customHeight="1">
      <c r="A92" s="6"/>
      <c r="B92" s="9"/>
      <c r="C92" s="72"/>
      <c r="D92" s="152"/>
      <c r="E92" s="152"/>
      <c r="F92" s="16"/>
      <c r="G92" s="7"/>
      <c r="H92" s="6"/>
      <c r="I92" s="6"/>
      <c r="J92" s="7" t="s">
        <v>1</v>
      </c>
      <c r="K92" s="8" t="s">
        <v>1</v>
      </c>
      <c r="L92" s="1"/>
      <c r="M92" s="1"/>
      <c r="N92" s="1"/>
      <c r="O92" s="20">
        <f t="shared" si="25"/>
        <v>0</v>
      </c>
      <c r="P92" s="29" t="str">
        <f t="shared" si="26"/>
        <v>OK</v>
      </c>
      <c r="Q92" s="10" t="str">
        <f t="shared" si="27"/>
        <v>OK</v>
      </c>
      <c r="R92" s="10" t="str">
        <f t="shared" si="28"/>
        <v>OK</v>
      </c>
    </row>
    <row r="93" spans="1:20" ht="22.5" customHeight="1">
      <c r="A93" s="6"/>
      <c r="B93" s="9"/>
      <c r="C93" s="72"/>
      <c r="D93" s="152"/>
      <c r="E93" s="152"/>
      <c r="F93" s="15"/>
      <c r="G93" s="7"/>
      <c r="H93" s="6"/>
      <c r="I93" s="6"/>
      <c r="J93" s="7" t="s">
        <v>1</v>
      </c>
      <c r="K93" s="8" t="s">
        <v>1</v>
      </c>
      <c r="L93" s="1"/>
      <c r="M93" s="1"/>
      <c r="N93" s="1"/>
      <c r="O93" s="20">
        <f t="shared" si="25"/>
        <v>0</v>
      </c>
      <c r="P93" s="29" t="str">
        <f t="shared" si="26"/>
        <v>OK</v>
      </c>
      <c r="Q93" s="10" t="str">
        <f t="shared" si="27"/>
        <v>OK</v>
      </c>
      <c r="R93" s="10" t="str">
        <f t="shared" si="28"/>
        <v>OK</v>
      </c>
    </row>
    <row r="94" spans="1:20" ht="22.5" customHeight="1">
      <c r="A94" s="6"/>
      <c r="B94" s="9"/>
      <c r="C94" s="72"/>
      <c r="D94" s="152"/>
      <c r="E94" s="152"/>
      <c r="F94" s="15"/>
      <c r="G94" s="7"/>
      <c r="H94" s="6"/>
      <c r="I94" s="6"/>
      <c r="J94" s="7" t="s">
        <v>1</v>
      </c>
      <c r="K94" s="8" t="s">
        <v>1</v>
      </c>
      <c r="L94" s="1"/>
      <c r="M94" s="1"/>
      <c r="N94" s="1"/>
      <c r="O94" s="20">
        <f t="shared" si="25"/>
        <v>0</v>
      </c>
      <c r="P94" s="29" t="str">
        <f t="shared" si="26"/>
        <v>OK</v>
      </c>
      <c r="Q94" s="10" t="str">
        <f t="shared" si="27"/>
        <v>OK</v>
      </c>
      <c r="R94" s="10" t="str">
        <f t="shared" si="28"/>
        <v>OK</v>
      </c>
    </row>
    <row r="95" spans="1:20" ht="22.5" customHeight="1">
      <c r="A95" s="12"/>
      <c r="B95" s="13"/>
      <c r="C95" s="14"/>
      <c r="D95" s="13"/>
      <c r="E95" s="14"/>
      <c r="F95" s="14"/>
      <c r="G95" s="13"/>
      <c r="H95" s="13"/>
      <c r="I95" s="12"/>
      <c r="J95" s="12"/>
      <c r="K95" s="68" t="s">
        <v>137</v>
      </c>
      <c r="L95" s="27">
        <f>SUM(L88:L94)</f>
        <v>0</v>
      </c>
      <c r="M95" s="27">
        <f t="shared" ref="M95:N95" si="29">SUM(M88:M94)</f>
        <v>0</v>
      </c>
      <c r="N95" s="27">
        <f t="shared" si="29"/>
        <v>0</v>
      </c>
      <c r="O95" s="27">
        <f>L95-(M95+N95)</f>
        <v>0</v>
      </c>
      <c r="P95" s="76"/>
      <c r="Q95" s="77"/>
      <c r="R95" s="77"/>
    </row>
    <row r="96" spans="1:20" ht="23" customHeight="1">
      <c r="A96" s="48" t="s">
        <v>134</v>
      </c>
      <c r="B96" s="13"/>
      <c r="C96" s="14"/>
      <c r="D96" s="13"/>
      <c r="E96" s="14"/>
      <c r="F96" s="14"/>
      <c r="G96" s="13"/>
      <c r="H96" s="13"/>
      <c r="I96" s="12"/>
      <c r="J96" s="12"/>
      <c r="K96" s="12"/>
      <c r="L96" s="12"/>
      <c r="M96" s="12"/>
      <c r="N96" s="12"/>
      <c r="O96" s="12"/>
      <c r="P96" s="76"/>
      <c r="Q96" s="77"/>
      <c r="R96" s="77"/>
    </row>
    <row r="97" spans="1:20" ht="23" customHeight="1">
      <c r="A97" s="162" t="s">
        <v>217</v>
      </c>
      <c r="B97" s="160" t="s">
        <v>67</v>
      </c>
      <c r="C97" s="150" t="s">
        <v>286</v>
      </c>
      <c r="D97" s="150"/>
      <c r="E97" s="150"/>
      <c r="F97" s="150"/>
      <c r="G97" s="160" t="s">
        <v>38</v>
      </c>
      <c r="H97" s="144" t="s">
        <v>47</v>
      </c>
      <c r="I97" s="145"/>
      <c r="J97" s="145"/>
      <c r="K97" s="146"/>
      <c r="L97" s="144" t="s">
        <v>216</v>
      </c>
      <c r="M97" s="145"/>
      <c r="N97" s="145"/>
      <c r="O97" s="146"/>
      <c r="P97" s="48" t="s">
        <v>96</v>
      </c>
      <c r="Q97" s="48" t="s">
        <v>96</v>
      </c>
      <c r="R97" s="61"/>
    </row>
    <row r="98" spans="1:20" ht="23" customHeight="1">
      <c r="A98" s="161"/>
      <c r="B98" s="161"/>
      <c r="C98" s="68" t="s">
        <v>215</v>
      </c>
      <c r="D98" s="150" t="s">
        <v>120</v>
      </c>
      <c r="E98" s="150"/>
      <c r="F98" s="68" t="s">
        <v>15</v>
      </c>
      <c r="G98" s="161"/>
      <c r="H98" s="69" t="s">
        <v>29</v>
      </c>
      <c r="I98" s="69" t="s">
        <v>28</v>
      </c>
      <c r="J98" s="68" t="s">
        <v>18</v>
      </c>
      <c r="K98" s="68" t="s">
        <v>19</v>
      </c>
      <c r="L98" s="53" t="s">
        <v>109</v>
      </c>
      <c r="M98" s="53" t="s">
        <v>110</v>
      </c>
      <c r="N98" s="53" t="s">
        <v>111</v>
      </c>
      <c r="O98" s="53" t="s">
        <v>112</v>
      </c>
      <c r="P98" s="70" t="s">
        <v>104</v>
      </c>
      <c r="Q98" s="70" t="s">
        <v>116</v>
      </c>
      <c r="R98" s="70" t="s">
        <v>115</v>
      </c>
      <c r="T98" s="81" t="s">
        <v>153</v>
      </c>
    </row>
    <row r="99" spans="1:20" ht="23" customHeight="1">
      <c r="A99" s="6"/>
      <c r="B99" s="9"/>
      <c r="C99" s="72"/>
      <c r="D99" s="152"/>
      <c r="E99" s="152"/>
      <c r="F99" s="15"/>
      <c r="G99" s="7"/>
      <c r="H99" s="6"/>
      <c r="I99" s="6"/>
      <c r="J99" s="7" t="s">
        <v>1</v>
      </c>
      <c r="K99" s="8" t="s">
        <v>1</v>
      </c>
      <c r="L99" s="1"/>
      <c r="M99" s="1"/>
      <c r="N99" s="1"/>
      <c r="O99" s="20">
        <f>L99-(M99+N99)</f>
        <v>0</v>
      </c>
      <c r="P99" s="29" t="str">
        <f>IF(OR(G99="新規",G99="追加",G99=""),"OK",(IF(AND(H99="",I99=""),"NG","OK")))</f>
        <v>OK</v>
      </c>
      <c r="Q99" s="10" t="str">
        <f>IF(OR(G99="新規",G99="追加",G99=""),"OK",(IF(OR(AND(J99="",K99=""),AND(J99="",K99="□"),AND(J99="□",K99=""),AND(J99="□",K99="□")),"NG","OK")))</f>
        <v>OK</v>
      </c>
      <c r="R99" s="10" t="str">
        <f>IF(OR(AND(C99&lt;&gt;"",D99&lt;&gt;"",F99&lt;&gt;"",G99&lt;&gt;""),(C99="")),"OK","NG")</f>
        <v>OK</v>
      </c>
      <c r="T99" s="81" t="s">
        <v>161</v>
      </c>
    </row>
    <row r="100" spans="1:20" ht="23" customHeight="1">
      <c r="A100" s="6"/>
      <c r="B100" s="9"/>
      <c r="C100" s="72"/>
      <c r="D100" s="152"/>
      <c r="E100" s="152"/>
      <c r="F100" s="15"/>
      <c r="G100" s="7"/>
      <c r="H100" s="6"/>
      <c r="I100" s="6"/>
      <c r="J100" s="7" t="s">
        <v>1</v>
      </c>
      <c r="K100" s="8" t="s">
        <v>1</v>
      </c>
      <c r="L100" s="1"/>
      <c r="M100" s="1"/>
      <c r="N100" s="1"/>
      <c r="O100" s="20">
        <f t="shared" ref="O100:O105" si="30">L100-(M100+N100)</f>
        <v>0</v>
      </c>
      <c r="P100" s="29" t="str">
        <f t="shared" ref="P100:P105" si="31">IF(OR(G100="新規",G100="追加",G100=""),"OK",(IF(AND(H100="",I100=""),"NG","OK")))</f>
        <v>OK</v>
      </c>
      <c r="Q100" s="10" t="str">
        <f t="shared" ref="Q100:Q105" si="32">IF(OR(G100="新規",G100="追加",G100=""),"OK",(IF(OR(AND(J100="",K100=""),AND(J100="",K100="□"),AND(J100="□",K100=""),AND(J100="□",K100="□")),"NG","OK")))</f>
        <v>OK</v>
      </c>
      <c r="R100" s="10" t="str">
        <f t="shared" ref="R100:R105" si="33">IF(OR(AND(C100&lt;&gt;"",D100&lt;&gt;"",F100&lt;&gt;"",G100&lt;&gt;""),(C100="")),"OK","NG")</f>
        <v>OK</v>
      </c>
      <c r="T100" s="81" t="s">
        <v>218</v>
      </c>
    </row>
    <row r="101" spans="1:20" ht="23" customHeight="1">
      <c r="A101" s="6"/>
      <c r="B101" s="9"/>
      <c r="C101" s="72"/>
      <c r="D101" s="152"/>
      <c r="E101" s="152"/>
      <c r="F101" s="15"/>
      <c r="G101" s="7"/>
      <c r="H101" s="6"/>
      <c r="I101" s="6"/>
      <c r="J101" s="7" t="s">
        <v>1</v>
      </c>
      <c r="K101" s="8" t="s">
        <v>1</v>
      </c>
      <c r="L101" s="1"/>
      <c r="M101" s="1"/>
      <c r="N101" s="1"/>
      <c r="O101" s="20">
        <f t="shared" si="30"/>
        <v>0</v>
      </c>
      <c r="P101" s="29" t="str">
        <f t="shared" si="31"/>
        <v>OK</v>
      </c>
      <c r="Q101" s="10" t="str">
        <f t="shared" si="32"/>
        <v>OK</v>
      </c>
      <c r="R101" s="10" t="str">
        <f t="shared" si="33"/>
        <v>OK</v>
      </c>
      <c r="T101" s="81" t="s">
        <v>160</v>
      </c>
    </row>
    <row r="102" spans="1:20" ht="23" customHeight="1">
      <c r="A102" s="6"/>
      <c r="B102" s="9"/>
      <c r="C102" s="72"/>
      <c r="D102" s="152"/>
      <c r="E102" s="152"/>
      <c r="F102" s="15"/>
      <c r="G102" s="7"/>
      <c r="H102" s="6"/>
      <c r="I102" s="6"/>
      <c r="J102" s="7" t="s">
        <v>1</v>
      </c>
      <c r="K102" s="8" t="s">
        <v>1</v>
      </c>
      <c r="L102" s="1"/>
      <c r="M102" s="1"/>
      <c r="N102" s="1"/>
      <c r="O102" s="20">
        <f t="shared" si="30"/>
        <v>0</v>
      </c>
      <c r="P102" s="29" t="str">
        <f t="shared" si="31"/>
        <v>OK</v>
      </c>
      <c r="Q102" s="10" t="str">
        <f t="shared" si="32"/>
        <v>OK</v>
      </c>
      <c r="R102" s="10" t="str">
        <f t="shared" si="33"/>
        <v>OK</v>
      </c>
      <c r="T102" s="81" t="s">
        <v>13</v>
      </c>
    </row>
    <row r="103" spans="1:20" ht="23" customHeight="1">
      <c r="A103" s="6"/>
      <c r="B103" s="9"/>
      <c r="C103" s="72"/>
      <c r="D103" s="152"/>
      <c r="E103" s="152"/>
      <c r="F103" s="16"/>
      <c r="G103" s="7"/>
      <c r="H103" s="6"/>
      <c r="I103" s="6"/>
      <c r="J103" s="7" t="s">
        <v>1</v>
      </c>
      <c r="K103" s="8" t="s">
        <v>1</v>
      </c>
      <c r="L103" s="1"/>
      <c r="M103" s="1"/>
      <c r="N103" s="1"/>
      <c r="O103" s="20">
        <f t="shared" si="30"/>
        <v>0</v>
      </c>
      <c r="P103" s="29" t="str">
        <f t="shared" si="31"/>
        <v>OK</v>
      </c>
      <c r="Q103" s="10" t="str">
        <f>IF(OR(G103="新規",G103="追加",G103=""),"OK",(IF(OR(AND(J103="",K103=""),AND(J103="",K103="□"),AND(J103="□",K103=""),AND(J103="□",K103="□")),"NG","OK")))</f>
        <v>OK</v>
      </c>
      <c r="R103" s="10" t="str">
        <f t="shared" si="33"/>
        <v>OK</v>
      </c>
    </row>
    <row r="104" spans="1:20" ht="23" customHeight="1">
      <c r="A104" s="6"/>
      <c r="B104" s="9"/>
      <c r="C104" s="72"/>
      <c r="D104" s="152"/>
      <c r="E104" s="152"/>
      <c r="F104" s="15"/>
      <c r="G104" s="7"/>
      <c r="H104" s="6"/>
      <c r="I104" s="6"/>
      <c r="J104" s="7" t="s">
        <v>1</v>
      </c>
      <c r="K104" s="8" t="s">
        <v>1</v>
      </c>
      <c r="L104" s="1"/>
      <c r="M104" s="1"/>
      <c r="N104" s="1"/>
      <c r="O104" s="20">
        <f t="shared" si="30"/>
        <v>0</v>
      </c>
      <c r="P104" s="29" t="str">
        <f t="shared" si="31"/>
        <v>OK</v>
      </c>
      <c r="Q104" s="10" t="str">
        <f t="shared" si="32"/>
        <v>OK</v>
      </c>
      <c r="R104" s="10" t="str">
        <f t="shared" si="33"/>
        <v>OK</v>
      </c>
    </row>
    <row r="105" spans="1:20" ht="22.5" customHeight="1">
      <c r="A105" s="6"/>
      <c r="B105" s="9"/>
      <c r="C105" s="72"/>
      <c r="D105" s="152"/>
      <c r="E105" s="152"/>
      <c r="F105" s="15"/>
      <c r="G105" s="7"/>
      <c r="H105" s="6"/>
      <c r="I105" s="6"/>
      <c r="J105" s="7" t="s">
        <v>1</v>
      </c>
      <c r="K105" s="8" t="s">
        <v>1</v>
      </c>
      <c r="L105" s="1"/>
      <c r="M105" s="1"/>
      <c r="N105" s="1"/>
      <c r="O105" s="20">
        <f t="shared" si="30"/>
        <v>0</v>
      </c>
      <c r="P105" s="29" t="str">
        <f t="shared" si="31"/>
        <v>OK</v>
      </c>
      <c r="Q105" s="10" t="str">
        <f t="shared" si="32"/>
        <v>OK</v>
      </c>
      <c r="R105" s="10" t="str">
        <f t="shared" si="33"/>
        <v>OK</v>
      </c>
    </row>
    <row r="106" spans="1:20" ht="22.5" customHeight="1">
      <c r="A106" s="12"/>
      <c r="B106" s="13"/>
      <c r="C106" s="14"/>
      <c r="D106" s="13"/>
      <c r="E106" s="14"/>
      <c r="F106" s="14"/>
      <c r="G106" s="13"/>
      <c r="H106" s="13"/>
      <c r="I106" s="12"/>
      <c r="J106" s="12"/>
      <c r="K106" s="68" t="s">
        <v>137</v>
      </c>
      <c r="L106" s="27">
        <f>SUM(L99:L105)</f>
        <v>0</v>
      </c>
      <c r="M106" s="27">
        <f t="shared" ref="M106:N106" si="34">SUM(M99:M105)</f>
        <v>0</v>
      </c>
      <c r="N106" s="27">
        <f t="shared" si="34"/>
        <v>0</v>
      </c>
      <c r="O106" s="27">
        <f>L106-(M106+N106)</f>
        <v>0</v>
      </c>
      <c r="P106" s="76"/>
      <c r="Q106" s="77"/>
      <c r="R106" s="77"/>
    </row>
    <row r="107" spans="1:20" ht="22.5" customHeight="1">
      <c r="A107" s="48" t="s">
        <v>136</v>
      </c>
      <c r="B107" s="13"/>
      <c r="C107" s="14"/>
      <c r="D107" s="13"/>
      <c r="E107" s="14"/>
      <c r="F107" s="14"/>
      <c r="G107" s="13"/>
      <c r="H107" s="13"/>
      <c r="I107" s="12"/>
      <c r="J107" s="12"/>
      <c r="K107" s="12"/>
      <c r="L107" s="12"/>
      <c r="M107" s="12"/>
      <c r="N107" s="12"/>
      <c r="O107" s="12"/>
      <c r="P107" s="76"/>
      <c r="Q107" s="77"/>
      <c r="R107" s="77"/>
    </row>
    <row r="108" spans="1:20" ht="22.5" customHeight="1">
      <c r="A108" s="162" t="s">
        <v>217</v>
      </c>
      <c r="B108" s="160" t="s">
        <v>67</v>
      </c>
      <c r="C108" s="150" t="s">
        <v>286</v>
      </c>
      <c r="D108" s="150"/>
      <c r="E108" s="150"/>
      <c r="F108" s="150"/>
      <c r="G108" s="160" t="s">
        <v>38</v>
      </c>
      <c r="H108" s="144" t="s">
        <v>47</v>
      </c>
      <c r="I108" s="145"/>
      <c r="J108" s="145"/>
      <c r="K108" s="146"/>
      <c r="L108" s="144" t="s">
        <v>216</v>
      </c>
      <c r="M108" s="145"/>
      <c r="N108" s="145"/>
      <c r="O108" s="146"/>
      <c r="P108" s="48" t="s">
        <v>96</v>
      </c>
      <c r="Q108" s="48" t="s">
        <v>96</v>
      </c>
      <c r="R108" s="61"/>
    </row>
    <row r="109" spans="1:20" ht="22.5" customHeight="1">
      <c r="A109" s="161"/>
      <c r="B109" s="161"/>
      <c r="C109" s="68" t="s">
        <v>215</v>
      </c>
      <c r="D109" s="150" t="s">
        <v>120</v>
      </c>
      <c r="E109" s="150"/>
      <c r="F109" s="68" t="s">
        <v>15</v>
      </c>
      <c r="G109" s="161"/>
      <c r="H109" s="69" t="s">
        <v>29</v>
      </c>
      <c r="I109" s="69" t="s">
        <v>28</v>
      </c>
      <c r="J109" s="68" t="s">
        <v>18</v>
      </c>
      <c r="K109" s="68" t="s">
        <v>19</v>
      </c>
      <c r="L109" s="53" t="s">
        <v>109</v>
      </c>
      <c r="M109" s="53" t="s">
        <v>110</v>
      </c>
      <c r="N109" s="53" t="s">
        <v>111</v>
      </c>
      <c r="O109" s="53" t="s">
        <v>112</v>
      </c>
      <c r="P109" s="70" t="s">
        <v>104</v>
      </c>
      <c r="Q109" s="70" t="s">
        <v>116</v>
      </c>
      <c r="R109" s="70" t="s">
        <v>115</v>
      </c>
      <c r="T109" s="81" t="s">
        <v>153</v>
      </c>
    </row>
    <row r="110" spans="1:20" ht="22.5" customHeight="1">
      <c r="A110" s="6"/>
      <c r="B110" s="9"/>
      <c r="C110" s="72"/>
      <c r="D110" s="152"/>
      <c r="E110" s="152"/>
      <c r="F110" s="15"/>
      <c r="G110" s="7"/>
      <c r="H110" s="6"/>
      <c r="I110" s="6"/>
      <c r="J110" s="7" t="s">
        <v>1</v>
      </c>
      <c r="K110" s="8" t="s">
        <v>1</v>
      </c>
      <c r="L110" s="1"/>
      <c r="M110" s="1"/>
      <c r="N110" s="1"/>
      <c r="O110" s="20">
        <f>L110-(M110+N110)</f>
        <v>0</v>
      </c>
      <c r="P110" s="29" t="str">
        <f>IF(OR(G110="新規",G110="追加",G110=""),"OK",(IF(AND(H110="",I110=""),"NG","OK")))</f>
        <v>OK</v>
      </c>
      <c r="Q110" s="10" t="str">
        <f>IF(OR(G110="新規",G110="追加",G110=""),"OK",(IF(OR(AND(J110="",K110=""),AND(J110="",K110="□"),AND(J110="□",K110=""),AND(J110="□",K110="□")),"NG","OK")))</f>
        <v>OK</v>
      </c>
      <c r="R110" s="10" t="str">
        <f>IF(OR(AND(C110&lt;&gt;"",D110&lt;&gt;"",F110&lt;&gt;"",G110&lt;&gt;""),(C110="")),"OK","NG")</f>
        <v>OK</v>
      </c>
      <c r="T110" s="81" t="s">
        <v>164</v>
      </c>
    </row>
    <row r="111" spans="1:20" ht="22.5" customHeight="1">
      <c r="A111" s="6"/>
      <c r="B111" s="9"/>
      <c r="C111" s="72"/>
      <c r="D111" s="152"/>
      <c r="E111" s="152"/>
      <c r="F111" s="15"/>
      <c r="G111" s="7"/>
      <c r="H111" s="6"/>
      <c r="I111" s="6"/>
      <c r="J111" s="7" t="s">
        <v>1</v>
      </c>
      <c r="K111" s="8" t="s">
        <v>1</v>
      </c>
      <c r="L111" s="1"/>
      <c r="M111" s="1"/>
      <c r="N111" s="1"/>
      <c r="O111" s="20">
        <f t="shared" ref="O111:O116" si="35">L111-(M111+N111)</f>
        <v>0</v>
      </c>
      <c r="P111" s="29" t="str">
        <f t="shared" ref="P111:P116" si="36">IF(OR(G111="新規",G111="追加",G111=""),"OK",(IF(AND(H111="",I111=""),"NG","OK")))</f>
        <v>OK</v>
      </c>
      <c r="Q111" s="10" t="str">
        <f t="shared" ref="Q111:Q116" si="37">IF(OR(G111="新規",G111="追加",G111=""),"OK",(IF(OR(AND(J111="",K111=""),AND(J111="",K111="□"),AND(J111="□",K111=""),AND(J111="□",K111="□")),"NG","OK")))</f>
        <v>OK</v>
      </c>
      <c r="R111" s="10" t="str">
        <f t="shared" ref="R111:R115" si="38">IF(OR(AND(C111&lt;&gt;"",D111&lt;&gt;"",F111&lt;&gt;"",G111&lt;&gt;""),(C111="")),"OK","NG")</f>
        <v>OK</v>
      </c>
      <c r="T111" s="81" t="s">
        <v>13</v>
      </c>
    </row>
    <row r="112" spans="1:20" ht="22.5" customHeight="1">
      <c r="A112" s="6"/>
      <c r="B112" s="9"/>
      <c r="C112" s="72"/>
      <c r="D112" s="152"/>
      <c r="E112" s="152"/>
      <c r="F112" s="15"/>
      <c r="G112" s="7"/>
      <c r="H112" s="6"/>
      <c r="I112" s="6"/>
      <c r="J112" s="7" t="s">
        <v>1</v>
      </c>
      <c r="K112" s="8" t="s">
        <v>1</v>
      </c>
      <c r="L112" s="1"/>
      <c r="M112" s="1"/>
      <c r="N112" s="1"/>
      <c r="O112" s="20">
        <f t="shared" si="35"/>
        <v>0</v>
      </c>
      <c r="P112" s="29" t="str">
        <f t="shared" si="36"/>
        <v>OK</v>
      </c>
      <c r="Q112" s="10" t="str">
        <f t="shared" si="37"/>
        <v>OK</v>
      </c>
      <c r="R112" s="10" t="str">
        <f t="shared" si="38"/>
        <v>OK</v>
      </c>
    </row>
    <row r="113" spans="1:23" ht="22.5" customHeight="1">
      <c r="A113" s="6"/>
      <c r="B113" s="9"/>
      <c r="C113" s="72"/>
      <c r="D113" s="152"/>
      <c r="E113" s="152"/>
      <c r="F113" s="15"/>
      <c r="G113" s="7"/>
      <c r="H113" s="6"/>
      <c r="I113" s="6"/>
      <c r="J113" s="7" t="s">
        <v>1</v>
      </c>
      <c r="K113" s="8" t="s">
        <v>1</v>
      </c>
      <c r="L113" s="1"/>
      <c r="M113" s="1"/>
      <c r="N113" s="1"/>
      <c r="O113" s="20">
        <f t="shared" si="35"/>
        <v>0</v>
      </c>
      <c r="P113" s="29" t="str">
        <f t="shared" si="36"/>
        <v>OK</v>
      </c>
      <c r="Q113" s="10" t="str">
        <f t="shared" si="37"/>
        <v>OK</v>
      </c>
      <c r="R113" s="10" t="str">
        <f t="shared" si="38"/>
        <v>OK</v>
      </c>
    </row>
    <row r="114" spans="1:23" ht="22.5" customHeight="1">
      <c r="A114" s="6"/>
      <c r="B114" s="9"/>
      <c r="C114" s="72"/>
      <c r="D114" s="152"/>
      <c r="E114" s="152"/>
      <c r="F114" s="16"/>
      <c r="G114" s="7"/>
      <c r="H114" s="6"/>
      <c r="I114" s="6"/>
      <c r="J114" s="7" t="s">
        <v>1</v>
      </c>
      <c r="K114" s="8" t="s">
        <v>1</v>
      </c>
      <c r="L114" s="1"/>
      <c r="M114" s="1"/>
      <c r="N114" s="1"/>
      <c r="O114" s="20">
        <f t="shared" si="35"/>
        <v>0</v>
      </c>
      <c r="P114" s="29" t="str">
        <f t="shared" si="36"/>
        <v>OK</v>
      </c>
      <c r="Q114" s="10" t="str">
        <f t="shared" si="37"/>
        <v>OK</v>
      </c>
      <c r="R114" s="10" t="str">
        <f t="shared" si="38"/>
        <v>OK</v>
      </c>
    </row>
    <row r="115" spans="1:23" ht="22.5" customHeight="1">
      <c r="A115" s="6"/>
      <c r="B115" s="9"/>
      <c r="C115" s="72"/>
      <c r="D115" s="152"/>
      <c r="E115" s="152"/>
      <c r="F115" s="15"/>
      <c r="G115" s="7"/>
      <c r="H115" s="6"/>
      <c r="I115" s="6"/>
      <c r="J115" s="7" t="s">
        <v>1</v>
      </c>
      <c r="K115" s="8" t="s">
        <v>1</v>
      </c>
      <c r="L115" s="1"/>
      <c r="M115" s="1"/>
      <c r="N115" s="1"/>
      <c r="O115" s="20">
        <f t="shared" si="35"/>
        <v>0</v>
      </c>
      <c r="P115" s="29" t="str">
        <f t="shared" si="36"/>
        <v>OK</v>
      </c>
      <c r="Q115" s="10" t="str">
        <f t="shared" si="37"/>
        <v>OK</v>
      </c>
      <c r="R115" s="10" t="str">
        <f t="shared" si="38"/>
        <v>OK</v>
      </c>
    </row>
    <row r="116" spans="1:23" ht="22.5" customHeight="1">
      <c r="A116" s="6"/>
      <c r="B116" s="9"/>
      <c r="C116" s="72"/>
      <c r="D116" s="152"/>
      <c r="E116" s="152"/>
      <c r="F116" s="15"/>
      <c r="G116" s="7"/>
      <c r="H116" s="6"/>
      <c r="I116" s="6"/>
      <c r="J116" s="7" t="s">
        <v>1</v>
      </c>
      <c r="K116" s="8" t="s">
        <v>1</v>
      </c>
      <c r="L116" s="1"/>
      <c r="M116" s="1"/>
      <c r="N116" s="1"/>
      <c r="O116" s="20">
        <f t="shared" si="35"/>
        <v>0</v>
      </c>
      <c r="P116" s="29" t="str">
        <f t="shared" si="36"/>
        <v>OK</v>
      </c>
      <c r="Q116" s="10" t="str">
        <f t="shared" si="37"/>
        <v>OK</v>
      </c>
      <c r="R116" s="10" t="str">
        <f>IF(OR(AND(C116&lt;&gt;"",D116&lt;&gt;"",F116&lt;&gt;"",G116&lt;&gt;""),(C116="")),"OK","NG")</f>
        <v>OK</v>
      </c>
    </row>
    <row r="117" spans="1:23" ht="22.5" customHeight="1">
      <c r="A117" s="12"/>
      <c r="B117" s="13"/>
      <c r="C117" s="14"/>
      <c r="D117" s="13"/>
      <c r="E117" s="14"/>
      <c r="F117" s="14"/>
      <c r="G117" s="13"/>
      <c r="H117" s="13"/>
      <c r="I117" s="12"/>
      <c r="J117" s="12"/>
      <c r="K117" s="68" t="s">
        <v>137</v>
      </c>
      <c r="L117" s="27">
        <f>SUM(L110:L116)</f>
        <v>0</v>
      </c>
      <c r="M117" s="27">
        <f t="shared" ref="M117:N117" si="39">SUM(M110:M116)</f>
        <v>0</v>
      </c>
      <c r="N117" s="27">
        <f t="shared" si="39"/>
        <v>0</v>
      </c>
      <c r="O117" s="27">
        <f>L117-(M117+N117)</f>
        <v>0</v>
      </c>
      <c r="P117" s="76"/>
      <c r="Q117" s="77"/>
      <c r="R117" s="77"/>
    </row>
    <row r="118" spans="1:23" ht="13">
      <c r="F118" s="85"/>
    </row>
    <row r="119" spans="1:23" s="61" customFormat="1" ht="13">
      <c r="A119" s="142" t="s">
        <v>139</v>
      </c>
      <c r="B119" s="143"/>
      <c r="C119" s="53" t="s">
        <v>138</v>
      </c>
      <c r="D119" s="53" t="s">
        <v>110</v>
      </c>
      <c r="E119" s="53" t="s">
        <v>111</v>
      </c>
      <c r="F119" s="53" t="s">
        <v>112</v>
      </c>
      <c r="G119" s="53" t="s">
        <v>165</v>
      </c>
      <c r="H119" s="142" t="s">
        <v>17</v>
      </c>
      <c r="I119" s="159"/>
      <c r="J119" s="136" t="s">
        <v>208</v>
      </c>
      <c r="K119" s="136"/>
      <c r="L119" s="136"/>
      <c r="M119" s="136"/>
      <c r="P119" s="87" t="s">
        <v>198</v>
      </c>
      <c r="Q119" s="88" t="s">
        <v>70</v>
      </c>
      <c r="R119" s="88" t="s">
        <v>84</v>
      </c>
    </row>
    <row r="120" spans="1:23" ht="22.5" customHeight="1">
      <c r="A120" s="153" t="s">
        <v>237</v>
      </c>
      <c r="B120" s="154"/>
      <c r="C120" s="100">
        <f>L40</f>
        <v>0</v>
      </c>
      <c r="D120" s="100">
        <f t="shared" ref="D120:F120" si="40">M40</f>
        <v>0</v>
      </c>
      <c r="E120" s="100">
        <f t="shared" si="40"/>
        <v>0</v>
      </c>
      <c r="F120" s="100">
        <f t="shared" si="40"/>
        <v>0</v>
      </c>
      <c r="G120" s="163">
        <f>SUM(D120:D122)</f>
        <v>0</v>
      </c>
      <c r="H120" s="157"/>
      <c r="I120" s="158"/>
      <c r="J120" s="151" t="s">
        <v>209</v>
      </c>
      <c r="K120" s="151"/>
      <c r="L120" s="151"/>
      <c r="M120" s="151"/>
      <c r="N120" s="89"/>
      <c r="O120" s="89"/>
      <c r="P120" s="29" t="str">
        <f>IF(G120&lt;=2500000,"OK","NG")</f>
        <v>OK</v>
      </c>
      <c r="Q120" s="10" t="str">
        <f t="shared" ref="Q120:Q126" si="41">IF(D120&lt;=C120/2,"OK","NG")</f>
        <v>OK</v>
      </c>
      <c r="R120" s="10" t="str">
        <f t="shared" ref="R120:R126" si="42">IF(C120=D120+E120+F120,"OK","NG")</f>
        <v>OK</v>
      </c>
      <c r="S120" s="90"/>
      <c r="T120" s="70"/>
      <c r="U120" s="70"/>
      <c r="V120" s="70"/>
      <c r="W120" s="70"/>
    </row>
    <row r="121" spans="1:23" ht="22.5" customHeight="1">
      <c r="A121" s="155" t="s">
        <v>238</v>
      </c>
      <c r="B121" s="156"/>
      <c r="C121" s="100">
        <f>L51</f>
        <v>0</v>
      </c>
      <c r="D121" s="100">
        <f t="shared" ref="D121:F121" si="43">M51</f>
        <v>0</v>
      </c>
      <c r="E121" s="100">
        <f t="shared" si="43"/>
        <v>0</v>
      </c>
      <c r="F121" s="100">
        <f t="shared" si="43"/>
        <v>0</v>
      </c>
      <c r="G121" s="164"/>
      <c r="H121" s="157"/>
      <c r="I121" s="158"/>
      <c r="J121" s="151"/>
      <c r="K121" s="151"/>
      <c r="L121" s="151"/>
      <c r="M121" s="151"/>
      <c r="N121" s="89"/>
      <c r="O121" s="89"/>
      <c r="P121" s="73" t="s">
        <v>152</v>
      </c>
      <c r="Q121" s="10" t="str">
        <f t="shared" si="41"/>
        <v>OK</v>
      </c>
      <c r="R121" s="10" t="str">
        <f t="shared" si="42"/>
        <v>OK</v>
      </c>
      <c r="S121" s="36"/>
    </row>
    <row r="122" spans="1:23" ht="22.5" customHeight="1">
      <c r="A122" s="155" t="s">
        <v>239</v>
      </c>
      <c r="B122" s="156"/>
      <c r="C122" s="100">
        <f>L62</f>
        <v>0</v>
      </c>
      <c r="D122" s="100">
        <f t="shared" ref="D122:F122" si="44">M62</f>
        <v>0</v>
      </c>
      <c r="E122" s="100">
        <f t="shared" si="44"/>
        <v>0</v>
      </c>
      <c r="F122" s="100">
        <f t="shared" si="44"/>
        <v>0</v>
      </c>
      <c r="G122" s="165"/>
      <c r="H122" s="32"/>
      <c r="I122" s="33"/>
      <c r="J122" s="151"/>
      <c r="K122" s="151"/>
      <c r="L122" s="151"/>
      <c r="M122" s="151"/>
      <c r="N122" s="89"/>
      <c r="O122" s="89"/>
      <c r="P122" s="73" t="s">
        <v>152</v>
      </c>
      <c r="Q122" s="10" t="str">
        <f t="shared" si="41"/>
        <v>OK</v>
      </c>
      <c r="R122" s="10" t="str">
        <f t="shared" si="42"/>
        <v>OK</v>
      </c>
      <c r="S122" s="36"/>
    </row>
    <row r="123" spans="1:23" ht="22.5" customHeight="1">
      <c r="A123" s="155" t="s">
        <v>240</v>
      </c>
      <c r="B123" s="156"/>
      <c r="C123" s="100">
        <f>L73</f>
        <v>0</v>
      </c>
      <c r="D123" s="100">
        <f t="shared" ref="D123:F123" si="45">M73</f>
        <v>0</v>
      </c>
      <c r="E123" s="100">
        <f t="shared" si="45"/>
        <v>0</v>
      </c>
      <c r="F123" s="100">
        <f t="shared" si="45"/>
        <v>0</v>
      </c>
      <c r="G123" s="100">
        <f>D123</f>
        <v>0</v>
      </c>
      <c r="H123" s="32"/>
      <c r="I123" s="33"/>
      <c r="J123" s="150" t="s">
        <v>210</v>
      </c>
      <c r="K123" s="150"/>
      <c r="L123" s="150"/>
      <c r="M123" s="150"/>
      <c r="N123" s="89"/>
      <c r="O123" s="89"/>
      <c r="P123" s="29" t="str">
        <f>IF(G123&lt;=2500000,"OK","NG")</f>
        <v>OK</v>
      </c>
      <c r="Q123" s="10" t="str">
        <f t="shared" si="41"/>
        <v>OK</v>
      </c>
      <c r="R123" s="10" t="str">
        <f t="shared" si="42"/>
        <v>OK</v>
      </c>
      <c r="S123" s="36"/>
    </row>
    <row r="124" spans="1:23" ht="22.5" customHeight="1">
      <c r="A124" s="155" t="s">
        <v>131</v>
      </c>
      <c r="B124" s="156"/>
      <c r="C124" s="100">
        <f>L84</f>
        <v>0</v>
      </c>
      <c r="D124" s="100">
        <f t="shared" ref="D124:F124" si="46">M84</f>
        <v>0</v>
      </c>
      <c r="E124" s="100">
        <f t="shared" si="46"/>
        <v>0</v>
      </c>
      <c r="F124" s="100">
        <f t="shared" si="46"/>
        <v>0</v>
      </c>
      <c r="G124" s="100">
        <f>D124</f>
        <v>0</v>
      </c>
      <c r="H124" s="32"/>
      <c r="I124" s="33"/>
      <c r="J124" s="150" t="s">
        <v>211</v>
      </c>
      <c r="K124" s="150"/>
      <c r="L124" s="150"/>
      <c r="M124" s="150"/>
      <c r="N124" s="89"/>
      <c r="O124" s="89"/>
      <c r="P124" s="29" t="str">
        <f>IF(G124&lt;=5000000,"OK","NG")</f>
        <v>OK</v>
      </c>
      <c r="Q124" s="10" t="str">
        <f t="shared" si="41"/>
        <v>OK</v>
      </c>
      <c r="R124" s="10" t="str">
        <f t="shared" si="42"/>
        <v>OK</v>
      </c>
      <c r="S124" s="36"/>
    </row>
    <row r="125" spans="1:23" ht="22.5" customHeight="1">
      <c r="A125" s="155" t="s">
        <v>241</v>
      </c>
      <c r="B125" s="156"/>
      <c r="C125" s="100">
        <f>L95</f>
        <v>0</v>
      </c>
      <c r="D125" s="100">
        <f t="shared" ref="D125:F125" si="47">M95</f>
        <v>0</v>
      </c>
      <c r="E125" s="100">
        <f t="shared" si="47"/>
        <v>0</v>
      </c>
      <c r="F125" s="100">
        <f t="shared" si="47"/>
        <v>0</v>
      </c>
      <c r="G125" s="183">
        <f>SUM(D125:D126)</f>
        <v>0</v>
      </c>
      <c r="H125" s="32"/>
      <c r="I125" s="33"/>
      <c r="J125" s="151" t="s">
        <v>212</v>
      </c>
      <c r="K125" s="151"/>
      <c r="L125" s="151"/>
      <c r="M125" s="151"/>
      <c r="N125" s="89"/>
      <c r="O125" s="89"/>
      <c r="P125" s="29" t="str">
        <f>IF(G125&lt;=2500000,"OK","NG")</f>
        <v>OK</v>
      </c>
      <c r="Q125" s="10" t="str">
        <f t="shared" si="41"/>
        <v>OK</v>
      </c>
      <c r="R125" s="10" t="str">
        <f t="shared" si="42"/>
        <v>OK</v>
      </c>
      <c r="S125" s="36"/>
    </row>
    <row r="126" spans="1:23" ht="22.5" customHeight="1">
      <c r="A126" s="155" t="s">
        <v>242</v>
      </c>
      <c r="B126" s="156"/>
      <c r="C126" s="100">
        <f>L106</f>
        <v>0</v>
      </c>
      <c r="D126" s="100">
        <f t="shared" ref="D126:F126" si="48">M106</f>
        <v>0</v>
      </c>
      <c r="E126" s="100">
        <f t="shared" si="48"/>
        <v>0</v>
      </c>
      <c r="F126" s="100">
        <f t="shared" si="48"/>
        <v>0</v>
      </c>
      <c r="G126" s="184"/>
      <c r="H126" s="32"/>
      <c r="I126" s="33"/>
      <c r="J126" s="151"/>
      <c r="K126" s="151"/>
      <c r="L126" s="151"/>
      <c r="M126" s="151"/>
      <c r="N126" s="89"/>
      <c r="O126" s="89"/>
      <c r="P126" s="73" t="s">
        <v>152</v>
      </c>
      <c r="Q126" s="10" t="str">
        <f t="shared" si="41"/>
        <v>OK</v>
      </c>
      <c r="R126" s="10" t="str">
        <f t="shared" si="42"/>
        <v>OK</v>
      </c>
      <c r="S126" s="36"/>
    </row>
    <row r="127" spans="1:23" ht="22.5" customHeight="1">
      <c r="A127" s="155" t="s">
        <v>135</v>
      </c>
      <c r="B127" s="156"/>
      <c r="C127" s="100">
        <f>L117</f>
        <v>0</v>
      </c>
      <c r="D127" s="100">
        <f t="shared" ref="D127:F127" si="49">M117</f>
        <v>0</v>
      </c>
      <c r="E127" s="100">
        <f t="shared" si="49"/>
        <v>0</v>
      </c>
      <c r="F127" s="100">
        <f t="shared" si="49"/>
        <v>0</v>
      </c>
      <c r="G127" s="100">
        <f>D127</f>
        <v>0</v>
      </c>
      <c r="H127" s="157"/>
      <c r="I127" s="158"/>
      <c r="J127" s="150" t="s">
        <v>287</v>
      </c>
      <c r="K127" s="150"/>
      <c r="L127" s="150"/>
      <c r="M127" s="150"/>
      <c r="N127" s="89"/>
      <c r="O127" s="89"/>
      <c r="P127" s="29" t="str">
        <f>IF(G127&lt;=2500000,"OK","NG")</f>
        <v>OK</v>
      </c>
      <c r="Q127" s="10" t="str">
        <f>IF(D127&lt;=C127/2,"OK","NG")</f>
        <v>OK</v>
      </c>
      <c r="R127" s="10" t="str">
        <f>IF(C127=D127+E127+F127,"OK","NG")</f>
        <v>OK</v>
      </c>
      <c r="S127" s="36"/>
    </row>
    <row r="128" spans="1:23" ht="22.5" customHeight="1">
      <c r="A128" s="174" t="s">
        <v>14</v>
      </c>
      <c r="B128" s="175"/>
      <c r="C128" s="100">
        <f>SUM(C120:C127)</f>
        <v>0</v>
      </c>
      <c r="D128" s="100">
        <f>SUM(D120:D127)</f>
        <v>0</v>
      </c>
      <c r="E128" s="100">
        <f t="shared" ref="E128:F128" si="50">SUM(E120:E127)</f>
        <v>0</v>
      </c>
      <c r="F128" s="100">
        <f t="shared" si="50"/>
        <v>0</v>
      </c>
      <c r="G128" s="100">
        <f>D128</f>
        <v>0</v>
      </c>
      <c r="H128" s="157"/>
      <c r="I128" s="158"/>
      <c r="J128" s="177" t="s">
        <v>213</v>
      </c>
      <c r="K128" s="177"/>
      <c r="L128" s="177"/>
      <c r="M128" s="177"/>
      <c r="N128" s="89"/>
      <c r="P128" s="29" t="str">
        <f>IF(OR(C128=0,AND(G128&gt;=150000,G128&lt;=10000000)),"OK","NG")</f>
        <v>OK</v>
      </c>
      <c r="Q128" s="10" t="str">
        <f>IF(D128&lt;=C128/2,"OK","NG")</f>
        <v>OK</v>
      </c>
      <c r="R128" s="10" t="str">
        <f>IF(C128=D128+E128+F128,"OK","NG")</f>
        <v>OK</v>
      </c>
    </row>
    <row r="129" spans="1:16" ht="13"/>
    <row r="130" spans="1:16" ht="22.5" customHeight="1">
      <c r="A130" s="48" t="s">
        <v>196</v>
      </c>
    </row>
    <row r="131" spans="1:16" ht="15" customHeight="1">
      <c r="A131" s="139" t="s">
        <v>205</v>
      </c>
      <c r="B131" s="139"/>
      <c r="C131" s="139"/>
      <c r="D131" s="139"/>
      <c r="E131" s="139"/>
      <c r="F131" s="139"/>
      <c r="G131" s="139"/>
      <c r="H131" s="139"/>
      <c r="I131" s="139"/>
      <c r="J131" s="139"/>
      <c r="K131" s="50" t="s">
        <v>82</v>
      </c>
      <c r="P131" s="49" t="s">
        <v>55</v>
      </c>
    </row>
    <row r="132" spans="1:16" ht="15" customHeight="1">
      <c r="A132" s="176" t="s">
        <v>204</v>
      </c>
      <c r="B132" s="176"/>
      <c r="C132" s="176"/>
      <c r="D132" s="176"/>
      <c r="E132" s="176"/>
      <c r="F132" s="176"/>
      <c r="G132" s="176"/>
      <c r="H132" s="176"/>
      <c r="I132" s="176"/>
      <c r="J132" s="176"/>
      <c r="K132" s="56" t="s">
        <v>166</v>
      </c>
      <c r="P132" s="49" t="s">
        <v>167</v>
      </c>
    </row>
    <row r="133" spans="1:16" ht="15" customHeight="1">
      <c r="A133" s="176" t="s">
        <v>199</v>
      </c>
      <c r="B133" s="176"/>
      <c r="C133" s="176"/>
      <c r="D133" s="176"/>
      <c r="E133" s="176"/>
      <c r="F133" s="176"/>
      <c r="G133" s="176"/>
      <c r="H133" s="176"/>
      <c r="I133" s="176"/>
      <c r="J133" s="176"/>
      <c r="K133" s="56" t="s">
        <v>166</v>
      </c>
    </row>
    <row r="134" spans="1:16" ht="15" customHeight="1">
      <c r="A134" s="176" t="s">
        <v>200</v>
      </c>
      <c r="B134" s="176"/>
      <c r="C134" s="176"/>
      <c r="D134" s="176"/>
      <c r="E134" s="176"/>
      <c r="F134" s="176"/>
      <c r="G134" s="176"/>
      <c r="H134" s="176"/>
      <c r="I134" s="176"/>
      <c r="J134" s="176"/>
      <c r="K134" s="56" t="s">
        <v>166</v>
      </c>
    </row>
    <row r="135" spans="1:16" ht="15" customHeight="1">
      <c r="A135" s="176" t="s">
        <v>201</v>
      </c>
      <c r="B135" s="176"/>
      <c r="C135" s="176"/>
      <c r="D135" s="176"/>
      <c r="E135" s="176"/>
      <c r="F135" s="176"/>
      <c r="G135" s="176"/>
      <c r="H135" s="176"/>
      <c r="I135" s="176"/>
      <c r="J135" s="176"/>
      <c r="K135" s="56" t="s">
        <v>166</v>
      </c>
    </row>
    <row r="136" spans="1:16" ht="15" customHeight="1">
      <c r="A136" s="176" t="s">
        <v>289</v>
      </c>
      <c r="B136" s="176"/>
      <c r="C136" s="176"/>
      <c r="D136" s="176"/>
      <c r="E136" s="176"/>
      <c r="F136" s="176"/>
      <c r="G136" s="176"/>
      <c r="H136" s="176"/>
      <c r="I136" s="176"/>
      <c r="J136" s="176"/>
      <c r="K136" s="56" t="s">
        <v>166</v>
      </c>
    </row>
    <row r="137" spans="1:16" ht="15" customHeight="1">
      <c r="A137" s="176" t="s">
        <v>202</v>
      </c>
      <c r="B137" s="176"/>
      <c r="C137" s="176"/>
      <c r="D137" s="176"/>
      <c r="E137" s="176"/>
      <c r="F137" s="176"/>
      <c r="G137" s="176"/>
      <c r="H137" s="176"/>
      <c r="I137" s="176"/>
      <c r="J137" s="176"/>
      <c r="K137" s="56" t="s">
        <v>166</v>
      </c>
    </row>
    <row r="138" spans="1:16" ht="15" customHeight="1">
      <c r="A138" s="176" t="s">
        <v>203</v>
      </c>
      <c r="B138" s="176"/>
      <c r="C138" s="176"/>
      <c r="D138" s="176"/>
      <c r="E138" s="176"/>
      <c r="F138" s="176"/>
      <c r="G138" s="176"/>
      <c r="H138" s="176"/>
      <c r="I138" s="176"/>
      <c r="J138" s="176"/>
      <c r="K138" s="56" t="s">
        <v>166</v>
      </c>
    </row>
    <row r="139" spans="1:16" ht="15" customHeight="1">
      <c r="A139" s="17"/>
      <c r="B139" s="17"/>
      <c r="C139" s="17"/>
      <c r="D139" s="17"/>
      <c r="E139" s="17"/>
      <c r="J139" s="93" t="s">
        <v>141</v>
      </c>
      <c r="K139" s="99">
        <f>COUNTIF(K132:K138,"☑")</f>
        <v>0</v>
      </c>
    </row>
    <row r="140" spans="1:16" ht="15" customHeight="1">
      <c r="A140" s="17"/>
      <c r="B140" s="17"/>
      <c r="C140" s="17"/>
      <c r="D140" s="17"/>
      <c r="E140" s="17"/>
      <c r="H140" s="17"/>
    </row>
    <row r="141" spans="1:16" ht="15" customHeight="1">
      <c r="A141" s="48" t="s">
        <v>206</v>
      </c>
    </row>
    <row r="142" spans="1:16" ht="15" customHeight="1">
      <c r="A142" s="180" t="s">
        <v>57</v>
      </c>
      <c r="B142" s="180"/>
      <c r="C142" s="180"/>
      <c r="D142" s="180"/>
      <c r="E142" s="180"/>
      <c r="F142" s="180"/>
      <c r="G142" s="180"/>
      <c r="H142" s="180"/>
      <c r="I142" s="180"/>
      <c r="J142" s="180"/>
      <c r="K142" s="180"/>
      <c r="P142" s="95" t="s">
        <v>80</v>
      </c>
    </row>
    <row r="143" spans="1:16" ht="15" customHeight="1">
      <c r="A143" s="50" t="s">
        <v>2</v>
      </c>
      <c r="B143" s="140" t="s">
        <v>3</v>
      </c>
      <c r="C143" s="181"/>
      <c r="D143" s="181"/>
      <c r="E143" s="181"/>
      <c r="F143" s="181"/>
      <c r="G143" s="181"/>
      <c r="H143" s="181"/>
      <c r="I143" s="181"/>
      <c r="J143" s="141"/>
    </row>
    <row r="144" spans="1:16" ht="15" customHeight="1">
      <c r="A144" s="3" t="s">
        <v>1</v>
      </c>
      <c r="B144" s="182" t="s">
        <v>69</v>
      </c>
      <c r="C144" s="167"/>
      <c r="D144" s="167"/>
      <c r="E144" s="167"/>
      <c r="F144" s="167"/>
      <c r="G144" s="167"/>
      <c r="H144" s="167"/>
      <c r="I144" s="167"/>
      <c r="J144" s="168"/>
      <c r="P144" s="29" t="str">
        <f>IF(C128=0,"OK",IF(AND(A144="☑",A145="☑",A146="☑"),"OK","NG"))</f>
        <v>OK</v>
      </c>
    </row>
    <row r="145" spans="1:13" ht="15" customHeight="1">
      <c r="A145" s="3" t="s">
        <v>1</v>
      </c>
      <c r="B145" s="182" t="s">
        <v>117</v>
      </c>
      <c r="C145" s="167"/>
      <c r="D145" s="167"/>
      <c r="E145" s="167"/>
      <c r="F145" s="167"/>
      <c r="G145" s="167"/>
      <c r="H145" s="167"/>
      <c r="I145" s="167"/>
      <c r="J145" s="168"/>
    </row>
    <row r="146" spans="1:13" ht="15" customHeight="1">
      <c r="A146" s="3" t="s">
        <v>1</v>
      </c>
      <c r="B146" s="182" t="s">
        <v>288</v>
      </c>
      <c r="C146" s="167"/>
      <c r="D146" s="167"/>
      <c r="E146" s="167"/>
      <c r="F146" s="167"/>
      <c r="G146" s="167"/>
      <c r="H146" s="167"/>
      <c r="I146" s="167"/>
      <c r="J146" s="168"/>
    </row>
    <row r="147" spans="1:13" ht="15" customHeight="1"/>
    <row r="148" spans="1:13" ht="15" customHeight="1">
      <c r="A148" s="48" t="s">
        <v>207</v>
      </c>
    </row>
    <row r="149" spans="1:13" ht="15" customHeight="1">
      <c r="A149" s="50" t="s">
        <v>2</v>
      </c>
      <c r="B149" s="139" t="s">
        <v>4</v>
      </c>
      <c r="C149" s="139"/>
      <c r="D149" s="139"/>
      <c r="E149" s="139"/>
      <c r="F149" s="140" t="s">
        <v>97</v>
      </c>
      <c r="G149" s="141"/>
      <c r="H149" s="140" t="s">
        <v>20</v>
      </c>
      <c r="I149" s="141"/>
      <c r="J149" s="139" t="s">
        <v>17</v>
      </c>
      <c r="K149" s="139"/>
      <c r="L149" s="139"/>
      <c r="M149" s="139"/>
    </row>
    <row r="150" spans="1:13" ht="18.75" customHeight="1">
      <c r="A150" s="3" t="s">
        <v>1</v>
      </c>
      <c r="B150" s="138" t="s">
        <v>23</v>
      </c>
      <c r="C150" s="138"/>
      <c r="D150" s="138"/>
      <c r="E150" s="138"/>
      <c r="F150" s="142" t="s">
        <v>22</v>
      </c>
      <c r="G150" s="143"/>
      <c r="H150" s="142" t="s">
        <v>98</v>
      </c>
      <c r="I150" s="143"/>
      <c r="J150" s="138" t="s">
        <v>143</v>
      </c>
      <c r="K150" s="138"/>
      <c r="L150" s="138"/>
      <c r="M150" s="138"/>
    </row>
    <row r="151" spans="1:13" ht="18.75" customHeight="1">
      <c r="A151" s="3" t="s">
        <v>1</v>
      </c>
      <c r="B151" s="138" t="s">
        <v>25</v>
      </c>
      <c r="C151" s="138"/>
      <c r="D151" s="138"/>
      <c r="E151" s="138"/>
      <c r="F151" s="142" t="s">
        <v>16</v>
      </c>
      <c r="G151" s="143"/>
      <c r="H151" s="142" t="s">
        <v>21</v>
      </c>
      <c r="I151" s="143"/>
      <c r="J151" s="138" t="s">
        <v>100</v>
      </c>
      <c r="K151" s="138"/>
      <c r="L151" s="138"/>
      <c r="M151" s="138"/>
    </row>
    <row r="152" spans="1:13" ht="18.75" customHeight="1">
      <c r="A152" s="3" t="s">
        <v>1</v>
      </c>
      <c r="B152" s="138" t="s">
        <v>24</v>
      </c>
      <c r="C152" s="138"/>
      <c r="D152" s="138"/>
      <c r="E152" s="138"/>
      <c r="F152" s="142" t="s">
        <v>16</v>
      </c>
      <c r="G152" s="143"/>
      <c r="H152" s="142" t="s">
        <v>21</v>
      </c>
      <c r="I152" s="143"/>
      <c r="J152" s="138" t="s">
        <v>26</v>
      </c>
      <c r="K152" s="138"/>
      <c r="L152" s="138"/>
      <c r="M152" s="138"/>
    </row>
    <row r="153" spans="1:13" ht="18.75" customHeight="1">
      <c r="A153" s="3" t="s">
        <v>1</v>
      </c>
      <c r="B153" s="138" t="s">
        <v>90</v>
      </c>
      <c r="C153" s="138"/>
      <c r="D153" s="138"/>
      <c r="E153" s="138"/>
      <c r="F153" s="142" t="s">
        <v>5</v>
      </c>
      <c r="G153" s="143"/>
      <c r="H153" s="159" t="s">
        <v>16</v>
      </c>
      <c r="I153" s="143"/>
      <c r="J153" s="138" t="s">
        <v>99</v>
      </c>
      <c r="K153" s="138"/>
      <c r="L153" s="138"/>
      <c r="M153" s="138"/>
    </row>
    <row r="154" spans="1:13" ht="18.75" customHeight="1">
      <c r="A154" s="3" t="s">
        <v>1</v>
      </c>
      <c r="B154" s="138" t="s">
        <v>283</v>
      </c>
      <c r="C154" s="138"/>
      <c r="D154" s="138"/>
      <c r="E154" s="138"/>
      <c r="F154" s="142" t="s">
        <v>5</v>
      </c>
      <c r="G154" s="143"/>
      <c r="H154" s="136" t="s">
        <v>16</v>
      </c>
      <c r="I154" s="136"/>
      <c r="J154" s="138" t="s">
        <v>284</v>
      </c>
      <c r="K154" s="138"/>
      <c r="L154" s="138"/>
      <c r="M154" s="138"/>
    </row>
  </sheetData>
  <sheetProtection algorithmName="SHA-512" hashValue="OvoT1jurViTbtAkE8ykw9csE5ZK2qxjwNZBEUvmUSCl6e5+WW0+2apOrJCOdZ8tyD2CMH2YNXilcZeOECcQRaw==" saltValue="SFNZHB71Z6qdUkP/PK70aA==" spinCount="100000" sheet="1" objects="1" scenarios="1"/>
  <mergeCells count="198">
    <mergeCell ref="A1:O1"/>
    <mergeCell ref="B3:E3"/>
    <mergeCell ref="B4:E4"/>
    <mergeCell ref="P4:P5"/>
    <mergeCell ref="B5:E5"/>
    <mergeCell ref="B6:E6"/>
    <mergeCell ref="M14:O14"/>
    <mergeCell ref="M15:O15"/>
    <mergeCell ref="M16:O16"/>
    <mergeCell ref="M17:O17"/>
    <mergeCell ref="M18:O18"/>
    <mergeCell ref="M19:O19"/>
    <mergeCell ref="F9:I9"/>
    <mergeCell ref="J9:L9"/>
    <mergeCell ref="M10:O10"/>
    <mergeCell ref="M11:O11"/>
    <mergeCell ref="M12:O12"/>
    <mergeCell ref="M13:O13"/>
    <mergeCell ref="N26:O26"/>
    <mergeCell ref="A31:A32"/>
    <mergeCell ref="B31:B32"/>
    <mergeCell ref="C31:F31"/>
    <mergeCell ref="G31:G32"/>
    <mergeCell ref="H31:K31"/>
    <mergeCell ref="L31:O31"/>
    <mergeCell ref="D32:E32"/>
    <mergeCell ref="M20:O20"/>
    <mergeCell ref="M21:O21"/>
    <mergeCell ref="M22:O22"/>
    <mergeCell ref="M23:O23"/>
    <mergeCell ref="M24:O24"/>
    <mergeCell ref="M25:O25"/>
    <mergeCell ref="D39:E39"/>
    <mergeCell ref="A42:A43"/>
    <mergeCell ref="B42:B43"/>
    <mergeCell ref="C42:F42"/>
    <mergeCell ref="G42:G43"/>
    <mergeCell ref="H42:K42"/>
    <mergeCell ref="D33:E33"/>
    <mergeCell ref="D34:E34"/>
    <mergeCell ref="D35:E35"/>
    <mergeCell ref="D36:E36"/>
    <mergeCell ref="D37:E37"/>
    <mergeCell ref="D38:E38"/>
    <mergeCell ref="A53:A54"/>
    <mergeCell ref="B53:B54"/>
    <mergeCell ref="C53:F53"/>
    <mergeCell ref="L42:O42"/>
    <mergeCell ref="D43:E43"/>
    <mergeCell ref="D44:E44"/>
    <mergeCell ref="D45:E45"/>
    <mergeCell ref="D46:E46"/>
    <mergeCell ref="D47:E47"/>
    <mergeCell ref="G53:G54"/>
    <mergeCell ref="H53:K53"/>
    <mergeCell ref="L53:O53"/>
    <mergeCell ref="D54:E54"/>
    <mergeCell ref="D55:E55"/>
    <mergeCell ref="D56:E56"/>
    <mergeCell ref="D48:E48"/>
    <mergeCell ref="D49:E49"/>
    <mergeCell ref="D50:E50"/>
    <mergeCell ref="H64:K64"/>
    <mergeCell ref="L64:O64"/>
    <mergeCell ref="D65:E65"/>
    <mergeCell ref="D66:E66"/>
    <mergeCell ref="D67:E67"/>
    <mergeCell ref="D57:E57"/>
    <mergeCell ref="D58:E58"/>
    <mergeCell ref="D59:E59"/>
    <mergeCell ref="D60:E60"/>
    <mergeCell ref="D61:E61"/>
    <mergeCell ref="C64:F64"/>
    <mergeCell ref="D68:E68"/>
    <mergeCell ref="D69:E69"/>
    <mergeCell ref="D70:E70"/>
    <mergeCell ref="D71:E71"/>
    <mergeCell ref="D72:E72"/>
    <mergeCell ref="A75:A76"/>
    <mergeCell ref="B75:B76"/>
    <mergeCell ref="C75:F75"/>
    <mergeCell ref="G64:G65"/>
    <mergeCell ref="A64:A65"/>
    <mergeCell ref="B64:B65"/>
    <mergeCell ref="A86:A87"/>
    <mergeCell ref="B86:B87"/>
    <mergeCell ref="C86:F86"/>
    <mergeCell ref="G75:G76"/>
    <mergeCell ref="H75:K75"/>
    <mergeCell ref="L75:O75"/>
    <mergeCell ref="D76:E76"/>
    <mergeCell ref="D77:E77"/>
    <mergeCell ref="D78:E78"/>
    <mergeCell ref="G86:G87"/>
    <mergeCell ref="H86:K86"/>
    <mergeCell ref="L86:O86"/>
    <mergeCell ref="D87:E87"/>
    <mergeCell ref="D88:E88"/>
    <mergeCell ref="D89:E89"/>
    <mergeCell ref="D79:E79"/>
    <mergeCell ref="D80:E80"/>
    <mergeCell ref="D81:E81"/>
    <mergeCell ref="D82:E82"/>
    <mergeCell ref="D83:E83"/>
    <mergeCell ref="H97:K97"/>
    <mergeCell ref="L97:O97"/>
    <mergeCell ref="D98:E98"/>
    <mergeCell ref="D99:E99"/>
    <mergeCell ref="D100:E100"/>
    <mergeCell ref="D90:E90"/>
    <mergeCell ref="D91:E91"/>
    <mergeCell ref="D92:E92"/>
    <mergeCell ref="D93:E93"/>
    <mergeCell ref="D94:E94"/>
    <mergeCell ref="C97:F97"/>
    <mergeCell ref="D101:E101"/>
    <mergeCell ref="D102:E102"/>
    <mergeCell ref="D103:E103"/>
    <mergeCell ref="D104:E104"/>
    <mergeCell ref="D105:E105"/>
    <mergeCell ref="A108:A109"/>
    <mergeCell ref="B108:B109"/>
    <mergeCell ref="C108:F108"/>
    <mergeCell ref="G97:G98"/>
    <mergeCell ref="A97:A98"/>
    <mergeCell ref="B97:B98"/>
    <mergeCell ref="D112:E112"/>
    <mergeCell ref="D113:E113"/>
    <mergeCell ref="D114:E114"/>
    <mergeCell ref="D115:E115"/>
    <mergeCell ref="D116:E116"/>
    <mergeCell ref="A119:B119"/>
    <mergeCell ref="G108:G109"/>
    <mergeCell ref="H108:K108"/>
    <mergeCell ref="L108:O108"/>
    <mergeCell ref="D109:E109"/>
    <mergeCell ref="D110:E110"/>
    <mergeCell ref="D111:E111"/>
    <mergeCell ref="H119:I119"/>
    <mergeCell ref="J119:M119"/>
    <mergeCell ref="A120:B120"/>
    <mergeCell ref="G120:G122"/>
    <mergeCell ref="H120:I120"/>
    <mergeCell ref="J120:M122"/>
    <mergeCell ref="A121:B121"/>
    <mergeCell ref="H121:I121"/>
    <mergeCell ref="A122:B122"/>
    <mergeCell ref="A127:B127"/>
    <mergeCell ref="H127:I127"/>
    <mergeCell ref="J127:M127"/>
    <mergeCell ref="A128:B128"/>
    <mergeCell ref="H128:I128"/>
    <mergeCell ref="J128:M128"/>
    <mergeCell ref="A123:B123"/>
    <mergeCell ref="J123:M123"/>
    <mergeCell ref="A124:B124"/>
    <mergeCell ref="J124:M124"/>
    <mergeCell ref="A125:B125"/>
    <mergeCell ref="G125:G126"/>
    <mergeCell ref="J125:M126"/>
    <mergeCell ref="A126:B126"/>
    <mergeCell ref="A137:J137"/>
    <mergeCell ref="A138:J138"/>
    <mergeCell ref="A142:K142"/>
    <mergeCell ref="B143:J143"/>
    <mergeCell ref="B144:J144"/>
    <mergeCell ref="B145:J145"/>
    <mergeCell ref="A131:J131"/>
    <mergeCell ref="A132:J132"/>
    <mergeCell ref="A133:J133"/>
    <mergeCell ref="A134:J134"/>
    <mergeCell ref="A135:J135"/>
    <mergeCell ref="A136:J136"/>
    <mergeCell ref="B146:J146"/>
    <mergeCell ref="B149:E149"/>
    <mergeCell ref="F149:G149"/>
    <mergeCell ref="H149:I149"/>
    <mergeCell ref="J149:M149"/>
    <mergeCell ref="B150:E150"/>
    <mergeCell ref="F150:G150"/>
    <mergeCell ref="H150:I150"/>
    <mergeCell ref="J150:M150"/>
    <mergeCell ref="B153:E153"/>
    <mergeCell ref="F153:G153"/>
    <mergeCell ref="H153:I153"/>
    <mergeCell ref="J153:M153"/>
    <mergeCell ref="B154:E154"/>
    <mergeCell ref="F154:G154"/>
    <mergeCell ref="H154:I154"/>
    <mergeCell ref="J154:M154"/>
    <mergeCell ref="B151:E151"/>
    <mergeCell ref="F151:G151"/>
    <mergeCell ref="H151:I151"/>
    <mergeCell ref="J151:M151"/>
    <mergeCell ref="B152:E152"/>
    <mergeCell ref="F152:G152"/>
    <mergeCell ref="H152:I152"/>
    <mergeCell ref="J152:M152"/>
  </mergeCells>
  <phoneticPr fontId="2"/>
  <conditionalFormatting sqref="C120:G128">
    <cfRule type="expression" dxfId="6390" priority="2">
      <formula>$P120="NG"</formula>
    </cfRule>
  </conditionalFormatting>
  <conditionalFormatting sqref="G120:G123">
    <cfRule type="expression" dxfId="6389" priority="1">
      <formula>$P120="NG"</formula>
    </cfRule>
  </conditionalFormatting>
  <conditionalFormatting sqref="H33:K36">
    <cfRule type="expression" dxfId="6388" priority="55">
      <formula>#REF!="追加"</formula>
    </cfRule>
    <cfRule type="expression" dxfId="6387" priority="56">
      <formula>#REF!="新規"</formula>
    </cfRule>
  </conditionalFormatting>
  <conditionalFormatting sqref="H37:K39">
    <cfRule type="expression" dxfId="6386" priority="60">
      <formula>#REF!="追加"</formula>
    </cfRule>
    <cfRule type="expression" dxfId="6385" priority="67">
      <formula>#REF!="新規"</formula>
    </cfRule>
  </conditionalFormatting>
  <conditionalFormatting sqref="H44:K47">
    <cfRule type="expression" dxfId="6384" priority="46">
      <formula>#REF!="追加"</formula>
    </cfRule>
    <cfRule type="expression" dxfId="6383" priority="47">
      <formula>#REF!="新規"</formula>
    </cfRule>
  </conditionalFormatting>
  <conditionalFormatting sqref="H48:K50">
    <cfRule type="expression" dxfId="6382" priority="50">
      <formula>#REF!="追加"</formula>
    </cfRule>
    <cfRule type="expression" dxfId="6381" priority="51">
      <formula>#REF!="新規"</formula>
    </cfRule>
  </conditionalFormatting>
  <conditionalFormatting sqref="H55:K58">
    <cfRule type="expression" dxfId="6380" priority="40">
      <formula>#REF!="追加"</formula>
    </cfRule>
    <cfRule type="expression" dxfId="6379" priority="41">
      <formula>#REF!="新規"</formula>
    </cfRule>
  </conditionalFormatting>
  <conditionalFormatting sqref="H59:K61">
    <cfRule type="expression" dxfId="6378" priority="44">
      <formula>#REF!="追加"</formula>
    </cfRule>
    <cfRule type="expression" dxfId="6377" priority="45">
      <formula>#REF!="新規"</formula>
    </cfRule>
  </conditionalFormatting>
  <conditionalFormatting sqref="H66:K69">
    <cfRule type="expression" dxfId="6376" priority="34">
      <formula>#REF!="追加"</formula>
    </cfRule>
    <cfRule type="expression" dxfId="6375" priority="35">
      <formula>#REF!="新規"</formula>
    </cfRule>
  </conditionalFormatting>
  <conditionalFormatting sqref="H70:K72">
    <cfRule type="expression" dxfId="6374" priority="38">
      <formula>#REF!="追加"</formula>
    </cfRule>
    <cfRule type="expression" dxfId="6373" priority="39">
      <formula>#REF!="新規"</formula>
    </cfRule>
  </conditionalFormatting>
  <conditionalFormatting sqref="H77:K80">
    <cfRule type="expression" dxfId="6372" priority="28">
      <formula>#REF!="追加"</formula>
    </cfRule>
    <cfRule type="expression" dxfId="6371" priority="29">
      <formula>#REF!="新規"</formula>
    </cfRule>
  </conditionalFormatting>
  <conditionalFormatting sqref="H81:K83">
    <cfRule type="expression" dxfId="6370" priority="32">
      <formula>#REF!="追加"</formula>
    </cfRule>
    <cfRule type="expression" dxfId="6369" priority="33">
      <formula>#REF!="新規"</formula>
    </cfRule>
  </conditionalFormatting>
  <conditionalFormatting sqref="H88:K91">
    <cfRule type="expression" dxfId="6368" priority="22">
      <formula>#REF!="追加"</formula>
    </cfRule>
    <cfRule type="expression" dxfId="6367" priority="23">
      <formula>#REF!="新規"</formula>
    </cfRule>
  </conditionalFormatting>
  <conditionalFormatting sqref="H92:K94">
    <cfRule type="expression" dxfId="6366" priority="26">
      <formula>#REF!="追加"</formula>
    </cfRule>
    <cfRule type="expression" dxfId="6365" priority="27">
      <formula>#REF!="新規"</formula>
    </cfRule>
  </conditionalFormatting>
  <conditionalFormatting sqref="H99:K102">
    <cfRule type="expression" dxfId="6364" priority="16">
      <formula>#REF!="追加"</formula>
    </cfRule>
    <cfRule type="expression" dxfId="6363" priority="17">
      <formula>#REF!="新規"</formula>
    </cfRule>
  </conditionalFormatting>
  <conditionalFormatting sqref="H103:K105">
    <cfRule type="expression" dxfId="6362" priority="20">
      <formula>#REF!="追加"</formula>
    </cfRule>
    <cfRule type="expression" dxfId="6361" priority="21">
      <formula>#REF!="新規"</formula>
    </cfRule>
  </conditionalFormatting>
  <conditionalFormatting sqref="H110:K113">
    <cfRule type="expression" dxfId="6360" priority="10">
      <formula>#REF!="追加"</formula>
    </cfRule>
    <cfRule type="expression" dxfId="6359" priority="11">
      <formula>#REF!="新規"</formula>
    </cfRule>
  </conditionalFormatting>
  <conditionalFormatting sqref="H114:K116">
    <cfRule type="expression" dxfId="6358" priority="14">
      <formula>#REF!="追加"</formula>
    </cfRule>
    <cfRule type="expression" dxfId="6357" priority="15">
      <formula>#REF!="新規"</formula>
    </cfRule>
  </conditionalFormatting>
  <conditionalFormatting sqref="J35:K36 J39:K39">
    <cfRule type="expression" dxfId="6356" priority="57">
      <formula>#REF!="追加"</formula>
    </cfRule>
    <cfRule type="expression" dxfId="6355" priority="58">
      <formula>#REF!="新規"</formula>
    </cfRule>
  </conditionalFormatting>
  <conditionalFormatting sqref="J46:K47 J50:K50">
    <cfRule type="expression" dxfId="6354" priority="48">
      <formula>#REF!="追加"</formula>
    </cfRule>
    <cfRule type="expression" dxfId="6353" priority="49">
      <formula>#REF!="新規"</formula>
    </cfRule>
  </conditionalFormatting>
  <conditionalFormatting sqref="J57:K58 J61:K61">
    <cfRule type="expression" dxfId="6352" priority="42">
      <formula>#REF!="追加"</formula>
    </cfRule>
    <cfRule type="expression" dxfId="6351" priority="43">
      <formula>#REF!="新規"</formula>
    </cfRule>
  </conditionalFormatting>
  <conditionalFormatting sqref="J68:K69 J72:K72">
    <cfRule type="expression" dxfId="6350" priority="36">
      <formula>#REF!="追加"</formula>
    </cfRule>
    <cfRule type="expression" dxfId="6349" priority="37">
      <formula>#REF!="新規"</formula>
    </cfRule>
  </conditionalFormatting>
  <conditionalFormatting sqref="J79:K80 J83:K83">
    <cfRule type="expression" dxfId="6348" priority="30">
      <formula>#REF!="追加"</formula>
    </cfRule>
    <cfRule type="expression" dxfId="6347" priority="31">
      <formula>#REF!="新規"</formula>
    </cfRule>
  </conditionalFormatting>
  <conditionalFormatting sqref="J90:K91 J94:K94">
    <cfRule type="expression" dxfId="6346" priority="24">
      <formula>#REF!="追加"</formula>
    </cfRule>
    <cfRule type="expression" dxfId="6345" priority="25">
      <formula>#REF!="新規"</formula>
    </cfRule>
  </conditionalFormatting>
  <conditionalFormatting sqref="J101:K102 J105:K105">
    <cfRule type="expression" dxfId="6344" priority="18">
      <formula>#REF!="追加"</formula>
    </cfRule>
    <cfRule type="expression" dxfId="6343" priority="19">
      <formula>#REF!="新規"</formula>
    </cfRule>
  </conditionalFormatting>
  <conditionalFormatting sqref="J112:K113 J116:K116">
    <cfRule type="expression" dxfId="6342" priority="12">
      <formula>#REF!="追加"</formula>
    </cfRule>
    <cfRule type="expression" dxfId="6341" priority="13">
      <formula>#REF!="新規"</formula>
    </cfRule>
  </conditionalFormatting>
  <conditionalFormatting sqref="J40:O41 J51:O52 J62:O63 J73:O74 J84:O84 J95:O96 J106:O107 J117:O117">
    <cfRule type="expression" dxfId="6340" priority="72">
      <formula>$I40="追加"</formula>
    </cfRule>
    <cfRule type="expression" dxfId="6339" priority="73">
      <formula>$I40="新規"</formula>
    </cfRule>
  </conditionalFormatting>
  <conditionalFormatting sqref="K85:O85 I85">
    <cfRule type="expression" dxfId="6338" priority="76">
      <formula>#REF!="追加"</formula>
    </cfRule>
    <cfRule type="expression" dxfId="6337" priority="77">
      <formula>#REF!="新規"</formula>
    </cfRule>
  </conditionalFormatting>
  <conditionalFormatting sqref="L40:O41 L51:O52 L62:O63 L73:O74 L84:O84 L95:O96 L106:O107 L117:O117">
    <cfRule type="expression" dxfId="6336" priority="68">
      <formula>$I40="追加"</formula>
    </cfRule>
    <cfRule type="expression" dxfId="6335" priority="69">
      <formula>$I40="新規"</formula>
    </cfRule>
  </conditionalFormatting>
  <conditionalFormatting sqref="L85:O85">
    <cfRule type="expression" dxfId="6334" priority="74">
      <formula>#REF!="追加"</formula>
    </cfRule>
    <cfRule type="expression" dxfId="6333" priority="75">
      <formula>#REF!="新規"</formula>
    </cfRule>
  </conditionalFormatting>
  <conditionalFormatting sqref="P3">
    <cfRule type="expression" dxfId="6332" priority="62">
      <formula>$P3&lt;&gt;"要修正！"</formula>
    </cfRule>
    <cfRule type="expression" dxfId="6331" priority="63">
      <formula>$P3="要修正！"</formula>
    </cfRule>
  </conditionalFormatting>
  <conditionalFormatting sqref="P4:P5">
    <cfRule type="expression" dxfId="6330" priority="54">
      <formula>$P$3="要修正！"</formula>
    </cfRule>
  </conditionalFormatting>
  <conditionalFormatting sqref="P144">
    <cfRule type="expression" dxfId="6329" priority="61">
      <formula>P144="NG"</formula>
    </cfRule>
  </conditionalFormatting>
  <conditionalFormatting sqref="P33:R41">
    <cfRule type="expression" dxfId="6328" priority="59">
      <formula>P33="NG"</formula>
    </cfRule>
  </conditionalFormatting>
  <conditionalFormatting sqref="P44:R52">
    <cfRule type="expression" dxfId="6327" priority="9">
      <formula>P44="NG"</formula>
    </cfRule>
  </conditionalFormatting>
  <conditionalFormatting sqref="P55:R63">
    <cfRule type="expression" dxfId="6326" priority="7">
      <formula>P55="NG"</formula>
    </cfRule>
  </conditionalFormatting>
  <conditionalFormatting sqref="P66:R74 P75:Q83">
    <cfRule type="expression" dxfId="6325" priority="8">
      <formula>P66="NG"</formula>
    </cfRule>
  </conditionalFormatting>
  <conditionalFormatting sqref="P84:R85 R77:R83">
    <cfRule type="expression" dxfId="6324" priority="6">
      <formula>P77="NG"</formula>
    </cfRule>
  </conditionalFormatting>
  <conditionalFormatting sqref="P88:R96">
    <cfRule type="expression" dxfId="6323" priority="5">
      <formula>P88="NG"</formula>
    </cfRule>
  </conditionalFormatting>
  <conditionalFormatting sqref="P99:R107">
    <cfRule type="expression" dxfId="6322" priority="4">
      <formula>P99="NG"</formula>
    </cfRule>
  </conditionalFormatting>
  <conditionalFormatting sqref="P110:R117">
    <cfRule type="expression" dxfId="6321" priority="3">
      <formula>P110="NG"</formula>
    </cfRule>
  </conditionalFormatting>
  <conditionalFormatting sqref="P120:R120 Q121:R122">
    <cfRule type="expression" dxfId="6320" priority="71">
      <formula>#REF!="NG"</formula>
    </cfRule>
  </conditionalFormatting>
  <conditionalFormatting sqref="P120:R128">
    <cfRule type="expression" dxfId="6319" priority="52">
      <formula>P120="NG"</formula>
    </cfRule>
  </conditionalFormatting>
  <conditionalFormatting sqref="P121:R122">
    <cfRule type="expression" dxfId="6318" priority="70">
      <formula>$P29="NG"</formula>
    </cfRule>
  </conditionalFormatting>
  <conditionalFormatting sqref="P123:R127 P128:Q128">
    <cfRule type="expression" dxfId="6317" priority="53">
      <formula>#REF!="NG"</formula>
    </cfRule>
  </conditionalFormatting>
  <conditionalFormatting sqref="P125:R126">
    <cfRule type="expression" dxfId="6316" priority="65">
      <formula>$P30="NG"</formula>
    </cfRule>
  </conditionalFormatting>
  <conditionalFormatting sqref="P127:R128">
    <cfRule type="expression" dxfId="6315" priority="64">
      <formula>$P31="NG"</formula>
    </cfRule>
  </conditionalFormatting>
  <conditionalFormatting sqref="T57 T76:T80 T86:T88 T98:T102 T109:T111">
    <cfRule type="expression" dxfId="6314" priority="66">
      <formula>T57="NG"</formula>
    </cfRule>
  </conditionalFormatting>
  <dataValidations count="12">
    <dataValidation type="list" allowBlank="1" showInputMessage="1" showErrorMessage="1" sqref="K132:K138" xr:uid="{48CF7AC4-A022-4B09-B9EB-0C4A4CD519AB}">
      <formula1>$P$131:$P$132</formula1>
    </dataValidation>
    <dataValidation type="list" allowBlank="1" showInputMessage="1" showErrorMessage="1" sqref="C44:C50" xr:uid="{E84E81AB-41EA-4E40-B36E-E4362A75BC2B}">
      <formula1>$T$44:$T$46</formula1>
    </dataValidation>
    <dataValidation type="list" allowBlank="1" showInputMessage="1" showErrorMessage="1" sqref="C55:C61" xr:uid="{73F072AF-3BF2-4D67-A244-921D8EE44C58}">
      <formula1>$T$55:$T$58</formula1>
    </dataValidation>
    <dataValidation type="list" allowBlank="1" showInputMessage="1" showErrorMessage="1" sqref="C66:C72" xr:uid="{92B14025-7239-41B0-B6D2-FAF531A377C6}">
      <formula1>$T$66:$T$68</formula1>
    </dataValidation>
    <dataValidation type="list" allowBlank="1" showInputMessage="1" showErrorMessage="1" sqref="C77:C83" xr:uid="{760D2B65-5ABD-41C7-A77C-4B2BCF29DFDC}">
      <formula1>$T$77:$T$80</formula1>
    </dataValidation>
    <dataValidation type="list" allowBlank="1" showInputMessage="1" showErrorMessage="1" sqref="C88:C94" xr:uid="{2ACE59C5-3CD7-4E83-8D1F-E45CB211B6D5}">
      <formula1>$T$87:$T$88</formula1>
    </dataValidation>
    <dataValidation type="list" allowBlank="1" showInputMessage="1" showErrorMessage="1" sqref="C110:C116" xr:uid="{214068EF-ABDC-43C4-8706-A18C5BD76DC6}">
      <formula1>$T$110:$T$111</formula1>
    </dataValidation>
    <dataValidation type="list" allowBlank="1" showInputMessage="1" showErrorMessage="1" sqref="B33:B39 B110:B116 B99:B105 B88:B94 B77:B83 B66:B72 B55:B61 B44:B50" xr:uid="{FDF57129-A54F-4D9C-BB26-B43A8D914B66}">
      <formula1>$T$33:$T$34</formula1>
    </dataValidation>
    <dataValidation type="list" allowBlank="1" showInputMessage="1" showErrorMessage="1" sqref="C33:C39" xr:uid="{7E644210-4A1D-4575-98A7-C1A1D774473C}">
      <formula1>$U$33:$U$36</formula1>
    </dataValidation>
    <dataValidation type="list" allowBlank="1" showInputMessage="1" showErrorMessage="1" sqref="C99:C105" xr:uid="{94DCCD9B-7A33-4AC6-8787-E9974BE76688}">
      <formula1>$T$99:$T$102</formula1>
    </dataValidation>
    <dataValidation type="list" allowBlank="1" showInputMessage="1" showErrorMessage="1" sqref="B11:B25" xr:uid="{91C10058-4BD4-4D08-AC91-6966BE0F5C02}">
      <formula1>$P$11:$P$18</formula1>
    </dataValidation>
    <dataValidation type="list" allowBlank="1" showInputMessage="1" showErrorMessage="1" sqref="D27 D11:D25" xr:uid="{4380367C-190F-4E28-8447-9EE553AD4E0B}">
      <formula1>$Q$11:$Q$13</formula1>
    </dataValidation>
  </dataValidations>
  <pageMargins left="0.70866141732283472" right="0.70866141732283472" top="0.62992125984251968" bottom="0.74803149606299213" header="0.31496062992125984" footer="0.31496062992125984"/>
  <headerFooter>
    <oddHeader>&amp;L様式第1号別添1&amp;R事業参加者用（事業参加者→事業実施主体）</oddHeader>
  </headerFooter>
  <extLst>
    <ext xmlns:x14="http://schemas.microsoft.com/office/spreadsheetml/2009/9/main" uri="{CCE6A557-97BC-4b89-ADB6-D9C93CAAB3DF}">
      <x14:dataValidations xmlns:xm="http://schemas.microsoft.com/office/excel/2006/main" count="6">
        <x14:dataValidation type="list" allowBlank="1" showInputMessage="1" showErrorMessage="1" xr:uid="{80C60BAD-F110-482E-AF6C-C23413DF7338}">
          <x14:formula1>
            <xm:f>リスト!$H$2:$H$4</xm:f>
          </x14:formula1>
          <xm:sqref>A144:A146 J33:K39 L107:O107 L52:O52 J99:K105 L63:O63 J77:K83 L74:O74 J44:K50 L85:O85 J55:K61 L96:O96 J66:K72 J88:K94 J110:K116</xm:sqref>
        </x14:dataValidation>
        <x14:dataValidation type="list" allowBlank="1" showInputMessage="1" showErrorMessage="1" xr:uid="{9BF6D09C-D51B-485E-9156-398FB79AEB85}">
          <x14:formula1>
            <xm:f>リスト!$G$2:$G$4</xm:f>
          </x14:formula1>
          <xm:sqref>G88:G94 G99:G105 I52 G33:G39 I63 G44:G50 I74 G55:G61 G66:G72 I96 G77:G83 I107 G110:G116</xm:sqref>
        </x14:dataValidation>
        <x14:dataValidation type="list" allowBlank="1" showInputMessage="1" showErrorMessage="1" xr:uid="{2C4FF8B8-BC02-4DB2-B5A4-D28C833CF7EF}">
          <x14:formula1>
            <xm:f>リスト!$C$2:$C$4</xm:f>
          </x14:formula1>
          <xm:sqref>B107 B96 B52 B63 B74 B85</xm:sqref>
        </x14:dataValidation>
        <x14:dataValidation type="list" allowBlank="1" showInputMessage="1" showErrorMessage="1" xr:uid="{0E8B1091-EEF1-4CDB-84C6-F17BC70DB159}">
          <x14:formula1>
            <xm:f>リスト!$E$2:$E$22</xm:f>
          </x14:formula1>
          <xm:sqref>D107 D96 D52 D63 D74 D85</xm:sqref>
        </x14:dataValidation>
        <x14:dataValidation type="list" allowBlank="1" showInputMessage="1" showErrorMessage="1" xr:uid="{CB30F431-1D1A-4F08-A91B-DFBEEB803C0C}">
          <x14:formula1>
            <xm:f>リスト!$D$2:$D$3</xm:f>
          </x14:formula1>
          <xm:sqref>C107 C96 C52 C63 C74 C85</xm:sqref>
        </x14:dataValidation>
        <x14:dataValidation type="list" allowBlank="1" showInputMessage="1" showErrorMessage="1" xr:uid="{CE73025D-E8D2-4B9B-8D57-6A244315D61D}">
          <x14:formula1>
            <xm:f>リスト!$H$2:$H$3</xm:f>
          </x14:formula1>
          <xm:sqref>A150:A154</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705B8D-9355-4FEC-9B65-30CB75247E2F}">
  <sheetPr>
    <pageSetUpPr fitToPage="1"/>
  </sheetPr>
  <dimension ref="A1:W154"/>
  <sheetViews>
    <sheetView view="pageBreakPreview" topLeftCell="C3" zoomScale="80" zoomScaleNormal="100" zoomScaleSheetLayoutView="80" workbookViewId="0">
      <selection activeCell="P3" sqref="P3:P5 H11:H25 K11:K25 C26 F26:L27 O33:R39 L40:O40 O44:R50 L51:O51 O55:R61 L62:O62 O66:R72 L73:O73 O77:O83 R77:R83 L84:O84 O88:R94 L95:O95 O99:R105 L106:O106 O110:R116 L117:O117 C120:G128 P120 Q120:R126 P123:P125 P127:R128 K139 P144"/>
    </sheetView>
  </sheetViews>
  <sheetFormatPr defaultColWidth="9" defaultRowHeight="22.5" customHeight="1"/>
  <cols>
    <col min="1" max="15" width="14.6328125" style="48" customWidth="1"/>
    <col min="16" max="16" width="23.26953125" style="49" customWidth="1"/>
    <col min="17" max="17" width="23.453125" style="48" bestFit="1" customWidth="1"/>
    <col min="18" max="18" width="18.90625" style="48" bestFit="1" customWidth="1"/>
    <col min="19" max="19" width="11.08984375" style="48" bestFit="1" customWidth="1"/>
    <col min="20" max="20" width="27.26953125" style="48" customWidth="1"/>
    <col min="21" max="21" width="8.90625" style="48" customWidth="1"/>
    <col min="22" max="16384" width="9" style="48"/>
  </cols>
  <sheetData>
    <row r="1" spans="1:19" s="35" customFormat="1" ht="22.5" customHeight="1">
      <c r="A1" s="178" t="s">
        <v>285</v>
      </c>
      <c r="B1" s="178"/>
      <c r="C1" s="178"/>
      <c r="D1" s="178"/>
      <c r="E1" s="178"/>
      <c r="F1" s="178"/>
      <c r="G1" s="178"/>
      <c r="H1" s="178"/>
      <c r="I1" s="178"/>
      <c r="J1" s="178"/>
      <c r="K1" s="178"/>
      <c r="L1" s="178"/>
      <c r="M1" s="178"/>
      <c r="N1" s="178"/>
      <c r="O1" s="178"/>
      <c r="P1" s="34" t="s">
        <v>58</v>
      </c>
    </row>
    <row r="2" spans="1:19" s="36" customFormat="1" ht="13">
      <c r="A2" s="36" t="s">
        <v>89</v>
      </c>
      <c r="F2" s="37"/>
      <c r="P2" s="38"/>
    </row>
    <row r="3" spans="1:19" s="36" customFormat="1" ht="22.5" customHeight="1">
      <c r="A3" s="39" t="s">
        <v>31</v>
      </c>
      <c r="B3" s="166"/>
      <c r="C3" s="167"/>
      <c r="D3" s="167"/>
      <c r="E3" s="168"/>
      <c r="F3" s="40"/>
      <c r="G3" s="40"/>
      <c r="H3" s="40"/>
      <c r="I3" s="40"/>
      <c r="J3" s="40"/>
      <c r="K3" s="40"/>
      <c r="L3" s="40"/>
      <c r="M3" s="41"/>
      <c r="N3" s="40" t="s">
        <v>148</v>
      </c>
      <c r="O3" s="40"/>
      <c r="P3" s="18" t="str">
        <f>IF(COUNTIF(P33:R154,"NG"),"要修正！","クリア ! ")</f>
        <v xml:space="preserve">クリア ! </v>
      </c>
      <c r="Q3" s="36" t="s">
        <v>113</v>
      </c>
      <c r="S3" s="38"/>
    </row>
    <row r="4" spans="1:19" s="36" customFormat="1" ht="22.5" customHeight="1">
      <c r="A4" s="39" t="s">
        <v>30</v>
      </c>
      <c r="B4" s="166"/>
      <c r="C4" s="167"/>
      <c r="D4" s="167"/>
      <c r="E4" s="168"/>
      <c r="F4" s="40"/>
      <c r="G4" s="40"/>
      <c r="H4" s="40"/>
      <c r="I4" s="40"/>
      <c r="J4" s="40"/>
      <c r="K4" s="40"/>
      <c r="L4" s="40"/>
      <c r="M4" s="42"/>
      <c r="N4" s="40" t="s">
        <v>145</v>
      </c>
      <c r="O4" s="40"/>
      <c r="P4" s="169" t="str">
        <f>IF(P3="要修正！","※「クリア！」になるようNG箇所を修正してください。","")</f>
        <v/>
      </c>
    </row>
    <row r="5" spans="1:19" s="36" customFormat="1" ht="22.5" customHeight="1">
      <c r="A5" s="39" t="s">
        <v>32</v>
      </c>
      <c r="B5" s="171"/>
      <c r="C5" s="167"/>
      <c r="D5" s="167"/>
      <c r="E5" s="168"/>
      <c r="F5" s="40"/>
      <c r="G5" s="40"/>
      <c r="H5" s="40"/>
      <c r="I5" s="40"/>
      <c r="J5" s="40"/>
      <c r="K5" s="40"/>
      <c r="L5" s="40"/>
      <c r="M5" s="43"/>
      <c r="N5" s="40" t="s">
        <v>146</v>
      </c>
      <c r="O5" s="40"/>
      <c r="P5" s="170"/>
    </row>
    <row r="6" spans="1:19" s="36" customFormat="1" ht="22.5" customHeight="1">
      <c r="A6" s="39" t="s">
        <v>33</v>
      </c>
      <c r="B6" s="166"/>
      <c r="C6" s="167"/>
      <c r="D6" s="167"/>
      <c r="E6" s="168"/>
      <c r="F6" s="40"/>
      <c r="G6" s="40"/>
      <c r="H6" s="40"/>
      <c r="I6" s="40"/>
      <c r="J6" s="40"/>
      <c r="K6" s="40"/>
      <c r="L6" s="40"/>
      <c r="M6" s="44"/>
      <c r="N6" s="40" t="s">
        <v>147</v>
      </c>
      <c r="O6" s="40"/>
      <c r="P6" s="45"/>
      <c r="Q6" s="46"/>
    </row>
    <row r="7" spans="1:19" s="36" customFormat="1" ht="22.5" customHeight="1">
      <c r="E7" s="47"/>
      <c r="F7" s="47"/>
      <c r="G7" s="47"/>
      <c r="H7" s="47"/>
      <c r="I7" s="47"/>
      <c r="J7" s="47"/>
      <c r="K7" s="47"/>
      <c r="L7" s="47"/>
      <c r="M7" s="47"/>
      <c r="N7" s="47"/>
      <c r="O7" s="47"/>
      <c r="P7" s="45"/>
      <c r="Q7" s="46"/>
    </row>
    <row r="8" spans="1:19" ht="22.5" customHeight="1">
      <c r="A8" s="48" t="s">
        <v>144</v>
      </c>
    </row>
    <row r="9" spans="1:19" ht="22.5" customHeight="1">
      <c r="F9" s="139" t="s">
        <v>170</v>
      </c>
      <c r="G9" s="139"/>
      <c r="H9" s="139"/>
      <c r="I9" s="139"/>
      <c r="J9" s="139" t="s">
        <v>235</v>
      </c>
      <c r="K9" s="139"/>
      <c r="L9" s="139"/>
    </row>
    <row r="10" spans="1:19" s="17" customFormat="1" ht="22.5" customHeight="1">
      <c r="A10" s="50" t="s">
        <v>118</v>
      </c>
      <c r="B10" s="50" t="s">
        <v>139</v>
      </c>
      <c r="C10" s="50" t="s">
        <v>197</v>
      </c>
      <c r="D10" s="50" t="s">
        <v>119</v>
      </c>
      <c r="E10" s="50" t="s">
        <v>6</v>
      </c>
      <c r="F10" s="53" t="s">
        <v>275</v>
      </c>
      <c r="G10" s="53" t="s">
        <v>276</v>
      </c>
      <c r="H10" s="51" t="s">
        <v>277</v>
      </c>
      <c r="I10" s="96" t="s">
        <v>150</v>
      </c>
      <c r="J10" s="51" t="s">
        <v>278</v>
      </c>
      <c r="K10" s="52" t="s">
        <v>279</v>
      </c>
      <c r="L10" s="96" t="s">
        <v>149</v>
      </c>
      <c r="M10" s="136" t="s">
        <v>243</v>
      </c>
      <c r="N10" s="136"/>
      <c r="O10" s="142"/>
      <c r="P10" s="50" t="s">
        <v>250</v>
      </c>
      <c r="Q10" s="86" t="s">
        <v>119</v>
      </c>
      <c r="S10" s="48"/>
    </row>
    <row r="11" spans="1:19" s="17" customFormat="1" ht="22.5" customHeight="1">
      <c r="A11" s="50">
        <v>1</v>
      </c>
      <c r="B11" s="54"/>
      <c r="C11" s="55"/>
      <c r="D11" s="56"/>
      <c r="E11" s="30"/>
      <c r="F11" s="6"/>
      <c r="G11" s="6"/>
      <c r="H11" s="26">
        <f>G11-F11</f>
        <v>0</v>
      </c>
      <c r="I11" s="57"/>
      <c r="J11" s="58"/>
      <c r="K11" s="25">
        <f>J11-F11</f>
        <v>0</v>
      </c>
      <c r="L11" s="59"/>
      <c r="M11" s="172"/>
      <c r="N11" s="172"/>
      <c r="O11" s="173"/>
      <c r="P11" s="60" t="s">
        <v>252</v>
      </c>
      <c r="Q11" s="91" t="s">
        <v>156</v>
      </c>
      <c r="S11" s="48"/>
    </row>
    <row r="12" spans="1:19" s="17" customFormat="1" ht="22.5" customHeight="1">
      <c r="A12" s="50">
        <v>2</v>
      </c>
      <c r="B12" s="54"/>
      <c r="C12" s="55"/>
      <c r="D12" s="56"/>
      <c r="E12" s="30"/>
      <c r="F12" s="6"/>
      <c r="G12" s="6"/>
      <c r="H12" s="26">
        <f t="shared" ref="H12:H25" si="0">G12-F12</f>
        <v>0</v>
      </c>
      <c r="I12" s="57"/>
      <c r="J12" s="58"/>
      <c r="K12" s="25">
        <f t="shared" ref="K12:K25" si="1">J12-F12</f>
        <v>0</v>
      </c>
      <c r="L12" s="59"/>
      <c r="M12" s="172"/>
      <c r="N12" s="172"/>
      <c r="O12" s="173"/>
      <c r="P12" s="60" t="s">
        <v>251</v>
      </c>
      <c r="Q12" s="91" t="s">
        <v>158</v>
      </c>
      <c r="S12" s="48"/>
    </row>
    <row r="13" spans="1:19" s="17" customFormat="1" ht="22.5" customHeight="1">
      <c r="A13" s="50">
        <v>3</v>
      </c>
      <c r="B13" s="54"/>
      <c r="C13" s="55"/>
      <c r="D13" s="56"/>
      <c r="E13" s="30"/>
      <c r="F13" s="6"/>
      <c r="G13" s="6"/>
      <c r="H13" s="26">
        <f t="shared" si="0"/>
        <v>0</v>
      </c>
      <c r="I13" s="57"/>
      <c r="J13" s="58"/>
      <c r="K13" s="25">
        <f t="shared" si="1"/>
        <v>0</v>
      </c>
      <c r="L13" s="59"/>
      <c r="M13" s="172"/>
      <c r="N13" s="172"/>
      <c r="O13" s="173"/>
      <c r="P13" s="60" t="s">
        <v>253</v>
      </c>
      <c r="Q13" s="91" t="s">
        <v>157</v>
      </c>
      <c r="S13" s="48"/>
    </row>
    <row r="14" spans="1:19" s="17" customFormat="1" ht="22.5" customHeight="1">
      <c r="A14" s="50">
        <v>4</v>
      </c>
      <c r="B14" s="54"/>
      <c r="C14" s="55"/>
      <c r="D14" s="56"/>
      <c r="E14" s="30"/>
      <c r="F14" s="6"/>
      <c r="G14" s="6"/>
      <c r="H14" s="26">
        <f t="shared" si="0"/>
        <v>0</v>
      </c>
      <c r="I14" s="57"/>
      <c r="J14" s="58"/>
      <c r="K14" s="25">
        <f t="shared" si="1"/>
        <v>0</v>
      </c>
      <c r="L14" s="59"/>
      <c r="M14" s="172"/>
      <c r="N14" s="172"/>
      <c r="O14" s="173"/>
      <c r="P14" s="60" t="s">
        <v>254</v>
      </c>
      <c r="S14" s="48"/>
    </row>
    <row r="15" spans="1:19" s="17" customFormat="1" ht="22.5" customHeight="1">
      <c r="A15" s="50">
        <v>5</v>
      </c>
      <c r="B15" s="54"/>
      <c r="C15" s="55"/>
      <c r="D15" s="56"/>
      <c r="E15" s="30"/>
      <c r="F15" s="6"/>
      <c r="G15" s="6"/>
      <c r="H15" s="26">
        <f t="shared" si="0"/>
        <v>0</v>
      </c>
      <c r="I15" s="57"/>
      <c r="J15" s="58"/>
      <c r="K15" s="25">
        <f t="shared" si="1"/>
        <v>0</v>
      </c>
      <c r="L15" s="59"/>
      <c r="M15" s="172"/>
      <c r="N15" s="172"/>
      <c r="O15" s="173"/>
      <c r="P15" s="60" t="s">
        <v>255</v>
      </c>
      <c r="Q15" s="61"/>
      <c r="S15" s="48"/>
    </row>
    <row r="16" spans="1:19" s="17" customFormat="1" ht="22.5" customHeight="1">
      <c r="A16" s="50">
        <v>6</v>
      </c>
      <c r="B16" s="54"/>
      <c r="C16" s="55"/>
      <c r="D16" s="56"/>
      <c r="E16" s="30"/>
      <c r="F16" s="6"/>
      <c r="G16" s="62"/>
      <c r="H16" s="26">
        <f t="shared" si="0"/>
        <v>0</v>
      </c>
      <c r="I16" s="57"/>
      <c r="J16" s="58"/>
      <c r="K16" s="25">
        <f t="shared" si="1"/>
        <v>0</v>
      </c>
      <c r="L16" s="59"/>
      <c r="M16" s="172"/>
      <c r="N16" s="172"/>
      <c r="O16" s="173"/>
      <c r="P16" s="60" t="s">
        <v>256</v>
      </c>
      <c r="Q16" s="61"/>
      <c r="S16" s="48"/>
    </row>
    <row r="17" spans="1:22" s="17" customFormat="1" ht="22.5" customHeight="1">
      <c r="A17" s="50">
        <v>7</v>
      </c>
      <c r="B17" s="54"/>
      <c r="C17" s="55"/>
      <c r="D17" s="56"/>
      <c r="E17" s="30"/>
      <c r="F17" s="6"/>
      <c r="G17" s="6"/>
      <c r="H17" s="26">
        <f t="shared" si="0"/>
        <v>0</v>
      </c>
      <c r="I17" s="57"/>
      <c r="J17" s="58"/>
      <c r="K17" s="25">
        <f t="shared" si="1"/>
        <v>0</v>
      </c>
      <c r="L17" s="59"/>
      <c r="M17" s="172"/>
      <c r="N17" s="172"/>
      <c r="O17" s="173"/>
      <c r="P17" s="60" t="s">
        <v>257</v>
      </c>
      <c r="Q17" s="61"/>
      <c r="S17" s="48"/>
    </row>
    <row r="18" spans="1:22" s="17" customFormat="1" ht="22.5" customHeight="1">
      <c r="A18" s="50">
        <v>8</v>
      </c>
      <c r="B18" s="54"/>
      <c r="C18" s="55"/>
      <c r="D18" s="56"/>
      <c r="E18" s="30"/>
      <c r="F18" s="6"/>
      <c r="G18" s="6"/>
      <c r="H18" s="26">
        <f t="shared" si="0"/>
        <v>0</v>
      </c>
      <c r="I18" s="57"/>
      <c r="J18" s="58"/>
      <c r="K18" s="25">
        <f t="shared" si="1"/>
        <v>0</v>
      </c>
      <c r="L18" s="59"/>
      <c r="M18" s="172"/>
      <c r="N18" s="172"/>
      <c r="O18" s="173"/>
      <c r="P18" s="60" t="s">
        <v>258</v>
      </c>
      <c r="Q18" s="61"/>
      <c r="S18" s="48"/>
    </row>
    <row r="19" spans="1:22" ht="22.5" customHeight="1">
      <c r="A19" s="50">
        <v>9</v>
      </c>
      <c r="B19" s="54"/>
      <c r="C19" s="24"/>
      <c r="D19" s="56"/>
      <c r="E19" s="2"/>
      <c r="F19" s="31"/>
      <c r="G19" s="31"/>
      <c r="H19" s="26">
        <f t="shared" si="0"/>
        <v>0</v>
      </c>
      <c r="I19" s="19"/>
      <c r="J19" s="28"/>
      <c r="K19" s="25">
        <f t="shared" si="1"/>
        <v>0</v>
      </c>
      <c r="L19" s="23"/>
      <c r="M19" s="172"/>
      <c r="N19" s="172"/>
      <c r="O19" s="172"/>
      <c r="P19" s="17"/>
      <c r="Q19" s="61"/>
    </row>
    <row r="20" spans="1:22" ht="22.5" customHeight="1">
      <c r="A20" s="50">
        <v>10</v>
      </c>
      <c r="B20" s="54"/>
      <c r="C20" s="24"/>
      <c r="D20" s="56"/>
      <c r="E20" s="2"/>
      <c r="F20" s="31"/>
      <c r="G20" s="31"/>
      <c r="H20" s="26">
        <f t="shared" si="0"/>
        <v>0</v>
      </c>
      <c r="I20" s="19"/>
      <c r="J20" s="28"/>
      <c r="K20" s="25">
        <f t="shared" si="1"/>
        <v>0</v>
      </c>
      <c r="L20" s="23"/>
      <c r="M20" s="172"/>
      <c r="N20" s="172"/>
      <c r="O20" s="172"/>
      <c r="P20" s="17"/>
      <c r="Q20" s="61"/>
    </row>
    <row r="21" spans="1:22" ht="22.5" customHeight="1">
      <c r="A21" s="50">
        <v>11</v>
      </c>
      <c r="B21" s="54"/>
      <c r="C21" s="24"/>
      <c r="D21" s="56"/>
      <c r="E21" s="2"/>
      <c r="F21" s="31"/>
      <c r="G21" s="31"/>
      <c r="H21" s="26">
        <f t="shared" si="0"/>
        <v>0</v>
      </c>
      <c r="I21" s="19"/>
      <c r="J21" s="28"/>
      <c r="K21" s="25">
        <f t="shared" si="1"/>
        <v>0</v>
      </c>
      <c r="L21" s="23"/>
      <c r="M21" s="172"/>
      <c r="N21" s="172"/>
      <c r="O21" s="172"/>
      <c r="P21" s="17"/>
      <c r="Q21" s="61"/>
    </row>
    <row r="22" spans="1:22" ht="22.5" customHeight="1">
      <c r="A22" s="50">
        <v>12</v>
      </c>
      <c r="B22" s="54"/>
      <c r="C22" s="24"/>
      <c r="D22" s="56"/>
      <c r="E22" s="2"/>
      <c r="F22" s="31"/>
      <c r="G22" s="31"/>
      <c r="H22" s="26">
        <f t="shared" si="0"/>
        <v>0</v>
      </c>
      <c r="I22" s="19"/>
      <c r="J22" s="28"/>
      <c r="K22" s="25">
        <f t="shared" si="1"/>
        <v>0</v>
      </c>
      <c r="L22" s="23"/>
      <c r="M22" s="172"/>
      <c r="N22" s="172"/>
      <c r="O22" s="172"/>
      <c r="P22" s="17"/>
      <c r="Q22" s="61"/>
    </row>
    <row r="23" spans="1:22" ht="22.5" customHeight="1">
      <c r="A23" s="50">
        <v>13</v>
      </c>
      <c r="B23" s="54"/>
      <c r="C23" s="24"/>
      <c r="D23" s="56"/>
      <c r="E23" s="2"/>
      <c r="F23" s="31"/>
      <c r="G23" s="31"/>
      <c r="H23" s="26">
        <f t="shared" si="0"/>
        <v>0</v>
      </c>
      <c r="I23" s="19"/>
      <c r="J23" s="28"/>
      <c r="K23" s="25">
        <f t="shared" si="1"/>
        <v>0</v>
      </c>
      <c r="L23" s="23"/>
      <c r="M23" s="172"/>
      <c r="N23" s="172"/>
      <c r="O23" s="172"/>
      <c r="P23" s="17"/>
      <c r="Q23" s="61"/>
    </row>
    <row r="24" spans="1:22" ht="22.5" customHeight="1">
      <c r="A24" s="50">
        <v>14</v>
      </c>
      <c r="B24" s="54"/>
      <c r="C24" s="24"/>
      <c r="D24" s="56"/>
      <c r="E24" s="2"/>
      <c r="F24" s="31"/>
      <c r="G24" s="31"/>
      <c r="H24" s="26">
        <f t="shared" si="0"/>
        <v>0</v>
      </c>
      <c r="I24" s="19"/>
      <c r="J24" s="28"/>
      <c r="K24" s="25">
        <f t="shared" si="1"/>
        <v>0</v>
      </c>
      <c r="L24" s="23"/>
      <c r="M24" s="172"/>
      <c r="N24" s="172"/>
      <c r="O24" s="172"/>
      <c r="P24" s="17"/>
      <c r="Q24" s="61"/>
    </row>
    <row r="25" spans="1:22" ht="22.5" customHeight="1">
      <c r="A25" s="50">
        <v>15</v>
      </c>
      <c r="B25" s="54"/>
      <c r="C25" s="24"/>
      <c r="D25" s="56"/>
      <c r="E25" s="2"/>
      <c r="F25" s="31"/>
      <c r="G25" s="31"/>
      <c r="H25" s="26">
        <f t="shared" si="0"/>
        <v>0</v>
      </c>
      <c r="I25" s="19"/>
      <c r="J25" s="28"/>
      <c r="K25" s="25">
        <f t="shared" si="1"/>
        <v>0</v>
      </c>
      <c r="L25" s="23"/>
      <c r="M25" s="172"/>
      <c r="N25" s="172"/>
      <c r="O25" s="172"/>
      <c r="P25" s="17"/>
      <c r="Q25" s="61"/>
    </row>
    <row r="26" spans="1:22" ht="22.5" customHeight="1">
      <c r="A26" s="50" t="s">
        <v>0</v>
      </c>
      <c r="B26" s="63"/>
      <c r="C26" s="25">
        <f>SUM(C11:C25)</f>
        <v>0</v>
      </c>
      <c r="D26" s="64"/>
      <c r="E26" s="50" t="s">
        <v>233</v>
      </c>
      <c r="F26" s="27">
        <f>SUMIF(D11:D25,"野菜",F11:F25)+SUMIF(D11:D25,"果樹",F11:F25)</f>
        <v>0</v>
      </c>
      <c r="G26" s="27">
        <f>SUMIF(D11:D25,"野菜",G11:G25)+SUMIF(D11:D25,"果樹",G11:G25)</f>
        <v>0</v>
      </c>
      <c r="H26" s="27">
        <f>SUMIF(D11:D25,"野菜",H11:H25)+SUMIF(D11:D25,"果樹",H11:H25)</f>
        <v>0</v>
      </c>
      <c r="I26" s="101" t="str">
        <f>IFERROR(ROUND((H26/F26)*100,1),"")</f>
        <v/>
      </c>
      <c r="J26" s="25">
        <f>SUMIF(D11:D25,"野菜",J11:J25)+SUMIF(D11:D25,"果樹",J11:J25)</f>
        <v>0</v>
      </c>
      <c r="K26" s="25">
        <f>SUMIF(D11:D25,"野菜",K11:K25)+SUMIF(D11:D25,"果樹",K11:K25)</f>
        <v>0</v>
      </c>
      <c r="L26" s="99" t="str">
        <f>IFERROR(ROUND((K26/F26)*100,1),"")</f>
        <v/>
      </c>
      <c r="N26" s="179"/>
      <c r="O26" s="179"/>
      <c r="P26" s="48"/>
    </row>
    <row r="27" spans="1:22" ht="22.5" customHeight="1">
      <c r="A27" s="17"/>
      <c r="B27" s="17"/>
      <c r="C27" s="17" t="s">
        <v>236</v>
      </c>
      <c r="D27" s="56"/>
      <c r="E27" s="50" t="s">
        <v>157</v>
      </c>
      <c r="F27" s="27">
        <f>SUMIF(D10:D24,"花き",F10:F24)</f>
        <v>0</v>
      </c>
      <c r="G27" s="27">
        <f>SUMIF(D10:D24,"花き",G10:G24)</f>
        <v>0</v>
      </c>
      <c r="H27" s="27">
        <f>SUMIF(D10:D24,"花き",H10:H24)</f>
        <v>0</v>
      </c>
      <c r="I27" s="101" t="str">
        <f>IFERROR(ROUND((H27/F27)*100,1),"")</f>
        <v/>
      </c>
      <c r="J27" s="25">
        <f>SUMIF(D10:D25,"花き",J10:J25)</f>
        <v>0</v>
      </c>
      <c r="K27" s="25">
        <f>SUMIF(D10:D24,"花き",K10:K24)</f>
        <v>0</v>
      </c>
      <c r="L27" s="99" t="str">
        <f>IFERROR(ROUND((K27/F27)*100,1),"")</f>
        <v/>
      </c>
      <c r="N27" s="17"/>
      <c r="O27" s="17"/>
      <c r="P27" s="48"/>
    </row>
    <row r="28" spans="1:22" ht="22.5" customHeight="1">
      <c r="A28" s="17"/>
      <c r="B28" s="17"/>
      <c r="C28" s="17"/>
      <c r="D28" s="65"/>
      <c r="E28" s="65"/>
      <c r="F28" s="65"/>
      <c r="G28" s="65"/>
      <c r="H28" s="65"/>
      <c r="I28" s="65"/>
      <c r="J28" s="65"/>
      <c r="K28" s="65"/>
      <c r="L28" s="65"/>
      <c r="M28" s="17"/>
      <c r="N28" s="17"/>
      <c r="O28" s="17"/>
      <c r="P28" s="48"/>
    </row>
    <row r="29" spans="1:22" ht="22.5" customHeight="1">
      <c r="A29" s="94" t="s">
        <v>124</v>
      </c>
      <c r="P29" s="48"/>
    </row>
    <row r="30" spans="1:22" ht="22.5" customHeight="1">
      <c r="A30" s="66" t="s">
        <v>125</v>
      </c>
      <c r="C30" s="67"/>
      <c r="P30" s="48"/>
    </row>
    <row r="31" spans="1:22" s="61" customFormat="1" ht="22.5" customHeight="1">
      <c r="A31" s="162" t="s">
        <v>217</v>
      </c>
      <c r="B31" s="160" t="s">
        <v>67</v>
      </c>
      <c r="C31" s="150" t="s">
        <v>286</v>
      </c>
      <c r="D31" s="150"/>
      <c r="E31" s="150"/>
      <c r="F31" s="150"/>
      <c r="G31" s="160" t="s">
        <v>38</v>
      </c>
      <c r="H31" s="144" t="s">
        <v>47</v>
      </c>
      <c r="I31" s="145"/>
      <c r="J31" s="145"/>
      <c r="K31" s="146"/>
      <c r="L31" s="144" t="s">
        <v>216</v>
      </c>
      <c r="M31" s="145"/>
      <c r="N31" s="145"/>
      <c r="O31" s="146"/>
      <c r="P31" s="48" t="s">
        <v>96</v>
      </c>
      <c r="Q31" s="48" t="s">
        <v>96</v>
      </c>
      <c r="S31" s="48"/>
    </row>
    <row r="32" spans="1:22" s="70" customFormat="1" ht="22.5" customHeight="1">
      <c r="A32" s="161"/>
      <c r="B32" s="161"/>
      <c r="C32" s="68" t="s">
        <v>215</v>
      </c>
      <c r="D32" s="150" t="s">
        <v>120</v>
      </c>
      <c r="E32" s="150"/>
      <c r="F32" s="68" t="s">
        <v>15</v>
      </c>
      <c r="G32" s="161"/>
      <c r="H32" s="69" t="s">
        <v>29</v>
      </c>
      <c r="I32" s="69" t="s">
        <v>28</v>
      </c>
      <c r="J32" s="68" t="s">
        <v>18</v>
      </c>
      <c r="K32" s="68" t="s">
        <v>19</v>
      </c>
      <c r="L32" s="53" t="s">
        <v>109</v>
      </c>
      <c r="M32" s="53" t="s">
        <v>110</v>
      </c>
      <c r="N32" s="53" t="s">
        <v>111</v>
      </c>
      <c r="O32" s="53" t="s">
        <v>112</v>
      </c>
      <c r="P32" s="70" t="s">
        <v>104</v>
      </c>
      <c r="Q32" s="70" t="s">
        <v>116</v>
      </c>
      <c r="R32" s="70" t="s">
        <v>115</v>
      </c>
      <c r="S32" s="48"/>
      <c r="T32" s="71" t="s">
        <v>67</v>
      </c>
      <c r="U32" s="98" t="s">
        <v>153</v>
      </c>
      <c r="V32" s="61"/>
    </row>
    <row r="33" spans="1:22" ht="22.5" customHeight="1">
      <c r="A33" s="6"/>
      <c r="B33" s="9"/>
      <c r="C33" s="72"/>
      <c r="D33" s="152"/>
      <c r="E33" s="152"/>
      <c r="F33" s="15"/>
      <c r="G33" s="7"/>
      <c r="H33" s="6"/>
      <c r="I33" s="21"/>
      <c r="J33" s="7" t="s">
        <v>1</v>
      </c>
      <c r="K33" s="8" t="s">
        <v>1</v>
      </c>
      <c r="L33" s="1"/>
      <c r="M33" s="1"/>
      <c r="N33" s="1"/>
      <c r="O33" s="20">
        <f>L33-(M33+N33)</f>
        <v>0</v>
      </c>
      <c r="P33" s="29" t="str">
        <f>IF(OR(G33="新規",G33="追加",G33=""),"OK",(IF(AND(H33="",I33=""),"NG","OK")))</f>
        <v>OK</v>
      </c>
      <c r="Q33" s="10" t="str">
        <f>IF(OR(G33="新規",G33="追加",G33=""),"OK",(IF(OR(AND(J33="",K33=""),AND(J33="",K33="□"),AND(J33="□",K33=""),AND(J33="□",K33="□")),"NG","OK")))</f>
        <v>OK</v>
      </c>
      <c r="R33" s="10" t="str">
        <f>IF(OR(AND(C33&lt;&gt;"",D33&lt;&gt;"",F33&lt;&gt;"",G33&lt;&gt;""),(C33="")),"OK","NG")</f>
        <v>OK</v>
      </c>
      <c r="T33" s="71" t="s">
        <v>65</v>
      </c>
      <c r="U33" s="74" t="s">
        <v>154</v>
      </c>
      <c r="V33" s="61"/>
    </row>
    <row r="34" spans="1:22" ht="22.5" customHeight="1">
      <c r="A34" s="6"/>
      <c r="B34" s="9"/>
      <c r="C34" s="72"/>
      <c r="D34" s="152"/>
      <c r="E34" s="152"/>
      <c r="F34" s="15"/>
      <c r="G34" s="7"/>
      <c r="H34" s="6"/>
      <c r="I34" s="21"/>
      <c r="J34" s="7" t="s">
        <v>1</v>
      </c>
      <c r="K34" s="8" t="s">
        <v>1</v>
      </c>
      <c r="L34" s="1"/>
      <c r="M34" s="1"/>
      <c r="N34" s="1"/>
      <c r="O34" s="20">
        <f t="shared" ref="O34:O39" si="2">L34-(M34+N34)</f>
        <v>0</v>
      </c>
      <c r="P34" s="29" t="str">
        <f t="shared" ref="P34:P39" si="3">IF(OR(G34="新規",G34="追加",G34=""),"OK",(IF(AND(H34="",I34=""),"NG","OK")))</f>
        <v>OK</v>
      </c>
      <c r="Q34" s="10" t="str">
        <f t="shared" ref="Q34:Q39" si="4">IF(OR(G34="新規",G34="追加",G34=""),"OK",(IF(OR(AND(J34="",K34=""),AND(J34="",K34="□"),AND(J34="□",K34=""),AND(J34="□",K34="□")),"NG","OK")))</f>
        <v>OK</v>
      </c>
      <c r="R34" s="10" t="str">
        <f t="shared" ref="R34:R39" si="5">IF(OR(AND(C34&lt;&gt;"",D34&lt;&gt;"",F34&lt;&gt;"",G34&lt;&gt;""),(C34="")),"OK","NG")</f>
        <v>OK</v>
      </c>
      <c r="T34" s="97" t="s">
        <v>66</v>
      </c>
      <c r="U34" s="75" t="s">
        <v>155</v>
      </c>
      <c r="V34" s="61"/>
    </row>
    <row r="35" spans="1:22" ht="22.5" customHeight="1">
      <c r="A35" s="6"/>
      <c r="B35" s="9"/>
      <c r="C35" s="72"/>
      <c r="D35" s="152"/>
      <c r="E35" s="152"/>
      <c r="F35" s="15"/>
      <c r="G35" s="7"/>
      <c r="H35" s="6"/>
      <c r="I35" s="21"/>
      <c r="J35" s="7" t="s">
        <v>1</v>
      </c>
      <c r="K35" s="8" t="s">
        <v>1</v>
      </c>
      <c r="L35" s="1"/>
      <c r="M35" s="1"/>
      <c r="N35" s="1"/>
      <c r="O35" s="20">
        <f t="shared" si="2"/>
        <v>0</v>
      </c>
      <c r="P35" s="29" t="str">
        <f t="shared" si="3"/>
        <v>OK</v>
      </c>
      <c r="Q35" s="10" t="str">
        <f t="shared" si="4"/>
        <v>OK</v>
      </c>
      <c r="R35" s="10" t="str">
        <f t="shared" si="5"/>
        <v>OK</v>
      </c>
      <c r="T35" s="94"/>
      <c r="U35" s="75" t="s">
        <v>214</v>
      </c>
      <c r="V35" s="61"/>
    </row>
    <row r="36" spans="1:22" ht="22.5" customHeight="1">
      <c r="A36" s="6"/>
      <c r="B36" s="9"/>
      <c r="C36" s="72"/>
      <c r="D36" s="152"/>
      <c r="E36" s="152"/>
      <c r="F36" s="15"/>
      <c r="G36" s="7"/>
      <c r="H36" s="6"/>
      <c r="I36" s="21"/>
      <c r="J36" s="7" t="s">
        <v>1</v>
      </c>
      <c r="K36" s="8" t="s">
        <v>1</v>
      </c>
      <c r="L36" s="1"/>
      <c r="M36" s="1"/>
      <c r="N36" s="1"/>
      <c r="O36" s="20">
        <f t="shared" si="2"/>
        <v>0</v>
      </c>
      <c r="P36" s="29" t="str">
        <f t="shared" si="3"/>
        <v>OK</v>
      </c>
      <c r="Q36" s="10" t="str">
        <f t="shared" si="4"/>
        <v>OK</v>
      </c>
      <c r="R36" s="10" t="str">
        <f t="shared" si="5"/>
        <v>OK</v>
      </c>
      <c r="T36" s="94"/>
      <c r="U36" s="92" t="s">
        <v>13</v>
      </c>
      <c r="V36" s="61"/>
    </row>
    <row r="37" spans="1:22" ht="22.5" customHeight="1">
      <c r="A37" s="6"/>
      <c r="B37" s="9"/>
      <c r="C37" s="72"/>
      <c r="D37" s="152"/>
      <c r="E37" s="152"/>
      <c r="F37" s="16"/>
      <c r="G37" s="7"/>
      <c r="H37" s="6"/>
      <c r="I37" s="21"/>
      <c r="J37" s="7" t="s">
        <v>1</v>
      </c>
      <c r="K37" s="8" t="s">
        <v>1</v>
      </c>
      <c r="L37" s="1"/>
      <c r="M37" s="1"/>
      <c r="N37" s="1"/>
      <c r="O37" s="20">
        <f t="shared" si="2"/>
        <v>0</v>
      </c>
      <c r="P37" s="29" t="str">
        <f t="shared" si="3"/>
        <v>OK</v>
      </c>
      <c r="Q37" s="10" t="str">
        <f t="shared" si="4"/>
        <v>OK</v>
      </c>
      <c r="R37" s="10" t="str">
        <f t="shared" si="5"/>
        <v>OK</v>
      </c>
    </row>
    <row r="38" spans="1:22" ht="22.5" customHeight="1">
      <c r="A38" s="6"/>
      <c r="B38" s="9"/>
      <c r="C38" s="72"/>
      <c r="D38" s="152"/>
      <c r="E38" s="152"/>
      <c r="F38" s="15"/>
      <c r="G38" s="7"/>
      <c r="H38" s="6"/>
      <c r="I38" s="21"/>
      <c r="J38" s="7" t="s">
        <v>1</v>
      </c>
      <c r="K38" s="8" t="s">
        <v>1</v>
      </c>
      <c r="L38" s="1"/>
      <c r="M38" s="1"/>
      <c r="N38" s="1"/>
      <c r="O38" s="20">
        <f t="shared" si="2"/>
        <v>0</v>
      </c>
      <c r="P38" s="29" t="str">
        <f t="shared" si="3"/>
        <v>OK</v>
      </c>
      <c r="Q38" s="10" t="str">
        <f t="shared" si="4"/>
        <v>OK</v>
      </c>
      <c r="R38" s="10" t="str">
        <f t="shared" si="5"/>
        <v>OK</v>
      </c>
    </row>
    <row r="39" spans="1:22" ht="22.5" customHeight="1">
      <c r="A39" s="6"/>
      <c r="B39" s="9"/>
      <c r="C39" s="72"/>
      <c r="D39" s="152"/>
      <c r="E39" s="152"/>
      <c r="F39" s="15"/>
      <c r="G39" s="7"/>
      <c r="H39" s="6"/>
      <c r="I39" s="21"/>
      <c r="J39" s="7" t="s">
        <v>1</v>
      </c>
      <c r="K39" s="8" t="s">
        <v>1</v>
      </c>
      <c r="L39" s="1"/>
      <c r="M39" s="1"/>
      <c r="N39" s="1"/>
      <c r="O39" s="20">
        <f t="shared" si="2"/>
        <v>0</v>
      </c>
      <c r="P39" s="29" t="str">
        <f t="shared" si="3"/>
        <v>OK</v>
      </c>
      <c r="Q39" s="10" t="str">
        <f t="shared" si="4"/>
        <v>OK</v>
      </c>
      <c r="R39" s="10" t="str">
        <f t="shared" si="5"/>
        <v>OK</v>
      </c>
    </row>
    <row r="40" spans="1:22" ht="22.5" customHeight="1">
      <c r="A40" s="12"/>
      <c r="B40" s="13"/>
      <c r="C40" s="14"/>
      <c r="D40" s="13"/>
      <c r="E40" s="14"/>
      <c r="F40" s="14"/>
      <c r="G40" s="13"/>
      <c r="H40" s="13"/>
      <c r="I40" s="12"/>
      <c r="J40" s="12"/>
      <c r="K40" s="68" t="s">
        <v>137</v>
      </c>
      <c r="L40" s="27">
        <f>SUM(L33:L39)</f>
        <v>0</v>
      </c>
      <c r="M40" s="27">
        <f t="shared" ref="M40:N40" si="6">SUM(M33:M39)</f>
        <v>0</v>
      </c>
      <c r="N40" s="27">
        <f t="shared" si="6"/>
        <v>0</v>
      </c>
      <c r="O40" s="27">
        <f>L40-(M40+N40)</f>
        <v>0</v>
      </c>
      <c r="P40" s="76"/>
      <c r="Q40" s="77"/>
      <c r="R40" s="77"/>
    </row>
    <row r="41" spans="1:22" ht="22.5" customHeight="1">
      <c r="A41" s="48" t="s">
        <v>126</v>
      </c>
      <c r="B41" s="13"/>
      <c r="C41" s="14"/>
      <c r="D41" s="13"/>
      <c r="E41" s="14"/>
      <c r="F41" s="14"/>
      <c r="G41" s="13"/>
      <c r="H41" s="13"/>
      <c r="I41" s="12"/>
      <c r="J41" s="12"/>
      <c r="K41" s="12"/>
      <c r="L41" s="12"/>
      <c r="M41" s="12"/>
      <c r="N41" s="12"/>
      <c r="O41" s="12"/>
      <c r="P41" s="76"/>
      <c r="Q41" s="77"/>
      <c r="R41" s="77"/>
    </row>
    <row r="42" spans="1:22" ht="22.5" customHeight="1">
      <c r="A42" s="162" t="s">
        <v>217</v>
      </c>
      <c r="B42" s="160" t="s">
        <v>67</v>
      </c>
      <c r="C42" s="150" t="s">
        <v>286</v>
      </c>
      <c r="D42" s="150"/>
      <c r="E42" s="150"/>
      <c r="F42" s="150"/>
      <c r="G42" s="160" t="s">
        <v>38</v>
      </c>
      <c r="H42" s="144" t="s">
        <v>47</v>
      </c>
      <c r="I42" s="145"/>
      <c r="J42" s="145"/>
      <c r="K42" s="146"/>
      <c r="L42" s="144" t="s">
        <v>216</v>
      </c>
      <c r="M42" s="145"/>
      <c r="N42" s="145"/>
      <c r="O42" s="146"/>
      <c r="P42" s="48" t="s">
        <v>96</v>
      </c>
      <c r="Q42" s="48" t="s">
        <v>96</v>
      </c>
      <c r="R42" s="61"/>
    </row>
    <row r="43" spans="1:22" ht="22.5" customHeight="1">
      <c r="A43" s="161"/>
      <c r="B43" s="161"/>
      <c r="C43" s="68" t="s">
        <v>215</v>
      </c>
      <c r="D43" s="150" t="s">
        <v>120</v>
      </c>
      <c r="E43" s="150"/>
      <c r="F43" s="68" t="s">
        <v>15</v>
      </c>
      <c r="G43" s="161"/>
      <c r="H43" s="69" t="s">
        <v>29</v>
      </c>
      <c r="I43" s="69" t="s">
        <v>28</v>
      </c>
      <c r="J43" s="68" t="s">
        <v>18</v>
      </c>
      <c r="K43" s="68" t="s">
        <v>19</v>
      </c>
      <c r="L43" s="53" t="s">
        <v>109</v>
      </c>
      <c r="M43" s="53" t="s">
        <v>110</v>
      </c>
      <c r="N43" s="53" t="s">
        <v>111</v>
      </c>
      <c r="O43" s="53" t="s">
        <v>112</v>
      </c>
      <c r="P43" s="70" t="s">
        <v>104</v>
      </c>
      <c r="Q43" s="70" t="s">
        <v>116</v>
      </c>
      <c r="R43" s="70" t="s">
        <v>115</v>
      </c>
      <c r="T43" s="98" t="s">
        <v>153</v>
      </c>
    </row>
    <row r="44" spans="1:22" ht="22.5" customHeight="1">
      <c r="A44" s="6"/>
      <c r="B44" s="9"/>
      <c r="C44" s="72"/>
      <c r="D44" s="152"/>
      <c r="E44" s="152"/>
      <c r="F44" s="15"/>
      <c r="G44" s="7"/>
      <c r="H44" s="6"/>
      <c r="I44" s="21"/>
      <c r="J44" s="7" t="s">
        <v>1</v>
      </c>
      <c r="K44" s="8" t="s">
        <v>1</v>
      </c>
      <c r="L44" s="1"/>
      <c r="M44" s="1"/>
      <c r="N44" s="1"/>
      <c r="O44" s="20">
        <f>L44-(M44+N44)</f>
        <v>0</v>
      </c>
      <c r="P44" s="29" t="str">
        <f t="shared" ref="P44:P50" si="7">IF(OR(G44="新規",G44="追加",G44=""),"OK",(IF(AND(H44="",I44=""),"NG","OK")))</f>
        <v>OK</v>
      </c>
      <c r="Q44" s="10" t="str">
        <f t="shared" ref="Q44:Q50" si="8">IF(OR(G44="新規",G44="追加",G44=""),"OK",(IF(OR(AND(J44="",K44=""),AND(J44="",K44="□"),AND(J44="□",K44=""),AND(J44="□",K44="□")),"NG","OK")))</f>
        <v>OK</v>
      </c>
      <c r="R44" s="10" t="str">
        <f t="shared" ref="R44:R50" si="9">IF(OR(AND(C44&lt;&gt;"",D44&lt;&gt;"",F44&lt;&gt;"",G44&lt;&gt;""),(C44="")),"OK","NG")</f>
        <v>OK</v>
      </c>
      <c r="T44" s="78" t="s">
        <v>7</v>
      </c>
    </row>
    <row r="45" spans="1:22" ht="22.5" customHeight="1">
      <c r="A45" s="6"/>
      <c r="B45" s="9"/>
      <c r="C45" s="72"/>
      <c r="D45" s="152"/>
      <c r="E45" s="152"/>
      <c r="F45" s="15"/>
      <c r="G45" s="7"/>
      <c r="H45" s="6"/>
      <c r="I45" s="21"/>
      <c r="J45" s="7" t="s">
        <v>1</v>
      </c>
      <c r="K45" s="8" t="s">
        <v>1</v>
      </c>
      <c r="L45" s="1"/>
      <c r="M45" s="1"/>
      <c r="N45" s="1"/>
      <c r="O45" s="20">
        <f t="shared" ref="O45:O50" si="10">L45-(M45+N45)</f>
        <v>0</v>
      </c>
      <c r="P45" s="29" t="str">
        <f t="shared" si="7"/>
        <v>OK</v>
      </c>
      <c r="Q45" s="10" t="str">
        <f t="shared" si="8"/>
        <v>OK</v>
      </c>
      <c r="R45" s="10" t="str">
        <f t="shared" si="9"/>
        <v>OK</v>
      </c>
      <c r="T45" s="79" t="s">
        <v>214</v>
      </c>
    </row>
    <row r="46" spans="1:22" ht="22.5" customHeight="1">
      <c r="A46" s="6"/>
      <c r="B46" s="9"/>
      <c r="C46" s="72"/>
      <c r="D46" s="152"/>
      <c r="E46" s="152"/>
      <c r="F46" s="15"/>
      <c r="G46" s="7"/>
      <c r="H46" s="6"/>
      <c r="I46" s="21"/>
      <c r="J46" s="7" t="s">
        <v>1</v>
      </c>
      <c r="K46" s="8" t="s">
        <v>1</v>
      </c>
      <c r="L46" s="1"/>
      <c r="M46" s="1"/>
      <c r="N46" s="1"/>
      <c r="O46" s="20">
        <f t="shared" si="10"/>
        <v>0</v>
      </c>
      <c r="P46" s="29" t="str">
        <f t="shared" si="7"/>
        <v>OK</v>
      </c>
      <c r="Q46" s="10" t="str">
        <f t="shared" si="8"/>
        <v>OK</v>
      </c>
      <c r="R46" s="10" t="str">
        <f t="shared" si="9"/>
        <v>OK</v>
      </c>
      <c r="T46" s="80" t="s">
        <v>13</v>
      </c>
    </row>
    <row r="47" spans="1:22" ht="22.5" customHeight="1">
      <c r="A47" s="6"/>
      <c r="B47" s="9"/>
      <c r="C47" s="72"/>
      <c r="D47" s="152"/>
      <c r="E47" s="152"/>
      <c r="F47" s="15"/>
      <c r="G47" s="7"/>
      <c r="H47" s="6"/>
      <c r="I47" s="21"/>
      <c r="J47" s="7" t="s">
        <v>1</v>
      </c>
      <c r="K47" s="8" t="s">
        <v>1</v>
      </c>
      <c r="L47" s="1"/>
      <c r="M47" s="1"/>
      <c r="N47" s="1"/>
      <c r="O47" s="20">
        <f t="shared" si="10"/>
        <v>0</v>
      </c>
      <c r="P47" s="29" t="str">
        <f t="shared" si="7"/>
        <v>OK</v>
      </c>
      <c r="Q47" s="10" t="str">
        <f t="shared" si="8"/>
        <v>OK</v>
      </c>
      <c r="R47" s="10" t="str">
        <f t="shared" si="9"/>
        <v>OK</v>
      </c>
    </row>
    <row r="48" spans="1:22" ht="22.5" customHeight="1">
      <c r="A48" s="6"/>
      <c r="B48" s="9"/>
      <c r="C48" s="72"/>
      <c r="D48" s="152"/>
      <c r="E48" s="152"/>
      <c r="F48" s="16"/>
      <c r="G48" s="7"/>
      <c r="H48" s="6"/>
      <c r="I48" s="21"/>
      <c r="J48" s="7" t="s">
        <v>1</v>
      </c>
      <c r="K48" s="8" t="s">
        <v>1</v>
      </c>
      <c r="L48" s="1"/>
      <c r="M48" s="1"/>
      <c r="N48" s="1"/>
      <c r="O48" s="20">
        <f t="shared" si="10"/>
        <v>0</v>
      </c>
      <c r="P48" s="29" t="str">
        <f t="shared" si="7"/>
        <v>OK</v>
      </c>
      <c r="Q48" s="10" t="str">
        <f t="shared" si="8"/>
        <v>OK</v>
      </c>
      <c r="R48" s="10" t="str">
        <f t="shared" si="9"/>
        <v>OK</v>
      </c>
    </row>
    <row r="49" spans="1:20" ht="22.5" customHeight="1">
      <c r="A49" s="6"/>
      <c r="B49" s="9"/>
      <c r="C49" s="72"/>
      <c r="D49" s="152"/>
      <c r="E49" s="152"/>
      <c r="F49" s="15"/>
      <c r="G49" s="7"/>
      <c r="H49" s="6"/>
      <c r="I49" s="21"/>
      <c r="J49" s="7" t="s">
        <v>1</v>
      </c>
      <c r="K49" s="8" t="s">
        <v>1</v>
      </c>
      <c r="L49" s="1"/>
      <c r="M49" s="1"/>
      <c r="N49" s="1"/>
      <c r="O49" s="20">
        <f t="shared" si="10"/>
        <v>0</v>
      </c>
      <c r="P49" s="29" t="str">
        <f t="shared" si="7"/>
        <v>OK</v>
      </c>
      <c r="Q49" s="10" t="str">
        <f t="shared" si="8"/>
        <v>OK</v>
      </c>
      <c r="R49" s="10" t="str">
        <f t="shared" si="9"/>
        <v>OK</v>
      </c>
    </row>
    <row r="50" spans="1:20" ht="22.5" customHeight="1">
      <c r="A50" s="6"/>
      <c r="B50" s="9"/>
      <c r="C50" s="72"/>
      <c r="D50" s="152"/>
      <c r="E50" s="152"/>
      <c r="F50" s="15"/>
      <c r="G50" s="7"/>
      <c r="H50" s="6"/>
      <c r="I50" s="21"/>
      <c r="J50" s="7" t="s">
        <v>1</v>
      </c>
      <c r="K50" s="8" t="s">
        <v>1</v>
      </c>
      <c r="L50" s="1"/>
      <c r="M50" s="1"/>
      <c r="N50" s="1"/>
      <c r="O50" s="20">
        <f t="shared" si="10"/>
        <v>0</v>
      </c>
      <c r="P50" s="29" t="str">
        <f t="shared" si="7"/>
        <v>OK</v>
      </c>
      <c r="Q50" s="10" t="str">
        <f t="shared" si="8"/>
        <v>OK</v>
      </c>
      <c r="R50" s="10" t="str">
        <f t="shared" si="9"/>
        <v>OK</v>
      </c>
    </row>
    <row r="51" spans="1:20" ht="22.5" customHeight="1">
      <c r="A51" s="12"/>
      <c r="B51" s="13"/>
      <c r="C51" s="14"/>
      <c r="D51" s="13"/>
      <c r="E51" s="14"/>
      <c r="F51" s="14"/>
      <c r="G51" s="13"/>
      <c r="H51" s="13"/>
      <c r="I51" s="12"/>
      <c r="J51" s="12"/>
      <c r="K51" s="68" t="s">
        <v>137</v>
      </c>
      <c r="L51" s="27">
        <f>SUM(L44:L50)</f>
        <v>0</v>
      </c>
      <c r="M51" s="27">
        <f t="shared" ref="M51:N51" si="11">SUM(M44:M50)</f>
        <v>0</v>
      </c>
      <c r="N51" s="27">
        <f t="shared" si="11"/>
        <v>0</v>
      </c>
      <c r="O51" s="27">
        <f>L51-(M51+N51)</f>
        <v>0</v>
      </c>
      <c r="P51" s="76"/>
      <c r="Q51" s="77"/>
      <c r="R51" s="77"/>
    </row>
    <row r="52" spans="1:20" ht="22.5" customHeight="1">
      <c r="A52" s="48" t="s">
        <v>129</v>
      </c>
      <c r="B52" s="13"/>
      <c r="C52" s="14"/>
      <c r="D52" s="13"/>
      <c r="E52" s="14"/>
      <c r="F52" s="14"/>
      <c r="G52" s="13"/>
      <c r="H52" s="13"/>
      <c r="I52" s="12"/>
      <c r="J52" s="12"/>
      <c r="K52" s="12"/>
      <c r="L52" s="12"/>
      <c r="M52" s="12"/>
      <c r="N52" s="12"/>
      <c r="O52" s="12"/>
      <c r="P52" s="76"/>
      <c r="Q52" s="77"/>
      <c r="R52" s="77"/>
    </row>
    <row r="53" spans="1:20" ht="22.5" customHeight="1">
      <c r="A53" s="162" t="s">
        <v>217</v>
      </c>
      <c r="B53" s="160" t="s">
        <v>67</v>
      </c>
      <c r="C53" s="150" t="s">
        <v>286</v>
      </c>
      <c r="D53" s="150"/>
      <c r="E53" s="150"/>
      <c r="F53" s="150"/>
      <c r="G53" s="160" t="s">
        <v>38</v>
      </c>
      <c r="H53" s="144" t="s">
        <v>47</v>
      </c>
      <c r="I53" s="145"/>
      <c r="J53" s="145"/>
      <c r="K53" s="146"/>
      <c r="L53" s="144" t="s">
        <v>216</v>
      </c>
      <c r="M53" s="145"/>
      <c r="N53" s="145"/>
      <c r="O53" s="146"/>
      <c r="P53" s="48" t="s">
        <v>96</v>
      </c>
      <c r="Q53" s="48" t="s">
        <v>96</v>
      </c>
      <c r="R53" s="61"/>
    </row>
    <row r="54" spans="1:20" ht="22.5" customHeight="1">
      <c r="A54" s="161"/>
      <c r="B54" s="161"/>
      <c r="C54" s="68" t="s">
        <v>215</v>
      </c>
      <c r="D54" s="150" t="s">
        <v>120</v>
      </c>
      <c r="E54" s="150"/>
      <c r="F54" s="68" t="s">
        <v>15</v>
      </c>
      <c r="G54" s="161"/>
      <c r="H54" s="69" t="s">
        <v>29</v>
      </c>
      <c r="I54" s="69" t="s">
        <v>28</v>
      </c>
      <c r="J54" s="68" t="s">
        <v>18</v>
      </c>
      <c r="K54" s="68" t="s">
        <v>19</v>
      </c>
      <c r="L54" s="53" t="s">
        <v>109</v>
      </c>
      <c r="M54" s="53" t="s">
        <v>110</v>
      </c>
      <c r="N54" s="53" t="s">
        <v>111</v>
      </c>
      <c r="O54" s="53" t="s">
        <v>112</v>
      </c>
      <c r="P54" s="70" t="s">
        <v>104</v>
      </c>
      <c r="Q54" s="70" t="s">
        <v>116</v>
      </c>
      <c r="R54" s="70" t="s">
        <v>115</v>
      </c>
      <c r="T54" s="98" t="s">
        <v>153</v>
      </c>
    </row>
    <row r="55" spans="1:20" ht="22.5" customHeight="1">
      <c r="A55" s="6"/>
      <c r="B55" s="9"/>
      <c r="C55" s="72"/>
      <c r="D55" s="152"/>
      <c r="E55" s="152"/>
      <c r="F55" s="15"/>
      <c r="G55" s="7"/>
      <c r="H55" s="6"/>
      <c r="I55" s="6"/>
      <c r="J55" s="7" t="s">
        <v>1</v>
      </c>
      <c r="K55" s="8" t="s">
        <v>1</v>
      </c>
      <c r="L55" s="1"/>
      <c r="M55" s="1"/>
      <c r="N55" s="1"/>
      <c r="O55" s="20">
        <f>L55-(M55+N55)</f>
        <v>0</v>
      </c>
      <c r="P55" s="29" t="str">
        <f t="shared" ref="P55:P61" si="12">IF(OR(G55="新規",G55="追加",G55=""),"OK",(IF(AND(H55="",I55=""),"NG","OK")))</f>
        <v>OK</v>
      </c>
      <c r="Q55" s="10" t="str">
        <f t="shared" ref="Q55:Q61" si="13">IF(OR(G55="新規",G55="追加",G55=""),"OK",(IF(OR(AND(J55="",K55=""),AND(J55="",K55="□"),AND(J55="□",K55=""),AND(J55="□",K55="□")),"NG","OK")))</f>
        <v>OK</v>
      </c>
      <c r="R55" s="10" t="str">
        <f>IF(OR(AND(C55&lt;&gt;"",D55&lt;&gt;"",F55&lt;&gt;"",G55&lt;&gt;""),(C55="")),"OK","NG")</f>
        <v>OK</v>
      </c>
      <c r="T55" s="78" t="s">
        <v>159</v>
      </c>
    </row>
    <row r="56" spans="1:20" ht="22.5" customHeight="1">
      <c r="A56" s="6"/>
      <c r="B56" s="9"/>
      <c r="C56" s="72"/>
      <c r="D56" s="152"/>
      <c r="E56" s="152"/>
      <c r="F56" s="15"/>
      <c r="G56" s="7"/>
      <c r="H56" s="6"/>
      <c r="I56" s="6"/>
      <c r="J56" s="7" t="s">
        <v>1</v>
      </c>
      <c r="K56" s="8" t="s">
        <v>1</v>
      </c>
      <c r="L56" s="1"/>
      <c r="M56" s="1"/>
      <c r="N56" s="1"/>
      <c r="O56" s="20">
        <f t="shared" ref="O56:O61" si="14">L56-(M56+N56)</f>
        <v>0</v>
      </c>
      <c r="P56" s="29" t="str">
        <f t="shared" si="12"/>
        <v>OK</v>
      </c>
      <c r="Q56" s="10" t="str">
        <f t="shared" si="13"/>
        <v>OK</v>
      </c>
      <c r="R56" s="10" t="str">
        <f t="shared" ref="R56:R61" si="15">IF(OR(AND(C56&lt;&gt;"",D56&lt;&gt;"",F56&lt;&gt;"",G56&lt;&gt;""),(C56="")),"OK","NG")</f>
        <v>OK</v>
      </c>
      <c r="T56" s="79" t="s">
        <v>162</v>
      </c>
    </row>
    <row r="57" spans="1:20" ht="22.5" customHeight="1">
      <c r="A57" s="6"/>
      <c r="B57" s="9"/>
      <c r="C57" s="72"/>
      <c r="D57" s="152"/>
      <c r="E57" s="152"/>
      <c r="F57" s="15"/>
      <c r="G57" s="7"/>
      <c r="H57" s="6"/>
      <c r="I57" s="6"/>
      <c r="J57" s="7" t="s">
        <v>1</v>
      </c>
      <c r="K57" s="8" t="s">
        <v>1</v>
      </c>
      <c r="L57" s="1"/>
      <c r="M57" s="1"/>
      <c r="N57" s="1"/>
      <c r="O57" s="20">
        <f t="shared" si="14"/>
        <v>0</v>
      </c>
      <c r="P57" s="29" t="str">
        <f t="shared" si="12"/>
        <v>OK</v>
      </c>
      <c r="Q57" s="10" t="str">
        <f t="shared" si="13"/>
        <v>OK</v>
      </c>
      <c r="R57" s="10" t="str">
        <f t="shared" si="15"/>
        <v>OK</v>
      </c>
      <c r="T57" s="81" t="s">
        <v>214</v>
      </c>
    </row>
    <row r="58" spans="1:20" ht="22.5" customHeight="1">
      <c r="A58" s="6"/>
      <c r="B58" s="9"/>
      <c r="C58" s="72"/>
      <c r="D58" s="152"/>
      <c r="E58" s="152"/>
      <c r="F58" s="15"/>
      <c r="G58" s="7"/>
      <c r="H58" s="6"/>
      <c r="I58" s="6"/>
      <c r="J58" s="7" t="s">
        <v>1</v>
      </c>
      <c r="K58" s="8" t="s">
        <v>1</v>
      </c>
      <c r="L58" s="1"/>
      <c r="M58" s="1"/>
      <c r="N58" s="1"/>
      <c r="O58" s="20">
        <f t="shared" si="14"/>
        <v>0</v>
      </c>
      <c r="P58" s="29" t="str">
        <f t="shared" si="12"/>
        <v>OK</v>
      </c>
      <c r="Q58" s="10" t="str">
        <f t="shared" si="13"/>
        <v>OK</v>
      </c>
      <c r="R58" s="10" t="str">
        <f t="shared" si="15"/>
        <v>OK</v>
      </c>
      <c r="T58" s="80" t="s">
        <v>13</v>
      </c>
    </row>
    <row r="59" spans="1:20" ht="22.5" customHeight="1">
      <c r="A59" s="6"/>
      <c r="B59" s="9"/>
      <c r="C59" s="72"/>
      <c r="D59" s="152"/>
      <c r="E59" s="152"/>
      <c r="F59" s="16"/>
      <c r="G59" s="7"/>
      <c r="H59" s="6"/>
      <c r="I59" s="6"/>
      <c r="J59" s="7" t="s">
        <v>1</v>
      </c>
      <c r="K59" s="8" t="s">
        <v>1</v>
      </c>
      <c r="L59" s="1"/>
      <c r="M59" s="1"/>
      <c r="N59" s="1"/>
      <c r="O59" s="20">
        <f t="shared" si="14"/>
        <v>0</v>
      </c>
      <c r="P59" s="29" t="str">
        <f t="shared" si="12"/>
        <v>OK</v>
      </c>
      <c r="Q59" s="10" t="str">
        <f t="shared" si="13"/>
        <v>OK</v>
      </c>
      <c r="R59" s="10" t="str">
        <f t="shared" si="15"/>
        <v>OK</v>
      </c>
    </row>
    <row r="60" spans="1:20" ht="22.5" customHeight="1">
      <c r="A60" s="6"/>
      <c r="B60" s="9"/>
      <c r="C60" s="72"/>
      <c r="D60" s="152"/>
      <c r="E60" s="152"/>
      <c r="F60" s="15"/>
      <c r="G60" s="7"/>
      <c r="H60" s="6"/>
      <c r="I60" s="6"/>
      <c r="J60" s="7" t="s">
        <v>1</v>
      </c>
      <c r="K60" s="8" t="s">
        <v>1</v>
      </c>
      <c r="L60" s="1"/>
      <c r="M60" s="1"/>
      <c r="N60" s="1"/>
      <c r="O60" s="20">
        <f t="shared" si="14"/>
        <v>0</v>
      </c>
      <c r="P60" s="29" t="str">
        <f t="shared" si="12"/>
        <v>OK</v>
      </c>
      <c r="Q60" s="10" t="str">
        <f t="shared" si="13"/>
        <v>OK</v>
      </c>
      <c r="R60" s="10" t="str">
        <f t="shared" si="15"/>
        <v>OK</v>
      </c>
    </row>
    <row r="61" spans="1:20" ht="22.5" customHeight="1">
      <c r="A61" s="6"/>
      <c r="B61" s="9"/>
      <c r="C61" s="72"/>
      <c r="D61" s="152"/>
      <c r="E61" s="152"/>
      <c r="F61" s="15"/>
      <c r="G61" s="7"/>
      <c r="H61" s="6"/>
      <c r="I61" s="6"/>
      <c r="J61" s="7" t="s">
        <v>1</v>
      </c>
      <c r="K61" s="8" t="s">
        <v>1</v>
      </c>
      <c r="L61" s="1"/>
      <c r="M61" s="1"/>
      <c r="N61" s="1"/>
      <c r="O61" s="20">
        <f t="shared" si="14"/>
        <v>0</v>
      </c>
      <c r="P61" s="29" t="str">
        <f t="shared" si="12"/>
        <v>OK</v>
      </c>
      <c r="Q61" s="10" t="str">
        <f t="shared" si="13"/>
        <v>OK</v>
      </c>
      <c r="R61" s="10" t="str">
        <f t="shared" si="15"/>
        <v>OK</v>
      </c>
    </row>
    <row r="62" spans="1:20" ht="22.5" customHeight="1">
      <c r="A62" s="12"/>
      <c r="B62" s="13"/>
      <c r="C62" s="14"/>
      <c r="D62" s="13"/>
      <c r="E62" s="14"/>
      <c r="F62" s="14"/>
      <c r="G62" s="13"/>
      <c r="H62" s="13"/>
      <c r="I62" s="12"/>
      <c r="J62" s="12"/>
      <c r="K62" s="68" t="s">
        <v>137</v>
      </c>
      <c r="L62" s="27">
        <f>SUM(L55:L61)</f>
        <v>0</v>
      </c>
      <c r="M62" s="27">
        <f t="shared" ref="M62:N62" si="16">SUM(M55:M61)</f>
        <v>0</v>
      </c>
      <c r="N62" s="27">
        <f t="shared" si="16"/>
        <v>0</v>
      </c>
      <c r="O62" s="27">
        <f>L62-(M62+N62)</f>
        <v>0</v>
      </c>
      <c r="P62" s="76"/>
      <c r="Q62" s="77"/>
      <c r="R62" s="77"/>
    </row>
    <row r="63" spans="1:20" ht="22.5" customHeight="1">
      <c r="A63" s="48" t="s">
        <v>130</v>
      </c>
      <c r="B63" s="13"/>
      <c r="C63" s="14"/>
      <c r="D63" s="13"/>
      <c r="E63" s="14"/>
      <c r="F63" s="14"/>
      <c r="G63" s="13"/>
      <c r="H63" s="13"/>
      <c r="I63" s="12"/>
      <c r="J63" s="12"/>
      <c r="K63" s="12"/>
      <c r="L63" s="12"/>
      <c r="M63" s="12"/>
      <c r="N63" s="12"/>
      <c r="O63" s="12"/>
      <c r="P63" s="76"/>
      <c r="Q63" s="77"/>
      <c r="R63" s="77"/>
    </row>
    <row r="64" spans="1:20" ht="22.5" customHeight="1">
      <c r="A64" s="162" t="s">
        <v>217</v>
      </c>
      <c r="B64" s="160" t="s">
        <v>67</v>
      </c>
      <c r="C64" s="150" t="s">
        <v>286</v>
      </c>
      <c r="D64" s="150"/>
      <c r="E64" s="150"/>
      <c r="F64" s="150"/>
      <c r="G64" s="160" t="s">
        <v>38</v>
      </c>
      <c r="H64" s="144" t="s">
        <v>47</v>
      </c>
      <c r="I64" s="145"/>
      <c r="J64" s="145"/>
      <c r="K64" s="146"/>
      <c r="L64" s="144" t="s">
        <v>216</v>
      </c>
      <c r="M64" s="145"/>
      <c r="N64" s="145"/>
      <c r="O64" s="146"/>
      <c r="P64" s="48" t="s">
        <v>96</v>
      </c>
      <c r="Q64" s="48" t="s">
        <v>96</v>
      </c>
      <c r="R64" s="61"/>
    </row>
    <row r="65" spans="1:20" ht="22.5" customHeight="1">
      <c r="A65" s="161"/>
      <c r="B65" s="161"/>
      <c r="C65" s="68" t="s">
        <v>215</v>
      </c>
      <c r="D65" s="150" t="s">
        <v>120</v>
      </c>
      <c r="E65" s="150"/>
      <c r="F65" s="68" t="s">
        <v>15</v>
      </c>
      <c r="G65" s="161"/>
      <c r="H65" s="69" t="s">
        <v>29</v>
      </c>
      <c r="I65" s="69" t="s">
        <v>28</v>
      </c>
      <c r="J65" s="68" t="s">
        <v>18</v>
      </c>
      <c r="K65" s="68" t="s">
        <v>19</v>
      </c>
      <c r="L65" s="53" t="s">
        <v>109</v>
      </c>
      <c r="M65" s="53" t="s">
        <v>110</v>
      </c>
      <c r="N65" s="53" t="s">
        <v>111</v>
      </c>
      <c r="O65" s="53" t="s">
        <v>112</v>
      </c>
      <c r="P65" s="70" t="s">
        <v>104</v>
      </c>
      <c r="Q65" s="70" t="s">
        <v>116</v>
      </c>
      <c r="R65" s="70" t="s">
        <v>115</v>
      </c>
      <c r="T65" s="82" t="s">
        <v>153</v>
      </c>
    </row>
    <row r="66" spans="1:20" ht="22.5" customHeight="1">
      <c r="A66" s="6"/>
      <c r="B66" s="9"/>
      <c r="C66" s="72"/>
      <c r="D66" s="152"/>
      <c r="E66" s="152"/>
      <c r="F66" s="15"/>
      <c r="G66" s="7"/>
      <c r="H66" s="6"/>
      <c r="I66" s="6"/>
      <c r="J66" s="7" t="s">
        <v>1</v>
      </c>
      <c r="K66" s="8" t="s">
        <v>1</v>
      </c>
      <c r="L66" s="1"/>
      <c r="M66" s="1"/>
      <c r="N66" s="1"/>
      <c r="O66" s="20">
        <f>L66-(M66+N66)</f>
        <v>0</v>
      </c>
      <c r="P66" s="29" t="str">
        <f>IF(OR(G66="新規",G66="追加",G66=""),"OK",(IF(AND(H66="",I66=""),"NG","OK")))</f>
        <v>OK</v>
      </c>
      <c r="Q66" s="10" t="str">
        <f>IF(OR(G66="新規",G66="追加",G66=""),"OK",(IF(OR(AND(J66="",K66=""),AND(J66="",K66="□"),AND(J66="□",K66=""),AND(J66="□",K66="□")),"NG","OK")))</f>
        <v>OK</v>
      </c>
      <c r="R66" s="10" t="str">
        <f>IF(OR(AND(C66&lt;&gt;"",D66&lt;&gt;"",F66&lt;&gt;"",G66&lt;&gt;""),(C66="")),"OK","NG")</f>
        <v>OK</v>
      </c>
      <c r="T66" s="83" t="s">
        <v>271</v>
      </c>
    </row>
    <row r="67" spans="1:20" ht="22.5" customHeight="1">
      <c r="A67" s="6"/>
      <c r="B67" s="9"/>
      <c r="C67" s="72"/>
      <c r="D67" s="152"/>
      <c r="E67" s="152"/>
      <c r="F67" s="15"/>
      <c r="G67" s="7"/>
      <c r="H67" s="6"/>
      <c r="I67" s="6"/>
      <c r="J67" s="7" t="s">
        <v>1</v>
      </c>
      <c r="K67" s="8" t="s">
        <v>1</v>
      </c>
      <c r="L67" s="1"/>
      <c r="M67" s="1"/>
      <c r="N67" s="1"/>
      <c r="O67" s="20">
        <f t="shared" ref="O67:O72" si="17">L67-(M67+N67)</f>
        <v>0</v>
      </c>
      <c r="P67" s="29" t="str">
        <f>IF(OR(G67="新規",G67="追加",G67=""),"OK",(IF(AND(H67="",I67=""),"NG","OK")))</f>
        <v>OK</v>
      </c>
      <c r="Q67" s="10" t="str">
        <f t="shared" ref="Q67:Q72" si="18">IF(OR(G67="新規",G67="追加",G67=""),"OK",(IF(OR(AND(J67="",K67=""),AND(J67="",K67="□"),AND(J67="□",K67=""),AND(J67="□",K67="□")),"NG","OK")))</f>
        <v>OK</v>
      </c>
      <c r="R67" s="10" t="str">
        <f t="shared" ref="R67:R72" si="19">IF(OR(AND(C67&lt;&gt;"",D67&lt;&gt;"",F67&lt;&gt;"",G67&lt;&gt;""),(C67="")),"OK","NG")</f>
        <v>OK</v>
      </c>
      <c r="T67" s="82" t="s">
        <v>214</v>
      </c>
    </row>
    <row r="68" spans="1:20" ht="22.5" customHeight="1">
      <c r="A68" s="6"/>
      <c r="B68" s="9"/>
      <c r="C68" s="72"/>
      <c r="D68" s="152"/>
      <c r="E68" s="152"/>
      <c r="F68" s="15"/>
      <c r="G68" s="7"/>
      <c r="H68" s="6"/>
      <c r="I68" s="6"/>
      <c r="J68" s="7" t="s">
        <v>1</v>
      </c>
      <c r="K68" s="8" t="s">
        <v>1</v>
      </c>
      <c r="L68" s="1"/>
      <c r="M68" s="1"/>
      <c r="N68" s="1"/>
      <c r="O68" s="20">
        <f t="shared" si="17"/>
        <v>0</v>
      </c>
      <c r="P68" s="29" t="str">
        <f t="shared" ref="P68:P72" si="20">IF(OR(G68="新規",G68="追加",G68=""),"OK",(IF(AND(H68="",I68=""),"NG","OK")))</f>
        <v>OK</v>
      </c>
      <c r="Q68" s="10" t="str">
        <f t="shared" si="18"/>
        <v>OK</v>
      </c>
      <c r="R68" s="10" t="str">
        <f t="shared" si="19"/>
        <v>OK</v>
      </c>
      <c r="T68" s="80" t="s">
        <v>13</v>
      </c>
    </row>
    <row r="69" spans="1:20" ht="22.5" customHeight="1">
      <c r="A69" s="6"/>
      <c r="B69" s="9"/>
      <c r="C69" s="72"/>
      <c r="D69" s="152"/>
      <c r="E69" s="152"/>
      <c r="F69" s="15"/>
      <c r="G69" s="7"/>
      <c r="H69" s="6"/>
      <c r="I69" s="6"/>
      <c r="J69" s="7" t="s">
        <v>1</v>
      </c>
      <c r="K69" s="8" t="s">
        <v>1</v>
      </c>
      <c r="L69" s="1"/>
      <c r="M69" s="1"/>
      <c r="N69" s="1"/>
      <c r="O69" s="20">
        <f t="shared" si="17"/>
        <v>0</v>
      </c>
      <c r="P69" s="29" t="str">
        <f t="shared" si="20"/>
        <v>OK</v>
      </c>
      <c r="Q69" s="10" t="str">
        <f t="shared" si="18"/>
        <v>OK</v>
      </c>
      <c r="R69" s="10" t="str">
        <f t="shared" si="19"/>
        <v>OK</v>
      </c>
    </row>
    <row r="70" spans="1:20" ht="22.5" customHeight="1">
      <c r="A70" s="6"/>
      <c r="B70" s="9"/>
      <c r="C70" s="72"/>
      <c r="D70" s="152"/>
      <c r="E70" s="152"/>
      <c r="F70" s="16"/>
      <c r="G70" s="7"/>
      <c r="H70" s="6"/>
      <c r="I70" s="6"/>
      <c r="J70" s="7" t="s">
        <v>1</v>
      </c>
      <c r="K70" s="8" t="s">
        <v>1</v>
      </c>
      <c r="L70" s="1"/>
      <c r="M70" s="1"/>
      <c r="N70" s="1"/>
      <c r="O70" s="20">
        <f t="shared" si="17"/>
        <v>0</v>
      </c>
      <c r="P70" s="29" t="str">
        <f t="shared" si="20"/>
        <v>OK</v>
      </c>
      <c r="Q70" s="10" t="str">
        <f t="shared" si="18"/>
        <v>OK</v>
      </c>
      <c r="R70" s="10" t="str">
        <f t="shared" si="19"/>
        <v>OK</v>
      </c>
    </row>
    <row r="71" spans="1:20" ht="22.5" customHeight="1">
      <c r="A71" s="6"/>
      <c r="B71" s="9"/>
      <c r="C71" s="72"/>
      <c r="D71" s="152"/>
      <c r="E71" s="152"/>
      <c r="F71" s="15"/>
      <c r="G71" s="7"/>
      <c r="H71" s="6"/>
      <c r="I71" s="6"/>
      <c r="J71" s="7" t="s">
        <v>1</v>
      </c>
      <c r="K71" s="8" t="s">
        <v>1</v>
      </c>
      <c r="L71" s="1"/>
      <c r="M71" s="1"/>
      <c r="N71" s="1"/>
      <c r="O71" s="20">
        <f t="shared" si="17"/>
        <v>0</v>
      </c>
      <c r="P71" s="29" t="str">
        <f t="shared" si="20"/>
        <v>OK</v>
      </c>
      <c r="Q71" s="10" t="str">
        <f t="shared" si="18"/>
        <v>OK</v>
      </c>
      <c r="R71" s="10" t="str">
        <f t="shared" si="19"/>
        <v>OK</v>
      </c>
    </row>
    <row r="72" spans="1:20" ht="22.5" customHeight="1">
      <c r="A72" s="6"/>
      <c r="B72" s="9"/>
      <c r="C72" s="72"/>
      <c r="D72" s="152"/>
      <c r="E72" s="152"/>
      <c r="F72" s="15"/>
      <c r="G72" s="7"/>
      <c r="H72" s="6"/>
      <c r="I72" s="6"/>
      <c r="J72" s="7" t="s">
        <v>1</v>
      </c>
      <c r="K72" s="8" t="s">
        <v>1</v>
      </c>
      <c r="L72" s="1"/>
      <c r="M72" s="1"/>
      <c r="N72" s="1"/>
      <c r="O72" s="20">
        <f t="shared" si="17"/>
        <v>0</v>
      </c>
      <c r="P72" s="29" t="str">
        <f t="shared" si="20"/>
        <v>OK</v>
      </c>
      <c r="Q72" s="10" t="str">
        <f t="shared" si="18"/>
        <v>OK</v>
      </c>
      <c r="R72" s="10" t="str">
        <f t="shared" si="19"/>
        <v>OK</v>
      </c>
    </row>
    <row r="73" spans="1:20" ht="22.5" customHeight="1">
      <c r="A73" s="12"/>
      <c r="B73" s="13"/>
      <c r="C73" s="14"/>
      <c r="D73" s="13"/>
      <c r="E73" s="14"/>
      <c r="F73" s="14"/>
      <c r="G73" s="13"/>
      <c r="H73" s="13"/>
      <c r="I73" s="12"/>
      <c r="J73" s="12"/>
      <c r="K73" s="68" t="s">
        <v>137</v>
      </c>
      <c r="L73" s="27">
        <f>SUM(L66:L72)</f>
        <v>0</v>
      </c>
      <c r="M73" s="27">
        <f t="shared" ref="M73:N73" si="21">SUM(M66:M72)</f>
        <v>0</v>
      </c>
      <c r="N73" s="27">
        <f t="shared" si="21"/>
        <v>0</v>
      </c>
      <c r="O73" s="27">
        <f>L73-(M73+N73)</f>
        <v>0</v>
      </c>
      <c r="P73" s="76"/>
      <c r="Q73" s="77"/>
      <c r="R73" s="77"/>
    </row>
    <row r="74" spans="1:20" ht="22.5" customHeight="1">
      <c r="A74" s="48" t="s">
        <v>132</v>
      </c>
      <c r="B74" s="13"/>
      <c r="C74" s="14"/>
      <c r="D74" s="13"/>
      <c r="E74" s="14"/>
      <c r="F74" s="14"/>
      <c r="G74" s="13"/>
      <c r="H74" s="13"/>
      <c r="I74" s="12"/>
      <c r="J74" s="12"/>
      <c r="K74" s="12"/>
      <c r="L74" s="12"/>
      <c r="M74" s="12"/>
      <c r="N74" s="12"/>
      <c r="O74" s="12"/>
      <c r="P74" s="76"/>
      <c r="Q74" s="77"/>
      <c r="R74" s="77"/>
    </row>
    <row r="75" spans="1:20" ht="22.5" customHeight="1">
      <c r="A75" s="162" t="s">
        <v>217</v>
      </c>
      <c r="B75" s="160" t="s">
        <v>67</v>
      </c>
      <c r="C75" s="150" t="s">
        <v>286</v>
      </c>
      <c r="D75" s="150"/>
      <c r="E75" s="150"/>
      <c r="F75" s="150"/>
      <c r="G75" s="160" t="s">
        <v>38</v>
      </c>
      <c r="H75" s="147" t="s">
        <v>47</v>
      </c>
      <c r="I75" s="148"/>
      <c r="J75" s="148"/>
      <c r="K75" s="149"/>
      <c r="L75" s="144" t="s">
        <v>216</v>
      </c>
      <c r="M75" s="145"/>
      <c r="N75" s="145"/>
      <c r="O75" s="146"/>
      <c r="P75" s="76"/>
      <c r="Q75" s="77"/>
      <c r="R75" s="61"/>
    </row>
    <row r="76" spans="1:20" ht="22.5" customHeight="1">
      <c r="A76" s="161"/>
      <c r="B76" s="161"/>
      <c r="C76" s="68" t="s">
        <v>215</v>
      </c>
      <c r="D76" s="150" t="s">
        <v>120</v>
      </c>
      <c r="E76" s="150"/>
      <c r="F76" s="68" t="s">
        <v>15</v>
      </c>
      <c r="G76" s="161"/>
      <c r="H76" s="84" t="s">
        <v>29</v>
      </c>
      <c r="I76" s="84" t="s">
        <v>28</v>
      </c>
      <c r="J76" s="22" t="s">
        <v>18</v>
      </c>
      <c r="K76" s="22" t="s">
        <v>19</v>
      </c>
      <c r="L76" s="53" t="s">
        <v>109</v>
      </c>
      <c r="M76" s="53" t="s">
        <v>110</v>
      </c>
      <c r="N76" s="53" t="s">
        <v>111</v>
      </c>
      <c r="O76" s="53" t="s">
        <v>112</v>
      </c>
      <c r="P76" s="76"/>
      <c r="Q76" s="77"/>
      <c r="R76" s="70" t="s">
        <v>115</v>
      </c>
      <c r="T76" s="81" t="s">
        <v>153</v>
      </c>
    </row>
    <row r="77" spans="1:20" ht="22.5" customHeight="1">
      <c r="A77" s="6"/>
      <c r="B77" s="9"/>
      <c r="C77" s="72"/>
      <c r="D77" s="152"/>
      <c r="E77" s="152"/>
      <c r="F77" s="15"/>
      <c r="G77" s="7"/>
      <c r="H77" s="22"/>
      <c r="I77" s="22"/>
      <c r="J77" s="22" t="s">
        <v>1</v>
      </c>
      <c r="K77" s="22" t="s">
        <v>1</v>
      </c>
      <c r="L77" s="1"/>
      <c r="M77" s="1"/>
      <c r="N77" s="1"/>
      <c r="O77" s="20">
        <f>L77-(M77+N77)</f>
        <v>0</v>
      </c>
      <c r="P77" s="76"/>
      <c r="Q77" s="77"/>
      <c r="R77" s="10" t="str">
        <f>IF(OR(AND(C77&lt;&gt;"",D77&lt;&gt;"",F77&lt;&gt;"",G77&lt;&gt;""),(C77="")),"OK","NG")</f>
        <v>OK</v>
      </c>
      <c r="T77" s="81" t="s">
        <v>273</v>
      </c>
    </row>
    <row r="78" spans="1:20" ht="22.5" customHeight="1">
      <c r="A78" s="6"/>
      <c r="B78" s="9"/>
      <c r="C78" s="72"/>
      <c r="D78" s="152"/>
      <c r="E78" s="152"/>
      <c r="F78" s="15"/>
      <c r="G78" s="7"/>
      <c r="H78" s="22"/>
      <c r="I78" s="22"/>
      <c r="J78" s="22" t="s">
        <v>1</v>
      </c>
      <c r="K78" s="22" t="s">
        <v>1</v>
      </c>
      <c r="L78" s="1"/>
      <c r="M78" s="1"/>
      <c r="N78" s="1"/>
      <c r="O78" s="20">
        <f t="shared" ref="O78:O83" si="22">L78-(M78+N78)</f>
        <v>0</v>
      </c>
      <c r="P78" s="76"/>
      <c r="Q78" s="77"/>
      <c r="R78" s="10" t="str">
        <f t="shared" ref="R78:R83" si="23">IF(OR(AND(C78&lt;&gt;"",D78&lt;&gt;"",F78&lt;&gt;"",G78&lt;&gt;""),(C78="")),"OK","NG")</f>
        <v>OK</v>
      </c>
      <c r="T78" s="81" t="s">
        <v>163</v>
      </c>
    </row>
    <row r="79" spans="1:20" ht="22.5" customHeight="1">
      <c r="A79" s="6"/>
      <c r="B79" s="9"/>
      <c r="C79" s="72"/>
      <c r="D79" s="152"/>
      <c r="E79" s="152"/>
      <c r="F79" s="15"/>
      <c r="G79" s="7"/>
      <c r="H79" s="22"/>
      <c r="I79" s="22"/>
      <c r="J79" s="22" t="s">
        <v>1</v>
      </c>
      <c r="K79" s="22" t="s">
        <v>1</v>
      </c>
      <c r="L79" s="1"/>
      <c r="M79" s="1"/>
      <c r="N79" s="1"/>
      <c r="O79" s="20">
        <f t="shared" si="22"/>
        <v>0</v>
      </c>
      <c r="P79" s="76"/>
      <c r="Q79" s="77"/>
      <c r="R79" s="10" t="str">
        <f t="shared" si="23"/>
        <v>OK</v>
      </c>
      <c r="T79" s="81" t="s">
        <v>214</v>
      </c>
    </row>
    <row r="80" spans="1:20" ht="22.5" customHeight="1">
      <c r="A80" s="6"/>
      <c r="B80" s="9"/>
      <c r="C80" s="72"/>
      <c r="D80" s="152"/>
      <c r="E80" s="152"/>
      <c r="F80" s="15"/>
      <c r="G80" s="7"/>
      <c r="H80" s="22"/>
      <c r="I80" s="22"/>
      <c r="J80" s="22" t="s">
        <v>1</v>
      </c>
      <c r="K80" s="22" t="s">
        <v>1</v>
      </c>
      <c r="L80" s="1"/>
      <c r="M80" s="1"/>
      <c r="N80" s="1"/>
      <c r="O80" s="20">
        <f t="shared" si="22"/>
        <v>0</v>
      </c>
      <c r="P80" s="76"/>
      <c r="Q80" s="77"/>
      <c r="R80" s="10" t="str">
        <f>IF(OR(AND(C80&lt;&gt;"",D80&lt;&gt;"",F80&lt;&gt;"",G80&lt;&gt;""),(C80="")),"OK","NG")</f>
        <v>OK</v>
      </c>
      <c r="T80" s="81" t="s">
        <v>13</v>
      </c>
    </row>
    <row r="81" spans="1:20" ht="22.5" customHeight="1">
      <c r="A81" s="6"/>
      <c r="B81" s="9"/>
      <c r="C81" s="72"/>
      <c r="D81" s="152"/>
      <c r="E81" s="152"/>
      <c r="F81" s="16"/>
      <c r="G81" s="7"/>
      <c r="H81" s="22"/>
      <c r="I81" s="22"/>
      <c r="J81" s="22" t="s">
        <v>1</v>
      </c>
      <c r="K81" s="22" t="s">
        <v>1</v>
      </c>
      <c r="L81" s="1"/>
      <c r="M81" s="1"/>
      <c r="N81" s="1"/>
      <c r="O81" s="20">
        <f t="shared" si="22"/>
        <v>0</v>
      </c>
      <c r="P81" s="76"/>
      <c r="Q81" s="77"/>
      <c r="R81" s="10" t="str">
        <f>IF(OR(AND(C81&lt;&gt;"",D81&lt;&gt;"",F81&lt;&gt;"",G81&lt;&gt;""),(C81="")),"OK","NG")</f>
        <v>OK</v>
      </c>
    </row>
    <row r="82" spans="1:20" ht="22.5" customHeight="1">
      <c r="A82" s="6"/>
      <c r="B82" s="9"/>
      <c r="C82" s="72"/>
      <c r="D82" s="152"/>
      <c r="E82" s="152"/>
      <c r="F82" s="15"/>
      <c r="G82" s="7"/>
      <c r="H82" s="22"/>
      <c r="I82" s="22"/>
      <c r="J82" s="22" t="s">
        <v>1</v>
      </c>
      <c r="K82" s="22" t="s">
        <v>1</v>
      </c>
      <c r="L82" s="1"/>
      <c r="M82" s="1"/>
      <c r="N82" s="1"/>
      <c r="O82" s="20">
        <f t="shared" si="22"/>
        <v>0</v>
      </c>
      <c r="P82" s="76"/>
      <c r="Q82" s="77"/>
      <c r="R82" s="10" t="str">
        <f t="shared" si="23"/>
        <v>OK</v>
      </c>
    </row>
    <row r="83" spans="1:20" ht="22.5" customHeight="1">
      <c r="A83" s="6"/>
      <c r="B83" s="9"/>
      <c r="C83" s="72"/>
      <c r="D83" s="152"/>
      <c r="E83" s="152"/>
      <c r="F83" s="15"/>
      <c r="G83" s="7"/>
      <c r="H83" s="22"/>
      <c r="I83" s="22"/>
      <c r="J83" s="22" t="s">
        <v>1</v>
      </c>
      <c r="K83" s="22" t="s">
        <v>1</v>
      </c>
      <c r="L83" s="1"/>
      <c r="M83" s="1"/>
      <c r="N83" s="1"/>
      <c r="O83" s="20">
        <f t="shared" si="22"/>
        <v>0</v>
      </c>
      <c r="P83" s="76"/>
      <c r="Q83" s="77"/>
      <c r="R83" s="10" t="str">
        <f t="shared" si="23"/>
        <v>OK</v>
      </c>
    </row>
    <row r="84" spans="1:20" ht="22.5" customHeight="1">
      <c r="A84" s="12"/>
      <c r="B84" s="13"/>
      <c r="C84" s="14"/>
      <c r="D84" s="13"/>
      <c r="E84" s="14"/>
      <c r="F84" s="14"/>
      <c r="G84" s="13"/>
      <c r="H84" s="13"/>
      <c r="I84" s="12"/>
      <c r="J84" s="12"/>
      <c r="K84" s="68" t="s">
        <v>137</v>
      </c>
      <c r="L84" s="27">
        <f>SUM(L77:L83)</f>
        <v>0</v>
      </c>
      <c r="M84" s="27">
        <f t="shared" ref="M84:N84" si="24">SUM(M77:M83)</f>
        <v>0</v>
      </c>
      <c r="N84" s="27">
        <f t="shared" si="24"/>
        <v>0</v>
      </c>
      <c r="O84" s="27">
        <f>L84-(M84+N84)</f>
        <v>0</v>
      </c>
      <c r="P84" s="76"/>
      <c r="Q84" s="77"/>
      <c r="R84" s="77"/>
    </row>
    <row r="85" spans="1:20" ht="22.5" customHeight="1">
      <c r="A85" s="48" t="s">
        <v>133</v>
      </c>
      <c r="B85" s="13"/>
      <c r="C85" s="14"/>
      <c r="D85" s="13"/>
      <c r="E85" s="14"/>
      <c r="F85" s="14"/>
      <c r="G85" s="13"/>
      <c r="H85" s="13"/>
      <c r="I85" s="12"/>
      <c r="K85" s="12"/>
      <c r="L85" s="12"/>
      <c r="M85" s="12"/>
      <c r="N85" s="12"/>
      <c r="O85" s="12"/>
      <c r="P85" s="76"/>
      <c r="Q85" s="77"/>
      <c r="R85" s="77"/>
    </row>
    <row r="86" spans="1:20" ht="22.5" customHeight="1">
      <c r="A86" s="162" t="s">
        <v>217</v>
      </c>
      <c r="B86" s="160" t="s">
        <v>67</v>
      </c>
      <c r="C86" s="150" t="s">
        <v>286</v>
      </c>
      <c r="D86" s="150"/>
      <c r="E86" s="150"/>
      <c r="F86" s="150"/>
      <c r="G86" s="160" t="s">
        <v>38</v>
      </c>
      <c r="H86" s="144" t="s">
        <v>47</v>
      </c>
      <c r="I86" s="145"/>
      <c r="J86" s="145"/>
      <c r="K86" s="146"/>
      <c r="L86" s="144" t="s">
        <v>216</v>
      </c>
      <c r="M86" s="145"/>
      <c r="N86" s="145"/>
      <c r="O86" s="146"/>
      <c r="P86" s="48" t="s">
        <v>96</v>
      </c>
      <c r="Q86" s="48" t="s">
        <v>96</v>
      </c>
      <c r="R86" s="61"/>
      <c r="T86" s="81" t="s">
        <v>153</v>
      </c>
    </row>
    <row r="87" spans="1:20" ht="22.5" customHeight="1">
      <c r="A87" s="161"/>
      <c r="B87" s="161"/>
      <c r="C87" s="68" t="s">
        <v>215</v>
      </c>
      <c r="D87" s="150" t="s">
        <v>120</v>
      </c>
      <c r="E87" s="150"/>
      <c r="F87" s="68" t="s">
        <v>15</v>
      </c>
      <c r="G87" s="161"/>
      <c r="H87" s="69" t="s">
        <v>29</v>
      </c>
      <c r="I87" s="69" t="s">
        <v>28</v>
      </c>
      <c r="J87" s="68" t="s">
        <v>18</v>
      </c>
      <c r="K87" s="68" t="s">
        <v>19</v>
      </c>
      <c r="L87" s="53" t="s">
        <v>109</v>
      </c>
      <c r="M87" s="53" t="s">
        <v>110</v>
      </c>
      <c r="N87" s="53" t="s">
        <v>111</v>
      </c>
      <c r="O87" s="53" t="s">
        <v>112</v>
      </c>
      <c r="P87" s="70" t="s">
        <v>104</v>
      </c>
      <c r="Q87" s="70" t="s">
        <v>116</v>
      </c>
      <c r="R87" s="70" t="s">
        <v>115</v>
      </c>
      <c r="T87" s="81" t="s">
        <v>159</v>
      </c>
    </row>
    <row r="88" spans="1:20" ht="22.5" customHeight="1">
      <c r="A88" s="6"/>
      <c r="B88" s="9"/>
      <c r="C88" s="72"/>
      <c r="D88" s="152"/>
      <c r="E88" s="152"/>
      <c r="F88" s="15"/>
      <c r="G88" s="7"/>
      <c r="H88" s="6"/>
      <c r="I88" s="6"/>
      <c r="J88" s="7" t="s">
        <v>1</v>
      </c>
      <c r="K88" s="8" t="s">
        <v>1</v>
      </c>
      <c r="L88" s="1"/>
      <c r="M88" s="1"/>
      <c r="N88" s="1"/>
      <c r="O88" s="20">
        <f>L88-(M88+N88)</f>
        <v>0</v>
      </c>
      <c r="P88" s="29" t="str">
        <f>IF(OR(G88="新規",G88="追加",G88=""),"OK",(IF(AND(H88="",I88=""),"NG","OK")))</f>
        <v>OK</v>
      </c>
      <c r="Q88" s="10" t="str">
        <f>IF(OR(G88="新規",G88="追加",G88=""),"OK",(IF(OR(AND(J88="",K88=""),AND(J88="",K88="□"),AND(J88="□",K88=""),AND(J88="□",K88="□")),"NG","OK")))</f>
        <v>OK</v>
      </c>
      <c r="R88" s="10" t="str">
        <f>IF(OR(AND(C88&lt;&gt;"",D88&lt;&gt;"",F88&lt;&gt;"",G88&lt;&gt;""),(C88="")),"OK","NG")</f>
        <v>OK</v>
      </c>
      <c r="T88" s="81" t="s">
        <v>13</v>
      </c>
    </row>
    <row r="89" spans="1:20" ht="22.5" customHeight="1">
      <c r="A89" s="6"/>
      <c r="B89" s="9"/>
      <c r="C89" s="72"/>
      <c r="D89" s="152"/>
      <c r="E89" s="152"/>
      <c r="F89" s="15"/>
      <c r="G89" s="7"/>
      <c r="H89" s="6"/>
      <c r="I89" s="6"/>
      <c r="J89" s="7" t="s">
        <v>1</v>
      </c>
      <c r="K89" s="8" t="s">
        <v>1</v>
      </c>
      <c r="L89" s="1"/>
      <c r="M89" s="1"/>
      <c r="N89" s="1"/>
      <c r="O89" s="20">
        <f t="shared" ref="O89:O94" si="25">L89-(M89+N89)</f>
        <v>0</v>
      </c>
      <c r="P89" s="29" t="str">
        <f t="shared" ref="P89:P94" si="26">IF(OR(G89="新規",G89="追加",G89=""),"OK",(IF(AND(H89="",I89=""),"NG","OK")))</f>
        <v>OK</v>
      </c>
      <c r="Q89" s="10" t="str">
        <f t="shared" ref="Q89:Q94" si="27">IF(OR(G89="新規",G89="追加",G89=""),"OK",(IF(OR(AND(J89="",K89=""),AND(J89="",K89="□"),AND(J89="□",K89=""),AND(J89="□",K89="□")),"NG","OK")))</f>
        <v>OK</v>
      </c>
      <c r="R89" s="10" t="str">
        <f t="shared" ref="R89:R94" si="28">IF(OR(AND(C89&lt;&gt;"",D89&lt;&gt;"",F89&lt;&gt;"",G89&lt;&gt;""),(C89="")),"OK","NG")</f>
        <v>OK</v>
      </c>
    </row>
    <row r="90" spans="1:20" ht="22.5" customHeight="1">
      <c r="A90" s="6"/>
      <c r="B90" s="9"/>
      <c r="C90" s="72"/>
      <c r="D90" s="152"/>
      <c r="E90" s="152"/>
      <c r="F90" s="15"/>
      <c r="G90" s="7"/>
      <c r="H90" s="6"/>
      <c r="I90" s="6"/>
      <c r="J90" s="7" t="s">
        <v>1</v>
      </c>
      <c r="K90" s="8" t="s">
        <v>1</v>
      </c>
      <c r="L90" s="1"/>
      <c r="M90" s="1"/>
      <c r="N90" s="1"/>
      <c r="O90" s="20">
        <f t="shared" si="25"/>
        <v>0</v>
      </c>
      <c r="P90" s="29" t="str">
        <f t="shared" si="26"/>
        <v>OK</v>
      </c>
      <c r="Q90" s="10" t="str">
        <f t="shared" si="27"/>
        <v>OK</v>
      </c>
      <c r="R90" s="10" t="str">
        <f t="shared" si="28"/>
        <v>OK</v>
      </c>
    </row>
    <row r="91" spans="1:20" ht="22.5" customHeight="1">
      <c r="A91" s="6"/>
      <c r="B91" s="9"/>
      <c r="C91" s="72"/>
      <c r="D91" s="152"/>
      <c r="E91" s="152"/>
      <c r="F91" s="15"/>
      <c r="G91" s="7"/>
      <c r="H91" s="6"/>
      <c r="I91" s="6"/>
      <c r="J91" s="7" t="s">
        <v>1</v>
      </c>
      <c r="K91" s="8" t="s">
        <v>1</v>
      </c>
      <c r="L91" s="1"/>
      <c r="M91" s="1"/>
      <c r="N91" s="1"/>
      <c r="O91" s="20">
        <f t="shared" si="25"/>
        <v>0</v>
      </c>
      <c r="P91" s="29" t="str">
        <f t="shared" si="26"/>
        <v>OK</v>
      </c>
      <c r="Q91" s="10" t="str">
        <f t="shared" si="27"/>
        <v>OK</v>
      </c>
      <c r="R91" s="10" t="str">
        <f t="shared" si="28"/>
        <v>OK</v>
      </c>
    </row>
    <row r="92" spans="1:20" ht="22.5" customHeight="1">
      <c r="A92" s="6"/>
      <c r="B92" s="9"/>
      <c r="C92" s="72"/>
      <c r="D92" s="152"/>
      <c r="E92" s="152"/>
      <c r="F92" s="16"/>
      <c r="G92" s="7"/>
      <c r="H92" s="6"/>
      <c r="I92" s="6"/>
      <c r="J92" s="7" t="s">
        <v>1</v>
      </c>
      <c r="K92" s="8" t="s">
        <v>1</v>
      </c>
      <c r="L92" s="1"/>
      <c r="M92" s="1"/>
      <c r="N92" s="1"/>
      <c r="O92" s="20">
        <f t="shared" si="25"/>
        <v>0</v>
      </c>
      <c r="P92" s="29" t="str">
        <f t="shared" si="26"/>
        <v>OK</v>
      </c>
      <c r="Q92" s="10" t="str">
        <f t="shared" si="27"/>
        <v>OK</v>
      </c>
      <c r="R92" s="10" t="str">
        <f t="shared" si="28"/>
        <v>OK</v>
      </c>
    </row>
    <row r="93" spans="1:20" ht="22.5" customHeight="1">
      <c r="A93" s="6"/>
      <c r="B93" s="9"/>
      <c r="C93" s="72"/>
      <c r="D93" s="152"/>
      <c r="E93" s="152"/>
      <c r="F93" s="15"/>
      <c r="G93" s="7"/>
      <c r="H93" s="6"/>
      <c r="I93" s="6"/>
      <c r="J93" s="7" t="s">
        <v>1</v>
      </c>
      <c r="K93" s="8" t="s">
        <v>1</v>
      </c>
      <c r="L93" s="1"/>
      <c r="M93" s="1"/>
      <c r="N93" s="1"/>
      <c r="O93" s="20">
        <f t="shared" si="25"/>
        <v>0</v>
      </c>
      <c r="P93" s="29" t="str">
        <f t="shared" si="26"/>
        <v>OK</v>
      </c>
      <c r="Q93" s="10" t="str">
        <f t="shared" si="27"/>
        <v>OK</v>
      </c>
      <c r="R93" s="10" t="str">
        <f t="shared" si="28"/>
        <v>OK</v>
      </c>
    </row>
    <row r="94" spans="1:20" ht="22.5" customHeight="1">
      <c r="A94" s="6"/>
      <c r="B94" s="9"/>
      <c r="C94" s="72"/>
      <c r="D94" s="152"/>
      <c r="E94" s="152"/>
      <c r="F94" s="15"/>
      <c r="G94" s="7"/>
      <c r="H94" s="6"/>
      <c r="I94" s="6"/>
      <c r="J94" s="7" t="s">
        <v>1</v>
      </c>
      <c r="K94" s="8" t="s">
        <v>1</v>
      </c>
      <c r="L94" s="1"/>
      <c r="M94" s="1"/>
      <c r="N94" s="1"/>
      <c r="O94" s="20">
        <f t="shared" si="25"/>
        <v>0</v>
      </c>
      <c r="P94" s="29" t="str">
        <f t="shared" si="26"/>
        <v>OK</v>
      </c>
      <c r="Q94" s="10" t="str">
        <f t="shared" si="27"/>
        <v>OK</v>
      </c>
      <c r="R94" s="10" t="str">
        <f t="shared" si="28"/>
        <v>OK</v>
      </c>
    </row>
    <row r="95" spans="1:20" ht="22.5" customHeight="1">
      <c r="A95" s="12"/>
      <c r="B95" s="13"/>
      <c r="C95" s="14"/>
      <c r="D95" s="13"/>
      <c r="E95" s="14"/>
      <c r="F95" s="14"/>
      <c r="G95" s="13"/>
      <c r="H95" s="13"/>
      <c r="I95" s="12"/>
      <c r="J95" s="12"/>
      <c r="K95" s="68" t="s">
        <v>137</v>
      </c>
      <c r="L95" s="27">
        <f>SUM(L88:L94)</f>
        <v>0</v>
      </c>
      <c r="M95" s="27">
        <f t="shared" ref="M95:N95" si="29">SUM(M88:M94)</f>
        <v>0</v>
      </c>
      <c r="N95" s="27">
        <f t="shared" si="29"/>
        <v>0</v>
      </c>
      <c r="O95" s="27">
        <f>L95-(M95+N95)</f>
        <v>0</v>
      </c>
      <c r="P95" s="76"/>
      <c r="Q95" s="77"/>
      <c r="R95" s="77"/>
    </row>
    <row r="96" spans="1:20" ht="23" customHeight="1">
      <c r="A96" s="48" t="s">
        <v>134</v>
      </c>
      <c r="B96" s="13"/>
      <c r="C96" s="14"/>
      <c r="D96" s="13"/>
      <c r="E96" s="14"/>
      <c r="F96" s="14"/>
      <c r="G96" s="13"/>
      <c r="H96" s="13"/>
      <c r="I96" s="12"/>
      <c r="J96" s="12"/>
      <c r="K96" s="12"/>
      <c r="L96" s="12"/>
      <c r="M96" s="12"/>
      <c r="N96" s="12"/>
      <c r="O96" s="12"/>
      <c r="P96" s="76"/>
      <c r="Q96" s="77"/>
      <c r="R96" s="77"/>
    </row>
    <row r="97" spans="1:20" ht="23" customHeight="1">
      <c r="A97" s="162" t="s">
        <v>217</v>
      </c>
      <c r="B97" s="160" t="s">
        <v>67</v>
      </c>
      <c r="C97" s="150" t="s">
        <v>286</v>
      </c>
      <c r="D97" s="150"/>
      <c r="E97" s="150"/>
      <c r="F97" s="150"/>
      <c r="G97" s="160" t="s">
        <v>38</v>
      </c>
      <c r="H97" s="144" t="s">
        <v>47</v>
      </c>
      <c r="I97" s="145"/>
      <c r="J97" s="145"/>
      <c r="K97" s="146"/>
      <c r="L97" s="144" t="s">
        <v>216</v>
      </c>
      <c r="M97" s="145"/>
      <c r="N97" s="145"/>
      <c r="O97" s="146"/>
      <c r="P97" s="48" t="s">
        <v>96</v>
      </c>
      <c r="Q97" s="48" t="s">
        <v>96</v>
      </c>
      <c r="R97" s="61"/>
    </row>
    <row r="98" spans="1:20" ht="23" customHeight="1">
      <c r="A98" s="161"/>
      <c r="B98" s="161"/>
      <c r="C98" s="68" t="s">
        <v>215</v>
      </c>
      <c r="D98" s="150" t="s">
        <v>120</v>
      </c>
      <c r="E98" s="150"/>
      <c r="F98" s="68" t="s">
        <v>15</v>
      </c>
      <c r="G98" s="161"/>
      <c r="H98" s="69" t="s">
        <v>29</v>
      </c>
      <c r="I98" s="69" t="s">
        <v>28</v>
      </c>
      <c r="J98" s="68" t="s">
        <v>18</v>
      </c>
      <c r="K98" s="68" t="s">
        <v>19</v>
      </c>
      <c r="L98" s="53" t="s">
        <v>109</v>
      </c>
      <c r="M98" s="53" t="s">
        <v>110</v>
      </c>
      <c r="N98" s="53" t="s">
        <v>111</v>
      </c>
      <c r="O98" s="53" t="s">
        <v>112</v>
      </c>
      <c r="P98" s="70" t="s">
        <v>104</v>
      </c>
      <c r="Q98" s="70" t="s">
        <v>116</v>
      </c>
      <c r="R98" s="70" t="s">
        <v>115</v>
      </c>
      <c r="T98" s="81" t="s">
        <v>153</v>
      </c>
    </row>
    <row r="99" spans="1:20" ht="23" customHeight="1">
      <c r="A99" s="6"/>
      <c r="B99" s="9"/>
      <c r="C99" s="72"/>
      <c r="D99" s="152"/>
      <c r="E99" s="152"/>
      <c r="F99" s="15"/>
      <c r="G99" s="7"/>
      <c r="H99" s="6"/>
      <c r="I99" s="6"/>
      <c r="J99" s="7" t="s">
        <v>1</v>
      </c>
      <c r="K99" s="8" t="s">
        <v>1</v>
      </c>
      <c r="L99" s="1"/>
      <c r="M99" s="1"/>
      <c r="N99" s="1"/>
      <c r="O99" s="20">
        <f>L99-(M99+N99)</f>
        <v>0</v>
      </c>
      <c r="P99" s="29" t="str">
        <f>IF(OR(G99="新規",G99="追加",G99=""),"OK",(IF(AND(H99="",I99=""),"NG","OK")))</f>
        <v>OK</v>
      </c>
      <c r="Q99" s="10" t="str">
        <f>IF(OR(G99="新規",G99="追加",G99=""),"OK",(IF(OR(AND(J99="",K99=""),AND(J99="",K99="□"),AND(J99="□",K99=""),AND(J99="□",K99="□")),"NG","OK")))</f>
        <v>OK</v>
      </c>
      <c r="R99" s="10" t="str">
        <f>IF(OR(AND(C99&lt;&gt;"",D99&lt;&gt;"",F99&lt;&gt;"",G99&lt;&gt;""),(C99="")),"OK","NG")</f>
        <v>OK</v>
      </c>
      <c r="T99" s="81" t="s">
        <v>161</v>
      </c>
    </row>
    <row r="100" spans="1:20" ht="23" customHeight="1">
      <c r="A100" s="6"/>
      <c r="B100" s="9"/>
      <c r="C100" s="72"/>
      <c r="D100" s="152"/>
      <c r="E100" s="152"/>
      <c r="F100" s="15"/>
      <c r="G100" s="7"/>
      <c r="H100" s="6"/>
      <c r="I100" s="6"/>
      <c r="J100" s="7" t="s">
        <v>1</v>
      </c>
      <c r="K100" s="8" t="s">
        <v>1</v>
      </c>
      <c r="L100" s="1"/>
      <c r="M100" s="1"/>
      <c r="N100" s="1"/>
      <c r="O100" s="20">
        <f t="shared" ref="O100:O105" si="30">L100-(M100+N100)</f>
        <v>0</v>
      </c>
      <c r="P100" s="29" t="str">
        <f t="shared" ref="P100:P105" si="31">IF(OR(G100="新規",G100="追加",G100=""),"OK",(IF(AND(H100="",I100=""),"NG","OK")))</f>
        <v>OK</v>
      </c>
      <c r="Q100" s="10" t="str">
        <f t="shared" ref="Q100:Q105" si="32">IF(OR(G100="新規",G100="追加",G100=""),"OK",(IF(OR(AND(J100="",K100=""),AND(J100="",K100="□"),AND(J100="□",K100=""),AND(J100="□",K100="□")),"NG","OK")))</f>
        <v>OK</v>
      </c>
      <c r="R100" s="10" t="str">
        <f t="shared" ref="R100:R105" si="33">IF(OR(AND(C100&lt;&gt;"",D100&lt;&gt;"",F100&lt;&gt;"",G100&lt;&gt;""),(C100="")),"OK","NG")</f>
        <v>OK</v>
      </c>
      <c r="T100" s="81" t="s">
        <v>218</v>
      </c>
    </row>
    <row r="101" spans="1:20" ht="23" customHeight="1">
      <c r="A101" s="6"/>
      <c r="B101" s="9"/>
      <c r="C101" s="72"/>
      <c r="D101" s="152"/>
      <c r="E101" s="152"/>
      <c r="F101" s="15"/>
      <c r="G101" s="7"/>
      <c r="H101" s="6"/>
      <c r="I101" s="6"/>
      <c r="J101" s="7" t="s">
        <v>1</v>
      </c>
      <c r="K101" s="8" t="s">
        <v>1</v>
      </c>
      <c r="L101" s="1"/>
      <c r="M101" s="1"/>
      <c r="N101" s="1"/>
      <c r="O101" s="20">
        <f t="shared" si="30"/>
        <v>0</v>
      </c>
      <c r="P101" s="29" t="str">
        <f t="shared" si="31"/>
        <v>OK</v>
      </c>
      <c r="Q101" s="10" t="str">
        <f t="shared" si="32"/>
        <v>OK</v>
      </c>
      <c r="R101" s="10" t="str">
        <f t="shared" si="33"/>
        <v>OK</v>
      </c>
      <c r="T101" s="81" t="s">
        <v>160</v>
      </c>
    </row>
    <row r="102" spans="1:20" ht="23" customHeight="1">
      <c r="A102" s="6"/>
      <c r="B102" s="9"/>
      <c r="C102" s="72"/>
      <c r="D102" s="152"/>
      <c r="E102" s="152"/>
      <c r="F102" s="15"/>
      <c r="G102" s="7"/>
      <c r="H102" s="6"/>
      <c r="I102" s="6"/>
      <c r="J102" s="7" t="s">
        <v>1</v>
      </c>
      <c r="K102" s="8" t="s">
        <v>1</v>
      </c>
      <c r="L102" s="1"/>
      <c r="M102" s="1"/>
      <c r="N102" s="1"/>
      <c r="O102" s="20">
        <f t="shared" si="30"/>
        <v>0</v>
      </c>
      <c r="P102" s="29" t="str">
        <f t="shared" si="31"/>
        <v>OK</v>
      </c>
      <c r="Q102" s="10" t="str">
        <f t="shared" si="32"/>
        <v>OK</v>
      </c>
      <c r="R102" s="10" t="str">
        <f t="shared" si="33"/>
        <v>OK</v>
      </c>
      <c r="T102" s="81" t="s">
        <v>13</v>
      </c>
    </row>
    <row r="103" spans="1:20" ht="23" customHeight="1">
      <c r="A103" s="6"/>
      <c r="B103" s="9"/>
      <c r="C103" s="72"/>
      <c r="D103" s="152"/>
      <c r="E103" s="152"/>
      <c r="F103" s="16"/>
      <c r="G103" s="7"/>
      <c r="H103" s="6"/>
      <c r="I103" s="6"/>
      <c r="J103" s="7" t="s">
        <v>1</v>
      </c>
      <c r="K103" s="8" t="s">
        <v>1</v>
      </c>
      <c r="L103" s="1"/>
      <c r="M103" s="1"/>
      <c r="N103" s="1"/>
      <c r="O103" s="20">
        <f t="shared" si="30"/>
        <v>0</v>
      </c>
      <c r="P103" s="29" t="str">
        <f t="shared" si="31"/>
        <v>OK</v>
      </c>
      <c r="Q103" s="10" t="str">
        <f>IF(OR(G103="新規",G103="追加",G103=""),"OK",(IF(OR(AND(J103="",K103=""),AND(J103="",K103="□"),AND(J103="□",K103=""),AND(J103="□",K103="□")),"NG","OK")))</f>
        <v>OK</v>
      </c>
      <c r="R103" s="10" t="str">
        <f t="shared" si="33"/>
        <v>OK</v>
      </c>
    </row>
    <row r="104" spans="1:20" ht="23" customHeight="1">
      <c r="A104" s="6"/>
      <c r="B104" s="9"/>
      <c r="C104" s="72"/>
      <c r="D104" s="152"/>
      <c r="E104" s="152"/>
      <c r="F104" s="15"/>
      <c r="G104" s="7"/>
      <c r="H104" s="6"/>
      <c r="I104" s="6"/>
      <c r="J104" s="7" t="s">
        <v>1</v>
      </c>
      <c r="K104" s="8" t="s">
        <v>1</v>
      </c>
      <c r="L104" s="1"/>
      <c r="M104" s="1"/>
      <c r="N104" s="1"/>
      <c r="O104" s="20">
        <f t="shared" si="30"/>
        <v>0</v>
      </c>
      <c r="P104" s="29" t="str">
        <f t="shared" si="31"/>
        <v>OK</v>
      </c>
      <c r="Q104" s="10" t="str">
        <f t="shared" si="32"/>
        <v>OK</v>
      </c>
      <c r="R104" s="10" t="str">
        <f t="shared" si="33"/>
        <v>OK</v>
      </c>
    </row>
    <row r="105" spans="1:20" ht="22.5" customHeight="1">
      <c r="A105" s="6"/>
      <c r="B105" s="9"/>
      <c r="C105" s="72"/>
      <c r="D105" s="152"/>
      <c r="E105" s="152"/>
      <c r="F105" s="15"/>
      <c r="G105" s="7"/>
      <c r="H105" s="6"/>
      <c r="I105" s="6"/>
      <c r="J105" s="7" t="s">
        <v>1</v>
      </c>
      <c r="K105" s="8" t="s">
        <v>1</v>
      </c>
      <c r="L105" s="1"/>
      <c r="M105" s="1"/>
      <c r="N105" s="1"/>
      <c r="O105" s="20">
        <f t="shared" si="30"/>
        <v>0</v>
      </c>
      <c r="P105" s="29" t="str">
        <f t="shared" si="31"/>
        <v>OK</v>
      </c>
      <c r="Q105" s="10" t="str">
        <f t="shared" si="32"/>
        <v>OK</v>
      </c>
      <c r="R105" s="10" t="str">
        <f t="shared" si="33"/>
        <v>OK</v>
      </c>
    </row>
    <row r="106" spans="1:20" ht="22.5" customHeight="1">
      <c r="A106" s="12"/>
      <c r="B106" s="13"/>
      <c r="C106" s="14"/>
      <c r="D106" s="13"/>
      <c r="E106" s="14"/>
      <c r="F106" s="14"/>
      <c r="G106" s="13"/>
      <c r="H106" s="13"/>
      <c r="I106" s="12"/>
      <c r="J106" s="12"/>
      <c r="K106" s="68" t="s">
        <v>137</v>
      </c>
      <c r="L106" s="27">
        <f>SUM(L99:L105)</f>
        <v>0</v>
      </c>
      <c r="M106" s="27">
        <f t="shared" ref="M106:N106" si="34">SUM(M99:M105)</f>
        <v>0</v>
      </c>
      <c r="N106" s="27">
        <f t="shared" si="34"/>
        <v>0</v>
      </c>
      <c r="O106" s="27">
        <f>L106-(M106+N106)</f>
        <v>0</v>
      </c>
      <c r="P106" s="76"/>
      <c r="Q106" s="77"/>
      <c r="R106" s="77"/>
    </row>
    <row r="107" spans="1:20" ht="22.5" customHeight="1">
      <c r="A107" s="48" t="s">
        <v>136</v>
      </c>
      <c r="B107" s="13"/>
      <c r="C107" s="14"/>
      <c r="D107" s="13"/>
      <c r="E107" s="14"/>
      <c r="F107" s="14"/>
      <c r="G107" s="13"/>
      <c r="H107" s="13"/>
      <c r="I107" s="12"/>
      <c r="J107" s="12"/>
      <c r="K107" s="12"/>
      <c r="L107" s="12"/>
      <c r="M107" s="12"/>
      <c r="N107" s="12"/>
      <c r="O107" s="12"/>
      <c r="P107" s="76"/>
      <c r="Q107" s="77"/>
      <c r="R107" s="77"/>
    </row>
    <row r="108" spans="1:20" ht="22.5" customHeight="1">
      <c r="A108" s="162" t="s">
        <v>217</v>
      </c>
      <c r="B108" s="160" t="s">
        <v>67</v>
      </c>
      <c r="C108" s="150" t="s">
        <v>286</v>
      </c>
      <c r="D108" s="150"/>
      <c r="E108" s="150"/>
      <c r="F108" s="150"/>
      <c r="G108" s="160" t="s">
        <v>38</v>
      </c>
      <c r="H108" s="144" t="s">
        <v>47</v>
      </c>
      <c r="I108" s="145"/>
      <c r="J108" s="145"/>
      <c r="K108" s="146"/>
      <c r="L108" s="144" t="s">
        <v>216</v>
      </c>
      <c r="M108" s="145"/>
      <c r="N108" s="145"/>
      <c r="O108" s="146"/>
      <c r="P108" s="48" t="s">
        <v>96</v>
      </c>
      <c r="Q108" s="48" t="s">
        <v>96</v>
      </c>
      <c r="R108" s="61"/>
    </row>
    <row r="109" spans="1:20" ht="22.5" customHeight="1">
      <c r="A109" s="161"/>
      <c r="B109" s="161"/>
      <c r="C109" s="68" t="s">
        <v>215</v>
      </c>
      <c r="D109" s="150" t="s">
        <v>120</v>
      </c>
      <c r="E109" s="150"/>
      <c r="F109" s="68" t="s">
        <v>15</v>
      </c>
      <c r="G109" s="161"/>
      <c r="H109" s="69" t="s">
        <v>29</v>
      </c>
      <c r="I109" s="69" t="s">
        <v>28</v>
      </c>
      <c r="J109" s="68" t="s">
        <v>18</v>
      </c>
      <c r="K109" s="68" t="s">
        <v>19</v>
      </c>
      <c r="L109" s="53" t="s">
        <v>109</v>
      </c>
      <c r="M109" s="53" t="s">
        <v>110</v>
      </c>
      <c r="N109" s="53" t="s">
        <v>111</v>
      </c>
      <c r="O109" s="53" t="s">
        <v>112</v>
      </c>
      <c r="P109" s="70" t="s">
        <v>104</v>
      </c>
      <c r="Q109" s="70" t="s">
        <v>116</v>
      </c>
      <c r="R109" s="70" t="s">
        <v>115</v>
      </c>
      <c r="T109" s="81" t="s">
        <v>153</v>
      </c>
    </row>
    <row r="110" spans="1:20" ht="22.5" customHeight="1">
      <c r="A110" s="6"/>
      <c r="B110" s="9"/>
      <c r="C110" s="72"/>
      <c r="D110" s="152"/>
      <c r="E110" s="152"/>
      <c r="F110" s="15"/>
      <c r="G110" s="7"/>
      <c r="H110" s="6"/>
      <c r="I110" s="6"/>
      <c r="J110" s="7" t="s">
        <v>1</v>
      </c>
      <c r="K110" s="8" t="s">
        <v>1</v>
      </c>
      <c r="L110" s="1"/>
      <c r="M110" s="1"/>
      <c r="N110" s="1"/>
      <c r="O110" s="20">
        <f>L110-(M110+N110)</f>
        <v>0</v>
      </c>
      <c r="P110" s="29" t="str">
        <f>IF(OR(G110="新規",G110="追加",G110=""),"OK",(IF(AND(H110="",I110=""),"NG","OK")))</f>
        <v>OK</v>
      </c>
      <c r="Q110" s="10" t="str">
        <f>IF(OR(G110="新規",G110="追加",G110=""),"OK",(IF(OR(AND(J110="",K110=""),AND(J110="",K110="□"),AND(J110="□",K110=""),AND(J110="□",K110="□")),"NG","OK")))</f>
        <v>OK</v>
      </c>
      <c r="R110" s="10" t="str">
        <f>IF(OR(AND(C110&lt;&gt;"",D110&lt;&gt;"",F110&lt;&gt;"",G110&lt;&gt;""),(C110="")),"OK","NG")</f>
        <v>OK</v>
      </c>
      <c r="T110" s="81" t="s">
        <v>164</v>
      </c>
    </row>
    <row r="111" spans="1:20" ht="22.5" customHeight="1">
      <c r="A111" s="6"/>
      <c r="B111" s="9"/>
      <c r="C111" s="72"/>
      <c r="D111" s="152"/>
      <c r="E111" s="152"/>
      <c r="F111" s="15"/>
      <c r="G111" s="7"/>
      <c r="H111" s="6"/>
      <c r="I111" s="6"/>
      <c r="J111" s="7" t="s">
        <v>1</v>
      </c>
      <c r="K111" s="8" t="s">
        <v>1</v>
      </c>
      <c r="L111" s="1"/>
      <c r="M111" s="1"/>
      <c r="N111" s="1"/>
      <c r="O111" s="20">
        <f t="shared" ref="O111:O116" si="35">L111-(M111+N111)</f>
        <v>0</v>
      </c>
      <c r="P111" s="29" t="str">
        <f t="shared" ref="P111:P116" si="36">IF(OR(G111="新規",G111="追加",G111=""),"OK",(IF(AND(H111="",I111=""),"NG","OK")))</f>
        <v>OK</v>
      </c>
      <c r="Q111" s="10" t="str">
        <f t="shared" ref="Q111:Q116" si="37">IF(OR(G111="新規",G111="追加",G111=""),"OK",(IF(OR(AND(J111="",K111=""),AND(J111="",K111="□"),AND(J111="□",K111=""),AND(J111="□",K111="□")),"NG","OK")))</f>
        <v>OK</v>
      </c>
      <c r="R111" s="10" t="str">
        <f t="shared" ref="R111:R115" si="38">IF(OR(AND(C111&lt;&gt;"",D111&lt;&gt;"",F111&lt;&gt;"",G111&lt;&gt;""),(C111="")),"OK","NG")</f>
        <v>OK</v>
      </c>
      <c r="T111" s="81" t="s">
        <v>13</v>
      </c>
    </row>
    <row r="112" spans="1:20" ht="22.5" customHeight="1">
      <c r="A112" s="6"/>
      <c r="B112" s="9"/>
      <c r="C112" s="72"/>
      <c r="D112" s="152"/>
      <c r="E112" s="152"/>
      <c r="F112" s="15"/>
      <c r="G112" s="7"/>
      <c r="H112" s="6"/>
      <c r="I112" s="6"/>
      <c r="J112" s="7" t="s">
        <v>1</v>
      </c>
      <c r="K112" s="8" t="s">
        <v>1</v>
      </c>
      <c r="L112" s="1"/>
      <c r="M112" s="1"/>
      <c r="N112" s="1"/>
      <c r="O112" s="20">
        <f t="shared" si="35"/>
        <v>0</v>
      </c>
      <c r="P112" s="29" t="str">
        <f t="shared" si="36"/>
        <v>OK</v>
      </c>
      <c r="Q112" s="10" t="str">
        <f t="shared" si="37"/>
        <v>OK</v>
      </c>
      <c r="R112" s="10" t="str">
        <f t="shared" si="38"/>
        <v>OK</v>
      </c>
    </row>
    <row r="113" spans="1:23" ht="22.5" customHeight="1">
      <c r="A113" s="6"/>
      <c r="B113" s="9"/>
      <c r="C113" s="72"/>
      <c r="D113" s="152"/>
      <c r="E113" s="152"/>
      <c r="F113" s="15"/>
      <c r="G113" s="7"/>
      <c r="H113" s="6"/>
      <c r="I113" s="6"/>
      <c r="J113" s="7" t="s">
        <v>1</v>
      </c>
      <c r="K113" s="8" t="s">
        <v>1</v>
      </c>
      <c r="L113" s="1"/>
      <c r="M113" s="1"/>
      <c r="N113" s="1"/>
      <c r="O113" s="20">
        <f t="shared" si="35"/>
        <v>0</v>
      </c>
      <c r="P113" s="29" t="str">
        <f t="shared" si="36"/>
        <v>OK</v>
      </c>
      <c r="Q113" s="10" t="str">
        <f t="shared" si="37"/>
        <v>OK</v>
      </c>
      <c r="R113" s="10" t="str">
        <f t="shared" si="38"/>
        <v>OK</v>
      </c>
    </row>
    <row r="114" spans="1:23" ht="22.5" customHeight="1">
      <c r="A114" s="6"/>
      <c r="B114" s="9"/>
      <c r="C114" s="72"/>
      <c r="D114" s="152"/>
      <c r="E114" s="152"/>
      <c r="F114" s="16"/>
      <c r="G114" s="7"/>
      <c r="H114" s="6"/>
      <c r="I114" s="6"/>
      <c r="J114" s="7" t="s">
        <v>1</v>
      </c>
      <c r="K114" s="8" t="s">
        <v>1</v>
      </c>
      <c r="L114" s="1"/>
      <c r="M114" s="1"/>
      <c r="N114" s="1"/>
      <c r="O114" s="20">
        <f t="shared" si="35"/>
        <v>0</v>
      </c>
      <c r="P114" s="29" t="str">
        <f t="shared" si="36"/>
        <v>OK</v>
      </c>
      <c r="Q114" s="10" t="str">
        <f t="shared" si="37"/>
        <v>OK</v>
      </c>
      <c r="R114" s="10" t="str">
        <f t="shared" si="38"/>
        <v>OK</v>
      </c>
    </row>
    <row r="115" spans="1:23" ht="22.5" customHeight="1">
      <c r="A115" s="6"/>
      <c r="B115" s="9"/>
      <c r="C115" s="72"/>
      <c r="D115" s="152"/>
      <c r="E115" s="152"/>
      <c r="F115" s="15"/>
      <c r="G115" s="7"/>
      <c r="H115" s="6"/>
      <c r="I115" s="6"/>
      <c r="J115" s="7" t="s">
        <v>1</v>
      </c>
      <c r="K115" s="8" t="s">
        <v>1</v>
      </c>
      <c r="L115" s="1"/>
      <c r="M115" s="1"/>
      <c r="N115" s="1"/>
      <c r="O115" s="20">
        <f t="shared" si="35"/>
        <v>0</v>
      </c>
      <c r="P115" s="29" t="str">
        <f t="shared" si="36"/>
        <v>OK</v>
      </c>
      <c r="Q115" s="10" t="str">
        <f t="shared" si="37"/>
        <v>OK</v>
      </c>
      <c r="R115" s="10" t="str">
        <f t="shared" si="38"/>
        <v>OK</v>
      </c>
    </row>
    <row r="116" spans="1:23" ht="22.5" customHeight="1">
      <c r="A116" s="6"/>
      <c r="B116" s="9"/>
      <c r="C116" s="72"/>
      <c r="D116" s="152"/>
      <c r="E116" s="152"/>
      <c r="F116" s="15"/>
      <c r="G116" s="7"/>
      <c r="H116" s="6"/>
      <c r="I116" s="6"/>
      <c r="J116" s="7" t="s">
        <v>1</v>
      </c>
      <c r="K116" s="8" t="s">
        <v>1</v>
      </c>
      <c r="L116" s="1"/>
      <c r="M116" s="1"/>
      <c r="N116" s="1"/>
      <c r="O116" s="20">
        <f t="shared" si="35"/>
        <v>0</v>
      </c>
      <c r="P116" s="29" t="str">
        <f t="shared" si="36"/>
        <v>OK</v>
      </c>
      <c r="Q116" s="10" t="str">
        <f t="shared" si="37"/>
        <v>OK</v>
      </c>
      <c r="R116" s="10" t="str">
        <f>IF(OR(AND(C116&lt;&gt;"",D116&lt;&gt;"",F116&lt;&gt;"",G116&lt;&gt;""),(C116="")),"OK","NG")</f>
        <v>OK</v>
      </c>
    </row>
    <row r="117" spans="1:23" ht="22.5" customHeight="1">
      <c r="A117" s="12"/>
      <c r="B117" s="13"/>
      <c r="C117" s="14"/>
      <c r="D117" s="13"/>
      <c r="E117" s="14"/>
      <c r="F117" s="14"/>
      <c r="G117" s="13"/>
      <c r="H117" s="13"/>
      <c r="I117" s="12"/>
      <c r="J117" s="12"/>
      <c r="K117" s="68" t="s">
        <v>137</v>
      </c>
      <c r="L117" s="27">
        <f>SUM(L110:L116)</f>
        <v>0</v>
      </c>
      <c r="M117" s="27">
        <f t="shared" ref="M117:N117" si="39">SUM(M110:M116)</f>
        <v>0</v>
      </c>
      <c r="N117" s="27">
        <f t="shared" si="39"/>
        <v>0</v>
      </c>
      <c r="O117" s="27">
        <f>L117-(M117+N117)</f>
        <v>0</v>
      </c>
      <c r="P117" s="76"/>
      <c r="Q117" s="77"/>
      <c r="R117" s="77"/>
    </row>
    <row r="118" spans="1:23" ht="13">
      <c r="F118" s="85"/>
    </row>
    <row r="119" spans="1:23" s="61" customFormat="1" ht="13">
      <c r="A119" s="142" t="s">
        <v>139</v>
      </c>
      <c r="B119" s="143"/>
      <c r="C119" s="53" t="s">
        <v>138</v>
      </c>
      <c r="D119" s="53" t="s">
        <v>110</v>
      </c>
      <c r="E119" s="53" t="s">
        <v>111</v>
      </c>
      <c r="F119" s="53" t="s">
        <v>112</v>
      </c>
      <c r="G119" s="53" t="s">
        <v>165</v>
      </c>
      <c r="H119" s="142" t="s">
        <v>17</v>
      </c>
      <c r="I119" s="159"/>
      <c r="J119" s="136" t="s">
        <v>208</v>
      </c>
      <c r="K119" s="136"/>
      <c r="L119" s="136"/>
      <c r="M119" s="136"/>
      <c r="P119" s="87" t="s">
        <v>198</v>
      </c>
      <c r="Q119" s="88" t="s">
        <v>70</v>
      </c>
      <c r="R119" s="88" t="s">
        <v>84</v>
      </c>
    </row>
    <row r="120" spans="1:23" ht="22.5" customHeight="1">
      <c r="A120" s="153" t="s">
        <v>237</v>
      </c>
      <c r="B120" s="154"/>
      <c r="C120" s="100">
        <f>L40</f>
        <v>0</v>
      </c>
      <c r="D120" s="100">
        <f t="shared" ref="D120:F120" si="40">M40</f>
        <v>0</v>
      </c>
      <c r="E120" s="100">
        <f t="shared" si="40"/>
        <v>0</v>
      </c>
      <c r="F120" s="100">
        <f t="shared" si="40"/>
        <v>0</v>
      </c>
      <c r="G120" s="163">
        <f>SUM(D120:D122)</f>
        <v>0</v>
      </c>
      <c r="H120" s="157"/>
      <c r="I120" s="158"/>
      <c r="J120" s="151" t="s">
        <v>209</v>
      </c>
      <c r="K120" s="151"/>
      <c r="L120" s="151"/>
      <c r="M120" s="151"/>
      <c r="N120" s="89"/>
      <c r="O120" s="89"/>
      <c r="P120" s="29" t="str">
        <f>IF(G120&lt;=2500000,"OK","NG")</f>
        <v>OK</v>
      </c>
      <c r="Q120" s="10" t="str">
        <f t="shared" ref="Q120:Q126" si="41">IF(D120&lt;=C120/2,"OK","NG")</f>
        <v>OK</v>
      </c>
      <c r="R120" s="10" t="str">
        <f t="shared" ref="R120:R126" si="42">IF(C120=D120+E120+F120,"OK","NG")</f>
        <v>OK</v>
      </c>
      <c r="S120" s="90"/>
      <c r="T120" s="70"/>
      <c r="U120" s="70"/>
      <c r="V120" s="70"/>
      <c r="W120" s="70"/>
    </row>
    <row r="121" spans="1:23" ht="22.5" customHeight="1">
      <c r="A121" s="155" t="s">
        <v>238</v>
      </c>
      <c r="B121" s="156"/>
      <c r="C121" s="100">
        <f>L51</f>
        <v>0</v>
      </c>
      <c r="D121" s="100">
        <f t="shared" ref="D121:F121" si="43">M51</f>
        <v>0</v>
      </c>
      <c r="E121" s="100">
        <f t="shared" si="43"/>
        <v>0</v>
      </c>
      <c r="F121" s="100">
        <f t="shared" si="43"/>
        <v>0</v>
      </c>
      <c r="G121" s="164"/>
      <c r="H121" s="157"/>
      <c r="I121" s="158"/>
      <c r="J121" s="151"/>
      <c r="K121" s="151"/>
      <c r="L121" s="151"/>
      <c r="M121" s="151"/>
      <c r="N121" s="89"/>
      <c r="O121" s="89"/>
      <c r="P121" s="73" t="s">
        <v>152</v>
      </c>
      <c r="Q121" s="10" t="str">
        <f t="shared" si="41"/>
        <v>OK</v>
      </c>
      <c r="R121" s="10" t="str">
        <f t="shared" si="42"/>
        <v>OK</v>
      </c>
      <c r="S121" s="36"/>
    </row>
    <row r="122" spans="1:23" ht="22.5" customHeight="1">
      <c r="A122" s="155" t="s">
        <v>239</v>
      </c>
      <c r="B122" s="156"/>
      <c r="C122" s="100">
        <f>L62</f>
        <v>0</v>
      </c>
      <c r="D122" s="100">
        <f t="shared" ref="D122:F122" si="44">M62</f>
        <v>0</v>
      </c>
      <c r="E122" s="100">
        <f t="shared" si="44"/>
        <v>0</v>
      </c>
      <c r="F122" s="100">
        <f t="shared" si="44"/>
        <v>0</v>
      </c>
      <c r="G122" s="165"/>
      <c r="H122" s="32"/>
      <c r="I122" s="33"/>
      <c r="J122" s="151"/>
      <c r="K122" s="151"/>
      <c r="L122" s="151"/>
      <c r="M122" s="151"/>
      <c r="N122" s="89"/>
      <c r="O122" s="89"/>
      <c r="P122" s="73" t="s">
        <v>152</v>
      </c>
      <c r="Q122" s="10" t="str">
        <f t="shared" si="41"/>
        <v>OK</v>
      </c>
      <c r="R122" s="10" t="str">
        <f t="shared" si="42"/>
        <v>OK</v>
      </c>
      <c r="S122" s="36"/>
    </row>
    <row r="123" spans="1:23" ht="22.5" customHeight="1">
      <c r="A123" s="155" t="s">
        <v>240</v>
      </c>
      <c r="B123" s="156"/>
      <c r="C123" s="100">
        <f>L73</f>
        <v>0</v>
      </c>
      <c r="D123" s="100">
        <f t="shared" ref="D123:F123" si="45">M73</f>
        <v>0</v>
      </c>
      <c r="E123" s="100">
        <f t="shared" si="45"/>
        <v>0</v>
      </c>
      <c r="F123" s="100">
        <f t="shared" si="45"/>
        <v>0</v>
      </c>
      <c r="G123" s="100">
        <f>D123</f>
        <v>0</v>
      </c>
      <c r="H123" s="32"/>
      <c r="I123" s="33"/>
      <c r="J123" s="150" t="s">
        <v>210</v>
      </c>
      <c r="K123" s="150"/>
      <c r="L123" s="150"/>
      <c r="M123" s="150"/>
      <c r="N123" s="89"/>
      <c r="O123" s="89"/>
      <c r="P123" s="29" t="str">
        <f>IF(G123&lt;=2500000,"OK","NG")</f>
        <v>OK</v>
      </c>
      <c r="Q123" s="10" t="str">
        <f t="shared" si="41"/>
        <v>OK</v>
      </c>
      <c r="R123" s="10" t="str">
        <f t="shared" si="42"/>
        <v>OK</v>
      </c>
      <c r="S123" s="36"/>
    </row>
    <row r="124" spans="1:23" ht="22.5" customHeight="1">
      <c r="A124" s="155" t="s">
        <v>131</v>
      </c>
      <c r="B124" s="156"/>
      <c r="C124" s="100">
        <f>L84</f>
        <v>0</v>
      </c>
      <c r="D124" s="100">
        <f t="shared" ref="D124:F124" si="46">M84</f>
        <v>0</v>
      </c>
      <c r="E124" s="100">
        <f t="shared" si="46"/>
        <v>0</v>
      </c>
      <c r="F124" s="100">
        <f t="shared" si="46"/>
        <v>0</v>
      </c>
      <c r="G124" s="100">
        <f>D124</f>
        <v>0</v>
      </c>
      <c r="H124" s="32"/>
      <c r="I124" s="33"/>
      <c r="J124" s="150" t="s">
        <v>211</v>
      </c>
      <c r="K124" s="150"/>
      <c r="L124" s="150"/>
      <c r="M124" s="150"/>
      <c r="N124" s="89"/>
      <c r="O124" s="89"/>
      <c r="P124" s="29" t="str">
        <f>IF(G124&lt;=5000000,"OK","NG")</f>
        <v>OK</v>
      </c>
      <c r="Q124" s="10" t="str">
        <f t="shared" si="41"/>
        <v>OK</v>
      </c>
      <c r="R124" s="10" t="str">
        <f t="shared" si="42"/>
        <v>OK</v>
      </c>
      <c r="S124" s="36"/>
    </row>
    <row r="125" spans="1:23" ht="22.5" customHeight="1">
      <c r="A125" s="155" t="s">
        <v>241</v>
      </c>
      <c r="B125" s="156"/>
      <c r="C125" s="100">
        <f>L95</f>
        <v>0</v>
      </c>
      <c r="D125" s="100">
        <f t="shared" ref="D125:F125" si="47">M95</f>
        <v>0</v>
      </c>
      <c r="E125" s="100">
        <f t="shared" si="47"/>
        <v>0</v>
      </c>
      <c r="F125" s="100">
        <f t="shared" si="47"/>
        <v>0</v>
      </c>
      <c r="G125" s="183">
        <f>SUM(D125:D126)</f>
        <v>0</v>
      </c>
      <c r="H125" s="32"/>
      <c r="I125" s="33"/>
      <c r="J125" s="151" t="s">
        <v>212</v>
      </c>
      <c r="K125" s="151"/>
      <c r="L125" s="151"/>
      <c r="M125" s="151"/>
      <c r="N125" s="89"/>
      <c r="O125" s="89"/>
      <c r="P125" s="29" t="str">
        <f>IF(G125&lt;=2500000,"OK","NG")</f>
        <v>OK</v>
      </c>
      <c r="Q125" s="10" t="str">
        <f t="shared" si="41"/>
        <v>OK</v>
      </c>
      <c r="R125" s="10" t="str">
        <f t="shared" si="42"/>
        <v>OK</v>
      </c>
      <c r="S125" s="36"/>
    </row>
    <row r="126" spans="1:23" ht="22.5" customHeight="1">
      <c r="A126" s="155" t="s">
        <v>242</v>
      </c>
      <c r="B126" s="156"/>
      <c r="C126" s="100">
        <f>L106</f>
        <v>0</v>
      </c>
      <c r="D126" s="100">
        <f t="shared" ref="D126:F126" si="48">M106</f>
        <v>0</v>
      </c>
      <c r="E126" s="100">
        <f t="shared" si="48"/>
        <v>0</v>
      </c>
      <c r="F126" s="100">
        <f t="shared" si="48"/>
        <v>0</v>
      </c>
      <c r="G126" s="184"/>
      <c r="H126" s="32"/>
      <c r="I126" s="33"/>
      <c r="J126" s="151"/>
      <c r="K126" s="151"/>
      <c r="L126" s="151"/>
      <c r="M126" s="151"/>
      <c r="N126" s="89"/>
      <c r="O126" s="89"/>
      <c r="P126" s="73" t="s">
        <v>152</v>
      </c>
      <c r="Q126" s="10" t="str">
        <f t="shared" si="41"/>
        <v>OK</v>
      </c>
      <c r="R126" s="10" t="str">
        <f t="shared" si="42"/>
        <v>OK</v>
      </c>
      <c r="S126" s="36"/>
    </row>
    <row r="127" spans="1:23" ht="22.5" customHeight="1">
      <c r="A127" s="155" t="s">
        <v>135</v>
      </c>
      <c r="B127" s="156"/>
      <c r="C127" s="100">
        <f>L117</f>
        <v>0</v>
      </c>
      <c r="D127" s="100">
        <f t="shared" ref="D127:F127" si="49">M117</f>
        <v>0</v>
      </c>
      <c r="E127" s="100">
        <f t="shared" si="49"/>
        <v>0</v>
      </c>
      <c r="F127" s="100">
        <f t="shared" si="49"/>
        <v>0</v>
      </c>
      <c r="G127" s="100">
        <f>D127</f>
        <v>0</v>
      </c>
      <c r="H127" s="157"/>
      <c r="I127" s="158"/>
      <c r="J127" s="150" t="s">
        <v>287</v>
      </c>
      <c r="K127" s="150"/>
      <c r="L127" s="150"/>
      <c r="M127" s="150"/>
      <c r="N127" s="89"/>
      <c r="O127" s="89"/>
      <c r="P127" s="29" t="str">
        <f>IF(G127&lt;=2500000,"OK","NG")</f>
        <v>OK</v>
      </c>
      <c r="Q127" s="10" t="str">
        <f>IF(D127&lt;=C127/2,"OK","NG")</f>
        <v>OK</v>
      </c>
      <c r="R127" s="10" t="str">
        <f>IF(C127=D127+E127+F127,"OK","NG")</f>
        <v>OK</v>
      </c>
      <c r="S127" s="36"/>
    </row>
    <row r="128" spans="1:23" ht="22.5" customHeight="1">
      <c r="A128" s="174" t="s">
        <v>14</v>
      </c>
      <c r="B128" s="175"/>
      <c r="C128" s="100">
        <f>SUM(C120:C127)</f>
        <v>0</v>
      </c>
      <c r="D128" s="100">
        <f>SUM(D120:D127)</f>
        <v>0</v>
      </c>
      <c r="E128" s="100">
        <f t="shared" ref="E128:F128" si="50">SUM(E120:E127)</f>
        <v>0</v>
      </c>
      <c r="F128" s="100">
        <f t="shared" si="50"/>
        <v>0</v>
      </c>
      <c r="G128" s="100">
        <f>D128</f>
        <v>0</v>
      </c>
      <c r="H128" s="157"/>
      <c r="I128" s="158"/>
      <c r="J128" s="177" t="s">
        <v>213</v>
      </c>
      <c r="K128" s="177"/>
      <c r="L128" s="177"/>
      <c r="M128" s="177"/>
      <c r="N128" s="89"/>
      <c r="P128" s="29" t="str">
        <f>IF(OR(C128=0,AND(G128&gt;=150000,G128&lt;=10000000)),"OK","NG")</f>
        <v>OK</v>
      </c>
      <c r="Q128" s="10" t="str">
        <f>IF(D128&lt;=C128/2,"OK","NG")</f>
        <v>OK</v>
      </c>
      <c r="R128" s="10" t="str">
        <f>IF(C128=D128+E128+F128,"OK","NG")</f>
        <v>OK</v>
      </c>
    </row>
    <row r="129" spans="1:16" ht="13"/>
    <row r="130" spans="1:16" ht="22.5" customHeight="1">
      <c r="A130" s="48" t="s">
        <v>196</v>
      </c>
    </row>
    <row r="131" spans="1:16" ht="15" customHeight="1">
      <c r="A131" s="139" t="s">
        <v>205</v>
      </c>
      <c r="B131" s="139"/>
      <c r="C131" s="139"/>
      <c r="D131" s="139"/>
      <c r="E131" s="139"/>
      <c r="F131" s="139"/>
      <c r="G131" s="139"/>
      <c r="H131" s="139"/>
      <c r="I131" s="139"/>
      <c r="J131" s="139"/>
      <c r="K131" s="50" t="s">
        <v>82</v>
      </c>
      <c r="P131" s="49" t="s">
        <v>55</v>
      </c>
    </row>
    <row r="132" spans="1:16" ht="15" customHeight="1">
      <c r="A132" s="176" t="s">
        <v>204</v>
      </c>
      <c r="B132" s="176"/>
      <c r="C132" s="176"/>
      <c r="D132" s="176"/>
      <c r="E132" s="176"/>
      <c r="F132" s="176"/>
      <c r="G132" s="176"/>
      <c r="H132" s="176"/>
      <c r="I132" s="176"/>
      <c r="J132" s="176"/>
      <c r="K132" s="56" t="s">
        <v>166</v>
      </c>
      <c r="P132" s="49" t="s">
        <v>167</v>
      </c>
    </row>
    <row r="133" spans="1:16" ht="15" customHeight="1">
      <c r="A133" s="176" t="s">
        <v>199</v>
      </c>
      <c r="B133" s="176"/>
      <c r="C133" s="176"/>
      <c r="D133" s="176"/>
      <c r="E133" s="176"/>
      <c r="F133" s="176"/>
      <c r="G133" s="176"/>
      <c r="H133" s="176"/>
      <c r="I133" s="176"/>
      <c r="J133" s="176"/>
      <c r="K133" s="56" t="s">
        <v>166</v>
      </c>
    </row>
    <row r="134" spans="1:16" ht="15" customHeight="1">
      <c r="A134" s="176" t="s">
        <v>200</v>
      </c>
      <c r="B134" s="176"/>
      <c r="C134" s="176"/>
      <c r="D134" s="176"/>
      <c r="E134" s="176"/>
      <c r="F134" s="176"/>
      <c r="G134" s="176"/>
      <c r="H134" s="176"/>
      <c r="I134" s="176"/>
      <c r="J134" s="176"/>
      <c r="K134" s="56" t="s">
        <v>166</v>
      </c>
    </row>
    <row r="135" spans="1:16" ht="15" customHeight="1">
      <c r="A135" s="176" t="s">
        <v>201</v>
      </c>
      <c r="B135" s="176"/>
      <c r="C135" s="176"/>
      <c r="D135" s="176"/>
      <c r="E135" s="176"/>
      <c r="F135" s="176"/>
      <c r="G135" s="176"/>
      <c r="H135" s="176"/>
      <c r="I135" s="176"/>
      <c r="J135" s="176"/>
      <c r="K135" s="56" t="s">
        <v>166</v>
      </c>
    </row>
    <row r="136" spans="1:16" ht="15" customHeight="1">
      <c r="A136" s="176" t="s">
        <v>289</v>
      </c>
      <c r="B136" s="176"/>
      <c r="C136" s="176"/>
      <c r="D136" s="176"/>
      <c r="E136" s="176"/>
      <c r="F136" s="176"/>
      <c r="G136" s="176"/>
      <c r="H136" s="176"/>
      <c r="I136" s="176"/>
      <c r="J136" s="176"/>
      <c r="K136" s="56" t="s">
        <v>166</v>
      </c>
    </row>
    <row r="137" spans="1:16" ht="15" customHeight="1">
      <c r="A137" s="176" t="s">
        <v>202</v>
      </c>
      <c r="B137" s="176"/>
      <c r="C137" s="176"/>
      <c r="D137" s="176"/>
      <c r="E137" s="176"/>
      <c r="F137" s="176"/>
      <c r="G137" s="176"/>
      <c r="H137" s="176"/>
      <c r="I137" s="176"/>
      <c r="J137" s="176"/>
      <c r="K137" s="56" t="s">
        <v>166</v>
      </c>
    </row>
    <row r="138" spans="1:16" ht="15" customHeight="1">
      <c r="A138" s="176" t="s">
        <v>203</v>
      </c>
      <c r="B138" s="176"/>
      <c r="C138" s="176"/>
      <c r="D138" s="176"/>
      <c r="E138" s="176"/>
      <c r="F138" s="176"/>
      <c r="G138" s="176"/>
      <c r="H138" s="176"/>
      <c r="I138" s="176"/>
      <c r="J138" s="176"/>
      <c r="K138" s="56" t="s">
        <v>166</v>
      </c>
    </row>
    <row r="139" spans="1:16" ht="15" customHeight="1">
      <c r="A139" s="17"/>
      <c r="B139" s="17"/>
      <c r="C139" s="17"/>
      <c r="D139" s="17"/>
      <c r="E139" s="17"/>
      <c r="J139" s="93" t="s">
        <v>141</v>
      </c>
      <c r="K139" s="99">
        <f>COUNTIF(K132:K138,"☑")</f>
        <v>0</v>
      </c>
    </row>
    <row r="140" spans="1:16" ht="15" customHeight="1">
      <c r="A140" s="17"/>
      <c r="B140" s="17"/>
      <c r="C140" s="17"/>
      <c r="D140" s="17"/>
      <c r="E140" s="17"/>
      <c r="H140" s="17"/>
    </row>
    <row r="141" spans="1:16" ht="15" customHeight="1">
      <c r="A141" s="48" t="s">
        <v>206</v>
      </c>
    </row>
    <row r="142" spans="1:16" ht="15" customHeight="1">
      <c r="A142" s="180" t="s">
        <v>57</v>
      </c>
      <c r="B142" s="180"/>
      <c r="C142" s="180"/>
      <c r="D142" s="180"/>
      <c r="E142" s="180"/>
      <c r="F142" s="180"/>
      <c r="G142" s="180"/>
      <c r="H142" s="180"/>
      <c r="I142" s="180"/>
      <c r="J142" s="180"/>
      <c r="K142" s="180"/>
      <c r="P142" s="95" t="s">
        <v>80</v>
      </c>
    </row>
    <row r="143" spans="1:16" ht="15" customHeight="1">
      <c r="A143" s="50" t="s">
        <v>2</v>
      </c>
      <c r="B143" s="140" t="s">
        <v>3</v>
      </c>
      <c r="C143" s="181"/>
      <c r="D143" s="181"/>
      <c r="E143" s="181"/>
      <c r="F143" s="181"/>
      <c r="G143" s="181"/>
      <c r="H143" s="181"/>
      <c r="I143" s="181"/>
      <c r="J143" s="141"/>
    </row>
    <row r="144" spans="1:16" ht="15" customHeight="1">
      <c r="A144" s="3" t="s">
        <v>1</v>
      </c>
      <c r="B144" s="182" t="s">
        <v>69</v>
      </c>
      <c r="C144" s="167"/>
      <c r="D144" s="167"/>
      <c r="E144" s="167"/>
      <c r="F144" s="167"/>
      <c r="G144" s="167"/>
      <c r="H144" s="167"/>
      <c r="I144" s="167"/>
      <c r="J144" s="168"/>
      <c r="P144" s="29" t="str">
        <f>IF(C128=0,"OK",IF(AND(A144="☑",A145="☑",A146="☑"),"OK","NG"))</f>
        <v>OK</v>
      </c>
    </row>
    <row r="145" spans="1:13" ht="15" customHeight="1">
      <c r="A145" s="3" t="s">
        <v>1</v>
      </c>
      <c r="B145" s="182" t="s">
        <v>117</v>
      </c>
      <c r="C145" s="167"/>
      <c r="D145" s="167"/>
      <c r="E145" s="167"/>
      <c r="F145" s="167"/>
      <c r="G145" s="167"/>
      <c r="H145" s="167"/>
      <c r="I145" s="167"/>
      <c r="J145" s="168"/>
    </row>
    <row r="146" spans="1:13" ht="15" customHeight="1">
      <c r="A146" s="3" t="s">
        <v>1</v>
      </c>
      <c r="B146" s="182" t="s">
        <v>288</v>
      </c>
      <c r="C146" s="167"/>
      <c r="D146" s="167"/>
      <c r="E146" s="167"/>
      <c r="F146" s="167"/>
      <c r="G146" s="167"/>
      <c r="H146" s="167"/>
      <c r="I146" s="167"/>
      <c r="J146" s="168"/>
    </row>
    <row r="147" spans="1:13" ht="15" customHeight="1"/>
    <row r="148" spans="1:13" ht="15" customHeight="1">
      <c r="A148" s="48" t="s">
        <v>207</v>
      </c>
    </row>
    <row r="149" spans="1:13" ht="15" customHeight="1">
      <c r="A149" s="50" t="s">
        <v>2</v>
      </c>
      <c r="B149" s="139" t="s">
        <v>4</v>
      </c>
      <c r="C149" s="139"/>
      <c r="D149" s="139"/>
      <c r="E149" s="139"/>
      <c r="F149" s="140" t="s">
        <v>97</v>
      </c>
      <c r="G149" s="141"/>
      <c r="H149" s="140" t="s">
        <v>20</v>
      </c>
      <c r="I149" s="141"/>
      <c r="J149" s="139" t="s">
        <v>17</v>
      </c>
      <c r="K149" s="139"/>
      <c r="L149" s="139"/>
      <c r="M149" s="139"/>
    </row>
    <row r="150" spans="1:13" ht="18.75" customHeight="1">
      <c r="A150" s="3" t="s">
        <v>1</v>
      </c>
      <c r="B150" s="138" t="s">
        <v>23</v>
      </c>
      <c r="C150" s="138"/>
      <c r="D150" s="138"/>
      <c r="E150" s="138"/>
      <c r="F150" s="142" t="s">
        <v>22</v>
      </c>
      <c r="G150" s="143"/>
      <c r="H150" s="142" t="s">
        <v>98</v>
      </c>
      <c r="I150" s="143"/>
      <c r="J150" s="138" t="s">
        <v>143</v>
      </c>
      <c r="K150" s="138"/>
      <c r="L150" s="138"/>
      <c r="M150" s="138"/>
    </row>
    <row r="151" spans="1:13" ht="18.75" customHeight="1">
      <c r="A151" s="3" t="s">
        <v>1</v>
      </c>
      <c r="B151" s="138" t="s">
        <v>25</v>
      </c>
      <c r="C151" s="138"/>
      <c r="D151" s="138"/>
      <c r="E151" s="138"/>
      <c r="F151" s="142" t="s">
        <v>16</v>
      </c>
      <c r="G151" s="143"/>
      <c r="H151" s="142" t="s">
        <v>21</v>
      </c>
      <c r="I151" s="143"/>
      <c r="J151" s="138" t="s">
        <v>100</v>
      </c>
      <c r="K151" s="138"/>
      <c r="L151" s="138"/>
      <c r="M151" s="138"/>
    </row>
    <row r="152" spans="1:13" ht="18.75" customHeight="1">
      <c r="A152" s="3" t="s">
        <v>1</v>
      </c>
      <c r="B152" s="138" t="s">
        <v>24</v>
      </c>
      <c r="C152" s="138"/>
      <c r="D152" s="138"/>
      <c r="E152" s="138"/>
      <c r="F152" s="142" t="s">
        <v>16</v>
      </c>
      <c r="G152" s="143"/>
      <c r="H152" s="142" t="s">
        <v>21</v>
      </c>
      <c r="I152" s="143"/>
      <c r="J152" s="138" t="s">
        <v>26</v>
      </c>
      <c r="K152" s="138"/>
      <c r="L152" s="138"/>
      <c r="M152" s="138"/>
    </row>
    <row r="153" spans="1:13" ht="18.75" customHeight="1">
      <c r="A153" s="3" t="s">
        <v>1</v>
      </c>
      <c r="B153" s="138" t="s">
        <v>90</v>
      </c>
      <c r="C153" s="138"/>
      <c r="D153" s="138"/>
      <c r="E153" s="138"/>
      <c r="F153" s="142" t="s">
        <v>5</v>
      </c>
      <c r="G153" s="143"/>
      <c r="H153" s="159" t="s">
        <v>16</v>
      </c>
      <c r="I153" s="143"/>
      <c r="J153" s="138" t="s">
        <v>99</v>
      </c>
      <c r="K153" s="138"/>
      <c r="L153" s="138"/>
      <c r="M153" s="138"/>
    </row>
    <row r="154" spans="1:13" ht="18.75" customHeight="1">
      <c r="A154" s="3" t="s">
        <v>1</v>
      </c>
      <c r="B154" s="138" t="s">
        <v>283</v>
      </c>
      <c r="C154" s="138"/>
      <c r="D154" s="138"/>
      <c r="E154" s="138"/>
      <c r="F154" s="142" t="s">
        <v>5</v>
      </c>
      <c r="G154" s="143"/>
      <c r="H154" s="136" t="s">
        <v>16</v>
      </c>
      <c r="I154" s="136"/>
      <c r="J154" s="138" t="s">
        <v>284</v>
      </c>
      <c r="K154" s="138"/>
      <c r="L154" s="138"/>
      <c r="M154" s="138"/>
    </row>
  </sheetData>
  <sheetProtection algorithmName="SHA-512" hashValue="OvoT1jurViTbtAkE8ykw9csE5ZK2qxjwNZBEUvmUSCl6e5+WW0+2apOrJCOdZ8tyD2CMH2YNXilcZeOECcQRaw==" saltValue="SFNZHB71Z6qdUkP/PK70aA==" spinCount="100000" sheet="1" objects="1" scenarios="1"/>
  <mergeCells count="198">
    <mergeCell ref="A1:O1"/>
    <mergeCell ref="B3:E3"/>
    <mergeCell ref="B4:E4"/>
    <mergeCell ref="P4:P5"/>
    <mergeCell ref="B5:E5"/>
    <mergeCell ref="B6:E6"/>
    <mergeCell ref="M14:O14"/>
    <mergeCell ref="M15:O15"/>
    <mergeCell ref="M16:O16"/>
    <mergeCell ref="M17:O17"/>
    <mergeCell ref="M18:O18"/>
    <mergeCell ref="M19:O19"/>
    <mergeCell ref="F9:I9"/>
    <mergeCell ref="J9:L9"/>
    <mergeCell ref="M10:O10"/>
    <mergeCell ref="M11:O11"/>
    <mergeCell ref="M12:O12"/>
    <mergeCell ref="M13:O13"/>
    <mergeCell ref="N26:O26"/>
    <mergeCell ref="A31:A32"/>
    <mergeCell ref="B31:B32"/>
    <mergeCell ref="C31:F31"/>
    <mergeCell ref="G31:G32"/>
    <mergeCell ref="H31:K31"/>
    <mergeCell ref="L31:O31"/>
    <mergeCell ref="D32:E32"/>
    <mergeCell ref="M20:O20"/>
    <mergeCell ref="M21:O21"/>
    <mergeCell ref="M22:O22"/>
    <mergeCell ref="M23:O23"/>
    <mergeCell ref="M24:O24"/>
    <mergeCell ref="M25:O25"/>
    <mergeCell ref="D39:E39"/>
    <mergeCell ref="A42:A43"/>
    <mergeCell ref="B42:B43"/>
    <mergeCell ref="C42:F42"/>
    <mergeCell ref="G42:G43"/>
    <mergeCell ref="H42:K42"/>
    <mergeCell ref="D33:E33"/>
    <mergeCell ref="D34:E34"/>
    <mergeCell ref="D35:E35"/>
    <mergeCell ref="D36:E36"/>
    <mergeCell ref="D37:E37"/>
    <mergeCell ref="D38:E38"/>
    <mergeCell ref="A53:A54"/>
    <mergeCell ref="B53:B54"/>
    <mergeCell ref="C53:F53"/>
    <mergeCell ref="L42:O42"/>
    <mergeCell ref="D43:E43"/>
    <mergeCell ref="D44:E44"/>
    <mergeCell ref="D45:E45"/>
    <mergeCell ref="D46:E46"/>
    <mergeCell ref="D47:E47"/>
    <mergeCell ref="G53:G54"/>
    <mergeCell ref="H53:K53"/>
    <mergeCell ref="L53:O53"/>
    <mergeCell ref="D54:E54"/>
    <mergeCell ref="D55:E55"/>
    <mergeCell ref="D56:E56"/>
    <mergeCell ref="D48:E48"/>
    <mergeCell ref="D49:E49"/>
    <mergeCell ref="D50:E50"/>
    <mergeCell ref="H64:K64"/>
    <mergeCell ref="L64:O64"/>
    <mergeCell ref="D65:E65"/>
    <mergeCell ref="D66:E66"/>
    <mergeCell ref="D67:E67"/>
    <mergeCell ref="D57:E57"/>
    <mergeCell ref="D58:E58"/>
    <mergeCell ref="D59:E59"/>
    <mergeCell ref="D60:E60"/>
    <mergeCell ref="D61:E61"/>
    <mergeCell ref="C64:F64"/>
    <mergeCell ref="D68:E68"/>
    <mergeCell ref="D69:E69"/>
    <mergeCell ref="D70:E70"/>
    <mergeCell ref="D71:E71"/>
    <mergeCell ref="D72:E72"/>
    <mergeCell ref="A75:A76"/>
    <mergeCell ref="B75:B76"/>
    <mergeCell ref="C75:F75"/>
    <mergeCell ref="G64:G65"/>
    <mergeCell ref="A64:A65"/>
    <mergeCell ref="B64:B65"/>
    <mergeCell ref="A86:A87"/>
    <mergeCell ref="B86:B87"/>
    <mergeCell ref="C86:F86"/>
    <mergeCell ref="G75:G76"/>
    <mergeCell ref="H75:K75"/>
    <mergeCell ref="L75:O75"/>
    <mergeCell ref="D76:E76"/>
    <mergeCell ref="D77:E77"/>
    <mergeCell ref="D78:E78"/>
    <mergeCell ref="G86:G87"/>
    <mergeCell ref="H86:K86"/>
    <mergeCell ref="L86:O86"/>
    <mergeCell ref="D87:E87"/>
    <mergeCell ref="D88:E88"/>
    <mergeCell ref="D89:E89"/>
    <mergeCell ref="D79:E79"/>
    <mergeCell ref="D80:E80"/>
    <mergeCell ref="D81:E81"/>
    <mergeCell ref="D82:E82"/>
    <mergeCell ref="D83:E83"/>
    <mergeCell ref="H97:K97"/>
    <mergeCell ref="L97:O97"/>
    <mergeCell ref="D98:E98"/>
    <mergeCell ref="D99:E99"/>
    <mergeCell ref="D100:E100"/>
    <mergeCell ref="D90:E90"/>
    <mergeCell ref="D91:E91"/>
    <mergeCell ref="D92:E92"/>
    <mergeCell ref="D93:E93"/>
    <mergeCell ref="D94:E94"/>
    <mergeCell ref="C97:F97"/>
    <mergeCell ref="D101:E101"/>
    <mergeCell ref="D102:E102"/>
    <mergeCell ref="D103:E103"/>
    <mergeCell ref="D104:E104"/>
    <mergeCell ref="D105:E105"/>
    <mergeCell ref="A108:A109"/>
    <mergeCell ref="B108:B109"/>
    <mergeCell ref="C108:F108"/>
    <mergeCell ref="G97:G98"/>
    <mergeCell ref="A97:A98"/>
    <mergeCell ref="B97:B98"/>
    <mergeCell ref="D112:E112"/>
    <mergeCell ref="D113:E113"/>
    <mergeCell ref="D114:E114"/>
    <mergeCell ref="D115:E115"/>
    <mergeCell ref="D116:E116"/>
    <mergeCell ref="A119:B119"/>
    <mergeCell ref="G108:G109"/>
    <mergeCell ref="H108:K108"/>
    <mergeCell ref="L108:O108"/>
    <mergeCell ref="D109:E109"/>
    <mergeCell ref="D110:E110"/>
    <mergeCell ref="D111:E111"/>
    <mergeCell ref="H119:I119"/>
    <mergeCell ref="J119:M119"/>
    <mergeCell ref="A120:B120"/>
    <mergeCell ref="G120:G122"/>
    <mergeCell ref="H120:I120"/>
    <mergeCell ref="J120:M122"/>
    <mergeCell ref="A121:B121"/>
    <mergeCell ref="H121:I121"/>
    <mergeCell ref="A122:B122"/>
    <mergeCell ref="A127:B127"/>
    <mergeCell ref="H127:I127"/>
    <mergeCell ref="J127:M127"/>
    <mergeCell ref="A128:B128"/>
    <mergeCell ref="H128:I128"/>
    <mergeCell ref="J128:M128"/>
    <mergeCell ref="A123:B123"/>
    <mergeCell ref="J123:M123"/>
    <mergeCell ref="A124:B124"/>
    <mergeCell ref="J124:M124"/>
    <mergeCell ref="A125:B125"/>
    <mergeCell ref="G125:G126"/>
    <mergeCell ref="J125:M126"/>
    <mergeCell ref="A126:B126"/>
    <mergeCell ref="A137:J137"/>
    <mergeCell ref="A138:J138"/>
    <mergeCell ref="A142:K142"/>
    <mergeCell ref="B143:J143"/>
    <mergeCell ref="B144:J144"/>
    <mergeCell ref="B145:J145"/>
    <mergeCell ref="A131:J131"/>
    <mergeCell ref="A132:J132"/>
    <mergeCell ref="A133:J133"/>
    <mergeCell ref="A134:J134"/>
    <mergeCell ref="A135:J135"/>
    <mergeCell ref="A136:J136"/>
    <mergeCell ref="B146:J146"/>
    <mergeCell ref="B149:E149"/>
    <mergeCell ref="F149:G149"/>
    <mergeCell ref="H149:I149"/>
    <mergeCell ref="J149:M149"/>
    <mergeCell ref="B150:E150"/>
    <mergeCell ref="F150:G150"/>
    <mergeCell ref="H150:I150"/>
    <mergeCell ref="J150:M150"/>
    <mergeCell ref="B153:E153"/>
    <mergeCell ref="F153:G153"/>
    <mergeCell ref="H153:I153"/>
    <mergeCell ref="J153:M153"/>
    <mergeCell ref="B154:E154"/>
    <mergeCell ref="F154:G154"/>
    <mergeCell ref="H154:I154"/>
    <mergeCell ref="J154:M154"/>
    <mergeCell ref="B151:E151"/>
    <mergeCell ref="F151:G151"/>
    <mergeCell ref="H151:I151"/>
    <mergeCell ref="J151:M151"/>
    <mergeCell ref="B152:E152"/>
    <mergeCell ref="F152:G152"/>
    <mergeCell ref="H152:I152"/>
    <mergeCell ref="J152:M152"/>
  </mergeCells>
  <phoneticPr fontId="2"/>
  <conditionalFormatting sqref="C120:G128">
    <cfRule type="expression" dxfId="6313" priority="2">
      <formula>$P120="NG"</formula>
    </cfRule>
  </conditionalFormatting>
  <conditionalFormatting sqref="G120:G123">
    <cfRule type="expression" dxfId="6312" priority="1">
      <formula>$P120="NG"</formula>
    </cfRule>
  </conditionalFormatting>
  <conditionalFormatting sqref="H33:K36">
    <cfRule type="expression" dxfId="6311" priority="55">
      <formula>#REF!="追加"</formula>
    </cfRule>
    <cfRule type="expression" dxfId="6310" priority="56">
      <formula>#REF!="新規"</formula>
    </cfRule>
  </conditionalFormatting>
  <conditionalFormatting sqref="H37:K39">
    <cfRule type="expression" dxfId="6309" priority="60">
      <formula>#REF!="追加"</formula>
    </cfRule>
    <cfRule type="expression" dxfId="6308" priority="67">
      <formula>#REF!="新規"</formula>
    </cfRule>
  </conditionalFormatting>
  <conditionalFormatting sqref="H44:K47">
    <cfRule type="expression" dxfId="6307" priority="46">
      <formula>#REF!="追加"</formula>
    </cfRule>
    <cfRule type="expression" dxfId="6306" priority="47">
      <formula>#REF!="新規"</formula>
    </cfRule>
  </conditionalFormatting>
  <conditionalFormatting sqref="H48:K50">
    <cfRule type="expression" dxfId="6305" priority="50">
      <formula>#REF!="追加"</formula>
    </cfRule>
    <cfRule type="expression" dxfId="6304" priority="51">
      <formula>#REF!="新規"</formula>
    </cfRule>
  </conditionalFormatting>
  <conditionalFormatting sqref="H55:K58">
    <cfRule type="expression" dxfId="6303" priority="40">
      <formula>#REF!="追加"</formula>
    </cfRule>
    <cfRule type="expression" dxfId="6302" priority="41">
      <formula>#REF!="新規"</formula>
    </cfRule>
  </conditionalFormatting>
  <conditionalFormatting sqref="H59:K61">
    <cfRule type="expression" dxfId="6301" priority="44">
      <formula>#REF!="追加"</formula>
    </cfRule>
    <cfRule type="expression" dxfId="6300" priority="45">
      <formula>#REF!="新規"</formula>
    </cfRule>
  </conditionalFormatting>
  <conditionalFormatting sqref="H66:K69">
    <cfRule type="expression" dxfId="6299" priority="34">
      <formula>#REF!="追加"</formula>
    </cfRule>
    <cfRule type="expression" dxfId="6298" priority="35">
      <formula>#REF!="新規"</formula>
    </cfRule>
  </conditionalFormatting>
  <conditionalFormatting sqref="H70:K72">
    <cfRule type="expression" dxfId="6297" priority="38">
      <formula>#REF!="追加"</formula>
    </cfRule>
    <cfRule type="expression" dxfId="6296" priority="39">
      <formula>#REF!="新規"</formula>
    </cfRule>
  </conditionalFormatting>
  <conditionalFormatting sqref="H77:K80">
    <cfRule type="expression" dxfId="6295" priority="28">
      <formula>#REF!="追加"</formula>
    </cfRule>
    <cfRule type="expression" dxfId="6294" priority="29">
      <formula>#REF!="新規"</formula>
    </cfRule>
  </conditionalFormatting>
  <conditionalFormatting sqref="H81:K83">
    <cfRule type="expression" dxfId="6293" priority="32">
      <formula>#REF!="追加"</formula>
    </cfRule>
    <cfRule type="expression" dxfId="6292" priority="33">
      <formula>#REF!="新規"</formula>
    </cfRule>
  </conditionalFormatting>
  <conditionalFormatting sqref="H88:K91">
    <cfRule type="expression" dxfId="6291" priority="22">
      <formula>#REF!="追加"</formula>
    </cfRule>
    <cfRule type="expression" dxfId="6290" priority="23">
      <formula>#REF!="新規"</formula>
    </cfRule>
  </conditionalFormatting>
  <conditionalFormatting sqref="H92:K94">
    <cfRule type="expression" dxfId="6289" priority="26">
      <formula>#REF!="追加"</formula>
    </cfRule>
    <cfRule type="expression" dxfId="6288" priority="27">
      <formula>#REF!="新規"</formula>
    </cfRule>
  </conditionalFormatting>
  <conditionalFormatting sqref="H99:K102">
    <cfRule type="expression" dxfId="6287" priority="16">
      <formula>#REF!="追加"</formula>
    </cfRule>
    <cfRule type="expression" dxfId="6286" priority="17">
      <formula>#REF!="新規"</formula>
    </cfRule>
  </conditionalFormatting>
  <conditionalFormatting sqref="H103:K105">
    <cfRule type="expression" dxfId="6285" priority="20">
      <formula>#REF!="追加"</formula>
    </cfRule>
    <cfRule type="expression" dxfId="6284" priority="21">
      <formula>#REF!="新規"</formula>
    </cfRule>
  </conditionalFormatting>
  <conditionalFormatting sqref="H110:K113">
    <cfRule type="expression" dxfId="6283" priority="10">
      <formula>#REF!="追加"</formula>
    </cfRule>
    <cfRule type="expression" dxfId="6282" priority="11">
      <formula>#REF!="新規"</formula>
    </cfRule>
  </conditionalFormatting>
  <conditionalFormatting sqref="H114:K116">
    <cfRule type="expression" dxfId="6281" priority="14">
      <formula>#REF!="追加"</formula>
    </cfRule>
    <cfRule type="expression" dxfId="6280" priority="15">
      <formula>#REF!="新規"</formula>
    </cfRule>
  </conditionalFormatting>
  <conditionalFormatting sqref="J35:K36 J39:K39">
    <cfRule type="expression" dxfId="6279" priority="57">
      <formula>#REF!="追加"</formula>
    </cfRule>
    <cfRule type="expression" dxfId="6278" priority="58">
      <formula>#REF!="新規"</formula>
    </cfRule>
  </conditionalFormatting>
  <conditionalFormatting sqref="J46:K47 J50:K50">
    <cfRule type="expression" dxfId="6277" priority="48">
      <formula>#REF!="追加"</formula>
    </cfRule>
    <cfRule type="expression" dxfId="6276" priority="49">
      <formula>#REF!="新規"</formula>
    </cfRule>
  </conditionalFormatting>
  <conditionalFormatting sqref="J57:K58 J61:K61">
    <cfRule type="expression" dxfId="6275" priority="42">
      <formula>#REF!="追加"</formula>
    </cfRule>
    <cfRule type="expression" dxfId="6274" priority="43">
      <formula>#REF!="新規"</formula>
    </cfRule>
  </conditionalFormatting>
  <conditionalFormatting sqref="J68:K69 J72:K72">
    <cfRule type="expression" dxfId="6273" priority="36">
      <formula>#REF!="追加"</formula>
    </cfRule>
    <cfRule type="expression" dxfId="6272" priority="37">
      <formula>#REF!="新規"</formula>
    </cfRule>
  </conditionalFormatting>
  <conditionalFormatting sqref="J79:K80 J83:K83">
    <cfRule type="expression" dxfId="6271" priority="30">
      <formula>#REF!="追加"</formula>
    </cfRule>
    <cfRule type="expression" dxfId="6270" priority="31">
      <formula>#REF!="新規"</formula>
    </cfRule>
  </conditionalFormatting>
  <conditionalFormatting sqref="J90:K91 J94:K94">
    <cfRule type="expression" dxfId="6269" priority="24">
      <formula>#REF!="追加"</formula>
    </cfRule>
    <cfRule type="expression" dxfId="6268" priority="25">
      <formula>#REF!="新規"</formula>
    </cfRule>
  </conditionalFormatting>
  <conditionalFormatting sqref="J101:K102 J105:K105">
    <cfRule type="expression" dxfId="6267" priority="18">
      <formula>#REF!="追加"</formula>
    </cfRule>
    <cfRule type="expression" dxfId="6266" priority="19">
      <formula>#REF!="新規"</formula>
    </cfRule>
  </conditionalFormatting>
  <conditionalFormatting sqref="J112:K113 J116:K116">
    <cfRule type="expression" dxfId="6265" priority="12">
      <formula>#REF!="追加"</formula>
    </cfRule>
    <cfRule type="expression" dxfId="6264" priority="13">
      <formula>#REF!="新規"</formula>
    </cfRule>
  </conditionalFormatting>
  <conditionalFormatting sqref="J40:O41 J51:O52 J62:O63 J73:O74 J84:O84 J95:O96 J106:O107 J117:O117">
    <cfRule type="expression" dxfId="6263" priority="72">
      <formula>$I40="追加"</formula>
    </cfRule>
    <cfRule type="expression" dxfId="6262" priority="73">
      <formula>$I40="新規"</formula>
    </cfRule>
  </conditionalFormatting>
  <conditionalFormatting sqref="K85:O85 I85">
    <cfRule type="expression" dxfId="6261" priority="76">
      <formula>#REF!="追加"</formula>
    </cfRule>
    <cfRule type="expression" dxfId="6260" priority="77">
      <formula>#REF!="新規"</formula>
    </cfRule>
  </conditionalFormatting>
  <conditionalFormatting sqref="L40:O41 L51:O52 L62:O63 L73:O74 L84:O84 L95:O96 L106:O107 L117:O117">
    <cfRule type="expression" dxfId="6259" priority="68">
      <formula>$I40="追加"</formula>
    </cfRule>
    <cfRule type="expression" dxfId="6258" priority="69">
      <formula>$I40="新規"</formula>
    </cfRule>
  </conditionalFormatting>
  <conditionalFormatting sqref="L85:O85">
    <cfRule type="expression" dxfId="6257" priority="74">
      <formula>#REF!="追加"</formula>
    </cfRule>
    <cfRule type="expression" dxfId="6256" priority="75">
      <formula>#REF!="新規"</formula>
    </cfRule>
  </conditionalFormatting>
  <conditionalFormatting sqref="P3">
    <cfRule type="expression" dxfId="6255" priority="62">
      <formula>$P3&lt;&gt;"要修正！"</formula>
    </cfRule>
    <cfRule type="expression" dxfId="6254" priority="63">
      <formula>$P3="要修正！"</formula>
    </cfRule>
  </conditionalFormatting>
  <conditionalFormatting sqref="P4:P5">
    <cfRule type="expression" dxfId="6253" priority="54">
      <formula>$P$3="要修正！"</formula>
    </cfRule>
  </conditionalFormatting>
  <conditionalFormatting sqref="P144">
    <cfRule type="expression" dxfId="6252" priority="61">
      <formula>P144="NG"</formula>
    </cfRule>
  </conditionalFormatting>
  <conditionalFormatting sqref="P33:R41">
    <cfRule type="expression" dxfId="6251" priority="59">
      <formula>P33="NG"</formula>
    </cfRule>
  </conditionalFormatting>
  <conditionalFormatting sqref="P44:R52">
    <cfRule type="expression" dxfId="6250" priority="9">
      <formula>P44="NG"</formula>
    </cfRule>
  </conditionalFormatting>
  <conditionalFormatting sqref="P55:R63">
    <cfRule type="expression" dxfId="6249" priority="7">
      <formula>P55="NG"</formula>
    </cfRule>
  </conditionalFormatting>
  <conditionalFormatting sqref="P66:R74 P75:Q83">
    <cfRule type="expression" dxfId="6248" priority="8">
      <formula>P66="NG"</formula>
    </cfRule>
  </conditionalFormatting>
  <conditionalFormatting sqref="P84:R85 R77:R83">
    <cfRule type="expression" dxfId="6247" priority="6">
      <formula>P77="NG"</formula>
    </cfRule>
  </conditionalFormatting>
  <conditionalFormatting sqref="P88:R96">
    <cfRule type="expression" dxfId="6246" priority="5">
      <formula>P88="NG"</formula>
    </cfRule>
  </conditionalFormatting>
  <conditionalFormatting sqref="P99:R107">
    <cfRule type="expression" dxfId="6245" priority="4">
      <formula>P99="NG"</formula>
    </cfRule>
  </conditionalFormatting>
  <conditionalFormatting sqref="P110:R117">
    <cfRule type="expression" dxfId="6244" priority="3">
      <formula>P110="NG"</formula>
    </cfRule>
  </conditionalFormatting>
  <conditionalFormatting sqref="P120:R120 Q121:R122">
    <cfRule type="expression" dxfId="6243" priority="71">
      <formula>#REF!="NG"</formula>
    </cfRule>
  </conditionalFormatting>
  <conditionalFormatting sqref="P120:R128">
    <cfRule type="expression" dxfId="6242" priority="52">
      <formula>P120="NG"</formula>
    </cfRule>
  </conditionalFormatting>
  <conditionalFormatting sqref="P121:R122">
    <cfRule type="expression" dxfId="6241" priority="70">
      <formula>$P29="NG"</formula>
    </cfRule>
  </conditionalFormatting>
  <conditionalFormatting sqref="P123:R127 P128:Q128">
    <cfRule type="expression" dxfId="6240" priority="53">
      <formula>#REF!="NG"</formula>
    </cfRule>
  </conditionalFormatting>
  <conditionalFormatting sqref="P125:R126">
    <cfRule type="expression" dxfId="6239" priority="65">
      <formula>$P30="NG"</formula>
    </cfRule>
  </conditionalFormatting>
  <conditionalFormatting sqref="P127:R128">
    <cfRule type="expression" dxfId="6238" priority="64">
      <formula>$P31="NG"</formula>
    </cfRule>
  </conditionalFormatting>
  <conditionalFormatting sqref="T57 T76:T80 T86:T88 T98:T102 T109:T111">
    <cfRule type="expression" dxfId="6237" priority="66">
      <formula>T57="NG"</formula>
    </cfRule>
  </conditionalFormatting>
  <dataValidations count="12">
    <dataValidation type="list" allowBlank="1" showInputMessage="1" showErrorMessage="1" sqref="D27 D11:D25" xr:uid="{17709064-8D5E-4F67-A2C6-7F68B1D14D56}">
      <formula1>$Q$11:$Q$13</formula1>
    </dataValidation>
    <dataValidation type="list" allowBlank="1" showInputMessage="1" showErrorMessage="1" sqref="B11:B25" xr:uid="{1FF8AC8A-3D14-4B96-94B7-DB574E6F36AC}">
      <formula1>$P$11:$P$18</formula1>
    </dataValidation>
    <dataValidation type="list" allowBlank="1" showInputMessage="1" showErrorMessage="1" sqref="C99:C105" xr:uid="{0671C58C-23F5-4A00-BA6D-A0AF1F1BB003}">
      <formula1>$T$99:$T$102</formula1>
    </dataValidation>
    <dataValidation type="list" allowBlank="1" showInputMessage="1" showErrorMessage="1" sqref="C33:C39" xr:uid="{B045E465-DA05-4525-9D09-92EF51E94AC6}">
      <formula1>$U$33:$U$36</formula1>
    </dataValidation>
    <dataValidation type="list" allowBlank="1" showInputMessage="1" showErrorMessage="1" sqref="B33:B39 B110:B116 B99:B105 B88:B94 B77:B83 B66:B72 B55:B61 B44:B50" xr:uid="{961C05CA-F869-4870-94E0-0B3C770856C5}">
      <formula1>$T$33:$T$34</formula1>
    </dataValidation>
    <dataValidation type="list" allowBlank="1" showInputMessage="1" showErrorMessage="1" sqref="C110:C116" xr:uid="{446F4AC9-0AFF-477C-A90F-35E60420B5B7}">
      <formula1>$T$110:$T$111</formula1>
    </dataValidation>
    <dataValidation type="list" allowBlank="1" showInputMessage="1" showErrorMessage="1" sqref="C88:C94" xr:uid="{9580EBF9-9C65-47FF-BFBD-1235DA627E72}">
      <formula1>$T$87:$T$88</formula1>
    </dataValidation>
    <dataValidation type="list" allowBlank="1" showInputMessage="1" showErrorMessage="1" sqref="C77:C83" xr:uid="{2B7A0471-F69A-47D8-817E-6CA8A19CF994}">
      <formula1>$T$77:$T$80</formula1>
    </dataValidation>
    <dataValidation type="list" allowBlank="1" showInputMessage="1" showErrorMessage="1" sqref="C66:C72" xr:uid="{4BA9C182-CE74-40FE-9A10-940E1670BB8C}">
      <formula1>$T$66:$T$68</formula1>
    </dataValidation>
    <dataValidation type="list" allowBlank="1" showInputMessage="1" showErrorMessage="1" sqref="C55:C61" xr:uid="{C9312225-70AE-4E68-B219-54CD4995723E}">
      <formula1>$T$55:$T$58</formula1>
    </dataValidation>
    <dataValidation type="list" allowBlank="1" showInputMessage="1" showErrorMessage="1" sqref="C44:C50" xr:uid="{60031841-F043-4F6B-B90D-BB934E7C09E2}">
      <formula1>$T$44:$T$46</formula1>
    </dataValidation>
    <dataValidation type="list" allowBlank="1" showInputMessage="1" showErrorMessage="1" sqref="K132:K138" xr:uid="{10A1872C-37DF-4C47-9027-A28F22093EF1}">
      <formula1>$P$131:$P$132</formula1>
    </dataValidation>
  </dataValidations>
  <pageMargins left="0.70866141732283472" right="0.70866141732283472" top="0.62992125984251968" bottom="0.74803149606299213" header="0.31496062992125984" footer="0.31496062992125984"/>
  <headerFooter>
    <oddHeader>&amp;L様式第1号別添1&amp;R事業参加者用（事業参加者→事業実施主体）</oddHeader>
  </headerFooter>
  <extLst>
    <ext xmlns:x14="http://schemas.microsoft.com/office/spreadsheetml/2009/9/main" uri="{CCE6A557-97BC-4b89-ADB6-D9C93CAAB3DF}">
      <x14:dataValidations xmlns:xm="http://schemas.microsoft.com/office/excel/2006/main" count="6">
        <x14:dataValidation type="list" allowBlank="1" showInputMessage="1" showErrorMessage="1" xr:uid="{1562CACD-6754-47C7-B2AC-929F42F086EF}">
          <x14:formula1>
            <xm:f>リスト!$H$2:$H$3</xm:f>
          </x14:formula1>
          <xm:sqref>A150:A154</xm:sqref>
        </x14:dataValidation>
        <x14:dataValidation type="list" allowBlank="1" showInputMessage="1" showErrorMessage="1" xr:uid="{56941E10-577D-4E08-89D6-5FAE7E089E82}">
          <x14:formula1>
            <xm:f>リスト!$D$2:$D$3</xm:f>
          </x14:formula1>
          <xm:sqref>C107 C96 C52 C63 C74 C85</xm:sqref>
        </x14:dataValidation>
        <x14:dataValidation type="list" allowBlank="1" showInputMessage="1" showErrorMessage="1" xr:uid="{93766AE1-BC22-4A3D-AC66-BE43B23050E3}">
          <x14:formula1>
            <xm:f>リスト!$E$2:$E$22</xm:f>
          </x14:formula1>
          <xm:sqref>D107 D96 D52 D63 D74 D85</xm:sqref>
        </x14:dataValidation>
        <x14:dataValidation type="list" allowBlank="1" showInputMessage="1" showErrorMessage="1" xr:uid="{92F977B8-AE71-4859-8CF4-1D13FC265B96}">
          <x14:formula1>
            <xm:f>リスト!$C$2:$C$4</xm:f>
          </x14:formula1>
          <xm:sqref>B107 B96 B52 B63 B74 B85</xm:sqref>
        </x14:dataValidation>
        <x14:dataValidation type="list" allowBlank="1" showInputMessage="1" showErrorMessage="1" xr:uid="{7FAF1750-746D-4D9A-8A7E-21FF4303FBC9}">
          <x14:formula1>
            <xm:f>リスト!$G$2:$G$4</xm:f>
          </x14:formula1>
          <xm:sqref>G88:G94 G99:G105 I52 G33:G39 I63 G44:G50 I74 G55:G61 G66:G72 I96 G77:G83 I107 G110:G116</xm:sqref>
        </x14:dataValidation>
        <x14:dataValidation type="list" allowBlank="1" showInputMessage="1" showErrorMessage="1" xr:uid="{20A5B73B-816D-4824-AA1D-E9233E0A2133}">
          <x14:formula1>
            <xm:f>リスト!$H$2:$H$4</xm:f>
          </x14:formula1>
          <xm:sqref>A144:A146 J33:K39 L107:O107 L52:O52 J99:K105 L63:O63 J77:K83 L74:O74 J44:K50 L85:O85 J55:K61 L96:O96 J66:K72 J88:K94 J110:K116</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D01D85-DA05-462D-A632-9CBFA07F7FB2}">
  <sheetPr>
    <pageSetUpPr fitToPage="1"/>
  </sheetPr>
  <dimension ref="A1:W154"/>
  <sheetViews>
    <sheetView view="pageBreakPreview" topLeftCell="C3" zoomScale="80" zoomScaleNormal="100" zoomScaleSheetLayoutView="80" workbookViewId="0">
      <selection activeCell="P3" sqref="P3:P5 H11:H25 K11:K25 C26 F26:L27 O33:R39 L40:O40 O44:R50 L51:O51 O55:R61 L62:O62 O66:R72 L73:O73 O77:O83 R77:R83 L84:O84 O88:R94 L95:O95 O99:R105 L106:O106 O110:R116 L117:O117 C120:G128 P120 Q120:R126 P123:P125 P127:R128 K139 P144"/>
    </sheetView>
  </sheetViews>
  <sheetFormatPr defaultColWidth="9" defaultRowHeight="22.5" customHeight="1"/>
  <cols>
    <col min="1" max="15" width="14.6328125" style="48" customWidth="1"/>
    <col min="16" max="16" width="23.26953125" style="49" customWidth="1"/>
    <col min="17" max="17" width="23.453125" style="48" bestFit="1" customWidth="1"/>
    <col min="18" max="18" width="18.90625" style="48" bestFit="1" customWidth="1"/>
    <col min="19" max="19" width="11.08984375" style="48" bestFit="1" customWidth="1"/>
    <col min="20" max="20" width="27.26953125" style="48" customWidth="1"/>
    <col min="21" max="21" width="8.90625" style="48" customWidth="1"/>
    <col min="22" max="16384" width="9" style="48"/>
  </cols>
  <sheetData>
    <row r="1" spans="1:19" s="35" customFormat="1" ht="22.5" customHeight="1">
      <c r="A1" s="178" t="s">
        <v>285</v>
      </c>
      <c r="B1" s="178"/>
      <c r="C1" s="178"/>
      <c r="D1" s="178"/>
      <c r="E1" s="178"/>
      <c r="F1" s="178"/>
      <c r="G1" s="178"/>
      <c r="H1" s="178"/>
      <c r="I1" s="178"/>
      <c r="J1" s="178"/>
      <c r="K1" s="178"/>
      <c r="L1" s="178"/>
      <c r="M1" s="178"/>
      <c r="N1" s="178"/>
      <c r="O1" s="178"/>
      <c r="P1" s="34" t="s">
        <v>58</v>
      </c>
    </row>
    <row r="2" spans="1:19" s="36" customFormat="1" ht="13">
      <c r="A2" s="36" t="s">
        <v>89</v>
      </c>
      <c r="F2" s="37"/>
      <c r="P2" s="38"/>
    </row>
    <row r="3" spans="1:19" s="36" customFormat="1" ht="22.5" customHeight="1">
      <c r="A3" s="39" t="s">
        <v>31</v>
      </c>
      <c r="B3" s="166"/>
      <c r="C3" s="167"/>
      <c r="D3" s="167"/>
      <c r="E3" s="168"/>
      <c r="F3" s="40"/>
      <c r="G3" s="40"/>
      <c r="H3" s="40"/>
      <c r="I3" s="40"/>
      <c r="J3" s="40"/>
      <c r="K3" s="40"/>
      <c r="L3" s="40"/>
      <c r="M3" s="41"/>
      <c r="N3" s="40" t="s">
        <v>148</v>
      </c>
      <c r="O3" s="40"/>
      <c r="P3" s="18" t="str">
        <f>IF(COUNTIF(P33:R154,"NG"),"要修正！","クリア ! ")</f>
        <v xml:space="preserve">クリア ! </v>
      </c>
      <c r="Q3" s="36" t="s">
        <v>113</v>
      </c>
      <c r="S3" s="38"/>
    </row>
    <row r="4" spans="1:19" s="36" customFormat="1" ht="22.5" customHeight="1">
      <c r="A4" s="39" t="s">
        <v>30</v>
      </c>
      <c r="B4" s="166"/>
      <c r="C4" s="167"/>
      <c r="D4" s="167"/>
      <c r="E4" s="168"/>
      <c r="F4" s="40"/>
      <c r="G4" s="40"/>
      <c r="H4" s="40"/>
      <c r="I4" s="40"/>
      <c r="J4" s="40"/>
      <c r="K4" s="40"/>
      <c r="L4" s="40"/>
      <c r="M4" s="42"/>
      <c r="N4" s="40" t="s">
        <v>145</v>
      </c>
      <c r="O4" s="40"/>
      <c r="P4" s="169" t="str">
        <f>IF(P3="要修正！","※「クリア！」になるようNG箇所を修正してください。","")</f>
        <v/>
      </c>
    </row>
    <row r="5" spans="1:19" s="36" customFormat="1" ht="22.5" customHeight="1">
      <c r="A5" s="39" t="s">
        <v>32</v>
      </c>
      <c r="B5" s="171"/>
      <c r="C5" s="167"/>
      <c r="D5" s="167"/>
      <c r="E5" s="168"/>
      <c r="F5" s="40"/>
      <c r="G5" s="40"/>
      <c r="H5" s="40"/>
      <c r="I5" s="40"/>
      <c r="J5" s="40"/>
      <c r="K5" s="40"/>
      <c r="L5" s="40"/>
      <c r="M5" s="43"/>
      <c r="N5" s="40" t="s">
        <v>146</v>
      </c>
      <c r="O5" s="40"/>
      <c r="P5" s="170"/>
    </row>
    <row r="6" spans="1:19" s="36" customFormat="1" ht="22.5" customHeight="1">
      <c r="A6" s="39" t="s">
        <v>33</v>
      </c>
      <c r="B6" s="166"/>
      <c r="C6" s="167"/>
      <c r="D6" s="167"/>
      <c r="E6" s="168"/>
      <c r="F6" s="40"/>
      <c r="G6" s="40"/>
      <c r="H6" s="40"/>
      <c r="I6" s="40"/>
      <c r="J6" s="40"/>
      <c r="K6" s="40"/>
      <c r="L6" s="40"/>
      <c r="M6" s="44"/>
      <c r="N6" s="40" t="s">
        <v>147</v>
      </c>
      <c r="O6" s="40"/>
      <c r="P6" s="45"/>
      <c r="Q6" s="46"/>
    </row>
    <row r="7" spans="1:19" s="36" customFormat="1" ht="22.5" customHeight="1">
      <c r="E7" s="47"/>
      <c r="F7" s="47"/>
      <c r="G7" s="47"/>
      <c r="H7" s="47"/>
      <c r="I7" s="47"/>
      <c r="J7" s="47"/>
      <c r="K7" s="47"/>
      <c r="L7" s="47"/>
      <c r="M7" s="47"/>
      <c r="N7" s="47"/>
      <c r="O7" s="47"/>
      <c r="P7" s="45"/>
      <c r="Q7" s="46"/>
    </row>
    <row r="8" spans="1:19" ht="22.5" customHeight="1">
      <c r="A8" s="48" t="s">
        <v>144</v>
      </c>
    </row>
    <row r="9" spans="1:19" ht="22.5" customHeight="1">
      <c r="F9" s="139" t="s">
        <v>170</v>
      </c>
      <c r="G9" s="139"/>
      <c r="H9" s="139"/>
      <c r="I9" s="139"/>
      <c r="J9" s="139" t="s">
        <v>235</v>
      </c>
      <c r="K9" s="139"/>
      <c r="L9" s="139"/>
    </row>
    <row r="10" spans="1:19" s="17" customFormat="1" ht="22.5" customHeight="1">
      <c r="A10" s="50" t="s">
        <v>118</v>
      </c>
      <c r="B10" s="50" t="s">
        <v>139</v>
      </c>
      <c r="C10" s="50" t="s">
        <v>197</v>
      </c>
      <c r="D10" s="50" t="s">
        <v>119</v>
      </c>
      <c r="E10" s="50" t="s">
        <v>6</v>
      </c>
      <c r="F10" s="53" t="s">
        <v>275</v>
      </c>
      <c r="G10" s="53" t="s">
        <v>276</v>
      </c>
      <c r="H10" s="51" t="s">
        <v>277</v>
      </c>
      <c r="I10" s="96" t="s">
        <v>150</v>
      </c>
      <c r="J10" s="51" t="s">
        <v>278</v>
      </c>
      <c r="K10" s="52" t="s">
        <v>279</v>
      </c>
      <c r="L10" s="96" t="s">
        <v>149</v>
      </c>
      <c r="M10" s="136" t="s">
        <v>243</v>
      </c>
      <c r="N10" s="136"/>
      <c r="O10" s="142"/>
      <c r="P10" s="50" t="s">
        <v>250</v>
      </c>
      <c r="Q10" s="86" t="s">
        <v>119</v>
      </c>
      <c r="S10" s="48"/>
    </row>
    <row r="11" spans="1:19" s="17" customFormat="1" ht="22.5" customHeight="1">
      <c r="A11" s="50">
        <v>1</v>
      </c>
      <c r="B11" s="54"/>
      <c r="C11" s="55"/>
      <c r="D11" s="56"/>
      <c r="E11" s="30"/>
      <c r="F11" s="6"/>
      <c r="G11" s="6"/>
      <c r="H11" s="26">
        <f>G11-F11</f>
        <v>0</v>
      </c>
      <c r="I11" s="57"/>
      <c r="J11" s="58"/>
      <c r="K11" s="25">
        <f>J11-F11</f>
        <v>0</v>
      </c>
      <c r="L11" s="59"/>
      <c r="M11" s="172"/>
      <c r="N11" s="172"/>
      <c r="O11" s="173"/>
      <c r="P11" s="60" t="s">
        <v>252</v>
      </c>
      <c r="Q11" s="91" t="s">
        <v>156</v>
      </c>
      <c r="S11" s="48"/>
    </row>
    <row r="12" spans="1:19" s="17" customFormat="1" ht="22.5" customHeight="1">
      <c r="A12" s="50">
        <v>2</v>
      </c>
      <c r="B12" s="54"/>
      <c r="C12" s="55"/>
      <c r="D12" s="56"/>
      <c r="E12" s="30"/>
      <c r="F12" s="6"/>
      <c r="G12" s="6"/>
      <c r="H12" s="26">
        <f t="shared" ref="H12:H25" si="0">G12-F12</f>
        <v>0</v>
      </c>
      <c r="I12" s="57"/>
      <c r="J12" s="58"/>
      <c r="K12" s="25">
        <f t="shared" ref="K12:K25" si="1">J12-F12</f>
        <v>0</v>
      </c>
      <c r="L12" s="59"/>
      <c r="M12" s="172"/>
      <c r="N12" s="172"/>
      <c r="O12" s="173"/>
      <c r="P12" s="60" t="s">
        <v>251</v>
      </c>
      <c r="Q12" s="91" t="s">
        <v>158</v>
      </c>
      <c r="S12" s="48"/>
    </row>
    <row r="13" spans="1:19" s="17" customFormat="1" ht="22.5" customHeight="1">
      <c r="A13" s="50">
        <v>3</v>
      </c>
      <c r="B13" s="54"/>
      <c r="C13" s="55"/>
      <c r="D13" s="56"/>
      <c r="E13" s="30"/>
      <c r="F13" s="6"/>
      <c r="G13" s="6"/>
      <c r="H13" s="26">
        <f t="shared" si="0"/>
        <v>0</v>
      </c>
      <c r="I13" s="57"/>
      <c r="J13" s="58"/>
      <c r="K13" s="25">
        <f t="shared" si="1"/>
        <v>0</v>
      </c>
      <c r="L13" s="59"/>
      <c r="M13" s="172"/>
      <c r="N13" s="172"/>
      <c r="O13" s="173"/>
      <c r="P13" s="60" t="s">
        <v>253</v>
      </c>
      <c r="Q13" s="91" t="s">
        <v>157</v>
      </c>
      <c r="S13" s="48"/>
    </row>
    <row r="14" spans="1:19" s="17" customFormat="1" ht="22.5" customHeight="1">
      <c r="A14" s="50">
        <v>4</v>
      </c>
      <c r="B14" s="54"/>
      <c r="C14" s="55"/>
      <c r="D14" s="56"/>
      <c r="E14" s="30"/>
      <c r="F14" s="6"/>
      <c r="G14" s="6"/>
      <c r="H14" s="26">
        <f t="shared" si="0"/>
        <v>0</v>
      </c>
      <c r="I14" s="57"/>
      <c r="J14" s="58"/>
      <c r="K14" s="25">
        <f t="shared" si="1"/>
        <v>0</v>
      </c>
      <c r="L14" s="59"/>
      <c r="M14" s="172"/>
      <c r="N14" s="172"/>
      <c r="O14" s="173"/>
      <c r="P14" s="60" t="s">
        <v>254</v>
      </c>
      <c r="S14" s="48"/>
    </row>
    <row r="15" spans="1:19" s="17" customFormat="1" ht="22.5" customHeight="1">
      <c r="A15" s="50">
        <v>5</v>
      </c>
      <c r="B15" s="54"/>
      <c r="C15" s="55"/>
      <c r="D15" s="56"/>
      <c r="E15" s="30"/>
      <c r="F15" s="6"/>
      <c r="G15" s="6"/>
      <c r="H15" s="26">
        <f t="shared" si="0"/>
        <v>0</v>
      </c>
      <c r="I15" s="57"/>
      <c r="J15" s="58"/>
      <c r="K15" s="25">
        <f t="shared" si="1"/>
        <v>0</v>
      </c>
      <c r="L15" s="59"/>
      <c r="M15" s="172"/>
      <c r="N15" s="172"/>
      <c r="O15" s="173"/>
      <c r="P15" s="60" t="s">
        <v>255</v>
      </c>
      <c r="Q15" s="61"/>
      <c r="S15" s="48"/>
    </row>
    <row r="16" spans="1:19" s="17" customFormat="1" ht="22.5" customHeight="1">
      <c r="A16" s="50">
        <v>6</v>
      </c>
      <c r="B16" s="54"/>
      <c r="C16" s="55"/>
      <c r="D16" s="56"/>
      <c r="E16" s="30"/>
      <c r="F16" s="6"/>
      <c r="G16" s="62"/>
      <c r="H16" s="26">
        <f t="shared" si="0"/>
        <v>0</v>
      </c>
      <c r="I16" s="57"/>
      <c r="J16" s="58"/>
      <c r="K16" s="25">
        <f t="shared" si="1"/>
        <v>0</v>
      </c>
      <c r="L16" s="59"/>
      <c r="M16" s="172"/>
      <c r="N16" s="172"/>
      <c r="O16" s="173"/>
      <c r="P16" s="60" t="s">
        <v>256</v>
      </c>
      <c r="Q16" s="61"/>
      <c r="S16" s="48"/>
    </row>
    <row r="17" spans="1:22" s="17" customFormat="1" ht="22.5" customHeight="1">
      <c r="A17" s="50">
        <v>7</v>
      </c>
      <c r="B17" s="54"/>
      <c r="C17" s="55"/>
      <c r="D17" s="56"/>
      <c r="E17" s="30"/>
      <c r="F17" s="6"/>
      <c r="G17" s="6"/>
      <c r="H17" s="26">
        <f t="shared" si="0"/>
        <v>0</v>
      </c>
      <c r="I17" s="57"/>
      <c r="J17" s="58"/>
      <c r="K17" s="25">
        <f t="shared" si="1"/>
        <v>0</v>
      </c>
      <c r="L17" s="59"/>
      <c r="M17" s="172"/>
      <c r="N17" s="172"/>
      <c r="O17" s="173"/>
      <c r="P17" s="60" t="s">
        <v>257</v>
      </c>
      <c r="Q17" s="61"/>
      <c r="S17" s="48"/>
    </row>
    <row r="18" spans="1:22" s="17" customFormat="1" ht="22.5" customHeight="1">
      <c r="A18" s="50">
        <v>8</v>
      </c>
      <c r="B18" s="54"/>
      <c r="C18" s="55"/>
      <c r="D18" s="56"/>
      <c r="E18" s="30"/>
      <c r="F18" s="6"/>
      <c r="G18" s="6"/>
      <c r="H18" s="26">
        <f t="shared" si="0"/>
        <v>0</v>
      </c>
      <c r="I18" s="57"/>
      <c r="J18" s="58"/>
      <c r="K18" s="25">
        <f t="shared" si="1"/>
        <v>0</v>
      </c>
      <c r="L18" s="59"/>
      <c r="M18" s="172"/>
      <c r="N18" s="172"/>
      <c r="O18" s="173"/>
      <c r="P18" s="60" t="s">
        <v>258</v>
      </c>
      <c r="Q18" s="61"/>
      <c r="S18" s="48"/>
    </row>
    <row r="19" spans="1:22" ht="22.5" customHeight="1">
      <c r="A19" s="50">
        <v>9</v>
      </c>
      <c r="B19" s="54"/>
      <c r="C19" s="24"/>
      <c r="D19" s="56"/>
      <c r="E19" s="2"/>
      <c r="F19" s="31"/>
      <c r="G19" s="31"/>
      <c r="H19" s="26">
        <f t="shared" si="0"/>
        <v>0</v>
      </c>
      <c r="I19" s="19"/>
      <c r="J19" s="28"/>
      <c r="K19" s="25">
        <f t="shared" si="1"/>
        <v>0</v>
      </c>
      <c r="L19" s="23"/>
      <c r="M19" s="172"/>
      <c r="N19" s="172"/>
      <c r="O19" s="172"/>
      <c r="P19" s="17"/>
      <c r="Q19" s="61"/>
    </row>
    <row r="20" spans="1:22" ht="22.5" customHeight="1">
      <c r="A20" s="50">
        <v>10</v>
      </c>
      <c r="B20" s="54"/>
      <c r="C20" s="24"/>
      <c r="D20" s="56"/>
      <c r="E20" s="2"/>
      <c r="F20" s="31"/>
      <c r="G20" s="31"/>
      <c r="H20" s="26">
        <f t="shared" si="0"/>
        <v>0</v>
      </c>
      <c r="I20" s="19"/>
      <c r="J20" s="28"/>
      <c r="K20" s="25">
        <f t="shared" si="1"/>
        <v>0</v>
      </c>
      <c r="L20" s="23"/>
      <c r="M20" s="172"/>
      <c r="N20" s="172"/>
      <c r="O20" s="172"/>
      <c r="P20" s="17"/>
      <c r="Q20" s="61"/>
    </row>
    <row r="21" spans="1:22" ht="22.5" customHeight="1">
      <c r="A21" s="50">
        <v>11</v>
      </c>
      <c r="B21" s="54"/>
      <c r="C21" s="24"/>
      <c r="D21" s="56"/>
      <c r="E21" s="2"/>
      <c r="F21" s="31"/>
      <c r="G21" s="31"/>
      <c r="H21" s="26">
        <f t="shared" si="0"/>
        <v>0</v>
      </c>
      <c r="I21" s="19"/>
      <c r="J21" s="28"/>
      <c r="K21" s="25">
        <f t="shared" si="1"/>
        <v>0</v>
      </c>
      <c r="L21" s="23"/>
      <c r="M21" s="172"/>
      <c r="N21" s="172"/>
      <c r="O21" s="172"/>
      <c r="P21" s="17"/>
      <c r="Q21" s="61"/>
    </row>
    <row r="22" spans="1:22" ht="22.5" customHeight="1">
      <c r="A22" s="50">
        <v>12</v>
      </c>
      <c r="B22" s="54"/>
      <c r="C22" s="24"/>
      <c r="D22" s="56"/>
      <c r="E22" s="2"/>
      <c r="F22" s="31"/>
      <c r="G22" s="31"/>
      <c r="H22" s="26">
        <f t="shared" si="0"/>
        <v>0</v>
      </c>
      <c r="I22" s="19"/>
      <c r="J22" s="28"/>
      <c r="K22" s="25">
        <f t="shared" si="1"/>
        <v>0</v>
      </c>
      <c r="L22" s="23"/>
      <c r="M22" s="172"/>
      <c r="N22" s="172"/>
      <c r="O22" s="172"/>
      <c r="P22" s="17"/>
      <c r="Q22" s="61"/>
    </row>
    <row r="23" spans="1:22" ht="22.5" customHeight="1">
      <c r="A23" s="50">
        <v>13</v>
      </c>
      <c r="B23" s="54"/>
      <c r="C23" s="24"/>
      <c r="D23" s="56"/>
      <c r="E23" s="2"/>
      <c r="F23" s="31"/>
      <c r="G23" s="31"/>
      <c r="H23" s="26">
        <f t="shared" si="0"/>
        <v>0</v>
      </c>
      <c r="I23" s="19"/>
      <c r="J23" s="28"/>
      <c r="K23" s="25">
        <f t="shared" si="1"/>
        <v>0</v>
      </c>
      <c r="L23" s="23"/>
      <c r="M23" s="172"/>
      <c r="N23" s="172"/>
      <c r="O23" s="172"/>
      <c r="P23" s="17"/>
      <c r="Q23" s="61"/>
    </row>
    <row r="24" spans="1:22" ht="22.5" customHeight="1">
      <c r="A24" s="50">
        <v>14</v>
      </c>
      <c r="B24" s="54"/>
      <c r="C24" s="24"/>
      <c r="D24" s="56"/>
      <c r="E24" s="2"/>
      <c r="F24" s="31"/>
      <c r="G24" s="31"/>
      <c r="H24" s="26">
        <f t="shared" si="0"/>
        <v>0</v>
      </c>
      <c r="I24" s="19"/>
      <c r="J24" s="28"/>
      <c r="K24" s="25">
        <f t="shared" si="1"/>
        <v>0</v>
      </c>
      <c r="L24" s="23"/>
      <c r="M24" s="172"/>
      <c r="N24" s="172"/>
      <c r="O24" s="172"/>
      <c r="P24" s="17"/>
      <c r="Q24" s="61"/>
    </row>
    <row r="25" spans="1:22" ht="22.5" customHeight="1">
      <c r="A25" s="50">
        <v>15</v>
      </c>
      <c r="B25" s="54"/>
      <c r="C25" s="24"/>
      <c r="D25" s="56"/>
      <c r="E25" s="2"/>
      <c r="F25" s="31"/>
      <c r="G25" s="31"/>
      <c r="H25" s="26">
        <f t="shared" si="0"/>
        <v>0</v>
      </c>
      <c r="I25" s="19"/>
      <c r="J25" s="28"/>
      <c r="K25" s="25">
        <f t="shared" si="1"/>
        <v>0</v>
      </c>
      <c r="L25" s="23"/>
      <c r="M25" s="172"/>
      <c r="N25" s="172"/>
      <c r="O25" s="172"/>
      <c r="P25" s="17"/>
      <c r="Q25" s="61"/>
    </row>
    <row r="26" spans="1:22" ht="22.5" customHeight="1">
      <c r="A26" s="50" t="s">
        <v>0</v>
      </c>
      <c r="B26" s="63"/>
      <c r="C26" s="25">
        <f>SUM(C11:C25)</f>
        <v>0</v>
      </c>
      <c r="D26" s="64"/>
      <c r="E26" s="50" t="s">
        <v>233</v>
      </c>
      <c r="F26" s="27">
        <f>SUMIF(D11:D25,"野菜",F11:F25)+SUMIF(D11:D25,"果樹",F11:F25)</f>
        <v>0</v>
      </c>
      <c r="G26" s="27">
        <f>SUMIF(D11:D25,"野菜",G11:G25)+SUMIF(D11:D25,"果樹",G11:G25)</f>
        <v>0</v>
      </c>
      <c r="H26" s="27">
        <f>SUMIF(D11:D25,"野菜",H11:H25)+SUMIF(D11:D25,"果樹",H11:H25)</f>
        <v>0</v>
      </c>
      <c r="I26" s="101" t="str">
        <f>IFERROR(ROUND((H26/F26)*100,1),"")</f>
        <v/>
      </c>
      <c r="J26" s="25">
        <f>SUMIF(D11:D25,"野菜",J11:J25)+SUMIF(D11:D25,"果樹",J11:J25)</f>
        <v>0</v>
      </c>
      <c r="K26" s="25">
        <f>SUMIF(D11:D25,"野菜",K11:K25)+SUMIF(D11:D25,"果樹",K11:K25)</f>
        <v>0</v>
      </c>
      <c r="L26" s="99" t="str">
        <f>IFERROR(ROUND((K26/F26)*100,1),"")</f>
        <v/>
      </c>
      <c r="N26" s="179"/>
      <c r="O26" s="179"/>
      <c r="P26" s="48"/>
    </row>
    <row r="27" spans="1:22" ht="22.5" customHeight="1">
      <c r="A27" s="17"/>
      <c r="B27" s="17"/>
      <c r="C27" s="17" t="s">
        <v>236</v>
      </c>
      <c r="D27" s="56"/>
      <c r="E27" s="50" t="s">
        <v>157</v>
      </c>
      <c r="F27" s="27">
        <f>SUMIF(D10:D24,"花き",F10:F24)</f>
        <v>0</v>
      </c>
      <c r="G27" s="27">
        <f>SUMIF(D10:D24,"花き",G10:G24)</f>
        <v>0</v>
      </c>
      <c r="H27" s="27">
        <f>SUMIF(D10:D24,"花き",H10:H24)</f>
        <v>0</v>
      </c>
      <c r="I27" s="101" t="str">
        <f>IFERROR(ROUND((H27/F27)*100,1),"")</f>
        <v/>
      </c>
      <c r="J27" s="25">
        <f>SUMIF(D10:D25,"花き",J10:J25)</f>
        <v>0</v>
      </c>
      <c r="K27" s="25">
        <f>SUMIF(D10:D24,"花き",K10:K24)</f>
        <v>0</v>
      </c>
      <c r="L27" s="99" t="str">
        <f>IFERROR(ROUND((K27/F27)*100,1),"")</f>
        <v/>
      </c>
      <c r="N27" s="17"/>
      <c r="O27" s="17"/>
      <c r="P27" s="48"/>
    </row>
    <row r="28" spans="1:22" ht="22.5" customHeight="1">
      <c r="A28" s="17"/>
      <c r="B28" s="17"/>
      <c r="C28" s="17"/>
      <c r="D28" s="65"/>
      <c r="E28" s="65"/>
      <c r="F28" s="65"/>
      <c r="G28" s="65"/>
      <c r="H28" s="65"/>
      <c r="I28" s="65"/>
      <c r="J28" s="65"/>
      <c r="K28" s="65"/>
      <c r="L28" s="65"/>
      <c r="M28" s="17"/>
      <c r="N28" s="17"/>
      <c r="O28" s="17"/>
      <c r="P28" s="48"/>
    </row>
    <row r="29" spans="1:22" ht="22.5" customHeight="1">
      <c r="A29" s="94" t="s">
        <v>124</v>
      </c>
      <c r="P29" s="48"/>
    </row>
    <row r="30" spans="1:22" ht="22.5" customHeight="1">
      <c r="A30" s="66" t="s">
        <v>125</v>
      </c>
      <c r="C30" s="67"/>
      <c r="P30" s="48"/>
    </row>
    <row r="31" spans="1:22" s="61" customFormat="1" ht="22.5" customHeight="1">
      <c r="A31" s="162" t="s">
        <v>217</v>
      </c>
      <c r="B31" s="160" t="s">
        <v>67</v>
      </c>
      <c r="C31" s="150" t="s">
        <v>286</v>
      </c>
      <c r="D31" s="150"/>
      <c r="E31" s="150"/>
      <c r="F31" s="150"/>
      <c r="G31" s="160" t="s">
        <v>38</v>
      </c>
      <c r="H31" s="144" t="s">
        <v>47</v>
      </c>
      <c r="I31" s="145"/>
      <c r="J31" s="145"/>
      <c r="K31" s="146"/>
      <c r="L31" s="144" t="s">
        <v>216</v>
      </c>
      <c r="M31" s="145"/>
      <c r="N31" s="145"/>
      <c r="O31" s="146"/>
      <c r="P31" s="48" t="s">
        <v>96</v>
      </c>
      <c r="Q31" s="48" t="s">
        <v>96</v>
      </c>
      <c r="S31" s="48"/>
    </row>
    <row r="32" spans="1:22" s="70" customFormat="1" ht="22.5" customHeight="1">
      <c r="A32" s="161"/>
      <c r="B32" s="161"/>
      <c r="C32" s="68" t="s">
        <v>215</v>
      </c>
      <c r="D32" s="150" t="s">
        <v>120</v>
      </c>
      <c r="E32" s="150"/>
      <c r="F32" s="68" t="s">
        <v>15</v>
      </c>
      <c r="G32" s="161"/>
      <c r="H32" s="69" t="s">
        <v>29</v>
      </c>
      <c r="I32" s="69" t="s">
        <v>28</v>
      </c>
      <c r="J32" s="68" t="s">
        <v>18</v>
      </c>
      <c r="K32" s="68" t="s">
        <v>19</v>
      </c>
      <c r="L32" s="53" t="s">
        <v>109</v>
      </c>
      <c r="M32" s="53" t="s">
        <v>110</v>
      </c>
      <c r="N32" s="53" t="s">
        <v>111</v>
      </c>
      <c r="O32" s="53" t="s">
        <v>112</v>
      </c>
      <c r="P32" s="70" t="s">
        <v>104</v>
      </c>
      <c r="Q32" s="70" t="s">
        <v>116</v>
      </c>
      <c r="R32" s="70" t="s">
        <v>115</v>
      </c>
      <c r="S32" s="48"/>
      <c r="T32" s="71" t="s">
        <v>67</v>
      </c>
      <c r="U32" s="98" t="s">
        <v>153</v>
      </c>
      <c r="V32" s="61"/>
    </row>
    <row r="33" spans="1:22" ht="22.5" customHeight="1">
      <c r="A33" s="6"/>
      <c r="B33" s="9"/>
      <c r="C33" s="72"/>
      <c r="D33" s="152"/>
      <c r="E33" s="152"/>
      <c r="F33" s="15"/>
      <c r="G33" s="7"/>
      <c r="H33" s="6"/>
      <c r="I33" s="21"/>
      <c r="J33" s="7" t="s">
        <v>1</v>
      </c>
      <c r="K33" s="8" t="s">
        <v>1</v>
      </c>
      <c r="L33" s="1"/>
      <c r="M33" s="1"/>
      <c r="N33" s="1"/>
      <c r="O33" s="20">
        <f>L33-(M33+N33)</f>
        <v>0</v>
      </c>
      <c r="P33" s="29" t="str">
        <f>IF(OR(G33="新規",G33="追加",G33=""),"OK",(IF(AND(H33="",I33=""),"NG","OK")))</f>
        <v>OK</v>
      </c>
      <c r="Q33" s="10" t="str">
        <f>IF(OR(G33="新規",G33="追加",G33=""),"OK",(IF(OR(AND(J33="",K33=""),AND(J33="",K33="□"),AND(J33="□",K33=""),AND(J33="□",K33="□")),"NG","OK")))</f>
        <v>OK</v>
      </c>
      <c r="R33" s="10" t="str">
        <f>IF(OR(AND(C33&lt;&gt;"",D33&lt;&gt;"",F33&lt;&gt;"",G33&lt;&gt;""),(C33="")),"OK","NG")</f>
        <v>OK</v>
      </c>
      <c r="T33" s="71" t="s">
        <v>65</v>
      </c>
      <c r="U33" s="74" t="s">
        <v>154</v>
      </c>
      <c r="V33" s="61"/>
    </row>
    <row r="34" spans="1:22" ht="22.5" customHeight="1">
      <c r="A34" s="6"/>
      <c r="B34" s="9"/>
      <c r="C34" s="72"/>
      <c r="D34" s="152"/>
      <c r="E34" s="152"/>
      <c r="F34" s="15"/>
      <c r="G34" s="7"/>
      <c r="H34" s="6"/>
      <c r="I34" s="21"/>
      <c r="J34" s="7" t="s">
        <v>1</v>
      </c>
      <c r="K34" s="8" t="s">
        <v>1</v>
      </c>
      <c r="L34" s="1"/>
      <c r="M34" s="1"/>
      <c r="N34" s="1"/>
      <c r="O34" s="20">
        <f t="shared" ref="O34:O39" si="2">L34-(M34+N34)</f>
        <v>0</v>
      </c>
      <c r="P34" s="29" t="str">
        <f t="shared" ref="P34:P39" si="3">IF(OR(G34="新規",G34="追加",G34=""),"OK",(IF(AND(H34="",I34=""),"NG","OK")))</f>
        <v>OK</v>
      </c>
      <c r="Q34" s="10" t="str">
        <f t="shared" ref="Q34:Q39" si="4">IF(OR(G34="新規",G34="追加",G34=""),"OK",(IF(OR(AND(J34="",K34=""),AND(J34="",K34="□"),AND(J34="□",K34=""),AND(J34="□",K34="□")),"NG","OK")))</f>
        <v>OK</v>
      </c>
      <c r="R34" s="10" t="str">
        <f t="shared" ref="R34:R39" si="5">IF(OR(AND(C34&lt;&gt;"",D34&lt;&gt;"",F34&lt;&gt;"",G34&lt;&gt;""),(C34="")),"OK","NG")</f>
        <v>OK</v>
      </c>
      <c r="T34" s="97" t="s">
        <v>66</v>
      </c>
      <c r="U34" s="75" t="s">
        <v>155</v>
      </c>
      <c r="V34" s="61"/>
    </row>
    <row r="35" spans="1:22" ht="22.5" customHeight="1">
      <c r="A35" s="6"/>
      <c r="B35" s="9"/>
      <c r="C35" s="72"/>
      <c r="D35" s="152"/>
      <c r="E35" s="152"/>
      <c r="F35" s="15"/>
      <c r="G35" s="7"/>
      <c r="H35" s="6"/>
      <c r="I35" s="21"/>
      <c r="J35" s="7" t="s">
        <v>1</v>
      </c>
      <c r="K35" s="8" t="s">
        <v>1</v>
      </c>
      <c r="L35" s="1"/>
      <c r="M35" s="1"/>
      <c r="N35" s="1"/>
      <c r="O35" s="20">
        <f t="shared" si="2"/>
        <v>0</v>
      </c>
      <c r="P35" s="29" t="str">
        <f t="shared" si="3"/>
        <v>OK</v>
      </c>
      <c r="Q35" s="10" t="str">
        <f t="shared" si="4"/>
        <v>OK</v>
      </c>
      <c r="R35" s="10" t="str">
        <f t="shared" si="5"/>
        <v>OK</v>
      </c>
      <c r="T35" s="94"/>
      <c r="U35" s="75" t="s">
        <v>214</v>
      </c>
      <c r="V35" s="61"/>
    </row>
    <row r="36" spans="1:22" ht="22.5" customHeight="1">
      <c r="A36" s="6"/>
      <c r="B36" s="9"/>
      <c r="C36" s="72"/>
      <c r="D36" s="152"/>
      <c r="E36" s="152"/>
      <c r="F36" s="15"/>
      <c r="G36" s="7"/>
      <c r="H36" s="6"/>
      <c r="I36" s="21"/>
      <c r="J36" s="7" t="s">
        <v>1</v>
      </c>
      <c r="K36" s="8" t="s">
        <v>1</v>
      </c>
      <c r="L36" s="1"/>
      <c r="M36" s="1"/>
      <c r="N36" s="1"/>
      <c r="O36" s="20">
        <f t="shared" si="2"/>
        <v>0</v>
      </c>
      <c r="P36" s="29" t="str">
        <f t="shared" si="3"/>
        <v>OK</v>
      </c>
      <c r="Q36" s="10" t="str">
        <f t="shared" si="4"/>
        <v>OK</v>
      </c>
      <c r="R36" s="10" t="str">
        <f t="shared" si="5"/>
        <v>OK</v>
      </c>
      <c r="T36" s="94"/>
      <c r="U36" s="92" t="s">
        <v>13</v>
      </c>
      <c r="V36" s="61"/>
    </row>
    <row r="37" spans="1:22" ht="22.5" customHeight="1">
      <c r="A37" s="6"/>
      <c r="B37" s="9"/>
      <c r="C37" s="72"/>
      <c r="D37" s="152"/>
      <c r="E37" s="152"/>
      <c r="F37" s="16"/>
      <c r="G37" s="7"/>
      <c r="H37" s="6"/>
      <c r="I37" s="21"/>
      <c r="J37" s="7" t="s">
        <v>1</v>
      </c>
      <c r="K37" s="8" t="s">
        <v>1</v>
      </c>
      <c r="L37" s="1"/>
      <c r="M37" s="1"/>
      <c r="N37" s="1"/>
      <c r="O37" s="20">
        <f t="shared" si="2"/>
        <v>0</v>
      </c>
      <c r="P37" s="29" t="str">
        <f t="shared" si="3"/>
        <v>OK</v>
      </c>
      <c r="Q37" s="10" t="str">
        <f t="shared" si="4"/>
        <v>OK</v>
      </c>
      <c r="R37" s="10" t="str">
        <f t="shared" si="5"/>
        <v>OK</v>
      </c>
    </row>
    <row r="38" spans="1:22" ht="22.5" customHeight="1">
      <c r="A38" s="6"/>
      <c r="B38" s="9"/>
      <c r="C38" s="72"/>
      <c r="D38" s="152"/>
      <c r="E38" s="152"/>
      <c r="F38" s="15"/>
      <c r="G38" s="7"/>
      <c r="H38" s="6"/>
      <c r="I38" s="21"/>
      <c r="J38" s="7" t="s">
        <v>1</v>
      </c>
      <c r="K38" s="8" t="s">
        <v>1</v>
      </c>
      <c r="L38" s="1"/>
      <c r="M38" s="1"/>
      <c r="N38" s="1"/>
      <c r="O38" s="20">
        <f t="shared" si="2"/>
        <v>0</v>
      </c>
      <c r="P38" s="29" t="str">
        <f t="shared" si="3"/>
        <v>OK</v>
      </c>
      <c r="Q38" s="10" t="str">
        <f t="shared" si="4"/>
        <v>OK</v>
      </c>
      <c r="R38" s="10" t="str">
        <f t="shared" si="5"/>
        <v>OK</v>
      </c>
    </row>
    <row r="39" spans="1:22" ht="22.5" customHeight="1">
      <c r="A39" s="6"/>
      <c r="B39" s="9"/>
      <c r="C39" s="72"/>
      <c r="D39" s="152"/>
      <c r="E39" s="152"/>
      <c r="F39" s="15"/>
      <c r="G39" s="7"/>
      <c r="H39" s="6"/>
      <c r="I39" s="21"/>
      <c r="J39" s="7" t="s">
        <v>1</v>
      </c>
      <c r="K39" s="8" t="s">
        <v>1</v>
      </c>
      <c r="L39" s="1"/>
      <c r="M39" s="1"/>
      <c r="N39" s="1"/>
      <c r="O39" s="20">
        <f t="shared" si="2"/>
        <v>0</v>
      </c>
      <c r="P39" s="29" t="str">
        <f t="shared" si="3"/>
        <v>OK</v>
      </c>
      <c r="Q39" s="10" t="str">
        <f t="shared" si="4"/>
        <v>OK</v>
      </c>
      <c r="R39" s="10" t="str">
        <f t="shared" si="5"/>
        <v>OK</v>
      </c>
    </row>
    <row r="40" spans="1:22" ht="22.5" customHeight="1">
      <c r="A40" s="12"/>
      <c r="B40" s="13"/>
      <c r="C40" s="14"/>
      <c r="D40" s="13"/>
      <c r="E40" s="14"/>
      <c r="F40" s="14"/>
      <c r="G40" s="13"/>
      <c r="H40" s="13"/>
      <c r="I40" s="12"/>
      <c r="J40" s="12"/>
      <c r="K40" s="68" t="s">
        <v>137</v>
      </c>
      <c r="L40" s="27">
        <f>SUM(L33:L39)</f>
        <v>0</v>
      </c>
      <c r="M40" s="27">
        <f t="shared" ref="M40:N40" si="6">SUM(M33:M39)</f>
        <v>0</v>
      </c>
      <c r="N40" s="27">
        <f t="shared" si="6"/>
        <v>0</v>
      </c>
      <c r="O40" s="27">
        <f>L40-(M40+N40)</f>
        <v>0</v>
      </c>
      <c r="P40" s="76"/>
      <c r="Q40" s="77"/>
      <c r="R40" s="77"/>
    </row>
    <row r="41" spans="1:22" ht="22.5" customHeight="1">
      <c r="A41" s="48" t="s">
        <v>126</v>
      </c>
      <c r="B41" s="13"/>
      <c r="C41" s="14"/>
      <c r="D41" s="13"/>
      <c r="E41" s="14"/>
      <c r="F41" s="14"/>
      <c r="G41" s="13"/>
      <c r="H41" s="13"/>
      <c r="I41" s="12"/>
      <c r="J41" s="12"/>
      <c r="K41" s="12"/>
      <c r="L41" s="12"/>
      <c r="M41" s="12"/>
      <c r="N41" s="12"/>
      <c r="O41" s="12"/>
      <c r="P41" s="76"/>
      <c r="Q41" s="77"/>
      <c r="R41" s="77"/>
    </row>
    <row r="42" spans="1:22" ht="22.5" customHeight="1">
      <c r="A42" s="162" t="s">
        <v>217</v>
      </c>
      <c r="B42" s="160" t="s">
        <v>67</v>
      </c>
      <c r="C42" s="150" t="s">
        <v>286</v>
      </c>
      <c r="D42" s="150"/>
      <c r="E42" s="150"/>
      <c r="F42" s="150"/>
      <c r="G42" s="160" t="s">
        <v>38</v>
      </c>
      <c r="H42" s="144" t="s">
        <v>47</v>
      </c>
      <c r="I42" s="145"/>
      <c r="J42" s="145"/>
      <c r="K42" s="146"/>
      <c r="L42" s="144" t="s">
        <v>216</v>
      </c>
      <c r="M42" s="145"/>
      <c r="N42" s="145"/>
      <c r="O42" s="146"/>
      <c r="P42" s="48" t="s">
        <v>96</v>
      </c>
      <c r="Q42" s="48" t="s">
        <v>96</v>
      </c>
      <c r="R42" s="61"/>
    </row>
    <row r="43" spans="1:22" ht="22.5" customHeight="1">
      <c r="A43" s="161"/>
      <c r="B43" s="161"/>
      <c r="C43" s="68" t="s">
        <v>215</v>
      </c>
      <c r="D43" s="150" t="s">
        <v>120</v>
      </c>
      <c r="E43" s="150"/>
      <c r="F43" s="68" t="s">
        <v>15</v>
      </c>
      <c r="G43" s="161"/>
      <c r="H43" s="69" t="s">
        <v>29</v>
      </c>
      <c r="I43" s="69" t="s">
        <v>28</v>
      </c>
      <c r="J43" s="68" t="s">
        <v>18</v>
      </c>
      <c r="K43" s="68" t="s">
        <v>19</v>
      </c>
      <c r="L43" s="53" t="s">
        <v>109</v>
      </c>
      <c r="M43" s="53" t="s">
        <v>110</v>
      </c>
      <c r="N43" s="53" t="s">
        <v>111</v>
      </c>
      <c r="O43" s="53" t="s">
        <v>112</v>
      </c>
      <c r="P43" s="70" t="s">
        <v>104</v>
      </c>
      <c r="Q43" s="70" t="s">
        <v>116</v>
      </c>
      <c r="R43" s="70" t="s">
        <v>115</v>
      </c>
      <c r="T43" s="98" t="s">
        <v>153</v>
      </c>
    </row>
    <row r="44" spans="1:22" ht="22.5" customHeight="1">
      <c r="A44" s="6"/>
      <c r="B44" s="9"/>
      <c r="C44" s="72"/>
      <c r="D44" s="152"/>
      <c r="E44" s="152"/>
      <c r="F44" s="15"/>
      <c r="G44" s="7"/>
      <c r="H44" s="6"/>
      <c r="I44" s="21"/>
      <c r="J44" s="7" t="s">
        <v>1</v>
      </c>
      <c r="K44" s="8" t="s">
        <v>1</v>
      </c>
      <c r="L44" s="1"/>
      <c r="M44" s="1"/>
      <c r="N44" s="1"/>
      <c r="O44" s="20">
        <f>L44-(M44+N44)</f>
        <v>0</v>
      </c>
      <c r="P44" s="29" t="str">
        <f t="shared" ref="P44:P50" si="7">IF(OR(G44="新規",G44="追加",G44=""),"OK",(IF(AND(H44="",I44=""),"NG","OK")))</f>
        <v>OK</v>
      </c>
      <c r="Q44" s="10" t="str">
        <f t="shared" ref="Q44:Q50" si="8">IF(OR(G44="新規",G44="追加",G44=""),"OK",(IF(OR(AND(J44="",K44=""),AND(J44="",K44="□"),AND(J44="□",K44=""),AND(J44="□",K44="□")),"NG","OK")))</f>
        <v>OK</v>
      </c>
      <c r="R44" s="10" t="str">
        <f t="shared" ref="R44:R50" si="9">IF(OR(AND(C44&lt;&gt;"",D44&lt;&gt;"",F44&lt;&gt;"",G44&lt;&gt;""),(C44="")),"OK","NG")</f>
        <v>OK</v>
      </c>
      <c r="T44" s="78" t="s">
        <v>7</v>
      </c>
    </row>
    <row r="45" spans="1:22" ht="22.5" customHeight="1">
      <c r="A45" s="6"/>
      <c r="B45" s="9"/>
      <c r="C45" s="72"/>
      <c r="D45" s="152"/>
      <c r="E45" s="152"/>
      <c r="F45" s="15"/>
      <c r="G45" s="7"/>
      <c r="H45" s="6"/>
      <c r="I45" s="21"/>
      <c r="J45" s="7" t="s">
        <v>1</v>
      </c>
      <c r="K45" s="8" t="s">
        <v>1</v>
      </c>
      <c r="L45" s="1"/>
      <c r="M45" s="1"/>
      <c r="N45" s="1"/>
      <c r="O45" s="20">
        <f t="shared" ref="O45:O50" si="10">L45-(M45+N45)</f>
        <v>0</v>
      </c>
      <c r="P45" s="29" t="str">
        <f t="shared" si="7"/>
        <v>OK</v>
      </c>
      <c r="Q45" s="10" t="str">
        <f t="shared" si="8"/>
        <v>OK</v>
      </c>
      <c r="R45" s="10" t="str">
        <f t="shared" si="9"/>
        <v>OK</v>
      </c>
      <c r="T45" s="79" t="s">
        <v>214</v>
      </c>
    </row>
    <row r="46" spans="1:22" ht="22.5" customHeight="1">
      <c r="A46" s="6"/>
      <c r="B46" s="9"/>
      <c r="C46" s="72"/>
      <c r="D46" s="152"/>
      <c r="E46" s="152"/>
      <c r="F46" s="15"/>
      <c r="G46" s="7"/>
      <c r="H46" s="6"/>
      <c r="I46" s="21"/>
      <c r="J46" s="7" t="s">
        <v>1</v>
      </c>
      <c r="K46" s="8" t="s">
        <v>1</v>
      </c>
      <c r="L46" s="1"/>
      <c r="M46" s="1"/>
      <c r="N46" s="1"/>
      <c r="O46" s="20">
        <f t="shared" si="10"/>
        <v>0</v>
      </c>
      <c r="P46" s="29" t="str">
        <f t="shared" si="7"/>
        <v>OK</v>
      </c>
      <c r="Q46" s="10" t="str">
        <f t="shared" si="8"/>
        <v>OK</v>
      </c>
      <c r="R46" s="10" t="str">
        <f t="shared" si="9"/>
        <v>OK</v>
      </c>
      <c r="T46" s="80" t="s">
        <v>13</v>
      </c>
    </row>
    <row r="47" spans="1:22" ht="22.5" customHeight="1">
      <c r="A47" s="6"/>
      <c r="B47" s="9"/>
      <c r="C47" s="72"/>
      <c r="D47" s="152"/>
      <c r="E47" s="152"/>
      <c r="F47" s="15"/>
      <c r="G47" s="7"/>
      <c r="H47" s="6"/>
      <c r="I47" s="21"/>
      <c r="J47" s="7" t="s">
        <v>1</v>
      </c>
      <c r="K47" s="8" t="s">
        <v>1</v>
      </c>
      <c r="L47" s="1"/>
      <c r="M47" s="1"/>
      <c r="N47" s="1"/>
      <c r="O47" s="20">
        <f t="shared" si="10"/>
        <v>0</v>
      </c>
      <c r="P47" s="29" t="str">
        <f t="shared" si="7"/>
        <v>OK</v>
      </c>
      <c r="Q47" s="10" t="str">
        <f t="shared" si="8"/>
        <v>OK</v>
      </c>
      <c r="R47" s="10" t="str">
        <f t="shared" si="9"/>
        <v>OK</v>
      </c>
    </row>
    <row r="48" spans="1:22" ht="22.5" customHeight="1">
      <c r="A48" s="6"/>
      <c r="B48" s="9"/>
      <c r="C48" s="72"/>
      <c r="D48" s="152"/>
      <c r="E48" s="152"/>
      <c r="F48" s="16"/>
      <c r="G48" s="7"/>
      <c r="H48" s="6"/>
      <c r="I48" s="21"/>
      <c r="J48" s="7" t="s">
        <v>1</v>
      </c>
      <c r="K48" s="8" t="s">
        <v>1</v>
      </c>
      <c r="L48" s="1"/>
      <c r="M48" s="1"/>
      <c r="N48" s="1"/>
      <c r="O48" s="20">
        <f t="shared" si="10"/>
        <v>0</v>
      </c>
      <c r="P48" s="29" t="str">
        <f t="shared" si="7"/>
        <v>OK</v>
      </c>
      <c r="Q48" s="10" t="str">
        <f t="shared" si="8"/>
        <v>OK</v>
      </c>
      <c r="R48" s="10" t="str">
        <f t="shared" si="9"/>
        <v>OK</v>
      </c>
    </row>
    <row r="49" spans="1:20" ht="22.5" customHeight="1">
      <c r="A49" s="6"/>
      <c r="B49" s="9"/>
      <c r="C49" s="72"/>
      <c r="D49" s="152"/>
      <c r="E49" s="152"/>
      <c r="F49" s="15"/>
      <c r="G49" s="7"/>
      <c r="H49" s="6"/>
      <c r="I49" s="21"/>
      <c r="J49" s="7" t="s">
        <v>1</v>
      </c>
      <c r="K49" s="8" t="s">
        <v>1</v>
      </c>
      <c r="L49" s="1"/>
      <c r="M49" s="1"/>
      <c r="N49" s="1"/>
      <c r="O49" s="20">
        <f t="shared" si="10"/>
        <v>0</v>
      </c>
      <c r="P49" s="29" t="str">
        <f t="shared" si="7"/>
        <v>OK</v>
      </c>
      <c r="Q49" s="10" t="str">
        <f t="shared" si="8"/>
        <v>OK</v>
      </c>
      <c r="R49" s="10" t="str">
        <f t="shared" si="9"/>
        <v>OK</v>
      </c>
    </row>
    <row r="50" spans="1:20" ht="22.5" customHeight="1">
      <c r="A50" s="6"/>
      <c r="B50" s="9"/>
      <c r="C50" s="72"/>
      <c r="D50" s="152"/>
      <c r="E50" s="152"/>
      <c r="F50" s="15"/>
      <c r="G50" s="7"/>
      <c r="H50" s="6"/>
      <c r="I50" s="21"/>
      <c r="J50" s="7" t="s">
        <v>1</v>
      </c>
      <c r="K50" s="8" t="s">
        <v>1</v>
      </c>
      <c r="L50" s="1"/>
      <c r="M50" s="1"/>
      <c r="N50" s="1"/>
      <c r="O50" s="20">
        <f t="shared" si="10"/>
        <v>0</v>
      </c>
      <c r="P50" s="29" t="str">
        <f t="shared" si="7"/>
        <v>OK</v>
      </c>
      <c r="Q50" s="10" t="str">
        <f t="shared" si="8"/>
        <v>OK</v>
      </c>
      <c r="R50" s="10" t="str">
        <f t="shared" si="9"/>
        <v>OK</v>
      </c>
    </row>
    <row r="51" spans="1:20" ht="22.5" customHeight="1">
      <c r="A51" s="12"/>
      <c r="B51" s="13"/>
      <c r="C51" s="14"/>
      <c r="D51" s="13"/>
      <c r="E51" s="14"/>
      <c r="F51" s="14"/>
      <c r="G51" s="13"/>
      <c r="H51" s="13"/>
      <c r="I51" s="12"/>
      <c r="J51" s="12"/>
      <c r="K51" s="68" t="s">
        <v>137</v>
      </c>
      <c r="L51" s="27">
        <f>SUM(L44:L50)</f>
        <v>0</v>
      </c>
      <c r="M51" s="27">
        <f t="shared" ref="M51:N51" si="11">SUM(M44:M50)</f>
        <v>0</v>
      </c>
      <c r="N51" s="27">
        <f t="shared" si="11"/>
        <v>0</v>
      </c>
      <c r="O51" s="27">
        <f>L51-(M51+N51)</f>
        <v>0</v>
      </c>
      <c r="P51" s="76"/>
      <c r="Q51" s="77"/>
      <c r="R51" s="77"/>
    </row>
    <row r="52" spans="1:20" ht="22.5" customHeight="1">
      <c r="A52" s="48" t="s">
        <v>129</v>
      </c>
      <c r="B52" s="13"/>
      <c r="C52" s="14"/>
      <c r="D52" s="13"/>
      <c r="E52" s="14"/>
      <c r="F52" s="14"/>
      <c r="G52" s="13"/>
      <c r="H52" s="13"/>
      <c r="I52" s="12"/>
      <c r="J52" s="12"/>
      <c r="K52" s="12"/>
      <c r="L52" s="12"/>
      <c r="M52" s="12"/>
      <c r="N52" s="12"/>
      <c r="O52" s="12"/>
      <c r="P52" s="76"/>
      <c r="Q52" s="77"/>
      <c r="R52" s="77"/>
    </row>
    <row r="53" spans="1:20" ht="22.5" customHeight="1">
      <c r="A53" s="162" t="s">
        <v>217</v>
      </c>
      <c r="B53" s="160" t="s">
        <v>67</v>
      </c>
      <c r="C53" s="150" t="s">
        <v>286</v>
      </c>
      <c r="D53" s="150"/>
      <c r="E53" s="150"/>
      <c r="F53" s="150"/>
      <c r="G53" s="160" t="s">
        <v>38</v>
      </c>
      <c r="H53" s="144" t="s">
        <v>47</v>
      </c>
      <c r="I53" s="145"/>
      <c r="J53" s="145"/>
      <c r="K53" s="146"/>
      <c r="L53" s="144" t="s">
        <v>216</v>
      </c>
      <c r="M53" s="145"/>
      <c r="N53" s="145"/>
      <c r="O53" s="146"/>
      <c r="P53" s="48" t="s">
        <v>96</v>
      </c>
      <c r="Q53" s="48" t="s">
        <v>96</v>
      </c>
      <c r="R53" s="61"/>
    </row>
    <row r="54" spans="1:20" ht="22.5" customHeight="1">
      <c r="A54" s="161"/>
      <c r="B54" s="161"/>
      <c r="C54" s="68" t="s">
        <v>215</v>
      </c>
      <c r="D54" s="150" t="s">
        <v>120</v>
      </c>
      <c r="E54" s="150"/>
      <c r="F54" s="68" t="s">
        <v>15</v>
      </c>
      <c r="G54" s="161"/>
      <c r="H54" s="69" t="s">
        <v>29</v>
      </c>
      <c r="I54" s="69" t="s">
        <v>28</v>
      </c>
      <c r="J54" s="68" t="s">
        <v>18</v>
      </c>
      <c r="K54" s="68" t="s">
        <v>19</v>
      </c>
      <c r="L54" s="53" t="s">
        <v>109</v>
      </c>
      <c r="M54" s="53" t="s">
        <v>110</v>
      </c>
      <c r="N54" s="53" t="s">
        <v>111</v>
      </c>
      <c r="O54" s="53" t="s">
        <v>112</v>
      </c>
      <c r="P54" s="70" t="s">
        <v>104</v>
      </c>
      <c r="Q54" s="70" t="s">
        <v>116</v>
      </c>
      <c r="R54" s="70" t="s">
        <v>115</v>
      </c>
      <c r="T54" s="98" t="s">
        <v>153</v>
      </c>
    </row>
    <row r="55" spans="1:20" ht="22.5" customHeight="1">
      <c r="A55" s="6"/>
      <c r="B55" s="9"/>
      <c r="C55" s="72"/>
      <c r="D55" s="152"/>
      <c r="E55" s="152"/>
      <c r="F55" s="15"/>
      <c r="G55" s="7"/>
      <c r="H55" s="6"/>
      <c r="I55" s="6"/>
      <c r="J55" s="7" t="s">
        <v>1</v>
      </c>
      <c r="K55" s="8" t="s">
        <v>1</v>
      </c>
      <c r="L55" s="1"/>
      <c r="M55" s="1"/>
      <c r="N55" s="1"/>
      <c r="O55" s="20">
        <f>L55-(M55+N55)</f>
        <v>0</v>
      </c>
      <c r="P55" s="29" t="str">
        <f t="shared" ref="P55:P61" si="12">IF(OR(G55="新規",G55="追加",G55=""),"OK",(IF(AND(H55="",I55=""),"NG","OK")))</f>
        <v>OK</v>
      </c>
      <c r="Q55" s="10" t="str">
        <f t="shared" ref="Q55:Q61" si="13">IF(OR(G55="新規",G55="追加",G55=""),"OK",(IF(OR(AND(J55="",K55=""),AND(J55="",K55="□"),AND(J55="□",K55=""),AND(J55="□",K55="□")),"NG","OK")))</f>
        <v>OK</v>
      </c>
      <c r="R55" s="10" t="str">
        <f>IF(OR(AND(C55&lt;&gt;"",D55&lt;&gt;"",F55&lt;&gt;"",G55&lt;&gt;""),(C55="")),"OK","NG")</f>
        <v>OK</v>
      </c>
      <c r="T55" s="78" t="s">
        <v>159</v>
      </c>
    </row>
    <row r="56" spans="1:20" ht="22.5" customHeight="1">
      <c r="A56" s="6"/>
      <c r="B56" s="9"/>
      <c r="C56" s="72"/>
      <c r="D56" s="152"/>
      <c r="E56" s="152"/>
      <c r="F56" s="15"/>
      <c r="G56" s="7"/>
      <c r="H56" s="6"/>
      <c r="I56" s="6"/>
      <c r="J56" s="7" t="s">
        <v>1</v>
      </c>
      <c r="K56" s="8" t="s">
        <v>1</v>
      </c>
      <c r="L56" s="1"/>
      <c r="M56" s="1"/>
      <c r="N56" s="1"/>
      <c r="O56" s="20">
        <f t="shared" ref="O56:O61" si="14">L56-(M56+N56)</f>
        <v>0</v>
      </c>
      <c r="P56" s="29" t="str">
        <f t="shared" si="12"/>
        <v>OK</v>
      </c>
      <c r="Q56" s="10" t="str">
        <f t="shared" si="13"/>
        <v>OK</v>
      </c>
      <c r="R56" s="10" t="str">
        <f t="shared" ref="R56:R61" si="15">IF(OR(AND(C56&lt;&gt;"",D56&lt;&gt;"",F56&lt;&gt;"",G56&lt;&gt;""),(C56="")),"OK","NG")</f>
        <v>OK</v>
      </c>
      <c r="T56" s="79" t="s">
        <v>162</v>
      </c>
    </row>
    <row r="57" spans="1:20" ht="22.5" customHeight="1">
      <c r="A57" s="6"/>
      <c r="B57" s="9"/>
      <c r="C57" s="72"/>
      <c r="D57" s="152"/>
      <c r="E57" s="152"/>
      <c r="F57" s="15"/>
      <c r="G57" s="7"/>
      <c r="H57" s="6"/>
      <c r="I57" s="6"/>
      <c r="J57" s="7" t="s">
        <v>1</v>
      </c>
      <c r="K57" s="8" t="s">
        <v>1</v>
      </c>
      <c r="L57" s="1"/>
      <c r="M57" s="1"/>
      <c r="N57" s="1"/>
      <c r="O57" s="20">
        <f t="shared" si="14"/>
        <v>0</v>
      </c>
      <c r="P57" s="29" t="str">
        <f t="shared" si="12"/>
        <v>OK</v>
      </c>
      <c r="Q57" s="10" t="str">
        <f t="shared" si="13"/>
        <v>OK</v>
      </c>
      <c r="R57" s="10" t="str">
        <f t="shared" si="15"/>
        <v>OK</v>
      </c>
      <c r="T57" s="81" t="s">
        <v>214</v>
      </c>
    </row>
    <row r="58" spans="1:20" ht="22.5" customHeight="1">
      <c r="A58" s="6"/>
      <c r="B58" s="9"/>
      <c r="C58" s="72"/>
      <c r="D58" s="152"/>
      <c r="E58" s="152"/>
      <c r="F58" s="15"/>
      <c r="G58" s="7"/>
      <c r="H58" s="6"/>
      <c r="I58" s="6"/>
      <c r="J58" s="7" t="s">
        <v>1</v>
      </c>
      <c r="K58" s="8" t="s">
        <v>1</v>
      </c>
      <c r="L58" s="1"/>
      <c r="M58" s="1"/>
      <c r="N58" s="1"/>
      <c r="O58" s="20">
        <f t="shared" si="14"/>
        <v>0</v>
      </c>
      <c r="P58" s="29" t="str">
        <f t="shared" si="12"/>
        <v>OK</v>
      </c>
      <c r="Q58" s="10" t="str">
        <f t="shared" si="13"/>
        <v>OK</v>
      </c>
      <c r="R58" s="10" t="str">
        <f t="shared" si="15"/>
        <v>OK</v>
      </c>
      <c r="T58" s="80" t="s">
        <v>13</v>
      </c>
    </row>
    <row r="59" spans="1:20" ht="22.5" customHeight="1">
      <c r="A59" s="6"/>
      <c r="B59" s="9"/>
      <c r="C59" s="72"/>
      <c r="D59" s="152"/>
      <c r="E59" s="152"/>
      <c r="F59" s="16"/>
      <c r="G59" s="7"/>
      <c r="H59" s="6"/>
      <c r="I59" s="6"/>
      <c r="J59" s="7" t="s">
        <v>1</v>
      </c>
      <c r="K59" s="8" t="s">
        <v>1</v>
      </c>
      <c r="L59" s="1"/>
      <c r="M59" s="1"/>
      <c r="N59" s="1"/>
      <c r="O59" s="20">
        <f t="shared" si="14"/>
        <v>0</v>
      </c>
      <c r="P59" s="29" t="str">
        <f t="shared" si="12"/>
        <v>OK</v>
      </c>
      <c r="Q59" s="10" t="str">
        <f t="shared" si="13"/>
        <v>OK</v>
      </c>
      <c r="R59" s="10" t="str">
        <f t="shared" si="15"/>
        <v>OK</v>
      </c>
    </row>
    <row r="60" spans="1:20" ht="22.5" customHeight="1">
      <c r="A60" s="6"/>
      <c r="B60" s="9"/>
      <c r="C60" s="72"/>
      <c r="D60" s="152"/>
      <c r="E60" s="152"/>
      <c r="F60" s="15"/>
      <c r="G60" s="7"/>
      <c r="H60" s="6"/>
      <c r="I60" s="6"/>
      <c r="J60" s="7" t="s">
        <v>1</v>
      </c>
      <c r="K60" s="8" t="s">
        <v>1</v>
      </c>
      <c r="L60" s="1"/>
      <c r="M60" s="1"/>
      <c r="N60" s="1"/>
      <c r="O60" s="20">
        <f t="shared" si="14"/>
        <v>0</v>
      </c>
      <c r="P60" s="29" t="str">
        <f t="shared" si="12"/>
        <v>OK</v>
      </c>
      <c r="Q60" s="10" t="str">
        <f t="shared" si="13"/>
        <v>OK</v>
      </c>
      <c r="R60" s="10" t="str">
        <f t="shared" si="15"/>
        <v>OK</v>
      </c>
    </row>
    <row r="61" spans="1:20" ht="22.5" customHeight="1">
      <c r="A61" s="6"/>
      <c r="B61" s="9"/>
      <c r="C61" s="72"/>
      <c r="D61" s="152"/>
      <c r="E61" s="152"/>
      <c r="F61" s="15"/>
      <c r="G61" s="7"/>
      <c r="H61" s="6"/>
      <c r="I61" s="6"/>
      <c r="J61" s="7" t="s">
        <v>1</v>
      </c>
      <c r="K61" s="8" t="s">
        <v>1</v>
      </c>
      <c r="L61" s="1"/>
      <c r="M61" s="1"/>
      <c r="N61" s="1"/>
      <c r="O61" s="20">
        <f t="shared" si="14"/>
        <v>0</v>
      </c>
      <c r="P61" s="29" t="str">
        <f t="shared" si="12"/>
        <v>OK</v>
      </c>
      <c r="Q61" s="10" t="str">
        <f t="shared" si="13"/>
        <v>OK</v>
      </c>
      <c r="R61" s="10" t="str">
        <f t="shared" si="15"/>
        <v>OK</v>
      </c>
    </row>
    <row r="62" spans="1:20" ht="22.5" customHeight="1">
      <c r="A62" s="12"/>
      <c r="B62" s="13"/>
      <c r="C62" s="14"/>
      <c r="D62" s="13"/>
      <c r="E62" s="14"/>
      <c r="F62" s="14"/>
      <c r="G62" s="13"/>
      <c r="H62" s="13"/>
      <c r="I62" s="12"/>
      <c r="J62" s="12"/>
      <c r="K62" s="68" t="s">
        <v>137</v>
      </c>
      <c r="L62" s="27">
        <f>SUM(L55:L61)</f>
        <v>0</v>
      </c>
      <c r="M62" s="27">
        <f t="shared" ref="M62:N62" si="16">SUM(M55:M61)</f>
        <v>0</v>
      </c>
      <c r="N62" s="27">
        <f t="shared" si="16"/>
        <v>0</v>
      </c>
      <c r="O62" s="27">
        <f>L62-(M62+N62)</f>
        <v>0</v>
      </c>
      <c r="P62" s="76"/>
      <c r="Q62" s="77"/>
      <c r="R62" s="77"/>
    </row>
    <row r="63" spans="1:20" ht="22.5" customHeight="1">
      <c r="A63" s="48" t="s">
        <v>130</v>
      </c>
      <c r="B63" s="13"/>
      <c r="C63" s="14"/>
      <c r="D63" s="13"/>
      <c r="E63" s="14"/>
      <c r="F63" s="14"/>
      <c r="G63" s="13"/>
      <c r="H63" s="13"/>
      <c r="I63" s="12"/>
      <c r="J63" s="12"/>
      <c r="K63" s="12"/>
      <c r="L63" s="12"/>
      <c r="M63" s="12"/>
      <c r="N63" s="12"/>
      <c r="O63" s="12"/>
      <c r="P63" s="76"/>
      <c r="Q63" s="77"/>
      <c r="R63" s="77"/>
    </row>
    <row r="64" spans="1:20" ht="22.5" customHeight="1">
      <c r="A64" s="162" t="s">
        <v>217</v>
      </c>
      <c r="B64" s="160" t="s">
        <v>67</v>
      </c>
      <c r="C64" s="150" t="s">
        <v>286</v>
      </c>
      <c r="D64" s="150"/>
      <c r="E64" s="150"/>
      <c r="F64" s="150"/>
      <c r="G64" s="160" t="s">
        <v>38</v>
      </c>
      <c r="H64" s="144" t="s">
        <v>47</v>
      </c>
      <c r="I64" s="145"/>
      <c r="J64" s="145"/>
      <c r="K64" s="146"/>
      <c r="L64" s="144" t="s">
        <v>216</v>
      </c>
      <c r="M64" s="145"/>
      <c r="N64" s="145"/>
      <c r="O64" s="146"/>
      <c r="P64" s="48" t="s">
        <v>96</v>
      </c>
      <c r="Q64" s="48" t="s">
        <v>96</v>
      </c>
      <c r="R64" s="61"/>
    </row>
    <row r="65" spans="1:20" ht="22.5" customHeight="1">
      <c r="A65" s="161"/>
      <c r="B65" s="161"/>
      <c r="C65" s="68" t="s">
        <v>215</v>
      </c>
      <c r="D65" s="150" t="s">
        <v>120</v>
      </c>
      <c r="E65" s="150"/>
      <c r="F65" s="68" t="s">
        <v>15</v>
      </c>
      <c r="G65" s="161"/>
      <c r="H65" s="69" t="s">
        <v>29</v>
      </c>
      <c r="I65" s="69" t="s">
        <v>28</v>
      </c>
      <c r="J65" s="68" t="s">
        <v>18</v>
      </c>
      <c r="K65" s="68" t="s">
        <v>19</v>
      </c>
      <c r="L65" s="53" t="s">
        <v>109</v>
      </c>
      <c r="M65" s="53" t="s">
        <v>110</v>
      </c>
      <c r="N65" s="53" t="s">
        <v>111</v>
      </c>
      <c r="O65" s="53" t="s">
        <v>112</v>
      </c>
      <c r="P65" s="70" t="s">
        <v>104</v>
      </c>
      <c r="Q65" s="70" t="s">
        <v>116</v>
      </c>
      <c r="R65" s="70" t="s">
        <v>115</v>
      </c>
      <c r="T65" s="82" t="s">
        <v>153</v>
      </c>
    </row>
    <row r="66" spans="1:20" ht="22.5" customHeight="1">
      <c r="A66" s="6"/>
      <c r="B66" s="9"/>
      <c r="C66" s="72"/>
      <c r="D66" s="152"/>
      <c r="E66" s="152"/>
      <c r="F66" s="15"/>
      <c r="G66" s="7"/>
      <c r="H66" s="6"/>
      <c r="I66" s="6"/>
      <c r="J66" s="7" t="s">
        <v>1</v>
      </c>
      <c r="K66" s="8" t="s">
        <v>1</v>
      </c>
      <c r="L66" s="1"/>
      <c r="M66" s="1"/>
      <c r="N66" s="1"/>
      <c r="O66" s="20">
        <f>L66-(M66+N66)</f>
        <v>0</v>
      </c>
      <c r="P66" s="29" t="str">
        <f>IF(OR(G66="新規",G66="追加",G66=""),"OK",(IF(AND(H66="",I66=""),"NG","OK")))</f>
        <v>OK</v>
      </c>
      <c r="Q66" s="10" t="str">
        <f>IF(OR(G66="新規",G66="追加",G66=""),"OK",(IF(OR(AND(J66="",K66=""),AND(J66="",K66="□"),AND(J66="□",K66=""),AND(J66="□",K66="□")),"NG","OK")))</f>
        <v>OK</v>
      </c>
      <c r="R66" s="10" t="str">
        <f>IF(OR(AND(C66&lt;&gt;"",D66&lt;&gt;"",F66&lt;&gt;"",G66&lt;&gt;""),(C66="")),"OK","NG")</f>
        <v>OK</v>
      </c>
      <c r="T66" s="83" t="s">
        <v>271</v>
      </c>
    </row>
    <row r="67" spans="1:20" ht="22.5" customHeight="1">
      <c r="A67" s="6"/>
      <c r="B67" s="9"/>
      <c r="C67" s="72"/>
      <c r="D67" s="152"/>
      <c r="E67" s="152"/>
      <c r="F67" s="15"/>
      <c r="G67" s="7"/>
      <c r="H67" s="6"/>
      <c r="I67" s="6"/>
      <c r="J67" s="7" t="s">
        <v>1</v>
      </c>
      <c r="K67" s="8" t="s">
        <v>1</v>
      </c>
      <c r="L67" s="1"/>
      <c r="M67" s="1"/>
      <c r="N67" s="1"/>
      <c r="O67" s="20">
        <f t="shared" ref="O67:O72" si="17">L67-(M67+N67)</f>
        <v>0</v>
      </c>
      <c r="P67" s="29" t="str">
        <f>IF(OR(G67="新規",G67="追加",G67=""),"OK",(IF(AND(H67="",I67=""),"NG","OK")))</f>
        <v>OK</v>
      </c>
      <c r="Q67" s="10" t="str">
        <f t="shared" ref="Q67:Q72" si="18">IF(OR(G67="新規",G67="追加",G67=""),"OK",(IF(OR(AND(J67="",K67=""),AND(J67="",K67="□"),AND(J67="□",K67=""),AND(J67="□",K67="□")),"NG","OK")))</f>
        <v>OK</v>
      </c>
      <c r="R67" s="10" t="str">
        <f t="shared" ref="R67:R72" si="19">IF(OR(AND(C67&lt;&gt;"",D67&lt;&gt;"",F67&lt;&gt;"",G67&lt;&gt;""),(C67="")),"OK","NG")</f>
        <v>OK</v>
      </c>
      <c r="T67" s="82" t="s">
        <v>214</v>
      </c>
    </row>
    <row r="68" spans="1:20" ht="22.5" customHeight="1">
      <c r="A68" s="6"/>
      <c r="B68" s="9"/>
      <c r="C68" s="72"/>
      <c r="D68" s="152"/>
      <c r="E68" s="152"/>
      <c r="F68" s="15"/>
      <c r="G68" s="7"/>
      <c r="H68" s="6"/>
      <c r="I68" s="6"/>
      <c r="J68" s="7" t="s">
        <v>1</v>
      </c>
      <c r="K68" s="8" t="s">
        <v>1</v>
      </c>
      <c r="L68" s="1"/>
      <c r="M68" s="1"/>
      <c r="N68" s="1"/>
      <c r="O68" s="20">
        <f t="shared" si="17"/>
        <v>0</v>
      </c>
      <c r="P68" s="29" t="str">
        <f t="shared" ref="P68:P72" si="20">IF(OR(G68="新規",G68="追加",G68=""),"OK",(IF(AND(H68="",I68=""),"NG","OK")))</f>
        <v>OK</v>
      </c>
      <c r="Q68" s="10" t="str">
        <f t="shared" si="18"/>
        <v>OK</v>
      </c>
      <c r="R68" s="10" t="str">
        <f t="shared" si="19"/>
        <v>OK</v>
      </c>
      <c r="T68" s="80" t="s">
        <v>13</v>
      </c>
    </row>
    <row r="69" spans="1:20" ht="22.5" customHeight="1">
      <c r="A69" s="6"/>
      <c r="B69" s="9"/>
      <c r="C69" s="72"/>
      <c r="D69" s="152"/>
      <c r="E69" s="152"/>
      <c r="F69" s="15"/>
      <c r="G69" s="7"/>
      <c r="H69" s="6"/>
      <c r="I69" s="6"/>
      <c r="J69" s="7" t="s">
        <v>1</v>
      </c>
      <c r="K69" s="8" t="s">
        <v>1</v>
      </c>
      <c r="L69" s="1"/>
      <c r="M69" s="1"/>
      <c r="N69" s="1"/>
      <c r="O69" s="20">
        <f t="shared" si="17"/>
        <v>0</v>
      </c>
      <c r="P69" s="29" t="str">
        <f t="shared" si="20"/>
        <v>OK</v>
      </c>
      <c r="Q69" s="10" t="str">
        <f t="shared" si="18"/>
        <v>OK</v>
      </c>
      <c r="R69" s="10" t="str">
        <f t="shared" si="19"/>
        <v>OK</v>
      </c>
    </row>
    <row r="70" spans="1:20" ht="22.5" customHeight="1">
      <c r="A70" s="6"/>
      <c r="B70" s="9"/>
      <c r="C70" s="72"/>
      <c r="D70" s="152"/>
      <c r="E70" s="152"/>
      <c r="F70" s="16"/>
      <c r="G70" s="7"/>
      <c r="H70" s="6"/>
      <c r="I70" s="6"/>
      <c r="J70" s="7" t="s">
        <v>1</v>
      </c>
      <c r="K70" s="8" t="s">
        <v>1</v>
      </c>
      <c r="L70" s="1"/>
      <c r="M70" s="1"/>
      <c r="N70" s="1"/>
      <c r="O70" s="20">
        <f t="shared" si="17"/>
        <v>0</v>
      </c>
      <c r="P70" s="29" t="str">
        <f t="shared" si="20"/>
        <v>OK</v>
      </c>
      <c r="Q70" s="10" t="str">
        <f t="shared" si="18"/>
        <v>OK</v>
      </c>
      <c r="R70" s="10" t="str">
        <f t="shared" si="19"/>
        <v>OK</v>
      </c>
    </row>
    <row r="71" spans="1:20" ht="22.5" customHeight="1">
      <c r="A71" s="6"/>
      <c r="B71" s="9"/>
      <c r="C71" s="72"/>
      <c r="D71" s="152"/>
      <c r="E71" s="152"/>
      <c r="F71" s="15"/>
      <c r="G71" s="7"/>
      <c r="H71" s="6"/>
      <c r="I71" s="6"/>
      <c r="J71" s="7" t="s">
        <v>1</v>
      </c>
      <c r="K71" s="8" t="s">
        <v>1</v>
      </c>
      <c r="L71" s="1"/>
      <c r="M71" s="1"/>
      <c r="N71" s="1"/>
      <c r="O71" s="20">
        <f t="shared" si="17"/>
        <v>0</v>
      </c>
      <c r="P71" s="29" t="str">
        <f t="shared" si="20"/>
        <v>OK</v>
      </c>
      <c r="Q71" s="10" t="str">
        <f t="shared" si="18"/>
        <v>OK</v>
      </c>
      <c r="R71" s="10" t="str">
        <f t="shared" si="19"/>
        <v>OK</v>
      </c>
    </row>
    <row r="72" spans="1:20" ht="22.5" customHeight="1">
      <c r="A72" s="6"/>
      <c r="B72" s="9"/>
      <c r="C72" s="72"/>
      <c r="D72" s="152"/>
      <c r="E72" s="152"/>
      <c r="F72" s="15"/>
      <c r="G72" s="7"/>
      <c r="H72" s="6"/>
      <c r="I72" s="6"/>
      <c r="J72" s="7" t="s">
        <v>1</v>
      </c>
      <c r="K72" s="8" t="s">
        <v>1</v>
      </c>
      <c r="L72" s="1"/>
      <c r="M72" s="1"/>
      <c r="N72" s="1"/>
      <c r="O72" s="20">
        <f t="shared" si="17"/>
        <v>0</v>
      </c>
      <c r="P72" s="29" t="str">
        <f t="shared" si="20"/>
        <v>OK</v>
      </c>
      <c r="Q72" s="10" t="str">
        <f t="shared" si="18"/>
        <v>OK</v>
      </c>
      <c r="R72" s="10" t="str">
        <f t="shared" si="19"/>
        <v>OK</v>
      </c>
    </row>
    <row r="73" spans="1:20" ht="22.5" customHeight="1">
      <c r="A73" s="12"/>
      <c r="B73" s="13"/>
      <c r="C73" s="14"/>
      <c r="D73" s="13"/>
      <c r="E73" s="14"/>
      <c r="F73" s="14"/>
      <c r="G73" s="13"/>
      <c r="H73" s="13"/>
      <c r="I73" s="12"/>
      <c r="J73" s="12"/>
      <c r="K73" s="68" t="s">
        <v>137</v>
      </c>
      <c r="L73" s="27">
        <f>SUM(L66:L72)</f>
        <v>0</v>
      </c>
      <c r="M73" s="27">
        <f t="shared" ref="M73:N73" si="21">SUM(M66:M72)</f>
        <v>0</v>
      </c>
      <c r="N73" s="27">
        <f t="shared" si="21"/>
        <v>0</v>
      </c>
      <c r="O73" s="27">
        <f>L73-(M73+N73)</f>
        <v>0</v>
      </c>
      <c r="P73" s="76"/>
      <c r="Q73" s="77"/>
      <c r="R73" s="77"/>
    </row>
    <row r="74" spans="1:20" ht="22.5" customHeight="1">
      <c r="A74" s="48" t="s">
        <v>132</v>
      </c>
      <c r="B74" s="13"/>
      <c r="C74" s="14"/>
      <c r="D74" s="13"/>
      <c r="E74" s="14"/>
      <c r="F74" s="14"/>
      <c r="G74" s="13"/>
      <c r="H74" s="13"/>
      <c r="I74" s="12"/>
      <c r="J74" s="12"/>
      <c r="K74" s="12"/>
      <c r="L74" s="12"/>
      <c r="M74" s="12"/>
      <c r="N74" s="12"/>
      <c r="O74" s="12"/>
      <c r="P74" s="76"/>
      <c r="Q74" s="77"/>
      <c r="R74" s="77"/>
    </row>
    <row r="75" spans="1:20" ht="22.5" customHeight="1">
      <c r="A75" s="162" t="s">
        <v>217</v>
      </c>
      <c r="B75" s="160" t="s">
        <v>67</v>
      </c>
      <c r="C75" s="150" t="s">
        <v>286</v>
      </c>
      <c r="D75" s="150"/>
      <c r="E75" s="150"/>
      <c r="F75" s="150"/>
      <c r="G75" s="160" t="s">
        <v>38</v>
      </c>
      <c r="H75" s="147" t="s">
        <v>47</v>
      </c>
      <c r="I75" s="148"/>
      <c r="J75" s="148"/>
      <c r="K75" s="149"/>
      <c r="L75" s="144" t="s">
        <v>216</v>
      </c>
      <c r="M75" s="145"/>
      <c r="N75" s="145"/>
      <c r="O75" s="146"/>
      <c r="P75" s="76"/>
      <c r="Q75" s="77"/>
      <c r="R75" s="61"/>
    </row>
    <row r="76" spans="1:20" ht="22.5" customHeight="1">
      <c r="A76" s="161"/>
      <c r="B76" s="161"/>
      <c r="C76" s="68" t="s">
        <v>215</v>
      </c>
      <c r="D76" s="150" t="s">
        <v>120</v>
      </c>
      <c r="E76" s="150"/>
      <c r="F76" s="68" t="s">
        <v>15</v>
      </c>
      <c r="G76" s="161"/>
      <c r="H76" s="84" t="s">
        <v>29</v>
      </c>
      <c r="I76" s="84" t="s">
        <v>28</v>
      </c>
      <c r="J76" s="22" t="s">
        <v>18</v>
      </c>
      <c r="K76" s="22" t="s">
        <v>19</v>
      </c>
      <c r="L76" s="53" t="s">
        <v>109</v>
      </c>
      <c r="M76" s="53" t="s">
        <v>110</v>
      </c>
      <c r="N76" s="53" t="s">
        <v>111</v>
      </c>
      <c r="O76" s="53" t="s">
        <v>112</v>
      </c>
      <c r="P76" s="76"/>
      <c r="Q76" s="77"/>
      <c r="R76" s="70" t="s">
        <v>115</v>
      </c>
      <c r="T76" s="81" t="s">
        <v>153</v>
      </c>
    </row>
    <row r="77" spans="1:20" ht="22.5" customHeight="1">
      <c r="A77" s="6"/>
      <c r="B77" s="9"/>
      <c r="C77" s="72"/>
      <c r="D77" s="152"/>
      <c r="E77" s="152"/>
      <c r="F77" s="15"/>
      <c r="G77" s="7"/>
      <c r="H77" s="22"/>
      <c r="I77" s="22"/>
      <c r="J77" s="22" t="s">
        <v>1</v>
      </c>
      <c r="K77" s="22" t="s">
        <v>1</v>
      </c>
      <c r="L77" s="1"/>
      <c r="M77" s="1"/>
      <c r="N77" s="1"/>
      <c r="O77" s="20">
        <f>L77-(M77+N77)</f>
        <v>0</v>
      </c>
      <c r="P77" s="76"/>
      <c r="Q77" s="77"/>
      <c r="R77" s="10" t="str">
        <f>IF(OR(AND(C77&lt;&gt;"",D77&lt;&gt;"",F77&lt;&gt;"",G77&lt;&gt;""),(C77="")),"OK","NG")</f>
        <v>OK</v>
      </c>
      <c r="T77" s="81" t="s">
        <v>273</v>
      </c>
    </row>
    <row r="78" spans="1:20" ht="22.5" customHeight="1">
      <c r="A78" s="6"/>
      <c r="B78" s="9"/>
      <c r="C78" s="72"/>
      <c r="D78" s="152"/>
      <c r="E78" s="152"/>
      <c r="F78" s="15"/>
      <c r="G78" s="7"/>
      <c r="H78" s="22"/>
      <c r="I78" s="22"/>
      <c r="J78" s="22" t="s">
        <v>1</v>
      </c>
      <c r="K78" s="22" t="s">
        <v>1</v>
      </c>
      <c r="L78" s="1"/>
      <c r="M78" s="1"/>
      <c r="N78" s="1"/>
      <c r="O78" s="20">
        <f t="shared" ref="O78:O83" si="22">L78-(M78+N78)</f>
        <v>0</v>
      </c>
      <c r="P78" s="76"/>
      <c r="Q78" s="77"/>
      <c r="R78" s="10" t="str">
        <f t="shared" ref="R78:R83" si="23">IF(OR(AND(C78&lt;&gt;"",D78&lt;&gt;"",F78&lt;&gt;"",G78&lt;&gt;""),(C78="")),"OK","NG")</f>
        <v>OK</v>
      </c>
      <c r="T78" s="81" t="s">
        <v>163</v>
      </c>
    </row>
    <row r="79" spans="1:20" ht="22.5" customHeight="1">
      <c r="A79" s="6"/>
      <c r="B79" s="9"/>
      <c r="C79" s="72"/>
      <c r="D79" s="152"/>
      <c r="E79" s="152"/>
      <c r="F79" s="15"/>
      <c r="G79" s="7"/>
      <c r="H79" s="22"/>
      <c r="I79" s="22"/>
      <c r="J79" s="22" t="s">
        <v>1</v>
      </c>
      <c r="K79" s="22" t="s">
        <v>1</v>
      </c>
      <c r="L79" s="1"/>
      <c r="M79" s="1"/>
      <c r="N79" s="1"/>
      <c r="O79" s="20">
        <f t="shared" si="22"/>
        <v>0</v>
      </c>
      <c r="P79" s="76"/>
      <c r="Q79" s="77"/>
      <c r="R79" s="10" t="str">
        <f t="shared" si="23"/>
        <v>OK</v>
      </c>
      <c r="T79" s="81" t="s">
        <v>214</v>
      </c>
    </row>
    <row r="80" spans="1:20" ht="22.5" customHeight="1">
      <c r="A80" s="6"/>
      <c r="B80" s="9"/>
      <c r="C80" s="72"/>
      <c r="D80" s="152"/>
      <c r="E80" s="152"/>
      <c r="F80" s="15"/>
      <c r="G80" s="7"/>
      <c r="H80" s="22"/>
      <c r="I80" s="22"/>
      <c r="J80" s="22" t="s">
        <v>1</v>
      </c>
      <c r="K80" s="22" t="s">
        <v>1</v>
      </c>
      <c r="L80" s="1"/>
      <c r="M80" s="1"/>
      <c r="N80" s="1"/>
      <c r="O80" s="20">
        <f t="shared" si="22"/>
        <v>0</v>
      </c>
      <c r="P80" s="76"/>
      <c r="Q80" s="77"/>
      <c r="R80" s="10" t="str">
        <f>IF(OR(AND(C80&lt;&gt;"",D80&lt;&gt;"",F80&lt;&gt;"",G80&lt;&gt;""),(C80="")),"OK","NG")</f>
        <v>OK</v>
      </c>
      <c r="T80" s="81" t="s">
        <v>13</v>
      </c>
    </row>
    <row r="81" spans="1:20" ht="22.5" customHeight="1">
      <c r="A81" s="6"/>
      <c r="B81" s="9"/>
      <c r="C81" s="72"/>
      <c r="D81" s="152"/>
      <c r="E81" s="152"/>
      <c r="F81" s="16"/>
      <c r="G81" s="7"/>
      <c r="H81" s="22"/>
      <c r="I81" s="22"/>
      <c r="J81" s="22" t="s">
        <v>1</v>
      </c>
      <c r="K81" s="22" t="s">
        <v>1</v>
      </c>
      <c r="L81" s="1"/>
      <c r="M81" s="1"/>
      <c r="N81" s="1"/>
      <c r="O81" s="20">
        <f t="shared" si="22"/>
        <v>0</v>
      </c>
      <c r="P81" s="76"/>
      <c r="Q81" s="77"/>
      <c r="R81" s="10" t="str">
        <f>IF(OR(AND(C81&lt;&gt;"",D81&lt;&gt;"",F81&lt;&gt;"",G81&lt;&gt;""),(C81="")),"OK","NG")</f>
        <v>OK</v>
      </c>
    </row>
    <row r="82" spans="1:20" ht="22.5" customHeight="1">
      <c r="A82" s="6"/>
      <c r="B82" s="9"/>
      <c r="C82" s="72"/>
      <c r="D82" s="152"/>
      <c r="E82" s="152"/>
      <c r="F82" s="15"/>
      <c r="G82" s="7"/>
      <c r="H82" s="22"/>
      <c r="I82" s="22"/>
      <c r="J82" s="22" t="s">
        <v>1</v>
      </c>
      <c r="K82" s="22" t="s">
        <v>1</v>
      </c>
      <c r="L82" s="1"/>
      <c r="M82" s="1"/>
      <c r="N82" s="1"/>
      <c r="O82" s="20">
        <f t="shared" si="22"/>
        <v>0</v>
      </c>
      <c r="P82" s="76"/>
      <c r="Q82" s="77"/>
      <c r="R82" s="10" t="str">
        <f t="shared" si="23"/>
        <v>OK</v>
      </c>
    </row>
    <row r="83" spans="1:20" ht="22.5" customHeight="1">
      <c r="A83" s="6"/>
      <c r="B83" s="9"/>
      <c r="C83" s="72"/>
      <c r="D83" s="152"/>
      <c r="E83" s="152"/>
      <c r="F83" s="15"/>
      <c r="G83" s="7"/>
      <c r="H83" s="22"/>
      <c r="I83" s="22"/>
      <c r="J83" s="22" t="s">
        <v>1</v>
      </c>
      <c r="K83" s="22" t="s">
        <v>1</v>
      </c>
      <c r="L83" s="1"/>
      <c r="M83" s="1"/>
      <c r="N83" s="1"/>
      <c r="O83" s="20">
        <f t="shared" si="22"/>
        <v>0</v>
      </c>
      <c r="P83" s="76"/>
      <c r="Q83" s="77"/>
      <c r="R83" s="10" t="str">
        <f t="shared" si="23"/>
        <v>OK</v>
      </c>
    </row>
    <row r="84" spans="1:20" ht="22.5" customHeight="1">
      <c r="A84" s="12"/>
      <c r="B84" s="13"/>
      <c r="C84" s="14"/>
      <c r="D84" s="13"/>
      <c r="E84" s="14"/>
      <c r="F84" s="14"/>
      <c r="G84" s="13"/>
      <c r="H84" s="13"/>
      <c r="I84" s="12"/>
      <c r="J84" s="12"/>
      <c r="K84" s="68" t="s">
        <v>137</v>
      </c>
      <c r="L84" s="27">
        <f>SUM(L77:L83)</f>
        <v>0</v>
      </c>
      <c r="M84" s="27">
        <f t="shared" ref="M84:N84" si="24">SUM(M77:M83)</f>
        <v>0</v>
      </c>
      <c r="N84" s="27">
        <f t="shared" si="24"/>
        <v>0</v>
      </c>
      <c r="O84" s="27">
        <f>L84-(M84+N84)</f>
        <v>0</v>
      </c>
      <c r="P84" s="76"/>
      <c r="Q84" s="77"/>
      <c r="R84" s="77"/>
    </row>
    <row r="85" spans="1:20" ht="22.5" customHeight="1">
      <c r="A85" s="48" t="s">
        <v>133</v>
      </c>
      <c r="B85" s="13"/>
      <c r="C85" s="14"/>
      <c r="D85" s="13"/>
      <c r="E85" s="14"/>
      <c r="F85" s="14"/>
      <c r="G85" s="13"/>
      <c r="H85" s="13"/>
      <c r="I85" s="12"/>
      <c r="K85" s="12"/>
      <c r="L85" s="12"/>
      <c r="M85" s="12"/>
      <c r="N85" s="12"/>
      <c r="O85" s="12"/>
      <c r="P85" s="76"/>
      <c r="Q85" s="77"/>
      <c r="R85" s="77"/>
    </row>
    <row r="86" spans="1:20" ht="22.5" customHeight="1">
      <c r="A86" s="162" t="s">
        <v>217</v>
      </c>
      <c r="B86" s="160" t="s">
        <v>67</v>
      </c>
      <c r="C86" s="150" t="s">
        <v>286</v>
      </c>
      <c r="D86" s="150"/>
      <c r="E86" s="150"/>
      <c r="F86" s="150"/>
      <c r="G86" s="160" t="s">
        <v>38</v>
      </c>
      <c r="H86" s="144" t="s">
        <v>47</v>
      </c>
      <c r="I86" s="145"/>
      <c r="J86" s="145"/>
      <c r="K86" s="146"/>
      <c r="L86" s="144" t="s">
        <v>216</v>
      </c>
      <c r="M86" s="145"/>
      <c r="N86" s="145"/>
      <c r="O86" s="146"/>
      <c r="P86" s="48" t="s">
        <v>96</v>
      </c>
      <c r="Q86" s="48" t="s">
        <v>96</v>
      </c>
      <c r="R86" s="61"/>
      <c r="T86" s="81" t="s">
        <v>153</v>
      </c>
    </row>
    <row r="87" spans="1:20" ht="22.5" customHeight="1">
      <c r="A87" s="161"/>
      <c r="B87" s="161"/>
      <c r="C87" s="68" t="s">
        <v>215</v>
      </c>
      <c r="D87" s="150" t="s">
        <v>120</v>
      </c>
      <c r="E87" s="150"/>
      <c r="F87" s="68" t="s">
        <v>15</v>
      </c>
      <c r="G87" s="161"/>
      <c r="H87" s="69" t="s">
        <v>29</v>
      </c>
      <c r="I87" s="69" t="s">
        <v>28</v>
      </c>
      <c r="J87" s="68" t="s">
        <v>18</v>
      </c>
      <c r="K87" s="68" t="s">
        <v>19</v>
      </c>
      <c r="L87" s="53" t="s">
        <v>109</v>
      </c>
      <c r="M87" s="53" t="s">
        <v>110</v>
      </c>
      <c r="N87" s="53" t="s">
        <v>111</v>
      </c>
      <c r="O87" s="53" t="s">
        <v>112</v>
      </c>
      <c r="P87" s="70" t="s">
        <v>104</v>
      </c>
      <c r="Q87" s="70" t="s">
        <v>116</v>
      </c>
      <c r="R87" s="70" t="s">
        <v>115</v>
      </c>
      <c r="T87" s="81" t="s">
        <v>159</v>
      </c>
    </row>
    <row r="88" spans="1:20" ht="22.5" customHeight="1">
      <c r="A88" s="6"/>
      <c r="B88" s="9"/>
      <c r="C88" s="72"/>
      <c r="D88" s="152"/>
      <c r="E88" s="152"/>
      <c r="F88" s="15"/>
      <c r="G88" s="7"/>
      <c r="H88" s="6"/>
      <c r="I88" s="6"/>
      <c r="J88" s="7" t="s">
        <v>1</v>
      </c>
      <c r="K88" s="8" t="s">
        <v>1</v>
      </c>
      <c r="L88" s="1"/>
      <c r="M88" s="1"/>
      <c r="N88" s="1"/>
      <c r="O88" s="20">
        <f>L88-(M88+N88)</f>
        <v>0</v>
      </c>
      <c r="P88" s="29" t="str">
        <f>IF(OR(G88="新規",G88="追加",G88=""),"OK",(IF(AND(H88="",I88=""),"NG","OK")))</f>
        <v>OK</v>
      </c>
      <c r="Q88" s="10" t="str">
        <f>IF(OR(G88="新規",G88="追加",G88=""),"OK",(IF(OR(AND(J88="",K88=""),AND(J88="",K88="□"),AND(J88="□",K88=""),AND(J88="□",K88="□")),"NG","OK")))</f>
        <v>OK</v>
      </c>
      <c r="R88" s="10" t="str">
        <f>IF(OR(AND(C88&lt;&gt;"",D88&lt;&gt;"",F88&lt;&gt;"",G88&lt;&gt;""),(C88="")),"OK","NG")</f>
        <v>OK</v>
      </c>
      <c r="T88" s="81" t="s">
        <v>13</v>
      </c>
    </row>
    <row r="89" spans="1:20" ht="22.5" customHeight="1">
      <c r="A89" s="6"/>
      <c r="B89" s="9"/>
      <c r="C89" s="72"/>
      <c r="D89" s="152"/>
      <c r="E89" s="152"/>
      <c r="F89" s="15"/>
      <c r="G89" s="7"/>
      <c r="H89" s="6"/>
      <c r="I89" s="6"/>
      <c r="J89" s="7" t="s">
        <v>1</v>
      </c>
      <c r="K89" s="8" t="s">
        <v>1</v>
      </c>
      <c r="L89" s="1"/>
      <c r="M89" s="1"/>
      <c r="N89" s="1"/>
      <c r="O89" s="20">
        <f t="shared" ref="O89:O94" si="25">L89-(M89+N89)</f>
        <v>0</v>
      </c>
      <c r="P89" s="29" t="str">
        <f t="shared" ref="P89:P94" si="26">IF(OR(G89="新規",G89="追加",G89=""),"OK",(IF(AND(H89="",I89=""),"NG","OK")))</f>
        <v>OK</v>
      </c>
      <c r="Q89" s="10" t="str">
        <f t="shared" ref="Q89:Q94" si="27">IF(OR(G89="新規",G89="追加",G89=""),"OK",(IF(OR(AND(J89="",K89=""),AND(J89="",K89="□"),AND(J89="□",K89=""),AND(J89="□",K89="□")),"NG","OK")))</f>
        <v>OK</v>
      </c>
      <c r="R89" s="10" t="str">
        <f t="shared" ref="R89:R94" si="28">IF(OR(AND(C89&lt;&gt;"",D89&lt;&gt;"",F89&lt;&gt;"",G89&lt;&gt;""),(C89="")),"OK","NG")</f>
        <v>OK</v>
      </c>
    </row>
    <row r="90" spans="1:20" ht="22.5" customHeight="1">
      <c r="A90" s="6"/>
      <c r="B90" s="9"/>
      <c r="C90" s="72"/>
      <c r="D90" s="152"/>
      <c r="E90" s="152"/>
      <c r="F90" s="15"/>
      <c r="G90" s="7"/>
      <c r="H90" s="6"/>
      <c r="I90" s="6"/>
      <c r="J90" s="7" t="s">
        <v>1</v>
      </c>
      <c r="K90" s="8" t="s">
        <v>1</v>
      </c>
      <c r="L90" s="1"/>
      <c r="M90" s="1"/>
      <c r="N90" s="1"/>
      <c r="O90" s="20">
        <f t="shared" si="25"/>
        <v>0</v>
      </c>
      <c r="P90" s="29" t="str">
        <f t="shared" si="26"/>
        <v>OK</v>
      </c>
      <c r="Q90" s="10" t="str">
        <f t="shared" si="27"/>
        <v>OK</v>
      </c>
      <c r="R90" s="10" t="str">
        <f t="shared" si="28"/>
        <v>OK</v>
      </c>
    </row>
    <row r="91" spans="1:20" ht="22.5" customHeight="1">
      <c r="A91" s="6"/>
      <c r="B91" s="9"/>
      <c r="C91" s="72"/>
      <c r="D91" s="152"/>
      <c r="E91" s="152"/>
      <c r="F91" s="15"/>
      <c r="G91" s="7"/>
      <c r="H91" s="6"/>
      <c r="I91" s="6"/>
      <c r="J91" s="7" t="s">
        <v>1</v>
      </c>
      <c r="K91" s="8" t="s">
        <v>1</v>
      </c>
      <c r="L91" s="1"/>
      <c r="M91" s="1"/>
      <c r="N91" s="1"/>
      <c r="O91" s="20">
        <f t="shared" si="25"/>
        <v>0</v>
      </c>
      <c r="P91" s="29" t="str">
        <f t="shared" si="26"/>
        <v>OK</v>
      </c>
      <c r="Q91" s="10" t="str">
        <f t="shared" si="27"/>
        <v>OK</v>
      </c>
      <c r="R91" s="10" t="str">
        <f t="shared" si="28"/>
        <v>OK</v>
      </c>
    </row>
    <row r="92" spans="1:20" ht="22.5" customHeight="1">
      <c r="A92" s="6"/>
      <c r="B92" s="9"/>
      <c r="C92" s="72"/>
      <c r="D92" s="152"/>
      <c r="E92" s="152"/>
      <c r="F92" s="16"/>
      <c r="G92" s="7"/>
      <c r="H92" s="6"/>
      <c r="I92" s="6"/>
      <c r="J92" s="7" t="s">
        <v>1</v>
      </c>
      <c r="K92" s="8" t="s">
        <v>1</v>
      </c>
      <c r="L92" s="1"/>
      <c r="M92" s="1"/>
      <c r="N92" s="1"/>
      <c r="O92" s="20">
        <f t="shared" si="25"/>
        <v>0</v>
      </c>
      <c r="P92" s="29" t="str">
        <f t="shared" si="26"/>
        <v>OK</v>
      </c>
      <c r="Q92" s="10" t="str">
        <f t="shared" si="27"/>
        <v>OK</v>
      </c>
      <c r="R92" s="10" t="str">
        <f t="shared" si="28"/>
        <v>OK</v>
      </c>
    </row>
    <row r="93" spans="1:20" ht="22.5" customHeight="1">
      <c r="A93" s="6"/>
      <c r="B93" s="9"/>
      <c r="C93" s="72"/>
      <c r="D93" s="152"/>
      <c r="E93" s="152"/>
      <c r="F93" s="15"/>
      <c r="G93" s="7"/>
      <c r="H93" s="6"/>
      <c r="I93" s="6"/>
      <c r="J93" s="7" t="s">
        <v>1</v>
      </c>
      <c r="K93" s="8" t="s">
        <v>1</v>
      </c>
      <c r="L93" s="1"/>
      <c r="M93" s="1"/>
      <c r="N93" s="1"/>
      <c r="O93" s="20">
        <f t="shared" si="25"/>
        <v>0</v>
      </c>
      <c r="P93" s="29" t="str">
        <f t="shared" si="26"/>
        <v>OK</v>
      </c>
      <c r="Q93" s="10" t="str">
        <f t="shared" si="27"/>
        <v>OK</v>
      </c>
      <c r="R93" s="10" t="str">
        <f t="shared" si="28"/>
        <v>OK</v>
      </c>
    </row>
    <row r="94" spans="1:20" ht="22.5" customHeight="1">
      <c r="A94" s="6"/>
      <c r="B94" s="9"/>
      <c r="C94" s="72"/>
      <c r="D94" s="152"/>
      <c r="E94" s="152"/>
      <c r="F94" s="15"/>
      <c r="G94" s="7"/>
      <c r="H94" s="6"/>
      <c r="I94" s="6"/>
      <c r="J94" s="7" t="s">
        <v>1</v>
      </c>
      <c r="K94" s="8" t="s">
        <v>1</v>
      </c>
      <c r="L94" s="1"/>
      <c r="M94" s="1"/>
      <c r="N94" s="1"/>
      <c r="O94" s="20">
        <f t="shared" si="25"/>
        <v>0</v>
      </c>
      <c r="P94" s="29" t="str">
        <f t="shared" si="26"/>
        <v>OK</v>
      </c>
      <c r="Q94" s="10" t="str">
        <f t="shared" si="27"/>
        <v>OK</v>
      </c>
      <c r="R94" s="10" t="str">
        <f t="shared" si="28"/>
        <v>OK</v>
      </c>
    </row>
    <row r="95" spans="1:20" ht="22.5" customHeight="1">
      <c r="A95" s="12"/>
      <c r="B95" s="13"/>
      <c r="C95" s="14"/>
      <c r="D95" s="13"/>
      <c r="E95" s="14"/>
      <c r="F95" s="14"/>
      <c r="G95" s="13"/>
      <c r="H95" s="13"/>
      <c r="I95" s="12"/>
      <c r="J95" s="12"/>
      <c r="K95" s="68" t="s">
        <v>137</v>
      </c>
      <c r="L95" s="27">
        <f>SUM(L88:L94)</f>
        <v>0</v>
      </c>
      <c r="M95" s="27">
        <f t="shared" ref="M95:N95" si="29">SUM(M88:M94)</f>
        <v>0</v>
      </c>
      <c r="N95" s="27">
        <f t="shared" si="29"/>
        <v>0</v>
      </c>
      <c r="O95" s="27">
        <f>L95-(M95+N95)</f>
        <v>0</v>
      </c>
      <c r="P95" s="76"/>
      <c r="Q95" s="77"/>
      <c r="R95" s="77"/>
    </row>
    <row r="96" spans="1:20" ht="23" customHeight="1">
      <c r="A96" s="48" t="s">
        <v>134</v>
      </c>
      <c r="B96" s="13"/>
      <c r="C96" s="14"/>
      <c r="D96" s="13"/>
      <c r="E96" s="14"/>
      <c r="F96" s="14"/>
      <c r="G96" s="13"/>
      <c r="H96" s="13"/>
      <c r="I96" s="12"/>
      <c r="J96" s="12"/>
      <c r="K96" s="12"/>
      <c r="L96" s="12"/>
      <c r="M96" s="12"/>
      <c r="N96" s="12"/>
      <c r="O96" s="12"/>
      <c r="P96" s="76"/>
      <c r="Q96" s="77"/>
      <c r="R96" s="77"/>
    </row>
    <row r="97" spans="1:20" ht="23" customHeight="1">
      <c r="A97" s="162" t="s">
        <v>217</v>
      </c>
      <c r="B97" s="160" t="s">
        <v>67</v>
      </c>
      <c r="C97" s="150" t="s">
        <v>286</v>
      </c>
      <c r="D97" s="150"/>
      <c r="E97" s="150"/>
      <c r="F97" s="150"/>
      <c r="G97" s="160" t="s">
        <v>38</v>
      </c>
      <c r="H97" s="144" t="s">
        <v>47</v>
      </c>
      <c r="I97" s="145"/>
      <c r="J97" s="145"/>
      <c r="K97" s="146"/>
      <c r="L97" s="144" t="s">
        <v>216</v>
      </c>
      <c r="M97" s="145"/>
      <c r="N97" s="145"/>
      <c r="O97" s="146"/>
      <c r="P97" s="48" t="s">
        <v>96</v>
      </c>
      <c r="Q97" s="48" t="s">
        <v>96</v>
      </c>
      <c r="R97" s="61"/>
    </row>
    <row r="98" spans="1:20" ht="23" customHeight="1">
      <c r="A98" s="161"/>
      <c r="B98" s="161"/>
      <c r="C98" s="68" t="s">
        <v>215</v>
      </c>
      <c r="D98" s="150" t="s">
        <v>120</v>
      </c>
      <c r="E98" s="150"/>
      <c r="F98" s="68" t="s">
        <v>15</v>
      </c>
      <c r="G98" s="161"/>
      <c r="H98" s="69" t="s">
        <v>29</v>
      </c>
      <c r="I98" s="69" t="s">
        <v>28</v>
      </c>
      <c r="J98" s="68" t="s">
        <v>18</v>
      </c>
      <c r="K98" s="68" t="s">
        <v>19</v>
      </c>
      <c r="L98" s="53" t="s">
        <v>109</v>
      </c>
      <c r="M98" s="53" t="s">
        <v>110</v>
      </c>
      <c r="N98" s="53" t="s">
        <v>111</v>
      </c>
      <c r="O98" s="53" t="s">
        <v>112</v>
      </c>
      <c r="P98" s="70" t="s">
        <v>104</v>
      </c>
      <c r="Q98" s="70" t="s">
        <v>116</v>
      </c>
      <c r="R98" s="70" t="s">
        <v>115</v>
      </c>
      <c r="T98" s="81" t="s">
        <v>153</v>
      </c>
    </row>
    <row r="99" spans="1:20" ht="23" customHeight="1">
      <c r="A99" s="6"/>
      <c r="B99" s="9"/>
      <c r="C99" s="72"/>
      <c r="D99" s="152"/>
      <c r="E99" s="152"/>
      <c r="F99" s="15"/>
      <c r="G99" s="7"/>
      <c r="H99" s="6"/>
      <c r="I99" s="6"/>
      <c r="J99" s="7" t="s">
        <v>1</v>
      </c>
      <c r="K99" s="8" t="s">
        <v>1</v>
      </c>
      <c r="L99" s="1"/>
      <c r="M99" s="1"/>
      <c r="N99" s="1"/>
      <c r="O99" s="20">
        <f>L99-(M99+N99)</f>
        <v>0</v>
      </c>
      <c r="P99" s="29" t="str">
        <f>IF(OR(G99="新規",G99="追加",G99=""),"OK",(IF(AND(H99="",I99=""),"NG","OK")))</f>
        <v>OK</v>
      </c>
      <c r="Q99" s="10" t="str">
        <f>IF(OR(G99="新規",G99="追加",G99=""),"OK",(IF(OR(AND(J99="",K99=""),AND(J99="",K99="□"),AND(J99="□",K99=""),AND(J99="□",K99="□")),"NG","OK")))</f>
        <v>OK</v>
      </c>
      <c r="R99" s="10" t="str">
        <f>IF(OR(AND(C99&lt;&gt;"",D99&lt;&gt;"",F99&lt;&gt;"",G99&lt;&gt;""),(C99="")),"OK","NG")</f>
        <v>OK</v>
      </c>
      <c r="T99" s="81" t="s">
        <v>161</v>
      </c>
    </row>
    <row r="100" spans="1:20" ht="23" customHeight="1">
      <c r="A100" s="6"/>
      <c r="B100" s="9"/>
      <c r="C100" s="72"/>
      <c r="D100" s="152"/>
      <c r="E100" s="152"/>
      <c r="F100" s="15"/>
      <c r="G100" s="7"/>
      <c r="H100" s="6"/>
      <c r="I100" s="6"/>
      <c r="J100" s="7" t="s">
        <v>1</v>
      </c>
      <c r="K100" s="8" t="s">
        <v>1</v>
      </c>
      <c r="L100" s="1"/>
      <c r="M100" s="1"/>
      <c r="N100" s="1"/>
      <c r="O100" s="20">
        <f t="shared" ref="O100:O105" si="30">L100-(M100+N100)</f>
        <v>0</v>
      </c>
      <c r="P100" s="29" t="str">
        <f t="shared" ref="P100:P105" si="31">IF(OR(G100="新規",G100="追加",G100=""),"OK",(IF(AND(H100="",I100=""),"NG","OK")))</f>
        <v>OK</v>
      </c>
      <c r="Q100" s="10" t="str">
        <f t="shared" ref="Q100:Q105" si="32">IF(OR(G100="新規",G100="追加",G100=""),"OK",(IF(OR(AND(J100="",K100=""),AND(J100="",K100="□"),AND(J100="□",K100=""),AND(J100="□",K100="□")),"NG","OK")))</f>
        <v>OK</v>
      </c>
      <c r="R100" s="10" t="str">
        <f t="shared" ref="R100:R105" si="33">IF(OR(AND(C100&lt;&gt;"",D100&lt;&gt;"",F100&lt;&gt;"",G100&lt;&gt;""),(C100="")),"OK","NG")</f>
        <v>OK</v>
      </c>
      <c r="T100" s="81" t="s">
        <v>218</v>
      </c>
    </row>
    <row r="101" spans="1:20" ht="23" customHeight="1">
      <c r="A101" s="6"/>
      <c r="B101" s="9"/>
      <c r="C101" s="72"/>
      <c r="D101" s="152"/>
      <c r="E101" s="152"/>
      <c r="F101" s="15"/>
      <c r="G101" s="7"/>
      <c r="H101" s="6"/>
      <c r="I101" s="6"/>
      <c r="J101" s="7" t="s">
        <v>1</v>
      </c>
      <c r="K101" s="8" t="s">
        <v>1</v>
      </c>
      <c r="L101" s="1"/>
      <c r="M101" s="1"/>
      <c r="N101" s="1"/>
      <c r="O101" s="20">
        <f t="shared" si="30"/>
        <v>0</v>
      </c>
      <c r="P101" s="29" t="str">
        <f t="shared" si="31"/>
        <v>OK</v>
      </c>
      <c r="Q101" s="10" t="str">
        <f t="shared" si="32"/>
        <v>OK</v>
      </c>
      <c r="R101" s="10" t="str">
        <f t="shared" si="33"/>
        <v>OK</v>
      </c>
      <c r="T101" s="81" t="s">
        <v>160</v>
      </c>
    </row>
    <row r="102" spans="1:20" ht="23" customHeight="1">
      <c r="A102" s="6"/>
      <c r="B102" s="9"/>
      <c r="C102" s="72"/>
      <c r="D102" s="152"/>
      <c r="E102" s="152"/>
      <c r="F102" s="15"/>
      <c r="G102" s="7"/>
      <c r="H102" s="6"/>
      <c r="I102" s="6"/>
      <c r="J102" s="7" t="s">
        <v>1</v>
      </c>
      <c r="K102" s="8" t="s">
        <v>1</v>
      </c>
      <c r="L102" s="1"/>
      <c r="M102" s="1"/>
      <c r="N102" s="1"/>
      <c r="O102" s="20">
        <f t="shared" si="30"/>
        <v>0</v>
      </c>
      <c r="P102" s="29" t="str">
        <f t="shared" si="31"/>
        <v>OK</v>
      </c>
      <c r="Q102" s="10" t="str">
        <f t="shared" si="32"/>
        <v>OK</v>
      </c>
      <c r="R102" s="10" t="str">
        <f t="shared" si="33"/>
        <v>OK</v>
      </c>
      <c r="T102" s="81" t="s">
        <v>13</v>
      </c>
    </row>
    <row r="103" spans="1:20" ht="23" customHeight="1">
      <c r="A103" s="6"/>
      <c r="B103" s="9"/>
      <c r="C103" s="72"/>
      <c r="D103" s="152"/>
      <c r="E103" s="152"/>
      <c r="F103" s="16"/>
      <c r="G103" s="7"/>
      <c r="H103" s="6"/>
      <c r="I103" s="6"/>
      <c r="J103" s="7" t="s">
        <v>1</v>
      </c>
      <c r="K103" s="8" t="s">
        <v>1</v>
      </c>
      <c r="L103" s="1"/>
      <c r="M103" s="1"/>
      <c r="N103" s="1"/>
      <c r="O103" s="20">
        <f t="shared" si="30"/>
        <v>0</v>
      </c>
      <c r="P103" s="29" t="str">
        <f t="shared" si="31"/>
        <v>OK</v>
      </c>
      <c r="Q103" s="10" t="str">
        <f>IF(OR(G103="新規",G103="追加",G103=""),"OK",(IF(OR(AND(J103="",K103=""),AND(J103="",K103="□"),AND(J103="□",K103=""),AND(J103="□",K103="□")),"NG","OK")))</f>
        <v>OK</v>
      </c>
      <c r="R103" s="10" t="str">
        <f t="shared" si="33"/>
        <v>OK</v>
      </c>
    </row>
    <row r="104" spans="1:20" ht="23" customHeight="1">
      <c r="A104" s="6"/>
      <c r="B104" s="9"/>
      <c r="C104" s="72"/>
      <c r="D104" s="152"/>
      <c r="E104" s="152"/>
      <c r="F104" s="15"/>
      <c r="G104" s="7"/>
      <c r="H104" s="6"/>
      <c r="I104" s="6"/>
      <c r="J104" s="7" t="s">
        <v>1</v>
      </c>
      <c r="K104" s="8" t="s">
        <v>1</v>
      </c>
      <c r="L104" s="1"/>
      <c r="M104" s="1"/>
      <c r="N104" s="1"/>
      <c r="O104" s="20">
        <f t="shared" si="30"/>
        <v>0</v>
      </c>
      <c r="P104" s="29" t="str">
        <f t="shared" si="31"/>
        <v>OK</v>
      </c>
      <c r="Q104" s="10" t="str">
        <f t="shared" si="32"/>
        <v>OK</v>
      </c>
      <c r="R104" s="10" t="str">
        <f t="shared" si="33"/>
        <v>OK</v>
      </c>
    </row>
    <row r="105" spans="1:20" ht="22.5" customHeight="1">
      <c r="A105" s="6"/>
      <c r="B105" s="9"/>
      <c r="C105" s="72"/>
      <c r="D105" s="152"/>
      <c r="E105" s="152"/>
      <c r="F105" s="15"/>
      <c r="G105" s="7"/>
      <c r="H105" s="6"/>
      <c r="I105" s="6"/>
      <c r="J105" s="7" t="s">
        <v>1</v>
      </c>
      <c r="K105" s="8" t="s">
        <v>1</v>
      </c>
      <c r="L105" s="1"/>
      <c r="M105" s="1"/>
      <c r="N105" s="1"/>
      <c r="O105" s="20">
        <f t="shared" si="30"/>
        <v>0</v>
      </c>
      <c r="P105" s="29" t="str">
        <f t="shared" si="31"/>
        <v>OK</v>
      </c>
      <c r="Q105" s="10" t="str">
        <f t="shared" si="32"/>
        <v>OK</v>
      </c>
      <c r="R105" s="10" t="str">
        <f t="shared" si="33"/>
        <v>OK</v>
      </c>
    </row>
    <row r="106" spans="1:20" ht="22.5" customHeight="1">
      <c r="A106" s="12"/>
      <c r="B106" s="13"/>
      <c r="C106" s="14"/>
      <c r="D106" s="13"/>
      <c r="E106" s="14"/>
      <c r="F106" s="14"/>
      <c r="G106" s="13"/>
      <c r="H106" s="13"/>
      <c r="I106" s="12"/>
      <c r="J106" s="12"/>
      <c r="K106" s="68" t="s">
        <v>137</v>
      </c>
      <c r="L106" s="27">
        <f>SUM(L99:L105)</f>
        <v>0</v>
      </c>
      <c r="M106" s="27">
        <f t="shared" ref="M106:N106" si="34">SUM(M99:M105)</f>
        <v>0</v>
      </c>
      <c r="N106" s="27">
        <f t="shared" si="34"/>
        <v>0</v>
      </c>
      <c r="O106" s="27">
        <f>L106-(M106+N106)</f>
        <v>0</v>
      </c>
      <c r="P106" s="76"/>
      <c r="Q106" s="77"/>
      <c r="R106" s="77"/>
    </row>
    <row r="107" spans="1:20" ht="22.5" customHeight="1">
      <c r="A107" s="48" t="s">
        <v>136</v>
      </c>
      <c r="B107" s="13"/>
      <c r="C107" s="14"/>
      <c r="D107" s="13"/>
      <c r="E107" s="14"/>
      <c r="F107" s="14"/>
      <c r="G107" s="13"/>
      <c r="H107" s="13"/>
      <c r="I107" s="12"/>
      <c r="J107" s="12"/>
      <c r="K107" s="12"/>
      <c r="L107" s="12"/>
      <c r="M107" s="12"/>
      <c r="N107" s="12"/>
      <c r="O107" s="12"/>
      <c r="P107" s="76"/>
      <c r="Q107" s="77"/>
      <c r="R107" s="77"/>
    </row>
    <row r="108" spans="1:20" ht="22.5" customHeight="1">
      <c r="A108" s="162" t="s">
        <v>217</v>
      </c>
      <c r="B108" s="160" t="s">
        <v>67</v>
      </c>
      <c r="C108" s="150" t="s">
        <v>286</v>
      </c>
      <c r="D108" s="150"/>
      <c r="E108" s="150"/>
      <c r="F108" s="150"/>
      <c r="G108" s="160" t="s">
        <v>38</v>
      </c>
      <c r="H108" s="144" t="s">
        <v>47</v>
      </c>
      <c r="I108" s="145"/>
      <c r="J108" s="145"/>
      <c r="K108" s="146"/>
      <c r="L108" s="144" t="s">
        <v>216</v>
      </c>
      <c r="M108" s="145"/>
      <c r="N108" s="145"/>
      <c r="O108" s="146"/>
      <c r="P108" s="48" t="s">
        <v>96</v>
      </c>
      <c r="Q108" s="48" t="s">
        <v>96</v>
      </c>
      <c r="R108" s="61"/>
    </row>
    <row r="109" spans="1:20" ht="22.5" customHeight="1">
      <c r="A109" s="161"/>
      <c r="B109" s="161"/>
      <c r="C109" s="68" t="s">
        <v>215</v>
      </c>
      <c r="D109" s="150" t="s">
        <v>120</v>
      </c>
      <c r="E109" s="150"/>
      <c r="F109" s="68" t="s">
        <v>15</v>
      </c>
      <c r="G109" s="161"/>
      <c r="H109" s="69" t="s">
        <v>29</v>
      </c>
      <c r="I109" s="69" t="s">
        <v>28</v>
      </c>
      <c r="J109" s="68" t="s">
        <v>18</v>
      </c>
      <c r="K109" s="68" t="s">
        <v>19</v>
      </c>
      <c r="L109" s="53" t="s">
        <v>109</v>
      </c>
      <c r="M109" s="53" t="s">
        <v>110</v>
      </c>
      <c r="N109" s="53" t="s">
        <v>111</v>
      </c>
      <c r="O109" s="53" t="s">
        <v>112</v>
      </c>
      <c r="P109" s="70" t="s">
        <v>104</v>
      </c>
      <c r="Q109" s="70" t="s">
        <v>116</v>
      </c>
      <c r="R109" s="70" t="s">
        <v>115</v>
      </c>
      <c r="T109" s="81" t="s">
        <v>153</v>
      </c>
    </row>
    <row r="110" spans="1:20" ht="22.5" customHeight="1">
      <c r="A110" s="6"/>
      <c r="B110" s="9"/>
      <c r="C110" s="72"/>
      <c r="D110" s="152"/>
      <c r="E110" s="152"/>
      <c r="F110" s="15"/>
      <c r="G110" s="7"/>
      <c r="H110" s="6"/>
      <c r="I110" s="6"/>
      <c r="J110" s="7" t="s">
        <v>1</v>
      </c>
      <c r="K110" s="8" t="s">
        <v>1</v>
      </c>
      <c r="L110" s="1"/>
      <c r="M110" s="1"/>
      <c r="N110" s="1"/>
      <c r="O110" s="20">
        <f>L110-(M110+N110)</f>
        <v>0</v>
      </c>
      <c r="P110" s="29" t="str">
        <f>IF(OR(G110="新規",G110="追加",G110=""),"OK",(IF(AND(H110="",I110=""),"NG","OK")))</f>
        <v>OK</v>
      </c>
      <c r="Q110" s="10" t="str">
        <f>IF(OR(G110="新規",G110="追加",G110=""),"OK",(IF(OR(AND(J110="",K110=""),AND(J110="",K110="□"),AND(J110="□",K110=""),AND(J110="□",K110="□")),"NG","OK")))</f>
        <v>OK</v>
      </c>
      <c r="R110" s="10" t="str">
        <f>IF(OR(AND(C110&lt;&gt;"",D110&lt;&gt;"",F110&lt;&gt;"",G110&lt;&gt;""),(C110="")),"OK","NG")</f>
        <v>OK</v>
      </c>
      <c r="T110" s="81" t="s">
        <v>164</v>
      </c>
    </row>
    <row r="111" spans="1:20" ht="22.5" customHeight="1">
      <c r="A111" s="6"/>
      <c r="B111" s="9"/>
      <c r="C111" s="72"/>
      <c r="D111" s="152"/>
      <c r="E111" s="152"/>
      <c r="F111" s="15"/>
      <c r="G111" s="7"/>
      <c r="H111" s="6"/>
      <c r="I111" s="6"/>
      <c r="J111" s="7" t="s">
        <v>1</v>
      </c>
      <c r="K111" s="8" t="s">
        <v>1</v>
      </c>
      <c r="L111" s="1"/>
      <c r="M111" s="1"/>
      <c r="N111" s="1"/>
      <c r="O111" s="20">
        <f t="shared" ref="O111:O116" si="35">L111-(M111+N111)</f>
        <v>0</v>
      </c>
      <c r="P111" s="29" t="str">
        <f t="shared" ref="P111:P116" si="36">IF(OR(G111="新規",G111="追加",G111=""),"OK",(IF(AND(H111="",I111=""),"NG","OK")))</f>
        <v>OK</v>
      </c>
      <c r="Q111" s="10" t="str">
        <f t="shared" ref="Q111:Q116" si="37">IF(OR(G111="新規",G111="追加",G111=""),"OK",(IF(OR(AND(J111="",K111=""),AND(J111="",K111="□"),AND(J111="□",K111=""),AND(J111="□",K111="□")),"NG","OK")))</f>
        <v>OK</v>
      </c>
      <c r="R111" s="10" t="str">
        <f t="shared" ref="R111:R115" si="38">IF(OR(AND(C111&lt;&gt;"",D111&lt;&gt;"",F111&lt;&gt;"",G111&lt;&gt;""),(C111="")),"OK","NG")</f>
        <v>OK</v>
      </c>
      <c r="T111" s="81" t="s">
        <v>13</v>
      </c>
    </row>
    <row r="112" spans="1:20" ht="22.5" customHeight="1">
      <c r="A112" s="6"/>
      <c r="B112" s="9"/>
      <c r="C112" s="72"/>
      <c r="D112" s="152"/>
      <c r="E112" s="152"/>
      <c r="F112" s="15"/>
      <c r="G112" s="7"/>
      <c r="H112" s="6"/>
      <c r="I112" s="6"/>
      <c r="J112" s="7" t="s">
        <v>1</v>
      </c>
      <c r="K112" s="8" t="s">
        <v>1</v>
      </c>
      <c r="L112" s="1"/>
      <c r="M112" s="1"/>
      <c r="N112" s="1"/>
      <c r="O112" s="20">
        <f t="shared" si="35"/>
        <v>0</v>
      </c>
      <c r="P112" s="29" t="str">
        <f t="shared" si="36"/>
        <v>OK</v>
      </c>
      <c r="Q112" s="10" t="str">
        <f t="shared" si="37"/>
        <v>OK</v>
      </c>
      <c r="R112" s="10" t="str">
        <f t="shared" si="38"/>
        <v>OK</v>
      </c>
    </row>
    <row r="113" spans="1:23" ht="22.5" customHeight="1">
      <c r="A113" s="6"/>
      <c r="B113" s="9"/>
      <c r="C113" s="72"/>
      <c r="D113" s="152"/>
      <c r="E113" s="152"/>
      <c r="F113" s="15"/>
      <c r="G113" s="7"/>
      <c r="H113" s="6"/>
      <c r="I113" s="6"/>
      <c r="J113" s="7" t="s">
        <v>1</v>
      </c>
      <c r="K113" s="8" t="s">
        <v>1</v>
      </c>
      <c r="L113" s="1"/>
      <c r="M113" s="1"/>
      <c r="N113" s="1"/>
      <c r="O113" s="20">
        <f t="shared" si="35"/>
        <v>0</v>
      </c>
      <c r="P113" s="29" t="str">
        <f t="shared" si="36"/>
        <v>OK</v>
      </c>
      <c r="Q113" s="10" t="str">
        <f t="shared" si="37"/>
        <v>OK</v>
      </c>
      <c r="R113" s="10" t="str">
        <f t="shared" si="38"/>
        <v>OK</v>
      </c>
    </row>
    <row r="114" spans="1:23" ht="22.5" customHeight="1">
      <c r="A114" s="6"/>
      <c r="B114" s="9"/>
      <c r="C114" s="72"/>
      <c r="D114" s="152"/>
      <c r="E114" s="152"/>
      <c r="F114" s="16"/>
      <c r="G114" s="7"/>
      <c r="H114" s="6"/>
      <c r="I114" s="6"/>
      <c r="J114" s="7" t="s">
        <v>1</v>
      </c>
      <c r="K114" s="8" t="s">
        <v>1</v>
      </c>
      <c r="L114" s="1"/>
      <c r="M114" s="1"/>
      <c r="N114" s="1"/>
      <c r="O114" s="20">
        <f t="shared" si="35"/>
        <v>0</v>
      </c>
      <c r="P114" s="29" t="str">
        <f t="shared" si="36"/>
        <v>OK</v>
      </c>
      <c r="Q114" s="10" t="str">
        <f t="shared" si="37"/>
        <v>OK</v>
      </c>
      <c r="R114" s="10" t="str">
        <f t="shared" si="38"/>
        <v>OK</v>
      </c>
    </row>
    <row r="115" spans="1:23" ht="22.5" customHeight="1">
      <c r="A115" s="6"/>
      <c r="B115" s="9"/>
      <c r="C115" s="72"/>
      <c r="D115" s="152"/>
      <c r="E115" s="152"/>
      <c r="F115" s="15"/>
      <c r="G115" s="7"/>
      <c r="H115" s="6"/>
      <c r="I115" s="6"/>
      <c r="J115" s="7" t="s">
        <v>1</v>
      </c>
      <c r="K115" s="8" t="s">
        <v>1</v>
      </c>
      <c r="L115" s="1"/>
      <c r="M115" s="1"/>
      <c r="N115" s="1"/>
      <c r="O115" s="20">
        <f t="shared" si="35"/>
        <v>0</v>
      </c>
      <c r="P115" s="29" t="str">
        <f t="shared" si="36"/>
        <v>OK</v>
      </c>
      <c r="Q115" s="10" t="str">
        <f t="shared" si="37"/>
        <v>OK</v>
      </c>
      <c r="R115" s="10" t="str">
        <f t="shared" si="38"/>
        <v>OK</v>
      </c>
    </row>
    <row r="116" spans="1:23" ht="22.5" customHeight="1">
      <c r="A116" s="6"/>
      <c r="B116" s="9"/>
      <c r="C116" s="72"/>
      <c r="D116" s="152"/>
      <c r="E116" s="152"/>
      <c r="F116" s="15"/>
      <c r="G116" s="7"/>
      <c r="H116" s="6"/>
      <c r="I116" s="6"/>
      <c r="J116" s="7" t="s">
        <v>1</v>
      </c>
      <c r="K116" s="8" t="s">
        <v>1</v>
      </c>
      <c r="L116" s="1"/>
      <c r="M116" s="1"/>
      <c r="N116" s="1"/>
      <c r="O116" s="20">
        <f t="shared" si="35"/>
        <v>0</v>
      </c>
      <c r="P116" s="29" t="str">
        <f t="shared" si="36"/>
        <v>OK</v>
      </c>
      <c r="Q116" s="10" t="str">
        <f t="shared" si="37"/>
        <v>OK</v>
      </c>
      <c r="R116" s="10" t="str">
        <f>IF(OR(AND(C116&lt;&gt;"",D116&lt;&gt;"",F116&lt;&gt;"",G116&lt;&gt;""),(C116="")),"OK","NG")</f>
        <v>OK</v>
      </c>
    </row>
    <row r="117" spans="1:23" ht="22.5" customHeight="1">
      <c r="A117" s="12"/>
      <c r="B117" s="13"/>
      <c r="C117" s="14"/>
      <c r="D117" s="13"/>
      <c r="E117" s="14"/>
      <c r="F117" s="14"/>
      <c r="G117" s="13"/>
      <c r="H117" s="13"/>
      <c r="I117" s="12"/>
      <c r="J117" s="12"/>
      <c r="K117" s="68" t="s">
        <v>137</v>
      </c>
      <c r="L117" s="27">
        <f>SUM(L110:L116)</f>
        <v>0</v>
      </c>
      <c r="M117" s="27">
        <f t="shared" ref="M117:N117" si="39">SUM(M110:M116)</f>
        <v>0</v>
      </c>
      <c r="N117" s="27">
        <f t="shared" si="39"/>
        <v>0</v>
      </c>
      <c r="O117" s="27">
        <f>L117-(M117+N117)</f>
        <v>0</v>
      </c>
      <c r="P117" s="76"/>
      <c r="Q117" s="77"/>
      <c r="R117" s="77"/>
    </row>
    <row r="118" spans="1:23" ht="13">
      <c r="F118" s="85"/>
    </row>
    <row r="119" spans="1:23" s="61" customFormat="1" ht="13">
      <c r="A119" s="142" t="s">
        <v>139</v>
      </c>
      <c r="B119" s="143"/>
      <c r="C119" s="53" t="s">
        <v>138</v>
      </c>
      <c r="D119" s="53" t="s">
        <v>110</v>
      </c>
      <c r="E119" s="53" t="s">
        <v>111</v>
      </c>
      <c r="F119" s="53" t="s">
        <v>112</v>
      </c>
      <c r="G119" s="53" t="s">
        <v>165</v>
      </c>
      <c r="H119" s="142" t="s">
        <v>17</v>
      </c>
      <c r="I119" s="159"/>
      <c r="J119" s="136" t="s">
        <v>208</v>
      </c>
      <c r="K119" s="136"/>
      <c r="L119" s="136"/>
      <c r="M119" s="136"/>
      <c r="P119" s="87" t="s">
        <v>198</v>
      </c>
      <c r="Q119" s="88" t="s">
        <v>70</v>
      </c>
      <c r="R119" s="88" t="s">
        <v>84</v>
      </c>
    </row>
    <row r="120" spans="1:23" ht="22.5" customHeight="1">
      <c r="A120" s="153" t="s">
        <v>237</v>
      </c>
      <c r="B120" s="154"/>
      <c r="C120" s="100">
        <f>L40</f>
        <v>0</v>
      </c>
      <c r="D120" s="100">
        <f t="shared" ref="D120:F120" si="40">M40</f>
        <v>0</v>
      </c>
      <c r="E120" s="100">
        <f t="shared" si="40"/>
        <v>0</v>
      </c>
      <c r="F120" s="100">
        <f t="shared" si="40"/>
        <v>0</v>
      </c>
      <c r="G120" s="163">
        <f>SUM(D120:D122)</f>
        <v>0</v>
      </c>
      <c r="H120" s="157"/>
      <c r="I120" s="158"/>
      <c r="J120" s="151" t="s">
        <v>209</v>
      </c>
      <c r="K120" s="151"/>
      <c r="L120" s="151"/>
      <c r="M120" s="151"/>
      <c r="N120" s="89"/>
      <c r="O120" s="89"/>
      <c r="P120" s="29" t="str">
        <f>IF(G120&lt;=2500000,"OK","NG")</f>
        <v>OK</v>
      </c>
      <c r="Q120" s="10" t="str">
        <f t="shared" ref="Q120:Q126" si="41">IF(D120&lt;=C120/2,"OK","NG")</f>
        <v>OK</v>
      </c>
      <c r="R120" s="10" t="str">
        <f t="shared" ref="R120:R126" si="42">IF(C120=D120+E120+F120,"OK","NG")</f>
        <v>OK</v>
      </c>
      <c r="S120" s="90"/>
      <c r="T120" s="70"/>
      <c r="U120" s="70"/>
      <c r="V120" s="70"/>
      <c r="W120" s="70"/>
    </row>
    <row r="121" spans="1:23" ht="22.5" customHeight="1">
      <c r="A121" s="155" t="s">
        <v>238</v>
      </c>
      <c r="B121" s="156"/>
      <c r="C121" s="100">
        <f>L51</f>
        <v>0</v>
      </c>
      <c r="D121" s="100">
        <f t="shared" ref="D121:F121" si="43">M51</f>
        <v>0</v>
      </c>
      <c r="E121" s="100">
        <f t="shared" si="43"/>
        <v>0</v>
      </c>
      <c r="F121" s="100">
        <f t="shared" si="43"/>
        <v>0</v>
      </c>
      <c r="G121" s="164"/>
      <c r="H121" s="157"/>
      <c r="I121" s="158"/>
      <c r="J121" s="151"/>
      <c r="K121" s="151"/>
      <c r="L121" s="151"/>
      <c r="M121" s="151"/>
      <c r="N121" s="89"/>
      <c r="O121" s="89"/>
      <c r="P121" s="73" t="s">
        <v>152</v>
      </c>
      <c r="Q121" s="10" t="str">
        <f t="shared" si="41"/>
        <v>OK</v>
      </c>
      <c r="R121" s="10" t="str">
        <f t="shared" si="42"/>
        <v>OK</v>
      </c>
      <c r="S121" s="36"/>
    </row>
    <row r="122" spans="1:23" ht="22.5" customHeight="1">
      <c r="A122" s="155" t="s">
        <v>239</v>
      </c>
      <c r="B122" s="156"/>
      <c r="C122" s="100">
        <f>L62</f>
        <v>0</v>
      </c>
      <c r="D122" s="100">
        <f t="shared" ref="D122:F122" si="44">M62</f>
        <v>0</v>
      </c>
      <c r="E122" s="100">
        <f t="shared" si="44"/>
        <v>0</v>
      </c>
      <c r="F122" s="100">
        <f t="shared" si="44"/>
        <v>0</v>
      </c>
      <c r="G122" s="165"/>
      <c r="H122" s="32"/>
      <c r="I122" s="33"/>
      <c r="J122" s="151"/>
      <c r="K122" s="151"/>
      <c r="L122" s="151"/>
      <c r="M122" s="151"/>
      <c r="N122" s="89"/>
      <c r="O122" s="89"/>
      <c r="P122" s="73" t="s">
        <v>152</v>
      </c>
      <c r="Q122" s="10" t="str">
        <f t="shared" si="41"/>
        <v>OK</v>
      </c>
      <c r="R122" s="10" t="str">
        <f t="shared" si="42"/>
        <v>OK</v>
      </c>
      <c r="S122" s="36"/>
    </row>
    <row r="123" spans="1:23" ht="22.5" customHeight="1">
      <c r="A123" s="155" t="s">
        <v>240</v>
      </c>
      <c r="B123" s="156"/>
      <c r="C123" s="100">
        <f>L73</f>
        <v>0</v>
      </c>
      <c r="D123" s="100">
        <f t="shared" ref="D123:F123" si="45">M73</f>
        <v>0</v>
      </c>
      <c r="E123" s="100">
        <f t="shared" si="45"/>
        <v>0</v>
      </c>
      <c r="F123" s="100">
        <f t="shared" si="45"/>
        <v>0</v>
      </c>
      <c r="G123" s="100">
        <f>D123</f>
        <v>0</v>
      </c>
      <c r="H123" s="32"/>
      <c r="I123" s="33"/>
      <c r="J123" s="150" t="s">
        <v>210</v>
      </c>
      <c r="K123" s="150"/>
      <c r="L123" s="150"/>
      <c r="M123" s="150"/>
      <c r="N123" s="89"/>
      <c r="O123" s="89"/>
      <c r="P123" s="29" t="str">
        <f>IF(G123&lt;=2500000,"OK","NG")</f>
        <v>OK</v>
      </c>
      <c r="Q123" s="10" t="str">
        <f t="shared" si="41"/>
        <v>OK</v>
      </c>
      <c r="R123" s="10" t="str">
        <f t="shared" si="42"/>
        <v>OK</v>
      </c>
      <c r="S123" s="36"/>
    </row>
    <row r="124" spans="1:23" ht="22.5" customHeight="1">
      <c r="A124" s="155" t="s">
        <v>131</v>
      </c>
      <c r="B124" s="156"/>
      <c r="C124" s="100">
        <f>L84</f>
        <v>0</v>
      </c>
      <c r="D124" s="100">
        <f t="shared" ref="D124:F124" si="46">M84</f>
        <v>0</v>
      </c>
      <c r="E124" s="100">
        <f t="shared" si="46"/>
        <v>0</v>
      </c>
      <c r="F124" s="100">
        <f t="shared" si="46"/>
        <v>0</v>
      </c>
      <c r="G124" s="100">
        <f>D124</f>
        <v>0</v>
      </c>
      <c r="H124" s="32"/>
      <c r="I124" s="33"/>
      <c r="J124" s="150" t="s">
        <v>211</v>
      </c>
      <c r="K124" s="150"/>
      <c r="L124" s="150"/>
      <c r="M124" s="150"/>
      <c r="N124" s="89"/>
      <c r="O124" s="89"/>
      <c r="P124" s="29" t="str">
        <f>IF(G124&lt;=5000000,"OK","NG")</f>
        <v>OK</v>
      </c>
      <c r="Q124" s="10" t="str">
        <f t="shared" si="41"/>
        <v>OK</v>
      </c>
      <c r="R124" s="10" t="str">
        <f t="shared" si="42"/>
        <v>OK</v>
      </c>
      <c r="S124" s="36"/>
    </row>
    <row r="125" spans="1:23" ht="22.5" customHeight="1">
      <c r="A125" s="155" t="s">
        <v>241</v>
      </c>
      <c r="B125" s="156"/>
      <c r="C125" s="100">
        <f>L95</f>
        <v>0</v>
      </c>
      <c r="D125" s="100">
        <f t="shared" ref="D125:F125" si="47">M95</f>
        <v>0</v>
      </c>
      <c r="E125" s="100">
        <f t="shared" si="47"/>
        <v>0</v>
      </c>
      <c r="F125" s="100">
        <f t="shared" si="47"/>
        <v>0</v>
      </c>
      <c r="G125" s="183">
        <f>SUM(D125:D126)</f>
        <v>0</v>
      </c>
      <c r="H125" s="32"/>
      <c r="I125" s="33"/>
      <c r="J125" s="151" t="s">
        <v>212</v>
      </c>
      <c r="K125" s="151"/>
      <c r="L125" s="151"/>
      <c r="M125" s="151"/>
      <c r="N125" s="89"/>
      <c r="O125" s="89"/>
      <c r="P125" s="29" t="str">
        <f>IF(G125&lt;=2500000,"OK","NG")</f>
        <v>OK</v>
      </c>
      <c r="Q125" s="10" t="str">
        <f t="shared" si="41"/>
        <v>OK</v>
      </c>
      <c r="R125" s="10" t="str">
        <f t="shared" si="42"/>
        <v>OK</v>
      </c>
      <c r="S125" s="36"/>
    </row>
    <row r="126" spans="1:23" ht="22.5" customHeight="1">
      <c r="A126" s="155" t="s">
        <v>242</v>
      </c>
      <c r="B126" s="156"/>
      <c r="C126" s="100">
        <f>L106</f>
        <v>0</v>
      </c>
      <c r="D126" s="100">
        <f t="shared" ref="D126:F126" si="48">M106</f>
        <v>0</v>
      </c>
      <c r="E126" s="100">
        <f t="shared" si="48"/>
        <v>0</v>
      </c>
      <c r="F126" s="100">
        <f t="shared" si="48"/>
        <v>0</v>
      </c>
      <c r="G126" s="184"/>
      <c r="H126" s="32"/>
      <c r="I126" s="33"/>
      <c r="J126" s="151"/>
      <c r="K126" s="151"/>
      <c r="L126" s="151"/>
      <c r="M126" s="151"/>
      <c r="N126" s="89"/>
      <c r="O126" s="89"/>
      <c r="P126" s="73" t="s">
        <v>152</v>
      </c>
      <c r="Q126" s="10" t="str">
        <f t="shared" si="41"/>
        <v>OK</v>
      </c>
      <c r="R126" s="10" t="str">
        <f t="shared" si="42"/>
        <v>OK</v>
      </c>
      <c r="S126" s="36"/>
    </row>
    <row r="127" spans="1:23" ht="22.5" customHeight="1">
      <c r="A127" s="155" t="s">
        <v>135</v>
      </c>
      <c r="B127" s="156"/>
      <c r="C127" s="100">
        <f>L117</f>
        <v>0</v>
      </c>
      <c r="D127" s="100">
        <f t="shared" ref="D127:F127" si="49">M117</f>
        <v>0</v>
      </c>
      <c r="E127" s="100">
        <f t="shared" si="49"/>
        <v>0</v>
      </c>
      <c r="F127" s="100">
        <f t="shared" si="49"/>
        <v>0</v>
      </c>
      <c r="G127" s="100">
        <f>D127</f>
        <v>0</v>
      </c>
      <c r="H127" s="157"/>
      <c r="I127" s="158"/>
      <c r="J127" s="150" t="s">
        <v>287</v>
      </c>
      <c r="K127" s="150"/>
      <c r="L127" s="150"/>
      <c r="M127" s="150"/>
      <c r="N127" s="89"/>
      <c r="O127" s="89"/>
      <c r="P127" s="29" t="str">
        <f>IF(G127&lt;=2500000,"OK","NG")</f>
        <v>OK</v>
      </c>
      <c r="Q127" s="10" t="str">
        <f>IF(D127&lt;=C127/2,"OK","NG")</f>
        <v>OK</v>
      </c>
      <c r="R127" s="10" t="str">
        <f>IF(C127=D127+E127+F127,"OK","NG")</f>
        <v>OK</v>
      </c>
      <c r="S127" s="36"/>
    </row>
    <row r="128" spans="1:23" ht="22.5" customHeight="1">
      <c r="A128" s="174" t="s">
        <v>14</v>
      </c>
      <c r="B128" s="175"/>
      <c r="C128" s="100">
        <f>SUM(C120:C127)</f>
        <v>0</v>
      </c>
      <c r="D128" s="100">
        <f>SUM(D120:D127)</f>
        <v>0</v>
      </c>
      <c r="E128" s="100">
        <f t="shared" ref="E128:F128" si="50">SUM(E120:E127)</f>
        <v>0</v>
      </c>
      <c r="F128" s="100">
        <f t="shared" si="50"/>
        <v>0</v>
      </c>
      <c r="G128" s="100">
        <f>D128</f>
        <v>0</v>
      </c>
      <c r="H128" s="157"/>
      <c r="I128" s="158"/>
      <c r="J128" s="177" t="s">
        <v>213</v>
      </c>
      <c r="K128" s="177"/>
      <c r="L128" s="177"/>
      <c r="M128" s="177"/>
      <c r="N128" s="89"/>
      <c r="P128" s="29" t="str">
        <f>IF(OR(C128=0,AND(G128&gt;=150000,G128&lt;=10000000)),"OK","NG")</f>
        <v>OK</v>
      </c>
      <c r="Q128" s="10" t="str">
        <f>IF(D128&lt;=C128/2,"OK","NG")</f>
        <v>OK</v>
      </c>
      <c r="R128" s="10" t="str">
        <f>IF(C128=D128+E128+F128,"OK","NG")</f>
        <v>OK</v>
      </c>
    </row>
    <row r="129" spans="1:16" ht="13"/>
    <row r="130" spans="1:16" ht="22.5" customHeight="1">
      <c r="A130" s="48" t="s">
        <v>196</v>
      </c>
    </row>
    <row r="131" spans="1:16" ht="15" customHeight="1">
      <c r="A131" s="139" t="s">
        <v>205</v>
      </c>
      <c r="B131" s="139"/>
      <c r="C131" s="139"/>
      <c r="D131" s="139"/>
      <c r="E131" s="139"/>
      <c r="F131" s="139"/>
      <c r="G131" s="139"/>
      <c r="H131" s="139"/>
      <c r="I131" s="139"/>
      <c r="J131" s="139"/>
      <c r="K131" s="50" t="s">
        <v>82</v>
      </c>
      <c r="P131" s="49" t="s">
        <v>55</v>
      </c>
    </row>
    <row r="132" spans="1:16" ht="15" customHeight="1">
      <c r="A132" s="176" t="s">
        <v>204</v>
      </c>
      <c r="B132" s="176"/>
      <c r="C132" s="176"/>
      <c r="D132" s="176"/>
      <c r="E132" s="176"/>
      <c r="F132" s="176"/>
      <c r="G132" s="176"/>
      <c r="H132" s="176"/>
      <c r="I132" s="176"/>
      <c r="J132" s="176"/>
      <c r="K132" s="56" t="s">
        <v>166</v>
      </c>
      <c r="P132" s="49" t="s">
        <v>167</v>
      </c>
    </row>
    <row r="133" spans="1:16" ht="15" customHeight="1">
      <c r="A133" s="176" t="s">
        <v>199</v>
      </c>
      <c r="B133" s="176"/>
      <c r="C133" s="176"/>
      <c r="D133" s="176"/>
      <c r="E133" s="176"/>
      <c r="F133" s="176"/>
      <c r="G133" s="176"/>
      <c r="H133" s="176"/>
      <c r="I133" s="176"/>
      <c r="J133" s="176"/>
      <c r="K133" s="56" t="s">
        <v>166</v>
      </c>
    </row>
    <row r="134" spans="1:16" ht="15" customHeight="1">
      <c r="A134" s="176" t="s">
        <v>200</v>
      </c>
      <c r="B134" s="176"/>
      <c r="C134" s="176"/>
      <c r="D134" s="176"/>
      <c r="E134" s="176"/>
      <c r="F134" s="176"/>
      <c r="G134" s="176"/>
      <c r="H134" s="176"/>
      <c r="I134" s="176"/>
      <c r="J134" s="176"/>
      <c r="K134" s="56" t="s">
        <v>166</v>
      </c>
    </row>
    <row r="135" spans="1:16" ht="15" customHeight="1">
      <c r="A135" s="176" t="s">
        <v>201</v>
      </c>
      <c r="B135" s="176"/>
      <c r="C135" s="176"/>
      <c r="D135" s="176"/>
      <c r="E135" s="176"/>
      <c r="F135" s="176"/>
      <c r="G135" s="176"/>
      <c r="H135" s="176"/>
      <c r="I135" s="176"/>
      <c r="J135" s="176"/>
      <c r="K135" s="56" t="s">
        <v>166</v>
      </c>
    </row>
    <row r="136" spans="1:16" ht="15" customHeight="1">
      <c r="A136" s="176" t="s">
        <v>289</v>
      </c>
      <c r="B136" s="176"/>
      <c r="C136" s="176"/>
      <c r="D136" s="176"/>
      <c r="E136" s="176"/>
      <c r="F136" s="176"/>
      <c r="G136" s="176"/>
      <c r="H136" s="176"/>
      <c r="I136" s="176"/>
      <c r="J136" s="176"/>
      <c r="K136" s="56" t="s">
        <v>166</v>
      </c>
    </row>
    <row r="137" spans="1:16" ht="15" customHeight="1">
      <c r="A137" s="176" t="s">
        <v>202</v>
      </c>
      <c r="B137" s="176"/>
      <c r="C137" s="176"/>
      <c r="D137" s="176"/>
      <c r="E137" s="176"/>
      <c r="F137" s="176"/>
      <c r="G137" s="176"/>
      <c r="H137" s="176"/>
      <c r="I137" s="176"/>
      <c r="J137" s="176"/>
      <c r="K137" s="56" t="s">
        <v>166</v>
      </c>
    </row>
    <row r="138" spans="1:16" ht="15" customHeight="1">
      <c r="A138" s="176" t="s">
        <v>203</v>
      </c>
      <c r="B138" s="176"/>
      <c r="C138" s="176"/>
      <c r="D138" s="176"/>
      <c r="E138" s="176"/>
      <c r="F138" s="176"/>
      <c r="G138" s="176"/>
      <c r="H138" s="176"/>
      <c r="I138" s="176"/>
      <c r="J138" s="176"/>
      <c r="K138" s="56" t="s">
        <v>166</v>
      </c>
    </row>
    <row r="139" spans="1:16" ht="15" customHeight="1">
      <c r="A139" s="17"/>
      <c r="B139" s="17"/>
      <c r="C139" s="17"/>
      <c r="D139" s="17"/>
      <c r="E139" s="17"/>
      <c r="J139" s="93" t="s">
        <v>141</v>
      </c>
      <c r="K139" s="99">
        <f>COUNTIF(K132:K138,"☑")</f>
        <v>0</v>
      </c>
    </row>
    <row r="140" spans="1:16" ht="15" customHeight="1">
      <c r="A140" s="17"/>
      <c r="B140" s="17"/>
      <c r="C140" s="17"/>
      <c r="D140" s="17"/>
      <c r="E140" s="17"/>
      <c r="H140" s="17"/>
    </row>
    <row r="141" spans="1:16" ht="15" customHeight="1">
      <c r="A141" s="48" t="s">
        <v>206</v>
      </c>
    </row>
    <row r="142" spans="1:16" ht="15" customHeight="1">
      <c r="A142" s="180" t="s">
        <v>57</v>
      </c>
      <c r="B142" s="180"/>
      <c r="C142" s="180"/>
      <c r="D142" s="180"/>
      <c r="E142" s="180"/>
      <c r="F142" s="180"/>
      <c r="G142" s="180"/>
      <c r="H142" s="180"/>
      <c r="I142" s="180"/>
      <c r="J142" s="180"/>
      <c r="K142" s="180"/>
      <c r="P142" s="95" t="s">
        <v>80</v>
      </c>
    </row>
    <row r="143" spans="1:16" ht="15" customHeight="1">
      <c r="A143" s="50" t="s">
        <v>2</v>
      </c>
      <c r="B143" s="140" t="s">
        <v>3</v>
      </c>
      <c r="C143" s="181"/>
      <c r="D143" s="181"/>
      <c r="E143" s="181"/>
      <c r="F143" s="181"/>
      <c r="G143" s="181"/>
      <c r="H143" s="181"/>
      <c r="I143" s="181"/>
      <c r="J143" s="141"/>
    </row>
    <row r="144" spans="1:16" ht="15" customHeight="1">
      <c r="A144" s="3" t="s">
        <v>1</v>
      </c>
      <c r="B144" s="182" t="s">
        <v>69</v>
      </c>
      <c r="C144" s="167"/>
      <c r="D144" s="167"/>
      <c r="E144" s="167"/>
      <c r="F144" s="167"/>
      <c r="G144" s="167"/>
      <c r="H144" s="167"/>
      <c r="I144" s="167"/>
      <c r="J144" s="168"/>
      <c r="P144" s="29" t="str">
        <f>IF(C128=0,"OK",IF(AND(A144="☑",A145="☑",A146="☑"),"OK","NG"))</f>
        <v>OK</v>
      </c>
    </row>
    <row r="145" spans="1:13" ht="15" customHeight="1">
      <c r="A145" s="3" t="s">
        <v>1</v>
      </c>
      <c r="B145" s="182" t="s">
        <v>117</v>
      </c>
      <c r="C145" s="167"/>
      <c r="D145" s="167"/>
      <c r="E145" s="167"/>
      <c r="F145" s="167"/>
      <c r="G145" s="167"/>
      <c r="H145" s="167"/>
      <c r="I145" s="167"/>
      <c r="J145" s="168"/>
    </row>
    <row r="146" spans="1:13" ht="15" customHeight="1">
      <c r="A146" s="3" t="s">
        <v>1</v>
      </c>
      <c r="B146" s="182" t="s">
        <v>288</v>
      </c>
      <c r="C146" s="167"/>
      <c r="D146" s="167"/>
      <c r="E146" s="167"/>
      <c r="F146" s="167"/>
      <c r="G146" s="167"/>
      <c r="H146" s="167"/>
      <c r="I146" s="167"/>
      <c r="J146" s="168"/>
    </row>
    <row r="147" spans="1:13" ht="15" customHeight="1"/>
    <row r="148" spans="1:13" ht="15" customHeight="1">
      <c r="A148" s="48" t="s">
        <v>207</v>
      </c>
    </row>
    <row r="149" spans="1:13" ht="15" customHeight="1">
      <c r="A149" s="50" t="s">
        <v>2</v>
      </c>
      <c r="B149" s="139" t="s">
        <v>4</v>
      </c>
      <c r="C149" s="139"/>
      <c r="D149" s="139"/>
      <c r="E149" s="139"/>
      <c r="F149" s="140" t="s">
        <v>97</v>
      </c>
      <c r="G149" s="141"/>
      <c r="H149" s="140" t="s">
        <v>20</v>
      </c>
      <c r="I149" s="141"/>
      <c r="J149" s="139" t="s">
        <v>17</v>
      </c>
      <c r="K149" s="139"/>
      <c r="L149" s="139"/>
      <c r="M149" s="139"/>
    </row>
    <row r="150" spans="1:13" ht="18.75" customHeight="1">
      <c r="A150" s="3" t="s">
        <v>1</v>
      </c>
      <c r="B150" s="138" t="s">
        <v>23</v>
      </c>
      <c r="C150" s="138"/>
      <c r="D150" s="138"/>
      <c r="E150" s="138"/>
      <c r="F150" s="142" t="s">
        <v>22</v>
      </c>
      <c r="G150" s="143"/>
      <c r="H150" s="142" t="s">
        <v>98</v>
      </c>
      <c r="I150" s="143"/>
      <c r="J150" s="138" t="s">
        <v>143</v>
      </c>
      <c r="K150" s="138"/>
      <c r="L150" s="138"/>
      <c r="M150" s="138"/>
    </row>
    <row r="151" spans="1:13" ht="18.75" customHeight="1">
      <c r="A151" s="3" t="s">
        <v>1</v>
      </c>
      <c r="B151" s="138" t="s">
        <v>25</v>
      </c>
      <c r="C151" s="138"/>
      <c r="D151" s="138"/>
      <c r="E151" s="138"/>
      <c r="F151" s="142" t="s">
        <v>16</v>
      </c>
      <c r="G151" s="143"/>
      <c r="H151" s="142" t="s">
        <v>21</v>
      </c>
      <c r="I151" s="143"/>
      <c r="J151" s="138" t="s">
        <v>100</v>
      </c>
      <c r="K151" s="138"/>
      <c r="L151" s="138"/>
      <c r="M151" s="138"/>
    </row>
    <row r="152" spans="1:13" ht="18.75" customHeight="1">
      <c r="A152" s="3" t="s">
        <v>1</v>
      </c>
      <c r="B152" s="138" t="s">
        <v>24</v>
      </c>
      <c r="C152" s="138"/>
      <c r="D152" s="138"/>
      <c r="E152" s="138"/>
      <c r="F152" s="142" t="s">
        <v>16</v>
      </c>
      <c r="G152" s="143"/>
      <c r="H152" s="142" t="s">
        <v>21</v>
      </c>
      <c r="I152" s="143"/>
      <c r="J152" s="138" t="s">
        <v>26</v>
      </c>
      <c r="K152" s="138"/>
      <c r="L152" s="138"/>
      <c r="M152" s="138"/>
    </row>
    <row r="153" spans="1:13" ht="18.75" customHeight="1">
      <c r="A153" s="3" t="s">
        <v>1</v>
      </c>
      <c r="B153" s="138" t="s">
        <v>90</v>
      </c>
      <c r="C153" s="138"/>
      <c r="D153" s="138"/>
      <c r="E153" s="138"/>
      <c r="F153" s="142" t="s">
        <v>5</v>
      </c>
      <c r="G153" s="143"/>
      <c r="H153" s="159" t="s">
        <v>16</v>
      </c>
      <c r="I153" s="143"/>
      <c r="J153" s="138" t="s">
        <v>99</v>
      </c>
      <c r="K153" s="138"/>
      <c r="L153" s="138"/>
      <c r="M153" s="138"/>
    </row>
    <row r="154" spans="1:13" ht="18.75" customHeight="1">
      <c r="A154" s="3" t="s">
        <v>1</v>
      </c>
      <c r="B154" s="138" t="s">
        <v>283</v>
      </c>
      <c r="C154" s="138"/>
      <c r="D154" s="138"/>
      <c r="E154" s="138"/>
      <c r="F154" s="142" t="s">
        <v>5</v>
      </c>
      <c r="G154" s="143"/>
      <c r="H154" s="136" t="s">
        <v>16</v>
      </c>
      <c r="I154" s="136"/>
      <c r="J154" s="138" t="s">
        <v>284</v>
      </c>
      <c r="K154" s="138"/>
      <c r="L154" s="138"/>
      <c r="M154" s="138"/>
    </row>
  </sheetData>
  <sheetProtection algorithmName="SHA-512" hashValue="OvoT1jurViTbtAkE8ykw9csE5ZK2qxjwNZBEUvmUSCl6e5+WW0+2apOrJCOdZ8tyD2CMH2YNXilcZeOECcQRaw==" saltValue="SFNZHB71Z6qdUkP/PK70aA==" spinCount="100000" sheet="1" objects="1" scenarios="1"/>
  <mergeCells count="198">
    <mergeCell ref="A1:O1"/>
    <mergeCell ref="B3:E3"/>
    <mergeCell ref="B4:E4"/>
    <mergeCell ref="P4:P5"/>
    <mergeCell ref="B5:E5"/>
    <mergeCell ref="B6:E6"/>
    <mergeCell ref="M14:O14"/>
    <mergeCell ref="M15:O15"/>
    <mergeCell ref="M16:O16"/>
    <mergeCell ref="M17:O17"/>
    <mergeCell ref="M18:O18"/>
    <mergeCell ref="M19:O19"/>
    <mergeCell ref="F9:I9"/>
    <mergeCell ref="J9:L9"/>
    <mergeCell ref="M10:O10"/>
    <mergeCell ref="M11:O11"/>
    <mergeCell ref="M12:O12"/>
    <mergeCell ref="M13:O13"/>
    <mergeCell ref="N26:O26"/>
    <mergeCell ref="A31:A32"/>
    <mergeCell ref="B31:B32"/>
    <mergeCell ref="C31:F31"/>
    <mergeCell ref="G31:G32"/>
    <mergeCell ref="H31:K31"/>
    <mergeCell ref="L31:O31"/>
    <mergeCell ref="D32:E32"/>
    <mergeCell ref="M20:O20"/>
    <mergeCell ref="M21:O21"/>
    <mergeCell ref="M22:O22"/>
    <mergeCell ref="M23:O23"/>
    <mergeCell ref="M24:O24"/>
    <mergeCell ref="M25:O25"/>
    <mergeCell ref="D39:E39"/>
    <mergeCell ref="A42:A43"/>
    <mergeCell ref="B42:B43"/>
    <mergeCell ref="C42:F42"/>
    <mergeCell ref="G42:G43"/>
    <mergeCell ref="H42:K42"/>
    <mergeCell ref="D33:E33"/>
    <mergeCell ref="D34:E34"/>
    <mergeCell ref="D35:E35"/>
    <mergeCell ref="D36:E36"/>
    <mergeCell ref="D37:E37"/>
    <mergeCell ref="D38:E38"/>
    <mergeCell ref="A53:A54"/>
    <mergeCell ref="B53:B54"/>
    <mergeCell ref="C53:F53"/>
    <mergeCell ref="L42:O42"/>
    <mergeCell ref="D43:E43"/>
    <mergeCell ref="D44:E44"/>
    <mergeCell ref="D45:E45"/>
    <mergeCell ref="D46:E46"/>
    <mergeCell ref="D47:E47"/>
    <mergeCell ref="G53:G54"/>
    <mergeCell ref="H53:K53"/>
    <mergeCell ref="L53:O53"/>
    <mergeCell ref="D54:E54"/>
    <mergeCell ref="D55:E55"/>
    <mergeCell ref="D56:E56"/>
    <mergeCell ref="D48:E48"/>
    <mergeCell ref="D49:E49"/>
    <mergeCell ref="D50:E50"/>
    <mergeCell ref="H64:K64"/>
    <mergeCell ref="L64:O64"/>
    <mergeCell ref="D65:E65"/>
    <mergeCell ref="D66:E66"/>
    <mergeCell ref="D67:E67"/>
    <mergeCell ref="D57:E57"/>
    <mergeCell ref="D58:E58"/>
    <mergeCell ref="D59:E59"/>
    <mergeCell ref="D60:E60"/>
    <mergeCell ref="D61:E61"/>
    <mergeCell ref="C64:F64"/>
    <mergeCell ref="D68:E68"/>
    <mergeCell ref="D69:E69"/>
    <mergeCell ref="D70:E70"/>
    <mergeCell ref="D71:E71"/>
    <mergeCell ref="D72:E72"/>
    <mergeCell ref="A75:A76"/>
    <mergeCell ref="B75:B76"/>
    <mergeCell ref="C75:F75"/>
    <mergeCell ref="G64:G65"/>
    <mergeCell ref="A64:A65"/>
    <mergeCell ref="B64:B65"/>
    <mergeCell ref="A86:A87"/>
    <mergeCell ref="B86:B87"/>
    <mergeCell ref="C86:F86"/>
    <mergeCell ref="G75:G76"/>
    <mergeCell ref="H75:K75"/>
    <mergeCell ref="L75:O75"/>
    <mergeCell ref="D76:E76"/>
    <mergeCell ref="D77:E77"/>
    <mergeCell ref="D78:E78"/>
    <mergeCell ref="G86:G87"/>
    <mergeCell ref="H86:K86"/>
    <mergeCell ref="L86:O86"/>
    <mergeCell ref="D87:E87"/>
    <mergeCell ref="D88:E88"/>
    <mergeCell ref="D89:E89"/>
    <mergeCell ref="D79:E79"/>
    <mergeCell ref="D80:E80"/>
    <mergeCell ref="D81:E81"/>
    <mergeCell ref="D82:E82"/>
    <mergeCell ref="D83:E83"/>
    <mergeCell ref="H97:K97"/>
    <mergeCell ref="L97:O97"/>
    <mergeCell ref="D98:E98"/>
    <mergeCell ref="D99:E99"/>
    <mergeCell ref="D100:E100"/>
    <mergeCell ref="D90:E90"/>
    <mergeCell ref="D91:E91"/>
    <mergeCell ref="D92:E92"/>
    <mergeCell ref="D93:E93"/>
    <mergeCell ref="D94:E94"/>
    <mergeCell ref="C97:F97"/>
    <mergeCell ref="D101:E101"/>
    <mergeCell ref="D102:E102"/>
    <mergeCell ref="D103:E103"/>
    <mergeCell ref="D104:E104"/>
    <mergeCell ref="D105:E105"/>
    <mergeCell ref="A108:A109"/>
    <mergeCell ref="B108:B109"/>
    <mergeCell ref="C108:F108"/>
    <mergeCell ref="G97:G98"/>
    <mergeCell ref="A97:A98"/>
    <mergeCell ref="B97:B98"/>
    <mergeCell ref="D112:E112"/>
    <mergeCell ref="D113:E113"/>
    <mergeCell ref="D114:E114"/>
    <mergeCell ref="D115:E115"/>
    <mergeCell ref="D116:E116"/>
    <mergeCell ref="A119:B119"/>
    <mergeCell ref="G108:G109"/>
    <mergeCell ref="H108:K108"/>
    <mergeCell ref="L108:O108"/>
    <mergeCell ref="D109:E109"/>
    <mergeCell ref="D110:E110"/>
    <mergeCell ref="D111:E111"/>
    <mergeCell ref="H119:I119"/>
    <mergeCell ref="J119:M119"/>
    <mergeCell ref="A120:B120"/>
    <mergeCell ref="G120:G122"/>
    <mergeCell ref="H120:I120"/>
    <mergeCell ref="J120:M122"/>
    <mergeCell ref="A121:B121"/>
    <mergeCell ref="H121:I121"/>
    <mergeCell ref="A122:B122"/>
    <mergeCell ref="A127:B127"/>
    <mergeCell ref="H127:I127"/>
    <mergeCell ref="J127:M127"/>
    <mergeCell ref="A128:B128"/>
    <mergeCell ref="H128:I128"/>
    <mergeCell ref="J128:M128"/>
    <mergeCell ref="A123:B123"/>
    <mergeCell ref="J123:M123"/>
    <mergeCell ref="A124:B124"/>
    <mergeCell ref="J124:M124"/>
    <mergeCell ref="A125:B125"/>
    <mergeCell ref="G125:G126"/>
    <mergeCell ref="J125:M126"/>
    <mergeCell ref="A126:B126"/>
    <mergeCell ref="A137:J137"/>
    <mergeCell ref="A138:J138"/>
    <mergeCell ref="A142:K142"/>
    <mergeCell ref="B143:J143"/>
    <mergeCell ref="B144:J144"/>
    <mergeCell ref="B145:J145"/>
    <mergeCell ref="A131:J131"/>
    <mergeCell ref="A132:J132"/>
    <mergeCell ref="A133:J133"/>
    <mergeCell ref="A134:J134"/>
    <mergeCell ref="A135:J135"/>
    <mergeCell ref="A136:J136"/>
    <mergeCell ref="B146:J146"/>
    <mergeCell ref="B149:E149"/>
    <mergeCell ref="F149:G149"/>
    <mergeCell ref="H149:I149"/>
    <mergeCell ref="J149:M149"/>
    <mergeCell ref="B150:E150"/>
    <mergeCell ref="F150:G150"/>
    <mergeCell ref="H150:I150"/>
    <mergeCell ref="J150:M150"/>
    <mergeCell ref="B153:E153"/>
    <mergeCell ref="F153:G153"/>
    <mergeCell ref="H153:I153"/>
    <mergeCell ref="J153:M153"/>
    <mergeCell ref="B154:E154"/>
    <mergeCell ref="F154:G154"/>
    <mergeCell ref="H154:I154"/>
    <mergeCell ref="J154:M154"/>
    <mergeCell ref="B151:E151"/>
    <mergeCell ref="F151:G151"/>
    <mergeCell ref="H151:I151"/>
    <mergeCell ref="J151:M151"/>
    <mergeCell ref="B152:E152"/>
    <mergeCell ref="F152:G152"/>
    <mergeCell ref="H152:I152"/>
    <mergeCell ref="J152:M152"/>
  </mergeCells>
  <phoneticPr fontId="2"/>
  <conditionalFormatting sqref="C120:G128">
    <cfRule type="expression" dxfId="6236" priority="2">
      <formula>$P120="NG"</formula>
    </cfRule>
  </conditionalFormatting>
  <conditionalFormatting sqref="G120:G123">
    <cfRule type="expression" dxfId="6235" priority="1">
      <formula>$P120="NG"</formula>
    </cfRule>
  </conditionalFormatting>
  <conditionalFormatting sqref="H33:K36">
    <cfRule type="expression" dxfId="6234" priority="55">
      <formula>#REF!="追加"</formula>
    </cfRule>
    <cfRule type="expression" dxfId="6233" priority="56">
      <formula>#REF!="新規"</formula>
    </cfRule>
  </conditionalFormatting>
  <conditionalFormatting sqref="H37:K39">
    <cfRule type="expression" dxfId="6232" priority="60">
      <formula>#REF!="追加"</formula>
    </cfRule>
    <cfRule type="expression" dxfId="6231" priority="67">
      <formula>#REF!="新規"</formula>
    </cfRule>
  </conditionalFormatting>
  <conditionalFormatting sqref="H44:K47">
    <cfRule type="expression" dxfId="6230" priority="46">
      <formula>#REF!="追加"</formula>
    </cfRule>
    <cfRule type="expression" dxfId="6229" priority="47">
      <formula>#REF!="新規"</formula>
    </cfRule>
  </conditionalFormatting>
  <conditionalFormatting sqref="H48:K50">
    <cfRule type="expression" dxfId="6228" priority="50">
      <formula>#REF!="追加"</formula>
    </cfRule>
    <cfRule type="expression" dxfId="6227" priority="51">
      <formula>#REF!="新規"</formula>
    </cfRule>
  </conditionalFormatting>
  <conditionalFormatting sqref="H55:K58">
    <cfRule type="expression" dxfId="6226" priority="40">
      <formula>#REF!="追加"</formula>
    </cfRule>
    <cfRule type="expression" dxfId="6225" priority="41">
      <formula>#REF!="新規"</formula>
    </cfRule>
  </conditionalFormatting>
  <conditionalFormatting sqref="H59:K61">
    <cfRule type="expression" dxfId="6224" priority="44">
      <formula>#REF!="追加"</formula>
    </cfRule>
    <cfRule type="expression" dxfId="6223" priority="45">
      <formula>#REF!="新規"</formula>
    </cfRule>
  </conditionalFormatting>
  <conditionalFormatting sqref="H66:K69">
    <cfRule type="expression" dxfId="6222" priority="34">
      <formula>#REF!="追加"</formula>
    </cfRule>
    <cfRule type="expression" dxfId="6221" priority="35">
      <formula>#REF!="新規"</formula>
    </cfRule>
  </conditionalFormatting>
  <conditionalFormatting sqref="H70:K72">
    <cfRule type="expression" dxfId="6220" priority="38">
      <formula>#REF!="追加"</formula>
    </cfRule>
    <cfRule type="expression" dxfId="6219" priority="39">
      <formula>#REF!="新規"</formula>
    </cfRule>
  </conditionalFormatting>
  <conditionalFormatting sqref="H77:K80">
    <cfRule type="expression" dxfId="6218" priority="28">
      <formula>#REF!="追加"</formula>
    </cfRule>
    <cfRule type="expression" dxfId="6217" priority="29">
      <formula>#REF!="新規"</formula>
    </cfRule>
  </conditionalFormatting>
  <conditionalFormatting sqref="H81:K83">
    <cfRule type="expression" dxfId="6216" priority="32">
      <formula>#REF!="追加"</formula>
    </cfRule>
    <cfRule type="expression" dxfId="6215" priority="33">
      <formula>#REF!="新規"</formula>
    </cfRule>
  </conditionalFormatting>
  <conditionalFormatting sqref="H88:K91">
    <cfRule type="expression" dxfId="6214" priority="22">
      <formula>#REF!="追加"</formula>
    </cfRule>
    <cfRule type="expression" dxfId="6213" priority="23">
      <formula>#REF!="新規"</formula>
    </cfRule>
  </conditionalFormatting>
  <conditionalFormatting sqref="H92:K94">
    <cfRule type="expression" dxfId="6212" priority="26">
      <formula>#REF!="追加"</formula>
    </cfRule>
    <cfRule type="expression" dxfId="6211" priority="27">
      <formula>#REF!="新規"</formula>
    </cfRule>
  </conditionalFormatting>
  <conditionalFormatting sqref="H99:K102">
    <cfRule type="expression" dxfId="6210" priority="16">
      <formula>#REF!="追加"</formula>
    </cfRule>
    <cfRule type="expression" dxfId="6209" priority="17">
      <formula>#REF!="新規"</formula>
    </cfRule>
  </conditionalFormatting>
  <conditionalFormatting sqref="H103:K105">
    <cfRule type="expression" dxfId="6208" priority="20">
      <formula>#REF!="追加"</formula>
    </cfRule>
    <cfRule type="expression" dxfId="6207" priority="21">
      <formula>#REF!="新規"</formula>
    </cfRule>
  </conditionalFormatting>
  <conditionalFormatting sqref="H110:K113">
    <cfRule type="expression" dxfId="6206" priority="10">
      <formula>#REF!="追加"</formula>
    </cfRule>
    <cfRule type="expression" dxfId="6205" priority="11">
      <formula>#REF!="新規"</formula>
    </cfRule>
  </conditionalFormatting>
  <conditionalFormatting sqref="H114:K116">
    <cfRule type="expression" dxfId="6204" priority="14">
      <formula>#REF!="追加"</formula>
    </cfRule>
    <cfRule type="expression" dxfId="6203" priority="15">
      <formula>#REF!="新規"</formula>
    </cfRule>
  </conditionalFormatting>
  <conditionalFormatting sqref="J35:K36 J39:K39">
    <cfRule type="expression" dxfId="6202" priority="57">
      <formula>#REF!="追加"</formula>
    </cfRule>
    <cfRule type="expression" dxfId="6201" priority="58">
      <formula>#REF!="新規"</formula>
    </cfRule>
  </conditionalFormatting>
  <conditionalFormatting sqref="J46:K47 J50:K50">
    <cfRule type="expression" dxfId="6200" priority="48">
      <formula>#REF!="追加"</formula>
    </cfRule>
    <cfRule type="expression" dxfId="6199" priority="49">
      <formula>#REF!="新規"</formula>
    </cfRule>
  </conditionalFormatting>
  <conditionalFormatting sqref="J57:K58 J61:K61">
    <cfRule type="expression" dxfId="6198" priority="42">
      <formula>#REF!="追加"</formula>
    </cfRule>
    <cfRule type="expression" dxfId="6197" priority="43">
      <formula>#REF!="新規"</formula>
    </cfRule>
  </conditionalFormatting>
  <conditionalFormatting sqref="J68:K69 J72:K72">
    <cfRule type="expression" dxfId="6196" priority="36">
      <formula>#REF!="追加"</formula>
    </cfRule>
    <cfRule type="expression" dxfId="6195" priority="37">
      <formula>#REF!="新規"</formula>
    </cfRule>
  </conditionalFormatting>
  <conditionalFormatting sqref="J79:K80 J83:K83">
    <cfRule type="expression" dxfId="6194" priority="30">
      <formula>#REF!="追加"</formula>
    </cfRule>
    <cfRule type="expression" dxfId="6193" priority="31">
      <formula>#REF!="新規"</formula>
    </cfRule>
  </conditionalFormatting>
  <conditionalFormatting sqref="J90:K91 J94:K94">
    <cfRule type="expression" dxfId="6192" priority="24">
      <formula>#REF!="追加"</formula>
    </cfRule>
    <cfRule type="expression" dxfId="6191" priority="25">
      <formula>#REF!="新規"</formula>
    </cfRule>
  </conditionalFormatting>
  <conditionalFormatting sqref="J101:K102 J105:K105">
    <cfRule type="expression" dxfId="6190" priority="18">
      <formula>#REF!="追加"</formula>
    </cfRule>
    <cfRule type="expression" dxfId="6189" priority="19">
      <formula>#REF!="新規"</formula>
    </cfRule>
  </conditionalFormatting>
  <conditionalFormatting sqref="J112:K113 J116:K116">
    <cfRule type="expression" dxfId="6188" priority="12">
      <formula>#REF!="追加"</formula>
    </cfRule>
    <cfRule type="expression" dxfId="6187" priority="13">
      <formula>#REF!="新規"</formula>
    </cfRule>
  </conditionalFormatting>
  <conditionalFormatting sqref="J40:O41 J51:O52 J62:O63 J73:O74 J84:O84 J95:O96 J106:O107 J117:O117">
    <cfRule type="expression" dxfId="6186" priority="72">
      <formula>$I40="追加"</formula>
    </cfRule>
    <cfRule type="expression" dxfId="6185" priority="73">
      <formula>$I40="新規"</formula>
    </cfRule>
  </conditionalFormatting>
  <conditionalFormatting sqref="K85:O85 I85">
    <cfRule type="expression" dxfId="6184" priority="76">
      <formula>#REF!="追加"</formula>
    </cfRule>
    <cfRule type="expression" dxfId="6183" priority="77">
      <formula>#REF!="新規"</formula>
    </cfRule>
  </conditionalFormatting>
  <conditionalFormatting sqref="L40:O41 L51:O52 L62:O63 L73:O74 L84:O84 L95:O96 L106:O107 L117:O117">
    <cfRule type="expression" dxfId="6182" priority="68">
      <formula>$I40="追加"</formula>
    </cfRule>
    <cfRule type="expression" dxfId="6181" priority="69">
      <formula>$I40="新規"</formula>
    </cfRule>
  </conditionalFormatting>
  <conditionalFormatting sqref="L85:O85">
    <cfRule type="expression" dxfId="6180" priority="74">
      <formula>#REF!="追加"</formula>
    </cfRule>
    <cfRule type="expression" dxfId="6179" priority="75">
      <formula>#REF!="新規"</formula>
    </cfRule>
  </conditionalFormatting>
  <conditionalFormatting sqref="P3">
    <cfRule type="expression" dxfId="6178" priority="62">
      <formula>$P3&lt;&gt;"要修正！"</formula>
    </cfRule>
    <cfRule type="expression" dxfId="6177" priority="63">
      <formula>$P3="要修正！"</formula>
    </cfRule>
  </conditionalFormatting>
  <conditionalFormatting sqref="P4:P5">
    <cfRule type="expression" dxfId="6176" priority="54">
      <formula>$P$3="要修正！"</formula>
    </cfRule>
  </conditionalFormatting>
  <conditionalFormatting sqref="P144">
    <cfRule type="expression" dxfId="6175" priority="61">
      <formula>P144="NG"</formula>
    </cfRule>
  </conditionalFormatting>
  <conditionalFormatting sqref="P33:R41">
    <cfRule type="expression" dxfId="6174" priority="59">
      <formula>P33="NG"</formula>
    </cfRule>
  </conditionalFormatting>
  <conditionalFormatting sqref="P44:R52">
    <cfRule type="expression" dxfId="6173" priority="9">
      <formula>P44="NG"</formula>
    </cfRule>
  </conditionalFormatting>
  <conditionalFormatting sqref="P55:R63">
    <cfRule type="expression" dxfId="6172" priority="7">
      <formula>P55="NG"</formula>
    </cfRule>
  </conditionalFormatting>
  <conditionalFormatting sqref="P66:R74 P75:Q83">
    <cfRule type="expression" dxfId="6171" priority="8">
      <formula>P66="NG"</formula>
    </cfRule>
  </conditionalFormatting>
  <conditionalFormatting sqref="P84:R85 R77:R83">
    <cfRule type="expression" dxfId="6170" priority="6">
      <formula>P77="NG"</formula>
    </cfRule>
  </conditionalFormatting>
  <conditionalFormatting sqref="P88:R96">
    <cfRule type="expression" dxfId="6169" priority="5">
      <formula>P88="NG"</formula>
    </cfRule>
  </conditionalFormatting>
  <conditionalFormatting sqref="P99:R107">
    <cfRule type="expression" dxfId="6168" priority="4">
      <formula>P99="NG"</formula>
    </cfRule>
  </conditionalFormatting>
  <conditionalFormatting sqref="P110:R117">
    <cfRule type="expression" dxfId="6167" priority="3">
      <formula>P110="NG"</formula>
    </cfRule>
  </conditionalFormatting>
  <conditionalFormatting sqref="P120:R120 Q121:R122">
    <cfRule type="expression" dxfId="6166" priority="71">
      <formula>#REF!="NG"</formula>
    </cfRule>
  </conditionalFormatting>
  <conditionalFormatting sqref="P120:R128">
    <cfRule type="expression" dxfId="6165" priority="52">
      <formula>P120="NG"</formula>
    </cfRule>
  </conditionalFormatting>
  <conditionalFormatting sqref="P121:R122">
    <cfRule type="expression" dxfId="6164" priority="70">
      <formula>$P29="NG"</formula>
    </cfRule>
  </conditionalFormatting>
  <conditionalFormatting sqref="P123:R127 P128:Q128">
    <cfRule type="expression" dxfId="6163" priority="53">
      <formula>#REF!="NG"</formula>
    </cfRule>
  </conditionalFormatting>
  <conditionalFormatting sqref="P125:R126">
    <cfRule type="expression" dxfId="6162" priority="65">
      <formula>$P30="NG"</formula>
    </cfRule>
  </conditionalFormatting>
  <conditionalFormatting sqref="P127:R128">
    <cfRule type="expression" dxfId="6161" priority="64">
      <formula>$P31="NG"</formula>
    </cfRule>
  </conditionalFormatting>
  <conditionalFormatting sqref="T57 T76:T80 T86:T88 T98:T102 T109:T111">
    <cfRule type="expression" dxfId="6160" priority="66">
      <formula>T57="NG"</formula>
    </cfRule>
  </conditionalFormatting>
  <dataValidations count="12">
    <dataValidation type="list" allowBlank="1" showInputMessage="1" showErrorMessage="1" sqref="D27 D11:D25" xr:uid="{636E7335-95E2-4CEA-AB2B-57C10B981C08}">
      <formula1>$Q$11:$Q$13</formula1>
    </dataValidation>
    <dataValidation type="list" allowBlank="1" showInputMessage="1" showErrorMessage="1" sqref="B11:B25" xr:uid="{C92A6DBE-E294-4855-A99F-A200BDE8596D}">
      <formula1>$P$11:$P$18</formula1>
    </dataValidation>
    <dataValidation type="list" allowBlank="1" showInputMessage="1" showErrorMessage="1" sqref="C99:C105" xr:uid="{50667F94-9DB3-4D1F-9F44-6EEF4F6159D2}">
      <formula1>$T$99:$T$102</formula1>
    </dataValidation>
    <dataValidation type="list" allowBlank="1" showInputMessage="1" showErrorMessage="1" sqref="C33:C39" xr:uid="{ABFFD550-FD33-4998-9167-D60BE7501CC7}">
      <formula1>$U$33:$U$36</formula1>
    </dataValidation>
    <dataValidation type="list" allowBlank="1" showInputMessage="1" showErrorMessage="1" sqref="B33:B39 B110:B116 B99:B105 B88:B94 B77:B83 B66:B72 B55:B61 B44:B50" xr:uid="{3ADD9796-AA01-475F-A348-C9426483C04F}">
      <formula1>$T$33:$T$34</formula1>
    </dataValidation>
    <dataValidation type="list" allowBlank="1" showInputMessage="1" showErrorMessage="1" sqref="C110:C116" xr:uid="{DE0CFF3C-E5FD-45A5-9378-E94323399D48}">
      <formula1>$T$110:$T$111</formula1>
    </dataValidation>
    <dataValidation type="list" allowBlank="1" showInputMessage="1" showErrorMessage="1" sqref="C88:C94" xr:uid="{08810BCB-E22D-4B74-AAA4-4079F284B316}">
      <formula1>$T$87:$T$88</formula1>
    </dataValidation>
    <dataValidation type="list" allowBlank="1" showInputMessage="1" showErrorMessage="1" sqref="C77:C83" xr:uid="{DDD3A7D7-3D56-4A87-904A-F5DBE4D6C550}">
      <formula1>$T$77:$T$80</formula1>
    </dataValidation>
    <dataValidation type="list" allowBlank="1" showInputMessage="1" showErrorMessage="1" sqref="C66:C72" xr:uid="{3B4DAF1A-F3A4-40A3-9331-882CADC01831}">
      <formula1>$T$66:$T$68</formula1>
    </dataValidation>
    <dataValidation type="list" allowBlank="1" showInputMessage="1" showErrorMessage="1" sqref="C55:C61" xr:uid="{6464FF0A-A877-4C9C-BC6A-21749F0A2DA1}">
      <formula1>$T$55:$T$58</formula1>
    </dataValidation>
    <dataValidation type="list" allowBlank="1" showInputMessage="1" showErrorMessage="1" sqref="C44:C50" xr:uid="{B7A1D195-2F24-4CE8-BE7D-FAD88C64BB36}">
      <formula1>$T$44:$T$46</formula1>
    </dataValidation>
    <dataValidation type="list" allowBlank="1" showInputMessage="1" showErrorMessage="1" sqref="K132:K138" xr:uid="{6E6C3F80-6DE6-4395-B00B-F66A9C965868}">
      <formula1>$P$131:$P$132</formula1>
    </dataValidation>
  </dataValidations>
  <pageMargins left="0.70866141732283472" right="0.70866141732283472" top="0.62992125984251968" bottom="0.74803149606299213" header="0.31496062992125984" footer="0.31496062992125984"/>
  <headerFooter>
    <oddHeader>&amp;L様式第1号別添1&amp;R事業参加者用（事業参加者→事業実施主体）</oddHeader>
  </headerFooter>
  <extLst>
    <ext xmlns:x14="http://schemas.microsoft.com/office/spreadsheetml/2009/9/main" uri="{CCE6A557-97BC-4b89-ADB6-D9C93CAAB3DF}">
      <x14:dataValidations xmlns:xm="http://schemas.microsoft.com/office/excel/2006/main" count="6">
        <x14:dataValidation type="list" allowBlank="1" showInputMessage="1" showErrorMessage="1" xr:uid="{A03EB3A7-D0D1-40A1-9C0E-FC79AB7F3230}">
          <x14:formula1>
            <xm:f>リスト!$H$2:$H$3</xm:f>
          </x14:formula1>
          <xm:sqref>A150:A154</xm:sqref>
        </x14:dataValidation>
        <x14:dataValidation type="list" allowBlank="1" showInputMessage="1" showErrorMessage="1" xr:uid="{5ACE2E90-808F-4C55-AE89-81C8C79CF324}">
          <x14:formula1>
            <xm:f>リスト!$D$2:$D$3</xm:f>
          </x14:formula1>
          <xm:sqref>C107 C96 C52 C63 C74 C85</xm:sqref>
        </x14:dataValidation>
        <x14:dataValidation type="list" allowBlank="1" showInputMessage="1" showErrorMessage="1" xr:uid="{7A8A0C38-A6F6-43ED-A4DB-BA3A990C0C6A}">
          <x14:formula1>
            <xm:f>リスト!$E$2:$E$22</xm:f>
          </x14:formula1>
          <xm:sqref>D107 D96 D52 D63 D74 D85</xm:sqref>
        </x14:dataValidation>
        <x14:dataValidation type="list" allowBlank="1" showInputMessage="1" showErrorMessage="1" xr:uid="{5A37B508-1C0E-4BAB-96AE-5BF0227B1F08}">
          <x14:formula1>
            <xm:f>リスト!$C$2:$C$4</xm:f>
          </x14:formula1>
          <xm:sqref>B107 B96 B52 B63 B74 B85</xm:sqref>
        </x14:dataValidation>
        <x14:dataValidation type="list" allowBlank="1" showInputMessage="1" showErrorMessage="1" xr:uid="{2548B52A-B416-428F-9F86-E12316D68392}">
          <x14:formula1>
            <xm:f>リスト!$G$2:$G$4</xm:f>
          </x14:formula1>
          <xm:sqref>G88:G94 G99:G105 I52 G33:G39 I63 G44:G50 I74 G55:G61 G66:G72 I96 G77:G83 I107 G110:G116</xm:sqref>
        </x14:dataValidation>
        <x14:dataValidation type="list" allowBlank="1" showInputMessage="1" showErrorMessage="1" xr:uid="{E685A722-C7D1-4847-BD8C-27E095ED26AB}">
          <x14:formula1>
            <xm:f>リスト!$H$2:$H$4</xm:f>
          </x14:formula1>
          <xm:sqref>A144:A146 J33:K39 L107:O107 L52:O52 J99:K105 L63:O63 J77:K83 L74:O74 J44:K50 L85:O85 J55:K61 L96:O96 J66:K72 J88:K94 J110:K116</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BE8AD1-6662-4D53-95D1-5ADED306D9EE}">
  <sheetPr>
    <pageSetUpPr fitToPage="1"/>
  </sheetPr>
  <dimension ref="A1:W154"/>
  <sheetViews>
    <sheetView view="pageBreakPreview" topLeftCell="C3" zoomScale="80" zoomScaleNormal="100" zoomScaleSheetLayoutView="80" workbookViewId="0">
      <selection activeCell="P3" sqref="P3:P5 H11:H25 K11:K25 C26 F26:L27 O33:R39 L40:O40 O44:R50 L51:O51 O55:R61 L62:O62 O66:R72 L73:O73 O77:O83 R77:R83 L84:O84 O88:R94 L95:O95 O99:R105 L106:O106 O110:R116 L117:O117 C120:G128 P120 Q120:R126 P123:P125 P127:R128 K139 P144"/>
    </sheetView>
  </sheetViews>
  <sheetFormatPr defaultColWidth="9" defaultRowHeight="22.5" customHeight="1"/>
  <cols>
    <col min="1" max="15" width="14.6328125" style="48" customWidth="1"/>
    <col min="16" max="16" width="23.26953125" style="49" customWidth="1"/>
    <col min="17" max="17" width="23.453125" style="48" bestFit="1" customWidth="1"/>
    <col min="18" max="18" width="18.90625" style="48" bestFit="1" customWidth="1"/>
    <col min="19" max="19" width="11.08984375" style="48" bestFit="1" customWidth="1"/>
    <col min="20" max="20" width="27.26953125" style="48" customWidth="1"/>
    <col min="21" max="21" width="8.90625" style="48" customWidth="1"/>
    <col min="22" max="16384" width="9" style="48"/>
  </cols>
  <sheetData>
    <row r="1" spans="1:19" s="35" customFormat="1" ht="22.5" customHeight="1">
      <c r="A1" s="178" t="s">
        <v>285</v>
      </c>
      <c r="B1" s="178"/>
      <c r="C1" s="178"/>
      <c r="D1" s="178"/>
      <c r="E1" s="178"/>
      <c r="F1" s="178"/>
      <c r="G1" s="178"/>
      <c r="H1" s="178"/>
      <c r="I1" s="178"/>
      <c r="J1" s="178"/>
      <c r="K1" s="178"/>
      <c r="L1" s="178"/>
      <c r="M1" s="178"/>
      <c r="N1" s="178"/>
      <c r="O1" s="178"/>
      <c r="P1" s="34" t="s">
        <v>58</v>
      </c>
    </row>
    <row r="2" spans="1:19" s="36" customFormat="1" ht="13">
      <c r="A2" s="36" t="s">
        <v>89</v>
      </c>
      <c r="F2" s="37"/>
      <c r="P2" s="38"/>
    </row>
    <row r="3" spans="1:19" s="36" customFormat="1" ht="22.5" customHeight="1">
      <c r="A3" s="39" t="s">
        <v>31</v>
      </c>
      <c r="B3" s="166"/>
      <c r="C3" s="167"/>
      <c r="D3" s="167"/>
      <c r="E3" s="168"/>
      <c r="F3" s="40"/>
      <c r="G3" s="40"/>
      <c r="H3" s="40"/>
      <c r="I3" s="40"/>
      <c r="J3" s="40"/>
      <c r="K3" s="40"/>
      <c r="L3" s="40"/>
      <c r="M3" s="41"/>
      <c r="N3" s="40" t="s">
        <v>148</v>
      </c>
      <c r="O3" s="40"/>
      <c r="P3" s="18" t="str">
        <f>IF(COUNTIF(P33:R154,"NG"),"要修正！","クリア ! ")</f>
        <v xml:space="preserve">クリア ! </v>
      </c>
      <c r="Q3" s="36" t="s">
        <v>113</v>
      </c>
      <c r="S3" s="38"/>
    </row>
    <row r="4" spans="1:19" s="36" customFormat="1" ht="22.5" customHeight="1">
      <c r="A4" s="39" t="s">
        <v>30</v>
      </c>
      <c r="B4" s="166"/>
      <c r="C4" s="167"/>
      <c r="D4" s="167"/>
      <c r="E4" s="168"/>
      <c r="F4" s="40"/>
      <c r="G4" s="40"/>
      <c r="H4" s="40"/>
      <c r="I4" s="40"/>
      <c r="J4" s="40"/>
      <c r="K4" s="40"/>
      <c r="L4" s="40"/>
      <c r="M4" s="42"/>
      <c r="N4" s="40" t="s">
        <v>145</v>
      </c>
      <c r="O4" s="40"/>
      <c r="P4" s="169" t="str">
        <f>IF(P3="要修正！","※「クリア！」になるようNG箇所を修正してください。","")</f>
        <v/>
      </c>
    </row>
    <row r="5" spans="1:19" s="36" customFormat="1" ht="22.5" customHeight="1">
      <c r="A5" s="39" t="s">
        <v>32</v>
      </c>
      <c r="B5" s="171"/>
      <c r="C5" s="167"/>
      <c r="D5" s="167"/>
      <c r="E5" s="168"/>
      <c r="F5" s="40"/>
      <c r="G5" s="40"/>
      <c r="H5" s="40"/>
      <c r="I5" s="40"/>
      <c r="J5" s="40"/>
      <c r="K5" s="40"/>
      <c r="L5" s="40"/>
      <c r="M5" s="43"/>
      <c r="N5" s="40" t="s">
        <v>146</v>
      </c>
      <c r="O5" s="40"/>
      <c r="P5" s="170"/>
    </row>
    <row r="6" spans="1:19" s="36" customFormat="1" ht="22.5" customHeight="1">
      <c r="A6" s="39" t="s">
        <v>33</v>
      </c>
      <c r="B6" s="166"/>
      <c r="C6" s="167"/>
      <c r="D6" s="167"/>
      <c r="E6" s="168"/>
      <c r="F6" s="40"/>
      <c r="G6" s="40"/>
      <c r="H6" s="40"/>
      <c r="I6" s="40"/>
      <c r="J6" s="40"/>
      <c r="K6" s="40"/>
      <c r="L6" s="40"/>
      <c r="M6" s="44"/>
      <c r="N6" s="40" t="s">
        <v>147</v>
      </c>
      <c r="O6" s="40"/>
      <c r="P6" s="45"/>
      <c r="Q6" s="46"/>
    </row>
    <row r="7" spans="1:19" s="36" customFormat="1" ht="22.5" customHeight="1">
      <c r="E7" s="47"/>
      <c r="F7" s="47"/>
      <c r="G7" s="47"/>
      <c r="H7" s="47"/>
      <c r="I7" s="47"/>
      <c r="J7" s="47"/>
      <c r="K7" s="47"/>
      <c r="L7" s="47"/>
      <c r="M7" s="47"/>
      <c r="N7" s="47"/>
      <c r="O7" s="47"/>
      <c r="P7" s="45"/>
      <c r="Q7" s="46"/>
    </row>
    <row r="8" spans="1:19" ht="22.5" customHeight="1">
      <c r="A8" s="48" t="s">
        <v>144</v>
      </c>
    </row>
    <row r="9" spans="1:19" ht="22.5" customHeight="1">
      <c r="F9" s="139" t="s">
        <v>170</v>
      </c>
      <c r="G9" s="139"/>
      <c r="H9" s="139"/>
      <c r="I9" s="139"/>
      <c r="J9" s="139" t="s">
        <v>235</v>
      </c>
      <c r="K9" s="139"/>
      <c r="L9" s="139"/>
    </row>
    <row r="10" spans="1:19" s="17" customFormat="1" ht="22.5" customHeight="1">
      <c r="A10" s="50" t="s">
        <v>118</v>
      </c>
      <c r="B10" s="50" t="s">
        <v>139</v>
      </c>
      <c r="C10" s="50" t="s">
        <v>197</v>
      </c>
      <c r="D10" s="50" t="s">
        <v>119</v>
      </c>
      <c r="E10" s="50" t="s">
        <v>6</v>
      </c>
      <c r="F10" s="53" t="s">
        <v>275</v>
      </c>
      <c r="G10" s="53" t="s">
        <v>276</v>
      </c>
      <c r="H10" s="51" t="s">
        <v>277</v>
      </c>
      <c r="I10" s="96" t="s">
        <v>150</v>
      </c>
      <c r="J10" s="51" t="s">
        <v>278</v>
      </c>
      <c r="K10" s="52" t="s">
        <v>279</v>
      </c>
      <c r="L10" s="96" t="s">
        <v>149</v>
      </c>
      <c r="M10" s="136" t="s">
        <v>243</v>
      </c>
      <c r="N10" s="136"/>
      <c r="O10" s="142"/>
      <c r="P10" s="50" t="s">
        <v>250</v>
      </c>
      <c r="Q10" s="86" t="s">
        <v>119</v>
      </c>
      <c r="S10" s="48"/>
    </row>
    <row r="11" spans="1:19" s="17" customFormat="1" ht="22.5" customHeight="1">
      <c r="A11" s="50">
        <v>1</v>
      </c>
      <c r="B11" s="54"/>
      <c r="C11" s="55"/>
      <c r="D11" s="56"/>
      <c r="E11" s="30"/>
      <c r="F11" s="6"/>
      <c r="G11" s="6"/>
      <c r="H11" s="26">
        <f>G11-F11</f>
        <v>0</v>
      </c>
      <c r="I11" s="57"/>
      <c r="J11" s="58"/>
      <c r="K11" s="25">
        <f>J11-F11</f>
        <v>0</v>
      </c>
      <c r="L11" s="59"/>
      <c r="M11" s="172"/>
      <c r="N11" s="172"/>
      <c r="O11" s="173"/>
      <c r="P11" s="60" t="s">
        <v>252</v>
      </c>
      <c r="Q11" s="91" t="s">
        <v>156</v>
      </c>
      <c r="S11" s="48"/>
    </row>
    <row r="12" spans="1:19" s="17" customFormat="1" ht="22.5" customHeight="1">
      <c r="A12" s="50">
        <v>2</v>
      </c>
      <c r="B12" s="54"/>
      <c r="C12" s="55"/>
      <c r="D12" s="56"/>
      <c r="E12" s="30"/>
      <c r="F12" s="6"/>
      <c r="G12" s="6"/>
      <c r="H12" s="26">
        <f t="shared" ref="H12:H25" si="0">G12-F12</f>
        <v>0</v>
      </c>
      <c r="I12" s="57"/>
      <c r="J12" s="58"/>
      <c r="K12" s="25">
        <f t="shared" ref="K12:K25" si="1">J12-F12</f>
        <v>0</v>
      </c>
      <c r="L12" s="59"/>
      <c r="M12" s="172"/>
      <c r="N12" s="172"/>
      <c r="O12" s="173"/>
      <c r="P12" s="60" t="s">
        <v>251</v>
      </c>
      <c r="Q12" s="91" t="s">
        <v>158</v>
      </c>
      <c r="S12" s="48"/>
    </row>
    <row r="13" spans="1:19" s="17" customFormat="1" ht="22.5" customHeight="1">
      <c r="A13" s="50">
        <v>3</v>
      </c>
      <c r="B13" s="54"/>
      <c r="C13" s="55"/>
      <c r="D13" s="56"/>
      <c r="E13" s="30"/>
      <c r="F13" s="6"/>
      <c r="G13" s="6"/>
      <c r="H13" s="26">
        <f t="shared" si="0"/>
        <v>0</v>
      </c>
      <c r="I13" s="57"/>
      <c r="J13" s="58"/>
      <c r="K13" s="25">
        <f t="shared" si="1"/>
        <v>0</v>
      </c>
      <c r="L13" s="59"/>
      <c r="M13" s="172"/>
      <c r="N13" s="172"/>
      <c r="O13" s="173"/>
      <c r="P13" s="60" t="s">
        <v>253</v>
      </c>
      <c r="Q13" s="91" t="s">
        <v>157</v>
      </c>
      <c r="S13" s="48"/>
    </row>
    <row r="14" spans="1:19" s="17" customFormat="1" ht="22.5" customHeight="1">
      <c r="A14" s="50">
        <v>4</v>
      </c>
      <c r="B14" s="54"/>
      <c r="C14" s="55"/>
      <c r="D14" s="56"/>
      <c r="E14" s="30"/>
      <c r="F14" s="6"/>
      <c r="G14" s="6"/>
      <c r="H14" s="26">
        <f t="shared" si="0"/>
        <v>0</v>
      </c>
      <c r="I14" s="57"/>
      <c r="J14" s="58"/>
      <c r="K14" s="25">
        <f t="shared" si="1"/>
        <v>0</v>
      </c>
      <c r="L14" s="59"/>
      <c r="M14" s="172"/>
      <c r="N14" s="172"/>
      <c r="O14" s="173"/>
      <c r="P14" s="60" t="s">
        <v>254</v>
      </c>
      <c r="S14" s="48"/>
    </row>
    <row r="15" spans="1:19" s="17" customFormat="1" ht="22.5" customHeight="1">
      <c r="A15" s="50">
        <v>5</v>
      </c>
      <c r="B15" s="54"/>
      <c r="C15" s="55"/>
      <c r="D15" s="56"/>
      <c r="E15" s="30"/>
      <c r="F15" s="6"/>
      <c r="G15" s="6"/>
      <c r="H15" s="26">
        <f t="shared" si="0"/>
        <v>0</v>
      </c>
      <c r="I15" s="57"/>
      <c r="J15" s="58"/>
      <c r="K15" s="25">
        <f t="shared" si="1"/>
        <v>0</v>
      </c>
      <c r="L15" s="59"/>
      <c r="M15" s="172"/>
      <c r="N15" s="172"/>
      <c r="O15" s="173"/>
      <c r="P15" s="60" t="s">
        <v>255</v>
      </c>
      <c r="Q15" s="61"/>
      <c r="S15" s="48"/>
    </row>
    <row r="16" spans="1:19" s="17" customFormat="1" ht="22.5" customHeight="1">
      <c r="A16" s="50">
        <v>6</v>
      </c>
      <c r="B16" s="54"/>
      <c r="C16" s="55"/>
      <c r="D16" s="56"/>
      <c r="E16" s="30"/>
      <c r="F16" s="6"/>
      <c r="G16" s="62"/>
      <c r="H16" s="26">
        <f t="shared" si="0"/>
        <v>0</v>
      </c>
      <c r="I16" s="57"/>
      <c r="J16" s="58"/>
      <c r="K16" s="25">
        <f t="shared" si="1"/>
        <v>0</v>
      </c>
      <c r="L16" s="59"/>
      <c r="M16" s="172"/>
      <c r="N16" s="172"/>
      <c r="O16" s="173"/>
      <c r="P16" s="60" t="s">
        <v>256</v>
      </c>
      <c r="Q16" s="61"/>
      <c r="S16" s="48"/>
    </row>
    <row r="17" spans="1:22" s="17" customFormat="1" ht="22.5" customHeight="1">
      <c r="A17" s="50">
        <v>7</v>
      </c>
      <c r="B17" s="54"/>
      <c r="C17" s="55"/>
      <c r="D17" s="56"/>
      <c r="E17" s="30"/>
      <c r="F17" s="6"/>
      <c r="G17" s="6"/>
      <c r="H17" s="26">
        <f t="shared" si="0"/>
        <v>0</v>
      </c>
      <c r="I17" s="57"/>
      <c r="J17" s="58"/>
      <c r="K17" s="25">
        <f t="shared" si="1"/>
        <v>0</v>
      </c>
      <c r="L17" s="59"/>
      <c r="M17" s="172"/>
      <c r="N17" s="172"/>
      <c r="O17" s="173"/>
      <c r="P17" s="60" t="s">
        <v>257</v>
      </c>
      <c r="Q17" s="61"/>
      <c r="S17" s="48"/>
    </row>
    <row r="18" spans="1:22" s="17" customFormat="1" ht="22.5" customHeight="1">
      <c r="A18" s="50">
        <v>8</v>
      </c>
      <c r="B18" s="54"/>
      <c r="C18" s="55"/>
      <c r="D18" s="56"/>
      <c r="E18" s="30"/>
      <c r="F18" s="6"/>
      <c r="G18" s="6"/>
      <c r="H18" s="26">
        <f t="shared" si="0"/>
        <v>0</v>
      </c>
      <c r="I18" s="57"/>
      <c r="J18" s="58"/>
      <c r="K18" s="25">
        <f t="shared" si="1"/>
        <v>0</v>
      </c>
      <c r="L18" s="59"/>
      <c r="M18" s="172"/>
      <c r="N18" s="172"/>
      <c r="O18" s="173"/>
      <c r="P18" s="60" t="s">
        <v>258</v>
      </c>
      <c r="Q18" s="61"/>
      <c r="S18" s="48"/>
    </row>
    <row r="19" spans="1:22" ht="22.5" customHeight="1">
      <c r="A19" s="50">
        <v>9</v>
      </c>
      <c r="B19" s="54"/>
      <c r="C19" s="24"/>
      <c r="D19" s="56"/>
      <c r="E19" s="2"/>
      <c r="F19" s="31"/>
      <c r="G19" s="31"/>
      <c r="H19" s="26">
        <f t="shared" si="0"/>
        <v>0</v>
      </c>
      <c r="I19" s="19"/>
      <c r="J19" s="28"/>
      <c r="K19" s="25">
        <f t="shared" si="1"/>
        <v>0</v>
      </c>
      <c r="L19" s="23"/>
      <c r="M19" s="172"/>
      <c r="N19" s="172"/>
      <c r="O19" s="172"/>
      <c r="P19" s="17"/>
      <c r="Q19" s="61"/>
    </row>
    <row r="20" spans="1:22" ht="22.5" customHeight="1">
      <c r="A20" s="50">
        <v>10</v>
      </c>
      <c r="B20" s="54"/>
      <c r="C20" s="24"/>
      <c r="D20" s="56"/>
      <c r="E20" s="2"/>
      <c r="F20" s="31"/>
      <c r="G20" s="31"/>
      <c r="H20" s="26">
        <f t="shared" si="0"/>
        <v>0</v>
      </c>
      <c r="I20" s="19"/>
      <c r="J20" s="28"/>
      <c r="K20" s="25">
        <f t="shared" si="1"/>
        <v>0</v>
      </c>
      <c r="L20" s="23"/>
      <c r="M20" s="172"/>
      <c r="N20" s="172"/>
      <c r="O20" s="172"/>
      <c r="P20" s="17"/>
      <c r="Q20" s="61"/>
    </row>
    <row r="21" spans="1:22" ht="22.5" customHeight="1">
      <c r="A21" s="50">
        <v>11</v>
      </c>
      <c r="B21" s="54"/>
      <c r="C21" s="24"/>
      <c r="D21" s="56"/>
      <c r="E21" s="2"/>
      <c r="F21" s="31"/>
      <c r="G21" s="31"/>
      <c r="H21" s="26">
        <f t="shared" si="0"/>
        <v>0</v>
      </c>
      <c r="I21" s="19"/>
      <c r="J21" s="28"/>
      <c r="K21" s="25">
        <f t="shared" si="1"/>
        <v>0</v>
      </c>
      <c r="L21" s="23"/>
      <c r="M21" s="172"/>
      <c r="N21" s="172"/>
      <c r="O21" s="172"/>
      <c r="P21" s="17"/>
      <c r="Q21" s="61"/>
    </row>
    <row r="22" spans="1:22" ht="22.5" customHeight="1">
      <c r="A22" s="50">
        <v>12</v>
      </c>
      <c r="B22" s="54"/>
      <c r="C22" s="24"/>
      <c r="D22" s="56"/>
      <c r="E22" s="2"/>
      <c r="F22" s="31"/>
      <c r="G22" s="31"/>
      <c r="H22" s="26">
        <f t="shared" si="0"/>
        <v>0</v>
      </c>
      <c r="I22" s="19"/>
      <c r="J22" s="28"/>
      <c r="K22" s="25">
        <f t="shared" si="1"/>
        <v>0</v>
      </c>
      <c r="L22" s="23"/>
      <c r="M22" s="172"/>
      <c r="N22" s="172"/>
      <c r="O22" s="172"/>
      <c r="P22" s="17"/>
      <c r="Q22" s="61"/>
    </row>
    <row r="23" spans="1:22" ht="22.5" customHeight="1">
      <c r="A23" s="50">
        <v>13</v>
      </c>
      <c r="B23" s="54"/>
      <c r="C23" s="24"/>
      <c r="D23" s="56"/>
      <c r="E23" s="2"/>
      <c r="F23" s="31"/>
      <c r="G23" s="31"/>
      <c r="H23" s="26">
        <f t="shared" si="0"/>
        <v>0</v>
      </c>
      <c r="I23" s="19"/>
      <c r="J23" s="28"/>
      <c r="K23" s="25">
        <f t="shared" si="1"/>
        <v>0</v>
      </c>
      <c r="L23" s="23"/>
      <c r="M23" s="172"/>
      <c r="N23" s="172"/>
      <c r="O23" s="172"/>
      <c r="P23" s="17"/>
      <c r="Q23" s="61"/>
    </row>
    <row r="24" spans="1:22" ht="22.5" customHeight="1">
      <c r="A24" s="50">
        <v>14</v>
      </c>
      <c r="B24" s="54"/>
      <c r="C24" s="24"/>
      <c r="D24" s="56"/>
      <c r="E24" s="2"/>
      <c r="F24" s="31"/>
      <c r="G24" s="31"/>
      <c r="H24" s="26">
        <f t="shared" si="0"/>
        <v>0</v>
      </c>
      <c r="I24" s="19"/>
      <c r="J24" s="28"/>
      <c r="K24" s="25">
        <f t="shared" si="1"/>
        <v>0</v>
      </c>
      <c r="L24" s="23"/>
      <c r="M24" s="172"/>
      <c r="N24" s="172"/>
      <c r="O24" s="172"/>
      <c r="P24" s="17"/>
      <c r="Q24" s="61"/>
    </row>
    <row r="25" spans="1:22" ht="22.5" customHeight="1">
      <c r="A25" s="50">
        <v>15</v>
      </c>
      <c r="B25" s="54"/>
      <c r="C25" s="24"/>
      <c r="D25" s="56"/>
      <c r="E25" s="2"/>
      <c r="F25" s="31"/>
      <c r="G25" s="31"/>
      <c r="H25" s="26">
        <f t="shared" si="0"/>
        <v>0</v>
      </c>
      <c r="I25" s="19"/>
      <c r="J25" s="28"/>
      <c r="K25" s="25">
        <f t="shared" si="1"/>
        <v>0</v>
      </c>
      <c r="L25" s="23"/>
      <c r="M25" s="172"/>
      <c r="N25" s="172"/>
      <c r="O25" s="172"/>
      <c r="P25" s="17"/>
      <c r="Q25" s="61"/>
    </row>
    <row r="26" spans="1:22" ht="22.5" customHeight="1">
      <c r="A26" s="50" t="s">
        <v>0</v>
      </c>
      <c r="B26" s="63"/>
      <c r="C26" s="25">
        <f>SUM(C11:C25)</f>
        <v>0</v>
      </c>
      <c r="D26" s="64"/>
      <c r="E26" s="50" t="s">
        <v>233</v>
      </c>
      <c r="F26" s="27">
        <f>SUMIF(D11:D25,"野菜",F11:F25)+SUMIF(D11:D25,"果樹",F11:F25)</f>
        <v>0</v>
      </c>
      <c r="G26" s="27">
        <f>SUMIF(D11:D25,"野菜",G11:G25)+SUMIF(D11:D25,"果樹",G11:G25)</f>
        <v>0</v>
      </c>
      <c r="H26" s="27">
        <f>SUMIF(D11:D25,"野菜",H11:H25)+SUMIF(D11:D25,"果樹",H11:H25)</f>
        <v>0</v>
      </c>
      <c r="I26" s="101" t="str">
        <f>IFERROR(ROUND((H26/F26)*100,1),"")</f>
        <v/>
      </c>
      <c r="J26" s="25">
        <f>SUMIF(D11:D25,"野菜",J11:J25)+SUMIF(D11:D25,"果樹",J11:J25)</f>
        <v>0</v>
      </c>
      <c r="K26" s="25">
        <f>SUMIF(D11:D25,"野菜",K11:K25)+SUMIF(D11:D25,"果樹",K11:K25)</f>
        <v>0</v>
      </c>
      <c r="L26" s="99" t="str">
        <f>IFERROR(ROUND((K26/F26)*100,1),"")</f>
        <v/>
      </c>
      <c r="N26" s="179"/>
      <c r="O26" s="179"/>
      <c r="P26" s="48"/>
    </row>
    <row r="27" spans="1:22" ht="22.5" customHeight="1">
      <c r="A27" s="17"/>
      <c r="B27" s="17"/>
      <c r="C27" s="17" t="s">
        <v>236</v>
      </c>
      <c r="D27" s="56"/>
      <c r="E27" s="50" t="s">
        <v>157</v>
      </c>
      <c r="F27" s="27">
        <f>SUMIF(D10:D24,"花き",F10:F24)</f>
        <v>0</v>
      </c>
      <c r="G27" s="27">
        <f>SUMIF(D10:D24,"花き",G10:G24)</f>
        <v>0</v>
      </c>
      <c r="H27" s="27">
        <f>SUMIF(D10:D24,"花き",H10:H24)</f>
        <v>0</v>
      </c>
      <c r="I27" s="101" t="str">
        <f>IFERROR(ROUND((H27/F27)*100,1),"")</f>
        <v/>
      </c>
      <c r="J27" s="25">
        <f>SUMIF(D10:D25,"花き",J10:J25)</f>
        <v>0</v>
      </c>
      <c r="K27" s="25">
        <f>SUMIF(D10:D24,"花き",K10:K24)</f>
        <v>0</v>
      </c>
      <c r="L27" s="99" t="str">
        <f>IFERROR(ROUND((K27/F27)*100,1),"")</f>
        <v/>
      </c>
      <c r="N27" s="17"/>
      <c r="O27" s="17"/>
      <c r="P27" s="48"/>
    </row>
    <row r="28" spans="1:22" ht="22.5" customHeight="1">
      <c r="A28" s="17"/>
      <c r="B28" s="17"/>
      <c r="C28" s="17"/>
      <c r="D28" s="65"/>
      <c r="E28" s="65"/>
      <c r="F28" s="65"/>
      <c r="G28" s="65"/>
      <c r="H28" s="65"/>
      <c r="I28" s="65"/>
      <c r="J28" s="65"/>
      <c r="K28" s="65"/>
      <c r="L28" s="65"/>
      <c r="M28" s="17"/>
      <c r="N28" s="17"/>
      <c r="O28" s="17"/>
      <c r="P28" s="48"/>
    </row>
    <row r="29" spans="1:22" ht="22.5" customHeight="1">
      <c r="A29" s="94" t="s">
        <v>124</v>
      </c>
      <c r="P29" s="48"/>
    </row>
    <row r="30" spans="1:22" ht="22.5" customHeight="1">
      <c r="A30" s="66" t="s">
        <v>125</v>
      </c>
      <c r="C30" s="67"/>
      <c r="P30" s="48"/>
    </row>
    <row r="31" spans="1:22" s="61" customFormat="1" ht="22.5" customHeight="1">
      <c r="A31" s="162" t="s">
        <v>217</v>
      </c>
      <c r="B31" s="160" t="s">
        <v>67</v>
      </c>
      <c r="C31" s="150" t="s">
        <v>286</v>
      </c>
      <c r="D31" s="150"/>
      <c r="E31" s="150"/>
      <c r="F31" s="150"/>
      <c r="G31" s="160" t="s">
        <v>38</v>
      </c>
      <c r="H31" s="144" t="s">
        <v>47</v>
      </c>
      <c r="I31" s="145"/>
      <c r="J31" s="145"/>
      <c r="K31" s="146"/>
      <c r="L31" s="144" t="s">
        <v>216</v>
      </c>
      <c r="M31" s="145"/>
      <c r="N31" s="145"/>
      <c r="O31" s="146"/>
      <c r="P31" s="48" t="s">
        <v>96</v>
      </c>
      <c r="Q31" s="48" t="s">
        <v>96</v>
      </c>
      <c r="S31" s="48"/>
    </row>
    <row r="32" spans="1:22" s="70" customFormat="1" ht="22.5" customHeight="1">
      <c r="A32" s="161"/>
      <c r="B32" s="161"/>
      <c r="C32" s="68" t="s">
        <v>215</v>
      </c>
      <c r="D32" s="150" t="s">
        <v>120</v>
      </c>
      <c r="E32" s="150"/>
      <c r="F32" s="68" t="s">
        <v>15</v>
      </c>
      <c r="G32" s="161"/>
      <c r="H32" s="69" t="s">
        <v>29</v>
      </c>
      <c r="I32" s="69" t="s">
        <v>28</v>
      </c>
      <c r="J32" s="68" t="s">
        <v>18</v>
      </c>
      <c r="K32" s="68" t="s">
        <v>19</v>
      </c>
      <c r="L32" s="53" t="s">
        <v>109</v>
      </c>
      <c r="M32" s="53" t="s">
        <v>110</v>
      </c>
      <c r="N32" s="53" t="s">
        <v>111</v>
      </c>
      <c r="O32" s="53" t="s">
        <v>112</v>
      </c>
      <c r="P32" s="70" t="s">
        <v>104</v>
      </c>
      <c r="Q32" s="70" t="s">
        <v>116</v>
      </c>
      <c r="R32" s="70" t="s">
        <v>115</v>
      </c>
      <c r="S32" s="48"/>
      <c r="T32" s="71" t="s">
        <v>67</v>
      </c>
      <c r="U32" s="98" t="s">
        <v>153</v>
      </c>
      <c r="V32" s="61"/>
    </row>
    <row r="33" spans="1:22" ht="22.5" customHeight="1">
      <c r="A33" s="6"/>
      <c r="B33" s="9"/>
      <c r="C33" s="72"/>
      <c r="D33" s="152"/>
      <c r="E33" s="152"/>
      <c r="F33" s="15"/>
      <c r="G33" s="7"/>
      <c r="H33" s="6"/>
      <c r="I33" s="21"/>
      <c r="J33" s="7" t="s">
        <v>1</v>
      </c>
      <c r="K33" s="8" t="s">
        <v>1</v>
      </c>
      <c r="L33" s="1"/>
      <c r="M33" s="1"/>
      <c r="N33" s="1"/>
      <c r="O33" s="20">
        <f>L33-(M33+N33)</f>
        <v>0</v>
      </c>
      <c r="P33" s="29" t="str">
        <f>IF(OR(G33="新規",G33="追加",G33=""),"OK",(IF(AND(H33="",I33=""),"NG","OK")))</f>
        <v>OK</v>
      </c>
      <c r="Q33" s="10" t="str">
        <f>IF(OR(G33="新規",G33="追加",G33=""),"OK",(IF(OR(AND(J33="",K33=""),AND(J33="",K33="□"),AND(J33="□",K33=""),AND(J33="□",K33="□")),"NG","OK")))</f>
        <v>OK</v>
      </c>
      <c r="R33" s="10" t="str">
        <f>IF(OR(AND(C33&lt;&gt;"",D33&lt;&gt;"",F33&lt;&gt;"",G33&lt;&gt;""),(C33="")),"OK","NG")</f>
        <v>OK</v>
      </c>
      <c r="T33" s="71" t="s">
        <v>65</v>
      </c>
      <c r="U33" s="74" t="s">
        <v>154</v>
      </c>
      <c r="V33" s="61"/>
    </row>
    <row r="34" spans="1:22" ht="22.5" customHeight="1">
      <c r="A34" s="6"/>
      <c r="B34" s="9"/>
      <c r="C34" s="72"/>
      <c r="D34" s="152"/>
      <c r="E34" s="152"/>
      <c r="F34" s="15"/>
      <c r="G34" s="7"/>
      <c r="H34" s="6"/>
      <c r="I34" s="21"/>
      <c r="J34" s="7" t="s">
        <v>1</v>
      </c>
      <c r="K34" s="8" t="s">
        <v>1</v>
      </c>
      <c r="L34" s="1"/>
      <c r="M34" s="1"/>
      <c r="N34" s="1"/>
      <c r="O34" s="20">
        <f t="shared" ref="O34:O39" si="2">L34-(M34+N34)</f>
        <v>0</v>
      </c>
      <c r="P34" s="29" t="str">
        <f t="shared" ref="P34:P39" si="3">IF(OR(G34="新規",G34="追加",G34=""),"OK",(IF(AND(H34="",I34=""),"NG","OK")))</f>
        <v>OK</v>
      </c>
      <c r="Q34" s="10" t="str">
        <f t="shared" ref="Q34:Q39" si="4">IF(OR(G34="新規",G34="追加",G34=""),"OK",(IF(OR(AND(J34="",K34=""),AND(J34="",K34="□"),AND(J34="□",K34=""),AND(J34="□",K34="□")),"NG","OK")))</f>
        <v>OK</v>
      </c>
      <c r="R34" s="10" t="str">
        <f t="shared" ref="R34:R39" si="5">IF(OR(AND(C34&lt;&gt;"",D34&lt;&gt;"",F34&lt;&gt;"",G34&lt;&gt;""),(C34="")),"OK","NG")</f>
        <v>OK</v>
      </c>
      <c r="T34" s="97" t="s">
        <v>66</v>
      </c>
      <c r="U34" s="75" t="s">
        <v>155</v>
      </c>
      <c r="V34" s="61"/>
    </row>
    <row r="35" spans="1:22" ht="22.5" customHeight="1">
      <c r="A35" s="6"/>
      <c r="B35" s="9"/>
      <c r="C35" s="72"/>
      <c r="D35" s="152"/>
      <c r="E35" s="152"/>
      <c r="F35" s="15"/>
      <c r="G35" s="7"/>
      <c r="H35" s="6"/>
      <c r="I35" s="21"/>
      <c r="J35" s="7" t="s">
        <v>1</v>
      </c>
      <c r="K35" s="8" t="s">
        <v>1</v>
      </c>
      <c r="L35" s="1"/>
      <c r="M35" s="1"/>
      <c r="N35" s="1"/>
      <c r="O35" s="20">
        <f t="shared" si="2"/>
        <v>0</v>
      </c>
      <c r="P35" s="29" t="str">
        <f t="shared" si="3"/>
        <v>OK</v>
      </c>
      <c r="Q35" s="10" t="str">
        <f t="shared" si="4"/>
        <v>OK</v>
      </c>
      <c r="R35" s="10" t="str">
        <f t="shared" si="5"/>
        <v>OK</v>
      </c>
      <c r="T35" s="94"/>
      <c r="U35" s="75" t="s">
        <v>214</v>
      </c>
      <c r="V35" s="61"/>
    </row>
    <row r="36" spans="1:22" ht="22.5" customHeight="1">
      <c r="A36" s="6"/>
      <c r="B36" s="9"/>
      <c r="C36" s="72"/>
      <c r="D36" s="152"/>
      <c r="E36" s="152"/>
      <c r="F36" s="15"/>
      <c r="G36" s="7"/>
      <c r="H36" s="6"/>
      <c r="I36" s="21"/>
      <c r="J36" s="7" t="s">
        <v>1</v>
      </c>
      <c r="K36" s="8" t="s">
        <v>1</v>
      </c>
      <c r="L36" s="1"/>
      <c r="M36" s="1"/>
      <c r="N36" s="1"/>
      <c r="O36" s="20">
        <f t="shared" si="2"/>
        <v>0</v>
      </c>
      <c r="P36" s="29" t="str">
        <f t="shared" si="3"/>
        <v>OK</v>
      </c>
      <c r="Q36" s="10" t="str">
        <f t="shared" si="4"/>
        <v>OK</v>
      </c>
      <c r="R36" s="10" t="str">
        <f t="shared" si="5"/>
        <v>OK</v>
      </c>
      <c r="T36" s="94"/>
      <c r="U36" s="92" t="s">
        <v>13</v>
      </c>
      <c r="V36" s="61"/>
    </row>
    <row r="37" spans="1:22" ht="22.5" customHeight="1">
      <c r="A37" s="6"/>
      <c r="B37" s="9"/>
      <c r="C37" s="72"/>
      <c r="D37" s="152"/>
      <c r="E37" s="152"/>
      <c r="F37" s="16"/>
      <c r="G37" s="7"/>
      <c r="H37" s="6"/>
      <c r="I37" s="21"/>
      <c r="J37" s="7" t="s">
        <v>1</v>
      </c>
      <c r="K37" s="8" t="s">
        <v>1</v>
      </c>
      <c r="L37" s="1"/>
      <c r="M37" s="1"/>
      <c r="N37" s="1"/>
      <c r="O37" s="20">
        <f t="shared" si="2"/>
        <v>0</v>
      </c>
      <c r="P37" s="29" t="str">
        <f t="shared" si="3"/>
        <v>OK</v>
      </c>
      <c r="Q37" s="10" t="str">
        <f t="shared" si="4"/>
        <v>OK</v>
      </c>
      <c r="R37" s="10" t="str">
        <f t="shared" si="5"/>
        <v>OK</v>
      </c>
    </row>
    <row r="38" spans="1:22" ht="22.5" customHeight="1">
      <c r="A38" s="6"/>
      <c r="B38" s="9"/>
      <c r="C38" s="72"/>
      <c r="D38" s="152"/>
      <c r="E38" s="152"/>
      <c r="F38" s="15"/>
      <c r="G38" s="7"/>
      <c r="H38" s="6"/>
      <c r="I38" s="21"/>
      <c r="J38" s="7" t="s">
        <v>1</v>
      </c>
      <c r="K38" s="8" t="s">
        <v>1</v>
      </c>
      <c r="L38" s="1"/>
      <c r="M38" s="1"/>
      <c r="N38" s="1"/>
      <c r="O38" s="20">
        <f t="shared" si="2"/>
        <v>0</v>
      </c>
      <c r="P38" s="29" t="str">
        <f t="shared" si="3"/>
        <v>OK</v>
      </c>
      <c r="Q38" s="10" t="str">
        <f t="shared" si="4"/>
        <v>OK</v>
      </c>
      <c r="R38" s="10" t="str">
        <f t="shared" si="5"/>
        <v>OK</v>
      </c>
    </row>
    <row r="39" spans="1:22" ht="22.5" customHeight="1">
      <c r="A39" s="6"/>
      <c r="B39" s="9"/>
      <c r="C39" s="72"/>
      <c r="D39" s="152"/>
      <c r="E39" s="152"/>
      <c r="F39" s="15"/>
      <c r="G39" s="7"/>
      <c r="H39" s="6"/>
      <c r="I39" s="21"/>
      <c r="J39" s="7" t="s">
        <v>1</v>
      </c>
      <c r="K39" s="8" t="s">
        <v>1</v>
      </c>
      <c r="L39" s="1"/>
      <c r="M39" s="1"/>
      <c r="N39" s="1"/>
      <c r="O39" s="20">
        <f t="shared" si="2"/>
        <v>0</v>
      </c>
      <c r="P39" s="29" t="str">
        <f t="shared" si="3"/>
        <v>OK</v>
      </c>
      <c r="Q39" s="10" t="str">
        <f t="shared" si="4"/>
        <v>OK</v>
      </c>
      <c r="R39" s="10" t="str">
        <f t="shared" si="5"/>
        <v>OK</v>
      </c>
    </row>
    <row r="40" spans="1:22" ht="22.5" customHeight="1">
      <c r="A40" s="12"/>
      <c r="B40" s="13"/>
      <c r="C40" s="14"/>
      <c r="D40" s="13"/>
      <c r="E40" s="14"/>
      <c r="F40" s="14"/>
      <c r="G40" s="13"/>
      <c r="H40" s="13"/>
      <c r="I40" s="12"/>
      <c r="J40" s="12"/>
      <c r="K40" s="68" t="s">
        <v>137</v>
      </c>
      <c r="L40" s="27">
        <f>SUM(L33:L39)</f>
        <v>0</v>
      </c>
      <c r="M40" s="27">
        <f t="shared" ref="M40:N40" si="6">SUM(M33:M39)</f>
        <v>0</v>
      </c>
      <c r="N40" s="27">
        <f t="shared" si="6"/>
        <v>0</v>
      </c>
      <c r="O40" s="27">
        <f>L40-(M40+N40)</f>
        <v>0</v>
      </c>
      <c r="P40" s="76"/>
      <c r="Q40" s="77"/>
      <c r="R40" s="77"/>
    </row>
    <row r="41" spans="1:22" ht="22.5" customHeight="1">
      <c r="A41" s="48" t="s">
        <v>126</v>
      </c>
      <c r="B41" s="13"/>
      <c r="C41" s="14"/>
      <c r="D41" s="13"/>
      <c r="E41" s="14"/>
      <c r="F41" s="14"/>
      <c r="G41" s="13"/>
      <c r="H41" s="13"/>
      <c r="I41" s="12"/>
      <c r="J41" s="12"/>
      <c r="K41" s="12"/>
      <c r="L41" s="12"/>
      <c r="M41" s="12"/>
      <c r="N41" s="12"/>
      <c r="O41" s="12"/>
      <c r="P41" s="76"/>
      <c r="Q41" s="77"/>
      <c r="R41" s="77"/>
    </row>
    <row r="42" spans="1:22" ht="22.5" customHeight="1">
      <c r="A42" s="162" t="s">
        <v>217</v>
      </c>
      <c r="B42" s="160" t="s">
        <v>67</v>
      </c>
      <c r="C42" s="150" t="s">
        <v>286</v>
      </c>
      <c r="D42" s="150"/>
      <c r="E42" s="150"/>
      <c r="F42" s="150"/>
      <c r="G42" s="160" t="s">
        <v>38</v>
      </c>
      <c r="H42" s="144" t="s">
        <v>47</v>
      </c>
      <c r="I42" s="145"/>
      <c r="J42" s="145"/>
      <c r="K42" s="146"/>
      <c r="L42" s="144" t="s">
        <v>216</v>
      </c>
      <c r="M42" s="145"/>
      <c r="N42" s="145"/>
      <c r="O42" s="146"/>
      <c r="P42" s="48" t="s">
        <v>96</v>
      </c>
      <c r="Q42" s="48" t="s">
        <v>96</v>
      </c>
      <c r="R42" s="61"/>
    </row>
    <row r="43" spans="1:22" ht="22.5" customHeight="1">
      <c r="A43" s="161"/>
      <c r="B43" s="161"/>
      <c r="C43" s="68" t="s">
        <v>215</v>
      </c>
      <c r="D43" s="150" t="s">
        <v>120</v>
      </c>
      <c r="E43" s="150"/>
      <c r="F43" s="68" t="s">
        <v>15</v>
      </c>
      <c r="G43" s="161"/>
      <c r="H43" s="69" t="s">
        <v>29</v>
      </c>
      <c r="I43" s="69" t="s">
        <v>28</v>
      </c>
      <c r="J43" s="68" t="s">
        <v>18</v>
      </c>
      <c r="K43" s="68" t="s">
        <v>19</v>
      </c>
      <c r="L43" s="53" t="s">
        <v>109</v>
      </c>
      <c r="M43" s="53" t="s">
        <v>110</v>
      </c>
      <c r="N43" s="53" t="s">
        <v>111</v>
      </c>
      <c r="O43" s="53" t="s">
        <v>112</v>
      </c>
      <c r="P43" s="70" t="s">
        <v>104</v>
      </c>
      <c r="Q43" s="70" t="s">
        <v>116</v>
      </c>
      <c r="R43" s="70" t="s">
        <v>115</v>
      </c>
      <c r="T43" s="98" t="s">
        <v>153</v>
      </c>
    </row>
    <row r="44" spans="1:22" ht="22.5" customHeight="1">
      <c r="A44" s="6"/>
      <c r="B44" s="9"/>
      <c r="C44" s="72"/>
      <c r="D44" s="152"/>
      <c r="E44" s="152"/>
      <c r="F44" s="15"/>
      <c r="G44" s="7"/>
      <c r="H44" s="6"/>
      <c r="I44" s="21"/>
      <c r="J44" s="7" t="s">
        <v>1</v>
      </c>
      <c r="K44" s="8" t="s">
        <v>1</v>
      </c>
      <c r="L44" s="1"/>
      <c r="M44" s="1"/>
      <c r="N44" s="1"/>
      <c r="O44" s="20">
        <f>L44-(M44+N44)</f>
        <v>0</v>
      </c>
      <c r="P44" s="29" t="str">
        <f t="shared" ref="P44:P50" si="7">IF(OR(G44="新規",G44="追加",G44=""),"OK",(IF(AND(H44="",I44=""),"NG","OK")))</f>
        <v>OK</v>
      </c>
      <c r="Q44" s="10" t="str">
        <f t="shared" ref="Q44:Q50" si="8">IF(OR(G44="新規",G44="追加",G44=""),"OK",(IF(OR(AND(J44="",K44=""),AND(J44="",K44="□"),AND(J44="□",K44=""),AND(J44="□",K44="□")),"NG","OK")))</f>
        <v>OK</v>
      </c>
      <c r="R44" s="10" t="str">
        <f t="shared" ref="R44:R50" si="9">IF(OR(AND(C44&lt;&gt;"",D44&lt;&gt;"",F44&lt;&gt;"",G44&lt;&gt;""),(C44="")),"OK","NG")</f>
        <v>OK</v>
      </c>
      <c r="T44" s="78" t="s">
        <v>7</v>
      </c>
    </row>
    <row r="45" spans="1:22" ht="22.5" customHeight="1">
      <c r="A45" s="6"/>
      <c r="B45" s="9"/>
      <c r="C45" s="72"/>
      <c r="D45" s="152"/>
      <c r="E45" s="152"/>
      <c r="F45" s="15"/>
      <c r="G45" s="7"/>
      <c r="H45" s="6"/>
      <c r="I45" s="21"/>
      <c r="J45" s="7" t="s">
        <v>1</v>
      </c>
      <c r="K45" s="8" t="s">
        <v>1</v>
      </c>
      <c r="L45" s="1"/>
      <c r="M45" s="1"/>
      <c r="N45" s="1"/>
      <c r="O45" s="20">
        <f t="shared" ref="O45:O50" si="10">L45-(M45+N45)</f>
        <v>0</v>
      </c>
      <c r="P45" s="29" t="str">
        <f t="shared" si="7"/>
        <v>OK</v>
      </c>
      <c r="Q45" s="10" t="str">
        <f t="shared" si="8"/>
        <v>OK</v>
      </c>
      <c r="R45" s="10" t="str">
        <f t="shared" si="9"/>
        <v>OK</v>
      </c>
      <c r="T45" s="79" t="s">
        <v>214</v>
      </c>
    </row>
    <row r="46" spans="1:22" ht="22.5" customHeight="1">
      <c r="A46" s="6"/>
      <c r="B46" s="9"/>
      <c r="C46" s="72"/>
      <c r="D46" s="152"/>
      <c r="E46" s="152"/>
      <c r="F46" s="15"/>
      <c r="G46" s="7"/>
      <c r="H46" s="6"/>
      <c r="I46" s="21"/>
      <c r="J46" s="7" t="s">
        <v>1</v>
      </c>
      <c r="K46" s="8" t="s">
        <v>1</v>
      </c>
      <c r="L46" s="1"/>
      <c r="M46" s="1"/>
      <c r="N46" s="1"/>
      <c r="O46" s="20">
        <f t="shared" si="10"/>
        <v>0</v>
      </c>
      <c r="P46" s="29" t="str">
        <f t="shared" si="7"/>
        <v>OK</v>
      </c>
      <c r="Q46" s="10" t="str">
        <f t="shared" si="8"/>
        <v>OK</v>
      </c>
      <c r="R46" s="10" t="str">
        <f t="shared" si="9"/>
        <v>OK</v>
      </c>
      <c r="T46" s="80" t="s">
        <v>13</v>
      </c>
    </row>
    <row r="47" spans="1:22" ht="22.5" customHeight="1">
      <c r="A47" s="6"/>
      <c r="B47" s="9"/>
      <c r="C47" s="72"/>
      <c r="D47" s="152"/>
      <c r="E47" s="152"/>
      <c r="F47" s="15"/>
      <c r="G47" s="7"/>
      <c r="H47" s="6"/>
      <c r="I47" s="21"/>
      <c r="J47" s="7" t="s">
        <v>1</v>
      </c>
      <c r="K47" s="8" t="s">
        <v>1</v>
      </c>
      <c r="L47" s="1"/>
      <c r="M47" s="1"/>
      <c r="N47" s="1"/>
      <c r="O47" s="20">
        <f t="shared" si="10"/>
        <v>0</v>
      </c>
      <c r="P47" s="29" t="str">
        <f t="shared" si="7"/>
        <v>OK</v>
      </c>
      <c r="Q47" s="10" t="str">
        <f t="shared" si="8"/>
        <v>OK</v>
      </c>
      <c r="R47" s="10" t="str">
        <f t="shared" si="9"/>
        <v>OK</v>
      </c>
    </row>
    <row r="48" spans="1:22" ht="22.5" customHeight="1">
      <c r="A48" s="6"/>
      <c r="B48" s="9"/>
      <c r="C48" s="72"/>
      <c r="D48" s="152"/>
      <c r="E48" s="152"/>
      <c r="F48" s="16"/>
      <c r="G48" s="7"/>
      <c r="H48" s="6"/>
      <c r="I48" s="21"/>
      <c r="J48" s="7" t="s">
        <v>1</v>
      </c>
      <c r="K48" s="8" t="s">
        <v>1</v>
      </c>
      <c r="L48" s="1"/>
      <c r="M48" s="1"/>
      <c r="N48" s="1"/>
      <c r="O48" s="20">
        <f t="shared" si="10"/>
        <v>0</v>
      </c>
      <c r="P48" s="29" t="str">
        <f t="shared" si="7"/>
        <v>OK</v>
      </c>
      <c r="Q48" s="10" t="str">
        <f t="shared" si="8"/>
        <v>OK</v>
      </c>
      <c r="R48" s="10" t="str">
        <f t="shared" si="9"/>
        <v>OK</v>
      </c>
    </row>
    <row r="49" spans="1:20" ht="22.5" customHeight="1">
      <c r="A49" s="6"/>
      <c r="B49" s="9"/>
      <c r="C49" s="72"/>
      <c r="D49" s="152"/>
      <c r="E49" s="152"/>
      <c r="F49" s="15"/>
      <c r="G49" s="7"/>
      <c r="H49" s="6"/>
      <c r="I49" s="21"/>
      <c r="J49" s="7" t="s">
        <v>1</v>
      </c>
      <c r="K49" s="8" t="s">
        <v>1</v>
      </c>
      <c r="L49" s="1"/>
      <c r="M49" s="1"/>
      <c r="N49" s="1"/>
      <c r="O49" s="20">
        <f t="shared" si="10"/>
        <v>0</v>
      </c>
      <c r="P49" s="29" t="str">
        <f t="shared" si="7"/>
        <v>OK</v>
      </c>
      <c r="Q49" s="10" t="str">
        <f t="shared" si="8"/>
        <v>OK</v>
      </c>
      <c r="R49" s="10" t="str">
        <f t="shared" si="9"/>
        <v>OK</v>
      </c>
    </row>
    <row r="50" spans="1:20" ht="22.5" customHeight="1">
      <c r="A50" s="6"/>
      <c r="B50" s="9"/>
      <c r="C50" s="72"/>
      <c r="D50" s="152"/>
      <c r="E50" s="152"/>
      <c r="F50" s="15"/>
      <c r="G50" s="7"/>
      <c r="H50" s="6"/>
      <c r="I50" s="21"/>
      <c r="J50" s="7" t="s">
        <v>1</v>
      </c>
      <c r="K50" s="8" t="s">
        <v>1</v>
      </c>
      <c r="L50" s="1"/>
      <c r="M50" s="1"/>
      <c r="N50" s="1"/>
      <c r="O50" s="20">
        <f t="shared" si="10"/>
        <v>0</v>
      </c>
      <c r="P50" s="29" t="str">
        <f t="shared" si="7"/>
        <v>OK</v>
      </c>
      <c r="Q50" s="10" t="str">
        <f t="shared" si="8"/>
        <v>OK</v>
      </c>
      <c r="R50" s="10" t="str">
        <f t="shared" si="9"/>
        <v>OK</v>
      </c>
    </row>
    <row r="51" spans="1:20" ht="22.5" customHeight="1">
      <c r="A51" s="12"/>
      <c r="B51" s="13"/>
      <c r="C51" s="14"/>
      <c r="D51" s="13"/>
      <c r="E51" s="14"/>
      <c r="F51" s="14"/>
      <c r="G51" s="13"/>
      <c r="H51" s="13"/>
      <c r="I51" s="12"/>
      <c r="J51" s="12"/>
      <c r="K51" s="68" t="s">
        <v>137</v>
      </c>
      <c r="L51" s="27">
        <f>SUM(L44:L50)</f>
        <v>0</v>
      </c>
      <c r="M51" s="27">
        <f t="shared" ref="M51:N51" si="11">SUM(M44:M50)</f>
        <v>0</v>
      </c>
      <c r="N51" s="27">
        <f t="shared" si="11"/>
        <v>0</v>
      </c>
      <c r="O51" s="27">
        <f>L51-(M51+N51)</f>
        <v>0</v>
      </c>
      <c r="P51" s="76"/>
      <c r="Q51" s="77"/>
      <c r="R51" s="77"/>
    </row>
    <row r="52" spans="1:20" ht="22.5" customHeight="1">
      <c r="A52" s="48" t="s">
        <v>129</v>
      </c>
      <c r="B52" s="13"/>
      <c r="C52" s="14"/>
      <c r="D52" s="13"/>
      <c r="E52" s="14"/>
      <c r="F52" s="14"/>
      <c r="G52" s="13"/>
      <c r="H52" s="13"/>
      <c r="I52" s="12"/>
      <c r="J52" s="12"/>
      <c r="K52" s="12"/>
      <c r="L52" s="12"/>
      <c r="M52" s="12"/>
      <c r="N52" s="12"/>
      <c r="O52" s="12"/>
      <c r="P52" s="76"/>
      <c r="Q52" s="77"/>
      <c r="R52" s="77"/>
    </row>
    <row r="53" spans="1:20" ht="22.5" customHeight="1">
      <c r="A53" s="162" t="s">
        <v>217</v>
      </c>
      <c r="B53" s="160" t="s">
        <v>67</v>
      </c>
      <c r="C53" s="150" t="s">
        <v>286</v>
      </c>
      <c r="D53" s="150"/>
      <c r="E53" s="150"/>
      <c r="F53" s="150"/>
      <c r="G53" s="160" t="s">
        <v>38</v>
      </c>
      <c r="H53" s="144" t="s">
        <v>47</v>
      </c>
      <c r="I53" s="145"/>
      <c r="J53" s="145"/>
      <c r="K53" s="146"/>
      <c r="L53" s="144" t="s">
        <v>216</v>
      </c>
      <c r="M53" s="145"/>
      <c r="N53" s="145"/>
      <c r="O53" s="146"/>
      <c r="P53" s="48" t="s">
        <v>96</v>
      </c>
      <c r="Q53" s="48" t="s">
        <v>96</v>
      </c>
      <c r="R53" s="61"/>
    </row>
    <row r="54" spans="1:20" ht="22.5" customHeight="1">
      <c r="A54" s="161"/>
      <c r="B54" s="161"/>
      <c r="C54" s="68" t="s">
        <v>215</v>
      </c>
      <c r="D54" s="150" t="s">
        <v>120</v>
      </c>
      <c r="E54" s="150"/>
      <c r="F54" s="68" t="s">
        <v>15</v>
      </c>
      <c r="G54" s="161"/>
      <c r="H54" s="69" t="s">
        <v>29</v>
      </c>
      <c r="I54" s="69" t="s">
        <v>28</v>
      </c>
      <c r="J54" s="68" t="s">
        <v>18</v>
      </c>
      <c r="K54" s="68" t="s">
        <v>19</v>
      </c>
      <c r="L54" s="53" t="s">
        <v>109</v>
      </c>
      <c r="M54" s="53" t="s">
        <v>110</v>
      </c>
      <c r="N54" s="53" t="s">
        <v>111</v>
      </c>
      <c r="O54" s="53" t="s">
        <v>112</v>
      </c>
      <c r="P54" s="70" t="s">
        <v>104</v>
      </c>
      <c r="Q54" s="70" t="s">
        <v>116</v>
      </c>
      <c r="R54" s="70" t="s">
        <v>115</v>
      </c>
      <c r="T54" s="98" t="s">
        <v>153</v>
      </c>
    </row>
    <row r="55" spans="1:20" ht="22.5" customHeight="1">
      <c r="A55" s="6"/>
      <c r="B55" s="9"/>
      <c r="C55" s="72"/>
      <c r="D55" s="152"/>
      <c r="E55" s="152"/>
      <c r="F55" s="15"/>
      <c r="G55" s="7"/>
      <c r="H55" s="6"/>
      <c r="I55" s="6"/>
      <c r="J55" s="7" t="s">
        <v>1</v>
      </c>
      <c r="K55" s="8" t="s">
        <v>1</v>
      </c>
      <c r="L55" s="1"/>
      <c r="M55" s="1"/>
      <c r="N55" s="1"/>
      <c r="O55" s="20">
        <f>L55-(M55+N55)</f>
        <v>0</v>
      </c>
      <c r="P55" s="29" t="str">
        <f t="shared" ref="P55:P61" si="12">IF(OR(G55="新規",G55="追加",G55=""),"OK",(IF(AND(H55="",I55=""),"NG","OK")))</f>
        <v>OK</v>
      </c>
      <c r="Q55" s="10" t="str">
        <f t="shared" ref="Q55:Q61" si="13">IF(OR(G55="新規",G55="追加",G55=""),"OK",(IF(OR(AND(J55="",K55=""),AND(J55="",K55="□"),AND(J55="□",K55=""),AND(J55="□",K55="□")),"NG","OK")))</f>
        <v>OK</v>
      </c>
      <c r="R55" s="10" t="str">
        <f>IF(OR(AND(C55&lt;&gt;"",D55&lt;&gt;"",F55&lt;&gt;"",G55&lt;&gt;""),(C55="")),"OK","NG")</f>
        <v>OK</v>
      </c>
      <c r="T55" s="78" t="s">
        <v>159</v>
      </c>
    </row>
    <row r="56" spans="1:20" ht="22.5" customHeight="1">
      <c r="A56" s="6"/>
      <c r="B56" s="9"/>
      <c r="C56" s="72"/>
      <c r="D56" s="152"/>
      <c r="E56" s="152"/>
      <c r="F56" s="15"/>
      <c r="G56" s="7"/>
      <c r="H56" s="6"/>
      <c r="I56" s="6"/>
      <c r="J56" s="7" t="s">
        <v>1</v>
      </c>
      <c r="K56" s="8" t="s">
        <v>1</v>
      </c>
      <c r="L56" s="1"/>
      <c r="M56" s="1"/>
      <c r="N56" s="1"/>
      <c r="O56" s="20">
        <f t="shared" ref="O56:O61" si="14">L56-(M56+N56)</f>
        <v>0</v>
      </c>
      <c r="P56" s="29" t="str">
        <f t="shared" si="12"/>
        <v>OK</v>
      </c>
      <c r="Q56" s="10" t="str">
        <f t="shared" si="13"/>
        <v>OK</v>
      </c>
      <c r="R56" s="10" t="str">
        <f t="shared" ref="R56:R61" si="15">IF(OR(AND(C56&lt;&gt;"",D56&lt;&gt;"",F56&lt;&gt;"",G56&lt;&gt;""),(C56="")),"OK","NG")</f>
        <v>OK</v>
      </c>
      <c r="T56" s="79" t="s">
        <v>162</v>
      </c>
    </row>
    <row r="57" spans="1:20" ht="22.5" customHeight="1">
      <c r="A57" s="6"/>
      <c r="B57" s="9"/>
      <c r="C57" s="72"/>
      <c r="D57" s="152"/>
      <c r="E57" s="152"/>
      <c r="F57" s="15"/>
      <c r="G57" s="7"/>
      <c r="H57" s="6"/>
      <c r="I57" s="6"/>
      <c r="J57" s="7" t="s">
        <v>1</v>
      </c>
      <c r="K57" s="8" t="s">
        <v>1</v>
      </c>
      <c r="L57" s="1"/>
      <c r="M57" s="1"/>
      <c r="N57" s="1"/>
      <c r="O57" s="20">
        <f t="shared" si="14"/>
        <v>0</v>
      </c>
      <c r="P57" s="29" t="str">
        <f t="shared" si="12"/>
        <v>OK</v>
      </c>
      <c r="Q57" s="10" t="str">
        <f t="shared" si="13"/>
        <v>OK</v>
      </c>
      <c r="R57" s="10" t="str">
        <f t="shared" si="15"/>
        <v>OK</v>
      </c>
      <c r="T57" s="81" t="s">
        <v>214</v>
      </c>
    </row>
    <row r="58" spans="1:20" ht="22.5" customHeight="1">
      <c r="A58" s="6"/>
      <c r="B58" s="9"/>
      <c r="C58" s="72"/>
      <c r="D58" s="152"/>
      <c r="E58" s="152"/>
      <c r="F58" s="15"/>
      <c r="G58" s="7"/>
      <c r="H58" s="6"/>
      <c r="I58" s="6"/>
      <c r="J58" s="7" t="s">
        <v>1</v>
      </c>
      <c r="K58" s="8" t="s">
        <v>1</v>
      </c>
      <c r="L58" s="1"/>
      <c r="M58" s="1"/>
      <c r="N58" s="1"/>
      <c r="O58" s="20">
        <f t="shared" si="14"/>
        <v>0</v>
      </c>
      <c r="P58" s="29" t="str">
        <f t="shared" si="12"/>
        <v>OK</v>
      </c>
      <c r="Q58" s="10" t="str">
        <f t="shared" si="13"/>
        <v>OK</v>
      </c>
      <c r="R58" s="10" t="str">
        <f t="shared" si="15"/>
        <v>OK</v>
      </c>
      <c r="T58" s="80" t="s">
        <v>13</v>
      </c>
    </row>
    <row r="59" spans="1:20" ht="22.5" customHeight="1">
      <c r="A59" s="6"/>
      <c r="B59" s="9"/>
      <c r="C59" s="72"/>
      <c r="D59" s="152"/>
      <c r="E59" s="152"/>
      <c r="F59" s="16"/>
      <c r="G59" s="7"/>
      <c r="H59" s="6"/>
      <c r="I59" s="6"/>
      <c r="J59" s="7" t="s">
        <v>1</v>
      </c>
      <c r="K59" s="8" t="s">
        <v>1</v>
      </c>
      <c r="L59" s="1"/>
      <c r="M59" s="1"/>
      <c r="N59" s="1"/>
      <c r="O59" s="20">
        <f t="shared" si="14"/>
        <v>0</v>
      </c>
      <c r="P59" s="29" t="str">
        <f t="shared" si="12"/>
        <v>OK</v>
      </c>
      <c r="Q59" s="10" t="str">
        <f t="shared" si="13"/>
        <v>OK</v>
      </c>
      <c r="R59" s="10" t="str">
        <f t="shared" si="15"/>
        <v>OK</v>
      </c>
    </row>
    <row r="60" spans="1:20" ht="22.5" customHeight="1">
      <c r="A60" s="6"/>
      <c r="B60" s="9"/>
      <c r="C60" s="72"/>
      <c r="D60" s="152"/>
      <c r="E60" s="152"/>
      <c r="F60" s="15"/>
      <c r="G60" s="7"/>
      <c r="H60" s="6"/>
      <c r="I60" s="6"/>
      <c r="J60" s="7" t="s">
        <v>1</v>
      </c>
      <c r="K60" s="8" t="s">
        <v>1</v>
      </c>
      <c r="L60" s="1"/>
      <c r="M60" s="1"/>
      <c r="N60" s="1"/>
      <c r="O60" s="20">
        <f t="shared" si="14"/>
        <v>0</v>
      </c>
      <c r="P60" s="29" t="str">
        <f t="shared" si="12"/>
        <v>OK</v>
      </c>
      <c r="Q60" s="10" t="str">
        <f t="shared" si="13"/>
        <v>OK</v>
      </c>
      <c r="R60" s="10" t="str">
        <f t="shared" si="15"/>
        <v>OK</v>
      </c>
    </row>
    <row r="61" spans="1:20" ht="22.5" customHeight="1">
      <c r="A61" s="6"/>
      <c r="B61" s="9"/>
      <c r="C61" s="72"/>
      <c r="D61" s="152"/>
      <c r="E61" s="152"/>
      <c r="F61" s="15"/>
      <c r="G61" s="7"/>
      <c r="H61" s="6"/>
      <c r="I61" s="6"/>
      <c r="J61" s="7" t="s">
        <v>1</v>
      </c>
      <c r="K61" s="8" t="s">
        <v>1</v>
      </c>
      <c r="L61" s="1"/>
      <c r="M61" s="1"/>
      <c r="N61" s="1"/>
      <c r="O61" s="20">
        <f t="shared" si="14"/>
        <v>0</v>
      </c>
      <c r="P61" s="29" t="str">
        <f t="shared" si="12"/>
        <v>OK</v>
      </c>
      <c r="Q61" s="10" t="str">
        <f t="shared" si="13"/>
        <v>OK</v>
      </c>
      <c r="R61" s="10" t="str">
        <f t="shared" si="15"/>
        <v>OK</v>
      </c>
    </row>
    <row r="62" spans="1:20" ht="22.5" customHeight="1">
      <c r="A62" s="12"/>
      <c r="B62" s="13"/>
      <c r="C62" s="14"/>
      <c r="D62" s="13"/>
      <c r="E62" s="14"/>
      <c r="F62" s="14"/>
      <c r="G62" s="13"/>
      <c r="H62" s="13"/>
      <c r="I62" s="12"/>
      <c r="J62" s="12"/>
      <c r="K62" s="68" t="s">
        <v>137</v>
      </c>
      <c r="L62" s="27">
        <f>SUM(L55:L61)</f>
        <v>0</v>
      </c>
      <c r="M62" s="27">
        <f t="shared" ref="M62:N62" si="16">SUM(M55:M61)</f>
        <v>0</v>
      </c>
      <c r="N62" s="27">
        <f t="shared" si="16"/>
        <v>0</v>
      </c>
      <c r="O62" s="27">
        <f>L62-(M62+N62)</f>
        <v>0</v>
      </c>
      <c r="P62" s="76"/>
      <c r="Q62" s="77"/>
      <c r="R62" s="77"/>
    </row>
    <row r="63" spans="1:20" ht="22.5" customHeight="1">
      <c r="A63" s="48" t="s">
        <v>130</v>
      </c>
      <c r="B63" s="13"/>
      <c r="C63" s="14"/>
      <c r="D63" s="13"/>
      <c r="E63" s="14"/>
      <c r="F63" s="14"/>
      <c r="G63" s="13"/>
      <c r="H63" s="13"/>
      <c r="I63" s="12"/>
      <c r="J63" s="12"/>
      <c r="K63" s="12"/>
      <c r="L63" s="12"/>
      <c r="M63" s="12"/>
      <c r="N63" s="12"/>
      <c r="O63" s="12"/>
      <c r="P63" s="76"/>
      <c r="Q63" s="77"/>
      <c r="R63" s="77"/>
    </row>
    <row r="64" spans="1:20" ht="22.5" customHeight="1">
      <c r="A64" s="162" t="s">
        <v>217</v>
      </c>
      <c r="B64" s="160" t="s">
        <v>67</v>
      </c>
      <c r="C64" s="150" t="s">
        <v>286</v>
      </c>
      <c r="D64" s="150"/>
      <c r="E64" s="150"/>
      <c r="F64" s="150"/>
      <c r="G64" s="160" t="s">
        <v>38</v>
      </c>
      <c r="H64" s="144" t="s">
        <v>47</v>
      </c>
      <c r="I64" s="145"/>
      <c r="J64" s="145"/>
      <c r="K64" s="146"/>
      <c r="L64" s="144" t="s">
        <v>216</v>
      </c>
      <c r="M64" s="145"/>
      <c r="N64" s="145"/>
      <c r="O64" s="146"/>
      <c r="P64" s="48" t="s">
        <v>96</v>
      </c>
      <c r="Q64" s="48" t="s">
        <v>96</v>
      </c>
      <c r="R64" s="61"/>
    </row>
    <row r="65" spans="1:20" ht="22.5" customHeight="1">
      <c r="A65" s="161"/>
      <c r="B65" s="161"/>
      <c r="C65" s="68" t="s">
        <v>215</v>
      </c>
      <c r="D65" s="150" t="s">
        <v>120</v>
      </c>
      <c r="E65" s="150"/>
      <c r="F65" s="68" t="s">
        <v>15</v>
      </c>
      <c r="G65" s="161"/>
      <c r="H65" s="69" t="s">
        <v>29</v>
      </c>
      <c r="I65" s="69" t="s">
        <v>28</v>
      </c>
      <c r="J65" s="68" t="s">
        <v>18</v>
      </c>
      <c r="K65" s="68" t="s">
        <v>19</v>
      </c>
      <c r="L65" s="53" t="s">
        <v>109</v>
      </c>
      <c r="M65" s="53" t="s">
        <v>110</v>
      </c>
      <c r="N65" s="53" t="s">
        <v>111</v>
      </c>
      <c r="O65" s="53" t="s">
        <v>112</v>
      </c>
      <c r="P65" s="70" t="s">
        <v>104</v>
      </c>
      <c r="Q65" s="70" t="s">
        <v>116</v>
      </c>
      <c r="R65" s="70" t="s">
        <v>115</v>
      </c>
      <c r="T65" s="82" t="s">
        <v>153</v>
      </c>
    </row>
    <row r="66" spans="1:20" ht="22.5" customHeight="1">
      <c r="A66" s="6"/>
      <c r="B66" s="9"/>
      <c r="C66" s="72"/>
      <c r="D66" s="152"/>
      <c r="E66" s="152"/>
      <c r="F66" s="15"/>
      <c r="G66" s="7"/>
      <c r="H66" s="6"/>
      <c r="I66" s="6"/>
      <c r="J66" s="7" t="s">
        <v>1</v>
      </c>
      <c r="K66" s="8" t="s">
        <v>1</v>
      </c>
      <c r="L66" s="1"/>
      <c r="M66" s="1"/>
      <c r="N66" s="1"/>
      <c r="O66" s="20">
        <f>L66-(M66+N66)</f>
        <v>0</v>
      </c>
      <c r="P66" s="29" t="str">
        <f>IF(OR(G66="新規",G66="追加",G66=""),"OK",(IF(AND(H66="",I66=""),"NG","OK")))</f>
        <v>OK</v>
      </c>
      <c r="Q66" s="10" t="str">
        <f>IF(OR(G66="新規",G66="追加",G66=""),"OK",(IF(OR(AND(J66="",K66=""),AND(J66="",K66="□"),AND(J66="□",K66=""),AND(J66="□",K66="□")),"NG","OK")))</f>
        <v>OK</v>
      </c>
      <c r="R66" s="10" t="str">
        <f>IF(OR(AND(C66&lt;&gt;"",D66&lt;&gt;"",F66&lt;&gt;"",G66&lt;&gt;""),(C66="")),"OK","NG")</f>
        <v>OK</v>
      </c>
      <c r="T66" s="83" t="s">
        <v>271</v>
      </c>
    </row>
    <row r="67" spans="1:20" ht="22.5" customHeight="1">
      <c r="A67" s="6"/>
      <c r="B67" s="9"/>
      <c r="C67" s="72"/>
      <c r="D67" s="152"/>
      <c r="E67" s="152"/>
      <c r="F67" s="15"/>
      <c r="G67" s="7"/>
      <c r="H67" s="6"/>
      <c r="I67" s="6"/>
      <c r="J67" s="7" t="s">
        <v>1</v>
      </c>
      <c r="K67" s="8" t="s">
        <v>1</v>
      </c>
      <c r="L67" s="1"/>
      <c r="M67" s="1"/>
      <c r="N67" s="1"/>
      <c r="O67" s="20">
        <f t="shared" ref="O67:O72" si="17">L67-(M67+N67)</f>
        <v>0</v>
      </c>
      <c r="P67" s="29" t="str">
        <f>IF(OR(G67="新規",G67="追加",G67=""),"OK",(IF(AND(H67="",I67=""),"NG","OK")))</f>
        <v>OK</v>
      </c>
      <c r="Q67" s="10" t="str">
        <f t="shared" ref="Q67:Q72" si="18">IF(OR(G67="新規",G67="追加",G67=""),"OK",(IF(OR(AND(J67="",K67=""),AND(J67="",K67="□"),AND(J67="□",K67=""),AND(J67="□",K67="□")),"NG","OK")))</f>
        <v>OK</v>
      </c>
      <c r="R67" s="10" t="str">
        <f t="shared" ref="R67:R72" si="19">IF(OR(AND(C67&lt;&gt;"",D67&lt;&gt;"",F67&lt;&gt;"",G67&lt;&gt;""),(C67="")),"OK","NG")</f>
        <v>OK</v>
      </c>
      <c r="T67" s="82" t="s">
        <v>214</v>
      </c>
    </row>
    <row r="68" spans="1:20" ht="22.5" customHeight="1">
      <c r="A68" s="6"/>
      <c r="B68" s="9"/>
      <c r="C68" s="72"/>
      <c r="D68" s="152"/>
      <c r="E68" s="152"/>
      <c r="F68" s="15"/>
      <c r="G68" s="7"/>
      <c r="H68" s="6"/>
      <c r="I68" s="6"/>
      <c r="J68" s="7" t="s">
        <v>1</v>
      </c>
      <c r="K68" s="8" t="s">
        <v>1</v>
      </c>
      <c r="L68" s="1"/>
      <c r="M68" s="1"/>
      <c r="N68" s="1"/>
      <c r="O68" s="20">
        <f t="shared" si="17"/>
        <v>0</v>
      </c>
      <c r="P68" s="29" t="str">
        <f t="shared" ref="P68:P72" si="20">IF(OR(G68="新規",G68="追加",G68=""),"OK",(IF(AND(H68="",I68=""),"NG","OK")))</f>
        <v>OK</v>
      </c>
      <c r="Q68" s="10" t="str">
        <f t="shared" si="18"/>
        <v>OK</v>
      </c>
      <c r="R68" s="10" t="str">
        <f t="shared" si="19"/>
        <v>OK</v>
      </c>
      <c r="T68" s="80" t="s">
        <v>13</v>
      </c>
    </row>
    <row r="69" spans="1:20" ht="22.5" customHeight="1">
      <c r="A69" s="6"/>
      <c r="B69" s="9"/>
      <c r="C69" s="72"/>
      <c r="D69" s="152"/>
      <c r="E69" s="152"/>
      <c r="F69" s="15"/>
      <c r="G69" s="7"/>
      <c r="H69" s="6"/>
      <c r="I69" s="6"/>
      <c r="J69" s="7" t="s">
        <v>1</v>
      </c>
      <c r="K69" s="8" t="s">
        <v>1</v>
      </c>
      <c r="L69" s="1"/>
      <c r="M69" s="1"/>
      <c r="N69" s="1"/>
      <c r="O69" s="20">
        <f t="shared" si="17"/>
        <v>0</v>
      </c>
      <c r="P69" s="29" t="str">
        <f t="shared" si="20"/>
        <v>OK</v>
      </c>
      <c r="Q69" s="10" t="str">
        <f t="shared" si="18"/>
        <v>OK</v>
      </c>
      <c r="R69" s="10" t="str">
        <f t="shared" si="19"/>
        <v>OK</v>
      </c>
    </row>
    <row r="70" spans="1:20" ht="22.5" customHeight="1">
      <c r="A70" s="6"/>
      <c r="B70" s="9"/>
      <c r="C70" s="72"/>
      <c r="D70" s="152"/>
      <c r="E70" s="152"/>
      <c r="F70" s="16"/>
      <c r="G70" s="7"/>
      <c r="H70" s="6"/>
      <c r="I70" s="6"/>
      <c r="J70" s="7" t="s">
        <v>1</v>
      </c>
      <c r="K70" s="8" t="s">
        <v>1</v>
      </c>
      <c r="L70" s="1"/>
      <c r="M70" s="1"/>
      <c r="N70" s="1"/>
      <c r="O70" s="20">
        <f t="shared" si="17"/>
        <v>0</v>
      </c>
      <c r="P70" s="29" t="str">
        <f t="shared" si="20"/>
        <v>OK</v>
      </c>
      <c r="Q70" s="10" t="str">
        <f t="shared" si="18"/>
        <v>OK</v>
      </c>
      <c r="R70" s="10" t="str">
        <f t="shared" si="19"/>
        <v>OK</v>
      </c>
    </row>
    <row r="71" spans="1:20" ht="22.5" customHeight="1">
      <c r="A71" s="6"/>
      <c r="B71" s="9"/>
      <c r="C71" s="72"/>
      <c r="D71" s="152"/>
      <c r="E71" s="152"/>
      <c r="F71" s="15"/>
      <c r="G71" s="7"/>
      <c r="H71" s="6"/>
      <c r="I71" s="6"/>
      <c r="J71" s="7" t="s">
        <v>1</v>
      </c>
      <c r="K71" s="8" t="s">
        <v>1</v>
      </c>
      <c r="L71" s="1"/>
      <c r="M71" s="1"/>
      <c r="N71" s="1"/>
      <c r="O71" s="20">
        <f t="shared" si="17"/>
        <v>0</v>
      </c>
      <c r="P71" s="29" t="str">
        <f t="shared" si="20"/>
        <v>OK</v>
      </c>
      <c r="Q71" s="10" t="str">
        <f t="shared" si="18"/>
        <v>OK</v>
      </c>
      <c r="R71" s="10" t="str">
        <f t="shared" si="19"/>
        <v>OK</v>
      </c>
    </row>
    <row r="72" spans="1:20" ht="22.5" customHeight="1">
      <c r="A72" s="6"/>
      <c r="B72" s="9"/>
      <c r="C72" s="72"/>
      <c r="D72" s="152"/>
      <c r="E72" s="152"/>
      <c r="F72" s="15"/>
      <c r="G72" s="7"/>
      <c r="H72" s="6"/>
      <c r="I72" s="6"/>
      <c r="J72" s="7" t="s">
        <v>1</v>
      </c>
      <c r="K72" s="8" t="s">
        <v>1</v>
      </c>
      <c r="L72" s="1"/>
      <c r="M72" s="1"/>
      <c r="N72" s="1"/>
      <c r="O72" s="20">
        <f t="shared" si="17"/>
        <v>0</v>
      </c>
      <c r="P72" s="29" t="str">
        <f t="shared" si="20"/>
        <v>OK</v>
      </c>
      <c r="Q72" s="10" t="str">
        <f t="shared" si="18"/>
        <v>OK</v>
      </c>
      <c r="R72" s="10" t="str">
        <f t="shared" si="19"/>
        <v>OK</v>
      </c>
    </row>
    <row r="73" spans="1:20" ht="22.5" customHeight="1">
      <c r="A73" s="12"/>
      <c r="B73" s="13"/>
      <c r="C73" s="14"/>
      <c r="D73" s="13"/>
      <c r="E73" s="14"/>
      <c r="F73" s="14"/>
      <c r="G73" s="13"/>
      <c r="H73" s="13"/>
      <c r="I73" s="12"/>
      <c r="J73" s="12"/>
      <c r="K73" s="68" t="s">
        <v>137</v>
      </c>
      <c r="L73" s="27">
        <f>SUM(L66:L72)</f>
        <v>0</v>
      </c>
      <c r="M73" s="27">
        <f t="shared" ref="M73:N73" si="21">SUM(M66:M72)</f>
        <v>0</v>
      </c>
      <c r="N73" s="27">
        <f t="shared" si="21"/>
        <v>0</v>
      </c>
      <c r="O73" s="27">
        <f>L73-(M73+N73)</f>
        <v>0</v>
      </c>
      <c r="P73" s="76"/>
      <c r="Q73" s="77"/>
      <c r="R73" s="77"/>
    </row>
    <row r="74" spans="1:20" ht="22.5" customHeight="1">
      <c r="A74" s="48" t="s">
        <v>132</v>
      </c>
      <c r="B74" s="13"/>
      <c r="C74" s="14"/>
      <c r="D74" s="13"/>
      <c r="E74" s="14"/>
      <c r="F74" s="14"/>
      <c r="G74" s="13"/>
      <c r="H74" s="13"/>
      <c r="I74" s="12"/>
      <c r="J74" s="12"/>
      <c r="K74" s="12"/>
      <c r="L74" s="12"/>
      <c r="M74" s="12"/>
      <c r="N74" s="12"/>
      <c r="O74" s="12"/>
      <c r="P74" s="76"/>
      <c r="Q74" s="77"/>
      <c r="R74" s="77"/>
    </row>
    <row r="75" spans="1:20" ht="22.5" customHeight="1">
      <c r="A75" s="162" t="s">
        <v>217</v>
      </c>
      <c r="B75" s="160" t="s">
        <v>67</v>
      </c>
      <c r="C75" s="150" t="s">
        <v>286</v>
      </c>
      <c r="D75" s="150"/>
      <c r="E75" s="150"/>
      <c r="F75" s="150"/>
      <c r="G75" s="160" t="s">
        <v>38</v>
      </c>
      <c r="H75" s="147" t="s">
        <v>47</v>
      </c>
      <c r="I75" s="148"/>
      <c r="J75" s="148"/>
      <c r="K75" s="149"/>
      <c r="L75" s="144" t="s">
        <v>216</v>
      </c>
      <c r="M75" s="145"/>
      <c r="N75" s="145"/>
      <c r="O75" s="146"/>
      <c r="P75" s="76"/>
      <c r="Q75" s="77"/>
      <c r="R75" s="61"/>
    </row>
    <row r="76" spans="1:20" ht="22.5" customHeight="1">
      <c r="A76" s="161"/>
      <c r="B76" s="161"/>
      <c r="C76" s="68" t="s">
        <v>215</v>
      </c>
      <c r="D76" s="150" t="s">
        <v>120</v>
      </c>
      <c r="E76" s="150"/>
      <c r="F76" s="68" t="s">
        <v>15</v>
      </c>
      <c r="G76" s="161"/>
      <c r="H76" s="84" t="s">
        <v>29</v>
      </c>
      <c r="I76" s="84" t="s">
        <v>28</v>
      </c>
      <c r="J76" s="22" t="s">
        <v>18</v>
      </c>
      <c r="K76" s="22" t="s">
        <v>19</v>
      </c>
      <c r="L76" s="53" t="s">
        <v>109</v>
      </c>
      <c r="M76" s="53" t="s">
        <v>110</v>
      </c>
      <c r="N76" s="53" t="s">
        <v>111</v>
      </c>
      <c r="O76" s="53" t="s">
        <v>112</v>
      </c>
      <c r="P76" s="76"/>
      <c r="Q76" s="77"/>
      <c r="R76" s="70" t="s">
        <v>115</v>
      </c>
      <c r="T76" s="81" t="s">
        <v>153</v>
      </c>
    </row>
    <row r="77" spans="1:20" ht="22.5" customHeight="1">
      <c r="A77" s="6"/>
      <c r="B77" s="9"/>
      <c r="C77" s="72"/>
      <c r="D77" s="152"/>
      <c r="E77" s="152"/>
      <c r="F77" s="15"/>
      <c r="G77" s="7"/>
      <c r="H77" s="22"/>
      <c r="I77" s="22"/>
      <c r="J77" s="22" t="s">
        <v>1</v>
      </c>
      <c r="K77" s="22" t="s">
        <v>1</v>
      </c>
      <c r="L77" s="1"/>
      <c r="M77" s="1"/>
      <c r="N77" s="1"/>
      <c r="O77" s="20">
        <f>L77-(M77+N77)</f>
        <v>0</v>
      </c>
      <c r="P77" s="76"/>
      <c r="Q77" s="77"/>
      <c r="R77" s="10" t="str">
        <f>IF(OR(AND(C77&lt;&gt;"",D77&lt;&gt;"",F77&lt;&gt;"",G77&lt;&gt;""),(C77="")),"OK","NG")</f>
        <v>OK</v>
      </c>
      <c r="T77" s="81" t="s">
        <v>273</v>
      </c>
    </row>
    <row r="78" spans="1:20" ht="22.5" customHeight="1">
      <c r="A78" s="6"/>
      <c r="B78" s="9"/>
      <c r="C78" s="72"/>
      <c r="D78" s="152"/>
      <c r="E78" s="152"/>
      <c r="F78" s="15"/>
      <c r="G78" s="7"/>
      <c r="H78" s="22"/>
      <c r="I78" s="22"/>
      <c r="J78" s="22" t="s">
        <v>1</v>
      </c>
      <c r="K78" s="22" t="s">
        <v>1</v>
      </c>
      <c r="L78" s="1"/>
      <c r="M78" s="1"/>
      <c r="N78" s="1"/>
      <c r="O78" s="20">
        <f t="shared" ref="O78:O83" si="22">L78-(M78+N78)</f>
        <v>0</v>
      </c>
      <c r="P78" s="76"/>
      <c r="Q78" s="77"/>
      <c r="R78" s="10" t="str">
        <f t="shared" ref="R78:R83" si="23">IF(OR(AND(C78&lt;&gt;"",D78&lt;&gt;"",F78&lt;&gt;"",G78&lt;&gt;""),(C78="")),"OK","NG")</f>
        <v>OK</v>
      </c>
      <c r="T78" s="81" t="s">
        <v>163</v>
      </c>
    </row>
    <row r="79" spans="1:20" ht="22.5" customHeight="1">
      <c r="A79" s="6"/>
      <c r="B79" s="9"/>
      <c r="C79" s="72"/>
      <c r="D79" s="152"/>
      <c r="E79" s="152"/>
      <c r="F79" s="15"/>
      <c r="G79" s="7"/>
      <c r="H79" s="22"/>
      <c r="I79" s="22"/>
      <c r="J79" s="22" t="s">
        <v>1</v>
      </c>
      <c r="K79" s="22" t="s">
        <v>1</v>
      </c>
      <c r="L79" s="1"/>
      <c r="M79" s="1"/>
      <c r="N79" s="1"/>
      <c r="O79" s="20">
        <f t="shared" si="22"/>
        <v>0</v>
      </c>
      <c r="P79" s="76"/>
      <c r="Q79" s="77"/>
      <c r="R79" s="10" t="str">
        <f t="shared" si="23"/>
        <v>OK</v>
      </c>
      <c r="T79" s="81" t="s">
        <v>214</v>
      </c>
    </row>
    <row r="80" spans="1:20" ht="22.5" customHeight="1">
      <c r="A80" s="6"/>
      <c r="B80" s="9"/>
      <c r="C80" s="72"/>
      <c r="D80" s="152"/>
      <c r="E80" s="152"/>
      <c r="F80" s="15"/>
      <c r="G80" s="7"/>
      <c r="H80" s="22"/>
      <c r="I80" s="22"/>
      <c r="J80" s="22" t="s">
        <v>1</v>
      </c>
      <c r="K80" s="22" t="s">
        <v>1</v>
      </c>
      <c r="L80" s="1"/>
      <c r="M80" s="1"/>
      <c r="N80" s="1"/>
      <c r="O80" s="20">
        <f t="shared" si="22"/>
        <v>0</v>
      </c>
      <c r="P80" s="76"/>
      <c r="Q80" s="77"/>
      <c r="R80" s="10" t="str">
        <f>IF(OR(AND(C80&lt;&gt;"",D80&lt;&gt;"",F80&lt;&gt;"",G80&lt;&gt;""),(C80="")),"OK","NG")</f>
        <v>OK</v>
      </c>
      <c r="T80" s="81" t="s">
        <v>13</v>
      </c>
    </row>
    <row r="81" spans="1:20" ht="22.5" customHeight="1">
      <c r="A81" s="6"/>
      <c r="B81" s="9"/>
      <c r="C81" s="72"/>
      <c r="D81" s="152"/>
      <c r="E81" s="152"/>
      <c r="F81" s="16"/>
      <c r="G81" s="7"/>
      <c r="H81" s="22"/>
      <c r="I81" s="22"/>
      <c r="J81" s="22" t="s">
        <v>1</v>
      </c>
      <c r="K81" s="22" t="s">
        <v>1</v>
      </c>
      <c r="L81" s="1"/>
      <c r="M81" s="1"/>
      <c r="N81" s="1"/>
      <c r="O81" s="20">
        <f t="shared" si="22"/>
        <v>0</v>
      </c>
      <c r="P81" s="76"/>
      <c r="Q81" s="77"/>
      <c r="R81" s="10" t="str">
        <f>IF(OR(AND(C81&lt;&gt;"",D81&lt;&gt;"",F81&lt;&gt;"",G81&lt;&gt;""),(C81="")),"OK","NG")</f>
        <v>OK</v>
      </c>
    </row>
    <row r="82" spans="1:20" ht="22.5" customHeight="1">
      <c r="A82" s="6"/>
      <c r="B82" s="9"/>
      <c r="C82" s="72"/>
      <c r="D82" s="152"/>
      <c r="E82" s="152"/>
      <c r="F82" s="15"/>
      <c r="G82" s="7"/>
      <c r="H82" s="22"/>
      <c r="I82" s="22"/>
      <c r="J82" s="22" t="s">
        <v>1</v>
      </c>
      <c r="K82" s="22" t="s">
        <v>1</v>
      </c>
      <c r="L82" s="1"/>
      <c r="M82" s="1"/>
      <c r="N82" s="1"/>
      <c r="O82" s="20">
        <f t="shared" si="22"/>
        <v>0</v>
      </c>
      <c r="P82" s="76"/>
      <c r="Q82" s="77"/>
      <c r="R82" s="10" t="str">
        <f t="shared" si="23"/>
        <v>OK</v>
      </c>
    </row>
    <row r="83" spans="1:20" ht="22.5" customHeight="1">
      <c r="A83" s="6"/>
      <c r="B83" s="9"/>
      <c r="C83" s="72"/>
      <c r="D83" s="152"/>
      <c r="E83" s="152"/>
      <c r="F83" s="15"/>
      <c r="G83" s="7"/>
      <c r="H83" s="22"/>
      <c r="I83" s="22"/>
      <c r="J83" s="22" t="s">
        <v>1</v>
      </c>
      <c r="K83" s="22" t="s">
        <v>1</v>
      </c>
      <c r="L83" s="1"/>
      <c r="M83" s="1"/>
      <c r="N83" s="1"/>
      <c r="O83" s="20">
        <f t="shared" si="22"/>
        <v>0</v>
      </c>
      <c r="P83" s="76"/>
      <c r="Q83" s="77"/>
      <c r="R83" s="10" t="str">
        <f t="shared" si="23"/>
        <v>OK</v>
      </c>
    </row>
    <row r="84" spans="1:20" ht="22.5" customHeight="1">
      <c r="A84" s="12"/>
      <c r="B84" s="13"/>
      <c r="C84" s="14"/>
      <c r="D84" s="13"/>
      <c r="E84" s="14"/>
      <c r="F84" s="14"/>
      <c r="G84" s="13"/>
      <c r="H84" s="13"/>
      <c r="I84" s="12"/>
      <c r="J84" s="12"/>
      <c r="K84" s="68" t="s">
        <v>137</v>
      </c>
      <c r="L84" s="27">
        <f>SUM(L77:L83)</f>
        <v>0</v>
      </c>
      <c r="M84" s="27">
        <f t="shared" ref="M84:N84" si="24">SUM(M77:M83)</f>
        <v>0</v>
      </c>
      <c r="N84" s="27">
        <f t="shared" si="24"/>
        <v>0</v>
      </c>
      <c r="O84" s="27">
        <f>L84-(M84+N84)</f>
        <v>0</v>
      </c>
      <c r="P84" s="76"/>
      <c r="Q84" s="77"/>
      <c r="R84" s="77"/>
    </row>
    <row r="85" spans="1:20" ht="22.5" customHeight="1">
      <c r="A85" s="48" t="s">
        <v>133</v>
      </c>
      <c r="B85" s="13"/>
      <c r="C85" s="14"/>
      <c r="D85" s="13"/>
      <c r="E85" s="14"/>
      <c r="F85" s="14"/>
      <c r="G85" s="13"/>
      <c r="H85" s="13"/>
      <c r="I85" s="12"/>
      <c r="K85" s="12"/>
      <c r="L85" s="12"/>
      <c r="M85" s="12"/>
      <c r="N85" s="12"/>
      <c r="O85" s="12"/>
      <c r="P85" s="76"/>
      <c r="Q85" s="77"/>
      <c r="R85" s="77"/>
    </row>
    <row r="86" spans="1:20" ht="22.5" customHeight="1">
      <c r="A86" s="162" t="s">
        <v>217</v>
      </c>
      <c r="B86" s="160" t="s">
        <v>67</v>
      </c>
      <c r="C86" s="150" t="s">
        <v>286</v>
      </c>
      <c r="D86" s="150"/>
      <c r="E86" s="150"/>
      <c r="F86" s="150"/>
      <c r="G86" s="160" t="s">
        <v>38</v>
      </c>
      <c r="H86" s="144" t="s">
        <v>47</v>
      </c>
      <c r="I86" s="145"/>
      <c r="J86" s="145"/>
      <c r="K86" s="146"/>
      <c r="L86" s="144" t="s">
        <v>216</v>
      </c>
      <c r="M86" s="145"/>
      <c r="N86" s="145"/>
      <c r="O86" s="146"/>
      <c r="P86" s="48" t="s">
        <v>96</v>
      </c>
      <c r="Q86" s="48" t="s">
        <v>96</v>
      </c>
      <c r="R86" s="61"/>
      <c r="T86" s="81" t="s">
        <v>153</v>
      </c>
    </row>
    <row r="87" spans="1:20" ht="22.5" customHeight="1">
      <c r="A87" s="161"/>
      <c r="B87" s="161"/>
      <c r="C87" s="68" t="s">
        <v>215</v>
      </c>
      <c r="D87" s="150" t="s">
        <v>120</v>
      </c>
      <c r="E87" s="150"/>
      <c r="F87" s="68" t="s">
        <v>15</v>
      </c>
      <c r="G87" s="161"/>
      <c r="H87" s="69" t="s">
        <v>29</v>
      </c>
      <c r="I87" s="69" t="s">
        <v>28</v>
      </c>
      <c r="J87" s="68" t="s">
        <v>18</v>
      </c>
      <c r="K87" s="68" t="s">
        <v>19</v>
      </c>
      <c r="L87" s="53" t="s">
        <v>109</v>
      </c>
      <c r="M87" s="53" t="s">
        <v>110</v>
      </c>
      <c r="N87" s="53" t="s">
        <v>111</v>
      </c>
      <c r="O87" s="53" t="s">
        <v>112</v>
      </c>
      <c r="P87" s="70" t="s">
        <v>104</v>
      </c>
      <c r="Q87" s="70" t="s">
        <v>116</v>
      </c>
      <c r="R87" s="70" t="s">
        <v>115</v>
      </c>
      <c r="T87" s="81" t="s">
        <v>159</v>
      </c>
    </row>
    <row r="88" spans="1:20" ht="22.5" customHeight="1">
      <c r="A88" s="6"/>
      <c r="B88" s="9"/>
      <c r="C88" s="72"/>
      <c r="D88" s="152"/>
      <c r="E88" s="152"/>
      <c r="F88" s="15"/>
      <c r="G88" s="7"/>
      <c r="H88" s="6"/>
      <c r="I88" s="6"/>
      <c r="J88" s="7" t="s">
        <v>1</v>
      </c>
      <c r="K88" s="8" t="s">
        <v>1</v>
      </c>
      <c r="L88" s="1"/>
      <c r="M88" s="1"/>
      <c r="N88" s="1"/>
      <c r="O88" s="20">
        <f>L88-(M88+N88)</f>
        <v>0</v>
      </c>
      <c r="P88" s="29" t="str">
        <f>IF(OR(G88="新規",G88="追加",G88=""),"OK",(IF(AND(H88="",I88=""),"NG","OK")))</f>
        <v>OK</v>
      </c>
      <c r="Q88" s="10" t="str">
        <f>IF(OR(G88="新規",G88="追加",G88=""),"OK",(IF(OR(AND(J88="",K88=""),AND(J88="",K88="□"),AND(J88="□",K88=""),AND(J88="□",K88="□")),"NG","OK")))</f>
        <v>OK</v>
      </c>
      <c r="R88" s="10" t="str">
        <f>IF(OR(AND(C88&lt;&gt;"",D88&lt;&gt;"",F88&lt;&gt;"",G88&lt;&gt;""),(C88="")),"OK","NG")</f>
        <v>OK</v>
      </c>
      <c r="T88" s="81" t="s">
        <v>13</v>
      </c>
    </row>
    <row r="89" spans="1:20" ht="22.5" customHeight="1">
      <c r="A89" s="6"/>
      <c r="B89" s="9"/>
      <c r="C89" s="72"/>
      <c r="D89" s="152"/>
      <c r="E89" s="152"/>
      <c r="F89" s="15"/>
      <c r="G89" s="7"/>
      <c r="H89" s="6"/>
      <c r="I89" s="6"/>
      <c r="J89" s="7" t="s">
        <v>1</v>
      </c>
      <c r="K89" s="8" t="s">
        <v>1</v>
      </c>
      <c r="L89" s="1"/>
      <c r="M89" s="1"/>
      <c r="N89" s="1"/>
      <c r="O89" s="20">
        <f t="shared" ref="O89:O94" si="25">L89-(M89+N89)</f>
        <v>0</v>
      </c>
      <c r="P89" s="29" t="str">
        <f t="shared" ref="P89:P94" si="26">IF(OR(G89="新規",G89="追加",G89=""),"OK",(IF(AND(H89="",I89=""),"NG","OK")))</f>
        <v>OK</v>
      </c>
      <c r="Q89" s="10" t="str">
        <f t="shared" ref="Q89:Q94" si="27">IF(OR(G89="新規",G89="追加",G89=""),"OK",(IF(OR(AND(J89="",K89=""),AND(J89="",K89="□"),AND(J89="□",K89=""),AND(J89="□",K89="□")),"NG","OK")))</f>
        <v>OK</v>
      </c>
      <c r="R89" s="10" t="str">
        <f t="shared" ref="R89:R94" si="28">IF(OR(AND(C89&lt;&gt;"",D89&lt;&gt;"",F89&lt;&gt;"",G89&lt;&gt;""),(C89="")),"OK","NG")</f>
        <v>OK</v>
      </c>
    </row>
    <row r="90" spans="1:20" ht="22.5" customHeight="1">
      <c r="A90" s="6"/>
      <c r="B90" s="9"/>
      <c r="C90" s="72"/>
      <c r="D90" s="152"/>
      <c r="E90" s="152"/>
      <c r="F90" s="15"/>
      <c r="G90" s="7"/>
      <c r="H90" s="6"/>
      <c r="I90" s="6"/>
      <c r="J90" s="7" t="s">
        <v>1</v>
      </c>
      <c r="K90" s="8" t="s">
        <v>1</v>
      </c>
      <c r="L90" s="1"/>
      <c r="M90" s="1"/>
      <c r="N90" s="1"/>
      <c r="O90" s="20">
        <f t="shared" si="25"/>
        <v>0</v>
      </c>
      <c r="P90" s="29" t="str">
        <f t="shared" si="26"/>
        <v>OK</v>
      </c>
      <c r="Q90" s="10" t="str">
        <f t="shared" si="27"/>
        <v>OK</v>
      </c>
      <c r="R90" s="10" t="str">
        <f t="shared" si="28"/>
        <v>OK</v>
      </c>
    </row>
    <row r="91" spans="1:20" ht="22.5" customHeight="1">
      <c r="A91" s="6"/>
      <c r="B91" s="9"/>
      <c r="C91" s="72"/>
      <c r="D91" s="152"/>
      <c r="E91" s="152"/>
      <c r="F91" s="15"/>
      <c r="G91" s="7"/>
      <c r="H91" s="6"/>
      <c r="I91" s="6"/>
      <c r="J91" s="7" t="s">
        <v>1</v>
      </c>
      <c r="K91" s="8" t="s">
        <v>1</v>
      </c>
      <c r="L91" s="1"/>
      <c r="M91" s="1"/>
      <c r="N91" s="1"/>
      <c r="O91" s="20">
        <f t="shared" si="25"/>
        <v>0</v>
      </c>
      <c r="P91" s="29" t="str">
        <f t="shared" si="26"/>
        <v>OK</v>
      </c>
      <c r="Q91" s="10" t="str">
        <f t="shared" si="27"/>
        <v>OK</v>
      </c>
      <c r="R91" s="10" t="str">
        <f t="shared" si="28"/>
        <v>OK</v>
      </c>
    </row>
    <row r="92" spans="1:20" ht="22.5" customHeight="1">
      <c r="A92" s="6"/>
      <c r="B92" s="9"/>
      <c r="C92" s="72"/>
      <c r="D92" s="152"/>
      <c r="E92" s="152"/>
      <c r="F92" s="16"/>
      <c r="G92" s="7"/>
      <c r="H92" s="6"/>
      <c r="I92" s="6"/>
      <c r="J92" s="7" t="s">
        <v>1</v>
      </c>
      <c r="K92" s="8" t="s">
        <v>1</v>
      </c>
      <c r="L92" s="1"/>
      <c r="M92" s="1"/>
      <c r="N92" s="1"/>
      <c r="O92" s="20">
        <f t="shared" si="25"/>
        <v>0</v>
      </c>
      <c r="P92" s="29" t="str">
        <f t="shared" si="26"/>
        <v>OK</v>
      </c>
      <c r="Q92" s="10" t="str">
        <f t="shared" si="27"/>
        <v>OK</v>
      </c>
      <c r="R92" s="10" t="str">
        <f t="shared" si="28"/>
        <v>OK</v>
      </c>
    </row>
    <row r="93" spans="1:20" ht="22.5" customHeight="1">
      <c r="A93" s="6"/>
      <c r="B93" s="9"/>
      <c r="C93" s="72"/>
      <c r="D93" s="152"/>
      <c r="E93" s="152"/>
      <c r="F93" s="15"/>
      <c r="G93" s="7"/>
      <c r="H93" s="6"/>
      <c r="I93" s="6"/>
      <c r="J93" s="7" t="s">
        <v>1</v>
      </c>
      <c r="K93" s="8" t="s">
        <v>1</v>
      </c>
      <c r="L93" s="1"/>
      <c r="M93" s="1"/>
      <c r="N93" s="1"/>
      <c r="O93" s="20">
        <f t="shared" si="25"/>
        <v>0</v>
      </c>
      <c r="P93" s="29" t="str">
        <f t="shared" si="26"/>
        <v>OK</v>
      </c>
      <c r="Q93" s="10" t="str">
        <f t="shared" si="27"/>
        <v>OK</v>
      </c>
      <c r="R93" s="10" t="str">
        <f t="shared" si="28"/>
        <v>OK</v>
      </c>
    </row>
    <row r="94" spans="1:20" ht="22.5" customHeight="1">
      <c r="A94" s="6"/>
      <c r="B94" s="9"/>
      <c r="C94" s="72"/>
      <c r="D94" s="152"/>
      <c r="E94" s="152"/>
      <c r="F94" s="15"/>
      <c r="G94" s="7"/>
      <c r="H94" s="6"/>
      <c r="I94" s="6"/>
      <c r="J94" s="7" t="s">
        <v>1</v>
      </c>
      <c r="K94" s="8" t="s">
        <v>1</v>
      </c>
      <c r="L94" s="1"/>
      <c r="M94" s="1"/>
      <c r="N94" s="1"/>
      <c r="O94" s="20">
        <f t="shared" si="25"/>
        <v>0</v>
      </c>
      <c r="P94" s="29" t="str">
        <f t="shared" si="26"/>
        <v>OK</v>
      </c>
      <c r="Q94" s="10" t="str">
        <f t="shared" si="27"/>
        <v>OK</v>
      </c>
      <c r="R94" s="10" t="str">
        <f t="shared" si="28"/>
        <v>OK</v>
      </c>
    </row>
    <row r="95" spans="1:20" ht="22.5" customHeight="1">
      <c r="A95" s="12"/>
      <c r="B95" s="13"/>
      <c r="C95" s="14"/>
      <c r="D95" s="13"/>
      <c r="E95" s="14"/>
      <c r="F95" s="14"/>
      <c r="G95" s="13"/>
      <c r="H95" s="13"/>
      <c r="I95" s="12"/>
      <c r="J95" s="12"/>
      <c r="K95" s="68" t="s">
        <v>137</v>
      </c>
      <c r="L95" s="27">
        <f>SUM(L88:L94)</f>
        <v>0</v>
      </c>
      <c r="M95" s="27">
        <f t="shared" ref="M95:N95" si="29">SUM(M88:M94)</f>
        <v>0</v>
      </c>
      <c r="N95" s="27">
        <f t="shared" si="29"/>
        <v>0</v>
      </c>
      <c r="O95" s="27">
        <f>L95-(M95+N95)</f>
        <v>0</v>
      </c>
      <c r="P95" s="76"/>
      <c r="Q95" s="77"/>
      <c r="R95" s="77"/>
    </row>
    <row r="96" spans="1:20" ht="23" customHeight="1">
      <c r="A96" s="48" t="s">
        <v>134</v>
      </c>
      <c r="B96" s="13"/>
      <c r="C96" s="14"/>
      <c r="D96" s="13"/>
      <c r="E96" s="14"/>
      <c r="F96" s="14"/>
      <c r="G96" s="13"/>
      <c r="H96" s="13"/>
      <c r="I96" s="12"/>
      <c r="J96" s="12"/>
      <c r="K96" s="12"/>
      <c r="L96" s="12"/>
      <c r="M96" s="12"/>
      <c r="N96" s="12"/>
      <c r="O96" s="12"/>
      <c r="P96" s="76"/>
      <c r="Q96" s="77"/>
      <c r="R96" s="77"/>
    </row>
    <row r="97" spans="1:20" ht="23" customHeight="1">
      <c r="A97" s="162" t="s">
        <v>217</v>
      </c>
      <c r="B97" s="160" t="s">
        <v>67</v>
      </c>
      <c r="C97" s="150" t="s">
        <v>286</v>
      </c>
      <c r="D97" s="150"/>
      <c r="E97" s="150"/>
      <c r="F97" s="150"/>
      <c r="G97" s="160" t="s">
        <v>38</v>
      </c>
      <c r="H97" s="144" t="s">
        <v>47</v>
      </c>
      <c r="I97" s="145"/>
      <c r="J97" s="145"/>
      <c r="K97" s="146"/>
      <c r="L97" s="144" t="s">
        <v>216</v>
      </c>
      <c r="M97" s="145"/>
      <c r="N97" s="145"/>
      <c r="O97" s="146"/>
      <c r="P97" s="48" t="s">
        <v>96</v>
      </c>
      <c r="Q97" s="48" t="s">
        <v>96</v>
      </c>
      <c r="R97" s="61"/>
    </row>
    <row r="98" spans="1:20" ht="23" customHeight="1">
      <c r="A98" s="161"/>
      <c r="B98" s="161"/>
      <c r="C98" s="68" t="s">
        <v>215</v>
      </c>
      <c r="D98" s="150" t="s">
        <v>120</v>
      </c>
      <c r="E98" s="150"/>
      <c r="F98" s="68" t="s">
        <v>15</v>
      </c>
      <c r="G98" s="161"/>
      <c r="H98" s="69" t="s">
        <v>29</v>
      </c>
      <c r="I98" s="69" t="s">
        <v>28</v>
      </c>
      <c r="J98" s="68" t="s">
        <v>18</v>
      </c>
      <c r="K98" s="68" t="s">
        <v>19</v>
      </c>
      <c r="L98" s="53" t="s">
        <v>109</v>
      </c>
      <c r="M98" s="53" t="s">
        <v>110</v>
      </c>
      <c r="N98" s="53" t="s">
        <v>111</v>
      </c>
      <c r="O98" s="53" t="s">
        <v>112</v>
      </c>
      <c r="P98" s="70" t="s">
        <v>104</v>
      </c>
      <c r="Q98" s="70" t="s">
        <v>116</v>
      </c>
      <c r="R98" s="70" t="s">
        <v>115</v>
      </c>
      <c r="T98" s="81" t="s">
        <v>153</v>
      </c>
    </row>
    <row r="99" spans="1:20" ht="23" customHeight="1">
      <c r="A99" s="6"/>
      <c r="B99" s="9"/>
      <c r="C99" s="72"/>
      <c r="D99" s="152"/>
      <c r="E99" s="152"/>
      <c r="F99" s="15"/>
      <c r="G99" s="7"/>
      <c r="H99" s="6"/>
      <c r="I99" s="6"/>
      <c r="J99" s="7" t="s">
        <v>1</v>
      </c>
      <c r="K99" s="8" t="s">
        <v>1</v>
      </c>
      <c r="L99" s="1"/>
      <c r="M99" s="1"/>
      <c r="N99" s="1"/>
      <c r="O99" s="20">
        <f>L99-(M99+N99)</f>
        <v>0</v>
      </c>
      <c r="P99" s="29" t="str">
        <f>IF(OR(G99="新規",G99="追加",G99=""),"OK",(IF(AND(H99="",I99=""),"NG","OK")))</f>
        <v>OK</v>
      </c>
      <c r="Q99" s="10" t="str">
        <f>IF(OR(G99="新規",G99="追加",G99=""),"OK",(IF(OR(AND(J99="",K99=""),AND(J99="",K99="□"),AND(J99="□",K99=""),AND(J99="□",K99="□")),"NG","OK")))</f>
        <v>OK</v>
      </c>
      <c r="R99" s="10" t="str">
        <f>IF(OR(AND(C99&lt;&gt;"",D99&lt;&gt;"",F99&lt;&gt;"",G99&lt;&gt;""),(C99="")),"OK","NG")</f>
        <v>OK</v>
      </c>
      <c r="T99" s="81" t="s">
        <v>161</v>
      </c>
    </row>
    <row r="100" spans="1:20" ht="23" customHeight="1">
      <c r="A100" s="6"/>
      <c r="B100" s="9"/>
      <c r="C100" s="72"/>
      <c r="D100" s="152"/>
      <c r="E100" s="152"/>
      <c r="F100" s="15"/>
      <c r="G100" s="7"/>
      <c r="H100" s="6"/>
      <c r="I100" s="6"/>
      <c r="J100" s="7" t="s">
        <v>1</v>
      </c>
      <c r="K100" s="8" t="s">
        <v>1</v>
      </c>
      <c r="L100" s="1"/>
      <c r="M100" s="1"/>
      <c r="N100" s="1"/>
      <c r="O100" s="20">
        <f t="shared" ref="O100:O105" si="30">L100-(M100+N100)</f>
        <v>0</v>
      </c>
      <c r="P100" s="29" t="str">
        <f t="shared" ref="P100:P105" si="31">IF(OR(G100="新規",G100="追加",G100=""),"OK",(IF(AND(H100="",I100=""),"NG","OK")))</f>
        <v>OK</v>
      </c>
      <c r="Q100" s="10" t="str">
        <f t="shared" ref="Q100:Q105" si="32">IF(OR(G100="新規",G100="追加",G100=""),"OK",(IF(OR(AND(J100="",K100=""),AND(J100="",K100="□"),AND(J100="□",K100=""),AND(J100="□",K100="□")),"NG","OK")))</f>
        <v>OK</v>
      </c>
      <c r="R100" s="10" t="str">
        <f t="shared" ref="R100:R105" si="33">IF(OR(AND(C100&lt;&gt;"",D100&lt;&gt;"",F100&lt;&gt;"",G100&lt;&gt;""),(C100="")),"OK","NG")</f>
        <v>OK</v>
      </c>
      <c r="T100" s="81" t="s">
        <v>218</v>
      </c>
    </row>
    <row r="101" spans="1:20" ht="23" customHeight="1">
      <c r="A101" s="6"/>
      <c r="B101" s="9"/>
      <c r="C101" s="72"/>
      <c r="D101" s="152"/>
      <c r="E101" s="152"/>
      <c r="F101" s="15"/>
      <c r="G101" s="7"/>
      <c r="H101" s="6"/>
      <c r="I101" s="6"/>
      <c r="J101" s="7" t="s">
        <v>1</v>
      </c>
      <c r="K101" s="8" t="s">
        <v>1</v>
      </c>
      <c r="L101" s="1"/>
      <c r="M101" s="1"/>
      <c r="N101" s="1"/>
      <c r="O101" s="20">
        <f t="shared" si="30"/>
        <v>0</v>
      </c>
      <c r="P101" s="29" t="str">
        <f t="shared" si="31"/>
        <v>OK</v>
      </c>
      <c r="Q101" s="10" t="str">
        <f t="shared" si="32"/>
        <v>OK</v>
      </c>
      <c r="R101" s="10" t="str">
        <f t="shared" si="33"/>
        <v>OK</v>
      </c>
      <c r="T101" s="81" t="s">
        <v>160</v>
      </c>
    </row>
    <row r="102" spans="1:20" ht="23" customHeight="1">
      <c r="A102" s="6"/>
      <c r="B102" s="9"/>
      <c r="C102" s="72"/>
      <c r="D102" s="152"/>
      <c r="E102" s="152"/>
      <c r="F102" s="15"/>
      <c r="G102" s="7"/>
      <c r="H102" s="6"/>
      <c r="I102" s="6"/>
      <c r="J102" s="7" t="s">
        <v>1</v>
      </c>
      <c r="K102" s="8" t="s">
        <v>1</v>
      </c>
      <c r="L102" s="1"/>
      <c r="M102" s="1"/>
      <c r="N102" s="1"/>
      <c r="O102" s="20">
        <f t="shared" si="30"/>
        <v>0</v>
      </c>
      <c r="P102" s="29" t="str">
        <f t="shared" si="31"/>
        <v>OK</v>
      </c>
      <c r="Q102" s="10" t="str">
        <f t="shared" si="32"/>
        <v>OK</v>
      </c>
      <c r="R102" s="10" t="str">
        <f t="shared" si="33"/>
        <v>OK</v>
      </c>
      <c r="T102" s="81" t="s">
        <v>13</v>
      </c>
    </row>
    <row r="103" spans="1:20" ht="23" customHeight="1">
      <c r="A103" s="6"/>
      <c r="B103" s="9"/>
      <c r="C103" s="72"/>
      <c r="D103" s="152"/>
      <c r="E103" s="152"/>
      <c r="F103" s="16"/>
      <c r="G103" s="7"/>
      <c r="H103" s="6"/>
      <c r="I103" s="6"/>
      <c r="J103" s="7" t="s">
        <v>1</v>
      </c>
      <c r="K103" s="8" t="s">
        <v>1</v>
      </c>
      <c r="L103" s="1"/>
      <c r="M103" s="1"/>
      <c r="N103" s="1"/>
      <c r="O103" s="20">
        <f t="shared" si="30"/>
        <v>0</v>
      </c>
      <c r="P103" s="29" t="str">
        <f t="shared" si="31"/>
        <v>OK</v>
      </c>
      <c r="Q103" s="10" t="str">
        <f>IF(OR(G103="新規",G103="追加",G103=""),"OK",(IF(OR(AND(J103="",K103=""),AND(J103="",K103="□"),AND(J103="□",K103=""),AND(J103="□",K103="□")),"NG","OK")))</f>
        <v>OK</v>
      </c>
      <c r="R103" s="10" t="str">
        <f t="shared" si="33"/>
        <v>OK</v>
      </c>
    </row>
    <row r="104" spans="1:20" ht="23" customHeight="1">
      <c r="A104" s="6"/>
      <c r="B104" s="9"/>
      <c r="C104" s="72"/>
      <c r="D104" s="152"/>
      <c r="E104" s="152"/>
      <c r="F104" s="15"/>
      <c r="G104" s="7"/>
      <c r="H104" s="6"/>
      <c r="I104" s="6"/>
      <c r="J104" s="7" t="s">
        <v>1</v>
      </c>
      <c r="K104" s="8" t="s">
        <v>1</v>
      </c>
      <c r="L104" s="1"/>
      <c r="M104" s="1"/>
      <c r="N104" s="1"/>
      <c r="O104" s="20">
        <f t="shared" si="30"/>
        <v>0</v>
      </c>
      <c r="P104" s="29" t="str">
        <f t="shared" si="31"/>
        <v>OK</v>
      </c>
      <c r="Q104" s="10" t="str">
        <f t="shared" si="32"/>
        <v>OK</v>
      </c>
      <c r="R104" s="10" t="str">
        <f t="shared" si="33"/>
        <v>OK</v>
      </c>
    </row>
    <row r="105" spans="1:20" ht="22.5" customHeight="1">
      <c r="A105" s="6"/>
      <c r="B105" s="9"/>
      <c r="C105" s="72"/>
      <c r="D105" s="152"/>
      <c r="E105" s="152"/>
      <c r="F105" s="15"/>
      <c r="G105" s="7"/>
      <c r="H105" s="6"/>
      <c r="I105" s="6"/>
      <c r="J105" s="7" t="s">
        <v>1</v>
      </c>
      <c r="K105" s="8" t="s">
        <v>1</v>
      </c>
      <c r="L105" s="1"/>
      <c r="M105" s="1"/>
      <c r="N105" s="1"/>
      <c r="O105" s="20">
        <f t="shared" si="30"/>
        <v>0</v>
      </c>
      <c r="P105" s="29" t="str">
        <f t="shared" si="31"/>
        <v>OK</v>
      </c>
      <c r="Q105" s="10" t="str">
        <f t="shared" si="32"/>
        <v>OK</v>
      </c>
      <c r="R105" s="10" t="str">
        <f t="shared" si="33"/>
        <v>OK</v>
      </c>
    </row>
    <row r="106" spans="1:20" ht="22.5" customHeight="1">
      <c r="A106" s="12"/>
      <c r="B106" s="13"/>
      <c r="C106" s="14"/>
      <c r="D106" s="13"/>
      <c r="E106" s="14"/>
      <c r="F106" s="14"/>
      <c r="G106" s="13"/>
      <c r="H106" s="13"/>
      <c r="I106" s="12"/>
      <c r="J106" s="12"/>
      <c r="K106" s="68" t="s">
        <v>137</v>
      </c>
      <c r="L106" s="27">
        <f>SUM(L99:L105)</f>
        <v>0</v>
      </c>
      <c r="M106" s="27">
        <f t="shared" ref="M106:N106" si="34">SUM(M99:M105)</f>
        <v>0</v>
      </c>
      <c r="N106" s="27">
        <f t="shared" si="34"/>
        <v>0</v>
      </c>
      <c r="O106" s="27">
        <f>L106-(M106+N106)</f>
        <v>0</v>
      </c>
      <c r="P106" s="76"/>
      <c r="Q106" s="77"/>
      <c r="R106" s="77"/>
    </row>
    <row r="107" spans="1:20" ht="22.5" customHeight="1">
      <c r="A107" s="48" t="s">
        <v>136</v>
      </c>
      <c r="B107" s="13"/>
      <c r="C107" s="14"/>
      <c r="D107" s="13"/>
      <c r="E107" s="14"/>
      <c r="F107" s="14"/>
      <c r="G107" s="13"/>
      <c r="H107" s="13"/>
      <c r="I107" s="12"/>
      <c r="J107" s="12"/>
      <c r="K107" s="12"/>
      <c r="L107" s="12"/>
      <c r="M107" s="12"/>
      <c r="N107" s="12"/>
      <c r="O107" s="12"/>
      <c r="P107" s="76"/>
      <c r="Q107" s="77"/>
      <c r="R107" s="77"/>
    </row>
    <row r="108" spans="1:20" ht="22.5" customHeight="1">
      <c r="A108" s="162" t="s">
        <v>217</v>
      </c>
      <c r="B108" s="160" t="s">
        <v>67</v>
      </c>
      <c r="C108" s="150" t="s">
        <v>286</v>
      </c>
      <c r="D108" s="150"/>
      <c r="E108" s="150"/>
      <c r="F108" s="150"/>
      <c r="G108" s="160" t="s">
        <v>38</v>
      </c>
      <c r="H108" s="144" t="s">
        <v>47</v>
      </c>
      <c r="I108" s="145"/>
      <c r="J108" s="145"/>
      <c r="K108" s="146"/>
      <c r="L108" s="144" t="s">
        <v>216</v>
      </c>
      <c r="M108" s="145"/>
      <c r="N108" s="145"/>
      <c r="O108" s="146"/>
      <c r="P108" s="48" t="s">
        <v>96</v>
      </c>
      <c r="Q108" s="48" t="s">
        <v>96</v>
      </c>
      <c r="R108" s="61"/>
    </row>
    <row r="109" spans="1:20" ht="22.5" customHeight="1">
      <c r="A109" s="161"/>
      <c r="B109" s="161"/>
      <c r="C109" s="68" t="s">
        <v>215</v>
      </c>
      <c r="D109" s="150" t="s">
        <v>120</v>
      </c>
      <c r="E109" s="150"/>
      <c r="F109" s="68" t="s">
        <v>15</v>
      </c>
      <c r="G109" s="161"/>
      <c r="H109" s="69" t="s">
        <v>29</v>
      </c>
      <c r="I109" s="69" t="s">
        <v>28</v>
      </c>
      <c r="J109" s="68" t="s">
        <v>18</v>
      </c>
      <c r="K109" s="68" t="s">
        <v>19</v>
      </c>
      <c r="L109" s="53" t="s">
        <v>109</v>
      </c>
      <c r="M109" s="53" t="s">
        <v>110</v>
      </c>
      <c r="N109" s="53" t="s">
        <v>111</v>
      </c>
      <c r="O109" s="53" t="s">
        <v>112</v>
      </c>
      <c r="P109" s="70" t="s">
        <v>104</v>
      </c>
      <c r="Q109" s="70" t="s">
        <v>116</v>
      </c>
      <c r="R109" s="70" t="s">
        <v>115</v>
      </c>
      <c r="T109" s="81" t="s">
        <v>153</v>
      </c>
    </row>
    <row r="110" spans="1:20" ht="22.5" customHeight="1">
      <c r="A110" s="6"/>
      <c r="B110" s="9"/>
      <c r="C110" s="72"/>
      <c r="D110" s="152"/>
      <c r="E110" s="152"/>
      <c r="F110" s="15"/>
      <c r="G110" s="7"/>
      <c r="H110" s="6"/>
      <c r="I110" s="6"/>
      <c r="J110" s="7" t="s">
        <v>1</v>
      </c>
      <c r="K110" s="8" t="s">
        <v>1</v>
      </c>
      <c r="L110" s="1"/>
      <c r="M110" s="1"/>
      <c r="N110" s="1"/>
      <c r="O110" s="20">
        <f>L110-(M110+N110)</f>
        <v>0</v>
      </c>
      <c r="P110" s="29" t="str">
        <f>IF(OR(G110="新規",G110="追加",G110=""),"OK",(IF(AND(H110="",I110=""),"NG","OK")))</f>
        <v>OK</v>
      </c>
      <c r="Q110" s="10" t="str">
        <f>IF(OR(G110="新規",G110="追加",G110=""),"OK",(IF(OR(AND(J110="",K110=""),AND(J110="",K110="□"),AND(J110="□",K110=""),AND(J110="□",K110="□")),"NG","OK")))</f>
        <v>OK</v>
      </c>
      <c r="R110" s="10" t="str">
        <f>IF(OR(AND(C110&lt;&gt;"",D110&lt;&gt;"",F110&lt;&gt;"",G110&lt;&gt;""),(C110="")),"OK","NG")</f>
        <v>OK</v>
      </c>
      <c r="T110" s="81" t="s">
        <v>164</v>
      </c>
    </row>
    <row r="111" spans="1:20" ht="22.5" customHeight="1">
      <c r="A111" s="6"/>
      <c r="B111" s="9"/>
      <c r="C111" s="72"/>
      <c r="D111" s="152"/>
      <c r="E111" s="152"/>
      <c r="F111" s="15"/>
      <c r="G111" s="7"/>
      <c r="H111" s="6"/>
      <c r="I111" s="6"/>
      <c r="J111" s="7" t="s">
        <v>1</v>
      </c>
      <c r="K111" s="8" t="s">
        <v>1</v>
      </c>
      <c r="L111" s="1"/>
      <c r="M111" s="1"/>
      <c r="N111" s="1"/>
      <c r="O111" s="20">
        <f t="shared" ref="O111:O116" si="35">L111-(M111+N111)</f>
        <v>0</v>
      </c>
      <c r="P111" s="29" t="str">
        <f t="shared" ref="P111:P116" si="36">IF(OR(G111="新規",G111="追加",G111=""),"OK",(IF(AND(H111="",I111=""),"NG","OK")))</f>
        <v>OK</v>
      </c>
      <c r="Q111" s="10" t="str">
        <f t="shared" ref="Q111:Q116" si="37">IF(OR(G111="新規",G111="追加",G111=""),"OK",(IF(OR(AND(J111="",K111=""),AND(J111="",K111="□"),AND(J111="□",K111=""),AND(J111="□",K111="□")),"NG","OK")))</f>
        <v>OK</v>
      </c>
      <c r="R111" s="10" t="str">
        <f t="shared" ref="R111:R115" si="38">IF(OR(AND(C111&lt;&gt;"",D111&lt;&gt;"",F111&lt;&gt;"",G111&lt;&gt;""),(C111="")),"OK","NG")</f>
        <v>OK</v>
      </c>
      <c r="T111" s="81" t="s">
        <v>13</v>
      </c>
    </row>
    <row r="112" spans="1:20" ht="22.5" customHeight="1">
      <c r="A112" s="6"/>
      <c r="B112" s="9"/>
      <c r="C112" s="72"/>
      <c r="D112" s="152"/>
      <c r="E112" s="152"/>
      <c r="F112" s="15"/>
      <c r="G112" s="7"/>
      <c r="H112" s="6"/>
      <c r="I112" s="6"/>
      <c r="J112" s="7" t="s">
        <v>1</v>
      </c>
      <c r="K112" s="8" t="s">
        <v>1</v>
      </c>
      <c r="L112" s="1"/>
      <c r="M112" s="1"/>
      <c r="N112" s="1"/>
      <c r="O112" s="20">
        <f t="shared" si="35"/>
        <v>0</v>
      </c>
      <c r="P112" s="29" t="str">
        <f t="shared" si="36"/>
        <v>OK</v>
      </c>
      <c r="Q112" s="10" t="str">
        <f t="shared" si="37"/>
        <v>OK</v>
      </c>
      <c r="R112" s="10" t="str">
        <f t="shared" si="38"/>
        <v>OK</v>
      </c>
    </row>
    <row r="113" spans="1:23" ht="22.5" customHeight="1">
      <c r="A113" s="6"/>
      <c r="B113" s="9"/>
      <c r="C113" s="72"/>
      <c r="D113" s="152"/>
      <c r="E113" s="152"/>
      <c r="F113" s="15"/>
      <c r="G113" s="7"/>
      <c r="H113" s="6"/>
      <c r="I113" s="6"/>
      <c r="J113" s="7" t="s">
        <v>1</v>
      </c>
      <c r="K113" s="8" t="s">
        <v>1</v>
      </c>
      <c r="L113" s="1"/>
      <c r="M113" s="1"/>
      <c r="N113" s="1"/>
      <c r="O113" s="20">
        <f t="shared" si="35"/>
        <v>0</v>
      </c>
      <c r="P113" s="29" t="str">
        <f t="shared" si="36"/>
        <v>OK</v>
      </c>
      <c r="Q113" s="10" t="str">
        <f t="shared" si="37"/>
        <v>OK</v>
      </c>
      <c r="R113" s="10" t="str">
        <f t="shared" si="38"/>
        <v>OK</v>
      </c>
    </row>
    <row r="114" spans="1:23" ht="22.5" customHeight="1">
      <c r="A114" s="6"/>
      <c r="B114" s="9"/>
      <c r="C114" s="72"/>
      <c r="D114" s="152"/>
      <c r="E114" s="152"/>
      <c r="F114" s="16"/>
      <c r="G114" s="7"/>
      <c r="H114" s="6"/>
      <c r="I114" s="6"/>
      <c r="J114" s="7" t="s">
        <v>1</v>
      </c>
      <c r="K114" s="8" t="s">
        <v>1</v>
      </c>
      <c r="L114" s="1"/>
      <c r="M114" s="1"/>
      <c r="N114" s="1"/>
      <c r="O114" s="20">
        <f t="shared" si="35"/>
        <v>0</v>
      </c>
      <c r="P114" s="29" t="str">
        <f t="shared" si="36"/>
        <v>OK</v>
      </c>
      <c r="Q114" s="10" t="str">
        <f t="shared" si="37"/>
        <v>OK</v>
      </c>
      <c r="R114" s="10" t="str">
        <f t="shared" si="38"/>
        <v>OK</v>
      </c>
    </row>
    <row r="115" spans="1:23" ht="22.5" customHeight="1">
      <c r="A115" s="6"/>
      <c r="B115" s="9"/>
      <c r="C115" s="72"/>
      <c r="D115" s="152"/>
      <c r="E115" s="152"/>
      <c r="F115" s="15"/>
      <c r="G115" s="7"/>
      <c r="H115" s="6"/>
      <c r="I115" s="6"/>
      <c r="J115" s="7" t="s">
        <v>1</v>
      </c>
      <c r="K115" s="8" t="s">
        <v>1</v>
      </c>
      <c r="L115" s="1"/>
      <c r="M115" s="1"/>
      <c r="N115" s="1"/>
      <c r="O115" s="20">
        <f t="shared" si="35"/>
        <v>0</v>
      </c>
      <c r="P115" s="29" t="str">
        <f t="shared" si="36"/>
        <v>OK</v>
      </c>
      <c r="Q115" s="10" t="str">
        <f t="shared" si="37"/>
        <v>OK</v>
      </c>
      <c r="R115" s="10" t="str">
        <f t="shared" si="38"/>
        <v>OK</v>
      </c>
    </row>
    <row r="116" spans="1:23" ht="22.5" customHeight="1">
      <c r="A116" s="6"/>
      <c r="B116" s="9"/>
      <c r="C116" s="72"/>
      <c r="D116" s="152"/>
      <c r="E116" s="152"/>
      <c r="F116" s="15"/>
      <c r="G116" s="7"/>
      <c r="H116" s="6"/>
      <c r="I116" s="6"/>
      <c r="J116" s="7" t="s">
        <v>1</v>
      </c>
      <c r="K116" s="8" t="s">
        <v>1</v>
      </c>
      <c r="L116" s="1"/>
      <c r="M116" s="1"/>
      <c r="N116" s="1"/>
      <c r="O116" s="20">
        <f t="shared" si="35"/>
        <v>0</v>
      </c>
      <c r="P116" s="29" t="str">
        <f t="shared" si="36"/>
        <v>OK</v>
      </c>
      <c r="Q116" s="10" t="str">
        <f t="shared" si="37"/>
        <v>OK</v>
      </c>
      <c r="R116" s="10" t="str">
        <f>IF(OR(AND(C116&lt;&gt;"",D116&lt;&gt;"",F116&lt;&gt;"",G116&lt;&gt;""),(C116="")),"OK","NG")</f>
        <v>OK</v>
      </c>
    </row>
    <row r="117" spans="1:23" ht="22.5" customHeight="1">
      <c r="A117" s="12"/>
      <c r="B117" s="13"/>
      <c r="C117" s="14"/>
      <c r="D117" s="13"/>
      <c r="E117" s="14"/>
      <c r="F117" s="14"/>
      <c r="G117" s="13"/>
      <c r="H117" s="13"/>
      <c r="I117" s="12"/>
      <c r="J117" s="12"/>
      <c r="K117" s="68" t="s">
        <v>137</v>
      </c>
      <c r="L117" s="27">
        <f>SUM(L110:L116)</f>
        <v>0</v>
      </c>
      <c r="M117" s="27">
        <f t="shared" ref="M117:N117" si="39">SUM(M110:M116)</f>
        <v>0</v>
      </c>
      <c r="N117" s="27">
        <f t="shared" si="39"/>
        <v>0</v>
      </c>
      <c r="O117" s="27">
        <f>L117-(M117+N117)</f>
        <v>0</v>
      </c>
      <c r="P117" s="76"/>
      <c r="Q117" s="77"/>
      <c r="R117" s="77"/>
    </row>
    <row r="118" spans="1:23" ht="13">
      <c r="F118" s="85"/>
    </row>
    <row r="119" spans="1:23" s="61" customFormat="1" ht="13">
      <c r="A119" s="142" t="s">
        <v>139</v>
      </c>
      <c r="B119" s="143"/>
      <c r="C119" s="53" t="s">
        <v>138</v>
      </c>
      <c r="D119" s="53" t="s">
        <v>110</v>
      </c>
      <c r="E119" s="53" t="s">
        <v>111</v>
      </c>
      <c r="F119" s="53" t="s">
        <v>112</v>
      </c>
      <c r="G119" s="53" t="s">
        <v>165</v>
      </c>
      <c r="H119" s="142" t="s">
        <v>17</v>
      </c>
      <c r="I119" s="159"/>
      <c r="J119" s="136" t="s">
        <v>208</v>
      </c>
      <c r="K119" s="136"/>
      <c r="L119" s="136"/>
      <c r="M119" s="136"/>
      <c r="P119" s="87" t="s">
        <v>198</v>
      </c>
      <c r="Q119" s="88" t="s">
        <v>70</v>
      </c>
      <c r="R119" s="88" t="s">
        <v>84</v>
      </c>
    </row>
    <row r="120" spans="1:23" ht="22.5" customHeight="1">
      <c r="A120" s="153" t="s">
        <v>237</v>
      </c>
      <c r="B120" s="154"/>
      <c r="C120" s="100">
        <f>L40</f>
        <v>0</v>
      </c>
      <c r="D120" s="100">
        <f t="shared" ref="D120:F120" si="40">M40</f>
        <v>0</v>
      </c>
      <c r="E120" s="100">
        <f t="shared" si="40"/>
        <v>0</v>
      </c>
      <c r="F120" s="100">
        <f t="shared" si="40"/>
        <v>0</v>
      </c>
      <c r="G120" s="163">
        <f>SUM(D120:D122)</f>
        <v>0</v>
      </c>
      <c r="H120" s="157"/>
      <c r="I120" s="158"/>
      <c r="J120" s="151" t="s">
        <v>209</v>
      </c>
      <c r="K120" s="151"/>
      <c r="L120" s="151"/>
      <c r="M120" s="151"/>
      <c r="N120" s="89"/>
      <c r="O120" s="89"/>
      <c r="P120" s="29" t="str">
        <f>IF(G120&lt;=2500000,"OK","NG")</f>
        <v>OK</v>
      </c>
      <c r="Q120" s="10" t="str">
        <f t="shared" ref="Q120:Q126" si="41">IF(D120&lt;=C120/2,"OK","NG")</f>
        <v>OK</v>
      </c>
      <c r="R120" s="10" t="str">
        <f t="shared" ref="R120:R126" si="42">IF(C120=D120+E120+F120,"OK","NG")</f>
        <v>OK</v>
      </c>
      <c r="S120" s="90"/>
      <c r="T120" s="70"/>
      <c r="U120" s="70"/>
      <c r="V120" s="70"/>
      <c r="W120" s="70"/>
    </row>
    <row r="121" spans="1:23" ht="22.5" customHeight="1">
      <c r="A121" s="155" t="s">
        <v>238</v>
      </c>
      <c r="B121" s="156"/>
      <c r="C121" s="100">
        <f>L51</f>
        <v>0</v>
      </c>
      <c r="D121" s="100">
        <f t="shared" ref="D121:F121" si="43">M51</f>
        <v>0</v>
      </c>
      <c r="E121" s="100">
        <f t="shared" si="43"/>
        <v>0</v>
      </c>
      <c r="F121" s="100">
        <f t="shared" si="43"/>
        <v>0</v>
      </c>
      <c r="G121" s="164"/>
      <c r="H121" s="157"/>
      <c r="I121" s="158"/>
      <c r="J121" s="151"/>
      <c r="K121" s="151"/>
      <c r="L121" s="151"/>
      <c r="M121" s="151"/>
      <c r="N121" s="89"/>
      <c r="O121" s="89"/>
      <c r="P121" s="73" t="s">
        <v>152</v>
      </c>
      <c r="Q121" s="10" t="str">
        <f t="shared" si="41"/>
        <v>OK</v>
      </c>
      <c r="R121" s="10" t="str">
        <f t="shared" si="42"/>
        <v>OK</v>
      </c>
      <c r="S121" s="36"/>
    </row>
    <row r="122" spans="1:23" ht="22.5" customHeight="1">
      <c r="A122" s="155" t="s">
        <v>239</v>
      </c>
      <c r="B122" s="156"/>
      <c r="C122" s="100">
        <f>L62</f>
        <v>0</v>
      </c>
      <c r="D122" s="100">
        <f t="shared" ref="D122:F122" si="44">M62</f>
        <v>0</v>
      </c>
      <c r="E122" s="100">
        <f t="shared" si="44"/>
        <v>0</v>
      </c>
      <c r="F122" s="100">
        <f t="shared" si="44"/>
        <v>0</v>
      </c>
      <c r="G122" s="165"/>
      <c r="H122" s="32"/>
      <c r="I122" s="33"/>
      <c r="J122" s="151"/>
      <c r="K122" s="151"/>
      <c r="L122" s="151"/>
      <c r="M122" s="151"/>
      <c r="N122" s="89"/>
      <c r="O122" s="89"/>
      <c r="P122" s="73" t="s">
        <v>152</v>
      </c>
      <c r="Q122" s="10" t="str">
        <f t="shared" si="41"/>
        <v>OK</v>
      </c>
      <c r="R122" s="10" t="str">
        <f t="shared" si="42"/>
        <v>OK</v>
      </c>
      <c r="S122" s="36"/>
    </row>
    <row r="123" spans="1:23" ht="22.5" customHeight="1">
      <c r="A123" s="155" t="s">
        <v>240</v>
      </c>
      <c r="B123" s="156"/>
      <c r="C123" s="100">
        <f>L73</f>
        <v>0</v>
      </c>
      <c r="D123" s="100">
        <f t="shared" ref="D123:F123" si="45">M73</f>
        <v>0</v>
      </c>
      <c r="E123" s="100">
        <f t="shared" si="45"/>
        <v>0</v>
      </c>
      <c r="F123" s="100">
        <f t="shared" si="45"/>
        <v>0</v>
      </c>
      <c r="G123" s="100">
        <f>D123</f>
        <v>0</v>
      </c>
      <c r="H123" s="32"/>
      <c r="I123" s="33"/>
      <c r="J123" s="150" t="s">
        <v>210</v>
      </c>
      <c r="K123" s="150"/>
      <c r="L123" s="150"/>
      <c r="M123" s="150"/>
      <c r="N123" s="89"/>
      <c r="O123" s="89"/>
      <c r="P123" s="29" t="str">
        <f>IF(G123&lt;=2500000,"OK","NG")</f>
        <v>OK</v>
      </c>
      <c r="Q123" s="10" t="str">
        <f t="shared" si="41"/>
        <v>OK</v>
      </c>
      <c r="R123" s="10" t="str">
        <f t="shared" si="42"/>
        <v>OK</v>
      </c>
      <c r="S123" s="36"/>
    </row>
    <row r="124" spans="1:23" ht="22.5" customHeight="1">
      <c r="A124" s="155" t="s">
        <v>131</v>
      </c>
      <c r="B124" s="156"/>
      <c r="C124" s="100">
        <f>L84</f>
        <v>0</v>
      </c>
      <c r="D124" s="100">
        <f t="shared" ref="D124:F124" si="46">M84</f>
        <v>0</v>
      </c>
      <c r="E124" s="100">
        <f t="shared" si="46"/>
        <v>0</v>
      </c>
      <c r="F124" s="100">
        <f t="shared" si="46"/>
        <v>0</v>
      </c>
      <c r="G124" s="100">
        <f>D124</f>
        <v>0</v>
      </c>
      <c r="H124" s="32"/>
      <c r="I124" s="33"/>
      <c r="J124" s="150" t="s">
        <v>211</v>
      </c>
      <c r="K124" s="150"/>
      <c r="L124" s="150"/>
      <c r="M124" s="150"/>
      <c r="N124" s="89"/>
      <c r="O124" s="89"/>
      <c r="P124" s="29" t="str">
        <f>IF(G124&lt;=5000000,"OK","NG")</f>
        <v>OK</v>
      </c>
      <c r="Q124" s="10" t="str">
        <f t="shared" si="41"/>
        <v>OK</v>
      </c>
      <c r="R124" s="10" t="str">
        <f t="shared" si="42"/>
        <v>OK</v>
      </c>
      <c r="S124" s="36"/>
    </row>
    <row r="125" spans="1:23" ht="22.5" customHeight="1">
      <c r="A125" s="155" t="s">
        <v>241</v>
      </c>
      <c r="B125" s="156"/>
      <c r="C125" s="100">
        <f>L95</f>
        <v>0</v>
      </c>
      <c r="D125" s="100">
        <f t="shared" ref="D125:F125" si="47">M95</f>
        <v>0</v>
      </c>
      <c r="E125" s="100">
        <f t="shared" si="47"/>
        <v>0</v>
      </c>
      <c r="F125" s="100">
        <f t="shared" si="47"/>
        <v>0</v>
      </c>
      <c r="G125" s="183">
        <f>SUM(D125:D126)</f>
        <v>0</v>
      </c>
      <c r="H125" s="32"/>
      <c r="I125" s="33"/>
      <c r="J125" s="151" t="s">
        <v>212</v>
      </c>
      <c r="K125" s="151"/>
      <c r="L125" s="151"/>
      <c r="M125" s="151"/>
      <c r="N125" s="89"/>
      <c r="O125" s="89"/>
      <c r="P125" s="29" t="str">
        <f>IF(G125&lt;=2500000,"OK","NG")</f>
        <v>OK</v>
      </c>
      <c r="Q125" s="10" t="str">
        <f t="shared" si="41"/>
        <v>OK</v>
      </c>
      <c r="R125" s="10" t="str">
        <f t="shared" si="42"/>
        <v>OK</v>
      </c>
      <c r="S125" s="36"/>
    </row>
    <row r="126" spans="1:23" ht="22.5" customHeight="1">
      <c r="A126" s="155" t="s">
        <v>242</v>
      </c>
      <c r="B126" s="156"/>
      <c r="C126" s="100">
        <f>L106</f>
        <v>0</v>
      </c>
      <c r="D126" s="100">
        <f t="shared" ref="D126:F126" si="48">M106</f>
        <v>0</v>
      </c>
      <c r="E126" s="100">
        <f t="shared" si="48"/>
        <v>0</v>
      </c>
      <c r="F126" s="100">
        <f t="shared" si="48"/>
        <v>0</v>
      </c>
      <c r="G126" s="184"/>
      <c r="H126" s="32"/>
      <c r="I126" s="33"/>
      <c r="J126" s="151"/>
      <c r="K126" s="151"/>
      <c r="L126" s="151"/>
      <c r="M126" s="151"/>
      <c r="N126" s="89"/>
      <c r="O126" s="89"/>
      <c r="P126" s="73" t="s">
        <v>152</v>
      </c>
      <c r="Q126" s="10" t="str">
        <f t="shared" si="41"/>
        <v>OK</v>
      </c>
      <c r="R126" s="10" t="str">
        <f t="shared" si="42"/>
        <v>OK</v>
      </c>
      <c r="S126" s="36"/>
    </row>
    <row r="127" spans="1:23" ht="22.5" customHeight="1">
      <c r="A127" s="155" t="s">
        <v>135</v>
      </c>
      <c r="B127" s="156"/>
      <c r="C127" s="100">
        <f>L117</f>
        <v>0</v>
      </c>
      <c r="D127" s="100">
        <f t="shared" ref="D127:F127" si="49">M117</f>
        <v>0</v>
      </c>
      <c r="E127" s="100">
        <f t="shared" si="49"/>
        <v>0</v>
      </c>
      <c r="F127" s="100">
        <f t="shared" si="49"/>
        <v>0</v>
      </c>
      <c r="G127" s="100">
        <f>D127</f>
        <v>0</v>
      </c>
      <c r="H127" s="157"/>
      <c r="I127" s="158"/>
      <c r="J127" s="150" t="s">
        <v>287</v>
      </c>
      <c r="K127" s="150"/>
      <c r="L127" s="150"/>
      <c r="M127" s="150"/>
      <c r="N127" s="89"/>
      <c r="O127" s="89"/>
      <c r="P127" s="29" t="str">
        <f>IF(G127&lt;=2500000,"OK","NG")</f>
        <v>OK</v>
      </c>
      <c r="Q127" s="10" t="str">
        <f>IF(D127&lt;=C127/2,"OK","NG")</f>
        <v>OK</v>
      </c>
      <c r="R127" s="10" t="str">
        <f>IF(C127=D127+E127+F127,"OK","NG")</f>
        <v>OK</v>
      </c>
      <c r="S127" s="36"/>
    </row>
    <row r="128" spans="1:23" ht="22.5" customHeight="1">
      <c r="A128" s="174" t="s">
        <v>14</v>
      </c>
      <c r="B128" s="175"/>
      <c r="C128" s="100">
        <f>SUM(C120:C127)</f>
        <v>0</v>
      </c>
      <c r="D128" s="100">
        <f>SUM(D120:D127)</f>
        <v>0</v>
      </c>
      <c r="E128" s="100">
        <f t="shared" ref="E128:F128" si="50">SUM(E120:E127)</f>
        <v>0</v>
      </c>
      <c r="F128" s="100">
        <f t="shared" si="50"/>
        <v>0</v>
      </c>
      <c r="G128" s="100">
        <f>D128</f>
        <v>0</v>
      </c>
      <c r="H128" s="157"/>
      <c r="I128" s="158"/>
      <c r="J128" s="177" t="s">
        <v>213</v>
      </c>
      <c r="K128" s="177"/>
      <c r="L128" s="177"/>
      <c r="M128" s="177"/>
      <c r="N128" s="89"/>
      <c r="P128" s="29" t="str">
        <f>IF(OR(C128=0,AND(G128&gt;=150000,G128&lt;=10000000)),"OK","NG")</f>
        <v>OK</v>
      </c>
      <c r="Q128" s="10" t="str">
        <f>IF(D128&lt;=C128/2,"OK","NG")</f>
        <v>OK</v>
      </c>
      <c r="R128" s="10" t="str">
        <f>IF(C128=D128+E128+F128,"OK","NG")</f>
        <v>OK</v>
      </c>
    </row>
    <row r="129" spans="1:16" ht="13"/>
    <row r="130" spans="1:16" ht="22.5" customHeight="1">
      <c r="A130" s="48" t="s">
        <v>196</v>
      </c>
    </row>
    <row r="131" spans="1:16" ht="15" customHeight="1">
      <c r="A131" s="139" t="s">
        <v>205</v>
      </c>
      <c r="B131" s="139"/>
      <c r="C131" s="139"/>
      <c r="D131" s="139"/>
      <c r="E131" s="139"/>
      <c r="F131" s="139"/>
      <c r="G131" s="139"/>
      <c r="H131" s="139"/>
      <c r="I131" s="139"/>
      <c r="J131" s="139"/>
      <c r="K131" s="50" t="s">
        <v>82</v>
      </c>
      <c r="P131" s="49" t="s">
        <v>55</v>
      </c>
    </row>
    <row r="132" spans="1:16" ht="15" customHeight="1">
      <c r="A132" s="176" t="s">
        <v>204</v>
      </c>
      <c r="B132" s="176"/>
      <c r="C132" s="176"/>
      <c r="D132" s="176"/>
      <c r="E132" s="176"/>
      <c r="F132" s="176"/>
      <c r="G132" s="176"/>
      <c r="H132" s="176"/>
      <c r="I132" s="176"/>
      <c r="J132" s="176"/>
      <c r="K132" s="56" t="s">
        <v>166</v>
      </c>
      <c r="P132" s="49" t="s">
        <v>167</v>
      </c>
    </row>
    <row r="133" spans="1:16" ht="15" customHeight="1">
      <c r="A133" s="176" t="s">
        <v>199</v>
      </c>
      <c r="B133" s="176"/>
      <c r="C133" s="176"/>
      <c r="D133" s="176"/>
      <c r="E133" s="176"/>
      <c r="F133" s="176"/>
      <c r="G133" s="176"/>
      <c r="H133" s="176"/>
      <c r="I133" s="176"/>
      <c r="J133" s="176"/>
      <c r="K133" s="56" t="s">
        <v>166</v>
      </c>
    </row>
    <row r="134" spans="1:16" ht="15" customHeight="1">
      <c r="A134" s="176" t="s">
        <v>200</v>
      </c>
      <c r="B134" s="176"/>
      <c r="C134" s="176"/>
      <c r="D134" s="176"/>
      <c r="E134" s="176"/>
      <c r="F134" s="176"/>
      <c r="G134" s="176"/>
      <c r="H134" s="176"/>
      <c r="I134" s="176"/>
      <c r="J134" s="176"/>
      <c r="K134" s="56" t="s">
        <v>166</v>
      </c>
    </row>
    <row r="135" spans="1:16" ht="15" customHeight="1">
      <c r="A135" s="176" t="s">
        <v>201</v>
      </c>
      <c r="B135" s="176"/>
      <c r="C135" s="176"/>
      <c r="D135" s="176"/>
      <c r="E135" s="176"/>
      <c r="F135" s="176"/>
      <c r="G135" s="176"/>
      <c r="H135" s="176"/>
      <c r="I135" s="176"/>
      <c r="J135" s="176"/>
      <c r="K135" s="56" t="s">
        <v>166</v>
      </c>
    </row>
    <row r="136" spans="1:16" ht="15" customHeight="1">
      <c r="A136" s="176" t="s">
        <v>289</v>
      </c>
      <c r="B136" s="176"/>
      <c r="C136" s="176"/>
      <c r="D136" s="176"/>
      <c r="E136" s="176"/>
      <c r="F136" s="176"/>
      <c r="G136" s="176"/>
      <c r="H136" s="176"/>
      <c r="I136" s="176"/>
      <c r="J136" s="176"/>
      <c r="K136" s="56" t="s">
        <v>166</v>
      </c>
    </row>
    <row r="137" spans="1:16" ht="15" customHeight="1">
      <c r="A137" s="176" t="s">
        <v>202</v>
      </c>
      <c r="B137" s="176"/>
      <c r="C137" s="176"/>
      <c r="D137" s="176"/>
      <c r="E137" s="176"/>
      <c r="F137" s="176"/>
      <c r="G137" s="176"/>
      <c r="H137" s="176"/>
      <c r="I137" s="176"/>
      <c r="J137" s="176"/>
      <c r="K137" s="56" t="s">
        <v>166</v>
      </c>
    </row>
    <row r="138" spans="1:16" ht="15" customHeight="1">
      <c r="A138" s="176" t="s">
        <v>203</v>
      </c>
      <c r="B138" s="176"/>
      <c r="C138" s="176"/>
      <c r="D138" s="176"/>
      <c r="E138" s="176"/>
      <c r="F138" s="176"/>
      <c r="G138" s="176"/>
      <c r="H138" s="176"/>
      <c r="I138" s="176"/>
      <c r="J138" s="176"/>
      <c r="K138" s="56" t="s">
        <v>166</v>
      </c>
    </row>
    <row r="139" spans="1:16" ht="15" customHeight="1">
      <c r="A139" s="17"/>
      <c r="B139" s="17"/>
      <c r="C139" s="17"/>
      <c r="D139" s="17"/>
      <c r="E139" s="17"/>
      <c r="J139" s="93" t="s">
        <v>141</v>
      </c>
      <c r="K139" s="99">
        <f>COUNTIF(K132:K138,"☑")</f>
        <v>0</v>
      </c>
    </row>
    <row r="140" spans="1:16" ht="15" customHeight="1">
      <c r="A140" s="17"/>
      <c r="B140" s="17"/>
      <c r="C140" s="17"/>
      <c r="D140" s="17"/>
      <c r="E140" s="17"/>
      <c r="H140" s="17"/>
    </row>
    <row r="141" spans="1:16" ht="15" customHeight="1">
      <c r="A141" s="48" t="s">
        <v>206</v>
      </c>
    </row>
    <row r="142" spans="1:16" ht="15" customHeight="1">
      <c r="A142" s="180" t="s">
        <v>57</v>
      </c>
      <c r="B142" s="180"/>
      <c r="C142" s="180"/>
      <c r="D142" s="180"/>
      <c r="E142" s="180"/>
      <c r="F142" s="180"/>
      <c r="G142" s="180"/>
      <c r="H142" s="180"/>
      <c r="I142" s="180"/>
      <c r="J142" s="180"/>
      <c r="K142" s="180"/>
      <c r="P142" s="95" t="s">
        <v>80</v>
      </c>
    </row>
    <row r="143" spans="1:16" ht="15" customHeight="1">
      <c r="A143" s="50" t="s">
        <v>2</v>
      </c>
      <c r="B143" s="140" t="s">
        <v>3</v>
      </c>
      <c r="C143" s="181"/>
      <c r="D143" s="181"/>
      <c r="E143" s="181"/>
      <c r="F143" s="181"/>
      <c r="G143" s="181"/>
      <c r="H143" s="181"/>
      <c r="I143" s="181"/>
      <c r="J143" s="141"/>
    </row>
    <row r="144" spans="1:16" ht="15" customHeight="1">
      <c r="A144" s="3" t="s">
        <v>1</v>
      </c>
      <c r="B144" s="182" t="s">
        <v>69</v>
      </c>
      <c r="C144" s="167"/>
      <c r="D144" s="167"/>
      <c r="E144" s="167"/>
      <c r="F144" s="167"/>
      <c r="G144" s="167"/>
      <c r="H144" s="167"/>
      <c r="I144" s="167"/>
      <c r="J144" s="168"/>
      <c r="P144" s="29" t="str">
        <f>IF(C128=0,"OK",IF(AND(A144="☑",A145="☑",A146="☑"),"OK","NG"))</f>
        <v>OK</v>
      </c>
    </row>
    <row r="145" spans="1:13" ht="15" customHeight="1">
      <c r="A145" s="3" t="s">
        <v>1</v>
      </c>
      <c r="B145" s="182" t="s">
        <v>117</v>
      </c>
      <c r="C145" s="167"/>
      <c r="D145" s="167"/>
      <c r="E145" s="167"/>
      <c r="F145" s="167"/>
      <c r="G145" s="167"/>
      <c r="H145" s="167"/>
      <c r="I145" s="167"/>
      <c r="J145" s="168"/>
    </row>
    <row r="146" spans="1:13" ht="15" customHeight="1">
      <c r="A146" s="3" t="s">
        <v>1</v>
      </c>
      <c r="B146" s="182" t="s">
        <v>288</v>
      </c>
      <c r="C146" s="167"/>
      <c r="D146" s="167"/>
      <c r="E146" s="167"/>
      <c r="F146" s="167"/>
      <c r="G146" s="167"/>
      <c r="H146" s="167"/>
      <c r="I146" s="167"/>
      <c r="J146" s="168"/>
    </row>
    <row r="147" spans="1:13" ht="15" customHeight="1"/>
    <row r="148" spans="1:13" ht="15" customHeight="1">
      <c r="A148" s="48" t="s">
        <v>207</v>
      </c>
    </row>
    <row r="149" spans="1:13" ht="15" customHeight="1">
      <c r="A149" s="50" t="s">
        <v>2</v>
      </c>
      <c r="B149" s="139" t="s">
        <v>4</v>
      </c>
      <c r="C149" s="139"/>
      <c r="D149" s="139"/>
      <c r="E149" s="139"/>
      <c r="F149" s="140" t="s">
        <v>97</v>
      </c>
      <c r="G149" s="141"/>
      <c r="H149" s="140" t="s">
        <v>20</v>
      </c>
      <c r="I149" s="141"/>
      <c r="J149" s="139" t="s">
        <v>17</v>
      </c>
      <c r="K149" s="139"/>
      <c r="L149" s="139"/>
      <c r="M149" s="139"/>
    </row>
    <row r="150" spans="1:13" ht="18.75" customHeight="1">
      <c r="A150" s="3" t="s">
        <v>1</v>
      </c>
      <c r="B150" s="138" t="s">
        <v>23</v>
      </c>
      <c r="C150" s="138"/>
      <c r="D150" s="138"/>
      <c r="E150" s="138"/>
      <c r="F150" s="142" t="s">
        <v>22</v>
      </c>
      <c r="G150" s="143"/>
      <c r="H150" s="142" t="s">
        <v>98</v>
      </c>
      <c r="I150" s="143"/>
      <c r="J150" s="138" t="s">
        <v>143</v>
      </c>
      <c r="K150" s="138"/>
      <c r="L150" s="138"/>
      <c r="M150" s="138"/>
    </row>
    <row r="151" spans="1:13" ht="18.75" customHeight="1">
      <c r="A151" s="3" t="s">
        <v>1</v>
      </c>
      <c r="B151" s="138" t="s">
        <v>25</v>
      </c>
      <c r="C151" s="138"/>
      <c r="D151" s="138"/>
      <c r="E151" s="138"/>
      <c r="F151" s="142" t="s">
        <v>16</v>
      </c>
      <c r="G151" s="143"/>
      <c r="H151" s="142" t="s">
        <v>21</v>
      </c>
      <c r="I151" s="143"/>
      <c r="J151" s="138" t="s">
        <v>100</v>
      </c>
      <c r="K151" s="138"/>
      <c r="L151" s="138"/>
      <c r="M151" s="138"/>
    </row>
    <row r="152" spans="1:13" ht="18.75" customHeight="1">
      <c r="A152" s="3" t="s">
        <v>1</v>
      </c>
      <c r="B152" s="138" t="s">
        <v>24</v>
      </c>
      <c r="C152" s="138"/>
      <c r="D152" s="138"/>
      <c r="E152" s="138"/>
      <c r="F152" s="142" t="s">
        <v>16</v>
      </c>
      <c r="G152" s="143"/>
      <c r="H152" s="142" t="s">
        <v>21</v>
      </c>
      <c r="I152" s="143"/>
      <c r="J152" s="138" t="s">
        <v>26</v>
      </c>
      <c r="K152" s="138"/>
      <c r="L152" s="138"/>
      <c r="M152" s="138"/>
    </row>
    <row r="153" spans="1:13" ht="18.75" customHeight="1">
      <c r="A153" s="3" t="s">
        <v>1</v>
      </c>
      <c r="B153" s="138" t="s">
        <v>90</v>
      </c>
      <c r="C153" s="138"/>
      <c r="D153" s="138"/>
      <c r="E153" s="138"/>
      <c r="F153" s="142" t="s">
        <v>5</v>
      </c>
      <c r="G153" s="143"/>
      <c r="H153" s="159" t="s">
        <v>16</v>
      </c>
      <c r="I153" s="143"/>
      <c r="J153" s="138" t="s">
        <v>99</v>
      </c>
      <c r="K153" s="138"/>
      <c r="L153" s="138"/>
      <c r="M153" s="138"/>
    </row>
    <row r="154" spans="1:13" ht="18.75" customHeight="1">
      <c r="A154" s="3" t="s">
        <v>1</v>
      </c>
      <c r="B154" s="138" t="s">
        <v>283</v>
      </c>
      <c r="C154" s="138"/>
      <c r="D154" s="138"/>
      <c r="E154" s="138"/>
      <c r="F154" s="142" t="s">
        <v>5</v>
      </c>
      <c r="G154" s="143"/>
      <c r="H154" s="136" t="s">
        <v>16</v>
      </c>
      <c r="I154" s="136"/>
      <c r="J154" s="138" t="s">
        <v>284</v>
      </c>
      <c r="K154" s="138"/>
      <c r="L154" s="138"/>
      <c r="M154" s="138"/>
    </row>
  </sheetData>
  <sheetProtection algorithmName="SHA-512" hashValue="OvoT1jurViTbtAkE8ykw9csE5ZK2qxjwNZBEUvmUSCl6e5+WW0+2apOrJCOdZ8tyD2CMH2YNXilcZeOECcQRaw==" saltValue="SFNZHB71Z6qdUkP/PK70aA==" spinCount="100000" sheet="1" objects="1" scenarios="1"/>
  <mergeCells count="198">
    <mergeCell ref="A1:O1"/>
    <mergeCell ref="B3:E3"/>
    <mergeCell ref="B4:E4"/>
    <mergeCell ref="P4:P5"/>
    <mergeCell ref="B5:E5"/>
    <mergeCell ref="B6:E6"/>
    <mergeCell ref="M14:O14"/>
    <mergeCell ref="M15:O15"/>
    <mergeCell ref="M16:O16"/>
    <mergeCell ref="M17:O17"/>
    <mergeCell ref="M18:O18"/>
    <mergeCell ref="M19:O19"/>
    <mergeCell ref="F9:I9"/>
    <mergeCell ref="J9:L9"/>
    <mergeCell ref="M10:O10"/>
    <mergeCell ref="M11:O11"/>
    <mergeCell ref="M12:O12"/>
    <mergeCell ref="M13:O13"/>
    <mergeCell ref="N26:O26"/>
    <mergeCell ref="A31:A32"/>
    <mergeCell ref="B31:B32"/>
    <mergeCell ref="C31:F31"/>
    <mergeCell ref="G31:G32"/>
    <mergeCell ref="H31:K31"/>
    <mergeCell ref="L31:O31"/>
    <mergeCell ref="D32:E32"/>
    <mergeCell ref="M20:O20"/>
    <mergeCell ref="M21:O21"/>
    <mergeCell ref="M22:O22"/>
    <mergeCell ref="M23:O23"/>
    <mergeCell ref="M24:O24"/>
    <mergeCell ref="M25:O25"/>
    <mergeCell ref="D39:E39"/>
    <mergeCell ref="A42:A43"/>
    <mergeCell ref="B42:B43"/>
    <mergeCell ref="C42:F42"/>
    <mergeCell ref="G42:G43"/>
    <mergeCell ref="H42:K42"/>
    <mergeCell ref="D33:E33"/>
    <mergeCell ref="D34:E34"/>
    <mergeCell ref="D35:E35"/>
    <mergeCell ref="D36:E36"/>
    <mergeCell ref="D37:E37"/>
    <mergeCell ref="D38:E38"/>
    <mergeCell ref="A53:A54"/>
    <mergeCell ref="B53:B54"/>
    <mergeCell ref="C53:F53"/>
    <mergeCell ref="L42:O42"/>
    <mergeCell ref="D43:E43"/>
    <mergeCell ref="D44:E44"/>
    <mergeCell ref="D45:E45"/>
    <mergeCell ref="D46:E46"/>
    <mergeCell ref="D47:E47"/>
    <mergeCell ref="G53:G54"/>
    <mergeCell ref="H53:K53"/>
    <mergeCell ref="L53:O53"/>
    <mergeCell ref="D54:E54"/>
    <mergeCell ref="D55:E55"/>
    <mergeCell ref="D56:E56"/>
    <mergeCell ref="D48:E48"/>
    <mergeCell ref="D49:E49"/>
    <mergeCell ref="D50:E50"/>
    <mergeCell ref="H64:K64"/>
    <mergeCell ref="L64:O64"/>
    <mergeCell ref="D65:E65"/>
    <mergeCell ref="D66:E66"/>
    <mergeCell ref="D67:E67"/>
    <mergeCell ref="D57:E57"/>
    <mergeCell ref="D58:E58"/>
    <mergeCell ref="D59:E59"/>
    <mergeCell ref="D60:E60"/>
    <mergeCell ref="D61:E61"/>
    <mergeCell ref="C64:F64"/>
    <mergeCell ref="D68:E68"/>
    <mergeCell ref="D69:E69"/>
    <mergeCell ref="D70:E70"/>
    <mergeCell ref="D71:E71"/>
    <mergeCell ref="D72:E72"/>
    <mergeCell ref="A75:A76"/>
    <mergeCell ref="B75:B76"/>
    <mergeCell ref="C75:F75"/>
    <mergeCell ref="G64:G65"/>
    <mergeCell ref="A64:A65"/>
    <mergeCell ref="B64:B65"/>
    <mergeCell ref="A86:A87"/>
    <mergeCell ref="B86:B87"/>
    <mergeCell ref="C86:F86"/>
    <mergeCell ref="G75:G76"/>
    <mergeCell ref="H75:K75"/>
    <mergeCell ref="L75:O75"/>
    <mergeCell ref="D76:E76"/>
    <mergeCell ref="D77:E77"/>
    <mergeCell ref="D78:E78"/>
    <mergeCell ref="G86:G87"/>
    <mergeCell ref="H86:K86"/>
    <mergeCell ref="L86:O86"/>
    <mergeCell ref="D87:E87"/>
    <mergeCell ref="D88:E88"/>
    <mergeCell ref="D89:E89"/>
    <mergeCell ref="D79:E79"/>
    <mergeCell ref="D80:E80"/>
    <mergeCell ref="D81:E81"/>
    <mergeCell ref="D82:E82"/>
    <mergeCell ref="D83:E83"/>
    <mergeCell ref="H97:K97"/>
    <mergeCell ref="L97:O97"/>
    <mergeCell ref="D98:E98"/>
    <mergeCell ref="D99:E99"/>
    <mergeCell ref="D100:E100"/>
    <mergeCell ref="D90:E90"/>
    <mergeCell ref="D91:E91"/>
    <mergeCell ref="D92:E92"/>
    <mergeCell ref="D93:E93"/>
    <mergeCell ref="D94:E94"/>
    <mergeCell ref="C97:F97"/>
    <mergeCell ref="D101:E101"/>
    <mergeCell ref="D102:E102"/>
    <mergeCell ref="D103:E103"/>
    <mergeCell ref="D104:E104"/>
    <mergeCell ref="D105:E105"/>
    <mergeCell ref="A108:A109"/>
    <mergeCell ref="B108:B109"/>
    <mergeCell ref="C108:F108"/>
    <mergeCell ref="G97:G98"/>
    <mergeCell ref="A97:A98"/>
    <mergeCell ref="B97:B98"/>
    <mergeCell ref="D112:E112"/>
    <mergeCell ref="D113:E113"/>
    <mergeCell ref="D114:E114"/>
    <mergeCell ref="D115:E115"/>
    <mergeCell ref="D116:E116"/>
    <mergeCell ref="A119:B119"/>
    <mergeCell ref="G108:G109"/>
    <mergeCell ref="H108:K108"/>
    <mergeCell ref="L108:O108"/>
    <mergeCell ref="D109:E109"/>
    <mergeCell ref="D110:E110"/>
    <mergeCell ref="D111:E111"/>
    <mergeCell ref="H119:I119"/>
    <mergeCell ref="J119:M119"/>
    <mergeCell ref="A120:B120"/>
    <mergeCell ref="G120:G122"/>
    <mergeCell ref="H120:I120"/>
    <mergeCell ref="J120:M122"/>
    <mergeCell ref="A121:B121"/>
    <mergeCell ref="H121:I121"/>
    <mergeCell ref="A122:B122"/>
    <mergeCell ref="A127:B127"/>
    <mergeCell ref="H127:I127"/>
    <mergeCell ref="J127:M127"/>
    <mergeCell ref="A128:B128"/>
    <mergeCell ref="H128:I128"/>
    <mergeCell ref="J128:M128"/>
    <mergeCell ref="A123:B123"/>
    <mergeCell ref="J123:M123"/>
    <mergeCell ref="A124:B124"/>
    <mergeCell ref="J124:M124"/>
    <mergeCell ref="A125:B125"/>
    <mergeCell ref="G125:G126"/>
    <mergeCell ref="J125:M126"/>
    <mergeCell ref="A126:B126"/>
    <mergeCell ref="A137:J137"/>
    <mergeCell ref="A138:J138"/>
    <mergeCell ref="A142:K142"/>
    <mergeCell ref="B143:J143"/>
    <mergeCell ref="B144:J144"/>
    <mergeCell ref="B145:J145"/>
    <mergeCell ref="A131:J131"/>
    <mergeCell ref="A132:J132"/>
    <mergeCell ref="A133:J133"/>
    <mergeCell ref="A134:J134"/>
    <mergeCell ref="A135:J135"/>
    <mergeCell ref="A136:J136"/>
    <mergeCell ref="B146:J146"/>
    <mergeCell ref="B149:E149"/>
    <mergeCell ref="F149:G149"/>
    <mergeCell ref="H149:I149"/>
    <mergeCell ref="J149:M149"/>
    <mergeCell ref="B150:E150"/>
    <mergeCell ref="F150:G150"/>
    <mergeCell ref="H150:I150"/>
    <mergeCell ref="J150:M150"/>
    <mergeCell ref="B153:E153"/>
    <mergeCell ref="F153:G153"/>
    <mergeCell ref="H153:I153"/>
    <mergeCell ref="J153:M153"/>
    <mergeCell ref="B154:E154"/>
    <mergeCell ref="F154:G154"/>
    <mergeCell ref="H154:I154"/>
    <mergeCell ref="J154:M154"/>
    <mergeCell ref="B151:E151"/>
    <mergeCell ref="F151:G151"/>
    <mergeCell ref="H151:I151"/>
    <mergeCell ref="J151:M151"/>
    <mergeCell ref="B152:E152"/>
    <mergeCell ref="F152:G152"/>
    <mergeCell ref="H152:I152"/>
    <mergeCell ref="J152:M152"/>
  </mergeCells>
  <phoneticPr fontId="2"/>
  <conditionalFormatting sqref="C120:G128">
    <cfRule type="expression" dxfId="6159" priority="2">
      <formula>$P120="NG"</formula>
    </cfRule>
  </conditionalFormatting>
  <conditionalFormatting sqref="G120:G123">
    <cfRule type="expression" dxfId="6158" priority="1">
      <formula>$P120="NG"</formula>
    </cfRule>
  </conditionalFormatting>
  <conditionalFormatting sqref="H33:K36">
    <cfRule type="expression" dxfId="6157" priority="55">
      <formula>#REF!="追加"</formula>
    </cfRule>
    <cfRule type="expression" dxfId="6156" priority="56">
      <formula>#REF!="新規"</formula>
    </cfRule>
  </conditionalFormatting>
  <conditionalFormatting sqref="H37:K39">
    <cfRule type="expression" dxfId="6155" priority="60">
      <formula>#REF!="追加"</formula>
    </cfRule>
    <cfRule type="expression" dxfId="6154" priority="67">
      <formula>#REF!="新規"</formula>
    </cfRule>
  </conditionalFormatting>
  <conditionalFormatting sqref="H44:K47">
    <cfRule type="expression" dxfId="6153" priority="46">
      <formula>#REF!="追加"</formula>
    </cfRule>
    <cfRule type="expression" dxfId="6152" priority="47">
      <formula>#REF!="新規"</formula>
    </cfRule>
  </conditionalFormatting>
  <conditionalFormatting sqref="H48:K50">
    <cfRule type="expression" dxfId="6151" priority="50">
      <formula>#REF!="追加"</formula>
    </cfRule>
    <cfRule type="expression" dxfId="6150" priority="51">
      <formula>#REF!="新規"</formula>
    </cfRule>
  </conditionalFormatting>
  <conditionalFormatting sqref="H55:K58">
    <cfRule type="expression" dxfId="6149" priority="40">
      <formula>#REF!="追加"</formula>
    </cfRule>
    <cfRule type="expression" dxfId="6148" priority="41">
      <formula>#REF!="新規"</formula>
    </cfRule>
  </conditionalFormatting>
  <conditionalFormatting sqref="H59:K61">
    <cfRule type="expression" dxfId="6147" priority="44">
      <formula>#REF!="追加"</formula>
    </cfRule>
    <cfRule type="expression" dxfId="6146" priority="45">
      <formula>#REF!="新規"</formula>
    </cfRule>
  </conditionalFormatting>
  <conditionalFormatting sqref="H66:K69">
    <cfRule type="expression" dxfId="6145" priority="34">
      <formula>#REF!="追加"</formula>
    </cfRule>
    <cfRule type="expression" dxfId="6144" priority="35">
      <formula>#REF!="新規"</formula>
    </cfRule>
  </conditionalFormatting>
  <conditionalFormatting sqref="H70:K72">
    <cfRule type="expression" dxfId="6143" priority="38">
      <formula>#REF!="追加"</formula>
    </cfRule>
    <cfRule type="expression" dxfId="6142" priority="39">
      <formula>#REF!="新規"</formula>
    </cfRule>
  </conditionalFormatting>
  <conditionalFormatting sqref="H77:K80">
    <cfRule type="expression" dxfId="6141" priority="28">
      <formula>#REF!="追加"</formula>
    </cfRule>
    <cfRule type="expression" dxfId="6140" priority="29">
      <formula>#REF!="新規"</formula>
    </cfRule>
  </conditionalFormatting>
  <conditionalFormatting sqref="H81:K83">
    <cfRule type="expression" dxfId="6139" priority="32">
      <formula>#REF!="追加"</formula>
    </cfRule>
    <cfRule type="expression" dxfId="6138" priority="33">
      <formula>#REF!="新規"</formula>
    </cfRule>
  </conditionalFormatting>
  <conditionalFormatting sqref="H88:K91">
    <cfRule type="expression" dxfId="6137" priority="22">
      <formula>#REF!="追加"</formula>
    </cfRule>
    <cfRule type="expression" dxfId="6136" priority="23">
      <formula>#REF!="新規"</formula>
    </cfRule>
  </conditionalFormatting>
  <conditionalFormatting sqref="H92:K94">
    <cfRule type="expression" dxfId="6135" priority="26">
      <formula>#REF!="追加"</formula>
    </cfRule>
    <cfRule type="expression" dxfId="6134" priority="27">
      <formula>#REF!="新規"</formula>
    </cfRule>
  </conditionalFormatting>
  <conditionalFormatting sqref="H99:K102">
    <cfRule type="expression" dxfId="6133" priority="16">
      <formula>#REF!="追加"</formula>
    </cfRule>
    <cfRule type="expression" dxfId="6132" priority="17">
      <formula>#REF!="新規"</formula>
    </cfRule>
  </conditionalFormatting>
  <conditionalFormatting sqref="H103:K105">
    <cfRule type="expression" dxfId="6131" priority="20">
      <formula>#REF!="追加"</formula>
    </cfRule>
    <cfRule type="expression" dxfId="6130" priority="21">
      <formula>#REF!="新規"</formula>
    </cfRule>
  </conditionalFormatting>
  <conditionalFormatting sqref="H110:K113">
    <cfRule type="expression" dxfId="6129" priority="10">
      <formula>#REF!="追加"</formula>
    </cfRule>
    <cfRule type="expression" dxfId="6128" priority="11">
      <formula>#REF!="新規"</formula>
    </cfRule>
  </conditionalFormatting>
  <conditionalFormatting sqref="H114:K116">
    <cfRule type="expression" dxfId="6127" priority="14">
      <formula>#REF!="追加"</formula>
    </cfRule>
    <cfRule type="expression" dxfId="6126" priority="15">
      <formula>#REF!="新規"</formula>
    </cfRule>
  </conditionalFormatting>
  <conditionalFormatting sqref="J35:K36 J39:K39">
    <cfRule type="expression" dxfId="6125" priority="57">
      <formula>#REF!="追加"</formula>
    </cfRule>
    <cfRule type="expression" dxfId="6124" priority="58">
      <formula>#REF!="新規"</formula>
    </cfRule>
  </conditionalFormatting>
  <conditionalFormatting sqref="J46:K47 J50:K50">
    <cfRule type="expression" dxfId="6123" priority="48">
      <formula>#REF!="追加"</formula>
    </cfRule>
    <cfRule type="expression" dxfId="6122" priority="49">
      <formula>#REF!="新規"</formula>
    </cfRule>
  </conditionalFormatting>
  <conditionalFormatting sqref="J57:K58 J61:K61">
    <cfRule type="expression" dxfId="6121" priority="42">
      <formula>#REF!="追加"</formula>
    </cfRule>
    <cfRule type="expression" dxfId="6120" priority="43">
      <formula>#REF!="新規"</formula>
    </cfRule>
  </conditionalFormatting>
  <conditionalFormatting sqref="J68:K69 J72:K72">
    <cfRule type="expression" dxfId="6119" priority="36">
      <formula>#REF!="追加"</formula>
    </cfRule>
    <cfRule type="expression" dxfId="6118" priority="37">
      <formula>#REF!="新規"</formula>
    </cfRule>
  </conditionalFormatting>
  <conditionalFormatting sqref="J79:K80 J83:K83">
    <cfRule type="expression" dxfId="6117" priority="30">
      <formula>#REF!="追加"</formula>
    </cfRule>
    <cfRule type="expression" dxfId="6116" priority="31">
      <formula>#REF!="新規"</formula>
    </cfRule>
  </conditionalFormatting>
  <conditionalFormatting sqref="J90:K91 J94:K94">
    <cfRule type="expression" dxfId="6115" priority="24">
      <formula>#REF!="追加"</formula>
    </cfRule>
    <cfRule type="expression" dxfId="6114" priority="25">
      <formula>#REF!="新規"</formula>
    </cfRule>
  </conditionalFormatting>
  <conditionalFormatting sqref="J101:K102 J105:K105">
    <cfRule type="expression" dxfId="6113" priority="18">
      <formula>#REF!="追加"</formula>
    </cfRule>
    <cfRule type="expression" dxfId="6112" priority="19">
      <formula>#REF!="新規"</formula>
    </cfRule>
  </conditionalFormatting>
  <conditionalFormatting sqref="J112:K113 J116:K116">
    <cfRule type="expression" dxfId="6111" priority="12">
      <formula>#REF!="追加"</formula>
    </cfRule>
    <cfRule type="expression" dxfId="6110" priority="13">
      <formula>#REF!="新規"</formula>
    </cfRule>
  </conditionalFormatting>
  <conditionalFormatting sqref="J40:O41 J51:O52 J62:O63 J73:O74 J84:O84 J95:O96 J106:O107 J117:O117">
    <cfRule type="expression" dxfId="6109" priority="72">
      <formula>$I40="追加"</formula>
    </cfRule>
    <cfRule type="expression" dxfId="6108" priority="73">
      <formula>$I40="新規"</formula>
    </cfRule>
  </conditionalFormatting>
  <conditionalFormatting sqref="K85:O85 I85">
    <cfRule type="expression" dxfId="6107" priority="76">
      <formula>#REF!="追加"</formula>
    </cfRule>
    <cfRule type="expression" dxfId="6106" priority="77">
      <formula>#REF!="新規"</formula>
    </cfRule>
  </conditionalFormatting>
  <conditionalFormatting sqref="L40:O41 L51:O52 L62:O63 L73:O74 L84:O84 L95:O96 L106:O107 L117:O117">
    <cfRule type="expression" dxfId="6105" priority="68">
      <formula>$I40="追加"</formula>
    </cfRule>
    <cfRule type="expression" dxfId="6104" priority="69">
      <formula>$I40="新規"</formula>
    </cfRule>
  </conditionalFormatting>
  <conditionalFormatting sqref="L85:O85">
    <cfRule type="expression" dxfId="6103" priority="74">
      <formula>#REF!="追加"</formula>
    </cfRule>
    <cfRule type="expression" dxfId="6102" priority="75">
      <formula>#REF!="新規"</formula>
    </cfRule>
  </conditionalFormatting>
  <conditionalFormatting sqref="P3">
    <cfRule type="expression" dxfId="6101" priority="62">
      <formula>$P3&lt;&gt;"要修正！"</formula>
    </cfRule>
    <cfRule type="expression" dxfId="6100" priority="63">
      <formula>$P3="要修正！"</formula>
    </cfRule>
  </conditionalFormatting>
  <conditionalFormatting sqref="P4:P5">
    <cfRule type="expression" dxfId="6099" priority="54">
      <formula>$P$3="要修正！"</formula>
    </cfRule>
  </conditionalFormatting>
  <conditionalFormatting sqref="P144">
    <cfRule type="expression" dxfId="6098" priority="61">
      <formula>P144="NG"</formula>
    </cfRule>
  </conditionalFormatting>
  <conditionalFormatting sqref="P33:R41">
    <cfRule type="expression" dxfId="6097" priority="59">
      <formula>P33="NG"</formula>
    </cfRule>
  </conditionalFormatting>
  <conditionalFormatting sqref="P44:R52">
    <cfRule type="expression" dxfId="6096" priority="9">
      <formula>P44="NG"</formula>
    </cfRule>
  </conditionalFormatting>
  <conditionalFormatting sqref="P55:R63">
    <cfRule type="expression" dxfId="6095" priority="7">
      <formula>P55="NG"</formula>
    </cfRule>
  </conditionalFormatting>
  <conditionalFormatting sqref="P66:R74 P75:Q83">
    <cfRule type="expression" dxfId="6094" priority="8">
      <formula>P66="NG"</formula>
    </cfRule>
  </conditionalFormatting>
  <conditionalFormatting sqref="P84:R85 R77:R83">
    <cfRule type="expression" dxfId="6093" priority="6">
      <formula>P77="NG"</formula>
    </cfRule>
  </conditionalFormatting>
  <conditionalFormatting sqref="P88:R96">
    <cfRule type="expression" dxfId="6092" priority="5">
      <formula>P88="NG"</formula>
    </cfRule>
  </conditionalFormatting>
  <conditionalFormatting sqref="P99:R107">
    <cfRule type="expression" dxfId="6091" priority="4">
      <formula>P99="NG"</formula>
    </cfRule>
  </conditionalFormatting>
  <conditionalFormatting sqref="P110:R117">
    <cfRule type="expression" dxfId="6090" priority="3">
      <formula>P110="NG"</formula>
    </cfRule>
  </conditionalFormatting>
  <conditionalFormatting sqref="P120:R120 Q121:R122">
    <cfRule type="expression" dxfId="6089" priority="71">
      <formula>#REF!="NG"</formula>
    </cfRule>
  </conditionalFormatting>
  <conditionalFormatting sqref="P120:R128">
    <cfRule type="expression" dxfId="6088" priority="52">
      <formula>P120="NG"</formula>
    </cfRule>
  </conditionalFormatting>
  <conditionalFormatting sqref="P121:R122">
    <cfRule type="expression" dxfId="6087" priority="70">
      <formula>$P29="NG"</formula>
    </cfRule>
  </conditionalFormatting>
  <conditionalFormatting sqref="P123:R127 P128:Q128">
    <cfRule type="expression" dxfId="6086" priority="53">
      <formula>#REF!="NG"</formula>
    </cfRule>
  </conditionalFormatting>
  <conditionalFormatting sqref="P125:R126">
    <cfRule type="expression" dxfId="6085" priority="65">
      <formula>$P30="NG"</formula>
    </cfRule>
  </conditionalFormatting>
  <conditionalFormatting sqref="P127:R128">
    <cfRule type="expression" dxfId="6084" priority="64">
      <formula>$P31="NG"</formula>
    </cfRule>
  </conditionalFormatting>
  <conditionalFormatting sqref="T57 T76:T80 T86:T88 T98:T102 T109:T111">
    <cfRule type="expression" dxfId="6083" priority="66">
      <formula>T57="NG"</formula>
    </cfRule>
  </conditionalFormatting>
  <dataValidations count="12">
    <dataValidation type="list" allowBlank="1" showInputMessage="1" showErrorMessage="1" sqref="K132:K138" xr:uid="{D3052C87-EEA7-4C5A-8419-BE76FE2EFBA2}">
      <formula1>$P$131:$P$132</formula1>
    </dataValidation>
    <dataValidation type="list" allowBlank="1" showInputMessage="1" showErrorMessage="1" sqref="C44:C50" xr:uid="{C8CBC914-92D7-4AA9-958C-ABAB44BC7422}">
      <formula1>$T$44:$T$46</formula1>
    </dataValidation>
    <dataValidation type="list" allowBlank="1" showInputMessage="1" showErrorMessage="1" sqref="C55:C61" xr:uid="{924C74E9-FEC5-478A-8AA3-36C15A19AECE}">
      <formula1>$T$55:$T$58</formula1>
    </dataValidation>
    <dataValidation type="list" allowBlank="1" showInputMessage="1" showErrorMessage="1" sqref="C66:C72" xr:uid="{4ECD647B-B90B-48C7-B225-E95591C86B7E}">
      <formula1>$T$66:$T$68</formula1>
    </dataValidation>
    <dataValidation type="list" allowBlank="1" showInputMessage="1" showErrorMessage="1" sqref="C77:C83" xr:uid="{D4DE75FC-2054-4853-8DD0-495C1D58087F}">
      <formula1>$T$77:$T$80</formula1>
    </dataValidation>
    <dataValidation type="list" allowBlank="1" showInputMessage="1" showErrorMessage="1" sqref="C88:C94" xr:uid="{DB67AB9F-BEBB-46A8-9CAC-C46391F93B1D}">
      <formula1>$T$87:$T$88</formula1>
    </dataValidation>
    <dataValidation type="list" allowBlank="1" showInputMessage="1" showErrorMessage="1" sqref="C110:C116" xr:uid="{70B530CE-3E72-4D2E-BBF9-CF456D0FB579}">
      <formula1>$T$110:$T$111</formula1>
    </dataValidation>
    <dataValidation type="list" allowBlank="1" showInputMessage="1" showErrorMessage="1" sqref="B33:B39 B110:B116 B99:B105 B88:B94 B77:B83 B66:B72 B55:B61 B44:B50" xr:uid="{888544C4-5F59-4BD5-8E56-6DD2E69577BA}">
      <formula1>$T$33:$T$34</formula1>
    </dataValidation>
    <dataValidation type="list" allowBlank="1" showInputMessage="1" showErrorMessage="1" sqref="C33:C39" xr:uid="{223A46A3-09B5-4C56-AC35-4FAF2FE4BCBA}">
      <formula1>$U$33:$U$36</formula1>
    </dataValidation>
    <dataValidation type="list" allowBlank="1" showInputMessage="1" showErrorMessage="1" sqref="C99:C105" xr:uid="{BA68F997-3B32-4AD8-B0EC-DBAE6E0CACBC}">
      <formula1>$T$99:$T$102</formula1>
    </dataValidation>
    <dataValidation type="list" allowBlank="1" showInputMessage="1" showErrorMessage="1" sqref="B11:B25" xr:uid="{0FD1E21A-4453-47B8-9980-12E3B96B3E75}">
      <formula1>$P$11:$P$18</formula1>
    </dataValidation>
    <dataValidation type="list" allowBlank="1" showInputMessage="1" showErrorMessage="1" sqref="D27 D11:D25" xr:uid="{B5D74A10-A1CD-4BD8-A1E9-A0B270A71909}">
      <formula1>$Q$11:$Q$13</formula1>
    </dataValidation>
  </dataValidations>
  <pageMargins left="0.70866141732283472" right="0.70866141732283472" top="0.62992125984251968" bottom="0.74803149606299213" header="0.31496062992125984" footer="0.31496062992125984"/>
  <headerFooter>
    <oddHeader>&amp;L様式第1号別添1&amp;R事業参加者用（事業参加者→事業実施主体）</oddHeader>
  </headerFooter>
  <extLst>
    <ext xmlns:x14="http://schemas.microsoft.com/office/spreadsheetml/2009/9/main" uri="{CCE6A557-97BC-4b89-ADB6-D9C93CAAB3DF}">
      <x14:dataValidations xmlns:xm="http://schemas.microsoft.com/office/excel/2006/main" count="6">
        <x14:dataValidation type="list" allowBlank="1" showInputMessage="1" showErrorMessage="1" xr:uid="{410F19D1-1A62-488B-87B5-78BFCE4AB031}">
          <x14:formula1>
            <xm:f>リスト!$H$2:$H$4</xm:f>
          </x14:formula1>
          <xm:sqref>A144:A146 J33:K39 L107:O107 L52:O52 J99:K105 L63:O63 J77:K83 L74:O74 J44:K50 L85:O85 J55:K61 L96:O96 J66:K72 J88:K94 J110:K116</xm:sqref>
        </x14:dataValidation>
        <x14:dataValidation type="list" allowBlank="1" showInputMessage="1" showErrorMessage="1" xr:uid="{D30E41CB-0479-4F1F-8A21-0B7E79BB7AF8}">
          <x14:formula1>
            <xm:f>リスト!$G$2:$G$4</xm:f>
          </x14:formula1>
          <xm:sqref>G88:G94 G99:G105 I52 G33:G39 I63 G44:G50 I74 G55:G61 G66:G72 I96 G77:G83 I107 G110:G116</xm:sqref>
        </x14:dataValidation>
        <x14:dataValidation type="list" allowBlank="1" showInputMessage="1" showErrorMessage="1" xr:uid="{04E9E56B-E73E-403E-B42F-6EE7B8FD173B}">
          <x14:formula1>
            <xm:f>リスト!$C$2:$C$4</xm:f>
          </x14:formula1>
          <xm:sqref>B107 B96 B52 B63 B74 B85</xm:sqref>
        </x14:dataValidation>
        <x14:dataValidation type="list" allowBlank="1" showInputMessage="1" showErrorMessage="1" xr:uid="{2049701D-A8A6-48DC-AE58-100FEDCDFADA}">
          <x14:formula1>
            <xm:f>リスト!$E$2:$E$22</xm:f>
          </x14:formula1>
          <xm:sqref>D107 D96 D52 D63 D74 D85</xm:sqref>
        </x14:dataValidation>
        <x14:dataValidation type="list" allowBlank="1" showInputMessage="1" showErrorMessage="1" xr:uid="{ACCCC62A-7827-438F-A3C5-969C7A459886}">
          <x14:formula1>
            <xm:f>リスト!$D$2:$D$3</xm:f>
          </x14:formula1>
          <xm:sqref>C107 C96 C52 C63 C74 C85</xm:sqref>
        </x14:dataValidation>
        <x14:dataValidation type="list" allowBlank="1" showInputMessage="1" showErrorMessage="1" xr:uid="{7EB66E54-9A30-46FB-A183-B3C6326F8E35}">
          <x14:formula1>
            <xm:f>リスト!$H$2:$H$3</xm:f>
          </x14:formula1>
          <xm:sqref>A150:A154</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14E884-8522-4F0A-9AFF-C66BAF32E679}">
  <sheetPr>
    <pageSetUpPr fitToPage="1"/>
  </sheetPr>
  <dimension ref="A1:W154"/>
  <sheetViews>
    <sheetView view="pageBreakPreview" topLeftCell="C3" zoomScale="80" zoomScaleNormal="100" zoomScaleSheetLayoutView="80" workbookViewId="0">
      <selection activeCell="P3" sqref="P3:P5 H11:H25 K11:K25 C26 F26:L27 O33:R39 L40:O40 O44:R50 L51:O51 O55:R61 L62:O62 O66:R72 L73:O73 O77:O83 R77:R83 L84:O84 O88:R94 L95:O95 O99:R105 L106:O106 O110:R116 L117:O117 C120:G128 P120 Q120:R126 P123:P125 P127:R128 K139 P144"/>
    </sheetView>
  </sheetViews>
  <sheetFormatPr defaultColWidth="9" defaultRowHeight="22.5" customHeight="1"/>
  <cols>
    <col min="1" max="15" width="14.6328125" style="48" customWidth="1"/>
    <col min="16" max="16" width="23.26953125" style="49" customWidth="1"/>
    <col min="17" max="17" width="23.453125" style="48" bestFit="1" customWidth="1"/>
    <col min="18" max="18" width="18.90625" style="48" bestFit="1" customWidth="1"/>
    <col min="19" max="19" width="11.08984375" style="48" bestFit="1" customWidth="1"/>
    <col min="20" max="20" width="27.26953125" style="48" customWidth="1"/>
    <col min="21" max="21" width="8.90625" style="48" customWidth="1"/>
    <col min="22" max="16384" width="9" style="48"/>
  </cols>
  <sheetData>
    <row r="1" spans="1:19" s="35" customFormat="1" ht="22.5" customHeight="1">
      <c r="A1" s="178" t="s">
        <v>285</v>
      </c>
      <c r="B1" s="178"/>
      <c r="C1" s="178"/>
      <c r="D1" s="178"/>
      <c r="E1" s="178"/>
      <c r="F1" s="178"/>
      <c r="G1" s="178"/>
      <c r="H1" s="178"/>
      <c r="I1" s="178"/>
      <c r="J1" s="178"/>
      <c r="K1" s="178"/>
      <c r="L1" s="178"/>
      <c r="M1" s="178"/>
      <c r="N1" s="178"/>
      <c r="O1" s="178"/>
      <c r="P1" s="34" t="s">
        <v>58</v>
      </c>
    </row>
    <row r="2" spans="1:19" s="36" customFormat="1" ht="13">
      <c r="A2" s="36" t="s">
        <v>89</v>
      </c>
      <c r="F2" s="37"/>
      <c r="P2" s="38"/>
    </row>
    <row r="3" spans="1:19" s="36" customFormat="1" ht="22.5" customHeight="1">
      <c r="A3" s="39" t="s">
        <v>31</v>
      </c>
      <c r="B3" s="166"/>
      <c r="C3" s="167"/>
      <c r="D3" s="167"/>
      <c r="E3" s="168"/>
      <c r="F3" s="40"/>
      <c r="G3" s="40"/>
      <c r="H3" s="40"/>
      <c r="I3" s="40"/>
      <c r="J3" s="40"/>
      <c r="K3" s="40"/>
      <c r="L3" s="40"/>
      <c r="M3" s="41"/>
      <c r="N3" s="40" t="s">
        <v>148</v>
      </c>
      <c r="O3" s="40"/>
      <c r="P3" s="18" t="str">
        <f>IF(COUNTIF(P33:R154,"NG"),"要修正！","クリア ! ")</f>
        <v xml:space="preserve">クリア ! </v>
      </c>
      <c r="Q3" s="36" t="s">
        <v>113</v>
      </c>
      <c r="S3" s="38"/>
    </row>
    <row r="4" spans="1:19" s="36" customFormat="1" ht="22.5" customHeight="1">
      <c r="A4" s="39" t="s">
        <v>30</v>
      </c>
      <c r="B4" s="166"/>
      <c r="C4" s="167"/>
      <c r="D4" s="167"/>
      <c r="E4" s="168"/>
      <c r="F4" s="40"/>
      <c r="G4" s="40"/>
      <c r="H4" s="40"/>
      <c r="I4" s="40"/>
      <c r="J4" s="40"/>
      <c r="K4" s="40"/>
      <c r="L4" s="40"/>
      <c r="M4" s="42"/>
      <c r="N4" s="40" t="s">
        <v>145</v>
      </c>
      <c r="O4" s="40"/>
      <c r="P4" s="169" t="str">
        <f>IF(P3="要修正！","※「クリア！」になるようNG箇所を修正してください。","")</f>
        <v/>
      </c>
    </row>
    <row r="5" spans="1:19" s="36" customFormat="1" ht="22.5" customHeight="1">
      <c r="A5" s="39" t="s">
        <v>32</v>
      </c>
      <c r="B5" s="171"/>
      <c r="C5" s="167"/>
      <c r="D5" s="167"/>
      <c r="E5" s="168"/>
      <c r="F5" s="40"/>
      <c r="G5" s="40"/>
      <c r="H5" s="40"/>
      <c r="I5" s="40"/>
      <c r="J5" s="40"/>
      <c r="K5" s="40"/>
      <c r="L5" s="40"/>
      <c r="M5" s="43"/>
      <c r="N5" s="40" t="s">
        <v>146</v>
      </c>
      <c r="O5" s="40"/>
      <c r="P5" s="170"/>
    </row>
    <row r="6" spans="1:19" s="36" customFormat="1" ht="22.5" customHeight="1">
      <c r="A6" s="39" t="s">
        <v>33</v>
      </c>
      <c r="B6" s="166"/>
      <c r="C6" s="167"/>
      <c r="D6" s="167"/>
      <c r="E6" s="168"/>
      <c r="F6" s="40"/>
      <c r="G6" s="40"/>
      <c r="H6" s="40"/>
      <c r="I6" s="40"/>
      <c r="J6" s="40"/>
      <c r="K6" s="40"/>
      <c r="L6" s="40"/>
      <c r="M6" s="44"/>
      <c r="N6" s="40" t="s">
        <v>147</v>
      </c>
      <c r="O6" s="40"/>
      <c r="P6" s="45"/>
      <c r="Q6" s="46"/>
    </row>
    <row r="7" spans="1:19" s="36" customFormat="1" ht="22.5" customHeight="1">
      <c r="E7" s="47"/>
      <c r="F7" s="47"/>
      <c r="G7" s="47"/>
      <c r="H7" s="47"/>
      <c r="I7" s="47"/>
      <c r="J7" s="47"/>
      <c r="K7" s="47"/>
      <c r="L7" s="47"/>
      <c r="M7" s="47"/>
      <c r="N7" s="47"/>
      <c r="O7" s="47"/>
      <c r="P7" s="45"/>
      <c r="Q7" s="46"/>
    </row>
    <row r="8" spans="1:19" ht="22.5" customHeight="1">
      <c r="A8" s="48" t="s">
        <v>144</v>
      </c>
    </row>
    <row r="9" spans="1:19" ht="22.5" customHeight="1">
      <c r="F9" s="139" t="s">
        <v>170</v>
      </c>
      <c r="G9" s="139"/>
      <c r="H9" s="139"/>
      <c r="I9" s="139"/>
      <c r="J9" s="139" t="s">
        <v>235</v>
      </c>
      <c r="K9" s="139"/>
      <c r="L9" s="139"/>
    </row>
    <row r="10" spans="1:19" s="17" customFormat="1" ht="22.5" customHeight="1">
      <c r="A10" s="50" t="s">
        <v>118</v>
      </c>
      <c r="B10" s="50" t="s">
        <v>139</v>
      </c>
      <c r="C10" s="50" t="s">
        <v>197</v>
      </c>
      <c r="D10" s="50" t="s">
        <v>119</v>
      </c>
      <c r="E10" s="50" t="s">
        <v>6</v>
      </c>
      <c r="F10" s="53" t="s">
        <v>275</v>
      </c>
      <c r="G10" s="53" t="s">
        <v>276</v>
      </c>
      <c r="H10" s="51" t="s">
        <v>277</v>
      </c>
      <c r="I10" s="96" t="s">
        <v>150</v>
      </c>
      <c r="J10" s="51" t="s">
        <v>278</v>
      </c>
      <c r="K10" s="52" t="s">
        <v>279</v>
      </c>
      <c r="L10" s="96" t="s">
        <v>149</v>
      </c>
      <c r="M10" s="136" t="s">
        <v>243</v>
      </c>
      <c r="N10" s="136"/>
      <c r="O10" s="142"/>
      <c r="P10" s="50" t="s">
        <v>250</v>
      </c>
      <c r="Q10" s="86" t="s">
        <v>119</v>
      </c>
      <c r="S10" s="48"/>
    </row>
    <row r="11" spans="1:19" s="17" customFormat="1" ht="22.5" customHeight="1">
      <c r="A11" s="50">
        <v>1</v>
      </c>
      <c r="B11" s="54"/>
      <c r="C11" s="55"/>
      <c r="D11" s="56"/>
      <c r="E11" s="30"/>
      <c r="F11" s="6"/>
      <c r="G11" s="6"/>
      <c r="H11" s="26">
        <f>G11-F11</f>
        <v>0</v>
      </c>
      <c r="I11" s="57"/>
      <c r="J11" s="58"/>
      <c r="K11" s="25">
        <f>J11-F11</f>
        <v>0</v>
      </c>
      <c r="L11" s="59"/>
      <c r="M11" s="172"/>
      <c r="N11" s="172"/>
      <c r="O11" s="173"/>
      <c r="P11" s="60" t="s">
        <v>252</v>
      </c>
      <c r="Q11" s="91" t="s">
        <v>156</v>
      </c>
      <c r="S11" s="48"/>
    </row>
    <row r="12" spans="1:19" s="17" customFormat="1" ht="22.5" customHeight="1">
      <c r="A12" s="50">
        <v>2</v>
      </c>
      <c r="B12" s="54"/>
      <c r="C12" s="55"/>
      <c r="D12" s="56"/>
      <c r="E12" s="30"/>
      <c r="F12" s="6"/>
      <c r="G12" s="6"/>
      <c r="H12" s="26">
        <f t="shared" ref="H12:H25" si="0">G12-F12</f>
        <v>0</v>
      </c>
      <c r="I12" s="57"/>
      <c r="J12" s="58"/>
      <c r="K12" s="25">
        <f t="shared" ref="K12:K25" si="1">J12-F12</f>
        <v>0</v>
      </c>
      <c r="L12" s="59"/>
      <c r="M12" s="172"/>
      <c r="N12" s="172"/>
      <c r="O12" s="173"/>
      <c r="P12" s="60" t="s">
        <v>251</v>
      </c>
      <c r="Q12" s="91" t="s">
        <v>158</v>
      </c>
      <c r="S12" s="48"/>
    </row>
    <row r="13" spans="1:19" s="17" customFormat="1" ht="22.5" customHeight="1">
      <c r="A13" s="50">
        <v>3</v>
      </c>
      <c r="B13" s="54"/>
      <c r="C13" s="55"/>
      <c r="D13" s="56"/>
      <c r="E13" s="30"/>
      <c r="F13" s="6"/>
      <c r="G13" s="6"/>
      <c r="H13" s="26">
        <f t="shared" si="0"/>
        <v>0</v>
      </c>
      <c r="I13" s="57"/>
      <c r="J13" s="58"/>
      <c r="K13" s="25">
        <f t="shared" si="1"/>
        <v>0</v>
      </c>
      <c r="L13" s="59"/>
      <c r="M13" s="172"/>
      <c r="N13" s="172"/>
      <c r="O13" s="173"/>
      <c r="P13" s="60" t="s">
        <v>253</v>
      </c>
      <c r="Q13" s="91" t="s">
        <v>157</v>
      </c>
      <c r="S13" s="48"/>
    </row>
    <row r="14" spans="1:19" s="17" customFormat="1" ht="22.5" customHeight="1">
      <c r="A14" s="50">
        <v>4</v>
      </c>
      <c r="B14" s="54"/>
      <c r="C14" s="55"/>
      <c r="D14" s="56"/>
      <c r="E14" s="30"/>
      <c r="F14" s="6"/>
      <c r="G14" s="6"/>
      <c r="H14" s="26">
        <f t="shared" si="0"/>
        <v>0</v>
      </c>
      <c r="I14" s="57"/>
      <c r="J14" s="58"/>
      <c r="K14" s="25">
        <f t="shared" si="1"/>
        <v>0</v>
      </c>
      <c r="L14" s="59"/>
      <c r="M14" s="172"/>
      <c r="N14" s="172"/>
      <c r="O14" s="173"/>
      <c r="P14" s="60" t="s">
        <v>254</v>
      </c>
      <c r="S14" s="48"/>
    </row>
    <row r="15" spans="1:19" s="17" customFormat="1" ht="22.5" customHeight="1">
      <c r="A15" s="50">
        <v>5</v>
      </c>
      <c r="B15" s="54"/>
      <c r="C15" s="55"/>
      <c r="D15" s="56"/>
      <c r="E15" s="30"/>
      <c r="F15" s="6"/>
      <c r="G15" s="6"/>
      <c r="H15" s="26">
        <f t="shared" si="0"/>
        <v>0</v>
      </c>
      <c r="I15" s="57"/>
      <c r="J15" s="58"/>
      <c r="K15" s="25">
        <f t="shared" si="1"/>
        <v>0</v>
      </c>
      <c r="L15" s="59"/>
      <c r="M15" s="172"/>
      <c r="N15" s="172"/>
      <c r="O15" s="173"/>
      <c r="P15" s="60" t="s">
        <v>255</v>
      </c>
      <c r="Q15" s="61"/>
      <c r="S15" s="48"/>
    </row>
    <row r="16" spans="1:19" s="17" customFormat="1" ht="22.5" customHeight="1">
      <c r="A16" s="50">
        <v>6</v>
      </c>
      <c r="B16" s="54"/>
      <c r="C16" s="55"/>
      <c r="D16" s="56"/>
      <c r="E16" s="30"/>
      <c r="F16" s="6"/>
      <c r="G16" s="62"/>
      <c r="H16" s="26">
        <f t="shared" si="0"/>
        <v>0</v>
      </c>
      <c r="I16" s="57"/>
      <c r="J16" s="58"/>
      <c r="K16" s="25">
        <f t="shared" si="1"/>
        <v>0</v>
      </c>
      <c r="L16" s="59"/>
      <c r="M16" s="172"/>
      <c r="N16" s="172"/>
      <c r="O16" s="173"/>
      <c r="P16" s="60" t="s">
        <v>256</v>
      </c>
      <c r="Q16" s="61"/>
      <c r="S16" s="48"/>
    </row>
    <row r="17" spans="1:22" s="17" customFormat="1" ht="22.5" customHeight="1">
      <c r="A17" s="50">
        <v>7</v>
      </c>
      <c r="B17" s="54"/>
      <c r="C17" s="55"/>
      <c r="D17" s="56"/>
      <c r="E17" s="30"/>
      <c r="F17" s="6"/>
      <c r="G17" s="6"/>
      <c r="H17" s="26">
        <f t="shared" si="0"/>
        <v>0</v>
      </c>
      <c r="I17" s="57"/>
      <c r="J17" s="58"/>
      <c r="K17" s="25">
        <f t="shared" si="1"/>
        <v>0</v>
      </c>
      <c r="L17" s="59"/>
      <c r="M17" s="172"/>
      <c r="N17" s="172"/>
      <c r="O17" s="173"/>
      <c r="P17" s="60" t="s">
        <v>257</v>
      </c>
      <c r="Q17" s="61"/>
      <c r="S17" s="48"/>
    </row>
    <row r="18" spans="1:22" s="17" customFormat="1" ht="22.5" customHeight="1">
      <c r="A18" s="50">
        <v>8</v>
      </c>
      <c r="B18" s="54"/>
      <c r="C18" s="55"/>
      <c r="D18" s="56"/>
      <c r="E18" s="30"/>
      <c r="F18" s="6"/>
      <c r="G18" s="6"/>
      <c r="H18" s="26">
        <f t="shared" si="0"/>
        <v>0</v>
      </c>
      <c r="I18" s="57"/>
      <c r="J18" s="58"/>
      <c r="K18" s="25">
        <f t="shared" si="1"/>
        <v>0</v>
      </c>
      <c r="L18" s="59"/>
      <c r="M18" s="172"/>
      <c r="N18" s="172"/>
      <c r="O18" s="173"/>
      <c r="P18" s="60" t="s">
        <v>258</v>
      </c>
      <c r="Q18" s="61"/>
      <c r="S18" s="48"/>
    </row>
    <row r="19" spans="1:22" ht="22.5" customHeight="1">
      <c r="A19" s="50">
        <v>9</v>
      </c>
      <c r="B19" s="54"/>
      <c r="C19" s="24"/>
      <c r="D19" s="56"/>
      <c r="E19" s="2"/>
      <c r="F19" s="31"/>
      <c r="G19" s="31"/>
      <c r="H19" s="26">
        <f t="shared" si="0"/>
        <v>0</v>
      </c>
      <c r="I19" s="19"/>
      <c r="J19" s="28"/>
      <c r="K19" s="25">
        <f t="shared" si="1"/>
        <v>0</v>
      </c>
      <c r="L19" s="23"/>
      <c r="M19" s="172"/>
      <c r="N19" s="172"/>
      <c r="O19" s="172"/>
      <c r="P19" s="17"/>
      <c r="Q19" s="61"/>
    </row>
    <row r="20" spans="1:22" ht="22.5" customHeight="1">
      <c r="A20" s="50">
        <v>10</v>
      </c>
      <c r="B20" s="54"/>
      <c r="C20" s="24"/>
      <c r="D20" s="56"/>
      <c r="E20" s="2"/>
      <c r="F20" s="31"/>
      <c r="G20" s="31"/>
      <c r="H20" s="26">
        <f t="shared" si="0"/>
        <v>0</v>
      </c>
      <c r="I20" s="19"/>
      <c r="J20" s="28"/>
      <c r="K20" s="25">
        <f t="shared" si="1"/>
        <v>0</v>
      </c>
      <c r="L20" s="23"/>
      <c r="M20" s="172"/>
      <c r="N20" s="172"/>
      <c r="O20" s="172"/>
      <c r="P20" s="17"/>
      <c r="Q20" s="61"/>
    </row>
    <row r="21" spans="1:22" ht="22.5" customHeight="1">
      <c r="A21" s="50">
        <v>11</v>
      </c>
      <c r="B21" s="54"/>
      <c r="C21" s="24"/>
      <c r="D21" s="56"/>
      <c r="E21" s="2"/>
      <c r="F21" s="31"/>
      <c r="G21" s="31"/>
      <c r="H21" s="26">
        <f t="shared" si="0"/>
        <v>0</v>
      </c>
      <c r="I21" s="19"/>
      <c r="J21" s="28"/>
      <c r="K21" s="25">
        <f t="shared" si="1"/>
        <v>0</v>
      </c>
      <c r="L21" s="23"/>
      <c r="M21" s="172"/>
      <c r="N21" s="172"/>
      <c r="O21" s="172"/>
      <c r="P21" s="17"/>
      <c r="Q21" s="61"/>
    </row>
    <row r="22" spans="1:22" ht="22.5" customHeight="1">
      <c r="A22" s="50">
        <v>12</v>
      </c>
      <c r="B22" s="54"/>
      <c r="C22" s="24"/>
      <c r="D22" s="56"/>
      <c r="E22" s="2"/>
      <c r="F22" s="31"/>
      <c r="G22" s="31"/>
      <c r="H22" s="26">
        <f t="shared" si="0"/>
        <v>0</v>
      </c>
      <c r="I22" s="19"/>
      <c r="J22" s="28"/>
      <c r="K22" s="25">
        <f t="shared" si="1"/>
        <v>0</v>
      </c>
      <c r="L22" s="23"/>
      <c r="M22" s="172"/>
      <c r="N22" s="172"/>
      <c r="O22" s="172"/>
      <c r="P22" s="17"/>
      <c r="Q22" s="61"/>
    </row>
    <row r="23" spans="1:22" ht="22.5" customHeight="1">
      <c r="A23" s="50">
        <v>13</v>
      </c>
      <c r="B23" s="54"/>
      <c r="C23" s="24"/>
      <c r="D23" s="56"/>
      <c r="E23" s="2"/>
      <c r="F23" s="31"/>
      <c r="G23" s="31"/>
      <c r="H23" s="26">
        <f t="shared" si="0"/>
        <v>0</v>
      </c>
      <c r="I23" s="19"/>
      <c r="J23" s="28"/>
      <c r="K23" s="25">
        <f t="shared" si="1"/>
        <v>0</v>
      </c>
      <c r="L23" s="23"/>
      <c r="M23" s="172"/>
      <c r="N23" s="172"/>
      <c r="O23" s="172"/>
      <c r="P23" s="17"/>
      <c r="Q23" s="61"/>
    </row>
    <row r="24" spans="1:22" ht="22.5" customHeight="1">
      <c r="A24" s="50">
        <v>14</v>
      </c>
      <c r="B24" s="54"/>
      <c r="C24" s="24"/>
      <c r="D24" s="56"/>
      <c r="E24" s="2"/>
      <c r="F24" s="31"/>
      <c r="G24" s="31"/>
      <c r="H24" s="26">
        <f t="shared" si="0"/>
        <v>0</v>
      </c>
      <c r="I24" s="19"/>
      <c r="J24" s="28"/>
      <c r="K24" s="25">
        <f t="shared" si="1"/>
        <v>0</v>
      </c>
      <c r="L24" s="23"/>
      <c r="M24" s="172"/>
      <c r="N24" s="172"/>
      <c r="O24" s="172"/>
      <c r="P24" s="17"/>
      <c r="Q24" s="61"/>
    </row>
    <row r="25" spans="1:22" ht="22.5" customHeight="1">
      <c r="A25" s="50">
        <v>15</v>
      </c>
      <c r="B25" s="54"/>
      <c r="C25" s="24"/>
      <c r="D25" s="56"/>
      <c r="E25" s="2"/>
      <c r="F25" s="31"/>
      <c r="G25" s="31"/>
      <c r="H25" s="26">
        <f t="shared" si="0"/>
        <v>0</v>
      </c>
      <c r="I25" s="19"/>
      <c r="J25" s="28"/>
      <c r="K25" s="25">
        <f t="shared" si="1"/>
        <v>0</v>
      </c>
      <c r="L25" s="23"/>
      <c r="M25" s="172"/>
      <c r="N25" s="172"/>
      <c r="O25" s="172"/>
      <c r="P25" s="17"/>
      <c r="Q25" s="61"/>
    </row>
    <row r="26" spans="1:22" ht="22.5" customHeight="1">
      <c r="A26" s="50" t="s">
        <v>0</v>
      </c>
      <c r="B26" s="63"/>
      <c r="C26" s="25">
        <f>SUM(C11:C25)</f>
        <v>0</v>
      </c>
      <c r="D26" s="64"/>
      <c r="E26" s="50" t="s">
        <v>233</v>
      </c>
      <c r="F26" s="27">
        <f>SUMIF(D11:D25,"野菜",F11:F25)+SUMIF(D11:D25,"果樹",F11:F25)</f>
        <v>0</v>
      </c>
      <c r="G26" s="27">
        <f>SUMIF(D11:D25,"野菜",G11:G25)+SUMIF(D11:D25,"果樹",G11:G25)</f>
        <v>0</v>
      </c>
      <c r="H26" s="27">
        <f>SUMIF(D11:D25,"野菜",H11:H25)+SUMIF(D11:D25,"果樹",H11:H25)</f>
        <v>0</v>
      </c>
      <c r="I26" s="101" t="str">
        <f>IFERROR(ROUND((H26/F26)*100,1),"")</f>
        <v/>
      </c>
      <c r="J26" s="25">
        <f>SUMIF(D11:D25,"野菜",J11:J25)+SUMIF(D11:D25,"果樹",J11:J25)</f>
        <v>0</v>
      </c>
      <c r="K26" s="25">
        <f>SUMIF(D11:D25,"野菜",K11:K25)+SUMIF(D11:D25,"果樹",K11:K25)</f>
        <v>0</v>
      </c>
      <c r="L26" s="99" t="str">
        <f>IFERROR(ROUND((K26/F26)*100,1),"")</f>
        <v/>
      </c>
      <c r="N26" s="179"/>
      <c r="O26" s="179"/>
      <c r="P26" s="48"/>
    </row>
    <row r="27" spans="1:22" ht="22.5" customHeight="1">
      <c r="A27" s="17"/>
      <c r="B27" s="17"/>
      <c r="C27" s="17" t="s">
        <v>236</v>
      </c>
      <c r="D27" s="56"/>
      <c r="E27" s="50" t="s">
        <v>157</v>
      </c>
      <c r="F27" s="27">
        <f>SUMIF(D10:D24,"花き",F10:F24)</f>
        <v>0</v>
      </c>
      <c r="G27" s="27">
        <f>SUMIF(D10:D24,"花き",G10:G24)</f>
        <v>0</v>
      </c>
      <c r="H27" s="27">
        <f>SUMIF(D10:D24,"花き",H10:H24)</f>
        <v>0</v>
      </c>
      <c r="I27" s="101" t="str">
        <f>IFERROR(ROUND((H27/F27)*100,1),"")</f>
        <v/>
      </c>
      <c r="J27" s="25">
        <f>SUMIF(D10:D25,"花き",J10:J25)</f>
        <v>0</v>
      </c>
      <c r="K27" s="25">
        <f>SUMIF(D10:D24,"花き",K10:K24)</f>
        <v>0</v>
      </c>
      <c r="L27" s="99" t="str">
        <f>IFERROR(ROUND((K27/F27)*100,1),"")</f>
        <v/>
      </c>
      <c r="N27" s="17"/>
      <c r="O27" s="17"/>
      <c r="P27" s="48"/>
    </row>
    <row r="28" spans="1:22" ht="22.5" customHeight="1">
      <c r="A28" s="17"/>
      <c r="B28" s="17"/>
      <c r="C28" s="17"/>
      <c r="D28" s="65"/>
      <c r="E28" s="65"/>
      <c r="F28" s="65"/>
      <c r="G28" s="65"/>
      <c r="H28" s="65"/>
      <c r="I28" s="65"/>
      <c r="J28" s="65"/>
      <c r="K28" s="65"/>
      <c r="L28" s="65"/>
      <c r="M28" s="17"/>
      <c r="N28" s="17"/>
      <c r="O28" s="17"/>
      <c r="P28" s="48"/>
    </row>
    <row r="29" spans="1:22" ht="22.5" customHeight="1">
      <c r="A29" s="94" t="s">
        <v>124</v>
      </c>
      <c r="P29" s="48"/>
    </row>
    <row r="30" spans="1:22" ht="22.5" customHeight="1">
      <c r="A30" s="66" t="s">
        <v>125</v>
      </c>
      <c r="C30" s="67"/>
      <c r="P30" s="48"/>
    </row>
    <row r="31" spans="1:22" s="61" customFormat="1" ht="22.5" customHeight="1">
      <c r="A31" s="162" t="s">
        <v>217</v>
      </c>
      <c r="B31" s="160" t="s">
        <v>67</v>
      </c>
      <c r="C31" s="150" t="s">
        <v>286</v>
      </c>
      <c r="D31" s="150"/>
      <c r="E31" s="150"/>
      <c r="F31" s="150"/>
      <c r="G31" s="160" t="s">
        <v>38</v>
      </c>
      <c r="H31" s="144" t="s">
        <v>47</v>
      </c>
      <c r="I31" s="145"/>
      <c r="J31" s="145"/>
      <c r="K31" s="146"/>
      <c r="L31" s="144" t="s">
        <v>216</v>
      </c>
      <c r="M31" s="145"/>
      <c r="N31" s="145"/>
      <c r="O31" s="146"/>
      <c r="P31" s="48" t="s">
        <v>96</v>
      </c>
      <c r="Q31" s="48" t="s">
        <v>96</v>
      </c>
      <c r="S31" s="48"/>
    </row>
    <row r="32" spans="1:22" s="70" customFormat="1" ht="22.5" customHeight="1">
      <c r="A32" s="161"/>
      <c r="B32" s="161"/>
      <c r="C32" s="68" t="s">
        <v>215</v>
      </c>
      <c r="D32" s="150" t="s">
        <v>120</v>
      </c>
      <c r="E32" s="150"/>
      <c r="F32" s="68" t="s">
        <v>15</v>
      </c>
      <c r="G32" s="161"/>
      <c r="H32" s="69" t="s">
        <v>29</v>
      </c>
      <c r="I32" s="69" t="s">
        <v>28</v>
      </c>
      <c r="J32" s="68" t="s">
        <v>18</v>
      </c>
      <c r="K32" s="68" t="s">
        <v>19</v>
      </c>
      <c r="L32" s="53" t="s">
        <v>109</v>
      </c>
      <c r="M32" s="53" t="s">
        <v>110</v>
      </c>
      <c r="N32" s="53" t="s">
        <v>111</v>
      </c>
      <c r="O32" s="53" t="s">
        <v>112</v>
      </c>
      <c r="P32" s="70" t="s">
        <v>104</v>
      </c>
      <c r="Q32" s="70" t="s">
        <v>116</v>
      </c>
      <c r="R32" s="70" t="s">
        <v>115</v>
      </c>
      <c r="S32" s="48"/>
      <c r="T32" s="71" t="s">
        <v>67</v>
      </c>
      <c r="U32" s="98" t="s">
        <v>153</v>
      </c>
      <c r="V32" s="61"/>
    </row>
    <row r="33" spans="1:22" ht="22.5" customHeight="1">
      <c r="A33" s="6"/>
      <c r="B33" s="9"/>
      <c r="C33" s="72"/>
      <c r="D33" s="152"/>
      <c r="E33" s="152"/>
      <c r="F33" s="15"/>
      <c r="G33" s="7"/>
      <c r="H33" s="6"/>
      <c r="I33" s="21"/>
      <c r="J33" s="7" t="s">
        <v>1</v>
      </c>
      <c r="K33" s="8" t="s">
        <v>1</v>
      </c>
      <c r="L33" s="1"/>
      <c r="M33" s="1"/>
      <c r="N33" s="1"/>
      <c r="O33" s="20">
        <f>L33-(M33+N33)</f>
        <v>0</v>
      </c>
      <c r="P33" s="29" t="str">
        <f>IF(OR(G33="新規",G33="追加",G33=""),"OK",(IF(AND(H33="",I33=""),"NG","OK")))</f>
        <v>OK</v>
      </c>
      <c r="Q33" s="10" t="str">
        <f>IF(OR(G33="新規",G33="追加",G33=""),"OK",(IF(OR(AND(J33="",K33=""),AND(J33="",K33="□"),AND(J33="□",K33=""),AND(J33="□",K33="□")),"NG","OK")))</f>
        <v>OK</v>
      </c>
      <c r="R33" s="10" t="str">
        <f>IF(OR(AND(C33&lt;&gt;"",D33&lt;&gt;"",F33&lt;&gt;"",G33&lt;&gt;""),(C33="")),"OK","NG")</f>
        <v>OK</v>
      </c>
      <c r="T33" s="71" t="s">
        <v>65</v>
      </c>
      <c r="U33" s="74" t="s">
        <v>154</v>
      </c>
      <c r="V33" s="61"/>
    </row>
    <row r="34" spans="1:22" ht="22.5" customHeight="1">
      <c r="A34" s="6"/>
      <c r="B34" s="9"/>
      <c r="C34" s="72"/>
      <c r="D34" s="152"/>
      <c r="E34" s="152"/>
      <c r="F34" s="15"/>
      <c r="G34" s="7"/>
      <c r="H34" s="6"/>
      <c r="I34" s="21"/>
      <c r="J34" s="7" t="s">
        <v>1</v>
      </c>
      <c r="K34" s="8" t="s">
        <v>1</v>
      </c>
      <c r="L34" s="1"/>
      <c r="M34" s="1"/>
      <c r="N34" s="1"/>
      <c r="O34" s="20">
        <f t="shared" ref="O34:O39" si="2">L34-(M34+N34)</f>
        <v>0</v>
      </c>
      <c r="P34" s="29" t="str">
        <f t="shared" ref="P34:P39" si="3">IF(OR(G34="新規",G34="追加",G34=""),"OK",(IF(AND(H34="",I34=""),"NG","OK")))</f>
        <v>OK</v>
      </c>
      <c r="Q34" s="10" t="str">
        <f t="shared" ref="Q34:Q39" si="4">IF(OR(G34="新規",G34="追加",G34=""),"OK",(IF(OR(AND(J34="",K34=""),AND(J34="",K34="□"),AND(J34="□",K34=""),AND(J34="□",K34="□")),"NG","OK")))</f>
        <v>OK</v>
      </c>
      <c r="R34" s="10" t="str">
        <f t="shared" ref="R34:R39" si="5">IF(OR(AND(C34&lt;&gt;"",D34&lt;&gt;"",F34&lt;&gt;"",G34&lt;&gt;""),(C34="")),"OK","NG")</f>
        <v>OK</v>
      </c>
      <c r="T34" s="97" t="s">
        <v>66</v>
      </c>
      <c r="U34" s="75" t="s">
        <v>155</v>
      </c>
      <c r="V34" s="61"/>
    </row>
    <row r="35" spans="1:22" ht="22.5" customHeight="1">
      <c r="A35" s="6"/>
      <c r="B35" s="9"/>
      <c r="C35" s="72"/>
      <c r="D35" s="152"/>
      <c r="E35" s="152"/>
      <c r="F35" s="15"/>
      <c r="G35" s="7"/>
      <c r="H35" s="6"/>
      <c r="I35" s="21"/>
      <c r="J35" s="7" t="s">
        <v>1</v>
      </c>
      <c r="K35" s="8" t="s">
        <v>1</v>
      </c>
      <c r="L35" s="1"/>
      <c r="M35" s="1"/>
      <c r="N35" s="1"/>
      <c r="O35" s="20">
        <f t="shared" si="2"/>
        <v>0</v>
      </c>
      <c r="P35" s="29" t="str">
        <f t="shared" si="3"/>
        <v>OK</v>
      </c>
      <c r="Q35" s="10" t="str">
        <f t="shared" si="4"/>
        <v>OK</v>
      </c>
      <c r="R35" s="10" t="str">
        <f t="shared" si="5"/>
        <v>OK</v>
      </c>
      <c r="T35" s="94"/>
      <c r="U35" s="75" t="s">
        <v>214</v>
      </c>
      <c r="V35" s="61"/>
    </row>
    <row r="36" spans="1:22" ht="22.5" customHeight="1">
      <c r="A36" s="6"/>
      <c r="B36" s="9"/>
      <c r="C36" s="72"/>
      <c r="D36" s="152"/>
      <c r="E36" s="152"/>
      <c r="F36" s="15"/>
      <c r="G36" s="7"/>
      <c r="H36" s="6"/>
      <c r="I36" s="21"/>
      <c r="J36" s="7" t="s">
        <v>1</v>
      </c>
      <c r="K36" s="8" t="s">
        <v>1</v>
      </c>
      <c r="L36" s="1"/>
      <c r="M36" s="1"/>
      <c r="N36" s="1"/>
      <c r="O36" s="20">
        <f t="shared" si="2"/>
        <v>0</v>
      </c>
      <c r="P36" s="29" t="str">
        <f t="shared" si="3"/>
        <v>OK</v>
      </c>
      <c r="Q36" s="10" t="str">
        <f t="shared" si="4"/>
        <v>OK</v>
      </c>
      <c r="R36" s="10" t="str">
        <f t="shared" si="5"/>
        <v>OK</v>
      </c>
      <c r="T36" s="94"/>
      <c r="U36" s="92" t="s">
        <v>13</v>
      </c>
      <c r="V36" s="61"/>
    </row>
    <row r="37" spans="1:22" ht="22.5" customHeight="1">
      <c r="A37" s="6"/>
      <c r="B37" s="9"/>
      <c r="C37" s="72"/>
      <c r="D37" s="152"/>
      <c r="E37" s="152"/>
      <c r="F37" s="16"/>
      <c r="G37" s="7"/>
      <c r="H37" s="6"/>
      <c r="I37" s="21"/>
      <c r="J37" s="7" t="s">
        <v>1</v>
      </c>
      <c r="K37" s="8" t="s">
        <v>1</v>
      </c>
      <c r="L37" s="1"/>
      <c r="M37" s="1"/>
      <c r="N37" s="1"/>
      <c r="O37" s="20">
        <f t="shared" si="2"/>
        <v>0</v>
      </c>
      <c r="P37" s="29" t="str">
        <f t="shared" si="3"/>
        <v>OK</v>
      </c>
      <c r="Q37" s="10" t="str">
        <f t="shared" si="4"/>
        <v>OK</v>
      </c>
      <c r="R37" s="10" t="str">
        <f t="shared" si="5"/>
        <v>OK</v>
      </c>
    </row>
    <row r="38" spans="1:22" ht="22.5" customHeight="1">
      <c r="A38" s="6"/>
      <c r="B38" s="9"/>
      <c r="C38" s="72"/>
      <c r="D38" s="152"/>
      <c r="E38" s="152"/>
      <c r="F38" s="15"/>
      <c r="G38" s="7"/>
      <c r="H38" s="6"/>
      <c r="I38" s="21"/>
      <c r="J38" s="7" t="s">
        <v>1</v>
      </c>
      <c r="K38" s="8" t="s">
        <v>1</v>
      </c>
      <c r="L38" s="1"/>
      <c r="M38" s="1"/>
      <c r="N38" s="1"/>
      <c r="O38" s="20">
        <f t="shared" si="2"/>
        <v>0</v>
      </c>
      <c r="P38" s="29" t="str">
        <f t="shared" si="3"/>
        <v>OK</v>
      </c>
      <c r="Q38" s="10" t="str">
        <f t="shared" si="4"/>
        <v>OK</v>
      </c>
      <c r="R38" s="10" t="str">
        <f t="shared" si="5"/>
        <v>OK</v>
      </c>
    </row>
    <row r="39" spans="1:22" ht="22.5" customHeight="1">
      <c r="A39" s="6"/>
      <c r="B39" s="9"/>
      <c r="C39" s="72"/>
      <c r="D39" s="152"/>
      <c r="E39" s="152"/>
      <c r="F39" s="15"/>
      <c r="G39" s="7"/>
      <c r="H39" s="6"/>
      <c r="I39" s="21"/>
      <c r="J39" s="7" t="s">
        <v>1</v>
      </c>
      <c r="K39" s="8" t="s">
        <v>1</v>
      </c>
      <c r="L39" s="1"/>
      <c r="M39" s="1"/>
      <c r="N39" s="1"/>
      <c r="O39" s="20">
        <f t="shared" si="2"/>
        <v>0</v>
      </c>
      <c r="P39" s="29" t="str">
        <f t="shared" si="3"/>
        <v>OK</v>
      </c>
      <c r="Q39" s="10" t="str">
        <f t="shared" si="4"/>
        <v>OK</v>
      </c>
      <c r="R39" s="10" t="str">
        <f t="shared" si="5"/>
        <v>OK</v>
      </c>
    </row>
    <row r="40" spans="1:22" ht="22.5" customHeight="1">
      <c r="A40" s="12"/>
      <c r="B40" s="13"/>
      <c r="C40" s="14"/>
      <c r="D40" s="13"/>
      <c r="E40" s="14"/>
      <c r="F40" s="14"/>
      <c r="G40" s="13"/>
      <c r="H40" s="13"/>
      <c r="I40" s="12"/>
      <c r="J40" s="12"/>
      <c r="K40" s="68" t="s">
        <v>137</v>
      </c>
      <c r="L40" s="27">
        <f>SUM(L33:L39)</f>
        <v>0</v>
      </c>
      <c r="M40" s="27">
        <f t="shared" ref="M40:N40" si="6">SUM(M33:M39)</f>
        <v>0</v>
      </c>
      <c r="N40" s="27">
        <f t="shared" si="6"/>
        <v>0</v>
      </c>
      <c r="O40" s="27">
        <f>L40-(M40+N40)</f>
        <v>0</v>
      </c>
      <c r="P40" s="76"/>
      <c r="Q40" s="77"/>
      <c r="R40" s="77"/>
    </row>
    <row r="41" spans="1:22" ht="22.5" customHeight="1">
      <c r="A41" s="48" t="s">
        <v>126</v>
      </c>
      <c r="B41" s="13"/>
      <c r="C41" s="14"/>
      <c r="D41" s="13"/>
      <c r="E41" s="14"/>
      <c r="F41" s="14"/>
      <c r="G41" s="13"/>
      <c r="H41" s="13"/>
      <c r="I41" s="12"/>
      <c r="J41" s="12"/>
      <c r="K41" s="12"/>
      <c r="L41" s="12"/>
      <c r="M41" s="12"/>
      <c r="N41" s="12"/>
      <c r="O41" s="12"/>
      <c r="P41" s="76"/>
      <c r="Q41" s="77"/>
      <c r="R41" s="77"/>
    </row>
    <row r="42" spans="1:22" ht="22.5" customHeight="1">
      <c r="A42" s="162" t="s">
        <v>217</v>
      </c>
      <c r="B42" s="160" t="s">
        <v>67</v>
      </c>
      <c r="C42" s="150" t="s">
        <v>286</v>
      </c>
      <c r="D42" s="150"/>
      <c r="E42" s="150"/>
      <c r="F42" s="150"/>
      <c r="G42" s="160" t="s">
        <v>38</v>
      </c>
      <c r="H42" s="144" t="s">
        <v>47</v>
      </c>
      <c r="I42" s="145"/>
      <c r="J42" s="145"/>
      <c r="K42" s="146"/>
      <c r="L42" s="144" t="s">
        <v>216</v>
      </c>
      <c r="M42" s="145"/>
      <c r="N42" s="145"/>
      <c r="O42" s="146"/>
      <c r="P42" s="48" t="s">
        <v>96</v>
      </c>
      <c r="Q42" s="48" t="s">
        <v>96</v>
      </c>
      <c r="R42" s="61"/>
    </row>
    <row r="43" spans="1:22" ht="22.5" customHeight="1">
      <c r="A43" s="161"/>
      <c r="B43" s="161"/>
      <c r="C43" s="68" t="s">
        <v>215</v>
      </c>
      <c r="D43" s="150" t="s">
        <v>120</v>
      </c>
      <c r="E43" s="150"/>
      <c r="F43" s="68" t="s">
        <v>15</v>
      </c>
      <c r="G43" s="161"/>
      <c r="H43" s="69" t="s">
        <v>29</v>
      </c>
      <c r="I43" s="69" t="s">
        <v>28</v>
      </c>
      <c r="J43" s="68" t="s">
        <v>18</v>
      </c>
      <c r="K43" s="68" t="s">
        <v>19</v>
      </c>
      <c r="L43" s="53" t="s">
        <v>109</v>
      </c>
      <c r="M43" s="53" t="s">
        <v>110</v>
      </c>
      <c r="N43" s="53" t="s">
        <v>111</v>
      </c>
      <c r="O43" s="53" t="s">
        <v>112</v>
      </c>
      <c r="P43" s="70" t="s">
        <v>104</v>
      </c>
      <c r="Q43" s="70" t="s">
        <v>116</v>
      </c>
      <c r="R43" s="70" t="s">
        <v>115</v>
      </c>
      <c r="T43" s="98" t="s">
        <v>153</v>
      </c>
    </row>
    <row r="44" spans="1:22" ht="22.5" customHeight="1">
      <c r="A44" s="6"/>
      <c r="B44" s="9"/>
      <c r="C44" s="72"/>
      <c r="D44" s="152"/>
      <c r="E44" s="152"/>
      <c r="F44" s="15"/>
      <c r="G44" s="7"/>
      <c r="H44" s="6"/>
      <c r="I44" s="21"/>
      <c r="J44" s="7" t="s">
        <v>1</v>
      </c>
      <c r="K44" s="8" t="s">
        <v>1</v>
      </c>
      <c r="L44" s="1"/>
      <c r="M44" s="1"/>
      <c r="N44" s="1"/>
      <c r="O44" s="20">
        <f>L44-(M44+N44)</f>
        <v>0</v>
      </c>
      <c r="P44" s="29" t="str">
        <f t="shared" ref="P44:P50" si="7">IF(OR(G44="新規",G44="追加",G44=""),"OK",(IF(AND(H44="",I44=""),"NG","OK")))</f>
        <v>OK</v>
      </c>
      <c r="Q44" s="10" t="str">
        <f t="shared" ref="Q44:Q50" si="8">IF(OR(G44="新規",G44="追加",G44=""),"OK",(IF(OR(AND(J44="",K44=""),AND(J44="",K44="□"),AND(J44="□",K44=""),AND(J44="□",K44="□")),"NG","OK")))</f>
        <v>OK</v>
      </c>
      <c r="R44" s="10" t="str">
        <f t="shared" ref="R44:R50" si="9">IF(OR(AND(C44&lt;&gt;"",D44&lt;&gt;"",F44&lt;&gt;"",G44&lt;&gt;""),(C44="")),"OK","NG")</f>
        <v>OK</v>
      </c>
      <c r="T44" s="78" t="s">
        <v>7</v>
      </c>
    </row>
    <row r="45" spans="1:22" ht="22.5" customHeight="1">
      <c r="A45" s="6"/>
      <c r="B45" s="9"/>
      <c r="C45" s="72"/>
      <c r="D45" s="152"/>
      <c r="E45" s="152"/>
      <c r="F45" s="15"/>
      <c r="G45" s="7"/>
      <c r="H45" s="6"/>
      <c r="I45" s="21"/>
      <c r="J45" s="7" t="s">
        <v>1</v>
      </c>
      <c r="K45" s="8" t="s">
        <v>1</v>
      </c>
      <c r="L45" s="1"/>
      <c r="M45" s="1"/>
      <c r="N45" s="1"/>
      <c r="O45" s="20">
        <f t="shared" ref="O45:O50" si="10">L45-(M45+N45)</f>
        <v>0</v>
      </c>
      <c r="P45" s="29" t="str">
        <f t="shared" si="7"/>
        <v>OK</v>
      </c>
      <c r="Q45" s="10" t="str">
        <f t="shared" si="8"/>
        <v>OK</v>
      </c>
      <c r="R45" s="10" t="str">
        <f t="shared" si="9"/>
        <v>OK</v>
      </c>
      <c r="T45" s="79" t="s">
        <v>214</v>
      </c>
    </row>
    <row r="46" spans="1:22" ht="22.5" customHeight="1">
      <c r="A46" s="6"/>
      <c r="B46" s="9"/>
      <c r="C46" s="72"/>
      <c r="D46" s="152"/>
      <c r="E46" s="152"/>
      <c r="F46" s="15"/>
      <c r="G46" s="7"/>
      <c r="H46" s="6"/>
      <c r="I46" s="21"/>
      <c r="J46" s="7" t="s">
        <v>1</v>
      </c>
      <c r="K46" s="8" t="s">
        <v>1</v>
      </c>
      <c r="L46" s="1"/>
      <c r="M46" s="1"/>
      <c r="N46" s="1"/>
      <c r="O46" s="20">
        <f t="shared" si="10"/>
        <v>0</v>
      </c>
      <c r="P46" s="29" t="str">
        <f t="shared" si="7"/>
        <v>OK</v>
      </c>
      <c r="Q46" s="10" t="str">
        <f t="shared" si="8"/>
        <v>OK</v>
      </c>
      <c r="R46" s="10" t="str">
        <f t="shared" si="9"/>
        <v>OK</v>
      </c>
      <c r="T46" s="80" t="s">
        <v>13</v>
      </c>
    </row>
    <row r="47" spans="1:22" ht="22.5" customHeight="1">
      <c r="A47" s="6"/>
      <c r="B47" s="9"/>
      <c r="C47" s="72"/>
      <c r="D47" s="152"/>
      <c r="E47" s="152"/>
      <c r="F47" s="15"/>
      <c r="G47" s="7"/>
      <c r="H47" s="6"/>
      <c r="I47" s="21"/>
      <c r="J47" s="7" t="s">
        <v>1</v>
      </c>
      <c r="K47" s="8" t="s">
        <v>1</v>
      </c>
      <c r="L47" s="1"/>
      <c r="M47" s="1"/>
      <c r="N47" s="1"/>
      <c r="O47" s="20">
        <f t="shared" si="10"/>
        <v>0</v>
      </c>
      <c r="P47" s="29" t="str">
        <f t="shared" si="7"/>
        <v>OK</v>
      </c>
      <c r="Q47" s="10" t="str">
        <f t="shared" si="8"/>
        <v>OK</v>
      </c>
      <c r="R47" s="10" t="str">
        <f t="shared" si="9"/>
        <v>OK</v>
      </c>
    </row>
    <row r="48" spans="1:22" ht="22.5" customHeight="1">
      <c r="A48" s="6"/>
      <c r="B48" s="9"/>
      <c r="C48" s="72"/>
      <c r="D48" s="152"/>
      <c r="E48" s="152"/>
      <c r="F48" s="16"/>
      <c r="G48" s="7"/>
      <c r="H48" s="6"/>
      <c r="I48" s="21"/>
      <c r="J48" s="7" t="s">
        <v>1</v>
      </c>
      <c r="K48" s="8" t="s">
        <v>1</v>
      </c>
      <c r="L48" s="1"/>
      <c r="M48" s="1"/>
      <c r="N48" s="1"/>
      <c r="O48" s="20">
        <f t="shared" si="10"/>
        <v>0</v>
      </c>
      <c r="P48" s="29" t="str">
        <f t="shared" si="7"/>
        <v>OK</v>
      </c>
      <c r="Q48" s="10" t="str">
        <f t="shared" si="8"/>
        <v>OK</v>
      </c>
      <c r="R48" s="10" t="str">
        <f t="shared" si="9"/>
        <v>OK</v>
      </c>
    </row>
    <row r="49" spans="1:20" ht="22.5" customHeight="1">
      <c r="A49" s="6"/>
      <c r="B49" s="9"/>
      <c r="C49" s="72"/>
      <c r="D49" s="152"/>
      <c r="E49" s="152"/>
      <c r="F49" s="15"/>
      <c r="G49" s="7"/>
      <c r="H49" s="6"/>
      <c r="I49" s="21"/>
      <c r="J49" s="7" t="s">
        <v>1</v>
      </c>
      <c r="K49" s="8" t="s">
        <v>1</v>
      </c>
      <c r="L49" s="1"/>
      <c r="M49" s="1"/>
      <c r="N49" s="1"/>
      <c r="O49" s="20">
        <f t="shared" si="10"/>
        <v>0</v>
      </c>
      <c r="P49" s="29" t="str">
        <f t="shared" si="7"/>
        <v>OK</v>
      </c>
      <c r="Q49" s="10" t="str">
        <f t="shared" si="8"/>
        <v>OK</v>
      </c>
      <c r="R49" s="10" t="str">
        <f t="shared" si="9"/>
        <v>OK</v>
      </c>
    </row>
    <row r="50" spans="1:20" ht="22.5" customHeight="1">
      <c r="A50" s="6"/>
      <c r="B50" s="9"/>
      <c r="C50" s="72"/>
      <c r="D50" s="152"/>
      <c r="E50" s="152"/>
      <c r="F50" s="15"/>
      <c r="G50" s="7"/>
      <c r="H50" s="6"/>
      <c r="I50" s="21"/>
      <c r="J50" s="7" t="s">
        <v>1</v>
      </c>
      <c r="K50" s="8" t="s">
        <v>1</v>
      </c>
      <c r="L50" s="1"/>
      <c r="M50" s="1"/>
      <c r="N50" s="1"/>
      <c r="O50" s="20">
        <f t="shared" si="10"/>
        <v>0</v>
      </c>
      <c r="P50" s="29" t="str">
        <f t="shared" si="7"/>
        <v>OK</v>
      </c>
      <c r="Q50" s="10" t="str">
        <f t="shared" si="8"/>
        <v>OK</v>
      </c>
      <c r="R50" s="10" t="str">
        <f t="shared" si="9"/>
        <v>OK</v>
      </c>
    </row>
    <row r="51" spans="1:20" ht="22.5" customHeight="1">
      <c r="A51" s="12"/>
      <c r="B51" s="13"/>
      <c r="C51" s="14"/>
      <c r="D51" s="13"/>
      <c r="E51" s="14"/>
      <c r="F51" s="14"/>
      <c r="G51" s="13"/>
      <c r="H51" s="13"/>
      <c r="I51" s="12"/>
      <c r="J51" s="12"/>
      <c r="K51" s="68" t="s">
        <v>137</v>
      </c>
      <c r="L51" s="27">
        <f>SUM(L44:L50)</f>
        <v>0</v>
      </c>
      <c r="M51" s="27">
        <f t="shared" ref="M51:N51" si="11">SUM(M44:M50)</f>
        <v>0</v>
      </c>
      <c r="N51" s="27">
        <f t="shared" si="11"/>
        <v>0</v>
      </c>
      <c r="O51" s="27">
        <f>L51-(M51+N51)</f>
        <v>0</v>
      </c>
      <c r="P51" s="76"/>
      <c r="Q51" s="77"/>
      <c r="R51" s="77"/>
    </row>
    <row r="52" spans="1:20" ht="22.5" customHeight="1">
      <c r="A52" s="48" t="s">
        <v>129</v>
      </c>
      <c r="B52" s="13"/>
      <c r="C52" s="14"/>
      <c r="D52" s="13"/>
      <c r="E52" s="14"/>
      <c r="F52" s="14"/>
      <c r="G52" s="13"/>
      <c r="H52" s="13"/>
      <c r="I52" s="12"/>
      <c r="J52" s="12"/>
      <c r="K52" s="12"/>
      <c r="L52" s="12"/>
      <c r="M52" s="12"/>
      <c r="N52" s="12"/>
      <c r="O52" s="12"/>
      <c r="P52" s="76"/>
      <c r="Q52" s="77"/>
      <c r="R52" s="77"/>
    </row>
    <row r="53" spans="1:20" ht="22.5" customHeight="1">
      <c r="A53" s="162" t="s">
        <v>217</v>
      </c>
      <c r="B53" s="160" t="s">
        <v>67</v>
      </c>
      <c r="C53" s="150" t="s">
        <v>286</v>
      </c>
      <c r="D53" s="150"/>
      <c r="E53" s="150"/>
      <c r="F53" s="150"/>
      <c r="G53" s="160" t="s">
        <v>38</v>
      </c>
      <c r="H53" s="144" t="s">
        <v>47</v>
      </c>
      <c r="I53" s="145"/>
      <c r="J53" s="145"/>
      <c r="K53" s="146"/>
      <c r="L53" s="144" t="s">
        <v>216</v>
      </c>
      <c r="M53" s="145"/>
      <c r="N53" s="145"/>
      <c r="O53" s="146"/>
      <c r="P53" s="48" t="s">
        <v>96</v>
      </c>
      <c r="Q53" s="48" t="s">
        <v>96</v>
      </c>
      <c r="R53" s="61"/>
    </row>
    <row r="54" spans="1:20" ht="22.5" customHeight="1">
      <c r="A54" s="161"/>
      <c r="B54" s="161"/>
      <c r="C54" s="68" t="s">
        <v>215</v>
      </c>
      <c r="D54" s="150" t="s">
        <v>120</v>
      </c>
      <c r="E54" s="150"/>
      <c r="F54" s="68" t="s">
        <v>15</v>
      </c>
      <c r="G54" s="161"/>
      <c r="H54" s="69" t="s">
        <v>29</v>
      </c>
      <c r="I54" s="69" t="s">
        <v>28</v>
      </c>
      <c r="J54" s="68" t="s">
        <v>18</v>
      </c>
      <c r="K54" s="68" t="s">
        <v>19</v>
      </c>
      <c r="L54" s="53" t="s">
        <v>109</v>
      </c>
      <c r="M54" s="53" t="s">
        <v>110</v>
      </c>
      <c r="N54" s="53" t="s">
        <v>111</v>
      </c>
      <c r="O54" s="53" t="s">
        <v>112</v>
      </c>
      <c r="P54" s="70" t="s">
        <v>104</v>
      </c>
      <c r="Q54" s="70" t="s">
        <v>116</v>
      </c>
      <c r="R54" s="70" t="s">
        <v>115</v>
      </c>
      <c r="T54" s="98" t="s">
        <v>153</v>
      </c>
    </row>
    <row r="55" spans="1:20" ht="22.5" customHeight="1">
      <c r="A55" s="6"/>
      <c r="B55" s="9"/>
      <c r="C55" s="72"/>
      <c r="D55" s="152"/>
      <c r="E55" s="152"/>
      <c r="F55" s="15"/>
      <c r="G55" s="7"/>
      <c r="H55" s="6"/>
      <c r="I55" s="6"/>
      <c r="J55" s="7" t="s">
        <v>1</v>
      </c>
      <c r="K55" s="8" t="s">
        <v>1</v>
      </c>
      <c r="L55" s="1"/>
      <c r="M55" s="1"/>
      <c r="N55" s="1"/>
      <c r="O55" s="20">
        <f>L55-(M55+N55)</f>
        <v>0</v>
      </c>
      <c r="P55" s="29" t="str">
        <f t="shared" ref="P55:P61" si="12">IF(OR(G55="新規",G55="追加",G55=""),"OK",(IF(AND(H55="",I55=""),"NG","OK")))</f>
        <v>OK</v>
      </c>
      <c r="Q55" s="10" t="str">
        <f t="shared" ref="Q55:Q61" si="13">IF(OR(G55="新規",G55="追加",G55=""),"OK",(IF(OR(AND(J55="",K55=""),AND(J55="",K55="□"),AND(J55="□",K55=""),AND(J55="□",K55="□")),"NG","OK")))</f>
        <v>OK</v>
      </c>
      <c r="R55" s="10" t="str">
        <f>IF(OR(AND(C55&lt;&gt;"",D55&lt;&gt;"",F55&lt;&gt;"",G55&lt;&gt;""),(C55="")),"OK","NG")</f>
        <v>OK</v>
      </c>
      <c r="T55" s="78" t="s">
        <v>159</v>
      </c>
    </row>
    <row r="56" spans="1:20" ht="22.5" customHeight="1">
      <c r="A56" s="6"/>
      <c r="B56" s="9"/>
      <c r="C56" s="72"/>
      <c r="D56" s="152"/>
      <c r="E56" s="152"/>
      <c r="F56" s="15"/>
      <c r="G56" s="7"/>
      <c r="H56" s="6"/>
      <c r="I56" s="6"/>
      <c r="J56" s="7" t="s">
        <v>1</v>
      </c>
      <c r="K56" s="8" t="s">
        <v>1</v>
      </c>
      <c r="L56" s="1"/>
      <c r="M56" s="1"/>
      <c r="N56" s="1"/>
      <c r="O56" s="20">
        <f t="shared" ref="O56:O61" si="14">L56-(M56+N56)</f>
        <v>0</v>
      </c>
      <c r="P56" s="29" t="str">
        <f t="shared" si="12"/>
        <v>OK</v>
      </c>
      <c r="Q56" s="10" t="str">
        <f t="shared" si="13"/>
        <v>OK</v>
      </c>
      <c r="R56" s="10" t="str">
        <f t="shared" ref="R56:R61" si="15">IF(OR(AND(C56&lt;&gt;"",D56&lt;&gt;"",F56&lt;&gt;"",G56&lt;&gt;""),(C56="")),"OK","NG")</f>
        <v>OK</v>
      </c>
      <c r="T56" s="79" t="s">
        <v>162</v>
      </c>
    </row>
    <row r="57" spans="1:20" ht="22.5" customHeight="1">
      <c r="A57" s="6"/>
      <c r="B57" s="9"/>
      <c r="C57" s="72"/>
      <c r="D57" s="152"/>
      <c r="E57" s="152"/>
      <c r="F57" s="15"/>
      <c r="G57" s="7"/>
      <c r="H57" s="6"/>
      <c r="I57" s="6"/>
      <c r="J57" s="7" t="s">
        <v>1</v>
      </c>
      <c r="K57" s="8" t="s">
        <v>1</v>
      </c>
      <c r="L57" s="1"/>
      <c r="M57" s="1"/>
      <c r="N57" s="1"/>
      <c r="O57" s="20">
        <f t="shared" si="14"/>
        <v>0</v>
      </c>
      <c r="P57" s="29" t="str">
        <f t="shared" si="12"/>
        <v>OK</v>
      </c>
      <c r="Q57" s="10" t="str">
        <f t="shared" si="13"/>
        <v>OK</v>
      </c>
      <c r="R57" s="10" t="str">
        <f t="shared" si="15"/>
        <v>OK</v>
      </c>
      <c r="T57" s="81" t="s">
        <v>214</v>
      </c>
    </row>
    <row r="58" spans="1:20" ht="22.5" customHeight="1">
      <c r="A58" s="6"/>
      <c r="B58" s="9"/>
      <c r="C58" s="72"/>
      <c r="D58" s="152"/>
      <c r="E58" s="152"/>
      <c r="F58" s="15"/>
      <c r="G58" s="7"/>
      <c r="H58" s="6"/>
      <c r="I58" s="6"/>
      <c r="J58" s="7" t="s">
        <v>1</v>
      </c>
      <c r="K58" s="8" t="s">
        <v>1</v>
      </c>
      <c r="L58" s="1"/>
      <c r="M58" s="1"/>
      <c r="N58" s="1"/>
      <c r="O58" s="20">
        <f t="shared" si="14"/>
        <v>0</v>
      </c>
      <c r="P58" s="29" t="str">
        <f t="shared" si="12"/>
        <v>OK</v>
      </c>
      <c r="Q58" s="10" t="str">
        <f t="shared" si="13"/>
        <v>OK</v>
      </c>
      <c r="R58" s="10" t="str">
        <f t="shared" si="15"/>
        <v>OK</v>
      </c>
      <c r="T58" s="80" t="s">
        <v>13</v>
      </c>
    </row>
    <row r="59" spans="1:20" ht="22.5" customHeight="1">
      <c r="A59" s="6"/>
      <c r="B59" s="9"/>
      <c r="C59" s="72"/>
      <c r="D59" s="152"/>
      <c r="E59" s="152"/>
      <c r="F59" s="16"/>
      <c r="G59" s="7"/>
      <c r="H59" s="6"/>
      <c r="I59" s="6"/>
      <c r="J59" s="7" t="s">
        <v>1</v>
      </c>
      <c r="K59" s="8" t="s">
        <v>1</v>
      </c>
      <c r="L59" s="1"/>
      <c r="M59" s="1"/>
      <c r="N59" s="1"/>
      <c r="O59" s="20">
        <f t="shared" si="14"/>
        <v>0</v>
      </c>
      <c r="P59" s="29" t="str">
        <f t="shared" si="12"/>
        <v>OK</v>
      </c>
      <c r="Q59" s="10" t="str">
        <f t="shared" si="13"/>
        <v>OK</v>
      </c>
      <c r="R59" s="10" t="str">
        <f t="shared" si="15"/>
        <v>OK</v>
      </c>
    </row>
    <row r="60" spans="1:20" ht="22.5" customHeight="1">
      <c r="A60" s="6"/>
      <c r="B60" s="9"/>
      <c r="C60" s="72"/>
      <c r="D60" s="152"/>
      <c r="E60" s="152"/>
      <c r="F60" s="15"/>
      <c r="G60" s="7"/>
      <c r="H60" s="6"/>
      <c r="I60" s="6"/>
      <c r="J60" s="7" t="s">
        <v>1</v>
      </c>
      <c r="K60" s="8" t="s">
        <v>1</v>
      </c>
      <c r="L60" s="1"/>
      <c r="M60" s="1"/>
      <c r="N60" s="1"/>
      <c r="O60" s="20">
        <f t="shared" si="14"/>
        <v>0</v>
      </c>
      <c r="P60" s="29" t="str">
        <f t="shared" si="12"/>
        <v>OK</v>
      </c>
      <c r="Q60" s="10" t="str">
        <f t="shared" si="13"/>
        <v>OK</v>
      </c>
      <c r="R60" s="10" t="str">
        <f t="shared" si="15"/>
        <v>OK</v>
      </c>
    </row>
    <row r="61" spans="1:20" ht="22.5" customHeight="1">
      <c r="A61" s="6"/>
      <c r="B61" s="9"/>
      <c r="C61" s="72"/>
      <c r="D61" s="152"/>
      <c r="E61" s="152"/>
      <c r="F61" s="15"/>
      <c r="G61" s="7"/>
      <c r="H61" s="6"/>
      <c r="I61" s="6"/>
      <c r="J61" s="7" t="s">
        <v>1</v>
      </c>
      <c r="K61" s="8" t="s">
        <v>1</v>
      </c>
      <c r="L61" s="1"/>
      <c r="M61" s="1"/>
      <c r="N61" s="1"/>
      <c r="O61" s="20">
        <f t="shared" si="14"/>
        <v>0</v>
      </c>
      <c r="P61" s="29" t="str">
        <f t="shared" si="12"/>
        <v>OK</v>
      </c>
      <c r="Q61" s="10" t="str">
        <f t="shared" si="13"/>
        <v>OK</v>
      </c>
      <c r="R61" s="10" t="str">
        <f t="shared" si="15"/>
        <v>OK</v>
      </c>
    </row>
    <row r="62" spans="1:20" ht="22.5" customHeight="1">
      <c r="A62" s="12"/>
      <c r="B62" s="13"/>
      <c r="C62" s="14"/>
      <c r="D62" s="13"/>
      <c r="E62" s="14"/>
      <c r="F62" s="14"/>
      <c r="G62" s="13"/>
      <c r="H62" s="13"/>
      <c r="I62" s="12"/>
      <c r="J62" s="12"/>
      <c r="K62" s="68" t="s">
        <v>137</v>
      </c>
      <c r="L62" s="27">
        <f>SUM(L55:L61)</f>
        <v>0</v>
      </c>
      <c r="M62" s="27">
        <f t="shared" ref="M62:N62" si="16">SUM(M55:M61)</f>
        <v>0</v>
      </c>
      <c r="N62" s="27">
        <f t="shared" si="16"/>
        <v>0</v>
      </c>
      <c r="O62" s="27">
        <f>L62-(M62+N62)</f>
        <v>0</v>
      </c>
      <c r="P62" s="76"/>
      <c r="Q62" s="77"/>
      <c r="R62" s="77"/>
    </row>
    <row r="63" spans="1:20" ht="22.5" customHeight="1">
      <c r="A63" s="48" t="s">
        <v>130</v>
      </c>
      <c r="B63" s="13"/>
      <c r="C63" s="14"/>
      <c r="D63" s="13"/>
      <c r="E63" s="14"/>
      <c r="F63" s="14"/>
      <c r="G63" s="13"/>
      <c r="H63" s="13"/>
      <c r="I63" s="12"/>
      <c r="J63" s="12"/>
      <c r="K63" s="12"/>
      <c r="L63" s="12"/>
      <c r="M63" s="12"/>
      <c r="N63" s="12"/>
      <c r="O63" s="12"/>
      <c r="P63" s="76"/>
      <c r="Q63" s="77"/>
      <c r="R63" s="77"/>
    </row>
    <row r="64" spans="1:20" ht="22.5" customHeight="1">
      <c r="A64" s="162" t="s">
        <v>217</v>
      </c>
      <c r="B64" s="160" t="s">
        <v>67</v>
      </c>
      <c r="C64" s="150" t="s">
        <v>286</v>
      </c>
      <c r="D64" s="150"/>
      <c r="E64" s="150"/>
      <c r="F64" s="150"/>
      <c r="G64" s="160" t="s">
        <v>38</v>
      </c>
      <c r="H64" s="144" t="s">
        <v>47</v>
      </c>
      <c r="I64" s="145"/>
      <c r="J64" s="145"/>
      <c r="K64" s="146"/>
      <c r="L64" s="144" t="s">
        <v>216</v>
      </c>
      <c r="M64" s="145"/>
      <c r="N64" s="145"/>
      <c r="O64" s="146"/>
      <c r="P64" s="48" t="s">
        <v>96</v>
      </c>
      <c r="Q64" s="48" t="s">
        <v>96</v>
      </c>
      <c r="R64" s="61"/>
    </row>
    <row r="65" spans="1:20" ht="22.5" customHeight="1">
      <c r="A65" s="161"/>
      <c r="B65" s="161"/>
      <c r="C65" s="68" t="s">
        <v>215</v>
      </c>
      <c r="D65" s="150" t="s">
        <v>120</v>
      </c>
      <c r="E65" s="150"/>
      <c r="F65" s="68" t="s">
        <v>15</v>
      </c>
      <c r="G65" s="161"/>
      <c r="H65" s="69" t="s">
        <v>29</v>
      </c>
      <c r="I65" s="69" t="s">
        <v>28</v>
      </c>
      <c r="J65" s="68" t="s">
        <v>18</v>
      </c>
      <c r="K65" s="68" t="s">
        <v>19</v>
      </c>
      <c r="L65" s="53" t="s">
        <v>109</v>
      </c>
      <c r="M65" s="53" t="s">
        <v>110</v>
      </c>
      <c r="N65" s="53" t="s">
        <v>111</v>
      </c>
      <c r="O65" s="53" t="s">
        <v>112</v>
      </c>
      <c r="P65" s="70" t="s">
        <v>104</v>
      </c>
      <c r="Q65" s="70" t="s">
        <v>116</v>
      </c>
      <c r="R65" s="70" t="s">
        <v>115</v>
      </c>
      <c r="T65" s="82" t="s">
        <v>153</v>
      </c>
    </row>
    <row r="66" spans="1:20" ht="22.5" customHeight="1">
      <c r="A66" s="6"/>
      <c r="B66" s="9"/>
      <c r="C66" s="72"/>
      <c r="D66" s="152"/>
      <c r="E66" s="152"/>
      <c r="F66" s="15"/>
      <c r="G66" s="7"/>
      <c r="H66" s="6"/>
      <c r="I66" s="6"/>
      <c r="J66" s="7" t="s">
        <v>1</v>
      </c>
      <c r="K66" s="8" t="s">
        <v>1</v>
      </c>
      <c r="L66" s="1"/>
      <c r="M66" s="1"/>
      <c r="N66" s="1"/>
      <c r="O66" s="20">
        <f>L66-(M66+N66)</f>
        <v>0</v>
      </c>
      <c r="P66" s="29" t="str">
        <f>IF(OR(G66="新規",G66="追加",G66=""),"OK",(IF(AND(H66="",I66=""),"NG","OK")))</f>
        <v>OK</v>
      </c>
      <c r="Q66" s="10" t="str">
        <f>IF(OR(G66="新規",G66="追加",G66=""),"OK",(IF(OR(AND(J66="",K66=""),AND(J66="",K66="□"),AND(J66="□",K66=""),AND(J66="□",K66="□")),"NG","OK")))</f>
        <v>OK</v>
      </c>
      <c r="R66" s="10" t="str">
        <f>IF(OR(AND(C66&lt;&gt;"",D66&lt;&gt;"",F66&lt;&gt;"",G66&lt;&gt;""),(C66="")),"OK","NG")</f>
        <v>OK</v>
      </c>
      <c r="T66" s="83" t="s">
        <v>271</v>
      </c>
    </row>
    <row r="67" spans="1:20" ht="22.5" customHeight="1">
      <c r="A67" s="6"/>
      <c r="B67" s="9"/>
      <c r="C67" s="72"/>
      <c r="D67" s="152"/>
      <c r="E67" s="152"/>
      <c r="F67" s="15"/>
      <c r="G67" s="7"/>
      <c r="H67" s="6"/>
      <c r="I67" s="6"/>
      <c r="J67" s="7" t="s">
        <v>1</v>
      </c>
      <c r="K67" s="8" t="s">
        <v>1</v>
      </c>
      <c r="L67" s="1"/>
      <c r="M67" s="1"/>
      <c r="N67" s="1"/>
      <c r="O67" s="20">
        <f t="shared" ref="O67:O72" si="17">L67-(M67+N67)</f>
        <v>0</v>
      </c>
      <c r="P67" s="29" t="str">
        <f>IF(OR(G67="新規",G67="追加",G67=""),"OK",(IF(AND(H67="",I67=""),"NG","OK")))</f>
        <v>OK</v>
      </c>
      <c r="Q67" s="10" t="str">
        <f t="shared" ref="Q67:Q72" si="18">IF(OR(G67="新規",G67="追加",G67=""),"OK",(IF(OR(AND(J67="",K67=""),AND(J67="",K67="□"),AND(J67="□",K67=""),AND(J67="□",K67="□")),"NG","OK")))</f>
        <v>OK</v>
      </c>
      <c r="R67" s="10" t="str">
        <f t="shared" ref="R67:R72" si="19">IF(OR(AND(C67&lt;&gt;"",D67&lt;&gt;"",F67&lt;&gt;"",G67&lt;&gt;""),(C67="")),"OK","NG")</f>
        <v>OK</v>
      </c>
      <c r="T67" s="82" t="s">
        <v>214</v>
      </c>
    </row>
    <row r="68" spans="1:20" ht="22.5" customHeight="1">
      <c r="A68" s="6"/>
      <c r="B68" s="9"/>
      <c r="C68" s="72"/>
      <c r="D68" s="152"/>
      <c r="E68" s="152"/>
      <c r="F68" s="15"/>
      <c r="G68" s="7"/>
      <c r="H68" s="6"/>
      <c r="I68" s="6"/>
      <c r="J68" s="7" t="s">
        <v>1</v>
      </c>
      <c r="K68" s="8" t="s">
        <v>1</v>
      </c>
      <c r="L68" s="1"/>
      <c r="M68" s="1"/>
      <c r="N68" s="1"/>
      <c r="O68" s="20">
        <f t="shared" si="17"/>
        <v>0</v>
      </c>
      <c r="P68" s="29" t="str">
        <f t="shared" ref="P68:P72" si="20">IF(OR(G68="新規",G68="追加",G68=""),"OK",(IF(AND(H68="",I68=""),"NG","OK")))</f>
        <v>OK</v>
      </c>
      <c r="Q68" s="10" t="str">
        <f t="shared" si="18"/>
        <v>OK</v>
      </c>
      <c r="R68" s="10" t="str">
        <f t="shared" si="19"/>
        <v>OK</v>
      </c>
      <c r="T68" s="80" t="s">
        <v>13</v>
      </c>
    </row>
    <row r="69" spans="1:20" ht="22.5" customHeight="1">
      <c r="A69" s="6"/>
      <c r="B69" s="9"/>
      <c r="C69" s="72"/>
      <c r="D69" s="152"/>
      <c r="E69" s="152"/>
      <c r="F69" s="15"/>
      <c r="G69" s="7"/>
      <c r="H69" s="6"/>
      <c r="I69" s="6"/>
      <c r="J69" s="7" t="s">
        <v>1</v>
      </c>
      <c r="K69" s="8" t="s">
        <v>1</v>
      </c>
      <c r="L69" s="1"/>
      <c r="M69" s="1"/>
      <c r="N69" s="1"/>
      <c r="O69" s="20">
        <f t="shared" si="17"/>
        <v>0</v>
      </c>
      <c r="P69" s="29" t="str">
        <f t="shared" si="20"/>
        <v>OK</v>
      </c>
      <c r="Q69" s="10" t="str">
        <f t="shared" si="18"/>
        <v>OK</v>
      </c>
      <c r="R69" s="10" t="str">
        <f t="shared" si="19"/>
        <v>OK</v>
      </c>
    </row>
    <row r="70" spans="1:20" ht="22.5" customHeight="1">
      <c r="A70" s="6"/>
      <c r="B70" s="9"/>
      <c r="C70" s="72"/>
      <c r="D70" s="152"/>
      <c r="E70" s="152"/>
      <c r="F70" s="16"/>
      <c r="G70" s="7"/>
      <c r="H70" s="6"/>
      <c r="I70" s="6"/>
      <c r="J70" s="7" t="s">
        <v>1</v>
      </c>
      <c r="K70" s="8" t="s">
        <v>1</v>
      </c>
      <c r="L70" s="1"/>
      <c r="M70" s="1"/>
      <c r="N70" s="1"/>
      <c r="O70" s="20">
        <f t="shared" si="17"/>
        <v>0</v>
      </c>
      <c r="P70" s="29" t="str">
        <f t="shared" si="20"/>
        <v>OK</v>
      </c>
      <c r="Q70" s="10" t="str">
        <f t="shared" si="18"/>
        <v>OK</v>
      </c>
      <c r="R70" s="10" t="str">
        <f t="shared" si="19"/>
        <v>OK</v>
      </c>
    </row>
    <row r="71" spans="1:20" ht="22.5" customHeight="1">
      <c r="A71" s="6"/>
      <c r="B71" s="9"/>
      <c r="C71" s="72"/>
      <c r="D71" s="152"/>
      <c r="E71" s="152"/>
      <c r="F71" s="15"/>
      <c r="G71" s="7"/>
      <c r="H71" s="6"/>
      <c r="I71" s="6"/>
      <c r="J71" s="7" t="s">
        <v>1</v>
      </c>
      <c r="K71" s="8" t="s">
        <v>1</v>
      </c>
      <c r="L71" s="1"/>
      <c r="M71" s="1"/>
      <c r="N71" s="1"/>
      <c r="O71" s="20">
        <f t="shared" si="17"/>
        <v>0</v>
      </c>
      <c r="P71" s="29" t="str">
        <f t="shared" si="20"/>
        <v>OK</v>
      </c>
      <c r="Q71" s="10" t="str">
        <f t="shared" si="18"/>
        <v>OK</v>
      </c>
      <c r="R71" s="10" t="str">
        <f t="shared" si="19"/>
        <v>OK</v>
      </c>
    </row>
    <row r="72" spans="1:20" ht="22.5" customHeight="1">
      <c r="A72" s="6"/>
      <c r="B72" s="9"/>
      <c r="C72" s="72"/>
      <c r="D72" s="152"/>
      <c r="E72" s="152"/>
      <c r="F72" s="15"/>
      <c r="G72" s="7"/>
      <c r="H72" s="6"/>
      <c r="I72" s="6"/>
      <c r="J72" s="7" t="s">
        <v>1</v>
      </c>
      <c r="K72" s="8" t="s">
        <v>1</v>
      </c>
      <c r="L72" s="1"/>
      <c r="M72" s="1"/>
      <c r="N72" s="1"/>
      <c r="O72" s="20">
        <f t="shared" si="17"/>
        <v>0</v>
      </c>
      <c r="P72" s="29" t="str">
        <f t="shared" si="20"/>
        <v>OK</v>
      </c>
      <c r="Q72" s="10" t="str">
        <f t="shared" si="18"/>
        <v>OK</v>
      </c>
      <c r="R72" s="10" t="str">
        <f t="shared" si="19"/>
        <v>OK</v>
      </c>
    </row>
    <row r="73" spans="1:20" ht="22.5" customHeight="1">
      <c r="A73" s="12"/>
      <c r="B73" s="13"/>
      <c r="C73" s="14"/>
      <c r="D73" s="13"/>
      <c r="E73" s="14"/>
      <c r="F73" s="14"/>
      <c r="G73" s="13"/>
      <c r="H73" s="13"/>
      <c r="I73" s="12"/>
      <c r="J73" s="12"/>
      <c r="K73" s="68" t="s">
        <v>137</v>
      </c>
      <c r="L73" s="27">
        <f>SUM(L66:L72)</f>
        <v>0</v>
      </c>
      <c r="M73" s="27">
        <f t="shared" ref="M73:N73" si="21">SUM(M66:M72)</f>
        <v>0</v>
      </c>
      <c r="N73" s="27">
        <f t="shared" si="21"/>
        <v>0</v>
      </c>
      <c r="O73" s="27">
        <f>L73-(M73+N73)</f>
        <v>0</v>
      </c>
      <c r="P73" s="76"/>
      <c r="Q73" s="77"/>
      <c r="R73" s="77"/>
    </row>
    <row r="74" spans="1:20" ht="22.5" customHeight="1">
      <c r="A74" s="48" t="s">
        <v>132</v>
      </c>
      <c r="B74" s="13"/>
      <c r="C74" s="14"/>
      <c r="D74" s="13"/>
      <c r="E74" s="14"/>
      <c r="F74" s="14"/>
      <c r="G74" s="13"/>
      <c r="H74" s="13"/>
      <c r="I74" s="12"/>
      <c r="J74" s="12"/>
      <c r="K74" s="12"/>
      <c r="L74" s="12"/>
      <c r="M74" s="12"/>
      <c r="N74" s="12"/>
      <c r="O74" s="12"/>
      <c r="P74" s="76"/>
      <c r="Q74" s="77"/>
      <c r="R74" s="77"/>
    </row>
    <row r="75" spans="1:20" ht="22.5" customHeight="1">
      <c r="A75" s="162" t="s">
        <v>217</v>
      </c>
      <c r="B75" s="160" t="s">
        <v>67</v>
      </c>
      <c r="C75" s="150" t="s">
        <v>286</v>
      </c>
      <c r="D75" s="150"/>
      <c r="E75" s="150"/>
      <c r="F75" s="150"/>
      <c r="G75" s="160" t="s">
        <v>38</v>
      </c>
      <c r="H75" s="147" t="s">
        <v>47</v>
      </c>
      <c r="I75" s="148"/>
      <c r="J75" s="148"/>
      <c r="K75" s="149"/>
      <c r="L75" s="144" t="s">
        <v>216</v>
      </c>
      <c r="M75" s="145"/>
      <c r="N75" s="145"/>
      <c r="O75" s="146"/>
      <c r="P75" s="76"/>
      <c r="Q75" s="77"/>
      <c r="R75" s="61"/>
    </row>
    <row r="76" spans="1:20" ht="22.5" customHeight="1">
      <c r="A76" s="161"/>
      <c r="B76" s="161"/>
      <c r="C76" s="68" t="s">
        <v>215</v>
      </c>
      <c r="D76" s="150" t="s">
        <v>120</v>
      </c>
      <c r="E76" s="150"/>
      <c r="F76" s="68" t="s">
        <v>15</v>
      </c>
      <c r="G76" s="161"/>
      <c r="H76" s="84" t="s">
        <v>29</v>
      </c>
      <c r="I76" s="84" t="s">
        <v>28</v>
      </c>
      <c r="J76" s="22" t="s">
        <v>18</v>
      </c>
      <c r="K76" s="22" t="s">
        <v>19</v>
      </c>
      <c r="L76" s="53" t="s">
        <v>109</v>
      </c>
      <c r="M76" s="53" t="s">
        <v>110</v>
      </c>
      <c r="N76" s="53" t="s">
        <v>111</v>
      </c>
      <c r="O76" s="53" t="s">
        <v>112</v>
      </c>
      <c r="P76" s="76"/>
      <c r="Q76" s="77"/>
      <c r="R76" s="70" t="s">
        <v>115</v>
      </c>
      <c r="T76" s="81" t="s">
        <v>153</v>
      </c>
    </row>
    <row r="77" spans="1:20" ht="22.5" customHeight="1">
      <c r="A77" s="6"/>
      <c r="B77" s="9"/>
      <c r="C77" s="72"/>
      <c r="D77" s="152"/>
      <c r="E77" s="152"/>
      <c r="F77" s="15"/>
      <c r="G77" s="7"/>
      <c r="H77" s="22"/>
      <c r="I77" s="22"/>
      <c r="J77" s="22" t="s">
        <v>1</v>
      </c>
      <c r="K77" s="22" t="s">
        <v>1</v>
      </c>
      <c r="L77" s="1"/>
      <c r="M77" s="1"/>
      <c r="N77" s="1"/>
      <c r="O77" s="20">
        <f>L77-(M77+N77)</f>
        <v>0</v>
      </c>
      <c r="P77" s="76"/>
      <c r="Q77" s="77"/>
      <c r="R77" s="10" t="str">
        <f>IF(OR(AND(C77&lt;&gt;"",D77&lt;&gt;"",F77&lt;&gt;"",G77&lt;&gt;""),(C77="")),"OK","NG")</f>
        <v>OK</v>
      </c>
      <c r="T77" s="81" t="s">
        <v>273</v>
      </c>
    </row>
    <row r="78" spans="1:20" ht="22.5" customHeight="1">
      <c r="A78" s="6"/>
      <c r="B78" s="9"/>
      <c r="C78" s="72"/>
      <c r="D78" s="152"/>
      <c r="E78" s="152"/>
      <c r="F78" s="15"/>
      <c r="G78" s="7"/>
      <c r="H78" s="22"/>
      <c r="I78" s="22"/>
      <c r="J78" s="22" t="s">
        <v>1</v>
      </c>
      <c r="K78" s="22" t="s">
        <v>1</v>
      </c>
      <c r="L78" s="1"/>
      <c r="M78" s="1"/>
      <c r="N78" s="1"/>
      <c r="O78" s="20">
        <f t="shared" ref="O78:O83" si="22">L78-(M78+N78)</f>
        <v>0</v>
      </c>
      <c r="P78" s="76"/>
      <c r="Q78" s="77"/>
      <c r="R78" s="10" t="str">
        <f t="shared" ref="R78:R83" si="23">IF(OR(AND(C78&lt;&gt;"",D78&lt;&gt;"",F78&lt;&gt;"",G78&lt;&gt;""),(C78="")),"OK","NG")</f>
        <v>OK</v>
      </c>
      <c r="T78" s="81" t="s">
        <v>163</v>
      </c>
    </row>
    <row r="79" spans="1:20" ht="22.5" customHeight="1">
      <c r="A79" s="6"/>
      <c r="B79" s="9"/>
      <c r="C79" s="72"/>
      <c r="D79" s="152"/>
      <c r="E79" s="152"/>
      <c r="F79" s="15"/>
      <c r="G79" s="7"/>
      <c r="H79" s="22"/>
      <c r="I79" s="22"/>
      <c r="J79" s="22" t="s">
        <v>1</v>
      </c>
      <c r="K79" s="22" t="s">
        <v>1</v>
      </c>
      <c r="L79" s="1"/>
      <c r="M79" s="1"/>
      <c r="N79" s="1"/>
      <c r="O79" s="20">
        <f t="shared" si="22"/>
        <v>0</v>
      </c>
      <c r="P79" s="76"/>
      <c r="Q79" s="77"/>
      <c r="R79" s="10" t="str">
        <f t="shared" si="23"/>
        <v>OK</v>
      </c>
      <c r="T79" s="81" t="s">
        <v>214</v>
      </c>
    </row>
    <row r="80" spans="1:20" ht="22.5" customHeight="1">
      <c r="A80" s="6"/>
      <c r="B80" s="9"/>
      <c r="C80" s="72"/>
      <c r="D80" s="152"/>
      <c r="E80" s="152"/>
      <c r="F80" s="15"/>
      <c r="G80" s="7"/>
      <c r="H80" s="22"/>
      <c r="I80" s="22"/>
      <c r="J80" s="22" t="s">
        <v>1</v>
      </c>
      <c r="K80" s="22" t="s">
        <v>1</v>
      </c>
      <c r="L80" s="1"/>
      <c r="M80" s="1"/>
      <c r="N80" s="1"/>
      <c r="O80" s="20">
        <f t="shared" si="22"/>
        <v>0</v>
      </c>
      <c r="P80" s="76"/>
      <c r="Q80" s="77"/>
      <c r="R80" s="10" t="str">
        <f>IF(OR(AND(C80&lt;&gt;"",D80&lt;&gt;"",F80&lt;&gt;"",G80&lt;&gt;""),(C80="")),"OK","NG")</f>
        <v>OK</v>
      </c>
      <c r="T80" s="81" t="s">
        <v>13</v>
      </c>
    </row>
    <row r="81" spans="1:20" ht="22.5" customHeight="1">
      <c r="A81" s="6"/>
      <c r="B81" s="9"/>
      <c r="C81" s="72"/>
      <c r="D81" s="152"/>
      <c r="E81" s="152"/>
      <c r="F81" s="16"/>
      <c r="G81" s="7"/>
      <c r="H81" s="22"/>
      <c r="I81" s="22"/>
      <c r="J81" s="22" t="s">
        <v>1</v>
      </c>
      <c r="K81" s="22" t="s">
        <v>1</v>
      </c>
      <c r="L81" s="1"/>
      <c r="M81" s="1"/>
      <c r="N81" s="1"/>
      <c r="O81" s="20">
        <f t="shared" si="22"/>
        <v>0</v>
      </c>
      <c r="P81" s="76"/>
      <c r="Q81" s="77"/>
      <c r="R81" s="10" t="str">
        <f>IF(OR(AND(C81&lt;&gt;"",D81&lt;&gt;"",F81&lt;&gt;"",G81&lt;&gt;""),(C81="")),"OK","NG")</f>
        <v>OK</v>
      </c>
    </row>
    <row r="82" spans="1:20" ht="22.5" customHeight="1">
      <c r="A82" s="6"/>
      <c r="B82" s="9"/>
      <c r="C82" s="72"/>
      <c r="D82" s="152"/>
      <c r="E82" s="152"/>
      <c r="F82" s="15"/>
      <c r="G82" s="7"/>
      <c r="H82" s="22"/>
      <c r="I82" s="22"/>
      <c r="J82" s="22" t="s">
        <v>1</v>
      </c>
      <c r="K82" s="22" t="s">
        <v>1</v>
      </c>
      <c r="L82" s="1"/>
      <c r="M82" s="1"/>
      <c r="N82" s="1"/>
      <c r="O82" s="20">
        <f t="shared" si="22"/>
        <v>0</v>
      </c>
      <c r="P82" s="76"/>
      <c r="Q82" s="77"/>
      <c r="R82" s="10" t="str">
        <f t="shared" si="23"/>
        <v>OK</v>
      </c>
    </row>
    <row r="83" spans="1:20" ht="22.5" customHeight="1">
      <c r="A83" s="6"/>
      <c r="B83" s="9"/>
      <c r="C83" s="72"/>
      <c r="D83" s="152"/>
      <c r="E83" s="152"/>
      <c r="F83" s="15"/>
      <c r="G83" s="7"/>
      <c r="H83" s="22"/>
      <c r="I83" s="22"/>
      <c r="J83" s="22" t="s">
        <v>1</v>
      </c>
      <c r="K83" s="22" t="s">
        <v>1</v>
      </c>
      <c r="L83" s="1"/>
      <c r="M83" s="1"/>
      <c r="N83" s="1"/>
      <c r="O83" s="20">
        <f t="shared" si="22"/>
        <v>0</v>
      </c>
      <c r="P83" s="76"/>
      <c r="Q83" s="77"/>
      <c r="R83" s="10" t="str">
        <f t="shared" si="23"/>
        <v>OK</v>
      </c>
    </row>
    <row r="84" spans="1:20" ht="22.5" customHeight="1">
      <c r="A84" s="12"/>
      <c r="B84" s="13"/>
      <c r="C84" s="14"/>
      <c r="D84" s="13"/>
      <c r="E84" s="14"/>
      <c r="F84" s="14"/>
      <c r="G84" s="13"/>
      <c r="H84" s="13"/>
      <c r="I84" s="12"/>
      <c r="J84" s="12"/>
      <c r="K84" s="68" t="s">
        <v>137</v>
      </c>
      <c r="L84" s="27">
        <f>SUM(L77:L83)</f>
        <v>0</v>
      </c>
      <c r="M84" s="27">
        <f t="shared" ref="M84:N84" si="24">SUM(M77:M83)</f>
        <v>0</v>
      </c>
      <c r="N84" s="27">
        <f t="shared" si="24"/>
        <v>0</v>
      </c>
      <c r="O84" s="27">
        <f>L84-(M84+N84)</f>
        <v>0</v>
      </c>
      <c r="P84" s="76"/>
      <c r="Q84" s="77"/>
      <c r="R84" s="77"/>
    </row>
    <row r="85" spans="1:20" ht="22.5" customHeight="1">
      <c r="A85" s="48" t="s">
        <v>133</v>
      </c>
      <c r="B85" s="13"/>
      <c r="C85" s="14"/>
      <c r="D85" s="13"/>
      <c r="E85" s="14"/>
      <c r="F85" s="14"/>
      <c r="G85" s="13"/>
      <c r="H85" s="13"/>
      <c r="I85" s="12"/>
      <c r="K85" s="12"/>
      <c r="L85" s="12"/>
      <c r="M85" s="12"/>
      <c r="N85" s="12"/>
      <c r="O85" s="12"/>
      <c r="P85" s="76"/>
      <c r="Q85" s="77"/>
      <c r="R85" s="77"/>
    </row>
    <row r="86" spans="1:20" ht="22.5" customHeight="1">
      <c r="A86" s="162" t="s">
        <v>217</v>
      </c>
      <c r="B86" s="160" t="s">
        <v>67</v>
      </c>
      <c r="C86" s="150" t="s">
        <v>286</v>
      </c>
      <c r="D86" s="150"/>
      <c r="E86" s="150"/>
      <c r="F86" s="150"/>
      <c r="G86" s="160" t="s">
        <v>38</v>
      </c>
      <c r="H86" s="144" t="s">
        <v>47</v>
      </c>
      <c r="I86" s="145"/>
      <c r="J86" s="145"/>
      <c r="K86" s="146"/>
      <c r="L86" s="144" t="s">
        <v>216</v>
      </c>
      <c r="M86" s="145"/>
      <c r="N86" s="145"/>
      <c r="O86" s="146"/>
      <c r="P86" s="48" t="s">
        <v>96</v>
      </c>
      <c r="Q86" s="48" t="s">
        <v>96</v>
      </c>
      <c r="R86" s="61"/>
      <c r="T86" s="81" t="s">
        <v>153</v>
      </c>
    </row>
    <row r="87" spans="1:20" ht="22.5" customHeight="1">
      <c r="A87" s="161"/>
      <c r="B87" s="161"/>
      <c r="C87" s="68" t="s">
        <v>215</v>
      </c>
      <c r="D87" s="150" t="s">
        <v>120</v>
      </c>
      <c r="E87" s="150"/>
      <c r="F87" s="68" t="s">
        <v>15</v>
      </c>
      <c r="G87" s="161"/>
      <c r="H87" s="69" t="s">
        <v>29</v>
      </c>
      <c r="I87" s="69" t="s">
        <v>28</v>
      </c>
      <c r="J87" s="68" t="s">
        <v>18</v>
      </c>
      <c r="K87" s="68" t="s">
        <v>19</v>
      </c>
      <c r="L87" s="53" t="s">
        <v>109</v>
      </c>
      <c r="M87" s="53" t="s">
        <v>110</v>
      </c>
      <c r="N87" s="53" t="s">
        <v>111</v>
      </c>
      <c r="O87" s="53" t="s">
        <v>112</v>
      </c>
      <c r="P87" s="70" t="s">
        <v>104</v>
      </c>
      <c r="Q87" s="70" t="s">
        <v>116</v>
      </c>
      <c r="R87" s="70" t="s">
        <v>115</v>
      </c>
      <c r="T87" s="81" t="s">
        <v>159</v>
      </c>
    </row>
    <row r="88" spans="1:20" ht="22.5" customHeight="1">
      <c r="A88" s="6"/>
      <c r="B88" s="9"/>
      <c r="C88" s="72"/>
      <c r="D88" s="152"/>
      <c r="E88" s="152"/>
      <c r="F88" s="15"/>
      <c r="G88" s="7"/>
      <c r="H88" s="6"/>
      <c r="I88" s="6"/>
      <c r="J88" s="7" t="s">
        <v>1</v>
      </c>
      <c r="K88" s="8" t="s">
        <v>1</v>
      </c>
      <c r="L88" s="1"/>
      <c r="M88" s="1"/>
      <c r="N88" s="1"/>
      <c r="O88" s="20">
        <f>L88-(M88+N88)</f>
        <v>0</v>
      </c>
      <c r="P88" s="29" t="str">
        <f>IF(OR(G88="新規",G88="追加",G88=""),"OK",(IF(AND(H88="",I88=""),"NG","OK")))</f>
        <v>OK</v>
      </c>
      <c r="Q88" s="10" t="str">
        <f>IF(OR(G88="新規",G88="追加",G88=""),"OK",(IF(OR(AND(J88="",K88=""),AND(J88="",K88="□"),AND(J88="□",K88=""),AND(J88="□",K88="□")),"NG","OK")))</f>
        <v>OK</v>
      </c>
      <c r="R88" s="10" t="str">
        <f>IF(OR(AND(C88&lt;&gt;"",D88&lt;&gt;"",F88&lt;&gt;"",G88&lt;&gt;""),(C88="")),"OK","NG")</f>
        <v>OK</v>
      </c>
      <c r="T88" s="81" t="s">
        <v>13</v>
      </c>
    </row>
    <row r="89" spans="1:20" ht="22.5" customHeight="1">
      <c r="A89" s="6"/>
      <c r="B89" s="9"/>
      <c r="C89" s="72"/>
      <c r="D89" s="152"/>
      <c r="E89" s="152"/>
      <c r="F89" s="15"/>
      <c r="G89" s="7"/>
      <c r="H89" s="6"/>
      <c r="I89" s="6"/>
      <c r="J89" s="7" t="s">
        <v>1</v>
      </c>
      <c r="K89" s="8" t="s">
        <v>1</v>
      </c>
      <c r="L89" s="1"/>
      <c r="M89" s="1"/>
      <c r="N89" s="1"/>
      <c r="O89" s="20">
        <f t="shared" ref="O89:O94" si="25">L89-(M89+N89)</f>
        <v>0</v>
      </c>
      <c r="P89" s="29" t="str">
        <f t="shared" ref="P89:P94" si="26">IF(OR(G89="新規",G89="追加",G89=""),"OK",(IF(AND(H89="",I89=""),"NG","OK")))</f>
        <v>OK</v>
      </c>
      <c r="Q89" s="10" t="str">
        <f t="shared" ref="Q89:Q94" si="27">IF(OR(G89="新規",G89="追加",G89=""),"OK",(IF(OR(AND(J89="",K89=""),AND(J89="",K89="□"),AND(J89="□",K89=""),AND(J89="□",K89="□")),"NG","OK")))</f>
        <v>OK</v>
      </c>
      <c r="R89" s="10" t="str">
        <f t="shared" ref="R89:R94" si="28">IF(OR(AND(C89&lt;&gt;"",D89&lt;&gt;"",F89&lt;&gt;"",G89&lt;&gt;""),(C89="")),"OK","NG")</f>
        <v>OK</v>
      </c>
    </row>
    <row r="90" spans="1:20" ht="22.5" customHeight="1">
      <c r="A90" s="6"/>
      <c r="B90" s="9"/>
      <c r="C90" s="72"/>
      <c r="D90" s="152"/>
      <c r="E90" s="152"/>
      <c r="F90" s="15"/>
      <c r="G90" s="7"/>
      <c r="H90" s="6"/>
      <c r="I90" s="6"/>
      <c r="J90" s="7" t="s">
        <v>1</v>
      </c>
      <c r="K90" s="8" t="s">
        <v>1</v>
      </c>
      <c r="L90" s="1"/>
      <c r="M90" s="1"/>
      <c r="N90" s="1"/>
      <c r="O90" s="20">
        <f t="shared" si="25"/>
        <v>0</v>
      </c>
      <c r="P90" s="29" t="str">
        <f t="shared" si="26"/>
        <v>OK</v>
      </c>
      <c r="Q90" s="10" t="str">
        <f t="shared" si="27"/>
        <v>OK</v>
      </c>
      <c r="R90" s="10" t="str">
        <f t="shared" si="28"/>
        <v>OK</v>
      </c>
    </row>
    <row r="91" spans="1:20" ht="22.5" customHeight="1">
      <c r="A91" s="6"/>
      <c r="B91" s="9"/>
      <c r="C91" s="72"/>
      <c r="D91" s="152"/>
      <c r="E91" s="152"/>
      <c r="F91" s="15"/>
      <c r="G91" s="7"/>
      <c r="H91" s="6"/>
      <c r="I91" s="6"/>
      <c r="J91" s="7" t="s">
        <v>1</v>
      </c>
      <c r="K91" s="8" t="s">
        <v>1</v>
      </c>
      <c r="L91" s="1"/>
      <c r="M91" s="1"/>
      <c r="N91" s="1"/>
      <c r="O91" s="20">
        <f t="shared" si="25"/>
        <v>0</v>
      </c>
      <c r="P91" s="29" t="str">
        <f t="shared" si="26"/>
        <v>OK</v>
      </c>
      <c r="Q91" s="10" t="str">
        <f t="shared" si="27"/>
        <v>OK</v>
      </c>
      <c r="R91" s="10" t="str">
        <f t="shared" si="28"/>
        <v>OK</v>
      </c>
    </row>
    <row r="92" spans="1:20" ht="22.5" customHeight="1">
      <c r="A92" s="6"/>
      <c r="B92" s="9"/>
      <c r="C92" s="72"/>
      <c r="D92" s="152"/>
      <c r="E92" s="152"/>
      <c r="F92" s="16"/>
      <c r="G92" s="7"/>
      <c r="H92" s="6"/>
      <c r="I92" s="6"/>
      <c r="J92" s="7" t="s">
        <v>1</v>
      </c>
      <c r="K92" s="8" t="s">
        <v>1</v>
      </c>
      <c r="L92" s="1"/>
      <c r="M92" s="1"/>
      <c r="N92" s="1"/>
      <c r="O92" s="20">
        <f t="shared" si="25"/>
        <v>0</v>
      </c>
      <c r="P92" s="29" t="str">
        <f t="shared" si="26"/>
        <v>OK</v>
      </c>
      <c r="Q92" s="10" t="str">
        <f t="shared" si="27"/>
        <v>OK</v>
      </c>
      <c r="R92" s="10" t="str">
        <f t="shared" si="28"/>
        <v>OK</v>
      </c>
    </row>
    <row r="93" spans="1:20" ht="22.5" customHeight="1">
      <c r="A93" s="6"/>
      <c r="B93" s="9"/>
      <c r="C93" s="72"/>
      <c r="D93" s="152"/>
      <c r="E93" s="152"/>
      <c r="F93" s="15"/>
      <c r="G93" s="7"/>
      <c r="H93" s="6"/>
      <c r="I93" s="6"/>
      <c r="J93" s="7" t="s">
        <v>1</v>
      </c>
      <c r="K93" s="8" t="s">
        <v>1</v>
      </c>
      <c r="L93" s="1"/>
      <c r="M93" s="1"/>
      <c r="N93" s="1"/>
      <c r="O93" s="20">
        <f t="shared" si="25"/>
        <v>0</v>
      </c>
      <c r="P93" s="29" t="str">
        <f t="shared" si="26"/>
        <v>OK</v>
      </c>
      <c r="Q93" s="10" t="str">
        <f t="shared" si="27"/>
        <v>OK</v>
      </c>
      <c r="R93" s="10" t="str">
        <f t="shared" si="28"/>
        <v>OK</v>
      </c>
    </row>
    <row r="94" spans="1:20" ht="22.5" customHeight="1">
      <c r="A94" s="6"/>
      <c r="B94" s="9"/>
      <c r="C94" s="72"/>
      <c r="D94" s="152"/>
      <c r="E94" s="152"/>
      <c r="F94" s="15"/>
      <c r="G94" s="7"/>
      <c r="H94" s="6"/>
      <c r="I94" s="6"/>
      <c r="J94" s="7" t="s">
        <v>1</v>
      </c>
      <c r="K94" s="8" t="s">
        <v>1</v>
      </c>
      <c r="L94" s="1"/>
      <c r="M94" s="1"/>
      <c r="N94" s="1"/>
      <c r="O94" s="20">
        <f t="shared" si="25"/>
        <v>0</v>
      </c>
      <c r="P94" s="29" t="str">
        <f t="shared" si="26"/>
        <v>OK</v>
      </c>
      <c r="Q94" s="10" t="str">
        <f t="shared" si="27"/>
        <v>OK</v>
      </c>
      <c r="R94" s="10" t="str">
        <f t="shared" si="28"/>
        <v>OK</v>
      </c>
    </row>
    <row r="95" spans="1:20" ht="22.5" customHeight="1">
      <c r="A95" s="12"/>
      <c r="B95" s="13"/>
      <c r="C95" s="14"/>
      <c r="D95" s="13"/>
      <c r="E95" s="14"/>
      <c r="F95" s="14"/>
      <c r="G95" s="13"/>
      <c r="H95" s="13"/>
      <c r="I95" s="12"/>
      <c r="J95" s="12"/>
      <c r="K95" s="68" t="s">
        <v>137</v>
      </c>
      <c r="L95" s="27">
        <f>SUM(L88:L94)</f>
        <v>0</v>
      </c>
      <c r="M95" s="27">
        <f t="shared" ref="M95:N95" si="29">SUM(M88:M94)</f>
        <v>0</v>
      </c>
      <c r="N95" s="27">
        <f t="shared" si="29"/>
        <v>0</v>
      </c>
      <c r="O95" s="27">
        <f>L95-(M95+N95)</f>
        <v>0</v>
      </c>
      <c r="P95" s="76"/>
      <c r="Q95" s="77"/>
      <c r="R95" s="77"/>
    </row>
    <row r="96" spans="1:20" ht="23" customHeight="1">
      <c r="A96" s="48" t="s">
        <v>134</v>
      </c>
      <c r="B96" s="13"/>
      <c r="C96" s="14"/>
      <c r="D96" s="13"/>
      <c r="E96" s="14"/>
      <c r="F96" s="14"/>
      <c r="G96" s="13"/>
      <c r="H96" s="13"/>
      <c r="I96" s="12"/>
      <c r="J96" s="12"/>
      <c r="K96" s="12"/>
      <c r="L96" s="12"/>
      <c r="M96" s="12"/>
      <c r="N96" s="12"/>
      <c r="O96" s="12"/>
      <c r="P96" s="76"/>
      <c r="Q96" s="77"/>
      <c r="R96" s="77"/>
    </row>
    <row r="97" spans="1:20" ht="23" customHeight="1">
      <c r="A97" s="162" t="s">
        <v>217</v>
      </c>
      <c r="B97" s="160" t="s">
        <v>67</v>
      </c>
      <c r="C97" s="150" t="s">
        <v>286</v>
      </c>
      <c r="D97" s="150"/>
      <c r="E97" s="150"/>
      <c r="F97" s="150"/>
      <c r="G97" s="160" t="s">
        <v>38</v>
      </c>
      <c r="H97" s="144" t="s">
        <v>47</v>
      </c>
      <c r="I97" s="145"/>
      <c r="J97" s="145"/>
      <c r="K97" s="146"/>
      <c r="L97" s="144" t="s">
        <v>216</v>
      </c>
      <c r="M97" s="145"/>
      <c r="N97" s="145"/>
      <c r="O97" s="146"/>
      <c r="P97" s="48" t="s">
        <v>96</v>
      </c>
      <c r="Q97" s="48" t="s">
        <v>96</v>
      </c>
      <c r="R97" s="61"/>
    </row>
    <row r="98" spans="1:20" ht="23" customHeight="1">
      <c r="A98" s="161"/>
      <c r="B98" s="161"/>
      <c r="C98" s="68" t="s">
        <v>215</v>
      </c>
      <c r="D98" s="150" t="s">
        <v>120</v>
      </c>
      <c r="E98" s="150"/>
      <c r="F98" s="68" t="s">
        <v>15</v>
      </c>
      <c r="G98" s="161"/>
      <c r="H98" s="69" t="s">
        <v>29</v>
      </c>
      <c r="I98" s="69" t="s">
        <v>28</v>
      </c>
      <c r="J98" s="68" t="s">
        <v>18</v>
      </c>
      <c r="K98" s="68" t="s">
        <v>19</v>
      </c>
      <c r="L98" s="53" t="s">
        <v>109</v>
      </c>
      <c r="M98" s="53" t="s">
        <v>110</v>
      </c>
      <c r="N98" s="53" t="s">
        <v>111</v>
      </c>
      <c r="O98" s="53" t="s">
        <v>112</v>
      </c>
      <c r="P98" s="70" t="s">
        <v>104</v>
      </c>
      <c r="Q98" s="70" t="s">
        <v>116</v>
      </c>
      <c r="R98" s="70" t="s">
        <v>115</v>
      </c>
      <c r="T98" s="81" t="s">
        <v>153</v>
      </c>
    </row>
    <row r="99" spans="1:20" ht="23" customHeight="1">
      <c r="A99" s="6"/>
      <c r="B99" s="9"/>
      <c r="C99" s="72"/>
      <c r="D99" s="152"/>
      <c r="E99" s="152"/>
      <c r="F99" s="15"/>
      <c r="G99" s="7"/>
      <c r="H99" s="6"/>
      <c r="I99" s="6"/>
      <c r="J99" s="7" t="s">
        <v>1</v>
      </c>
      <c r="K99" s="8" t="s">
        <v>1</v>
      </c>
      <c r="L99" s="1"/>
      <c r="M99" s="1"/>
      <c r="N99" s="1"/>
      <c r="O99" s="20">
        <f>L99-(M99+N99)</f>
        <v>0</v>
      </c>
      <c r="P99" s="29" t="str">
        <f>IF(OR(G99="新規",G99="追加",G99=""),"OK",(IF(AND(H99="",I99=""),"NG","OK")))</f>
        <v>OK</v>
      </c>
      <c r="Q99" s="10" t="str">
        <f>IF(OR(G99="新規",G99="追加",G99=""),"OK",(IF(OR(AND(J99="",K99=""),AND(J99="",K99="□"),AND(J99="□",K99=""),AND(J99="□",K99="□")),"NG","OK")))</f>
        <v>OK</v>
      </c>
      <c r="R99" s="10" t="str">
        <f>IF(OR(AND(C99&lt;&gt;"",D99&lt;&gt;"",F99&lt;&gt;"",G99&lt;&gt;""),(C99="")),"OK","NG")</f>
        <v>OK</v>
      </c>
      <c r="T99" s="81" t="s">
        <v>161</v>
      </c>
    </row>
    <row r="100" spans="1:20" ht="23" customHeight="1">
      <c r="A100" s="6"/>
      <c r="B100" s="9"/>
      <c r="C100" s="72"/>
      <c r="D100" s="152"/>
      <c r="E100" s="152"/>
      <c r="F100" s="15"/>
      <c r="G100" s="7"/>
      <c r="H100" s="6"/>
      <c r="I100" s="6"/>
      <c r="J100" s="7" t="s">
        <v>1</v>
      </c>
      <c r="K100" s="8" t="s">
        <v>1</v>
      </c>
      <c r="L100" s="1"/>
      <c r="M100" s="1"/>
      <c r="N100" s="1"/>
      <c r="O100" s="20">
        <f t="shared" ref="O100:O105" si="30">L100-(M100+N100)</f>
        <v>0</v>
      </c>
      <c r="P100" s="29" t="str">
        <f t="shared" ref="P100:P105" si="31">IF(OR(G100="新規",G100="追加",G100=""),"OK",(IF(AND(H100="",I100=""),"NG","OK")))</f>
        <v>OK</v>
      </c>
      <c r="Q100" s="10" t="str">
        <f t="shared" ref="Q100:Q105" si="32">IF(OR(G100="新規",G100="追加",G100=""),"OK",(IF(OR(AND(J100="",K100=""),AND(J100="",K100="□"),AND(J100="□",K100=""),AND(J100="□",K100="□")),"NG","OK")))</f>
        <v>OK</v>
      </c>
      <c r="R100" s="10" t="str">
        <f t="shared" ref="R100:R105" si="33">IF(OR(AND(C100&lt;&gt;"",D100&lt;&gt;"",F100&lt;&gt;"",G100&lt;&gt;""),(C100="")),"OK","NG")</f>
        <v>OK</v>
      </c>
      <c r="T100" s="81" t="s">
        <v>218</v>
      </c>
    </row>
    <row r="101" spans="1:20" ht="23" customHeight="1">
      <c r="A101" s="6"/>
      <c r="B101" s="9"/>
      <c r="C101" s="72"/>
      <c r="D101" s="152"/>
      <c r="E101" s="152"/>
      <c r="F101" s="15"/>
      <c r="G101" s="7"/>
      <c r="H101" s="6"/>
      <c r="I101" s="6"/>
      <c r="J101" s="7" t="s">
        <v>1</v>
      </c>
      <c r="K101" s="8" t="s">
        <v>1</v>
      </c>
      <c r="L101" s="1"/>
      <c r="M101" s="1"/>
      <c r="N101" s="1"/>
      <c r="O101" s="20">
        <f t="shared" si="30"/>
        <v>0</v>
      </c>
      <c r="P101" s="29" t="str">
        <f t="shared" si="31"/>
        <v>OK</v>
      </c>
      <c r="Q101" s="10" t="str">
        <f t="shared" si="32"/>
        <v>OK</v>
      </c>
      <c r="R101" s="10" t="str">
        <f t="shared" si="33"/>
        <v>OK</v>
      </c>
      <c r="T101" s="81" t="s">
        <v>160</v>
      </c>
    </row>
    <row r="102" spans="1:20" ht="23" customHeight="1">
      <c r="A102" s="6"/>
      <c r="B102" s="9"/>
      <c r="C102" s="72"/>
      <c r="D102" s="152"/>
      <c r="E102" s="152"/>
      <c r="F102" s="15"/>
      <c r="G102" s="7"/>
      <c r="H102" s="6"/>
      <c r="I102" s="6"/>
      <c r="J102" s="7" t="s">
        <v>1</v>
      </c>
      <c r="K102" s="8" t="s">
        <v>1</v>
      </c>
      <c r="L102" s="1"/>
      <c r="M102" s="1"/>
      <c r="N102" s="1"/>
      <c r="O102" s="20">
        <f t="shared" si="30"/>
        <v>0</v>
      </c>
      <c r="P102" s="29" t="str">
        <f t="shared" si="31"/>
        <v>OK</v>
      </c>
      <c r="Q102" s="10" t="str">
        <f t="shared" si="32"/>
        <v>OK</v>
      </c>
      <c r="R102" s="10" t="str">
        <f t="shared" si="33"/>
        <v>OK</v>
      </c>
      <c r="T102" s="81" t="s">
        <v>13</v>
      </c>
    </row>
    <row r="103" spans="1:20" ht="23" customHeight="1">
      <c r="A103" s="6"/>
      <c r="B103" s="9"/>
      <c r="C103" s="72"/>
      <c r="D103" s="152"/>
      <c r="E103" s="152"/>
      <c r="F103" s="16"/>
      <c r="G103" s="7"/>
      <c r="H103" s="6"/>
      <c r="I103" s="6"/>
      <c r="J103" s="7" t="s">
        <v>1</v>
      </c>
      <c r="K103" s="8" t="s">
        <v>1</v>
      </c>
      <c r="L103" s="1"/>
      <c r="M103" s="1"/>
      <c r="N103" s="1"/>
      <c r="O103" s="20">
        <f t="shared" si="30"/>
        <v>0</v>
      </c>
      <c r="P103" s="29" t="str">
        <f t="shared" si="31"/>
        <v>OK</v>
      </c>
      <c r="Q103" s="10" t="str">
        <f>IF(OR(G103="新規",G103="追加",G103=""),"OK",(IF(OR(AND(J103="",K103=""),AND(J103="",K103="□"),AND(J103="□",K103=""),AND(J103="□",K103="□")),"NG","OK")))</f>
        <v>OK</v>
      </c>
      <c r="R103" s="10" t="str">
        <f t="shared" si="33"/>
        <v>OK</v>
      </c>
    </row>
    <row r="104" spans="1:20" ht="23" customHeight="1">
      <c r="A104" s="6"/>
      <c r="B104" s="9"/>
      <c r="C104" s="72"/>
      <c r="D104" s="152"/>
      <c r="E104" s="152"/>
      <c r="F104" s="15"/>
      <c r="G104" s="7"/>
      <c r="H104" s="6"/>
      <c r="I104" s="6"/>
      <c r="J104" s="7" t="s">
        <v>1</v>
      </c>
      <c r="K104" s="8" t="s">
        <v>1</v>
      </c>
      <c r="L104" s="1"/>
      <c r="M104" s="1"/>
      <c r="N104" s="1"/>
      <c r="O104" s="20">
        <f t="shared" si="30"/>
        <v>0</v>
      </c>
      <c r="P104" s="29" t="str">
        <f t="shared" si="31"/>
        <v>OK</v>
      </c>
      <c r="Q104" s="10" t="str">
        <f t="shared" si="32"/>
        <v>OK</v>
      </c>
      <c r="R104" s="10" t="str">
        <f t="shared" si="33"/>
        <v>OK</v>
      </c>
    </row>
    <row r="105" spans="1:20" ht="22.5" customHeight="1">
      <c r="A105" s="6"/>
      <c r="B105" s="9"/>
      <c r="C105" s="72"/>
      <c r="D105" s="152"/>
      <c r="E105" s="152"/>
      <c r="F105" s="15"/>
      <c r="G105" s="7"/>
      <c r="H105" s="6"/>
      <c r="I105" s="6"/>
      <c r="J105" s="7" t="s">
        <v>1</v>
      </c>
      <c r="K105" s="8" t="s">
        <v>1</v>
      </c>
      <c r="L105" s="1"/>
      <c r="M105" s="1"/>
      <c r="N105" s="1"/>
      <c r="O105" s="20">
        <f t="shared" si="30"/>
        <v>0</v>
      </c>
      <c r="P105" s="29" t="str">
        <f t="shared" si="31"/>
        <v>OK</v>
      </c>
      <c r="Q105" s="10" t="str">
        <f t="shared" si="32"/>
        <v>OK</v>
      </c>
      <c r="R105" s="10" t="str">
        <f t="shared" si="33"/>
        <v>OK</v>
      </c>
    </row>
    <row r="106" spans="1:20" ht="22.5" customHeight="1">
      <c r="A106" s="12"/>
      <c r="B106" s="13"/>
      <c r="C106" s="14"/>
      <c r="D106" s="13"/>
      <c r="E106" s="14"/>
      <c r="F106" s="14"/>
      <c r="G106" s="13"/>
      <c r="H106" s="13"/>
      <c r="I106" s="12"/>
      <c r="J106" s="12"/>
      <c r="K106" s="68" t="s">
        <v>137</v>
      </c>
      <c r="L106" s="27">
        <f>SUM(L99:L105)</f>
        <v>0</v>
      </c>
      <c r="M106" s="27">
        <f t="shared" ref="M106:N106" si="34">SUM(M99:M105)</f>
        <v>0</v>
      </c>
      <c r="N106" s="27">
        <f t="shared" si="34"/>
        <v>0</v>
      </c>
      <c r="O106" s="27">
        <f>L106-(M106+N106)</f>
        <v>0</v>
      </c>
      <c r="P106" s="76"/>
      <c r="Q106" s="77"/>
      <c r="R106" s="77"/>
    </row>
    <row r="107" spans="1:20" ht="22.5" customHeight="1">
      <c r="A107" s="48" t="s">
        <v>136</v>
      </c>
      <c r="B107" s="13"/>
      <c r="C107" s="14"/>
      <c r="D107" s="13"/>
      <c r="E107" s="14"/>
      <c r="F107" s="14"/>
      <c r="G107" s="13"/>
      <c r="H107" s="13"/>
      <c r="I107" s="12"/>
      <c r="J107" s="12"/>
      <c r="K107" s="12"/>
      <c r="L107" s="12"/>
      <c r="M107" s="12"/>
      <c r="N107" s="12"/>
      <c r="O107" s="12"/>
      <c r="P107" s="76"/>
      <c r="Q107" s="77"/>
      <c r="R107" s="77"/>
    </row>
    <row r="108" spans="1:20" ht="22.5" customHeight="1">
      <c r="A108" s="162" t="s">
        <v>217</v>
      </c>
      <c r="B108" s="160" t="s">
        <v>67</v>
      </c>
      <c r="C108" s="150" t="s">
        <v>286</v>
      </c>
      <c r="D108" s="150"/>
      <c r="E108" s="150"/>
      <c r="F108" s="150"/>
      <c r="G108" s="160" t="s">
        <v>38</v>
      </c>
      <c r="H108" s="144" t="s">
        <v>47</v>
      </c>
      <c r="I108" s="145"/>
      <c r="J108" s="145"/>
      <c r="K108" s="146"/>
      <c r="L108" s="144" t="s">
        <v>216</v>
      </c>
      <c r="M108" s="145"/>
      <c r="N108" s="145"/>
      <c r="O108" s="146"/>
      <c r="P108" s="48" t="s">
        <v>96</v>
      </c>
      <c r="Q108" s="48" t="s">
        <v>96</v>
      </c>
      <c r="R108" s="61"/>
    </row>
    <row r="109" spans="1:20" ht="22.5" customHeight="1">
      <c r="A109" s="161"/>
      <c r="B109" s="161"/>
      <c r="C109" s="68" t="s">
        <v>215</v>
      </c>
      <c r="D109" s="150" t="s">
        <v>120</v>
      </c>
      <c r="E109" s="150"/>
      <c r="F109" s="68" t="s">
        <v>15</v>
      </c>
      <c r="G109" s="161"/>
      <c r="H109" s="69" t="s">
        <v>29</v>
      </c>
      <c r="I109" s="69" t="s">
        <v>28</v>
      </c>
      <c r="J109" s="68" t="s">
        <v>18</v>
      </c>
      <c r="K109" s="68" t="s">
        <v>19</v>
      </c>
      <c r="L109" s="53" t="s">
        <v>109</v>
      </c>
      <c r="M109" s="53" t="s">
        <v>110</v>
      </c>
      <c r="N109" s="53" t="s">
        <v>111</v>
      </c>
      <c r="O109" s="53" t="s">
        <v>112</v>
      </c>
      <c r="P109" s="70" t="s">
        <v>104</v>
      </c>
      <c r="Q109" s="70" t="s">
        <v>116</v>
      </c>
      <c r="R109" s="70" t="s">
        <v>115</v>
      </c>
      <c r="T109" s="81" t="s">
        <v>153</v>
      </c>
    </row>
    <row r="110" spans="1:20" ht="22.5" customHeight="1">
      <c r="A110" s="6"/>
      <c r="B110" s="9"/>
      <c r="C110" s="72"/>
      <c r="D110" s="152"/>
      <c r="E110" s="152"/>
      <c r="F110" s="15"/>
      <c r="G110" s="7"/>
      <c r="H110" s="6"/>
      <c r="I110" s="6"/>
      <c r="J110" s="7" t="s">
        <v>1</v>
      </c>
      <c r="K110" s="8" t="s">
        <v>1</v>
      </c>
      <c r="L110" s="1"/>
      <c r="M110" s="1"/>
      <c r="N110" s="1"/>
      <c r="O110" s="20">
        <f>L110-(M110+N110)</f>
        <v>0</v>
      </c>
      <c r="P110" s="29" t="str">
        <f>IF(OR(G110="新規",G110="追加",G110=""),"OK",(IF(AND(H110="",I110=""),"NG","OK")))</f>
        <v>OK</v>
      </c>
      <c r="Q110" s="10" t="str">
        <f>IF(OR(G110="新規",G110="追加",G110=""),"OK",(IF(OR(AND(J110="",K110=""),AND(J110="",K110="□"),AND(J110="□",K110=""),AND(J110="□",K110="□")),"NG","OK")))</f>
        <v>OK</v>
      </c>
      <c r="R110" s="10" t="str">
        <f>IF(OR(AND(C110&lt;&gt;"",D110&lt;&gt;"",F110&lt;&gt;"",G110&lt;&gt;""),(C110="")),"OK","NG")</f>
        <v>OK</v>
      </c>
      <c r="T110" s="81" t="s">
        <v>164</v>
      </c>
    </row>
    <row r="111" spans="1:20" ht="22.5" customHeight="1">
      <c r="A111" s="6"/>
      <c r="B111" s="9"/>
      <c r="C111" s="72"/>
      <c r="D111" s="152"/>
      <c r="E111" s="152"/>
      <c r="F111" s="15"/>
      <c r="G111" s="7"/>
      <c r="H111" s="6"/>
      <c r="I111" s="6"/>
      <c r="J111" s="7" t="s">
        <v>1</v>
      </c>
      <c r="K111" s="8" t="s">
        <v>1</v>
      </c>
      <c r="L111" s="1"/>
      <c r="M111" s="1"/>
      <c r="N111" s="1"/>
      <c r="O111" s="20">
        <f t="shared" ref="O111:O116" si="35">L111-(M111+N111)</f>
        <v>0</v>
      </c>
      <c r="P111" s="29" t="str">
        <f t="shared" ref="P111:P116" si="36">IF(OR(G111="新規",G111="追加",G111=""),"OK",(IF(AND(H111="",I111=""),"NG","OK")))</f>
        <v>OK</v>
      </c>
      <c r="Q111" s="10" t="str">
        <f t="shared" ref="Q111:Q116" si="37">IF(OR(G111="新規",G111="追加",G111=""),"OK",(IF(OR(AND(J111="",K111=""),AND(J111="",K111="□"),AND(J111="□",K111=""),AND(J111="□",K111="□")),"NG","OK")))</f>
        <v>OK</v>
      </c>
      <c r="R111" s="10" t="str">
        <f t="shared" ref="R111:R115" si="38">IF(OR(AND(C111&lt;&gt;"",D111&lt;&gt;"",F111&lt;&gt;"",G111&lt;&gt;""),(C111="")),"OK","NG")</f>
        <v>OK</v>
      </c>
      <c r="T111" s="81" t="s">
        <v>13</v>
      </c>
    </row>
    <row r="112" spans="1:20" ht="22.5" customHeight="1">
      <c r="A112" s="6"/>
      <c r="B112" s="9"/>
      <c r="C112" s="72"/>
      <c r="D112" s="152"/>
      <c r="E112" s="152"/>
      <c r="F112" s="15"/>
      <c r="G112" s="7"/>
      <c r="H112" s="6"/>
      <c r="I112" s="6"/>
      <c r="J112" s="7" t="s">
        <v>1</v>
      </c>
      <c r="K112" s="8" t="s">
        <v>1</v>
      </c>
      <c r="L112" s="1"/>
      <c r="M112" s="1"/>
      <c r="N112" s="1"/>
      <c r="O112" s="20">
        <f t="shared" si="35"/>
        <v>0</v>
      </c>
      <c r="P112" s="29" t="str">
        <f t="shared" si="36"/>
        <v>OK</v>
      </c>
      <c r="Q112" s="10" t="str">
        <f t="shared" si="37"/>
        <v>OK</v>
      </c>
      <c r="R112" s="10" t="str">
        <f t="shared" si="38"/>
        <v>OK</v>
      </c>
    </row>
    <row r="113" spans="1:23" ht="22.5" customHeight="1">
      <c r="A113" s="6"/>
      <c r="B113" s="9"/>
      <c r="C113" s="72"/>
      <c r="D113" s="152"/>
      <c r="E113" s="152"/>
      <c r="F113" s="15"/>
      <c r="G113" s="7"/>
      <c r="H113" s="6"/>
      <c r="I113" s="6"/>
      <c r="J113" s="7" t="s">
        <v>1</v>
      </c>
      <c r="K113" s="8" t="s">
        <v>1</v>
      </c>
      <c r="L113" s="1"/>
      <c r="M113" s="1"/>
      <c r="N113" s="1"/>
      <c r="O113" s="20">
        <f t="shared" si="35"/>
        <v>0</v>
      </c>
      <c r="P113" s="29" t="str">
        <f t="shared" si="36"/>
        <v>OK</v>
      </c>
      <c r="Q113" s="10" t="str">
        <f t="shared" si="37"/>
        <v>OK</v>
      </c>
      <c r="R113" s="10" t="str">
        <f t="shared" si="38"/>
        <v>OK</v>
      </c>
    </row>
    <row r="114" spans="1:23" ht="22.5" customHeight="1">
      <c r="A114" s="6"/>
      <c r="B114" s="9"/>
      <c r="C114" s="72"/>
      <c r="D114" s="152"/>
      <c r="E114" s="152"/>
      <c r="F114" s="16"/>
      <c r="G114" s="7"/>
      <c r="H114" s="6"/>
      <c r="I114" s="6"/>
      <c r="J114" s="7" t="s">
        <v>1</v>
      </c>
      <c r="K114" s="8" t="s">
        <v>1</v>
      </c>
      <c r="L114" s="1"/>
      <c r="M114" s="1"/>
      <c r="N114" s="1"/>
      <c r="O114" s="20">
        <f t="shared" si="35"/>
        <v>0</v>
      </c>
      <c r="P114" s="29" t="str">
        <f t="shared" si="36"/>
        <v>OK</v>
      </c>
      <c r="Q114" s="10" t="str">
        <f t="shared" si="37"/>
        <v>OK</v>
      </c>
      <c r="R114" s="10" t="str">
        <f t="shared" si="38"/>
        <v>OK</v>
      </c>
    </row>
    <row r="115" spans="1:23" ht="22.5" customHeight="1">
      <c r="A115" s="6"/>
      <c r="B115" s="9"/>
      <c r="C115" s="72"/>
      <c r="D115" s="152"/>
      <c r="E115" s="152"/>
      <c r="F115" s="15"/>
      <c r="G115" s="7"/>
      <c r="H115" s="6"/>
      <c r="I115" s="6"/>
      <c r="J115" s="7" t="s">
        <v>1</v>
      </c>
      <c r="K115" s="8" t="s">
        <v>1</v>
      </c>
      <c r="L115" s="1"/>
      <c r="M115" s="1"/>
      <c r="N115" s="1"/>
      <c r="O115" s="20">
        <f t="shared" si="35"/>
        <v>0</v>
      </c>
      <c r="P115" s="29" t="str">
        <f t="shared" si="36"/>
        <v>OK</v>
      </c>
      <c r="Q115" s="10" t="str">
        <f t="shared" si="37"/>
        <v>OK</v>
      </c>
      <c r="R115" s="10" t="str">
        <f t="shared" si="38"/>
        <v>OK</v>
      </c>
    </row>
    <row r="116" spans="1:23" ht="22.5" customHeight="1">
      <c r="A116" s="6"/>
      <c r="B116" s="9"/>
      <c r="C116" s="72"/>
      <c r="D116" s="152"/>
      <c r="E116" s="152"/>
      <c r="F116" s="15"/>
      <c r="G116" s="7"/>
      <c r="H116" s="6"/>
      <c r="I116" s="6"/>
      <c r="J116" s="7" t="s">
        <v>1</v>
      </c>
      <c r="K116" s="8" t="s">
        <v>1</v>
      </c>
      <c r="L116" s="1"/>
      <c r="M116" s="1"/>
      <c r="N116" s="1"/>
      <c r="O116" s="20">
        <f t="shared" si="35"/>
        <v>0</v>
      </c>
      <c r="P116" s="29" t="str">
        <f t="shared" si="36"/>
        <v>OK</v>
      </c>
      <c r="Q116" s="10" t="str">
        <f t="shared" si="37"/>
        <v>OK</v>
      </c>
      <c r="R116" s="10" t="str">
        <f>IF(OR(AND(C116&lt;&gt;"",D116&lt;&gt;"",F116&lt;&gt;"",G116&lt;&gt;""),(C116="")),"OK","NG")</f>
        <v>OK</v>
      </c>
    </row>
    <row r="117" spans="1:23" ht="22.5" customHeight="1">
      <c r="A117" s="12"/>
      <c r="B117" s="13"/>
      <c r="C117" s="14"/>
      <c r="D117" s="13"/>
      <c r="E117" s="14"/>
      <c r="F117" s="14"/>
      <c r="G117" s="13"/>
      <c r="H117" s="13"/>
      <c r="I117" s="12"/>
      <c r="J117" s="12"/>
      <c r="K117" s="68" t="s">
        <v>137</v>
      </c>
      <c r="L117" s="27">
        <f>SUM(L110:L116)</f>
        <v>0</v>
      </c>
      <c r="M117" s="27">
        <f t="shared" ref="M117:N117" si="39">SUM(M110:M116)</f>
        <v>0</v>
      </c>
      <c r="N117" s="27">
        <f t="shared" si="39"/>
        <v>0</v>
      </c>
      <c r="O117" s="27">
        <f>L117-(M117+N117)</f>
        <v>0</v>
      </c>
      <c r="P117" s="76"/>
      <c r="Q117" s="77"/>
      <c r="R117" s="77"/>
    </row>
    <row r="118" spans="1:23" ht="13">
      <c r="F118" s="85"/>
    </row>
    <row r="119" spans="1:23" s="61" customFormat="1" ht="13">
      <c r="A119" s="142" t="s">
        <v>139</v>
      </c>
      <c r="B119" s="143"/>
      <c r="C119" s="53" t="s">
        <v>138</v>
      </c>
      <c r="D119" s="53" t="s">
        <v>110</v>
      </c>
      <c r="E119" s="53" t="s">
        <v>111</v>
      </c>
      <c r="F119" s="53" t="s">
        <v>112</v>
      </c>
      <c r="G119" s="53" t="s">
        <v>165</v>
      </c>
      <c r="H119" s="142" t="s">
        <v>17</v>
      </c>
      <c r="I119" s="159"/>
      <c r="J119" s="136" t="s">
        <v>208</v>
      </c>
      <c r="K119" s="136"/>
      <c r="L119" s="136"/>
      <c r="M119" s="136"/>
      <c r="P119" s="87" t="s">
        <v>198</v>
      </c>
      <c r="Q119" s="88" t="s">
        <v>70</v>
      </c>
      <c r="R119" s="88" t="s">
        <v>84</v>
      </c>
    </row>
    <row r="120" spans="1:23" ht="22.5" customHeight="1">
      <c r="A120" s="153" t="s">
        <v>237</v>
      </c>
      <c r="B120" s="154"/>
      <c r="C120" s="100">
        <f>L40</f>
        <v>0</v>
      </c>
      <c r="D120" s="100">
        <f t="shared" ref="D120:F120" si="40">M40</f>
        <v>0</v>
      </c>
      <c r="E120" s="100">
        <f t="shared" si="40"/>
        <v>0</v>
      </c>
      <c r="F120" s="100">
        <f t="shared" si="40"/>
        <v>0</v>
      </c>
      <c r="G120" s="163">
        <f>SUM(D120:D122)</f>
        <v>0</v>
      </c>
      <c r="H120" s="157"/>
      <c r="I120" s="158"/>
      <c r="J120" s="151" t="s">
        <v>209</v>
      </c>
      <c r="K120" s="151"/>
      <c r="L120" s="151"/>
      <c r="M120" s="151"/>
      <c r="N120" s="89"/>
      <c r="O120" s="89"/>
      <c r="P120" s="29" t="str">
        <f>IF(G120&lt;=2500000,"OK","NG")</f>
        <v>OK</v>
      </c>
      <c r="Q120" s="10" t="str">
        <f t="shared" ref="Q120:Q126" si="41">IF(D120&lt;=C120/2,"OK","NG")</f>
        <v>OK</v>
      </c>
      <c r="R120" s="10" t="str">
        <f t="shared" ref="R120:R126" si="42">IF(C120=D120+E120+F120,"OK","NG")</f>
        <v>OK</v>
      </c>
      <c r="S120" s="90"/>
      <c r="T120" s="70"/>
      <c r="U120" s="70"/>
      <c r="V120" s="70"/>
      <c r="W120" s="70"/>
    </row>
    <row r="121" spans="1:23" ht="22.5" customHeight="1">
      <c r="A121" s="155" t="s">
        <v>238</v>
      </c>
      <c r="B121" s="156"/>
      <c r="C121" s="100">
        <f>L51</f>
        <v>0</v>
      </c>
      <c r="D121" s="100">
        <f t="shared" ref="D121:F121" si="43">M51</f>
        <v>0</v>
      </c>
      <c r="E121" s="100">
        <f t="shared" si="43"/>
        <v>0</v>
      </c>
      <c r="F121" s="100">
        <f t="shared" si="43"/>
        <v>0</v>
      </c>
      <c r="G121" s="164"/>
      <c r="H121" s="157"/>
      <c r="I121" s="158"/>
      <c r="J121" s="151"/>
      <c r="K121" s="151"/>
      <c r="L121" s="151"/>
      <c r="M121" s="151"/>
      <c r="N121" s="89"/>
      <c r="O121" s="89"/>
      <c r="P121" s="73" t="s">
        <v>152</v>
      </c>
      <c r="Q121" s="10" t="str">
        <f t="shared" si="41"/>
        <v>OK</v>
      </c>
      <c r="R121" s="10" t="str">
        <f t="shared" si="42"/>
        <v>OK</v>
      </c>
      <c r="S121" s="36"/>
    </row>
    <row r="122" spans="1:23" ht="22.5" customHeight="1">
      <c r="A122" s="155" t="s">
        <v>239</v>
      </c>
      <c r="B122" s="156"/>
      <c r="C122" s="100">
        <f>L62</f>
        <v>0</v>
      </c>
      <c r="D122" s="100">
        <f t="shared" ref="D122:F122" si="44">M62</f>
        <v>0</v>
      </c>
      <c r="E122" s="100">
        <f t="shared" si="44"/>
        <v>0</v>
      </c>
      <c r="F122" s="100">
        <f t="shared" si="44"/>
        <v>0</v>
      </c>
      <c r="G122" s="165"/>
      <c r="H122" s="32"/>
      <c r="I122" s="33"/>
      <c r="J122" s="151"/>
      <c r="K122" s="151"/>
      <c r="L122" s="151"/>
      <c r="M122" s="151"/>
      <c r="N122" s="89"/>
      <c r="O122" s="89"/>
      <c r="P122" s="73" t="s">
        <v>152</v>
      </c>
      <c r="Q122" s="10" t="str">
        <f t="shared" si="41"/>
        <v>OK</v>
      </c>
      <c r="R122" s="10" t="str">
        <f t="shared" si="42"/>
        <v>OK</v>
      </c>
      <c r="S122" s="36"/>
    </row>
    <row r="123" spans="1:23" ht="22.5" customHeight="1">
      <c r="A123" s="155" t="s">
        <v>240</v>
      </c>
      <c r="B123" s="156"/>
      <c r="C123" s="100">
        <f>L73</f>
        <v>0</v>
      </c>
      <c r="D123" s="100">
        <f t="shared" ref="D123:F123" si="45">M73</f>
        <v>0</v>
      </c>
      <c r="E123" s="100">
        <f t="shared" si="45"/>
        <v>0</v>
      </c>
      <c r="F123" s="100">
        <f t="shared" si="45"/>
        <v>0</v>
      </c>
      <c r="G123" s="100">
        <f>D123</f>
        <v>0</v>
      </c>
      <c r="H123" s="32"/>
      <c r="I123" s="33"/>
      <c r="J123" s="150" t="s">
        <v>210</v>
      </c>
      <c r="K123" s="150"/>
      <c r="L123" s="150"/>
      <c r="M123" s="150"/>
      <c r="N123" s="89"/>
      <c r="O123" s="89"/>
      <c r="P123" s="29" t="str">
        <f>IF(G123&lt;=2500000,"OK","NG")</f>
        <v>OK</v>
      </c>
      <c r="Q123" s="10" t="str">
        <f t="shared" si="41"/>
        <v>OK</v>
      </c>
      <c r="R123" s="10" t="str">
        <f t="shared" si="42"/>
        <v>OK</v>
      </c>
      <c r="S123" s="36"/>
    </row>
    <row r="124" spans="1:23" ht="22.5" customHeight="1">
      <c r="A124" s="155" t="s">
        <v>131</v>
      </c>
      <c r="B124" s="156"/>
      <c r="C124" s="100">
        <f>L84</f>
        <v>0</v>
      </c>
      <c r="D124" s="100">
        <f t="shared" ref="D124:F124" si="46">M84</f>
        <v>0</v>
      </c>
      <c r="E124" s="100">
        <f t="shared" si="46"/>
        <v>0</v>
      </c>
      <c r="F124" s="100">
        <f t="shared" si="46"/>
        <v>0</v>
      </c>
      <c r="G124" s="100">
        <f>D124</f>
        <v>0</v>
      </c>
      <c r="H124" s="32"/>
      <c r="I124" s="33"/>
      <c r="J124" s="150" t="s">
        <v>211</v>
      </c>
      <c r="K124" s="150"/>
      <c r="L124" s="150"/>
      <c r="M124" s="150"/>
      <c r="N124" s="89"/>
      <c r="O124" s="89"/>
      <c r="P124" s="29" t="str">
        <f>IF(G124&lt;=5000000,"OK","NG")</f>
        <v>OK</v>
      </c>
      <c r="Q124" s="10" t="str">
        <f t="shared" si="41"/>
        <v>OK</v>
      </c>
      <c r="R124" s="10" t="str">
        <f t="shared" si="42"/>
        <v>OK</v>
      </c>
      <c r="S124" s="36"/>
    </row>
    <row r="125" spans="1:23" ht="22.5" customHeight="1">
      <c r="A125" s="155" t="s">
        <v>241</v>
      </c>
      <c r="B125" s="156"/>
      <c r="C125" s="100">
        <f>L95</f>
        <v>0</v>
      </c>
      <c r="D125" s="100">
        <f t="shared" ref="D125:F125" si="47">M95</f>
        <v>0</v>
      </c>
      <c r="E125" s="100">
        <f t="shared" si="47"/>
        <v>0</v>
      </c>
      <c r="F125" s="100">
        <f t="shared" si="47"/>
        <v>0</v>
      </c>
      <c r="G125" s="183">
        <f>SUM(D125:D126)</f>
        <v>0</v>
      </c>
      <c r="H125" s="32"/>
      <c r="I125" s="33"/>
      <c r="J125" s="151" t="s">
        <v>212</v>
      </c>
      <c r="K125" s="151"/>
      <c r="L125" s="151"/>
      <c r="M125" s="151"/>
      <c r="N125" s="89"/>
      <c r="O125" s="89"/>
      <c r="P125" s="29" t="str">
        <f>IF(G125&lt;=2500000,"OK","NG")</f>
        <v>OK</v>
      </c>
      <c r="Q125" s="10" t="str">
        <f t="shared" si="41"/>
        <v>OK</v>
      </c>
      <c r="R125" s="10" t="str">
        <f t="shared" si="42"/>
        <v>OK</v>
      </c>
      <c r="S125" s="36"/>
    </row>
    <row r="126" spans="1:23" ht="22.5" customHeight="1">
      <c r="A126" s="155" t="s">
        <v>242</v>
      </c>
      <c r="B126" s="156"/>
      <c r="C126" s="100">
        <f>L106</f>
        <v>0</v>
      </c>
      <c r="D126" s="100">
        <f t="shared" ref="D126:F126" si="48">M106</f>
        <v>0</v>
      </c>
      <c r="E126" s="100">
        <f t="shared" si="48"/>
        <v>0</v>
      </c>
      <c r="F126" s="100">
        <f t="shared" si="48"/>
        <v>0</v>
      </c>
      <c r="G126" s="184"/>
      <c r="H126" s="32"/>
      <c r="I126" s="33"/>
      <c r="J126" s="151"/>
      <c r="K126" s="151"/>
      <c r="L126" s="151"/>
      <c r="M126" s="151"/>
      <c r="N126" s="89"/>
      <c r="O126" s="89"/>
      <c r="P126" s="73" t="s">
        <v>152</v>
      </c>
      <c r="Q126" s="10" t="str">
        <f t="shared" si="41"/>
        <v>OK</v>
      </c>
      <c r="R126" s="10" t="str">
        <f t="shared" si="42"/>
        <v>OK</v>
      </c>
      <c r="S126" s="36"/>
    </row>
    <row r="127" spans="1:23" ht="22.5" customHeight="1">
      <c r="A127" s="155" t="s">
        <v>135</v>
      </c>
      <c r="B127" s="156"/>
      <c r="C127" s="100">
        <f>L117</f>
        <v>0</v>
      </c>
      <c r="D127" s="100">
        <f t="shared" ref="D127:F127" si="49">M117</f>
        <v>0</v>
      </c>
      <c r="E127" s="100">
        <f t="shared" si="49"/>
        <v>0</v>
      </c>
      <c r="F127" s="100">
        <f t="shared" si="49"/>
        <v>0</v>
      </c>
      <c r="G127" s="100">
        <f>D127</f>
        <v>0</v>
      </c>
      <c r="H127" s="157"/>
      <c r="I127" s="158"/>
      <c r="J127" s="150" t="s">
        <v>287</v>
      </c>
      <c r="K127" s="150"/>
      <c r="L127" s="150"/>
      <c r="M127" s="150"/>
      <c r="N127" s="89"/>
      <c r="O127" s="89"/>
      <c r="P127" s="29" t="str">
        <f>IF(G127&lt;=2500000,"OK","NG")</f>
        <v>OK</v>
      </c>
      <c r="Q127" s="10" t="str">
        <f>IF(D127&lt;=C127/2,"OK","NG")</f>
        <v>OK</v>
      </c>
      <c r="R127" s="10" t="str">
        <f>IF(C127=D127+E127+F127,"OK","NG")</f>
        <v>OK</v>
      </c>
      <c r="S127" s="36"/>
    </row>
    <row r="128" spans="1:23" ht="22.5" customHeight="1">
      <c r="A128" s="174" t="s">
        <v>14</v>
      </c>
      <c r="B128" s="175"/>
      <c r="C128" s="100">
        <f>SUM(C120:C127)</f>
        <v>0</v>
      </c>
      <c r="D128" s="100">
        <f>SUM(D120:D127)</f>
        <v>0</v>
      </c>
      <c r="E128" s="100">
        <f t="shared" ref="E128:F128" si="50">SUM(E120:E127)</f>
        <v>0</v>
      </c>
      <c r="F128" s="100">
        <f t="shared" si="50"/>
        <v>0</v>
      </c>
      <c r="G128" s="100">
        <f>D128</f>
        <v>0</v>
      </c>
      <c r="H128" s="157"/>
      <c r="I128" s="158"/>
      <c r="J128" s="177" t="s">
        <v>213</v>
      </c>
      <c r="K128" s="177"/>
      <c r="L128" s="177"/>
      <c r="M128" s="177"/>
      <c r="N128" s="89"/>
      <c r="P128" s="29" t="str">
        <f>IF(OR(C128=0,AND(G128&gt;=150000,G128&lt;=10000000)),"OK","NG")</f>
        <v>OK</v>
      </c>
      <c r="Q128" s="10" t="str">
        <f>IF(D128&lt;=C128/2,"OK","NG")</f>
        <v>OK</v>
      </c>
      <c r="R128" s="10" t="str">
        <f>IF(C128=D128+E128+F128,"OK","NG")</f>
        <v>OK</v>
      </c>
    </row>
    <row r="129" spans="1:16" ht="13"/>
    <row r="130" spans="1:16" ht="22.5" customHeight="1">
      <c r="A130" s="48" t="s">
        <v>196</v>
      </c>
    </row>
    <row r="131" spans="1:16" ht="15" customHeight="1">
      <c r="A131" s="139" t="s">
        <v>205</v>
      </c>
      <c r="B131" s="139"/>
      <c r="C131" s="139"/>
      <c r="D131" s="139"/>
      <c r="E131" s="139"/>
      <c r="F131" s="139"/>
      <c r="G131" s="139"/>
      <c r="H131" s="139"/>
      <c r="I131" s="139"/>
      <c r="J131" s="139"/>
      <c r="K131" s="50" t="s">
        <v>82</v>
      </c>
      <c r="P131" s="49" t="s">
        <v>55</v>
      </c>
    </row>
    <row r="132" spans="1:16" ht="15" customHeight="1">
      <c r="A132" s="176" t="s">
        <v>204</v>
      </c>
      <c r="B132" s="176"/>
      <c r="C132" s="176"/>
      <c r="D132" s="176"/>
      <c r="E132" s="176"/>
      <c r="F132" s="176"/>
      <c r="G132" s="176"/>
      <c r="H132" s="176"/>
      <c r="I132" s="176"/>
      <c r="J132" s="176"/>
      <c r="K132" s="56" t="s">
        <v>166</v>
      </c>
      <c r="P132" s="49" t="s">
        <v>167</v>
      </c>
    </row>
    <row r="133" spans="1:16" ht="15" customHeight="1">
      <c r="A133" s="176" t="s">
        <v>199</v>
      </c>
      <c r="B133" s="176"/>
      <c r="C133" s="176"/>
      <c r="D133" s="176"/>
      <c r="E133" s="176"/>
      <c r="F133" s="176"/>
      <c r="G133" s="176"/>
      <c r="H133" s="176"/>
      <c r="I133" s="176"/>
      <c r="J133" s="176"/>
      <c r="K133" s="56" t="s">
        <v>166</v>
      </c>
    </row>
    <row r="134" spans="1:16" ht="15" customHeight="1">
      <c r="A134" s="176" t="s">
        <v>200</v>
      </c>
      <c r="B134" s="176"/>
      <c r="C134" s="176"/>
      <c r="D134" s="176"/>
      <c r="E134" s="176"/>
      <c r="F134" s="176"/>
      <c r="G134" s="176"/>
      <c r="H134" s="176"/>
      <c r="I134" s="176"/>
      <c r="J134" s="176"/>
      <c r="K134" s="56" t="s">
        <v>166</v>
      </c>
    </row>
    <row r="135" spans="1:16" ht="15" customHeight="1">
      <c r="A135" s="176" t="s">
        <v>201</v>
      </c>
      <c r="B135" s="176"/>
      <c r="C135" s="176"/>
      <c r="D135" s="176"/>
      <c r="E135" s="176"/>
      <c r="F135" s="176"/>
      <c r="G135" s="176"/>
      <c r="H135" s="176"/>
      <c r="I135" s="176"/>
      <c r="J135" s="176"/>
      <c r="K135" s="56" t="s">
        <v>166</v>
      </c>
    </row>
    <row r="136" spans="1:16" ht="15" customHeight="1">
      <c r="A136" s="176" t="s">
        <v>289</v>
      </c>
      <c r="B136" s="176"/>
      <c r="C136" s="176"/>
      <c r="D136" s="176"/>
      <c r="E136" s="176"/>
      <c r="F136" s="176"/>
      <c r="G136" s="176"/>
      <c r="H136" s="176"/>
      <c r="I136" s="176"/>
      <c r="J136" s="176"/>
      <c r="K136" s="56" t="s">
        <v>166</v>
      </c>
    </row>
    <row r="137" spans="1:16" ht="15" customHeight="1">
      <c r="A137" s="176" t="s">
        <v>202</v>
      </c>
      <c r="B137" s="176"/>
      <c r="C137" s="176"/>
      <c r="D137" s="176"/>
      <c r="E137" s="176"/>
      <c r="F137" s="176"/>
      <c r="G137" s="176"/>
      <c r="H137" s="176"/>
      <c r="I137" s="176"/>
      <c r="J137" s="176"/>
      <c r="K137" s="56" t="s">
        <v>166</v>
      </c>
    </row>
    <row r="138" spans="1:16" ht="15" customHeight="1">
      <c r="A138" s="176" t="s">
        <v>203</v>
      </c>
      <c r="B138" s="176"/>
      <c r="C138" s="176"/>
      <c r="D138" s="176"/>
      <c r="E138" s="176"/>
      <c r="F138" s="176"/>
      <c r="G138" s="176"/>
      <c r="H138" s="176"/>
      <c r="I138" s="176"/>
      <c r="J138" s="176"/>
      <c r="K138" s="56" t="s">
        <v>166</v>
      </c>
    </row>
    <row r="139" spans="1:16" ht="15" customHeight="1">
      <c r="A139" s="17"/>
      <c r="B139" s="17"/>
      <c r="C139" s="17"/>
      <c r="D139" s="17"/>
      <c r="E139" s="17"/>
      <c r="J139" s="93" t="s">
        <v>141</v>
      </c>
      <c r="K139" s="99">
        <f>COUNTIF(K132:K138,"☑")</f>
        <v>0</v>
      </c>
    </row>
    <row r="140" spans="1:16" ht="15" customHeight="1">
      <c r="A140" s="17"/>
      <c r="B140" s="17"/>
      <c r="C140" s="17"/>
      <c r="D140" s="17"/>
      <c r="E140" s="17"/>
      <c r="H140" s="17"/>
    </row>
    <row r="141" spans="1:16" ht="15" customHeight="1">
      <c r="A141" s="48" t="s">
        <v>206</v>
      </c>
    </row>
    <row r="142" spans="1:16" ht="15" customHeight="1">
      <c r="A142" s="180" t="s">
        <v>57</v>
      </c>
      <c r="B142" s="180"/>
      <c r="C142" s="180"/>
      <c r="D142" s="180"/>
      <c r="E142" s="180"/>
      <c r="F142" s="180"/>
      <c r="G142" s="180"/>
      <c r="H142" s="180"/>
      <c r="I142" s="180"/>
      <c r="J142" s="180"/>
      <c r="K142" s="180"/>
      <c r="P142" s="95" t="s">
        <v>80</v>
      </c>
    </row>
    <row r="143" spans="1:16" ht="15" customHeight="1">
      <c r="A143" s="50" t="s">
        <v>2</v>
      </c>
      <c r="B143" s="140" t="s">
        <v>3</v>
      </c>
      <c r="C143" s="181"/>
      <c r="D143" s="181"/>
      <c r="E143" s="181"/>
      <c r="F143" s="181"/>
      <c r="G143" s="181"/>
      <c r="H143" s="181"/>
      <c r="I143" s="181"/>
      <c r="J143" s="141"/>
    </row>
    <row r="144" spans="1:16" ht="15" customHeight="1">
      <c r="A144" s="3" t="s">
        <v>1</v>
      </c>
      <c r="B144" s="182" t="s">
        <v>69</v>
      </c>
      <c r="C144" s="167"/>
      <c r="D144" s="167"/>
      <c r="E144" s="167"/>
      <c r="F144" s="167"/>
      <c r="G144" s="167"/>
      <c r="H144" s="167"/>
      <c r="I144" s="167"/>
      <c r="J144" s="168"/>
      <c r="P144" s="29" t="str">
        <f>IF(C128=0,"OK",IF(AND(A144="☑",A145="☑",A146="☑"),"OK","NG"))</f>
        <v>OK</v>
      </c>
    </row>
    <row r="145" spans="1:13" ht="15" customHeight="1">
      <c r="A145" s="3" t="s">
        <v>1</v>
      </c>
      <c r="B145" s="182" t="s">
        <v>117</v>
      </c>
      <c r="C145" s="167"/>
      <c r="D145" s="167"/>
      <c r="E145" s="167"/>
      <c r="F145" s="167"/>
      <c r="G145" s="167"/>
      <c r="H145" s="167"/>
      <c r="I145" s="167"/>
      <c r="J145" s="168"/>
    </row>
    <row r="146" spans="1:13" ht="15" customHeight="1">
      <c r="A146" s="3" t="s">
        <v>1</v>
      </c>
      <c r="B146" s="182" t="s">
        <v>288</v>
      </c>
      <c r="C146" s="167"/>
      <c r="D146" s="167"/>
      <c r="E146" s="167"/>
      <c r="F146" s="167"/>
      <c r="G146" s="167"/>
      <c r="H146" s="167"/>
      <c r="I146" s="167"/>
      <c r="J146" s="168"/>
    </row>
    <row r="147" spans="1:13" ht="15" customHeight="1"/>
    <row r="148" spans="1:13" ht="15" customHeight="1">
      <c r="A148" s="48" t="s">
        <v>207</v>
      </c>
    </row>
    <row r="149" spans="1:13" ht="15" customHeight="1">
      <c r="A149" s="50" t="s">
        <v>2</v>
      </c>
      <c r="B149" s="139" t="s">
        <v>4</v>
      </c>
      <c r="C149" s="139"/>
      <c r="D149" s="139"/>
      <c r="E149" s="139"/>
      <c r="F149" s="140" t="s">
        <v>97</v>
      </c>
      <c r="G149" s="141"/>
      <c r="H149" s="140" t="s">
        <v>20</v>
      </c>
      <c r="I149" s="141"/>
      <c r="J149" s="139" t="s">
        <v>17</v>
      </c>
      <c r="K149" s="139"/>
      <c r="L149" s="139"/>
      <c r="M149" s="139"/>
    </row>
    <row r="150" spans="1:13" ht="18.75" customHeight="1">
      <c r="A150" s="3" t="s">
        <v>1</v>
      </c>
      <c r="B150" s="138" t="s">
        <v>23</v>
      </c>
      <c r="C150" s="138"/>
      <c r="D150" s="138"/>
      <c r="E150" s="138"/>
      <c r="F150" s="142" t="s">
        <v>22</v>
      </c>
      <c r="G150" s="143"/>
      <c r="H150" s="142" t="s">
        <v>98</v>
      </c>
      <c r="I150" s="143"/>
      <c r="J150" s="138" t="s">
        <v>143</v>
      </c>
      <c r="K150" s="138"/>
      <c r="L150" s="138"/>
      <c r="M150" s="138"/>
    </row>
    <row r="151" spans="1:13" ht="18.75" customHeight="1">
      <c r="A151" s="3" t="s">
        <v>1</v>
      </c>
      <c r="B151" s="138" t="s">
        <v>25</v>
      </c>
      <c r="C151" s="138"/>
      <c r="D151" s="138"/>
      <c r="E151" s="138"/>
      <c r="F151" s="142" t="s">
        <v>16</v>
      </c>
      <c r="G151" s="143"/>
      <c r="H151" s="142" t="s">
        <v>21</v>
      </c>
      <c r="I151" s="143"/>
      <c r="J151" s="138" t="s">
        <v>100</v>
      </c>
      <c r="K151" s="138"/>
      <c r="L151" s="138"/>
      <c r="M151" s="138"/>
    </row>
    <row r="152" spans="1:13" ht="18.75" customHeight="1">
      <c r="A152" s="3" t="s">
        <v>1</v>
      </c>
      <c r="B152" s="138" t="s">
        <v>24</v>
      </c>
      <c r="C152" s="138"/>
      <c r="D152" s="138"/>
      <c r="E152" s="138"/>
      <c r="F152" s="142" t="s">
        <v>16</v>
      </c>
      <c r="G152" s="143"/>
      <c r="H152" s="142" t="s">
        <v>21</v>
      </c>
      <c r="I152" s="143"/>
      <c r="J152" s="138" t="s">
        <v>26</v>
      </c>
      <c r="K152" s="138"/>
      <c r="L152" s="138"/>
      <c r="M152" s="138"/>
    </row>
    <row r="153" spans="1:13" ht="18.75" customHeight="1">
      <c r="A153" s="3" t="s">
        <v>1</v>
      </c>
      <c r="B153" s="138" t="s">
        <v>90</v>
      </c>
      <c r="C153" s="138"/>
      <c r="D153" s="138"/>
      <c r="E153" s="138"/>
      <c r="F153" s="142" t="s">
        <v>5</v>
      </c>
      <c r="G153" s="143"/>
      <c r="H153" s="159" t="s">
        <v>16</v>
      </c>
      <c r="I153" s="143"/>
      <c r="J153" s="138" t="s">
        <v>99</v>
      </c>
      <c r="K153" s="138"/>
      <c r="L153" s="138"/>
      <c r="M153" s="138"/>
    </row>
    <row r="154" spans="1:13" ht="18.75" customHeight="1">
      <c r="A154" s="3" t="s">
        <v>1</v>
      </c>
      <c r="B154" s="138" t="s">
        <v>283</v>
      </c>
      <c r="C154" s="138"/>
      <c r="D154" s="138"/>
      <c r="E154" s="138"/>
      <c r="F154" s="142" t="s">
        <v>5</v>
      </c>
      <c r="G154" s="143"/>
      <c r="H154" s="136" t="s">
        <v>16</v>
      </c>
      <c r="I154" s="136"/>
      <c r="J154" s="138" t="s">
        <v>284</v>
      </c>
      <c r="K154" s="138"/>
      <c r="L154" s="138"/>
      <c r="M154" s="138"/>
    </row>
  </sheetData>
  <sheetProtection algorithmName="SHA-512" hashValue="OvoT1jurViTbtAkE8ykw9csE5ZK2qxjwNZBEUvmUSCl6e5+WW0+2apOrJCOdZ8tyD2CMH2YNXilcZeOECcQRaw==" saltValue="SFNZHB71Z6qdUkP/PK70aA==" spinCount="100000" sheet="1" objects="1" scenarios="1"/>
  <mergeCells count="198">
    <mergeCell ref="A1:O1"/>
    <mergeCell ref="B3:E3"/>
    <mergeCell ref="B4:E4"/>
    <mergeCell ref="P4:P5"/>
    <mergeCell ref="B5:E5"/>
    <mergeCell ref="B6:E6"/>
    <mergeCell ref="M14:O14"/>
    <mergeCell ref="M15:O15"/>
    <mergeCell ref="M16:O16"/>
    <mergeCell ref="M17:O17"/>
    <mergeCell ref="M18:O18"/>
    <mergeCell ref="M19:O19"/>
    <mergeCell ref="F9:I9"/>
    <mergeCell ref="J9:L9"/>
    <mergeCell ref="M10:O10"/>
    <mergeCell ref="M11:O11"/>
    <mergeCell ref="M12:O12"/>
    <mergeCell ref="M13:O13"/>
    <mergeCell ref="N26:O26"/>
    <mergeCell ref="A31:A32"/>
    <mergeCell ref="B31:B32"/>
    <mergeCell ref="C31:F31"/>
    <mergeCell ref="G31:G32"/>
    <mergeCell ref="H31:K31"/>
    <mergeCell ref="L31:O31"/>
    <mergeCell ref="D32:E32"/>
    <mergeCell ref="M20:O20"/>
    <mergeCell ref="M21:O21"/>
    <mergeCell ref="M22:O22"/>
    <mergeCell ref="M23:O23"/>
    <mergeCell ref="M24:O24"/>
    <mergeCell ref="M25:O25"/>
    <mergeCell ref="D39:E39"/>
    <mergeCell ref="A42:A43"/>
    <mergeCell ref="B42:B43"/>
    <mergeCell ref="C42:F42"/>
    <mergeCell ref="G42:G43"/>
    <mergeCell ref="H42:K42"/>
    <mergeCell ref="D33:E33"/>
    <mergeCell ref="D34:E34"/>
    <mergeCell ref="D35:E35"/>
    <mergeCell ref="D36:E36"/>
    <mergeCell ref="D37:E37"/>
    <mergeCell ref="D38:E38"/>
    <mergeCell ref="A53:A54"/>
    <mergeCell ref="B53:B54"/>
    <mergeCell ref="C53:F53"/>
    <mergeCell ref="L42:O42"/>
    <mergeCell ref="D43:E43"/>
    <mergeCell ref="D44:E44"/>
    <mergeCell ref="D45:E45"/>
    <mergeCell ref="D46:E46"/>
    <mergeCell ref="D47:E47"/>
    <mergeCell ref="G53:G54"/>
    <mergeCell ref="H53:K53"/>
    <mergeCell ref="L53:O53"/>
    <mergeCell ref="D54:E54"/>
    <mergeCell ref="D55:E55"/>
    <mergeCell ref="D56:E56"/>
    <mergeCell ref="D48:E48"/>
    <mergeCell ref="D49:E49"/>
    <mergeCell ref="D50:E50"/>
    <mergeCell ref="H64:K64"/>
    <mergeCell ref="L64:O64"/>
    <mergeCell ref="D65:E65"/>
    <mergeCell ref="D66:E66"/>
    <mergeCell ref="D67:E67"/>
    <mergeCell ref="D57:E57"/>
    <mergeCell ref="D58:E58"/>
    <mergeCell ref="D59:E59"/>
    <mergeCell ref="D60:E60"/>
    <mergeCell ref="D61:E61"/>
    <mergeCell ref="C64:F64"/>
    <mergeCell ref="D68:E68"/>
    <mergeCell ref="D69:E69"/>
    <mergeCell ref="D70:E70"/>
    <mergeCell ref="D71:E71"/>
    <mergeCell ref="D72:E72"/>
    <mergeCell ref="A75:A76"/>
    <mergeCell ref="B75:B76"/>
    <mergeCell ref="C75:F75"/>
    <mergeCell ref="G64:G65"/>
    <mergeCell ref="A64:A65"/>
    <mergeCell ref="B64:B65"/>
    <mergeCell ref="A86:A87"/>
    <mergeCell ref="B86:B87"/>
    <mergeCell ref="C86:F86"/>
    <mergeCell ref="G75:G76"/>
    <mergeCell ref="H75:K75"/>
    <mergeCell ref="L75:O75"/>
    <mergeCell ref="D76:E76"/>
    <mergeCell ref="D77:E77"/>
    <mergeCell ref="D78:E78"/>
    <mergeCell ref="G86:G87"/>
    <mergeCell ref="H86:K86"/>
    <mergeCell ref="L86:O86"/>
    <mergeCell ref="D87:E87"/>
    <mergeCell ref="D88:E88"/>
    <mergeCell ref="D89:E89"/>
    <mergeCell ref="D79:E79"/>
    <mergeCell ref="D80:E80"/>
    <mergeCell ref="D81:E81"/>
    <mergeCell ref="D82:E82"/>
    <mergeCell ref="D83:E83"/>
    <mergeCell ref="H97:K97"/>
    <mergeCell ref="L97:O97"/>
    <mergeCell ref="D98:E98"/>
    <mergeCell ref="D99:E99"/>
    <mergeCell ref="D100:E100"/>
    <mergeCell ref="D90:E90"/>
    <mergeCell ref="D91:E91"/>
    <mergeCell ref="D92:E92"/>
    <mergeCell ref="D93:E93"/>
    <mergeCell ref="D94:E94"/>
    <mergeCell ref="C97:F97"/>
    <mergeCell ref="D101:E101"/>
    <mergeCell ref="D102:E102"/>
    <mergeCell ref="D103:E103"/>
    <mergeCell ref="D104:E104"/>
    <mergeCell ref="D105:E105"/>
    <mergeCell ref="A108:A109"/>
    <mergeCell ref="B108:B109"/>
    <mergeCell ref="C108:F108"/>
    <mergeCell ref="G97:G98"/>
    <mergeCell ref="A97:A98"/>
    <mergeCell ref="B97:B98"/>
    <mergeCell ref="D112:E112"/>
    <mergeCell ref="D113:E113"/>
    <mergeCell ref="D114:E114"/>
    <mergeCell ref="D115:E115"/>
    <mergeCell ref="D116:E116"/>
    <mergeCell ref="A119:B119"/>
    <mergeCell ref="G108:G109"/>
    <mergeCell ref="H108:K108"/>
    <mergeCell ref="L108:O108"/>
    <mergeCell ref="D109:E109"/>
    <mergeCell ref="D110:E110"/>
    <mergeCell ref="D111:E111"/>
    <mergeCell ref="H119:I119"/>
    <mergeCell ref="J119:M119"/>
    <mergeCell ref="A120:B120"/>
    <mergeCell ref="G120:G122"/>
    <mergeCell ref="H120:I120"/>
    <mergeCell ref="J120:M122"/>
    <mergeCell ref="A121:B121"/>
    <mergeCell ref="H121:I121"/>
    <mergeCell ref="A122:B122"/>
    <mergeCell ref="A127:B127"/>
    <mergeCell ref="H127:I127"/>
    <mergeCell ref="J127:M127"/>
    <mergeCell ref="A128:B128"/>
    <mergeCell ref="H128:I128"/>
    <mergeCell ref="J128:M128"/>
    <mergeCell ref="A123:B123"/>
    <mergeCell ref="J123:M123"/>
    <mergeCell ref="A124:B124"/>
    <mergeCell ref="J124:M124"/>
    <mergeCell ref="A125:B125"/>
    <mergeCell ref="G125:G126"/>
    <mergeCell ref="J125:M126"/>
    <mergeCell ref="A126:B126"/>
    <mergeCell ref="A137:J137"/>
    <mergeCell ref="A138:J138"/>
    <mergeCell ref="A142:K142"/>
    <mergeCell ref="B143:J143"/>
    <mergeCell ref="B144:J144"/>
    <mergeCell ref="B145:J145"/>
    <mergeCell ref="A131:J131"/>
    <mergeCell ref="A132:J132"/>
    <mergeCell ref="A133:J133"/>
    <mergeCell ref="A134:J134"/>
    <mergeCell ref="A135:J135"/>
    <mergeCell ref="A136:J136"/>
    <mergeCell ref="B146:J146"/>
    <mergeCell ref="B149:E149"/>
    <mergeCell ref="F149:G149"/>
    <mergeCell ref="H149:I149"/>
    <mergeCell ref="J149:M149"/>
    <mergeCell ref="B150:E150"/>
    <mergeCell ref="F150:G150"/>
    <mergeCell ref="H150:I150"/>
    <mergeCell ref="J150:M150"/>
    <mergeCell ref="B153:E153"/>
    <mergeCell ref="F153:G153"/>
    <mergeCell ref="H153:I153"/>
    <mergeCell ref="J153:M153"/>
    <mergeCell ref="B154:E154"/>
    <mergeCell ref="F154:G154"/>
    <mergeCell ref="H154:I154"/>
    <mergeCell ref="J154:M154"/>
    <mergeCell ref="B151:E151"/>
    <mergeCell ref="F151:G151"/>
    <mergeCell ref="H151:I151"/>
    <mergeCell ref="J151:M151"/>
    <mergeCell ref="B152:E152"/>
    <mergeCell ref="F152:G152"/>
    <mergeCell ref="H152:I152"/>
    <mergeCell ref="J152:M152"/>
  </mergeCells>
  <phoneticPr fontId="2"/>
  <conditionalFormatting sqref="C120:G128">
    <cfRule type="expression" dxfId="6082" priority="2">
      <formula>$P120="NG"</formula>
    </cfRule>
  </conditionalFormatting>
  <conditionalFormatting sqref="G120:G123">
    <cfRule type="expression" dxfId="6081" priority="1">
      <formula>$P120="NG"</formula>
    </cfRule>
  </conditionalFormatting>
  <conditionalFormatting sqref="H33:K36">
    <cfRule type="expression" dxfId="6080" priority="55">
      <formula>#REF!="追加"</formula>
    </cfRule>
    <cfRule type="expression" dxfId="6079" priority="56">
      <formula>#REF!="新規"</formula>
    </cfRule>
  </conditionalFormatting>
  <conditionalFormatting sqref="H37:K39">
    <cfRule type="expression" dxfId="6078" priority="60">
      <formula>#REF!="追加"</formula>
    </cfRule>
    <cfRule type="expression" dxfId="6077" priority="67">
      <formula>#REF!="新規"</formula>
    </cfRule>
  </conditionalFormatting>
  <conditionalFormatting sqref="H44:K47">
    <cfRule type="expression" dxfId="6076" priority="46">
      <formula>#REF!="追加"</formula>
    </cfRule>
    <cfRule type="expression" dxfId="6075" priority="47">
      <formula>#REF!="新規"</formula>
    </cfRule>
  </conditionalFormatting>
  <conditionalFormatting sqref="H48:K50">
    <cfRule type="expression" dxfId="6074" priority="50">
      <formula>#REF!="追加"</formula>
    </cfRule>
    <cfRule type="expression" dxfId="6073" priority="51">
      <formula>#REF!="新規"</formula>
    </cfRule>
  </conditionalFormatting>
  <conditionalFormatting sqref="H55:K58">
    <cfRule type="expression" dxfId="6072" priority="40">
      <formula>#REF!="追加"</formula>
    </cfRule>
    <cfRule type="expression" dxfId="6071" priority="41">
      <formula>#REF!="新規"</formula>
    </cfRule>
  </conditionalFormatting>
  <conditionalFormatting sqref="H59:K61">
    <cfRule type="expression" dxfId="6070" priority="44">
      <formula>#REF!="追加"</formula>
    </cfRule>
    <cfRule type="expression" dxfId="6069" priority="45">
      <formula>#REF!="新規"</formula>
    </cfRule>
  </conditionalFormatting>
  <conditionalFormatting sqref="H66:K69">
    <cfRule type="expression" dxfId="6068" priority="34">
      <formula>#REF!="追加"</formula>
    </cfRule>
    <cfRule type="expression" dxfId="6067" priority="35">
      <formula>#REF!="新規"</formula>
    </cfRule>
  </conditionalFormatting>
  <conditionalFormatting sqref="H70:K72">
    <cfRule type="expression" dxfId="6066" priority="38">
      <formula>#REF!="追加"</formula>
    </cfRule>
    <cfRule type="expression" dxfId="6065" priority="39">
      <formula>#REF!="新規"</formula>
    </cfRule>
  </conditionalFormatting>
  <conditionalFormatting sqref="H77:K80">
    <cfRule type="expression" dxfId="6064" priority="28">
      <formula>#REF!="追加"</formula>
    </cfRule>
    <cfRule type="expression" dxfId="6063" priority="29">
      <formula>#REF!="新規"</formula>
    </cfRule>
  </conditionalFormatting>
  <conditionalFormatting sqref="H81:K83">
    <cfRule type="expression" dxfId="6062" priority="32">
      <formula>#REF!="追加"</formula>
    </cfRule>
    <cfRule type="expression" dxfId="6061" priority="33">
      <formula>#REF!="新規"</formula>
    </cfRule>
  </conditionalFormatting>
  <conditionalFormatting sqref="H88:K91">
    <cfRule type="expression" dxfId="6060" priority="22">
      <formula>#REF!="追加"</formula>
    </cfRule>
    <cfRule type="expression" dxfId="6059" priority="23">
      <formula>#REF!="新規"</formula>
    </cfRule>
  </conditionalFormatting>
  <conditionalFormatting sqref="H92:K94">
    <cfRule type="expression" dxfId="6058" priority="26">
      <formula>#REF!="追加"</formula>
    </cfRule>
    <cfRule type="expression" dxfId="6057" priority="27">
      <formula>#REF!="新規"</formula>
    </cfRule>
  </conditionalFormatting>
  <conditionalFormatting sqref="H99:K102">
    <cfRule type="expression" dxfId="6056" priority="16">
      <formula>#REF!="追加"</formula>
    </cfRule>
    <cfRule type="expression" dxfId="6055" priority="17">
      <formula>#REF!="新規"</formula>
    </cfRule>
  </conditionalFormatting>
  <conditionalFormatting sqref="H103:K105">
    <cfRule type="expression" dxfId="6054" priority="20">
      <formula>#REF!="追加"</formula>
    </cfRule>
    <cfRule type="expression" dxfId="6053" priority="21">
      <formula>#REF!="新規"</formula>
    </cfRule>
  </conditionalFormatting>
  <conditionalFormatting sqref="H110:K113">
    <cfRule type="expression" dxfId="6052" priority="10">
      <formula>#REF!="追加"</formula>
    </cfRule>
    <cfRule type="expression" dxfId="6051" priority="11">
      <formula>#REF!="新規"</formula>
    </cfRule>
  </conditionalFormatting>
  <conditionalFormatting sqref="H114:K116">
    <cfRule type="expression" dxfId="6050" priority="14">
      <formula>#REF!="追加"</formula>
    </cfRule>
    <cfRule type="expression" dxfId="6049" priority="15">
      <formula>#REF!="新規"</formula>
    </cfRule>
  </conditionalFormatting>
  <conditionalFormatting sqref="J35:K36 J39:K39">
    <cfRule type="expression" dxfId="6048" priority="57">
      <formula>#REF!="追加"</formula>
    </cfRule>
    <cfRule type="expression" dxfId="6047" priority="58">
      <formula>#REF!="新規"</formula>
    </cfRule>
  </conditionalFormatting>
  <conditionalFormatting sqref="J46:K47 J50:K50">
    <cfRule type="expression" dxfId="6046" priority="48">
      <formula>#REF!="追加"</formula>
    </cfRule>
    <cfRule type="expression" dxfId="6045" priority="49">
      <formula>#REF!="新規"</formula>
    </cfRule>
  </conditionalFormatting>
  <conditionalFormatting sqref="J57:K58 J61:K61">
    <cfRule type="expression" dxfId="6044" priority="42">
      <formula>#REF!="追加"</formula>
    </cfRule>
    <cfRule type="expression" dxfId="6043" priority="43">
      <formula>#REF!="新規"</formula>
    </cfRule>
  </conditionalFormatting>
  <conditionalFormatting sqref="J68:K69 J72:K72">
    <cfRule type="expression" dxfId="6042" priority="36">
      <formula>#REF!="追加"</formula>
    </cfRule>
    <cfRule type="expression" dxfId="6041" priority="37">
      <formula>#REF!="新規"</formula>
    </cfRule>
  </conditionalFormatting>
  <conditionalFormatting sqref="J79:K80 J83:K83">
    <cfRule type="expression" dxfId="6040" priority="30">
      <formula>#REF!="追加"</formula>
    </cfRule>
    <cfRule type="expression" dxfId="6039" priority="31">
      <formula>#REF!="新規"</formula>
    </cfRule>
  </conditionalFormatting>
  <conditionalFormatting sqref="J90:K91 J94:K94">
    <cfRule type="expression" dxfId="6038" priority="24">
      <formula>#REF!="追加"</formula>
    </cfRule>
    <cfRule type="expression" dxfId="6037" priority="25">
      <formula>#REF!="新規"</formula>
    </cfRule>
  </conditionalFormatting>
  <conditionalFormatting sqref="J101:K102 J105:K105">
    <cfRule type="expression" dxfId="6036" priority="18">
      <formula>#REF!="追加"</formula>
    </cfRule>
    <cfRule type="expression" dxfId="6035" priority="19">
      <formula>#REF!="新規"</formula>
    </cfRule>
  </conditionalFormatting>
  <conditionalFormatting sqref="J112:K113 J116:K116">
    <cfRule type="expression" dxfId="6034" priority="12">
      <formula>#REF!="追加"</formula>
    </cfRule>
    <cfRule type="expression" dxfId="6033" priority="13">
      <formula>#REF!="新規"</formula>
    </cfRule>
  </conditionalFormatting>
  <conditionalFormatting sqref="J40:O41 J51:O52 J62:O63 J73:O74 J84:O84 J95:O96 J106:O107 J117:O117">
    <cfRule type="expression" dxfId="6032" priority="72">
      <formula>$I40="追加"</formula>
    </cfRule>
    <cfRule type="expression" dxfId="6031" priority="73">
      <formula>$I40="新規"</formula>
    </cfRule>
  </conditionalFormatting>
  <conditionalFormatting sqref="K85:O85 I85">
    <cfRule type="expression" dxfId="6030" priority="76">
      <formula>#REF!="追加"</formula>
    </cfRule>
    <cfRule type="expression" dxfId="6029" priority="77">
      <formula>#REF!="新規"</formula>
    </cfRule>
  </conditionalFormatting>
  <conditionalFormatting sqref="L40:O41 L51:O52 L62:O63 L73:O74 L84:O84 L95:O96 L106:O107 L117:O117">
    <cfRule type="expression" dxfId="6028" priority="68">
      <formula>$I40="追加"</formula>
    </cfRule>
    <cfRule type="expression" dxfId="6027" priority="69">
      <formula>$I40="新規"</formula>
    </cfRule>
  </conditionalFormatting>
  <conditionalFormatting sqref="L85:O85">
    <cfRule type="expression" dxfId="6026" priority="74">
      <formula>#REF!="追加"</formula>
    </cfRule>
    <cfRule type="expression" dxfId="6025" priority="75">
      <formula>#REF!="新規"</formula>
    </cfRule>
  </conditionalFormatting>
  <conditionalFormatting sqref="P3">
    <cfRule type="expression" dxfId="6024" priority="62">
      <formula>$P3&lt;&gt;"要修正！"</formula>
    </cfRule>
    <cfRule type="expression" dxfId="6023" priority="63">
      <formula>$P3="要修正！"</formula>
    </cfRule>
  </conditionalFormatting>
  <conditionalFormatting sqref="P4:P5">
    <cfRule type="expression" dxfId="6022" priority="54">
      <formula>$P$3="要修正！"</formula>
    </cfRule>
  </conditionalFormatting>
  <conditionalFormatting sqref="P144">
    <cfRule type="expression" dxfId="6021" priority="61">
      <formula>P144="NG"</formula>
    </cfRule>
  </conditionalFormatting>
  <conditionalFormatting sqref="P33:R41">
    <cfRule type="expression" dxfId="6020" priority="59">
      <formula>P33="NG"</formula>
    </cfRule>
  </conditionalFormatting>
  <conditionalFormatting sqref="P44:R52">
    <cfRule type="expression" dxfId="6019" priority="9">
      <formula>P44="NG"</formula>
    </cfRule>
  </conditionalFormatting>
  <conditionalFormatting sqref="P55:R63">
    <cfRule type="expression" dxfId="6018" priority="7">
      <formula>P55="NG"</formula>
    </cfRule>
  </conditionalFormatting>
  <conditionalFormatting sqref="P66:R74 P75:Q83">
    <cfRule type="expression" dxfId="6017" priority="8">
      <formula>P66="NG"</formula>
    </cfRule>
  </conditionalFormatting>
  <conditionalFormatting sqref="P84:R85 R77:R83">
    <cfRule type="expression" dxfId="6016" priority="6">
      <formula>P77="NG"</formula>
    </cfRule>
  </conditionalFormatting>
  <conditionalFormatting sqref="P88:R96">
    <cfRule type="expression" dxfId="6015" priority="5">
      <formula>P88="NG"</formula>
    </cfRule>
  </conditionalFormatting>
  <conditionalFormatting sqref="P99:R107">
    <cfRule type="expression" dxfId="6014" priority="4">
      <formula>P99="NG"</formula>
    </cfRule>
  </conditionalFormatting>
  <conditionalFormatting sqref="P110:R117">
    <cfRule type="expression" dxfId="6013" priority="3">
      <formula>P110="NG"</formula>
    </cfRule>
  </conditionalFormatting>
  <conditionalFormatting sqref="P120:R120 Q121:R122">
    <cfRule type="expression" dxfId="6012" priority="71">
      <formula>#REF!="NG"</formula>
    </cfRule>
  </conditionalFormatting>
  <conditionalFormatting sqref="P120:R128">
    <cfRule type="expression" dxfId="6011" priority="52">
      <formula>P120="NG"</formula>
    </cfRule>
  </conditionalFormatting>
  <conditionalFormatting sqref="P121:R122">
    <cfRule type="expression" dxfId="6010" priority="70">
      <formula>$P29="NG"</formula>
    </cfRule>
  </conditionalFormatting>
  <conditionalFormatting sqref="P123:R127 P128:Q128">
    <cfRule type="expression" dxfId="6009" priority="53">
      <formula>#REF!="NG"</formula>
    </cfRule>
  </conditionalFormatting>
  <conditionalFormatting sqref="P125:R126">
    <cfRule type="expression" dxfId="6008" priority="65">
      <formula>$P30="NG"</formula>
    </cfRule>
  </conditionalFormatting>
  <conditionalFormatting sqref="P127:R128">
    <cfRule type="expression" dxfId="6007" priority="64">
      <formula>$P31="NG"</formula>
    </cfRule>
  </conditionalFormatting>
  <conditionalFormatting sqref="T57 T76:T80 T86:T88 T98:T102 T109:T111">
    <cfRule type="expression" dxfId="6006" priority="66">
      <formula>T57="NG"</formula>
    </cfRule>
  </conditionalFormatting>
  <dataValidations count="12">
    <dataValidation type="list" allowBlank="1" showInputMessage="1" showErrorMessage="1" sqref="D27 D11:D25" xr:uid="{FB9502A0-FFCE-47FE-ADDB-70968DC57607}">
      <formula1>$Q$11:$Q$13</formula1>
    </dataValidation>
    <dataValidation type="list" allowBlank="1" showInputMessage="1" showErrorMessage="1" sqref="B11:B25" xr:uid="{7F944C09-FAAC-4C82-B848-C895FD5B6648}">
      <formula1>$P$11:$P$18</formula1>
    </dataValidation>
    <dataValidation type="list" allowBlank="1" showInputMessage="1" showErrorMessage="1" sqref="C99:C105" xr:uid="{9D142B6F-B6C1-465D-BD9D-5CD1DC7F344F}">
      <formula1>$T$99:$T$102</formula1>
    </dataValidation>
    <dataValidation type="list" allowBlank="1" showInputMessage="1" showErrorMessage="1" sqref="C33:C39" xr:uid="{A9D97AB9-78CF-4B3E-AA24-303A74AC2BEC}">
      <formula1>$U$33:$U$36</formula1>
    </dataValidation>
    <dataValidation type="list" allowBlank="1" showInputMessage="1" showErrorMessage="1" sqref="B33:B39 B110:B116 B99:B105 B88:B94 B77:B83 B66:B72 B55:B61 B44:B50" xr:uid="{9FD9EE01-08E8-441B-84C1-D449D15232FA}">
      <formula1>$T$33:$T$34</formula1>
    </dataValidation>
    <dataValidation type="list" allowBlank="1" showInputMessage="1" showErrorMessage="1" sqref="C110:C116" xr:uid="{E80CE613-0257-467A-8ADC-44FBAD8E96EE}">
      <formula1>$T$110:$T$111</formula1>
    </dataValidation>
    <dataValidation type="list" allowBlank="1" showInputMessage="1" showErrorMessage="1" sqref="C88:C94" xr:uid="{47DDEB6C-6EF0-4DFE-AE74-E6415657B1B1}">
      <formula1>$T$87:$T$88</formula1>
    </dataValidation>
    <dataValidation type="list" allowBlank="1" showInputMessage="1" showErrorMessage="1" sqref="C77:C83" xr:uid="{35D95F85-00D4-4259-8562-902AD122414A}">
      <formula1>$T$77:$T$80</formula1>
    </dataValidation>
    <dataValidation type="list" allowBlank="1" showInputMessage="1" showErrorMessage="1" sqref="C66:C72" xr:uid="{0D1C14C0-CC41-4E53-B693-CA4B7395EA43}">
      <formula1>$T$66:$T$68</formula1>
    </dataValidation>
    <dataValidation type="list" allowBlank="1" showInputMessage="1" showErrorMessage="1" sqref="C55:C61" xr:uid="{ABCE962F-D547-4880-BE1F-22F9EF9189ED}">
      <formula1>$T$55:$T$58</formula1>
    </dataValidation>
    <dataValidation type="list" allowBlank="1" showInputMessage="1" showErrorMessage="1" sqref="C44:C50" xr:uid="{81D6B091-7A77-48F7-9F37-DC70516B1DEA}">
      <formula1>$T$44:$T$46</formula1>
    </dataValidation>
    <dataValidation type="list" allowBlank="1" showInputMessage="1" showErrorMessage="1" sqref="K132:K138" xr:uid="{DC025728-242F-4F54-BFD7-B6DDBB7C3ACE}">
      <formula1>$P$131:$P$132</formula1>
    </dataValidation>
  </dataValidations>
  <pageMargins left="0.70866141732283472" right="0.70866141732283472" top="0.62992125984251968" bottom="0.74803149606299213" header="0.31496062992125984" footer="0.31496062992125984"/>
  <headerFooter>
    <oddHeader>&amp;L様式第1号別添1&amp;R事業参加者用（事業参加者→事業実施主体）</oddHeader>
  </headerFooter>
  <extLst>
    <ext xmlns:x14="http://schemas.microsoft.com/office/spreadsheetml/2009/9/main" uri="{CCE6A557-97BC-4b89-ADB6-D9C93CAAB3DF}">
      <x14:dataValidations xmlns:xm="http://schemas.microsoft.com/office/excel/2006/main" count="6">
        <x14:dataValidation type="list" allowBlank="1" showInputMessage="1" showErrorMessage="1" xr:uid="{C8E7E9D8-28DF-4804-9377-5E574B74A826}">
          <x14:formula1>
            <xm:f>リスト!$H$2:$H$3</xm:f>
          </x14:formula1>
          <xm:sqref>A150:A154</xm:sqref>
        </x14:dataValidation>
        <x14:dataValidation type="list" allowBlank="1" showInputMessage="1" showErrorMessage="1" xr:uid="{FB935A33-01EB-4BE9-AF21-F05EB9A103EF}">
          <x14:formula1>
            <xm:f>リスト!$D$2:$D$3</xm:f>
          </x14:formula1>
          <xm:sqref>C107 C96 C52 C63 C74 C85</xm:sqref>
        </x14:dataValidation>
        <x14:dataValidation type="list" allowBlank="1" showInputMessage="1" showErrorMessage="1" xr:uid="{BB1222CA-CC65-4624-A960-119BB4AC817F}">
          <x14:formula1>
            <xm:f>リスト!$E$2:$E$22</xm:f>
          </x14:formula1>
          <xm:sqref>D107 D96 D52 D63 D74 D85</xm:sqref>
        </x14:dataValidation>
        <x14:dataValidation type="list" allowBlank="1" showInputMessage="1" showErrorMessage="1" xr:uid="{ABB74BC6-2BC5-4D7E-A688-1DA1BDA04B8F}">
          <x14:formula1>
            <xm:f>リスト!$C$2:$C$4</xm:f>
          </x14:formula1>
          <xm:sqref>B107 B96 B52 B63 B74 B85</xm:sqref>
        </x14:dataValidation>
        <x14:dataValidation type="list" allowBlank="1" showInputMessage="1" showErrorMessage="1" xr:uid="{08D00A90-A0C6-403D-8559-207829EA3421}">
          <x14:formula1>
            <xm:f>リスト!$G$2:$G$4</xm:f>
          </x14:formula1>
          <xm:sqref>G88:G94 G99:G105 I52 G33:G39 I63 G44:G50 I74 G55:G61 G66:G72 I96 G77:G83 I107 G110:G116</xm:sqref>
        </x14:dataValidation>
        <x14:dataValidation type="list" allowBlank="1" showInputMessage="1" showErrorMessage="1" xr:uid="{09E12022-5938-45DA-8902-2D2E02BBBF39}">
          <x14:formula1>
            <xm:f>リスト!$H$2:$H$4</xm:f>
          </x14:formula1>
          <xm:sqref>A144:A146 J33:K39 L107:O107 L52:O52 J99:K105 L63:O63 J77:K83 L74:O74 J44:K50 L85:O85 J55:K61 L96:O96 J66:K72 J88:K94 J110:K116</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7D2AE8-C4CD-4484-A964-61936F2A19BE}">
  <sheetPr>
    <pageSetUpPr fitToPage="1"/>
  </sheetPr>
  <dimension ref="A1:W154"/>
  <sheetViews>
    <sheetView view="pageBreakPreview" topLeftCell="C3" zoomScale="80" zoomScaleNormal="100" zoomScaleSheetLayoutView="80" workbookViewId="0">
      <selection activeCell="P3" sqref="P3:P5 H11:H25 K11:K25 C26 F26:L27 O33:R39 L40:O40 O44:R50 L51:O51 O55:R61 L62:O62 O66:R72 L73:O73 O77:O83 R77:R83 L84:O84 O88:R94 L95:O95 O99:R105 L106:O106 O110:R116 L117:O117 C120:G128 P120 Q120:R126 P123:P125 P127:R128 K139 P144"/>
    </sheetView>
  </sheetViews>
  <sheetFormatPr defaultColWidth="9" defaultRowHeight="22.5" customHeight="1"/>
  <cols>
    <col min="1" max="15" width="14.6328125" style="48" customWidth="1"/>
    <col min="16" max="16" width="23.26953125" style="49" customWidth="1"/>
    <col min="17" max="17" width="23.453125" style="48" bestFit="1" customWidth="1"/>
    <col min="18" max="18" width="18.90625" style="48" bestFit="1" customWidth="1"/>
    <col min="19" max="19" width="11.08984375" style="48" bestFit="1" customWidth="1"/>
    <col min="20" max="20" width="27.26953125" style="48" customWidth="1"/>
    <col min="21" max="21" width="8.90625" style="48" customWidth="1"/>
    <col min="22" max="16384" width="9" style="48"/>
  </cols>
  <sheetData>
    <row r="1" spans="1:19" s="35" customFormat="1" ht="22.5" customHeight="1">
      <c r="A1" s="178" t="s">
        <v>285</v>
      </c>
      <c r="B1" s="178"/>
      <c r="C1" s="178"/>
      <c r="D1" s="178"/>
      <c r="E1" s="178"/>
      <c r="F1" s="178"/>
      <c r="G1" s="178"/>
      <c r="H1" s="178"/>
      <c r="I1" s="178"/>
      <c r="J1" s="178"/>
      <c r="K1" s="178"/>
      <c r="L1" s="178"/>
      <c r="M1" s="178"/>
      <c r="N1" s="178"/>
      <c r="O1" s="178"/>
      <c r="P1" s="34" t="s">
        <v>58</v>
      </c>
    </row>
    <row r="2" spans="1:19" s="36" customFormat="1" ht="13">
      <c r="A2" s="36" t="s">
        <v>89</v>
      </c>
      <c r="F2" s="37"/>
      <c r="P2" s="38"/>
    </row>
    <row r="3" spans="1:19" s="36" customFormat="1" ht="22.5" customHeight="1">
      <c r="A3" s="39" t="s">
        <v>31</v>
      </c>
      <c r="B3" s="166"/>
      <c r="C3" s="167"/>
      <c r="D3" s="167"/>
      <c r="E3" s="168"/>
      <c r="F3" s="40"/>
      <c r="G3" s="40"/>
      <c r="H3" s="40"/>
      <c r="I3" s="40"/>
      <c r="J3" s="40"/>
      <c r="K3" s="40"/>
      <c r="L3" s="40"/>
      <c r="M3" s="41"/>
      <c r="N3" s="40" t="s">
        <v>148</v>
      </c>
      <c r="O3" s="40"/>
      <c r="P3" s="18" t="str">
        <f>IF(COUNTIF(P33:R154,"NG"),"要修正！","クリア ! ")</f>
        <v xml:space="preserve">クリア ! </v>
      </c>
      <c r="Q3" s="36" t="s">
        <v>113</v>
      </c>
      <c r="S3" s="38"/>
    </row>
    <row r="4" spans="1:19" s="36" customFormat="1" ht="22.5" customHeight="1">
      <c r="A4" s="39" t="s">
        <v>30</v>
      </c>
      <c r="B4" s="166"/>
      <c r="C4" s="167"/>
      <c r="D4" s="167"/>
      <c r="E4" s="168"/>
      <c r="F4" s="40"/>
      <c r="G4" s="40"/>
      <c r="H4" s="40"/>
      <c r="I4" s="40"/>
      <c r="J4" s="40"/>
      <c r="K4" s="40"/>
      <c r="L4" s="40"/>
      <c r="M4" s="42"/>
      <c r="N4" s="40" t="s">
        <v>145</v>
      </c>
      <c r="O4" s="40"/>
      <c r="P4" s="169" t="str">
        <f>IF(P3="要修正！","※「クリア！」になるようNG箇所を修正してください。","")</f>
        <v/>
      </c>
    </row>
    <row r="5" spans="1:19" s="36" customFormat="1" ht="22.5" customHeight="1">
      <c r="A5" s="39" t="s">
        <v>32</v>
      </c>
      <c r="B5" s="171"/>
      <c r="C5" s="167"/>
      <c r="D5" s="167"/>
      <c r="E5" s="168"/>
      <c r="F5" s="40"/>
      <c r="G5" s="40"/>
      <c r="H5" s="40"/>
      <c r="I5" s="40"/>
      <c r="J5" s="40"/>
      <c r="K5" s="40"/>
      <c r="L5" s="40"/>
      <c r="M5" s="43"/>
      <c r="N5" s="40" t="s">
        <v>146</v>
      </c>
      <c r="O5" s="40"/>
      <c r="P5" s="170"/>
    </row>
    <row r="6" spans="1:19" s="36" customFormat="1" ht="22.5" customHeight="1">
      <c r="A6" s="39" t="s">
        <v>33</v>
      </c>
      <c r="B6" s="166"/>
      <c r="C6" s="167"/>
      <c r="D6" s="167"/>
      <c r="E6" s="168"/>
      <c r="F6" s="40"/>
      <c r="G6" s="40"/>
      <c r="H6" s="40"/>
      <c r="I6" s="40"/>
      <c r="J6" s="40"/>
      <c r="K6" s="40"/>
      <c r="L6" s="40"/>
      <c r="M6" s="44"/>
      <c r="N6" s="40" t="s">
        <v>147</v>
      </c>
      <c r="O6" s="40"/>
      <c r="P6" s="45"/>
      <c r="Q6" s="46"/>
    </row>
    <row r="7" spans="1:19" s="36" customFormat="1" ht="22.5" customHeight="1">
      <c r="E7" s="47"/>
      <c r="F7" s="47"/>
      <c r="G7" s="47"/>
      <c r="H7" s="47"/>
      <c r="I7" s="47"/>
      <c r="J7" s="47"/>
      <c r="K7" s="47"/>
      <c r="L7" s="47"/>
      <c r="M7" s="47"/>
      <c r="N7" s="47"/>
      <c r="O7" s="47"/>
      <c r="P7" s="45"/>
      <c r="Q7" s="46"/>
    </row>
    <row r="8" spans="1:19" ht="22.5" customHeight="1">
      <c r="A8" s="48" t="s">
        <v>144</v>
      </c>
    </row>
    <row r="9" spans="1:19" ht="22.5" customHeight="1">
      <c r="F9" s="139" t="s">
        <v>170</v>
      </c>
      <c r="G9" s="139"/>
      <c r="H9" s="139"/>
      <c r="I9" s="139"/>
      <c r="J9" s="139" t="s">
        <v>235</v>
      </c>
      <c r="K9" s="139"/>
      <c r="L9" s="139"/>
    </row>
    <row r="10" spans="1:19" s="17" customFormat="1" ht="22.5" customHeight="1">
      <c r="A10" s="50" t="s">
        <v>118</v>
      </c>
      <c r="B10" s="50" t="s">
        <v>139</v>
      </c>
      <c r="C10" s="50" t="s">
        <v>197</v>
      </c>
      <c r="D10" s="50" t="s">
        <v>119</v>
      </c>
      <c r="E10" s="50" t="s">
        <v>6</v>
      </c>
      <c r="F10" s="53" t="s">
        <v>275</v>
      </c>
      <c r="G10" s="53" t="s">
        <v>276</v>
      </c>
      <c r="H10" s="51" t="s">
        <v>277</v>
      </c>
      <c r="I10" s="96" t="s">
        <v>150</v>
      </c>
      <c r="J10" s="51" t="s">
        <v>278</v>
      </c>
      <c r="K10" s="52" t="s">
        <v>279</v>
      </c>
      <c r="L10" s="96" t="s">
        <v>149</v>
      </c>
      <c r="M10" s="136" t="s">
        <v>243</v>
      </c>
      <c r="N10" s="136"/>
      <c r="O10" s="142"/>
      <c r="P10" s="50" t="s">
        <v>250</v>
      </c>
      <c r="Q10" s="86" t="s">
        <v>119</v>
      </c>
      <c r="S10" s="48"/>
    </row>
    <row r="11" spans="1:19" s="17" customFormat="1" ht="22.5" customHeight="1">
      <c r="A11" s="50">
        <v>1</v>
      </c>
      <c r="B11" s="54"/>
      <c r="C11" s="55"/>
      <c r="D11" s="56"/>
      <c r="E11" s="30"/>
      <c r="F11" s="6"/>
      <c r="G11" s="6"/>
      <c r="H11" s="26">
        <f>G11-F11</f>
        <v>0</v>
      </c>
      <c r="I11" s="57"/>
      <c r="J11" s="58"/>
      <c r="K11" s="25">
        <f>J11-F11</f>
        <v>0</v>
      </c>
      <c r="L11" s="59"/>
      <c r="M11" s="172"/>
      <c r="N11" s="172"/>
      <c r="O11" s="173"/>
      <c r="P11" s="60" t="s">
        <v>252</v>
      </c>
      <c r="Q11" s="91" t="s">
        <v>156</v>
      </c>
      <c r="S11" s="48"/>
    </row>
    <row r="12" spans="1:19" s="17" customFormat="1" ht="22.5" customHeight="1">
      <c r="A12" s="50">
        <v>2</v>
      </c>
      <c r="B12" s="54"/>
      <c r="C12" s="55"/>
      <c r="D12" s="56"/>
      <c r="E12" s="30"/>
      <c r="F12" s="6"/>
      <c r="G12" s="6"/>
      <c r="H12" s="26">
        <f t="shared" ref="H12:H25" si="0">G12-F12</f>
        <v>0</v>
      </c>
      <c r="I12" s="57"/>
      <c r="J12" s="58"/>
      <c r="K12" s="25">
        <f t="shared" ref="K12:K25" si="1">J12-F12</f>
        <v>0</v>
      </c>
      <c r="L12" s="59"/>
      <c r="M12" s="172"/>
      <c r="N12" s="172"/>
      <c r="O12" s="173"/>
      <c r="P12" s="60" t="s">
        <v>251</v>
      </c>
      <c r="Q12" s="91" t="s">
        <v>158</v>
      </c>
      <c r="S12" s="48"/>
    </row>
    <row r="13" spans="1:19" s="17" customFormat="1" ht="22.5" customHeight="1">
      <c r="A13" s="50">
        <v>3</v>
      </c>
      <c r="B13" s="54"/>
      <c r="C13" s="55"/>
      <c r="D13" s="56"/>
      <c r="E13" s="30"/>
      <c r="F13" s="6"/>
      <c r="G13" s="6"/>
      <c r="H13" s="26">
        <f t="shared" si="0"/>
        <v>0</v>
      </c>
      <c r="I13" s="57"/>
      <c r="J13" s="58"/>
      <c r="K13" s="25">
        <f t="shared" si="1"/>
        <v>0</v>
      </c>
      <c r="L13" s="59"/>
      <c r="M13" s="172"/>
      <c r="N13" s="172"/>
      <c r="O13" s="173"/>
      <c r="P13" s="60" t="s">
        <v>253</v>
      </c>
      <c r="Q13" s="91" t="s">
        <v>157</v>
      </c>
      <c r="S13" s="48"/>
    </row>
    <row r="14" spans="1:19" s="17" customFormat="1" ht="22.5" customHeight="1">
      <c r="A14" s="50">
        <v>4</v>
      </c>
      <c r="B14" s="54"/>
      <c r="C14" s="55"/>
      <c r="D14" s="56"/>
      <c r="E14" s="30"/>
      <c r="F14" s="6"/>
      <c r="G14" s="6"/>
      <c r="H14" s="26">
        <f t="shared" si="0"/>
        <v>0</v>
      </c>
      <c r="I14" s="57"/>
      <c r="J14" s="58"/>
      <c r="K14" s="25">
        <f t="shared" si="1"/>
        <v>0</v>
      </c>
      <c r="L14" s="59"/>
      <c r="M14" s="172"/>
      <c r="N14" s="172"/>
      <c r="O14" s="173"/>
      <c r="P14" s="60" t="s">
        <v>254</v>
      </c>
      <c r="S14" s="48"/>
    </row>
    <row r="15" spans="1:19" s="17" customFormat="1" ht="22.5" customHeight="1">
      <c r="A15" s="50">
        <v>5</v>
      </c>
      <c r="B15" s="54"/>
      <c r="C15" s="55"/>
      <c r="D15" s="56"/>
      <c r="E15" s="30"/>
      <c r="F15" s="6"/>
      <c r="G15" s="6"/>
      <c r="H15" s="26">
        <f t="shared" si="0"/>
        <v>0</v>
      </c>
      <c r="I15" s="57"/>
      <c r="J15" s="58"/>
      <c r="K15" s="25">
        <f t="shared" si="1"/>
        <v>0</v>
      </c>
      <c r="L15" s="59"/>
      <c r="M15" s="172"/>
      <c r="N15" s="172"/>
      <c r="O15" s="173"/>
      <c r="P15" s="60" t="s">
        <v>255</v>
      </c>
      <c r="Q15" s="61"/>
      <c r="S15" s="48"/>
    </row>
    <row r="16" spans="1:19" s="17" customFormat="1" ht="22.5" customHeight="1">
      <c r="A16" s="50">
        <v>6</v>
      </c>
      <c r="B16" s="54"/>
      <c r="C16" s="55"/>
      <c r="D16" s="56"/>
      <c r="E16" s="30"/>
      <c r="F16" s="6"/>
      <c r="G16" s="62"/>
      <c r="H16" s="26">
        <f t="shared" si="0"/>
        <v>0</v>
      </c>
      <c r="I16" s="57"/>
      <c r="J16" s="58"/>
      <c r="K16" s="25">
        <f t="shared" si="1"/>
        <v>0</v>
      </c>
      <c r="L16" s="59"/>
      <c r="M16" s="172"/>
      <c r="N16" s="172"/>
      <c r="O16" s="173"/>
      <c r="P16" s="60" t="s">
        <v>256</v>
      </c>
      <c r="Q16" s="61"/>
      <c r="S16" s="48"/>
    </row>
    <row r="17" spans="1:22" s="17" customFormat="1" ht="22.5" customHeight="1">
      <c r="A17" s="50">
        <v>7</v>
      </c>
      <c r="B17" s="54"/>
      <c r="C17" s="55"/>
      <c r="D17" s="56"/>
      <c r="E17" s="30"/>
      <c r="F17" s="6"/>
      <c r="G17" s="6"/>
      <c r="H17" s="26">
        <f t="shared" si="0"/>
        <v>0</v>
      </c>
      <c r="I17" s="57"/>
      <c r="J17" s="58"/>
      <c r="K17" s="25">
        <f t="shared" si="1"/>
        <v>0</v>
      </c>
      <c r="L17" s="59"/>
      <c r="M17" s="172"/>
      <c r="N17" s="172"/>
      <c r="O17" s="173"/>
      <c r="P17" s="60" t="s">
        <v>257</v>
      </c>
      <c r="Q17" s="61"/>
      <c r="S17" s="48"/>
    </row>
    <row r="18" spans="1:22" s="17" customFormat="1" ht="22.5" customHeight="1">
      <c r="A18" s="50">
        <v>8</v>
      </c>
      <c r="B18" s="54"/>
      <c r="C18" s="55"/>
      <c r="D18" s="56"/>
      <c r="E18" s="30"/>
      <c r="F18" s="6"/>
      <c r="G18" s="6"/>
      <c r="H18" s="26">
        <f t="shared" si="0"/>
        <v>0</v>
      </c>
      <c r="I18" s="57"/>
      <c r="J18" s="58"/>
      <c r="K18" s="25">
        <f t="shared" si="1"/>
        <v>0</v>
      </c>
      <c r="L18" s="59"/>
      <c r="M18" s="172"/>
      <c r="N18" s="172"/>
      <c r="O18" s="173"/>
      <c r="P18" s="60" t="s">
        <v>258</v>
      </c>
      <c r="Q18" s="61"/>
      <c r="S18" s="48"/>
    </row>
    <row r="19" spans="1:22" ht="22.5" customHeight="1">
      <c r="A19" s="50">
        <v>9</v>
      </c>
      <c r="B19" s="54"/>
      <c r="C19" s="24"/>
      <c r="D19" s="56"/>
      <c r="E19" s="2"/>
      <c r="F19" s="31"/>
      <c r="G19" s="31"/>
      <c r="H19" s="26">
        <f t="shared" si="0"/>
        <v>0</v>
      </c>
      <c r="I19" s="19"/>
      <c r="J19" s="28"/>
      <c r="K19" s="25">
        <f t="shared" si="1"/>
        <v>0</v>
      </c>
      <c r="L19" s="23"/>
      <c r="M19" s="172"/>
      <c r="N19" s="172"/>
      <c r="O19" s="172"/>
      <c r="P19" s="17"/>
      <c r="Q19" s="61"/>
    </row>
    <row r="20" spans="1:22" ht="22.5" customHeight="1">
      <c r="A20" s="50">
        <v>10</v>
      </c>
      <c r="B20" s="54"/>
      <c r="C20" s="24"/>
      <c r="D20" s="56"/>
      <c r="E20" s="2"/>
      <c r="F20" s="31"/>
      <c r="G20" s="31"/>
      <c r="H20" s="26">
        <f t="shared" si="0"/>
        <v>0</v>
      </c>
      <c r="I20" s="19"/>
      <c r="J20" s="28"/>
      <c r="K20" s="25">
        <f t="shared" si="1"/>
        <v>0</v>
      </c>
      <c r="L20" s="23"/>
      <c r="M20" s="172"/>
      <c r="N20" s="172"/>
      <c r="O20" s="172"/>
      <c r="P20" s="17"/>
      <c r="Q20" s="61"/>
    </row>
    <row r="21" spans="1:22" ht="22.5" customHeight="1">
      <c r="A21" s="50">
        <v>11</v>
      </c>
      <c r="B21" s="54"/>
      <c r="C21" s="24"/>
      <c r="D21" s="56"/>
      <c r="E21" s="2"/>
      <c r="F21" s="31"/>
      <c r="G21" s="31"/>
      <c r="H21" s="26">
        <f t="shared" si="0"/>
        <v>0</v>
      </c>
      <c r="I21" s="19"/>
      <c r="J21" s="28"/>
      <c r="K21" s="25">
        <f t="shared" si="1"/>
        <v>0</v>
      </c>
      <c r="L21" s="23"/>
      <c r="M21" s="172"/>
      <c r="N21" s="172"/>
      <c r="O21" s="172"/>
      <c r="P21" s="17"/>
      <c r="Q21" s="61"/>
    </row>
    <row r="22" spans="1:22" ht="22.5" customHeight="1">
      <c r="A22" s="50">
        <v>12</v>
      </c>
      <c r="B22" s="54"/>
      <c r="C22" s="24"/>
      <c r="D22" s="56"/>
      <c r="E22" s="2"/>
      <c r="F22" s="31"/>
      <c r="G22" s="31"/>
      <c r="H22" s="26">
        <f t="shared" si="0"/>
        <v>0</v>
      </c>
      <c r="I22" s="19"/>
      <c r="J22" s="28"/>
      <c r="K22" s="25">
        <f t="shared" si="1"/>
        <v>0</v>
      </c>
      <c r="L22" s="23"/>
      <c r="M22" s="172"/>
      <c r="N22" s="172"/>
      <c r="O22" s="172"/>
      <c r="P22" s="17"/>
      <c r="Q22" s="61"/>
    </row>
    <row r="23" spans="1:22" ht="22.5" customHeight="1">
      <c r="A23" s="50">
        <v>13</v>
      </c>
      <c r="B23" s="54"/>
      <c r="C23" s="24"/>
      <c r="D23" s="56"/>
      <c r="E23" s="2"/>
      <c r="F23" s="31"/>
      <c r="G23" s="31"/>
      <c r="H23" s="26">
        <f t="shared" si="0"/>
        <v>0</v>
      </c>
      <c r="I23" s="19"/>
      <c r="J23" s="28"/>
      <c r="K23" s="25">
        <f t="shared" si="1"/>
        <v>0</v>
      </c>
      <c r="L23" s="23"/>
      <c r="M23" s="172"/>
      <c r="N23" s="172"/>
      <c r="O23" s="172"/>
      <c r="P23" s="17"/>
      <c r="Q23" s="61"/>
    </row>
    <row r="24" spans="1:22" ht="22.5" customHeight="1">
      <c r="A24" s="50">
        <v>14</v>
      </c>
      <c r="B24" s="54"/>
      <c r="C24" s="24"/>
      <c r="D24" s="56"/>
      <c r="E24" s="2"/>
      <c r="F24" s="31"/>
      <c r="G24" s="31"/>
      <c r="H24" s="26">
        <f t="shared" si="0"/>
        <v>0</v>
      </c>
      <c r="I24" s="19"/>
      <c r="J24" s="28"/>
      <c r="K24" s="25">
        <f t="shared" si="1"/>
        <v>0</v>
      </c>
      <c r="L24" s="23"/>
      <c r="M24" s="172"/>
      <c r="N24" s="172"/>
      <c r="O24" s="172"/>
      <c r="P24" s="17"/>
      <c r="Q24" s="61"/>
    </row>
    <row r="25" spans="1:22" ht="22.5" customHeight="1">
      <c r="A25" s="50">
        <v>15</v>
      </c>
      <c r="B25" s="54"/>
      <c r="C25" s="24"/>
      <c r="D25" s="56"/>
      <c r="E25" s="2"/>
      <c r="F25" s="31"/>
      <c r="G25" s="31"/>
      <c r="H25" s="26">
        <f t="shared" si="0"/>
        <v>0</v>
      </c>
      <c r="I25" s="19"/>
      <c r="J25" s="28"/>
      <c r="K25" s="25">
        <f t="shared" si="1"/>
        <v>0</v>
      </c>
      <c r="L25" s="23"/>
      <c r="M25" s="172"/>
      <c r="N25" s="172"/>
      <c r="O25" s="172"/>
      <c r="P25" s="17"/>
      <c r="Q25" s="61"/>
    </row>
    <row r="26" spans="1:22" ht="22.5" customHeight="1">
      <c r="A26" s="50" t="s">
        <v>0</v>
      </c>
      <c r="B26" s="63"/>
      <c r="C26" s="25">
        <f>SUM(C11:C25)</f>
        <v>0</v>
      </c>
      <c r="D26" s="64"/>
      <c r="E26" s="50" t="s">
        <v>233</v>
      </c>
      <c r="F26" s="27">
        <f>SUMIF(D11:D25,"野菜",F11:F25)+SUMIF(D11:D25,"果樹",F11:F25)</f>
        <v>0</v>
      </c>
      <c r="G26" s="27">
        <f>SUMIF(D11:D25,"野菜",G11:G25)+SUMIF(D11:D25,"果樹",G11:G25)</f>
        <v>0</v>
      </c>
      <c r="H26" s="27">
        <f>SUMIF(D11:D25,"野菜",H11:H25)+SUMIF(D11:D25,"果樹",H11:H25)</f>
        <v>0</v>
      </c>
      <c r="I26" s="101" t="str">
        <f>IFERROR(ROUND((H26/F26)*100,1),"")</f>
        <v/>
      </c>
      <c r="J26" s="25">
        <f>SUMIF(D11:D25,"野菜",J11:J25)+SUMIF(D11:D25,"果樹",J11:J25)</f>
        <v>0</v>
      </c>
      <c r="K26" s="25">
        <f>SUMIF(D11:D25,"野菜",K11:K25)+SUMIF(D11:D25,"果樹",K11:K25)</f>
        <v>0</v>
      </c>
      <c r="L26" s="99" t="str">
        <f>IFERROR(ROUND((K26/F26)*100,1),"")</f>
        <v/>
      </c>
      <c r="N26" s="179"/>
      <c r="O26" s="179"/>
      <c r="P26" s="48"/>
    </row>
    <row r="27" spans="1:22" ht="22.5" customHeight="1">
      <c r="A27" s="17"/>
      <c r="B27" s="17"/>
      <c r="C27" s="17" t="s">
        <v>236</v>
      </c>
      <c r="D27" s="56"/>
      <c r="E27" s="50" t="s">
        <v>157</v>
      </c>
      <c r="F27" s="27">
        <f>SUMIF(D10:D24,"花き",F10:F24)</f>
        <v>0</v>
      </c>
      <c r="G27" s="27">
        <f>SUMIF(D10:D24,"花き",G10:G24)</f>
        <v>0</v>
      </c>
      <c r="H27" s="27">
        <f>SUMIF(D10:D24,"花き",H10:H24)</f>
        <v>0</v>
      </c>
      <c r="I27" s="101" t="str">
        <f>IFERROR(ROUND((H27/F27)*100,1),"")</f>
        <v/>
      </c>
      <c r="J27" s="25">
        <f>SUMIF(D10:D25,"花き",J10:J25)</f>
        <v>0</v>
      </c>
      <c r="K27" s="25">
        <f>SUMIF(D10:D24,"花き",K10:K24)</f>
        <v>0</v>
      </c>
      <c r="L27" s="99" t="str">
        <f>IFERROR(ROUND((K27/F27)*100,1),"")</f>
        <v/>
      </c>
      <c r="N27" s="17"/>
      <c r="O27" s="17"/>
      <c r="P27" s="48"/>
    </row>
    <row r="28" spans="1:22" ht="22.5" customHeight="1">
      <c r="A28" s="17"/>
      <c r="B28" s="17"/>
      <c r="C28" s="17"/>
      <c r="D28" s="65"/>
      <c r="E28" s="65"/>
      <c r="F28" s="65"/>
      <c r="G28" s="65"/>
      <c r="H28" s="65"/>
      <c r="I28" s="65"/>
      <c r="J28" s="65"/>
      <c r="K28" s="65"/>
      <c r="L28" s="65"/>
      <c r="M28" s="17"/>
      <c r="N28" s="17"/>
      <c r="O28" s="17"/>
      <c r="P28" s="48"/>
    </row>
    <row r="29" spans="1:22" ht="22.5" customHeight="1">
      <c r="A29" s="94" t="s">
        <v>124</v>
      </c>
      <c r="P29" s="48"/>
    </row>
    <row r="30" spans="1:22" ht="22.5" customHeight="1">
      <c r="A30" s="66" t="s">
        <v>125</v>
      </c>
      <c r="C30" s="67"/>
      <c r="P30" s="48"/>
    </row>
    <row r="31" spans="1:22" s="61" customFormat="1" ht="22.5" customHeight="1">
      <c r="A31" s="162" t="s">
        <v>217</v>
      </c>
      <c r="B31" s="160" t="s">
        <v>67</v>
      </c>
      <c r="C31" s="150" t="s">
        <v>286</v>
      </c>
      <c r="D31" s="150"/>
      <c r="E31" s="150"/>
      <c r="F31" s="150"/>
      <c r="G31" s="160" t="s">
        <v>38</v>
      </c>
      <c r="H31" s="144" t="s">
        <v>47</v>
      </c>
      <c r="I31" s="145"/>
      <c r="J31" s="145"/>
      <c r="K31" s="146"/>
      <c r="L31" s="144" t="s">
        <v>216</v>
      </c>
      <c r="M31" s="145"/>
      <c r="N31" s="145"/>
      <c r="O31" s="146"/>
      <c r="P31" s="48" t="s">
        <v>96</v>
      </c>
      <c r="Q31" s="48" t="s">
        <v>96</v>
      </c>
      <c r="S31" s="48"/>
    </row>
    <row r="32" spans="1:22" s="70" customFormat="1" ht="22.5" customHeight="1">
      <c r="A32" s="161"/>
      <c r="B32" s="161"/>
      <c r="C32" s="68" t="s">
        <v>215</v>
      </c>
      <c r="D32" s="150" t="s">
        <v>120</v>
      </c>
      <c r="E32" s="150"/>
      <c r="F32" s="68" t="s">
        <v>15</v>
      </c>
      <c r="G32" s="161"/>
      <c r="H32" s="69" t="s">
        <v>29</v>
      </c>
      <c r="I32" s="69" t="s">
        <v>28</v>
      </c>
      <c r="J32" s="68" t="s">
        <v>18</v>
      </c>
      <c r="K32" s="68" t="s">
        <v>19</v>
      </c>
      <c r="L32" s="53" t="s">
        <v>109</v>
      </c>
      <c r="M32" s="53" t="s">
        <v>110</v>
      </c>
      <c r="N32" s="53" t="s">
        <v>111</v>
      </c>
      <c r="O32" s="53" t="s">
        <v>112</v>
      </c>
      <c r="P32" s="70" t="s">
        <v>104</v>
      </c>
      <c r="Q32" s="70" t="s">
        <v>116</v>
      </c>
      <c r="R32" s="70" t="s">
        <v>115</v>
      </c>
      <c r="S32" s="48"/>
      <c r="T32" s="71" t="s">
        <v>67</v>
      </c>
      <c r="U32" s="98" t="s">
        <v>153</v>
      </c>
      <c r="V32" s="61"/>
    </row>
    <row r="33" spans="1:22" ht="22.5" customHeight="1">
      <c r="A33" s="6"/>
      <c r="B33" s="9"/>
      <c r="C33" s="72"/>
      <c r="D33" s="152"/>
      <c r="E33" s="152"/>
      <c r="F33" s="15"/>
      <c r="G33" s="7"/>
      <c r="H33" s="6"/>
      <c r="I33" s="21"/>
      <c r="J33" s="7" t="s">
        <v>1</v>
      </c>
      <c r="K33" s="8" t="s">
        <v>1</v>
      </c>
      <c r="L33" s="1"/>
      <c r="M33" s="1"/>
      <c r="N33" s="1"/>
      <c r="O33" s="20">
        <f>L33-(M33+N33)</f>
        <v>0</v>
      </c>
      <c r="P33" s="29" t="str">
        <f>IF(OR(G33="新規",G33="追加",G33=""),"OK",(IF(AND(H33="",I33=""),"NG","OK")))</f>
        <v>OK</v>
      </c>
      <c r="Q33" s="10" t="str">
        <f>IF(OR(G33="新規",G33="追加",G33=""),"OK",(IF(OR(AND(J33="",K33=""),AND(J33="",K33="□"),AND(J33="□",K33=""),AND(J33="□",K33="□")),"NG","OK")))</f>
        <v>OK</v>
      </c>
      <c r="R33" s="10" t="str">
        <f>IF(OR(AND(C33&lt;&gt;"",D33&lt;&gt;"",F33&lt;&gt;"",G33&lt;&gt;""),(C33="")),"OK","NG")</f>
        <v>OK</v>
      </c>
      <c r="T33" s="71" t="s">
        <v>65</v>
      </c>
      <c r="U33" s="74" t="s">
        <v>154</v>
      </c>
      <c r="V33" s="61"/>
    </row>
    <row r="34" spans="1:22" ht="22.5" customHeight="1">
      <c r="A34" s="6"/>
      <c r="B34" s="9"/>
      <c r="C34" s="72"/>
      <c r="D34" s="152"/>
      <c r="E34" s="152"/>
      <c r="F34" s="15"/>
      <c r="G34" s="7"/>
      <c r="H34" s="6"/>
      <c r="I34" s="21"/>
      <c r="J34" s="7" t="s">
        <v>1</v>
      </c>
      <c r="K34" s="8" t="s">
        <v>1</v>
      </c>
      <c r="L34" s="1"/>
      <c r="M34" s="1"/>
      <c r="N34" s="1"/>
      <c r="O34" s="20">
        <f t="shared" ref="O34:O39" si="2">L34-(M34+N34)</f>
        <v>0</v>
      </c>
      <c r="P34" s="29" t="str">
        <f t="shared" ref="P34:P39" si="3">IF(OR(G34="新規",G34="追加",G34=""),"OK",(IF(AND(H34="",I34=""),"NG","OK")))</f>
        <v>OK</v>
      </c>
      <c r="Q34" s="10" t="str">
        <f t="shared" ref="Q34:Q39" si="4">IF(OR(G34="新規",G34="追加",G34=""),"OK",(IF(OR(AND(J34="",K34=""),AND(J34="",K34="□"),AND(J34="□",K34=""),AND(J34="□",K34="□")),"NG","OK")))</f>
        <v>OK</v>
      </c>
      <c r="R34" s="10" t="str">
        <f t="shared" ref="R34:R39" si="5">IF(OR(AND(C34&lt;&gt;"",D34&lt;&gt;"",F34&lt;&gt;"",G34&lt;&gt;""),(C34="")),"OK","NG")</f>
        <v>OK</v>
      </c>
      <c r="T34" s="97" t="s">
        <v>66</v>
      </c>
      <c r="U34" s="75" t="s">
        <v>155</v>
      </c>
      <c r="V34" s="61"/>
    </row>
    <row r="35" spans="1:22" ht="22.5" customHeight="1">
      <c r="A35" s="6"/>
      <c r="B35" s="9"/>
      <c r="C35" s="72"/>
      <c r="D35" s="152"/>
      <c r="E35" s="152"/>
      <c r="F35" s="15"/>
      <c r="G35" s="7"/>
      <c r="H35" s="6"/>
      <c r="I35" s="21"/>
      <c r="J35" s="7" t="s">
        <v>1</v>
      </c>
      <c r="K35" s="8" t="s">
        <v>1</v>
      </c>
      <c r="L35" s="1"/>
      <c r="M35" s="1"/>
      <c r="N35" s="1"/>
      <c r="O35" s="20">
        <f t="shared" si="2"/>
        <v>0</v>
      </c>
      <c r="P35" s="29" t="str">
        <f t="shared" si="3"/>
        <v>OK</v>
      </c>
      <c r="Q35" s="10" t="str">
        <f t="shared" si="4"/>
        <v>OK</v>
      </c>
      <c r="R35" s="10" t="str">
        <f t="shared" si="5"/>
        <v>OK</v>
      </c>
      <c r="T35" s="94"/>
      <c r="U35" s="75" t="s">
        <v>214</v>
      </c>
      <c r="V35" s="61"/>
    </row>
    <row r="36" spans="1:22" ht="22.5" customHeight="1">
      <c r="A36" s="6"/>
      <c r="B36" s="9"/>
      <c r="C36" s="72"/>
      <c r="D36" s="152"/>
      <c r="E36" s="152"/>
      <c r="F36" s="15"/>
      <c r="G36" s="7"/>
      <c r="H36" s="6"/>
      <c r="I36" s="21"/>
      <c r="J36" s="7" t="s">
        <v>1</v>
      </c>
      <c r="K36" s="8" t="s">
        <v>1</v>
      </c>
      <c r="L36" s="1"/>
      <c r="M36" s="1"/>
      <c r="N36" s="1"/>
      <c r="O36" s="20">
        <f t="shared" si="2"/>
        <v>0</v>
      </c>
      <c r="P36" s="29" t="str">
        <f t="shared" si="3"/>
        <v>OK</v>
      </c>
      <c r="Q36" s="10" t="str">
        <f t="shared" si="4"/>
        <v>OK</v>
      </c>
      <c r="R36" s="10" t="str">
        <f t="shared" si="5"/>
        <v>OK</v>
      </c>
      <c r="T36" s="94"/>
      <c r="U36" s="92" t="s">
        <v>13</v>
      </c>
      <c r="V36" s="61"/>
    </row>
    <row r="37" spans="1:22" ht="22.5" customHeight="1">
      <c r="A37" s="6"/>
      <c r="B37" s="9"/>
      <c r="C37" s="72"/>
      <c r="D37" s="152"/>
      <c r="E37" s="152"/>
      <c r="F37" s="16"/>
      <c r="G37" s="7"/>
      <c r="H37" s="6"/>
      <c r="I37" s="21"/>
      <c r="J37" s="7" t="s">
        <v>1</v>
      </c>
      <c r="K37" s="8" t="s">
        <v>1</v>
      </c>
      <c r="L37" s="1"/>
      <c r="M37" s="1"/>
      <c r="N37" s="1"/>
      <c r="O37" s="20">
        <f t="shared" si="2"/>
        <v>0</v>
      </c>
      <c r="P37" s="29" t="str">
        <f t="shared" si="3"/>
        <v>OK</v>
      </c>
      <c r="Q37" s="10" t="str">
        <f t="shared" si="4"/>
        <v>OK</v>
      </c>
      <c r="R37" s="10" t="str">
        <f t="shared" si="5"/>
        <v>OK</v>
      </c>
    </row>
    <row r="38" spans="1:22" ht="22.5" customHeight="1">
      <c r="A38" s="6"/>
      <c r="B38" s="9"/>
      <c r="C38" s="72"/>
      <c r="D38" s="152"/>
      <c r="E38" s="152"/>
      <c r="F38" s="15"/>
      <c r="G38" s="7"/>
      <c r="H38" s="6"/>
      <c r="I38" s="21"/>
      <c r="J38" s="7" t="s">
        <v>1</v>
      </c>
      <c r="K38" s="8" t="s">
        <v>1</v>
      </c>
      <c r="L38" s="1"/>
      <c r="M38" s="1"/>
      <c r="N38" s="1"/>
      <c r="O38" s="20">
        <f t="shared" si="2"/>
        <v>0</v>
      </c>
      <c r="P38" s="29" t="str">
        <f t="shared" si="3"/>
        <v>OK</v>
      </c>
      <c r="Q38" s="10" t="str">
        <f t="shared" si="4"/>
        <v>OK</v>
      </c>
      <c r="R38" s="10" t="str">
        <f t="shared" si="5"/>
        <v>OK</v>
      </c>
    </row>
    <row r="39" spans="1:22" ht="22.5" customHeight="1">
      <c r="A39" s="6"/>
      <c r="B39" s="9"/>
      <c r="C39" s="72"/>
      <c r="D39" s="152"/>
      <c r="E39" s="152"/>
      <c r="F39" s="15"/>
      <c r="G39" s="7"/>
      <c r="H39" s="6"/>
      <c r="I39" s="21"/>
      <c r="J39" s="7" t="s">
        <v>1</v>
      </c>
      <c r="K39" s="8" t="s">
        <v>1</v>
      </c>
      <c r="L39" s="1"/>
      <c r="M39" s="1"/>
      <c r="N39" s="1"/>
      <c r="O39" s="20">
        <f t="shared" si="2"/>
        <v>0</v>
      </c>
      <c r="P39" s="29" t="str">
        <f t="shared" si="3"/>
        <v>OK</v>
      </c>
      <c r="Q39" s="10" t="str">
        <f t="shared" si="4"/>
        <v>OK</v>
      </c>
      <c r="R39" s="10" t="str">
        <f t="shared" si="5"/>
        <v>OK</v>
      </c>
    </row>
    <row r="40" spans="1:22" ht="22.5" customHeight="1">
      <c r="A40" s="12"/>
      <c r="B40" s="13"/>
      <c r="C40" s="14"/>
      <c r="D40" s="13"/>
      <c r="E40" s="14"/>
      <c r="F40" s="14"/>
      <c r="G40" s="13"/>
      <c r="H40" s="13"/>
      <c r="I40" s="12"/>
      <c r="J40" s="12"/>
      <c r="K40" s="68" t="s">
        <v>137</v>
      </c>
      <c r="L40" s="27">
        <f>SUM(L33:L39)</f>
        <v>0</v>
      </c>
      <c r="M40" s="27">
        <f t="shared" ref="M40:N40" si="6">SUM(M33:M39)</f>
        <v>0</v>
      </c>
      <c r="N40" s="27">
        <f t="shared" si="6"/>
        <v>0</v>
      </c>
      <c r="O40" s="27">
        <f>L40-(M40+N40)</f>
        <v>0</v>
      </c>
      <c r="P40" s="76"/>
      <c r="Q40" s="77"/>
      <c r="R40" s="77"/>
    </row>
    <row r="41" spans="1:22" ht="22.5" customHeight="1">
      <c r="A41" s="48" t="s">
        <v>126</v>
      </c>
      <c r="B41" s="13"/>
      <c r="C41" s="14"/>
      <c r="D41" s="13"/>
      <c r="E41" s="14"/>
      <c r="F41" s="14"/>
      <c r="G41" s="13"/>
      <c r="H41" s="13"/>
      <c r="I41" s="12"/>
      <c r="J41" s="12"/>
      <c r="K41" s="12"/>
      <c r="L41" s="12"/>
      <c r="M41" s="12"/>
      <c r="N41" s="12"/>
      <c r="O41" s="12"/>
      <c r="P41" s="76"/>
      <c r="Q41" s="77"/>
      <c r="R41" s="77"/>
    </row>
    <row r="42" spans="1:22" ht="22.5" customHeight="1">
      <c r="A42" s="162" t="s">
        <v>217</v>
      </c>
      <c r="B42" s="160" t="s">
        <v>67</v>
      </c>
      <c r="C42" s="150" t="s">
        <v>286</v>
      </c>
      <c r="D42" s="150"/>
      <c r="E42" s="150"/>
      <c r="F42" s="150"/>
      <c r="G42" s="160" t="s">
        <v>38</v>
      </c>
      <c r="H42" s="144" t="s">
        <v>47</v>
      </c>
      <c r="I42" s="145"/>
      <c r="J42" s="145"/>
      <c r="K42" s="146"/>
      <c r="L42" s="144" t="s">
        <v>216</v>
      </c>
      <c r="M42" s="145"/>
      <c r="N42" s="145"/>
      <c r="O42" s="146"/>
      <c r="P42" s="48" t="s">
        <v>96</v>
      </c>
      <c r="Q42" s="48" t="s">
        <v>96</v>
      </c>
      <c r="R42" s="61"/>
    </row>
    <row r="43" spans="1:22" ht="22.5" customHeight="1">
      <c r="A43" s="161"/>
      <c r="B43" s="161"/>
      <c r="C43" s="68" t="s">
        <v>215</v>
      </c>
      <c r="D43" s="150" t="s">
        <v>120</v>
      </c>
      <c r="E43" s="150"/>
      <c r="F43" s="68" t="s">
        <v>15</v>
      </c>
      <c r="G43" s="161"/>
      <c r="H43" s="69" t="s">
        <v>29</v>
      </c>
      <c r="I43" s="69" t="s">
        <v>28</v>
      </c>
      <c r="J43" s="68" t="s">
        <v>18</v>
      </c>
      <c r="K43" s="68" t="s">
        <v>19</v>
      </c>
      <c r="L43" s="53" t="s">
        <v>109</v>
      </c>
      <c r="M43" s="53" t="s">
        <v>110</v>
      </c>
      <c r="N43" s="53" t="s">
        <v>111</v>
      </c>
      <c r="O43" s="53" t="s">
        <v>112</v>
      </c>
      <c r="P43" s="70" t="s">
        <v>104</v>
      </c>
      <c r="Q43" s="70" t="s">
        <v>116</v>
      </c>
      <c r="R43" s="70" t="s">
        <v>115</v>
      </c>
      <c r="T43" s="98" t="s">
        <v>153</v>
      </c>
    </row>
    <row r="44" spans="1:22" ht="22.5" customHeight="1">
      <c r="A44" s="6"/>
      <c r="B44" s="9"/>
      <c r="C44" s="72"/>
      <c r="D44" s="152"/>
      <c r="E44" s="152"/>
      <c r="F44" s="15"/>
      <c r="G44" s="7"/>
      <c r="H44" s="6"/>
      <c r="I44" s="21"/>
      <c r="J44" s="7" t="s">
        <v>1</v>
      </c>
      <c r="K44" s="8" t="s">
        <v>1</v>
      </c>
      <c r="L44" s="1"/>
      <c r="M44" s="1"/>
      <c r="N44" s="1"/>
      <c r="O44" s="20">
        <f>L44-(M44+N44)</f>
        <v>0</v>
      </c>
      <c r="P44" s="29" t="str">
        <f t="shared" ref="P44:P50" si="7">IF(OR(G44="新規",G44="追加",G44=""),"OK",(IF(AND(H44="",I44=""),"NG","OK")))</f>
        <v>OK</v>
      </c>
      <c r="Q44" s="10" t="str">
        <f t="shared" ref="Q44:Q50" si="8">IF(OR(G44="新規",G44="追加",G44=""),"OK",(IF(OR(AND(J44="",K44=""),AND(J44="",K44="□"),AND(J44="□",K44=""),AND(J44="□",K44="□")),"NG","OK")))</f>
        <v>OK</v>
      </c>
      <c r="R44" s="10" t="str">
        <f t="shared" ref="R44:R50" si="9">IF(OR(AND(C44&lt;&gt;"",D44&lt;&gt;"",F44&lt;&gt;"",G44&lt;&gt;""),(C44="")),"OK","NG")</f>
        <v>OK</v>
      </c>
      <c r="T44" s="78" t="s">
        <v>7</v>
      </c>
    </row>
    <row r="45" spans="1:22" ht="22.5" customHeight="1">
      <c r="A45" s="6"/>
      <c r="B45" s="9"/>
      <c r="C45" s="72"/>
      <c r="D45" s="152"/>
      <c r="E45" s="152"/>
      <c r="F45" s="15"/>
      <c r="G45" s="7"/>
      <c r="H45" s="6"/>
      <c r="I45" s="21"/>
      <c r="J45" s="7" t="s">
        <v>1</v>
      </c>
      <c r="K45" s="8" t="s">
        <v>1</v>
      </c>
      <c r="L45" s="1"/>
      <c r="M45" s="1"/>
      <c r="N45" s="1"/>
      <c r="O45" s="20">
        <f t="shared" ref="O45:O50" si="10">L45-(M45+N45)</f>
        <v>0</v>
      </c>
      <c r="P45" s="29" t="str">
        <f t="shared" si="7"/>
        <v>OK</v>
      </c>
      <c r="Q45" s="10" t="str">
        <f t="shared" si="8"/>
        <v>OK</v>
      </c>
      <c r="R45" s="10" t="str">
        <f t="shared" si="9"/>
        <v>OK</v>
      </c>
      <c r="T45" s="79" t="s">
        <v>214</v>
      </c>
    </row>
    <row r="46" spans="1:22" ht="22.5" customHeight="1">
      <c r="A46" s="6"/>
      <c r="B46" s="9"/>
      <c r="C46" s="72"/>
      <c r="D46" s="152"/>
      <c r="E46" s="152"/>
      <c r="F46" s="15"/>
      <c r="G46" s="7"/>
      <c r="H46" s="6"/>
      <c r="I46" s="21"/>
      <c r="J46" s="7" t="s">
        <v>1</v>
      </c>
      <c r="K46" s="8" t="s">
        <v>1</v>
      </c>
      <c r="L46" s="1"/>
      <c r="M46" s="1"/>
      <c r="N46" s="1"/>
      <c r="O46" s="20">
        <f t="shared" si="10"/>
        <v>0</v>
      </c>
      <c r="P46" s="29" t="str">
        <f t="shared" si="7"/>
        <v>OK</v>
      </c>
      <c r="Q46" s="10" t="str">
        <f t="shared" si="8"/>
        <v>OK</v>
      </c>
      <c r="R46" s="10" t="str">
        <f t="shared" si="9"/>
        <v>OK</v>
      </c>
      <c r="T46" s="80" t="s">
        <v>13</v>
      </c>
    </row>
    <row r="47" spans="1:22" ht="22.5" customHeight="1">
      <c r="A47" s="6"/>
      <c r="B47" s="9"/>
      <c r="C47" s="72"/>
      <c r="D47" s="152"/>
      <c r="E47" s="152"/>
      <c r="F47" s="15"/>
      <c r="G47" s="7"/>
      <c r="H47" s="6"/>
      <c r="I47" s="21"/>
      <c r="J47" s="7" t="s">
        <v>1</v>
      </c>
      <c r="K47" s="8" t="s">
        <v>1</v>
      </c>
      <c r="L47" s="1"/>
      <c r="M47" s="1"/>
      <c r="N47" s="1"/>
      <c r="O47" s="20">
        <f t="shared" si="10"/>
        <v>0</v>
      </c>
      <c r="P47" s="29" t="str">
        <f t="shared" si="7"/>
        <v>OK</v>
      </c>
      <c r="Q47" s="10" t="str">
        <f t="shared" si="8"/>
        <v>OK</v>
      </c>
      <c r="R47" s="10" t="str">
        <f t="shared" si="9"/>
        <v>OK</v>
      </c>
    </row>
    <row r="48" spans="1:22" ht="22.5" customHeight="1">
      <c r="A48" s="6"/>
      <c r="B48" s="9"/>
      <c r="C48" s="72"/>
      <c r="D48" s="152"/>
      <c r="E48" s="152"/>
      <c r="F48" s="16"/>
      <c r="G48" s="7"/>
      <c r="H48" s="6"/>
      <c r="I48" s="21"/>
      <c r="J48" s="7" t="s">
        <v>1</v>
      </c>
      <c r="K48" s="8" t="s">
        <v>1</v>
      </c>
      <c r="L48" s="1"/>
      <c r="M48" s="1"/>
      <c r="N48" s="1"/>
      <c r="O48" s="20">
        <f t="shared" si="10"/>
        <v>0</v>
      </c>
      <c r="P48" s="29" t="str">
        <f t="shared" si="7"/>
        <v>OK</v>
      </c>
      <c r="Q48" s="10" t="str">
        <f t="shared" si="8"/>
        <v>OK</v>
      </c>
      <c r="R48" s="10" t="str">
        <f t="shared" si="9"/>
        <v>OK</v>
      </c>
    </row>
    <row r="49" spans="1:20" ht="22.5" customHeight="1">
      <c r="A49" s="6"/>
      <c r="B49" s="9"/>
      <c r="C49" s="72"/>
      <c r="D49" s="152"/>
      <c r="E49" s="152"/>
      <c r="F49" s="15"/>
      <c r="G49" s="7"/>
      <c r="H49" s="6"/>
      <c r="I49" s="21"/>
      <c r="J49" s="7" t="s">
        <v>1</v>
      </c>
      <c r="K49" s="8" t="s">
        <v>1</v>
      </c>
      <c r="L49" s="1"/>
      <c r="M49" s="1"/>
      <c r="N49" s="1"/>
      <c r="O49" s="20">
        <f t="shared" si="10"/>
        <v>0</v>
      </c>
      <c r="P49" s="29" t="str">
        <f t="shared" si="7"/>
        <v>OK</v>
      </c>
      <c r="Q49" s="10" t="str">
        <f t="shared" si="8"/>
        <v>OK</v>
      </c>
      <c r="R49" s="10" t="str">
        <f t="shared" si="9"/>
        <v>OK</v>
      </c>
    </row>
    <row r="50" spans="1:20" ht="22.5" customHeight="1">
      <c r="A50" s="6"/>
      <c r="B50" s="9"/>
      <c r="C50" s="72"/>
      <c r="D50" s="152"/>
      <c r="E50" s="152"/>
      <c r="F50" s="15"/>
      <c r="G50" s="7"/>
      <c r="H50" s="6"/>
      <c r="I50" s="21"/>
      <c r="J50" s="7" t="s">
        <v>1</v>
      </c>
      <c r="K50" s="8" t="s">
        <v>1</v>
      </c>
      <c r="L50" s="1"/>
      <c r="M50" s="1"/>
      <c r="N50" s="1"/>
      <c r="O50" s="20">
        <f t="shared" si="10"/>
        <v>0</v>
      </c>
      <c r="P50" s="29" t="str">
        <f t="shared" si="7"/>
        <v>OK</v>
      </c>
      <c r="Q50" s="10" t="str">
        <f t="shared" si="8"/>
        <v>OK</v>
      </c>
      <c r="R50" s="10" t="str">
        <f t="shared" si="9"/>
        <v>OK</v>
      </c>
    </row>
    <row r="51" spans="1:20" ht="22.5" customHeight="1">
      <c r="A51" s="12"/>
      <c r="B51" s="13"/>
      <c r="C51" s="14"/>
      <c r="D51" s="13"/>
      <c r="E51" s="14"/>
      <c r="F51" s="14"/>
      <c r="G51" s="13"/>
      <c r="H51" s="13"/>
      <c r="I51" s="12"/>
      <c r="J51" s="12"/>
      <c r="K51" s="68" t="s">
        <v>137</v>
      </c>
      <c r="L51" s="27">
        <f>SUM(L44:L50)</f>
        <v>0</v>
      </c>
      <c r="M51" s="27">
        <f t="shared" ref="M51:N51" si="11">SUM(M44:M50)</f>
        <v>0</v>
      </c>
      <c r="N51" s="27">
        <f t="shared" si="11"/>
        <v>0</v>
      </c>
      <c r="O51" s="27">
        <f>L51-(M51+N51)</f>
        <v>0</v>
      </c>
      <c r="P51" s="76"/>
      <c r="Q51" s="77"/>
      <c r="R51" s="77"/>
    </row>
    <row r="52" spans="1:20" ht="22.5" customHeight="1">
      <c r="A52" s="48" t="s">
        <v>129</v>
      </c>
      <c r="B52" s="13"/>
      <c r="C52" s="14"/>
      <c r="D52" s="13"/>
      <c r="E52" s="14"/>
      <c r="F52" s="14"/>
      <c r="G52" s="13"/>
      <c r="H52" s="13"/>
      <c r="I52" s="12"/>
      <c r="J52" s="12"/>
      <c r="K52" s="12"/>
      <c r="L52" s="12"/>
      <c r="M52" s="12"/>
      <c r="N52" s="12"/>
      <c r="O52" s="12"/>
      <c r="P52" s="76"/>
      <c r="Q52" s="77"/>
      <c r="R52" s="77"/>
    </row>
    <row r="53" spans="1:20" ht="22.5" customHeight="1">
      <c r="A53" s="162" t="s">
        <v>217</v>
      </c>
      <c r="B53" s="160" t="s">
        <v>67</v>
      </c>
      <c r="C53" s="150" t="s">
        <v>286</v>
      </c>
      <c r="D53" s="150"/>
      <c r="E53" s="150"/>
      <c r="F53" s="150"/>
      <c r="G53" s="160" t="s">
        <v>38</v>
      </c>
      <c r="H53" s="144" t="s">
        <v>47</v>
      </c>
      <c r="I53" s="145"/>
      <c r="J53" s="145"/>
      <c r="K53" s="146"/>
      <c r="L53" s="144" t="s">
        <v>216</v>
      </c>
      <c r="M53" s="145"/>
      <c r="N53" s="145"/>
      <c r="O53" s="146"/>
      <c r="P53" s="48" t="s">
        <v>96</v>
      </c>
      <c r="Q53" s="48" t="s">
        <v>96</v>
      </c>
      <c r="R53" s="61"/>
    </row>
    <row r="54" spans="1:20" ht="22.5" customHeight="1">
      <c r="A54" s="161"/>
      <c r="B54" s="161"/>
      <c r="C54" s="68" t="s">
        <v>215</v>
      </c>
      <c r="D54" s="150" t="s">
        <v>120</v>
      </c>
      <c r="E54" s="150"/>
      <c r="F54" s="68" t="s">
        <v>15</v>
      </c>
      <c r="G54" s="161"/>
      <c r="H54" s="69" t="s">
        <v>29</v>
      </c>
      <c r="I54" s="69" t="s">
        <v>28</v>
      </c>
      <c r="J54" s="68" t="s">
        <v>18</v>
      </c>
      <c r="K54" s="68" t="s">
        <v>19</v>
      </c>
      <c r="L54" s="53" t="s">
        <v>109</v>
      </c>
      <c r="M54" s="53" t="s">
        <v>110</v>
      </c>
      <c r="N54" s="53" t="s">
        <v>111</v>
      </c>
      <c r="O54" s="53" t="s">
        <v>112</v>
      </c>
      <c r="P54" s="70" t="s">
        <v>104</v>
      </c>
      <c r="Q54" s="70" t="s">
        <v>116</v>
      </c>
      <c r="R54" s="70" t="s">
        <v>115</v>
      </c>
      <c r="T54" s="98" t="s">
        <v>153</v>
      </c>
    </row>
    <row r="55" spans="1:20" ht="22.5" customHeight="1">
      <c r="A55" s="6"/>
      <c r="B55" s="9"/>
      <c r="C55" s="72"/>
      <c r="D55" s="152"/>
      <c r="E55" s="152"/>
      <c r="F55" s="15"/>
      <c r="G55" s="7"/>
      <c r="H55" s="6"/>
      <c r="I55" s="6"/>
      <c r="J55" s="7" t="s">
        <v>1</v>
      </c>
      <c r="K55" s="8" t="s">
        <v>1</v>
      </c>
      <c r="L55" s="1"/>
      <c r="M55" s="1"/>
      <c r="N55" s="1"/>
      <c r="O55" s="20">
        <f>L55-(M55+N55)</f>
        <v>0</v>
      </c>
      <c r="P55" s="29" t="str">
        <f t="shared" ref="P55:P61" si="12">IF(OR(G55="新規",G55="追加",G55=""),"OK",(IF(AND(H55="",I55=""),"NG","OK")))</f>
        <v>OK</v>
      </c>
      <c r="Q55" s="10" t="str">
        <f t="shared" ref="Q55:Q61" si="13">IF(OR(G55="新規",G55="追加",G55=""),"OK",(IF(OR(AND(J55="",K55=""),AND(J55="",K55="□"),AND(J55="□",K55=""),AND(J55="□",K55="□")),"NG","OK")))</f>
        <v>OK</v>
      </c>
      <c r="R55" s="10" t="str">
        <f>IF(OR(AND(C55&lt;&gt;"",D55&lt;&gt;"",F55&lt;&gt;"",G55&lt;&gt;""),(C55="")),"OK","NG")</f>
        <v>OK</v>
      </c>
      <c r="T55" s="78" t="s">
        <v>159</v>
      </c>
    </row>
    <row r="56" spans="1:20" ht="22.5" customHeight="1">
      <c r="A56" s="6"/>
      <c r="B56" s="9"/>
      <c r="C56" s="72"/>
      <c r="D56" s="152"/>
      <c r="E56" s="152"/>
      <c r="F56" s="15"/>
      <c r="G56" s="7"/>
      <c r="H56" s="6"/>
      <c r="I56" s="6"/>
      <c r="J56" s="7" t="s">
        <v>1</v>
      </c>
      <c r="K56" s="8" t="s">
        <v>1</v>
      </c>
      <c r="L56" s="1"/>
      <c r="M56" s="1"/>
      <c r="N56" s="1"/>
      <c r="O56" s="20">
        <f t="shared" ref="O56:O61" si="14">L56-(M56+N56)</f>
        <v>0</v>
      </c>
      <c r="P56" s="29" t="str">
        <f t="shared" si="12"/>
        <v>OK</v>
      </c>
      <c r="Q56" s="10" t="str">
        <f t="shared" si="13"/>
        <v>OK</v>
      </c>
      <c r="R56" s="10" t="str">
        <f t="shared" ref="R56:R61" si="15">IF(OR(AND(C56&lt;&gt;"",D56&lt;&gt;"",F56&lt;&gt;"",G56&lt;&gt;""),(C56="")),"OK","NG")</f>
        <v>OK</v>
      </c>
      <c r="T56" s="79" t="s">
        <v>162</v>
      </c>
    </row>
    <row r="57" spans="1:20" ht="22.5" customHeight="1">
      <c r="A57" s="6"/>
      <c r="B57" s="9"/>
      <c r="C57" s="72"/>
      <c r="D57" s="152"/>
      <c r="E57" s="152"/>
      <c r="F57" s="15"/>
      <c r="G57" s="7"/>
      <c r="H57" s="6"/>
      <c r="I57" s="6"/>
      <c r="J57" s="7" t="s">
        <v>1</v>
      </c>
      <c r="K57" s="8" t="s">
        <v>1</v>
      </c>
      <c r="L57" s="1"/>
      <c r="M57" s="1"/>
      <c r="N57" s="1"/>
      <c r="O57" s="20">
        <f t="shared" si="14"/>
        <v>0</v>
      </c>
      <c r="P57" s="29" t="str">
        <f t="shared" si="12"/>
        <v>OK</v>
      </c>
      <c r="Q57" s="10" t="str">
        <f t="shared" si="13"/>
        <v>OK</v>
      </c>
      <c r="R57" s="10" t="str">
        <f t="shared" si="15"/>
        <v>OK</v>
      </c>
      <c r="T57" s="81" t="s">
        <v>214</v>
      </c>
    </row>
    <row r="58" spans="1:20" ht="22.5" customHeight="1">
      <c r="A58" s="6"/>
      <c r="B58" s="9"/>
      <c r="C58" s="72"/>
      <c r="D58" s="152"/>
      <c r="E58" s="152"/>
      <c r="F58" s="15"/>
      <c r="G58" s="7"/>
      <c r="H58" s="6"/>
      <c r="I58" s="6"/>
      <c r="J58" s="7" t="s">
        <v>1</v>
      </c>
      <c r="K58" s="8" t="s">
        <v>1</v>
      </c>
      <c r="L58" s="1"/>
      <c r="M58" s="1"/>
      <c r="N58" s="1"/>
      <c r="O58" s="20">
        <f t="shared" si="14"/>
        <v>0</v>
      </c>
      <c r="P58" s="29" t="str">
        <f t="shared" si="12"/>
        <v>OK</v>
      </c>
      <c r="Q58" s="10" t="str">
        <f t="shared" si="13"/>
        <v>OK</v>
      </c>
      <c r="R58" s="10" t="str">
        <f t="shared" si="15"/>
        <v>OK</v>
      </c>
      <c r="T58" s="80" t="s">
        <v>13</v>
      </c>
    </row>
    <row r="59" spans="1:20" ht="22.5" customHeight="1">
      <c r="A59" s="6"/>
      <c r="B59" s="9"/>
      <c r="C59" s="72"/>
      <c r="D59" s="152"/>
      <c r="E59" s="152"/>
      <c r="F59" s="16"/>
      <c r="G59" s="7"/>
      <c r="H59" s="6"/>
      <c r="I59" s="6"/>
      <c r="J59" s="7" t="s">
        <v>1</v>
      </c>
      <c r="K59" s="8" t="s">
        <v>1</v>
      </c>
      <c r="L59" s="1"/>
      <c r="M59" s="1"/>
      <c r="N59" s="1"/>
      <c r="O59" s="20">
        <f t="shared" si="14"/>
        <v>0</v>
      </c>
      <c r="P59" s="29" t="str">
        <f t="shared" si="12"/>
        <v>OK</v>
      </c>
      <c r="Q59" s="10" t="str">
        <f t="shared" si="13"/>
        <v>OK</v>
      </c>
      <c r="R59" s="10" t="str">
        <f t="shared" si="15"/>
        <v>OK</v>
      </c>
    </row>
    <row r="60" spans="1:20" ht="22.5" customHeight="1">
      <c r="A60" s="6"/>
      <c r="B60" s="9"/>
      <c r="C60" s="72"/>
      <c r="D60" s="152"/>
      <c r="E60" s="152"/>
      <c r="F60" s="15"/>
      <c r="G60" s="7"/>
      <c r="H60" s="6"/>
      <c r="I60" s="6"/>
      <c r="J60" s="7" t="s">
        <v>1</v>
      </c>
      <c r="K60" s="8" t="s">
        <v>1</v>
      </c>
      <c r="L60" s="1"/>
      <c r="M60" s="1"/>
      <c r="N60" s="1"/>
      <c r="O60" s="20">
        <f t="shared" si="14"/>
        <v>0</v>
      </c>
      <c r="P60" s="29" t="str">
        <f t="shared" si="12"/>
        <v>OK</v>
      </c>
      <c r="Q60" s="10" t="str">
        <f t="shared" si="13"/>
        <v>OK</v>
      </c>
      <c r="R60" s="10" t="str">
        <f t="shared" si="15"/>
        <v>OK</v>
      </c>
    </row>
    <row r="61" spans="1:20" ht="22.5" customHeight="1">
      <c r="A61" s="6"/>
      <c r="B61" s="9"/>
      <c r="C61" s="72"/>
      <c r="D61" s="152"/>
      <c r="E61" s="152"/>
      <c r="F61" s="15"/>
      <c r="G61" s="7"/>
      <c r="H61" s="6"/>
      <c r="I61" s="6"/>
      <c r="J61" s="7" t="s">
        <v>1</v>
      </c>
      <c r="K61" s="8" t="s">
        <v>1</v>
      </c>
      <c r="L61" s="1"/>
      <c r="M61" s="1"/>
      <c r="N61" s="1"/>
      <c r="O61" s="20">
        <f t="shared" si="14"/>
        <v>0</v>
      </c>
      <c r="P61" s="29" t="str">
        <f t="shared" si="12"/>
        <v>OK</v>
      </c>
      <c r="Q61" s="10" t="str">
        <f t="shared" si="13"/>
        <v>OK</v>
      </c>
      <c r="R61" s="10" t="str">
        <f t="shared" si="15"/>
        <v>OK</v>
      </c>
    </row>
    <row r="62" spans="1:20" ht="22.5" customHeight="1">
      <c r="A62" s="12"/>
      <c r="B62" s="13"/>
      <c r="C62" s="14"/>
      <c r="D62" s="13"/>
      <c r="E62" s="14"/>
      <c r="F62" s="14"/>
      <c r="G62" s="13"/>
      <c r="H62" s="13"/>
      <c r="I62" s="12"/>
      <c r="J62" s="12"/>
      <c r="K62" s="68" t="s">
        <v>137</v>
      </c>
      <c r="L62" s="27">
        <f>SUM(L55:L61)</f>
        <v>0</v>
      </c>
      <c r="M62" s="27">
        <f t="shared" ref="M62:N62" si="16">SUM(M55:M61)</f>
        <v>0</v>
      </c>
      <c r="N62" s="27">
        <f t="shared" si="16"/>
        <v>0</v>
      </c>
      <c r="O62" s="27">
        <f>L62-(M62+N62)</f>
        <v>0</v>
      </c>
      <c r="P62" s="76"/>
      <c r="Q62" s="77"/>
      <c r="R62" s="77"/>
    </row>
    <row r="63" spans="1:20" ht="22.5" customHeight="1">
      <c r="A63" s="48" t="s">
        <v>130</v>
      </c>
      <c r="B63" s="13"/>
      <c r="C63" s="14"/>
      <c r="D63" s="13"/>
      <c r="E63" s="14"/>
      <c r="F63" s="14"/>
      <c r="G63" s="13"/>
      <c r="H63" s="13"/>
      <c r="I63" s="12"/>
      <c r="J63" s="12"/>
      <c r="K63" s="12"/>
      <c r="L63" s="12"/>
      <c r="M63" s="12"/>
      <c r="N63" s="12"/>
      <c r="O63" s="12"/>
      <c r="P63" s="76"/>
      <c r="Q63" s="77"/>
      <c r="R63" s="77"/>
    </row>
    <row r="64" spans="1:20" ht="22.5" customHeight="1">
      <c r="A64" s="162" t="s">
        <v>217</v>
      </c>
      <c r="B64" s="160" t="s">
        <v>67</v>
      </c>
      <c r="C64" s="150" t="s">
        <v>286</v>
      </c>
      <c r="D64" s="150"/>
      <c r="E64" s="150"/>
      <c r="F64" s="150"/>
      <c r="G64" s="160" t="s">
        <v>38</v>
      </c>
      <c r="H64" s="144" t="s">
        <v>47</v>
      </c>
      <c r="I64" s="145"/>
      <c r="J64" s="145"/>
      <c r="K64" s="146"/>
      <c r="L64" s="144" t="s">
        <v>216</v>
      </c>
      <c r="M64" s="145"/>
      <c r="N64" s="145"/>
      <c r="O64" s="146"/>
      <c r="P64" s="48" t="s">
        <v>96</v>
      </c>
      <c r="Q64" s="48" t="s">
        <v>96</v>
      </c>
      <c r="R64" s="61"/>
    </row>
    <row r="65" spans="1:20" ht="22.5" customHeight="1">
      <c r="A65" s="161"/>
      <c r="B65" s="161"/>
      <c r="C65" s="68" t="s">
        <v>215</v>
      </c>
      <c r="D65" s="150" t="s">
        <v>120</v>
      </c>
      <c r="E65" s="150"/>
      <c r="F65" s="68" t="s">
        <v>15</v>
      </c>
      <c r="G65" s="161"/>
      <c r="H65" s="69" t="s">
        <v>29</v>
      </c>
      <c r="I65" s="69" t="s">
        <v>28</v>
      </c>
      <c r="J65" s="68" t="s">
        <v>18</v>
      </c>
      <c r="K65" s="68" t="s">
        <v>19</v>
      </c>
      <c r="L65" s="53" t="s">
        <v>109</v>
      </c>
      <c r="M65" s="53" t="s">
        <v>110</v>
      </c>
      <c r="N65" s="53" t="s">
        <v>111</v>
      </c>
      <c r="O65" s="53" t="s">
        <v>112</v>
      </c>
      <c r="P65" s="70" t="s">
        <v>104</v>
      </c>
      <c r="Q65" s="70" t="s">
        <v>116</v>
      </c>
      <c r="R65" s="70" t="s">
        <v>115</v>
      </c>
      <c r="T65" s="82" t="s">
        <v>153</v>
      </c>
    </row>
    <row r="66" spans="1:20" ht="22.5" customHeight="1">
      <c r="A66" s="6"/>
      <c r="B66" s="9"/>
      <c r="C66" s="72"/>
      <c r="D66" s="152"/>
      <c r="E66" s="152"/>
      <c r="F66" s="15"/>
      <c r="G66" s="7"/>
      <c r="H66" s="6"/>
      <c r="I66" s="6"/>
      <c r="J66" s="7" t="s">
        <v>1</v>
      </c>
      <c r="K66" s="8" t="s">
        <v>1</v>
      </c>
      <c r="L66" s="1"/>
      <c r="M66" s="1"/>
      <c r="N66" s="1"/>
      <c r="O66" s="20">
        <f>L66-(M66+N66)</f>
        <v>0</v>
      </c>
      <c r="P66" s="29" t="str">
        <f>IF(OR(G66="新規",G66="追加",G66=""),"OK",(IF(AND(H66="",I66=""),"NG","OK")))</f>
        <v>OK</v>
      </c>
      <c r="Q66" s="10" t="str">
        <f>IF(OR(G66="新規",G66="追加",G66=""),"OK",(IF(OR(AND(J66="",K66=""),AND(J66="",K66="□"),AND(J66="□",K66=""),AND(J66="□",K66="□")),"NG","OK")))</f>
        <v>OK</v>
      </c>
      <c r="R66" s="10" t="str">
        <f>IF(OR(AND(C66&lt;&gt;"",D66&lt;&gt;"",F66&lt;&gt;"",G66&lt;&gt;""),(C66="")),"OK","NG")</f>
        <v>OK</v>
      </c>
      <c r="T66" s="83" t="s">
        <v>271</v>
      </c>
    </row>
    <row r="67" spans="1:20" ht="22.5" customHeight="1">
      <c r="A67" s="6"/>
      <c r="B67" s="9"/>
      <c r="C67" s="72"/>
      <c r="D67" s="152"/>
      <c r="E67" s="152"/>
      <c r="F67" s="15"/>
      <c r="G67" s="7"/>
      <c r="H67" s="6"/>
      <c r="I67" s="6"/>
      <c r="J67" s="7" t="s">
        <v>1</v>
      </c>
      <c r="K67" s="8" t="s">
        <v>1</v>
      </c>
      <c r="L67" s="1"/>
      <c r="M67" s="1"/>
      <c r="N67" s="1"/>
      <c r="O67" s="20">
        <f t="shared" ref="O67:O72" si="17">L67-(M67+N67)</f>
        <v>0</v>
      </c>
      <c r="P67" s="29" t="str">
        <f>IF(OR(G67="新規",G67="追加",G67=""),"OK",(IF(AND(H67="",I67=""),"NG","OK")))</f>
        <v>OK</v>
      </c>
      <c r="Q67" s="10" t="str">
        <f t="shared" ref="Q67:Q72" si="18">IF(OR(G67="新規",G67="追加",G67=""),"OK",(IF(OR(AND(J67="",K67=""),AND(J67="",K67="□"),AND(J67="□",K67=""),AND(J67="□",K67="□")),"NG","OK")))</f>
        <v>OK</v>
      </c>
      <c r="R67" s="10" t="str">
        <f t="shared" ref="R67:R72" si="19">IF(OR(AND(C67&lt;&gt;"",D67&lt;&gt;"",F67&lt;&gt;"",G67&lt;&gt;""),(C67="")),"OK","NG")</f>
        <v>OK</v>
      </c>
      <c r="T67" s="82" t="s">
        <v>214</v>
      </c>
    </row>
    <row r="68" spans="1:20" ht="22.5" customHeight="1">
      <c r="A68" s="6"/>
      <c r="B68" s="9"/>
      <c r="C68" s="72"/>
      <c r="D68" s="152"/>
      <c r="E68" s="152"/>
      <c r="F68" s="15"/>
      <c r="G68" s="7"/>
      <c r="H68" s="6"/>
      <c r="I68" s="6"/>
      <c r="J68" s="7" t="s">
        <v>1</v>
      </c>
      <c r="K68" s="8" t="s">
        <v>1</v>
      </c>
      <c r="L68" s="1"/>
      <c r="M68" s="1"/>
      <c r="N68" s="1"/>
      <c r="O68" s="20">
        <f t="shared" si="17"/>
        <v>0</v>
      </c>
      <c r="P68" s="29" t="str">
        <f t="shared" ref="P68:P72" si="20">IF(OR(G68="新規",G68="追加",G68=""),"OK",(IF(AND(H68="",I68=""),"NG","OK")))</f>
        <v>OK</v>
      </c>
      <c r="Q68" s="10" t="str">
        <f t="shared" si="18"/>
        <v>OK</v>
      </c>
      <c r="R68" s="10" t="str">
        <f t="shared" si="19"/>
        <v>OK</v>
      </c>
      <c r="T68" s="80" t="s">
        <v>13</v>
      </c>
    </row>
    <row r="69" spans="1:20" ht="22.5" customHeight="1">
      <c r="A69" s="6"/>
      <c r="B69" s="9"/>
      <c r="C69" s="72"/>
      <c r="D69" s="152"/>
      <c r="E69" s="152"/>
      <c r="F69" s="15"/>
      <c r="G69" s="7"/>
      <c r="H69" s="6"/>
      <c r="I69" s="6"/>
      <c r="J69" s="7" t="s">
        <v>1</v>
      </c>
      <c r="K69" s="8" t="s">
        <v>1</v>
      </c>
      <c r="L69" s="1"/>
      <c r="M69" s="1"/>
      <c r="N69" s="1"/>
      <c r="O69" s="20">
        <f t="shared" si="17"/>
        <v>0</v>
      </c>
      <c r="P69" s="29" t="str">
        <f t="shared" si="20"/>
        <v>OK</v>
      </c>
      <c r="Q69" s="10" t="str">
        <f t="shared" si="18"/>
        <v>OK</v>
      </c>
      <c r="R69" s="10" t="str">
        <f t="shared" si="19"/>
        <v>OK</v>
      </c>
    </row>
    <row r="70" spans="1:20" ht="22.5" customHeight="1">
      <c r="A70" s="6"/>
      <c r="B70" s="9"/>
      <c r="C70" s="72"/>
      <c r="D70" s="152"/>
      <c r="E70" s="152"/>
      <c r="F70" s="16"/>
      <c r="G70" s="7"/>
      <c r="H70" s="6"/>
      <c r="I70" s="6"/>
      <c r="J70" s="7" t="s">
        <v>1</v>
      </c>
      <c r="K70" s="8" t="s">
        <v>1</v>
      </c>
      <c r="L70" s="1"/>
      <c r="M70" s="1"/>
      <c r="N70" s="1"/>
      <c r="O70" s="20">
        <f t="shared" si="17"/>
        <v>0</v>
      </c>
      <c r="P70" s="29" t="str">
        <f t="shared" si="20"/>
        <v>OK</v>
      </c>
      <c r="Q70" s="10" t="str">
        <f t="shared" si="18"/>
        <v>OK</v>
      </c>
      <c r="R70" s="10" t="str">
        <f t="shared" si="19"/>
        <v>OK</v>
      </c>
    </row>
    <row r="71" spans="1:20" ht="22.5" customHeight="1">
      <c r="A71" s="6"/>
      <c r="B71" s="9"/>
      <c r="C71" s="72"/>
      <c r="D71" s="152"/>
      <c r="E71" s="152"/>
      <c r="F71" s="15"/>
      <c r="G71" s="7"/>
      <c r="H71" s="6"/>
      <c r="I71" s="6"/>
      <c r="J71" s="7" t="s">
        <v>1</v>
      </c>
      <c r="K71" s="8" t="s">
        <v>1</v>
      </c>
      <c r="L71" s="1"/>
      <c r="M71" s="1"/>
      <c r="N71" s="1"/>
      <c r="O71" s="20">
        <f t="shared" si="17"/>
        <v>0</v>
      </c>
      <c r="P71" s="29" t="str">
        <f t="shared" si="20"/>
        <v>OK</v>
      </c>
      <c r="Q71" s="10" t="str">
        <f t="shared" si="18"/>
        <v>OK</v>
      </c>
      <c r="R71" s="10" t="str">
        <f t="shared" si="19"/>
        <v>OK</v>
      </c>
    </row>
    <row r="72" spans="1:20" ht="22.5" customHeight="1">
      <c r="A72" s="6"/>
      <c r="B72" s="9"/>
      <c r="C72" s="72"/>
      <c r="D72" s="152"/>
      <c r="E72" s="152"/>
      <c r="F72" s="15"/>
      <c r="G72" s="7"/>
      <c r="H72" s="6"/>
      <c r="I72" s="6"/>
      <c r="J72" s="7" t="s">
        <v>1</v>
      </c>
      <c r="K72" s="8" t="s">
        <v>1</v>
      </c>
      <c r="L72" s="1"/>
      <c r="M72" s="1"/>
      <c r="N72" s="1"/>
      <c r="O72" s="20">
        <f t="shared" si="17"/>
        <v>0</v>
      </c>
      <c r="P72" s="29" t="str">
        <f t="shared" si="20"/>
        <v>OK</v>
      </c>
      <c r="Q72" s="10" t="str">
        <f t="shared" si="18"/>
        <v>OK</v>
      </c>
      <c r="R72" s="10" t="str">
        <f t="shared" si="19"/>
        <v>OK</v>
      </c>
    </row>
    <row r="73" spans="1:20" ht="22.5" customHeight="1">
      <c r="A73" s="12"/>
      <c r="B73" s="13"/>
      <c r="C73" s="14"/>
      <c r="D73" s="13"/>
      <c r="E73" s="14"/>
      <c r="F73" s="14"/>
      <c r="G73" s="13"/>
      <c r="H73" s="13"/>
      <c r="I73" s="12"/>
      <c r="J73" s="12"/>
      <c r="K73" s="68" t="s">
        <v>137</v>
      </c>
      <c r="L73" s="27">
        <f>SUM(L66:L72)</f>
        <v>0</v>
      </c>
      <c r="M73" s="27">
        <f t="shared" ref="M73:N73" si="21">SUM(M66:M72)</f>
        <v>0</v>
      </c>
      <c r="N73" s="27">
        <f t="shared" si="21"/>
        <v>0</v>
      </c>
      <c r="O73" s="27">
        <f>L73-(M73+N73)</f>
        <v>0</v>
      </c>
      <c r="P73" s="76"/>
      <c r="Q73" s="77"/>
      <c r="R73" s="77"/>
    </row>
    <row r="74" spans="1:20" ht="22.5" customHeight="1">
      <c r="A74" s="48" t="s">
        <v>132</v>
      </c>
      <c r="B74" s="13"/>
      <c r="C74" s="14"/>
      <c r="D74" s="13"/>
      <c r="E74" s="14"/>
      <c r="F74" s="14"/>
      <c r="G74" s="13"/>
      <c r="H74" s="13"/>
      <c r="I74" s="12"/>
      <c r="J74" s="12"/>
      <c r="K74" s="12"/>
      <c r="L74" s="12"/>
      <c r="M74" s="12"/>
      <c r="N74" s="12"/>
      <c r="O74" s="12"/>
      <c r="P74" s="76"/>
      <c r="Q74" s="77"/>
      <c r="R74" s="77"/>
    </row>
    <row r="75" spans="1:20" ht="22.5" customHeight="1">
      <c r="A75" s="162" t="s">
        <v>217</v>
      </c>
      <c r="B75" s="160" t="s">
        <v>67</v>
      </c>
      <c r="C75" s="150" t="s">
        <v>286</v>
      </c>
      <c r="D75" s="150"/>
      <c r="E75" s="150"/>
      <c r="F75" s="150"/>
      <c r="G75" s="160" t="s">
        <v>38</v>
      </c>
      <c r="H75" s="147" t="s">
        <v>47</v>
      </c>
      <c r="I75" s="148"/>
      <c r="J75" s="148"/>
      <c r="K75" s="149"/>
      <c r="L75" s="144" t="s">
        <v>216</v>
      </c>
      <c r="M75" s="145"/>
      <c r="N75" s="145"/>
      <c r="O75" s="146"/>
      <c r="P75" s="76"/>
      <c r="Q75" s="77"/>
      <c r="R75" s="61"/>
    </row>
    <row r="76" spans="1:20" ht="22.5" customHeight="1">
      <c r="A76" s="161"/>
      <c r="B76" s="161"/>
      <c r="C76" s="68" t="s">
        <v>215</v>
      </c>
      <c r="D76" s="150" t="s">
        <v>120</v>
      </c>
      <c r="E76" s="150"/>
      <c r="F76" s="68" t="s">
        <v>15</v>
      </c>
      <c r="G76" s="161"/>
      <c r="H76" s="84" t="s">
        <v>29</v>
      </c>
      <c r="I76" s="84" t="s">
        <v>28</v>
      </c>
      <c r="J76" s="22" t="s">
        <v>18</v>
      </c>
      <c r="K76" s="22" t="s">
        <v>19</v>
      </c>
      <c r="L76" s="53" t="s">
        <v>109</v>
      </c>
      <c r="M76" s="53" t="s">
        <v>110</v>
      </c>
      <c r="N76" s="53" t="s">
        <v>111</v>
      </c>
      <c r="O76" s="53" t="s">
        <v>112</v>
      </c>
      <c r="P76" s="76"/>
      <c r="Q76" s="77"/>
      <c r="R76" s="70" t="s">
        <v>115</v>
      </c>
      <c r="T76" s="81" t="s">
        <v>153</v>
      </c>
    </row>
    <row r="77" spans="1:20" ht="22.5" customHeight="1">
      <c r="A77" s="6"/>
      <c r="B77" s="9"/>
      <c r="C77" s="72"/>
      <c r="D77" s="152"/>
      <c r="E77" s="152"/>
      <c r="F77" s="15"/>
      <c r="G77" s="7"/>
      <c r="H77" s="22"/>
      <c r="I77" s="22"/>
      <c r="J77" s="22" t="s">
        <v>1</v>
      </c>
      <c r="K77" s="22" t="s">
        <v>1</v>
      </c>
      <c r="L77" s="1"/>
      <c r="M77" s="1"/>
      <c r="N77" s="1"/>
      <c r="O77" s="20">
        <f>L77-(M77+N77)</f>
        <v>0</v>
      </c>
      <c r="P77" s="76"/>
      <c r="Q77" s="77"/>
      <c r="R77" s="10" t="str">
        <f>IF(OR(AND(C77&lt;&gt;"",D77&lt;&gt;"",F77&lt;&gt;"",G77&lt;&gt;""),(C77="")),"OK","NG")</f>
        <v>OK</v>
      </c>
      <c r="T77" s="81" t="s">
        <v>273</v>
      </c>
    </row>
    <row r="78" spans="1:20" ht="22.5" customHeight="1">
      <c r="A78" s="6"/>
      <c r="B78" s="9"/>
      <c r="C78" s="72"/>
      <c r="D78" s="152"/>
      <c r="E78" s="152"/>
      <c r="F78" s="15"/>
      <c r="G78" s="7"/>
      <c r="H78" s="22"/>
      <c r="I78" s="22"/>
      <c r="J78" s="22" t="s">
        <v>1</v>
      </c>
      <c r="K78" s="22" t="s">
        <v>1</v>
      </c>
      <c r="L78" s="1"/>
      <c r="M78" s="1"/>
      <c r="N78" s="1"/>
      <c r="O78" s="20">
        <f t="shared" ref="O78:O83" si="22">L78-(M78+N78)</f>
        <v>0</v>
      </c>
      <c r="P78" s="76"/>
      <c r="Q78" s="77"/>
      <c r="R78" s="10" t="str">
        <f t="shared" ref="R78:R83" si="23">IF(OR(AND(C78&lt;&gt;"",D78&lt;&gt;"",F78&lt;&gt;"",G78&lt;&gt;""),(C78="")),"OK","NG")</f>
        <v>OK</v>
      </c>
      <c r="T78" s="81" t="s">
        <v>163</v>
      </c>
    </row>
    <row r="79" spans="1:20" ht="22.5" customHeight="1">
      <c r="A79" s="6"/>
      <c r="B79" s="9"/>
      <c r="C79" s="72"/>
      <c r="D79" s="152"/>
      <c r="E79" s="152"/>
      <c r="F79" s="15"/>
      <c r="G79" s="7"/>
      <c r="H79" s="22"/>
      <c r="I79" s="22"/>
      <c r="J79" s="22" t="s">
        <v>1</v>
      </c>
      <c r="K79" s="22" t="s">
        <v>1</v>
      </c>
      <c r="L79" s="1"/>
      <c r="M79" s="1"/>
      <c r="N79" s="1"/>
      <c r="O79" s="20">
        <f t="shared" si="22"/>
        <v>0</v>
      </c>
      <c r="P79" s="76"/>
      <c r="Q79" s="77"/>
      <c r="R79" s="10" t="str">
        <f t="shared" si="23"/>
        <v>OK</v>
      </c>
      <c r="T79" s="81" t="s">
        <v>214</v>
      </c>
    </row>
    <row r="80" spans="1:20" ht="22.5" customHeight="1">
      <c r="A80" s="6"/>
      <c r="B80" s="9"/>
      <c r="C80" s="72"/>
      <c r="D80" s="152"/>
      <c r="E80" s="152"/>
      <c r="F80" s="15"/>
      <c r="G80" s="7"/>
      <c r="H80" s="22"/>
      <c r="I80" s="22"/>
      <c r="J80" s="22" t="s">
        <v>1</v>
      </c>
      <c r="K80" s="22" t="s">
        <v>1</v>
      </c>
      <c r="L80" s="1"/>
      <c r="M80" s="1"/>
      <c r="N80" s="1"/>
      <c r="O80" s="20">
        <f t="shared" si="22"/>
        <v>0</v>
      </c>
      <c r="P80" s="76"/>
      <c r="Q80" s="77"/>
      <c r="R80" s="10" t="str">
        <f>IF(OR(AND(C80&lt;&gt;"",D80&lt;&gt;"",F80&lt;&gt;"",G80&lt;&gt;""),(C80="")),"OK","NG")</f>
        <v>OK</v>
      </c>
      <c r="T80" s="81" t="s">
        <v>13</v>
      </c>
    </row>
    <row r="81" spans="1:20" ht="22.5" customHeight="1">
      <c r="A81" s="6"/>
      <c r="B81" s="9"/>
      <c r="C81" s="72"/>
      <c r="D81" s="152"/>
      <c r="E81" s="152"/>
      <c r="F81" s="16"/>
      <c r="G81" s="7"/>
      <c r="H81" s="22"/>
      <c r="I81" s="22"/>
      <c r="J81" s="22" t="s">
        <v>1</v>
      </c>
      <c r="K81" s="22" t="s">
        <v>1</v>
      </c>
      <c r="L81" s="1"/>
      <c r="M81" s="1"/>
      <c r="N81" s="1"/>
      <c r="O81" s="20">
        <f t="shared" si="22"/>
        <v>0</v>
      </c>
      <c r="P81" s="76"/>
      <c r="Q81" s="77"/>
      <c r="R81" s="10" t="str">
        <f>IF(OR(AND(C81&lt;&gt;"",D81&lt;&gt;"",F81&lt;&gt;"",G81&lt;&gt;""),(C81="")),"OK","NG")</f>
        <v>OK</v>
      </c>
    </row>
    <row r="82" spans="1:20" ht="22.5" customHeight="1">
      <c r="A82" s="6"/>
      <c r="B82" s="9"/>
      <c r="C82" s="72"/>
      <c r="D82" s="152"/>
      <c r="E82" s="152"/>
      <c r="F82" s="15"/>
      <c r="G82" s="7"/>
      <c r="H82" s="22"/>
      <c r="I82" s="22"/>
      <c r="J82" s="22" t="s">
        <v>1</v>
      </c>
      <c r="K82" s="22" t="s">
        <v>1</v>
      </c>
      <c r="L82" s="1"/>
      <c r="M82" s="1"/>
      <c r="N82" s="1"/>
      <c r="O82" s="20">
        <f t="shared" si="22"/>
        <v>0</v>
      </c>
      <c r="P82" s="76"/>
      <c r="Q82" s="77"/>
      <c r="R82" s="10" t="str">
        <f t="shared" si="23"/>
        <v>OK</v>
      </c>
    </row>
    <row r="83" spans="1:20" ht="22.5" customHeight="1">
      <c r="A83" s="6"/>
      <c r="B83" s="9"/>
      <c r="C83" s="72"/>
      <c r="D83" s="152"/>
      <c r="E83" s="152"/>
      <c r="F83" s="15"/>
      <c r="G83" s="7"/>
      <c r="H83" s="22"/>
      <c r="I83" s="22"/>
      <c r="J83" s="22" t="s">
        <v>1</v>
      </c>
      <c r="K83" s="22" t="s">
        <v>1</v>
      </c>
      <c r="L83" s="1"/>
      <c r="M83" s="1"/>
      <c r="N83" s="1"/>
      <c r="O83" s="20">
        <f t="shared" si="22"/>
        <v>0</v>
      </c>
      <c r="P83" s="76"/>
      <c r="Q83" s="77"/>
      <c r="R83" s="10" t="str">
        <f t="shared" si="23"/>
        <v>OK</v>
      </c>
    </row>
    <row r="84" spans="1:20" ht="22.5" customHeight="1">
      <c r="A84" s="12"/>
      <c r="B84" s="13"/>
      <c r="C84" s="14"/>
      <c r="D84" s="13"/>
      <c r="E84" s="14"/>
      <c r="F84" s="14"/>
      <c r="G84" s="13"/>
      <c r="H84" s="13"/>
      <c r="I84" s="12"/>
      <c r="J84" s="12"/>
      <c r="K84" s="68" t="s">
        <v>137</v>
      </c>
      <c r="L84" s="27">
        <f>SUM(L77:L83)</f>
        <v>0</v>
      </c>
      <c r="M84" s="27">
        <f t="shared" ref="M84:N84" si="24">SUM(M77:M83)</f>
        <v>0</v>
      </c>
      <c r="N84" s="27">
        <f t="shared" si="24"/>
        <v>0</v>
      </c>
      <c r="O84" s="27">
        <f>L84-(M84+N84)</f>
        <v>0</v>
      </c>
      <c r="P84" s="76"/>
      <c r="Q84" s="77"/>
      <c r="R84" s="77"/>
    </row>
    <row r="85" spans="1:20" ht="22.5" customHeight="1">
      <c r="A85" s="48" t="s">
        <v>133</v>
      </c>
      <c r="B85" s="13"/>
      <c r="C85" s="14"/>
      <c r="D85" s="13"/>
      <c r="E85" s="14"/>
      <c r="F85" s="14"/>
      <c r="G85" s="13"/>
      <c r="H85" s="13"/>
      <c r="I85" s="12"/>
      <c r="K85" s="12"/>
      <c r="L85" s="12"/>
      <c r="M85" s="12"/>
      <c r="N85" s="12"/>
      <c r="O85" s="12"/>
      <c r="P85" s="76"/>
      <c r="Q85" s="77"/>
      <c r="R85" s="77"/>
    </row>
    <row r="86" spans="1:20" ht="22.5" customHeight="1">
      <c r="A86" s="162" t="s">
        <v>217</v>
      </c>
      <c r="B86" s="160" t="s">
        <v>67</v>
      </c>
      <c r="C86" s="150" t="s">
        <v>286</v>
      </c>
      <c r="D86" s="150"/>
      <c r="E86" s="150"/>
      <c r="F86" s="150"/>
      <c r="G86" s="160" t="s">
        <v>38</v>
      </c>
      <c r="H86" s="144" t="s">
        <v>47</v>
      </c>
      <c r="I86" s="145"/>
      <c r="J86" s="145"/>
      <c r="K86" s="146"/>
      <c r="L86" s="144" t="s">
        <v>216</v>
      </c>
      <c r="M86" s="145"/>
      <c r="N86" s="145"/>
      <c r="O86" s="146"/>
      <c r="P86" s="48" t="s">
        <v>96</v>
      </c>
      <c r="Q86" s="48" t="s">
        <v>96</v>
      </c>
      <c r="R86" s="61"/>
      <c r="T86" s="81" t="s">
        <v>153</v>
      </c>
    </row>
    <row r="87" spans="1:20" ht="22.5" customHeight="1">
      <c r="A87" s="161"/>
      <c r="B87" s="161"/>
      <c r="C87" s="68" t="s">
        <v>215</v>
      </c>
      <c r="D87" s="150" t="s">
        <v>120</v>
      </c>
      <c r="E87" s="150"/>
      <c r="F87" s="68" t="s">
        <v>15</v>
      </c>
      <c r="G87" s="161"/>
      <c r="H87" s="69" t="s">
        <v>29</v>
      </c>
      <c r="I87" s="69" t="s">
        <v>28</v>
      </c>
      <c r="J87" s="68" t="s">
        <v>18</v>
      </c>
      <c r="K87" s="68" t="s">
        <v>19</v>
      </c>
      <c r="L87" s="53" t="s">
        <v>109</v>
      </c>
      <c r="M87" s="53" t="s">
        <v>110</v>
      </c>
      <c r="N87" s="53" t="s">
        <v>111</v>
      </c>
      <c r="O87" s="53" t="s">
        <v>112</v>
      </c>
      <c r="P87" s="70" t="s">
        <v>104</v>
      </c>
      <c r="Q87" s="70" t="s">
        <v>116</v>
      </c>
      <c r="R87" s="70" t="s">
        <v>115</v>
      </c>
      <c r="T87" s="81" t="s">
        <v>159</v>
      </c>
    </row>
    <row r="88" spans="1:20" ht="22.5" customHeight="1">
      <c r="A88" s="6"/>
      <c r="B88" s="9"/>
      <c r="C88" s="72"/>
      <c r="D88" s="152"/>
      <c r="E88" s="152"/>
      <c r="F88" s="15"/>
      <c r="G88" s="7"/>
      <c r="H88" s="6"/>
      <c r="I88" s="6"/>
      <c r="J88" s="7" t="s">
        <v>1</v>
      </c>
      <c r="K88" s="8" t="s">
        <v>1</v>
      </c>
      <c r="L88" s="1"/>
      <c r="M88" s="1"/>
      <c r="N88" s="1"/>
      <c r="O88" s="20">
        <f>L88-(M88+N88)</f>
        <v>0</v>
      </c>
      <c r="P88" s="29" t="str">
        <f>IF(OR(G88="新規",G88="追加",G88=""),"OK",(IF(AND(H88="",I88=""),"NG","OK")))</f>
        <v>OK</v>
      </c>
      <c r="Q88" s="10" t="str">
        <f>IF(OR(G88="新規",G88="追加",G88=""),"OK",(IF(OR(AND(J88="",K88=""),AND(J88="",K88="□"),AND(J88="□",K88=""),AND(J88="□",K88="□")),"NG","OK")))</f>
        <v>OK</v>
      </c>
      <c r="R88" s="10" t="str">
        <f>IF(OR(AND(C88&lt;&gt;"",D88&lt;&gt;"",F88&lt;&gt;"",G88&lt;&gt;""),(C88="")),"OK","NG")</f>
        <v>OK</v>
      </c>
      <c r="T88" s="81" t="s">
        <v>13</v>
      </c>
    </row>
    <row r="89" spans="1:20" ht="22.5" customHeight="1">
      <c r="A89" s="6"/>
      <c r="B89" s="9"/>
      <c r="C89" s="72"/>
      <c r="D89" s="152"/>
      <c r="E89" s="152"/>
      <c r="F89" s="15"/>
      <c r="G89" s="7"/>
      <c r="H89" s="6"/>
      <c r="I89" s="6"/>
      <c r="J89" s="7" t="s">
        <v>1</v>
      </c>
      <c r="K89" s="8" t="s">
        <v>1</v>
      </c>
      <c r="L89" s="1"/>
      <c r="M89" s="1"/>
      <c r="N89" s="1"/>
      <c r="O89" s="20">
        <f t="shared" ref="O89:O94" si="25">L89-(M89+N89)</f>
        <v>0</v>
      </c>
      <c r="P89" s="29" t="str">
        <f t="shared" ref="P89:P94" si="26">IF(OR(G89="新規",G89="追加",G89=""),"OK",(IF(AND(H89="",I89=""),"NG","OK")))</f>
        <v>OK</v>
      </c>
      <c r="Q89" s="10" t="str">
        <f t="shared" ref="Q89:Q94" si="27">IF(OR(G89="新規",G89="追加",G89=""),"OK",(IF(OR(AND(J89="",K89=""),AND(J89="",K89="□"),AND(J89="□",K89=""),AND(J89="□",K89="□")),"NG","OK")))</f>
        <v>OK</v>
      </c>
      <c r="R89" s="10" t="str">
        <f t="shared" ref="R89:R94" si="28">IF(OR(AND(C89&lt;&gt;"",D89&lt;&gt;"",F89&lt;&gt;"",G89&lt;&gt;""),(C89="")),"OK","NG")</f>
        <v>OK</v>
      </c>
    </row>
    <row r="90" spans="1:20" ht="22.5" customHeight="1">
      <c r="A90" s="6"/>
      <c r="B90" s="9"/>
      <c r="C90" s="72"/>
      <c r="D90" s="152"/>
      <c r="E90" s="152"/>
      <c r="F90" s="15"/>
      <c r="G90" s="7"/>
      <c r="H90" s="6"/>
      <c r="I90" s="6"/>
      <c r="J90" s="7" t="s">
        <v>1</v>
      </c>
      <c r="K90" s="8" t="s">
        <v>1</v>
      </c>
      <c r="L90" s="1"/>
      <c r="M90" s="1"/>
      <c r="N90" s="1"/>
      <c r="O90" s="20">
        <f t="shared" si="25"/>
        <v>0</v>
      </c>
      <c r="P90" s="29" t="str">
        <f t="shared" si="26"/>
        <v>OK</v>
      </c>
      <c r="Q90" s="10" t="str">
        <f t="shared" si="27"/>
        <v>OK</v>
      </c>
      <c r="R90" s="10" t="str">
        <f t="shared" si="28"/>
        <v>OK</v>
      </c>
    </row>
    <row r="91" spans="1:20" ht="22.5" customHeight="1">
      <c r="A91" s="6"/>
      <c r="B91" s="9"/>
      <c r="C91" s="72"/>
      <c r="D91" s="152"/>
      <c r="E91" s="152"/>
      <c r="F91" s="15"/>
      <c r="G91" s="7"/>
      <c r="H91" s="6"/>
      <c r="I91" s="6"/>
      <c r="J91" s="7" t="s">
        <v>1</v>
      </c>
      <c r="K91" s="8" t="s">
        <v>1</v>
      </c>
      <c r="L91" s="1"/>
      <c r="M91" s="1"/>
      <c r="N91" s="1"/>
      <c r="O91" s="20">
        <f t="shared" si="25"/>
        <v>0</v>
      </c>
      <c r="P91" s="29" t="str">
        <f t="shared" si="26"/>
        <v>OK</v>
      </c>
      <c r="Q91" s="10" t="str">
        <f t="shared" si="27"/>
        <v>OK</v>
      </c>
      <c r="R91" s="10" t="str">
        <f t="shared" si="28"/>
        <v>OK</v>
      </c>
    </row>
    <row r="92" spans="1:20" ht="22.5" customHeight="1">
      <c r="A92" s="6"/>
      <c r="B92" s="9"/>
      <c r="C92" s="72"/>
      <c r="D92" s="152"/>
      <c r="E92" s="152"/>
      <c r="F92" s="16"/>
      <c r="G92" s="7"/>
      <c r="H92" s="6"/>
      <c r="I92" s="6"/>
      <c r="J92" s="7" t="s">
        <v>1</v>
      </c>
      <c r="K92" s="8" t="s">
        <v>1</v>
      </c>
      <c r="L92" s="1"/>
      <c r="M92" s="1"/>
      <c r="N92" s="1"/>
      <c r="O92" s="20">
        <f t="shared" si="25"/>
        <v>0</v>
      </c>
      <c r="P92" s="29" t="str">
        <f t="shared" si="26"/>
        <v>OK</v>
      </c>
      <c r="Q92" s="10" t="str">
        <f t="shared" si="27"/>
        <v>OK</v>
      </c>
      <c r="R92" s="10" t="str">
        <f t="shared" si="28"/>
        <v>OK</v>
      </c>
    </row>
    <row r="93" spans="1:20" ht="22.5" customHeight="1">
      <c r="A93" s="6"/>
      <c r="B93" s="9"/>
      <c r="C93" s="72"/>
      <c r="D93" s="152"/>
      <c r="E93" s="152"/>
      <c r="F93" s="15"/>
      <c r="G93" s="7"/>
      <c r="H93" s="6"/>
      <c r="I93" s="6"/>
      <c r="J93" s="7" t="s">
        <v>1</v>
      </c>
      <c r="K93" s="8" t="s">
        <v>1</v>
      </c>
      <c r="L93" s="1"/>
      <c r="M93" s="1"/>
      <c r="N93" s="1"/>
      <c r="O93" s="20">
        <f t="shared" si="25"/>
        <v>0</v>
      </c>
      <c r="P93" s="29" t="str">
        <f t="shared" si="26"/>
        <v>OK</v>
      </c>
      <c r="Q93" s="10" t="str">
        <f t="shared" si="27"/>
        <v>OK</v>
      </c>
      <c r="R93" s="10" t="str">
        <f t="shared" si="28"/>
        <v>OK</v>
      </c>
    </row>
    <row r="94" spans="1:20" ht="22.5" customHeight="1">
      <c r="A94" s="6"/>
      <c r="B94" s="9"/>
      <c r="C94" s="72"/>
      <c r="D94" s="152"/>
      <c r="E94" s="152"/>
      <c r="F94" s="15"/>
      <c r="G94" s="7"/>
      <c r="H94" s="6"/>
      <c r="I94" s="6"/>
      <c r="J94" s="7" t="s">
        <v>1</v>
      </c>
      <c r="K94" s="8" t="s">
        <v>1</v>
      </c>
      <c r="L94" s="1"/>
      <c r="M94" s="1"/>
      <c r="N94" s="1"/>
      <c r="O94" s="20">
        <f t="shared" si="25"/>
        <v>0</v>
      </c>
      <c r="P94" s="29" t="str">
        <f t="shared" si="26"/>
        <v>OK</v>
      </c>
      <c r="Q94" s="10" t="str">
        <f t="shared" si="27"/>
        <v>OK</v>
      </c>
      <c r="R94" s="10" t="str">
        <f t="shared" si="28"/>
        <v>OK</v>
      </c>
    </row>
    <row r="95" spans="1:20" ht="22.5" customHeight="1">
      <c r="A95" s="12"/>
      <c r="B95" s="13"/>
      <c r="C95" s="14"/>
      <c r="D95" s="13"/>
      <c r="E95" s="14"/>
      <c r="F95" s="14"/>
      <c r="G95" s="13"/>
      <c r="H95" s="13"/>
      <c r="I95" s="12"/>
      <c r="J95" s="12"/>
      <c r="K95" s="68" t="s">
        <v>137</v>
      </c>
      <c r="L95" s="27">
        <f>SUM(L88:L94)</f>
        <v>0</v>
      </c>
      <c r="M95" s="27">
        <f t="shared" ref="M95:N95" si="29">SUM(M88:M94)</f>
        <v>0</v>
      </c>
      <c r="N95" s="27">
        <f t="shared" si="29"/>
        <v>0</v>
      </c>
      <c r="O95" s="27">
        <f>L95-(M95+N95)</f>
        <v>0</v>
      </c>
      <c r="P95" s="76"/>
      <c r="Q95" s="77"/>
      <c r="R95" s="77"/>
    </row>
    <row r="96" spans="1:20" ht="23" customHeight="1">
      <c r="A96" s="48" t="s">
        <v>134</v>
      </c>
      <c r="B96" s="13"/>
      <c r="C96" s="14"/>
      <c r="D96" s="13"/>
      <c r="E96" s="14"/>
      <c r="F96" s="14"/>
      <c r="G96" s="13"/>
      <c r="H96" s="13"/>
      <c r="I96" s="12"/>
      <c r="J96" s="12"/>
      <c r="K96" s="12"/>
      <c r="L96" s="12"/>
      <c r="M96" s="12"/>
      <c r="N96" s="12"/>
      <c r="O96" s="12"/>
      <c r="P96" s="76"/>
      <c r="Q96" s="77"/>
      <c r="R96" s="77"/>
    </row>
    <row r="97" spans="1:20" ht="23" customHeight="1">
      <c r="A97" s="162" t="s">
        <v>217</v>
      </c>
      <c r="B97" s="160" t="s">
        <v>67</v>
      </c>
      <c r="C97" s="150" t="s">
        <v>286</v>
      </c>
      <c r="D97" s="150"/>
      <c r="E97" s="150"/>
      <c r="F97" s="150"/>
      <c r="G97" s="160" t="s">
        <v>38</v>
      </c>
      <c r="H97" s="144" t="s">
        <v>47</v>
      </c>
      <c r="I97" s="145"/>
      <c r="J97" s="145"/>
      <c r="K97" s="146"/>
      <c r="L97" s="144" t="s">
        <v>216</v>
      </c>
      <c r="M97" s="145"/>
      <c r="N97" s="145"/>
      <c r="O97" s="146"/>
      <c r="P97" s="48" t="s">
        <v>96</v>
      </c>
      <c r="Q97" s="48" t="s">
        <v>96</v>
      </c>
      <c r="R97" s="61"/>
    </row>
    <row r="98" spans="1:20" ht="23" customHeight="1">
      <c r="A98" s="161"/>
      <c r="B98" s="161"/>
      <c r="C98" s="68" t="s">
        <v>215</v>
      </c>
      <c r="D98" s="150" t="s">
        <v>120</v>
      </c>
      <c r="E98" s="150"/>
      <c r="F98" s="68" t="s">
        <v>15</v>
      </c>
      <c r="G98" s="161"/>
      <c r="H98" s="69" t="s">
        <v>29</v>
      </c>
      <c r="I98" s="69" t="s">
        <v>28</v>
      </c>
      <c r="J98" s="68" t="s">
        <v>18</v>
      </c>
      <c r="K98" s="68" t="s">
        <v>19</v>
      </c>
      <c r="L98" s="53" t="s">
        <v>109</v>
      </c>
      <c r="M98" s="53" t="s">
        <v>110</v>
      </c>
      <c r="N98" s="53" t="s">
        <v>111</v>
      </c>
      <c r="O98" s="53" t="s">
        <v>112</v>
      </c>
      <c r="P98" s="70" t="s">
        <v>104</v>
      </c>
      <c r="Q98" s="70" t="s">
        <v>116</v>
      </c>
      <c r="R98" s="70" t="s">
        <v>115</v>
      </c>
      <c r="T98" s="81" t="s">
        <v>153</v>
      </c>
    </row>
    <row r="99" spans="1:20" ht="23" customHeight="1">
      <c r="A99" s="6"/>
      <c r="B99" s="9"/>
      <c r="C99" s="72"/>
      <c r="D99" s="152"/>
      <c r="E99" s="152"/>
      <c r="F99" s="15"/>
      <c r="G99" s="7"/>
      <c r="H99" s="6"/>
      <c r="I99" s="6"/>
      <c r="J99" s="7" t="s">
        <v>1</v>
      </c>
      <c r="K99" s="8" t="s">
        <v>1</v>
      </c>
      <c r="L99" s="1"/>
      <c r="M99" s="1"/>
      <c r="N99" s="1"/>
      <c r="O99" s="20">
        <f>L99-(M99+N99)</f>
        <v>0</v>
      </c>
      <c r="P99" s="29" t="str">
        <f>IF(OR(G99="新規",G99="追加",G99=""),"OK",(IF(AND(H99="",I99=""),"NG","OK")))</f>
        <v>OK</v>
      </c>
      <c r="Q99" s="10" t="str">
        <f>IF(OR(G99="新規",G99="追加",G99=""),"OK",(IF(OR(AND(J99="",K99=""),AND(J99="",K99="□"),AND(J99="□",K99=""),AND(J99="□",K99="□")),"NG","OK")))</f>
        <v>OK</v>
      </c>
      <c r="R99" s="10" t="str">
        <f>IF(OR(AND(C99&lt;&gt;"",D99&lt;&gt;"",F99&lt;&gt;"",G99&lt;&gt;""),(C99="")),"OK","NG")</f>
        <v>OK</v>
      </c>
      <c r="T99" s="81" t="s">
        <v>161</v>
      </c>
    </row>
    <row r="100" spans="1:20" ht="23" customHeight="1">
      <c r="A100" s="6"/>
      <c r="B100" s="9"/>
      <c r="C100" s="72"/>
      <c r="D100" s="152"/>
      <c r="E100" s="152"/>
      <c r="F100" s="15"/>
      <c r="G100" s="7"/>
      <c r="H100" s="6"/>
      <c r="I100" s="6"/>
      <c r="J100" s="7" t="s">
        <v>1</v>
      </c>
      <c r="K100" s="8" t="s">
        <v>1</v>
      </c>
      <c r="L100" s="1"/>
      <c r="M100" s="1"/>
      <c r="N100" s="1"/>
      <c r="O100" s="20">
        <f t="shared" ref="O100:O105" si="30">L100-(M100+N100)</f>
        <v>0</v>
      </c>
      <c r="P100" s="29" t="str">
        <f t="shared" ref="P100:P105" si="31">IF(OR(G100="新規",G100="追加",G100=""),"OK",(IF(AND(H100="",I100=""),"NG","OK")))</f>
        <v>OK</v>
      </c>
      <c r="Q100" s="10" t="str">
        <f t="shared" ref="Q100:Q105" si="32">IF(OR(G100="新規",G100="追加",G100=""),"OK",(IF(OR(AND(J100="",K100=""),AND(J100="",K100="□"),AND(J100="□",K100=""),AND(J100="□",K100="□")),"NG","OK")))</f>
        <v>OK</v>
      </c>
      <c r="R100" s="10" t="str">
        <f t="shared" ref="R100:R105" si="33">IF(OR(AND(C100&lt;&gt;"",D100&lt;&gt;"",F100&lt;&gt;"",G100&lt;&gt;""),(C100="")),"OK","NG")</f>
        <v>OK</v>
      </c>
      <c r="T100" s="81" t="s">
        <v>218</v>
      </c>
    </row>
    <row r="101" spans="1:20" ht="23" customHeight="1">
      <c r="A101" s="6"/>
      <c r="B101" s="9"/>
      <c r="C101" s="72"/>
      <c r="D101" s="152"/>
      <c r="E101" s="152"/>
      <c r="F101" s="15"/>
      <c r="G101" s="7"/>
      <c r="H101" s="6"/>
      <c r="I101" s="6"/>
      <c r="J101" s="7" t="s">
        <v>1</v>
      </c>
      <c r="K101" s="8" t="s">
        <v>1</v>
      </c>
      <c r="L101" s="1"/>
      <c r="M101" s="1"/>
      <c r="N101" s="1"/>
      <c r="O101" s="20">
        <f t="shared" si="30"/>
        <v>0</v>
      </c>
      <c r="P101" s="29" t="str">
        <f t="shared" si="31"/>
        <v>OK</v>
      </c>
      <c r="Q101" s="10" t="str">
        <f t="shared" si="32"/>
        <v>OK</v>
      </c>
      <c r="R101" s="10" t="str">
        <f t="shared" si="33"/>
        <v>OK</v>
      </c>
      <c r="T101" s="81" t="s">
        <v>160</v>
      </c>
    </row>
    <row r="102" spans="1:20" ht="23" customHeight="1">
      <c r="A102" s="6"/>
      <c r="B102" s="9"/>
      <c r="C102" s="72"/>
      <c r="D102" s="152"/>
      <c r="E102" s="152"/>
      <c r="F102" s="15"/>
      <c r="G102" s="7"/>
      <c r="H102" s="6"/>
      <c r="I102" s="6"/>
      <c r="J102" s="7" t="s">
        <v>1</v>
      </c>
      <c r="K102" s="8" t="s">
        <v>1</v>
      </c>
      <c r="L102" s="1"/>
      <c r="M102" s="1"/>
      <c r="N102" s="1"/>
      <c r="O102" s="20">
        <f t="shared" si="30"/>
        <v>0</v>
      </c>
      <c r="P102" s="29" t="str">
        <f t="shared" si="31"/>
        <v>OK</v>
      </c>
      <c r="Q102" s="10" t="str">
        <f t="shared" si="32"/>
        <v>OK</v>
      </c>
      <c r="R102" s="10" t="str">
        <f t="shared" si="33"/>
        <v>OK</v>
      </c>
      <c r="T102" s="81" t="s">
        <v>13</v>
      </c>
    </row>
    <row r="103" spans="1:20" ht="23" customHeight="1">
      <c r="A103" s="6"/>
      <c r="B103" s="9"/>
      <c r="C103" s="72"/>
      <c r="D103" s="152"/>
      <c r="E103" s="152"/>
      <c r="F103" s="16"/>
      <c r="G103" s="7"/>
      <c r="H103" s="6"/>
      <c r="I103" s="6"/>
      <c r="J103" s="7" t="s">
        <v>1</v>
      </c>
      <c r="K103" s="8" t="s">
        <v>1</v>
      </c>
      <c r="L103" s="1"/>
      <c r="M103" s="1"/>
      <c r="N103" s="1"/>
      <c r="O103" s="20">
        <f t="shared" si="30"/>
        <v>0</v>
      </c>
      <c r="P103" s="29" t="str">
        <f t="shared" si="31"/>
        <v>OK</v>
      </c>
      <c r="Q103" s="10" t="str">
        <f>IF(OR(G103="新規",G103="追加",G103=""),"OK",(IF(OR(AND(J103="",K103=""),AND(J103="",K103="□"),AND(J103="□",K103=""),AND(J103="□",K103="□")),"NG","OK")))</f>
        <v>OK</v>
      </c>
      <c r="R103" s="10" t="str">
        <f t="shared" si="33"/>
        <v>OK</v>
      </c>
    </row>
    <row r="104" spans="1:20" ht="23" customHeight="1">
      <c r="A104" s="6"/>
      <c r="B104" s="9"/>
      <c r="C104" s="72"/>
      <c r="D104" s="152"/>
      <c r="E104" s="152"/>
      <c r="F104" s="15"/>
      <c r="G104" s="7"/>
      <c r="H104" s="6"/>
      <c r="I104" s="6"/>
      <c r="J104" s="7" t="s">
        <v>1</v>
      </c>
      <c r="K104" s="8" t="s">
        <v>1</v>
      </c>
      <c r="L104" s="1"/>
      <c r="M104" s="1"/>
      <c r="N104" s="1"/>
      <c r="O104" s="20">
        <f t="shared" si="30"/>
        <v>0</v>
      </c>
      <c r="P104" s="29" t="str">
        <f t="shared" si="31"/>
        <v>OK</v>
      </c>
      <c r="Q104" s="10" t="str">
        <f t="shared" si="32"/>
        <v>OK</v>
      </c>
      <c r="R104" s="10" t="str">
        <f t="shared" si="33"/>
        <v>OK</v>
      </c>
    </row>
    <row r="105" spans="1:20" ht="22.5" customHeight="1">
      <c r="A105" s="6"/>
      <c r="B105" s="9"/>
      <c r="C105" s="72"/>
      <c r="D105" s="152"/>
      <c r="E105" s="152"/>
      <c r="F105" s="15"/>
      <c r="G105" s="7"/>
      <c r="H105" s="6"/>
      <c r="I105" s="6"/>
      <c r="J105" s="7" t="s">
        <v>1</v>
      </c>
      <c r="K105" s="8" t="s">
        <v>1</v>
      </c>
      <c r="L105" s="1"/>
      <c r="M105" s="1"/>
      <c r="N105" s="1"/>
      <c r="O105" s="20">
        <f t="shared" si="30"/>
        <v>0</v>
      </c>
      <c r="P105" s="29" t="str">
        <f t="shared" si="31"/>
        <v>OK</v>
      </c>
      <c r="Q105" s="10" t="str">
        <f t="shared" si="32"/>
        <v>OK</v>
      </c>
      <c r="R105" s="10" t="str">
        <f t="shared" si="33"/>
        <v>OK</v>
      </c>
    </row>
    <row r="106" spans="1:20" ht="22.5" customHeight="1">
      <c r="A106" s="12"/>
      <c r="B106" s="13"/>
      <c r="C106" s="14"/>
      <c r="D106" s="13"/>
      <c r="E106" s="14"/>
      <c r="F106" s="14"/>
      <c r="G106" s="13"/>
      <c r="H106" s="13"/>
      <c r="I106" s="12"/>
      <c r="J106" s="12"/>
      <c r="K106" s="68" t="s">
        <v>137</v>
      </c>
      <c r="L106" s="27">
        <f>SUM(L99:L105)</f>
        <v>0</v>
      </c>
      <c r="M106" s="27">
        <f t="shared" ref="M106:N106" si="34">SUM(M99:M105)</f>
        <v>0</v>
      </c>
      <c r="N106" s="27">
        <f t="shared" si="34"/>
        <v>0</v>
      </c>
      <c r="O106" s="27">
        <f>L106-(M106+N106)</f>
        <v>0</v>
      </c>
      <c r="P106" s="76"/>
      <c r="Q106" s="77"/>
      <c r="R106" s="77"/>
    </row>
    <row r="107" spans="1:20" ht="22.5" customHeight="1">
      <c r="A107" s="48" t="s">
        <v>136</v>
      </c>
      <c r="B107" s="13"/>
      <c r="C107" s="14"/>
      <c r="D107" s="13"/>
      <c r="E107" s="14"/>
      <c r="F107" s="14"/>
      <c r="G107" s="13"/>
      <c r="H107" s="13"/>
      <c r="I107" s="12"/>
      <c r="J107" s="12"/>
      <c r="K107" s="12"/>
      <c r="L107" s="12"/>
      <c r="M107" s="12"/>
      <c r="N107" s="12"/>
      <c r="O107" s="12"/>
      <c r="P107" s="76"/>
      <c r="Q107" s="77"/>
      <c r="R107" s="77"/>
    </row>
    <row r="108" spans="1:20" ht="22.5" customHeight="1">
      <c r="A108" s="162" t="s">
        <v>217</v>
      </c>
      <c r="B108" s="160" t="s">
        <v>67</v>
      </c>
      <c r="C108" s="150" t="s">
        <v>286</v>
      </c>
      <c r="D108" s="150"/>
      <c r="E108" s="150"/>
      <c r="F108" s="150"/>
      <c r="G108" s="160" t="s">
        <v>38</v>
      </c>
      <c r="H108" s="144" t="s">
        <v>47</v>
      </c>
      <c r="I108" s="145"/>
      <c r="J108" s="145"/>
      <c r="K108" s="146"/>
      <c r="L108" s="144" t="s">
        <v>216</v>
      </c>
      <c r="M108" s="145"/>
      <c r="N108" s="145"/>
      <c r="O108" s="146"/>
      <c r="P108" s="48" t="s">
        <v>96</v>
      </c>
      <c r="Q108" s="48" t="s">
        <v>96</v>
      </c>
      <c r="R108" s="61"/>
    </row>
    <row r="109" spans="1:20" ht="22.5" customHeight="1">
      <c r="A109" s="161"/>
      <c r="B109" s="161"/>
      <c r="C109" s="68" t="s">
        <v>215</v>
      </c>
      <c r="D109" s="150" t="s">
        <v>120</v>
      </c>
      <c r="E109" s="150"/>
      <c r="F109" s="68" t="s">
        <v>15</v>
      </c>
      <c r="G109" s="161"/>
      <c r="H109" s="69" t="s">
        <v>29</v>
      </c>
      <c r="I109" s="69" t="s">
        <v>28</v>
      </c>
      <c r="J109" s="68" t="s">
        <v>18</v>
      </c>
      <c r="K109" s="68" t="s">
        <v>19</v>
      </c>
      <c r="L109" s="53" t="s">
        <v>109</v>
      </c>
      <c r="M109" s="53" t="s">
        <v>110</v>
      </c>
      <c r="N109" s="53" t="s">
        <v>111</v>
      </c>
      <c r="O109" s="53" t="s">
        <v>112</v>
      </c>
      <c r="P109" s="70" t="s">
        <v>104</v>
      </c>
      <c r="Q109" s="70" t="s">
        <v>116</v>
      </c>
      <c r="R109" s="70" t="s">
        <v>115</v>
      </c>
      <c r="T109" s="81" t="s">
        <v>153</v>
      </c>
    </row>
    <row r="110" spans="1:20" ht="22.5" customHeight="1">
      <c r="A110" s="6"/>
      <c r="B110" s="9"/>
      <c r="C110" s="72"/>
      <c r="D110" s="152"/>
      <c r="E110" s="152"/>
      <c r="F110" s="15"/>
      <c r="G110" s="7"/>
      <c r="H110" s="6"/>
      <c r="I110" s="6"/>
      <c r="J110" s="7" t="s">
        <v>1</v>
      </c>
      <c r="K110" s="8" t="s">
        <v>1</v>
      </c>
      <c r="L110" s="1"/>
      <c r="M110" s="1"/>
      <c r="N110" s="1"/>
      <c r="O110" s="20">
        <f>L110-(M110+N110)</f>
        <v>0</v>
      </c>
      <c r="P110" s="29" t="str">
        <f>IF(OR(G110="新規",G110="追加",G110=""),"OK",(IF(AND(H110="",I110=""),"NG","OK")))</f>
        <v>OK</v>
      </c>
      <c r="Q110" s="10" t="str">
        <f>IF(OR(G110="新規",G110="追加",G110=""),"OK",(IF(OR(AND(J110="",K110=""),AND(J110="",K110="□"),AND(J110="□",K110=""),AND(J110="□",K110="□")),"NG","OK")))</f>
        <v>OK</v>
      </c>
      <c r="R110" s="10" t="str">
        <f>IF(OR(AND(C110&lt;&gt;"",D110&lt;&gt;"",F110&lt;&gt;"",G110&lt;&gt;""),(C110="")),"OK","NG")</f>
        <v>OK</v>
      </c>
      <c r="T110" s="81" t="s">
        <v>164</v>
      </c>
    </row>
    <row r="111" spans="1:20" ht="22.5" customHeight="1">
      <c r="A111" s="6"/>
      <c r="B111" s="9"/>
      <c r="C111" s="72"/>
      <c r="D111" s="152"/>
      <c r="E111" s="152"/>
      <c r="F111" s="15"/>
      <c r="G111" s="7"/>
      <c r="H111" s="6"/>
      <c r="I111" s="6"/>
      <c r="J111" s="7" t="s">
        <v>1</v>
      </c>
      <c r="K111" s="8" t="s">
        <v>1</v>
      </c>
      <c r="L111" s="1"/>
      <c r="M111" s="1"/>
      <c r="N111" s="1"/>
      <c r="O111" s="20">
        <f t="shared" ref="O111:O116" si="35">L111-(M111+N111)</f>
        <v>0</v>
      </c>
      <c r="P111" s="29" t="str">
        <f t="shared" ref="P111:P116" si="36">IF(OR(G111="新規",G111="追加",G111=""),"OK",(IF(AND(H111="",I111=""),"NG","OK")))</f>
        <v>OK</v>
      </c>
      <c r="Q111" s="10" t="str">
        <f t="shared" ref="Q111:Q116" si="37">IF(OR(G111="新規",G111="追加",G111=""),"OK",(IF(OR(AND(J111="",K111=""),AND(J111="",K111="□"),AND(J111="□",K111=""),AND(J111="□",K111="□")),"NG","OK")))</f>
        <v>OK</v>
      </c>
      <c r="R111" s="10" t="str">
        <f t="shared" ref="R111:R115" si="38">IF(OR(AND(C111&lt;&gt;"",D111&lt;&gt;"",F111&lt;&gt;"",G111&lt;&gt;""),(C111="")),"OK","NG")</f>
        <v>OK</v>
      </c>
      <c r="T111" s="81" t="s">
        <v>13</v>
      </c>
    </row>
    <row r="112" spans="1:20" ht="22.5" customHeight="1">
      <c r="A112" s="6"/>
      <c r="B112" s="9"/>
      <c r="C112" s="72"/>
      <c r="D112" s="152"/>
      <c r="E112" s="152"/>
      <c r="F112" s="15"/>
      <c r="G112" s="7"/>
      <c r="H112" s="6"/>
      <c r="I112" s="6"/>
      <c r="J112" s="7" t="s">
        <v>1</v>
      </c>
      <c r="K112" s="8" t="s">
        <v>1</v>
      </c>
      <c r="L112" s="1"/>
      <c r="M112" s="1"/>
      <c r="N112" s="1"/>
      <c r="O112" s="20">
        <f t="shared" si="35"/>
        <v>0</v>
      </c>
      <c r="P112" s="29" t="str">
        <f t="shared" si="36"/>
        <v>OK</v>
      </c>
      <c r="Q112" s="10" t="str">
        <f t="shared" si="37"/>
        <v>OK</v>
      </c>
      <c r="R112" s="10" t="str">
        <f t="shared" si="38"/>
        <v>OK</v>
      </c>
    </row>
    <row r="113" spans="1:23" ht="22.5" customHeight="1">
      <c r="A113" s="6"/>
      <c r="B113" s="9"/>
      <c r="C113" s="72"/>
      <c r="D113" s="152"/>
      <c r="E113" s="152"/>
      <c r="F113" s="15"/>
      <c r="G113" s="7"/>
      <c r="H113" s="6"/>
      <c r="I113" s="6"/>
      <c r="J113" s="7" t="s">
        <v>1</v>
      </c>
      <c r="K113" s="8" t="s">
        <v>1</v>
      </c>
      <c r="L113" s="1"/>
      <c r="M113" s="1"/>
      <c r="N113" s="1"/>
      <c r="O113" s="20">
        <f t="shared" si="35"/>
        <v>0</v>
      </c>
      <c r="P113" s="29" t="str">
        <f t="shared" si="36"/>
        <v>OK</v>
      </c>
      <c r="Q113" s="10" t="str">
        <f t="shared" si="37"/>
        <v>OK</v>
      </c>
      <c r="R113" s="10" t="str">
        <f t="shared" si="38"/>
        <v>OK</v>
      </c>
    </row>
    <row r="114" spans="1:23" ht="22.5" customHeight="1">
      <c r="A114" s="6"/>
      <c r="B114" s="9"/>
      <c r="C114" s="72"/>
      <c r="D114" s="152"/>
      <c r="E114" s="152"/>
      <c r="F114" s="16"/>
      <c r="G114" s="7"/>
      <c r="H114" s="6"/>
      <c r="I114" s="6"/>
      <c r="J114" s="7" t="s">
        <v>1</v>
      </c>
      <c r="K114" s="8" t="s">
        <v>1</v>
      </c>
      <c r="L114" s="1"/>
      <c r="M114" s="1"/>
      <c r="N114" s="1"/>
      <c r="O114" s="20">
        <f t="shared" si="35"/>
        <v>0</v>
      </c>
      <c r="P114" s="29" t="str">
        <f t="shared" si="36"/>
        <v>OK</v>
      </c>
      <c r="Q114" s="10" t="str">
        <f t="shared" si="37"/>
        <v>OK</v>
      </c>
      <c r="R114" s="10" t="str">
        <f t="shared" si="38"/>
        <v>OK</v>
      </c>
    </row>
    <row r="115" spans="1:23" ht="22.5" customHeight="1">
      <c r="A115" s="6"/>
      <c r="B115" s="9"/>
      <c r="C115" s="72"/>
      <c r="D115" s="152"/>
      <c r="E115" s="152"/>
      <c r="F115" s="15"/>
      <c r="G115" s="7"/>
      <c r="H115" s="6"/>
      <c r="I115" s="6"/>
      <c r="J115" s="7" t="s">
        <v>1</v>
      </c>
      <c r="K115" s="8" t="s">
        <v>1</v>
      </c>
      <c r="L115" s="1"/>
      <c r="M115" s="1"/>
      <c r="N115" s="1"/>
      <c r="O115" s="20">
        <f t="shared" si="35"/>
        <v>0</v>
      </c>
      <c r="P115" s="29" t="str">
        <f t="shared" si="36"/>
        <v>OK</v>
      </c>
      <c r="Q115" s="10" t="str">
        <f t="shared" si="37"/>
        <v>OK</v>
      </c>
      <c r="R115" s="10" t="str">
        <f t="shared" si="38"/>
        <v>OK</v>
      </c>
    </row>
    <row r="116" spans="1:23" ht="22.5" customHeight="1">
      <c r="A116" s="6"/>
      <c r="B116" s="9"/>
      <c r="C116" s="72"/>
      <c r="D116" s="152"/>
      <c r="E116" s="152"/>
      <c r="F116" s="15"/>
      <c r="G116" s="7"/>
      <c r="H116" s="6"/>
      <c r="I116" s="6"/>
      <c r="J116" s="7" t="s">
        <v>1</v>
      </c>
      <c r="K116" s="8" t="s">
        <v>1</v>
      </c>
      <c r="L116" s="1"/>
      <c r="M116" s="1"/>
      <c r="N116" s="1"/>
      <c r="O116" s="20">
        <f t="shared" si="35"/>
        <v>0</v>
      </c>
      <c r="P116" s="29" t="str">
        <f t="shared" si="36"/>
        <v>OK</v>
      </c>
      <c r="Q116" s="10" t="str">
        <f t="shared" si="37"/>
        <v>OK</v>
      </c>
      <c r="R116" s="10" t="str">
        <f>IF(OR(AND(C116&lt;&gt;"",D116&lt;&gt;"",F116&lt;&gt;"",G116&lt;&gt;""),(C116="")),"OK","NG")</f>
        <v>OK</v>
      </c>
    </row>
    <row r="117" spans="1:23" ht="22.5" customHeight="1">
      <c r="A117" s="12"/>
      <c r="B117" s="13"/>
      <c r="C117" s="14"/>
      <c r="D117" s="13"/>
      <c r="E117" s="14"/>
      <c r="F117" s="14"/>
      <c r="G117" s="13"/>
      <c r="H117" s="13"/>
      <c r="I117" s="12"/>
      <c r="J117" s="12"/>
      <c r="K117" s="68" t="s">
        <v>137</v>
      </c>
      <c r="L117" s="27">
        <f>SUM(L110:L116)</f>
        <v>0</v>
      </c>
      <c r="M117" s="27">
        <f t="shared" ref="M117:N117" si="39">SUM(M110:M116)</f>
        <v>0</v>
      </c>
      <c r="N117" s="27">
        <f t="shared" si="39"/>
        <v>0</v>
      </c>
      <c r="O117" s="27">
        <f>L117-(M117+N117)</f>
        <v>0</v>
      </c>
      <c r="P117" s="76"/>
      <c r="Q117" s="77"/>
      <c r="R117" s="77"/>
    </row>
    <row r="118" spans="1:23" ht="13">
      <c r="F118" s="85"/>
    </row>
    <row r="119" spans="1:23" s="61" customFormat="1" ht="13">
      <c r="A119" s="142" t="s">
        <v>139</v>
      </c>
      <c r="B119" s="143"/>
      <c r="C119" s="53" t="s">
        <v>138</v>
      </c>
      <c r="D119" s="53" t="s">
        <v>110</v>
      </c>
      <c r="E119" s="53" t="s">
        <v>111</v>
      </c>
      <c r="F119" s="53" t="s">
        <v>112</v>
      </c>
      <c r="G119" s="53" t="s">
        <v>165</v>
      </c>
      <c r="H119" s="142" t="s">
        <v>17</v>
      </c>
      <c r="I119" s="159"/>
      <c r="J119" s="136" t="s">
        <v>208</v>
      </c>
      <c r="K119" s="136"/>
      <c r="L119" s="136"/>
      <c r="M119" s="136"/>
      <c r="P119" s="87" t="s">
        <v>198</v>
      </c>
      <c r="Q119" s="88" t="s">
        <v>70</v>
      </c>
      <c r="R119" s="88" t="s">
        <v>84</v>
      </c>
    </row>
    <row r="120" spans="1:23" ht="22.5" customHeight="1">
      <c r="A120" s="153" t="s">
        <v>237</v>
      </c>
      <c r="B120" s="154"/>
      <c r="C120" s="100">
        <f>L40</f>
        <v>0</v>
      </c>
      <c r="D120" s="100">
        <f t="shared" ref="D120:F120" si="40">M40</f>
        <v>0</v>
      </c>
      <c r="E120" s="100">
        <f t="shared" si="40"/>
        <v>0</v>
      </c>
      <c r="F120" s="100">
        <f t="shared" si="40"/>
        <v>0</v>
      </c>
      <c r="G120" s="163">
        <f>SUM(D120:D122)</f>
        <v>0</v>
      </c>
      <c r="H120" s="157"/>
      <c r="I120" s="158"/>
      <c r="J120" s="151" t="s">
        <v>209</v>
      </c>
      <c r="K120" s="151"/>
      <c r="L120" s="151"/>
      <c r="M120" s="151"/>
      <c r="N120" s="89"/>
      <c r="O120" s="89"/>
      <c r="P120" s="29" t="str">
        <f>IF(G120&lt;=2500000,"OK","NG")</f>
        <v>OK</v>
      </c>
      <c r="Q120" s="10" t="str">
        <f t="shared" ref="Q120:Q126" si="41">IF(D120&lt;=C120/2,"OK","NG")</f>
        <v>OK</v>
      </c>
      <c r="R120" s="10" t="str">
        <f t="shared" ref="R120:R126" si="42">IF(C120=D120+E120+F120,"OK","NG")</f>
        <v>OK</v>
      </c>
      <c r="S120" s="90"/>
      <c r="T120" s="70"/>
      <c r="U120" s="70"/>
      <c r="V120" s="70"/>
      <c r="W120" s="70"/>
    </row>
    <row r="121" spans="1:23" ht="22.5" customHeight="1">
      <c r="A121" s="155" t="s">
        <v>238</v>
      </c>
      <c r="B121" s="156"/>
      <c r="C121" s="100">
        <f>L51</f>
        <v>0</v>
      </c>
      <c r="D121" s="100">
        <f t="shared" ref="D121:F121" si="43">M51</f>
        <v>0</v>
      </c>
      <c r="E121" s="100">
        <f t="shared" si="43"/>
        <v>0</v>
      </c>
      <c r="F121" s="100">
        <f t="shared" si="43"/>
        <v>0</v>
      </c>
      <c r="G121" s="164"/>
      <c r="H121" s="157"/>
      <c r="I121" s="158"/>
      <c r="J121" s="151"/>
      <c r="K121" s="151"/>
      <c r="L121" s="151"/>
      <c r="M121" s="151"/>
      <c r="N121" s="89"/>
      <c r="O121" s="89"/>
      <c r="P121" s="73" t="s">
        <v>152</v>
      </c>
      <c r="Q121" s="10" t="str">
        <f t="shared" si="41"/>
        <v>OK</v>
      </c>
      <c r="R121" s="10" t="str">
        <f t="shared" si="42"/>
        <v>OK</v>
      </c>
      <c r="S121" s="36"/>
    </row>
    <row r="122" spans="1:23" ht="22.5" customHeight="1">
      <c r="A122" s="155" t="s">
        <v>239</v>
      </c>
      <c r="B122" s="156"/>
      <c r="C122" s="100">
        <f>L62</f>
        <v>0</v>
      </c>
      <c r="D122" s="100">
        <f t="shared" ref="D122:F122" si="44">M62</f>
        <v>0</v>
      </c>
      <c r="E122" s="100">
        <f t="shared" si="44"/>
        <v>0</v>
      </c>
      <c r="F122" s="100">
        <f t="shared" si="44"/>
        <v>0</v>
      </c>
      <c r="G122" s="165"/>
      <c r="H122" s="32"/>
      <c r="I122" s="33"/>
      <c r="J122" s="151"/>
      <c r="K122" s="151"/>
      <c r="L122" s="151"/>
      <c r="M122" s="151"/>
      <c r="N122" s="89"/>
      <c r="O122" s="89"/>
      <c r="P122" s="73" t="s">
        <v>152</v>
      </c>
      <c r="Q122" s="10" t="str">
        <f t="shared" si="41"/>
        <v>OK</v>
      </c>
      <c r="R122" s="10" t="str">
        <f t="shared" si="42"/>
        <v>OK</v>
      </c>
      <c r="S122" s="36"/>
    </row>
    <row r="123" spans="1:23" ht="22.5" customHeight="1">
      <c r="A123" s="155" t="s">
        <v>240</v>
      </c>
      <c r="B123" s="156"/>
      <c r="C123" s="100">
        <f>L73</f>
        <v>0</v>
      </c>
      <c r="D123" s="100">
        <f t="shared" ref="D123:F123" si="45">M73</f>
        <v>0</v>
      </c>
      <c r="E123" s="100">
        <f t="shared" si="45"/>
        <v>0</v>
      </c>
      <c r="F123" s="100">
        <f t="shared" si="45"/>
        <v>0</v>
      </c>
      <c r="G123" s="100">
        <f>D123</f>
        <v>0</v>
      </c>
      <c r="H123" s="32"/>
      <c r="I123" s="33"/>
      <c r="J123" s="150" t="s">
        <v>210</v>
      </c>
      <c r="K123" s="150"/>
      <c r="L123" s="150"/>
      <c r="M123" s="150"/>
      <c r="N123" s="89"/>
      <c r="O123" s="89"/>
      <c r="P123" s="29" t="str">
        <f>IF(G123&lt;=2500000,"OK","NG")</f>
        <v>OK</v>
      </c>
      <c r="Q123" s="10" t="str">
        <f t="shared" si="41"/>
        <v>OK</v>
      </c>
      <c r="R123" s="10" t="str">
        <f t="shared" si="42"/>
        <v>OK</v>
      </c>
      <c r="S123" s="36"/>
    </row>
    <row r="124" spans="1:23" ht="22.5" customHeight="1">
      <c r="A124" s="155" t="s">
        <v>131</v>
      </c>
      <c r="B124" s="156"/>
      <c r="C124" s="100">
        <f>L84</f>
        <v>0</v>
      </c>
      <c r="D124" s="100">
        <f t="shared" ref="D124:F124" si="46">M84</f>
        <v>0</v>
      </c>
      <c r="E124" s="100">
        <f t="shared" si="46"/>
        <v>0</v>
      </c>
      <c r="F124" s="100">
        <f t="shared" si="46"/>
        <v>0</v>
      </c>
      <c r="G124" s="100">
        <f>D124</f>
        <v>0</v>
      </c>
      <c r="H124" s="32"/>
      <c r="I124" s="33"/>
      <c r="J124" s="150" t="s">
        <v>211</v>
      </c>
      <c r="K124" s="150"/>
      <c r="L124" s="150"/>
      <c r="M124" s="150"/>
      <c r="N124" s="89"/>
      <c r="O124" s="89"/>
      <c r="P124" s="29" t="str">
        <f>IF(G124&lt;=5000000,"OK","NG")</f>
        <v>OK</v>
      </c>
      <c r="Q124" s="10" t="str">
        <f t="shared" si="41"/>
        <v>OK</v>
      </c>
      <c r="R124" s="10" t="str">
        <f t="shared" si="42"/>
        <v>OK</v>
      </c>
      <c r="S124" s="36"/>
    </row>
    <row r="125" spans="1:23" ht="22.5" customHeight="1">
      <c r="A125" s="155" t="s">
        <v>241</v>
      </c>
      <c r="B125" s="156"/>
      <c r="C125" s="100">
        <f>L95</f>
        <v>0</v>
      </c>
      <c r="D125" s="100">
        <f t="shared" ref="D125:F125" si="47">M95</f>
        <v>0</v>
      </c>
      <c r="E125" s="100">
        <f t="shared" si="47"/>
        <v>0</v>
      </c>
      <c r="F125" s="100">
        <f t="shared" si="47"/>
        <v>0</v>
      </c>
      <c r="G125" s="183">
        <f>SUM(D125:D126)</f>
        <v>0</v>
      </c>
      <c r="H125" s="32"/>
      <c r="I125" s="33"/>
      <c r="J125" s="151" t="s">
        <v>212</v>
      </c>
      <c r="K125" s="151"/>
      <c r="L125" s="151"/>
      <c r="M125" s="151"/>
      <c r="N125" s="89"/>
      <c r="O125" s="89"/>
      <c r="P125" s="29" t="str">
        <f>IF(G125&lt;=2500000,"OK","NG")</f>
        <v>OK</v>
      </c>
      <c r="Q125" s="10" t="str">
        <f t="shared" si="41"/>
        <v>OK</v>
      </c>
      <c r="R125" s="10" t="str">
        <f t="shared" si="42"/>
        <v>OK</v>
      </c>
      <c r="S125" s="36"/>
    </row>
    <row r="126" spans="1:23" ht="22.5" customHeight="1">
      <c r="A126" s="155" t="s">
        <v>242</v>
      </c>
      <c r="B126" s="156"/>
      <c r="C126" s="100">
        <f>L106</f>
        <v>0</v>
      </c>
      <c r="D126" s="100">
        <f t="shared" ref="D126:F126" si="48">M106</f>
        <v>0</v>
      </c>
      <c r="E126" s="100">
        <f t="shared" si="48"/>
        <v>0</v>
      </c>
      <c r="F126" s="100">
        <f t="shared" si="48"/>
        <v>0</v>
      </c>
      <c r="G126" s="184"/>
      <c r="H126" s="32"/>
      <c r="I126" s="33"/>
      <c r="J126" s="151"/>
      <c r="K126" s="151"/>
      <c r="L126" s="151"/>
      <c r="M126" s="151"/>
      <c r="N126" s="89"/>
      <c r="O126" s="89"/>
      <c r="P126" s="73" t="s">
        <v>152</v>
      </c>
      <c r="Q126" s="10" t="str">
        <f t="shared" si="41"/>
        <v>OK</v>
      </c>
      <c r="R126" s="10" t="str">
        <f t="shared" si="42"/>
        <v>OK</v>
      </c>
      <c r="S126" s="36"/>
    </row>
    <row r="127" spans="1:23" ht="22.5" customHeight="1">
      <c r="A127" s="155" t="s">
        <v>135</v>
      </c>
      <c r="B127" s="156"/>
      <c r="C127" s="100">
        <f>L117</f>
        <v>0</v>
      </c>
      <c r="D127" s="100">
        <f t="shared" ref="D127:F127" si="49">M117</f>
        <v>0</v>
      </c>
      <c r="E127" s="100">
        <f t="shared" si="49"/>
        <v>0</v>
      </c>
      <c r="F127" s="100">
        <f t="shared" si="49"/>
        <v>0</v>
      </c>
      <c r="G127" s="100">
        <f>D127</f>
        <v>0</v>
      </c>
      <c r="H127" s="157"/>
      <c r="I127" s="158"/>
      <c r="J127" s="150" t="s">
        <v>287</v>
      </c>
      <c r="K127" s="150"/>
      <c r="L127" s="150"/>
      <c r="M127" s="150"/>
      <c r="N127" s="89"/>
      <c r="O127" s="89"/>
      <c r="P127" s="29" t="str">
        <f>IF(G127&lt;=2500000,"OK","NG")</f>
        <v>OK</v>
      </c>
      <c r="Q127" s="10" t="str">
        <f>IF(D127&lt;=C127/2,"OK","NG")</f>
        <v>OK</v>
      </c>
      <c r="R127" s="10" t="str">
        <f>IF(C127=D127+E127+F127,"OK","NG")</f>
        <v>OK</v>
      </c>
      <c r="S127" s="36"/>
    </row>
    <row r="128" spans="1:23" ht="22.5" customHeight="1">
      <c r="A128" s="174" t="s">
        <v>14</v>
      </c>
      <c r="B128" s="175"/>
      <c r="C128" s="100">
        <f>SUM(C120:C127)</f>
        <v>0</v>
      </c>
      <c r="D128" s="100">
        <f>SUM(D120:D127)</f>
        <v>0</v>
      </c>
      <c r="E128" s="100">
        <f t="shared" ref="E128:F128" si="50">SUM(E120:E127)</f>
        <v>0</v>
      </c>
      <c r="F128" s="100">
        <f t="shared" si="50"/>
        <v>0</v>
      </c>
      <c r="G128" s="100">
        <f>D128</f>
        <v>0</v>
      </c>
      <c r="H128" s="157"/>
      <c r="I128" s="158"/>
      <c r="J128" s="177" t="s">
        <v>213</v>
      </c>
      <c r="K128" s="177"/>
      <c r="L128" s="177"/>
      <c r="M128" s="177"/>
      <c r="N128" s="89"/>
      <c r="P128" s="29" t="str">
        <f>IF(OR(C128=0,AND(G128&gt;=150000,G128&lt;=10000000)),"OK","NG")</f>
        <v>OK</v>
      </c>
      <c r="Q128" s="10" t="str">
        <f>IF(D128&lt;=C128/2,"OK","NG")</f>
        <v>OK</v>
      </c>
      <c r="R128" s="10" t="str">
        <f>IF(C128=D128+E128+F128,"OK","NG")</f>
        <v>OK</v>
      </c>
    </row>
    <row r="129" spans="1:16" ht="13"/>
    <row r="130" spans="1:16" ht="22.5" customHeight="1">
      <c r="A130" s="48" t="s">
        <v>196</v>
      </c>
    </row>
    <row r="131" spans="1:16" ht="15" customHeight="1">
      <c r="A131" s="139" t="s">
        <v>205</v>
      </c>
      <c r="B131" s="139"/>
      <c r="C131" s="139"/>
      <c r="D131" s="139"/>
      <c r="E131" s="139"/>
      <c r="F131" s="139"/>
      <c r="G131" s="139"/>
      <c r="H131" s="139"/>
      <c r="I131" s="139"/>
      <c r="J131" s="139"/>
      <c r="K131" s="50" t="s">
        <v>82</v>
      </c>
      <c r="P131" s="49" t="s">
        <v>55</v>
      </c>
    </row>
    <row r="132" spans="1:16" ht="15" customHeight="1">
      <c r="A132" s="176" t="s">
        <v>204</v>
      </c>
      <c r="B132" s="176"/>
      <c r="C132" s="176"/>
      <c r="D132" s="176"/>
      <c r="E132" s="176"/>
      <c r="F132" s="176"/>
      <c r="G132" s="176"/>
      <c r="H132" s="176"/>
      <c r="I132" s="176"/>
      <c r="J132" s="176"/>
      <c r="K132" s="56" t="s">
        <v>166</v>
      </c>
      <c r="P132" s="49" t="s">
        <v>167</v>
      </c>
    </row>
    <row r="133" spans="1:16" ht="15" customHeight="1">
      <c r="A133" s="176" t="s">
        <v>199</v>
      </c>
      <c r="B133" s="176"/>
      <c r="C133" s="176"/>
      <c r="D133" s="176"/>
      <c r="E133" s="176"/>
      <c r="F133" s="176"/>
      <c r="G133" s="176"/>
      <c r="H133" s="176"/>
      <c r="I133" s="176"/>
      <c r="J133" s="176"/>
      <c r="K133" s="56" t="s">
        <v>166</v>
      </c>
    </row>
    <row r="134" spans="1:16" ht="15" customHeight="1">
      <c r="A134" s="176" t="s">
        <v>200</v>
      </c>
      <c r="B134" s="176"/>
      <c r="C134" s="176"/>
      <c r="D134" s="176"/>
      <c r="E134" s="176"/>
      <c r="F134" s="176"/>
      <c r="G134" s="176"/>
      <c r="H134" s="176"/>
      <c r="I134" s="176"/>
      <c r="J134" s="176"/>
      <c r="K134" s="56" t="s">
        <v>166</v>
      </c>
    </row>
    <row r="135" spans="1:16" ht="15" customHeight="1">
      <c r="A135" s="176" t="s">
        <v>201</v>
      </c>
      <c r="B135" s="176"/>
      <c r="C135" s="176"/>
      <c r="D135" s="176"/>
      <c r="E135" s="176"/>
      <c r="F135" s="176"/>
      <c r="G135" s="176"/>
      <c r="H135" s="176"/>
      <c r="I135" s="176"/>
      <c r="J135" s="176"/>
      <c r="K135" s="56" t="s">
        <v>166</v>
      </c>
    </row>
    <row r="136" spans="1:16" ht="15" customHeight="1">
      <c r="A136" s="176" t="s">
        <v>289</v>
      </c>
      <c r="B136" s="176"/>
      <c r="C136" s="176"/>
      <c r="D136" s="176"/>
      <c r="E136" s="176"/>
      <c r="F136" s="176"/>
      <c r="G136" s="176"/>
      <c r="H136" s="176"/>
      <c r="I136" s="176"/>
      <c r="J136" s="176"/>
      <c r="K136" s="56" t="s">
        <v>166</v>
      </c>
    </row>
    <row r="137" spans="1:16" ht="15" customHeight="1">
      <c r="A137" s="176" t="s">
        <v>202</v>
      </c>
      <c r="B137" s="176"/>
      <c r="C137" s="176"/>
      <c r="D137" s="176"/>
      <c r="E137" s="176"/>
      <c r="F137" s="176"/>
      <c r="G137" s="176"/>
      <c r="H137" s="176"/>
      <c r="I137" s="176"/>
      <c r="J137" s="176"/>
      <c r="K137" s="56" t="s">
        <v>166</v>
      </c>
    </row>
    <row r="138" spans="1:16" ht="15" customHeight="1">
      <c r="A138" s="176" t="s">
        <v>203</v>
      </c>
      <c r="B138" s="176"/>
      <c r="C138" s="176"/>
      <c r="D138" s="176"/>
      <c r="E138" s="176"/>
      <c r="F138" s="176"/>
      <c r="G138" s="176"/>
      <c r="H138" s="176"/>
      <c r="I138" s="176"/>
      <c r="J138" s="176"/>
      <c r="K138" s="56" t="s">
        <v>166</v>
      </c>
    </row>
    <row r="139" spans="1:16" ht="15" customHeight="1">
      <c r="A139" s="17"/>
      <c r="B139" s="17"/>
      <c r="C139" s="17"/>
      <c r="D139" s="17"/>
      <c r="E139" s="17"/>
      <c r="J139" s="93" t="s">
        <v>141</v>
      </c>
      <c r="K139" s="99">
        <f>COUNTIF(K132:K138,"☑")</f>
        <v>0</v>
      </c>
    </row>
    <row r="140" spans="1:16" ht="15" customHeight="1">
      <c r="A140" s="17"/>
      <c r="B140" s="17"/>
      <c r="C140" s="17"/>
      <c r="D140" s="17"/>
      <c r="E140" s="17"/>
      <c r="H140" s="17"/>
    </row>
    <row r="141" spans="1:16" ht="15" customHeight="1">
      <c r="A141" s="48" t="s">
        <v>206</v>
      </c>
    </row>
    <row r="142" spans="1:16" ht="15" customHeight="1">
      <c r="A142" s="180" t="s">
        <v>57</v>
      </c>
      <c r="B142" s="180"/>
      <c r="C142" s="180"/>
      <c r="D142" s="180"/>
      <c r="E142" s="180"/>
      <c r="F142" s="180"/>
      <c r="G142" s="180"/>
      <c r="H142" s="180"/>
      <c r="I142" s="180"/>
      <c r="J142" s="180"/>
      <c r="K142" s="180"/>
      <c r="P142" s="95" t="s">
        <v>80</v>
      </c>
    </row>
    <row r="143" spans="1:16" ht="15" customHeight="1">
      <c r="A143" s="50" t="s">
        <v>2</v>
      </c>
      <c r="B143" s="140" t="s">
        <v>3</v>
      </c>
      <c r="C143" s="181"/>
      <c r="D143" s="181"/>
      <c r="E143" s="181"/>
      <c r="F143" s="181"/>
      <c r="G143" s="181"/>
      <c r="H143" s="181"/>
      <c r="I143" s="181"/>
      <c r="J143" s="141"/>
    </row>
    <row r="144" spans="1:16" ht="15" customHeight="1">
      <c r="A144" s="3" t="s">
        <v>1</v>
      </c>
      <c r="B144" s="182" t="s">
        <v>69</v>
      </c>
      <c r="C144" s="167"/>
      <c r="D144" s="167"/>
      <c r="E144" s="167"/>
      <c r="F144" s="167"/>
      <c r="G144" s="167"/>
      <c r="H144" s="167"/>
      <c r="I144" s="167"/>
      <c r="J144" s="168"/>
      <c r="P144" s="29" t="str">
        <f>IF(C128=0,"OK",IF(AND(A144="☑",A145="☑",A146="☑"),"OK","NG"))</f>
        <v>OK</v>
      </c>
    </row>
    <row r="145" spans="1:13" ht="15" customHeight="1">
      <c r="A145" s="3" t="s">
        <v>1</v>
      </c>
      <c r="B145" s="182" t="s">
        <v>117</v>
      </c>
      <c r="C145" s="167"/>
      <c r="D145" s="167"/>
      <c r="E145" s="167"/>
      <c r="F145" s="167"/>
      <c r="G145" s="167"/>
      <c r="H145" s="167"/>
      <c r="I145" s="167"/>
      <c r="J145" s="168"/>
    </row>
    <row r="146" spans="1:13" ht="15" customHeight="1">
      <c r="A146" s="3" t="s">
        <v>1</v>
      </c>
      <c r="B146" s="182" t="s">
        <v>288</v>
      </c>
      <c r="C146" s="167"/>
      <c r="D146" s="167"/>
      <c r="E146" s="167"/>
      <c r="F146" s="167"/>
      <c r="G146" s="167"/>
      <c r="H146" s="167"/>
      <c r="I146" s="167"/>
      <c r="J146" s="168"/>
    </row>
    <row r="147" spans="1:13" ht="15" customHeight="1"/>
    <row r="148" spans="1:13" ht="15" customHeight="1">
      <c r="A148" s="48" t="s">
        <v>207</v>
      </c>
    </row>
    <row r="149" spans="1:13" ht="15" customHeight="1">
      <c r="A149" s="50" t="s">
        <v>2</v>
      </c>
      <c r="B149" s="139" t="s">
        <v>4</v>
      </c>
      <c r="C149" s="139"/>
      <c r="D149" s="139"/>
      <c r="E149" s="139"/>
      <c r="F149" s="140" t="s">
        <v>97</v>
      </c>
      <c r="G149" s="141"/>
      <c r="H149" s="140" t="s">
        <v>20</v>
      </c>
      <c r="I149" s="141"/>
      <c r="J149" s="139" t="s">
        <v>17</v>
      </c>
      <c r="K149" s="139"/>
      <c r="L149" s="139"/>
      <c r="M149" s="139"/>
    </row>
    <row r="150" spans="1:13" ht="18.75" customHeight="1">
      <c r="A150" s="3" t="s">
        <v>1</v>
      </c>
      <c r="B150" s="138" t="s">
        <v>23</v>
      </c>
      <c r="C150" s="138"/>
      <c r="D150" s="138"/>
      <c r="E150" s="138"/>
      <c r="F150" s="142" t="s">
        <v>22</v>
      </c>
      <c r="G150" s="143"/>
      <c r="H150" s="142" t="s">
        <v>98</v>
      </c>
      <c r="I150" s="143"/>
      <c r="J150" s="138" t="s">
        <v>143</v>
      </c>
      <c r="K150" s="138"/>
      <c r="L150" s="138"/>
      <c r="M150" s="138"/>
    </row>
    <row r="151" spans="1:13" ht="18.75" customHeight="1">
      <c r="A151" s="3" t="s">
        <v>1</v>
      </c>
      <c r="B151" s="138" t="s">
        <v>25</v>
      </c>
      <c r="C151" s="138"/>
      <c r="D151" s="138"/>
      <c r="E151" s="138"/>
      <c r="F151" s="142" t="s">
        <v>16</v>
      </c>
      <c r="G151" s="143"/>
      <c r="H151" s="142" t="s">
        <v>21</v>
      </c>
      <c r="I151" s="143"/>
      <c r="J151" s="138" t="s">
        <v>100</v>
      </c>
      <c r="K151" s="138"/>
      <c r="L151" s="138"/>
      <c r="M151" s="138"/>
    </row>
    <row r="152" spans="1:13" ht="18.75" customHeight="1">
      <c r="A152" s="3" t="s">
        <v>1</v>
      </c>
      <c r="B152" s="138" t="s">
        <v>24</v>
      </c>
      <c r="C152" s="138"/>
      <c r="D152" s="138"/>
      <c r="E152" s="138"/>
      <c r="F152" s="142" t="s">
        <v>16</v>
      </c>
      <c r="G152" s="143"/>
      <c r="H152" s="142" t="s">
        <v>21</v>
      </c>
      <c r="I152" s="143"/>
      <c r="J152" s="138" t="s">
        <v>26</v>
      </c>
      <c r="K152" s="138"/>
      <c r="L152" s="138"/>
      <c r="M152" s="138"/>
    </row>
    <row r="153" spans="1:13" ht="18.75" customHeight="1">
      <c r="A153" s="3" t="s">
        <v>1</v>
      </c>
      <c r="B153" s="138" t="s">
        <v>90</v>
      </c>
      <c r="C153" s="138"/>
      <c r="D153" s="138"/>
      <c r="E153" s="138"/>
      <c r="F153" s="142" t="s">
        <v>5</v>
      </c>
      <c r="G153" s="143"/>
      <c r="H153" s="159" t="s">
        <v>16</v>
      </c>
      <c r="I153" s="143"/>
      <c r="J153" s="138" t="s">
        <v>99</v>
      </c>
      <c r="K153" s="138"/>
      <c r="L153" s="138"/>
      <c r="M153" s="138"/>
    </row>
    <row r="154" spans="1:13" ht="18.75" customHeight="1">
      <c r="A154" s="3" t="s">
        <v>1</v>
      </c>
      <c r="B154" s="138" t="s">
        <v>283</v>
      </c>
      <c r="C154" s="138"/>
      <c r="D154" s="138"/>
      <c r="E154" s="138"/>
      <c r="F154" s="142" t="s">
        <v>5</v>
      </c>
      <c r="G154" s="143"/>
      <c r="H154" s="136" t="s">
        <v>16</v>
      </c>
      <c r="I154" s="136"/>
      <c r="J154" s="138" t="s">
        <v>284</v>
      </c>
      <c r="K154" s="138"/>
      <c r="L154" s="138"/>
      <c r="M154" s="138"/>
    </row>
  </sheetData>
  <sheetProtection algorithmName="SHA-512" hashValue="OvoT1jurViTbtAkE8ykw9csE5ZK2qxjwNZBEUvmUSCl6e5+WW0+2apOrJCOdZ8tyD2CMH2YNXilcZeOECcQRaw==" saltValue="SFNZHB71Z6qdUkP/PK70aA==" spinCount="100000" sheet="1" objects="1" scenarios="1"/>
  <mergeCells count="198">
    <mergeCell ref="A1:O1"/>
    <mergeCell ref="B3:E3"/>
    <mergeCell ref="B4:E4"/>
    <mergeCell ref="P4:P5"/>
    <mergeCell ref="B5:E5"/>
    <mergeCell ref="B6:E6"/>
    <mergeCell ref="M14:O14"/>
    <mergeCell ref="M15:O15"/>
    <mergeCell ref="M16:O16"/>
    <mergeCell ref="M17:O17"/>
    <mergeCell ref="M18:O18"/>
    <mergeCell ref="M19:O19"/>
    <mergeCell ref="F9:I9"/>
    <mergeCell ref="J9:L9"/>
    <mergeCell ref="M10:O10"/>
    <mergeCell ref="M11:O11"/>
    <mergeCell ref="M12:O12"/>
    <mergeCell ref="M13:O13"/>
    <mergeCell ref="N26:O26"/>
    <mergeCell ref="A31:A32"/>
    <mergeCell ref="B31:B32"/>
    <mergeCell ref="C31:F31"/>
    <mergeCell ref="G31:G32"/>
    <mergeCell ref="H31:K31"/>
    <mergeCell ref="L31:O31"/>
    <mergeCell ref="D32:E32"/>
    <mergeCell ref="M20:O20"/>
    <mergeCell ref="M21:O21"/>
    <mergeCell ref="M22:O22"/>
    <mergeCell ref="M23:O23"/>
    <mergeCell ref="M24:O24"/>
    <mergeCell ref="M25:O25"/>
    <mergeCell ref="D39:E39"/>
    <mergeCell ref="A42:A43"/>
    <mergeCell ref="B42:B43"/>
    <mergeCell ref="C42:F42"/>
    <mergeCell ref="G42:G43"/>
    <mergeCell ref="H42:K42"/>
    <mergeCell ref="D33:E33"/>
    <mergeCell ref="D34:E34"/>
    <mergeCell ref="D35:E35"/>
    <mergeCell ref="D36:E36"/>
    <mergeCell ref="D37:E37"/>
    <mergeCell ref="D38:E38"/>
    <mergeCell ref="A53:A54"/>
    <mergeCell ref="B53:B54"/>
    <mergeCell ref="C53:F53"/>
    <mergeCell ref="L42:O42"/>
    <mergeCell ref="D43:E43"/>
    <mergeCell ref="D44:E44"/>
    <mergeCell ref="D45:E45"/>
    <mergeCell ref="D46:E46"/>
    <mergeCell ref="D47:E47"/>
    <mergeCell ref="G53:G54"/>
    <mergeCell ref="H53:K53"/>
    <mergeCell ref="L53:O53"/>
    <mergeCell ref="D54:E54"/>
    <mergeCell ref="D55:E55"/>
    <mergeCell ref="D56:E56"/>
    <mergeCell ref="D48:E48"/>
    <mergeCell ref="D49:E49"/>
    <mergeCell ref="D50:E50"/>
    <mergeCell ref="H64:K64"/>
    <mergeCell ref="L64:O64"/>
    <mergeCell ref="D65:E65"/>
    <mergeCell ref="D66:E66"/>
    <mergeCell ref="D67:E67"/>
    <mergeCell ref="D57:E57"/>
    <mergeCell ref="D58:E58"/>
    <mergeCell ref="D59:E59"/>
    <mergeCell ref="D60:E60"/>
    <mergeCell ref="D61:E61"/>
    <mergeCell ref="C64:F64"/>
    <mergeCell ref="D68:E68"/>
    <mergeCell ref="D69:E69"/>
    <mergeCell ref="D70:E70"/>
    <mergeCell ref="D71:E71"/>
    <mergeCell ref="D72:E72"/>
    <mergeCell ref="A75:A76"/>
    <mergeCell ref="B75:B76"/>
    <mergeCell ref="C75:F75"/>
    <mergeCell ref="G64:G65"/>
    <mergeCell ref="A64:A65"/>
    <mergeCell ref="B64:B65"/>
    <mergeCell ref="A86:A87"/>
    <mergeCell ref="B86:B87"/>
    <mergeCell ref="C86:F86"/>
    <mergeCell ref="G75:G76"/>
    <mergeCell ref="H75:K75"/>
    <mergeCell ref="L75:O75"/>
    <mergeCell ref="D76:E76"/>
    <mergeCell ref="D77:E77"/>
    <mergeCell ref="D78:E78"/>
    <mergeCell ref="G86:G87"/>
    <mergeCell ref="H86:K86"/>
    <mergeCell ref="L86:O86"/>
    <mergeCell ref="D87:E87"/>
    <mergeCell ref="D88:E88"/>
    <mergeCell ref="D89:E89"/>
    <mergeCell ref="D79:E79"/>
    <mergeCell ref="D80:E80"/>
    <mergeCell ref="D81:E81"/>
    <mergeCell ref="D82:E82"/>
    <mergeCell ref="D83:E83"/>
    <mergeCell ref="H97:K97"/>
    <mergeCell ref="L97:O97"/>
    <mergeCell ref="D98:E98"/>
    <mergeCell ref="D99:E99"/>
    <mergeCell ref="D100:E100"/>
    <mergeCell ref="D90:E90"/>
    <mergeCell ref="D91:E91"/>
    <mergeCell ref="D92:E92"/>
    <mergeCell ref="D93:E93"/>
    <mergeCell ref="D94:E94"/>
    <mergeCell ref="C97:F97"/>
    <mergeCell ref="D101:E101"/>
    <mergeCell ref="D102:E102"/>
    <mergeCell ref="D103:E103"/>
    <mergeCell ref="D104:E104"/>
    <mergeCell ref="D105:E105"/>
    <mergeCell ref="A108:A109"/>
    <mergeCell ref="B108:B109"/>
    <mergeCell ref="C108:F108"/>
    <mergeCell ref="G97:G98"/>
    <mergeCell ref="A97:A98"/>
    <mergeCell ref="B97:B98"/>
    <mergeCell ref="D112:E112"/>
    <mergeCell ref="D113:E113"/>
    <mergeCell ref="D114:E114"/>
    <mergeCell ref="D115:E115"/>
    <mergeCell ref="D116:E116"/>
    <mergeCell ref="A119:B119"/>
    <mergeCell ref="G108:G109"/>
    <mergeCell ref="H108:K108"/>
    <mergeCell ref="L108:O108"/>
    <mergeCell ref="D109:E109"/>
    <mergeCell ref="D110:E110"/>
    <mergeCell ref="D111:E111"/>
    <mergeCell ref="H119:I119"/>
    <mergeCell ref="J119:M119"/>
    <mergeCell ref="A120:B120"/>
    <mergeCell ref="G120:G122"/>
    <mergeCell ref="H120:I120"/>
    <mergeCell ref="J120:M122"/>
    <mergeCell ref="A121:B121"/>
    <mergeCell ref="H121:I121"/>
    <mergeCell ref="A122:B122"/>
    <mergeCell ref="A127:B127"/>
    <mergeCell ref="H127:I127"/>
    <mergeCell ref="J127:M127"/>
    <mergeCell ref="A128:B128"/>
    <mergeCell ref="H128:I128"/>
    <mergeCell ref="J128:M128"/>
    <mergeCell ref="A123:B123"/>
    <mergeCell ref="J123:M123"/>
    <mergeCell ref="A124:B124"/>
    <mergeCell ref="J124:M124"/>
    <mergeCell ref="A125:B125"/>
    <mergeCell ref="G125:G126"/>
    <mergeCell ref="J125:M126"/>
    <mergeCell ref="A126:B126"/>
    <mergeCell ref="A137:J137"/>
    <mergeCell ref="A138:J138"/>
    <mergeCell ref="A142:K142"/>
    <mergeCell ref="B143:J143"/>
    <mergeCell ref="B144:J144"/>
    <mergeCell ref="B145:J145"/>
    <mergeCell ref="A131:J131"/>
    <mergeCell ref="A132:J132"/>
    <mergeCell ref="A133:J133"/>
    <mergeCell ref="A134:J134"/>
    <mergeCell ref="A135:J135"/>
    <mergeCell ref="A136:J136"/>
    <mergeCell ref="B146:J146"/>
    <mergeCell ref="B149:E149"/>
    <mergeCell ref="F149:G149"/>
    <mergeCell ref="H149:I149"/>
    <mergeCell ref="J149:M149"/>
    <mergeCell ref="B150:E150"/>
    <mergeCell ref="F150:G150"/>
    <mergeCell ref="H150:I150"/>
    <mergeCell ref="J150:M150"/>
    <mergeCell ref="B153:E153"/>
    <mergeCell ref="F153:G153"/>
    <mergeCell ref="H153:I153"/>
    <mergeCell ref="J153:M153"/>
    <mergeCell ref="B154:E154"/>
    <mergeCell ref="F154:G154"/>
    <mergeCell ref="H154:I154"/>
    <mergeCell ref="J154:M154"/>
    <mergeCell ref="B151:E151"/>
    <mergeCell ref="F151:G151"/>
    <mergeCell ref="H151:I151"/>
    <mergeCell ref="J151:M151"/>
    <mergeCell ref="B152:E152"/>
    <mergeCell ref="F152:G152"/>
    <mergeCell ref="H152:I152"/>
    <mergeCell ref="J152:M152"/>
  </mergeCells>
  <phoneticPr fontId="2"/>
  <conditionalFormatting sqref="C120:G128">
    <cfRule type="expression" dxfId="6005" priority="2">
      <formula>$P120="NG"</formula>
    </cfRule>
  </conditionalFormatting>
  <conditionalFormatting sqref="G120:G123">
    <cfRule type="expression" dxfId="6004" priority="1">
      <formula>$P120="NG"</formula>
    </cfRule>
  </conditionalFormatting>
  <conditionalFormatting sqref="H33:K36">
    <cfRule type="expression" dxfId="6003" priority="55">
      <formula>#REF!="追加"</formula>
    </cfRule>
    <cfRule type="expression" dxfId="6002" priority="56">
      <formula>#REF!="新規"</formula>
    </cfRule>
  </conditionalFormatting>
  <conditionalFormatting sqref="H37:K39">
    <cfRule type="expression" dxfId="6001" priority="60">
      <formula>#REF!="追加"</formula>
    </cfRule>
    <cfRule type="expression" dxfId="6000" priority="67">
      <formula>#REF!="新規"</formula>
    </cfRule>
  </conditionalFormatting>
  <conditionalFormatting sqref="H44:K47">
    <cfRule type="expression" dxfId="5999" priority="46">
      <formula>#REF!="追加"</formula>
    </cfRule>
    <cfRule type="expression" dxfId="5998" priority="47">
      <formula>#REF!="新規"</formula>
    </cfRule>
  </conditionalFormatting>
  <conditionalFormatting sqref="H48:K50">
    <cfRule type="expression" dxfId="5997" priority="50">
      <formula>#REF!="追加"</formula>
    </cfRule>
    <cfRule type="expression" dxfId="5996" priority="51">
      <formula>#REF!="新規"</formula>
    </cfRule>
  </conditionalFormatting>
  <conditionalFormatting sqref="H55:K58">
    <cfRule type="expression" dxfId="5995" priority="40">
      <formula>#REF!="追加"</formula>
    </cfRule>
    <cfRule type="expression" dxfId="5994" priority="41">
      <formula>#REF!="新規"</formula>
    </cfRule>
  </conditionalFormatting>
  <conditionalFormatting sqref="H59:K61">
    <cfRule type="expression" dxfId="5993" priority="44">
      <formula>#REF!="追加"</formula>
    </cfRule>
    <cfRule type="expression" dxfId="5992" priority="45">
      <formula>#REF!="新規"</formula>
    </cfRule>
  </conditionalFormatting>
  <conditionalFormatting sqref="H66:K69">
    <cfRule type="expression" dxfId="5991" priority="34">
      <formula>#REF!="追加"</formula>
    </cfRule>
    <cfRule type="expression" dxfId="5990" priority="35">
      <formula>#REF!="新規"</formula>
    </cfRule>
  </conditionalFormatting>
  <conditionalFormatting sqref="H70:K72">
    <cfRule type="expression" dxfId="5989" priority="38">
      <formula>#REF!="追加"</formula>
    </cfRule>
    <cfRule type="expression" dxfId="5988" priority="39">
      <formula>#REF!="新規"</formula>
    </cfRule>
  </conditionalFormatting>
  <conditionalFormatting sqref="H77:K80">
    <cfRule type="expression" dxfId="5987" priority="28">
      <formula>#REF!="追加"</formula>
    </cfRule>
    <cfRule type="expression" dxfId="5986" priority="29">
      <formula>#REF!="新規"</formula>
    </cfRule>
  </conditionalFormatting>
  <conditionalFormatting sqref="H81:K83">
    <cfRule type="expression" dxfId="5985" priority="32">
      <formula>#REF!="追加"</formula>
    </cfRule>
    <cfRule type="expression" dxfId="5984" priority="33">
      <formula>#REF!="新規"</formula>
    </cfRule>
  </conditionalFormatting>
  <conditionalFormatting sqref="H88:K91">
    <cfRule type="expression" dxfId="5983" priority="22">
      <formula>#REF!="追加"</formula>
    </cfRule>
    <cfRule type="expression" dxfId="5982" priority="23">
      <formula>#REF!="新規"</formula>
    </cfRule>
  </conditionalFormatting>
  <conditionalFormatting sqref="H92:K94">
    <cfRule type="expression" dxfId="5981" priority="26">
      <formula>#REF!="追加"</formula>
    </cfRule>
    <cfRule type="expression" dxfId="5980" priority="27">
      <formula>#REF!="新規"</formula>
    </cfRule>
  </conditionalFormatting>
  <conditionalFormatting sqref="H99:K102">
    <cfRule type="expression" dxfId="5979" priority="16">
      <formula>#REF!="追加"</formula>
    </cfRule>
    <cfRule type="expression" dxfId="5978" priority="17">
      <formula>#REF!="新規"</formula>
    </cfRule>
  </conditionalFormatting>
  <conditionalFormatting sqref="H103:K105">
    <cfRule type="expression" dxfId="5977" priority="20">
      <formula>#REF!="追加"</formula>
    </cfRule>
    <cfRule type="expression" dxfId="5976" priority="21">
      <formula>#REF!="新規"</formula>
    </cfRule>
  </conditionalFormatting>
  <conditionalFormatting sqref="H110:K113">
    <cfRule type="expression" dxfId="5975" priority="10">
      <formula>#REF!="追加"</formula>
    </cfRule>
    <cfRule type="expression" dxfId="5974" priority="11">
      <formula>#REF!="新規"</formula>
    </cfRule>
  </conditionalFormatting>
  <conditionalFormatting sqref="H114:K116">
    <cfRule type="expression" dxfId="5973" priority="14">
      <formula>#REF!="追加"</formula>
    </cfRule>
    <cfRule type="expression" dxfId="5972" priority="15">
      <formula>#REF!="新規"</formula>
    </cfRule>
  </conditionalFormatting>
  <conditionalFormatting sqref="J35:K36 J39:K39">
    <cfRule type="expression" dxfId="5971" priority="57">
      <formula>#REF!="追加"</formula>
    </cfRule>
    <cfRule type="expression" dxfId="5970" priority="58">
      <formula>#REF!="新規"</formula>
    </cfRule>
  </conditionalFormatting>
  <conditionalFormatting sqref="J46:K47 J50:K50">
    <cfRule type="expression" dxfId="5969" priority="48">
      <formula>#REF!="追加"</formula>
    </cfRule>
    <cfRule type="expression" dxfId="5968" priority="49">
      <formula>#REF!="新規"</formula>
    </cfRule>
  </conditionalFormatting>
  <conditionalFormatting sqref="J57:K58 J61:K61">
    <cfRule type="expression" dxfId="5967" priority="42">
      <formula>#REF!="追加"</formula>
    </cfRule>
    <cfRule type="expression" dxfId="5966" priority="43">
      <formula>#REF!="新規"</formula>
    </cfRule>
  </conditionalFormatting>
  <conditionalFormatting sqref="J68:K69 J72:K72">
    <cfRule type="expression" dxfId="5965" priority="36">
      <formula>#REF!="追加"</formula>
    </cfRule>
    <cfRule type="expression" dxfId="5964" priority="37">
      <formula>#REF!="新規"</formula>
    </cfRule>
  </conditionalFormatting>
  <conditionalFormatting sqref="J79:K80 J83:K83">
    <cfRule type="expression" dxfId="5963" priority="30">
      <formula>#REF!="追加"</formula>
    </cfRule>
    <cfRule type="expression" dxfId="5962" priority="31">
      <formula>#REF!="新規"</formula>
    </cfRule>
  </conditionalFormatting>
  <conditionalFormatting sqref="J90:K91 J94:K94">
    <cfRule type="expression" dxfId="5961" priority="24">
      <formula>#REF!="追加"</formula>
    </cfRule>
    <cfRule type="expression" dxfId="5960" priority="25">
      <formula>#REF!="新規"</formula>
    </cfRule>
  </conditionalFormatting>
  <conditionalFormatting sqref="J101:K102 J105:K105">
    <cfRule type="expression" dxfId="5959" priority="18">
      <formula>#REF!="追加"</formula>
    </cfRule>
    <cfRule type="expression" dxfId="5958" priority="19">
      <formula>#REF!="新規"</formula>
    </cfRule>
  </conditionalFormatting>
  <conditionalFormatting sqref="J112:K113 J116:K116">
    <cfRule type="expression" dxfId="5957" priority="12">
      <formula>#REF!="追加"</formula>
    </cfRule>
    <cfRule type="expression" dxfId="5956" priority="13">
      <formula>#REF!="新規"</formula>
    </cfRule>
  </conditionalFormatting>
  <conditionalFormatting sqref="J40:O41 J51:O52 J62:O63 J73:O74 J84:O84 J95:O96 J106:O107 J117:O117">
    <cfRule type="expression" dxfId="5955" priority="72">
      <formula>$I40="追加"</formula>
    </cfRule>
    <cfRule type="expression" dxfId="5954" priority="73">
      <formula>$I40="新規"</formula>
    </cfRule>
  </conditionalFormatting>
  <conditionalFormatting sqref="K85:O85 I85">
    <cfRule type="expression" dxfId="5953" priority="76">
      <formula>#REF!="追加"</formula>
    </cfRule>
    <cfRule type="expression" dxfId="5952" priority="77">
      <formula>#REF!="新規"</formula>
    </cfRule>
  </conditionalFormatting>
  <conditionalFormatting sqref="L40:O41 L51:O52 L62:O63 L73:O74 L84:O84 L95:O96 L106:O107 L117:O117">
    <cfRule type="expression" dxfId="5951" priority="68">
      <formula>$I40="追加"</formula>
    </cfRule>
    <cfRule type="expression" dxfId="5950" priority="69">
      <formula>$I40="新規"</formula>
    </cfRule>
  </conditionalFormatting>
  <conditionalFormatting sqref="L85:O85">
    <cfRule type="expression" dxfId="5949" priority="74">
      <formula>#REF!="追加"</formula>
    </cfRule>
    <cfRule type="expression" dxfId="5948" priority="75">
      <formula>#REF!="新規"</formula>
    </cfRule>
  </conditionalFormatting>
  <conditionalFormatting sqref="P3">
    <cfRule type="expression" dxfId="5947" priority="62">
      <formula>$P3&lt;&gt;"要修正！"</formula>
    </cfRule>
    <cfRule type="expression" dxfId="5946" priority="63">
      <formula>$P3="要修正！"</formula>
    </cfRule>
  </conditionalFormatting>
  <conditionalFormatting sqref="P4:P5">
    <cfRule type="expression" dxfId="5945" priority="54">
      <formula>$P$3="要修正！"</formula>
    </cfRule>
  </conditionalFormatting>
  <conditionalFormatting sqref="P144">
    <cfRule type="expression" dxfId="5944" priority="61">
      <formula>P144="NG"</formula>
    </cfRule>
  </conditionalFormatting>
  <conditionalFormatting sqref="P33:R41">
    <cfRule type="expression" dxfId="5943" priority="59">
      <formula>P33="NG"</formula>
    </cfRule>
  </conditionalFormatting>
  <conditionalFormatting sqref="P44:R52">
    <cfRule type="expression" dxfId="5942" priority="9">
      <formula>P44="NG"</formula>
    </cfRule>
  </conditionalFormatting>
  <conditionalFormatting sqref="P55:R63">
    <cfRule type="expression" dxfId="5941" priority="7">
      <formula>P55="NG"</formula>
    </cfRule>
  </conditionalFormatting>
  <conditionalFormatting sqref="P66:R74 P75:Q83">
    <cfRule type="expression" dxfId="5940" priority="8">
      <formula>P66="NG"</formula>
    </cfRule>
  </conditionalFormatting>
  <conditionalFormatting sqref="P84:R85 R77:R83">
    <cfRule type="expression" dxfId="5939" priority="6">
      <formula>P77="NG"</formula>
    </cfRule>
  </conditionalFormatting>
  <conditionalFormatting sqref="P88:R96">
    <cfRule type="expression" dxfId="5938" priority="5">
      <formula>P88="NG"</formula>
    </cfRule>
  </conditionalFormatting>
  <conditionalFormatting sqref="P99:R107">
    <cfRule type="expression" dxfId="5937" priority="4">
      <formula>P99="NG"</formula>
    </cfRule>
  </conditionalFormatting>
  <conditionalFormatting sqref="P110:R117">
    <cfRule type="expression" dxfId="5936" priority="3">
      <formula>P110="NG"</formula>
    </cfRule>
  </conditionalFormatting>
  <conditionalFormatting sqref="P120:R120 Q121:R122">
    <cfRule type="expression" dxfId="5935" priority="71">
      <formula>#REF!="NG"</formula>
    </cfRule>
  </conditionalFormatting>
  <conditionalFormatting sqref="P120:R128">
    <cfRule type="expression" dxfId="5934" priority="52">
      <formula>P120="NG"</formula>
    </cfRule>
  </conditionalFormatting>
  <conditionalFormatting sqref="P121:R122">
    <cfRule type="expression" dxfId="5933" priority="70">
      <formula>$P29="NG"</formula>
    </cfRule>
  </conditionalFormatting>
  <conditionalFormatting sqref="P123:R127 P128:Q128">
    <cfRule type="expression" dxfId="5932" priority="53">
      <formula>#REF!="NG"</formula>
    </cfRule>
  </conditionalFormatting>
  <conditionalFormatting sqref="P125:R126">
    <cfRule type="expression" dxfId="5931" priority="65">
      <formula>$P30="NG"</formula>
    </cfRule>
  </conditionalFormatting>
  <conditionalFormatting sqref="P127:R128">
    <cfRule type="expression" dxfId="5930" priority="64">
      <formula>$P31="NG"</formula>
    </cfRule>
  </conditionalFormatting>
  <conditionalFormatting sqref="T57 T76:T80 T86:T88 T98:T102 T109:T111">
    <cfRule type="expression" dxfId="5929" priority="66">
      <formula>T57="NG"</formula>
    </cfRule>
  </conditionalFormatting>
  <dataValidations count="12">
    <dataValidation type="list" allowBlank="1" showInputMessage="1" showErrorMessage="1" sqref="K132:K138" xr:uid="{2485D4F6-298A-45F3-8800-686BF18DAAC3}">
      <formula1>$P$131:$P$132</formula1>
    </dataValidation>
    <dataValidation type="list" allowBlank="1" showInputMessage="1" showErrorMessage="1" sqref="C44:C50" xr:uid="{66768108-0357-4B89-A9A7-B737A6F7D4E2}">
      <formula1>$T$44:$T$46</formula1>
    </dataValidation>
    <dataValidation type="list" allowBlank="1" showInputMessage="1" showErrorMessage="1" sqref="C55:C61" xr:uid="{DAB20601-AD0B-4D26-B916-86DF6E47B649}">
      <formula1>$T$55:$T$58</formula1>
    </dataValidation>
    <dataValidation type="list" allowBlank="1" showInputMessage="1" showErrorMessage="1" sqref="C66:C72" xr:uid="{80049B1A-EA4F-4198-B7BA-BCC7BB01A3A7}">
      <formula1>$T$66:$T$68</formula1>
    </dataValidation>
    <dataValidation type="list" allowBlank="1" showInputMessage="1" showErrorMessage="1" sqref="C77:C83" xr:uid="{96F59A3A-2854-4A74-B5F1-F779276D5C00}">
      <formula1>$T$77:$T$80</formula1>
    </dataValidation>
    <dataValidation type="list" allowBlank="1" showInputMessage="1" showErrorMessage="1" sqref="C88:C94" xr:uid="{0E7EA7C7-504A-45FB-8DBD-391C7EF34739}">
      <formula1>$T$87:$T$88</formula1>
    </dataValidation>
    <dataValidation type="list" allowBlank="1" showInputMessage="1" showErrorMessage="1" sqref="C110:C116" xr:uid="{18772249-894E-47F8-876F-4B07AAF6A8A4}">
      <formula1>$T$110:$T$111</formula1>
    </dataValidation>
    <dataValidation type="list" allowBlank="1" showInputMessage="1" showErrorMessage="1" sqref="B33:B39 B110:B116 B99:B105 B88:B94 B77:B83 B66:B72 B55:B61 B44:B50" xr:uid="{C7289636-858F-44E9-AE58-15BED77493D1}">
      <formula1>$T$33:$T$34</formula1>
    </dataValidation>
    <dataValidation type="list" allowBlank="1" showInputMessage="1" showErrorMessage="1" sqref="C33:C39" xr:uid="{76851576-801D-4DF2-8E93-56153E2607C0}">
      <formula1>$U$33:$U$36</formula1>
    </dataValidation>
    <dataValidation type="list" allowBlank="1" showInputMessage="1" showErrorMessage="1" sqref="C99:C105" xr:uid="{AA0EDA06-5FC2-47EE-9FB4-EF712B338BED}">
      <formula1>$T$99:$T$102</formula1>
    </dataValidation>
    <dataValidation type="list" allowBlank="1" showInputMessage="1" showErrorMessage="1" sqref="B11:B25" xr:uid="{E3632C98-008F-4AD8-9904-63BF5AD8DFED}">
      <formula1>$P$11:$P$18</formula1>
    </dataValidation>
    <dataValidation type="list" allowBlank="1" showInputMessage="1" showErrorMessage="1" sqref="D27 D11:D25" xr:uid="{CD10CAB8-B4BB-4363-84DE-08B62B10A8AB}">
      <formula1>$Q$11:$Q$13</formula1>
    </dataValidation>
  </dataValidations>
  <pageMargins left="0.70866141732283472" right="0.70866141732283472" top="0.62992125984251968" bottom="0.74803149606299213" header="0.31496062992125984" footer="0.31496062992125984"/>
  <headerFooter>
    <oddHeader>&amp;L様式第1号別添1&amp;R事業参加者用（事業参加者→事業実施主体）</oddHeader>
  </headerFooter>
  <extLst>
    <ext xmlns:x14="http://schemas.microsoft.com/office/spreadsheetml/2009/9/main" uri="{CCE6A557-97BC-4b89-ADB6-D9C93CAAB3DF}">
      <x14:dataValidations xmlns:xm="http://schemas.microsoft.com/office/excel/2006/main" count="6">
        <x14:dataValidation type="list" allowBlank="1" showInputMessage="1" showErrorMessage="1" xr:uid="{12F59A8A-2D4C-4016-93C6-BDD309E1E3E1}">
          <x14:formula1>
            <xm:f>リスト!$H$2:$H$4</xm:f>
          </x14:formula1>
          <xm:sqref>A144:A146 J33:K39 L107:O107 L52:O52 J99:K105 L63:O63 J77:K83 L74:O74 J44:K50 L85:O85 J55:K61 L96:O96 J66:K72 J88:K94 J110:K116</xm:sqref>
        </x14:dataValidation>
        <x14:dataValidation type="list" allowBlank="1" showInputMessage="1" showErrorMessage="1" xr:uid="{0CE6887B-3131-4593-9774-7B1401820AD6}">
          <x14:formula1>
            <xm:f>リスト!$G$2:$G$4</xm:f>
          </x14:formula1>
          <xm:sqref>G88:G94 G99:G105 I52 G33:G39 I63 G44:G50 I74 G55:G61 G66:G72 I96 G77:G83 I107 G110:G116</xm:sqref>
        </x14:dataValidation>
        <x14:dataValidation type="list" allowBlank="1" showInputMessage="1" showErrorMessage="1" xr:uid="{0F4D1DA0-90DB-418B-AAFC-630BE8C81F18}">
          <x14:formula1>
            <xm:f>リスト!$C$2:$C$4</xm:f>
          </x14:formula1>
          <xm:sqref>B107 B96 B52 B63 B74 B85</xm:sqref>
        </x14:dataValidation>
        <x14:dataValidation type="list" allowBlank="1" showInputMessage="1" showErrorMessage="1" xr:uid="{14041CE1-2DC8-4531-88E7-56B3B730F68D}">
          <x14:formula1>
            <xm:f>リスト!$E$2:$E$22</xm:f>
          </x14:formula1>
          <xm:sqref>D107 D96 D52 D63 D74 D85</xm:sqref>
        </x14:dataValidation>
        <x14:dataValidation type="list" allowBlank="1" showInputMessage="1" showErrorMessage="1" xr:uid="{0BD90BD0-02B3-4CE6-A991-D64A414F2553}">
          <x14:formula1>
            <xm:f>リスト!$D$2:$D$3</xm:f>
          </x14:formula1>
          <xm:sqref>C107 C96 C52 C63 C74 C85</xm:sqref>
        </x14:dataValidation>
        <x14:dataValidation type="list" allowBlank="1" showInputMessage="1" showErrorMessage="1" xr:uid="{DC084698-ABCC-4F63-B641-FEC3933F45F1}">
          <x14:formula1>
            <xm:f>リスト!$H$2:$H$3</xm:f>
          </x14:formula1>
          <xm:sqref>A150:A154</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BBA7F2-BF63-49C6-847E-78DA340F3608}">
  <sheetPr>
    <pageSetUpPr fitToPage="1"/>
  </sheetPr>
  <dimension ref="A1:W154"/>
  <sheetViews>
    <sheetView view="pageBreakPreview" topLeftCell="C3" zoomScale="80" zoomScaleNormal="100" zoomScaleSheetLayoutView="80" workbookViewId="0">
      <selection activeCell="P3" sqref="P3:P5 H11:H25 K11:K25 C26 F26:L27 O33:R39 L40:O40 O44:R50 L51:O51 O55:R61 L62:O62 O66:R72 L73:O73 O77:O83 R77:R83 L84:O84 O88:R94 L95:O95 O99:R105 L106:O106 O110:R116 L117:O117 C120:G128 P120 Q120:R126 P123:P125 P127:R128 K139 P144"/>
    </sheetView>
  </sheetViews>
  <sheetFormatPr defaultColWidth="9" defaultRowHeight="22.5" customHeight="1"/>
  <cols>
    <col min="1" max="15" width="14.6328125" style="48" customWidth="1"/>
    <col min="16" max="16" width="23.26953125" style="49" customWidth="1"/>
    <col min="17" max="17" width="23.453125" style="48" bestFit="1" customWidth="1"/>
    <col min="18" max="18" width="18.90625" style="48" bestFit="1" customWidth="1"/>
    <col min="19" max="19" width="11.08984375" style="48" bestFit="1" customWidth="1"/>
    <col min="20" max="20" width="27.26953125" style="48" customWidth="1"/>
    <col min="21" max="21" width="8.90625" style="48" customWidth="1"/>
    <col min="22" max="16384" width="9" style="48"/>
  </cols>
  <sheetData>
    <row r="1" spans="1:19" s="35" customFormat="1" ht="22.5" customHeight="1">
      <c r="A1" s="178" t="s">
        <v>285</v>
      </c>
      <c r="B1" s="178"/>
      <c r="C1" s="178"/>
      <c r="D1" s="178"/>
      <c r="E1" s="178"/>
      <c r="F1" s="178"/>
      <c r="G1" s="178"/>
      <c r="H1" s="178"/>
      <c r="I1" s="178"/>
      <c r="J1" s="178"/>
      <c r="K1" s="178"/>
      <c r="L1" s="178"/>
      <c r="M1" s="178"/>
      <c r="N1" s="178"/>
      <c r="O1" s="178"/>
      <c r="P1" s="34" t="s">
        <v>58</v>
      </c>
    </row>
    <row r="2" spans="1:19" s="36" customFormat="1" ht="13">
      <c r="A2" s="36" t="s">
        <v>89</v>
      </c>
      <c r="F2" s="37"/>
      <c r="P2" s="38"/>
    </row>
    <row r="3" spans="1:19" s="36" customFormat="1" ht="22.5" customHeight="1">
      <c r="A3" s="39" t="s">
        <v>31</v>
      </c>
      <c r="B3" s="166"/>
      <c r="C3" s="167"/>
      <c r="D3" s="167"/>
      <c r="E3" s="168"/>
      <c r="F3" s="40"/>
      <c r="G3" s="40"/>
      <c r="H3" s="40"/>
      <c r="I3" s="40"/>
      <c r="J3" s="40"/>
      <c r="K3" s="40"/>
      <c r="L3" s="40"/>
      <c r="M3" s="41"/>
      <c r="N3" s="40" t="s">
        <v>148</v>
      </c>
      <c r="O3" s="40"/>
      <c r="P3" s="18" t="str">
        <f>IF(COUNTIF(P33:R154,"NG"),"要修正！","クリア ! ")</f>
        <v xml:space="preserve">クリア ! </v>
      </c>
      <c r="Q3" s="36" t="s">
        <v>113</v>
      </c>
      <c r="S3" s="38"/>
    </row>
    <row r="4" spans="1:19" s="36" customFormat="1" ht="22.5" customHeight="1">
      <c r="A4" s="39" t="s">
        <v>30</v>
      </c>
      <c r="B4" s="166"/>
      <c r="C4" s="167"/>
      <c r="D4" s="167"/>
      <c r="E4" s="168"/>
      <c r="F4" s="40"/>
      <c r="G4" s="40"/>
      <c r="H4" s="40"/>
      <c r="I4" s="40"/>
      <c r="J4" s="40"/>
      <c r="K4" s="40"/>
      <c r="L4" s="40"/>
      <c r="M4" s="42"/>
      <c r="N4" s="40" t="s">
        <v>145</v>
      </c>
      <c r="O4" s="40"/>
      <c r="P4" s="169" t="str">
        <f>IF(P3="要修正！","※「クリア！」になるようNG箇所を修正してください。","")</f>
        <v/>
      </c>
    </row>
    <row r="5" spans="1:19" s="36" customFormat="1" ht="22.5" customHeight="1">
      <c r="A5" s="39" t="s">
        <v>32</v>
      </c>
      <c r="B5" s="171"/>
      <c r="C5" s="167"/>
      <c r="D5" s="167"/>
      <c r="E5" s="168"/>
      <c r="F5" s="40"/>
      <c r="G5" s="40"/>
      <c r="H5" s="40"/>
      <c r="I5" s="40"/>
      <c r="J5" s="40"/>
      <c r="K5" s="40"/>
      <c r="L5" s="40"/>
      <c r="M5" s="43"/>
      <c r="N5" s="40" t="s">
        <v>146</v>
      </c>
      <c r="O5" s="40"/>
      <c r="P5" s="170"/>
    </row>
    <row r="6" spans="1:19" s="36" customFormat="1" ht="22.5" customHeight="1">
      <c r="A6" s="39" t="s">
        <v>33</v>
      </c>
      <c r="B6" s="166"/>
      <c r="C6" s="167"/>
      <c r="D6" s="167"/>
      <c r="E6" s="168"/>
      <c r="F6" s="40"/>
      <c r="G6" s="40"/>
      <c r="H6" s="40"/>
      <c r="I6" s="40"/>
      <c r="J6" s="40"/>
      <c r="K6" s="40"/>
      <c r="L6" s="40"/>
      <c r="M6" s="44"/>
      <c r="N6" s="40" t="s">
        <v>147</v>
      </c>
      <c r="O6" s="40"/>
      <c r="P6" s="45"/>
      <c r="Q6" s="46"/>
    </row>
    <row r="7" spans="1:19" s="36" customFormat="1" ht="22.5" customHeight="1">
      <c r="E7" s="47"/>
      <c r="F7" s="47"/>
      <c r="G7" s="47"/>
      <c r="H7" s="47"/>
      <c r="I7" s="47"/>
      <c r="J7" s="47"/>
      <c r="K7" s="47"/>
      <c r="L7" s="47"/>
      <c r="M7" s="47"/>
      <c r="N7" s="47"/>
      <c r="O7" s="47"/>
      <c r="P7" s="45"/>
      <c r="Q7" s="46"/>
    </row>
    <row r="8" spans="1:19" ht="22.5" customHeight="1">
      <c r="A8" s="48" t="s">
        <v>144</v>
      </c>
    </row>
    <row r="9" spans="1:19" ht="22.5" customHeight="1">
      <c r="F9" s="139" t="s">
        <v>170</v>
      </c>
      <c r="G9" s="139"/>
      <c r="H9" s="139"/>
      <c r="I9" s="139"/>
      <c r="J9" s="139" t="s">
        <v>235</v>
      </c>
      <c r="K9" s="139"/>
      <c r="L9" s="139"/>
    </row>
    <row r="10" spans="1:19" s="17" customFormat="1" ht="22.5" customHeight="1">
      <c r="A10" s="50" t="s">
        <v>118</v>
      </c>
      <c r="B10" s="50" t="s">
        <v>139</v>
      </c>
      <c r="C10" s="50" t="s">
        <v>197</v>
      </c>
      <c r="D10" s="50" t="s">
        <v>119</v>
      </c>
      <c r="E10" s="50" t="s">
        <v>6</v>
      </c>
      <c r="F10" s="53" t="s">
        <v>275</v>
      </c>
      <c r="G10" s="53" t="s">
        <v>276</v>
      </c>
      <c r="H10" s="51" t="s">
        <v>277</v>
      </c>
      <c r="I10" s="96" t="s">
        <v>150</v>
      </c>
      <c r="J10" s="51" t="s">
        <v>278</v>
      </c>
      <c r="K10" s="52" t="s">
        <v>279</v>
      </c>
      <c r="L10" s="96" t="s">
        <v>149</v>
      </c>
      <c r="M10" s="136" t="s">
        <v>243</v>
      </c>
      <c r="N10" s="136"/>
      <c r="O10" s="142"/>
      <c r="P10" s="50" t="s">
        <v>250</v>
      </c>
      <c r="Q10" s="86" t="s">
        <v>119</v>
      </c>
      <c r="S10" s="48"/>
    </row>
    <row r="11" spans="1:19" s="17" customFormat="1" ht="22.5" customHeight="1">
      <c r="A11" s="50">
        <v>1</v>
      </c>
      <c r="B11" s="54"/>
      <c r="C11" s="55"/>
      <c r="D11" s="56"/>
      <c r="E11" s="30"/>
      <c r="F11" s="6"/>
      <c r="G11" s="6"/>
      <c r="H11" s="26">
        <f>G11-F11</f>
        <v>0</v>
      </c>
      <c r="I11" s="57"/>
      <c r="J11" s="58"/>
      <c r="K11" s="25">
        <f>J11-F11</f>
        <v>0</v>
      </c>
      <c r="L11" s="59"/>
      <c r="M11" s="172"/>
      <c r="N11" s="172"/>
      <c r="O11" s="173"/>
      <c r="P11" s="60" t="s">
        <v>252</v>
      </c>
      <c r="Q11" s="91" t="s">
        <v>156</v>
      </c>
      <c r="S11" s="48"/>
    </row>
    <row r="12" spans="1:19" s="17" customFormat="1" ht="22.5" customHeight="1">
      <c r="A12" s="50">
        <v>2</v>
      </c>
      <c r="B12" s="54"/>
      <c r="C12" s="55"/>
      <c r="D12" s="56"/>
      <c r="E12" s="30"/>
      <c r="F12" s="6"/>
      <c r="G12" s="6"/>
      <c r="H12" s="26">
        <f t="shared" ref="H12:H25" si="0">G12-F12</f>
        <v>0</v>
      </c>
      <c r="I12" s="57"/>
      <c r="J12" s="58"/>
      <c r="K12" s="25">
        <f t="shared" ref="K12:K25" si="1">J12-F12</f>
        <v>0</v>
      </c>
      <c r="L12" s="59"/>
      <c r="M12" s="172"/>
      <c r="N12" s="172"/>
      <c r="O12" s="173"/>
      <c r="P12" s="60" t="s">
        <v>251</v>
      </c>
      <c r="Q12" s="91" t="s">
        <v>158</v>
      </c>
      <c r="S12" s="48"/>
    </row>
    <row r="13" spans="1:19" s="17" customFormat="1" ht="22.5" customHeight="1">
      <c r="A13" s="50">
        <v>3</v>
      </c>
      <c r="B13" s="54"/>
      <c r="C13" s="55"/>
      <c r="D13" s="56"/>
      <c r="E13" s="30"/>
      <c r="F13" s="6"/>
      <c r="G13" s="6"/>
      <c r="H13" s="26">
        <f t="shared" si="0"/>
        <v>0</v>
      </c>
      <c r="I13" s="57"/>
      <c r="J13" s="58"/>
      <c r="K13" s="25">
        <f t="shared" si="1"/>
        <v>0</v>
      </c>
      <c r="L13" s="59"/>
      <c r="M13" s="172"/>
      <c r="N13" s="172"/>
      <c r="O13" s="173"/>
      <c r="P13" s="60" t="s">
        <v>253</v>
      </c>
      <c r="Q13" s="91" t="s">
        <v>157</v>
      </c>
      <c r="S13" s="48"/>
    </row>
    <row r="14" spans="1:19" s="17" customFormat="1" ht="22.5" customHeight="1">
      <c r="A14" s="50">
        <v>4</v>
      </c>
      <c r="B14" s="54"/>
      <c r="C14" s="55"/>
      <c r="D14" s="56"/>
      <c r="E14" s="30"/>
      <c r="F14" s="6"/>
      <c r="G14" s="6"/>
      <c r="H14" s="26">
        <f t="shared" si="0"/>
        <v>0</v>
      </c>
      <c r="I14" s="57"/>
      <c r="J14" s="58"/>
      <c r="K14" s="25">
        <f t="shared" si="1"/>
        <v>0</v>
      </c>
      <c r="L14" s="59"/>
      <c r="M14" s="172"/>
      <c r="N14" s="172"/>
      <c r="O14" s="173"/>
      <c r="P14" s="60" t="s">
        <v>254</v>
      </c>
      <c r="S14" s="48"/>
    </row>
    <row r="15" spans="1:19" s="17" customFormat="1" ht="22.5" customHeight="1">
      <c r="A15" s="50">
        <v>5</v>
      </c>
      <c r="B15" s="54"/>
      <c r="C15" s="55"/>
      <c r="D15" s="56"/>
      <c r="E15" s="30"/>
      <c r="F15" s="6"/>
      <c r="G15" s="6"/>
      <c r="H15" s="26">
        <f t="shared" si="0"/>
        <v>0</v>
      </c>
      <c r="I15" s="57"/>
      <c r="J15" s="58"/>
      <c r="K15" s="25">
        <f t="shared" si="1"/>
        <v>0</v>
      </c>
      <c r="L15" s="59"/>
      <c r="M15" s="172"/>
      <c r="N15" s="172"/>
      <c r="O15" s="173"/>
      <c r="P15" s="60" t="s">
        <v>255</v>
      </c>
      <c r="Q15" s="61"/>
      <c r="S15" s="48"/>
    </row>
    <row r="16" spans="1:19" s="17" customFormat="1" ht="22.5" customHeight="1">
      <c r="A16" s="50">
        <v>6</v>
      </c>
      <c r="B16" s="54"/>
      <c r="C16" s="55"/>
      <c r="D16" s="56"/>
      <c r="E16" s="30"/>
      <c r="F16" s="6"/>
      <c r="G16" s="62"/>
      <c r="H16" s="26">
        <f t="shared" si="0"/>
        <v>0</v>
      </c>
      <c r="I16" s="57"/>
      <c r="J16" s="58"/>
      <c r="K16" s="25">
        <f t="shared" si="1"/>
        <v>0</v>
      </c>
      <c r="L16" s="59"/>
      <c r="M16" s="172"/>
      <c r="N16" s="172"/>
      <c r="O16" s="173"/>
      <c r="P16" s="60" t="s">
        <v>256</v>
      </c>
      <c r="Q16" s="61"/>
      <c r="S16" s="48"/>
    </row>
    <row r="17" spans="1:22" s="17" customFormat="1" ht="22.5" customHeight="1">
      <c r="A17" s="50">
        <v>7</v>
      </c>
      <c r="B17" s="54"/>
      <c r="C17" s="55"/>
      <c r="D17" s="56"/>
      <c r="E17" s="30"/>
      <c r="F17" s="6"/>
      <c r="G17" s="6"/>
      <c r="H17" s="26">
        <f t="shared" si="0"/>
        <v>0</v>
      </c>
      <c r="I17" s="57"/>
      <c r="J17" s="58"/>
      <c r="K17" s="25">
        <f t="shared" si="1"/>
        <v>0</v>
      </c>
      <c r="L17" s="59"/>
      <c r="M17" s="172"/>
      <c r="N17" s="172"/>
      <c r="O17" s="173"/>
      <c r="P17" s="60" t="s">
        <v>257</v>
      </c>
      <c r="Q17" s="61"/>
      <c r="S17" s="48"/>
    </row>
    <row r="18" spans="1:22" s="17" customFormat="1" ht="22.5" customHeight="1">
      <c r="A18" s="50">
        <v>8</v>
      </c>
      <c r="B18" s="54"/>
      <c r="C18" s="55"/>
      <c r="D18" s="56"/>
      <c r="E18" s="30"/>
      <c r="F18" s="6"/>
      <c r="G18" s="6"/>
      <c r="H18" s="26">
        <f t="shared" si="0"/>
        <v>0</v>
      </c>
      <c r="I18" s="57"/>
      <c r="J18" s="58"/>
      <c r="K18" s="25">
        <f t="shared" si="1"/>
        <v>0</v>
      </c>
      <c r="L18" s="59"/>
      <c r="M18" s="172"/>
      <c r="N18" s="172"/>
      <c r="O18" s="173"/>
      <c r="P18" s="60" t="s">
        <v>258</v>
      </c>
      <c r="Q18" s="61"/>
      <c r="S18" s="48"/>
    </row>
    <row r="19" spans="1:22" ht="22.5" customHeight="1">
      <c r="A19" s="50">
        <v>9</v>
      </c>
      <c r="B19" s="54"/>
      <c r="C19" s="24"/>
      <c r="D19" s="56"/>
      <c r="E19" s="2"/>
      <c r="F19" s="31"/>
      <c r="G19" s="31"/>
      <c r="H19" s="26">
        <f t="shared" si="0"/>
        <v>0</v>
      </c>
      <c r="I19" s="19"/>
      <c r="J19" s="28"/>
      <c r="K19" s="25">
        <f t="shared" si="1"/>
        <v>0</v>
      </c>
      <c r="L19" s="23"/>
      <c r="M19" s="172"/>
      <c r="N19" s="172"/>
      <c r="O19" s="172"/>
      <c r="P19" s="17"/>
      <c r="Q19" s="61"/>
    </row>
    <row r="20" spans="1:22" ht="22.5" customHeight="1">
      <c r="A20" s="50">
        <v>10</v>
      </c>
      <c r="B20" s="54"/>
      <c r="C20" s="24"/>
      <c r="D20" s="56"/>
      <c r="E20" s="2"/>
      <c r="F20" s="31"/>
      <c r="G20" s="31"/>
      <c r="H20" s="26">
        <f t="shared" si="0"/>
        <v>0</v>
      </c>
      <c r="I20" s="19"/>
      <c r="J20" s="28"/>
      <c r="K20" s="25">
        <f t="shared" si="1"/>
        <v>0</v>
      </c>
      <c r="L20" s="23"/>
      <c r="M20" s="172"/>
      <c r="N20" s="172"/>
      <c r="O20" s="172"/>
      <c r="P20" s="17"/>
      <c r="Q20" s="61"/>
    </row>
    <row r="21" spans="1:22" ht="22.5" customHeight="1">
      <c r="A21" s="50">
        <v>11</v>
      </c>
      <c r="B21" s="54"/>
      <c r="C21" s="24"/>
      <c r="D21" s="56"/>
      <c r="E21" s="2"/>
      <c r="F21" s="31"/>
      <c r="G21" s="31"/>
      <c r="H21" s="26">
        <f t="shared" si="0"/>
        <v>0</v>
      </c>
      <c r="I21" s="19"/>
      <c r="J21" s="28"/>
      <c r="K21" s="25">
        <f t="shared" si="1"/>
        <v>0</v>
      </c>
      <c r="L21" s="23"/>
      <c r="M21" s="172"/>
      <c r="N21" s="172"/>
      <c r="O21" s="172"/>
      <c r="P21" s="17"/>
      <c r="Q21" s="61"/>
    </row>
    <row r="22" spans="1:22" ht="22.5" customHeight="1">
      <c r="A22" s="50">
        <v>12</v>
      </c>
      <c r="B22" s="54"/>
      <c r="C22" s="24"/>
      <c r="D22" s="56"/>
      <c r="E22" s="2"/>
      <c r="F22" s="31"/>
      <c r="G22" s="31"/>
      <c r="H22" s="26">
        <f t="shared" si="0"/>
        <v>0</v>
      </c>
      <c r="I22" s="19"/>
      <c r="J22" s="28"/>
      <c r="K22" s="25">
        <f t="shared" si="1"/>
        <v>0</v>
      </c>
      <c r="L22" s="23"/>
      <c r="M22" s="172"/>
      <c r="N22" s="172"/>
      <c r="O22" s="172"/>
      <c r="P22" s="17"/>
      <c r="Q22" s="61"/>
    </row>
    <row r="23" spans="1:22" ht="22.5" customHeight="1">
      <c r="A23" s="50">
        <v>13</v>
      </c>
      <c r="B23" s="54"/>
      <c r="C23" s="24"/>
      <c r="D23" s="56"/>
      <c r="E23" s="2"/>
      <c r="F23" s="31"/>
      <c r="G23" s="31"/>
      <c r="H23" s="26">
        <f t="shared" si="0"/>
        <v>0</v>
      </c>
      <c r="I23" s="19"/>
      <c r="J23" s="28"/>
      <c r="K23" s="25">
        <f t="shared" si="1"/>
        <v>0</v>
      </c>
      <c r="L23" s="23"/>
      <c r="M23" s="172"/>
      <c r="N23" s="172"/>
      <c r="O23" s="172"/>
      <c r="P23" s="17"/>
      <c r="Q23" s="61"/>
    </row>
    <row r="24" spans="1:22" ht="22.5" customHeight="1">
      <c r="A24" s="50">
        <v>14</v>
      </c>
      <c r="B24" s="54"/>
      <c r="C24" s="24"/>
      <c r="D24" s="56"/>
      <c r="E24" s="2"/>
      <c r="F24" s="31"/>
      <c r="G24" s="31"/>
      <c r="H24" s="26">
        <f t="shared" si="0"/>
        <v>0</v>
      </c>
      <c r="I24" s="19"/>
      <c r="J24" s="28"/>
      <c r="K24" s="25">
        <f t="shared" si="1"/>
        <v>0</v>
      </c>
      <c r="L24" s="23"/>
      <c r="M24" s="172"/>
      <c r="N24" s="172"/>
      <c r="O24" s="172"/>
      <c r="P24" s="17"/>
      <c r="Q24" s="61"/>
    </row>
    <row r="25" spans="1:22" ht="22.5" customHeight="1">
      <c r="A25" s="50">
        <v>15</v>
      </c>
      <c r="B25" s="54"/>
      <c r="C25" s="24"/>
      <c r="D25" s="56"/>
      <c r="E25" s="2"/>
      <c r="F25" s="31"/>
      <c r="G25" s="31"/>
      <c r="H25" s="26">
        <f t="shared" si="0"/>
        <v>0</v>
      </c>
      <c r="I25" s="19"/>
      <c r="J25" s="28"/>
      <c r="K25" s="25">
        <f t="shared" si="1"/>
        <v>0</v>
      </c>
      <c r="L25" s="23"/>
      <c r="M25" s="172"/>
      <c r="N25" s="172"/>
      <c r="O25" s="172"/>
      <c r="P25" s="17"/>
      <c r="Q25" s="61"/>
    </row>
    <row r="26" spans="1:22" ht="22.5" customHeight="1">
      <c r="A26" s="50" t="s">
        <v>0</v>
      </c>
      <c r="B26" s="63"/>
      <c r="C26" s="25">
        <f>SUM(C11:C25)</f>
        <v>0</v>
      </c>
      <c r="D26" s="64"/>
      <c r="E26" s="50" t="s">
        <v>233</v>
      </c>
      <c r="F26" s="27">
        <f>SUMIF(D11:D25,"野菜",F11:F25)+SUMIF(D11:D25,"果樹",F11:F25)</f>
        <v>0</v>
      </c>
      <c r="G26" s="27">
        <f>SUMIF(D11:D25,"野菜",G11:G25)+SUMIF(D11:D25,"果樹",G11:G25)</f>
        <v>0</v>
      </c>
      <c r="H26" s="27">
        <f>SUMIF(D11:D25,"野菜",H11:H25)+SUMIF(D11:D25,"果樹",H11:H25)</f>
        <v>0</v>
      </c>
      <c r="I26" s="101" t="str">
        <f>IFERROR(ROUND((H26/F26)*100,1),"")</f>
        <v/>
      </c>
      <c r="J26" s="25">
        <f>SUMIF(D11:D25,"野菜",J11:J25)+SUMIF(D11:D25,"果樹",J11:J25)</f>
        <v>0</v>
      </c>
      <c r="K26" s="25">
        <f>SUMIF(D11:D25,"野菜",K11:K25)+SUMIF(D11:D25,"果樹",K11:K25)</f>
        <v>0</v>
      </c>
      <c r="L26" s="99" t="str">
        <f>IFERROR(ROUND((K26/F26)*100,1),"")</f>
        <v/>
      </c>
      <c r="N26" s="179"/>
      <c r="O26" s="179"/>
      <c r="P26" s="48"/>
    </row>
    <row r="27" spans="1:22" ht="22.5" customHeight="1">
      <c r="A27" s="17"/>
      <c r="B27" s="17"/>
      <c r="C27" s="17" t="s">
        <v>236</v>
      </c>
      <c r="D27" s="56"/>
      <c r="E27" s="50" t="s">
        <v>157</v>
      </c>
      <c r="F27" s="27">
        <f>SUMIF(D10:D24,"花き",F10:F24)</f>
        <v>0</v>
      </c>
      <c r="G27" s="27">
        <f>SUMIF(D10:D24,"花き",G10:G24)</f>
        <v>0</v>
      </c>
      <c r="H27" s="27">
        <f>SUMIF(D10:D24,"花き",H10:H24)</f>
        <v>0</v>
      </c>
      <c r="I27" s="101" t="str">
        <f>IFERROR(ROUND((H27/F27)*100,1),"")</f>
        <v/>
      </c>
      <c r="J27" s="25">
        <f>SUMIF(D10:D25,"花き",J10:J25)</f>
        <v>0</v>
      </c>
      <c r="K27" s="25">
        <f>SUMIF(D10:D24,"花き",K10:K24)</f>
        <v>0</v>
      </c>
      <c r="L27" s="99" t="str">
        <f>IFERROR(ROUND((K27/F27)*100,1),"")</f>
        <v/>
      </c>
      <c r="N27" s="17"/>
      <c r="O27" s="17"/>
      <c r="P27" s="48"/>
    </row>
    <row r="28" spans="1:22" ht="22.5" customHeight="1">
      <c r="A28" s="17"/>
      <c r="B28" s="17"/>
      <c r="C28" s="17"/>
      <c r="D28" s="65"/>
      <c r="E28" s="65"/>
      <c r="F28" s="65"/>
      <c r="G28" s="65"/>
      <c r="H28" s="65"/>
      <c r="I28" s="65"/>
      <c r="J28" s="65"/>
      <c r="K28" s="65"/>
      <c r="L28" s="65"/>
      <c r="M28" s="17"/>
      <c r="N28" s="17"/>
      <c r="O28" s="17"/>
      <c r="P28" s="48"/>
    </row>
    <row r="29" spans="1:22" ht="22.5" customHeight="1">
      <c r="A29" s="94" t="s">
        <v>124</v>
      </c>
      <c r="P29" s="48"/>
    </row>
    <row r="30" spans="1:22" ht="22.5" customHeight="1">
      <c r="A30" s="66" t="s">
        <v>125</v>
      </c>
      <c r="C30" s="67"/>
      <c r="P30" s="48"/>
    </row>
    <row r="31" spans="1:22" s="61" customFormat="1" ht="22.5" customHeight="1">
      <c r="A31" s="162" t="s">
        <v>217</v>
      </c>
      <c r="B31" s="160" t="s">
        <v>67</v>
      </c>
      <c r="C31" s="150" t="s">
        <v>286</v>
      </c>
      <c r="D31" s="150"/>
      <c r="E31" s="150"/>
      <c r="F31" s="150"/>
      <c r="G31" s="160" t="s">
        <v>38</v>
      </c>
      <c r="H31" s="144" t="s">
        <v>47</v>
      </c>
      <c r="I31" s="145"/>
      <c r="J31" s="145"/>
      <c r="K31" s="146"/>
      <c r="L31" s="144" t="s">
        <v>216</v>
      </c>
      <c r="M31" s="145"/>
      <c r="N31" s="145"/>
      <c r="O31" s="146"/>
      <c r="P31" s="48" t="s">
        <v>96</v>
      </c>
      <c r="Q31" s="48" t="s">
        <v>96</v>
      </c>
      <c r="S31" s="48"/>
    </row>
    <row r="32" spans="1:22" s="70" customFormat="1" ht="22.5" customHeight="1">
      <c r="A32" s="161"/>
      <c r="B32" s="161"/>
      <c r="C32" s="68" t="s">
        <v>215</v>
      </c>
      <c r="D32" s="150" t="s">
        <v>120</v>
      </c>
      <c r="E32" s="150"/>
      <c r="F32" s="68" t="s">
        <v>15</v>
      </c>
      <c r="G32" s="161"/>
      <c r="H32" s="69" t="s">
        <v>29</v>
      </c>
      <c r="I32" s="69" t="s">
        <v>28</v>
      </c>
      <c r="J32" s="68" t="s">
        <v>18</v>
      </c>
      <c r="K32" s="68" t="s">
        <v>19</v>
      </c>
      <c r="L32" s="53" t="s">
        <v>109</v>
      </c>
      <c r="M32" s="53" t="s">
        <v>110</v>
      </c>
      <c r="N32" s="53" t="s">
        <v>111</v>
      </c>
      <c r="O32" s="53" t="s">
        <v>112</v>
      </c>
      <c r="P32" s="70" t="s">
        <v>104</v>
      </c>
      <c r="Q32" s="70" t="s">
        <v>116</v>
      </c>
      <c r="R32" s="70" t="s">
        <v>115</v>
      </c>
      <c r="S32" s="48"/>
      <c r="T32" s="71" t="s">
        <v>67</v>
      </c>
      <c r="U32" s="98" t="s">
        <v>153</v>
      </c>
      <c r="V32" s="61"/>
    </row>
    <row r="33" spans="1:22" ht="22.5" customHeight="1">
      <c r="A33" s="6"/>
      <c r="B33" s="9"/>
      <c r="C33" s="72"/>
      <c r="D33" s="152"/>
      <c r="E33" s="152"/>
      <c r="F33" s="15"/>
      <c r="G33" s="7"/>
      <c r="H33" s="6"/>
      <c r="I33" s="21"/>
      <c r="J33" s="7" t="s">
        <v>1</v>
      </c>
      <c r="K33" s="8" t="s">
        <v>1</v>
      </c>
      <c r="L33" s="1"/>
      <c r="M33" s="1"/>
      <c r="N33" s="1"/>
      <c r="O33" s="20">
        <f>L33-(M33+N33)</f>
        <v>0</v>
      </c>
      <c r="P33" s="29" t="str">
        <f>IF(OR(G33="新規",G33="追加",G33=""),"OK",(IF(AND(H33="",I33=""),"NG","OK")))</f>
        <v>OK</v>
      </c>
      <c r="Q33" s="10" t="str">
        <f>IF(OR(G33="新規",G33="追加",G33=""),"OK",(IF(OR(AND(J33="",K33=""),AND(J33="",K33="□"),AND(J33="□",K33=""),AND(J33="□",K33="□")),"NG","OK")))</f>
        <v>OK</v>
      </c>
      <c r="R33" s="10" t="str">
        <f>IF(OR(AND(C33&lt;&gt;"",D33&lt;&gt;"",F33&lt;&gt;"",G33&lt;&gt;""),(C33="")),"OK","NG")</f>
        <v>OK</v>
      </c>
      <c r="T33" s="71" t="s">
        <v>65</v>
      </c>
      <c r="U33" s="74" t="s">
        <v>154</v>
      </c>
      <c r="V33" s="61"/>
    </row>
    <row r="34" spans="1:22" ht="22.5" customHeight="1">
      <c r="A34" s="6"/>
      <c r="B34" s="9"/>
      <c r="C34" s="72"/>
      <c r="D34" s="152"/>
      <c r="E34" s="152"/>
      <c r="F34" s="15"/>
      <c r="G34" s="7"/>
      <c r="H34" s="6"/>
      <c r="I34" s="21"/>
      <c r="J34" s="7" t="s">
        <v>1</v>
      </c>
      <c r="K34" s="8" t="s">
        <v>1</v>
      </c>
      <c r="L34" s="1"/>
      <c r="M34" s="1"/>
      <c r="N34" s="1"/>
      <c r="O34" s="20">
        <f t="shared" ref="O34:O39" si="2">L34-(M34+N34)</f>
        <v>0</v>
      </c>
      <c r="P34" s="29" t="str">
        <f t="shared" ref="P34:P39" si="3">IF(OR(G34="新規",G34="追加",G34=""),"OK",(IF(AND(H34="",I34=""),"NG","OK")))</f>
        <v>OK</v>
      </c>
      <c r="Q34" s="10" t="str">
        <f t="shared" ref="Q34:Q39" si="4">IF(OR(G34="新規",G34="追加",G34=""),"OK",(IF(OR(AND(J34="",K34=""),AND(J34="",K34="□"),AND(J34="□",K34=""),AND(J34="□",K34="□")),"NG","OK")))</f>
        <v>OK</v>
      </c>
      <c r="R34" s="10" t="str">
        <f t="shared" ref="R34:R39" si="5">IF(OR(AND(C34&lt;&gt;"",D34&lt;&gt;"",F34&lt;&gt;"",G34&lt;&gt;""),(C34="")),"OK","NG")</f>
        <v>OK</v>
      </c>
      <c r="T34" s="97" t="s">
        <v>66</v>
      </c>
      <c r="U34" s="75" t="s">
        <v>155</v>
      </c>
      <c r="V34" s="61"/>
    </row>
    <row r="35" spans="1:22" ht="22.5" customHeight="1">
      <c r="A35" s="6"/>
      <c r="B35" s="9"/>
      <c r="C35" s="72"/>
      <c r="D35" s="152"/>
      <c r="E35" s="152"/>
      <c r="F35" s="15"/>
      <c r="G35" s="7"/>
      <c r="H35" s="6"/>
      <c r="I35" s="21"/>
      <c r="J35" s="7" t="s">
        <v>1</v>
      </c>
      <c r="K35" s="8" t="s">
        <v>1</v>
      </c>
      <c r="L35" s="1"/>
      <c r="M35" s="1"/>
      <c r="N35" s="1"/>
      <c r="O35" s="20">
        <f t="shared" si="2"/>
        <v>0</v>
      </c>
      <c r="P35" s="29" t="str">
        <f t="shared" si="3"/>
        <v>OK</v>
      </c>
      <c r="Q35" s="10" t="str">
        <f t="shared" si="4"/>
        <v>OK</v>
      </c>
      <c r="R35" s="10" t="str">
        <f t="shared" si="5"/>
        <v>OK</v>
      </c>
      <c r="T35" s="94"/>
      <c r="U35" s="75" t="s">
        <v>214</v>
      </c>
      <c r="V35" s="61"/>
    </row>
    <row r="36" spans="1:22" ht="22.5" customHeight="1">
      <c r="A36" s="6"/>
      <c r="B36" s="9"/>
      <c r="C36" s="72"/>
      <c r="D36" s="152"/>
      <c r="E36" s="152"/>
      <c r="F36" s="15"/>
      <c r="G36" s="7"/>
      <c r="H36" s="6"/>
      <c r="I36" s="21"/>
      <c r="J36" s="7" t="s">
        <v>1</v>
      </c>
      <c r="K36" s="8" t="s">
        <v>1</v>
      </c>
      <c r="L36" s="1"/>
      <c r="M36" s="1"/>
      <c r="N36" s="1"/>
      <c r="O36" s="20">
        <f t="shared" si="2"/>
        <v>0</v>
      </c>
      <c r="P36" s="29" t="str">
        <f t="shared" si="3"/>
        <v>OK</v>
      </c>
      <c r="Q36" s="10" t="str">
        <f t="shared" si="4"/>
        <v>OK</v>
      </c>
      <c r="R36" s="10" t="str">
        <f t="shared" si="5"/>
        <v>OK</v>
      </c>
      <c r="T36" s="94"/>
      <c r="U36" s="92" t="s">
        <v>13</v>
      </c>
      <c r="V36" s="61"/>
    </row>
    <row r="37" spans="1:22" ht="22.5" customHeight="1">
      <c r="A37" s="6"/>
      <c r="B37" s="9"/>
      <c r="C37" s="72"/>
      <c r="D37" s="152"/>
      <c r="E37" s="152"/>
      <c r="F37" s="16"/>
      <c r="G37" s="7"/>
      <c r="H37" s="6"/>
      <c r="I37" s="21"/>
      <c r="J37" s="7" t="s">
        <v>1</v>
      </c>
      <c r="K37" s="8" t="s">
        <v>1</v>
      </c>
      <c r="L37" s="1"/>
      <c r="M37" s="1"/>
      <c r="N37" s="1"/>
      <c r="O37" s="20">
        <f t="shared" si="2"/>
        <v>0</v>
      </c>
      <c r="P37" s="29" t="str">
        <f t="shared" si="3"/>
        <v>OK</v>
      </c>
      <c r="Q37" s="10" t="str">
        <f t="shared" si="4"/>
        <v>OK</v>
      </c>
      <c r="R37" s="10" t="str">
        <f t="shared" si="5"/>
        <v>OK</v>
      </c>
    </row>
    <row r="38" spans="1:22" ht="22.5" customHeight="1">
      <c r="A38" s="6"/>
      <c r="B38" s="9"/>
      <c r="C38" s="72"/>
      <c r="D38" s="152"/>
      <c r="E38" s="152"/>
      <c r="F38" s="15"/>
      <c r="G38" s="7"/>
      <c r="H38" s="6"/>
      <c r="I38" s="21"/>
      <c r="J38" s="7" t="s">
        <v>1</v>
      </c>
      <c r="K38" s="8" t="s">
        <v>1</v>
      </c>
      <c r="L38" s="1"/>
      <c r="M38" s="1"/>
      <c r="N38" s="1"/>
      <c r="O38" s="20">
        <f t="shared" si="2"/>
        <v>0</v>
      </c>
      <c r="P38" s="29" t="str">
        <f t="shared" si="3"/>
        <v>OK</v>
      </c>
      <c r="Q38" s="10" t="str">
        <f t="shared" si="4"/>
        <v>OK</v>
      </c>
      <c r="R38" s="10" t="str">
        <f t="shared" si="5"/>
        <v>OK</v>
      </c>
    </row>
    <row r="39" spans="1:22" ht="22.5" customHeight="1">
      <c r="A39" s="6"/>
      <c r="B39" s="9"/>
      <c r="C39" s="72"/>
      <c r="D39" s="152"/>
      <c r="E39" s="152"/>
      <c r="F39" s="15"/>
      <c r="G39" s="7"/>
      <c r="H39" s="6"/>
      <c r="I39" s="21"/>
      <c r="J39" s="7" t="s">
        <v>1</v>
      </c>
      <c r="K39" s="8" t="s">
        <v>1</v>
      </c>
      <c r="L39" s="1"/>
      <c r="M39" s="1"/>
      <c r="N39" s="1"/>
      <c r="O39" s="20">
        <f t="shared" si="2"/>
        <v>0</v>
      </c>
      <c r="P39" s="29" t="str">
        <f t="shared" si="3"/>
        <v>OK</v>
      </c>
      <c r="Q39" s="10" t="str">
        <f t="shared" si="4"/>
        <v>OK</v>
      </c>
      <c r="R39" s="10" t="str">
        <f t="shared" si="5"/>
        <v>OK</v>
      </c>
    </row>
    <row r="40" spans="1:22" ht="22.5" customHeight="1">
      <c r="A40" s="12"/>
      <c r="B40" s="13"/>
      <c r="C40" s="14"/>
      <c r="D40" s="13"/>
      <c r="E40" s="14"/>
      <c r="F40" s="14"/>
      <c r="G40" s="13"/>
      <c r="H40" s="13"/>
      <c r="I40" s="12"/>
      <c r="J40" s="12"/>
      <c r="K40" s="68" t="s">
        <v>137</v>
      </c>
      <c r="L40" s="27">
        <f>SUM(L33:L39)</f>
        <v>0</v>
      </c>
      <c r="M40" s="27">
        <f t="shared" ref="M40:N40" si="6">SUM(M33:M39)</f>
        <v>0</v>
      </c>
      <c r="N40" s="27">
        <f t="shared" si="6"/>
        <v>0</v>
      </c>
      <c r="O40" s="27">
        <f>L40-(M40+N40)</f>
        <v>0</v>
      </c>
      <c r="P40" s="76"/>
      <c r="Q40" s="77"/>
      <c r="R40" s="77"/>
    </row>
    <row r="41" spans="1:22" ht="22.5" customHeight="1">
      <c r="A41" s="48" t="s">
        <v>126</v>
      </c>
      <c r="B41" s="13"/>
      <c r="C41" s="14"/>
      <c r="D41" s="13"/>
      <c r="E41" s="14"/>
      <c r="F41" s="14"/>
      <c r="G41" s="13"/>
      <c r="H41" s="13"/>
      <c r="I41" s="12"/>
      <c r="J41" s="12"/>
      <c r="K41" s="12"/>
      <c r="L41" s="12"/>
      <c r="M41" s="12"/>
      <c r="N41" s="12"/>
      <c r="O41" s="12"/>
      <c r="P41" s="76"/>
      <c r="Q41" s="77"/>
      <c r="R41" s="77"/>
    </row>
    <row r="42" spans="1:22" ht="22.5" customHeight="1">
      <c r="A42" s="162" t="s">
        <v>217</v>
      </c>
      <c r="B42" s="160" t="s">
        <v>67</v>
      </c>
      <c r="C42" s="150" t="s">
        <v>286</v>
      </c>
      <c r="D42" s="150"/>
      <c r="E42" s="150"/>
      <c r="F42" s="150"/>
      <c r="G42" s="160" t="s">
        <v>38</v>
      </c>
      <c r="H42" s="144" t="s">
        <v>47</v>
      </c>
      <c r="I42" s="145"/>
      <c r="J42" s="145"/>
      <c r="K42" s="146"/>
      <c r="L42" s="144" t="s">
        <v>216</v>
      </c>
      <c r="M42" s="145"/>
      <c r="N42" s="145"/>
      <c r="O42" s="146"/>
      <c r="P42" s="48" t="s">
        <v>96</v>
      </c>
      <c r="Q42" s="48" t="s">
        <v>96</v>
      </c>
      <c r="R42" s="61"/>
    </row>
    <row r="43" spans="1:22" ht="22.5" customHeight="1">
      <c r="A43" s="161"/>
      <c r="B43" s="161"/>
      <c r="C43" s="68" t="s">
        <v>215</v>
      </c>
      <c r="D43" s="150" t="s">
        <v>120</v>
      </c>
      <c r="E43" s="150"/>
      <c r="F43" s="68" t="s">
        <v>15</v>
      </c>
      <c r="G43" s="161"/>
      <c r="H43" s="69" t="s">
        <v>29</v>
      </c>
      <c r="I43" s="69" t="s">
        <v>28</v>
      </c>
      <c r="J43" s="68" t="s">
        <v>18</v>
      </c>
      <c r="K43" s="68" t="s">
        <v>19</v>
      </c>
      <c r="L43" s="53" t="s">
        <v>109</v>
      </c>
      <c r="M43" s="53" t="s">
        <v>110</v>
      </c>
      <c r="N43" s="53" t="s">
        <v>111</v>
      </c>
      <c r="O43" s="53" t="s">
        <v>112</v>
      </c>
      <c r="P43" s="70" t="s">
        <v>104</v>
      </c>
      <c r="Q43" s="70" t="s">
        <v>116</v>
      </c>
      <c r="R43" s="70" t="s">
        <v>115</v>
      </c>
      <c r="T43" s="98" t="s">
        <v>153</v>
      </c>
    </row>
    <row r="44" spans="1:22" ht="22.5" customHeight="1">
      <c r="A44" s="6"/>
      <c r="B44" s="9"/>
      <c r="C44" s="72"/>
      <c r="D44" s="152"/>
      <c r="E44" s="152"/>
      <c r="F44" s="15"/>
      <c r="G44" s="7"/>
      <c r="H44" s="6"/>
      <c r="I44" s="21"/>
      <c r="J44" s="7" t="s">
        <v>1</v>
      </c>
      <c r="K44" s="8" t="s">
        <v>1</v>
      </c>
      <c r="L44" s="1"/>
      <c r="M44" s="1"/>
      <c r="N44" s="1"/>
      <c r="O44" s="20">
        <f>L44-(M44+N44)</f>
        <v>0</v>
      </c>
      <c r="P44" s="29" t="str">
        <f t="shared" ref="P44:P50" si="7">IF(OR(G44="新規",G44="追加",G44=""),"OK",(IF(AND(H44="",I44=""),"NG","OK")))</f>
        <v>OK</v>
      </c>
      <c r="Q44" s="10" t="str">
        <f t="shared" ref="Q44:Q50" si="8">IF(OR(G44="新規",G44="追加",G44=""),"OK",(IF(OR(AND(J44="",K44=""),AND(J44="",K44="□"),AND(J44="□",K44=""),AND(J44="□",K44="□")),"NG","OK")))</f>
        <v>OK</v>
      </c>
      <c r="R44" s="10" t="str">
        <f t="shared" ref="R44:R50" si="9">IF(OR(AND(C44&lt;&gt;"",D44&lt;&gt;"",F44&lt;&gt;"",G44&lt;&gt;""),(C44="")),"OK","NG")</f>
        <v>OK</v>
      </c>
      <c r="T44" s="78" t="s">
        <v>7</v>
      </c>
    </row>
    <row r="45" spans="1:22" ht="22.5" customHeight="1">
      <c r="A45" s="6"/>
      <c r="B45" s="9"/>
      <c r="C45" s="72"/>
      <c r="D45" s="152"/>
      <c r="E45" s="152"/>
      <c r="F45" s="15"/>
      <c r="G45" s="7"/>
      <c r="H45" s="6"/>
      <c r="I45" s="21"/>
      <c r="J45" s="7" t="s">
        <v>1</v>
      </c>
      <c r="K45" s="8" t="s">
        <v>1</v>
      </c>
      <c r="L45" s="1"/>
      <c r="M45" s="1"/>
      <c r="N45" s="1"/>
      <c r="O45" s="20">
        <f t="shared" ref="O45:O50" si="10">L45-(M45+N45)</f>
        <v>0</v>
      </c>
      <c r="P45" s="29" t="str">
        <f t="shared" si="7"/>
        <v>OK</v>
      </c>
      <c r="Q45" s="10" t="str">
        <f t="shared" si="8"/>
        <v>OK</v>
      </c>
      <c r="R45" s="10" t="str">
        <f t="shared" si="9"/>
        <v>OK</v>
      </c>
      <c r="T45" s="79" t="s">
        <v>214</v>
      </c>
    </row>
    <row r="46" spans="1:22" ht="22.5" customHeight="1">
      <c r="A46" s="6"/>
      <c r="B46" s="9"/>
      <c r="C46" s="72"/>
      <c r="D46" s="152"/>
      <c r="E46" s="152"/>
      <c r="F46" s="15"/>
      <c r="G46" s="7"/>
      <c r="H46" s="6"/>
      <c r="I46" s="21"/>
      <c r="J46" s="7" t="s">
        <v>1</v>
      </c>
      <c r="K46" s="8" t="s">
        <v>1</v>
      </c>
      <c r="L46" s="1"/>
      <c r="M46" s="1"/>
      <c r="N46" s="1"/>
      <c r="O46" s="20">
        <f t="shared" si="10"/>
        <v>0</v>
      </c>
      <c r="P46" s="29" t="str">
        <f t="shared" si="7"/>
        <v>OK</v>
      </c>
      <c r="Q46" s="10" t="str">
        <f t="shared" si="8"/>
        <v>OK</v>
      </c>
      <c r="R46" s="10" t="str">
        <f t="shared" si="9"/>
        <v>OK</v>
      </c>
      <c r="T46" s="80" t="s">
        <v>13</v>
      </c>
    </row>
    <row r="47" spans="1:22" ht="22.5" customHeight="1">
      <c r="A47" s="6"/>
      <c r="B47" s="9"/>
      <c r="C47" s="72"/>
      <c r="D47" s="152"/>
      <c r="E47" s="152"/>
      <c r="F47" s="15"/>
      <c r="G47" s="7"/>
      <c r="H47" s="6"/>
      <c r="I47" s="21"/>
      <c r="J47" s="7" t="s">
        <v>1</v>
      </c>
      <c r="K47" s="8" t="s">
        <v>1</v>
      </c>
      <c r="L47" s="1"/>
      <c r="M47" s="1"/>
      <c r="N47" s="1"/>
      <c r="O47" s="20">
        <f t="shared" si="10"/>
        <v>0</v>
      </c>
      <c r="P47" s="29" t="str">
        <f t="shared" si="7"/>
        <v>OK</v>
      </c>
      <c r="Q47" s="10" t="str">
        <f t="shared" si="8"/>
        <v>OK</v>
      </c>
      <c r="R47" s="10" t="str">
        <f t="shared" si="9"/>
        <v>OK</v>
      </c>
    </row>
    <row r="48" spans="1:22" ht="22.5" customHeight="1">
      <c r="A48" s="6"/>
      <c r="B48" s="9"/>
      <c r="C48" s="72"/>
      <c r="D48" s="152"/>
      <c r="E48" s="152"/>
      <c r="F48" s="16"/>
      <c r="G48" s="7"/>
      <c r="H48" s="6"/>
      <c r="I48" s="21"/>
      <c r="J48" s="7" t="s">
        <v>1</v>
      </c>
      <c r="K48" s="8" t="s">
        <v>1</v>
      </c>
      <c r="L48" s="1"/>
      <c r="M48" s="1"/>
      <c r="N48" s="1"/>
      <c r="O48" s="20">
        <f t="shared" si="10"/>
        <v>0</v>
      </c>
      <c r="P48" s="29" t="str">
        <f t="shared" si="7"/>
        <v>OK</v>
      </c>
      <c r="Q48" s="10" t="str">
        <f t="shared" si="8"/>
        <v>OK</v>
      </c>
      <c r="R48" s="10" t="str">
        <f t="shared" si="9"/>
        <v>OK</v>
      </c>
    </row>
    <row r="49" spans="1:20" ht="22.5" customHeight="1">
      <c r="A49" s="6"/>
      <c r="B49" s="9"/>
      <c r="C49" s="72"/>
      <c r="D49" s="152"/>
      <c r="E49" s="152"/>
      <c r="F49" s="15"/>
      <c r="G49" s="7"/>
      <c r="H49" s="6"/>
      <c r="I49" s="21"/>
      <c r="J49" s="7" t="s">
        <v>1</v>
      </c>
      <c r="K49" s="8" t="s">
        <v>1</v>
      </c>
      <c r="L49" s="1"/>
      <c r="M49" s="1"/>
      <c r="N49" s="1"/>
      <c r="O49" s="20">
        <f t="shared" si="10"/>
        <v>0</v>
      </c>
      <c r="P49" s="29" t="str">
        <f t="shared" si="7"/>
        <v>OK</v>
      </c>
      <c r="Q49" s="10" t="str">
        <f t="shared" si="8"/>
        <v>OK</v>
      </c>
      <c r="R49" s="10" t="str">
        <f t="shared" si="9"/>
        <v>OK</v>
      </c>
    </row>
    <row r="50" spans="1:20" ht="22.5" customHeight="1">
      <c r="A50" s="6"/>
      <c r="B50" s="9"/>
      <c r="C50" s="72"/>
      <c r="D50" s="152"/>
      <c r="E50" s="152"/>
      <c r="F50" s="15"/>
      <c r="G50" s="7"/>
      <c r="H50" s="6"/>
      <c r="I50" s="21"/>
      <c r="J50" s="7" t="s">
        <v>1</v>
      </c>
      <c r="K50" s="8" t="s">
        <v>1</v>
      </c>
      <c r="L50" s="1"/>
      <c r="M50" s="1"/>
      <c r="N50" s="1"/>
      <c r="O50" s="20">
        <f t="shared" si="10"/>
        <v>0</v>
      </c>
      <c r="P50" s="29" t="str">
        <f t="shared" si="7"/>
        <v>OK</v>
      </c>
      <c r="Q50" s="10" t="str">
        <f t="shared" si="8"/>
        <v>OK</v>
      </c>
      <c r="R50" s="10" t="str">
        <f t="shared" si="9"/>
        <v>OK</v>
      </c>
    </row>
    <row r="51" spans="1:20" ht="22.5" customHeight="1">
      <c r="A51" s="12"/>
      <c r="B51" s="13"/>
      <c r="C51" s="14"/>
      <c r="D51" s="13"/>
      <c r="E51" s="14"/>
      <c r="F51" s="14"/>
      <c r="G51" s="13"/>
      <c r="H51" s="13"/>
      <c r="I51" s="12"/>
      <c r="J51" s="12"/>
      <c r="K51" s="68" t="s">
        <v>137</v>
      </c>
      <c r="L51" s="27">
        <f>SUM(L44:L50)</f>
        <v>0</v>
      </c>
      <c r="M51" s="27">
        <f t="shared" ref="M51:N51" si="11">SUM(M44:M50)</f>
        <v>0</v>
      </c>
      <c r="N51" s="27">
        <f t="shared" si="11"/>
        <v>0</v>
      </c>
      <c r="O51" s="27">
        <f>L51-(M51+N51)</f>
        <v>0</v>
      </c>
      <c r="P51" s="76"/>
      <c r="Q51" s="77"/>
      <c r="R51" s="77"/>
    </row>
    <row r="52" spans="1:20" ht="22.5" customHeight="1">
      <c r="A52" s="48" t="s">
        <v>129</v>
      </c>
      <c r="B52" s="13"/>
      <c r="C52" s="14"/>
      <c r="D52" s="13"/>
      <c r="E52" s="14"/>
      <c r="F52" s="14"/>
      <c r="G52" s="13"/>
      <c r="H52" s="13"/>
      <c r="I52" s="12"/>
      <c r="J52" s="12"/>
      <c r="K52" s="12"/>
      <c r="L52" s="12"/>
      <c r="M52" s="12"/>
      <c r="N52" s="12"/>
      <c r="O52" s="12"/>
      <c r="P52" s="76"/>
      <c r="Q52" s="77"/>
      <c r="R52" s="77"/>
    </row>
    <row r="53" spans="1:20" ht="22.5" customHeight="1">
      <c r="A53" s="162" t="s">
        <v>217</v>
      </c>
      <c r="B53" s="160" t="s">
        <v>67</v>
      </c>
      <c r="C53" s="150" t="s">
        <v>286</v>
      </c>
      <c r="D53" s="150"/>
      <c r="E53" s="150"/>
      <c r="F53" s="150"/>
      <c r="G53" s="160" t="s">
        <v>38</v>
      </c>
      <c r="H53" s="144" t="s">
        <v>47</v>
      </c>
      <c r="I53" s="145"/>
      <c r="J53" s="145"/>
      <c r="K53" s="146"/>
      <c r="L53" s="144" t="s">
        <v>216</v>
      </c>
      <c r="M53" s="145"/>
      <c r="N53" s="145"/>
      <c r="O53" s="146"/>
      <c r="P53" s="48" t="s">
        <v>96</v>
      </c>
      <c r="Q53" s="48" t="s">
        <v>96</v>
      </c>
      <c r="R53" s="61"/>
    </row>
    <row r="54" spans="1:20" ht="22.5" customHeight="1">
      <c r="A54" s="161"/>
      <c r="B54" s="161"/>
      <c r="C54" s="68" t="s">
        <v>215</v>
      </c>
      <c r="D54" s="150" t="s">
        <v>120</v>
      </c>
      <c r="E54" s="150"/>
      <c r="F54" s="68" t="s">
        <v>15</v>
      </c>
      <c r="G54" s="161"/>
      <c r="H54" s="69" t="s">
        <v>29</v>
      </c>
      <c r="I54" s="69" t="s">
        <v>28</v>
      </c>
      <c r="J54" s="68" t="s">
        <v>18</v>
      </c>
      <c r="K54" s="68" t="s">
        <v>19</v>
      </c>
      <c r="L54" s="53" t="s">
        <v>109</v>
      </c>
      <c r="M54" s="53" t="s">
        <v>110</v>
      </c>
      <c r="N54" s="53" t="s">
        <v>111</v>
      </c>
      <c r="O54" s="53" t="s">
        <v>112</v>
      </c>
      <c r="P54" s="70" t="s">
        <v>104</v>
      </c>
      <c r="Q54" s="70" t="s">
        <v>116</v>
      </c>
      <c r="R54" s="70" t="s">
        <v>115</v>
      </c>
      <c r="T54" s="98" t="s">
        <v>153</v>
      </c>
    </row>
    <row r="55" spans="1:20" ht="22.5" customHeight="1">
      <c r="A55" s="6"/>
      <c r="B55" s="9"/>
      <c r="C55" s="72"/>
      <c r="D55" s="152"/>
      <c r="E55" s="152"/>
      <c r="F55" s="15"/>
      <c r="G55" s="7"/>
      <c r="H55" s="6"/>
      <c r="I55" s="6"/>
      <c r="J55" s="7" t="s">
        <v>1</v>
      </c>
      <c r="K55" s="8" t="s">
        <v>1</v>
      </c>
      <c r="L55" s="1"/>
      <c r="M55" s="1"/>
      <c r="N55" s="1"/>
      <c r="O55" s="20">
        <f>L55-(M55+N55)</f>
        <v>0</v>
      </c>
      <c r="P55" s="29" t="str">
        <f t="shared" ref="P55:P61" si="12">IF(OR(G55="新規",G55="追加",G55=""),"OK",(IF(AND(H55="",I55=""),"NG","OK")))</f>
        <v>OK</v>
      </c>
      <c r="Q55" s="10" t="str">
        <f t="shared" ref="Q55:Q61" si="13">IF(OR(G55="新規",G55="追加",G55=""),"OK",(IF(OR(AND(J55="",K55=""),AND(J55="",K55="□"),AND(J55="□",K55=""),AND(J55="□",K55="□")),"NG","OK")))</f>
        <v>OK</v>
      </c>
      <c r="R55" s="10" t="str">
        <f>IF(OR(AND(C55&lt;&gt;"",D55&lt;&gt;"",F55&lt;&gt;"",G55&lt;&gt;""),(C55="")),"OK","NG")</f>
        <v>OK</v>
      </c>
      <c r="T55" s="78" t="s">
        <v>159</v>
      </c>
    </row>
    <row r="56" spans="1:20" ht="22.5" customHeight="1">
      <c r="A56" s="6"/>
      <c r="B56" s="9"/>
      <c r="C56" s="72"/>
      <c r="D56" s="152"/>
      <c r="E56" s="152"/>
      <c r="F56" s="15"/>
      <c r="G56" s="7"/>
      <c r="H56" s="6"/>
      <c r="I56" s="6"/>
      <c r="J56" s="7" t="s">
        <v>1</v>
      </c>
      <c r="K56" s="8" t="s">
        <v>1</v>
      </c>
      <c r="L56" s="1"/>
      <c r="M56" s="1"/>
      <c r="N56" s="1"/>
      <c r="O56" s="20">
        <f t="shared" ref="O56:O61" si="14">L56-(M56+N56)</f>
        <v>0</v>
      </c>
      <c r="P56" s="29" t="str">
        <f t="shared" si="12"/>
        <v>OK</v>
      </c>
      <c r="Q56" s="10" t="str">
        <f t="shared" si="13"/>
        <v>OK</v>
      </c>
      <c r="R56" s="10" t="str">
        <f t="shared" ref="R56:R61" si="15">IF(OR(AND(C56&lt;&gt;"",D56&lt;&gt;"",F56&lt;&gt;"",G56&lt;&gt;""),(C56="")),"OK","NG")</f>
        <v>OK</v>
      </c>
      <c r="T56" s="79" t="s">
        <v>162</v>
      </c>
    </row>
    <row r="57" spans="1:20" ht="22.5" customHeight="1">
      <c r="A57" s="6"/>
      <c r="B57" s="9"/>
      <c r="C57" s="72"/>
      <c r="D57" s="152"/>
      <c r="E57" s="152"/>
      <c r="F57" s="15"/>
      <c r="G57" s="7"/>
      <c r="H57" s="6"/>
      <c r="I57" s="6"/>
      <c r="J57" s="7" t="s">
        <v>1</v>
      </c>
      <c r="K57" s="8" t="s">
        <v>1</v>
      </c>
      <c r="L57" s="1"/>
      <c r="M57" s="1"/>
      <c r="N57" s="1"/>
      <c r="O57" s="20">
        <f t="shared" si="14"/>
        <v>0</v>
      </c>
      <c r="P57" s="29" t="str">
        <f t="shared" si="12"/>
        <v>OK</v>
      </c>
      <c r="Q57" s="10" t="str">
        <f t="shared" si="13"/>
        <v>OK</v>
      </c>
      <c r="R57" s="10" t="str">
        <f t="shared" si="15"/>
        <v>OK</v>
      </c>
      <c r="T57" s="81" t="s">
        <v>214</v>
      </c>
    </row>
    <row r="58" spans="1:20" ht="22.5" customHeight="1">
      <c r="A58" s="6"/>
      <c r="B58" s="9"/>
      <c r="C58" s="72"/>
      <c r="D58" s="152"/>
      <c r="E58" s="152"/>
      <c r="F58" s="15"/>
      <c r="G58" s="7"/>
      <c r="H58" s="6"/>
      <c r="I58" s="6"/>
      <c r="J58" s="7" t="s">
        <v>1</v>
      </c>
      <c r="K58" s="8" t="s">
        <v>1</v>
      </c>
      <c r="L58" s="1"/>
      <c r="M58" s="1"/>
      <c r="N58" s="1"/>
      <c r="O58" s="20">
        <f t="shared" si="14"/>
        <v>0</v>
      </c>
      <c r="P58" s="29" t="str">
        <f t="shared" si="12"/>
        <v>OK</v>
      </c>
      <c r="Q58" s="10" t="str">
        <f t="shared" si="13"/>
        <v>OK</v>
      </c>
      <c r="R58" s="10" t="str">
        <f t="shared" si="15"/>
        <v>OK</v>
      </c>
      <c r="T58" s="80" t="s">
        <v>13</v>
      </c>
    </row>
    <row r="59" spans="1:20" ht="22.5" customHeight="1">
      <c r="A59" s="6"/>
      <c r="B59" s="9"/>
      <c r="C59" s="72"/>
      <c r="D59" s="152"/>
      <c r="E59" s="152"/>
      <c r="F59" s="16"/>
      <c r="G59" s="7"/>
      <c r="H59" s="6"/>
      <c r="I59" s="6"/>
      <c r="J59" s="7" t="s">
        <v>1</v>
      </c>
      <c r="K59" s="8" t="s">
        <v>1</v>
      </c>
      <c r="L59" s="1"/>
      <c r="M59" s="1"/>
      <c r="N59" s="1"/>
      <c r="O59" s="20">
        <f t="shared" si="14"/>
        <v>0</v>
      </c>
      <c r="P59" s="29" t="str">
        <f t="shared" si="12"/>
        <v>OK</v>
      </c>
      <c r="Q59" s="10" t="str">
        <f t="shared" si="13"/>
        <v>OK</v>
      </c>
      <c r="R59" s="10" t="str">
        <f t="shared" si="15"/>
        <v>OK</v>
      </c>
    </row>
    <row r="60" spans="1:20" ht="22.5" customHeight="1">
      <c r="A60" s="6"/>
      <c r="B60" s="9"/>
      <c r="C60" s="72"/>
      <c r="D60" s="152"/>
      <c r="E60" s="152"/>
      <c r="F60" s="15"/>
      <c r="G60" s="7"/>
      <c r="H60" s="6"/>
      <c r="I60" s="6"/>
      <c r="J60" s="7" t="s">
        <v>1</v>
      </c>
      <c r="K60" s="8" t="s">
        <v>1</v>
      </c>
      <c r="L60" s="1"/>
      <c r="M60" s="1"/>
      <c r="N60" s="1"/>
      <c r="O60" s="20">
        <f t="shared" si="14"/>
        <v>0</v>
      </c>
      <c r="P60" s="29" t="str">
        <f t="shared" si="12"/>
        <v>OK</v>
      </c>
      <c r="Q60" s="10" t="str">
        <f t="shared" si="13"/>
        <v>OK</v>
      </c>
      <c r="R60" s="10" t="str">
        <f t="shared" si="15"/>
        <v>OK</v>
      </c>
    </row>
    <row r="61" spans="1:20" ht="22.5" customHeight="1">
      <c r="A61" s="6"/>
      <c r="B61" s="9"/>
      <c r="C61" s="72"/>
      <c r="D61" s="152"/>
      <c r="E61" s="152"/>
      <c r="F61" s="15"/>
      <c r="G61" s="7"/>
      <c r="H61" s="6"/>
      <c r="I61" s="6"/>
      <c r="J61" s="7" t="s">
        <v>1</v>
      </c>
      <c r="K61" s="8" t="s">
        <v>1</v>
      </c>
      <c r="L61" s="1"/>
      <c r="M61" s="1"/>
      <c r="N61" s="1"/>
      <c r="O61" s="20">
        <f t="shared" si="14"/>
        <v>0</v>
      </c>
      <c r="P61" s="29" t="str">
        <f t="shared" si="12"/>
        <v>OK</v>
      </c>
      <c r="Q61" s="10" t="str">
        <f t="shared" si="13"/>
        <v>OK</v>
      </c>
      <c r="R61" s="10" t="str">
        <f t="shared" si="15"/>
        <v>OK</v>
      </c>
    </row>
    <row r="62" spans="1:20" ht="22.5" customHeight="1">
      <c r="A62" s="12"/>
      <c r="B62" s="13"/>
      <c r="C62" s="14"/>
      <c r="D62" s="13"/>
      <c r="E62" s="14"/>
      <c r="F62" s="14"/>
      <c r="G62" s="13"/>
      <c r="H62" s="13"/>
      <c r="I62" s="12"/>
      <c r="J62" s="12"/>
      <c r="K62" s="68" t="s">
        <v>137</v>
      </c>
      <c r="L62" s="27">
        <f>SUM(L55:L61)</f>
        <v>0</v>
      </c>
      <c r="M62" s="27">
        <f t="shared" ref="M62:N62" si="16">SUM(M55:M61)</f>
        <v>0</v>
      </c>
      <c r="N62" s="27">
        <f t="shared" si="16"/>
        <v>0</v>
      </c>
      <c r="O62" s="27">
        <f>L62-(M62+N62)</f>
        <v>0</v>
      </c>
      <c r="P62" s="76"/>
      <c r="Q62" s="77"/>
      <c r="R62" s="77"/>
    </row>
    <row r="63" spans="1:20" ht="22.5" customHeight="1">
      <c r="A63" s="48" t="s">
        <v>130</v>
      </c>
      <c r="B63" s="13"/>
      <c r="C63" s="14"/>
      <c r="D63" s="13"/>
      <c r="E63" s="14"/>
      <c r="F63" s="14"/>
      <c r="G63" s="13"/>
      <c r="H63" s="13"/>
      <c r="I63" s="12"/>
      <c r="J63" s="12"/>
      <c r="K63" s="12"/>
      <c r="L63" s="12"/>
      <c r="M63" s="12"/>
      <c r="N63" s="12"/>
      <c r="O63" s="12"/>
      <c r="P63" s="76"/>
      <c r="Q63" s="77"/>
      <c r="R63" s="77"/>
    </row>
    <row r="64" spans="1:20" ht="22.5" customHeight="1">
      <c r="A64" s="162" t="s">
        <v>217</v>
      </c>
      <c r="B64" s="160" t="s">
        <v>67</v>
      </c>
      <c r="C64" s="150" t="s">
        <v>286</v>
      </c>
      <c r="D64" s="150"/>
      <c r="E64" s="150"/>
      <c r="F64" s="150"/>
      <c r="G64" s="160" t="s">
        <v>38</v>
      </c>
      <c r="H64" s="144" t="s">
        <v>47</v>
      </c>
      <c r="I64" s="145"/>
      <c r="J64" s="145"/>
      <c r="K64" s="146"/>
      <c r="L64" s="144" t="s">
        <v>216</v>
      </c>
      <c r="M64" s="145"/>
      <c r="N64" s="145"/>
      <c r="O64" s="146"/>
      <c r="P64" s="48" t="s">
        <v>96</v>
      </c>
      <c r="Q64" s="48" t="s">
        <v>96</v>
      </c>
      <c r="R64" s="61"/>
    </row>
    <row r="65" spans="1:20" ht="22.5" customHeight="1">
      <c r="A65" s="161"/>
      <c r="B65" s="161"/>
      <c r="C65" s="68" t="s">
        <v>215</v>
      </c>
      <c r="D65" s="150" t="s">
        <v>120</v>
      </c>
      <c r="E65" s="150"/>
      <c r="F65" s="68" t="s">
        <v>15</v>
      </c>
      <c r="G65" s="161"/>
      <c r="H65" s="69" t="s">
        <v>29</v>
      </c>
      <c r="I65" s="69" t="s">
        <v>28</v>
      </c>
      <c r="J65" s="68" t="s">
        <v>18</v>
      </c>
      <c r="K65" s="68" t="s">
        <v>19</v>
      </c>
      <c r="L65" s="53" t="s">
        <v>109</v>
      </c>
      <c r="M65" s="53" t="s">
        <v>110</v>
      </c>
      <c r="N65" s="53" t="s">
        <v>111</v>
      </c>
      <c r="O65" s="53" t="s">
        <v>112</v>
      </c>
      <c r="P65" s="70" t="s">
        <v>104</v>
      </c>
      <c r="Q65" s="70" t="s">
        <v>116</v>
      </c>
      <c r="R65" s="70" t="s">
        <v>115</v>
      </c>
      <c r="T65" s="82" t="s">
        <v>153</v>
      </c>
    </row>
    <row r="66" spans="1:20" ht="22.5" customHeight="1">
      <c r="A66" s="6"/>
      <c r="B66" s="9"/>
      <c r="C66" s="72"/>
      <c r="D66" s="152"/>
      <c r="E66" s="152"/>
      <c r="F66" s="15"/>
      <c r="G66" s="7"/>
      <c r="H66" s="6"/>
      <c r="I66" s="6"/>
      <c r="J66" s="7" t="s">
        <v>1</v>
      </c>
      <c r="K66" s="8" t="s">
        <v>1</v>
      </c>
      <c r="L66" s="1"/>
      <c r="M66" s="1"/>
      <c r="N66" s="1"/>
      <c r="O66" s="20">
        <f>L66-(M66+N66)</f>
        <v>0</v>
      </c>
      <c r="P66" s="29" t="str">
        <f>IF(OR(G66="新規",G66="追加",G66=""),"OK",(IF(AND(H66="",I66=""),"NG","OK")))</f>
        <v>OK</v>
      </c>
      <c r="Q66" s="10" t="str">
        <f>IF(OR(G66="新規",G66="追加",G66=""),"OK",(IF(OR(AND(J66="",K66=""),AND(J66="",K66="□"),AND(J66="□",K66=""),AND(J66="□",K66="□")),"NG","OK")))</f>
        <v>OK</v>
      </c>
      <c r="R66" s="10" t="str">
        <f>IF(OR(AND(C66&lt;&gt;"",D66&lt;&gt;"",F66&lt;&gt;"",G66&lt;&gt;""),(C66="")),"OK","NG")</f>
        <v>OK</v>
      </c>
      <c r="T66" s="83" t="s">
        <v>271</v>
      </c>
    </row>
    <row r="67" spans="1:20" ht="22.5" customHeight="1">
      <c r="A67" s="6"/>
      <c r="B67" s="9"/>
      <c r="C67" s="72"/>
      <c r="D67" s="152"/>
      <c r="E67" s="152"/>
      <c r="F67" s="15"/>
      <c r="G67" s="7"/>
      <c r="H67" s="6"/>
      <c r="I67" s="6"/>
      <c r="J67" s="7" t="s">
        <v>1</v>
      </c>
      <c r="K67" s="8" t="s">
        <v>1</v>
      </c>
      <c r="L67" s="1"/>
      <c r="M67" s="1"/>
      <c r="N67" s="1"/>
      <c r="O67" s="20">
        <f t="shared" ref="O67:O72" si="17">L67-(M67+N67)</f>
        <v>0</v>
      </c>
      <c r="P67" s="29" t="str">
        <f>IF(OR(G67="新規",G67="追加",G67=""),"OK",(IF(AND(H67="",I67=""),"NG","OK")))</f>
        <v>OK</v>
      </c>
      <c r="Q67" s="10" t="str">
        <f t="shared" ref="Q67:Q72" si="18">IF(OR(G67="新規",G67="追加",G67=""),"OK",(IF(OR(AND(J67="",K67=""),AND(J67="",K67="□"),AND(J67="□",K67=""),AND(J67="□",K67="□")),"NG","OK")))</f>
        <v>OK</v>
      </c>
      <c r="R67" s="10" t="str">
        <f t="shared" ref="R67:R72" si="19">IF(OR(AND(C67&lt;&gt;"",D67&lt;&gt;"",F67&lt;&gt;"",G67&lt;&gt;""),(C67="")),"OK","NG")</f>
        <v>OK</v>
      </c>
      <c r="T67" s="82" t="s">
        <v>214</v>
      </c>
    </row>
    <row r="68" spans="1:20" ht="22.5" customHeight="1">
      <c r="A68" s="6"/>
      <c r="B68" s="9"/>
      <c r="C68" s="72"/>
      <c r="D68" s="152"/>
      <c r="E68" s="152"/>
      <c r="F68" s="15"/>
      <c r="G68" s="7"/>
      <c r="H68" s="6"/>
      <c r="I68" s="6"/>
      <c r="J68" s="7" t="s">
        <v>1</v>
      </c>
      <c r="K68" s="8" t="s">
        <v>1</v>
      </c>
      <c r="L68" s="1"/>
      <c r="M68" s="1"/>
      <c r="N68" s="1"/>
      <c r="O68" s="20">
        <f t="shared" si="17"/>
        <v>0</v>
      </c>
      <c r="P68" s="29" t="str">
        <f t="shared" ref="P68:P72" si="20">IF(OR(G68="新規",G68="追加",G68=""),"OK",(IF(AND(H68="",I68=""),"NG","OK")))</f>
        <v>OK</v>
      </c>
      <c r="Q68" s="10" t="str">
        <f t="shared" si="18"/>
        <v>OK</v>
      </c>
      <c r="R68" s="10" t="str">
        <f t="shared" si="19"/>
        <v>OK</v>
      </c>
      <c r="T68" s="80" t="s">
        <v>13</v>
      </c>
    </row>
    <row r="69" spans="1:20" ht="22.5" customHeight="1">
      <c r="A69" s="6"/>
      <c r="B69" s="9"/>
      <c r="C69" s="72"/>
      <c r="D69" s="152"/>
      <c r="E69" s="152"/>
      <c r="F69" s="15"/>
      <c r="G69" s="7"/>
      <c r="H69" s="6"/>
      <c r="I69" s="6"/>
      <c r="J69" s="7" t="s">
        <v>1</v>
      </c>
      <c r="K69" s="8" t="s">
        <v>1</v>
      </c>
      <c r="L69" s="1"/>
      <c r="M69" s="1"/>
      <c r="N69" s="1"/>
      <c r="O69" s="20">
        <f t="shared" si="17"/>
        <v>0</v>
      </c>
      <c r="P69" s="29" t="str">
        <f t="shared" si="20"/>
        <v>OK</v>
      </c>
      <c r="Q69" s="10" t="str">
        <f t="shared" si="18"/>
        <v>OK</v>
      </c>
      <c r="R69" s="10" t="str">
        <f t="shared" si="19"/>
        <v>OK</v>
      </c>
    </row>
    <row r="70" spans="1:20" ht="22.5" customHeight="1">
      <c r="A70" s="6"/>
      <c r="B70" s="9"/>
      <c r="C70" s="72"/>
      <c r="D70" s="152"/>
      <c r="E70" s="152"/>
      <c r="F70" s="16"/>
      <c r="G70" s="7"/>
      <c r="H70" s="6"/>
      <c r="I70" s="6"/>
      <c r="J70" s="7" t="s">
        <v>1</v>
      </c>
      <c r="K70" s="8" t="s">
        <v>1</v>
      </c>
      <c r="L70" s="1"/>
      <c r="M70" s="1"/>
      <c r="N70" s="1"/>
      <c r="O70" s="20">
        <f t="shared" si="17"/>
        <v>0</v>
      </c>
      <c r="P70" s="29" t="str">
        <f t="shared" si="20"/>
        <v>OK</v>
      </c>
      <c r="Q70" s="10" t="str">
        <f t="shared" si="18"/>
        <v>OK</v>
      </c>
      <c r="R70" s="10" t="str">
        <f t="shared" si="19"/>
        <v>OK</v>
      </c>
    </row>
    <row r="71" spans="1:20" ht="22.5" customHeight="1">
      <c r="A71" s="6"/>
      <c r="B71" s="9"/>
      <c r="C71" s="72"/>
      <c r="D71" s="152"/>
      <c r="E71" s="152"/>
      <c r="F71" s="15"/>
      <c r="G71" s="7"/>
      <c r="H71" s="6"/>
      <c r="I71" s="6"/>
      <c r="J71" s="7" t="s">
        <v>1</v>
      </c>
      <c r="K71" s="8" t="s">
        <v>1</v>
      </c>
      <c r="L71" s="1"/>
      <c r="M71" s="1"/>
      <c r="N71" s="1"/>
      <c r="O71" s="20">
        <f t="shared" si="17"/>
        <v>0</v>
      </c>
      <c r="P71" s="29" t="str">
        <f t="shared" si="20"/>
        <v>OK</v>
      </c>
      <c r="Q71" s="10" t="str">
        <f t="shared" si="18"/>
        <v>OK</v>
      </c>
      <c r="R71" s="10" t="str">
        <f t="shared" si="19"/>
        <v>OK</v>
      </c>
    </row>
    <row r="72" spans="1:20" ht="22.5" customHeight="1">
      <c r="A72" s="6"/>
      <c r="B72" s="9"/>
      <c r="C72" s="72"/>
      <c r="D72" s="152"/>
      <c r="E72" s="152"/>
      <c r="F72" s="15"/>
      <c r="G72" s="7"/>
      <c r="H72" s="6"/>
      <c r="I72" s="6"/>
      <c r="J72" s="7" t="s">
        <v>1</v>
      </c>
      <c r="K72" s="8" t="s">
        <v>1</v>
      </c>
      <c r="L72" s="1"/>
      <c r="M72" s="1"/>
      <c r="N72" s="1"/>
      <c r="O72" s="20">
        <f t="shared" si="17"/>
        <v>0</v>
      </c>
      <c r="P72" s="29" t="str">
        <f t="shared" si="20"/>
        <v>OK</v>
      </c>
      <c r="Q72" s="10" t="str">
        <f t="shared" si="18"/>
        <v>OK</v>
      </c>
      <c r="R72" s="10" t="str">
        <f t="shared" si="19"/>
        <v>OK</v>
      </c>
    </row>
    <row r="73" spans="1:20" ht="22.5" customHeight="1">
      <c r="A73" s="12"/>
      <c r="B73" s="13"/>
      <c r="C73" s="14"/>
      <c r="D73" s="13"/>
      <c r="E73" s="14"/>
      <c r="F73" s="14"/>
      <c r="G73" s="13"/>
      <c r="H73" s="13"/>
      <c r="I73" s="12"/>
      <c r="J73" s="12"/>
      <c r="K73" s="68" t="s">
        <v>137</v>
      </c>
      <c r="L73" s="27">
        <f>SUM(L66:L72)</f>
        <v>0</v>
      </c>
      <c r="M73" s="27">
        <f t="shared" ref="M73:N73" si="21">SUM(M66:M72)</f>
        <v>0</v>
      </c>
      <c r="N73" s="27">
        <f t="shared" si="21"/>
        <v>0</v>
      </c>
      <c r="O73" s="27">
        <f>L73-(M73+N73)</f>
        <v>0</v>
      </c>
      <c r="P73" s="76"/>
      <c r="Q73" s="77"/>
      <c r="R73" s="77"/>
    </row>
    <row r="74" spans="1:20" ht="22.5" customHeight="1">
      <c r="A74" s="48" t="s">
        <v>132</v>
      </c>
      <c r="B74" s="13"/>
      <c r="C74" s="14"/>
      <c r="D74" s="13"/>
      <c r="E74" s="14"/>
      <c r="F74" s="14"/>
      <c r="G74" s="13"/>
      <c r="H74" s="13"/>
      <c r="I74" s="12"/>
      <c r="J74" s="12"/>
      <c r="K74" s="12"/>
      <c r="L74" s="12"/>
      <c r="M74" s="12"/>
      <c r="N74" s="12"/>
      <c r="O74" s="12"/>
      <c r="P74" s="76"/>
      <c r="Q74" s="77"/>
      <c r="R74" s="77"/>
    </row>
    <row r="75" spans="1:20" ht="22.5" customHeight="1">
      <c r="A75" s="162" t="s">
        <v>217</v>
      </c>
      <c r="B75" s="160" t="s">
        <v>67</v>
      </c>
      <c r="C75" s="150" t="s">
        <v>286</v>
      </c>
      <c r="D75" s="150"/>
      <c r="E75" s="150"/>
      <c r="F75" s="150"/>
      <c r="G75" s="160" t="s">
        <v>38</v>
      </c>
      <c r="H75" s="147" t="s">
        <v>47</v>
      </c>
      <c r="I75" s="148"/>
      <c r="J75" s="148"/>
      <c r="K75" s="149"/>
      <c r="L75" s="144" t="s">
        <v>216</v>
      </c>
      <c r="M75" s="145"/>
      <c r="N75" s="145"/>
      <c r="O75" s="146"/>
      <c r="P75" s="76"/>
      <c r="Q75" s="77"/>
      <c r="R75" s="61"/>
    </row>
    <row r="76" spans="1:20" ht="22.5" customHeight="1">
      <c r="A76" s="161"/>
      <c r="B76" s="161"/>
      <c r="C76" s="68" t="s">
        <v>215</v>
      </c>
      <c r="D76" s="150" t="s">
        <v>120</v>
      </c>
      <c r="E76" s="150"/>
      <c r="F76" s="68" t="s">
        <v>15</v>
      </c>
      <c r="G76" s="161"/>
      <c r="H76" s="84" t="s">
        <v>29</v>
      </c>
      <c r="I76" s="84" t="s">
        <v>28</v>
      </c>
      <c r="J76" s="22" t="s">
        <v>18</v>
      </c>
      <c r="K76" s="22" t="s">
        <v>19</v>
      </c>
      <c r="L76" s="53" t="s">
        <v>109</v>
      </c>
      <c r="M76" s="53" t="s">
        <v>110</v>
      </c>
      <c r="N76" s="53" t="s">
        <v>111</v>
      </c>
      <c r="O76" s="53" t="s">
        <v>112</v>
      </c>
      <c r="P76" s="76"/>
      <c r="Q76" s="77"/>
      <c r="R76" s="70" t="s">
        <v>115</v>
      </c>
      <c r="T76" s="81" t="s">
        <v>153</v>
      </c>
    </row>
    <row r="77" spans="1:20" ht="22.5" customHeight="1">
      <c r="A77" s="6"/>
      <c r="B77" s="9"/>
      <c r="C77" s="72"/>
      <c r="D77" s="152"/>
      <c r="E77" s="152"/>
      <c r="F77" s="15"/>
      <c r="G77" s="7"/>
      <c r="H77" s="22"/>
      <c r="I77" s="22"/>
      <c r="J77" s="22" t="s">
        <v>1</v>
      </c>
      <c r="K77" s="22" t="s">
        <v>1</v>
      </c>
      <c r="L77" s="1"/>
      <c r="M77" s="1"/>
      <c r="N77" s="1"/>
      <c r="O77" s="20">
        <f>L77-(M77+N77)</f>
        <v>0</v>
      </c>
      <c r="P77" s="76"/>
      <c r="Q77" s="77"/>
      <c r="R77" s="10" t="str">
        <f>IF(OR(AND(C77&lt;&gt;"",D77&lt;&gt;"",F77&lt;&gt;"",G77&lt;&gt;""),(C77="")),"OK","NG")</f>
        <v>OK</v>
      </c>
      <c r="T77" s="81" t="s">
        <v>273</v>
      </c>
    </row>
    <row r="78" spans="1:20" ht="22.5" customHeight="1">
      <c r="A78" s="6"/>
      <c r="B78" s="9"/>
      <c r="C78" s="72"/>
      <c r="D78" s="152"/>
      <c r="E78" s="152"/>
      <c r="F78" s="15"/>
      <c r="G78" s="7"/>
      <c r="H78" s="22"/>
      <c r="I78" s="22"/>
      <c r="J78" s="22" t="s">
        <v>1</v>
      </c>
      <c r="K78" s="22" t="s">
        <v>1</v>
      </c>
      <c r="L78" s="1"/>
      <c r="M78" s="1"/>
      <c r="N78" s="1"/>
      <c r="O78" s="20">
        <f t="shared" ref="O78:O83" si="22">L78-(M78+N78)</f>
        <v>0</v>
      </c>
      <c r="P78" s="76"/>
      <c r="Q78" s="77"/>
      <c r="R78" s="10" t="str">
        <f t="shared" ref="R78:R83" si="23">IF(OR(AND(C78&lt;&gt;"",D78&lt;&gt;"",F78&lt;&gt;"",G78&lt;&gt;""),(C78="")),"OK","NG")</f>
        <v>OK</v>
      </c>
      <c r="T78" s="81" t="s">
        <v>163</v>
      </c>
    </row>
    <row r="79" spans="1:20" ht="22.5" customHeight="1">
      <c r="A79" s="6"/>
      <c r="B79" s="9"/>
      <c r="C79" s="72"/>
      <c r="D79" s="152"/>
      <c r="E79" s="152"/>
      <c r="F79" s="15"/>
      <c r="G79" s="7"/>
      <c r="H79" s="22"/>
      <c r="I79" s="22"/>
      <c r="J79" s="22" t="s">
        <v>1</v>
      </c>
      <c r="K79" s="22" t="s">
        <v>1</v>
      </c>
      <c r="L79" s="1"/>
      <c r="M79" s="1"/>
      <c r="N79" s="1"/>
      <c r="O79" s="20">
        <f t="shared" si="22"/>
        <v>0</v>
      </c>
      <c r="P79" s="76"/>
      <c r="Q79" s="77"/>
      <c r="R79" s="10" t="str">
        <f t="shared" si="23"/>
        <v>OK</v>
      </c>
      <c r="T79" s="81" t="s">
        <v>214</v>
      </c>
    </row>
    <row r="80" spans="1:20" ht="22.5" customHeight="1">
      <c r="A80" s="6"/>
      <c r="B80" s="9"/>
      <c r="C80" s="72"/>
      <c r="D80" s="152"/>
      <c r="E80" s="152"/>
      <c r="F80" s="15"/>
      <c r="G80" s="7"/>
      <c r="H80" s="22"/>
      <c r="I80" s="22"/>
      <c r="J80" s="22" t="s">
        <v>1</v>
      </c>
      <c r="K80" s="22" t="s">
        <v>1</v>
      </c>
      <c r="L80" s="1"/>
      <c r="M80" s="1"/>
      <c r="N80" s="1"/>
      <c r="O80" s="20">
        <f t="shared" si="22"/>
        <v>0</v>
      </c>
      <c r="P80" s="76"/>
      <c r="Q80" s="77"/>
      <c r="R80" s="10" t="str">
        <f>IF(OR(AND(C80&lt;&gt;"",D80&lt;&gt;"",F80&lt;&gt;"",G80&lt;&gt;""),(C80="")),"OK","NG")</f>
        <v>OK</v>
      </c>
      <c r="T80" s="81" t="s">
        <v>13</v>
      </c>
    </row>
    <row r="81" spans="1:20" ht="22.5" customHeight="1">
      <c r="A81" s="6"/>
      <c r="B81" s="9"/>
      <c r="C81" s="72"/>
      <c r="D81" s="152"/>
      <c r="E81" s="152"/>
      <c r="F81" s="16"/>
      <c r="G81" s="7"/>
      <c r="H81" s="22"/>
      <c r="I81" s="22"/>
      <c r="J81" s="22" t="s">
        <v>1</v>
      </c>
      <c r="K81" s="22" t="s">
        <v>1</v>
      </c>
      <c r="L81" s="1"/>
      <c r="M81" s="1"/>
      <c r="N81" s="1"/>
      <c r="O81" s="20">
        <f t="shared" si="22"/>
        <v>0</v>
      </c>
      <c r="P81" s="76"/>
      <c r="Q81" s="77"/>
      <c r="R81" s="10" t="str">
        <f>IF(OR(AND(C81&lt;&gt;"",D81&lt;&gt;"",F81&lt;&gt;"",G81&lt;&gt;""),(C81="")),"OK","NG")</f>
        <v>OK</v>
      </c>
    </row>
    <row r="82" spans="1:20" ht="22.5" customHeight="1">
      <c r="A82" s="6"/>
      <c r="B82" s="9"/>
      <c r="C82" s="72"/>
      <c r="D82" s="152"/>
      <c r="E82" s="152"/>
      <c r="F82" s="15"/>
      <c r="G82" s="7"/>
      <c r="H82" s="22"/>
      <c r="I82" s="22"/>
      <c r="J82" s="22" t="s">
        <v>1</v>
      </c>
      <c r="K82" s="22" t="s">
        <v>1</v>
      </c>
      <c r="L82" s="1"/>
      <c r="M82" s="1"/>
      <c r="N82" s="1"/>
      <c r="O82" s="20">
        <f t="shared" si="22"/>
        <v>0</v>
      </c>
      <c r="P82" s="76"/>
      <c r="Q82" s="77"/>
      <c r="R82" s="10" t="str">
        <f t="shared" si="23"/>
        <v>OK</v>
      </c>
    </row>
    <row r="83" spans="1:20" ht="22.5" customHeight="1">
      <c r="A83" s="6"/>
      <c r="B83" s="9"/>
      <c r="C83" s="72"/>
      <c r="D83" s="152"/>
      <c r="E83" s="152"/>
      <c r="F83" s="15"/>
      <c r="G83" s="7"/>
      <c r="H83" s="22"/>
      <c r="I83" s="22"/>
      <c r="J83" s="22" t="s">
        <v>1</v>
      </c>
      <c r="K83" s="22" t="s">
        <v>1</v>
      </c>
      <c r="L83" s="1"/>
      <c r="M83" s="1"/>
      <c r="N83" s="1"/>
      <c r="O83" s="20">
        <f t="shared" si="22"/>
        <v>0</v>
      </c>
      <c r="P83" s="76"/>
      <c r="Q83" s="77"/>
      <c r="R83" s="10" t="str">
        <f t="shared" si="23"/>
        <v>OK</v>
      </c>
    </row>
    <row r="84" spans="1:20" ht="22.5" customHeight="1">
      <c r="A84" s="12"/>
      <c r="B84" s="13"/>
      <c r="C84" s="14"/>
      <c r="D84" s="13"/>
      <c r="E84" s="14"/>
      <c r="F84" s="14"/>
      <c r="G84" s="13"/>
      <c r="H84" s="13"/>
      <c r="I84" s="12"/>
      <c r="J84" s="12"/>
      <c r="K84" s="68" t="s">
        <v>137</v>
      </c>
      <c r="L84" s="27">
        <f>SUM(L77:L83)</f>
        <v>0</v>
      </c>
      <c r="M84" s="27">
        <f t="shared" ref="M84:N84" si="24">SUM(M77:M83)</f>
        <v>0</v>
      </c>
      <c r="N84" s="27">
        <f t="shared" si="24"/>
        <v>0</v>
      </c>
      <c r="O84" s="27">
        <f>L84-(M84+N84)</f>
        <v>0</v>
      </c>
      <c r="P84" s="76"/>
      <c r="Q84" s="77"/>
      <c r="R84" s="77"/>
    </row>
    <row r="85" spans="1:20" ht="22.5" customHeight="1">
      <c r="A85" s="48" t="s">
        <v>133</v>
      </c>
      <c r="B85" s="13"/>
      <c r="C85" s="14"/>
      <c r="D85" s="13"/>
      <c r="E85" s="14"/>
      <c r="F85" s="14"/>
      <c r="G85" s="13"/>
      <c r="H85" s="13"/>
      <c r="I85" s="12"/>
      <c r="K85" s="12"/>
      <c r="L85" s="12"/>
      <c r="M85" s="12"/>
      <c r="N85" s="12"/>
      <c r="O85" s="12"/>
      <c r="P85" s="76"/>
      <c r="Q85" s="77"/>
      <c r="R85" s="77"/>
    </row>
    <row r="86" spans="1:20" ht="22.5" customHeight="1">
      <c r="A86" s="162" t="s">
        <v>217</v>
      </c>
      <c r="B86" s="160" t="s">
        <v>67</v>
      </c>
      <c r="C86" s="150" t="s">
        <v>286</v>
      </c>
      <c r="D86" s="150"/>
      <c r="E86" s="150"/>
      <c r="F86" s="150"/>
      <c r="G86" s="160" t="s">
        <v>38</v>
      </c>
      <c r="H86" s="144" t="s">
        <v>47</v>
      </c>
      <c r="I86" s="145"/>
      <c r="J86" s="145"/>
      <c r="K86" s="146"/>
      <c r="L86" s="144" t="s">
        <v>216</v>
      </c>
      <c r="M86" s="145"/>
      <c r="N86" s="145"/>
      <c r="O86" s="146"/>
      <c r="P86" s="48" t="s">
        <v>96</v>
      </c>
      <c r="Q86" s="48" t="s">
        <v>96</v>
      </c>
      <c r="R86" s="61"/>
      <c r="T86" s="81" t="s">
        <v>153</v>
      </c>
    </row>
    <row r="87" spans="1:20" ht="22.5" customHeight="1">
      <c r="A87" s="161"/>
      <c r="B87" s="161"/>
      <c r="C87" s="68" t="s">
        <v>215</v>
      </c>
      <c r="D87" s="150" t="s">
        <v>120</v>
      </c>
      <c r="E87" s="150"/>
      <c r="F87" s="68" t="s">
        <v>15</v>
      </c>
      <c r="G87" s="161"/>
      <c r="H87" s="69" t="s">
        <v>29</v>
      </c>
      <c r="I87" s="69" t="s">
        <v>28</v>
      </c>
      <c r="J87" s="68" t="s">
        <v>18</v>
      </c>
      <c r="K87" s="68" t="s">
        <v>19</v>
      </c>
      <c r="L87" s="53" t="s">
        <v>109</v>
      </c>
      <c r="M87" s="53" t="s">
        <v>110</v>
      </c>
      <c r="N87" s="53" t="s">
        <v>111</v>
      </c>
      <c r="O87" s="53" t="s">
        <v>112</v>
      </c>
      <c r="P87" s="70" t="s">
        <v>104</v>
      </c>
      <c r="Q87" s="70" t="s">
        <v>116</v>
      </c>
      <c r="R87" s="70" t="s">
        <v>115</v>
      </c>
      <c r="T87" s="81" t="s">
        <v>159</v>
      </c>
    </row>
    <row r="88" spans="1:20" ht="22.5" customHeight="1">
      <c r="A88" s="6"/>
      <c r="B88" s="9"/>
      <c r="C88" s="72"/>
      <c r="D88" s="152"/>
      <c r="E88" s="152"/>
      <c r="F88" s="15"/>
      <c r="G88" s="7"/>
      <c r="H88" s="6"/>
      <c r="I88" s="6"/>
      <c r="J88" s="7" t="s">
        <v>1</v>
      </c>
      <c r="K88" s="8" t="s">
        <v>1</v>
      </c>
      <c r="L88" s="1"/>
      <c r="M88" s="1"/>
      <c r="N88" s="1"/>
      <c r="O88" s="20">
        <f>L88-(M88+N88)</f>
        <v>0</v>
      </c>
      <c r="P88" s="29" t="str">
        <f>IF(OR(G88="新規",G88="追加",G88=""),"OK",(IF(AND(H88="",I88=""),"NG","OK")))</f>
        <v>OK</v>
      </c>
      <c r="Q88" s="10" t="str">
        <f>IF(OR(G88="新規",G88="追加",G88=""),"OK",(IF(OR(AND(J88="",K88=""),AND(J88="",K88="□"),AND(J88="□",K88=""),AND(J88="□",K88="□")),"NG","OK")))</f>
        <v>OK</v>
      </c>
      <c r="R88" s="10" t="str">
        <f>IF(OR(AND(C88&lt;&gt;"",D88&lt;&gt;"",F88&lt;&gt;"",G88&lt;&gt;""),(C88="")),"OK","NG")</f>
        <v>OK</v>
      </c>
      <c r="T88" s="81" t="s">
        <v>13</v>
      </c>
    </row>
    <row r="89" spans="1:20" ht="22.5" customHeight="1">
      <c r="A89" s="6"/>
      <c r="B89" s="9"/>
      <c r="C89" s="72"/>
      <c r="D89" s="152"/>
      <c r="E89" s="152"/>
      <c r="F89" s="15"/>
      <c r="G89" s="7"/>
      <c r="H89" s="6"/>
      <c r="I89" s="6"/>
      <c r="J89" s="7" t="s">
        <v>1</v>
      </c>
      <c r="K89" s="8" t="s">
        <v>1</v>
      </c>
      <c r="L89" s="1"/>
      <c r="M89" s="1"/>
      <c r="N89" s="1"/>
      <c r="O89" s="20">
        <f t="shared" ref="O89:O94" si="25">L89-(M89+N89)</f>
        <v>0</v>
      </c>
      <c r="P89" s="29" t="str">
        <f t="shared" ref="P89:P94" si="26">IF(OR(G89="新規",G89="追加",G89=""),"OK",(IF(AND(H89="",I89=""),"NG","OK")))</f>
        <v>OK</v>
      </c>
      <c r="Q89" s="10" t="str">
        <f t="shared" ref="Q89:Q94" si="27">IF(OR(G89="新規",G89="追加",G89=""),"OK",(IF(OR(AND(J89="",K89=""),AND(J89="",K89="□"),AND(J89="□",K89=""),AND(J89="□",K89="□")),"NG","OK")))</f>
        <v>OK</v>
      </c>
      <c r="R89" s="10" t="str">
        <f t="shared" ref="R89:R94" si="28">IF(OR(AND(C89&lt;&gt;"",D89&lt;&gt;"",F89&lt;&gt;"",G89&lt;&gt;""),(C89="")),"OK","NG")</f>
        <v>OK</v>
      </c>
    </row>
    <row r="90" spans="1:20" ht="22.5" customHeight="1">
      <c r="A90" s="6"/>
      <c r="B90" s="9"/>
      <c r="C90" s="72"/>
      <c r="D90" s="152"/>
      <c r="E90" s="152"/>
      <c r="F90" s="15"/>
      <c r="G90" s="7"/>
      <c r="H90" s="6"/>
      <c r="I90" s="6"/>
      <c r="J90" s="7" t="s">
        <v>1</v>
      </c>
      <c r="K90" s="8" t="s">
        <v>1</v>
      </c>
      <c r="L90" s="1"/>
      <c r="M90" s="1"/>
      <c r="N90" s="1"/>
      <c r="O90" s="20">
        <f t="shared" si="25"/>
        <v>0</v>
      </c>
      <c r="P90" s="29" t="str">
        <f t="shared" si="26"/>
        <v>OK</v>
      </c>
      <c r="Q90" s="10" t="str">
        <f t="shared" si="27"/>
        <v>OK</v>
      </c>
      <c r="R90" s="10" t="str">
        <f t="shared" si="28"/>
        <v>OK</v>
      </c>
    </row>
    <row r="91" spans="1:20" ht="22.5" customHeight="1">
      <c r="A91" s="6"/>
      <c r="B91" s="9"/>
      <c r="C91" s="72"/>
      <c r="D91" s="152"/>
      <c r="E91" s="152"/>
      <c r="F91" s="15"/>
      <c r="G91" s="7"/>
      <c r="H91" s="6"/>
      <c r="I91" s="6"/>
      <c r="J91" s="7" t="s">
        <v>1</v>
      </c>
      <c r="K91" s="8" t="s">
        <v>1</v>
      </c>
      <c r="L91" s="1"/>
      <c r="M91" s="1"/>
      <c r="N91" s="1"/>
      <c r="O91" s="20">
        <f t="shared" si="25"/>
        <v>0</v>
      </c>
      <c r="P91" s="29" t="str">
        <f t="shared" si="26"/>
        <v>OK</v>
      </c>
      <c r="Q91" s="10" t="str">
        <f t="shared" si="27"/>
        <v>OK</v>
      </c>
      <c r="R91" s="10" t="str">
        <f t="shared" si="28"/>
        <v>OK</v>
      </c>
    </row>
    <row r="92" spans="1:20" ht="22.5" customHeight="1">
      <c r="A92" s="6"/>
      <c r="B92" s="9"/>
      <c r="C92" s="72"/>
      <c r="D92" s="152"/>
      <c r="E92" s="152"/>
      <c r="F92" s="16"/>
      <c r="G92" s="7"/>
      <c r="H92" s="6"/>
      <c r="I92" s="6"/>
      <c r="J92" s="7" t="s">
        <v>1</v>
      </c>
      <c r="K92" s="8" t="s">
        <v>1</v>
      </c>
      <c r="L92" s="1"/>
      <c r="M92" s="1"/>
      <c r="N92" s="1"/>
      <c r="O92" s="20">
        <f t="shared" si="25"/>
        <v>0</v>
      </c>
      <c r="P92" s="29" t="str">
        <f t="shared" si="26"/>
        <v>OK</v>
      </c>
      <c r="Q92" s="10" t="str">
        <f t="shared" si="27"/>
        <v>OK</v>
      </c>
      <c r="R92" s="10" t="str">
        <f t="shared" si="28"/>
        <v>OK</v>
      </c>
    </row>
    <row r="93" spans="1:20" ht="22.5" customHeight="1">
      <c r="A93" s="6"/>
      <c r="B93" s="9"/>
      <c r="C93" s="72"/>
      <c r="D93" s="152"/>
      <c r="E93" s="152"/>
      <c r="F93" s="15"/>
      <c r="G93" s="7"/>
      <c r="H93" s="6"/>
      <c r="I93" s="6"/>
      <c r="J93" s="7" t="s">
        <v>1</v>
      </c>
      <c r="K93" s="8" t="s">
        <v>1</v>
      </c>
      <c r="L93" s="1"/>
      <c r="M93" s="1"/>
      <c r="N93" s="1"/>
      <c r="O93" s="20">
        <f t="shared" si="25"/>
        <v>0</v>
      </c>
      <c r="P93" s="29" t="str">
        <f t="shared" si="26"/>
        <v>OK</v>
      </c>
      <c r="Q93" s="10" t="str">
        <f t="shared" si="27"/>
        <v>OK</v>
      </c>
      <c r="R93" s="10" t="str">
        <f t="shared" si="28"/>
        <v>OK</v>
      </c>
    </row>
    <row r="94" spans="1:20" ht="22.5" customHeight="1">
      <c r="A94" s="6"/>
      <c r="B94" s="9"/>
      <c r="C94" s="72"/>
      <c r="D94" s="152"/>
      <c r="E94" s="152"/>
      <c r="F94" s="15"/>
      <c r="G94" s="7"/>
      <c r="H94" s="6"/>
      <c r="I94" s="6"/>
      <c r="J94" s="7" t="s">
        <v>1</v>
      </c>
      <c r="K94" s="8" t="s">
        <v>1</v>
      </c>
      <c r="L94" s="1"/>
      <c r="M94" s="1"/>
      <c r="N94" s="1"/>
      <c r="O94" s="20">
        <f t="shared" si="25"/>
        <v>0</v>
      </c>
      <c r="P94" s="29" t="str">
        <f t="shared" si="26"/>
        <v>OK</v>
      </c>
      <c r="Q94" s="10" t="str">
        <f t="shared" si="27"/>
        <v>OK</v>
      </c>
      <c r="R94" s="10" t="str">
        <f t="shared" si="28"/>
        <v>OK</v>
      </c>
    </row>
    <row r="95" spans="1:20" ht="22.5" customHeight="1">
      <c r="A95" s="12"/>
      <c r="B95" s="13"/>
      <c r="C95" s="14"/>
      <c r="D95" s="13"/>
      <c r="E95" s="14"/>
      <c r="F95" s="14"/>
      <c r="G95" s="13"/>
      <c r="H95" s="13"/>
      <c r="I95" s="12"/>
      <c r="J95" s="12"/>
      <c r="K95" s="68" t="s">
        <v>137</v>
      </c>
      <c r="L95" s="27">
        <f>SUM(L88:L94)</f>
        <v>0</v>
      </c>
      <c r="M95" s="27">
        <f t="shared" ref="M95:N95" si="29">SUM(M88:M94)</f>
        <v>0</v>
      </c>
      <c r="N95" s="27">
        <f t="shared" si="29"/>
        <v>0</v>
      </c>
      <c r="O95" s="27">
        <f>L95-(M95+N95)</f>
        <v>0</v>
      </c>
      <c r="P95" s="76"/>
      <c r="Q95" s="77"/>
      <c r="R95" s="77"/>
    </row>
    <row r="96" spans="1:20" ht="23" customHeight="1">
      <c r="A96" s="48" t="s">
        <v>134</v>
      </c>
      <c r="B96" s="13"/>
      <c r="C96" s="14"/>
      <c r="D96" s="13"/>
      <c r="E96" s="14"/>
      <c r="F96" s="14"/>
      <c r="G96" s="13"/>
      <c r="H96" s="13"/>
      <c r="I96" s="12"/>
      <c r="J96" s="12"/>
      <c r="K96" s="12"/>
      <c r="L96" s="12"/>
      <c r="M96" s="12"/>
      <c r="N96" s="12"/>
      <c r="O96" s="12"/>
      <c r="P96" s="76"/>
      <c r="Q96" s="77"/>
      <c r="R96" s="77"/>
    </row>
    <row r="97" spans="1:20" ht="23" customHeight="1">
      <c r="A97" s="162" t="s">
        <v>217</v>
      </c>
      <c r="B97" s="160" t="s">
        <v>67</v>
      </c>
      <c r="C97" s="150" t="s">
        <v>286</v>
      </c>
      <c r="D97" s="150"/>
      <c r="E97" s="150"/>
      <c r="F97" s="150"/>
      <c r="G97" s="160" t="s">
        <v>38</v>
      </c>
      <c r="H97" s="144" t="s">
        <v>47</v>
      </c>
      <c r="I97" s="145"/>
      <c r="J97" s="145"/>
      <c r="K97" s="146"/>
      <c r="L97" s="144" t="s">
        <v>216</v>
      </c>
      <c r="M97" s="145"/>
      <c r="N97" s="145"/>
      <c r="O97" s="146"/>
      <c r="P97" s="48" t="s">
        <v>96</v>
      </c>
      <c r="Q97" s="48" t="s">
        <v>96</v>
      </c>
      <c r="R97" s="61"/>
    </row>
    <row r="98" spans="1:20" ht="23" customHeight="1">
      <c r="A98" s="161"/>
      <c r="B98" s="161"/>
      <c r="C98" s="68" t="s">
        <v>215</v>
      </c>
      <c r="D98" s="150" t="s">
        <v>120</v>
      </c>
      <c r="E98" s="150"/>
      <c r="F98" s="68" t="s">
        <v>15</v>
      </c>
      <c r="G98" s="161"/>
      <c r="H98" s="69" t="s">
        <v>29</v>
      </c>
      <c r="I98" s="69" t="s">
        <v>28</v>
      </c>
      <c r="J98" s="68" t="s">
        <v>18</v>
      </c>
      <c r="K98" s="68" t="s">
        <v>19</v>
      </c>
      <c r="L98" s="53" t="s">
        <v>109</v>
      </c>
      <c r="M98" s="53" t="s">
        <v>110</v>
      </c>
      <c r="N98" s="53" t="s">
        <v>111</v>
      </c>
      <c r="O98" s="53" t="s">
        <v>112</v>
      </c>
      <c r="P98" s="70" t="s">
        <v>104</v>
      </c>
      <c r="Q98" s="70" t="s">
        <v>116</v>
      </c>
      <c r="R98" s="70" t="s">
        <v>115</v>
      </c>
      <c r="T98" s="81" t="s">
        <v>153</v>
      </c>
    </row>
    <row r="99" spans="1:20" ht="23" customHeight="1">
      <c r="A99" s="6"/>
      <c r="B99" s="9"/>
      <c r="C99" s="72"/>
      <c r="D99" s="152"/>
      <c r="E99" s="152"/>
      <c r="F99" s="15"/>
      <c r="G99" s="7"/>
      <c r="H99" s="6"/>
      <c r="I99" s="6"/>
      <c r="J99" s="7" t="s">
        <v>1</v>
      </c>
      <c r="K99" s="8" t="s">
        <v>1</v>
      </c>
      <c r="L99" s="1"/>
      <c r="M99" s="1"/>
      <c r="N99" s="1"/>
      <c r="O99" s="20">
        <f>L99-(M99+N99)</f>
        <v>0</v>
      </c>
      <c r="P99" s="29" t="str">
        <f>IF(OR(G99="新規",G99="追加",G99=""),"OK",(IF(AND(H99="",I99=""),"NG","OK")))</f>
        <v>OK</v>
      </c>
      <c r="Q99" s="10" t="str">
        <f>IF(OR(G99="新規",G99="追加",G99=""),"OK",(IF(OR(AND(J99="",K99=""),AND(J99="",K99="□"),AND(J99="□",K99=""),AND(J99="□",K99="□")),"NG","OK")))</f>
        <v>OK</v>
      </c>
      <c r="R99" s="10" t="str">
        <f>IF(OR(AND(C99&lt;&gt;"",D99&lt;&gt;"",F99&lt;&gt;"",G99&lt;&gt;""),(C99="")),"OK","NG")</f>
        <v>OK</v>
      </c>
      <c r="T99" s="81" t="s">
        <v>161</v>
      </c>
    </row>
    <row r="100" spans="1:20" ht="23" customHeight="1">
      <c r="A100" s="6"/>
      <c r="B100" s="9"/>
      <c r="C100" s="72"/>
      <c r="D100" s="152"/>
      <c r="E100" s="152"/>
      <c r="F100" s="15"/>
      <c r="G100" s="7"/>
      <c r="H100" s="6"/>
      <c r="I100" s="6"/>
      <c r="J100" s="7" t="s">
        <v>1</v>
      </c>
      <c r="K100" s="8" t="s">
        <v>1</v>
      </c>
      <c r="L100" s="1"/>
      <c r="M100" s="1"/>
      <c r="N100" s="1"/>
      <c r="O100" s="20">
        <f t="shared" ref="O100:O105" si="30">L100-(M100+N100)</f>
        <v>0</v>
      </c>
      <c r="P100" s="29" t="str">
        <f t="shared" ref="P100:P105" si="31">IF(OR(G100="新規",G100="追加",G100=""),"OK",(IF(AND(H100="",I100=""),"NG","OK")))</f>
        <v>OK</v>
      </c>
      <c r="Q100" s="10" t="str">
        <f t="shared" ref="Q100:Q105" si="32">IF(OR(G100="新規",G100="追加",G100=""),"OK",(IF(OR(AND(J100="",K100=""),AND(J100="",K100="□"),AND(J100="□",K100=""),AND(J100="□",K100="□")),"NG","OK")))</f>
        <v>OK</v>
      </c>
      <c r="R100" s="10" t="str">
        <f t="shared" ref="R100:R105" si="33">IF(OR(AND(C100&lt;&gt;"",D100&lt;&gt;"",F100&lt;&gt;"",G100&lt;&gt;""),(C100="")),"OK","NG")</f>
        <v>OK</v>
      </c>
      <c r="T100" s="81" t="s">
        <v>218</v>
      </c>
    </row>
    <row r="101" spans="1:20" ht="23" customHeight="1">
      <c r="A101" s="6"/>
      <c r="B101" s="9"/>
      <c r="C101" s="72"/>
      <c r="D101" s="152"/>
      <c r="E101" s="152"/>
      <c r="F101" s="15"/>
      <c r="G101" s="7"/>
      <c r="H101" s="6"/>
      <c r="I101" s="6"/>
      <c r="J101" s="7" t="s">
        <v>1</v>
      </c>
      <c r="K101" s="8" t="s">
        <v>1</v>
      </c>
      <c r="L101" s="1"/>
      <c r="M101" s="1"/>
      <c r="N101" s="1"/>
      <c r="O101" s="20">
        <f t="shared" si="30"/>
        <v>0</v>
      </c>
      <c r="P101" s="29" t="str">
        <f t="shared" si="31"/>
        <v>OK</v>
      </c>
      <c r="Q101" s="10" t="str">
        <f t="shared" si="32"/>
        <v>OK</v>
      </c>
      <c r="R101" s="10" t="str">
        <f t="shared" si="33"/>
        <v>OK</v>
      </c>
      <c r="T101" s="81" t="s">
        <v>160</v>
      </c>
    </row>
    <row r="102" spans="1:20" ht="23" customHeight="1">
      <c r="A102" s="6"/>
      <c r="B102" s="9"/>
      <c r="C102" s="72"/>
      <c r="D102" s="152"/>
      <c r="E102" s="152"/>
      <c r="F102" s="15"/>
      <c r="G102" s="7"/>
      <c r="H102" s="6"/>
      <c r="I102" s="6"/>
      <c r="J102" s="7" t="s">
        <v>1</v>
      </c>
      <c r="K102" s="8" t="s">
        <v>1</v>
      </c>
      <c r="L102" s="1"/>
      <c r="M102" s="1"/>
      <c r="N102" s="1"/>
      <c r="O102" s="20">
        <f t="shared" si="30"/>
        <v>0</v>
      </c>
      <c r="P102" s="29" t="str">
        <f t="shared" si="31"/>
        <v>OK</v>
      </c>
      <c r="Q102" s="10" t="str">
        <f t="shared" si="32"/>
        <v>OK</v>
      </c>
      <c r="R102" s="10" t="str">
        <f t="shared" si="33"/>
        <v>OK</v>
      </c>
      <c r="T102" s="81" t="s">
        <v>13</v>
      </c>
    </row>
    <row r="103" spans="1:20" ht="23" customHeight="1">
      <c r="A103" s="6"/>
      <c r="B103" s="9"/>
      <c r="C103" s="72"/>
      <c r="D103" s="152"/>
      <c r="E103" s="152"/>
      <c r="F103" s="16"/>
      <c r="G103" s="7"/>
      <c r="H103" s="6"/>
      <c r="I103" s="6"/>
      <c r="J103" s="7" t="s">
        <v>1</v>
      </c>
      <c r="K103" s="8" t="s">
        <v>1</v>
      </c>
      <c r="L103" s="1"/>
      <c r="M103" s="1"/>
      <c r="N103" s="1"/>
      <c r="O103" s="20">
        <f t="shared" si="30"/>
        <v>0</v>
      </c>
      <c r="P103" s="29" t="str">
        <f t="shared" si="31"/>
        <v>OK</v>
      </c>
      <c r="Q103" s="10" t="str">
        <f>IF(OR(G103="新規",G103="追加",G103=""),"OK",(IF(OR(AND(J103="",K103=""),AND(J103="",K103="□"),AND(J103="□",K103=""),AND(J103="□",K103="□")),"NG","OK")))</f>
        <v>OK</v>
      </c>
      <c r="R103" s="10" t="str">
        <f t="shared" si="33"/>
        <v>OK</v>
      </c>
    </row>
    <row r="104" spans="1:20" ht="23" customHeight="1">
      <c r="A104" s="6"/>
      <c r="B104" s="9"/>
      <c r="C104" s="72"/>
      <c r="D104" s="152"/>
      <c r="E104" s="152"/>
      <c r="F104" s="15"/>
      <c r="G104" s="7"/>
      <c r="H104" s="6"/>
      <c r="I104" s="6"/>
      <c r="J104" s="7" t="s">
        <v>1</v>
      </c>
      <c r="K104" s="8" t="s">
        <v>1</v>
      </c>
      <c r="L104" s="1"/>
      <c r="M104" s="1"/>
      <c r="N104" s="1"/>
      <c r="O104" s="20">
        <f t="shared" si="30"/>
        <v>0</v>
      </c>
      <c r="P104" s="29" t="str">
        <f t="shared" si="31"/>
        <v>OK</v>
      </c>
      <c r="Q104" s="10" t="str">
        <f t="shared" si="32"/>
        <v>OK</v>
      </c>
      <c r="R104" s="10" t="str">
        <f t="shared" si="33"/>
        <v>OK</v>
      </c>
    </row>
    <row r="105" spans="1:20" ht="22.5" customHeight="1">
      <c r="A105" s="6"/>
      <c r="B105" s="9"/>
      <c r="C105" s="72"/>
      <c r="D105" s="152"/>
      <c r="E105" s="152"/>
      <c r="F105" s="15"/>
      <c r="G105" s="7"/>
      <c r="H105" s="6"/>
      <c r="I105" s="6"/>
      <c r="J105" s="7" t="s">
        <v>1</v>
      </c>
      <c r="K105" s="8" t="s">
        <v>1</v>
      </c>
      <c r="L105" s="1"/>
      <c r="M105" s="1"/>
      <c r="N105" s="1"/>
      <c r="O105" s="20">
        <f t="shared" si="30"/>
        <v>0</v>
      </c>
      <c r="P105" s="29" t="str">
        <f t="shared" si="31"/>
        <v>OK</v>
      </c>
      <c r="Q105" s="10" t="str">
        <f t="shared" si="32"/>
        <v>OK</v>
      </c>
      <c r="R105" s="10" t="str">
        <f t="shared" si="33"/>
        <v>OK</v>
      </c>
    </row>
    <row r="106" spans="1:20" ht="22.5" customHeight="1">
      <c r="A106" s="12"/>
      <c r="B106" s="13"/>
      <c r="C106" s="14"/>
      <c r="D106" s="13"/>
      <c r="E106" s="14"/>
      <c r="F106" s="14"/>
      <c r="G106" s="13"/>
      <c r="H106" s="13"/>
      <c r="I106" s="12"/>
      <c r="J106" s="12"/>
      <c r="K106" s="68" t="s">
        <v>137</v>
      </c>
      <c r="L106" s="27">
        <f>SUM(L99:L105)</f>
        <v>0</v>
      </c>
      <c r="M106" s="27">
        <f t="shared" ref="M106:N106" si="34">SUM(M99:M105)</f>
        <v>0</v>
      </c>
      <c r="N106" s="27">
        <f t="shared" si="34"/>
        <v>0</v>
      </c>
      <c r="O106" s="27">
        <f>L106-(M106+N106)</f>
        <v>0</v>
      </c>
      <c r="P106" s="76"/>
      <c r="Q106" s="77"/>
      <c r="R106" s="77"/>
    </row>
    <row r="107" spans="1:20" ht="22.5" customHeight="1">
      <c r="A107" s="48" t="s">
        <v>136</v>
      </c>
      <c r="B107" s="13"/>
      <c r="C107" s="14"/>
      <c r="D107" s="13"/>
      <c r="E107" s="14"/>
      <c r="F107" s="14"/>
      <c r="G107" s="13"/>
      <c r="H107" s="13"/>
      <c r="I107" s="12"/>
      <c r="J107" s="12"/>
      <c r="K107" s="12"/>
      <c r="L107" s="12"/>
      <c r="M107" s="12"/>
      <c r="N107" s="12"/>
      <c r="O107" s="12"/>
      <c r="P107" s="76"/>
      <c r="Q107" s="77"/>
      <c r="R107" s="77"/>
    </row>
    <row r="108" spans="1:20" ht="22.5" customHeight="1">
      <c r="A108" s="162" t="s">
        <v>217</v>
      </c>
      <c r="B108" s="160" t="s">
        <v>67</v>
      </c>
      <c r="C108" s="150" t="s">
        <v>286</v>
      </c>
      <c r="D108" s="150"/>
      <c r="E108" s="150"/>
      <c r="F108" s="150"/>
      <c r="G108" s="160" t="s">
        <v>38</v>
      </c>
      <c r="H108" s="144" t="s">
        <v>47</v>
      </c>
      <c r="I108" s="145"/>
      <c r="J108" s="145"/>
      <c r="K108" s="146"/>
      <c r="L108" s="144" t="s">
        <v>216</v>
      </c>
      <c r="M108" s="145"/>
      <c r="N108" s="145"/>
      <c r="O108" s="146"/>
      <c r="P108" s="48" t="s">
        <v>96</v>
      </c>
      <c r="Q108" s="48" t="s">
        <v>96</v>
      </c>
      <c r="R108" s="61"/>
    </row>
    <row r="109" spans="1:20" ht="22.5" customHeight="1">
      <c r="A109" s="161"/>
      <c r="B109" s="161"/>
      <c r="C109" s="68" t="s">
        <v>215</v>
      </c>
      <c r="D109" s="150" t="s">
        <v>120</v>
      </c>
      <c r="E109" s="150"/>
      <c r="F109" s="68" t="s">
        <v>15</v>
      </c>
      <c r="G109" s="161"/>
      <c r="H109" s="69" t="s">
        <v>29</v>
      </c>
      <c r="I109" s="69" t="s">
        <v>28</v>
      </c>
      <c r="J109" s="68" t="s">
        <v>18</v>
      </c>
      <c r="K109" s="68" t="s">
        <v>19</v>
      </c>
      <c r="L109" s="53" t="s">
        <v>109</v>
      </c>
      <c r="M109" s="53" t="s">
        <v>110</v>
      </c>
      <c r="N109" s="53" t="s">
        <v>111</v>
      </c>
      <c r="O109" s="53" t="s">
        <v>112</v>
      </c>
      <c r="P109" s="70" t="s">
        <v>104</v>
      </c>
      <c r="Q109" s="70" t="s">
        <v>116</v>
      </c>
      <c r="R109" s="70" t="s">
        <v>115</v>
      </c>
      <c r="T109" s="81" t="s">
        <v>153</v>
      </c>
    </row>
    <row r="110" spans="1:20" ht="22.5" customHeight="1">
      <c r="A110" s="6"/>
      <c r="B110" s="9"/>
      <c r="C110" s="72"/>
      <c r="D110" s="152"/>
      <c r="E110" s="152"/>
      <c r="F110" s="15"/>
      <c r="G110" s="7"/>
      <c r="H110" s="6"/>
      <c r="I110" s="6"/>
      <c r="J110" s="7" t="s">
        <v>1</v>
      </c>
      <c r="K110" s="8" t="s">
        <v>1</v>
      </c>
      <c r="L110" s="1"/>
      <c r="M110" s="1"/>
      <c r="N110" s="1"/>
      <c r="O110" s="20">
        <f>L110-(M110+N110)</f>
        <v>0</v>
      </c>
      <c r="P110" s="29" t="str">
        <f>IF(OR(G110="新規",G110="追加",G110=""),"OK",(IF(AND(H110="",I110=""),"NG","OK")))</f>
        <v>OK</v>
      </c>
      <c r="Q110" s="10" t="str">
        <f>IF(OR(G110="新規",G110="追加",G110=""),"OK",(IF(OR(AND(J110="",K110=""),AND(J110="",K110="□"),AND(J110="□",K110=""),AND(J110="□",K110="□")),"NG","OK")))</f>
        <v>OK</v>
      </c>
      <c r="R110" s="10" t="str">
        <f>IF(OR(AND(C110&lt;&gt;"",D110&lt;&gt;"",F110&lt;&gt;"",G110&lt;&gt;""),(C110="")),"OK","NG")</f>
        <v>OK</v>
      </c>
      <c r="T110" s="81" t="s">
        <v>164</v>
      </c>
    </row>
    <row r="111" spans="1:20" ht="22.5" customHeight="1">
      <c r="A111" s="6"/>
      <c r="B111" s="9"/>
      <c r="C111" s="72"/>
      <c r="D111" s="152"/>
      <c r="E111" s="152"/>
      <c r="F111" s="15"/>
      <c r="G111" s="7"/>
      <c r="H111" s="6"/>
      <c r="I111" s="6"/>
      <c r="J111" s="7" t="s">
        <v>1</v>
      </c>
      <c r="K111" s="8" t="s">
        <v>1</v>
      </c>
      <c r="L111" s="1"/>
      <c r="M111" s="1"/>
      <c r="N111" s="1"/>
      <c r="O111" s="20">
        <f t="shared" ref="O111:O116" si="35">L111-(M111+N111)</f>
        <v>0</v>
      </c>
      <c r="P111" s="29" t="str">
        <f t="shared" ref="P111:P116" si="36">IF(OR(G111="新規",G111="追加",G111=""),"OK",(IF(AND(H111="",I111=""),"NG","OK")))</f>
        <v>OK</v>
      </c>
      <c r="Q111" s="10" t="str">
        <f t="shared" ref="Q111:Q116" si="37">IF(OR(G111="新規",G111="追加",G111=""),"OK",(IF(OR(AND(J111="",K111=""),AND(J111="",K111="□"),AND(J111="□",K111=""),AND(J111="□",K111="□")),"NG","OK")))</f>
        <v>OK</v>
      </c>
      <c r="R111" s="10" t="str">
        <f t="shared" ref="R111:R115" si="38">IF(OR(AND(C111&lt;&gt;"",D111&lt;&gt;"",F111&lt;&gt;"",G111&lt;&gt;""),(C111="")),"OK","NG")</f>
        <v>OK</v>
      </c>
      <c r="T111" s="81" t="s">
        <v>13</v>
      </c>
    </row>
    <row r="112" spans="1:20" ht="22.5" customHeight="1">
      <c r="A112" s="6"/>
      <c r="B112" s="9"/>
      <c r="C112" s="72"/>
      <c r="D112" s="152"/>
      <c r="E112" s="152"/>
      <c r="F112" s="15"/>
      <c r="G112" s="7"/>
      <c r="H112" s="6"/>
      <c r="I112" s="6"/>
      <c r="J112" s="7" t="s">
        <v>1</v>
      </c>
      <c r="K112" s="8" t="s">
        <v>1</v>
      </c>
      <c r="L112" s="1"/>
      <c r="M112" s="1"/>
      <c r="N112" s="1"/>
      <c r="O112" s="20">
        <f t="shared" si="35"/>
        <v>0</v>
      </c>
      <c r="P112" s="29" t="str">
        <f t="shared" si="36"/>
        <v>OK</v>
      </c>
      <c r="Q112" s="10" t="str">
        <f t="shared" si="37"/>
        <v>OK</v>
      </c>
      <c r="R112" s="10" t="str">
        <f t="shared" si="38"/>
        <v>OK</v>
      </c>
    </row>
    <row r="113" spans="1:23" ht="22.5" customHeight="1">
      <c r="A113" s="6"/>
      <c r="B113" s="9"/>
      <c r="C113" s="72"/>
      <c r="D113" s="152"/>
      <c r="E113" s="152"/>
      <c r="F113" s="15"/>
      <c r="G113" s="7"/>
      <c r="H113" s="6"/>
      <c r="I113" s="6"/>
      <c r="J113" s="7" t="s">
        <v>1</v>
      </c>
      <c r="K113" s="8" t="s">
        <v>1</v>
      </c>
      <c r="L113" s="1"/>
      <c r="M113" s="1"/>
      <c r="N113" s="1"/>
      <c r="O113" s="20">
        <f t="shared" si="35"/>
        <v>0</v>
      </c>
      <c r="P113" s="29" t="str">
        <f t="shared" si="36"/>
        <v>OK</v>
      </c>
      <c r="Q113" s="10" t="str">
        <f t="shared" si="37"/>
        <v>OK</v>
      </c>
      <c r="R113" s="10" t="str">
        <f t="shared" si="38"/>
        <v>OK</v>
      </c>
    </row>
    <row r="114" spans="1:23" ht="22.5" customHeight="1">
      <c r="A114" s="6"/>
      <c r="B114" s="9"/>
      <c r="C114" s="72"/>
      <c r="D114" s="152"/>
      <c r="E114" s="152"/>
      <c r="F114" s="16"/>
      <c r="G114" s="7"/>
      <c r="H114" s="6"/>
      <c r="I114" s="6"/>
      <c r="J114" s="7" t="s">
        <v>1</v>
      </c>
      <c r="K114" s="8" t="s">
        <v>1</v>
      </c>
      <c r="L114" s="1"/>
      <c r="M114" s="1"/>
      <c r="N114" s="1"/>
      <c r="O114" s="20">
        <f t="shared" si="35"/>
        <v>0</v>
      </c>
      <c r="P114" s="29" t="str">
        <f t="shared" si="36"/>
        <v>OK</v>
      </c>
      <c r="Q114" s="10" t="str">
        <f t="shared" si="37"/>
        <v>OK</v>
      </c>
      <c r="R114" s="10" t="str">
        <f t="shared" si="38"/>
        <v>OK</v>
      </c>
    </row>
    <row r="115" spans="1:23" ht="22.5" customHeight="1">
      <c r="A115" s="6"/>
      <c r="B115" s="9"/>
      <c r="C115" s="72"/>
      <c r="D115" s="152"/>
      <c r="E115" s="152"/>
      <c r="F115" s="15"/>
      <c r="G115" s="7"/>
      <c r="H115" s="6"/>
      <c r="I115" s="6"/>
      <c r="J115" s="7" t="s">
        <v>1</v>
      </c>
      <c r="K115" s="8" t="s">
        <v>1</v>
      </c>
      <c r="L115" s="1"/>
      <c r="M115" s="1"/>
      <c r="N115" s="1"/>
      <c r="O115" s="20">
        <f t="shared" si="35"/>
        <v>0</v>
      </c>
      <c r="P115" s="29" t="str">
        <f t="shared" si="36"/>
        <v>OK</v>
      </c>
      <c r="Q115" s="10" t="str">
        <f t="shared" si="37"/>
        <v>OK</v>
      </c>
      <c r="R115" s="10" t="str">
        <f t="shared" si="38"/>
        <v>OK</v>
      </c>
    </row>
    <row r="116" spans="1:23" ht="22.5" customHeight="1">
      <c r="A116" s="6"/>
      <c r="B116" s="9"/>
      <c r="C116" s="72"/>
      <c r="D116" s="152"/>
      <c r="E116" s="152"/>
      <c r="F116" s="15"/>
      <c r="G116" s="7"/>
      <c r="H116" s="6"/>
      <c r="I116" s="6"/>
      <c r="J116" s="7" t="s">
        <v>1</v>
      </c>
      <c r="K116" s="8" t="s">
        <v>1</v>
      </c>
      <c r="L116" s="1"/>
      <c r="M116" s="1"/>
      <c r="N116" s="1"/>
      <c r="O116" s="20">
        <f t="shared" si="35"/>
        <v>0</v>
      </c>
      <c r="P116" s="29" t="str">
        <f t="shared" si="36"/>
        <v>OK</v>
      </c>
      <c r="Q116" s="10" t="str">
        <f t="shared" si="37"/>
        <v>OK</v>
      </c>
      <c r="R116" s="10" t="str">
        <f>IF(OR(AND(C116&lt;&gt;"",D116&lt;&gt;"",F116&lt;&gt;"",G116&lt;&gt;""),(C116="")),"OK","NG")</f>
        <v>OK</v>
      </c>
    </row>
    <row r="117" spans="1:23" ht="22.5" customHeight="1">
      <c r="A117" s="12"/>
      <c r="B117" s="13"/>
      <c r="C117" s="14"/>
      <c r="D117" s="13"/>
      <c r="E117" s="14"/>
      <c r="F117" s="14"/>
      <c r="G117" s="13"/>
      <c r="H117" s="13"/>
      <c r="I117" s="12"/>
      <c r="J117" s="12"/>
      <c r="K117" s="68" t="s">
        <v>137</v>
      </c>
      <c r="L117" s="27">
        <f>SUM(L110:L116)</f>
        <v>0</v>
      </c>
      <c r="M117" s="27">
        <f t="shared" ref="M117:N117" si="39">SUM(M110:M116)</f>
        <v>0</v>
      </c>
      <c r="N117" s="27">
        <f t="shared" si="39"/>
        <v>0</v>
      </c>
      <c r="O117" s="27">
        <f>L117-(M117+N117)</f>
        <v>0</v>
      </c>
      <c r="P117" s="76"/>
      <c r="Q117" s="77"/>
      <c r="R117" s="77"/>
    </row>
    <row r="118" spans="1:23" ht="13">
      <c r="F118" s="85"/>
    </row>
    <row r="119" spans="1:23" s="61" customFormat="1" ht="13">
      <c r="A119" s="142" t="s">
        <v>139</v>
      </c>
      <c r="B119" s="143"/>
      <c r="C119" s="53" t="s">
        <v>138</v>
      </c>
      <c r="D119" s="53" t="s">
        <v>110</v>
      </c>
      <c r="E119" s="53" t="s">
        <v>111</v>
      </c>
      <c r="F119" s="53" t="s">
        <v>112</v>
      </c>
      <c r="G119" s="53" t="s">
        <v>165</v>
      </c>
      <c r="H119" s="142" t="s">
        <v>17</v>
      </c>
      <c r="I119" s="159"/>
      <c r="J119" s="136" t="s">
        <v>208</v>
      </c>
      <c r="K119" s="136"/>
      <c r="L119" s="136"/>
      <c r="M119" s="136"/>
      <c r="P119" s="87" t="s">
        <v>198</v>
      </c>
      <c r="Q119" s="88" t="s">
        <v>70</v>
      </c>
      <c r="R119" s="88" t="s">
        <v>84</v>
      </c>
    </row>
    <row r="120" spans="1:23" ht="22.5" customHeight="1">
      <c r="A120" s="153" t="s">
        <v>237</v>
      </c>
      <c r="B120" s="154"/>
      <c r="C120" s="100">
        <f>L40</f>
        <v>0</v>
      </c>
      <c r="D120" s="100">
        <f t="shared" ref="D120:F120" si="40">M40</f>
        <v>0</v>
      </c>
      <c r="E120" s="100">
        <f t="shared" si="40"/>
        <v>0</v>
      </c>
      <c r="F120" s="100">
        <f t="shared" si="40"/>
        <v>0</v>
      </c>
      <c r="G120" s="163">
        <f>SUM(D120:D122)</f>
        <v>0</v>
      </c>
      <c r="H120" s="157"/>
      <c r="I120" s="158"/>
      <c r="J120" s="151" t="s">
        <v>209</v>
      </c>
      <c r="K120" s="151"/>
      <c r="L120" s="151"/>
      <c r="M120" s="151"/>
      <c r="N120" s="89"/>
      <c r="O120" s="89"/>
      <c r="P120" s="29" t="str">
        <f>IF(G120&lt;=2500000,"OK","NG")</f>
        <v>OK</v>
      </c>
      <c r="Q120" s="10" t="str">
        <f t="shared" ref="Q120:Q126" si="41">IF(D120&lt;=C120/2,"OK","NG")</f>
        <v>OK</v>
      </c>
      <c r="R120" s="10" t="str">
        <f t="shared" ref="R120:R126" si="42">IF(C120=D120+E120+F120,"OK","NG")</f>
        <v>OK</v>
      </c>
      <c r="S120" s="90"/>
      <c r="T120" s="70"/>
      <c r="U120" s="70"/>
      <c r="V120" s="70"/>
      <c r="W120" s="70"/>
    </row>
    <row r="121" spans="1:23" ht="22.5" customHeight="1">
      <c r="A121" s="155" t="s">
        <v>238</v>
      </c>
      <c r="B121" s="156"/>
      <c r="C121" s="100">
        <f>L51</f>
        <v>0</v>
      </c>
      <c r="D121" s="100">
        <f t="shared" ref="D121:F121" si="43">M51</f>
        <v>0</v>
      </c>
      <c r="E121" s="100">
        <f t="shared" si="43"/>
        <v>0</v>
      </c>
      <c r="F121" s="100">
        <f t="shared" si="43"/>
        <v>0</v>
      </c>
      <c r="G121" s="164"/>
      <c r="H121" s="157"/>
      <c r="I121" s="158"/>
      <c r="J121" s="151"/>
      <c r="K121" s="151"/>
      <c r="L121" s="151"/>
      <c r="M121" s="151"/>
      <c r="N121" s="89"/>
      <c r="O121" s="89"/>
      <c r="P121" s="73" t="s">
        <v>152</v>
      </c>
      <c r="Q121" s="10" t="str">
        <f t="shared" si="41"/>
        <v>OK</v>
      </c>
      <c r="R121" s="10" t="str">
        <f t="shared" si="42"/>
        <v>OK</v>
      </c>
      <c r="S121" s="36"/>
    </row>
    <row r="122" spans="1:23" ht="22.5" customHeight="1">
      <c r="A122" s="155" t="s">
        <v>239</v>
      </c>
      <c r="B122" s="156"/>
      <c r="C122" s="100">
        <f>L62</f>
        <v>0</v>
      </c>
      <c r="D122" s="100">
        <f t="shared" ref="D122:F122" si="44">M62</f>
        <v>0</v>
      </c>
      <c r="E122" s="100">
        <f t="shared" si="44"/>
        <v>0</v>
      </c>
      <c r="F122" s="100">
        <f t="shared" si="44"/>
        <v>0</v>
      </c>
      <c r="G122" s="165"/>
      <c r="H122" s="32"/>
      <c r="I122" s="33"/>
      <c r="J122" s="151"/>
      <c r="K122" s="151"/>
      <c r="L122" s="151"/>
      <c r="M122" s="151"/>
      <c r="N122" s="89"/>
      <c r="O122" s="89"/>
      <c r="P122" s="73" t="s">
        <v>152</v>
      </c>
      <c r="Q122" s="10" t="str">
        <f t="shared" si="41"/>
        <v>OK</v>
      </c>
      <c r="R122" s="10" t="str">
        <f t="shared" si="42"/>
        <v>OK</v>
      </c>
      <c r="S122" s="36"/>
    </row>
    <row r="123" spans="1:23" ht="22.5" customHeight="1">
      <c r="A123" s="155" t="s">
        <v>240</v>
      </c>
      <c r="B123" s="156"/>
      <c r="C123" s="100">
        <f>L73</f>
        <v>0</v>
      </c>
      <c r="D123" s="100">
        <f t="shared" ref="D123:F123" si="45">M73</f>
        <v>0</v>
      </c>
      <c r="E123" s="100">
        <f t="shared" si="45"/>
        <v>0</v>
      </c>
      <c r="F123" s="100">
        <f t="shared" si="45"/>
        <v>0</v>
      </c>
      <c r="G123" s="100">
        <f>D123</f>
        <v>0</v>
      </c>
      <c r="H123" s="32"/>
      <c r="I123" s="33"/>
      <c r="J123" s="150" t="s">
        <v>210</v>
      </c>
      <c r="K123" s="150"/>
      <c r="L123" s="150"/>
      <c r="M123" s="150"/>
      <c r="N123" s="89"/>
      <c r="O123" s="89"/>
      <c r="P123" s="29" t="str">
        <f>IF(G123&lt;=2500000,"OK","NG")</f>
        <v>OK</v>
      </c>
      <c r="Q123" s="10" t="str">
        <f t="shared" si="41"/>
        <v>OK</v>
      </c>
      <c r="R123" s="10" t="str">
        <f t="shared" si="42"/>
        <v>OK</v>
      </c>
      <c r="S123" s="36"/>
    </row>
    <row r="124" spans="1:23" ht="22.5" customHeight="1">
      <c r="A124" s="155" t="s">
        <v>131</v>
      </c>
      <c r="B124" s="156"/>
      <c r="C124" s="100">
        <f>L84</f>
        <v>0</v>
      </c>
      <c r="D124" s="100">
        <f t="shared" ref="D124:F124" si="46">M84</f>
        <v>0</v>
      </c>
      <c r="E124" s="100">
        <f t="shared" si="46"/>
        <v>0</v>
      </c>
      <c r="F124" s="100">
        <f t="shared" si="46"/>
        <v>0</v>
      </c>
      <c r="G124" s="100">
        <f>D124</f>
        <v>0</v>
      </c>
      <c r="H124" s="32"/>
      <c r="I124" s="33"/>
      <c r="J124" s="150" t="s">
        <v>211</v>
      </c>
      <c r="K124" s="150"/>
      <c r="L124" s="150"/>
      <c r="M124" s="150"/>
      <c r="N124" s="89"/>
      <c r="O124" s="89"/>
      <c r="P124" s="29" t="str">
        <f>IF(G124&lt;=5000000,"OK","NG")</f>
        <v>OK</v>
      </c>
      <c r="Q124" s="10" t="str">
        <f t="shared" si="41"/>
        <v>OK</v>
      </c>
      <c r="R124" s="10" t="str">
        <f t="shared" si="42"/>
        <v>OK</v>
      </c>
      <c r="S124" s="36"/>
    </row>
    <row r="125" spans="1:23" ht="22.5" customHeight="1">
      <c r="A125" s="155" t="s">
        <v>241</v>
      </c>
      <c r="B125" s="156"/>
      <c r="C125" s="100">
        <f>L95</f>
        <v>0</v>
      </c>
      <c r="D125" s="100">
        <f t="shared" ref="D125:F125" si="47">M95</f>
        <v>0</v>
      </c>
      <c r="E125" s="100">
        <f t="shared" si="47"/>
        <v>0</v>
      </c>
      <c r="F125" s="100">
        <f t="shared" si="47"/>
        <v>0</v>
      </c>
      <c r="G125" s="183">
        <f>SUM(D125:D126)</f>
        <v>0</v>
      </c>
      <c r="H125" s="32"/>
      <c r="I125" s="33"/>
      <c r="J125" s="151" t="s">
        <v>212</v>
      </c>
      <c r="K125" s="151"/>
      <c r="L125" s="151"/>
      <c r="M125" s="151"/>
      <c r="N125" s="89"/>
      <c r="O125" s="89"/>
      <c r="P125" s="29" t="str">
        <f>IF(G125&lt;=2500000,"OK","NG")</f>
        <v>OK</v>
      </c>
      <c r="Q125" s="10" t="str">
        <f t="shared" si="41"/>
        <v>OK</v>
      </c>
      <c r="R125" s="10" t="str">
        <f t="shared" si="42"/>
        <v>OK</v>
      </c>
      <c r="S125" s="36"/>
    </row>
    <row r="126" spans="1:23" ht="22.5" customHeight="1">
      <c r="A126" s="155" t="s">
        <v>242</v>
      </c>
      <c r="B126" s="156"/>
      <c r="C126" s="100">
        <f>L106</f>
        <v>0</v>
      </c>
      <c r="D126" s="100">
        <f t="shared" ref="D126:F126" si="48">M106</f>
        <v>0</v>
      </c>
      <c r="E126" s="100">
        <f t="shared" si="48"/>
        <v>0</v>
      </c>
      <c r="F126" s="100">
        <f t="shared" si="48"/>
        <v>0</v>
      </c>
      <c r="G126" s="184"/>
      <c r="H126" s="32"/>
      <c r="I126" s="33"/>
      <c r="J126" s="151"/>
      <c r="K126" s="151"/>
      <c r="L126" s="151"/>
      <c r="M126" s="151"/>
      <c r="N126" s="89"/>
      <c r="O126" s="89"/>
      <c r="P126" s="73" t="s">
        <v>152</v>
      </c>
      <c r="Q126" s="10" t="str">
        <f t="shared" si="41"/>
        <v>OK</v>
      </c>
      <c r="R126" s="10" t="str">
        <f t="shared" si="42"/>
        <v>OK</v>
      </c>
      <c r="S126" s="36"/>
    </row>
    <row r="127" spans="1:23" ht="22.5" customHeight="1">
      <c r="A127" s="155" t="s">
        <v>135</v>
      </c>
      <c r="B127" s="156"/>
      <c r="C127" s="100">
        <f>L117</f>
        <v>0</v>
      </c>
      <c r="D127" s="100">
        <f t="shared" ref="D127:F127" si="49">M117</f>
        <v>0</v>
      </c>
      <c r="E127" s="100">
        <f t="shared" si="49"/>
        <v>0</v>
      </c>
      <c r="F127" s="100">
        <f t="shared" si="49"/>
        <v>0</v>
      </c>
      <c r="G127" s="100">
        <f>D127</f>
        <v>0</v>
      </c>
      <c r="H127" s="157"/>
      <c r="I127" s="158"/>
      <c r="J127" s="150" t="s">
        <v>287</v>
      </c>
      <c r="K127" s="150"/>
      <c r="L127" s="150"/>
      <c r="M127" s="150"/>
      <c r="N127" s="89"/>
      <c r="O127" s="89"/>
      <c r="P127" s="29" t="str">
        <f>IF(G127&lt;=2500000,"OK","NG")</f>
        <v>OK</v>
      </c>
      <c r="Q127" s="10" t="str">
        <f>IF(D127&lt;=C127/2,"OK","NG")</f>
        <v>OK</v>
      </c>
      <c r="R127" s="10" t="str">
        <f>IF(C127=D127+E127+F127,"OK","NG")</f>
        <v>OK</v>
      </c>
      <c r="S127" s="36"/>
    </row>
    <row r="128" spans="1:23" ht="22.5" customHeight="1">
      <c r="A128" s="174" t="s">
        <v>14</v>
      </c>
      <c r="B128" s="175"/>
      <c r="C128" s="100">
        <f>SUM(C120:C127)</f>
        <v>0</v>
      </c>
      <c r="D128" s="100">
        <f>SUM(D120:D127)</f>
        <v>0</v>
      </c>
      <c r="E128" s="100">
        <f t="shared" ref="E128:F128" si="50">SUM(E120:E127)</f>
        <v>0</v>
      </c>
      <c r="F128" s="100">
        <f t="shared" si="50"/>
        <v>0</v>
      </c>
      <c r="G128" s="100">
        <f>D128</f>
        <v>0</v>
      </c>
      <c r="H128" s="157"/>
      <c r="I128" s="158"/>
      <c r="J128" s="177" t="s">
        <v>213</v>
      </c>
      <c r="K128" s="177"/>
      <c r="L128" s="177"/>
      <c r="M128" s="177"/>
      <c r="N128" s="89"/>
      <c r="P128" s="29" t="str">
        <f>IF(OR(C128=0,AND(G128&gt;=150000,G128&lt;=10000000)),"OK","NG")</f>
        <v>OK</v>
      </c>
      <c r="Q128" s="10" t="str">
        <f>IF(D128&lt;=C128/2,"OK","NG")</f>
        <v>OK</v>
      </c>
      <c r="R128" s="10" t="str">
        <f>IF(C128=D128+E128+F128,"OK","NG")</f>
        <v>OK</v>
      </c>
    </row>
    <row r="129" spans="1:16" ht="13"/>
    <row r="130" spans="1:16" ht="22.5" customHeight="1">
      <c r="A130" s="48" t="s">
        <v>196</v>
      </c>
    </row>
    <row r="131" spans="1:16" ht="15" customHeight="1">
      <c r="A131" s="139" t="s">
        <v>205</v>
      </c>
      <c r="B131" s="139"/>
      <c r="C131" s="139"/>
      <c r="D131" s="139"/>
      <c r="E131" s="139"/>
      <c r="F131" s="139"/>
      <c r="G131" s="139"/>
      <c r="H131" s="139"/>
      <c r="I131" s="139"/>
      <c r="J131" s="139"/>
      <c r="K131" s="50" t="s">
        <v>82</v>
      </c>
      <c r="P131" s="49" t="s">
        <v>55</v>
      </c>
    </row>
    <row r="132" spans="1:16" ht="15" customHeight="1">
      <c r="A132" s="176" t="s">
        <v>204</v>
      </c>
      <c r="B132" s="176"/>
      <c r="C132" s="176"/>
      <c r="D132" s="176"/>
      <c r="E132" s="176"/>
      <c r="F132" s="176"/>
      <c r="G132" s="176"/>
      <c r="H132" s="176"/>
      <c r="I132" s="176"/>
      <c r="J132" s="176"/>
      <c r="K132" s="56" t="s">
        <v>166</v>
      </c>
      <c r="P132" s="49" t="s">
        <v>167</v>
      </c>
    </row>
    <row r="133" spans="1:16" ht="15" customHeight="1">
      <c r="A133" s="176" t="s">
        <v>199</v>
      </c>
      <c r="B133" s="176"/>
      <c r="C133" s="176"/>
      <c r="D133" s="176"/>
      <c r="E133" s="176"/>
      <c r="F133" s="176"/>
      <c r="G133" s="176"/>
      <c r="H133" s="176"/>
      <c r="I133" s="176"/>
      <c r="J133" s="176"/>
      <c r="K133" s="56" t="s">
        <v>166</v>
      </c>
    </row>
    <row r="134" spans="1:16" ht="15" customHeight="1">
      <c r="A134" s="176" t="s">
        <v>200</v>
      </c>
      <c r="B134" s="176"/>
      <c r="C134" s="176"/>
      <c r="D134" s="176"/>
      <c r="E134" s="176"/>
      <c r="F134" s="176"/>
      <c r="G134" s="176"/>
      <c r="H134" s="176"/>
      <c r="I134" s="176"/>
      <c r="J134" s="176"/>
      <c r="K134" s="56" t="s">
        <v>166</v>
      </c>
    </row>
    <row r="135" spans="1:16" ht="15" customHeight="1">
      <c r="A135" s="176" t="s">
        <v>201</v>
      </c>
      <c r="B135" s="176"/>
      <c r="C135" s="176"/>
      <c r="D135" s="176"/>
      <c r="E135" s="176"/>
      <c r="F135" s="176"/>
      <c r="G135" s="176"/>
      <c r="H135" s="176"/>
      <c r="I135" s="176"/>
      <c r="J135" s="176"/>
      <c r="K135" s="56" t="s">
        <v>166</v>
      </c>
    </row>
    <row r="136" spans="1:16" ht="15" customHeight="1">
      <c r="A136" s="176" t="s">
        <v>289</v>
      </c>
      <c r="B136" s="176"/>
      <c r="C136" s="176"/>
      <c r="D136" s="176"/>
      <c r="E136" s="176"/>
      <c r="F136" s="176"/>
      <c r="G136" s="176"/>
      <c r="H136" s="176"/>
      <c r="I136" s="176"/>
      <c r="J136" s="176"/>
      <c r="K136" s="56" t="s">
        <v>166</v>
      </c>
    </row>
    <row r="137" spans="1:16" ht="15" customHeight="1">
      <c r="A137" s="176" t="s">
        <v>202</v>
      </c>
      <c r="B137" s="176"/>
      <c r="C137" s="176"/>
      <c r="D137" s="176"/>
      <c r="E137" s="176"/>
      <c r="F137" s="176"/>
      <c r="G137" s="176"/>
      <c r="H137" s="176"/>
      <c r="I137" s="176"/>
      <c r="J137" s="176"/>
      <c r="K137" s="56" t="s">
        <v>166</v>
      </c>
    </row>
    <row r="138" spans="1:16" ht="15" customHeight="1">
      <c r="A138" s="176" t="s">
        <v>203</v>
      </c>
      <c r="B138" s="176"/>
      <c r="C138" s="176"/>
      <c r="D138" s="176"/>
      <c r="E138" s="176"/>
      <c r="F138" s="176"/>
      <c r="G138" s="176"/>
      <c r="H138" s="176"/>
      <c r="I138" s="176"/>
      <c r="J138" s="176"/>
      <c r="K138" s="56" t="s">
        <v>166</v>
      </c>
    </row>
    <row r="139" spans="1:16" ht="15" customHeight="1">
      <c r="A139" s="17"/>
      <c r="B139" s="17"/>
      <c r="C139" s="17"/>
      <c r="D139" s="17"/>
      <c r="E139" s="17"/>
      <c r="J139" s="93" t="s">
        <v>141</v>
      </c>
      <c r="K139" s="99">
        <f>COUNTIF(K132:K138,"☑")</f>
        <v>0</v>
      </c>
    </row>
    <row r="140" spans="1:16" ht="15" customHeight="1">
      <c r="A140" s="17"/>
      <c r="B140" s="17"/>
      <c r="C140" s="17"/>
      <c r="D140" s="17"/>
      <c r="E140" s="17"/>
      <c r="H140" s="17"/>
    </row>
    <row r="141" spans="1:16" ht="15" customHeight="1">
      <c r="A141" s="48" t="s">
        <v>206</v>
      </c>
    </row>
    <row r="142" spans="1:16" ht="15" customHeight="1">
      <c r="A142" s="180" t="s">
        <v>57</v>
      </c>
      <c r="B142" s="180"/>
      <c r="C142" s="180"/>
      <c r="D142" s="180"/>
      <c r="E142" s="180"/>
      <c r="F142" s="180"/>
      <c r="G142" s="180"/>
      <c r="H142" s="180"/>
      <c r="I142" s="180"/>
      <c r="J142" s="180"/>
      <c r="K142" s="180"/>
      <c r="P142" s="95" t="s">
        <v>80</v>
      </c>
    </row>
    <row r="143" spans="1:16" ht="15" customHeight="1">
      <c r="A143" s="50" t="s">
        <v>2</v>
      </c>
      <c r="B143" s="140" t="s">
        <v>3</v>
      </c>
      <c r="C143" s="181"/>
      <c r="D143" s="181"/>
      <c r="E143" s="181"/>
      <c r="F143" s="181"/>
      <c r="G143" s="181"/>
      <c r="H143" s="181"/>
      <c r="I143" s="181"/>
      <c r="J143" s="141"/>
    </row>
    <row r="144" spans="1:16" ht="15" customHeight="1">
      <c r="A144" s="3" t="s">
        <v>1</v>
      </c>
      <c r="B144" s="182" t="s">
        <v>69</v>
      </c>
      <c r="C144" s="167"/>
      <c r="D144" s="167"/>
      <c r="E144" s="167"/>
      <c r="F144" s="167"/>
      <c r="G144" s="167"/>
      <c r="H144" s="167"/>
      <c r="I144" s="167"/>
      <c r="J144" s="168"/>
      <c r="P144" s="29" t="str">
        <f>IF(C128=0,"OK",IF(AND(A144="☑",A145="☑",A146="☑"),"OK","NG"))</f>
        <v>OK</v>
      </c>
    </row>
    <row r="145" spans="1:13" ht="15" customHeight="1">
      <c r="A145" s="3" t="s">
        <v>1</v>
      </c>
      <c r="B145" s="182" t="s">
        <v>117</v>
      </c>
      <c r="C145" s="167"/>
      <c r="D145" s="167"/>
      <c r="E145" s="167"/>
      <c r="F145" s="167"/>
      <c r="G145" s="167"/>
      <c r="H145" s="167"/>
      <c r="I145" s="167"/>
      <c r="J145" s="168"/>
    </row>
    <row r="146" spans="1:13" ht="15" customHeight="1">
      <c r="A146" s="3" t="s">
        <v>1</v>
      </c>
      <c r="B146" s="182" t="s">
        <v>288</v>
      </c>
      <c r="C146" s="167"/>
      <c r="D146" s="167"/>
      <c r="E146" s="167"/>
      <c r="F146" s="167"/>
      <c r="G146" s="167"/>
      <c r="H146" s="167"/>
      <c r="I146" s="167"/>
      <c r="J146" s="168"/>
    </row>
    <row r="147" spans="1:13" ht="15" customHeight="1"/>
    <row r="148" spans="1:13" ht="15" customHeight="1">
      <c r="A148" s="48" t="s">
        <v>207</v>
      </c>
    </row>
    <row r="149" spans="1:13" ht="15" customHeight="1">
      <c r="A149" s="50" t="s">
        <v>2</v>
      </c>
      <c r="B149" s="139" t="s">
        <v>4</v>
      </c>
      <c r="C149" s="139"/>
      <c r="D149" s="139"/>
      <c r="E149" s="139"/>
      <c r="F149" s="140" t="s">
        <v>97</v>
      </c>
      <c r="G149" s="141"/>
      <c r="H149" s="140" t="s">
        <v>20</v>
      </c>
      <c r="I149" s="141"/>
      <c r="J149" s="139" t="s">
        <v>17</v>
      </c>
      <c r="K149" s="139"/>
      <c r="L149" s="139"/>
      <c r="M149" s="139"/>
    </row>
    <row r="150" spans="1:13" ht="18.75" customHeight="1">
      <c r="A150" s="3" t="s">
        <v>1</v>
      </c>
      <c r="B150" s="138" t="s">
        <v>23</v>
      </c>
      <c r="C150" s="138"/>
      <c r="D150" s="138"/>
      <c r="E150" s="138"/>
      <c r="F150" s="142" t="s">
        <v>22</v>
      </c>
      <c r="G150" s="143"/>
      <c r="H150" s="142" t="s">
        <v>98</v>
      </c>
      <c r="I150" s="143"/>
      <c r="J150" s="138" t="s">
        <v>143</v>
      </c>
      <c r="K150" s="138"/>
      <c r="L150" s="138"/>
      <c r="M150" s="138"/>
    </row>
    <row r="151" spans="1:13" ht="18.75" customHeight="1">
      <c r="A151" s="3" t="s">
        <v>1</v>
      </c>
      <c r="B151" s="138" t="s">
        <v>25</v>
      </c>
      <c r="C151" s="138"/>
      <c r="D151" s="138"/>
      <c r="E151" s="138"/>
      <c r="F151" s="142" t="s">
        <v>16</v>
      </c>
      <c r="G151" s="143"/>
      <c r="H151" s="142" t="s">
        <v>21</v>
      </c>
      <c r="I151" s="143"/>
      <c r="J151" s="138" t="s">
        <v>100</v>
      </c>
      <c r="K151" s="138"/>
      <c r="L151" s="138"/>
      <c r="M151" s="138"/>
    </row>
    <row r="152" spans="1:13" ht="18.75" customHeight="1">
      <c r="A152" s="3" t="s">
        <v>1</v>
      </c>
      <c r="B152" s="138" t="s">
        <v>24</v>
      </c>
      <c r="C152" s="138"/>
      <c r="D152" s="138"/>
      <c r="E152" s="138"/>
      <c r="F152" s="142" t="s">
        <v>16</v>
      </c>
      <c r="G152" s="143"/>
      <c r="H152" s="142" t="s">
        <v>21</v>
      </c>
      <c r="I152" s="143"/>
      <c r="J152" s="138" t="s">
        <v>26</v>
      </c>
      <c r="K152" s="138"/>
      <c r="L152" s="138"/>
      <c r="M152" s="138"/>
    </row>
    <row r="153" spans="1:13" ht="18.75" customHeight="1">
      <c r="A153" s="3" t="s">
        <v>1</v>
      </c>
      <c r="B153" s="138" t="s">
        <v>90</v>
      </c>
      <c r="C153" s="138"/>
      <c r="D153" s="138"/>
      <c r="E153" s="138"/>
      <c r="F153" s="142" t="s">
        <v>5</v>
      </c>
      <c r="G153" s="143"/>
      <c r="H153" s="159" t="s">
        <v>16</v>
      </c>
      <c r="I153" s="143"/>
      <c r="J153" s="138" t="s">
        <v>99</v>
      </c>
      <c r="K153" s="138"/>
      <c r="L153" s="138"/>
      <c r="M153" s="138"/>
    </row>
    <row r="154" spans="1:13" ht="18.75" customHeight="1">
      <c r="A154" s="3" t="s">
        <v>1</v>
      </c>
      <c r="B154" s="138" t="s">
        <v>283</v>
      </c>
      <c r="C154" s="138"/>
      <c r="D154" s="138"/>
      <c r="E154" s="138"/>
      <c r="F154" s="142" t="s">
        <v>5</v>
      </c>
      <c r="G154" s="143"/>
      <c r="H154" s="136" t="s">
        <v>16</v>
      </c>
      <c r="I154" s="136"/>
      <c r="J154" s="138" t="s">
        <v>284</v>
      </c>
      <c r="K154" s="138"/>
      <c r="L154" s="138"/>
      <c r="M154" s="138"/>
    </row>
  </sheetData>
  <sheetProtection algorithmName="SHA-512" hashValue="OvoT1jurViTbtAkE8ykw9csE5ZK2qxjwNZBEUvmUSCl6e5+WW0+2apOrJCOdZ8tyD2CMH2YNXilcZeOECcQRaw==" saltValue="SFNZHB71Z6qdUkP/PK70aA==" spinCount="100000" sheet="1" objects="1" scenarios="1"/>
  <mergeCells count="198">
    <mergeCell ref="A1:O1"/>
    <mergeCell ref="B3:E3"/>
    <mergeCell ref="B4:E4"/>
    <mergeCell ref="P4:P5"/>
    <mergeCell ref="B5:E5"/>
    <mergeCell ref="B6:E6"/>
    <mergeCell ref="M14:O14"/>
    <mergeCell ref="M15:O15"/>
    <mergeCell ref="M16:O16"/>
    <mergeCell ref="M17:O17"/>
    <mergeCell ref="M18:O18"/>
    <mergeCell ref="M19:O19"/>
    <mergeCell ref="F9:I9"/>
    <mergeCell ref="J9:L9"/>
    <mergeCell ref="M10:O10"/>
    <mergeCell ref="M11:O11"/>
    <mergeCell ref="M12:O12"/>
    <mergeCell ref="M13:O13"/>
    <mergeCell ref="N26:O26"/>
    <mergeCell ref="A31:A32"/>
    <mergeCell ref="B31:B32"/>
    <mergeCell ref="C31:F31"/>
    <mergeCell ref="G31:G32"/>
    <mergeCell ref="H31:K31"/>
    <mergeCell ref="L31:O31"/>
    <mergeCell ref="D32:E32"/>
    <mergeCell ref="M20:O20"/>
    <mergeCell ref="M21:O21"/>
    <mergeCell ref="M22:O22"/>
    <mergeCell ref="M23:O23"/>
    <mergeCell ref="M24:O24"/>
    <mergeCell ref="M25:O25"/>
    <mergeCell ref="D39:E39"/>
    <mergeCell ref="A42:A43"/>
    <mergeCell ref="B42:B43"/>
    <mergeCell ref="C42:F42"/>
    <mergeCell ref="G42:G43"/>
    <mergeCell ref="H42:K42"/>
    <mergeCell ref="D33:E33"/>
    <mergeCell ref="D34:E34"/>
    <mergeCell ref="D35:E35"/>
    <mergeCell ref="D36:E36"/>
    <mergeCell ref="D37:E37"/>
    <mergeCell ref="D38:E38"/>
    <mergeCell ref="A53:A54"/>
    <mergeCell ref="B53:B54"/>
    <mergeCell ref="C53:F53"/>
    <mergeCell ref="L42:O42"/>
    <mergeCell ref="D43:E43"/>
    <mergeCell ref="D44:E44"/>
    <mergeCell ref="D45:E45"/>
    <mergeCell ref="D46:E46"/>
    <mergeCell ref="D47:E47"/>
    <mergeCell ref="G53:G54"/>
    <mergeCell ref="H53:K53"/>
    <mergeCell ref="L53:O53"/>
    <mergeCell ref="D54:E54"/>
    <mergeCell ref="D55:E55"/>
    <mergeCell ref="D56:E56"/>
    <mergeCell ref="D48:E48"/>
    <mergeCell ref="D49:E49"/>
    <mergeCell ref="D50:E50"/>
    <mergeCell ref="H64:K64"/>
    <mergeCell ref="L64:O64"/>
    <mergeCell ref="D65:E65"/>
    <mergeCell ref="D66:E66"/>
    <mergeCell ref="D67:E67"/>
    <mergeCell ref="D57:E57"/>
    <mergeCell ref="D58:E58"/>
    <mergeCell ref="D59:E59"/>
    <mergeCell ref="D60:E60"/>
    <mergeCell ref="D61:E61"/>
    <mergeCell ref="C64:F64"/>
    <mergeCell ref="D68:E68"/>
    <mergeCell ref="D69:E69"/>
    <mergeCell ref="D70:E70"/>
    <mergeCell ref="D71:E71"/>
    <mergeCell ref="D72:E72"/>
    <mergeCell ref="A75:A76"/>
    <mergeCell ref="B75:B76"/>
    <mergeCell ref="C75:F75"/>
    <mergeCell ref="G64:G65"/>
    <mergeCell ref="A64:A65"/>
    <mergeCell ref="B64:B65"/>
    <mergeCell ref="A86:A87"/>
    <mergeCell ref="B86:B87"/>
    <mergeCell ref="C86:F86"/>
    <mergeCell ref="G75:G76"/>
    <mergeCell ref="H75:K75"/>
    <mergeCell ref="L75:O75"/>
    <mergeCell ref="D76:E76"/>
    <mergeCell ref="D77:E77"/>
    <mergeCell ref="D78:E78"/>
    <mergeCell ref="G86:G87"/>
    <mergeCell ref="H86:K86"/>
    <mergeCell ref="L86:O86"/>
    <mergeCell ref="D87:E87"/>
    <mergeCell ref="D88:E88"/>
    <mergeCell ref="D89:E89"/>
    <mergeCell ref="D79:E79"/>
    <mergeCell ref="D80:E80"/>
    <mergeCell ref="D81:E81"/>
    <mergeCell ref="D82:E82"/>
    <mergeCell ref="D83:E83"/>
    <mergeCell ref="H97:K97"/>
    <mergeCell ref="L97:O97"/>
    <mergeCell ref="D98:E98"/>
    <mergeCell ref="D99:E99"/>
    <mergeCell ref="D100:E100"/>
    <mergeCell ref="D90:E90"/>
    <mergeCell ref="D91:E91"/>
    <mergeCell ref="D92:E92"/>
    <mergeCell ref="D93:E93"/>
    <mergeCell ref="D94:E94"/>
    <mergeCell ref="C97:F97"/>
    <mergeCell ref="D101:E101"/>
    <mergeCell ref="D102:E102"/>
    <mergeCell ref="D103:E103"/>
    <mergeCell ref="D104:E104"/>
    <mergeCell ref="D105:E105"/>
    <mergeCell ref="A108:A109"/>
    <mergeCell ref="B108:B109"/>
    <mergeCell ref="C108:F108"/>
    <mergeCell ref="G97:G98"/>
    <mergeCell ref="A97:A98"/>
    <mergeCell ref="B97:B98"/>
    <mergeCell ref="D112:E112"/>
    <mergeCell ref="D113:E113"/>
    <mergeCell ref="D114:E114"/>
    <mergeCell ref="D115:E115"/>
    <mergeCell ref="D116:E116"/>
    <mergeCell ref="A119:B119"/>
    <mergeCell ref="G108:G109"/>
    <mergeCell ref="H108:K108"/>
    <mergeCell ref="L108:O108"/>
    <mergeCell ref="D109:E109"/>
    <mergeCell ref="D110:E110"/>
    <mergeCell ref="D111:E111"/>
    <mergeCell ref="H119:I119"/>
    <mergeCell ref="J119:M119"/>
    <mergeCell ref="A120:B120"/>
    <mergeCell ref="G120:G122"/>
    <mergeCell ref="H120:I120"/>
    <mergeCell ref="J120:M122"/>
    <mergeCell ref="A121:B121"/>
    <mergeCell ref="H121:I121"/>
    <mergeCell ref="A122:B122"/>
    <mergeCell ref="A127:B127"/>
    <mergeCell ref="H127:I127"/>
    <mergeCell ref="J127:M127"/>
    <mergeCell ref="A128:B128"/>
    <mergeCell ref="H128:I128"/>
    <mergeCell ref="J128:M128"/>
    <mergeCell ref="A123:B123"/>
    <mergeCell ref="J123:M123"/>
    <mergeCell ref="A124:B124"/>
    <mergeCell ref="J124:M124"/>
    <mergeCell ref="A125:B125"/>
    <mergeCell ref="G125:G126"/>
    <mergeCell ref="J125:M126"/>
    <mergeCell ref="A126:B126"/>
    <mergeCell ref="A137:J137"/>
    <mergeCell ref="A138:J138"/>
    <mergeCell ref="A142:K142"/>
    <mergeCell ref="B143:J143"/>
    <mergeCell ref="B144:J144"/>
    <mergeCell ref="B145:J145"/>
    <mergeCell ref="A131:J131"/>
    <mergeCell ref="A132:J132"/>
    <mergeCell ref="A133:J133"/>
    <mergeCell ref="A134:J134"/>
    <mergeCell ref="A135:J135"/>
    <mergeCell ref="A136:J136"/>
    <mergeCell ref="B146:J146"/>
    <mergeCell ref="B149:E149"/>
    <mergeCell ref="F149:G149"/>
    <mergeCell ref="H149:I149"/>
    <mergeCell ref="J149:M149"/>
    <mergeCell ref="B150:E150"/>
    <mergeCell ref="F150:G150"/>
    <mergeCell ref="H150:I150"/>
    <mergeCell ref="J150:M150"/>
    <mergeCell ref="B153:E153"/>
    <mergeCell ref="F153:G153"/>
    <mergeCell ref="H153:I153"/>
    <mergeCell ref="J153:M153"/>
    <mergeCell ref="B154:E154"/>
    <mergeCell ref="F154:G154"/>
    <mergeCell ref="H154:I154"/>
    <mergeCell ref="J154:M154"/>
    <mergeCell ref="B151:E151"/>
    <mergeCell ref="F151:G151"/>
    <mergeCell ref="H151:I151"/>
    <mergeCell ref="J151:M151"/>
    <mergeCell ref="B152:E152"/>
    <mergeCell ref="F152:G152"/>
    <mergeCell ref="H152:I152"/>
    <mergeCell ref="J152:M152"/>
  </mergeCells>
  <phoneticPr fontId="2"/>
  <conditionalFormatting sqref="C120:G128">
    <cfRule type="expression" dxfId="5928" priority="2">
      <formula>$P120="NG"</formula>
    </cfRule>
  </conditionalFormatting>
  <conditionalFormatting sqref="G120:G123">
    <cfRule type="expression" dxfId="5927" priority="1">
      <formula>$P120="NG"</formula>
    </cfRule>
  </conditionalFormatting>
  <conditionalFormatting sqref="H33:K36">
    <cfRule type="expression" dxfId="5926" priority="55">
      <formula>#REF!="追加"</formula>
    </cfRule>
    <cfRule type="expression" dxfId="5925" priority="56">
      <formula>#REF!="新規"</formula>
    </cfRule>
  </conditionalFormatting>
  <conditionalFormatting sqref="H37:K39">
    <cfRule type="expression" dxfId="5924" priority="60">
      <formula>#REF!="追加"</formula>
    </cfRule>
    <cfRule type="expression" dxfId="5923" priority="67">
      <formula>#REF!="新規"</formula>
    </cfRule>
  </conditionalFormatting>
  <conditionalFormatting sqref="H44:K47">
    <cfRule type="expression" dxfId="5922" priority="46">
      <formula>#REF!="追加"</formula>
    </cfRule>
    <cfRule type="expression" dxfId="5921" priority="47">
      <formula>#REF!="新規"</formula>
    </cfRule>
  </conditionalFormatting>
  <conditionalFormatting sqref="H48:K50">
    <cfRule type="expression" dxfId="5920" priority="50">
      <formula>#REF!="追加"</formula>
    </cfRule>
    <cfRule type="expression" dxfId="5919" priority="51">
      <formula>#REF!="新規"</formula>
    </cfRule>
  </conditionalFormatting>
  <conditionalFormatting sqref="H55:K58">
    <cfRule type="expression" dxfId="5918" priority="40">
      <formula>#REF!="追加"</formula>
    </cfRule>
    <cfRule type="expression" dxfId="5917" priority="41">
      <formula>#REF!="新規"</formula>
    </cfRule>
  </conditionalFormatting>
  <conditionalFormatting sqref="H59:K61">
    <cfRule type="expression" dxfId="5916" priority="44">
      <formula>#REF!="追加"</formula>
    </cfRule>
    <cfRule type="expression" dxfId="5915" priority="45">
      <formula>#REF!="新規"</formula>
    </cfRule>
  </conditionalFormatting>
  <conditionalFormatting sqref="H66:K69">
    <cfRule type="expression" dxfId="5914" priority="34">
      <formula>#REF!="追加"</formula>
    </cfRule>
    <cfRule type="expression" dxfId="5913" priority="35">
      <formula>#REF!="新規"</formula>
    </cfRule>
  </conditionalFormatting>
  <conditionalFormatting sqref="H70:K72">
    <cfRule type="expression" dxfId="5912" priority="38">
      <formula>#REF!="追加"</formula>
    </cfRule>
    <cfRule type="expression" dxfId="5911" priority="39">
      <formula>#REF!="新規"</formula>
    </cfRule>
  </conditionalFormatting>
  <conditionalFormatting sqref="H77:K80">
    <cfRule type="expression" dxfId="5910" priority="28">
      <formula>#REF!="追加"</formula>
    </cfRule>
    <cfRule type="expression" dxfId="5909" priority="29">
      <formula>#REF!="新規"</formula>
    </cfRule>
  </conditionalFormatting>
  <conditionalFormatting sqref="H81:K83">
    <cfRule type="expression" dxfId="5908" priority="32">
      <formula>#REF!="追加"</formula>
    </cfRule>
    <cfRule type="expression" dxfId="5907" priority="33">
      <formula>#REF!="新規"</formula>
    </cfRule>
  </conditionalFormatting>
  <conditionalFormatting sqref="H88:K91">
    <cfRule type="expression" dxfId="5906" priority="22">
      <formula>#REF!="追加"</formula>
    </cfRule>
    <cfRule type="expression" dxfId="5905" priority="23">
      <formula>#REF!="新規"</formula>
    </cfRule>
  </conditionalFormatting>
  <conditionalFormatting sqref="H92:K94">
    <cfRule type="expression" dxfId="5904" priority="26">
      <formula>#REF!="追加"</formula>
    </cfRule>
    <cfRule type="expression" dxfId="5903" priority="27">
      <formula>#REF!="新規"</formula>
    </cfRule>
  </conditionalFormatting>
  <conditionalFormatting sqref="H99:K102">
    <cfRule type="expression" dxfId="5902" priority="16">
      <formula>#REF!="追加"</formula>
    </cfRule>
    <cfRule type="expression" dxfId="5901" priority="17">
      <formula>#REF!="新規"</formula>
    </cfRule>
  </conditionalFormatting>
  <conditionalFormatting sqref="H103:K105">
    <cfRule type="expression" dxfId="5900" priority="20">
      <formula>#REF!="追加"</formula>
    </cfRule>
    <cfRule type="expression" dxfId="5899" priority="21">
      <formula>#REF!="新規"</formula>
    </cfRule>
  </conditionalFormatting>
  <conditionalFormatting sqref="H110:K113">
    <cfRule type="expression" dxfId="5898" priority="10">
      <formula>#REF!="追加"</formula>
    </cfRule>
    <cfRule type="expression" dxfId="5897" priority="11">
      <formula>#REF!="新規"</formula>
    </cfRule>
  </conditionalFormatting>
  <conditionalFormatting sqref="H114:K116">
    <cfRule type="expression" dxfId="5896" priority="14">
      <formula>#REF!="追加"</formula>
    </cfRule>
    <cfRule type="expression" dxfId="5895" priority="15">
      <formula>#REF!="新規"</formula>
    </cfRule>
  </conditionalFormatting>
  <conditionalFormatting sqref="J35:K36 J39:K39">
    <cfRule type="expression" dxfId="5894" priority="57">
      <formula>#REF!="追加"</formula>
    </cfRule>
    <cfRule type="expression" dxfId="5893" priority="58">
      <formula>#REF!="新規"</formula>
    </cfRule>
  </conditionalFormatting>
  <conditionalFormatting sqref="J46:K47 J50:K50">
    <cfRule type="expression" dxfId="5892" priority="48">
      <formula>#REF!="追加"</formula>
    </cfRule>
    <cfRule type="expression" dxfId="5891" priority="49">
      <formula>#REF!="新規"</formula>
    </cfRule>
  </conditionalFormatting>
  <conditionalFormatting sqref="J57:K58 J61:K61">
    <cfRule type="expression" dxfId="5890" priority="42">
      <formula>#REF!="追加"</formula>
    </cfRule>
    <cfRule type="expression" dxfId="5889" priority="43">
      <formula>#REF!="新規"</formula>
    </cfRule>
  </conditionalFormatting>
  <conditionalFormatting sqref="J68:K69 J72:K72">
    <cfRule type="expression" dxfId="5888" priority="36">
      <formula>#REF!="追加"</formula>
    </cfRule>
    <cfRule type="expression" dxfId="5887" priority="37">
      <formula>#REF!="新規"</formula>
    </cfRule>
  </conditionalFormatting>
  <conditionalFormatting sqref="J79:K80 J83:K83">
    <cfRule type="expression" dxfId="5886" priority="30">
      <formula>#REF!="追加"</formula>
    </cfRule>
    <cfRule type="expression" dxfId="5885" priority="31">
      <formula>#REF!="新規"</formula>
    </cfRule>
  </conditionalFormatting>
  <conditionalFormatting sqref="J90:K91 J94:K94">
    <cfRule type="expression" dxfId="5884" priority="24">
      <formula>#REF!="追加"</formula>
    </cfRule>
    <cfRule type="expression" dxfId="5883" priority="25">
      <formula>#REF!="新規"</formula>
    </cfRule>
  </conditionalFormatting>
  <conditionalFormatting sqref="J101:K102 J105:K105">
    <cfRule type="expression" dxfId="5882" priority="18">
      <formula>#REF!="追加"</formula>
    </cfRule>
    <cfRule type="expression" dxfId="5881" priority="19">
      <formula>#REF!="新規"</formula>
    </cfRule>
  </conditionalFormatting>
  <conditionalFormatting sqref="J112:K113 J116:K116">
    <cfRule type="expression" dxfId="5880" priority="12">
      <formula>#REF!="追加"</formula>
    </cfRule>
    <cfRule type="expression" dxfId="5879" priority="13">
      <formula>#REF!="新規"</formula>
    </cfRule>
  </conditionalFormatting>
  <conditionalFormatting sqref="J40:O41 J51:O52 J62:O63 J73:O74 J84:O84 J95:O96 J106:O107 J117:O117">
    <cfRule type="expression" dxfId="5878" priority="72">
      <formula>$I40="追加"</formula>
    </cfRule>
    <cfRule type="expression" dxfId="5877" priority="73">
      <formula>$I40="新規"</formula>
    </cfRule>
  </conditionalFormatting>
  <conditionalFormatting sqref="K85:O85 I85">
    <cfRule type="expression" dxfId="5876" priority="76">
      <formula>#REF!="追加"</formula>
    </cfRule>
    <cfRule type="expression" dxfId="5875" priority="77">
      <formula>#REF!="新規"</formula>
    </cfRule>
  </conditionalFormatting>
  <conditionalFormatting sqref="L40:O41 L51:O52 L62:O63 L73:O74 L84:O84 L95:O96 L106:O107 L117:O117">
    <cfRule type="expression" dxfId="5874" priority="68">
      <formula>$I40="追加"</formula>
    </cfRule>
    <cfRule type="expression" dxfId="5873" priority="69">
      <formula>$I40="新規"</formula>
    </cfRule>
  </conditionalFormatting>
  <conditionalFormatting sqref="L85:O85">
    <cfRule type="expression" dxfId="5872" priority="74">
      <formula>#REF!="追加"</formula>
    </cfRule>
    <cfRule type="expression" dxfId="5871" priority="75">
      <formula>#REF!="新規"</formula>
    </cfRule>
  </conditionalFormatting>
  <conditionalFormatting sqref="P3">
    <cfRule type="expression" dxfId="5870" priority="62">
      <formula>$P3&lt;&gt;"要修正！"</formula>
    </cfRule>
    <cfRule type="expression" dxfId="5869" priority="63">
      <formula>$P3="要修正！"</formula>
    </cfRule>
  </conditionalFormatting>
  <conditionalFormatting sqref="P4:P5">
    <cfRule type="expression" dxfId="5868" priority="54">
      <formula>$P$3="要修正！"</formula>
    </cfRule>
  </conditionalFormatting>
  <conditionalFormatting sqref="P144">
    <cfRule type="expression" dxfId="5867" priority="61">
      <formula>P144="NG"</formula>
    </cfRule>
  </conditionalFormatting>
  <conditionalFormatting sqref="P33:R41">
    <cfRule type="expression" dxfId="5866" priority="59">
      <formula>P33="NG"</formula>
    </cfRule>
  </conditionalFormatting>
  <conditionalFormatting sqref="P44:R52">
    <cfRule type="expression" dxfId="5865" priority="9">
      <formula>P44="NG"</formula>
    </cfRule>
  </conditionalFormatting>
  <conditionalFormatting sqref="P55:R63">
    <cfRule type="expression" dxfId="5864" priority="7">
      <formula>P55="NG"</formula>
    </cfRule>
  </conditionalFormatting>
  <conditionalFormatting sqref="P66:R74 P75:Q83">
    <cfRule type="expression" dxfId="5863" priority="8">
      <formula>P66="NG"</formula>
    </cfRule>
  </conditionalFormatting>
  <conditionalFormatting sqref="P84:R85 R77:R83">
    <cfRule type="expression" dxfId="5862" priority="6">
      <formula>P77="NG"</formula>
    </cfRule>
  </conditionalFormatting>
  <conditionalFormatting sqref="P88:R96">
    <cfRule type="expression" dxfId="5861" priority="5">
      <formula>P88="NG"</formula>
    </cfRule>
  </conditionalFormatting>
  <conditionalFormatting sqref="P99:R107">
    <cfRule type="expression" dxfId="5860" priority="4">
      <formula>P99="NG"</formula>
    </cfRule>
  </conditionalFormatting>
  <conditionalFormatting sqref="P110:R117">
    <cfRule type="expression" dxfId="5859" priority="3">
      <formula>P110="NG"</formula>
    </cfRule>
  </conditionalFormatting>
  <conditionalFormatting sqref="P120:R120 Q121:R122">
    <cfRule type="expression" dxfId="5858" priority="71">
      <formula>#REF!="NG"</formula>
    </cfRule>
  </conditionalFormatting>
  <conditionalFormatting sqref="P120:R128">
    <cfRule type="expression" dxfId="5857" priority="52">
      <formula>P120="NG"</formula>
    </cfRule>
  </conditionalFormatting>
  <conditionalFormatting sqref="P121:R122">
    <cfRule type="expression" dxfId="5856" priority="70">
      <formula>$P29="NG"</formula>
    </cfRule>
  </conditionalFormatting>
  <conditionalFormatting sqref="P123:R127 P128:Q128">
    <cfRule type="expression" dxfId="5855" priority="53">
      <formula>#REF!="NG"</formula>
    </cfRule>
  </conditionalFormatting>
  <conditionalFormatting sqref="P125:R126">
    <cfRule type="expression" dxfId="5854" priority="65">
      <formula>$P30="NG"</formula>
    </cfRule>
  </conditionalFormatting>
  <conditionalFormatting sqref="P127:R128">
    <cfRule type="expression" dxfId="5853" priority="64">
      <formula>$P31="NG"</formula>
    </cfRule>
  </conditionalFormatting>
  <conditionalFormatting sqref="T57 T76:T80 T86:T88 T98:T102 T109:T111">
    <cfRule type="expression" dxfId="5852" priority="66">
      <formula>T57="NG"</formula>
    </cfRule>
  </conditionalFormatting>
  <dataValidations count="12">
    <dataValidation type="list" allowBlank="1" showInputMessage="1" showErrorMessage="1" sqref="K132:K138" xr:uid="{80DCC4E6-0836-4BB8-AD94-490994580229}">
      <formula1>$P$131:$P$132</formula1>
    </dataValidation>
    <dataValidation type="list" allowBlank="1" showInputMessage="1" showErrorMessage="1" sqref="C44:C50" xr:uid="{9955CF6F-342C-4A37-81BC-A237ADF18D3F}">
      <formula1>$T$44:$T$46</formula1>
    </dataValidation>
    <dataValidation type="list" allowBlank="1" showInputMessage="1" showErrorMessage="1" sqref="C55:C61" xr:uid="{00AB1222-A7C6-4385-9FBD-BC9A2ED718F1}">
      <formula1>$T$55:$T$58</formula1>
    </dataValidation>
    <dataValidation type="list" allowBlank="1" showInputMessage="1" showErrorMessage="1" sqref="C66:C72" xr:uid="{C94F2D7B-D2AA-49D5-8449-E454D25A271F}">
      <formula1>$T$66:$T$68</formula1>
    </dataValidation>
    <dataValidation type="list" allowBlank="1" showInputMessage="1" showErrorMessage="1" sqref="C77:C83" xr:uid="{9AF15B13-3414-45F0-B9B0-E550B53E7E6A}">
      <formula1>$T$77:$T$80</formula1>
    </dataValidation>
    <dataValidation type="list" allowBlank="1" showInputMessage="1" showErrorMessage="1" sqref="C88:C94" xr:uid="{A48F1EB7-8647-4CDB-A8AE-F39291FC1853}">
      <formula1>$T$87:$T$88</formula1>
    </dataValidation>
    <dataValidation type="list" allowBlank="1" showInputMessage="1" showErrorMessage="1" sqref="C110:C116" xr:uid="{6460BFC3-4786-47CC-8387-3673375B848F}">
      <formula1>$T$110:$T$111</formula1>
    </dataValidation>
    <dataValidation type="list" allowBlank="1" showInputMessage="1" showErrorMessage="1" sqref="B33:B39 B110:B116 B99:B105 B88:B94 B77:B83 B66:B72 B55:B61 B44:B50" xr:uid="{F013A636-9B81-43D7-B693-881A1145D1EA}">
      <formula1>$T$33:$T$34</formula1>
    </dataValidation>
    <dataValidation type="list" allowBlank="1" showInputMessage="1" showErrorMessage="1" sqref="C33:C39" xr:uid="{CD10379B-7A54-4E9F-B909-8F7A50F307AB}">
      <formula1>$U$33:$U$36</formula1>
    </dataValidation>
    <dataValidation type="list" allowBlank="1" showInputMessage="1" showErrorMessage="1" sqref="C99:C105" xr:uid="{89DF939C-125A-411C-9576-FCAF84941B5D}">
      <formula1>$T$99:$T$102</formula1>
    </dataValidation>
    <dataValidation type="list" allowBlank="1" showInputMessage="1" showErrorMessage="1" sqref="B11:B25" xr:uid="{E9E8F263-C2DE-4428-842E-18BE286E48FC}">
      <formula1>$P$11:$P$18</formula1>
    </dataValidation>
    <dataValidation type="list" allowBlank="1" showInputMessage="1" showErrorMessage="1" sqref="D27 D11:D25" xr:uid="{73052B83-D7E4-415D-9C35-07C462DF2BAC}">
      <formula1>$Q$11:$Q$13</formula1>
    </dataValidation>
  </dataValidations>
  <pageMargins left="0.70866141732283472" right="0.70866141732283472" top="0.62992125984251968" bottom="0.74803149606299213" header="0.31496062992125984" footer="0.31496062992125984"/>
  <headerFooter>
    <oddHeader>&amp;L様式第1号別添1&amp;R事業参加者用（事業参加者→事業実施主体）</oddHeader>
  </headerFooter>
  <extLst>
    <ext xmlns:x14="http://schemas.microsoft.com/office/spreadsheetml/2009/9/main" uri="{CCE6A557-97BC-4b89-ADB6-D9C93CAAB3DF}">
      <x14:dataValidations xmlns:xm="http://schemas.microsoft.com/office/excel/2006/main" count="6">
        <x14:dataValidation type="list" allowBlank="1" showInputMessage="1" showErrorMessage="1" xr:uid="{9B073573-1FFA-414B-9CF9-5FCCB04F291D}">
          <x14:formula1>
            <xm:f>リスト!$H$2:$H$4</xm:f>
          </x14:formula1>
          <xm:sqref>A144:A146 J33:K39 L107:O107 L52:O52 J99:K105 L63:O63 J77:K83 L74:O74 J44:K50 L85:O85 J55:K61 L96:O96 J66:K72 J88:K94 J110:K116</xm:sqref>
        </x14:dataValidation>
        <x14:dataValidation type="list" allowBlank="1" showInputMessage="1" showErrorMessage="1" xr:uid="{E59D40FF-A983-42E4-BEAF-1599D3DD6583}">
          <x14:formula1>
            <xm:f>リスト!$G$2:$G$4</xm:f>
          </x14:formula1>
          <xm:sqref>G88:G94 G99:G105 I52 G33:G39 I63 G44:G50 I74 G55:G61 G66:G72 I96 G77:G83 I107 G110:G116</xm:sqref>
        </x14:dataValidation>
        <x14:dataValidation type="list" allowBlank="1" showInputMessage="1" showErrorMessage="1" xr:uid="{421BC6AA-78A2-4228-967F-1ABBB35F9B09}">
          <x14:formula1>
            <xm:f>リスト!$C$2:$C$4</xm:f>
          </x14:formula1>
          <xm:sqref>B107 B96 B52 B63 B74 B85</xm:sqref>
        </x14:dataValidation>
        <x14:dataValidation type="list" allowBlank="1" showInputMessage="1" showErrorMessage="1" xr:uid="{38E67D36-FAC8-427F-97DE-3EBBB044A7B3}">
          <x14:formula1>
            <xm:f>リスト!$E$2:$E$22</xm:f>
          </x14:formula1>
          <xm:sqref>D107 D96 D52 D63 D74 D85</xm:sqref>
        </x14:dataValidation>
        <x14:dataValidation type="list" allowBlank="1" showInputMessage="1" showErrorMessage="1" xr:uid="{412C23BA-3670-4834-AA93-762EBC85CC8B}">
          <x14:formula1>
            <xm:f>リスト!$D$2:$D$3</xm:f>
          </x14:formula1>
          <xm:sqref>C107 C96 C52 C63 C74 C85</xm:sqref>
        </x14:dataValidation>
        <x14:dataValidation type="list" allowBlank="1" showInputMessage="1" showErrorMessage="1" xr:uid="{130A30A4-CAC9-45B9-9E52-C34122A9AC98}">
          <x14:formula1>
            <xm:f>リスト!$H$2:$H$3</xm:f>
          </x14:formula1>
          <xm:sqref>A150:A154</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CABA02-8871-407D-9BC8-994D60912758}">
  <sheetPr>
    <pageSetUpPr fitToPage="1"/>
  </sheetPr>
  <dimension ref="A1:W154"/>
  <sheetViews>
    <sheetView view="pageBreakPreview" topLeftCell="C3" zoomScale="80" zoomScaleNormal="100" zoomScaleSheetLayoutView="80" workbookViewId="0">
      <selection activeCell="P3" sqref="P3:P5 H11:H25 K11:K25 C26 F26:L27 O33:R39 L40:O40 O44:R50 L51:O51 O55:R61 L62:O62 O66:R72 L73:O73 O77:O83 R77:R83 L84:O84 O88:R94 L95:O95 O99:R105 L106:O106 O110:R116 L117:O117 C120:G128 P120 Q120:R126 P123:P125 P127:R128 K139 P144"/>
    </sheetView>
  </sheetViews>
  <sheetFormatPr defaultColWidth="9" defaultRowHeight="22.5" customHeight="1"/>
  <cols>
    <col min="1" max="15" width="14.6328125" style="48" customWidth="1"/>
    <col min="16" max="16" width="23.26953125" style="49" customWidth="1"/>
    <col min="17" max="17" width="23.453125" style="48" bestFit="1" customWidth="1"/>
    <col min="18" max="18" width="18.90625" style="48" bestFit="1" customWidth="1"/>
    <col min="19" max="19" width="11.08984375" style="48" bestFit="1" customWidth="1"/>
    <col min="20" max="20" width="27.26953125" style="48" customWidth="1"/>
    <col min="21" max="21" width="8.90625" style="48" customWidth="1"/>
    <col min="22" max="16384" width="9" style="48"/>
  </cols>
  <sheetData>
    <row r="1" spans="1:19" s="35" customFormat="1" ht="22.5" customHeight="1">
      <c r="A1" s="178" t="s">
        <v>285</v>
      </c>
      <c r="B1" s="178"/>
      <c r="C1" s="178"/>
      <c r="D1" s="178"/>
      <c r="E1" s="178"/>
      <c r="F1" s="178"/>
      <c r="G1" s="178"/>
      <c r="H1" s="178"/>
      <c r="I1" s="178"/>
      <c r="J1" s="178"/>
      <c r="K1" s="178"/>
      <c r="L1" s="178"/>
      <c r="M1" s="178"/>
      <c r="N1" s="178"/>
      <c r="O1" s="178"/>
      <c r="P1" s="34" t="s">
        <v>58</v>
      </c>
    </row>
    <row r="2" spans="1:19" s="36" customFormat="1" ht="13">
      <c r="A2" s="36" t="s">
        <v>89</v>
      </c>
      <c r="F2" s="37"/>
      <c r="P2" s="38"/>
    </row>
    <row r="3" spans="1:19" s="36" customFormat="1" ht="22.5" customHeight="1">
      <c r="A3" s="39" t="s">
        <v>31</v>
      </c>
      <c r="B3" s="166"/>
      <c r="C3" s="167"/>
      <c r="D3" s="167"/>
      <c r="E3" s="168"/>
      <c r="F3" s="40"/>
      <c r="G3" s="40"/>
      <c r="H3" s="40"/>
      <c r="I3" s="40"/>
      <c r="J3" s="40"/>
      <c r="K3" s="40"/>
      <c r="L3" s="40"/>
      <c r="M3" s="41"/>
      <c r="N3" s="40" t="s">
        <v>148</v>
      </c>
      <c r="O3" s="40"/>
      <c r="P3" s="18" t="str">
        <f>IF(COUNTIF(P33:R154,"NG"),"要修正！","クリア ! ")</f>
        <v xml:space="preserve">クリア ! </v>
      </c>
      <c r="Q3" s="36" t="s">
        <v>113</v>
      </c>
      <c r="S3" s="38"/>
    </row>
    <row r="4" spans="1:19" s="36" customFormat="1" ht="22.5" customHeight="1">
      <c r="A4" s="39" t="s">
        <v>30</v>
      </c>
      <c r="B4" s="166"/>
      <c r="C4" s="167"/>
      <c r="D4" s="167"/>
      <c r="E4" s="168"/>
      <c r="F4" s="40"/>
      <c r="G4" s="40"/>
      <c r="H4" s="40"/>
      <c r="I4" s="40"/>
      <c r="J4" s="40"/>
      <c r="K4" s="40"/>
      <c r="L4" s="40"/>
      <c r="M4" s="42"/>
      <c r="N4" s="40" t="s">
        <v>145</v>
      </c>
      <c r="O4" s="40"/>
      <c r="P4" s="169" t="str">
        <f>IF(P3="要修正！","※「クリア！」になるようNG箇所を修正してください。","")</f>
        <v/>
      </c>
    </row>
    <row r="5" spans="1:19" s="36" customFormat="1" ht="22.5" customHeight="1">
      <c r="A5" s="39" t="s">
        <v>32</v>
      </c>
      <c r="B5" s="171"/>
      <c r="C5" s="167"/>
      <c r="D5" s="167"/>
      <c r="E5" s="168"/>
      <c r="F5" s="40"/>
      <c r="G5" s="40"/>
      <c r="H5" s="40"/>
      <c r="I5" s="40"/>
      <c r="J5" s="40"/>
      <c r="K5" s="40"/>
      <c r="L5" s="40"/>
      <c r="M5" s="43"/>
      <c r="N5" s="40" t="s">
        <v>146</v>
      </c>
      <c r="O5" s="40"/>
      <c r="P5" s="170"/>
    </row>
    <row r="6" spans="1:19" s="36" customFormat="1" ht="22.5" customHeight="1">
      <c r="A6" s="39" t="s">
        <v>33</v>
      </c>
      <c r="B6" s="166"/>
      <c r="C6" s="167"/>
      <c r="D6" s="167"/>
      <c r="E6" s="168"/>
      <c r="F6" s="40"/>
      <c r="G6" s="40"/>
      <c r="H6" s="40"/>
      <c r="I6" s="40"/>
      <c r="J6" s="40"/>
      <c r="K6" s="40"/>
      <c r="L6" s="40"/>
      <c r="M6" s="44"/>
      <c r="N6" s="40" t="s">
        <v>147</v>
      </c>
      <c r="O6" s="40"/>
      <c r="P6" s="45"/>
      <c r="Q6" s="46"/>
    </row>
    <row r="7" spans="1:19" s="36" customFormat="1" ht="22.5" customHeight="1">
      <c r="E7" s="47"/>
      <c r="F7" s="47"/>
      <c r="G7" s="47"/>
      <c r="H7" s="47"/>
      <c r="I7" s="47"/>
      <c r="J7" s="47"/>
      <c r="K7" s="47"/>
      <c r="L7" s="47"/>
      <c r="M7" s="47"/>
      <c r="N7" s="47"/>
      <c r="O7" s="47"/>
      <c r="P7" s="45"/>
      <c r="Q7" s="46"/>
    </row>
    <row r="8" spans="1:19" ht="22.5" customHeight="1">
      <c r="A8" s="48" t="s">
        <v>144</v>
      </c>
    </row>
    <row r="9" spans="1:19" ht="22.5" customHeight="1">
      <c r="F9" s="139" t="s">
        <v>170</v>
      </c>
      <c r="G9" s="139"/>
      <c r="H9" s="139"/>
      <c r="I9" s="139"/>
      <c r="J9" s="139" t="s">
        <v>235</v>
      </c>
      <c r="K9" s="139"/>
      <c r="L9" s="139"/>
    </row>
    <row r="10" spans="1:19" s="17" customFormat="1" ht="22.5" customHeight="1">
      <c r="A10" s="50" t="s">
        <v>118</v>
      </c>
      <c r="B10" s="50" t="s">
        <v>139</v>
      </c>
      <c r="C10" s="50" t="s">
        <v>197</v>
      </c>
      <c r="D10" s="50" t="s">
        <v>119</v>
      </c>
      <c r="E10" s="50" t="s">
        <v>6</v>
      </c>
      <c r="F10" s="53" t="s">
        <v>275</v>
      </c>
      <c r="G10" s="53" t="s">
        <v>276</v>
      </c>
      <c r="H10" s="51" t="s">
        <v>277</v>
      </c>
      <c r="I10" s="96" t="s">
        <v>150</v>
      </c>
      <c r="J10" s="51" t="s">
        <v>278</v>
      </c>
      <c r="K10" s="52" t="s">
        <v>279</v>
      </c>
      <c r="L10" s="96" t="s">
        <v>149</v>
      </c>
      <c r="M10" s="136" t="s">
        <v>243</v>
      </c>
      <c r="N10" s="136"/>
      <c r="O10" s="142"/>
      <c r="P10" s="50" t="s">
        <v>250</v>
      </c>
      <c r="Q10" s="86" t="s">
        <v>119</v>
      </c>
      <c r="S10" s="48"/>
    </row>
    <row r="11" spans="1:19" s="17" customFormat="1" ht="22.5" customHeight="1">
      <c r="A11" s="50">
        <v>1</v>
      </c>
      <c r="B11" s="54"/>
      <c r="C11" s="55"/>
      <c r="D11" s="56"/>
      <c r="E11" s="30"/>
      <c r="F11" s="6"/>
      <c r="G11" s="6"/>
      <c r="H11" s="26">
        <f>G11-F11</f>
        <v>0</v>
      </c>
      <c r="I11" s="57"/>
      <c r="J11" s="58"/>
      <c r="K11" s="25">
        <f>J11-F11</f>
        <v>0</v>
      </c>
      <c r="L11" s="59"/>
      <c r="M11" s="172"/>
      <c r="N11" s="172"/>
      <c r="O11" s="173"/>
      <c r="P11" s="60" t="s">
        <v>252</v>
      </c>
      <c r="Q11" s="91" t="s">
        <v>156</v>
      </c>
      <c r="S11" s="48"/>
    </row>
    <row r="12" spans="1:19" s="17" customFormat="1" ht="22.5" customHeight="1">
      <c r="A12" s="50">
        <v>2</v>
      </c>
      <c r="B12" s="54"/>
      <c r="C12" s="55"/>
      <c r="D12" s="56"/>
      <c r="E12" s="30"/>
      <c r="F12" s="6"/>
      <c r="G12" s="6"/>
      <c r="H12" s="26">
        <f t="shared" ref="H12:H25" si="0">G12-F12</f>
        <v>0</v>
      </c>
      <c r="I12" s="57"/>
      <c r="J12" s="58"/>
      <c r="K12" s="25">
        <f t="shared" ref="K12:K25" si="1">J12-F12</f>
        <v>0</v>
      </c>
      <c r="L12" s="59"/>
      <c r="M12" s="172"/>
      <c r="N12" s="172"/>
      <c r="O12" s="173"/>
      <c r="P12" s="60" t="s">
        <v>251</v>
      </c>
      <c r="Q12" s="91" t="s">
        <v>158</v>
      </c>
      <c r="S12" s="48"/>
    </row>
    <row r="13" spans="1:19" s="17" customFormat="1" ht="22.5" customHeight="1">
      <c r="A13" s="50">
        <v>3</v>
      </c>
      <c r="B13" s="54"/>
      <c r="C13" s="55"/>
      <c r="D13" s="56"/>
      <c r="E13" s="30"/>
      <c r="F13" s="6"/>
      <c r="G13" s="6"/>
      <c r="H13" s="26">
        <f t="shared" si="0"/>
        <v>0</v>
      </c>
      <c r="I13" s="57"/>
      <c r="J13" s="58"/>
      <c r="K13" s="25">
        <f t="shared" si="1"/>
        <v>0</v>
      </c>
      <c r="L13" s="59"/>
      <c r="M13" s="172"/>
      <c r="N13" s="172"/>
      <c r="O13" s="173"/>
      <c r="P13" s="60" t="s">
        <v>253</v>
      </c>
      <c r="Q13" s="91" t="s">
        <v>157</v>
      </c>
      <c r="S13" s="48"/>
    </row>
    <row r="14" spans="1:19" s="17" customFormat="1" ht="22.5" customHeight="1">
      <c r="A14" s="50">
        <v>4</v>
      </c>
      <c r="B14" s="54"/>
      <c r="C14" s="55"/>
      <c r="D14" s="56"/>
      <c r="E14" s="30"/>
      <c r="F14" s="6"/>
      <c r="G14" s="6"/>
      <c r="H14" s="26">
        <f t="shared" si="0"/>
        <v>0</v>
      </c>
      <c r="I14" s="57"/>
      <c r="J14" s="58"/>
      <c r="K14" s="25">
        <f t="shared" si="1"/>
        <v>0</v>
      </c>
      <c r="L14" s="59"/>
      <c r="M14" s="172"/>
      <c r="N14" s="172"/>
      <c r="O14" s="173"/>
      <c r="P14" s="60" t="s">
        <v>254</v>
      </c>
      <c r="S14" s="48"/>
    </row>
    <row r="15" spans="1:19" s="17" customFormat="1" ht="22.5" customHeight="1">
      <c r="A15" s="50">
        <v>5</v>
      </c>
      <c r="B15" s="54"/>
      <c r="C15" s="55"/>
      <c r="D15" s="56"/>
      <c r="E15" s="30"/>
      <c r="F15" s="6"/>
      <c r="G15" s="6"/>
      <c r="H15" s="26">
        <f t="shared" si="0"/>
        <v>0</v>
      </c>
      <c r="I15" s="57"/>
      <c r="J15" s="58"/>
      <c r="K15" s="25">
        <f t="shared" si="1"/>
        <v>0</v>
      </c>
      <c r="L15" s="59"/>
      <c r="M15" s="172"/>
      <c r="N15" s="172"/>
      <c r="O15" s="173"/>
      <c r="P15" s="60" t="s">
        <v>255</v>
      </c>
      <c r="Q15" s="61"/>
      <c r="S15" s="48"/>
    </row>
    <row r="16" spans="1:19" s="17" customFormat="1" ht="22.5" customHeight="1">
      <c r="A16" s="50">
        <v>6</v>
      </c>
      <c r="B16" s="54"/>
      <c r="C16" s="55"/>
      <c r="D16" s="56"/>
      <c r="E16" s="30"/>
      <c r="F16" s="6"/>
      <c r="G16" s="62"/>
      <c r="H16" s="26">
        <f t="shared" si="0"/>
        <v>0</v>
      </c>
      <c r="I16" s="57"/>
      <c r="J16" s="58"/>
      <c r="K16" s="25">
        <f t="shared" si="1"/>
        <v>0</v>
      </c>
      <c r="L16" s="59"/>
      <c r="M16" s="172"/>
      <c r="N16" s="172"/>
      <c r="O16" s="173"/>
      <c r="P16" s="60" t="s">
        <v>256</v>
      </c>
      <c r="Q16" s="61"/>
      <c r="S16" s="48"/>
    </row>
    <row r="17" spans="1:22" s="17" customFormat="1" ht="22.5" customHeight="1">
      <c r="A17" s="50">
        <v>7</v>
      </c>
      <c r="B17" s="54"/>
      <c r="C17" s="55"/>
      <c r="D17" s="56"/>
      <c r="E17" s="30"/>
      <c r="F17" s="6"/>
      <c r="G17" s="6"/>
      <c r="H17" s="26">
        <f t="shared" si="0"/>
        <v>0</v>
      </c>
      <c r="I17" s="57"/>
      <c r="J17" s="58"/>
      <c r="K17" s="25">
        <f t="shared" si="1"/>
        <v>0</v>
      </c>
      <c r="L17" s="59"/>
      <c r="M17" s="172"/>
      <c r="N17" s="172"/>
      <c r="O17" s="173"/>
      <c r="P17" s="60" t="s">
        <v>257</v>
      </c>
      <c r="Q17" s="61"/>
      <c r="S17" s="48"/>
    </row>
    <row r="18" spans="1:22" s="17" customFormat="1" ht="22.5" customHeight="1">
      <c r="A18" s="50">
        <v>8</v>
      </c>
      <c r="B18" s="54"/>
      <c r="C18" s="55"/>
      <c r="D18" s="56"/>
      <c r="E18" s="30"/>
      <c r="F18" s="6"/>
      <c r="G18" s="6"/>
      <c r="H18" s="26">
        <f t="shared" si="0"/>
        <v>0</v>
      </c>
      <c r="I18" s="57"/>
      <c r="J18" s="58"/>
      <c r="K18" s="25">
        <f t="shared" si="1"/>
        <v>0</v>
      </c>
      <c r="L18" s="59"/>
      <c r="M18" s="172"/>
      <c r="N18" s="172"/>
      <c r="O18" s="173"/>
      <c r="P18" s="60" t="s">
        <v>258</v>
      </c>
      <c r="Q18" s="61"/>
      <c r="S18" s="48"/>
    </row>
    <row r="19" spans="1:22" ht="22.5" customHeight="1">
      <c r="A19" s="50">
        <v>9</v>
      </c>
      <c r="B19" s="54"/>
      <c r="C19" s="24"/>
      <c r="D19" s="56"/>
      <c r="E19" s="2"/>
      <c r="F19" s="31"/>
      <c r="G19" s="31"/>
      <c r="H19" s="26">
        <f t="shared" si="0"/>
        <v>0</v>
      </c>
      <c r="I19" s="19"/>
      <c r="J19" s="28"/>
      <c r="K19" s="25">
        <f t="shared" si="1"/>
        <v>0</v>
      </c>
      <c r="L19" s="23"/>
      <c r="M19" s="172"/>
      <c r="N19" s="172"/>
      <c r="O19" s="172"/>
      <c r="P19" s="17"/>
      <c r="Q19" s="61"/>
    </row>
    <row r="20" spans="1:22" ht="22.5" customHeight="1">
      <c r="A20" s="50">
        <v>10</v>
      </c>
      <c r="B20" s="54"/>
      <c r="C20" s="24"/>
      <c r="D20" s="56"/>
      <c r="E20" s="2"/>
      <c r="F20" s="31"/>
      <c r="G20" s="31"/>
      <c r="H20" s="26">
        <f t="shared" si="0"/>
        <v>0</v>
      </c>
      <c r="I20" s="19"/>
      <c r="J20" s="28"/>
      <c r="K20" s="25">
        <f t="shared" si="1"/>
        <v>0</v>
      </c>
      <c r="L20" s="23"/>
      <c r="M20" s="172"/>
      <c r="N20" s="172"/>
      <c r="O20" s="172"/>
      <c r="P20" s="17"/>
      <c r="Q20" s="61"/>
    </row>
    <row r="21" spans="1:22" ht="22.5" customHeight="1">
      <c r="A21" s="50">
        <v>11</v>
      </c>
      <c r="B21" s="54"/>
      <c r="C21" s="24"/>
      <c r="D21" s="56"/>
      <c r="E21" s="2"/>
      <c r="F21" s="31"/>
      <c r="G21" s="31"/>
      <c r="H21" s="26">
        <f t="shared" si="0"/>
        <v>0</v>
      </c>
      <c r="I21" s="19"/>
      <c r="J21" s="28"/>
      <c r="K21" s="25">
        <f t="shared" si="1"/>
        <v>0</v>
      </c>
      <c r="L21" s="23"/>
      <c r="M21" s="172"/>
      <c r="N21" s="172"/>
      <c r="O21" s="172"/>
      <c r="P21" s="17"/>
      <c r="Q21" s="61"/>
    </row>
    <row r="22" spans="1:22" ht="22.5" customHeight="1">
      <c r="A22" s="50">
        <v>12</v>
      </c>
      <c r="B22" s="54"/>
      <c r="C22" s="24"/>
      <c r="D22" s="56"/>
      <c r="E22" s="2"/>
      <c r="F22" s="31"/>
      <c r="G22" s="31"/>
      <c r="H22" s="26">
        <f t="shared" si="0"/>
        <v>0</v>
      </c>
      <c r="I22" s="19"/>
      <c r="J22" s="28"/>
      <c r="K22" s="25">
        <f t="shared" si="1"/>
        <v>0</v>
      </c>
      <c r="L22" s="23"/>
      <c r="M22" s="172"/>
      <c r="N22" s="172"/>
      <c r="O22" s="172"/>
      <c r="P22" s="17"/>
      <c r="Q22" s="61"/>
    </row>
    <row r="23" spans="1:22" ht="22.5" customHeight="1">
      <c r="A23" s="50">
        <v>13</v>
      </c>
      <c r="B23" s="54"/>
      <c r="C23" s="24"/>
      <c r="D23" s="56"/>
      <c r="E23" s="2"/>
      <c r="F23" s="31"/>
      <c r="G23" s="31"/>
      <c r="H23" s="26">
        <f t="shared" si="0"/>
        <v>0</v>
      </c>
      <c r="I23" s="19"/>
      <c r="J23" s="28"/>
      <c r="K23" s="25">
        <f t="shared" si="1"/>
        <v>0</v>
      </c>
      <c r="L23" s="23"/>
      <c r="M23" s="172"/>
      <c r="N23" s="172"/>
      <c r="O23" s="172"/>
      <c r="P23" s="17"/>
      <c r="Q23" s="61"/>
    </row>
    <row r="24" spans="1:22" ht="22.5" customHeight="1">
      <c r="A24" s="50">
        <v>14</v>
      </c>
      <c r="B24" s="54"/>
      <c r="C24" s="24"/>
      <c r="D24" s="56"/>
      <c r="E24" s="2"/>
      <c r="F24" s="31"/>
      <c r="G24" s="31"/>
      <c r="H24" s="26">
        <f t="shared" si="0"/>
        <v>0</v>
      </c>
      <c r="I24" s="19"/>
      <c r="J24" s="28"/>
      <c r="K24" s="25">
        <f t="shared" si="1"/>
        <v>0</v>
      </c>
      <c r="L24" s="23"/>
      <c r="M24" s="172"/>
      <c r="N24" s="172"/>
      <c r="O24" s="172"/>
      <c r="P24" s="17"/>
      <c r="Q24" s="61"/>
    </row>
    <row r="25" spans="1:22" ht="22.5" customHeight="1">
      <c r="A25" s="50">
        <v>15</v>
      </c>
      <c r="B25" s="54"/>
      <c r="C25" s="24"/>
      <c r="D25" s="56"/>
      <c r="E25" s="2"/>
      <c r="F25" s="31"/>
      <c r="G25" s="31"/>
      <c r="H25" s="26">
        <f t="shared" si="0"/>
        <v>0</v>
      </c>
      <c r="I25" s="19"/>
      <c r="J25" s="28"/>
      <c r="K25" s="25">
        <f t="shared" si="1"/>
        <v>0</v>
      </c>
      <c r="L25" s="23"/>
      <c r="M25" s="172"/>
      <c r="N25" s="172"/>
      <c r="O25" s="172"/>
      <c r="P25" s="17"/>
      <c r="Q25" s="61"/>
    </row>
    <row r="26" spans="1:22" ht="22.5" customHeight="1">
      <c r="A26" s="50" t="s">
        <v>0</v>
      </c>
      <c r="B26" s="63"/>
      <c r="C26" s="25">
        <f>SUM(C11:C25)</f>
        <v>0</v>
      </c>
      <c r="D26" s="64"/>
      <c r="E26" s="50" t="s">
        <v>233</v>
      </c>
      <c r="F26" s="27">
        <f>SUMIF(D11:D25,"野菜",F11:F25)+SUMIF(D11:D25,"果樹",F11:F25)</f>
        <v>0</v>
      </c>
      <c r="G26" s="27">
        <f>SUMIF(D11:D25,"野菜",G11:G25)+SUMIF(D11:D25,"果樹",G11:G25)</f>
        <v>0</v>
      </c>
      <c r="H26" s="27">
        <f>SUMIF(D11:D25,"野菜",H11:H25)+SUMIF(D11:D25,"果樹",H11:H25)</f>
        <v>0</v>
      </c>
      <c r="I26" s="101" t="str">
        <f>IFERROR(ROUND((H26/F26)*100,1),"")</f>
        <v/>
      </c>
      <c r="J26" s="25">
        <f>SUMIF(D11:D25,"野菜",J11:J25)+SUMIF(D11:D25,"果樹",J11:J25)</f>
        <v>0</v>
      </c>
      <c r="K26" s="25">
        <f>SUMIF(D11:D25,"野菜",K11:K25)+SUMIF(D11:D25,"果樹",K11:K25)</f>
        <v>0</v>
      </c>
      <c r="L26" s="99" t="str">
        <f>IFERROR(ROUND((K26/F26)*100,1),"")</f>
        <v/>
      </c>
      <c r="N26" s="179"/>
      <c r="O26" s="179"/>
      <c r="P26" s="48"/>
    </row>
    <row r="27" spans="1:22" ht="22.5" customHeight="1">
      <c r="A27" s="17"/>
      <c r="B27" s="17"/>
      <c r="C27" s="17" t="s">
        <v>236</v>
      </c>
      <c r="D27" s="56"/>
      <c r="E27" s="50" t="s">
        <v>157</v>
      </c>
      <c r="F27" s="27">
        <f>SUMIF(D10:D24,"花き",F10:F24)</f>
        <v>0</v>
      </c>
      <c r="G27" s="27">
        <f>SUMIF(D10:D24,"花き",G10:G24)</f>
        <v>0</v>
      </c>
      <c r="H27" s="27">
        <f>SUMIF(D10:D24,"花き",H10:H24)</f>
        <v>0</v>
      </c>
      <c r="I27" s="101" t="str">
        <f>IFERROR(ROUND((H27/F27)*100,1),"")</f>
        <v/>
      </c>
      <c r="J27" s="25">
        <f>SUMIF(D10:D25,"花き",J10:J25)</f>
        <v>0</v>
      </c>
      <c r="K27" s="25">
        <f>SUMIF(D10:D24,"花き",K10:K24)</f>
        <v>0</v>
      </c>
      <c r="L27" s="99" t="str">
        <f>IFERROR(ROUND((K27/F27)*100,1),"")</f>
        <v/>
      </c>
      <c r="N27" s="17"/>
      <c r="O27" s="17"/>
      <c r="P27" s="48"/>
    </row>
    <row r="28" spans="1:22" ht="22.5" customHeight="1">
      <c r="A28" s="17"/>
      <c r="B28" s="17"/>
      <c r="C28" s="17"/>
      <c r="D28" s="65"/>
      <c r="E28" s="65"/>
      <c r="F28" s="65"/>
      <c r="G28" s="65"/>
      <c r="H28" s="65"/>
      <c r="I28" s="65"/>
      <c r="J28" s="65"/>
      <c r="K28" s="65"/>
      <c r="L28" s="65"/>
      <c r="M28" s="17"/>
      <c r="N28" s="17"/>
      <c r="O28" s="17"/>
      <c r="P28" s="48"/>
    </row>
    <row r="29" spans="1:22" ht="22.5" customHeight="1">
      <c r="A29" s="94" t="s">
        <v>124</v>
      </c>
      <c r="P29" s="48"/>
    </row>
    <row r="30" spans="1:22" ht="22.5" customHeight="1">
      <c r="A30" s="66" t="s">
        <v>125</v>
      </c>
      <c r="C30" s="67"/>
      <c r="P30" s="48"/>
    </row>
    <row r="31" spans="1:22" s="61" customFormat="1" ht="22.5" customHeight="1">
      <c r="A31" s="162" t="s">
        <v>217</v>
      </c>
      <c r="B31" s="160" t="s">
        <v>67</v>
      </c>
      <c r="C31" s="150" t="s">
        <v>286</v>
      </c>
      <c r="D31" s="150"/>
      <c r="E31" s="150"/>
      <c r="F31" s="150"/>
      <c r="G31" s="160" t="s">
        <v>38</v>
      </c>
      <c r="H31" s="144" t="s">
        <v>47</v>
      </c>
      <c r="I31" s="145"/>
      <c r="J31" s="145"/>
      <c r="K31" s="146"/>
      <c r="L31" s="144" t="s">
        <v>216</v>
      </c>
      <c r="M31" s="145"/>
      <c r="N31" s="145"/>
      <c r="O31" s="146"/>
      <c r="P31" s="48" t="s">
        <v>96</v>
      </c>
      <c r="Q31" s="48" t="s">
        <v>96</v>
      </c>
      <c r="S31" s="48"/>
    </row>
    <row r="32" spans="1:22" s="70" customFormat="1" ht="22.5" customHeight="1">
      <c r="A32" s="161"/>
      <c r="B32" s="161"/>
      <c r="C32" s="68" t="s">
        <v>215</v>
      </c>
      <c r="D32" s="150" t="s">
        <v>120</v>
      </c>
      <c r="E32" s="150"/>
      <c r="F32" s="68" t="s">
        <v>15</v>
      </c>
      <c r="G32" s="161"/>
      <c r="H32" s="69" t="s">
        <v>29</v>
      </c>
      <c r="I32" s="69" t="s">
        <v>28</v>
      </c>
      <c r="J32" s="68" t="s">
        <v>18</v>
      </c>
      <c r="K32" s="68" t="s">
        <v>19</v>
      </c>
      <c r="L32" s="53" t="s">
        <v>109</v>
      </c>
      <c r="M32" s="53" t="s">
        <v>110</v>
      </c>
      <c r="N32" s="53" t="s">
        <v>111</v>
      </c>
      <c r="O32" s="53" t="s">
        <v>112</v>
      </c>
      <c r="P32" s="70" t="s">
        <v>104</v>
      </c>
      <c r="Q32" s="70" t="s">
        <v>116</v>
      </c>
      <c r="R32" s="70" t="s">
        <v>115</v>
      </c>
      <c r="S32" s="48"/>
      <c r="T32" s="71" t="s">
        <v>67</v>
      </c>
      <c r="U32" s="98" t="s">
        <v>153</v>
      </c>
      <c r="V32" s="61"/>
    </row>
    <row r="33" spans="1:22" ht="22.5" customHeight="1">
      <c r="A33" s="6"/>
      <c r="B33" s="9"/>
      <c r="C33" s="72"/>
      <c r="D33" s="152"/>
      <c r="E33" s="152"/>
      <c r="F33" s="15"/>
      <c r="G33" s="7"/>
      <c r="H33" s="6"/>
      <c r="I33" s="21"/>
      <c r="J33" s="7" t="s">
        <v>1</v>
      </c>
      <c r="K33" s="8" t="s">
        <v>1</v>
      </c>
      <c r="L33" s="1"/>
      <c r="M33" s="1"/>
      <c r="N33" s="1"/>
      <c r="O33" s="20">
        <f>L33-(M33+N33)</f>
        <v>0</v>
      </c>
      <c r="P33" s="29" t="str">
        <f>IF(OR(G33="新規",G33="追加",G33=""),"OK",(IF(AND(H33="",I33=""),"NG","OK")))</f>
        <v>OK</v>
      </c>
      <c r="Q33" s="10" t="str">
        <f>IF(OR(G33="新規",G33="追加",G33=""),"OK",(IF(OR(AND(J33="",K33=""),AND(J33="",K33="□"),AND(J33="□",K33=""),AND(J33="□",K33="□")),"NG","OK")))</f>
        <v>OK</v>
      </c>
      <c r="R33" s="10" t="str">
        <f>IF(OR(AND(C33&lt;&gt;"",D33&lt;&gt;"",F33&lt;&gt;"",G33&lt;&gt;""),(C33="")),"OK","NG")</f>
        <v>OK</v>
      </c>
      <c r="T33" s="71" t="s">
        <v>65</v>
      </c>
      <c r="U33" s="74" t="s">
        <v>154</v>
      </c>
      <c r="V33" s="61"/>
    </row>
    <row r="34" spans="1:22" ht="22.5" customHeight="1">
      <c r="A34" s="6"/>
      <c r="B34" s="9"/>
      <c r="C34" s="72"/>
      <c r="D34" s="152"/>
      <c r="E34" s="152"/>
      <c r="F34" s="15"/>
      <c r="G34" s="7"/>
      <c r="H34" s="6"/>
      <c r="I34" s="21"/>
      <c r="J34" s="7" t="s">
        <v>1</v>
      </c>
      <c r="K34" s="8" t="s">
        <v>1</v>
      </c>
      <c r="L34" s="1"/>
      <c r="M34" s="1"/>
      <c r="N34" s="1"/>
      <c r="O34" s="20">
        <f t="shared" ref="O34:O39" si="2">L34-(M34+N34)</f>
        <v>0</v>
      </c>
      <c r="P34" s="29" t="str">
        <f t="shared" ref="P34:P39" si="3">IF(OR(G34="新規",G34="追加",G34=""),"OK",(IF(AND(H34="",I34=""),"NG","OK")))</f>
        <v>OK</v>
      </c>
      <c r="Q34" s="10" t="str">
        <f t="shared" ref="Q34:Q39" si="4">IF(OR(G34="新規",G34="追加",G34=""),"OK",(IF(OR(AND(J34="",K34=""),AND(J34="",K34="□"),AND(J34="□",K34=""),AND(J34="□",K34="□")),"NG","OK")))</f>
        <v>OK</v>
      </c>
      <c r="R34" s="10" t="str">
        <f t="shared" ref="R34:R39" si="5">IF(OR(AND(C34&lt;&gt;"",D34&lt;&gt;"",F34&lt;&gt;"",G34&lt;&gt;""),(C34="")),"OK","NG")</f>
        <v>OK</v>
      </c>
      <c r="T34" s="97" t="s">
        <v>66</v>
      </c>
      <c r="U34" s="75" t="s">
        <v>155</v>
      </c>
      <c r="V34" s="61"/>
    </row>
    <row r="35" spans="1:22" ht="22.5" customHeight="1">
      <c r="A35" s="6"/>
      <c r="B35" s="9"/>
      <c r="C35" s="72"/>
      <c r="D35" s="152"/>
      <c r="E35" s="152"/>
      <c r="F35" s="15"/>
      <c r="G35" s="7"/>
      <c r="H35" s="6"/>
      <c r="I35" s="21"/>
      <c r="J35" s="7" t="s">
        <v>1</v>
      </c>
      <c r="K35" s="8" t="s">
        <v>1</v>
      </c>
      <c r="L35" s="1"/>
      <c r="M35" s="1"/>
      <c r="N35" s="1"/>
      <c r="O35" s="20">
        <f t="shared" si="2"/>
        <v>0</v>
      </c>
      <c r="P35" s="29" t="str">
        <f t="shared" si="3"/>
        <v>OK</v>
      </c>
      <c r="Q35" s="10" t="str">
        <f t="shared" si="4"/>
        <v>OK</v>
      </c>
      <c r="R35" s="10" t="str">
        <f t="shared" si="5"/>
        <v>OK</v>
      </c>
      <c r="T35" s="94"/>
      <c r="U35" s="75" t="s">
        <v>214</v>
      </c>
      <c r="V35" s="61"/>
    </row>
    <row r="36" spans="1:22" ht="22.5" customHeight="1">
      <c r="A36" s="6"/>
      <c r="B36" s="9"/>
      <c r="C36" s="72"/>
      <c r="D36" s="152"/>
      <c r="E36" s="152"/>
      <c r="F36" s="15"/>
      <c r="G36" s="7"/>
      <c r="H36" s="6"/>
      <c r="I36" s="21"/>
      <c r="J36" s="7" t="s">
        <v>1</v>
      </c>
      <c r="K36" s="8" t="s">
        <v>1</v>
      </c>
      <c r="L36" s="1"/>
      <c r="M36" s="1"/>
      <c r="N36" s="1"/>
      <c r="O36" s="20">
        <f t="shared" si="2"/>
        <v>0</v>
      </c>
      <c r="P36" s="29" t="str">
        <f t="shared" si="3"/>
        <v>OK</v>
      </c>
      <c r="Q36" s="10" t="str">
        <f t="shared" si="4"/>
        <v>OK</v>
      </c>
      <c r="R36" s="10" t="str">
        <f t="shared" si="5"/>
        <v>OK</v>
      </c>
      <c r="T36" s="94"/>
      <c r="U36" s="92" t="s">
        <v>13</v>
      </c>
      <c r="V36" s="61"/>
    </row>
    <row r="37" spans="1:22" ht="22.5" customHeight="1">
      <c r="A37" s="6"/>
      <c r="B37" s="9"/>
      <c r="C37" s="72"/>
      <c r="D37" s="152"/>
      <c r="E37" s="152"/>
      <c r="F37" s="16"/>
      <c r="G37" s="7"/>
      <c r="H37" s="6"/>
      <c r="I37" s="21"/>
      <c r="J37" s="7" t="s">
        <v>1</v>
      </c>
      <c r="K37" s="8" t="s">
        <v>1</v>
      </c>
      <c r="L37" s="1"/>
      <c r="M37" s="1"/>
      <c r="N37" s="1"/>
      <c r="O37" s="20">
        <f t="shared" si="2"/>
        <v>0</v>
      </c>
      <c r="P37" s="29" t="str">
        <f t="shared" si="3"/>
        <v>OK</v>
      </c>
      <c r="Q37" s="10" t="str">
        <f t="shared" si="4"/>
        <v>OK</v>
      </c>
      <c r="R37" s="10" t="str">
        <f t="shared" si="5"/>
        <v>OK</v>
      </c>
    </row>
    <row r="38" spans="1:22" ht="22.5" customHeight="1">
      <c r="A38" s="6"/>
      <c r="B38" s="9"/>
      <c r="C38" s="72"/>
      <c r="D38" s="152"/>
      <c r="E38" s="152"/>
      <c r="F38" s="15"/>
      <c r="G38" s="7"/>
      <c r="H38" s="6"/>
      <c r="I38" s="21"/>
      <c r="J38" s="7" t="s">
        <v>1</v>
      </c>
      <c r="K38" s="8" t="s">
        <v>1</v>
      </c>
      <c r="L38" s="1"/>
      <c r="M38" s="1"/>
      <c r="N38" s="1"/>
      <c r="O38" s="20">
        <f t="shared" si="2"/>
        <v>0</v>
      </c>
      <c r="P38" s="29" t="str">
        <f t="shared" si="3"/>
        <v>OK</v>
      </c>
      <c r="Q38" s="10" t="str">
        <f t="shared" si="4"/>
        <v>OK</v>
      </c>
      <c r="R38" s="10" t="str">
        <f t="shared" si="5"/>
        <v>OK</v>
      </c>
    </row>
    <row r="39" spans="1:22" ht="22.5" customHeight="1">
      <c r="A39" s="6"/>
      <c r="B39" s="9"/>
      <c r="C39" s="72"/>
      <c r="D39" s="152"/>
      <c r="E39" s="152"/>
      <c r="F39" s="15"/>
      <c r="G39" s="7"/>
      <c r="H39" s="6"/>
      <c r="I39" s="21"/>
      <c r="J39" s="7" t="s">
        <v>1</v>
      </c>
      <c r="K39" s="8" t="s">
        <v>1</v>
      </c>
      <c r="L39" s="1"/>
      <c r="M39" s="1"/>
      <c r="N39" s="1"/>
      <c r="O39" s="20">
        <f t="shared" si="2"/>
        <v>0</v>
      </c>
      <c r="P39" s="29" t="str">
        <f t="shared" si="3"/>
        <v>OK</v>
      </c>
      <c r="Q39" s="10" t="str">
        <f t="shared" si="4"/>
        <v>OK</v>
      </c>
      <c r="R39" s="10" t="str">
        <f t="shared" si="5"/>
        <v>OK</v>
      </c>
    </row>
    <row r="40" spans="1:22" ht="22.5" customHeight="1">
      <c r="A40" s="12"/>
      <c r="B40" s="13"/>
      <c r="C40" s="14"/>
      <c r="D40" s="13"/>
      <c r="E40" s="14"/>
      <c r="F40" s="14"/>
      <c r="G40" s="13"/>
      <c r="H40" s="13"/>
      <c r="I40" s="12"/>
      <c r="J40" s="12"/>
      <c r="K40" s="68" t="s">
        <v>137</v>
      </c>
      <c r="L40" s="27">
        <f>SUM(L33:L39)</f>
        <v>0</v>
      </c>
      <c r="M40" s="27">
        <f t="shared" ref="M40:N40" si="6">SUM(M33:M39)</f>
        <v>0</v>
      </c>
      <c r="N40" s="27">
        <f t="shared" si="6"/>
        <v>0</v>
      </c>
      <c r="O40" s="27">
        <f>L40-(M40+N40)</f>
        <v>0</v>
      </c>
      <c r="P40" s="76"/>
      <c r="Q40" s="77"/>
      <c r="R40" s="77"/>
    </row>
    <row r="41" spans="1:22" ht="22.5" customHeight="1">
      <c r="A41" s="48" t="s">
        <v>126</v>
      </c>
      <c r="B41" s="13"/>
      <c r="C41" s="14"/>
      <c r="D41" s="13"/>
      <c r="E41" s="14"/>
      <c r="F41" s="14"/>
      <c r="G41" s="13"/>
      <c r="H41" s="13"/>
      <c r="I41" s="12"/>
      <c r="J41" s="12"/>
      <c r="K41" s="12"/>
      <c r="L41" s="12"/>
      <c r="M41" s="12"/>
      <c r="N41" s="12"/>
      <c r="O41" s="12"/>
      <c r="P41" s="76"/>
      <c r="Q41" s="77"/>
      <c r="R41" s="77"/>
    </row>
    <row r="42" spans="1:22" ht="22.5" customHeight="1">
      <c r="A42" s="162" t="s">
        <v>217</v>
      </c>
      <c r="B42" s="160" t="s">
        <v>67</v>
      </c>
      <c r="C42" s="150" t="s">
        <v>286</v>
      </c>
      <c r="D42" s="150"/>
      <c r="E42" s="150"/>
      <c r="F42" s="150"/>
      <c r="G42" s="160" t="s">
        <v>38</v>
      </c>
      <c r="H42" s="144" t="s">
        <v>47</v>
      </c>
      <c r="I42" s="145"/>
      <c r="J42" s="145"/>
      <c r="K42" s="146"/>
      <c r="L42" s="144" t="s">
        <v>216</v>
      </c>
      <c r="M42" s="145"/>
      <c r="N42" s="145"/>
      <c r="O42" s="146"/>
      <c r="P42" s="48" t="s">
        <v>96</v>
      </c>
      <c r="Q42" s="48" t="s">
        <v>96</v>
      </c>
      <c r="R42" s="61"/>
    </row>
    <row r="43" spans="1:22" ht="22.5" customHeight="1">
      <c r="A43" s="161"/>
      <c r="B43" s="161"/>
      <c r="C43" s="68" t="s">
        <v>215</v>
      </c>
      <c r="D43" s="150" t="s">
        <v>120</v>
      </c>
      <c r="E43" s="150"/>
      <c r="F43" s="68" t="s">
        <v>15</v>
      </c>
      <c r="G43" s="161"/>
      <c r="H43" s="69" t="s">
        <v>29</v>
      </c>
      <c r="I43" s="69" t="s">
        <v>28</v>
      </c>
      <c r="J43" s="68" t="s">
        <v>18</v>
      </c>
      <c r="K43" s="68" t="s">
        <v>19</v>
      </c>
      <c r="L43" s="53" t="s">
        <v>109</v>
      </c>
      <c r="M43" s="53" t="s">
        <v>110</v>
      </c>
      <c r="N43" s="53" t="s">
        <v>111</v>
      </c>
      <c r="O43" s="53" t="s">
        <v>112</v>
      </c>
      <c r="P43" s="70" t="s">
        <v>104</v>
      </c>
      <c r="Q43" s="70" t="s">
        <v>116</v>
      </c>
      <c r="R43" s="70" t="s">
        <v>115</v>
      </c>
      <c r="T43" s="98" t="s">
        <v>153</v>
      </c>
    </row>
    <row r="44" spans="1:22" ht="22.5" customHeight="1">
      <c r="A44" s="6"/>
      <c r="B44" s="9"/>
      <c r="C44" s="72"/>
      <c r="D44" s="152"/>
      <c r="E44" s="152"/>
      <c r="F44" s="15"/>
      <c r="G44" s="7"/>
      <c r="H44" s="6"/>
      <c r="I44" s="21"/>
      <c r="J44" s="7" t="s">
        <v>1</v>
      </c>
      <c r="K44" s="8" t="s">
        <v>1</v>
      </c>
      <c r="L44" s="1"/>
      <c r="M44" s="1"/>
      <c r="N44" s="1"/>
      <c r="O44" s="20">
        <f>L44-(M44+N44)</f>
        <v>0</v>
      </c>
      <c r="P44" s="29" t="str">
        <f t="shared" ref="P44:P50" si="7">IF(OR(G44="新規",G44="追加",G44=""),"OK",(IF(AND(H44="",I44=""),"NG","OK")))</f>
        <v>OK</v>
      </c>
      <c r="Q44" s="10" t="str">
        <f t="shared" ref="Q44:Q50" si="8">IF(OR(G44="新規",G44="追加",G44=""),"OK",(IF(OR(AND(J44="",K44=""),AND(J44="",K44="□"),AND(J44="□",K44=""),AND(J44="□",K44="□")),"NG","OK")))</f>
        <v>OK</v>
      </c>
      <c r="R44" s="10" t="str">
        <f t="shared" ref="R44:R50" si="9">IF(OR(AND(C44&lt;&gt;"",D44&lt;&gt;"",F44&lt;&gt;"",G44&lt;&gt;""),(C44="")),"OK","NG")</f>
        <v>OK</v>
      </c>
      <c r="T44" s="78" t="s">
        <v>7</v>
      </c>
    </row>
    <row r="45" spans="1:22" ht="22.5" customHeight="1">
      <c r="A45" s="6"/>
      <c r="B45" s="9"/>
      <c r="C45" s="72"/>
      <c r="D45" s="152"/>
      <c r="E45" s="152"/>
      <c r="F45" s="15"/>
      <c r="G45" s="7"/>
      <c r="H45" s="6"/>
      <c r="I45" s="21"/>
      <c r="J45" s="7" t="s">
        <v>1</v>
      </c>
      <c r="K45" s="8" t="s">
        <v>1</v>
      </c>
      <c r="L45" s="1"/>
      <c r="M45" s="1"/>
      <c r="N45" s="1"/>
      <c r="O45" s="20">
        <f t="shared" ref="O45:O50" si="10">L45-(M45+N45)</f>
        <v>0</v>
      </c>
      <c r="P45" s="29" t="str">
        <f t="shared" si="7"/>
        <v>OK</v>
      </c>
      <c r="Q45" s="10" t="str">
        <f t="shared" si="8"/>
        <v>OK</v>
      </c>
      <c r="R45" s="10" t="str">
        <f t="shared" si="9"/>
        <v>OK</v>
      </c>
      <c r="T45" s="79" t="s">
        <v>214</v>
      </c>
    </row>
    <row r="46" spans="1:22" ht="22.5" customHeight="1">
      <c r="A46" s="6"/>
      <c r="B46" s="9"/>
      <c r="C46" s="72"/>
      <c r="D46" s="152"/>
      <c r="E46" s="152"/>
      <c r="F46" s="15"/>
      <c r="G46" s="7"/>
      <c r="H46" s="6"/>
      <c r="I46" s="21"/>
      <c r="J46" s="7" t="s">
        <v>1</v>
      </c>
      <c r="K46" s="8" t="s">
        <v>1</v>
      </c>
      <c r="L46" s="1"/>
      <c r="M46" s="1"/>
      <c r="N46" s="1"/>
      <c r="O46" s="20">
        <f t="shared" si="10"/>
        <v>0</v>
      </c>
      <c r="P46" s="29" t="str">
        <f t="shared" si="7"/>
        <v>OK</v>
      </c>
      <c r="Q46" s="10" t="str">
        <f t="shared" si="8"/>
        <v>OK</v>
      </c>
      <c r="R46" s="10" t="str">
        <f t="shared" si="9"/>
        <v>OK</v>
      </c>
      <c r="T46" s="80" t="s">
        <v>13</v>
      </c>
    </row>
    <row r="47" spans="1:22" ht="22.5" customHeight="1">
      <c r="A47" s="6"/>
      <c r="B47" s="9"/>
      <c r="C47" s="72"/>
      <c r="D47" s="152"/>
      <c r="E47" s="152"/>
      <c r="F47" s="15"/>
      <c r="G47" s="7"/>
      <c r="H47" s="6"/>
      <c r="I47" s="21"/>
      <c r="J47" s="7" t="s">
        <v>1</v>
      </c>
      <c r="K47" s="8" t="s">
        <v>1</v>
      </c>
      <c r="L47" s="1"/>
      <c r="M47" s="1"/>
      <c r="N47" s="1"/>
      <c r="O47" s="20">
        <f t="shared" si="10"/>
        <v>0</v>
      </c>
      <c r="P47" s="29" t="str">
        <f t="shared" si="7"/>
        <v>OK</v>
      </c>
      <c r="Q47" s="10" t="str">
        <f t="shared" si="8"/>
        <v>OK</v>
      </c>
      <c r="R47" s="10" t="str">
        <f t="shared" si="9"/>
        <v>OK</v>
      </c>
    </row>
    <row r="48" spans="1:22" ht="22.5" customHeight="1">
      <c r="A48" s="6"/>
      <c r="B48" s="9"/>
      <c r="C48" s="72"/>
      <c r="D48" s="152"/>
      <c r="E48" s="152"/>
      <c r="F48" s="16"/>
      <c r="G48" s="7"/>
      <c r="H48" s="6"/>
      <c r="I48" s="21"/>
      <c r="J48" s="7" t="s">
        <v>1</v>
      </c>
      <c r="K48" s="8" t="s">
        <v>1</v>
      </c>
      <c r="L48" s="1"/>
      <c r="M48" s="1"/>
      <c r="N48" s="1"/>
      <c r="O48" s="20">
        <f t="shared" si="10"/>
        <v>0</v>
      </c>
      <c r="P48" s="29" t="str">
        <f t="shared" si="7"/>
        <v>OK</v>
      </c>
      <c r="Q48" s="10" t="str">
        <f t="shared" si="8"/>
        <v>OK</v>
      </c>
      <c r="R48" s="10" t="str">
        <f t="shared" si="9"/>
        <v>OK</v>
      </c>
    </row>
    <row r="49" spans="1:20" ht="22.5" customHeight="1">
      <c r="A49" s="6"/>
      <c r="B49" s="9"/>
      <c r="C49" s="72"/>
      <c r="D49" s="152"/>
      <c r="E49" s="152"/>
      <c r="F49" s="15"/>
      <c r="G49" s="7"/>
      <c r="H49" s="6"/>
      <c r="I49" s="21"/>
      <c r="J49" s="7" t="s">
        <v>1</v>
      </c>
      <c r="K49" s="8" t="s">
        <v>1</v>
      </c>
      <c r="L49" s="1"/>
      <c r="M49" s="1"/>
      <c r="N49" s="1"/>
      <c r="O49" s="20">
        <f t="shared" si="10"/>
        <v>0</v>
      </c>
      <c r="P49" s="29" t="str">
        <f t="shared" si="7"/>
        <v>OK</v>
      </c>
      <c r="Q49" s="10" t="str">
        <f t="shared" si="8"/>
        <v>OK</v>
      </c>
      <c r="R49" s="10" t="str">
        <f t="shared" si="9"/>
        <v>OK</v>
      </c>
    </row>
    <row r="50" spans="1:20" ht="22.5" customHeight="1">
      <c r="A50" s="6"/>
      <c r="B50" s="9"/>
      <c r="C50" s="72"/>
      <c r="D50" s="152"/>
      <c r="E50" s="152"/>
      <c r="F50" s="15"/>
      <c r="G50" s="7"/>
      <c r="H50" s="6"/>
      <c r="I50" s="21"/>
      <c r="J50" s="7" t="s">
        <v>1</v>
      </c>
      <c r="K50" s="8" t="s">
        <v>1</v>
      </c>
      <c r="L50" s="1"/>
      <c r="M50" s="1"/>
      <c r="N50" s="1"/>
      <c r="O50" s="20">
        <f t="shared" si="10"/>
        <v>0</v>
      </c>
      <c r="P50" s="29" t="str">
        <f t="shared" si="7"/>
        <v>OK</v>
      </c>
      <c r="Q50" s="10" t="str">
        <f t="shared" si="8"/>
        <v>OK</v>
      </c>
      <c r="R50" s="10" t="str">
        <f t="shared" si="9"/>
        <v>OK</v>
      </c>
    </row>
    <row r="51" spans="1:20" ht="22.5" customHeight="1">
      <c r="A51" s="12"/>
      <c r="B51" s="13"/>
      <c r="C51" s="14"/>
      <c r="D51" s="13"/>
      <c r="E51" s="14"/>
      <c r="F51" s="14"/>
      <c r="G51" s="13"/>
      <c r="H51" s="13"/>
      <c r="I51" s="12"/>
      <c r="J51" s="12"/>
      <c r="K51" s="68" t="s">
        <v>137</v>
      </c>
      <c r="L51" s="27">
        <f>SUM(L44:L50)</f>
        <v>0</v>
      </c>
      <c r="M51" s="27">
        <f t="shared" ref="M51:N51" si="11">SUM(M44:M50)</f>
        <v>0</v>
      </c>
      <c r="N51" s="27">
        <f t="shared" si="11"/>
        <v>0</v>
      </c>
      <c r="O51" s="27">
        <f>L51-(M51+N51)</f>
        <v>0</v>
      </c>
      <c r="P51" s="76"/>
      <c r="Q51" s="77"/>
      <c r="R51" s="77"/>
    </row>
    <row r="52" spans="1:20" ht="22.5" customHeight="1">
      <c r="A52" s="48" t="s">
        <v>129</v>
      </c>
      <c r="B52" s="13"/>
      <c r="C52" s="14"/>
      <c r="D52" s="13"/>
      <c r="E52" s="14"/>
      <c r="F52" s="14"/>
      <c r="G52" s="13"/>
      <c r="H52" s="13"/>
      <c r="I52" s="12"/>
      <c r="J52" s="12"/>
      <c r="K52" s="12"/>
      <c r="L52" s="12"/>
      <c r="M52" s="12"/>
      <c r="N52" s="12"/>
      <c r="O52" s="12"/>
      <c r="P52" s="76"/>
      <c r="Q52" s="77"/>
      <c r="R52" s="77"/>
    </row>
    <row r="53" spans="1:20" ht="22.5" customHeight="1">
      <c r="A53" s="162" t="s">
        <v>217</v>
      </c>
      <c r="B53" s="160" t="s">
        <v>67</v>
      </c>
      <c r="C53" s="150" t="s">
        <v>286</v>
      </c>
      <c r="D53" s="150"/>
      <c r="E53" s="150"/>
      <c r="F53" s="150"/>
      <c r="G53" s="160" t="s">
        <v>38</v>
      </c>
      <c r="H53" s="144" t="s">
        <v>47</v>
      </c>
      <c r="I53" s="145"/>
      <c r="J53" s="145"/>
      <c r="K53" s="146"/>
      <c r="L53" s="144" t="s">
        <v>216</v>
      </c>
      <c r="M53" s="145"/>
      <c r="N53" s="145"/>
      <c r="O53" s="146"/>
      <c r="P53" s="48" t="s">
        <v>96</v>
      </c>
      <c r="Q53" s="48" t="s">
        <v>96</v>
      </c>
      <c r="R53" s="61"/>
    </row>
    <row r="54" spans="1:20" ht="22.5" customHeight="1">
      <c r="A54" s="161"/>
      <c r="B54" s="161"/>
      <c r="C54" s="68" t="s">
        <v>215</v>
      </c>
      <c r="D54" s="150" t="s">
        <v>120</v>
      </c>
      <c r="E54" s="150"/>
      <c r="F54" s="68" t="s">
        <v>15</v>
      </c>
      <c r="G54" s="161"/>
      <c r="H54" s="69" t="s">
        <v>29</v>
      </c>
      <c r="I54" s="69" t="s">
        <v>28</v>
      </c>
      <c r="J54" s="68" t="s">
        <v>18</v>
      </c>
      <c r="K54" s="68" t="s">
        <v>19</v>
      </c>
      <c r="L54" s="53" t="s">
        <v>109</v>
      </c>
      <c r="M54" s="53" t="s">
        <v>110</v>
      </c>
      <c r="N54" s="53" t="s">
        <v>111</v>
      </c>
      <c r="O54" s="53" t="s">
        <v>112</v>
      </c>
      <c r="P54" s="70" t="s">
        <v>104</v>
      </c>
      <c r="Q54" s="70" t="s">
        <v>116</v>
      </c>
      <c r="R54" s="70" t="s">
        <v>115</v>
      </c>
      <c r="T54" s="98" t="s">
        <v>153</v>
      </c>
    </row>
    <row r="55" spans="1:20" ht="22.5" customHeight="1">
      <c r="A55" s="6"/>
      <c r="B55" s="9"/>
      <c r="C55" s="72"/>
      <c r="D55" s="152"/>
      <c r="E55" s="152"/>
      <c r="F55" s="15"/>
      <c r="G55" s="7"/>
      <c r="H55" s="6"/>
      <c r="I55" s="6"/>
      <c r="J55" s="7" t="s">
        <v>1</v>
      </c>
      <c r="K55" s="8" t="s">
        <v>1</v>
      </c>
      <c r="L55" s="1"/>
      <c r="M55" s="1"/>
      <c r="N55" s="1"/>
      <c r="O55" s="20">
        <f>L55-(M55+N55)</f>
        <v>0</v>
      </c>
      <c r="P55" s="29" t="str">
        <f t="shared" ref="P55:P61" si="12">IF(OR(G55="新規",G55="追加",G55=""),"OK",(IF(AND(H55="",I55=""),"NG","OK")))</f>
        <v>OK</v>
      </c>
      <c r="Q55" s="10" t="str">
        <f t="shared" ref="Q55:Q61" si="13">IF(OR(G55="新規",G55="追加",G55=""),"OK",(IF(OR(AND(J55="",K55=""),AND(J55="",K55="□"),AND(J55="□",K55=""),AND(J55="□",K55="□")),"NG","OK")))</f>
        <v>OK</v>
      </c>
      <c r="R55" s="10" t="str">
        <f>IF(OR(AND(C55&lt;&gt;"",D55&lt;&gt;"",F55&lt;&gt;"",G55&lt;&gt;""),(C55="")),"OK","NG")</f>
        <v>OK</v>
      </c>
      <c r="T55" s="78" t="s">
        <v>159</v>
      </c>
    </row>
    <row r="56" spans="1:20" ht="22.5" customHeight="1">
      <c r="A56" s="6"/>
      <c r="B56" s="9"/>
      <c r="C56" s="72"/>
      <c r="D56" s="152"/>
      <c r="E56" s="152"/>
      <c r="F56" s="15"/>
      <c r="G56" s="7"/>
      <c r="H56" s="6"/>
      <c r="I56" s="6"/>
      <c r="J56" s="7" t="s">
        <v>1</v>
      </c>
      <c r="K56" s="8" t="s">
        <v>1</v>
      </c>
      <c r="L56" s="1"/>
      <c r="M56" s="1"/>
      <c r="N56" s="1"/>
      <c r="O56" s="20">
        <f t="shared" ref="O56:O61" si="14">L56-(M56+N56)</f>
        <v>0</v>
      </c>
      <c r="P56" s="29" t="str">
        <f t="shared" si="12"/>
        <v>OK</v>
      </c>
      <c r="Q56" s="10" t="str">
        <f t="shared" si="13"/>
        <v>OK</v>
      </c>
      <c r="R56" s="10" t="str">
        <f t="shared" ref="R56:R61" si="15">IF(OR(AND(C56&lt;&gt;"",D56&lt;&gt;"",F56&lt;&gt;"",G56&lt;&gt;""),(C56="")),"OK","NG")</f>
        <v>OK</v>
      </c>
      <c r="T56" s="79" t="s">
        <v>162</v>
      </c>
    </row>
    <row r="57" spans="1:20" ht="22.5" customHeight="1">
      <c r="A57" s="6"/>
      <c r="B57" s="9"/>
      <c r="C57" s="72"/>
      <c r="D57" s="152"/>
      <c r="E57" s="152"/>
      <c r="F57" s="15"/>
      <c r="G57" s="7"/>
      <c r="H57" s="6"/>
      <c r="I57" s="6"/>
      <c r="J57" s="7" t="s">
        <v>1</v>
      </c>
      <c r="K57" s="8" t="s">
        <v>1</v>
      </c>
      <c r="L57" s="1"/>
      <c r="M57" s="1"/>
      <c r="N57" s="1"/>
      <c r="O57" s="20">
        <f t="shared" si="14"/>
        <v>0</v>
      </c>
      <c r="P57" s="29" t="str">
        <f t="shared" si="12"/>
        <v>OK</v>
      </c>
      <c r="Q57" s="10" t="str">
        <f t="shared" si="13"/>
        <v>OK</v>
      </c>
      <c r="R57" s="10" t="str">
        <f t="shared" si="15"/>
        <v>OK</v>
      </c>
      <c r="T57" s="81" t="s">
        <v>214</v>
      </c>
    </row>
    <row r="58" spans="1:20" ht="22.5" customHeight="1">
      <c r="A58" s="6"/>
      <c r="B58" s="9"/>
      <c r="C58" s="72"/>
      <c r="D58" s="152"/>
      <c r="E58" s="152"/>
      <c r="F58" s="15"/>
      <c r="G58" s="7"/>
      <c r="H58" s="6"/>
      <c r="I58" s="6"/>
      <c r="J58" s="7" t="s">
        <v>1</v>
      </c>
      <c r="K58" s="8" t="s">
        <v>1</v>
      </c>
      <c r="L58" s="1"/>
      <c r="M58" s="1"/>
      <c r="N58" s="1"/>
      <c r="O58" s="20">
        <f t="shared" si="14"/>
        <v>0</v>
      </c>
      <c r="P58" s="29" t="str">
        <f t="shared" si="12"/>
        <v>OK</v>
      </c>
      <c r="Q58" s="10" t="str">
        <f t="shared" si="13"/>
        <v>OK</v>
      </c>
      <c r="R58" s="10" t="str">
        <f t="shared" si="15"/>
        <v>OK</v>
      </c>
      <c r="T58" s="80" t="s">
        <v>13</v>
      </c>
    </row>
    <row r="59" spans="1:20" ht="22.5" customHeight="1">
      <c r="A59" s="6"/>
      <c r="B59" s="9"/>
      <c r="C59" s="72"/>
      <c r="D59" s="152"/>
      <c r="E59" s="152"/>
      <c r="F59" s="16"/>
      <c r="G59" s="7"/>
      <c r="H59" s="6"/>
      <c r="I59" s="6"/>
      <c r="J59" s="7" t="s">
        <v>1</v>
      </c>
      <c r="K59" s="8" t="s">
        <v>1</v>
      </c>
      <c r="L59" s="1"/>
      <c r="M59" s="1"/>
      <c r="N59" s="1"/>
      <c r="O59" s="20">
        <f t="shared" si="14"/>
        <v>0</v>
      </c>
      <c r="P59" s="29" t="str">
        <f t="shared" si="12"/>
        <v>OK</v>
      </c>
      <c r="Q59" s="10" t="str">
        <f t="shared" si="13"/>
        <v>OK</v>
      </c>
      <c r="R59" s="10" t="str">
        <f t="shared" si="15"/>
        <v>OK</v>
      </c>
    </row>
    <row r="60" spans="1:20" ht="22.5" customHeight="1">
      <c r="A60" s="6"/>
      <c r="B60" s="9"/>
      <c r="C60" s="72"/>
      <c r="D60" s="152"/>
      <c r="E60" s="152"/>
      <c r="F60" s="15"/>
      <c r="G60" s="7"/>
      <c r="H60" s="6"/>
      <c r="I60" s="6"/>
      <c r="J60" s="7" t="s">
        <v>1</v>
      </c>
      <c r="K60" s="8" t="s">
        <v>1</v>
      </c>
      <c r="L60" s="1"/>
      <c r="M60" s="1"/>
      <c r="N60" s="1"/>
      <c r="O60" s="20">
        <f t="shared" si="14"/>
        <v>0</v>
      </c>
      <c r="P60" s="29" t="str">
        <f t="shared" si="12"/>
        <v>OK</v>
      </c>
      <c r="Q60" s="10" t="str">
        <f t="shared" si="13"/>
        <v>OK</v>
      </c>
      <c r="R60" s="10" t="str">
        <f t="shared" si="15"/>
        <v>OK</v>
      </c>
    </row>
    <row r="61" spans="1:20" ht="22.5" customHeight="1">
      <c r="A61" s="6"/>
      <c r="B61" s="9"/>
      <c r="C61" s="72"/>
      <c r="D61" s="152"/>
      <c r="E61" s="152"/>
      <c r="F61" s="15"/>
      <c r="G61" s="7"/>
      <c r="H61" s="6"/>
      <c r="I61" s="6"/>
      <c r="J61" s="7" t="s">
        <v>1</v>
      </c>
      <c r="K61" s="8" t="s">
        <v>1</v>
      </c>
      <c r="L61" s="1"/>
      <c r="M61" s="1"/>
      <c r="N61" s="1"/>
      <c r="O61" s="20">
        <f t="shared" si="14"/>
        <v>0</v>
      </c>
      <c r="P61" s="29" t="str">
        <f t="shared" si="12"/>
        <v>OK</v>
      </c>
      <c r="Q61" s="10" t="str">
        <f t="shared" si="13"/>
        <v>OK</v>
      </c>
      <c r="R61" s="10" t="str">
        <f t="shared" si="15"/>
        <v>OK</v>
      </c>
    </row>
    <row r="62" spans="1:20" ht="22.5" customHeight="1">
      <c r="A62" s="12"/>
      <c r="B62" s="13"/>
      <c r="C62" s="14"/>
      <c r="D62" s="13"/>
      <c r="E62" s="14"/>
      <c r="F62" s="14"/>
      <c r="G62" s="13"/>
      <c r="H62" s="13"/>
      <c r="I62" s="12"/>
      <c r="J62" s="12"/>
      <c r="K62" s="68" t="s">
        <v>137</v>
      </c>
      <c r="L62" s="27">
        <f>SUM(L55:L61)</f>
        <v>0</v>
      </c>
      <c r="M62" s="27">
        <f t="shared" ref="M62:N62" si="16">SUM(M55:M61)</f>
        <v>0</v>
      </c>
      <c r="N62" s="27">
        <f t="shared" si="16"/>
        <v>0</v>
      </c>
      <c r="O62" s="27">
        <f>L62-(M62+N62)</f>
        <v>0</v>
      </c>
      <c r="P62" s="76"/>
      <c r="Q62" s="77"/>
      <c r="R62" s="77"/>
    </row>
    <row r="63" spans="1:20" ht="22.5" customHeight="1">
      <c r="A63" s="48" t="s">
        <v>130</v>
      </c>
      <c r="B63" s="13"/>
      <c r="C63" s="14"/>
      <c r="D63" s="13"/>
      <c r="E63" s="14"/>
      <c r="F63" s="14"/>
      <c r="G63" s="13"/>
      <c r="H63" s="13"/>
      <c r="I63" s="12"/>
      <c r="J63" s="12"/>
      <c r="K63" s="12"/>
      <c r="L63" s="12"/>
      <c r="M63" s="12"/>
      <c r="N63" s="12"/>
      <c r="O63" s="12"/>
      <c r="P63" s="76"/>
      <c r="Q63" s="77"/>
      <c r="R63" s="77"/>
    </row>
    <row r="64" spans="1:20" ht="22.5" customHeight="1">
      <c r="A64" s="162" t="s">
        <v>217</v>
      </c>
      <c r="B64" s="160" t="s">
        <v>67</v>
      </c>
      <c r="C64" s="150" t="s">
        <v>286</v>
      </c>
      <c r="D64" s="150"/>
      <c r="E64" s="150"/>
      <c r="F64" s="150"/>
      <c r="G64" s="160" t="s">
        <v>38</v>
      </c>
      <c r="H64" s="144" t="s">
        <v>47</v>
      </c>
      <c r="I64" s="145"/>
      <c r="J64" s="145"/>
      <c r="K64" s="146"/>
      <c r="L64" s="144" t="s">
        <v>216</v>
      </c>
      <c r="M64" s="145"/>
      <c r="N64" s="145"/>
      <c r="O64" s="146"/>
      <c r="P64" s="48" t="s">
        <v>96</v>
      </c>
      <c r="Q64" s="48" t="s">
        <v>96</v>
      </c>
      <c r="R64" s="61"/>
    </row>
    <row r="65" spans="1:20" ht="22.5" customHeight="1">
      <c r="A65" s="161"/>
      <c r="B65" s="161"/>
      <c r="C65" s="68" t="s">
        <v>215</v>
      </c>
      <c r="D65" s="150" t="s">
        <v>120</v>
      </c>
      <c r="E65" s="150"/>
      <c r="F65" s="68" t="s">
        <v>15</v>
      </c>
      <c r="G65" s="161"/>
      <c r="H65" s="69" t="s">
        <v>29</v>
      </c>
      <c r="I65" s="69" t="s">
        <v>28</v>
      </c>
      <c r="J65" s="68" t="s">
        <v>18</v>
      </c>
      <c r="K65" s="68" t="s">
        <v>19</v>
      </c>
      <c r="L65" s="53" t="s">
        <v>109</v>
      </c>
      <c r="M65" s="53" t="s">
        <v>110</v>
      </c>
      <c r="N65" s="53" t="s">
        <v>111</v>
      </c>
      <c r="O65" s="53" t="s">
        <v>112</v>
      </c>
      <c r="P65" s="70" t="s">
        <v>104</v>
      </c>
      <c r="Q65" s="70" t="s">
        <v>116</v>
      </c>
      <c r="R65" s="70" t="s">
        <v>115</v>
      </c>
      <c r="T65" s="82" t="s">
        <v>153</v>
      </c>
    </row>
    <row r="66" spans="1:20" ht="22.5" customHeight="1">
      <c r="A66" s="6"/>
      <c r="B66" s="9"/>
      <c r="C66" s="72"/>
      <c r="D66" s="152"/>
      <c r="E66" s="152"/>
      <c r="F66" s="15"/>
      <c r="G66" s="7"/>
      <c r="H66" s="6"/>
      <c r="I66" s="6"/>
      <c r="J66" s="7" t="s">
        <v>1</v>
      </c>
      <c r="K66" s="8" t="s">
        <v>1</v>
      </c>
      <c r="L66" s="1"/>
      <c r="M66" s="1"/>
      <c r="N66" s="1"/>
      <c r="O66" s="20">
        <f>L66-(M66+N66)</f>
        <v>0</v>
      </c>
      <c r="P66" s="29" t="str">
        <f>IF(OR(G66="新規",G66="追加",G66=""),"OK",(IF(AND(H66="",I66=""),"NG","OK")))</f>
        <v>OK</v>
      </c>
      <c r="Q66" s="10" t="str">
        <f>IF(OR(G66="新規",G66="追加",G66=""),"OK",(IF(OR(AND(J66="",K66=""),AND(J66="",K66="□"),AND(J66="□",K66=""),AND(J66="□",K66="□")),"NG","OK")))</f>
        <v>OK</v>
      </c>
      <c r="R66" s="10" t="str">
        <f>IF(OR(AND(C66&lt;&gt;"",D66&lt;&gt;"",F66&lt;&gt;"",G66&lt;&gt;""),(C66="")),"OK","NG")</f>
        <v>OK</v>
      </c>
      <c r="T66" s="83" t="s">
        <v>271</v>
      </c>
    </row>
    <row r="67" spans="1:20" ht="22.5" customHeight="1">
      <c r="A67" s="6"/>
      <c r="B67" s="9"/>
      <c r="C67" s="72"/>
      <c r="D67" s="152"/>
      <c r="E67" s="152"/>
      <c r="F67" s="15"/>
      <c r="G67" s="7"/>
      <c r="H67" s="6"/>
      <c r="I67" s="6"/>
      <c r="J67" s="7" t="s">
        <v>1</v>
      </c>
      <c r="K67" s="8" t="s">
        <v>1</v>
      </c>
      <c r="L67" s="1"/>
      <c r="M67" s="1"/>
      <c r="N67" s="1"/>
      <c r="O67" s="20">
        <f t="shared" ref="O67:O72" si="17">L67-(M67+N67)</f>
        <v>0</v>
      </c>
      <c r="P67" s="29" t="str">
        <f>IF(OR(G67="新規",G67="追加",G67=""),"OK",(IF(AND(H67="",I67=""),"NG","OK")))</f>
        <v>OK</v>
      </c>
      <c r="Q67" s="10" t="str">
        <f t="shared" ref="Q67:Q72" si="18">IF(OR(G67="新規",G67="追加",G67=""),"OK",(IF(OR(AND(J67="",K67=""),AND(J67="",K67="□"),AND(J67="□",K67=""),AND(J67="□",K67="□")),"NG","OK")))</f>
        <v>OK</v>
      </c>
      <c r="R67" s="10" t="str">
        <f t="shared" ref="R67:R72" si="19">IF(OR(AND(C67&lt;&gt;"",D67&lt;&gt;"",F67&lt;&gt;"",G67&lt;&gt;""),(C67="")),"OK","NG")</f>
        <v>OK</v>
      </c>
      <c r="T67" s="82" t="s">
        <v>214</v>
      </c>
    </row>
    <row r="68" spans="1:20" ht="22.5" customHeight="1">
      <c r="A68" s="6"/>
      <c r="B68" s="9"/>
      <c r="C68" s="72"/>
      <c r="D68" s="152"/>
      <c r="E68" s="152"/>
      <c r="F68" s="15"/>
      <c r="G68" s="7"/>
      <c r="H68" s="6"/>
      <c r="I68" s="6"/>
      <c r="J68" s="7" t="s">
        <v>1</v>
      </c>
      <c r="K68" s="8" t="s">
        <v>1</v>
      </c>
      <c r="L68" s="1"/>
      <c r="M68" s="1"/>
      <c r="N68" s="1"/>
      <c r="O68" s="20">
        <f t="shared" si="17"/>
        <v>0</v>
      </c>
      <c r="P68" s="29" t="str">
        <f t="shared" ref="P68:P72" si="20">IF(OR(G68="新規",G68="追加",G68=""),"OK",(IF(AND(H68="",I68=""),"NG","OK")))</f>
        <v>OK</v>
      </c>
      <c r="Q68" s="10" t="str">
        <f t="shared" si="18"/>
        <v>OK</v>
      </c>
      <c r="R68" s="10" t="str">
        <f t="shared" si="19"/>
        <v>OK</v>
      </c>
      <c r="T68" s="80" t="s">
        <v>13</v>
      </c>
    </row>
    <row r="69" spans="1:20" ht="22.5" customHeight="1">
      <c r="A69" s="6"/>
      <c r="B69" s="9"/>
      <c r="C69" s="72"/>
      <c r="D69" s="152"/>
      <c r="E69" s="152"/>
      <c r="F69" s="15"/>
      <c r="G69" s="7"/>
      <c r="H69" s="6"/>
      <c r="I69" s="6"/>
      <c r="J69" s="7" t="s">
        <v>1</v>
      </c>
      <c r="K69" s="8" t="s">
        <v>1</v>
      </c>
      <c r="L69" s="1"/>
      <c r="M69" s="1"/>
      <c r="N69" s="1"/>
      <c r="O69" s="20">
        <f t="shared" si="17"/>
        <v>0</v>
      </c>
      <c r="P69" s="29" t="str">
        <f t="shared" si="20"/>
        <v>OK</v>
      </c>
      <c r="Q69" s="10" t="str">
        <f t="shared" si="18"/>
        <v>OK</v>
      </c>
      <c r="R69" s="10" t="str">
        <f t="shared" si="19"/>
        <v>OK</v>
      </c>
    </row>
    <row r="70" spans="1:20" ht="22.5" customHeight="1">
      <c r="A70" s="6"/>
      <c r="B70" s="9"/>
      <c r="C70" s="72"/>
      <c r="D70" s="152"/>
      <c r="E70" s="152"/>
      <c r="F70" s="16"/>
      <c r="G70" s="7"/>
      <c r="H70" s="6"/>
      <c r="I70" s="6"/>
      <c r="J70" s="7" t="s">
        <v>1</v>
      </c>
      <c r="K70" s="8" t="s">
        <v>1</v>
      </c>
      <c r="L70" s="1"/>
      <c r="M70" s="1"/>
      <c r="N70" s="1"/>
      <c r="O70" s="20">
        <f t="shared" si="17"/>
        <v>0</v>
      </c>
      <c r="P70" s="29" t="str">
        <f t="shared" si="20"/>
        <v>OK</v>
      </c>
      <c r="Q70" s="10" t="str">
        <f t="shared" si="18"/>
        <v>OK</v>
      </c>
      <c r="R70" s="10" t="str">
        <f t="shared" si="19"/>
        <v>OK</v>
      </c>
    </row>
    <row r="71" spans="1:20" ht="22.5" customHeight="1">
      <c r="A71" s="6"/>
      <c r="B71" s="9"/>
      <c r="C71" s="72"/>
      <c r="D71" s="152"/>
      <c r="E71" s="152"/>
      <c r="F71" s="15"/>
      <c r="G71" s="7"/>
      <c r="H71" s="6"/>
      <c r="I71" s="6"/>
      <c r="J71" s="7" t="s">
        <v>1</v>
      </c>
      <c r="K71" s="8" t="s">
        <v>1</v>
      </c>
      <c r="L71" s="1"/>
      <c r="M71" s="1"/>
      <c r="N71" s="1"/>
      <c r="O71" s="20">
        <f t="shared" si="17"/>
        <v>0</v>
      </c>
      <c r="P71" s="29" t="str">
        <f t="shared" si="20"/>
        <v>OK</v>
      </c>
      <c r="Q71" s="10" t="str">
        <f t="shared" si="18"/>
        <v>OK</v>
      </c>
      <c r="R71" s="10" t="str">
        <f t="shared" si="19"/>
        <v>OK</v>
      </c>
    </row>
    <row r="72" spans="1:20" ht="22.5" customHeight="1">
      <c r="A72" s="6"/>
      <c r="B72" s="9"/>
      <c r="C72" s="72"/>
      <c r="D72" s="152"/>
      <c r="E72" s="152"/>
      <c r="F72" s="15"/>
      <c r="G72" s="7"/>
      <c r="H72" s="6"/>
      <c r="I72" s="6"/>
      <c r="J72" s="7" t="s">
        <v>1</v>
      </c>
      <c r="K72" s="8" t="s">
        <v>1</v>
      </c>
      <c r="L72" s="1"/>
      <c r="M72" s="1"/>
      <c r="N72" s="1"/>
      <c r="O72" s="20">
        <f t="shared" si="17"/>
        <v>0</v>
      </c>
      <c r="P72" s="29" t="str">
        <f t="shared" si="20"/>
        <v>OK</v>
      </c>
      <c r="Q72" s="10" t="str">
        <f t="shared" si="18"/>
        <v>OK</v>
      </c>
      <c r="R72" s="10" t="str">
        <f t="shared" si="19"/>
        <v>OK</v>
      </c>
    </row>
    <row r="73" spans="1:20" ht="22.5" customHeight="1">
      <c r="A73" s="12"/>
      <c r="B73" s="13"/>
      <c r="C73" s="14"/>
      <c r="D73" s="13"/>
      <c r="E73" s="14"/>
      <c r="F73" s="14"/>
      <c r="G73" s="13"/>
      <c r="H73" s="13"/>
      <c r="I73" s="12"/>
      <c r="J73" s="12"/>
      <c r="K73" s="68" t="s">
        <v>137</v>
      </c>
      <c r="L73" s="27">
        <f>SUM(L66:L72)</f>
        <v>0</v>
      </c>
      <c r="M73" s="27">
        <f t="shared" ref="M73:N73" si="21">SUM(M66:M72)</f>
        <v>0</v>
      </c>
      <c r="N73" s="27">
        <f t="shared" si="21"/>
        <v>0</v>
      </c>
      <c r="O73" s="27">
        <f>L73-(M73+N73)</f>
        <v>0</v>
      </c>
      <c r="P73" s="76"/>
      <c r="Q73" s="77"/>
      <c r="R73" s="77"/>
    </row>
    <row r="74" spans="1:20" ht="22.5" customHeight="1">
      <c r="A74" s="48" t="s">
        <v>132</v>
      </c>
      <c r="B74" s="13"/>
      <c r="C74" s="14"/>
      <c r="D74" s="13"/>
      <c r="E74" s="14"/>
      <c r="F74" s="14"/>
      <c r="G74" s="13"/>
      <c r="H74" s="13"/>
      <c r="I74" s="12"/>
      <c r="J74" s="12"/>
      <c r="K74" s="12"/>
      <c r="L74" s="12"/>
      <c r="M74" s="12"/>
      <c r="N74" s="12"/>
      <c r="O74" s="12"/>
      <c r="P74" s="76"/>
      <c r="Q74" s="77"/>
      <c r="R74" s="77"/>
    </row>
    <row r="75" spans="1:20" ht="22.5" customHeight="1">
      <c r="A75" s="162" t="s">
        <v>217</v>
      </c>
      <c r="B75" s="160" t="s">
        <v>67</v>
      </c>
      <c r="C75" s="150" t="s">
        <v>286</v>
      </c>
      <c r="D75" s="150"/>
      <c r="E75" s="150"/>
      <c r="F75" s="150"/>
      <c r="G75" s="160" t="s">
        <v>38</v>
      </c>
      <c r="H75" s="147" t="s">
        <v>47</v>
      </c>
      <c r="I75" s="148"/>
      <c r="J75" s="148"/>
      <c r="K75" s="149"/>
      <c r="L75" s="144" t="s">
        <v>216</v>
      </c>
      <c r="M75" s="145"/>
      <c r="N75" s="145"/>
      <c r="O75" s="146"/>
      <c r="P75" s="76"/>
      <c r="Q75" s="77"/>
      <c r="R75" s="61"/>
    </row>
    <row r="76" spans="1:20" ht="22.5" customHeight="1">
      <c r="A76" s="161"/>
      <c r="B76" s="161"/>
      <c r="C76" s="68" t="s">
        <v>215</v>
      </c>
      <c r="D76" s="150" t="s">
        <v>120</v>
      </c>
      <c r="E76" s="150"/>
      <c r="F76" s="68" t="s">
        <v>15</v>
      </c>
      <c r="G76" s="161"/>
      <c r="H76" s="84" t="s">
        <v>29</v>
      </c>
      <c r="I76" s="84" t="s">
        <v>28</v>
      </c>
      <c r="J76" s="22" t="s">
        <v>18</v>
      </c>
      <c r="K76" s="22" t="s">
        <v>19</v>
      </c>
      <c r="L76" s="53" t="s">
        <v>109</v>
      </c>
      <c r="M76" s="53" t="s">
        <v>110</v>
      </c>
      <c r="N76" s="53" t="s">
        <v>111</v>
      </c>
      <c r="O76" s="53" t="s">
        <v>112</v>
      </c>
      <c r="P76" s="76"/>
      <c r="Q76" s="77"/>
      <c r="R76" s="70" t="s">
        <v>115</v>
      </c>
      <c r="T76" s="81" t="s">
        <v>153</v>
      </c>
    </row>
    <row r="77" spans="1:20" ht="22.5" customHeight="1">
      <c r="A77" s="6"/>
      <c r="B77" s="9"/>
      <c r="C77" s="72"/>
      <c r="D77" s="152"/>
      <c r="E77" s="152"/>
      <c r="F77" s="15"/>
      <c r="G77" s="7"/>
      <c r="H77" s="22"/>
      <c r="I77" s="22"/>
      <c r="J77" s="22" t="s">
        <v>1</v>
      </c>
      <c r="K77" s="22" t="s">
        <v>1</v>
      </c>
      <c r="L77" s="1"/>
      <c r="M77" s="1"/>
      <c r="N77" s="1"/>
      <c r="O77" s="20">
        <f>L77-(M77+N77)</f>
        <v>0</v>
      </c>
      <c r="P77" s="76"/>
      <c r="Q77" s="77"/>
      <c r="R77" s="10" t="str">
        <f>IF(OR(AND(C77&lt;&gt;"",D77&lt;&gt;"",F77&lt;&gt;"",G77&lt;&gt;""),(C77="")),"OK","NG")</f>
        <v>OK</v>
      </c>
      <c r="T77" s="81" t="s">
        <v>273</v>
      </c>
    </row>
    <row r="78" spans="1:20" ht="22.5" customHeight="1">
      <c r="A78" s="6"/>
      <c r="B78" s="9"/>
      <c r="C78" s="72"/>
      <c r="D78" s="152"/>
      <c r="E78" s="152"/>
      <c r="F78" s="15"/>
      <c r="G78" s="7"/>
      <c r="H78" s="22"/>
      <c r="I78" s="22"/>
      <c r="J78" s="22" t="s">
        <v>1</v>
      </c>
      <c r="K78" s="22" t="s">
        <v>1</v>
      </c>
      <c r="L78" s="1"/>
      <c r="M78" s="1"/>
      <c r="N78" s="1"/>
      <c r="O78" s="20">
        <f t="shared" ref="O78:O83" si="22">L78-(M78+N78)</f>
        <v>0</v>
      </c>
      <c r="P78" s="76"/>
      <c r="Q78" s="77"/>
      <c r="R78" s="10" t="str">
        <f t="shared" ref="R78:R83" si="23">IF(OR(AND(C78&lt;&gt;"",D78&lt;&gt;"",F78&lt;&gt;"",G78&lt;&gt;""),(C78="")),"OK","NG")</f>
        <v>OK</v>
      </c>
      <c r="T78" s="81" t="s">
        <v>163</v>
      </c>
    </row>
    <row r="79" spans="1:20" ht="22.5" customHeight="1">
      <c r="A79" s="6"/>
      <c r="B79" s="9"/>
      <c r="C79" s="72"/>
      <c r="D79" s="152"/>
      <c r="E79" s="152"/>
      <c r="F79" s="15"/>
      <c r="G79" s="7"/>
      <c r="H79" s="22"/>
      <c r="I79" s="22"/>
      <c r="J79" s="22" t="s">
        <v>1</v>
      </c>
      <c r="K79" s="22" t="s">
        <v>1</v>
      </c>
      <c r="L79" s="1"/>
      <c r="M79" s="1"/>
      <c r="N79" s="1"/>
      <c r="O79" s="20">
        <f t="shared" si="22"/>
        <v>0</v>
      </c>
      <c r="P79" s="76"/>
      <c r="Q79" s="77"/>
      <c r="R79" s="10" t="str">
        <f t="shared" si="23"/>
        <v>OK</v>
      </c>
      <c r="T79" s="81" t="s">
        <v>214</v>
      </c>
    </row>
    <row r="80" spans="1:20" ht="22.5" customHeight="1">
      <c r="A80" s="6"/>
      <c r="B80" s="9"/>
      <c r="C80" s="72"/>
      <c r="D80" s="152"/>
      <c r="E80" s="152"/>
      <c r="F80" s="15"/>
      <c r="G80" s="7"/>
      <c r="H80" s="22"/>
      <c r="I80" s="22"/>
      <c r="J80" s="22" t="s">
        <v>1</v>
      </c>
      <c r="K80" s="22" t="s">
        <v>1</v>
      </c>
      <c r="L80" s="1"/>
      <c r="M80" s="1"/>
      <c r="N80" s="1"/>
      <c r="O80" s="20">
        <f t="shared" si="22"/>
        <v>0</v>
      </c>
      <c r="P80" s="76"/>
      <c r="Q80" s="77"/>
      <c r="R80" s="10" t="str">
        <f>IF(OR(AND(C80&lt;&gt;"",D80&lt;&gt;"",F80&lt;&gt;"",G80&lt;&gt;""),(C80="")),"OK","NG")</f>
        <v>OK</v>
      </c>
      <c r="T80" s="81" t="s">
        <v>13</v>
      </c>
    </row>
    <row r="81" spans="1:20" ht="22.5" customHeight="1">
      <c r="A81" s="6"/>
      <c r="B81" s="9"/>
      <c r="C81" s="72"/>
      <c r="D81" s="152"/>
      <c r="E81" s="152"/>
      <c r="F81" s="16"/>
      <c r="G81" s="7"/>
      <c r="H81" s="22"/>
      <c r="I81" s="22"/>
      <c r="J81" s="22" t="s">
        <v>1</v>
      </c>
      <c r="K81" s="22" t="s">
        <v>1</v>
      </c>
      <c r="L81" s="1"/>
      <c r="M81" s="1"/>
      <c r="N81" s="1"/>
      <c r="O81" s="20">
        <f t="shared" si="22"/>
        <v>0</v>
      </c>
      <c r="P81" s="76"/>
      <c r="Q81" s="77"/>
      <c r="R81" s="10" t="str">
        <f>IF(OR(AND(C81&lt;&gt;"",D81&lt;&gt;"",F81&lt;&gt;"",G81&lt;&gt;""),(C81="")),"OK","NG")</f>
        <v>OK</v>
      </c>
    </row>
    <row r="82" spans="1:20" ht="22.5" customHeight="1">
      <c r="A82" s="6"/>
      <c r="B82" s="9"/>
      <c r="C82" s="72"/>
      <c r="D82" s="152"/>
      <c r="E82" s="152"/>
      <c r="F82" s="15"/>
      <c r="G82" s="7"/>
      <c r="H82" s="22"/>
      <c r="I82" s="22"/>
      <c r="J82" s="22" t="s">
        <v>1</v>
      </c>
      <c r="K82" s="22" t="s">
        <v>1</v>
      </c>
      <c r="L82" s="1"/>
      <c r="M82" s="1"/>
      <c r="N82" s="1"/>
      <c r="O82" s="20">
        <f t="shared" si="22"/>
        <v>0</v>
      </c>
      <c r="P82" s="76"/>
      <c r="Q82" s="77"/>
      <c r="R82" s="10" t="str">
        <f t="shared" si="23"/>
        <v>OK</v>
      </c>
    </row>
    <row r="83" spans="1:20" ht="22.5" customHeight="1">
      <c r="A83" s="6"/>
      <c r="B83" s="9"/>
      <c r="C83" s="72"/>
      <c r="D83" s="152"/>
      <c r="E83" s="152"/>
      <c r="F83" s="15"/>
      <c r="G83" s="7"/>
      <c r="H83" s="22"/>
      <c r="I83" s="22"/>
      <c r="J83" s="22" t="s">
        <v>1</v>
      </c>
      <c r="K83" s="22" t="s">
        <v>1</v>
      </c>
      <c r="L83" s="1"/>
      <c r="M83" s="1"/>
      <c r="N83" s="1"/>
      <c r="O83" s="20">
        <f t="shared" si="22"/>
        <v>0</v>
      </c>
      <c r="P83" s="76"/>
      <c r="Q83" s="77"/>
      <c r="R83" s="10" t="str">
        <f t="shared" si="23"/>
        <v>OK</v>
      </c>
    </row>
    <row r="84" spans="1:20" ht="22.5" customHeight="1">
      <c r="A84" s="12"/>
      <c r="B84" s="13"/>
      <c r="C84" s="14"/>
      <c r="D84" s="13"/>
      <c r="E84" s="14"/>
      <c r="F84" s="14"/>
      <c r="G84" s="13"/>
      <c r="H84" s="13"/>
      <c r="I84" s="12"/>
      <c r="J84" s="12"/>
      <c r="K84" s="68" t="s">
        <v>137</v>
      </c>
      <c r="L84" s="27">
        <f>SUM(L77:L83)</f>
        <v>0</v>
      </c>
      <c r="M84" s="27">
        <f t="shared" ref="M84:N84" si="24">SUM(M77:M83)</f>
        <v>0</v>
      </c>
      <c r="N84" s="27">
        <f t="shared" si="24"/>
        <v>0</v>
      </c>
      <c r="O84" s="27">
        <f>L84-(M84+N84)</f>
        <v>0</v>
      </c>
      <c r="P84" s="76"/>
      <c r="Q84" s="77"/>
      <c r="R84" s="77"/>
    </row>
    <row r="85" spans="1:20" ht="22.5" customHeight="1">
      <c r="A85" s="48" t="s">
        <v>133</v>
      </c>
      <c r="B85" s="13"/>
      <c r="C85" s="14"/>
      <c r="D85" s="13"/>
      <c r="E85" s="14"/>
      <c r="F85" s="14"/>
      <c r="G85" s="13"/>
      <c r="H85" s="13"/>
      <c r="I85" s="12"/>
      <c r="K85" s="12"/>
      <c r="L85" s="12"/>
      <c r="M85" s="12"/>
      <c r="N85" s="12"/>
      <c r="O85" s="12"/>
      <c r="P85" s="76"/>
      <c r="Q85" s="77"/>
      <c r="R85" s="77"/>
    </row>
    <row r="86" spans="1:20" ht="22.5" customHeight="1">
      <c r="A86" s="162" t="s">
        <v>217</v>
      </c>
      <c r="B86" s="160" t="s">
        <v>67</v>
      </c>
      <c r="C86" s="150" t="s">
        <v>286</v>
      </c>
      <c r="D86" s="150"/>
      <c r="E86" s="150"/>
      <c r="F86" s="150"/>
      <c r="G86" s="160" t="s">
        <v>38</v>
      </c>
      <c r="H86" s="144" t="s">
        <v>47</v>
      </c>
      <c r="I86" s="145"/>
      <c r="J86" s="145"/>
      <c r="K86" s="146"/>
      <c r="L86" s="144" t="s">
        <v>216</v>
      </c>
      <c r="M86" s="145"/>
      <c r="N86" s="145"/>
      <c r="O86" s="146"/>
      <c r="P86" s="48" t="s">
        <v>96</v>
      </c>
      <c r="Q86" s="48" t="s">
        <v>96</v>
      </c>
      <c r="R86" s="61"/>
      <c r="T86" s="81" t="s">
        <v>153</v>
      </c>
    </row>
    <row r="87" spans="1:20" ht="22.5" customHeight="1">
      <c r="A87" s="161"/>
      <c r="B87" s="161"/>
      <c r="C87" s="68" t="s">
        <v>215</v>
      </c>
      <c r="D87" s="150" t="s">
        <v>120</v>
      </c>
      <c r="E87" s="150"/>
      <c r="F87" s="68" t="s">
        <v>15</v>
      </c>
      <c r="G87" s="161"/>
      <c r="H87" s="69" t="s">
        <v>29</v>
      </c>
      <c r="I87" s="69" t="s">
        <v>28</v>
      </c>
      <c r="J87" s="68" t="s">
        <v>18</v>
      </c>
      <c r="K87" s="68" t="s">
        <v>19</v>
      </c>
      <c r="L87" s="53" t="s">
        <v>109</v>
      </c>
      <c r="M87" s="53" t="s">
        <v>110</v>
      </c>
      <c r="N87" s="53" t="s">
        <v>111</v>
      </c>
      <c r="O87" s="53" t="s">
        <v>112</v>
      </c>
      <c r="P87" s="70" t="s">
        <v>104</v>
      </c>
      <c r="Q87" s="70" t="s">
        <v>116</v>
      </c>
      <c r="R87" s="70" t="s">
        <v>115</v>
      </c>
      <c r="T87" s="81" t="s">
        <v>159</v>
      </c>
    </row>
    <row r="88" spans="1:20" ht="22.5" customHeight="1">
      <c r="A88" s="6"/>
      <c r="B88" s="9"/>
      <c r="C88" s="72"/>
      <c r="D88" s="152"/>
      <c r="E88" s="152"/>
      <c r="F88" s="15"/>
      <c r="G88" s="7"/>
      <c r="H88" s="6"/>
      <c r="I88" s="6"/>
      <c r="J88" s="7" t="s">
        <v>1</v>
      </c>
      <c r="K88" s="8" t="s">
        <v>1</v>
      </c>
      <c r="L88" s="1"/>
      <c r="M88" s="1"/>
      <c r="N88" s="1"/>
      <c r="O88" s="20">
        <f>L88-(M88+N88)</f>
        <v>0</v>
      </c>
      <c r="P88" s="29" t="str">
        <f>IF(OR(G88="新規",G88="追加",G88=""),"OK",(IF(AND(H88="",I88=""),"NG","OK")))</f>
        <v>OK</v>
      </c>
      <c r="Q88" s="10" t="str">
        <f>IF(OR(G88="新規",G88="追加",G88=""),"OK",(IF(OR(AND(J88="",K88=""),AND(J88="",K88="□"),AND(J88="□",K88=""),AND(J88="□",K88="□")),"NG","OK")))</f>
        <v>OK</v>
      </c>
      <c r="R88" s="10" t="str">
        <f>IF(OR(AND(C88&lt;&gt;"",D88&lt;&gt;"",F88&lt;&gt;"",G88&lt;&gt;""),(C88="")),"OK","NG")</f>
        <v>OK</v>
      </c>
      <c r="T88" s="81" t="s">
        <v>13</v>
      </c>
    </row>
    <row r="89" spans="1:20" ht="22.5" customHeight="1">
      <c r="A89" s="6"/>
      <c r="B89" s="9"/>
      <c r="C89" s="72"/>
      <c r="D89" s="152"/>
      <c r="E89" s="152"/>
      <c r="F89" s="15"/>
      <c r="G89" s="7"/>
      <c r="H89" s="6"/>
      <c r="I89" s="6"/>
      <c r="J89" s="7" t="s">
        <v>1</v>
      </c>
      <c r="K89" s="8" t="s">
        <v>1</v>
      </c>
      <c r="L89" s="1"/>
      <c r="M89" s="1"/>
      <c r="N89" s="1"/>
      <c r="O89" s="20">
        <f t="shared" ref="O89:O94" si="25">L89-(M89+N89)</f>
        <v>0</v>
      </c>
      <c r="P89" s="29" t="str">
        <f t="shared" ref="P89:P94" si="26">IF(OR(G89="新規",G89="追加",G89=""),"OK",(IF(AND(H89="",I89=""),"NG","OK")))</f>
        <v>OK</v>
      </c>
      <c r="Q89" s="10" t="str">
        <f t="shared" ref="Q89:Q94" si="27">IF(OR(G89="新規",G89="追加",G89=""),"OK",(IF(OR(AND(J89="",K89=""),AND(J89="",K89="□"),AND(J89="□",K89=""),AND(J89="□",K89="□")),"NG","OK")))</f>
        <v>OK</v>
      </c>
      <c r="R89" s="10" t="str">
        <f t="shared" ref="R89:R94" si="28">IF(OR(AND(C89&lt;&gt;"",D89&lt;&gt;"",F89&lt;&gt;"",G89&lt;&gt;""),(C89="")),"OK","NG")</f>
        <v>OK</v>
      </c>
    </row>
    <row r="90" spans="1:20" ht="22.5" customHeight="1">
      <c r="A90" s="6"/>
      <c r="B90" s="9"/>
      <c r="C90" s="72"/>
      <c r="D90" s="152"/>
      <c r="E90" s="152"/>
      <c r="F90" s="15"/>
      <c r="G90" s="7"/>
      <c r="H90" s="6"/>
      <c r="I90" s="6"/>
      <c r="J90" s="7" t="s">
        <v>1</v>
      </c>
      <c r="K90" s="8" t="s">
        <v>1</v>
      </c>
      <c r="L90" s="1"/>
      <c r="M90" s="1"/>
      <c r="N90" s="1"/>
      <c r="O90" s="20">
        <f t="shared" si="25"/>
        <v>0</v>
      </c>
      <c r="P90" s="29" t="str">
        <f t="shared" si="26"/>
        <v>OK</v>
      </c>
      <c r="Q90" s="10" t="str">
        <f t="shared" si="27"/>
        <v>OK</v>
      </c>
      <c r="R90" s="10" t="str">
        <f t="shared" si="28"/>
        <v>OK</v>
      </c>
    </row>
    <row r="91" spans="1:20" ht="22.5" customHeight="1">
      <c r="A91" s="6"/>
      <c r="B91" s="9"/>
      <c r="C91" s="72"/>
      <c r="D91" s="152"/>
      <c r="E91" s="152"/>
      <c r="F91" s="15"/>
      <c r="G91" s="7"/>
      <c r="H91" s="6"/>
      <c r="I91" s="6"/>
      <c r="J91" s="7" t="s">
        <v>1</v>
      </c>
      <c r="K91" s="8" t="s">
        <v>1</v>
      </c>
      <c r="L91" s="1"/>
      <c r="M91" s="1"/>
      <c r="N91" s="1"/>
      <c r="O91" s="20">
        <f t="shared" si="25"/>
        <v>0</v>
      </c>
      <c r="P91" s="29" t="str">
        <f t="shared" si="26"/>
        <v>OK</v>
      </c>
      <c r="Q91" s="10" t="str">
        <f t="shared" si="27"/>
        <v>OK</v>
      </c>
      <c r="R91" s="10" t="str">
        <f t="shared" si="28"/>
        <v>OK</v>
      </c>
    </row>
    <row r="92" spans="1:20" ht="22.5" customHeight="1">
      <c r="A92" s="6"/>
      <c r="B92" s="9"/>
      <c r="C92" s="72"/>
      <c r="D92" s="152"/>
      <c r="E92" s="152"/>
      <c r="F92" s="16"/>
      <c r="G92" s="7"/>
      <c r="H92" s="6"/>
      <c r="I92" s="6"/>
      <c r="J92" s="7" t="s">
        <v>1</v>
      </c>
      <c r="K92" s="8" t="s">
        <v>1</v>
      </c>
      <c r="L92" s="1"/>
      <c r="M92" s="1"/>
      <c r="N92" s="1"/>
      <c r="O92" s="20">
        <f t="shared" si="25"/>
        <v>0</v>
      </c>
      <c r="P92" s="29" t="str">
        <f t="shared" si="26"/>
        <v>OK</v>
      </c>
      <c r="Q92" s="10" t="str">
        <f t="shared" si="27"/>
        <v>OK</v>
      </c>
      <c r="R92" s="10" t="str">
        <f t="shared" si="28"/>
        <v>OK</v>
      </c>
    </row>
    <row r="93" spans="1:20" ht="22.5" customHeight="1">
      <c r="A93" s="6"/>
      <c r="B93" s="9"/>
      <c r="C93" s="72"/>
      <c r="D93" s="152"/>
      <c r="E93" s="152"/>
      <c r="F93" s="15"/>
      <c r="G93" s="7"/>
      <c r="H93" s="6"/>
      <c r="I93" s="6"/>
      <c r="J93" s="7" t="s">
        <v>1</v>
      </c>
      <c r="K93" s="8" t="s">
        <v>1</v>
      </c>
      <c r="L93" s="1"/>
      <c r="M93" s="1"/>
      <c r="N93" s="1"/>
      <c r="O93" s="20">
        <f t="shared" si="25"/>
        <v>0</v>
      </c>
      <c r="P93" s="29" t="str">
        <f t="shared" si="26"/>
        <v>OK</v>
      </c>
      <c r="Q93" s="10" t="str">
        <f t="shared" si="27"/>
        <v>OK</v>
      </c>
      <c r="R93" s="10" t="str">
        <f t="shared" si="28"/>
        <v>OK</v>
      </c>
    </row>
    <row r="94" spans="1:20" ht="22.5" customHeight="1">
      <c r="A94" s="6"/>
      <c r="B94" s="9"/>
      <c r="C94" s="72"/>
      <c r="D94" s="152"/>
      <c r="E94" s="152"/>
      <c r="F94" s="15"/>
      <c r="G94" s="7"/>
      <c r="H94" s="6"/>
      <c r="I94" s="6"/>
      <c r="J94" s="7" t="s">
        <v>1</v>
      </c>
      <c r="K94" s="8" t="s">
        <v>1</v>
      </c>
      <c r="L94" s="1"/>
      <c r="M94" s="1"/>
      <c r="N94" s="1"/>
      <c r="O94" s="20">
        <f t="shared" si="25"/>
        <v>0</v>
      </c>
      <c r="P94" s="29" t="str">
        <f t="shared" si="26"/>
        <v>OK</v>
      </c>
      <c r="Q94" s="10" t="str">
        <f t="shared" si="27"/>
        <v>OK</v>
      </c>
      <c r="R94" s="10" t="str">
        <f t="shared" si="28"/>
        <v>OK</v>
      </c>
    </row>
    <row r="95" spans="1:20" ht="22.5" customHeight="1">
      <c r="A95" s="12"/>
      <c r="B95" s="13"/>
      <c r="C95" s="14"/>
      <c r="D95" s="13"/>
      <c r="E95" s="14"/>
      <c r="F95" s="14"/>
      <c r="G95" s="13"/>
      <c r="H95" s="13"/>
      <c r="I95" s="12"/>
      <c r="J95" s="12"/>
      <c r="K95" s="68" t="s">
        <v>137</v>
      </c>
      <c r="L95" s="27">
        <f>SUM(L88:L94)</f>
        <v>0</v>
      </c>
      <c r="M95" s="27">
        <f t="shared" ref="M95:N95" si="29">SUM(M88:M94)</f>
        <v>0</v>
      </c>
      <c r="N95" s="27">
        <f t="shared" si="29"/>
        <v>0</v>
      </c>
      <c r="O95" s="27">
        <f>L95-(M95+N95)</f>
        <v>0</v>
      </c>
      <c r="P95" s="76"/>
      <c r="Q95" s="77"/>
      <c r="R95" s="77"/>
    </row>
    <row r="96" spans="1:20" ht="23" customHeight="1">
      <c r="A96" s="48" t="s">
        <v>134</v>
      </c>
      <c r="B96" s="13"/>
      <c r="C96" s="14"/>
      <c r="D96" s="13"/>
      <c r="E96" s="14"/>
      <c r="F96" s="14"/>
      <c r="G96" s="13"/>
      <c r="H96" s="13"/>
      <c r="I96" s="12"/>
      <c r="J96" s="12"/>
      <c r="K96" s="12"/>
      <c r="L96" s="12"/>
      <c r="M96" s="12"/>
      <c r="N96" s="12"/>
      <c r="O96" s="12"/>
      <c r="P96" s="76"/>
      <c r="Q96" s="77"/>
      <c r="R96" s="77"/>
    </row>
    <row r="97" spans="1:20" ht="23" customHeight="1">
      <c r="A97" s="162" t="s">
        <v>217</v>
      </c>
      <c r="B97" s="160" t="s">
        <v>67</v>
      </c>
      <c r="C97" s="150" t="s">
        <v>286</v>
      </c>
      <c r="D97" s="150"/>
      <c r="E97" s="150"/>
      <c r="F97" s="150"/>
      <c r="G97" s="160" t="s">
        <v>38</v>
      </c>
      <c r="H97" s="144" t="s">
        <v>47</v>
      </c>
      <c r="I97" s="145"/>
      <c r="J97" s="145"/>
      <c r="K97" s="146"/>
      <c r="L97" s="144" t="s">
        <v>216</v>
      </c>
      <c r="M97" s="145"/>
      <c r="N97" s="145"/>
      <c r="O97" s="146"/>
      <c r="P97" s="48" t="s">
        <v>96</v>
      </c>
      <c r="Q97" s="48" t="s">
        <v>96</v>
      </c>
      <c r="R97" s="61"/>
    </row>
    <row r="98" spans="1:20" ht="23" customHeight="1">
      <c r="A98" s="161"/>
      <c r="B98" s="161"/>
      <c r="C98" s="68" t="s">
        <v>215</v>
      </c>
      <c r="D98" s="150" t="s">
        <v>120</v>
      </c>
      <c r="E98" s="150"/>
      <c r="F98" s="68" t="s">
        <v>15</v>
      </c>
      <c r="G98" s="161"/>
      <c r="H98" s="69" t="s">
        <v>29</v>
      </c>
      <c r="I98" s="69" t="s">
        <v>28</v>
      </c>
      <c r="J98" s="68" t="s">
        <v>18</v>
      </c>
      <c r="K98" s="68" t="s">
        <v>19</v>
      </c>
      <c r="L98" s="53" t="s">
        <v>109</v>
      </c>
      <c r="M98" s="53" t="s">
        <v>110</v>
      </c>
      <c r="N98" s="53" t="s">
        <v>111</v>
      </c>
      <c r="O98" s="53" t="s">
        <v>112</v>
      </c>
      <c r="P98" s="70" t="s">
        <v>104</v>
      </c>
      <c r="Q98" s="70" t="s">
        <v>116</v>
      </c>
      <c r="R98" s="70" t="s">
        <v>115</v>
      </c>
      <c r="T98" s="81" t="s">
        <v>153</v>
      </c>
    </row>
    <row r="99" spans="1:20" ht="23" customHeight="1">
      <c r="A99" s="6"/>
      <c r="B99" s="9"/>
      <c r="C99" s="72"/>
      <c r="D99" s="152"/>
      <c r="E99" s="152"/>
      <c r="F99" s="15"/>
      <c r="G99" s="7"/>
      <c r="H99" s="6"/>
      <c r="I99" s="6"/>
      <c r="J99" s="7" t="s">
        <v>1</v>
      </c>
      <c r="K99" s="8" t="s">
        <v>1</v>
      </c>
      <c r="L99" s="1"/>
      <c r="M99" s="1"/>
      <c r="N99" s="1"/>
      <c r="O99" s="20">
        <f>L99-(M99+N99)</f>
        <v>0</v>
      </c>
      <c r="P99" s="29" t="str">
        <f>IF(OR(G99="新規",G99="追加",G99=""),"OK",(IF(AND(H99="",I99=""),"NG","OK")))</f>
        <v>OK</v>
      </c>
      <c r="Q99" s="10" t="str">
        <f>IF(OR(G99="新規",G99="追加",G99=""),"OK",(IF(OR(AND(J99="",K99=""),AND(J99="",K99="□"),AND(J99="□",K99=""),AND(J99="□",K99="□")),"NG","OK")))</f>
        <v>OK</v>
      </c>
      <c r="R99" s="10" t="str">
        <f>IF(OR(AND(C99&lt;&gt;"",D99&lt;&gt;"",F99&lt;&gt;"",G99&lt;&gt;""),(C99="")),"OK","NG")</f>
        <v>OK</v>
      </c>
      <c r="T99" s="81" t="s">
        <v>161</v>
      </c>
    </row>
    <row r="100" spans="1:20" ht="23" customHeight="1">
      <c r="A100" s="6"/>
      <c r="B100" s="9"/>
      <c r="C100" s="72"/>
      <c r="D100" s="152"/>
      <c r="E100" s="152"/>
      <c r="F100" s="15"/>
      <c r="G100" s="7"/>
      <c r="H100" s="6"/>
      <c r="I100" s="6"/>
      <c r="J100" s="7" t="s">
        <v>1</v>
      </c>
      <c r="K100" s="8" t="s">
        <v>1</v>
      </c>
      <c r="L100" s="1"/>
      <c r="M100" s="1"/>
      <c r="N100" s="1"/>
      <c r="O100" s="20">
        <f t="shared" ref="O100:O105" si="30">L100-(M100+N100)</f>
        <v>0</v>
      </c>
      <c r="P100" s="29" t="str">
        <f t="shared" ref="P100:P105" si="31">IF(OR(G100="新規",G100="追加",G100=""),"OK",(IF(AND(H100="",I100=""),"NG","OK")))</f>
        <v>OK</v>
      </c>
      <c r="Q100" s="10" t="str">
        <f t="shared" ref="Q100:Q105" si="32">IF(OR(G100="新規",G100="追加",G100=""),"OK",(IF(OR(AND(J100="",K100=""),AND(J100="",K100="□"),AND(J100="□",K100=""),AND(J100="□",K100="□")),"NG","OK")))</f>
        <v>OK</v>
      </c>
      <c r="R100" s="10" t="str">
        <f t="shared" ref="R100:R105" si="33">IF(OR(AND(C100&lt;&gt;"",D100&lt;&gt;"",F100&lt;&gt;"",G100&lt;&gt;""),(C100="")),"OK","NG")</f>
        <v>OK</v>
      </c>
      <c r="T100" s="81" t="s">
        <v>218</v>
      </c>
    </row>
    <row r="101" spans="1:20" ht="23" customHeight="1">
      <c r="A101" s="6"/>
      <c r="B101" s="9"/>
      <c r="C101" s="72"/>
      <c r="D101" s="152"/>
      <c r="E101" s="152"/>
      <c r="F101" s="15"/>
      <c r="G101" s="7"/>
      <c r="H101" s="6"/>
      <c r="I101" s="6"/>
      <c r="J101" s="7" t="s">
        <v>1</v>
      </c>
      <c r="K101" s="8" t="s">
        <v>1</v>
      </c>
      <c r="L101" s="1"/>
      <c r="M101" s="1"/>
      <c r="N101" s="1"/>
      <c r="O101" s="20">
        <f t="shared" si="30"/>
        <v>0</v>
      </c>
      <c r="P101" s="29" t="str">
        <f t="shared" si="31"/>
        <v>OK</v>
      </c>
      <c r="Q101" s="10" t="str">
        <f t="shared" si="32"/>
        <v>OK</v>
      </c>
      <c r="R101" s="10" t="str">
        <f t="shared" si="33"/>
        <v>OK</v>
      </c>
      <c r="T101" s="81" t="s">
        <v>160</v>
      </c>
    </row>
    <row r="102" spans="1:20" ht="23" customHeight="1">
      <c r="A102" s="6"/>
      <c r="B102" s="9"/>
      <c r="C102" s="72"/>
      <c r="D102" s="152"/>
      <c r="E102" s="152"/>
      <c r="F102" s="15"/>
      <c r="G102" s="7"/>
      <c r="H102" s="6"/>
      <c r="I102" s="6"/>
      <c r="J102" s="7" t="s">
        <v>1</v>
      </c>
      <c r="K102" s="8" t="s">
        <v>1</v>
      </c>
      <c r="L102" s="1"/>
      <c r="M102" s="1"/>
      <c r="N102" s="1"/>
      <c r="O102" s="20">
        <f t="shared" si="30"/>
        <v>0</v>
      </c>
      <c r="P102" s="29" t="str">
        <f t="shared" si="31"/>
        <v>OK</v>
      </c>
      <c r="Q102" s="10" t="str">
        <f t="shared" si="32"/>
        <v>OK</v>
      </c>
      <c r="R102" s="10" t="str">
        <f t="shared" si="33"/>
        <v>OK</v>
      </c>
      <c r="T102" s="81" t="s">
        <v>13</v>
      </c>
    </row>
    <row r="103" spans="1:20" ht="23" customHeight="1">
      <c r="A103" s="6"/>
      <c r="B103" s="9"/>
      <c r="C103" s="72"/>
      <c r="D103" s="152"/>
      <c r="E103" s="152"/>
      <c r="F103" s="16"/>
      <c r="G103" s="7"/>
      <c r="H103" s="6"/>
      <c r="I103" s="6"/>
      <c r="J103" s="7" t="s">
        <v>1</v>
      </c>
      <c r="K103" s="8" t="s">
        <v>1</v>
      </c>
      <c r="L103" s="1"/>
      <c r="M103" s="1"/>
      <c r="N103" s="1"/>
      <c r="O103" s="20">
        <f t="shared" si="30"/>
        <v>0</v>
      </c>
      <c r="P103" s="29" t="str">
        <f t="shared" si="31"/>
        <v>OK</v>
      </c>
      <c r="Q103" s="10" t="str">
        <f>IF(OR(G103="新規",G103="追加",G103=""),"OK",(IF(OR(AND(J103="",K103=""),AND(J103="",K103="□"),AND(J103="□",K103=""),AND(J103="□",K103="□")),"NG","OK")))</f>
        <v>OK</v>
      </c>
      <c r="R103" s="10" t="str">
        <f t="shared" si="33"/>
        <v>OK</v>
      </c>
    </row>
    <row r="104" spans="1:20" ht="23" customHeight="1">
      <c r="A104" s="6"/>
      <c r="B104" s="9"/>
      <c r="C104" s="72"/>
      <c r="D104" s="152"/>
      <c r="E104" s="152"/>
      <c r="F104" s="15"/>
      <c r="G104" s="7"/>
      <c r="H104" s="6"/>
      <c r="I104" s="6"/>
      <c r="J104" s="7" t="s">
        <v>1</v>
      </c>
      <c r="K104" s="8" t="s">
        <v>1</v>
      </c>
      <c r="L104" s="1"/>
      <c r="M104" s="1"/>
      <c r="N104" s="1"/>
      <c r="O104" s="20">
        <f t="shared" si="30"/>
        <v>0</v>
      </c>
      <c r="P104" s="29" t="str">
        <f t="shared" si="31"/>
        <v>OK</v>
      </c>
      <c r="Q104" s="10" t="str">
        <f t="shared" si="32"/>
        <v>OK</v>
      </c>
      <c r="R104" s="10" t="str">
        <f t="shared" si="33"/>
        <v>OK</v>
      </c>
    </row>
    <row r="105" spans="1:20" ht="22.5" customHeight="1">
      <c r="A105" s="6"/>
      <c r="B105" s="9"/>
      <c r="C105" s="72"/>
      <c r="D105" s="152"/>
      <c r="E105" s="152"/>
      <c r="F105" s="15"/>
      <c r="G105" s="7"/>
      <c r="H105" s="6"/>
      <c r="I105" s="6"/>
      <c r="J105" s="7" t="s">
        <v>1</v>
      </c>
      <c r="K105" s="8" t="s">
        <v>1</v>
      </c>
      <c r="L105" s="1"/>
      <c r="M105" s="1"/>
      <c r="N105" s="1"/>
      <c r="O105" s="20">
        <f t="shared" si="30"/>
        <v>0</v>
      </c>
      <c r="P105" s="29" t="str">
        <f t="shared" si="31"/>
        <v>OK</v>
      </c>
      <c r="Q105" s="10" t="str">
        <f t="shared" si="32"/>
        <v>OK</v>
      </c>
      <c r="R105" s="10" t="str">
        <f t="shared" si="33"/>
        <v>OK</v>
      </c>
    </row>
    <row r="106" spans="1:20" ht="22.5" customHeight="1">
      <c r="A106" s="12"/>
      <c r="B106" s="13"/>
      <c r="C106" s="14"/>
      <c r="D106" s="13"/>
      <c r="E106" s="14"/>
      <c r="F106" s="14"/>
      <c r="G106" s="13"/>
      <c r="H106" s="13"/>
      <c r="I106" s="12"/>
      <c r="J106" s="12"/>
      <c r="K106" s="68" t="s">
        <v>137</v>
      </c>
      <c r="L106" s="27">
        <f>SUM(L99:L105)</f>
        <v>0</v>
      </c>
      <c r="M106" s="27">
        <f t="shared" ref="M106:N106" si="34">SUM(M99:M105)</f>
        <v>0</v>
      </c>
      <c r="N106" s="27">
        <f t="shared" si="34"/>
        <v>0</v>
      </c>
      <c r="O106" s="27">
        <f>L106-(M106+N106)</f>
        <v>0</v>
      </c>
      <c r="P106" s="76"/>
      <c r="Q106" s="77"/>
      <c r="R106" s="77"/>
    </row>
    <row r="107" spans="1:20" ht="22.5" customHeight="1">
      <c r="A107" s="48" t="s">
        <v>136</v>
      </c>
      <c r="B107" s="13"/>
      <c r="C107" s="14"/>
      <c r="D107" s="13"/>
      <c r="E107" s="14"/>
      <c r="F107" s="14"/>
      <c r="G107" s="13"/>
      <c r="H107" s="13"/>
      <c r="I107" s="12"/>
      <c r="J107" s="12"/>
      <c r="K107" s="12"/>
      <c r="L107" s="12"/>
      <c r="M107" s="12"/>
      <c r="N107" s="12"/>
      <c r="O107" s="12"/>
      <c r="P107" s="76"/>
      <c r="Q107" s="77"/>
      <c r="R107" s="77"/>
    </row>
    <row r="108" spans="1:20" ht="22.5" customHeight="1">
      <c r="A108" s="162" t="s">
        <v>217</v>
      </c>
      <c r="B108" s="160" t="s">
        <v>67</v>
      </c>
      <c r="C108" s="150" t="s">
        <v>286</v>
      </c>
      <c r="D108" s="150"/>
      <c r="E108" s="150"/>
      <c r="F108" s="150"/>
      <c r="G108" s="160" t="s">
        <v>38</v>
      </c>
      <c r="H108" s="144" t="s">
        <v>47</v>
      </c>
      <c r="I108" s="145"/>
      <c r="J108" s="145"/>
      <c r="K108" s="146"/>
      <c r="L108" s="144" t="s">
        <v>216</v>
      </c>
      <c r="M108" s="145"/>
      <c r="N108" s="145"/>
      <c r="O108" s="146"/>
      <c r="P108" s="48" t="s">
        <v>96</v>
      </c>
      <c r="Q108" s="48" t="s">
        <v>96</v>
      </c>
      <c r="R108" s="61"/>
    </row>
    <row r="109" spans="1:20" ht="22.5" customHeight="1">
      <c r="A109" s="161"/>
      <c r="B109" s="161"/>
      <c r="C109" s="68" t="s">
        <v>215</v>
      </c>
      <c r="D109" s="150" t="s">
        <v>120</v>
      </c>
      <c r="E109" s="150"/>
      <c r="F109" s="68" t="s">
        <v>15</v>
      </c>
      <c r="G109" s="161"/>
      <c r="H109" s="69" t="s">
        <v>29</v>
      </c>
      <c r="I109" s="69" t="s">
        <v>28</v>
      </c>
      <c r="J109" s="68" t="s">
        <v>18</v>
      </c>
      <c r="K109" s="68" t="s">
        <v>19</v>
      </c>
      <c r="L109" s="53" t="s">
        <v>109</v>
      </c>
      <c r="M109" s="53" t="s">
        <v>110</v>
      </c>
      <c r="N109" s="53" t="s">
        <v>111</v>
      </c>
      <c r="O109" s="53" t="s">
        <v>112</v>
      </c>
      <c r="P109" s="70" t="s">
        <v>104</v>
      </c>
      <c r="Q109" s="70" t="s">
        <v>116</v>
      </c>
      <c r="R109" s="70" t="s">
        <v>115</v>
      </c>
      <c r="T109" s="81" t="s">
        <v>153</v>
      </c>
    </row>
    <row r="110" spans="1:20" ht="22.5" customHeight="1">
      <c r="A110" s="6"/>
      <c r="B110" s="9"/>
      <c r="C110" s="72"/>
      <c r="D110" s="152"/>
      <c r="E110" s="152"/>
      <c r="F110" s="15"/>
      <c r="G110" s="7"/>
      <c r="H110" s="6"/>
      <c r="I110" s="6"/>
      <c r="J110" s="7" t="s">
        <v>1</v>
      </c>
      <c r="K110" s="8" t="s">
        <v>1</v>
      </c>
      <c r="L110" s="1"/>
      <c r="M110" s="1"/>
      <c r="N110" s="1"/>
      <c r="O110" s="20">
        <f>L110-(M110+N110)</f>
        <v>0</v>
      </c>
      <c r="P110" s="29" t="str">
        <f>IF(OR(G110="新規",G110="追加",G110=""),"OK",(IF(AND(H110="",I110=""),"NG","OK")))</f>
        <v>OK</v>
      </c>
      <c r="Q110" s="10" t="str">
        <f>IF(OR(G110="新規",G110="追加",G110=""),"OK",(IF(OR(AND(J110="",K110=""),AND(J110="",K110="□"),AND(J110="□",K110=""),AND(J110="□",K110="□")),"NG","OK")))</f>
        <v>OK</v>
      </c>
      <c r="R110" s="10" t="str">
        <f>IF(OR(AND(C110&lt;&gt;"",D110&lt;&gt;"",F110&lt;&gt;"",G110&lt;&gt;""),(C110="")),"OK","NG")</f>
        <v>OK</v>
      </c>
      <c r="T110" s="81" t="s">
        <v>164</v>
      </c>
    </row>
    <row r="111" spans="1:20" ht="22.5" customHeight="1">
      <c r="A111" s="6"/>
      <c r="B111" s="9"/>
      <c r="C111" s="72"/>
      <c r="D111" s="152"/>
      <c r="E111" s="152"/>
      <c r="F111" s="15"/>
      <c r="G111" s="7"/>
      <c r="H111" s="6"/>
      <c r="I111" s="6"/>
      <c r="J111" s="7" t="s">
        <v>1</v>
      </c>
      <c r="K111" s="8" t="s">
        <v>1</v>
      </c>
      <c r="L111" s="1"/>
      <c r="M111" s="1"/>
      <c r="N111" s="1"/>
      <c r="O111" s="20">
        <f t="shared" ref="O111:O116" si="35">L111-(M111+N111)</f>
        <v>0</v>
      </c>
      <c r="P111" s="29" t="str">
        <f t="shared" ref="P111:P116" si="36">IF(OR(G111="新規",G111="追加",G111=""),"OK",(IF(AND(H111="",I111=""),"NG","OK")))</f>
        <v>OK</v>
      </c>
      <c r="Q111" s="10" t="str">
        <f t="shared" ref="Q111:Q116" si="37">IF(OR(G111="新規",G111="追加",G111=""),"OK",(IF(OR(AND(J111="",K111=""),AND(J111="",K111="□"),AND(J111="□",K111=""),AND(J111="□",K111="□")),"NG","OK")))</f>
        <v>OK</v>
      </c>
      <c r="R111" s="10" t="str">
        <f t="shared" ref="R111:R115" si="38">IF(OR(AND(C111&lt;&gt;"",D111&lt;&gt;"",F111&lt;&gt;"",G111&lt;&gt;""),(C111="")),"OK","NG")</f>
        <v>OK</v>
      </c>
      <c r="T111" s="81" t="s">
        <v>13</v>
      </c>
    </row>
    <row r="112" spans="1:20" ht="22.5" customHeight="1">
      <c r="A112" s="6"/>
      <c r="B112" s="9"/>
      <c r="C112" s="72"/>
      <c r="D112" s="152"/>
      <c r="E112" s="152"/>
      <c r="F112" s="15"/>
      <c r="G112" s="7"/>
      <c r="H112" s="6"/>
      <c r="I112" s="6"/>
      <c r="J112" s="7" t="s">
        <v>1</v>
      </c>
      <c r="K112" s="8" t="s">
        <v>1</v>
      </c>
      <c r="L112" s="1"/>
      <c r="M112" s="1"/>
      <c r="N112" s="1"/>
      <c r="O112" s="20">
        <f t="shared" si="35"/>
        <v>0</v>
      </c>
      <c r="P112" s="29" t="str">
        <f t="shared" si="36"/>
        <v>OK</v>
      </c>
      <c r="Q112" s="10" t="str">
        <f t="shared" si="37"/>
        <v>OK</v>
      </c>
      <c r="R112" s="10" t="str">
        <f t="shared" si="38"/>
        <v>OK</v>
      </c>
    </row>
    <row r="113" spans="1:23" ht="22.5" customHeight="1">
      <c r="A113" s="6"/>
      <c r="B113" s="9"/>
      <c r="C113" s="72"/>
      <c r="D113" s="152"/>
      <c r="E113" s="152"/>
      <c r="F113" s="15"/>
      <c r="G113" s="7"/>
      <c r="H113" s="6"/>
      <c r="I113" s="6"/>
      <c r="J113" s="7" t="s">
        <v>1</v>
      </c>
      <c r="K113" s="8" t="s">
        <v>1</v>
      </c>
      <c r="L113" s="1"/>
      <c r="M113" s="1"/>
      <c r="N113" s="1"/>
      <c r="O113" s="20">
        <f t="shared" si="35"/>
        <v>0</v>
      </c>
      <c r="P113" s="29" t="str">
        <f t="shared" si="36"/>
        <v>OK</v>
      </c>
      <c r="Q113" s="10" t="str">
        <f t="shared" si="37"/>
        <v>OK</v>
      </c>
      <c r="R113" s="10" t="str">
        <f t="shared" si="38"/>
        <v>OK</v>
      </c>
    </row>
    <row r="114" spans="1:23" ht="22.5" customHeight="1">
      <c r="A114" s="6"/>
      <c r="B114" s="9"/>
      <c r="C114" s="72"/>
      <c r="D114" s="152"/>
      <c r="E114" s="152"/>
      <c r="F114" s="16"/>
      <c r="G114" s="7"/>
      <c r="H114" s="6"/>
      <c r="I114" s="6"/>
      <c r="J114" s="7" t="s">
        <v>1</v>
      </c>
      <c r="K114" s="8" t="s">
        <v>1</v>
      </c>
      <c r="L114" s="1"/>
      <c r="M114" s="1"/>
      <c r="N114" s="1"/>
      <c r="O114" s="20">
        <f t="shared" si="35"/>
        <v>0</v>
      </c>
      <c r="P114" s="29" t="str">
        <f t="shared" si="36"/>
        <v>OK</v>
      </c>
      <c r="Q114" s="10" t="str">
        <f t="shared" si="37"/>
        <v>OK</v>
      </c>
      <c r="R114" s="10" t="str">
        <f t="shared" si="38"/>
        <v>OK</v>
      </c>
    </row>
    <row r="115" spans="1:23" ht="22.5" customHeight="1">
      <c r="A115" s="6"/>
      <c r="B115" s="9"/>
      <c r="C115" s="72"/>
      <c r="D115" s="152"/>
      <c r="E115" s="152"/>
      <c r="F115" s="15"/>
      <c r="G115" s="7"/>
      <c r="H115" s="6"/>
      <c r="I115" s="6"/>
      <c r="J115" s="7" t="s">
        <v>1</v>
      </c>
      <c r="K115" s="8" t="s">
        <v>1</v>
      </c>
      <c r="L115" s="1"/>
      <c r="M115" s="1"/>
      <c r="N115" s="1"/>
      <c r="O115" s="20">
        <f t="shared" si="35"/>
        <v>0</v>
      </c>
      <c r="P115" s="29" t="str">
        <f t="shared" si="36"/>
        <v>OK</v>
      </c>
      <c r="Q115" s="10" t="str">
        <f t="shared" si="37"/>
        <v>OK</v>
      </c>
      <c r="R115" s="10" t="str">
        <f t="shared" si="38"/>
        <v>OK</v>
      </c>
    </row>
    <row r="116" spans="1:23" ht="22.5" customHeight="1">
      <c r="A116" s="6"/>
      <c r="B116" s="9"/>
      <c r="C116" s="72"/>
      <c r="D116" s="152"/>
      <c r="E116" s="152"/>
      <c r="F116" s="15"/>
      <c r="G116" s="7"/>
      <c r="H116" s="6"/>
      <c r="I116" s="6"/>
      <c r="J116" s="7" t="s">
        <v>1</v>
      </c>
      <c r="K116" s="8" t="s">
        <v>1</v>
      </c>
      <c r="L116" s="1"/>
      <c r="M116" s="1"/>
      <c r="N116" s="1"/>
      <c r="O116" s="20">
        <f t="shared" si="35"/>
        <v>0</v>
      </c>
      <c r="P116" s="29" t="str">
        <f t="shared" si="36"/>
        <v>OK</v>
      </c>
      <c r="Q116" s="10" t="str">
        <f t="shared" si="37"/>
        <v>OK</v>
      </c>
      <c r="R116" s="10" t="str">
        <f>IF(OR(AND(C116&lt;&gt;"",D116&lt;&gt;"",F116&lt;&gt;"",G116&lt;&gt;""),(C116="")),"OK","NG")</f>
        <v>OK</v>
      </c>
    </row>
    <row r="117" spans="1:23" ht="22.5" customHeight="1">
      <c r="A117" s="12"/>
      <c r="B117" s="13"/>
      <c r="C117" s="14"/>
      <c r="D117" s="13"/>
      <c r="E117" s="14"/>
      <c r="F117" s="14"/>
      <c r="G117" s="13"/>
      <c r="H117" s="13"/>
      <c r="I117" s="12"/>
      <c r="J117" s="12"/>
      <c r="K117" s="68" t="s">
        <v>137</v>
      </c>
      <c r="L117" s="27">
        <f>SUM(L110:L116)</f>
        <v>0</v>
      </c>
      <c r="M117" s="27">
        <f t="shared" ref="M117:N117" si="39">SUM(M110:M116)</f>
        <v>0</v>
      </c>
      <c r="N117" s="27">
        <f t="shared" si="39"/>
        <v>0</v>
      </c>
      <c r="O117" s="27">
        <f>L117-(M117+N117)</f>
        <v>0</v>
      </c>
      <c r="P117" s="76"/>
      <c r="Q117" s="77"/>
      <c r="R117" s="77"/>
    </row>
    <row r="118" spans="1:23" ht="13">
      <c r="F118" s="85"/>
    </row>
    <row r="119" spans="1:23" s="61" customFormat="1" ht="13">
      <c r="A119" s="142" t="s">
        <v>139</v>
      </c>
      <c r="B119" s="143"/>
      <c r="C119" s="53" t="s">
        <v>138</v>
      </c>
      <c r="D119" s="53" t="s">
        <v>110</v>
      </c>
      <c r="E119" s="53" t="s">
        <v>111</v>
      </c>
      <c r="F119" s="53" t="s">
        <v>112</v>
      </c>
      <c r="G119" s="53" t="s">
        <v>165</v>
      </c>
      <c r="H119" s="142" t="s">
        <v>17</v>
      </c>
      <c r="I119" s="159"/>
      <c r="J119" s="136" t="s">
        <v>208</v>
      </c>
      <c r="K119" s="136"/>
      <c r="L119" s="136"/>
      <c r="M119" s="136"/>
      <c r="P119" s="87" t="s">
        <v>198</v>
      </c>
      <c r="Q119" s="88" t="s">
        <v>70</v>
      </c>
      <c r="R119" s="88" t="s">
        <v>84</v>
      </c>
    </row>
    <row r="120" spans="1:23" ht="22.5" customHeight="1">
      <c r="A120" s="153" t="s">
        <v>237</v>
      </c>
      <c r="B120" s="154"/>
      <c r="C120" s="100">
        <f>L40</f>
        <v>0</v>
      </c>
      <c r="D120" s="100">
        <f t="shared" ref="D120:F120" si="40">M40</f>
        <v>0</v>
      </c>
      <c r="E120" s="100">
        <f t="shared" si="40"/>
        <v>0</v>
      </c>
      <c r="F120" s="100">
        <f t="shared" si="40"/>
        <v>0</v>
      </c>
      <c r="G120" s="163">
        <f>SUM(D120:D122)</f>
        <v>0</v>
      </c>
      <c r="H120" s="157"/>
      <c r="I120" s="158"/>
      <c r="J120" s="151" t="s">
        <v>209</v>
      </c>
      <c r="K120" s="151"/>
      <c r="L120" s="151"/>
      <c r="M120" s="151"/>
      <c r="N120" s="89"/>
      <c r="O120" s="89"/>
      <c r="P120" s="29" t="str">
        <f>IF(G120&lt;=2500000,"OK","NG")</f>
        <v>OK</v>
      </c>
      <c r="Q120" s="10" t="str">
        <f t="shared" ref="Q120:Q126" si="41">IF(D120&lt;=C120/2,"OK","NG")</f>
        <v>OK</v>
      </c>
      <c r="R120" s="10" t="str">
        <f t="shared" ref="R120:R126" si="42">IF(C120=D120+E120+F120,"OK","NG")</f>
        <v>OK</v>
      </c>
      <c r="S120" s="90"/>
      <c r="T120" s="70"/>
      <c r="U120" s="70"/>
      <c r="V120" s="70"/>
      <c r="W120" s="70"/>
    </row>
    <row r="121" spans="1:23" ht="22.5" customHeight="1">
      <c r="A121" s="155" t="s">
        <v>238</v>
      </c>
      <c r="B121" s="156"/>
      <c r="C121" s="100">
        <f>L51</f>
        <v>0</v>
      </c>
      <c r="D121" s="100">
        <f t="shared" ref="D121:F121" si="43">M51</f>
        <v>0</v>
      </c>
      <c r="E121" s="100">
        <f t="shared" si="43"/>
        <v>0</v>
      </c>
      <c r="F121" s="100">
        <f t="shared" si="43"/>
        <v>0</v>
      </c>
      <c r="G121" s="164"/>
      <c r="H121" s="157"/>
      <c r="I121" s="158"/>
      <c r="J121" s="151"/>
      <c r="K121" s="151"/>
      <c r="L121" s="151"/>
      <c r="M121" s="151"/>
      <c r="N121" s="89"/>
      <c r="O121" s="89"/>
      <c r="P121" s="73" t="s">
        <v>152</v>
      </c>
      <c r="Q121" s="10" t="str">
        <f t="shared" si="41"/>
        <v>OK</v>
      </c>
      <c r="R121" s="10" t="str">
        <f t="shared" si="42"/>
        <v>OK</v>
      </c>
      <c r="S121" s="36"/>
    </row>
    <row r="122" spans="1:23" ht="22.5" customHeight="1">
      <c r="A122" s="155" t="s">
        <v>239</v>
      </c>
      <c r="B122" s="156"/>
      <c r="C122" s="100">
        <f>L62</f>
        <v>0</v>
      </c>
      <c r="D122" s="100">
        <f t="shared" ref="D122:F122" si="44">M62</f>
        <v>0</v>
      </c>
      <c r="E122" s="100">
        <f t="shared" si="44"/>
        <v>0</v>
      </c>
      <c r="F122" s="100">
        <f t="shared" si="44"/>
        <v>0</v>
      </c>
      <c r="G122" s="165"/>
      <c r="H122" s="32"/>
      <c r="I122" s="33"/>
      <c r="J122" s="151"/>
      <c r="K122" s="151"/>
      <c r="L122" s="151"/>
      <c r="M122" s="151"/>
      <c r="N122" s="89"/>
      <c r="O122" s="89"/>
      <c r="P122" s="73" t="s">
        <v>152</v>
      </c>
      <c r="Q122" s="10" t="str">
        <f t="shared" si="41"/>
        <v>OK</v>
      </c>
      <c r="R122" s="10" t="str">
        <f t="shared" si="42"/>
        <v>OK</v>
      </c>
      <c r="S122" s="36"/>
    </row>
    <row r="123" spans="1:23" ht="22.5" customHeight="1">
      <c r="A123" s="155" t="s">
        <v>240</v>
      </c>
      <c r="B123" s="156"/>
      <c r="C123" s="100">
        <f>L73</f>
        <v>0</v>
      </c>
      <c r="D123" s="100">
        <f t="shared" ref="D123:F123" si="45">M73</f>
        <v>0</v>
      </c>
      <c r="E123" s="100">
        <f t="shared" si="45"/>
        <v>0</v>
      </c>
      <c r="F123" s="100">
        <f t="shared" si="45"/>
        <v>0</v>
      </c>
      <c r="G123" s="100">
        <f>D123</f>
        <v>0</v>
      </c>
      <c r="H123" s="32"/>
      <c r="I123" s="33"/>
      <c r="J123" s="150" t="s">
        <v>210</v>
      </c>
      <c r="K123" s="150"/>
      <c r="L123" s="150"/>
      <c r="M123" s="150"/>
      <c r="N123" s="89"/>
      <c r="O123" s="89"/>
      <c r="P123" s="29" t="str">
        <f>IF(G123&lt;=2500000,"OK","NG")</f>
        <v>OK</v>
      </c>
      <c r="Q123" s="10" t="str">
        <f t="shared" si="41"/>
        <v>OK</v>
      </c>
      <c r="R123" s="10" t="str">
        <f t="shared" si="42"/>
        <v>OK</v>
      </c>
      <c r="S123" s="36"/>
    </row>
    <row r="124" spans="1:23" ht="22.5" customHeight="1">
      <c r="A124" s="155" t="s">
        <v>131</v>
      </c>
      <c r="B124" s="156"/>
      <c r="C124" s="100">
        <f>L84</f>
        <v>0</v>
      </c>
      <c r="D124" s="100">
        <f t="shared" ref="D124:F124" si="46">M84</f>
        <v>0</v>
      </c>
      <c r="E124" s="100">
        <f t="shared" si="46"/>
        <v>0</v>
      </c>
      <c r="F124" s="100">
        <f t="shared" si="46"/>
        <v>0</v>
      </c>
      <c r="G124" s="100">
        <f>D124</f>
        <v>0</v>
      </c>
      <c r="H124" s="32"/>
      <c r="I124" s="33"/>
      <c r="J124" s="150" t="s">
        <v>211</v>
      </c>
      <c r="K124" s="150"/>
      <c r="L124" s="150"/>
      <c r="M124" s="150"/>
      <c r="N124" s="89"/>
      <c r="O124" s="89"/>
      <c r="P124" s="29" t="str">
        <f>IF(G124&lt;=5000000,"OK","NG")</f>
        <v>OK</v>
      </c>
      <c r="Q124" s="10" t="str">
        <f t="shared" si="41"/>
        <v>OK</v>
      </c>
      <c r="R124" s="10" t="str">
        <f t="shared" si="42"/>
        <v>OK</v>
      </c>
      <c r="S124" s="36"/>
    </row>
    <row r="125" spans="1:23" ht="22.5" customHeight="1">
      <c r="A125" s="155" t="s">
        <v>241</v>
      </c>
      <c r="B125" s="156"/>
      <c r="C125" s="100">
        <f>L95</f>
        <v>0</v>
      </c>
      <c r="D125" s="100">
        <f t="shared" ref="D125:F125" si="47">M95</f>
        <v>0</v>
      </c>
      <c r="E125" s="100">
        <f t="shared" si="47"/>
        <v>0</v>
      </c>
      <c r="F125" s="100">
        <f t="shared" si="47"/>
        <v>0</v>
      </c>
      <c r="G125" s="183">
        <f>SUM(D125:D126)</f>
        <v>0</v>
      </c>
      <c r="H125" s="32"/>
      <c r="I125" s="33"/>
      <c r="J125" s="151" t="s">
        <v>212</v>
      </c>
      <c r="K125" s="151"/>
      <c r="L125" s="151"/>
      <c r="M125" s="151"/>
      <c r="N125" s="89"/>
      <c r="O125" s="89"/>
      <c r="P125" s="29" t="str">
        <f>IF(G125&lt;=2500000,"OK","NG")</f>
        <v>OK</v>
      </c>
      <c r="Q125" s="10" t="str">
        <f t="shared" si="41"/>
        <v>OK</v>
      </c>
      <c r="R125" s="10" t="str">
        <f t="shared" si="42"/>
        <v>OK</v>
      </c>
      <c r="S125" s="36"/>
    </row>
    <row r="126" spans="1:23" ht="22.5" customHeight="1">
      <c r="A126" s="155" t="s">
        <v>242</v>
      </c>
      <c r="B126" s="156"/>
      <c r="C126" s="100">
        <f>L106</f>
        <v>0</v>
      </c>
      <c r="D126" s="100">
        <f t="shared" ref="D126:F126" si="48">M106</f>
        <v>0</v>
      </c>
      <c r="E126" s="100">
        <f t="shared" si="48"/>
        <v>0</v>
      </c>
      <c r="F126" s="100">
        <f t="shared" si="48"/>
        <v>0</v>
      </c>
      <c r="G126" s="184"/>
      <c r="H126" s="32"/>
      <c r="I126" s="33"/>
      <c r="J126" s="151"/>
      <c r="K126" s="151"/>
      <c r="L126" s="151"/>
      <c r="M126" s="151"/>
      <c r="N126" s="89"/>
      <c r="O126" s="89"/>
      <c r="P126" s="73" t="s">
        <v>152</v>
      </c>
      <c r="Q126" s="10" t="str">
        <f t="shared" si="41"/>
        <v>OK</v>
      </c>
      <c r="R126" s="10" t="str">
        <f t="shared" si="42"/>
        <v>OK</v>
      </c>
      <c r="S126" s="36"/>
    </row>
    <row r="127" spans="1:23" ht="22.5" customHeight="1">
      <c r="A127" s="155" t="s">
        <v>135</v>
      </c>
      <c r="B127" s="156"/>
      <c r="C127" s="100">
        <f>L117</f>
        <v>0</v>
      </c>
      <c r="D127" s="100">
        <f t="shared" ref="D127:F127" si="49">M117</f>
        <v>0</v>
      </c>
      <c r="E127" s="100">
        <f t="shared" si="49"/>
        <v>0</v>
      </c>
      <c r="F127" s="100">
        <f t="shared" si="49"/>
        <v>0</v>
      </c>
      <c r="G127" s="100">
        <f>D127</f>
        <v>0</v>
      </c>
      <c r="H127" s="157"/>
      <c r="I127" s="158"/>
      <c r="J127" s="150" t="s">
        <v>287</v>
      </c>
      <c r="K127" s="150"/>
      <c r="L127" s="150"/>
      <c r="M127" s="150"/>
      <c r="N127" s="89"/>
      <c r="O127" s="89"/>
      <c r="P127" s="29" t="str">
        <f>IF(G127&lt;=2500000,"OK","NG")</f>
        <v>OK</v>
      </c>
      <c r="Q127" s="10" t="str">
        <f>IF(D127&lt;=C127/2,"OK","NG")</f>
        <v>OK</v>
      </c>
      <c r="R127" s="10" t="str">
        <f>IF(C127=D127+E127+F127,"OK","NG")</f>
        <v>OK</v>
      </c>
      <c r="S127" s="36"/>
    </row>
    <row r="128" spans="1:23" ht="22.5" customHeight="1">
      <c r="A128" s="174" t="s">
        <v>14</v>
      </c>
      <c r="B128" s="175"/>
      <c r="C128" s="100">
        <f>SUM(C120:C127)</f>
        <v>0</v>
      </c>
      <c r="D128" s="100">
        <f>SUM(D120:D127)</f>
        <v>0</v>
      </c>
      <c r="E128" s="100">
        <f t="shared" ref="E128:F128" si="50">SUM(E120:E127)</f>
        <v>0</v>
      </c>
      <c r="F128" s="100">
        <f t="shared" si="50"/>
        <v>0</v>
      </c>
      <c r="G128" s="100">
        <f>D128</f>
        <v>0</v>
      </c>
      <c r="H128" s="157"/>
      <c r="I128" s="158"/>
      <c r="J128" s="177" t="s">
        <v>213</v>
      </c>
      <c r="K128" s="177"/>
      <c r="L128" s="177"/>
      <c r="M128" s="177"/>
      <c r="N128" s="89"/>
      <c r="P128" s="29" t="str">
        <f>IF(OR(C128=0,AND(G128&gt;=150000,G128&lt;=10000000)),"OK","NG")</f>
        <v>OK</v>
      </c>
      <c r="Q128" s="10" t="str">
        <f>IF(D128&lt;=C128/2,"OK","NG")</f>
        <v>OK</v>
      </c>
      <c r="R128" s="10" t="str">
        <f>IF(C128=D128+E128+F128,"OK","NG")</f>
        <v>OK</v>
      </c>
    </row>
    <row r="129" spans="1:16" ht="13"/>
    <row r="130" spans="1:16" ht="22.5" customHeight="1">
      <c r="A130" s="48" t="s">
        <v>196</v>
      </c>
    </row>
    <row r="131" spans="1:16" ht="15" customHeight="1">
      <c r="A131" s="139" t="s">
        <v>205</v>
      </c>
      <c r="B131" s="139"/>
      <c r="C131" s="139"/>
      <c r="D131" s="139"/>
      <c r="E131" s="139"/>
      <c r="F131" s="139"/>
      <c r="G131" s="139"/>
      <c r="H131" s="139"/>
      <c r="I131" s="139"/>
      <c r="J131" s="139"/>
      <c r="K131" s="50" t="s">
        <v>82</v>
      </c>
      <c r="P131" s="49" t="s">
        <v>55</v>
      </c>
    </row>
    <row r="132" spans="1:16" ht="15" customHeight="1">
      <c r="A132" s="176" t="s">
        <v>204</v>
      </c>
      <c r="B132" s="176"/>
      <c r="C132" s="176"/>
      <c r="D132" s="176"/>
      <c r="E132" s="176"/>
      <c r="F132" s="176"/>
      <c r="G132" s="176"/>
      <c r="H132" s="176"/>
      <c r="I132" s="176"/>
      <c r="J132" s="176"/>
      <c r="K132" s="56" t="s">
        <v>166</v>
      </c>
      <c r="P132" s="49" t="s">
        <v>167</v>
      </c>
    </row>
    <row r="133" spans="1:16" ht="15" customHeight="1">
      <c r="A133" s="176" t="s">
        <v>199</v>
      </c>
      <c r="B133" s="176"/>
      <c r="C133" s="176"/>
      <c r="D133" s="176"/>
      <c r="E133" s="176"/>
      <c r="F133" s="176"/>
      <c r="G133" s="176"/>
      <c r="H133" s="176"/>
      <c r="I133" s="176"/>
      <c r="J133" s="176"/>
      <c r="K133" s="56" t="s">
        <v>166</v>
      </c>
    </row>
    <row r="134" spans="1:16" ht="15" customHeight="1">
      <c r="A134" s="176" t="s">
        <v>200</v>
      </c>
      <c r="B134" s="176"/>
      <c r="C134" s="176"/>
      <c r="D134" s="176"/>
      <c r="E134" s="176"/>
      <c r="F134" s="176"/>
      <c r="G134" s="176"/>
      <c r="H134" s="176"/>
      <c r="I134" s="176"/>
      <c r="J134" s="176"/>
      <c r="K134" s="56" t="s">
        <v>166</v>
      </c>
    </row>
    <row r="135" spans="1:16" ht="15" customHeight="1">
      <c r="A135" s="176" t="s">
        <v>201</v>
      </c>
      <c r="B135" s="176"/>
      <c r="C135" s="176"/>
      <c r="D135" s="176"/>
      <c r="E135" s="176"/>
      <c r="F135" s="176"/>
      <c r="G135" s="176"/>
      <c r="H135" s="176"/>
      <c r="I135" s="176"/>
      <c r="J135" s="176"/>
      <c r="K135" s="56" t="s">
        <v>166</v>
      </c>
    </row>
    <row r="136" spans="1:16" ht="15" customHeight="1">
      <c r="A136" s="176" t="s">
        <v>289</v>
      </c>
      <c r="B136" s="176"/>
      <c r="C136" s="176"/>
      <c r="D136" s="176"/>
      <c r="E136" s="176"/>
      <c r="F136" s="176"/>
      <c r="G136" s="176"/>
      <c r="H136" s="176"/>
      <c r="I136" s="176"/>
      <c r="J136" s="176"/>
      <c r="K136" s="56" t="s">
        <v>166</v>
      </c>
    </row>
    <row r="137" spans="1:16" ht="15" customHeight="1">
      <c r="A137" s="176" t="s">
        <v>202</v>
      </c>
      <c r="B137" s="176"/>
      <c r="C137" s="176"/>
      <c r="D137" s="176"/>
      <c r="E137" s="176"/>
      <c r="F137" s="176"/>
      <c r="G137" s="176"/>
      <c r="H137" s="176"/>
      <c r="I137" s="176"/>
      <c r="J137" s="176"/>
      <c r="K137" s="56" t="s">
        <v>166</v>
      </c>
    </row>
    <row r="138" spans="1:16" ht="15" customHeight="1">
      <c r="A138" s="176" t="s">
        <v>203</v>
      </c>
      <c r="B138" s="176"/>
      <c r="C138" s="176"/>
      <c r="D138" s="176"/>
      <c r="E138" s="176"/>
      <c r="F138" s="176"/>
      <c r="G138" s="176"/>
      <c r="H138" s="176"/>
      <c r="I138" s="176"/>
      <c r="J138" s="176"/>
      <c r="K138" s="56" t="s">
        <v>166</v>
      </c>
    </row>
    <row r="139" spans="1:16" ht="15" customHeight="1">
      <c r="A139" s="17"/>
      <c r="B139" s="17"/>
      <c r="C139" s="17"/>
      <c r="D139" s="17"/>
      <c r="E139" s="17"/>
      <c r="J139" s="93" t="s">
        <v>141</v>
      </c>
      <c r="K139" s="99">
        <f>COUNTIF(K132:K138,"☑")</f>
        <v>0</v>
      </c>
    </row>
    <row r="140" spans="1:16" ht="15" customHeight="1">
      <c r="A140" s="17"/>
      <c r="B140" s="17"/>
      <c r="C140" s="17"/>
      <c r="D140" s="17"/>
      <c r="E140" s="17"/>
      <c r="H140" s="17"/>
    </row>
    <row r="141" spans="1:16" ht="15" customHeight="1">
      <c r="A141" s="48" t="s">
        <v>206</v>
      </c>
    </row>
    <row r="142" spans="1:16" ht="15" customHeight="1">
      <c r="A142" s="180" t="s">
        <v>57</v>
      </c>
      <c r="B142" s="180"/>
      <c r="C142" s="180"/>
      <c r="D142" s="180"/>
      <c r="E142" s="180"/>
      <c r="F142" s="180"/>
      <c r="G142" s="180"/>
      <c r="H142" s="180"/>
      <c r="I142" s="180"/>
      <c r="J142" s="180"/>
      <c r="K142" s="180"/>
      <c r="P142" s="95" t="s">
        <v>80</v>
      </c>
    </row>
    <row r="143" spans="1:16" ht="15" customHeight="1">
      <c r="A143" s="50" t="s">
        <v>2</v>
      </c>
      <c r="B143" s="140" t="s">
        <v>3</v>
      </c>
      <c r="C143" s="181"/>
      <c r="D143" s="181"/>
      <c r="E143" s="181"/>
      <c r="F143" s="181"/>
      <c r="G143" s="181"/>
      <c r="H143" s="181"/>
      <c r="I143" s="181"/>
      <c r="J143" s="141"/>
    </row>
    <row r="144" spans="1:16" ht="15" customHeight="1">
      <c r="A144" s="3" t="s">
        <v>1</v>
      </c>
      <c r="B144" s="182" t="s">
        <v>69</v>
      </c>
      <c r="C144" s="167"/>
      <c r="D144" s="167"/>
      <c r="E144" s="167"/>
      <c r="F144" s="167"/>
      <c r="G144" s="167"/>
      <c r="H144" s="167"/>
      <c r="I144" s="167"/>
      <c r="J144" s="168"/>
      <c r="P144" s="29" t="str">
        <f>IF(C128=0,"OK",IF(AND(A144="☑",A145="☑",A146="☑"),"OK","NG"))</f>
        <v>OK</v>
      </c>
    </row>
    <row r="145" spans="1:13" ht="15" customHeight="1">
      <c r="A145" s="3" t="s">
        <v>1</v>
      </c>
      <c r="B145" s="182" t="s">
        <v>117</v>
      </c>
      <c r="C145" s="167"/>
      <c r="D145" s="167"/>
      <c r="E145" s="167"/>
      <c r="F145" s="167"/>
      <c r="G145" s="167"/>
      <c r="H145" s="167"/>
      <c r="I145" s="167"/>
      <c r="J145" s="168"/>
    </row>
    <row r="146" spans="1:13" ht="15" customHeight="1">
      <c r="A146" s="3" t="s">
        <v>1</v>
      </c>
      <c r="B146" s="182" t="s">
        <v>288</v>
      </c>
      <c r="C146" s="167"/>
      <c r="D146" s="167"/>
      <c r="E146" s="167"/>
      <c r="F146" s="167"/>
      <c r="G146" s="167"/>
      <c r="H146" s="167"/>
      <c r="I146" s="167"/>
      <c r="J146" s="168"/>
    </row>
    <row r="147" spans="1:13" ht="15" customHeight="1"/>
    <row r="148" spans="1:13" ht="15" customHeight="1">
      <c r="A148" s="48" t="s">
        <v>207</v>
      </c>
    </row>
    <row r="149" spans="1:13" ht="15" customHeight="1">
      <c r="A149" s="50" t="s">
        <v>2</v>
      </c>
      <c r="B149" s="139" t="s">
        <v>4</v>
      </c>
      <c r="C149" s="139"/>
      <c r="D149" s="139"/>
      <c r="E149" s="139"/>
      <c r="F149" s="140" t="s">
        <v>97</v>
      </c>
      <c r="G149" s="141"/>
      <c r="H149" s="140" t="s">
        <v>20</v>
      </c>
      <c r="I149" s="141"/>
      <c r="J149" s="139" t="s">
        <v>17</v>
      </c>
      <c r="K149" s="139"/>
      <c r="L149" s="139"/>
      <c r="M149" s="139"/>
    </row>
    <row r="150" spans="1:13" ht="18.75" customHeight="1">
      <c r="A150" s="3" t="s">
        <v>1</v>
      </c>
      <c r="B150" s="138" t="s">
        <v>23</v>
      </c>
      <c r="C150" s="138"/>
      <c r="D150" s="138"/>
      <c r="E150" s="138"/>
      <c r="F150" s="142" t="s">
        <v>22</v>
      </c>
      <c r="G150" s="143"/>
      <c r="H150" s="142" t="s">
        <v>98</v>
      </c>
      <c r="I150" s="143"/>
      <c r="J150" s="138" t="s">
        <v>143</v>
      </c>
      <c r="K150" s="138"/>
      <c r="L150" s="138"/>
      <c r="M150" s="138"/>
    </row>
    <row r="151" spans="1:13" ht="18.75" customHeight="1">
      <c r="A151" s="3" t="s">
        <v>1</v>
      </c>
      <c r="B151" s="138" t="s">
        <v>25</v>
      </c>
      <c r="C151" s="138"/>
      <c r="D151" s="138"/>
      <c r="E151" s="138"/>
      <c r="F151" s="142" t="s">
        <v>16</v>
      </c>
      <c r="G151" s="143"/>
      <c r="H151" s="142" t="s">
        <v>21</v>
      </c>
      <c r="I151" s="143"/>
      <c r="J151" s="138" t="s">
        <v>100</v>
      </c>
      <c r="K151" s="138"/>
      <c r="L151" s="138"/>
      <c r="M151" s="138"/>
    </row>
    <row r="152" spans="1:13" ht="18.75" customHeight="1">
      <c r="A152" s="3" t="s">
        <v>1</v>
      </c>
      <c r="B152" s="138" t="s">
        <v>24</v>
      </c>
      <c r="C152" s="138"/>
      <c r="D152" s="138"/>
      <c r="E152" s="138"/>
      <c r="F152" s="142" t="s">
        <v>16</v>
      </c>
      <c r="G152" s="143"/>
      <c r="H152" s="142" t="s">
        <v>21</v>
      </c>
      <c r="I152" s="143"/>
      <c r="J152" s="138" t="s">
        <v>26</v>
      </c>
      <c r="K152" s="138"/>
      <c r="L152" s="138"/>
      <c r="M152" s="138"/>
    </row>
    <row r="153" spans="1:13" ht="18.75" customHeight="1">
      <c r="A153" s="3" t="s">
        <v>1</v>
      </c>
      <c r="B153" s="138" t="s">
        <v>90</v>
      </c>
      <c r="C153" s="138"/>
      <c r="D153" s="138"/>
      <c r="E153" s="138"/>
      <c r="F153" s="142" t="s">
        <v>5</v>
      </c>
      <c r="G153" s="143"/>
      <c r="H153" s="159" t="s">
        <v>16</v>
      </c>
      <c r="I153" s="143"/>
      <c r="J153" s="138" t="s">
        <v>99</v>
      </c>
      <c r="K153" s="138"/>
      <c r="L153" s="138"/>
      <c r="M153" s="138"/>
    </row>
    <row r="154" spans="1:13" ht="18.75" customHeight="1">
      <c r="A154" s="3" t="s">
        <v>1</v>
      </c>
      <c r="B154" s="138" t="s">
        <v>283</v>
      </c>
      <c r="C154" s="138"/>
      <c r="D154" s="138"/>
      <c r="E154" s="138"/>
      <c r="F154" s="142" t="s">
        <v>5</v>
      </c>
      <c r="G154" s="143"/>
      <c r="H154" s="136" t="s">
        <v>16</v>
      </c>
      <c r="I154" s="136"/>
      <c r="J154" s="138" t="s">
        <v>284</v>
      </c>
      <c r="K154" s="138"/>
      <c r="L154" s="138"/>
      <c r="M154" s="138"/>
    </row>
  </sheetData>
  <sheetProtection algorithmName="SHA-512" hashValue="OvoT1jurViTbtAkE8ykw9csE5ZK2qxjwNZBEUvmUSCl6e5+WW0+2apOrJCOdZ8tyD2CMH2YNXilcZeOECcQRaw==" saltValue="SFNZHB71Z6qdUkP/PK70aA==" spinCount="100000" sheet="1" objects="1" scenarios="1"/>
  <mergeCells count="198">
    <mergeCell ref="A1:O1"/>
    <mergeCell ref="B3:E3"/>
    <mergeCell ref="B4:E4"/>
    <mergeCell ref="P4:P5"/>
    <mergeCell ref="B5:E5"/>
    <mergeCell ref="B6:E6"/>
    <mergeCell ref="M14:O14"/>
    <mergeCell ref="M15:O15"/>
    <mergeCell ref="M16:O16"/>
    <mergeCell ref="M17:O17"/>
    <mergeCell ref="M18:O18"/>
    <mergeCell ref="M19:O19"/>
    <mergeCell ref="F9:I9"/>
    <mergeCell ref="J9:L9"/>
    <mergeCell ref="M10:O10"/>
    <mergeCell ref="M11:O11"/>
    <mergeCell ref="M12:O12"/>
    <mergeCell ref="M13:O13"/>
    <mergeCell ref="N26:O26"/>
    <mergeCell ref="A31:A32"/>
    <mergeCell ref="B31:B32"/>
    <mergeCell ref="C31:F31"/>
    <mergeCell ref="G31:G32"/>
    <mergeCell ref="H31:K31"/>
    <mergeCell ref="L31:O31"/>
    <mergeCell ref="D32:E32"/>
    <mergeCell ref="M20:O20"/>
    <mergeCell ref="M21:O21"/>
    <mergeCell ref="M22:O22"/>
    <mergeCell ref="M23:O23"/>
    <mergeCell ref="M24:O24"/>
    <mergeCell ref="M25:O25"/>
    <mergeCell ref="D39:E39"/>
    <mergeCell ref="A42:A43"/>
    <mergeCell ref="B42:B43"/>
    <mergeCell ref="C42:F42"/>
    <mergeCell ref="G42:G43"/>
    <mergeCell ref="H42:K42"/>
    <mergeCell ref="D33:E33"/>
    <mergeCell ref="D34:E34"/>
    <mergeCell ref="D35:E35"/>
    <mergeCell ref="D36:E36"/>
    <mergeCell ref="D37:E37"/>
    <mergeCell ref="D38:E38"/>
    <mergeCell ref="A53:A54"/>
    <mergeCell ref="B53:B54"/>
    <mergeCell ref="C53:F53"/>
    <mergeCell ref="L42:O42"/>
    <mergeCell ref="D43:E43"/>
    <mergeCell ref="D44:E44"/>
    <mergeCell ref="D45:E45"/>
    <mergeCell ref="D46:E46"/>
    <mergeCell ref="D47:E47"/>
    <mergeCell ref="G53:G54"/>
    <mergeCell ref="H53:K53"/>
    <mergeCell ref="L53:O53"/>
    <mergeCell ref="D54:E54"/>
    <mergeCell ref="D55:E55"/>
    <mergeCell ref="D56:E56"/>
    <mergeCell ref="D48:E48"/>
    <mergeCell ref="D49:E49"/>
    <mergeCell ref="D50:E50"/>
    <mergeCell ref="H64:K64"/>
    <mergeCell ref="L64:O64"/>
    <mergeCell ref="D65:E65"/>
    <mergeCell ref="D66:E66"/>
    <mergeCell ref="D67:E67"/>
    <mergeCell ref="D57:E57"/>
    <mergeCell ref="D58:E58"/>
    <mergeCell ref="D59:E59"/>
    <mergeCell ref="D60:E60"/>
    <mergeCell ref="D61:E61"/>
    <mergeCell ref="C64:F64"/>
    <mergeCell ref="D68:E68"/>
    <mergeCell ref="D69:E69"/>
    <mergeCell ref="D70:E70"/>
    <mergeCell ref="D71:E71"/>
    <mergeCell ref="D72:E72"/>
    <mergeCell ref="A75:A76"/>
    <mergeCell ref="B75:B76"/>
    <mergeCell ref="C75:F75"/>
    <mergeCell ref="G64:G65"/>
    <mergeCell ref="A64:A65"/>
    <mergeCell ref="B64:B65"/>
    <mergeCell ref="A86:A87"/>
    <mergeCell ref="B86:B87"/>
    <mergeCell ref="C86:F86"/>
    <mergeCell ref="G75:G76"/>
    <mergeCell ref="H75:K75"/>
    <mergeCell ref="L75:O75"/>
    <mergeCell ref="D76:E76"/>
    <mergeCell ref="D77:E77"/>
    <mergeCell ref="D78:E78"/>
    <mergeCell ref="G86:G87"/>
    <mergeCell ref="H86:K86"/>
    <mergeCell ref="L86:O86"/>
    <mergeCell ref="D87:E87"/>
    <mergeCell ref="D88:E88"/>
    <mergeCell ref="D89:E89"/>
    <mergeCell ref="D79:E79"/>
    <mergeCell ref="D80:E80"/>
    <mergeCell ref="D81:E81"/>
    <mergeCell ref="D82:E82"/>
    <mergeCell ref="D83:E83"/>
    <mergeCell ref="H97:K97"/>
    <mergeCell ref="L97:O97"/>
    <mergeCell ref="D98:E98"/>
    <mergeCell ref="D99:E99"/>
    <mergeCell ref="D100:E100"/>
    <mergeCell ref="D90:E90"/>
    <mergeCell ref="D91:E91"/>
    <mergeCell ref="D92:E92"/>
    <mergeCell ref="D93:E93"/>
    <mergeCell ref="D94:E94"/>
    <mergeCell ref="C97:F97"/>
    <mergeCell ref="D101:E101"/>
    <mergeCell ref="D102:E102"/>
    <mergeCell ref="D103:E103"/>
    <mergeCell ref="D104:E104"/>
    <mergeCell ref="D105:E105"/>
    <mergeCell ref="A108:A109"/>
    <mergeCell ref="B108:B109"/>
    <mergeCell ref="C108:F108"/>
    <mergeCell ref="G97:G98"/>
    <mergeCell ref="A97:A98"/>
    <mergeCell ref="B97:B98"/>
    <mergeCell ref="D112:E112"/>
    <mergeCell ref="D113:E113"/>
    <mergeCell ref="D114:E114"/>
    <mergeCell ref="D115:E115"/>
    <mergeCell ref="D116:E116"/>
    <mergeCell ref="A119:B119"/>
    <mergeCell ref="G108:G109"/>
    <mergeCell ref="H108:K108"/>
    <mergeCell ref="L108:O108"/>
    <mergeCell ref="D109:E109"/>
    <mergeCell ref="D110:E110"/>
    <mergeCell ref="D111:E111"/>
    <mergeCell ref="H119:I119"/>
    <mergeCell ref="J119:M119"/>
    <mergeCell ref="A120:B120"/>
    <mergeCell ref="G120:G122"/>
    <mergeCell ref="H120:I120"/>
    <mergeCell ref="J120:M122"/>
    <mergeCell ref="A121:B121"/>
    <mergeCell ref="H121:I121"/>
    <mergeCell ref="A122:B122"/>
    <mergeCell ref="A127:B127"/>
    <mergeCell ref="H127:I127"/>
    <mergeCell ref="J127:M127"/>
    <mergeCell ref="A128:B128"/>
    <mergeCell ref="H128:I128"/>
    <mergeCell ref="J128:M128"/>
    <mergeCell ref="A123:B123"/>
    <mergeCell ref="J123:M123"/>
    <mergeCell ref="A124:B124"/>
    <mergeCell ref="J124:M124"/>
    <mergeCell ref="A125:B125"/>
    <mergeCell ref="G125:G126"/>
    <mergeCell ref="J125:M126"/>
    <mergeCell ref="A126:B126"/>
    <mergeCell ref="A137:J137"/>
    <mergeCell ref="A138:J138"/>
    <mergeCell ref="A142:K142"/>
    <mergeCell ref="B143:J143"/>
    <mergeCell ref="B144:J144"/>
    <mergeCell ref="B145:J145"/>
    <mergeCell ref="A131:J131"/>
    <mergeCell ref="A132:J132"/>
    <mergeCell ref="A133:J133"/>
    <mergeCell ref="A134:J134"/>
    <mergeCell ref="A135:J135"/>
    <mergeCell ref="A136:J136"/>
    <mergeCell ref="B146:J146"/>
    <mergeCell ref="B149:E149"/>
    <mergeCell ref="F149:G149"/>
    <mergeCell ref="H149:I149"/>
    <mergeCell ref="J149:M149"/>
    <mergeCell ref="B150:E150"/>
    <mergeCell ref="F150:G150"/>
    <mergeCell ref="H150:I150"/>
    <mergeCell ref="J150:M150"/>
    <mergeCell ref="B153:E153"/>
    <mergeCell ref="F153:G153"/>
    <mergeCell ref="H153:I153"/>
    <mergeCell ref="J153:M153"/>
    <mergeCell ref="B154:E154"/>
    <mergeCell ref="F154:G154"/>
    <mergeCell ref="H154:I154"/>
    <mergeCell ref="J154:M154"/>
    <mergeCell ref="B151:E151"/>
    <mergeCell ref="F151:G151"/>
    <mergeCell ref="H151:I151"/>
    <mergeCell ref="J151:M151"/>
    <mergeCell ref="B152:E152"/>
    <mergeCell ref="F152:G152"/>
    <mergeCell ref="H152:I152"/>
    <mergeCell ref="J152:M152"/>
  </mergeCells>
  <phoneticPr fontId="2"/>
  <conditionalFormatting sqref="C120:G128">
    <cfRule type="expression" dxfId="5851" priority="2">
      <formula>$P120="NG"</formula>
    </cfRule>
  </conditionalFormatting>
  <conditionalFormatting sqref="G120:G123">
    <cfRule type="expression" dxfId="5850" priority="1">
      <formula>$P120="NG"</formula>
    </cfRule>
  </conditionalFormatting>
  <conditionalFormatting sqref="H33:K36">
    <cfRule type="expression" dxfId="5849" priority="55">
      <formula>#REF!="追加"</formula>
    </cfRule>
    <cfRule type="expression" dxfId="5848" priority="56">
      <formula>#REF!="新規"</formula>
    </cfRule>
  </conditionalFormatting>
  <conditionalFormatting sqref="H37:K39">
    <cfRule type="expression" dxfId="5847" priority="60">
      <formula>#REF!="追加"</formula>
    </cfRule>
    <cfRule type="expression" dxfId="5846" priority="67">
      <formula>#REF!="新規"</formula>
    </cfRule>
  </conditionalFormatting>
  <conditionalFormatting sqref="H44:K47">
    <cfRule type="expression" dxfId="5845" priority="46">
      <formula>#REF!="追加"</formula>
    </cfRule>
    <cfRule type="expression" dxfId="5844" priority="47">
      <formula>#REF!="新規"</formula>
    </cfRule>
  </conditionalFormatting>
  <conditionalFormatting sqref="H48:K50">
    <cfRule type="expression" dxfId="5843" priority="50">
      <formula>#REF!="追加"</formula>
    </cfRule>
    <cfRule type="expression" dxfId="5842" priority="51">
      <formula>#REF!="新規"</formula>
    </cfRule>
  </conditionalFormatting>
  <conditionalFormatting sqref="H55:K58">
    <cfRule type="expression" dxfId="5841" priority="40">
      <formula>#REF!="追加"</formula>
    </cfRule>
    <cfRule type="expression" dxfId="5840" priority="41">
      <formula>#REF!="新規"</formula>
    </cfRule>
  </conditionalFormatting>
  <conditionalFormatting sqref="H59:K61">
    <cfRule type="expression" dxfId="5839" priority="44">
      <formula>#REF!="追加"</formula>
    </cfRule>
    <cfRule type="expression" dxfId="5838" priority="45">
      <formula>#REF!="新規"</formula>
    </cfRule>
  </conditionalFormatting>
  <conditionalFormatting sqref="H66:K69">
    <cfRule type="expression" dxfId="5837" priority="34">
      <formula>#REF!="追加"</formula>
    </cfRule>
    <cfRule type="expression" dxfId="5836" priority="35">
      <formula>#REF!="新規"</formula>
    </cfRule>
  </conditionalFormatting>
  <conditionalFormatting sqref="H70:K72">
    <cfRule type="expression" dxfId="5835" priority="38">
      <formula>#REF!="追加"</formula>
    </cfRule>
    <cfRule type="expression" dxfId="5834" priority="39">
      <formula>#REF!="新規"</formula>
    </cfRule>
  </conditionalFormatting>
  <conditionalFormatting sqref="H77:K80">
    <cfRule type="expression" dxfId="5833" priority="28">
      <formula>#REF!="追加"</formula>
    </cfRule>
    <cfRule type="expression" dxfId="5832" priority="29">
      <formula>#REF!="新規"</formula>
    </cfRule>
  </conditionalFormatting>
  <conditionalFormatting sqref="H81:K83">
    <cfRule type="expression" dxfId="5831" priority="32">
      <formula>#REF!="追加"</formula>
    </cfRule>
    <cfRule type="expression" dxfId="5830" priority="33">
      <formula>#REF!="新規"</formula>
    </cfRule>
  </conditionalFormatting>
  <conditionalFormatting sqref="H88:K91">
    <cfRule type="expression" dxfId="5829" priority="22">
      <formula>#REF!="追加"</formula>
    </cfRule>
    <cfRule type="expression" dxfId="5828" priority="23">
      <formula>#REF!="新規"</formula>
    </cfRule>
  </conditionalFormatting>
  <conditionalFormatting sqref="H92:K94">
    <cfRule type="expression" dxfId="5827" priority="26">
      <formula>#REF!="追加"</formula>
    </cfRule>
    <cfRule type="expression" dxfId="5826" priority="27">
      <formula>#REF!="新規"</formula>
    </cfRule>
  </conditionalFormatting>
  <conditionalFormatting sqref="H99:K102">
    <cfRule type="expression" dxfId="5825" priority="16">
      <formula>#REF!="追加"</formula>
    </cfRule>
    <cfRule type="expression" dxfId="5824" priority="17">
      <formula>#REF!="新規"</formula>
    </cfRule>
  </conditionalFormatting>
  <conditionalFormatting sqref="H103:K105">
    <cfRule type="expression" dxfId="5823" priority="20">
      <formula>#REF!="追加"</formula>
    </cfRule>
    <cfRule type="expression" dxfId="5822" priority="21">
      <formula>#REF!="新規"</formula>
    </cfRule>
  </conditionalFormatting>
  <conditionalFormatting sqref="H110:K113">
    <cfRule type="expression" dxfId="5821" priority="10">
      <formula>#REF!="追加"</formula>
    </cfRule>
    <cfRule type="expression" dxfId="5820" priority="11">
      <formula>#REF!="新規"</formula>
    </cfRule>
  </conditionalFormatting>
  <conditionalFormatting sqref="H114:K116">
    <cfRule type="expression" dxfId="5819" priority="14">
      <formula>#REF!="追加"</formula>
    </cfRule>
    <cfRule type="expression" dxfId="5818" priority="15">
      <formula>#REF!="新規"</formula>
    </cfRule>
  </conditionalFormatting>
  <conditionalFormatting sqref="J35:K36 J39:K39">
    <cfRule type="expression" dxfId="5817" priority="57">
      <formula>#REF!="追加"</formula>
    </cfRule>
    <cfRule type="expression" dxfId="5816" priority="58">
      <formula>#REF!="新規"</formula>
    </cfRule>
  </conditionalFormatting>
  <conditionalFormatting sqref="J46:K47 J50:K50">
    <cfRule type="expression" dxfId="5815" priority="48">
      <formula>#REF!="追加"</formula>
    </cfRule>
    <cfRule type="expression" dxfId="5814" priority="49">
      <formula>#REF!="新規"</formula>
    </cfRule>
  </conditionalFormatting>
  <conditionalFormatting sqref="J57:K58 J61:K61">
    <cfRule type="expression" dxfId="5813" priority="42">
      <formula>#REF!="追加"</formula>
    </cfRule>
    <cfRule type="expression" dxfId="5812" priority="43">
      <formula>#REF!="新規"</formula>
    </cfRule>
  </conditionalFormatting>
  <conditionalFormatting sqref="J68:K69 J72:K72">
    <cfRule type="expression" dxfId="5811" priority="36">
      <formula>#REF!="追加"</formula>
    </cfRule>
    <cfRule type="expression" dxfId="5810" priority="37">
      <formula>#REF!="新規"</formula>
    </cfRule>
  </conditionalFormatting>
  <conditionalFormatting sqref="J79:K80 J83:K83">
    <cfRule type="expression" dxfId="5809" priority="30">
      <formula>#REF!="追加"</formula>
    </cfRule>
    <cfRule type="expression" dxfId="5808" priority="31">
      <formula>#REF!="新規"</formula>
    </cfRule>
  </conditionalFormatting>
  <conditionalFormatting sqref="J90:K91 J94:K94">
    <cfRule type="expression" dxfId="5807" priority="24">
      <formula>#REF!="追加"</formula>
    </cfRule>
    <cfRule type="expression" dxfId="5806" priority="25">
      <formula>#REF!="新規"</formula>
    </cfRule>
  </conditionalFormatting>
  <conditionalFormatting sqref="J101:K102 J105:K105">
    <cfRule type="expression" dxfId="5805" priority="18">
      <formula>#REF!="追加"</formula>
    </cfRule>
    <cfRule type="expression" dxfId="5804" priority="19">
      <formula>#REF!="新規"</formula>
    </cfRule>
  </conditionalFormatting>
  <conditionalFormatting sqref="J112:K113 J116:K116">
    <cfRule type="expression" dxfId="5803" priority="12">
      <formula>#REF!="追加"</formula>
    </cfRule>
    <cfRule type="expression" dxfId="5802" priority="13">
      <formula>#REF!="新規"</formula>
    </cfRule>
  </conditionalFormatting>
  <conditionalFormatting sqref="J40:O41 J51:O52 J62:O63 J73:O74 J84:O84 J95:O96 J106:O107 J117:O117">
    <cfRule type="expression" dxfId="5801" priority="72">
      <formula>$I40="追加"</formula>
    </cfRule>
    <cfRule type="expression" dxfId="5800" priority="73">
      <formula>$I40="新規"</formula>
    </cfRule>
  </conditionalFormatting>
  <conditionalFormatting sqref="K85:O85 I85">
    <cfRule type="expression" dxfId="5799" priority="76">
      <formula>#REF!="追加"</formula>
    </cfRule>
    <cfRule type="expression" dxfId="5798" priority="77">
      <formula>#REF!="新規"</formula>
    </cfRule>
  </conditionalFormatting>
  <conditionalFormatting sqref="L40:O41 L51:O52 L62:O63 L73:O74 L84:O84 L95:O96 L106:O107 L117:O117">
    <cfRule type="expression" dxfId="5797" priority="68">
      <formula>$I40="追加"</formula>
    </cfRule>
    <cfRule type="expression" dxfId="5796" priority="69">
      <formula>$I40="新規"</formula>
    </cfRule>
  </conditionalFormatting>
  <conditionalFormatting sqref="L85:O85">
    <cfRule type="expression" dxfId="5795" priority="74">
      <formula>#REF!="追加"</formula>
    </cfRule>
    <cfRule type="expression" dxfId="5794" priority="75">
      <formula>#REF!="新規"</formula>
    </cfRule>
  </conditionalFormatting>
  <conditionalFormatting sqref="P3">
    <cfRule type="expression" dxfId="5793" priority="62">
      <formula>$P3&lt;&gt;"要修正！"</formula>
    </cfRule>
    <cfRule type="expression" dxfId="5792" priority="63">
      <formula>$P3="要修正！"</formula>
    </cfRule>
  </conditionalFormatting>
  <conditionalFormatting sqref="P4:P5">
    <cfRule type="expression" dxfId="5791" priority="54">
      <formula>$P$3="要修正！"</formula>
    </cfRule>
  </conditionalFormatting>
  <conditionalFormatting sqref="P144">
    <cfRule type="expression" dxfId="5790" priority="61">
      <formula>P144="NG"</formula>
    </cfRule>
  </conditionalFormatting>
  <conditionalFormatting sqref="P33:R41">
    <cfRule type="expression" dxfId="5789" priority="59">
      <formula>P33="NG"</formula>
    </cfRule>
  </conditionalFormatting>
  <conditionalFormatting sqref="P44:R52">
    <cfRule type="expression" dxfId="5788" priority="9">
      <formula>P44="NG"</formula>
    </cfRule>
  </conditionalFormatting>
  <conditionalFormatting sqref="P55:R63">
    <cfRule type="expression" dxfId="5787" priority="7">
      <formula>P55="NG"</formula>
    </cfRule>
  </conditionalFormatting>
  <conditionalFormatting sqref="P66:R74 P75:Q83">
    <cfRule type="expression" dxfId="5786" priority="8">
      <formula>P66="NG"</formula>
    </cfRule>
  </conditionalFormatting>
  <conditionalFormatting sqref="P84:R85 R77:R83">
    <cfRule type="expression" dxfId="5785" priority="6">
      <formula>P77="NG"</formula>
    </cfRule>
  </conditionalFormatting>
  <conditionalFormatting sqref="P88:R96">
    <cfRule type="expression" dxfId="5784" priority="5">
      <formula>P88="NG"</formula>
    </cfRule>
  </conditionalFormatting>
  <conditionalFormatting sqref="P99:R107">
    <cfRule type="expression" dxfId="5783" priority="4">
      <formula>P99="NG"</formula>
    </cfRule>
  </conditionalFormatting>
  <conditionalFormatting sqref="P110:R117">
    <cfRule type="expression" dxfId="5782" priority="3">
      <formula>P110="NG"</formula>
    </cfRule>
  </conditionalFormatting>
  <conditionalFormatting sqref="P120:R120 Q121:R122">
    <cfRule type="expression" dxfId="5781" priority="71">
      <formula>#REF!="NG"</formula>
    </cfRule>
  </conditionalFormatting>
  <conditionalFormatting sqref="P120:R128">
    <cfRule type="expression" dxfId="5780" priority="52">
      <formula>P120="NG"</formula>
    </cfRule>
  </conditionalFormatting>
  <conditionalFormatting sqref="P121:R122">
    <cfRule type="expression" dxfId="5779" priority="70">
      <formula>$P29="NG"</formula>
    </cfRule>
  </conditionalFormatting>
  <conditionalFormatting sqref="P123:R127 P128:Q128">
    <cfRule type="expression" dxfId="5778" priority="53">
      <formula>#REF!="NG"</formula>
    </cfRule>
  </conditionalFormatting>
  <conditionalFormatting sqref="P125:R126">
    <cfRule type="expression" dxfId="5777" priority="65">
      <formula>$P30="NG"</formula>
    </cfRule>
  </conditionalFormatting>
  <conditionalFormatting sqref="P127:R128">
    <cfRule type="expression" dxfId="5776" priority="64">
      <formula>$P31="NG"</formula>
    </cfRule>
  </conditionalFormatting>
  <conditionalFormatting sqref="T57 T76:T80 T86:T88 T98:T102 T109:T111">
    <cfRule type="expression" dxfId="5775" priority="66">
      <formula>T57="NG"</formula>
    </cfRule>
  </conditionalFormatting>
  <dataValidations count="12">
    <dataValidation type="list" allowBlank="1" showInputMessage="1" showErrorMessage="1" sqref="D27 D11:D25" xr:uid="{65933887-6E23-4595-8545-1690F88C64E5}">
      <formula1>$Q$11:$Q$13</formula1>
    </dataValidation>
    <dataValidation type="list" allowBlank="1" showInputMessage="1" showErrorMessage="1" sqref="B11:B25" xr:uid="{E16C76D9-FE90-484E-A870-95933F5BB3DD}">
      <formula1>$P$11:$P$18</formula1>
    </dataValidation>
    <dataValidation type="list" allowBlank="1" showInputMessage="1" showErrorMessage="1" sqref="C99:C105" xr:uid="{918CCED6-7ACD-4ACD-8D5E-5BB9040DB066}">
      <formula1>$T$99:$T$102</formula1>
    </dataValidation>
    <dataValidation type="list" allowBlank="1" showInputMessage="1" showErrorMessage="1" sqref="C33:C39" xr:uid="{8F9686BC-F739-4EB5-9339-0776734D8570}">
      <formula1>$U$33:$U$36</formula1>
    </dataValidation>
    <dataValidation type="list" allowBlank="1" showInputMessage="1" showErrorMessage="1" sqref="B33:B39 B110:B116 B99:B105 B88:B94 B77:B83 B66:B72 B55:B61 B44:B50" xr:uid="{373F1C5D-1044-4F70-95AD-B525279AC7C3}">
      <formula1>$T$33:$T$34</formula1>
    </dataValidation>
    <dataValidation type="list" allowBlank="1" showInputMessage="1" showErrorMessage="1" sqref="C110:C116" xr:uid="{07E65D5F-4048-49D8-95FB-1A5293DF0CD8}">
      <formula1>$T$110:$T$111</formula1>
    </dataValidation>
    <dataValidation type="list" allowBlank="1" showInputMessage="1" showErrorMessage="1" sqref="C88:C94" xr:uid="{0B2934A5-6CFC-4E7D-A329-9F413EBB6B07}">
      <formula1>$T$87:$T$88</formula1>
    </dataValidation>
    <dataValidation type="list" allowBlank="1" showInputMessage="1" showErrorMessage="1" sqref="C77:C83" xr:uid="{B15B321C-FDE6-4DA0-A9B7-27F5B04BDD64}">
      <formula1>$T$77:$T$80</formula1>
    </dataValidation>
    <dataValidation type="list" allowBlank="1" showInputMessage="1" showErrorMessage="1" sqref="C66:C72" xr:uid="{8B1D95BE-D1B8-4F3A-AC09-65ED9DB9FF4A}">
      <formula1>$T$66:$T$68</formula1>
    </dataValidation>
    <dataValidation type="list" allowBlank="1" showInputMessage="1" showErrorMessage="1" sqref="C55:C61" xr:uid="{50854D73-68E2-4CEF-B986-2EB37B134960}">
      <formula1>$T$55:$T$58</formula1>
    </dataValidation>
    <dataValidation type="list" allowBlank="1" showInputMessage="1" showErrorMessage="1" sqref="C44:C50" xr:uid="{340D561C-E7A1-48E0-B870-73D47C6E7AB8}">
      <formula1>$T$44:$T$46</formula1>
    </dataValidation>
    <dataValidation type="list" allowBlank="1" showInputMessage="1" showErrorMessage="1" sqref="K132:K138" xr:uid="{74413373-755A-43AA-B7F0-AB3C5E8BC811}">
      <formula1>$P$131:$P$132</formula1>
    </dataValidation>
  </dataValidations>
  <pageMargins left="0.70866141732283472" right="0.70866141732283472" top="0.62992125984251968" bottom="0.74803149606299213" header="0.31496062992125984" footer="0.31496062992125984"/>
  <headerFooter>
    <oddHeader>&amp;L様式第1号別添1&amp;R事業参加者用（事業参加者→事業実施主体）</oddHeader>
  </headerFooter>
  <extLst>
    <ext xmlns:x14="http://schemas.microsoft.com/office/spreadsheetml/2009/9/main" uri="{CCE6A557-97BC-4b89-ADB6-D9C93CAAB3DF}">
      <x14:dataValidations xmlns:xm="http://schemas.microsoft.com/office/excel/2006/main" count="6">
        <x14:dataValidation type="list" allowBlank="1" showInputMessage="1" showErrorMessage="1" xr:uid="{9B6498DE-220D-4CD2-B354-FA188D9EE401}">
          <x14:formula1>
            <xm:f>リスト!$H$2:$H$3</xm:f>
          </x14:formula1>
          <xm:sqref>A150:A154</xm:sqref>
        </x14:dataValidation>
        <x14:dataValidation type="list" allowBlank="1" showInputMessage="1" showErrorMessage="1" xr:uid="{EE9A3FAB-2FBA-468E-A1C9-737662D67D5A}">
          <x14:formula1>
            <xm:f>リスト!$D$2:$D$3</xm:f>
          </x14:formula1>
          <xm:sqref>C107 C96 C52 C63 C74 C85</xm:sqref>
        </x14:dataValidation>
        <x14:dataValidation type="list" allowBlank="1" showInputMessage="1" showErrorMessage="1" xr:uid="{3852B441-44A2-4B6D-B2F9-A7CE6450AA13}">
          <x14:formula1>
            <xm:f>リスト!$E$2:$E$22</xm:f>
          </x14:formula1>
          <xm:sqref>D107 D96 D52 D63 D74 D85</xm:sqref>
        </x14:dataValidation>
        <x14:dataValidation type="list" allowBlank="1" showInputMessage="1" showErrorMessage="1" xr:uid="{0180F103-A9B5-4E48-B8AE-6B937E0EA6BB}">
          <x14:formula1>
            <xm:f>リスト!$C$2:$C$4</xm:f>
          </x14:formula1>
          <xm:sqref>B107 B96 B52 B63 B74 B85</xm:sqref>
        </x14:dataValidation>
        <x14:dataValidation type="list" allowBlank="1" showInputMessage="1" showErrorMessage="1" xr:uid="{429DA2CE-AAEF-4FEC-93EE-0B459DE6D86F}">
          <x14:formula1>
            <xm:f>リスト!$G$2:$G$4</xm:f>
          </x14:formula1>
          <xm:sqref>G88:G94 G99:G105 I52 G33:G39 I63 G44:G50 I74 G55:G61 G66:G72 I96 G77:G83 I107 G110:G116</xm:sqref>
        </x14:dataValidation>
        <x14:dataValidation type="list" allowBlank="1" showInputMessage="1" showErrorMessage="1" xr:uid="{FF63F9DA-E4F3-420E-9E1B-DFC769D9261D}">
          <x14:formula1>
            <xm:f>リスト!$H$2:$H$4</xm:f>
          </x14:formula1>
          <xm:sqref>A144:A146 J33:K39 L107:O107 L52:O52 J99:K105 L63:O63 J77:K83 L74:O74 J44:K50 L85:O85 J55:K61 L96:O96 J66:K72 J88:K94 J110:K116</xm:sqref>
        </x14:dataValidation>
      </x14:dataValidation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84BAC9-D02E-4CE4-8B64-3BBEF8500316}">
  <sheetPr>
    <pageSetUpPr fitToPage="1"/>
  </sheetPr>
  <dimension ref="A1:W154"/>
  <sheetViews>
    <sheetView view="pageBreakPreview" topLeftCell="C3" zoomScale="80" zoomScaleNormal="100" zoomScaleSheetLayoutView="80" workbookViewId="0">
      <selection activeCell="P3" sqref="P3:P5 H11:H25 K11:K25 C26 F26:L27 O33:R39 L40:O40 O44:R50 L51:O51 O55:R61 L62:O62 O66:R72 L73:O73 O77:O83 R77:R83 L84:O84 O88:R94 L95:O95 O99:R105 L106:O106 O110:R116 L117:O117 C120:G128 P120 Q120:R126 P123:P125 P127:R128 K139 P144"/>
    </sheetView>
  </sheetViews>
  <sheetFormatPr defaultColWidth="9" defaultRowHeight="22.5" customHeight="1"/>
  <cols>
    <col min="1" max="15" width="14.6328125" style="48" customWidth="1"/>
    <col min="16" max="16" width="23.26953125" style="49" customWidth="1"/>
    <col min="17" max="17" width="23.453125" style="48" bestFit="1" customWidth="1"/>
    <col min="18" max="18" width="18.90625" style="48" bestFit="1" customWidth="1"/>
    <col min="19" max="19" width="11.08984375" style="48" bestFit="1" customWidth="1"/>
    <col min="20" max="20" width="27.26953125" style="48" customWidth="1"/>
    <col min="21" max="21" width="8.90625" style="48" customWidth="1"/>
    <col min="22" max="16384" width="9" style="48"/>
  </cols>
  <sheetData>
    <row r="1" spans="1:19" s="35" customFormat="1" ht="22.5" customHeight="1">
      <c r="A1" s="178" t="s">
        <v>285</v>
      </c>
      <c r="B1" s="178"/>
      <c r="C1" s="178"/>
      <c r="D1" s="178"/>
      <c r="E1" s="178"/>
      <c r="F1" s="178"/>
      <c r="G1" s="178"/>
      <c r="H1" s="178"/>
      <c r="I1" s="178"/>
      <c r="J1" s="178"/>
      <c r="K1" s="178"/>
      <c r="L1" s="178"/>
      <c r="M1" s="178"/>
      <c r="N1" s="178"/>
      <c r="O1" s="178"/>
      <c r="P1" s="34" t="s">
        <v>58</v>
      </c>
    </row>
    <row r="2" spans="1:19" s="36" customFormat="1" ht="13">
      <c r="A2" s="36" t="s">
        <v>89</v>
      </c>
      <c r="F2" s="37"/>
      <c r="P2" s="38"/>
    </row>
    <row r="3" spans="1:19" s="36" customFormat="1" ht="22.5" customHeight="1">
      <c r="A3" s="39" t="s">
        <v>31</v>
      </c>
      <c r="B3" s="166"/>
      <c r="C3" s="167"/>
      <c r="D3" s="167"/>
      <c r="E3" s="168"/>
      <c r="F3" s="40"/>
      <c r="G3" s="40"/>
      <c r="H3" s="40"/>
      <c r="I3" s="40"/>
      <c r="J3" s="40"/>
      <c r="K3" s="40"/>
      <c r="L3" s="40"/>
      <c r="M3" s="41"/>
      <c r="N3" s="40" t="s">
        <v>148</v>
      </c>
      <c r="O3" s="40"/>
      <c r="P3" s="18" t="str">
        <f>IF(COUNTIF(P33:R154,"NG"),"要修正！","クリア ! ")</f>
        <v xml:space="preserve">クリア ! </v>
      </c>
      <c r="Q3" s="36" t="s">
        <v>113</v>
      </c>
      <c r="S3" s="38"/>
    </row>
    <row r="4" spans="1:19" s="36" customFormat="1" ht="22.5" customHeight="1">
      <c r="A4" s="39" t="s">
        <v>30</v>
      </c>
      <c r="B4" s="166"/>
      <c r="C4" s="167"/>
      <c r="D4" s="167"/>
      <c r="E4" s="168"/>
      <c r="F4" s="40"/>
      <c r="G4" s="40"/>
      <c r="H4" s="40"/>
      <c r="I4" s="40"/>
      <c r="J4" s="40"/>
      <c r="K4" s="40"/>
      <c r="L4" s="40"/>
      <c r="M4" s="42"/>
      <c r="N4" s="40" t="s">
        <v>145</v>
      </c>
      <c r="O4" s="40"/>
      <c r="P4" s="169" t="str">
        <f>IF(P3="要修正！","※「クリア！」になるようNG箇所を修正してください。","")</f>
        <v/>
      </c>
    </row>
    <row r="5" spans="1:19" s="36" customFormat="1" ht="22.5" customHeight="1">
      <c r="A5" s="39" t="s">
        <v>32</v>
      </c>
      <c r="B5" s="171"/>
      <c r="C5" s="167"/>
      <c r="D5" s="167"/>
      <c r="E5" s="168"/>
      <c r="F5" s="40"/>
      <c r="G5" s="40"/>
      <c r="H5" s="40"/>
      <c r="I5" s="40"/>
      <c r="J5" s="40"/>
      <c r="K5" s="40"/>
      <c r="L5" s="40"/>
      <c r="M5" s="43"/>
      <c r="N5" s="40" t="s">
        <v>146</v>
      </c>
      <c r="O5" s="40"/>
      <c r="P5" s="170"/>
    </row>
    <row r="6" spans="1:19" s="36" customFormat="1" ht="22.5" customHeight="1">
      <c r="A6" s="39" t="s">
        <v>33</v>
      </c>
      <c r="B6" s="166"/>
      <c r="C6" s="167"/>
      <c r="D6" s="167"/>
      <c r="E6" s="168"/>
      <c r="F6" s="40"/>
      <c r="G6" s="40"/>
      <c r="H6" s="40"/>
      <c r="I6" s="40"/>
      <c r="J6" s="40"/>
      <c r="K6" s="40"/>
      <c r="L6" s="40"/>
      <c r="M6" s="44"/>
      <c r="N6" s="40" t="s">
        <v>147</v>
      </c>
      <c r="O6" s="40"/>
      <c r="P6" s="45"/>
      <c r="Q6" s="46"/>
    </row>
    <row r="7" spans="1:19" s="36" customFormat="1" ht="22.5" customHeight="1">
      <c r="E7" s="47"/>
      <c r="F7" s="47"/>
      <c r="G7" s="47"/>
      <c r="H7" s="47"/>
      <c r="I7" s="47"/>
      <c r="J7" s="47"/>
      <c r="K7" s="47"/>
      <c r="L7" s="47"/>
      <c r="M7" s="47"/>
      <c r="N7" s="47"/>
      <c r="O7" s="47"/>
      <c r="P7" s="45"/>
      <c r="Q7" s="46"/>
    </row>
    <row r="8" spans="1:19" ht="22.5" customHeight="1">
      <c r="A8" s="48" t="s">
        <v>144</v>
      </c>
    </row>
    <row r="9" spans="1:19" ht="22.5" customHeight="1">
      <c r="F9" s="139" t="s">
        <v>170</v>
      </c>
      <c r="G9" s="139"/>
      <c r="H9" s="139"/>
      <c r="I9" s="139"/>
      <c r="J9" s="139" t="s">
        <v>235</v>
      </c>
      <c r="K9" s="139"/>
      <c r="L9" s="139"/>
    </row>
    <row r="10" spans="1:19" s="17" customFormat="1" ht="22.5" customHeight="1">
      <c r="A10" s="50" t="s">
        <v>118</v>
      </c>
      <c r="B10" s="50" t="s">
        <v>139</v>
      </c>
      <c r="C10" s="50" t="s">
        <v>197</v>
      </c>
      <c r="D10" s="50" t="s">
        <v>119</v>
      </c>
      <c r="E10" s="50" t="s">
        <v>6</v>
      </c>
      <c r="F10" s="53" t="s">
        <v>275</v>
      </c>
      <c r="G10" s="53" t="s">
        <v>276</v>
      </c>
      <c r="H10" s="51" t="s">
        <v>277</v>
      </c>
      <c r="I10" s="96" t="s">
        <v>150</v>
      </c>
      <c r="J10" s="51" t="s">
        <v>278</v>
      </c>
      <c r="K10" s="52" t="s">
        <v>279</v>
      </c>
      <c r="L10" s="96" t="s">
        <v>149</v>
      </c>
      <c r="M10" s="136" t="s">
        <v>243</v>
      </c>
      <c r="N10" s="136"/>
      <c r="O10" s="142"/>
      <c r="P10" s="50" t="s">
        <v>250</v>
      </c>
      <c r="Q10" s="86" t="s">
        <v>119</v>
      </c>
      <c r="S10" s="48"/>
    </row>
    <row r="11" spans="1:19" s="17" customFormat="1" ht="22.5" customHeight="1">
      <c r="A11" s="50">
        <v>1</v>
      </c>
      <c r="B11" s="54"/>
      <c r="C11" s="55"/>
      <c r="D11" s="56"/>
      <c r="E11" s="30"/>
      <c r="F11" s="6"/>
      <c r="G11" s="6"/>
      <c r="H11" s="26">
        <f>G11-F11</f>
        <v>0</v>
      </c>
      <c r="I11" s="57"/>
      <c r="J11" s="58"/>
      <c r="K11" s="25">
        <f>J11-F11</f>
        <v>0</v>
      </c>
      <c r="L11" s="59"/>
      <c r="M11" s="172"/>
      <c r="N11" s="172"/>
      <c r="O11" s="173"/>
      <c r="P11" s="60" t="s">
        <v>252</v>
      </c>
      <c r="Q11" s="91" t="s">
        <v>156</v>
      </c>
      <c r="S11" s="48"/>
    </row>
    <row r="12" spans="1:19" s="17" customFormat="1" ht="22.5" customHeight="1">
      <c r="A12" s="50">
        <v>2</v>
      </c>
      <c r="B12" s="54"/>
      <c r="C12" s="55"/>
      <c r="D12" s="56"/>
      <c r="E12" s="30"/>
      <c r="F12" s="6"/>
      <c r="G12" s="6"/>
      <c r="H12" s="26">
        <f t="shared" ref="H12:H25" si="0">G12-F12</f>
        <v>0</v>
      </c>
      <c r="I12" s="57"/>
      <c r="J12" s="58"/>
      <c r="K12" s="25">
        <f t="shared" ref="K12:K25" si="1">J12-F12</f>
        <v>0</v>
      </c>
      <c r="L12" s="59"/>
      <c r="M12" s="172"/>
      <c r="N12" s="172"/>
      <c r="O12" s="173"/>
      <c r="P12" s="60" t="s">
        <v>251</v>
      </c>
      <c r="Q12" s="91" t="s">
        <v>158</v>
      </c>
      <c r="S12" s="48"/>
    </row>
    <row r="13" spans="1:19" s="17" customFormat="1" ht="22.5" customHeight="1">
      <c r="A13" s="50">
        <v>3</v>
      </c>
      <c r="B13" s="54"/>
      <c r="C13" s="55"/>
      <c r="D13" s="56"/>
      <c r="E13" s="30"/>
      <c r="F13" s="6"/>
      <c r="G13" s="6"/>
      <c r="H13" s="26">
        <f t="shared" si="0"/>
        <v>0</v>
      </c>
      <c r="I13" s="57"/>
      <c r="J13" s="58"/>
      <c r="K13" s="25">
        <f t="shared" si="1"/>
        <v>0</v>
      </c>
      <c r="L13" s="59"/>
      <c r="M13" s="172"/>
      <c r="N13" s="172"/>
      <c r="O13" s="173"/>
      <c r="P13" s="60" t="s">
        <v>253</v>
      </c>
      <c r="Q13" s="91" t="s">
        <v>157</v>
      </c>
      <c r="S13" s="48"/>
    </row>
    <row r="14" spans="1:19" s="17" customFormat="1" ht="22.5" customHeight="1">
      <c r="A14" s="50">
        <v>4</v>
      </c>
      <c r="B14" s="54"/>
      <c r="C14" s="55"/>
      <c r="D14" s="56"/>
      <c r="E14" s="30"/>
      <c r="F14" s="6"/>
      <c r="G14" s="6"/>
      <c r="H14" s="26">
        <f t="shared" si="0"/>
        <v>0</v>
      </c>
      <c r="I14" s="57"/>
      <c r="J14" s="58"/>
      <c r="K14" s="25">
        <f t="shared" si="1"/>
        <v>0</v>
      </c>
      <c r="L14" s="59"/>
      <c r="M14" s="172"/>
      <c r="N14" s="172"/>
      <c r="O14" s="173"/>
      <c r="P14" s="60" t="s">
        <v>254</v>
      </c>
      <c r="S14" s="48"/>
    </row>
    <row r="15" spans="1:19" s="17" customFormat="1" ht="22.5" customHeight="1">
      <c r="A15" s="50">
        <v>5</v>
      </c>
      <c r="B15" s="54"/>
      <c r="C15" s="55"/>
      <c r="D15" s="56"/>
      <c r="E15" s="30"/>
      <c r="F15" s="6"/>
      <c r="G15" s="6"/>
      <c r="H15" s="26">
        <f t="shared" si="0"/>
        <v>0</v>
      </c>
      <c r="I15" s="57"/>
      <c r="J15" s="58"/>
      <c r="K15" s="25">
        <f t="shared" si="1"/>
        <v>0</v>
      </c>
      <c r="L15" s="59"/>
      <c r="M15" s="172"/>
      <c r="N15" s="172"/>
      <c r="O15" s="173"/>
      <c r="P15" s="60" t="s">
        <v>255</v>
      </c>
      <c r="Q15" s="61"/>
      <c r="S15" s="48"/>
    </row>
    <row r="16" spans="1:19" s="17" customFormat="1" ht="22.5" customHeight="1">
      <c r="A16" s="50">
        <v>6</v>
      </c>
      <c r="B16" s="54"/>
      <c r="C16" s="55"/>
      <c r="D16" s="56"/>
      <c r="E16" s="30"/>
      <c r="F16" s="6"/>
      <c r="G16" s="62"/>
      <c r="H16" s="26">
        <f t="shared" si="0"/>
        <v>0</v>
      </c>
      <c r="I16" s="57"/>
      <c r="J16" s="58"/>
      <c r="K16" s="25">
        <f t="shared" si="1"/>
        <v>0</v>
      </c>
      <c r="L16" s="59"/>
      <c r="M16" s="172"/>
      <c r="N16" s="172"/>
      <c r="O16" s="173"/>
      <c r="P16" s="60" t="s">
        <v>256</v>
      </c>
      <c r="Q16" s="61"/>
      <c r="S16" s="48"/>
    </row>
    <row r="17" spans="1:22" s="17" customFormat="1" ht="22.5" customHeight="1">
      <c r="A17" s="50">
        <v>7</v>
      </c>
      <c r="B17" s="54"/>
      <c r="C17" s="55"/>
      <c r="D17" s="56"/>
      <c r="E17" s="30"/>
      <c r="F17" s="6"/>
      <c r="G17" s="6"/>
      <c r="H17" s="26">
        <f t="shared" si="0"/>
        <v>0</v>
      </c>
      <c r="I17" s="57"/>
      <c r="J17" s="58"/>
      <c r="K17" s="25">
        <f t="shared" si="1"/>
        <v>0</v>
      </c>
      <c r="L17" s="59"/>
      <c r="M17" s="172"/>
      <c r="N17" s="172"/>
      <c r="O17" s="173"/>
      <c r="P17" s="60" t="s">
        <v>257</v>
      </c>
      <c r="Q17" s="61"/>
      <c r="S17" s="48"/>
    </row>
    <row r="18" spans="1:22" s="17" customFormat="1" ht="22.5" customHeight="1">
      <c r="A18" s="50">
        <v>8</v>
      </c>
      <c r="B18" s="54"/>
      <c r="C18" s="55"/>
      <c r="D18" s="56"/>
      <c r="E18" s="30"/>
      <c r="F18" s="6"/>
      <c r="G18" s="6"/>
      <c r="H18" s="26">
        <f t="shared" si="0"/>
        <v>0</v>
      </c>
      <c r="I18" s="57"/>
      <c r="J18" s="58"/>
      <c r="K18" s="25">
        <f t="shared" si="1"/>
        <v>0</v>
      </c>
      <c r="L18" s="59"/>
      <c r="M18" s="172"/>
      <c r="N18" s="172"/>
      <c r="O18" s="173"/>
      <c r="P18" s="60" t="s">
        <v>258</v>
      </c>
      <c r="Q18" s="61"/>
      <c r="S18" s="48"/>
    </row>
    <row r="19" spans="1:22" ht="22.5" customHeight="1">
      <c r="A19" s="50">
        <v>9</v>
      </c>
      <c r="B19" s="54"/>
      <c r="C19" s="24"/>
      <c r="D19" s="56"/>
      <c r="E19" s="2"/>
      <c r="F19" s="31"/>
      <c r="G19" s="31"/>
      <c r="H19" s="26">
        <f t="shared" si="0"/>
        <v>0</v>
      </c>
      <c r="I19" s="19"/>
      <c r="J19" s="28"/>
      <c r="K19" s="25">
        <f t="shared" si="1"/>
        <v>0</v>
      </c>
      <c r="L19" s="23"/>
      <c r="M19" s="172"/>
      <c r="N19" s="172"/>
      <c r="O19" s="172"/>
      <c r="P19" s="17"/>
      <c r="Q19" s="61"/>
    </row>
    <row r="20" spans="1:22" ht="22.5" customHeight="1">
      <c r="A20" s="50">
        <v>10</v>
      </c>
      <c r="B20" s="54"/>
      <c r="C20" s="24"/>
      <c r="D20" s="56"/>
      <c r="E20" s="2"/>
      <c r="F20" s="31"/>
      <c r="G20" s="31"/>
      <c r="H20" s="26">
        <f t="shared" si="0"/>
        <v>0</v>
      </c>
      <c r="I20" s="19"/>
      <c r="J20" s="28"/>
      <c r="K20" s="25">
        <f t="shared" si="1"/>
        <v>0</v>
      </c>
      <c r="L20" s="23"/>
      <c r="M20" s="172"/>
      <c r="N20" s="172"/>
      <c r="O20" s="172"/>
      <c r="P20" s="17"/>
      <c r="Q20" s="61"/>
    </row>
    <row r="21" spans="1:22" ht="22.5" customHeight="1">
      <c r="A21" s="50">
        <v>11</v>
      </c>
      <c r="B21" s="54"/>
      <c r="C21" s="24"/>
      <c r="D21" s="56"/>
      <c r="E21" s="2"/>
      <c r="F21" s="31"/>
      <c r="G21" s="31"/>
      <c r="H21" s="26">
        <f t="shared" si="0"/>
        <v>0</v>
      </c>
      <c r="I21" s="19"/>
      <c r="J21" s="28"/>
      <c r="K21" s="25">
        <f t="shared" si="1"/>
        <v>0</v>
      </c>
      <c r="L21" s="23"/>
      <c r="M21" s="172"/>
      <c r="N21" s="172"/>
      <c r="O21" s="172"/>
      <c r="P21" s="17"/>
      <c r="Q21" s="61"/>
    </row>
    <row r="22" spans="1:22" ht="22.5" customHeight="1">
      <c r="A22" s="50">
        <v>12</v>
      </c>
      <c r="B22" s="54"/>
      <c r="C22" s="24"/>
      <c r="D22" s="56"/>
      <c r="E22" s="2"/>
      <c r="F22" s="31"/>
      <c r="G22" s="31"/>
      <c r="H22" s="26">
        <f t="shared" si="0"/>
        <v>0</v>
      </c>
      <c r="I22" s="19"/>
      <c r="J22" s="28"/>
      <c r="K22" s="25">
        <f t="shared" si="1"/>
        <v>0</v>
      </c>
      <c r="L22" s="23"/>
      <c r="M22" s="172"/>
      <c r="N22" s="172"/>
      <c r="O22" s="172"/>
      <c r="P22" s="17"/>
      <c r="Q22" s="61"/>
    </row>
    <row r="23" spans="1:22" ht="22.5" customHeight="1">
      <c r="A23" s="50">
        <v>13</v>
      </c>
      <c r="B23" s="54"/>
      <c r="C23" s="24"/>
      <c r="D23" s="56"/>
      <c r="E23" s="2"/>
      <c r="F23" s="31"/>
      <c r="G23" s="31"/>
      <c r="H23" s="26">
        <f t="shared" si="0"/>
        <v>0</v>
      </c>
      <c r="I23" s="19"/>
      <c r="J23" s="28"/>
      <c r="K23" s="25">
        <f t="shared" si="1"/>
        <v>0</v>
      </c>
      <c r="L23" s="23"/>
      <c r="M23" s="172"/>
      <c r="N23" s="172"/>
      <c r="O23" s="172"/>
      <c r="P23" s="17"/>
      <c r="Q23" s="61"/>
    </row>
    <row r="24" spans="1:22" ht="22.5" customHeight="1">
      <c r="A24" s="50">
        <v>14</v>
      </c>
      <c r="B24" s="54"/>
      <c r="C24" s="24"/>
      <c r="D24" s="56"/>
      <c r="E24" s="2"/>
      <c r="F24" s="31"/>
      <c r="G24" s="31"/>
      <c r="H24" s="26">
        <f t="shared" si="0"/>
        <v>0</v>
      </c>
      <c r="I24" s="19"/>
      <c r="J24" s="28"/>
      <c r="K24" s="25">
        <f t="shared" si="1"/>
        <v>0</v>
      </c>
      <c r="L24" s="23"/>
      <c r="M24" s="172"/>
      <c r="N24" s="172"/>
      <c r="O24" s="172"/>
      <c r="P24" s="17"/>
      <c r="Q24" s="61"/>
    </row>
    <row r="25" spans="1:22" ht="22.5" customHeight="1">
      <c r="A25" s="50">
        <v>15</v>
      </c>
      <c r="B25" s="54"/>
      <c r="C25" s="24"/>
      <c r="D25" s="56"/>
      <c r="E25" s="2"/>
      <c r="F25" s="31"/>
      <c r="G25" s="31"/>
      <c r="H25" s="26">
        <f t="shared" si="0"/>
        <v>0</v>
      </c>
      <c r="I25" s="19"/>
      <c r="J25" s="28"/>
      <c r="K25" s="25">
        <f t="shared" si="1"/>
        <v>0</v>
      </c>
      <c r="L25" s="23"/>
      <c r="M25" s="172"/>
      <c r="N25" s="172"/>
      <c r="O25" s="172"/>
      <c r="P25" s="17"/>
      <c r="Q25" s="61"/>
    </row>
    <row r="26" spans="1:22" ht="22.5" customHeight="1">
      <c r="A26" s="50" t="s">
        <v>0</v>
      </c>
      <c r="B26" s="63"/>
      <c r="C26" s="25">
        <f>SUM(C11:C25)</f>
        <v>0</v>
      </c>
      <c r="D26" s="64"/>
      <c r="E26" s="50" t="s">
        <v>233</v>
      </c>
      <c r="F26" s="27">
        <f>SUMIF(D11:D25,"野菜",F11:F25)+SUMIF(D11:D25,"果樹",F11:F25)</f>
        <v>0</v>
      </c>
      <c r="G26" s="27">
        <f>SUMIF(D11:D25,"野菜",G11:G25)+SUMIF(D11:D25,"果樹",G11:G25)</f>
        <v>0</v>
      </c>
      <c r="H26" s="27">
        <f>SUMIF(D11:D25,"野菜",H11:H25)+SUMIF(D11:D25,"果樹",H11:H25)</f>
        <v>0</v>
      </c>
      <c r="I26" s="101" t="str">
        <f>IFERROR(ROUND((H26/F26)*100,1),"")</f>
        <v/>
      </c>
      <c r="J26" s="25">
        <f>SUMIF(D11:D25,"野菜",J11:J25)+SUMIF(D11:D25,"果樹",J11:J25)</f>
        <v>0</v>
      </c>
      <c r="K26" s="25">
        <f>SUMIF(D11:D25,"野菜",K11:K25)+SUMIF(D11:D25,"果樹",K11:K25)</f>
        <v>0</v>
      </c>
      <c r="L26" s="99" t="str">
        <f>IFERROR(ROUND((K26/F26)*100,1),"")</f>
        <v/>
      </c>
      <c r="N26" s="179"/>
      <c r="O26" s="179"/>
      <c r="P26" s="48"/>
    </row>
    <row r="27" spans="1:22" ht="22.5" customHeight="1">
      <c r="A27" s="17"/>
      <c r="B27" s="17"/>
      <c r="C27" s="17" t="s">
        <v>236</v>
      </c>
      <c r="D27" s="56"/>
      <c r="E27" s="50" t="s">
        <v>157</v>
      </c>
      <c r="F27" s="27">
        <f>SUMIF(D10:D24,"花き",F10:F24)</f>
        <v>0</v>
      </c>
      <c r="G27" s="27">
        <f>SUMIF(D10:D24,"花き",G10:G24)</f>
        <v>0</v>
      </c>
      <c r="H27" s="27">
        <f>SUMIF(D10:D24,"花き",H10:H24)</f>
        <v>0</v>
      </c>
      <c r="I27" s="101" t="str">
        <f>IFERROR(ROUND((H27/F27)*100,1),"")</f>
        <v/>
      </c>
      <c r="J27" s="25">
        <f>SUMIF(D10:D25,"花き",J10:J25)</f>
        <v>0</v>
      </c>
      <c r="K27" s="25">
        <f>SUMIF(D10:D24,"花き",K10:K24)</f>
        <v>0</v>
      </c>
      <c r="L27" s="99" t="str">
        <f>IFERROR(ROUND((K27/F27)*100,1),"")</f>
        <v/>
      </c>
      <c r="N27" s="17"/>
      <c r="O27" s="17"/>
      <c r="P27" s="48"/>
    </row>
    <row r="28" spans="1:22" ht="22.5" customHeight="1">
      <c r="A28" s="17"/>
      <c r="B28" s="17"/>
      <c r="C28" s="17"/>
      <c r="D28" s="65"/>
      <c r="E28" s="65"/>
      <c r="F28" s="65"/>
      <c r="G28" s="65"/>
      <c r="H28" s="65"/>
      <c r="I28" s="65"/>
      <c r="J28" s="65"/>
      <c r="K28" s="65"/>
      <c r="L28" s="65"/>
      <c r="M28" s="17"/>
      <c r="N28" s="17"/>
      <c r="O28" s="17"/>
      <c r="P28" s="48"/>
    </row>
    <row r="29" spans="1:22" ht="22.5" customHeight="1">
      <c r="A29" s="94" t="s">
        <v>124</v>
      </c>
      <c r="P29" s="48"/>
    </row>
    <row r="30" spans="1:22" ht="22.5" customHeight="1">
      <c r="A30" s="66" t="s">
        <v>125</v>
      </c>
      <c r="C30" s="67"/>
      <c r="P30" s="48"/>
    </row>
    <row r="31" spans="1:22" s="61" customFormat="1" ht="22.5" customHeight="1">
      <c r="A31" s="162" t="s">
        <v>217</v>
      </c>
      <c r="B31" s="160" t="s">
        <v>67</v>
      </c>
      <c r="C31" s="150" t="s">
        <v>286</v>
      </c>
      <c r="D31" s="150"/>
      <c r="E31" s="150"/>
      <c r="F31" s="150"/>
      <c r="G31" s="160" t="s">
        <v>38</v>
      </c>
      <c r="H31" s="144" t="s">
        <v>47</v>
      </c>
      <c r="I31" s="145"/>
      <c r="J31" s="145"/>
      <c r="K31" s="146"/>
      <c r="L31" s="144" t="s">
        <v>216</v>
      </c>
      <c r="M31" s="145"/>
      <c r="N31" s="145"/>
      <c r="O31" s="146"/>
      <c r="P31" s="48" t="s">
        <v>96</v>
      </c>
      <c r="Q31" s="48" t="s">
        <v>96</v>
      </c>
      <c r="S31" s="48"/>
    </row>
    <row r="32" spans="1:22" s="70" customFormat="1" ht="22.5" customHeight="1">
      <c r="A32" s="161"/>
      <c r="B32" s="161"/>
      <c r="C32" s="68" t="s">
        <v>215</v>
      </c>
      <c r="D32" s="150" t="s">
        <v>120</v>
      </c>
      <c r="E32" s="150"/>
      <c r="F32" s="68" t="s">
        <v>15</v>
      </c>
      <c r="G32" s="161"/>
      <c r="H32" s="69" t="s">
        <v>29</v>
      </c>
      <c r="I32" s="69" t="s">
        <v>28</v>
      </c>
      <c r="J32" s="68" t="s">
        <v>18</v>
      </c>
      <c r="K32" s="68" t="s">
        <v>19</v>
      </c>
      <c r="L32" s="53" t="s">
        <v>109</v>
      </c>
      <c r="M32" s="53" t="s">
        <v>110</v>
      </c>
      <c r="N32" s="53" t="s">
        <v>111</v>
      </c>
      <c r="O32" s="53" t="s">
        <v>112</v>
      </c>
      <c r="P32" s="70" t="s">
        <v>104</v>
      </c>
      <c r="Q32" s="70" t="s">
        <v>116</v>
      </c>
      <c r="R32" s="70" t="s">
        <v>115</v>
      </c>
      <c r="S32" s="48"/>
      <c r="T32" s="71" t="s">
        <v>67</v>
      </c>
      <c r="U32" s="98" t="s">
        <v>153</v>
      </c>
      <c r="V32" s="61"/>
    </row>
    <row r="33" spans="1:22" ht="22.5" customHeight="1">
      <c r="A33" s="6"/>
      <c r="B33" s="9"/>
      <c r="C33" s="72"/>
      <c r="D33" s="152"/>
      <c r="E33" s="152"/>
      <c r="F33" s="15"/>
      <c r="G33" s="7"/>
      <c r="H33" s="6"/>
      <c r="I33" s="21"/>
      <c r="J33" s="7" t="s">
        <v>1</v>
      </c>
      <c r="K33" s="8" t="s">
        <v>1</v>
      </c>
      <c r="L33" s="1"/>
      <c r="M33" s="1"/>
      <c r="N33" s="1"/>
      <c r="O33" s="20">
        <f>L33-(M33+N33)</f>
        <v>0</v>
      </c>
      <c r="P33" s="29" t="str">
        <f>IF(OR(G33="新規",G33="追加",G33=""),"OK",(IF(AND(H33="",I33=""),"NG","OK")))</f>
        <v>OK</v>
      </c>
      <c r="Q33" s="10" t="str">
        <f>IF(OR(G33="新規",G33="追加",G33=""),"OK",(IF(OR(AND(J33="",K33=""),AND(J33="",K33="□"),AND(J33="□",K33=""),AND(J33="□",K33="□")),"NG","OK")))</f>
        <v>OK</v>
      </c>
      <c r="R33" s="10" t="str">
        <f>IF(OR(AND(C33&lt;&gt;"",D33&lt;&gt;"",F33&lt;&gt;"",G33&lt;&gt;""),(C33="")),"OK","NG")</f>
        <v>OK</v>
      </c>
      <c r="T33" s="71" t="s">
        <v>65</v>
      </c>
      <c r="U33" s="74" t="s">
        <v>154</v>
      </c>
      <c r="V33" s="61"/>
    </row>
    <row r="34" spans="1:22" ht="22.5" customHeight="1">
      <c r="A34" s="6"/>
      <c r="B34" s="9"/>
      <c r="C34" s="72"/>
      <c r="D34" s="152"/>
      <c r="E34" s="152"/>
      <c r="F34" s="15"/>
      <c r="G34" s="7"/>
      <c r="H34" s="6"/>
      <c r="I34" s="21"/>
      <c r="J34" s="7" t="s">
        <v>1</v>
      </c>
      <c r="K34" s="8" t="s">
        <v>1</v>
      </c>
      <c r="L34" s="1"/>
      <c r="M34" s="1"/>
      <c r="N34" s="1"/>
      <c r="O34" s="20">
        <f t="shared" ref="O34:O39" si="2">L34-(M34+N34)</f>
        <v>0</v>
      </c>
      <c r="P34" s="29" t="str">
        <f t="shared" ref="P34:P39" si="3">IF(OR(G34="新規",G34="追加",G34=""),"OK",(IF(AND(H34="",I34=""),"NG","OK")))</f>
        <v>OK</v>
      </c>
      <c r="Q34" s="10" t="str">
        <f t="shared" ref="Q34:Q39" si="4">IF(OR(G34="新規",G34="追加",G34=""),"OK",(IF(OR(AND(J34="",K34=""),AND(J34="",K34="□"),AND(J34="□",K34=""),AND(J34="□",K34="□")),"NG","OK")))</f>
        <v>OK</v>
      </c>
      <c r="R34" s="10" t="str">
        <f t="shared" ref="R34:R39" si="5">IF(OR(AND(C34&lt;&gt;"",D34&lt;&gt;"",F34&lt;&gt;"",G34&lt;&gt;""),(C34="")),"OK","NG")</f>
        <v>OK</v>
      </c>
      <c r="T34" s="97" t="s">
        <v>66</v>
      </c>
      <c r="U34" s="75" t="s">
        <v>155</v>
      </c>
      <c r="V34" s="61"/>
    </row>
    <row r="35" spans="1:22" ht="22.5" customHeight="1">
      <c r="A35" s="6"/>
      <c r="B35" s="9"/>
      <c r="C35" s="72"/>
      <c r="D35" s="152"/>
      <c r="E35" s="152"/>
      <c r="F35" s="15"/>
      <c r="G35" s="7"/>
      <c r="H35" s="6"/>
      <c r="I35" s="21"/>
      <c r="J35" s="7" t="s">
        <v>1</v>
      </c>
      <c r="K35" s="8" t="s">
        <v>1</v>
      </c>
      <c r="L35" s="1"/>
      <c r="M35" s="1"/>
      <c r="N35" s="1"/>
      <c r="O35" s="20">
        <f t="shared" si="2"/>
        <v>0</v>
      </c>
      <c r="P35" s="29" t="str">
        <f t="shared" si="3"/>
        <v>OK</v>
      </c>
      <c r="Q35" s="10" t="str">
        <f t="shared" si="4"/>
        <v>OK</v>
      </c>
      <c r="R35" s="10" t="str">
        <f t="shared" si="5"/>
        <v>OK</v>
      </c>
      <c r="T35" s="94"/>
      <c r="U35" s="75" t="s">
        <v>214</v>
      </c>
      <c r="V35" s="61"/>
    </row>
    <row r="36" spans="1:22" ht="22.5" customHeight="1">
      <c r="A36" s="6"/>
      <c r="B36" s="9"/>
      <c r="C36" s="72"/>
      <c r="D36" s="152"/>
      <c r="E36" s="152"/>
      <c r="F36" s="15"/>
      <c r="G36" s="7"/>
      <c r="H36" s="6"/>
      <c r="I36" s="21"/>
      <c r="J36" s="7" t="s">
        <v>1</v>
      </c>
      <c r="K36" s="8" t="s">
        <v>1</v>
      </c>
      <c r="L36" s="1"/>
      <c r="M36" s="1"/>
      <c r="N36" s="1"/>
      <c r="O36" s="20">
        <f t="shared" si="2"/>
        <v>0</v>
      </c>
      <c r="P36" s="29" t="str">
        <f t="shared" si="3"/>
        <v>OK</v>
      </c>
      <c r="Q36" s="10" t="str">
        <f t="shared" si="4"/>
        <v>OK</v>
      </c>
      <c r="R36" s="10" t="str">
        <f t="shared" si="5"/>
        <v>OK</v>
      </c>
      <c r="T36" s="94"/>
      <c r="U36" s="92" t="s">
        <v>13</v>
      </c>
      <c r="V36" s="61"/>
    </row>
    <row r="37" spans="1:22" ht="22.5" customHeight="1">
      <c r="A37" s="6"/>
      <c r="B37" s="9"/>
      <c r="C37" s="72"/>
      <c r="D37" s="152"/>
      <c r="E37" s="152"/>
      <c r="F37" s="16"/>
      <c r="G37" s="7"/>
      <c r="H37" s="6"/>
      <c r="I37" s="21"/>
      <c r="J37" s="7" t="s">
        <v>1</v>
      </c>
      <c r="K37" s="8" t="s">
        <v>1</v>
      </c>
      <c r="L37" s="1"/>
      <c r="M37" s="1"/>
      <c r="N37" s="1"/>
      <c r="O37" s="20">
        <f t="shared" si="2"/>
        <v>0</v>
      </c>
      <c r="P37" s="29" t="str">
        <f t="shared" si="3"/>
        <v>OK</v>
      </c>
      <c r="Q37" s="10" t="str">
        <f t="shared" si="4"/>
        <v>OK</v>
      </c>
      <c r="R37" s="10" t="str">
        <f t="shared" si="5"/>
        <v>OK</v>
      </c>
    </row>
    <row r="38" spans="1:22" ht="22.5" customHeight="1">
      <c r="A38" s="6"/>
      <c r="B38" s="9"/>
      <c r="C38" s="72"/>
      <c r="D38" s="152"/>
      <c r="E38" s="152"/>
      <c r="F38" s="15"/>
      <c r="G38" s="7"/>
      <c r="H38" s="6"/>
      <c r="I38" s="21"/>
      <c r="J38" s="7" t="s">
        <v>1</v>
      </c>
      <c r="K38" s="8" t="s">
        <v>1</v>
      </c>
      <c r="L38" s="1"/>
      <c r="M38" s="1"/>
      <c r="N38" s="1"/>
      <c r="O38" s="20">
        <f t="shared" si="2"/>
        <v>0</v>
      </c>
      <c r="P38" s="29" t="str">
        <f t="shared" si="3"/>
        <v>OK</v>
      </c>
      <c r="Q38" s="10" t="str">
        <f t="shared" si="4"/>
        <v>OK</v>
      </c>
      <c r="R38" s="10" t="str">
        <f t="shared" si="5"/>
        <v>OK</v>
      </c>
    </row>
    <row r="39" spans="1:22" ht="22.5" customHeight="1">
      <c r="A39" s="6"/>
      <c r="B39" s="9"/>
      <c r="C39" s="72"/>
      <c r="D39" s="152"/>
      <c r="E39" s="152"/>
      <c r="F39" s="15"/>
      <c r="G39" s="7"/>
      <c r="H39" s="6"/>
      <c r="I39" s="21"/>
      <c r="J39" s="7" t="s">
        <v>1</v>
      </c>
      <c r="K39" s="8" t="s">
        <v>1</v>
      </c>
      <c r="L39" s="1"/>
      <c r="M39" s="1"/>
      <c r="N39" s="1"/>
      <c r="O39" s="20">
        <f t="shared" si="2"/>
        <v>0</v>
      </c>
      <c r="P39" s="29" t="str">
        <f t="shared" si="3"/>
        <v>OK</v>
      </c>
      <c r="Q39" s="10" t="str">
        <f t="shared" si="4"/>
        <v>OK</v>
      </c>
      <c r="R39" s="10" t="str">
        <f t="shared" si="5"/>
        <v>OK</v>
      </c>
    </row>
    <row r="40" spans="1:22" ht="22.5" customHeight="1">
      <c r="A40" s="12"/>
      <c r="B40" s="13"/>
      <c r="C40" s="14"/>
      <c r="D40" s="13"/>
      <c r="E40" s="14"/>
      <c r="F40" s="14"/>
      <c r="G40" s="13"/>
      <c r="H40" s="13"/>
      <c r="I40" s="12"/>
      <c r="J40" s="12"/>
      <c r="K40" s="68" t="s">
        <v>137</v>
      </c>
      <c r="L40" s="27">
        <f>SUM(L33:L39)</f>
        <v>0</v>
      </c>
      <c r="M40" s="27">
        <f t="shared" ref="M40:N40" si="6">SUM(M33:M39)</f>
        <v>0</v>
      </c>
      <c r="N40" s="27">
        <f t="shared" si="6"/>
        <v>0</v>
      </c>
      <c r="O40" s="27">
        <f>L40-(M40+N40)</f>
        <v>0</v>
      </c>
      <c r="P40" s="76"/>
      <c r="Q40" s="77"/>
      <c r="R40" s="77"/>
    </row>
    <row r="41" spans="1:22" ht="22.5" customHeight="1">
      <c r="A41" s="48" t="s">
        <v>126</v>
      </c>
      <c r="B41" s="13"/>
      <c r="C41" s="14"/>
      <c r="D41" s="13"/>
      <c r="E41" s="14"/>
      <c r="F41" s="14"/>
      <c r="G41" s="13"/>
      <c r="H41" s="13"/>
      <c r="I41" s="12"/>
      <c r="J41" s="12"/>
      <c r="K41" s="12"/>
      <c r="L41" s="12"/>
      <c r="M41" s="12"/>
      <c r="N41" s="12"/>
      <c r="O41" s="12"/>
      <c r="P41" s="76"/>
      <c r="Q41" s="77"/>
      <c r="R41" s="77"/>
    </row>
    <row r="42" spans="1:22" ht="22.5" customHeight="1">
      <c r="A42" s="162" t="s">
        <v>217</v>
      </c>
      <c r="B42" s="160" t="s">
        <v>67</v>
      </c>
      <c r="C42" s="150" t="s">
        <v>286</v>
      </c>
      <c r="D42" s="150"/>
      <c r="E42" s="150"/>
      <c r="F42" s="150"/>
      <c r="G42" s="160" t="s">
        <v>38</v>
      </c>
      <c r="H42" s="144" t="s">
        <v>47</v>
      </c>
      <c r="I42" s="145"/>
      <c r="J42" s="145"/>
      <c r="K42" s="146"/>
      <c r="L42" s="144" t="s">
        <v>216</v>
      </c>
      <c r="M42" s="145"/>
      <c r="N42" s="145"/>
      <c r="O42" s="146"/>
      <c r="P42" s="48" t="s">
        <v>96</v>
      </c>
      <c r="Q42" s="48" t="s">
        <v>96</v>
      </c>
      <c r="R42" s="61"/>
    </row>
    <row r="43" spans="1:22" ht="22.5" customHeight="1">
      <c r="A43" s="161"/>
      <c r="B43" s="161"/>
      <c r="C43" s="68" t="s">
        <v>215</v>
      </c>
      <c r="D43" s="150" t="s">
        <v>120</v>
      </c>
      <c r="E43" s="150"/>
      <c r="F43" s="68" t="s">
        <v>15</v>
      </c>
      <c r="G43" s="161"/>
      <c r="H43" s="69" t="s">
        <v>29</v>
      </c>
      <c r="I43" s="69" t="s">
        <v>28</v>
      </c>
      <c r="J43" s="68" t="s">
        <v>18</v>
      </c>
      <c r="K43" s="68" t="s">
        <v>19</v>
      </c>
      <c r="L43" s="53" t="s">
        <v>109</v>
      </c>
      <c r="M43" s="53" t="s">
        <v>110</v>
      </c>
      <c r="N43" s="53" t="s">
        <v>111</v>
      </c>
      <c r="O43" s="53" t="s">
        <v>112</v>
      </c>
      <c r="P43" s="70" t="s">
        <v>104</v>
      </c>
      <c r="Q43" s="70" t="s">
        <v>116</v>
      </c>
      <c r="R43" s="70" t="s">
        <v>115</v>
      </c>
      <c r="T43" s="98" t="s">
        <v>153</v>
      </c>
    </row>
    <row r="44" spans="1:22" ht="22.5" customHeight="1">
      <c r="A44" s="6"/>
      <c r="B44" s="9"/>
      <c r="C44" s="72"/>
      <c r="D44" s="152"/>
      <c r="E44" s="152"/>
      <c r="F44" s="15"/>
      <c r="G44" s="7"/>
      <c r="H44" s="6"/>
      <c r="I44" s="21"/>
      <c r="J44" s="7" t="s">
        <v>1</v>
      </c>
      <c r="K44" s="8" t="s">
        <v>1</v>
      </c>
      <c r="L44" s="1"/>
      <c r="M44" s="1"/>
      <c r="N44" s="1"/>
      <c r="O44" s="20">
        <f>L44-(M44+N44)</f>
        <v>0</v>
      </c>
      <c r="P44" s="29" t="str">
        <f t="shared" ref="P44:P50" si="7">IF(OR(G44="新規",G44="追加",G44=""),"OK",(IF(AND(H44="",I44=""),"NG","OK")))</f>
        <v>OK</v>
      </c>
      <c r="Q44" s="10" t="str">
        <f t="shared" ref="Q44:Q50" si="8">IF(OR(G44="新規",G44="追加",G44=""),"OK",(IF(OR(AND(J44="",K44=""),AND(J44="",K44="□"),AND(J44="□",K44=""),AND(J44="□",K44="□")),"NG","OK")))</f>
        <v>OK</v>
      </c>
      <c r="R44" s="10" t="str">
        <f t="shared" ref="R44:R50" si="9">IF(OR(AND(C44&lt;&gt;"",D44&lt;&gt;"",F44&lt;&gt;"",G44&lt;&gt;""),(C44="")),"OK","NG")</f>
        <v>OK</v>
      </c>
      <c r="T44" s="78" t="s">
        <v>7</v>
      </c>
    </row>
    <row r="45" spans="1:22" ht="22.5" customHeight="1">
      <c r="A45" s="6"/>
      <c r="B45" s="9"/>
      <c r="C45" s="72"/>
      <c r="D45" s="152"/>
      <c r="E45" s="152"/>
      <c r="F45" s="15"/>
      <c r="G45" s="7"/>
      <c r="H45" s="6"/>
      <c r="I45" s="21"/>
      <c r="J45" s="7" t="s">
        <v>1</v>
      </c>
      <c r="K45" s="8" t="s">
        <v>1</v>
      </c>
      <c r="L45" s="1"/>
      <c r="M45" s="1"/>
      <c r="N45" s="1"/>
      <c r="O45" s="20">
        <f t="shared" ref="O45:O50" si="10">L45-(M45+N45)</f>
        <v>0</v>
      </c>
      <c r="P45" s="29" t="str">
        <f t="shared" si="7"/>
        <v>OK</v>
      </c>
      <c r="Q45" s="10" t="str">
        <f t="shared" si="8"/>
        <v>OK</v>
      </c>
      <c r="R45" s="10" t="str">
        <f t="shared" si="9"/>
        <v>OK</v>
      </c>
      <c r="T45" s="79" t="s">
        <v>214</v>
      </c>
    </row>
    <row r="46" spans="1:22" ht="22.5" customHeight="1">
      <c r="A46" s="6"/>
      <c r="B46" s="9"/>
      <c r="C46" s="72"/>
      <c r="D46" s="152"/>
      <c r="E46" s="152"/>
      <c r="F46" s="15"/>
      <c r="G46" s="7"/>
      <c r="H46" s="6"/>
      <c r="I46" s="21"/>
      <c r="J46" s="7" t="s">
        <v>1</v>
      </c>
      <c r="K46" s="8" t="s">
        <v>1</v>
      </c>
      <c r="L46" s="1"/>
      <c r="M46" s="1"/>
      <c r="N46" s="1"/>
      <c r="O46" s="20">
        <f t="shared" si="10"/>
        <v>0</v>
      </c>
      <c r="P46" s="29" t="str">
        <f t="shared" si="7"/>
        <v>OK</v>
      </c>
      <c r="Q46" s="10" t="str">
        <f t="shared" si="8"/>
        <v>OK</v>
      </c>
      <c r="R46" s="10" t="str">
        <f t="shared" si="9"/>
        <v>OK</v>
      </c>
      <c r="T46" s="80" t="s">
        <v>13</v>
      </c>
    </row>
    <row r="47" spans="1:22" ht="22.5" customHeight="1">
      <c r="A47" s="6"/>
      <c r="B47" s="9"/>
      <c r="C47" s="72"/>
      <c r="D47" s="152"/>
      <c r="E47" s="152"/>
      <c r="F47" s="15"/>
      <c r="G47" s="7"/>
      <c r="H47" s="6"/>
      <c r="I47" s="21"/>
      <c r="J47" s="7" t="s">
        <v>1</v>
      </c>
      <c r="K47" s="8" t="s">
        <v>1</v>
      </c>
      <c r="L47" s="1"/>
      <c r="M47" s="1"/>
      <c r="N47" s="1"/>
      <c r="O47" s="20">
        <f t="shared" si="10"/>
        <v>0</v>
      </c>
      <c r="P47" s="29" t="str">
        <f t="shared" si="7"/>
        <v>OK</v>
      </c>
      <c r="Q47" s="10" t="str">
        <f t="shared" si="8"/>
        <v>OK</v>
      </c>
      <c r="R47" s="10" t="str">
        <f t="shared" si="9"/>
        <v>OK</v>
      </c>
    </row>
    <row r="48" spans="1:22" ht="22.5" customHeight="1">
      <c r="A48" s="6"/>
      <c r="B48" s="9"/>
      <c r="C48" s="72"/>
      <c r="D48" s="152"/>
      <c r="E48" s="152"/>
      <c r="F48" s="16"/>
      <c r="G48" s="7"/>
      <c r="H48" s="6"/>
      <c r="I48" s="21"/>
      <c r="J48" s="7" t="s">
        <v>1</v>
      </c>
      <c r="K48" s="8" t="s">
        <v>1</v>
      </c>
      <c r="L48" s="1"/>
      <c r="M48" s="1"/>
      <c r="N48" s="1"/>
      <c r="O48" s="20">
        <f t="shared" si="10"/>
        <v>0</v>
      </c>
      <c r="P48" s="29" t="str">
        <f t="shared" si="7"/>
        <v>OK</v>
      </c>
      <c r="Q48" s="10" t="str">
        <f t="shared" si="8"/>
        <v>OK</v>
      </c>
      <c r="R48" s="10" t="str">
        <f t="shared" si="9"/>
        <v>OK</v>
      </c>
    </row>
    <row r="49" spans="1:20" ht="22.5" customHeight="1">
      <c r="A49" s="6"/>
      <c r="B49" s="9"/>
      <c r="C49" s="72"/>
      <c r="D49" s="152"/>
      <c r="E49" s="152"/>
      <c r="F49" s="15"/>
      <c r="G49" s="7"/>
      <c r="H49" s="6"/>
      <c r="I49" s="21"/>
      <c r="J49" s="7" t="s">
        <v>1</v>
      </c>
      <c r="K49" s="8" t="s">
        <v>1</v>
      </c>
      <c r="L49" s="1"/>
      <c r="M49" s="1"/>
      <c r="N49" s="1"/>
      <c r="O49" s="20">
        <f t="shared" si="10"/>
        <v>0</v>
      </c>
      <c r="P49" s="29" t="str">
        <f t="shared" si="7"/>
        <v>OK</v>
      </c>
      <c r="Q49" s="10" t="str">
        <f t="shared" si="8"/>
        <v>OK</v>
      </c>
      <c r="R49" s="10" t="str">
        <f t="shared" si="9"/>
        <v>OK</v>
      </c>
    </row>
    <row r="50" spans="1:20" ht="22.5" customHeight="1">
      <c r="A50" s="6"/>
      <c r="B50" s="9"/>
      <c r="C50" s="72"/>
      <c r="D50" s="152"/>
      <c r="E50" s="152"/>
      <c r="F50" s="15"/>
      <c r="G50" s="7"/>
      <c r="H50" s="6"/>
      <c r="I50" s="21"/>
      <c r="J50" s="7" t="s">
        <v>1</v>
      </c>
      <c r="K50" s="8" t="s">
        <v>1</v>
      </c>
      <c r="L50" s="1"/>
      <c r="M50" s="1"/>
      <c r="N50" s="1"/>
      <c r="O50" s="20">
        <f t="shared" si="10"/>
        <v>0</v>
      </c>
      <c r="P50" s="29" t="str">
        <f t="shared" si="7"/>
        <v>OK</v>
      </c>
      <c r="Q50" s="10" t="str">
        <f t="shared" si="8"/>
        <v>OK</v>
      </c>
      <c r="R50" s="10" t="str">
        <f t="shared" si="9"/>
        <v>OK</v>
      </c>
    </row>
    <row r="51" spans="1:20" ht="22.5" customHeight="1">
      <c r="A51" s="12"/>
      <c r="B51" s="13"/>
      <c r="C51" s="14"/>
      <c r="D51" s="13"/>
      <c r="E51" s="14"/>
      <c r="F51" s="14"/>
      <c r="G51" s="13"/>
      <c r="H51" s="13"/>
      <c r="I51" s="12"/>
      <c r="J51" s="12"/>
      <c r="K51" s="68" t="s">
        <v>137</v>
      </c>
      <c r="L51" s="27">
        <f>SUM(L44:L50)</f>
        <v>0</v>
      </c>
      <c r="M51" s="27">
        <f t="shared" ref="M51:N51" si="11">SUM(M44:M50)</f>
        <v>0</v>
      </c>
      <c r="N51" s="27">
        <f t="shared" si="11"/>
        <v>0</v>
      </c>
      <c r="O51" s="27">
        <f>L51-(M51+N51)</f>
        <v>0</v>
      </c>
      <c r="P51" s="76"/>
      <c r="Q51" s="77"/>
      <c r="R51" s="77"/>
    </row>
    <row r="52" spans="1:20" ht="22.5" customHeight="1">
      <c r="A52" s="48" t="s">
        <v>129</v>
      </c>
      <c r="B52" s="13"/>
      <c r="C52" s="14"/>
      <c r="D52" s="13"/>
      <c r="E52" s="14"/>
      <c r="F52" s="14"/>
      <c r="G52" s="13"/>
      <c r="H52" s="13"/>
      <c r="I52" s="12"/>
      <c r="J52" s="12"/>
      <c r="K52" s="12"/>
      <c r="L52" s="12"/>
      <c r="M52" s="12"/>
      <c r="N52" s="12"/>
      <c r="O52" s="12"/>
      <c r="P52" s="76"/>
      <c r="Q52" s="77"/>
      <c r="R52" s="77"/>
    </row>
    <row r="53" spans="1:20" ht="22.5" customHeight="1">
      <c r="A53" s="162" t="s">
        <v>217</v>
      </c>
      <c r="B53" s="160" t="s">
        <v>67</v>
      </c>
      <c r="C53" s="150" t="s">
        <v>286</v>
      </c>
      <c r="D53" s="150"/>
      <c r="E53" s="150"/>
      <c r="F53" s="150"/>
      <c r="G53" s="160" t="s">
        <v>38</v>
      </c>
      <c r="H53" s="144" t="s">
        <v>47</v>
      </c>
      <c r="I53" s="145"/>
      <c r="J53" s="145"/>
      <c r="K53" s="146"/>
      <c r="L53" s="144" t="s">
        <v>216</v>
      </c>
      <c r="M53" s="145"/>
      <c r="N53" s="145"/>
      <c r="O53" s="146"/>
      <c r="P53" s="48" t="s">
        <v>96</v>
      </c>
      <c r="Q53" s="48" t="s">
        <v>96</v>
      </c>
      <c r="R53" s="61"/>
    </row>
    <row r="54" spans="1:20" ht="22.5" customHeight="1">
      <c r="A54" s="161"/>
      <c r="B54" s="161"/>
      <c r="C54" s="68" t="s">
        <v>215</v>
      </c>
      <c r="D54" s="150" t="s">
        <v>120</v>
      </c>
      <c r="E54" s="150"/>
      <c r="F54" s="68" t="s">
        <v>15</v>
      </c>
      <c r="G54" s="161"/>
      <c r="H54" s="69" t="s">
        <v>29</v>
      </c>
      <c r="I54" s="69" t="s">
        <v>28</v>
      </c>
      <c r="J54" s="68" t="s">
        <v>18</v>
      </c>
      <c r="K54" s="68" t="s">
        <v>19</v>
      </c>
      <c r="L54" s="53" t="s">
        <v>109</v>
      </c>
      <c r="M54" s="53" t="s">
        <v>110</v>
      </c>
      <c r="N54" s="53" t="s">
        <v>111</v>
      </c>
      <c r="O54" s="53" t="s">
        <v>112</v>
      </c>
      <c r="P54" s="70" t="s">
        <v>104</v>
      </c>
      <c r="Q54" s="70" t="s">
        <v>116</v>
      </c>
      <c r="R54" s="70" t="s">
        <v>115</v>
      </c>
      <c r="T54" s="98" t="s">
        <v>153</v>
      </c>
    </row>
    <row r="55" spans="1:20" ht="22.5" customHeight="1">
      <c r="A55" s="6"/>
      <c r="B55" s="9"/>
      <c r="C55" s="72"/>
      <c r="D55" s="152"/>
      <c r="E55" s="152"/>
      <c r="F55" s="15"/>
      <c r="G55" s="7"/>
      <c r="H55" s="6"/>
      <c r="I55" s="6"/>
      <c r="J55" s="7" t="s">
        <v>1</v>
      </c>
      <c r="K55" s="8" t="s">
        <v>1</v>
      </c>
      <c r="L55" s="1"/>
      <c r="M55" s="1"/>
      <c r="N55" s="1"/>
      <c r="O55" s="20">
        <f>L55-(M55+N55)</f>
        <v>0</v>
      </c>
      <c r="P55" s="29" t="str">
        <f t="shared" ref="P55:P61" si="12">IF(OR(G55="新規",G55="追加",G55=""),"OK",(IF(AND(H55="",I55=""),"NG","OK")))</f>
        <v>OK</v>
      </c>
      <c r="Q55" s="10" t="str">
        <f t="shared" ref="Q55:Q61" si="13">IF(OR(G55="新規",G55="追加",G55=""),"OK",(IF(OR(AND(J55="",K55=""),AND(J55="",K55="□"),AND(J55="□",K55=""),AND(J55="□",K55="□")),"NG","OK")))</f>
        <v>OK</v>
      </c>
      <c r="R55" s="10" t="str">
        <f>IF(OR(AND(C55&lt;&gt;"",D55&lt;&gt;"",F55&lt;&gt;"",G55&lt;&gt;""),(C55="")),"OK","NG")</f>
        <v>OK</v>
      </c>
      <c r="T55" s="78" t="s">
        <v>159</v>
      </c>
    </row>
    <row r="56" spans="1:20" ht="22.5" customHeight="1">
      <c r="A56" s="6"/>
      <c r="B56" s="9"/>
      <c r="C56" s="72"/>
      <c r="D56" s="152"/>
      <c r="E56" s="152"/>
      <c r="F56" s="15"/>
      <c r="G56" s="7"/>
      <c r="H56" s="6"/>
      <c r="I56" s="6"/>
      <c r="J56" s="7" t="s">
        <v>1</v>
      </c>
      <c r="K56" s="8" t="s">
        <v>1</v>
      </c>
      <c r="L56" s="1"/>
      <c r="M56" s="1"/>
      <c r="N56" s="1"/>
      <c r="O56" s="20">
        <f t="shared" ref="O56:O61" si="14">L56-(M56+N56)</f>
        <v>0</v>
      </c>
      <c r="P56" s="29" t="str">
        <f t="shared" si="12"/>
        <v>OK</v>
      </c>
      <c r="Q56" s="10" t="str">
        <f t="shared" si="13"/>
        <v>OK</v>
      </c>
      <c r="R56" s="10" t="str">
        <f t="shared" ref="R56:R61" si="15">IF(OR(AND(C56&lt;&gt;"",D56&lt;&gt;"",F56&lt;&gt;"",G56&lt;&gt;""),(C56="")),"OK","NG")</f>
        <v>OK</v>
      </c>
      <c r="T56" s="79" t="s">
        <v>162</v>
      </c>
    </row>
    <row r="57" spans="1:20" ht="22.5" customHeight="1">
      <c r="A57" s="6"/>
      <c r="B57" s="9"/>
      <c r="C57" s="72"/>
      <c r="D57" s="152"/>
      <c r="E57" s="152"/>
      <c r="F57" s="15"/>
      <c r="G57" s="7"/>
      <c r="H57" s="6"/>
      <c r="I57" s="6"/>
      <c r="J57" s="7" t="s">
        <v>1</v>
      </c>
      <c r="K57" s="8" t="s">
        <v>1</v>
      </c>
      <c r="L57" s="1"/>
      <c r="M57" s="1"/>
      <c r="N57" s="1"/>
      <c r="O57" s="20">
        <f t="shared" si="14"/>
        <v>0</v>
      </c>
      <c r="P57" s="29" t="str">
        <f t="shared" si="12"/>
        <v>OK</v>
      </c>
      <c r="Q57" s="10" t="str">
        <f t="shared" si="13"/>
        <v>OK</v>
      </c>
      <c r="R57" s="10" t="str">
        <f t="shared" si="15"/>
        <v>OK</v>
      </c>
      <c r="T57" s="81" t="s">
        <v>214</v>
      </c>
    </row>
    <row r="58" spans="1:20" ht="22.5" customHeight="1">
      <c r="A58" s="6"/>
      <c r="B58" s="9"/>
      <c r="C58" s="72"/>
      <c r="D58" s="152"/>
      <c r="E58" s="152"/>
      <c r="F58" s="15"/>
      <c r="G58" s="7"/>
      <c r="H58" s="6"/>
      <c r="I58" s="6"/>
      <c r="J58" s="7" t="s">
        <v>1</v>
      </c>
      <c r="K58" s="8" t="s">
        <v>1</v>
      </c>
      <c r="L58" s="1"/>
      <c r="M58" s="1"/>
      <c r="N58" s="1"/>
      <c r="O58" s="20">
        <f t="shared" si="14"/>
        <v>0</v>
      </c>
      <c r="P58" s="29" t="str">
        <f t="shared" si="12"/>
        <v>OK</v>
      </c>
      <c r="Q58" s="10" t="str">
        <f t="shared" si="13"/>
        <v>OK</v>
      </c>
      <c r="R58" s="10" t="str">
        <f t="shared" si="15"/>
        <v>OK</v>
      </c>
      <c r="T58" s="80" t="s">
        <v>13</v>
      </c>
    </row>
    <row r="59" spans="1:20" ht="22.5" customHeight="1">
      <c r="A59" s="6"/>
      <c r="B59" s="9"/>
      <c r="C59" s="72"/>
      <c r="D59" s="152"/>
      <c r="E59" s="152"/>
      <c r="F59" s="16"/>
      <c r="G59" s="7"/>
      <c r="H59" s="6"/>
      <c r="I59" s="6"/>
      <c r="J59" s="7" t="s">
        <v>1</v>
      </c>
      <c r="K59" s="8" t="s">
        <v>1</v>
      </c>
      <c r="L59" s="1"/>
      <c r="M59" s="1"/>
      <c r="N59" s="1"/>
      <c r="O59" s="20">
        <f t="shared" si="14"/>
        <v>0</v>
      </c>
      <c r="P59" s="29" t="str">
        <f t="shared" si="12"/>
        <v>OK</v>
      </c>
      <c r="Q59" s="10" t="str">
        <f t="shared" si="13"/>
        <v>OK</v>
      </c>
      <c r="R59" s="10" t="str">
        <f t="shared" si="15"/>
        <v>OK</v>
      </c>
    </row>
    <row r="60" spans="1:20" ht="22.5" customHeight="1">
      <c r="A60" s="6"/>
      <c r="B60" s="9"/>
      <c r="C60" s="72"/>
      <c r="D60" s="152"/>
      <c r="E60" s="152"/>
      <c r="F60" s="15"/>
      <c r="G60" s="7"/>
      <c r="H60" s="6"/>
      <c r="I60" s="6"/>
      <c r="J60" s="7" t="s">
        <v>1</v>
      </c>
      <c r="K60" s="8" t="s">
        <v>1</v>
      </c>
      <c r="L60" s="1"/>
      <c r="M60" s="1"/>
      <c r="N60" s="1"/>
      <c r="O60" s="20">
        <f t="shared" si="14"/>
        <v>0</v>
      </c>
      <c r="P60" s="29" t="str">
        <f t="shared" si="12"/>
        <v>OK</v>
      </c>
      <c r="Q60" s="10" t="str">
        <f t="shared" si="13"/>
        <v>OK</v>
      </c>
      <c r="R60" s="10" t="str">
        <f t="shared" si="15"/>
        <v>OK</v>
      </c>
    </row>
    <row r="61" spans="1:20" ht="22.5" customHeight="1">
      <c r="A61" s="6"/>
      <c r="B61" s="9"/>
      <c r="C61" s="72"/>
      <c r="D61" s="152"/>
      <c r="E61" s="152"/>
      <c r="F61" s="15"/>
      <c r="G61" s="7"/>
      <c r="H61" s="6"/>
      <c r="I61" s="6"/>
      <c r="J61" s="7" t="s">
        <v>1</v>
      </c>
      <c r="K61" s="8" t="s">
        <v>1</v>
      </c>
      <c r="L61" s="1"/>
      <c r="M61" s="1"/>
      <c r="N61" s="1"/>
      <c r="O61" s="20">
        <f t="shared" si="14"/>
        <v>0</v>
      </c>
      <c r="P61" s="29" t="str">
        <f t="shared" si="12"/>
        <v>OK</v>
      </c>
      <c r="Q61" s="10" t="str">
        <f t="shared" si="13"/>
        <v>OK</v>
      </c>
      <c r="R61" s="10" t="str">
        <f t="shared" si="15"/>
        <v>OK</v>
      </c>
    </row>
    <row r="62" spans="1:20" ht="22.5" customHeight="1">
      <c r="A62" s="12"/>
      <c r="B62" s="13"/>
      <c r="C62" s="14"/>
      <c r="D62" s="13"/>
      <c r="E62" s="14"/>
      <c r="F62" s="14"/>
      <c r="G62" s="13"/>
      <c r="H62" s="13"/>
      <c r="I62" s="12"/>
      <c r="J62" s="12"/>
      <c r="K62" s="68" t="s">
        <v>137</v>
      </c>
      <c r="L62" s="27">
        <f>SUM(L55:L61)</f>
        <v>0</v>
      </c>
      <c r="M62" s="27">
        <f t="shared" ref="M62:N62" si="16">SUM(M55:M61)</f>
        <v>0</v>
      </c>
      <c r="N62" s="27">
        <f t="shared" si="16"/>
        <v>0</v>
      </c>
      <c r="O62" s="27">
        <f>L62-(M62+N62)</f>
        <v>0</v>
      </c>
      <c r="P62" s="76"/>
      <c r="Q62" s="77"/>
      <c r="R62" s="77"/>
    </row>
    <row r="63" spans="1:20" ht="22.5" customHeight="1">
      <c r="A63" s="48" t="s">
        <v>130</v>
      </c>
      <c r="B63" s="13"/>
      <c r="C63" s="14"/>
      <c r="D63" s="13"/>
      <c r="E63" s="14"/>
      <c r="F63" s="14"/>
      <c r="G63" s="13"/>
      <c r="H63" s="13"/>
      <c r="I63" s="12"/>
      <c r="J63" s="12"/>
      <c r="K63" s="12"/>
      <c r="L63" s="12"/>
      <c r="M63" s="12"/>
      <c r="N63" s="12"/>
      <c r="O63" s="12"/>
      <c r="P63" s="76"/>
      <c r="Q63" s="77"/>
      <c r="R63" s="77"/>
    </row>
    <row r="64" spans="1:20" ht="22.5" customHeight="1">
      <c r="A64" s="162" t="s">
        <v>217</v>
      </c>
      <c r="B64" s="160" t="s">
        <v>67</v>
      </c>
      <c r="C64" s="150" t="s">
        <v>286</v>
      </c>
      <c r="D64" s="150"/>
      <c r="E64" s="150"/>
      <c r="F64" s="150"/>
      <c r="G64" s="160" t="s">
        <v>38</v>
      </c>
      <c r="H64" s="144" t="s">
        <v>47</v>
      </c>
      <c r="I64" s="145"/>
      <c r="J64" s="145"/>
      <c r="K64" s="146"/>
      <c r="L64" s="144" t="s">
        <v>216</v>
      </c>
      <c r="M64" s="145"/>
      <c r="N64" s="145"/>
      <c r="O64" s="146"/>
      <c r="P64" s="48" t="s">
        <v>96</v>
      </c>
      <c r="Q64" s="48" t="s">
        <v>96</v>
      </c>
      <c r="R64" s="61"/>
    </row>
    <row r="65" spans="1:20" ht="22.5" customHeight="1">
      <c r="A65" s="161"/>
      <c r="B65" s="161"/>
      <c r="C65" s="68" t="s">
        <v>215</v>
      </c>
      <c r="D65" s="150" t="s">
        <v>120</v>
      </c>
      <c r="E65" s="150"/>
      <c r="F65" s="68" t="s">
        <v>15</v>
      </c>
      <c r="G65" s="161"/>
      <c r="H65" s="69" t="s">
        <v>29</v>
      </c>
      <c r="I65" s="69" t="s">
        <v>28</v>
      </c>
      <c r="J65" s="68" t="s">
        <v>18</v>
      </c>
      <c r="K65" s="68" t="s">
        <v>19</v>
      </c>
      <c r="L65" s="53" t="s">
        <v>109</v>
      </c>
      <c r="M65" s="53" t="s">
        <v>110</v>
      </c>
      <c r="N65" s="53" t="s">
        <v>111</v>
      </c>
      <c r="O65" s="53" t="s">
        <v>112</v>
      </c>
      <c r="P65" s="70" t="s">
        <v>104</v>
      </c>
      <c r="Q65" s="70" t="s">
        <v>116</v>
      </c>
      <c r="R65" s="70" t="s">
        <v>115</v>
      </c>
      <c r="T65" s="82" t="s">
        <v>153</v>
      </c>
    </row>
    <row r="66" spans="1:20" ht="22.5" customHeight="1">
      <c r="A66" s="6"/>
      <c r="B66" s="9"/>
      <c r="C66" s="72"/>
      <c r="D66" s="152"/>
      <c r="E66" s="152"/>
      <c r="F66" s="15"/>
      <c r="G66" s="7"/>
      <c r="H66" s="6"/>
      <c r="I66" s="6"/>
      <c r="J66" s="7" t="s">
        <v>1</v>
      </c>
      <c r="K66" s="8" t="s">
        <v>1</v>
      </c>
      <c r="L66" s="1"/>
      <c r="M66" s="1"/>
      <c r="N66" s="1"/>
      <c r="O66" s="20">
        <f>L66-(M66+N66)</f>
        <v>0</v>
      </c>
      <c r="P66" s="29" t="str">
        <f>IF(OR(G66="新規",G66="追加",G66=""),"OK",(IF(AND(H66="",I66=""),"NG","OK")))</f>
        <v>OK</v>
      </c>
      <c r="Q66" s="10" t="str">
        <f>IF(OR(G66="新規",G66="追加",G66=""),"OK",(IF(OR(AND(J66="",K66=""),AND(J66="",K66="□"),AND(J66="□",K66=""),AND(J66="□",K66="□")),"NG","OK")))</f>
        <v>OK</v>
      </c>
      <c r="R66" s="10" t="str">
        <f>IF(OR(AND(C66&lt;&gt;"",D66&lt;&gt;"",F66&lt;&gt;"",G66&lt;&gt;""),(C66="")),"OK","NG")</f>
        <v>OK</v>
      </c>
      <c r="T66" s="83" t="s">
        <v>271</v>
      </c>
    </row>
    <row r="67" spans="1:20" ht="22.5" customHeight="1">
      <c r="A67" s="6"/>
      <c r="B67" s="9"/>
      <c r="C67" s="72"/>
      <c r="D67" s="152"/>
      <c r="E67" s="152"/>
      <c r="F67" s="15"/>
      <c r="G67" s="7"/>
      <c r="H67" s="6"/>
      <c r="I67" s="6"/>
      <c r="J67" s="7" t="s">
        <v>1</v>
      </c>
      <c r="K67" s="8" t="s">
        <v>1</v>
      </c>
      <c r="L67" s="1"/>
      <c r="M67" s="1"/>
      <c r="N67" s="1"/>
      <c r="O67" s="20">
        <f t="shared" ref="O67:O72" si="17">L67-(M67+N67)</f>
        <v>0</v>
      </c>
      <c r="P67" s="29" t="str">
        <f>IF(OR(G67="新規",G67="追加",G67=""),"OK",(IF(AND(H67="",I67=""),"NG","OK")))</f>
        <v>OK</v>
      </c>
      <c r="Q67" s="10" t="str">
        <f t="shared" ref="Q67:Q72" si="18">IF(OR(G67="新規",G67="追加",G67=""),"OK",(IF(OR(AND(J67="",K67=""),AND(J67="",K67="□"),AND(J67="□",K67=""),AND(J67="□",K67="□")),"NG","OK")))</f>
        <v>OK</v>
      </c>
      <c r="R67" s="10" t="str">
        <f t="shared" ref="R67:R72" si="19">IF(OR(AND(C67&lt;&gt;"",D67&lt;&gt;"",F67&lt;&gt;"",G67&lt;&gt;""),(C67="")),"OK","NG")</f>
        <v>OK</v>
      </c>
      <c r="T67" s="82" t="s">
        <v>214</v>
      </c>
    </row>
    <row r="68" spans="1:20" ht="22.5" customHeight="1">
      <c r="A68" s="6"/>
      <c r="B68" s="9"/>
      <c r="C68" s="72"/>
      <c r="D68" s="152"/>
      <c r="E68" s="152"/>
      <c r="F68" s="15"/>
      <c r="G68" s="7"/>
      <c r="H68" s="6"/>
      <c r="I68" s="6"/>
      <c r="J68" s="7" t="s">
        <v>1</v>
      </c>
      <c r="K68" s="8" t="s">
        <v>1</v>
      </c>
      <c r="L68" s="1"/>
      <c r="M68" s="1"/>
      <c r="N68" s="1"/>
      <c r="O68" s="20">
        <f t="shared" si="17"/>
        <v>0</v>
      </c>
      <c r="P68" s="29" t="str">
        <f t="shared" ref="P68:P72" si="20">IF(OR(G68="新規",G68="追加",G68=""),"OK",(IF(AND(H68="",I68=""),"NG","OK")))</f>
        <v>OK</v>
      </c>
      <c r="Q68" s="10" t="str">
        <f t="shared" si="18"/>
        <v>OK</v>
      </c>
      <c r="R68" s="10" t="str">
        <f t="shared" si="19"/>
        <v>OK</v>
      </c>
      <c r="T68" s="80" t="s">
        <v>13</v>
      </c>
    </row>
    <row r="69" spans="1:20" ht="22.5" customHeight="1">
      <c r="A69" s="6"/>
      <c r="B69" s="9"/>
      <c r="C69" s="72"/>
      <c r="D69" s="152"/>
      <c r="E69" s="152"/>
      <c r="F69" s="15"/>
      <c r="G69" s="7"/>
      <c r="H69" s="6"/>
      <c r="I69" s="6"/>
      <c r="J69" s="7" t="s">
        <v>1</v>
      </c>
      <c r="K69" s="8" t="s">
        <v>1</v>
      </c>
      <c r="L69" s="1"/>
      <c r="M69" s="1"/>
      <c r="N69" s="1"/>
      <c r="O69" s="20">
        <f t="shared" si="17"/>
        <v>0</v>
      </c>
      <c r="P69" s="29" t="str">
        <f t="shared" si="20"/>
        <v>OK</v>
      </c>
      <c r="Q69" s="10" t="str">
        <f t="shared" si="18"/>
        <v>OK</v>
      </c>
      <c r="R69" s="10" t="str">
        <f t="shared" si="19"/>
        <v>OK</v>
      </c>
    </row>
    <row r="70" spans="1:20" ht="22.5" customHeight="1">
      <c r="A70" s="6"/>
      <c r="B70" s="9"/>
      <c r="C70" s="72"/>
      <c r="D70" s="152"/>
      <c r="E70" s="152"/>
      <c r="F70" s="16"/>
      <c r="G70" s="7"/>
      <c r="H70" s="6"/>
      <c r="I70" s="6"/>
      <c r="J70" s="7" t="s">
        <v>1</v>
      </c>
      <c r="K70" s="8" t="s">
        <v>1</v>
      </c>
      <c r="L70" s="1"/>
      <c r="M70" s="1"/>
      <c r="N70" s="1"/>
      <c r="O70" s="20">
        <f t="shared" si="17"/>
        <v>0</v>
      </c>
      <c r="P70" s="29" t="str">
        <f t="shared" si="20"/>
        <v>OK</v>
      </c>
      <c r="Q70" s="10" t="str">
        <f t="shared" si="18"/>
        <v>OK</v>
      </c>
      <c r="R70" s="10" t="str">
        <f t="shared" si="19"/>
        <v>OK</v>
      </c>
    </row>
    <row r="71" spans="1:20" ht="22.5" customHeight="1">
      <c r="A71" s="6"/>
      <c r="B71" s="9"/>
      <c r="C71" s="72"/>
      <c r="D71" s="152"/>
      <c r="E71" s="152"/>
      <c r="F71" s="15"/>
      <c r="G71" s="7"/>
      <c r="H71" s="6"/>
      <c r="I71" s="6"/>
      <c r="J71" s="7" t="s">
        <v>1</v>
      </c>
      <c r="K71" s="8" t="s">
        <v>1</v>
      </c>
      <c r="L71" s="1"/>
      <c r="M71" s="1"/>
      <c r="N71" s="1"/>
      <c r="O71" s="20">
        <f t="shared" si="17"/>
        <v>0</v>
      </c>
      <c r="P71" s="29" t="str">
        <f t="shared" si="20"/>
        <v>OK</v>
      </c>
      <c r="Q71" s="10" t="str">
        <f t="shared" si="18"/>
        <v>OK</v>
      </c>
      <c r="R71" s="10" t="str">
        <f t="shared" si="19"/>
        <v>OK</v>
      </c>
    </row>
    <row r="72" spans="1:20" ht="22.5" customHeight="1">
      <c r="A72" s="6"/>
      <c r="B72" s="9"/>
      <c r="C72" s="72"/>
      <c r="D72" s="152"/>
      <c r="E72" s="152"/>
      <c r="F72" s="15"/>
      <c r="G72" s="7"/>
      <c r="H72" s="6"/>
      <c r="I72" s="6"/>
      <c r="J72" s="7" t="s">
        <v>1</v>
      </c>
      <c r="K72" s="8" t="s">
        <v>1</v>
      </c>
      <c r="L72" s="1"/>
      <c r="M72" s="1"/>
      <c r="N72" s="1"/>
      <c r="O72" s="20">
        <f t="shared" si="17"/>
        <v>0</v>
      </c>
      <c r="P72" s="29" t="str">
        <f t="shared" si="20"/>
        <v>OK</v>
      </c>
      <c r="Q72" s="10" t="str">
        <f t="shared" si="18"/>
        <v>OK</v>
      </c>
      <c r="R72" s="10" t="str">
        <f t="shared" si="19"/>
        <v>OK</v>
      </c>
    </row>
    <row r="73" spans="1:20" ht="22.5" customHeight="1">
      <c r="A73" s="12"/>
      <c r="B73" s="13"/>
      <c r="C73" s="14"/>
      <c r="D73" s="13"/>
      <c r="E73" s="14"/>
      <c r="F73" s="14"/>
      <c r="G73" s="13"/>
      <c r="H73" s="13"/>
      <c r="I73" s="12"/>
      <c r="J73" s="12"/>
      <c r="K73" s="68" t="s">
        <v>137</v>
      </c>
      <c r="L73" s="27">
        <f>SUM(L66:L72)</f>
        <v>0</v>
      </c>
      <c r="M73" s="27">
        <f t="shared" ref="M73:N73" si="21">SUM(M66:M72)</f>
        <v>0</v>
      </c>
      <c r="N73" s="27">
        <f t="shared" si="21"/>
        <v>0</v>
      </c>
      <c r="O73" s="27">
        <f>L73-(M73+N73)</f>
        <v>0</v>
      </c>
      <c r="P73" s="76"/>
      <c r="Q73" s="77"/>
      <c r="R73" s="77"/>
    </row>
    <row r="74" spans="1:20" ht="22.5" customHeight="1">
      <c r="A74" s="48" t="s">
        <v>132</v>
      </c>
      <c r="B74" s="13"/>
      <c r="C74" s="14"/>
      <c r="D74" s="13"/>
      <c r="E74" s="14"/>
      <c r="F74" s="14"/>
      <c r="G74" s="13"/>
      <c r="H74" s="13"/>
      <c r="I74" s="12"/>
      <c r="J74" s="12"/>
      <c r="K74" s="12"/>
      <c r="L74" s="12"/>
      <c r="M74" s="12"/>
      <c r="N74" s="12"/>
      <c r="O74" s="12"/>
      <c r="P74" s="76"/>
      <c r="Q74" s="77"/>
      <c r="R74" s="77"/>
    </row>
    <row r="75" spans="1:20" ht="22.5" customHeight="1">
      <c r="A75" s="162" t="s">
        <v>217</v>
      </c>
      <c r="B75" s="160" t="s">
        <v>67</v>
      </c>
      <c r="C75" s="150" t="s">
        <v>286</v>
      </c>
      <c r="D75" s="150"/>
      <c r="E75" s="150"/>
      <c r="F75" s="150"/>
      <c r="G75" s="160" t="s">
        <v>38</v>
      </c>
      <c r="H75" s="147" t="s">
        <v>47</v>
      </c>
      <c r="I75" s="148"/>
      <c r="J75" s="148"/>
      <c r="K75" s="149"/>
      <c r="L75" s="144" t="s">
        <v>216</v>
      </c>
      <c r="M75" s="145"/>
      <c r="N75" s="145"/>
      <c r="O75" s="146"/>
      <c r="P75" s="76"/>
      <c r="Q75" s="77"/>
      <c r="R75" s="61"/>
    </row>
    <row r="76" spans="1:20" ht="22.5" customHeight="1">
      <c r="A76" s="161"/>
      <c r="B76" s="161"/>
      <c r="C76" s="68" t="s">
        <v>215</v>
      </c>
      <c r="D76" s="150" t="s">
        <v>120</v>
      </c>
      <c r="E76" s="150"/>
      <c r="F76" s="68" t="s">
        <v>15</v>
      </c>
      <c r="G76" s="161"/>
      <c r="H76" s="84" t="s">
        <v>29</v>
      </c>
      <c r="I76" s="84" t="s">
        <v>28</v>
      </c>
      <c r="J76" s="22" t="s">
        <v>18</v>
      </c>
      <c r="K76" s="22" t="s">
        <v>19</v>
      </c>
      <c r="L76" s="53" t="s">
        <v>109</v>
      </c>
      <c r="M76" s="53" t="s">
        <v>110</v>
      </c>
      <c r="N76" s="53" t="s">
        <v>111</v>
      </c>
      <c r="O76" s="53" t="s">
        <v>112</v>
      </c>
      <c r="P76" s="76"/>
      <c r="Q76" s="77"/>
      <c r="R76" s="70" t="s">
        <v>115</v>
      </c>
      <c r="T76" s="81" t="s">
        <v>153</v>
      </c>
    </row>
    <row r="77" spans="1:20" ht="22.5" customHeight="1">
      <c r="A77" s="6"/>
      <c r="B77" s="9"/>
      <c r="C77" s="72"/>
      <c r="D77" s="152"/>
      <c r="E77" s="152"/>
      <c r="F77" s="15"/>
      <c r="G77" s="7"/>
      <c r="H77" s="22"/>
      <c r="I77" s="22"/>
      <c r="J77" s="22" t="s">
        <v>1</v>
      </c>
      <c r="K77" s="22" t="s">
        <v>1</v>
      </c>
      <c r="L77" s="1"/>
      <c r="M77" s="1"/>
      <c r="N77" s="1"/>
      <c r="O77" s="20">
        <f>L77-(M77+N77)</f>
        <v>0</v>
      </c>
      <c r="P77" s="76"/>
      <c r="Q77" s="77"/>
      <c r="R77" s="10" t="str">
        <f>IF(OR(AND(C77&lt;&gt;"",D77&lt;&gt;"",F77&lt;&gt;"",G77&lt;&gt;""),(C77="")),"OK","NG")</f>
        <v>OK</v>
      </c>
      <c r="T77" s="81" t="s">
        <v>273</v>
      </c>
    </row>
    <row r="78" spans="1:20" ht="22.5" customHeight="1">
      <c r="A78" s="6"/>
      <c r="B78" s="9"/>
      <c r="C78" s="72"/>
      <c r="D78" s="152"/>
      <c r="E78" s="152"/>
      <c r="F78" s="15"/>
      <c r="G78" s="7"/>
      <c r="H78" s="22"/>
      <c r="I78" s="22"/>
      <c r="J78" s="22" t="s">
        <v>1</v>
      </c>
      <c r="K78" s="22" t="s">
        <v>1</v>
      </c>
      <c r="L78" s="1"/>
      <c r="M78" s="1"/>
      <c r="N78" s="1"/>
      <c r="O78" s="20">
        <f t="shared" ref="O78:O83" si="22">L78-(M78+N78)</f>
        <v>0</v>
      </c>
      <c r="P78" s="76"/>
      <c r="Q78" s="77"/>
      <c r="R78" s="10" t="str">
        <f t="shared" ref="R78:R83" si="23">IF(OR(AND(C78&lt;&gt;"",D78&lt;&gt;"",F78&lt;&gt;"",G78&lt;&gt;""),(C78="")),"OK","NG")</f>
        <v>OK</v>
      </c>
      <c r="T78" s="81" t="s">
        <v>163</v>
      </c>
    </row>
    <row r="79" spans="1:20" ht="22.5" customHeight="1">
      <c r="A79" s="6"/>
      <c r="B79" s="9"/>
      <c r="C79" s="72"/>
      <c r="D79" s="152"/>
      <c r="E79" s="152"/>
      <c r="F79" s="15"/>
      <c r="G79" s="7"/>
      <c r="H79" s="22"/>
      <c r="I79" s="22"/>
      <c r="J79" s="22" t="s">
        <v>1</v>
      </c>
      <c r="K79" s="22" t="s">
        <v>1</v>
      </c>
      <c r="L79" s="1"/>
      <c r="M79" s="1"/>
      <c r="N79" s="1"/>
      <c r="O79" s="20">
        <f t="shared" si="22"/>
        <v>0</v>
      </c>
      <c r="P79" s="76"/>
      <c r="Q79" s="77"/>
      <c r="R79" s="10" t="str">
        <f t="shared" si="23"/>
        <v>OK</v>
      </c>
      <c r="T79" s="81" t="s">
        <v>214</v>
      </c>
    </row>
    <row r="80" spans="1:20" ht="22.5" customHeight="1">
      <c r="A80" s="6"/>
      <c r="B80" s="9"/>
      <c r="C80" s="72"/>
      <c r="D80" s="152"/>
      <c r="E80" s="152"/>
      <c r="F80" s="15"/>
      <c r="G80" s="7"/>
      <c r="H80" s="22"/>
      <c r="I80" s="22"/>
      <c r="J80" s="22" t="s">
        <v>1</v>
      </c>
      <c r="K80" s="22" t="s">
        <v>1</v>
      </c>
      <c r="L80" s="1"/>
      <c r="M80" s="1"/>
      <c r="N80" s="1"/>
      <c r="O80" s="20">
        <f t="shared" si="22"/>
        <v>0</v>
      </c>
      <c r="P80" s="76"/>
      <c r="Q80" s="77"/>
      <c r="R80" s="10" t="str">
        <f>IF(OR(AND(C80&lt;&gt;"",D80&lt;&gt;"",F80&lt;&gt;"",G80&lt;&gt;""),(C80="")),"OK","NG")</f>
        <v>OK</v>
      </c>
      <c r="T80" s="81" t="s">
        <v>13</v>
      </c>
    </row>
    <row r="81" spans="1:20" ht="22.5" customHeight="1">
      <c r="A81" s="6"/>
      <c r="B81" s="9"/>
      <c r="C81" s="72"/>
      <c r="D81" s="152"/>
      <c r="E81" s="152"/>
      <c r="F81" s="16"/>
      <c r="G81" s="7"/>
      <c r="H81" s="22"/>
      <c r="I81" s="22"/>
      <c r="J81" s="22" t="s">
        <v>1</v>
      </c>
      <c r="K81" s="22" t="s">
        <v>1</v>
      </c>
      <c r="L81" s="1"/>
      <c r="M81" s="1"/>
      <c r="N81" s="1"/>
      <c r="O81" s="20">
        <f t="shared" si="22"/>
        <v>0</v>
      </c>
      <c r="P81" s="76"/>
      <c r="Q81" s="77"/>
      <c r="R81" s="10" t="str">
        <f>IF(OR(AND(C81&lt;&gt;"",D81&lt;&gt;"",F81&lt;&gt;"",G81&lt;&gt;""),(C81="")),"OK","NG")</f>
        <v>OK</v>
      </c>
    </row>
    <row r="82" spans="1:20" ht="22.5" customHeight="1">
      <c r="A82" s="6"/>
      <c r="B82" s="9"/>
      <c r="C82" s="72"/>
      <c r="D82" s="152"/>
      <c r="E82" s="152"/>
      <c r="F82" s="15"/>
      <c r="G82" s="7"/>
      <c r="H82" s="22"/>
      <c r="I82" s="22"/>
      <c r="J82" s="22" t="s">
        <v>1</v>
      </c>
      <c r="K82" s="22" t="s">
        <v>1</v>
      </c>
      <c r="L82" s="1"/>
      <c r="M82" s="1"/>
      <c r="N82" s="1"/>
      <c r="O82" s="20">
        <f t="shared" si="22"/>
        <v>0</v>
      </c>
      <c r="P82" s="76"/>
      <c r="Q82" s="77"/>
      <c r="R82" s="10" t="str">
        <f t="shared" si="23"/>
        <v>OK</v>
      </c>
    </row>
    <row r="83" spans="1:20" ht="22.5" customHeight="1">
      <c r="A83" s="6"/>
      <c r="B83" s="9"/>
      <c r="C83" s="72"/>
      <c r="D83" s="152"/>
      <c r="E83" s="152"/>
      <c r="F83" s="15"/>
      <c r="G83" s="7"/>
      <c r="H83" s="22"/>
      <c r="I83" s="22"/>
      <c r="J83" s="22" t="s">
        <v>1</v>
      </c>
      <c r="K83" s="22" t="s">
        <v>1</v>
      </c>
      <c r="L83" s="1"/>
      <c r="M83" s="1"/>
      <c r="N83" s="1"/>
      <c r="O83" s="20">
        <f t="shared" si="22"/>
        <v>0</v>
      </c>
      <c r="P83" s="76"/>
      <c r="Q83" s="77"/>
      <c r="R83" s="10" t="str">
        <f t="shared" si="23"/>
        <v>OK</v>
      </c>
    </row>
    <row r="84" spans="1:20" ht="22.5" customHeight="1">
      <c r="A84" s="12"/>
      <c r="B84" s="13"/>
      <c r="C84" s="14"/>
      <c r="D84" s="13"/>
      <c r="E84" s="14"/>
      <c r="F84" s="14"/>
      <c r="G84" s="13"/>
      <c r="H84" s="13"/>
      <c r="I84" s="12"/>
      <c r="J84" s="12"/>
      <c r="K84" s="68" t="s">
        <v>137</v>
      </c>
      <c r="L84" s="27">
        <f>SUM(L77:L83)</f>
        <v>0</v>
      </c>
      <c r="M84" s="27">
        <f t="shared" ref="M84:N84" si="24">SUM(M77:M83)</f>
        <v>0</v>
      </c>
      <c r="N84" s="27">
        <f t="shared" si="24"/>
        <v>0</v>
      </c>
      <c r="O84" s="27">
        <f>L84-(M84+N84)</f>
        <v>0</v>
      </c>
      <c r="P84" s="76"/>
      <c r="Q84" s="77"/>
      <c r="R84" s="77"/>
    </row>
    <row r="85" spans="1:20" ht="22.5" customHeight="1">
      <c r="A85" s="48" t="s">
        <v>133</v>
      </c>
      <c r="B85" s="13"/>
      <c r="C85" s="14"/>
      <c r="D85" s="13"/>
      <c r="E85" s="14"/>
      <c r="F85" s="14"/>
      <c r="G85" s="13"/>
      <c r="H85" s="13"/>
      <c r="I85" s="12"/>
      <c r="K85" s="12"/>
      <c r="L85" s="12"/>
      <c r="M85" s="12"/>
      <c r="N85" s="12"/>
      <c r="O85" s="12"/>
      <c r="P85" s="76"/>
      <c r="Q85" s="77"/>
      <c r="R85" s="77"/>
    </row>
    <row r="86" spans="1:20" ht="22.5" customHeight="1">
      <c r="A86" s="162" t="s">
        <v>217</v>
      </c>
      <c r="B86" s="160" t="s">
        <v>67</v>
      </c>
      <c r="C86" s="150" t="s">
        <v>286</v>
      </c>
      <c r="D86" s="150"/>
      <c r="E86" s="150"/>
      <c r="F86" s="150"/>
      <c r="G86" s="160" t="s">
        <v>38</v>
      </c>
      <c r="H86" s="144" t="s">
        <v>47</v>
      </c>
      <c r="I86" s="145"/>
      <c r="J86" s="145"/>
      <c r="K86" s="146"/>
      <c r="L86" s="144" t="s">
        <v>216</v>
      </c>
      <c r="M86" s="145"/>
      <c r="N86" s="145"/>
      <c r="O86" s="146"/>
      <c r="P86" s="48" t="s">
        <v>96</v>
      </c>
      <c r="Q86" s="48" t="s">
        <v>96</v>
      </c>
      <c r="R86" s="61"/>
      <c r="T86" s="81" t="s">
        <v>153</v>
      </c>
    </row>
    <row r="87" spans="1:20" ht="22.5" customHeight="1">
      <c r="A87" s="161"/>
      <c r="B87" s="161"/>
      <c r="C87" s="68" t="s">
        <v>215</v>
      </c>
      <c r="D87" s="150" t="s">
        <v>120</v>
      </c>
      <c r="E87" s="150"/>
      <c r="F87" s="68" t="s">
        <v>15</v>
      </c>
      <c r="G87" s="161"/>
      <c r="H87" s="69" t="s">
        <v>29</v>
      </c>
      <c r="I87" s="69" t="s">
        <v>28</v>
      </c>
      <c r="J87" s="68" t="s">
        <v>18</v>
      </c>
      <c r="K87" s="68" t="s">
        <v>19</v>
      </c>
      <c r="L87" s="53" t="s">
        <v>109</v>
      </c>
      <c r="M87" s="53" t="s">
        <v>110</v>
      </c>
      <c r="N87" s="53" t="s">
        <v>111</v>
      </c>
      <c r="O87" s="53" t="s">
        <v>112</v>
      </c>
      <c r="P87" s="70" t="s">
        <v>104</v>
      </c>
      <c r="Q87" s="70" t="s">
        <v>116</v>
      </c>
      <c r="R87" s="70" t="s">
        <v>115</v>
      </c>
      <c r="T87" s="81" t="s">
        <v>159</v>
      </c>
    </row>
    <row r="88" spans="1:20" ht="22.5" customHeight="1">
      <c r="A88" s="6"/>
      <c r="B88" s="9"/>
      <c r="C88" s="72"/>
      <c r="D88" s="152"/>
      <c r="E88" s="152"/>
      <c r="F88" s="15"/>
      <c r="G88" s="7"/>
      <c r="H88" s="6"/>
      <c r="I88" s="6"/>
      <c r="J88" s="7" t="s">
        <v>1</v>
      </c>
      <c r="K88" s="8" t="s">
        <v>1</v>
      </c>
      <c r="L88" s="1"/>
      <c r="M88" s="1"/>
      <c r="N88" s="1"/>
      <c r="O88" s="20">
        <f>L88-(M88+N88)</f>
        <v>0</v>
      </c>
      <c r="P88" s="29" t="str">
        <f>IF(OR(G88="新規",G88="追加",G88=""),"OK",(IF(AND(H88="",I88=""),"NG","OK")))</f>
        <v>OK</v>
      </c>
      <c r="Q88" s="10" t="str">
        <f>IF(OR(G88="新規",G88="追加",G88=""),"OK",(IF(OR(AND(J88="",K88=""),AND(J88="",K88="□"),AND(J88="□",K88=""),AND(J88="□",K88="□")),"NG","OK")))</f>
        <v>OK</v>
      </c>
      <c r="R88" s="10" t="str">
        <f>IF(OR(AND(C88&lt;&gt;"",D88&lt;&gt;"",F88&lt;&gt;"",G88&lt;&gt;""),(C88="")),"OK","NG")</f>
        <v>OK</v>
      </c>
      <c r="T88" s="81" t="s">
        <v>13</v>
      </c>
    </row>
    <row r="89" spans="1:20" ht="22.5" customHeight="1">
      <c r="A89" s="6"/>
      <c r="B89" s="9"/>
      <c r="C89" s="72"/>
      <c r="D89" s="152"/>
      <c r="E89" s="152"/>
      <c r="F89" s="15"/>
      <c r="G89" s="7"/>
      <c r="H89" s="6"/>
      <c r="I89" s="6"/>
      <c r="J89" s="7" t="s">
        <v>1</v>
      </c>
      <c r="K89" s="8" t="s">
        <v>1</v>
      </c>
      <c r="L89" s="1"/>
      <c r="M89" s="1"/>
      <c r="N89" s="1"/>
      <c r="O89" s="20">
        <f t="shared" ref="O89:O94" si="25">L89-(M89+N89)</f>
        <v>0</v>
      </c>
      <c r="P89" s="29" t="str">
        <f t="shared" ref="P89:P94" si="26">IF(OR(G89="新規",G89="追加",G89=""),"OK",(IF(AND(H89="",I89=""),"NG","OK")))</f>
        <v>OK</v>
      </c>
      <c r="Q89" s="10" t="str">
        <f t="shared" ref="Q89:Q94" si="27">IF(OR(G89="新規",G89="追加",G89=""),"OK",(IF(OR(AND(J89="",K89=""),AND(J89="",K89="□"),AND(J89="□",K89=""),AND(J89="□",K89="□")),"NG","OK")))</f>
        <v>OK</v>
      </c>
      <c r="R89" s="10" t="str">
        <f t="shared" ref="R89:R94" si="28">IF(OR(AND(C89&lt;&gt;"",D89&lt;&gt;"",F89&lt;&gt;"",G89&lt;&gt;""),(C89="")),"OK","NG")</f>
        <v>OK</v>
      </c>
    </row>
    <row r="90" spans="1:20" ht="22.5" customHeight="1">
      <c r="A90" s="6"/>
      <c r="B90" s="9"/>
      <c r="C90" s="72"/>
      <c r="D90" s="152"/>
      <c r="E90" s="152"/>
      <c r="F90" s="15"/>
      <c r="G90" s="7"/>
      <c r="H90" s="6"/>
      <c r="I90" s="6"/>
      <c r="J90" s="7" t="s">
        <v>1</v>
      </c>
      <c r="K90" s="8" t="s">
        <v>1</v>
      </c>
      <c r="L90" s="1"/>
      <c r="M90" s="1"/>
      <c r="N90" s="1"/>
      <c r="O90" s="20">
        <f t="shared" si="25"/>
        <v>0</v>
      </c>
      <c r="P90" s="29" t="str">
        <f t="shared" si="26"/>
        <v>OK</v>
      </c>
      <c r="Q90" s="10" t="str">
        <f t="shared" si="27"/>
        <v>OK</v>
      </c>
      <c r="R90" s="10" t="str">
        <f t="shared" si="28"/>
        <v>OK</v>
      </c>
    </row>
    <row r="91" spans="1:20" ht="22.5" customHeight="1">
      <c r="A91" s="6"/>
      <c r="B91" s="9"/>
      <c r="C91" s="72"/>
      <c r="D91" s="152"/>
      <c r="E91" s="152"/>
      <c r="F91" s="15"/>
      <c r="G91" s="7"/>
      <c r="H91" s="6"/>
      <c r="I91" s="6"/>
      <c r="J91" s="7" t="s">
        <v>1</v>
      </c>
      <c r="K91" s="8" t="s">
        <v>1</v>
      </c>
      <c r="L91" s="1"/>
      <c r="M91" s="1"/>
      <c r="N91" s="1"/>
      <c r="O91" s="20">
        <f t="shared" si="25"/>
        <v>0</v>
      </c>
      <c r="P91" s="29" t="str">
        <f t="shared" si="26"/>
        <v>OK</v>
      </c>
      <c r="Q91" s="10" t="str">
        <f t="shared" si="27"/>
        <v>OK</v>
      </c>
      <c r="R91" s="10" t="str">
        <f t="shared" si="28"/>
        <v>OK</v>
      </c>
    </row>
    <row r="92" spans="1:20" ht="22.5" customHeight="1">
      <c r="A92" s="6"/>
      <c r="B92" s="9"/>
      <c r="C92" s="72"/>
      <c r="D92" s="152"/>
      <c r="E92" s="152"/>
      <c r="F92" s="16"/>
      <c r="G92" s="7"/>
      <c r="H92" s="6"/>
      <c r="I92" s="6"/>
      <c r="J92" s="7" t="s">
        <v>1</v>
      </c>
      <c r="K92" s="8" t="s">
        <v>1</v>
      </c>
      <c r="L92" s="1"/>
      <c r="M92" s="1"/>
      <c r="N92" s="1"/>
      <c r="O92" s="20">
        <f t="shared" si="25"/>
        <v>0</v>
      </c>
      <c r="P92" s="29" t="str">
        <f t="shared" si="26"/>
        <v>OK</v>
      </c>
      <c r="Q92" s="10" t="str">
        <f t="shared" si="27"/>
        <v>OK</v>
      </c>
      <c r="R92" s="10" t="str">
        <f t="shared" si="28"/>
        <v>OK</v>
      </c>
    </row>
    <row r="93" spans="1:20" ht="22.5" customHeight="1">
      <c r="A93" s="6"/>
      <c r="B93" s="9"/>
      <c r="C93" s="72"/>
      <c r="D93" s="152"/>
      <c r="E93" s="152"/>
      <c r="F93" s="15"/>
      <c r="G93" s="7"/>
      <c r="H93" s="6"/>
      <c r="I93" s="6"/>
      <c r="J93" s="7" t="s">
        <v>1</v>
      </c>
      <c r="K93" s="8" t="s">
        <v>1</v>
      </c>
      <c r="L93" s="1"/>
      <c r="M93" s="1"/>
      <c r="N93" s="1"/>
      <c r="O93" s="20">
        <f t="shared" si="25"/>
        <v>0</v>
      </c>
      <c r="P93" s="29" t="str">
        <f t="shared" si="26"/>
        <v>OK</v>
      </c>
      <c r="Q93" s="10" t="str">
        <f t="shared" si="27"/>
        <v>OK</v>
      </c>
      <c r="R93" s="10" t="str">
        <f t="shared" si="28"/>
        <v>OK</v>
      </c>
    </row>
    <row r="94" spans="1:20" ht="22.5" customHeight="1">
      <c r="A94" s="6"/>
      <c r="B94" s="9"/>
      <c r="C94" s="72"/>
      <c r="D94" s="152"/>
      <c r="E94" s="152"/>
      <c r="F94" s="15"/>
      <c r="G94" s="7"/>
      <c r="H94" s="6"/>
      <c r="I94" s="6"/>
      <c r="J94" s="7" t="s">
        <v>1</v>
      </c>
      <c r="K94" s="8" t="s">
        <v>1</v>
      </c>
      <c r="L94" s="1"/>
      <c r="M94" s="1"/>
      <c r="N94" s="1"/>
      <c r="O94" s="20">
        <f t="shared" si="25"/>
        <v>0</v>
      </c>
      <c r="P94" s="29" t="str">
        <f t="shared" si="26"/>
        <v>OK</v>
      </c>
      <c r="Q94" s="10" t="str">
        <f t="shared" si="27"/>
        <v>OK</v>
      </c>
      <c r="R94" s="10" t="str">
        <f t="shared" si="28"/>
        <v>OK</v>
      </c>
    </row>
    <row r="95" spans="1:20" ht="22.5" customHeight="1">
      <c r="A95" s="12"/>
      <c r="B95" s="13"/>
      <c r="C95" s="14"/>
      <c r="D95" s="13"/>
      <c r="E95" s="14"/>
      <c r="F95" s="14"/>
      <c r="G95" s="13"/>
      <c r="H95" s="13"/>
      <c r="I95" s="12"/>
      <c r="J95" s="12"/>
      <c r="K95" s="68" t="s">
        <v>137</v>
      </c>
      <c r="L95" s="27">
        <f>SUM(L88:L94)</f>
        <v>0</v>
      </c>
      <c r="M95" s="27">
        <f t="shared" ref="M95:N95" si="29">SUM(M88:M94)</f>
        <v>0</v>
      </c>
      <c r="N95" s="27">
        <f t="shared" si="29"/>
        <v>0</v>
      </c>
      <c r="O95" s="27">
        <f>L95-(M95+N95)</f>
        <v>0</v>
      </c>
      <c r="P95" s="76"/>
      <c r="Q95" s="77"/>
      <c r="R95" s="77"/>
    </row>
    <row r="96" spans="1:20" ht="23" customHeight="1">
      <c r="A96" s="48" t="s">
        <v>134</v>
      </c>
      <c r="B96" s="13"/>
      <c r="C96" s="14"/>
      <c r="D96" s="13"/>
      <c r="E96" s="14"/>
      <c r="F96" s="14"/>
      <c r="G96" s="13"/>
      <c r="H96" s="13"/>
      <c r="I96" s="12"/>
      <c r="J96" s="12"/>
      <c r="K96" s="12"/>
      <c r="L96" s="12"/>
      <c r="M96" s="12"/>
      <c r="N96" s="12"/>
      <c r="O96" s="12"/>
      <c r="P96" s="76"/>
      <c r="Q96" s="77"/>
      <c r="R96" s="77"/>
    </row>
    <row r="97" spans="1:20" ht="23" customHeight="1">
      <c r="A97" s="162" t="s">
        <v>217</v>
      </c>
      <c r="B97" s="160" t="s">
        <v>67</v>
      </c>
      <c r="C97" s="150" t="s">
        <v>286</v>
      </c>
      <c r="D97" s="150"/>
      <c r="E97" s="150"/>
      <c r="F97" s="150"/>
      <c r="G97" s="160" t="s">
        <v>38</v>
      </c>
      <c r="H97" s="144" t="s">
        <v>47</v>
      </c>
      <c r="I97" s="145"/>
      <c r="J97" s="145"/>
      <c r="K97" s="146"/>
      <c r="L97" s="144" t="s">
        <v>216</v>
      </c>
      <c r="M97" s="145"/>
      <c r="N97" s="145"/>
      <c r="O97" s="146"/>
      <c r="P97" s="48" t="s">
        <v>96</v>
      </c>
      <c r="Q97" s="48" t="s">
        <v>96</v>
      </c>
      <c r="R97" s="61"/>
    </row>
    <row r="98" spans="1:20" ht="23" customHeight="1">
      <c r="A98" s="161"/>
      <c r="B98" s="161"/>
      <c r="C98" s="68" t="s">
        <v>215</v>
      </c>
      <c r="D98" s="150" t="s">
        <v>120</v>
      </c>
      <c r="E98" s="150"/>
      <c r="F98" s="68" t="s">
        <v>15</v>
      </c>
      <c r="G98" s="161"/>
      <c r="H98" s="69" t="s">
        <v>29</v>
      </c>
      <c r="I98" s="69" t="s">
        <v>28</v>
      </c>
      <c r="J98" s="68" t="s">
        <v>18</v>
      </c>
      <c r="K98" s="68" t="s">
        <v>19</v>
      </c>
      <c r="L98" s="53" t="s">
        <v>109</v>
      </c>
      <c r="M98" s="53" t="s">
        <v>110</v>
      </c>
      <c r="N98" s="53" t="s">
        <v>111</v>
      </c>
      <c r="O98" s="53" t="s">
        <v>112</v>
      </c>
      <c r="P98" s="70" t="s">
        <v>104</v>
      </c>
      <c r="Q98" s="70" t="s">
        <v>116</v>
      </c>
      <c r="R98" s="70" t="s">
        <v>115</v>
      </c>
      <c r="T98" s="81" t="s">
        <v>153</v>
      </c>
    </row>
    <row r="99" spans="1:20" ht="23" customHeight="1">
      <c r="A99" s="6"/>
      <c r="B99" s="9"/>
      <c r="C99" s="72"/>
      <c r="D99" s="152"/>
      <c r="E99" s="152"/>
      <c r="F99" s="15"/>
      <c r="G99" s="7"/>
      <c r="H99" s="6"/>
      <c r="I99" s="6"/>
      <c r="J99" s="7" t="s">
        <v>1</v>
      </c>
      <c r="K99" s="8" t="s">
        <v>1</v>
      </c>
      <c r="L99" s="1"/>
      <c r="M99" s="1"/>
      <c r="N99" s="1"/>
      <c r="O99" s="20">
        <f>L99-(M99+N99)</f>
        <v>0</v>
      </c>
      <c r="P99" s="29" t="str">
        <f>IF(OR(G99="新規",G99="追加",G99=""),"OK",(IF(AND(H99="",I99=""),"NG","OK")))</f>
        <v>OK</v>
      </c>
      <c r="Q99" s="10" t="str">
        <f>IF(OR(G99="新規",G99="追加",G99=""),"OK",(IF(OR(AND(J99="",K99=""),AND(J99="",K99="□"),AND(J99="□",K99=""),AND(J99="□",K99="□")),"NG","OK")))</f>
        <v>OK</v>
      </c>
      <c r="R99" s="10" t="str">
        <f>IF(OR(AND(C99&lt;&gt;"",D99&lt;&gt;"",F99&lt;&gt;"",G99&lt;&gt;""),(C99="")),"OK","NG")</f>
        <v>OK</v>
      </c>
      <c r="T99" s="81" t="s">
        <v>161</v>
      </c>
    </row>
    <row r="100" spans="1:20" ht="23" customHeight="1">
      <c r="A100" s="6"/>
      <c r="B100" s="9"/>
      <c r="C100" s="72"/>
      <c r="D100" s="152"/>
      <c r="E100" s="152"/>
      <c r="F100" s="15"/>
      <c r="G100" s="7"/>
      <c r="H100" s="6"/>
      <c r="I100" s="6"/>
      <c r="J100" s="7" t="s">
        <v>1</v>
      </c>
      <c r="K100" s="8" t="s">
        <v>1</v>
      </c>
      <c r="L100" s="1"/>
      <c r="M100" s="1"/>
      <c r="N100" s="1"/>
      <c r="O100" s="20">
        <f t="shared" ref="O100:O105" si="30">L100-(M100+N100)</f>
        <v>0</v>
      </c>
      <c r="P100" s="29" t="str">
        <f t="shared" ref="P100:P105" si="31">IF(OR(G100="新規",G100="追加",G100=""),"OK",(IF(AND(H100="",I100=""),"NG","OK")))</f>
        <v>OK</v>
      </c>
      <c r="Q100" s="10" t="str">
        <f t="shared" ref="Q100:Q105" si="32">IF(OR(G100="新規",G100="追加",G100=""),"OK",(IF(OR(AND(J100="",K100=""),AND(J100="",K100="□"),AND(J100="□",K100=""),AND(J100="□",K100="□")),"NG","OK")))</f>
        <v>OK</v>
      </c>
      <c r="R100" s="10" t="str">
        <f t="shared" ref="R100:R105" si="33">IF(OR(AND(C100&lt;&gt;"",D100&lt;&gt;"",F100&lt;&gt;"",G100&lt;&gt;""),(C100="")),"OK","NG")</f>
        <v>OK</v>
      </c>
      <c r="T100" s="81" t="s">
        <v>218</v>
      </c>
    </row>
    <row r="101" spans="1:20" ht="23" customHeight="1">
      <c r="A101" s="6"/>
      <c r="B101" s="9"/>
      <c r="C101" s="72"/>
      <c r="D101" s="152"/>
      <c r="E101" s="152"/>
      <c r="F101" s="15"/>
      <c r="G101" s="7"/>
      <c r="H101" s="6"/>
      <c r="I101" s="6"/>
      <c r="J101" s="7" t="s">
        <v>1</v>
      </c>
      <c r="K101" s="8" t="s">
        <v>1</v>
      </c>
      <c r="L101" s="1"/>
      <c r="M101" s="1"/>
      <c r="N101" s="1"/>
      <c r="O101" s="20">
        <f t="shared" si="30"/>
        <v>0</v>
      </c>
      <c r="P101" s="29" t="str">
        <f t="shared" si="31"/>
        <v>OK</v>
      </c>
      <c r="Q101" s="10" t="str">
        <f t="shared" si="32"/>
        <v>OK</v>
      </c>
      <c r="R101" s="10" t="str">
        <f t="shared" si="33"/>
        <v>OK</v>
      </c>
      <c r="T101" s="81" t="s">
        <v>160</v>
      </c>
    </row>
    <row r="102" spans="1:20" ht="23" customHeight="1">
      <c r="A102" s="6"/>
      <c r="B102" s="9"/>
      <c r="C102" s="72"/>
      <c r="D102" s="152"/>
      <c r="E102" s="152"/>
      <c r="F102" s="15"/>
      <c r="G102" s="7"/>
      <c r="H102" s="6"/>
      <c r="I102" s="6"/>
      <c r="J102" s="7" t="s">
        <v>1</v>
      </c>
      <c r="K102" s="8" t="s">
        <v>1</v>
      </c>
      <c r="L102" s="1"/>
      <c r="M102" s="1"/>
      <c r="N102" s="1"/>
      <c r="O102" s="20">
        <f t="shared" si="30"/>
        <v>0</v>
      </c>
      <c r="P102" s="29" t="str">
        <f t="shared" si="31"/>
        <v>OK</v>
      </c>
      <c r="Q102" s="10" t="str">
        <f t="shared" si="32"/>
        <v>OK</v>
      </c>
      <c r="R102" s="10" t="str">
        <f t="shared" si="33"/>
        <v>OK</v>
      </c>
      <c r="T102" s="81" t="s">
        <v>13</v>
      </c>
    </row>
    <row r="103" spans="1:20" ht="23" customHeight="1">
      <c r="A103" s="6"/>
      <c r="B103" s="9"/>
      <c r="C103" s="72"/>
      <c r="D103" s="152"/>
      <c r="E103" s="152"/>
      <c r="F103" s="16"/>
      <c r="G103" s="7"/>
      <c r="H103" s="6"/>
      <c r="I103" s="6"/>
      <c r="J103" s="7" t="s">
        <v>1</v>
      </c>
      <c r="K103" s="8" t="s">
        <v>1</v>
      </c>
      <c r="L103" s="1"/>
      <c r="M103" s="1"/>
      <c r="N103" s="1"/>
      <c r="O103" s="20">
        <f t="shared" si="30"/>
        <v>0</v>
      </c>
      <c r="P103" s="29" t="str">
        <f t="shared" si="31"/>
        <v>OK</v>
      </c>
      <c r="Q103" s="10" t="str">
        <f>IF(OR(G103="新規",G103="追加",G103=""),"OK",(IF(OR(AND(J103="",K103=""),AND(J103="",K103="□"),AND(J103="□",K103=""),AND(J103="□",K103="□")),"NG","OK")))</f>
        <v>OK</v>
      </c>
      <c r="R103" s="10" t="str">
        <f t="shared" si="33"/>
        <v>OK</v>
      </c>
    </row>
    <row r="104" spans="1:20" ht="23" customHeight="1">
      <c r="A104" s="6"/>
      <c r="B104" s="9"/>
      <c r="C104" s="72"/>
      <c r="D104" s="152"/>
      <c r="E104" s="152"/>
      <c r="F104" s="15"/>
      <c r="G104" s="7"/>
      <c r="H104" s="6"/>
      <c r="I104" s="6"/>
      <c r="J104" s="7" t="s">
        <v>1</v>
      </c>
      <c r="K104" s="8" t="s">
        <v>1</v>
      </c>
      <c r="L104" s="1"/>
      <c r="M104" s="1"/>
      <c r="N104" s="1"/>
      <c r="O104" s="20">
        <f t="shared" si="30"/>
        <v>0</v>
      </c>
      <c r="P104" s="29" t="str">
        <f t="shared" si="31"/>
        <v>OK</v>
      </c>
      <c r="Q104" s="10" t="str">
        <f t="shared" si="32"/>
        <v>OK</v>
      </c>
      <c r="R104" s="10" t="str">
        <f t="shared" si="33"/>
        <v>OK</v>
      </c>
    </row>
    <row r="105" spans="1:20" ht="22.5" customHeight="1">
      <c r="A105" s="6"/>
      <c r="B105" s="9"/>
      <c r="C105" s="72"/>
      <c r="D105" s="152"/>
      <c r="E105" s="152"/>
      <c r="F105" s="15"/>
      <c r="G105" s="7"/>
      <c r="H105" s="6"/>
      <c r="I105" s="6"/>
      <c r="J105" s="7" t="s">
        <v>1</v>
      </c>
      <c r="K105" s="8" t="s">
        <v>1</v>
      </c>
      <c r="L105" s="1"/>
      <c r="M105" s="1"/>
      <c r="N105" s="1"/>
      <c r="O105" s="20">
        <f t="shared" si="30"/>
        <v>0</v>
      </c>
      <c r="P105" s="29" t="str">
        <f t="shared" si="31"/>
        <v>OK</v>
      </c>
      <c r="Q105" s="10" t="str">
        <f t="shared" si="32"/>
        <v>OK</v>
      </c>
      <c r="R105" s="10" t="str">
        <f t="shared" si="33"/>
        <v>OK</v>
      </c>
    </row>
    <row r="106" spans="1:20" ht="22.5" customHeight="1">
      <c r="A106" s="12"/>
      <c r="B106" s="13"/>
      <c r="C106" s="14"/>
      <c r="D106" s="13"/>
      <c r="E106" s="14"/>
      <c r="F106" s="14"/>
      <c r="G106" s="13"/>
      <c r="H106" s="13"/>
      <c r="I106" s="12"/>
      <c r="J106" s="12"/>
      <c r="K106" s="68" t="s">
        <v>137</v>
      </c>
      <c r="L106" s="27">
        <f>SUM(L99:L105)</f>
        <v>0</v>
      </c>
      <c r="M106" s="27">
        <f t="shared" ref="M106:N106" si="34">SUM(M99:M105)</f>
        <v>0</v>
      </c>
      <c r="N106" s="27">
        <f t="shared" si="34"/>
        <v>0</v>
      </c>
      <c r="O106" s="27">
        <f>L106-(M106+N106)</f>
        <v>0</v>
      </c>
      <c r="P106" s="76"/>
      <c r="Q106" s="77"/>
      <c r="R106" s="77"/>
    </row>
    <row r="107" spans="1:20" ht="22.5" customHeight="1">
      <c r="A107" s="48" t="s">
        <v>136</v>
      </c>
      <c r="B107" s="13"/>
      <c r="C107" s="14"/>
      <c r="D107" s="13"/>
      <c r="E107" s="14"/>
      <c r="F107" s="14"/>
      <c r="G107" s="13"/>
      <c r="H107" s="13"/>
      <c r="I107" s="12"/>
      <c r="J107" s="12"/>
      <c r="K107" s="12"/>
      <c r="L107" s="12"/>
      <c r="M107" s="12"/>
      <c r="N107" s="12"/>
      <c r="O107" s="12"/>
      <c r="P107" s="76"/>
      <c r="Q107" s="77"/>
      <c r="R107" s="77"/>
    </row>
    <row r="108" spans="1:20" ht="22.5" customHeight="1">
      <c r="A108" s="162" t="s">
        <v>217</v>
      </c>
      <c r="B108" s="160" t="s">
        <v>67</v>
      </c>
      <c r="C108" s="150" t="s">
        <v>286</v>
      </c>
      <c r="D108" s="150"/>
      <c r="E108" s="150"/>
      <c r="F108" s="150"/>
      <c r="G108" s="160" t="s">
        <v>38</v>
      </c>
      <c r="H108" s="144" t="s">
        <v>47</v>
      </c>
      <c r="I108" s="145"/>
      <c r="J108" s="145"/>
      <c r="K108" s="146"/>
      <c r="L108" s="144" t="s">
        <v>216</v>
      </c>
      <c r="M108" s="145"/>
      <c r="N108" s="145"/>
      <c r="O108" s="146"/>
      <c r="P108" s="48" t="s">
        <v>96</v>
      </c>
      <c r="Q108" s="48" t="s">
        <v>96</v>
      </c>
      <c r="R108" s="61"/>
    </row>
    <row r="109" spans="1:20" ht="22.5" customHeight="1">
      <c r="A109" s="161"/>
      <c r="B109" s="161"/>
      <c r="C109" s="68" t="s">
        <v>215</v>
      </c>
      <c r="D109" s="150" t="s">
        <v>120</v>
      </c>
      <c r="E109" s="150"/>
      <c r="F109" s="68" t="s">
        <v>15</v>
      </c>
      <c r="G109" s="161"/>
      <c r="H109" s="69" t="s">
        <v>29</v>
      </c>
      <c r="I109" s="69" t="s">
        <v>28</v>
      </c>
      <c r="J109" s="68" t="s">
        <v>18</v>
      </c>
      <c r="K109" s="68" t="s">
        <v>19</v>
      </c>
      <c r="L109" s="53" t="s">
        <v>109</v>
      </c>
      <c r="M109" s="53" t="s">
        <v>110</v>
      </c>
      <c r="N109" s="53" t="s">
        <v>111</v>
      </c>
      <c r="O109" s="53" t="s">
        <v>112</v>
      </c>
      <c r="P109" s="70" t="s">
        <v>104</v>
      </c>
      <c r="Q109" s="70" t="s">
        <v>116</v>
      </c>
      <c r="R109" s="70" t="s">
        <v>115</v>
      </c>
      <c r="T109" s="81" t="s">
        <v>153</v>
      </c>
    </row>
    <row r="110" spans="1:20" ht="22.5" customHeight="1">
      <c r="A110" s="6"/>
      <c r="B110" s="9"/>
      <c r="C110" s="72"/>
      <c r="D110" s="152"/>
      <c r="E110" s="152"/>
      <c r="F110" s="15"/>
      <c r="G110" s="7"/>
      <c r="H110" s="6"/>
      <c r="I110" s="6"/>
      <c r="J110" s="7" t="s">
        <v>1</v>
      </c>
      <c r="K110" s="8" t="s">
        <v>1</v>
      </c>
      <c r="L110" s="1"/>
      <c r="M110" s="1"/>
      <c r="N110" s="1"/>
      <c r="O110" s="20">
        <f>L110-(M110+N110)</f>
        <v>0</v>
      </c>
      <c r="P110" s="29" t="str">
        <f>IF(OR(G110="新規",G110="追加",G110=""),"OK",(IF(AND(H110="",I110=""),"NG","OK")))</f>
        <v>OK</v>
      </c>
      <c r="Q110" s="10" t="str">
        <f>IF(OR(G110="新規",G110="追加",G110=""),"OK",(IF(OR(AND(J110="",K110=""),AND(J110="",K110="□"),AND(J110="□",K110=""),AND(J110="□",K110="□")),"NG","OK")))</f>
        <v>OK</v>
      </c>
      <c r="R110" s="10" t="str">
        <f>IF(OR(AND(C110&lt;&gt;"",D110&lt;&gt;"",F110&lt;&gt;"",G110&lt;&gt;""),(C110="")),"OK","NG")</f>
        <v>OK</v>
      </c>
      <c r="T110" s="81" t="s">
        <v>164</v>
      </c>
    </row>
    <row r="111" spans="1:20" ht="22.5" customHeight="1">
      <c r="A111" s="6"/>
      <c r="B111" s="9"/>
      <c r="C111" s="72"/>
      <c r="D111" s="152"/>
      <c r="E111" s="152"/>
      <c r="F111" s="15"/>
      <c r="G111" s="7"/>
      <c r="H111" s="6"/>
      <c r="I111" s="6"/>
      <c r="J111" s="7" t="s">
        <v>1</v>
      </c>
      <c r="K111" s="8" t="s">
        <v>1</v>
      </c>
      <c r="L111" s="1"/>
      <c r="M111" s="1"/>
      <c r="N111" s="1"/>
      <c r="O111" s="20">
        <f t="shared" ref="O111:O116" si="35">L111-(M111+N111)</f>
        <v>0</v>
      </c>
      <c r="P111" s="29" t="str">
        <f t="shared" ref="P111:P116" si="36">IF(OR(G111="新規",G111="追加",G111=""),"OK",(IF(AND(H111="",I111=""),"NG","OK")))</f>
        <v>OK</v>
      </c>
      <c r="Q111" s="10" t="str">
        <f t="shared" ref="Q111:Q116" si="37">IF(OR(G111="新規",G111="追加",G111=""),"OK",(IF(OR(AND(J111="",K111=""),AND(J111="",K111="□"),AND(J111="□",K111=""),AND(J111="□",K111="□")),"NG","OK")))</f>
        <v>OK</v>
      </c>
      <c r="R111" s="10" t="str">
        <f t="shared" ref="R111:R115" si="38">IF(OR(AND(C111&lt;&gt;"",D111&lt;&gt;"",F111&lt;&gt;"",G111&lt;&gt;""),(C111="")),"OK","NG")</f>
        <v>OK</v>
      </c>
      <c r="T111" s="81" t="s">
        <v>13</v>
      </c>
    </row>
    <row r="112" spans="1:20" ht="22.5" customHeight="1">
      <c r="A112" s="6"/>
      <c r="B112" s="9"/>
      <c r="C112" s="72"/>
      <c r="D112" s="152"/>
      <c r="E112" s="152"/>
      <c r="F112" s="15"/>
      <c r="G112" s="7"/>
      <c r="H112" s="6"/>
      <c r="I112" s="6"/>
      <c r="J112" s="7" t="s">
        <v>1</v>
      </c>
      <c r="K112" s="8" t="s">
        <v>1</v>
      </c>
      <c r="L112" s="1"/>
      <c r="M112" s="1"/>
      <c r="N112" s="1"/>
      <c r="O112" s="20">
        <f t="shared" si="35"/>
        <v>0</v>
      </c>
      <c r="P112" s="29" t="str">
        <f t="shared" si="36"/>
        <v>OK</v>
      </c>
      <c r="Q112" s="10" t="str">
        <f t="shared" si="37"/>
        <v>OK</v>
      </c>
      <c r="R112" s="10" t="str">
        <f t="shared" si="38"/>
        <v>OK</v>
      </c>
    </row>
    <row r="113" spans="1:23" ht="22.5" customHeight="1">
      <c r="A113" s="6"/>
      <c r="B113" s="9"/>
      <c r="C113" s="72"/>
      <c r="D113" s="152"/>
      <c r="E113" s="152"/>
      <c r="F113" s="15"/>
      <c r="G113" s="7"/>
      <c r="H113" s="6"/>
      <c r="I113" s="6"/>
      <c r="J113" s="7" t="s">
        <v>1</v>
      </c>
      <c r="K113" s="8" t="s">
        <v>1</v>
      </c>
      <c r="L113" s="1"/>
      <c r="M113" s="1"/>
      <c r="N113" s="1"/>
      <c r="O113" s="20">
        <f t="shared" si="35"/>
        <v>0</v>
      </c>
      <c r="P113" s="29" t="str">
        <f t="shared" si="36"/>
        <v>OK</v>
      </c>
      <c r="Q113" s="10" t="str">
        <f t="shared" si="37"/>
        <v>OK</v>
      </c>
      <c r="R113" s="10" t="str">
        <f t="shared" si="38"/>
        <v>OK</v>
      </c>
    </row>
    <row r="114" spans="1:23" ht="22.5" customHeight="1">
      <c r="A114" s="6"/>
      <c r="B114" s="9"/>
      <c r="C114" s="72"/>
      <c r="D114" s="152"/>
      <c r="E114" s="152"/>
      <c r="F114" s="16"/>
      <c r="G114" s="7"/>
      <c r="H114" s="6"/>
      <c r="I114" s="6"/>
      <c r="J114" s="7" t="s">
        <v>1</v>
      </c>
      <c r="K114" s="8" t="s">
        <v>1</v>
      </c>
      <c r="L114" s="1"/>
      <c r="M114" s="1"/>
      <c r="N114" s="1"/>
      <c r="O114" s="20">
        <f t="shared" si="35"/>
        <v>0</v>
      </c>
      <c r="P114" s="29" t="str">
        <f t="shared" si="36"/>
        <v>OK</v>
      </c>
      <c r="Q114" s="10" t="str">
        <f t="shared" si="37"/>
        <v>OK</v>
      </c>
      <c r="R114" s="10" t="str">
        <f t="shared" si="38"/>
        <v>OK</v>
      </c>
    </row>
    <row r="115" spans="1:23" ht="22.5" customHeight="1">
      <c r="A115" s="6"/>
      <c r="B115" s="9"/>
      <c r="C115" s="72"/>
      <c r="D115" s="152"/>
      <c r="E115" s="152"/>
      <c r="F115" s="15"/>
      <c r="G115" s="7"/>
      <c r="H115" s="6"/>
      <c r="I115" s="6"/>
      <c r="J115" s="7" t="s">
        <v>1</v>
      </c>
      <c r="K115" s="8" t="s">
        <v>1</v>
      </c>
      <c r="L115" s="1"/>
      <c r="M115" s="1"/>
      <c r="N115" s="1"/>
      <c r="O115" s="20">
        <f t="shared" si="35"/>
        <v>0</v>
      </c>
      <c r="P115" s="29" t="str">
        <f t="shared" si="36"/>
        <v>OK</v>
      </c>
      <c r="Q115" s="10" t="str">
        <f t="shared" si="37"/>
        <v>OK</v>
      </c>
      <c r="R115" s="10" t="str">
        <f t="shared" si="38"/>
        <v>OK</v>
      </c>
    </row>
    <row r="116" spans="1:23" ht="22.5" customHeight="1">
      <c r="A116" s="6"/>
      <c r="B116" s="9"/>
      <c r="C116" s="72"/>
      <c r="D116" s="152"/>
      <c r="E116" s="152"/>
      <c r="F116" s="15"/>
      <c r="G116" s="7"/>
      <c r="H116" s="6"/>
      <c r="I116" s="6"/>
      <c r="J116" s="7" t="s">
        <v>1</v>
      </c>
      <c r="K116" s="8" t="s">
        <v>1</v>
      </c>
      <c r="L116" s="1"/>
      <c r="M116" s="1"/>
      <c r="N116" s="1"/>
      <c r="O116" s="20">
        <f t="shared" si="35"/>
        <v>0</v>
      </c>
      <c r="P116" s="29" t="str">
        <f t="shared" si="36"/>
        <v>OK</v>
      </c>
      <c r="Q116" s="10" t="str">
        <f t="shared" si="37"/>
        <v>OK</v>
      </c>
      <c r="R116" s="10" t="str">
        <f>IF(OR(AND(C116&lt;&gt;"",D116&lt;&gt;"",F116&lt;&gt;"",G116&lt;&gt;""),(C116="")),"OK","NG")</f>
        <v>OK</v>
      </c>
    </row>
    <row r="117" spans="1:23" ht="22.5" customHeight="1">
      <c r="A117" s="12"/>
      <c r="B117" s="13"/>
      <c r="C117" s="14"/>
      <c r="D117" s="13"/>
      <c r="E117" s="14"/>
      <c r="F117" s="14"/>
      <c r="G117" s="13"/>
      <c r="H117" s="13"/>
      <c r="I117" s="12"/>
      <c r="J117" s="12"/>
      <c r="K117" s="68" t="s">
        <v>137</v>
      </c>
      <c r="L117" s="27">
        <f>SUM(L110:L116)</f>
        <v>0</v>
      </c>
      <c r="M117" s="27">
        <f t="shared" ref="M117:N117" si="39">SUM(M110:M116)</f>
        <v>0</v>
      </c>
      <c r="N117" s="27">
        <f t="shared" si="39"/>
        <v>0</v>
      </c>
      <c r="O117" s="27">
        <f>L117-(M117+N117)</f>
        <v>0</v>
      </c>
      <c r="P117" s="76"/>
      <c r="Q117" s="77"/>
      <c r="R117" s="77"/>
    </row>
    <row r="118" spans="1:23" ht="13">
      <c r="F118" s="85"/>
    </row>
    <row r="119" spans="1:23" s="61" customFormat="1" ht="13">
      <c r="A119" s="142" t="s">
        <v>139</v>
      </c>
      <c r="B119" s="143"/>
      <c r="C119" s="53" t="s">
        <v>138</v>
      </c>
      <c r="D119" s="53" t="s">
        <v>110</v>
      </c>
      <c r="E119" s="53" t="s">
        <v>111</v>
      </c>
      <c r="F119" s="53" t="s">
        <v>112</v>
      </c>
      <c r="G119" s="53" t="s">
        <v>165</v>
      </c>
      <c r="H119" s="142" t="s">
        <v>17</v>
      </c>
      <c r="I119" s="159"/>
      <c r="J119" s="136" t="s">
        <v>208</v>
      </c>
      <c r="K119" s="136"/>
      <c r="L119" s="136"/>
      <c r="M119" s="136"/>
      <c r="P119" s="87" t="s">
        <v>198</v>
      </c>
      <c r="Q119" s="88" t="s">
        <v>70</v>
      </c>
      <c r="R119" s="88" t="s">
        <v>84</v>
      </c>
    </row>
    <row r="120" spans="1:23" ht="22.5" customHeight="1">
      <c r="A120" s="153" t="s">
        <v>237</v>
      </c>
      <c r="B120" s="154"/>
      <c r="C120" s="100">
        <f>L40</f>
        <v>0</v>
      </c>
      <c r="D120" s="100">
        <f t="shared" ref="D120:F120" si="40">M40</f>
        <v>0</v>
      </c>
      <c r="E120" s="100">
        <f t="shared" si="40"/>
        <v>0</v>
      </c>
      <c r="F120" s="100">
        <f t="shared" si="40"/>
        <v>0</v>
      </c>
      <c r="G120" s="163">
        <f>SUM(D120:D122)</f>
        <v>0</v>
      </c>
      <c r="H120" s="157"/>
      <c r="I120" s="158"/>
      <c r="J120" s="151" t="s">
        <v>209</v>
      </c>
      <c r="K120" s="151"/>
      <c r="L120" s="151"/>
      <c r="M120" s="151"/>
      <c r="N120" s="89"/>
      <c r="O120" s="89"/>
      <c r="P120" s="29" t="str">
        <f>IF(G120&lt;=2500000,"OK","NG")</f>
        <v>OK</v>
      </c>
      <c r="Q120" s="10" t="str">
        <f t="shared" ref="Q120:Q126" si="41">IF(D120&lt;=C120/2,"OK","NG")</f>
        <v>OK</v>
      </c>
      <c r="R120" s="10" t="str">
        <f t="shared" ref="R120:R126" si="42">IF(C120=D120+E120+F120,"OK","NG")</f>
        <v>OK</v>
      </c>
      <c r="S120" s="90"/>
      <c r="T120" s="70"/>
      <c r="U120" s="70"/>
      <c r="V120" s="70"/>
      <c r="W120" s="70"/>
    </row>
    <row r="121" spans="1:23" ht="22.5" customHeight="1">
      <c r="A121" s="155" t="s">
        <v>238</v>
      </c>
      <c r="B121" s="156"/>
      <c r="C121" s="100">
        <f>L51</f>
        <v>0</v>
      </c>
      <c r="D121" s="100">
        <f t="shared" ref="D121:F121" si="43">M51</f>
        <v>0</v>
      </c>
      <c r="E121" s="100">
        <f t="shared" si="43"/>
        <v>0</v>
      </c>
      <c r="F121" s="100">
        <f t="shared" si="43"/>
        <v>0</v>
      </c>
      <c r="G121" s="164"/>
      <c r="H121" s="157"/>
      <c r="I121" s="158"/>
      <c r="J121" s="151"/>
      <c r="K121" s="151"/>
      <c r="L121" s="151"/>
      <c r="M121" s="151"/>
      <c r="N121" s="89"/>
      <c r="O121" s="89"/>
      <c r="P121" s="73" t="s">
        <v>152</v>
      </c>
      <c r="Q121" s="10" t="str">
        <f t="shared" si="41"/>
        <v>OK</v>
      </c>
      <c r="R121" s="10" t="str">
        <f t="shared" si="42"/>
        <v>OK</v>
      </c>
      <c r="S121" s="36"/>
    </row>
    <row r="122" spans="1:23" ht="22.5" customHeight="1">
      <c r="A122" s="155" t="s">
        <v>239</v>
      </c>
      <c r="B122" s="156"/>
      <c r="C122" s="100">
        <f>L62</f>
        <v>0</v>
      </c>
      <c r="D122" s="100">
        <f t="shared" ref="D122:F122" si="44">M62</f>
        <v>0</v>
      </c>
      <c r="E122" s="100">
        <f t="shared" si="44"/>
        <v>0</v>
      </c>
      <c r="F122" s="100">
        <f t="shared" si="44"/>
        <v>0</v>
      </c>
      <c r="G122" s="165"/>
      <c r="H122" s="32"/>
      <c r="I122" s="33"/>
      <c r="J122" s="151"/>
      <c r="K122" s="151"/>
      <c r="L122" s="151"/>
      <c r="M122" s="151"/>
      <c r="N122" s="89"/>
      <c r="O122" s="89"/>
      <c r="P122" s="73" t="s">
        <v>152</v>
      </c>
      <c r="Q122" s="10" t="str">
        <f t="shared" si="41"/>
        <v>OK</v>
      </c>
      <c r="R122" s="10" t="str">
        <f t="shared" si="42"/>
        <v>OK</v>
      </c>
      <c r="S122" s="36"/>
    </row>
    <row r="123" spans="1:23" ht="22.5" customHeight="1">
      <c r="A123" s="155" t="s">
        <v>240</v>
      </c>
      <c r="B123" s="156"/>
      <c r="C123" s="100">
        <f>L73</f>
        <v>0</v>
      </c>
      <c r="D123" s="100">
        <f t="shared" ref="D123:F123" si="45">M73</f>
        <v>0</v>
      </c>
      <c r="E123" s="100">
        <f t="shared" si="45"/>
        <v>0</v>
      </c>
      <c r="F123" s="100">
        <f t="shared" si="45"/>
        <v>0</v>
      </c>
      <c r="G123" s="100">
        <f>D123</f>
        <v>0</v>
      </c>
      <c r="H123" s="32"/>
      <c r="I123" s="33"/>
      <c r="J123" s="150" t="s">
        <v>210</v>
      </c>
      <c r="K123" s="150"/>
      <c r="L123" s="150"/>
      <c r="M123" s="150"/>
      <c r="N123" s="89"/>
      <c r="O123" s="89"/>
      <c r="P123" s="29" t="str">
        <f>IF(G123&lt;=2500000,"OK","NG")</f>
        <v>OK</v>
      </c>
      <c r="Q123" s="10" t="str">
        <f t="shared" si="41"/>
        <v>OK</v>
      </c>
      <c r="R123" s="10" t="str">
        <f t="shared" si="42"/>
        <v>OK</v>
      </c>
      <c r="S123" s="36"/>
    </row>
    <row r="124" spans="1:23" ht="22.5" customHeight="1">
      <c r="A124" s="155" t="s">
        <v>131</v>
      </c>
      <c r="B124" s="156"/>
      <c r="C124" s="100">
        <f>L84</f>
        <v>0</v>
      </c>
      <c r="D124" s="100">
        <f t="shared" ref="D124:F124" si="46">M84</f>
        <v>0</v>
      </c>
      <c r="E124" s="100">
        <f t="shared" si="46"/>
        <v>0</v>
      </c>
      <c r="F124" s="100">
        <f t="shared" si="46"/>
        <v>0</v>
      </c>
      <c r="G124" s="100">
        <f>D124</f>
        <v>0</v>
      </c>
      <c r="H124" s="32"/>
      <c r="I124" s="33"/>
      <c r="J124" s="150" t="s">
        <v>211</v>
      </c>
      <c r="K124" s="150"/>
      <c r="L124" s="150"/>
      <c r="M124" s="150"/>
      <c r="N124" s="89"/>
      <c r="O124" s="89"/>
      <c r="P124" s="29" t="str">
        <f>IF(G124&lt;=5000000,"OK","NG")</f>
        <v>OK</v>
      </c>
      <c r="Q124" s="10" t="str">
        <f t="shared" si="41"/>
        <v>OK</v>
      </c>
      <c r="R124" s="10" t="str">
        <f t="shared" si="42"/>
        <v>OK</v>
      </c>
      <c r="S124" s="36"/>
    </row>
    <row r="125" spans="1:23" ht="22.5" customHeight="1">
      <c r="A125" s="155" t="s">
        <v>241</v>
      </c>
      <c r="B125" s="156"/>
      <c r="C125" s="100">
        <f>L95</f>
        <v>0</v>
      </c>
      <c r="D125" s="100">
        <f t="shared" ref="D125:F125" si="47">M95</f>
        <v>0</v>
      </c>
      <c r="E125" s="100">
        <f t="shared" si="47"/>
        <v>0</v>
      </c>
      <c r="F125" s="100">
        <f t="shared" si="47"/>
        <v>0</v>
      </c>
      <c r="G125" s="183">
        <f>SUM(D125:D126)</f>
        <v>0</v>
      </c>
      <c r="H125" s="32"/>
      <c r="I125" s="33"/>
      <c r="J125" s="151" t="s">
        <v>212</v>
      </c>
      <c r="K125" s="151"/>
      <c r="L125" s="151"/>
      <c r="M125" s="151"/>
      <c r="N125" s="89"/>
      <c r="O125" s="89"/>
      <c r="P125" s="29" t="str">
        <f>IF(G125&lt;=2500000,"OK","NG")</f>
        <v>OK</v>
      </c>
      <c r="Q125" s="10" t="str">
        <f t="shared" si="41"/>
        <v>OK</v>
      </c>
      <c r="R125" s="10" t="str">
        <f t="shared" si="42"/>
        <v>OK</v>
      </c>
      <c r="S125" s="36"/>
    </row>
    <row r="126" spans="1:23" ht="22.5" customHeight="1">
      <c r="A126" s="155" t="s">
        <v>242</v>
      </c>
      <c r="B126" s="156"/>
      <c r="C126" s="100">
        <f>L106</f>
        <v>0</v>
      </c>
      <c r="D126" s="100">
        <f t="shared" ref="D126:F126" si="48">M106</f>
        <v>0</v>
      </c>
      <c r="E126" s="100">
        <f t="shared" si="48"/>
        <v>0</v>
      </c>
      <c r="F126" s="100">
        <f t="shared" si="48"/>
        <v>0</v>
      </c>
      <c r="G126" s="184"/>
      <c r="H126" s="32"/>
      <c r="I126" s="33"/>
      <c r="J126" s="151"/>
      <c r="K126" s="151"/>
      <c r="L126" s="151"/>
      <c r="M126" s="151"/>
      <c r="N126" s="89"/>
      <c r="O126" s="89"/>
      <c r="P126" s="73" t="s">
        <v>152</v>
      </c>
      <c r="Q126" s="10" t="str">
        <f t="shared" si="41"/>
        <v>OK</v>
      </c>
      <c r="R126" s="10" t="str">
        <f t="shared" si="42"/>
        <v>OK</v>
      </c>
      <c r="S126" s="36"/>
    </row>
    <row r="127" spans="1:23" ht="22.5" customHeight="1">
      <c r="A127" s="155" t="s">
        <v>135</v>
      </c>
      <c r="B127" s="156"/>
      <c r="C127" s="100">
        <f>L117</f>
        <v>0</v>
      </c>
      <c r="D127" s="100">
        <f t="shared" ref="D127:F127" si="49">M117</f>
        <v>0</v>
      </c>
      <c r="E127" s="100">
        <f t="shared" si="49"/>
        <v>0</v>
      </c>
      <c r="F127" s="100">
        <f t="shared" si="49"/>
        <v>0</v>
      </c>
      <c r="G127" s="100">
        <f>D127</f>
        <v>0</v>
      </c>
      <c r="H127" s="157"/>
      <c r="I127" s="158"/>
      <c r="J127" s="150" t="s">
        <v>287</v>
      </c>
      <c r="K127" s="150"/>
      <c r="L127" s="150"/>
      <c r="M127" s="150"/>
      <c r="N127" s="89"/>
      <c r="O127" s="89"/>
      <c r="P127" s="29" t="str">
        <f>IF(G127&lt;=2500000,"OK","NG")</f>
        <v>OK</v>
      </c>
      <c r="Q127" s="10" t="str">
        <f>IF(D127&lt;=C127/2,"OK","NG")</f>
        <v>OK</v>
      </c>
      <c r="R127" s="10" t="str">
        <f>IF(C127=D127+E127+F127,"OK","NG")</f>
        <v>OK</v>
      </c>
      <c r="S127" s="36"/>
    </row>
    <row r="128" spans="1:23" ht="22.5" customHeight="1">
      <c r="A128" s="174" t="s">
        <v>14</v>
      </c>
      <c r="B128" s="175"/>
      <c r="C128" s="100">
        <f>SUM(C120:C127)</f>
        <v>0</v>
      </c>
      <c r="D128" s="100">
        <f>SUM(D120:D127)</f>
        <v>0</v>
      </c>
      <c r="E128" s="100">
        <f t="shared" ref="E128:F128" si="50">SUM(E120:E127)</f>
        <v>0</v>
      </c>
      <c r="F128" s="100">
        <f t="shared" si="50"/>
        <v>0</v>
      </c>
      <c r="G128" s="100">
        <f>D128</f>
        <v>0</v>
      </c>
      <c r="H128" s="157"/>
      <c r="I128" s="158"/>
      <c r="J128" s="177" t="s">
        <v>213</v>
      </c>
      <c r="K128" s="177"/>
      <c r="L128" s="177"/>
      <c r="M128" s="177"/>
      <c r="N128" s="89"/>
      <c r="P128" s="29" t="str">
        <f>IF(OR(C128=0,AND(G128&gt;=150000,G128&lt;=10000000)),"OK","NG")</f>
        <v>OK</v>
      </c>
      <c r="Q128" s="10" t="str">
        <f>IF(D128&lt;=C128/2,"OK","NG")</f>
        <v>OK</v>
      </c>
      <c r="R128" s="10" t="str">
        <f>IF(C128=D128+E128+F128,"OK","NG")</f>
        <v>OK</v>
      </c>
    </row>
    <row r="129" spans="1:16" ht="13"/>
    <row r="130" spans="1:16" ht="22.5" customHeight="1">
      <c r="A130" s="48" t="s">
        <v>196</v>
      </c>
    </row>
    <row r="131" spans="1:16" ht="15" customHeight="1">
      <c r="A131" s="139" t="s">
        <v>205</v>
      </c>
      <c r="B131" s="139"/>
      <c r="C131" s="139"/>
      <c r="D131" s="139"/>
      <c r="E131" s="139"/>
      <c r="F131" s="139"/>
      <c r="G131" s="139"/>
      <c r="H131" s="139"/>
      <c r="I131" s="139"/>
      <c r="J131" s="139"/>
      <c r="K131" s="50" t="s">
        <v>82</v>
      </c>
      <c r="P131" s="49" t="s">
        <v>55</v>
      </c>
    </row>
    <row r="132" spans="1:16" ht="15" customHeight="1">
      <c r="A132" s="176" t="s">
        <v>204</v>
      </c>
      <c r="B132" s="176"/>
      <c r="C132" s="176"/>
      <c r="D132" s="176"/>
      <c r="E132" s="176"/>
      <c r="F132" s="176"/>
      <c r="G132" s="176"/>
      <c r="H132" s="176"/>
      <c r="I132" s="176"/>
      <c r="J132" s="176"/>
      <c r="K132" s="56" t="s">
        <v>166</v>
      </c>
      <c r="P132" s="49" t="s">
        <v>167</v>
      </c>
    </row>
    <row r="133" spans="1:16" ht="15" customHeight="1">
      <c r="A133" s="176" t="s">
        <v>199</v>
      </c>
      <c r="B133" s="176"/>
      <c r="C133" s="176"/>
      <c r="D133" s="176"/>
      <c r="E133" s="176"/>
      <c r="F133" s="176"/>
      <c r="G133" s="176"/>
      <c r="H133" s="176"/>
      <c r="I133" s="176"/>
      <c r="J133" s="176"/>
      <c r="K133" s="56" t="s">
        <v>166</v>
      </c>
    </row>
    <row r="134" spans="1:16" ht="15" customHeight="1">
      <c r="A134" s="176" t="s">
        <v>200</v>
      </c>
      <c r="B134" s="176"/>
      <c r="C134" s="176"/>
      <c r="D134" s="176"/>
      <c r="E134" s="176"/>
      <c r="F134" s="176"/>
      <c r="G134" s="176"/>
      <c r="H134" s="176"/>
      <c r="I134" s="176"/>
      <c r="J134" s="176"/>
      <c r="K134" s="56" t="s">
        <v>166</v>
      </c>
    </row>
    <row r="135" spans="1:16" ht="15" customHeight="1">
      <c r="A135" s="176" t="s">
        <v>201</v>
      </c>
      <c r="B135" s="176"/>
      <c r="C135" s="176"/>
      <c r="D135" s="176"/>
      <c r="E135" s="176"/>
      <c r="F135" s="176"/>
      <c r="G135" s="176"/>
      <c r="H135" s="176"/>
      <c r="I135" s="176"/>
      <c r="J135" s="176"/>
      <c r="K135" s="56" t="s">
        <v>166</v>
      </c>
    </row>
    <row r="136" spans="1:16" ht="15" customHeight="1">
      <c r="A136" s="176" t="s">
        <v>289</v>
      </c>
      <c r="B136" s="176"/>
      <c r="C136" s="176"/>
      <c r="D136" s="176"/>
      <c r="E136" s="176"/>
      <c r="F136" s="176"/>
      <c r="G136" s="176"/>
      <c r="H136" s="176"/>
      <c r="I136" s="176"/>
      <c r="J136" s="176"/>
      <c r="K136" s="56" t="s">
        <v>166</v>
      </c>
    </row>
    <row r="137" spans="1:16" ht="15" customHeight="1">
      <c r="A137" s="176" t="s">
        <v>202</v>
      </c>
      <c r="B137" s="176"/>
      <c r="C137" s="176"/>
      <c r="D137" s="176"/>
      <c r="E137" s="176"/>
      <c r="F137" s="176"/>
      <c r="G137" s="176"/>
      <c r="H137" s="176"/>
      <c r="I137" s="176"/>
      <c r="J137" s="176"/>
      <c r="K137" s="56" t="s">
        <v>166</v>
      </c>
    </row>
    <row r="138" spans="1:16" ht="15" customHeight="1">
      <c r="A138" s="176" t="s">
        <v>203</v>
      </c>
      <c r="B138" s="176"/>
      <c r="C138" s="176"/>
      <c r="D138" s="176"/>
      <c r="E138" s="176"/>
      <c r="F138" s="176"/>
      <c r="G138" s="176"/>
      <c r="H138" s="176"/>
      <c r="I138" s="176"/>
      <c r="J138" s="176"/>
      <c r="K138" s="56" t="s">
        <v>166</v>
      </c>
    </row>
    <row r="139" spans="1:16" ht="15" customHeight="1">
      <c r="A139" s="17"/>
      <c r="B139" s="17"/>
      <c r="C139" s="17"/>
      <c r="D139" s="17"/>
      <c r="E139" s="17"/>
      <c r="J139" s="93" t="s">
        <v>141</v>
      </c>
      <c r="K139" s="99">
        <f>COUNTIF(K132:K138,"☑")</f>
        <v>0</v>
      </c>
    </row>
    <row r="140" spans="1:16" ht="15" customHeight="1">
      <c r="A140" s="17"/>
      <c r="B140" s="17"/>
      <c r="C140" s="17"/>
      <c r="D140" s="17"/>
      <c r="E140" s="17"/>
      <c r="H140" s="17"/>
    </row>
    <row r="141" spans="1:16" ht="15" customHeight="1">
      <c r="A141" s="48" t="s">
        <v>206</v>
      </c>
    </row>
    <row r="142" spans="1:16" ht="15" customHeight="1">
      <c r="A142" s="180" t="s">
        <v>57</v>
      </c>
      <c r="B142" s="180"/>
      <c r="C142" s="180"/>
      <c r="D142" s="180"/>
      <c r="E142" s="180"/>
      <c r="F142" s="180"/>
      <c r="G142" s="180"/>
      <c r="H142" s="180"/>
      <c r="I142" s="180"/>
      <c r="J142" s="180"/>
      <c r="K142" s="180"/>
      <c r="P142" s="95" t="s">
        <v>80</v>
      </c>
    </row>
    <row r="143" spans="1:16" ht="15" customHeight="1">
      <c r="A143" s="50" t="s">
        <v>2</v>
      </c>
      <c r="B143" s="140" t="s">
        <v>3</v>
      </c>
      <c r="C143" s="181"/>
      <c r="D143" s="181"/>
      <c r="E143" s="181"/>
      <c r="F143" s="181"/>
      <c r="G143" s="181"/>
      <c r="H143" s="181"/>
      <c r="I143" s="181"/>
      <c r="J143" s="141"/>
    </row>
    <row r="144" spans="1:16" ht="15" customHeight="1">
      <c r="A144" s="3" t="s">
        <v>1</v>
      </c>
      <c r="B144" s="182" t="s">
        <v>69</v>
      </c>
      <c r="C144" s="167"/>
      <c r="D144" s="167"/>
      <c r="E144" s="167"/>
      <c r="F144" s="167"/>
      <c r="G144" s="167"/>
      <c r="H144" s="167"/>
      <c r="I144" s="167"/>
      <c r="J144" s="168"/>
      <c r="P144" s="29" t="str">
        <f>IF(C128=0,"OK",IF(AND(A144="☑",A145="☑",A146="☑"),"OK","NG"))</f>
        <v>OK</v>
      </c>
    </row>
    <row r="145" spans="1:13" ht="15" customHeight="1">
      <c r="A145" s="3" t="s">
        <v>1</v>
      </c>
      <c r="B145" s="182" t="s">
        <v>117</v>
      </c>
      <c r="C145" s="167"/>
      <c r="D145" s="167"/>
      <c r="E145" s="167"/>
      <c r="F145" s="167"/>
      <c r="G145" s="167"/>
      <c r="H145" s="167"/>
      <c r="I145" s="167"/>
      <c r="J145" s="168"/>
    </row>
    <row r="146" spans="1:13" ht="15" customHeight="1">
      <c r="A146" s="3" t="s">
        <v>1</v>
      </c>
      <c r="B146" s="182" t="s">
        <v>288</v>
      </c>
      <c r="C146" s="167"/>
      <c r="D146" s="167"/>
      <c r="E146" s="167"/>
      <c r="F146" s="167"/>
      <c r="G146" s="167"/>
      <c r="H146" s="167"/>
      <c r="I146" s="167"/>
      <c r="J146" s="168"/>
    </row>
    <row r="147" spans="1:13" ht="15" customHeight="1"/>
    <row r="148" spans="1:13" ht="15" customHeight="1">
      <c r="A148" s="48" t="s">
        <v>207</v>
      </c>
    </row>
    <row r="149" spans="1:13" ht="15" customHeight="1">
      <c r="A149" s="50" t="s">
        <v>2</v>
      </c>
      <c r="B149" s="139" t="s">
        <v>4</v>
      </c>
      <c r="C149" s="139"/>
      <c r="D149" s="139"/>
      <c r="E149" s="139"/>
      <c r="F149" s="140" t="s">
        <v>97</v>
      </c>
      <c r="G149" s="141"/>
      <c r="H149" s="140" t="s">
        <v>20</v>
      </c>
      <c r="I149" s="141"/>
      <c r="J149" s="139" t="s">
        <v>17</v>
      </c>
      <c r="K149" s="139"/>
      <c r="L149" s="139"/>
      <c r="M149" s="139"/>
    </row>
    <row r="150" spans="1:13" ht="18.75" customHeight="1">
      <c r="A150" s="3" t="s">
        <v>1</v>
      </c>
      <c r="B150" s="138" t="s">
        <v>23</v>
      </c>
      <c r="C150" s="138"/>
      <c r="D150" s="138"/>
      <c r="E150" s="138"/>
      <c r="F150" s="142" t="s">
        <v>22</v>
      </c>
      <c r="G150" s="143"/>
      <c r="H150" s="142" t="s">
        <v>98</v>
      </c>
      <c r="I150" s="143"/>
      <c r="J150" s="138" t="s">
        <v>143</v>
      </c>
      <c r="K150" s="138"/>
      <c r="L150" s="138"/>
      <c r="M150" s="138"/>
    </row>
    <row r="151" spans="1:13" ht="18.75" customHeight="1">
      <c r="A151" s="3" t="s">
        <v>1</v>
      </c>
      <c r="B151" s="138" t="s">
        <v>25</v>
      </c>
      <c r="C151" s="138"/>
      <c r="D151" s="138"/>
      <c r="E151" s="138"/>
      <c r="F151" s="142" t="s">
        <v>16</v>
      </c>
      <c r="G151" s="143"/>
      <c r="H151" s="142" t="s">
        <v>21</v>
      </c>
      <c r="I151" s="143"/>
      <c r="J151" s="138" t="s">
        <v>100</v>
      </c>
      <c r="K151" s="138"/>
      <c r="L151" s="138"/>
      <c r="M151" s="138"/>
    </row>
    <row r="152" spans="1:13" ht="18.75" customHeight="1">
      <c r="A152" s="3" t="s">
        <v>1</v>
      </c>
      <c r="B152" s="138" t="s">
        <v>24</v>
      </c>
      <c r="C152" s="138"/>
      <c r="D152" s="138"/>
      <c r="E152" s="138"/>
      <c r="F152" s="142" t="s">
        <v>16</v>
      </c>
      <c r="G152" s="143"/>
      <c r="H152" s="142" t="s">
        <v>21</v>
      </c>
      <c r="I152" s="143"/>
      <c r="J152" s="138" t="s">
        <v>26</v>
      </c>
      <c r="K152" s="138"/>
      <c r="L152" s="138"/>
      <c r="M152" s="138"/>
    </row>
    <row r="153" spans="1:13" ht="18.75" customHeight="1">
      <c r="A153" s="3" t="s">
        <v>1</v>
      </c>
      <c r="B153" s="138" t="s">
        <v>90</v>
      </c>
      <c r="C153" s="138"/>
      <c r="D153" s="138"/>
      <c r="E153" s="138"/>
      <c r="F153" s="142" t="s">
        <v>5</v>
      </c>
      <c r="G153" s="143"/>
      <c r="H153" s="159" t="s">
        <v>16</v>
      </c>
      <c r="I153" s="143"/>
      <c r="J153" s="138" t="s">
        <v>99</v>
      </c>
      <c r="K153" s="138"/>
      <c r="L153" s="138"/>
      <c r="M153" s="138"/>
    </row>
    <row r="154" spans="1:13" ht="18.75" customHeight="1">
      <c r="A154" s="3" t="s">
        <v>1</v>
      </c>
      <c r="B154" s="138" t="s">
        <v>283</v>
      </c>
      <c r="C154" s="138"/>
      <c r="D154" s="138"/>
      <c r="E154" s="138"/>
      <c r="F154" s="142" t="s">
        <v>5</v>
      </c>
      <c r="G154" s="143"/>
      <c r="H154" s="136" t="s">
        <v>16</v>
      </c>
      <c r="I154" s="136"/>
      <c r="J154" s="138" t="s">
        <v>284</v>
      </c>
      <c r="K154" s="138"/>
      <c r="L154" s="138"/>
      <c r="M154" s="138"/>
    </row>
  </sheetData>
  <sheetProtection algorithmName="SHA-512" hashValue="OvoT1jurViTbtAkE8ykw9csE5ZK2qxjwNZBEUvmUSCl6e5+WW0+2apOrJCOdZ8tyD2CMH2YNXilcZeOECcQRaw==" saltValue="SFNZHB71Z6qdUkP/PK70aA==" spinCount="100000" sheet="1" objects="1" scenarios="1"/>
  <mergeCells count="198">
    <mergeCell ref="A1:O1"/>
    <mergeCell ref="B3:E3"/>
    <mergeCell ref="B4:E4"/>
    <mergeCell ref="P4:P5"/>
    <mergeCell ref="B5:E5"/>
    <mergeCell ref="B6:E6"/>
    <mergeCell ref="M14:O14"/>
    <mergeCell ref="M15:O15"/>
    <mergeCell ref="M16:O16"/>
    <mergeCell ref="M17:O17"/>
    <mergeCell ref="M18:O18"/>
    <mergeCell ref="M19:O19"/>
    <mergeCell ref="F9:I9"/>
    <mergeCell ref="J9:L9"/>
    <mergeCell ref="M10:O10"/>
    <mergeCell ref="M11:O11"/>
    <mergeCell ref="M12:O12"/>
    <mergeCell ref="M13:O13"/>
    <mergeCell ref="N26:O26"/>
    <mergeCell ref="A31:A32"/>
    <mergeCell ref="B31:B32"/>
    <mergeCell ref="C31:F31"/>
    <mergeCell ref="G31:G32"/>
    <mergeCell ref="H31:K31"/>
    <mergeCell ref="L31:O31"/>
    <mergeCell ref="D32:E32"/>
    <mergeCell ref="M20:O20"/>
    <mergeCell ref="M21:O21"/>
    <mergeCell ref="M22:O22"/>
    <mergeCell ref="M23:O23"/>
    <mergeCell ref="M24:O24"/>
    <mergeCell ref="M25:O25"/>
    <mergeCell ref="D39:E39"/>
    <mergeCell ref="A42:A43"/>
    <mergeCell ref="B42:B43"/>
    <mergeCell ref="C42:F42"/>
    <mergeCell ref="G42:G43"/>
    <mergeCell ref="H42:K42"/>
    <mergeCell ref="D33:E33"/>
    <mergeCell ref="D34:E34"/>
    <mergeCell ref="D35:E35"/>
    <mergeCell ref="D36:E36"/>
    <mergeCell ref="D37:E37"/>
    <mergeCell ref="D38:E38"/>
    <mergeCell ref="A53:A54"/>
    <mergeCell ref="B53:B54"/>
    <mergeCell ref="C53:F53"/>
    <mergeCell ref="L42:O42"/>
    <mergeCell ref="D43:E43"/>
    <mergeCell ref="D44:E44"/>
    <mergeCell ref="D45:E45"/>
    <mergeCell ref="D46:E46"/>
    <mergeCell ref="D47:E47"/>
    <mergeCell ref="G53:G54"/>
    <mergeCell ref="H53:K53"/>
    <mergeCell ref="L53:O53"/>
    <mergeCell ref="D54:E54"/>
    <mergeCell ref="D55:E55"/>
    <mergeCell ref="D56:E56"/>
    <mergeCell ref="D48:E48"/>
    <mergeCell ref="D49:E49"/>
    <mergeCell ref="D50:E50"/>
    <mergeCell ref="H64:K64"/>
    <mergeCell ref="L64:O64"/>
    <mergeCell ref="D65:E65"/>
    <mergeCell ref="D66:E66"/>
    <mergeCell ref="D67:E67"/>
    <mergeCell ref="D57:E57"/>
    <mergeCell ref="D58:E58"/>
    <mergeCell ref="D59:E59"/>
    <mergeCell ref="D60:E60"/>
    <mergeCell ref="D61:E61"/>
    <mergeCell ref="C64:F64"/>
    <mergeCell ref="D68:E68"/>
    <mergeCell ref="D69:E69"/>
    <mergeCell ref="D70:E70"/>
    <mergeCell ref="D71:E71"/>
    <mergeCell ref="D72:E72"/>
    <mergeCell ref="A75:A76"/>
    <mergeCell ref="B75:B76"/>
    <mergeCell ref="C75:F75"/>
    <mergeCell ref="G64:G65"/>
    <mergeCell ref="A64:A65"/>
    <mergeCell ref="B64:B65"/>
    <mergeCell ref="A86:A87"/>
    <mergeCell ref="B86:B87"/>
    <mergeCell ref="C86:F86"/>
    <mergeCell ref="G75:G76"/>
    <mergeCell ref="H75:K75"/>
    <mergeCell ref="L75:O75"/>
    <mergeCell ref="D76:E76"/>
    <mergeCell ref="D77:E77"/>
    <mergeCell ref="D78:E78"/>
    <mergeCell ref="G86:G87"/>
    <mergeCell ref="H86:K86"/>
    <mergeCell ref="L86:O86"/>
    <mergeCell ref="D87:E87"/>
    <mergeCell ref="D88:E88"/>
    <mergeCell ref="D89:E89"/>
    <mergeCell ref="D79:E79"/>
    <mergeCell ref="D80:E80"/>
    <mergeCell ref="D81:E81"/>
    <mergeCell ref="D82:E82"/>
    <mergeCell ref="D83:E83"/>
    <mergeCell ref="H97:K97"/>
    <mergeCell ref="L97:O97"/>
    <mergeCell ref="D98:E98"/>
    <mergeCell ref="D99:E99"/>
    <mergeCell ref="D100:E100"/>
    <mergeCell ref="D90:E90"/>
    <mergeCell ref="D91:E91"/>
    <mergeCell ref="D92:E92"/>
    <mergeCell ref="D93:E93"/>
    <mergeCell ref="D94:E94"/>
    <mergeCell ref="C97:F97"/>
    <mergeCell ref="D101:E101"/>
    <mergeCell ref="D102:E102"/>
    <mergeCell ref="D103:E103"/>
    <mergeCell ref="D104:E104"/>
    <mergeCell ref="D105:E105"/>
    <mergeCell ref="A108:A109"/>
    <mergeCell ref="B108:B109"/>
    <mergeCell ref="C108:F108"/>
    <mergeCell ref="G97:G98"/>
    <mergeCell ref="A97:A98"/>
    <mergeCell ref="B97:B98"/>
    <mergeCell ref="D112:E112"/>
    <mergeCell ref="D113:E113"/>
    <mergeCell ref="D114:E114"/>
    <mergeCell ref="D115:E115"/>
    <mergeCell ref="D116:E116"/>
    <mergeCell ref="A119:B119"/>
    <mergeCell ref="G108:G109"/>
    <mergeCell ref="H108:K108"/>
    <mergeCell ref="L108:O108"/>
    <mergeCell ref="D109:E109"/>
    <mergeCell ref="D110:E110"/>
    <mergeCell ref="D111:E111"/>
    <mergeCell ref="H119:I119"/>
    <mergeCell ref="J119:M119"/>
    <mergeCell ref="A120:B120"/>
    <mergeCell ref="G120:G122"/>
    <mergeCell ref="H120:I120"/>
    <mergeCell ref="J120:M122"/>
    <mergeCell ref="A121:B121"/>
    <mergeCell ref="H121:I121"/>
    <mergeCell ref="A122:B122"/>
    <mergeCell ref="A127:B127"/>
    <mergeCell ref="H127:I127"/>
    <mergeCell ref="J127:M127"/>
    <mergeCell ref="A128:B128"/>
    <mergeCell ref="H128:I128"/>
    <mergeCell ref="J128:M128"/>
    <mergeCell ref="A123:B123"/>
    <mergeCell ref="J123:M123"/>
    <mergeCell ref="A124:B124"/>
    <mergeCell ref="J124:M124"/>
    <mergeCell ref="A125:B125"/>
    <mergeCell ref="G125:G126"/>
    <mergeCell ref="J125:M126"/>
    <mergeCell ref="A126:B126"/>
    <mergeCell ref="A137:J137"/>
    <mergeCell ref="A138:J138"/>
    <mergeCell ref="A142:K142"/>
    <mergeCell ref="B143:J143"/>
    <mergeCell ref="B144:J144"/>
    <mergeCell ref="B145:J145"/>
    <mergeCell ref="A131:J131"/>
    <mergeCell ref="A132:J132"/>
    <mergeCell ref="A133:J133"/>
    <mergeCell ref="A134:J134"/>
    <mergeCell ref="A135:J135"/>
    <mergeCell ref="A136:J136"/>
    <mergeCell ref="B146:J146"/>
    <mergeCell ref="B149:E149"/>
    <mergeCell ref="F149:G149"/>
    <mergeCell ref="H149:I149"/>
    <mergeCell ref="J149:M149"/>
    <mergeCell ref="B150:E150"/>
    <mergeCell ref="F150:G150"/>
    <mergeCell ref="H150:I150"/>
    <mergeCell ref="J150:M150"/>
    <mergeCell ref="B153:E153"/>
    <mergeCell ref="F153:G153"/>
    <mergeCell ref="H153:I153"/>
    <mergeCell ref="J153:M153"/>
    <mergeCell ref="B154:E154"/>
    <mergeCell ref="F154:G154"/>
    <mergeCell ref="H154:I154"/>
    <mergeCell ref="J154:M154"/>
    <mergeCell ref="B151:E151"/>
    <mergeCell ref="F151:G151"/>
    <mergeCell ref="H151:I151"/>
    <mergeCell ref="J151:M151"/>
    <mergeCell ref="B152:E152"/>
    <mergeCell ref="F152:G152"/>
    <mergeCell ref="H152:I152"/>
    <mergeCell ref="J152:M152"/>
  </mergeCells>
  <phoneticPr fontId="2"/>
  <conditionalFormatting sqref="C120:G128">
    <cfRule type="expression" dxfId="5774" priority="2">
      <formula>$P120="NG"</formula>
    </cfRule>
  </conditionalFormatting>
  <conditionalFormatting sqref="G120:G123">
    <cfRule type="expression" dxfId="5773" priority="1">
      <formula>$P120="NG"</formula>
    </cfRule>
  </conditionalFormatting>
  <conditionalFormatting sqref="H33:K36">
    <cfRule type="expression" dxfId="5772" priority="55">
      <formula>#REF!="追加"</formula>
    </cfRule>
    <cfRule type="expression" dxfId="5771" priority="56">
      <formula>#REF!="新規"</formula>
    </cfRule>
  </conditionalFormatting>
  <conditionalFormatting sqref="H37:K39">
    <cfRule type="expression" dxfId="5770" priority="60">
      <formula>#REF!="追加"</formula>
    </cfRule>
    <cfRule type="expression" dxfId="5769" priority="67">
      <formula>#REF!="新規"</formula>
    </cfRule>
  </conditionalFormatting>
  <conditionalFormatting sqref="H44:K47">
    <cfRule type="expression" dxfId="5768" priority="46">
      <formula>#REF!="追加"</formula>
    </cfRule>
    <cfRule type="expression" dxfId="5767" priority="47">
      <formula>#REF!="新規"</formula>
    </cfRule>
  </conditionalFormatting>
  <conditionalFormatting sqref="H48:K50">
    <cfRule type="expression" dxfId="5766" priority="50">
      <formula>#REF!="追加"</formula>
    </cfRule>
    <cfRule type="expression" dxfId="5765" priority="51">
      <formula>#REF!="新規"</formula>
    </cfRule>
  </conditionalFormatting>
  <conditionalFormatting sqref="H55:K58">
    <cfRule type="expression" dxfId="5764" priority="40">
      <formula>#REF!="追加"</formula>
    </cfRule>
    <cfRule type="expression" dxfId="5763" priority="41">
      <formula>#REF!="新規"</formula>
    </cfRule>
  </conditionalFormatting>
  <conditionalFormatting sqref="H59:K61">
    <cfRule type="expression" dxfId="5762" priority="44">
      <formula>#REF!="追加"</formula>
    </cfRule>
    <cfRule type="expression" dxfId="5761" priority="45">
      <formula>#REF!="新規"</formula>
    </cfRule>
  </conditionalFormatting>
  <conditionalFormatting sqref="H66:K69">
    <cfRule type="expression" dxfId="5760" priority="34">
      <formula>#REF!="追加"</formula>
    </cfRule>
    <cfRule type="expression" dxfId="5759" priority="35">
      <formula>#REF!="新規"</formula>
    </cfRule>
  </conditionalFormatting>
  <conditionalFormatting sqref="H70:K72">
    <cfRule type="expression" dxfId="5758" priority="38">
      <formula>#REF!="追加"</formula>
    </cfRule>
    <cfRule type="expression" dxfId="5757" priority="39">
      <formula>#REF!="新規"</formula>
    </cfRule>
  </conditionalFormatting>
  <conditionalFormatting sqref="H77:K80">
    <cfRule type="expression" dxfId="5756" priority="28">
      <formula>#REF!="追加"</formula>
    </cfRule>
    <cfRule type="expression" dxfId="5755" priority="29">
      <formula>#REF!="新規"</formula>
    </cfRule>
  </conditionalFormatting>
  <conditionalFormatting sqref="H81:K83">
    <cfRule type="expression" dxfId="5754" priority="32">
      <formula>#REF!="追加"</formula>
    </cfRule>
    <cfRule type="expression" dxfId="5753" priority="33">
      <formula>#REF!="新規"</formula>
    </cfRule>
  </conditionalFormatting>
  <conditionalFormatting sqref="H88:K91">
    <cfRule type="expression" dxfId="5752" priority="22">
      <formula>#REF!="追加"</formula>
    </cfRule>
    <cfRule type="expression" dxfId="5751" priority="23">
      <formula>#REF!="新規"</formula>
    </cfRule>
  </conditionalFormatting>
  <conditionalFormatting sqref="H92:K94">
    <cfRule type="expression" dxfId="5750" priority="26">
      <formula>#REF!="追加"</formula>
    </cfRule>
    <cfRule type="expression" dxfId="5749" priority="27">
      <formula>#REF!="新規"</formula>
    </cfRule>
  </conditionalFormatting>
  <conditionalFormatting sqref="H99:K102">
    <cfRule type="expression" dxfId="5748" priority="16">
      <formula>#REF!="追加"</formula>
    </cfRule>
    <cfRule type="expression" dxfId="5747" priority="17">
      <formula>#REF!="新規"</formula>
    </cfRule>
  </conditionalFormatting>
  <conditionalFormatting sqref="H103:K105">
    <cfRule type="expression" dxfId="5746" priority="20">
      <formula>#REF!="追加"</formula>
    </cfRule>
    <cfRule type="expression" dxfId="5745" priority="21">
      <formula>#REF!="新規"</formula>
    </cfRule>
  </conditionalFormatting>
  <conditionalFormatting sqref="H110:K113">
    <cfRule type="expression" dxfId="5744" priority="10">
      <formula>#REF!="追加"</formula>
    </cfRule>
    <cfRule type="expression" dxfId="5743" priority="11">
      <formula>#REF!="新規"</formula>
    </cfRule>
  </conditionalFormatting>
  <conditionalFormatting sqref="H114:K116">
    <cfRule type="expression" dxfId="5742" priority="14">
      <formula>#REF!="追加"</formula>
    </cfRule>
    <cfRule type="expression" dxfId="5741" priority="15">
      <formula>#REF!="新規"</formula>
    </cfRule>
  </conditionalFormatting>
  <conditionalFormatting sqref="J35:K36 J39:K39">
    <cfRule type="expression" dxfId="5740" priority="57">
      <formula>#REF!="追加"</formula>
    </cfRule>
    <cfRule type="expression" dxfId="5739" priority="58">
      <formula>#REF!="新規"</formula>
    </cfRule>
  </conditionalFormatting>
  <conditionalFormatting sqref="J46:K47 J50:K50">
    <cfRule type="expression" dxfId="5738" priority="48">
      <formula>#REF!="追加"</formula>
    </cfRule>
    <cfRule type="expression" dxfId="5737" priority="49">
      <formula>#REF!="新規"</formula>
    </cfRule>
  </conditionalFormatting>
  <conditionalFormatting sqref="J57:K58 J61:K61">
    <cfRule type="expression" dxfId="5736" priority="42">
      <formula>#REF!="追加"</formula>
    </cfRule>
    <cfRule type="expression" dxfId="5735" priority="43">
      <formula>#REF!="新規"</formula>
    </cfRule>
  </conditionalFormatting>
  <conditionalFormatting sqref="J68:K69 J72:K72">
    <cfRule type="expression" dxfId="5734" priority="36">
      <formula>#REF!="追加"</formula>
    </cfRule>
    <cfRule type="expression" dxfId="5733" priority="37">
      <formula>#REF!="新規"</formula>
    </cfRule>
  </conditionalFormatting>
  <conditionalFormatting sqref="J79:K80 J83:K83">
    <cfRule type="expression" dxfId="5732" priority="30">
      <formula>#REF!="追加"</formula>
    </cfRule>
    <cfRule type="expression" dxfId="5731" priority="31">
      <formula>#REF!="新規"</formula>
    </cfRule>
  </conditionalFormatting>
  <conditionalFormatting sqref="J90:K91 J94:K94">
    <cfRule type="expression" dxfId="5730" priority="24">
      <formula>#REF!="追加"</formula>
    </cfRule>
    <cfRule type="expression" dxfId="5729" priority="25">
      <formula>#REF!="新規"</formula>
    </cfRule>
  </conditionalFormatting>
  <conditionalFormatting sqref="J101:K102 J105:K105">
    <cfRule type="expression" dxfId="5728" priority="18">
      <formula>#REF!="追加"</formula>
    </cfRule>
    <cfRule type="expression" dxfId="5727" priority="19">
      <formula>#REF!="新規"</formula>
    </cfRule>
  </conditionalFormatting>
  <conditionalFormatting sqref="J112:K113 J116:K116">
    <cfRule type="expression" dxfId="5726" priority="12">
      <formula>#REF!="追加"</formula>
    </cfRule>
    <cfRule type="expression" dxfId="5725" priority="13">
      <formula>#REF!="新規"</formula>
    </cfRule>
  </conditionalFormatting>
  <conditionalFormatting sqref="J40:O41 J51:O52 J62:O63 J73:O74 J84:O84 J95:O96 J106:O107 J117:O117">
    <cfRule type="expression" dxfId="5724" priority="72">
      <formula>$I40="追加"</formula>
    </cfRule>
    <cfRule type="expression" dxfId="5723" priority="73">
      <formula>$I40="新規"</formula>
    </cfRule>
  </conditionalFormatting>
  <conditionalFormatting sqref="K85:O85 I85">
    <cfRule type="expression" dxfId="5722" priority="76">
      <formula>#REF!="追加"</formula>
    </cfRule>
    <cfRule type="expression" dxfId="5721" priority="77">
      <formula>#REF!="新規"</formula>
    </cfRule>
  </conditionalFormatting>
  <conditionalFormatting sqref="L40:O41 L51:O52 L62:O63 L73:O74 L84:O84 L95:O96 L106:O107 L117:O117">
    <cfRule type="expression" dxfId="5720" priority="68">
      <formula>$I40="追加"</formula>
    </cfRule>
    <cfRule type="expression" dxfId="5719" priority="69">
      <formula>$I40="新規"</formula>
    </cfRule>
  </conditionalFormatting>
  <conditionalFormatting sqref="L85:O85">
    <cfRule type="expression" dxfId="5718" priority="74">
      <formula>#REF!="追加"</formula>
    </cfRule>
    <cfRule type="expression" dxfId="5717" priority="75">
      <formula>#REF!="新規"</formula>
    </cfRule>
  </conditionalFormatting>
  <conditionalFormatting sqref="P3">
    <cfRule type="expression" dxfId="5716" priority="62">
      <formula>$P3&lt;&gt;"要修正！"</formula>
    </cfRule>
    <cfRule type="expression" dxfId="5715" priority="63">
      <formula>$P3="要修正！"</formula>
    </cfRule>
  </conditionalFormatting>
  <conditionalFormatting sqref="P4:P5">
    <cfRule type="expression" dxfId="5714" priority="54">
      <formula>$P$3="要修正！"</formula>
    </cfRule>
  </conditionalFormatting>
  <conditionalFormatting sqref="P144">
    <cfRule type="expression" dxfId="5713" priority="61">
      <formula>P144="NG"</formula>
    </cfRule>
  </conditionalFormatting>
  <conditionalFormatting sqref="P33:R41">
    <cfRule type="expression" dxfId="5712" priority="59">
      <formula>P33="NG"</formula>
    </cfRule>
  </conditionalFormatting>
  <conditionalFormatting sqref="P44:R52">
    <cfRule type="expression" dxfId="5711" priority="9">
      <formula>P44="NG"</formula>
    </cfRule>
  </conditionalFormatting>
  <conditionalFormatting sqref="P55:R63">
    <cfRule type="expression" dxfId="5710" priority="7">
      <formula>P55="NG"</formula>
    </cfRule>
  </conditionalFormatting>
  <conditionalFormatting sqref="P66:R74 P75:Q83">
    <cfRule type="expression" dxfId="5709" priority="8">
      <formula>P66="NG"</formula>
    </cfRule>
  </conditionalFormatting>
  <conditionalFormatting sqref="P84:R85 R77:R83">
    <cfRule type="expression" dxfId="5708" priority="6">
      <formula>P77="NG"</formula>
    </cfRule>
  </conditionalFormatting>
  <conditionalFormatting sqref="P88:R96">
    <cfRule type="expression" dxfId="5707" priority="5">
      <formula>P88="NG"</formula>
    </cfRule>
  </conditionalFormatting>
  <conditionalFormatting sqref="P99:R107">
    <cfRule type="expression" dxfId="5706" priority="4">
      <formula>P99="NG"</formula>
    </cfRule>
  </conditionalFormatting>
  <conditionalFormatting sqref="P110:R117">
    <cfRule type="expression" dxfId="5705" priority="3">
      <formula>P110="NG"</formula>
    </cfRule>
  </conditionalFormatting>
  <conditionalFormatting sqref="P120:R120 Q121:R122">
    <cfRule type="expression" dxfId="5704" priority="71">
      <formula>#REF!="NG"</formula>
    </cfRule>
  </conditionalFormatting>
  <conditionalFormatting sqref="P120:R128">
    <cfRule type="expression" dxfId="5703" priority="52">
      <formula>P120="NG"</formula>
    </cfRule>
  </conditionalFormatting>
  <conditionalFormatting sqref="P121:R122">
    <cfRule type="expression" dxfId="5702" priority="70">
      <formula>$P29="NG"</formula>
    </cfRule>
  </conditionalFormatting>
  <conditionalFormatting sqref="P123:R127 P128:Q128">
    <cfRule type="expression" dxfId="5701" priority="53">
      <formula>#REF!="NG"</formula>
    </cfRule>
  </conditionalFormatting>
  <conditionalFormatting sqref="P125:R126">
    <cfRule type="expression" dxfId="5700" priority="65">
      <formula>$P30="NG"</formula>
    </cfRule>
  </conditionalFormatting>
  <conditionalFormatting sqref="P127:R128">
    <cfRule type="expression" dxfId="5699" priority="64">
      <formula>$P31="NG"</formula>
    </cfRule>
  </conditionalFormatting>
  <conditionalFormatting sqref="T57 T76:T80 T86:T88 T98:T102 T109:T111">
    <cfRule type="expression" dxfId="5698" priority="66">
      <formula>T57="NG"</formula>
    </cfRule>
  </conditionalFormatting>
  <dataValidations count="12">
    <dataValidation type="list" allowBlank="1" showInputMessage="1" showErrorMessage="1" sqref="D27 D11:D25" xr:uid="{15F2ABD0-24BA-4E96-8136-59F32CBBE60F}">
      <formula1>$Q$11:$Q$13</formula1>
    </dataValidation>
    <dataValidation type="list" allowBlank="1" showInputMessage="1" showErrorMessage="1" sqref="B11:B25" xr:uid="{41415FE9-F7EC-498B-9A96-B7BAC5B304AF}">
      <formula1>$P$11:$P$18</formula1>
    </dataValidation>
    <dataValidation type="list" allowBlank="1" showInputMessage="1" showErrorMessage="1" sqref="C99:C105" xr:uid="{BE2DD0ED-DD60-4A4F-AB40-7E89C13CF7DF}">
      <formula1>$T$99:$T$102</formula1>
    </dataValidation>
    <dataValidation type="list" allowBlank="1" showInputMessage="1" showErrorMessage="1" sqref="C33:C39" xr:uid="{3AEDCB36-CDDE-4460-81C0-0B2248A321F1}">
      <formula1>$U$33:$U$36</formula1>
    </dataValidation>
    <dataValidation type="list" allowBlank="1" showInputMessage="1" showErrorMessage="1" sqref="B33:B39 B110:B116 B99:B105 B88:B94 B77:B83 B66:B72 B55:B61 B44:B50" xr:uid="{4F9042FA-17D4-4FD4-A370-57E87C27E487}">
      <formula1>$T$33:$T$34</formula1>
    </dataValidation>
    <dataValidation type="list" allowBlank="1" showInputMessage="1" showErrorMessage="1" sqref="C110:C116" xr:uid="{C1C103C3-3D81-4CC7-8B22-5A53E2B2839D}">
      <formula1>$T$110:$T$111</formula1>
    </dataValidation>
    <dataValidation type="list" allowBlank="1" showInputMessage="1" showErrorMessage="1" sqref="C88:C94" xr:uid="{6B120539-CB6C-4CB0-BD81-A93769BE097F}">
      <formula1>$T$87:$T$88</formula1>
    </dataValidation>
    <dataValidation type="list" allowBlank="1" showInputMessage="1" showErrorMessage="1" sqref="C77:C83" xr:uid="{61DE1E3A-5FB7-4C2E-8532-D10B2D30AA2D}">
      <formula1>$T$77:$T$80</formula1>
    </dataValidation>
    <dataValidation type="list" allowBlank="1" showInputMessage="1" showErrorMessage="1" sqref="C66:C72" xr:uid="{0133760E-B4D0-4E60-9483-CD22CF31DE06}">
      <formula1>$T$66:$T$68</formula1>
    </dataValidation>
    <dataValidation type="list" allowBlank="1" showInputMessage="1" showErrorMessage="1" sqref="C55:C61" xr:uid="{BCC30243-22D5-49BF-AACD-EF14CA8538C7}">
      <formula1>$T$55:$T$58</formula1>
    </dataValidation>
    <dataValidation type="list" allowBlank="1" showInputMessage="1" showErrorMessage="1" sqref="C44:C50" xr:uid="{B575CC93-06DB-45A8-8241-45A6C023E793}">
      <formula1>$T$44:$T$46</formula1>
    </dataValidation>
    <dataValidation type="list" allowBlank="1" showInputMessage="1" showErrorMessage="1" sqref="K132:K138" xr:uid="{383536B8-EABD-4CD7-9952-AD8257AC273B}">
      <formula1>$P$131:$P$132</formula1>
    </dataValidation>
  </dataValidations>
  <pageMargins left="0.70866141732283472" right="0.70866141732283472" top="0.62992125984251968" bottom="0.74803149606299213" header="0.31496062992125984" footer="0.31496062992125984"/>
  <headerFooter>
    <oddHeader>&amp;L様式第1号別添1&amp;R事業参加者用（事業参加者→事業実施主体）</oddHeader>
  </headerFooter>
  <extLst>
    <ext xmlns:x14="http://schemas.microsoft.com/office/spreadsheetml/2009/9/main" uri="{CCE6A557-97BC-4b89-ADB6-D9C93CAAB3DF}">
      <x14:dataValidations xmlns:xm="http://schemas.microsoft.com/office/excel/2006/main" count="6">
        <x14:dataValidation type="list" allowBlank="1" showInputMessage="1" showErrorMessage="1" xr:uid="{3084F02A-AB18-4556-9146-B66652B7E545}">
          <x14:formula1>
            <xm:f>リスト!$H$2:$H$3</xm:f>
          </x14:formula1>
          <xm:sqref>A150:A154</xm:sqref>
        </x14:dataValidation>
        <x14:dataValidation type="list" allowBlank="1" showInputMessage="1" showErrorMessage="1" xr:uid="{DEDD9DAB-08A6-4A39-BAA4-219B260EA41D}">
          <x14:formula1>
            <xm:f>リスト!$D$2:$D$3</xm:f>
          </x14:formula1>
          <xm:sqref>C107 C96 C52 C63 C74 C85</xm:sqref>
        </x14:dataValidation>
        <x14:dataValidation type="list" allowBlank="1" showInputMessage="1" showErrorMessage="1" xr:uid="{DB608056-2BE3-46BE-B225-1D46F5E61E1D}">
          <x14:formula1>
            <xm:f>リスト!$E$2:$E$22</xm:f>
          </x14:formula1>
          <xm:sqref>D107 D96 D52 D63 D74 D85</xm:sqref>
        </x14:dataValidation>
        <x14:dataValidation type="list" allowBlank="1" showInputMessage="1" showErrorMessage="1" xr:uid="{0D0A0E63-5ED7-4A26-B1A1-E7BD907DA8CF}">
          <x14:formula1>
            <xm:f>リスト!$C$2:$C$4</xm:f>
          </x14:formula1>
          <xm:sqref>B107 B96 B52 B63 B74 B85</xm:sqref>
        </x14:dataValidation>
        <x14:dataValidation type="list" allowBlank="1" showInputMessage="1" showErrorMessage="1" xr:uid="{5210A004-5940-4D5E-9FEE-21FF81033158}">
          <x14:formula1>
            <xm:f>リスト!$G$2:$G$4</xm:f>
          </x14:formula1>
          <xm:sqref>G88:G94 G99:G105 I52 G33:G39 I63 G44:G50 I74 G55:G61 G66:G72 I96 G77:G83 I107 G110:G116</xm:sqref>
        </x14:dataValidation>
        <x14:dataValidation type="list" allowBlank="1" showInputMessage="1" showErrorMessage="1" xr:uid="{2D1F59A4-0BB7-45D2-83B1-B9C78658767D}">
          <x14:formula1>
            <xm:f>リスト!$H$2:$H$4</xm:f>
          </x14:formula1>
          <xm:sqref>A144:A146 J33:K39 L107:O107 L52:O52 J99:K105 L63:O63 J77:K83 L74:O74 J44:K50 L85:O85 J55:K61 L96:O96 J66:K72 J88:K94 J110:K116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0EBC07-4288-42B0-AC85-469AE5B34B26}">
  <dimension ref="A1:K20"/>
  <sheetViews>
    <sheetView workbookViewId="0">
      <selection activeCell="E16" sqref="E16"/>
    </sheetView>
  </sheetViews>
  <sheetFormatPr defaultColWidth="9" defaultRowHeight="13"/>
  <cols>
    <col min="1" max="1" width="16" bestFit="1" customWidth="1"/>
    <col min="2" max="2" width="19" bestFit="1" customWidth="1"/>
    <col min="3" max="3" width="10.453125" bestFit="1" customWidth="1"/>
    <col min="4" max="4" width="11.26953125" bestFit="1" customWidth="1"/>
    <col min="5" max="5" width="16" bestFit="1" customWidth="1"/>
    <col min="6" max="6" width="15.26953125" bestFit="1" customWidth="1"/>
    <col min="7" max="7" width="10" bestFit="1" customWidth="1"/>
    <col min="8" max="8" width="6.26953125" bestFit="1" customWidth="1"/>
    <col min="9" max="10" width="20.7265625" bestFit="1" customWidth="1"/>
  </cols>
  <sheetData>
    <row r="1" spans="1:11">
      <c r="A1" t="s">
        <v>59</v>
      </c>
      <c r="B1" t="s">
        <v>36</v>
      </c>
      <c r="C1" t="s">
        <v>37</v>
      </c>
      <c r="D1" t="s">
        <v>67</v>
      </c>
      <c r="E1" t="s">
        <v>75</v>
      </c>
      <c r="F1" t="s">
        <v>76</v>
      </c>
      <c r="G1" t="s">
        <v>38</v>
      </c>
      <c r="H1" t="s">
        <v>82</v>
      </c>
      <c r="I1" t="s">
        <v>27</v>
      </c>
      <c r="J1" t="s">
        <v>27</v>
      </c>
      <c r="K1" t="s">
        <v>58</v>
      </c>
    </row>
    <row r="2" spans="1:11">
      <c r="A2" t="s">
        <v>53</v>
      </c>
      <c r="B2" s="4" t="s">
        <v>35</v>
      </c>
      <c r="C2" t="s">
        <v>64</v>
      </c>
      <c r="D2" t="s">
        <v>65</v>
      </c>
      <c r="E2" t="s">
        <v>62</v>
      </c>
      <c r="G2" t="s">
        <v>8</v>
      </c>
      <c r="H2" s="5" t="s">
        <v>55</v>
      </c>
      <c r="I2" t="s">
        <v>53</v>
      </c>
      <c r="J2" t="s">
        <v>53</v>
      </c>
      <c r="K2" s="5" t="s">
        <v>55</v>
      </c>
    </row>
    <row r="3" spans="1:11">
      <c r="A3" t="s">
        <v>60</v>
      </c>
      <c r="B3" s="4" t="s">
        <v>46</v>
      </c>
      <c r="C3" t="s">
        <v>10</v>
      </c>
      <c r="D3" t="s">
        <v>66</v>
      </c>
      <c r="E3" t="s">
        <v>73</v>
      </c>
      <c r="G3" t="s">
        <v>56</v>
      </c>
      <c r="H3" s="5" t="s">
        <v>1</v>
      </c>
      <c r="I3" t="s">
        <v>51</v>
      </c>
      <c r="J3" t="s">
        <v>48</v>
      </c>
      <c r="K3" s="5" t="s">
        <v>1</v>
      </c>
    </row>
    <row r="4" spans="1:11">
      <c r="A4" t="s">
        <v>61</v>
      </c>
      <c r="B4" s="4" t="s">
        <v>43</v>
      </c>
      <c r="C4" t="s">
        <v>11</v>
      </c>
      <c r="E4" t="s">
        <v>94</v>
      </c>
      <c r="G4" t="s">
        <v>9</v>
      </c>
      <c r="I4" t="s">
        <v>52</v>
      </c>
      <c r="J4" t="s">
        <v>49</v>
      </c>
    </row>
    <row r="5" spans="1:11">
      <c r="A5" t="s">
        <v>63</v>
      </c>
      <c r="B5" s="4" t="s">
        <v>39</v>
      </c>
      <c r="E5" t="s">
        <v>95</v>
      </c>
      <c r="I5" t="s">
        <v>54</v>
      </c>
      <c r="J5" t="s">
        <v>50</v>
      </c>
    </row>
    <row r="6" spans="1:11">
      <c r="A6" t="s">
        <v>72</v>
      </c>
      <c r="B6" s="4" t="s">
        <v>40</v>
      </c>
      <c r="E6" t="s">
        <v>79</v>
      </c>
      <c r="J6" t="s">
        <v>54</v>
      </c>
    </row>
    <row r="7" spans="1:11">
      <c r="A7" t="s">
        <v>73</v>
      </c>
      <c r="B7" t="s">
        <v>44</v>
      </c>
      <c r="E7" t="s">
        <v>77</v>
      </c>
    </row>
    <row r="8" spans="1:11">
      <c r="A8" t="s">
        <v>54</v>
      </c>
      <c r="B8" t="s">
        <v>41</v>
      </c>
      <c r="E8" t="s">
        <v>78</v>
      </c>
    </row>
    <row r="9" spans="1:11">
      <c r="B9" t="s">
        <v>42</v>
      </c>
      <c r="E9" t="s">
        <v>71</v>
      </c>
    </row>
    <row r="10" spans="1:11">
      <c r="B10" t="s">
        <v>45</v>
      </c>
      <c r="E10" t="s">
        <v>101</v>
      </c>
    </row>
    <row r="11" spans="1:11">
      <c r="B11" t="s">
        <v>54</v>
      </c>
      <c r="E11" t="s">
        <v>102</v>
      </c>
    </row>
    <row r="12" spans="1:11">
      <c r="E12" t="s">
        <v>105</v>
      </c>
    </row>
    <row r="14" spans="1:11">
      <c r="E14" s="11" t="s">
        <v>74</v>
      </c>
    </row>
    <row r="15" spans="1:11">
      <c r="E15" s="11" t="s">
        <v>91</v>
      </c>
    </row>
    <row r="16" spans="1:11">
      <c r="E16" s="11" t="s">
        <v>92</v>
      </c>
    </row>
    <row r="17" spans="5:5">
      <c r="E17" s="11"/>
    </row>
    <row r="18" spans="5:5">
      <c r="E18" s="11" t="s">
        <v>103</v>
      </c>
    </row>
    <row r="19" spans="5:5">
      <c r="E19" s="11"/>
    </row>
    <row r="20" spans="5:5">
      <c r="E20" s="11" t="s">
        <v>93</v>
      </c>
    </row>
  </sheetData>
  <phoneticPr fontId="2"/>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48762C-CCB4-45D7-BFED-F2F92B8CE092}">
  <sheetPr>
    <pageSetUpPr fitToPage="1"/>
  </sheetPr>
  <dimension ref="A1:W154"/>
  <sheetViews>
    <sheetView view="pageBreakPreview" topLeftCell="C3" zoomScale="80" zoomScaleNormal="100" zoomScaleSheetLayoutView="80" workbookViewId="0">
      <selection activeCell="P3" sqref="P3:P5 H11:H25 K11:K25 C26 F26:L27 O33:R39 L40:O40 O44:R50 L51:O51 O55:R61 L62:O62 O66:R72 L73:O73 O77:O83 R77:R83 L84:O84 O88:R94 L95:O95 O99:R105 L106:O106 O110:R116 L117:O117 C120:G128 P120 Q120:R126 P123:P125 P127:R128 K139 P144"/>
    </sheetView>
  </sheetViews>
  <sheetFormatPr defaultColWidth="9" defaultRowHeight="22.5" customHeight="1"/>
  <cols>
    <col min="1" max="15" width="14.6328125" style="48" customWidth="1"/>
    <col min="16" max="16" width="23.26953125" style="49" customWidth="1"/>
    <col min="17" max="17" width="23.453125" style="48" bestFit="1" customWidth="1"/>
    <col min="18" max="18" width="18.90625" style="48" bestFit="1" customWidth="1"/>
    <col min="19" max="19" width="11.08984375" style="48" bestFit="1" customWidth="1"/>
    <col min="20" max="20" width="27.26953125" style="48" customWidth="1"/>
    <col min="21" max="21" width="8.90625" style="48" customWidth="1"/>
    <col min="22" max="16384" width="9" style="48"/>
  </cols>
  <sheetData>
    <row r="1" spans="1:19" s="35" customFormat="1" ht="22.5" customHeight="1">
      <c r="A1" s="178" t="s">
        <v>285</v>
      </c>
      <c r="B1" s="178"/>
      <c r="C1" s="178"/>
      <c r="D1" s="178"/>
      <c r="E1" s="178"/>
      <c r="F1" s="178"/>
      <c r="G1" s="178"/>
      <c r="H1" s="178"/>
      <c r="I1" s="178"/>
      <c r="J1" s="178"/>
      <c r="K1" s="178"/>
      <c r="L1" s="178"/>
      <c r="M1" s="178"/>
      <c r="N1" s="178"/>
      <c r="O1" s="178"/>
      <c r="P1" s="34" t="s">
        <v>58</v>
      </c>
    </row>
    <row r="2" spans="1:19" s="36" customFormat="1" ht="13">
      <c r="A2" s="36" t="s">
        <v>89</v>
      </c>
      <c r="F2" s="37"/>
      <c r="P2" s="38"/>
    </row>
    <row r="3" spans="1:19" s="36" customFormat="1" ht="22.5" customHeight="1">
      <c r="A3" s="39" t="s">
        <v>31</v>
      </c>
      <c r="B3" s="166"/>
      <c r="C3" s="167"/>
      <c r="D3" s="167"/>
      <c r="E3" s="168"/>
      <c r="F3" s="40"/>
      <c r="G3" s="40"/>
      <c r="H3" s="40"/>
      <c r="I3" s="40"/>
      <c r="J3" s="40"/>
      <c r="K3" s="40"/>
      <c r="L3" s="40"/>
      <c r="M3" s="41"/>
      <c r="N3" s="40" t="s">
        <v>148</v>
      </c>
      <c r="O3" s="40"/>
      <c r="P3" s="18" t="str">
        <f>IF(COUNTIF(P33:R154,"NG"),"要修正！","クリア ! ")</f>
        <v xml:space="preserve">クリア ! </v>
      </c>
      <c r="Q3" s="36" t="s">
        <v>113</v>
      </c>
      <c r="S3" s="38"/>
    </row>
    <row r="4" spans="1:19" s="36" customFormat="1" ht="22.5" customHeight="1">
      <c r="A4" s="39" t="s">
        <v>30</v>
      </c>
      <c r="B4" s="166"/>
      <c r="C4" s="167"/>
      <c r="D4" s="167"/>
      <c r="E4" s="168"/>
      <c r="F4" s="40"/>
      <c r="G4" s="40"/>
      <c r="H4" s="40"/>
      <c r="I4" s="40"/>
      <c r="J4" s="40"/>
      <c r="K4" s="40"/>
      <c r="L4" s="40"/>
      <c r="M4" s="42"/>
      <c r="N4" s="40" t="s">
        <v>145</v>
      </c>
      <c r="O4" s="40"/>
      <c r="P4" s="169" t="str">
        <f>IF(P3="要修正！","※「クリア！」になるようNG箇所を修正してください。","")</f>
        <v/>
      </c>
    </row>
    <row r="5" spans="1:19" s="36" customFormat="1" ht="22.5" customHeight="1">
      <c r="A5" s="39" t="s">
        <v>32</v>
      </c>
      <c r="B5" s="171"/>
      <c r="C5" s="167"/>
      <c r="D5" s="167"/>
      <c r="E5" s="168"/>
      <c r="F5" s="40"/>
      <c r="G5" s="40"/>
      <c r="H5" s="40"/>
      <c r="I5" s="40"/>
      <c r="J5" s="40"/>
      <c r="K5" s="40"/>
      <c r="L5" s="40"/>
      <c r="M5" s="43"/>
      <c r="N5" s="40" t="s">
        <v>146</v>
      </c>
      <c r="O5" s="40"/>
      <c r="P5" s="170"/>
    </row>
    <row r="6" spans="1:19" s="36" customFormat="1" ht="22.5" customHeight="1">
      <c r="A6" s="39" t="s">
        <v>33</v>
      </c>
      <c r="B6" s="166"/>
      <c r="C6" s="167"/>
      <c r="D6" s="167"/>
      <c r="E6" s="168"/>
      <c r="F6" s="40"/>
      <c r="G6" s="40"/>
      <c r="H6" s="40"/>
      <c r="I6" s="40"/>
      <c r="J6" s="40"/>
      <c r="K6" s="40"/>
      <c r="L6" s="40"/>
      <c r="M6" s="44"/>
      <c r="N6" s="40" t="s">
        <v>147</v>
      </c>
      <c r="O6" s="40"/>
      <c r="P6" s="45"/>
      <c r="Q6" s="46"/>
    </row>
    <row r="7" spans="1:19" s="36" customFormat="1" ht="22.5" customHeight="1">
      <c r="E7" s="47"/>
      <c r="F7" s="47"/>
      <c r="G7" s="47"/>
      <c r="H7" s="47"/>
      <c r="I7" s="47"/>
      <c r="J7" s="47"/>
      <c r="K7" s="47"/>
      <c r="L7" s="47"/>
      <c r="M7" s="47"/>
      <c r="N7" s="47"/>
      <c r="O7" s="47"/>
      <c r="P7" s="45"/>
      <c r="Q7" s="46"/>
    </row>
    <row r="8" spans="1:19" ht="22.5" customHeight="1">
      <c r="A8" s="48" t="s">
        <v>144</v>
      </c>
    </row>
    <row r="9" spans="1:19" ht="22.5" customHeight="1">
      <c r="F9" s="139" t="s">
        <v>170</v>
      </c>
      <c r="G9" s="139"/>
      <c r="H9" s="139"/>
      <c r="I9" s="139"/>
      <c r="J9" s="139" t="s">
        <v>235</v>
      </c>
      <c r="K9" s="139"/>
      <c r="L9" s="139"/>
    </row>
    <row r="10" spans="1:19" s="17" customFormat="1" ht="22.5" customHeight="1">
      <c r="A10" s="50" t="s">
        <v>118</v>
      </c>
      <c r="B10" s="50" t="s">
        <v>139</v>
      </c>
      <c r="C10" s="50" t="s">
        <v>197</v>
      </c>
      <c r="D10" s="50" t="s">
        <v>119</v>
      </c>
      <c r="E10" s="50" t="s">
        <v>6</v>
      </c>
      <c r="F10" s="53" t="s">
        <v>275</v>
      </c>
      <c r="G10" s="53" t="s">
        <v>276</v>
      </c>
      <c r="H10" s="51" t="s">
        <v>277</v>
      </c>
      <c r="I10" s="96" t="s">
        <v>150</v>
      </c>
      <c r="J10" s="51" t="s">
        <v>278</v>
      </c>
      <c r="K10" s="52" t="s">
        <v>279</v>
      </c>
      <c r="L10" s="96" t="s">
        <v>149</v>
      </c>
      <c r="M10" s="136" t="s">
        <v>243</v>
      </c>
      <c r="N10" s="136"/>
      <c r="O10" s="142"/>
      <c r="P10" s="50" t="s">
        <v>250</v>
      </c>
      <c r="Q10" s="86" t="s">
        <v>119</v>
      </c>
      <c r="S10" s="48"/>
    </row>
    <row r="11" spans="1:19" s="17" customFormat="1" ht="22.5" customHeight="1">
      <c r="A11" s="50">
        <v>1</v>
      </c>
      <c r="B11" s="54"/>
      <c r="C11" s="55"/>
      <c r="D11" s="56"/>
      <c r="E11" s="30"/>
      <c r="F11" s="6"/>
      <c r="G11" s="6"/>
      <c r="H11" s="26">
        <f>G11-F11</f>
        <v>0</v>
      </c>
      <c r="I11" s="57"/>
      <c r="J11" s="58"/>
      <c r="K11" s="25">
        <f>J11-F11</f>
        <v>0</v>
      </c>
      <c r="L11" s="59"/>
      <c r="M11" s="172"/>
      <c r="N11" s="172"/>
      <c r="O11" s="173"/>
      <c r="P11" s="60" t="s">
        <v>252</v>
      </c>
      <c r="Q11" s="91" t="s">
        <v>156</v>
      </c>
      <c r="S11" s="48"/>
    </row>
    <row r="12" spans="1:19" s="17" customFormat="1" ht="22.5" customHeight="1">
      <c r="A12" s="50">
        <v>2</v>
      </c>
      <c r="B12" s="54"/>
      <c r="C12" s="55"/>
      <c r="D12" s="56"/>
      <c r="E12" s="30"/>
      <c r="F12" s="6"/>
      <c r="G12" s="6"/>
      <c r="H12" s="26">
        <f t="shared" ref="H12:H25" si="0">G12-F12</f>
        <v>0</v>
      </c>
      <c r="I12" s="57"/>
      <c r="J12" s="58"/>
      <c r="K12" s="25">
        <f t="shared" ref="K12:K25" si="1">J12-F12</f>
        <v>0</v>
      </c>
      <c r="L12" s="59"/>
      <c r="M12" s="172"/>
      <c r="N12" s="172"/>
      <c r="O12" s="173"/>
      <c r="P12" s="60" t="s">
        <v>251</v>
      </c>
      <c r="Q12" s="91" t="s">
        <v>158</v>
      </c>
      <c r="S12" s="48"/>
    </row>
    <row r="13" spans="1:19" s="17" customFormat="1" ht="22.5" customHeight="1">
      <c r="A13" s="50">
        <v>3</v>
      </c>
      <c r="B13" s="54"/>
      <c r="C13" s="55"/>
      <c r="D13" s="56"/>
      <c r="E13" s="30"/>
      <c r="F13" s="6"/>
      <c r="G13" s="6"/>
      <c r="H13" s="26">
        <f t="shared" si="0"/>
        <v>0</v>
      </c>
      <c r="I13" s="57"/>
      <c r="J13" s="58"/>
      <c r="K13" s="25">
        <f t="shared" si="1"/>
        <v>0</v>
      </c>
      <c r="L13" s="59"/>
      <c r="M13" s="172"/>
      <c r="N13" s="172"/>
      <c r="O13" s="173"/>
      <c r="P13" s="60" t="s">
        <v>253</v>
      </c>
      <c r="Q13" s="91" t="s">
        <v>157</v>
      </c>
      <c r="S13" s="48"/>
    </row>
    <row r="14" spans="1:19" s="17" customFormat="1" ht="22.5" customHeight="1">
      <c r="A14" s="50">
        <v>4</v>
      </c>
      <c r="B14" s="54"/>
      <c r="C14" s="55"/>
      <c r="D14" s="56"/>
      <c r="E14" s="30"/>
      <c r="F14" s="6"/>
      <c r="G14" s="6"/>
      <c r="H14" s="26">
        <f t="shared" si="0"/>
        <v>0</v>
      </c>
      <c r="I14" s="57"/>
      <c r="J14" s="58"/>
      <c r="K14" s="25">
        <f t="shared" si="1"/>
        <v>0</v>
      </c>
      <c r="L14" s="59"/>
      <c r="M14" s="172"/>
      <c r="N14" s="172"/>
      <c r="O14" s="173"/>
      <c r="P14" s="60" t="s">
        <v>254</v>
      </c>
      <c r="S14" s="48"/>
    </row>
    <row r="15" spans="1:19" s="17" customFormat="1" ht="22.5" customHeight="1">
      <c r="A15" s="50">
        <v>5</v>
      </c>
      <c r="B15" s="54"/>
      <c r="C15" s="55"/>
      <c r="D15" s="56"/>
      <c r="E15" s="30"/>
      <c r="F15" s="6"/>
      <c r="G15" s="6"/>
      <c r="H15" s="26">
        <f t="shared" si="0"/>
        <v>0</v>
      </c>
      <c r="I15" s="57"/>
      <c r="J15" s="58"/>
      <c r="K15" s="25">
        <f t="shared" si="1"/>
        <v>0</v>
      </c>
      <c r="L15" s="59"/>
      <c r="M15" s="172"/>
      <c r="N15" s="172"/>
      <c r="O15" s="173"/>
      <c r="P15" s="60" t="s">
        <v>255</v>
      </c>
      <c r="Q15" s="61"/>
      <c r="S15" s="48"/>
    </row>
    <row r="16" spans="1:19" s="17" customFormat="1" ht="22.5" customHeight="1">
      <c r="A16" s="50">
        <v>6</v>
      </c>
      <c r="B16" s="54"/>
      <c r="C16" s="55"/>
      <c r="D16" s="56"/>
      <c r="E16" s="30"/>
      <c r="F16" s="6"/>
      <c r="G16" s="62"/>
      <c r="H16" s="26">
        <f t="shared" si="0"/>
        <v>0</v>
      </c>
      <c r="I16" s="57"/>
      <c r="J16" s="58"/>
      <c r="K16" s="25">
        <f t="shared" si="1"/>
        <v>0</v>
      </c>
      <c r="L16" s="59"/>
      <c r="M16" s="172"/>
      <c r="N16" s="172"/>
      <c r="O16" s="173"/>
      <c r="P16" s="60" t="s">
        <v>256</v>
      </c>
      <c r="Q16" s="61"/>
      <c r="S16" s="48"/>
    </row>
    <row r="17" spans="1:22" s="17" customFormat="1" ht="22.5" customHeight="1">
      <c r="A17" s="50">
        <v>7</v>
      </c>
      <c r="B17" s="54"/>
      <c r="C17" s="55"/>
      <c r="D17" s="56"/>
      <c r="E17" s="30"/>
      <c r="F17" s="6"/>
      <c r="G17" s="6"/>
      <c r="H17" s="26">
        <f t="shared" si="0"/>
        <v>0</v>
      </c>
      <c r="I17" s="57"/>
      <c r="J17" s="58"/>
      <c r="K17" s="25">
        <f t="shared" si="1"/>
        <v>0</v>
      </c>
      <c r="L17" s="59"/>
      <c r="M17" s="172"/>
      <c r="N17" s="172"/>
      <c r="O17" s="173"/>
      <c r="P17" s="60" t="s">
        <v>257</v>
      </c>
      <c r="Q17" s="61"/>
      <c r="S17" s="48"/>
    </row>
    <row r="18" spans="1:22" s="17" customFormat="1" ht="22.5" customHeight="1">
      <c r="A18" s="50">
        <v>8</v>
      </c>
      <c r="B18" s="54"/>
      <c r="C18" s="55"/>
      <c r="D18" s="56"/>
      <c r="E18" s="30"/>
      <c r="F18" s="6"/>
      <c r="G18" s="6"/>
      <c r="H18" s="26">
        <f t="shared" si="0"/>
        <v>0</v>
      </c>
      <c r="I18" s="57"/>
      <c r="J18" s="58"/>
      <c r="K18" s="25">
        <f t="shared" si="1"/>
        <v>0</v>
      </c>
      <c r="L18" s="59"/>
      <c r="M18" s="172"/>
      <c r="N18" s="172"/>
      <c r="O18" s="173"/>
      <c r="P18" s="60" t="s">
        <v>258</v>
      </c>
      <c r="Q18" s="61"/>
      <c r="S18" s="48"/>
    </row>
    <row r="19" spans="1:22" ht="22.5" customHeight="1">
      <c r="A19" s="50">
        <v>9</v>
      </c>
      <c r="B19" s="54"/>
      <c r="C19" s="24"/>
      <c r="D19" s="56"/>
      <c r="E19" s="2"/>
      <c r="F19" s="31"/>
      <c r="G19" s="31"/>
      <c r="H19" s="26">
        <f t="shared" si="0"/>
        <v>0</v>
      </c>
      <c r="I19" s="19"/>
      <c r="J19" s="28"/>
      <c r="K19" s="25">
        <f t="shared" si="1"/>
        <v>0</v>
      </c>
      <c r="L19" s="23"/>
      <c r="M19" s="172"/>
      <c r="N19" s="172"/>
      <c r="O19" s="172"/>
      <c r="P19" s="17"/>
      <c r="Q19" s="61"/>
    </row>
    <row r="20" spans="1:22" ht="22.5" customHeight="1">
      <c r="A20" s="50">
        <v>10</v>
      </c>
      <c r="B20" s="54"/>
      <c r="C20" s="24"/>
      <c r="D20" s="56"/>
      <c r="E20" s="2"/>
      <c r="F20" s="31"/>
      <c r="G20" s="31"/>
      <c r="H20" s="26">
        <f t="shared" si="0"/>
        <v>0</v>
      </c>
      <c r="I20" s="19"/>
      <c r="J20" s="28"/>
      <c r="K20" s="25">
        <f t="shared" si="1"/>
        <v>0</v>
      </c>
      <c r="L20" s="23"/>
      <c r="M20" s="172"/>
      <c r="N20" s="172"/>
      <c r="O20" s="172"/>
      <c r="P20" s="17"/>
      <c r="Q20" s="61"/>
    </row>
    <row r="21" spans="1:22" ht="22.5" customHeight="1">
      <c r="A21" s="50">
        <v>11</v>
      </c>
      <c r="B21" s="54"/>
      <c r="C21" s="24"/>
      <c r="D21" s="56"/>
      <c r="E21" s="2"/>
      <c r="F21" s="31"/>
      <c r="G21" s="31"/>
      <c r="H21" s="26">
        <f t="shared" si="0"/>
        <v>0</v>
      </c>
      <c r="I21" s="19"/>
      <c r="J21" s="28"/>
      <c r="K21" s="25">
        <f t="shared" si="1"/>
        <v>0</v>
      </c>
      <c r="L21" s="23"/>
      <c r="M21" s="172"/>
      <c r="N21" s="172"/>
      <c r="O21" s="172"/>
      <c r="P21" s="17"/>
      <c r="Q21" s="61"/>
    </row>
    <row r="22" spans="1:22" ht="22.5" customHeight="1">
      <c r="A22" s="50">
        <v>12</v>
      </c>
      <c r="B22" s="54"/>
      <c r="C22" s="24"/>
      <c r="D22" s="56"/>
      <c r="E22" s="2"/>
      <c r="F22" s="31"/>
      <c r="G22" s="31"/>
      <c r="H22" s="26">
        <f t="shared" si="0"/>
        <v>0</v>
      </c>
      <c r="I22" s="19"/>
      <c r="J22" s="28"/>
      <c r="K22" s="25">
        <f t="shared" si="1"/>
        <v>0</v>
      </c>
      <c r="L22" s="23"/>
      <c r="M22" s="172"/>
      <c r="N22" s="172"/>
      <c r="O22" s="172"/>
      <c r="P22" s="17"/>
      <c r="Q22" s="61"/>
    </row>
    <row r="23" spans="1:22" ht="22.5" customHeight="1">
      <c r="A23" s="50">
        <v>13</v>
      </c>
      <c r="B23" s="54"/>
      <c r="C23" s="24"/>
      <c r="D23" s="56"/>
      <c r="E23" s="2"/>
      <c r="F23" s="31"/>
      <c r="G23" s="31"/>
      <c r="H23" s="26">
        <f t="shared" si="0"/>
        <v>0</v>
      </c>
      <c r="I23" s="19"/>
      <c r="J23" s="28"/>
      <c r="K23" s="25">
        <f t="shared" si="1"/>
        <v>0</v>
      </c>
      <c r="L23" s="23"/>
      <c r="M23" s="172"/>
      <c r="N23" s="172"/>
      <c r="O23" s="172"/>
      <c r="P23" s="17"/>
      <c r="Q23" s="61"/>
    </row>
    <row r="24" spans="1:22" ht="22.5" customHeight="1">
      <c r="A24" s="50">
        <v>14</v>
      </c>
      <c r="B24" s="54"/>
      <c r="C24" s="24"/>
      <c r="D24" s="56"/>
      <c r="E24" s="2"/>
      <c r="F24" s="31"/>
      <c r="G24" s="31"/>
      <c r="H24" s="26">
        <f t="shared" si="0"/>
        <v>0</v>
      </c>
      <c r="I24" s="19"/>
      <c r="J24" s="28"/>
      <c r="K24" s="25">
        <f t="shared" si="1"/>
        <v>0</v>
      </c>
      <c r="L24" s="23"/>
      <c r="M24" s="172"/>
      <c r="N24" s="172"/>
      <c r="O24" s="172"/>
      <c r="P24" s="17"/>
      <c r="Q24" s="61"/>
    </row>
    <row r="25" spans="1:22" ht="22.5" customHeight="1">
      <c r="A25" s="50">
        <v>15</v>
      </c>
      <c r="B25" s="54"/>
      <c r="C25" s="24"/>
      <c r="D25" s="56"/>
      <c r="E25" s="2"/>
      <c r="F25" s="31"/>
      <c r="G25" s="31"/>
      <c r="H25" s="26">
        <f t="shared" si="0"/>
        <v>0</v>
      </c>
      <c r="I25" s="19"/>
      <c r="J25" s="28"/>
      <c r="K25" s="25">
        <f t="shared" si="1"/>
        <v>0</v>
      </c>
      <c r="L25" s="23"/>
      <c r="M25" s="172"/>
      <c r="N25" s="172"/>
      <c r="O25" s="172"/>
      <c r="P25" s="17"/>
      <c r="Q25" s="61"/>
    </row>
    <row r="26" spans="1:22" ht="22.5" customHeight="1">
      <c r="A26" s="50" t="s">
        <v>0</v>
      </c>
      <c r="B26" s="63"/>
      <c r="C26" s="25">
        <f>SUM(C11:C25)</f>
        <v>0</v>
      </c>
      <c r="D26" s="64"/>
      <c r="E26" s="50" t="s">
        <v>233</v>
      </c>
      <c r="F26" s="27">
        <f>SUMIF(D11:D25,"野菜",F11:F25)+SUMIF(D11:D25,"果樹",F11:F25)</f>
        <v>0</v>
      </c>
      <c r="G26" s="27">
        <f>SUMIF(D11:D25,"野菜",G11:G25)+SUMIF(D11:D25,"果樹",G11:G25)</f>
        <v>0</v>
      </c>
      <c r="H26" s="27">
        <f>SUMIF(D11:D25,"野菜",H11:H25)+SUMIF(D11:D25,"果樹",H11:H25)</f>
        <v>0</v>
      </c>
      <c r="I26" s="101" t="str">
        <f>IFERROR(ROUND((H26/F26)*100,1),"")</f>
        <v/>
      </c>
      <c r="J26" s="25">
        <f>SUMIF(D11:D25,"野菜",J11:J25)+SUMIF(D11:D25,"果樹",J11:J25)</f>
        <v>0</v>
      </c>
      <c r="K26" s="25">
        <f>SUMIF(D11:D25,"野菜",K11:K25)+SUMIF(D11:D25,"果樹",K11:K25)</f>
        <v>0</v>
      </c>
      <c r="L26" s="99" t="str">
        <f>IFERROR(ROUND((K26/F26)*100,1),"")</f>
        <v/>
      </c>
      <c r="N26" s="179"/>
      <c r="O26" s="179"/>
      <c r="P26" s="48"/>
    </row>
    <row r="27" spans="1:22" ht="22.5" customHeight="1">
      <c r="A27" s="17"/>
      <c r="B27" s="17"/>
      <c r="C27" s="17" t="s">
        <v>236</v>
      </c>
      <c r="D27" s="56"/>
      <c r="E27" s="50" t="s">
        <v>157</v>
      </c>
      <c r="F27" s="27">
        <f>SUMIF(D10:D24,"花き",F10:F24)</f>
        <v>0</v>
      </c>
      <c r="G27" s="27">
        <f>SUMIF(D10:D24,"花き",G10:G24)</f>
        <v>0</v>
      </c>
      <c r="H27" s="27">
        <f>SUMIF(D10:D24,"花き",H10:H24)</f>
        <v>0</v>
      </c>
      <c r="I27" s="101" t="str">
        <f>IFERROR(ROUND((H27/F27)*100,1),"")</f>
        <v/>
      </c>
      <c r="J27" s="25">
        <f>SUMIF(D10:D25,"花き",J10:J25)</f>
        <v>0</v>
      </c>
      <c r="K27" s="25">
        <f>SUMIF(D10:D24,"花き",K10:K24)</f>
        <v>0</v>
      </c>
      <c r="L27" s="99" t="str">
        <f>IFERROR(ROUND((K27/F27)*100,1),"")</f>
        <v/>
      </c>
      <c r="N27" s="17"/>
      <c r="O27" s="17"/>
      <c r="P27" s="48"/>
    </row>
    <row r="28" spans="1:22" ht="22.5" customHeight="1">
      <c r="A28" s="17"/>
      <c r="B28" s="17"/>
      <c r="C28" s="17"/>
      <c r="D28" s="65"/>
      <c r="E28" s="65"/>
      <c r="F28" s="65"/>
      <c r="G28" s="65"/>
      <c r="H28" s="65"/>
      <c r="I28" s="65"/>
      <c r="J28" s="65"/>
      <c r="K28" s="65"/>
      <c r="L28" s="65"/>
      <c r="M28" s="17"/>
      <c r="N28" s="17"/>
      <c r="O28" s="17"/>
      <c r="P28" s="48"/>
    </row>
    <row r="29" spans="1:22" ht="22.5" customHeight="1">
      <c r="A29" s="94" t="s">
        <v>124</v>
      </c>
      <c r="P29" s="48"/>
    </row>
    <row r="30" spans="1:22" ht="22.5" customHeight="1">
      <c r="A30" s="66" t="s">
        <v>125</v>
      </c>
      <c r="C30" s="67"/>
      <c r="P30" s="48"/>
    </row>
    <row r="31" spans="1:22" s="61" customFormat="1" ht="22.5" customHeight="1">
      <c r="A31" s="162" t="s">
        <v>217</v>
      </c>
      <c r="B31" s="160" t="s">
        <v>67</v>
      </c>
      <c r="C31" s="150" t="s">
        <v>286</v>
      </c>
      <c r="D31" s="150"/>
      <c r="E31" s="150"/>
      <c r="F31" s="150"/>
      <c r="G31" s="160" t="s">
        <v>38</v>
      </c>
      <c r="H31" s="144" t="s">
        <v>47</v>
      </c>
      <c r="I31" s="145"/>
      <c r="J31" s="145"/>
      <c r="K31" s="146"/>
      <c r="L31" s="144" t="s">
        <v>216</v>
      </c>
      <c r="M31" s="145"/>
      <c r="N31" s="145"/>
      <c r="O31" s="146"/>
      <c r="P31" s="48" t="s">
        <v>96</v>
      </c>
      <c r="Q31" s="48" t="s">
        <v>96</v>
      </c>
      <c r="S31" s="48"/>
    </row>
    <row r="32" spans="1:22" s="70" customFormat="1" ht="22.5" customHeight="1">
      <c r="A32" s="161"/>
      <c r="B32" s="161"/>
      <c r="C32" s="68" t="s">
        <v>215</v>
      </c>
      <c r="D32" s="150" t="s">
        <v>120</v>
      </c>
      <c r="E32" s="150"/>
      <c r="F32" s="68" t="s">
        <v>15</v>
      </c>
      <c r="G32" s="161"/>
      <c r="H32" s="69" t="s">
        <v>29</v>
      </c>
      <c r="I32" s="69" t="s">
        <v>28</v>
      </c>
      <c r="J32" s="68" t="s">
        <v>18</v>
      </c>
      <c r="K32" s="68" t="s">
        <v>19</v>
      </c>
      <c r="L32" s="53" t="s">
        <v>109</v>
      </c>
      <c r="M32" s="53" t="s">
        <v>110</v>
      </c>
      <c r="N32" s="53" t="s">
        <v>111</v>
      </c>
      <c r="O32" s="53" t="s">
        <v>112</v>
      </c>
      <c r="P32" s="70" t="s">
        <v>104</v>
      </c>
      <c r="Q32" s="70" t="s">
        <v>116</v>
      </c>
      <c r="R32" s="70" t="s">
        <v>115</v>
      </c>
      <c r="S32" s="48"/>
      <c r="T32" s="71" t="s">
        <v>67</v>
      </c>
      <c r="U32" s="98" t="s">
        <v>153</v>
      </c>
      <c r="V32" s="61"/>
    </row>
    <row r="33" spans="1:22" ht="22.5" customHeight="1">
      <c r="A33" s="6"/>
      <c r="B33" s="9"/>
      <c r="C33" s="72"/>
      <c r="D33" s="152"/>
      <c r="E33" s="152"/>
      <c r="F33" s="15"/>
      <c r="G33" s="7"/>
      <c r="H33" s="6"/>
      <c r="I33" s="21"/>
      <c r="J33" s="7" t="s">
        <v>1</v>
      </c>
      <c r="K33" s="8" t="s">
        <v>1</v>
      </c>
      <c r="L33" s="1"/>
      <c r="M33" s="1"/>
      <c r="N33" s="1"/>
      <c r="O33" s="20">
        <f>L33-(M33+N33)</f>
        <v>0</v>
      </c>
      <c r="P33" s="29" t="str">
        <f>IF(OR(G33="新規",G33="追加",G33=""),"OK",(IF(AND(H33="",I33=""),"NG","OK")))</f>
        <v>OK</v>
      </c>
      <c r="Q33" s="10" t="str">
        <f>IF(OR(G33="新規",G33="追加",G33=""),"OK",(IF(OR(AND(J33="",K33=""),AND(J33="",K33="□"),AND(J33="□",K33=""),AND(J33="□",K33="□")),"NG","OK")))</f>
        <v>OK</v>
      </c>
      <c r="R33" s="10" t="str">
        <f>IF(OR(AND(C33&lt;&gt;"",D33&lt;&gt;"",F33&lt;&gt;"",G33&lt;&gt;""),(C33="")),"OK","NG")</f>
        <v>OK</v>
      </c>
      <c r="T33" s="71" t="s">
        <v>65</v>
      </c>
      <c r="U33" s="74" t="s">
        <v>154</v>
      </c>
      <c r="V33" s="61"/>
    </row>
    <row r="34" spans="1:22" ht="22.5" customHeight="1">
      <c r="A34" s="6"/>
      <c r="B34" s="9"/>
      <c r="C34" s="72"/>
      <c r="D34" s="152"/>
      <c r="E34" s="152"/>
      <c r="F34" s="15"/>
      <c r="G34" s="7"/>
      <c r="H34" s="6"/>
      <c r="I34" s="21"/>
      <c r="J34" s="7" t="s">
        <v>1</v>
      </c>
      <c r="K34" s="8" t="s">
        <v>1</v>
      </c>
      <c r="L34" s="1"/>
      <c r="M34" s="1"/>
      <c r="N34" s="1"/>
      <c r="O34" s="20">
        <f t="shared" ref="O34:O39" si="2">L34-(M34+N34)</f>
        <v>0</v>
      </c>
      <c r="P34" s="29" t="str">
        <f t="shared" ref="P34:P39" si="3">IF(OR(G34="新規",G34="追加",G34=""),"OK",(IF(AND(H34="",I34=""),"NG","OK")))</f>
        <v>OK</v>
      </c>
      <c r="Q34" s="10" t="str">
        <f t="shared" ref="Q34:Q39" si="4">IF(OR(G34="新規",G34="追加",G34=""),"OK",(IF(OR(AND(J34="",K34=""),AND(J34="",K34="□"),AND(J34="□",K34=""),AND(J34="□",K34="□")),"NG","OK")))</f>
        <v>OK</v>
      </c>
      <c r="R34" s="10" t="str">
        <f t="shared" ref="R34:R39" si="5">IF(OR(AND(C34&lt;&gt;"",D34&lt;&gt;"",F34&lt;&gt;"",G34&lt;&gt;""),(C34="")),"OK","NG")</f>
        <v>OK</v>
      </c>
      <c r="T34" s="97" t="s">
        <v>66</v>
      </c>
      <c r="U34" s="75" t="s">
        <v>155</v>
      </c>
      <c r="V34" s="61"/>
    </row>
    <row r="35" spans="1:22" ht="22.5" customHeight="1">
      <c r="A35" s="6"/>
      <c r="B35" s="9"/>
      <c r="C35" s="72"/>
      <c r="D35" s="152"/>
      <c r="E35" s="152"/>
      <c r="F35" s="15"/>
      <c r="G35" s="7"/>
      <c r="H35" s="6"/>
      <c r="I35" s="21"/>
      <c r="J35" s="7" t="s">
        <v>1</v>
      </c>
      <c r="K35" s="8" t="s">
        <v>1</v>
      </c>
      <c r="L35" s="1"/>
      <c r="M35" s="1"/>
      <c r="N35" s="1"/>
      <c r="O35" s="20">
        <f t="shared" si="2"/>
        <v>0</v>
      </c>
      <c r="P35" s="29" t="str">
        <f t="shared" si="3"/>
        <v>OK</v>
      </c>
      <c r="Q35" s="10" t="str">
        <f t="shared" si="4"/>
        <v>OK</v>
      </c>
      <c r="R35" s="10" t="str">
        <f t="shared" si="5"/>
        <v>OK</v>
      </c>
      <c r="T35" s="94"/>
      <c r="U35" s="75" t="s">
        <v>214</v>
      </c>
      <c r="V35" s="61"/>
    </row>
    <row r="36" spans="1:22" ht="22.5" customHeight="1">
      <c r="A36" s="6"/>
      <c r="B36" s="9"/>
      <c r="C36" s="72"/>
      <c r="D36" s="152"/>
      <c r="E36" s="152"/>
      <c r="F36" s="15"/>
      <c r="G36" s="7"/>
      <c r="H36" s="6"/>
      <c r="I36" s="21"/>
      <c r="J36" s="7" t="s">
        <v>1</v>
      </c>
      <c r="K36" s="8" t="s">
        <v>1</v>
      </c>
      <c r="L36" s="1"/>
      <c r="M36" s="1"/>
      <c r="N36" s="1"/>
      <c r="O36" s="20">
        <f t="shared" si="2"/>
        <v>0</v>
      </c>
      <c r="P36" s="29" t="str">
        <f t="shared" si="3"/>
        <v>OK</v>
      </c>
      <c r="Q36" s="10" t="str">
        <f t="shared" si="4"/>
        <v>OK</v>
      </c>
      <c r="R36" s="10" t="str">
        <f t="shared" si="5"/>
        <v>OK</v>
      </c>
      <c r="T36" s="94"/>
      <c r="U36" s="92" t="s">
        <v>13</v>
      </c>
      <c r="V36" s="61"/>
    </row>
    <row r="37" spans="1:22" ht="22.5" customHeight="1">
      <c r="A37" s="6"/>
      <c r="B37" s="9"/>
      <c r="C37" s="72"/>
      <c r="D37" s="152"/>
      <c r="E37" s="152"/>
      <c r="F37" s="16"/>
      <c r="G37" s="7"/>
      <c r="H37" s="6"/>
      <c r="I37" s="21"/>
      <c r="J37" s="7" t="s">
        <v>1</v>
      </c>
      <c r="K37" s="8" t="s">
        <v>1</v>
      </c>
      <c r="L37" s="1"/>
      <c r="M37" s="1"/>
      <c r="N37" s="1"/>
      <c r="O37" s="20">
        <f t="shared" si="2"/>
        <v>0</v>
      </c>
      <c r="P37" s="29" t="str">
        <f t="shared" si="3"/>
        <v>OK</v>
      </c>
      <c r="Q37" s="10" t="str">
        <f t="shared" si="4"/>
        <v>OK</v>
      </c>
      <c r="R37" s="10" t="str">
        <f t="shared" si="5"/>
        <v>OK</v>
      </c>
    </row>
    <row r="38" spans="1:22" ht="22.5" customHeight="1">
      <c r="A38" s="6"/>
      <c r="B38" s="9"/>
      <c r="C38" s="72"/>
      <c r="D38" s="152"/>
      <c r="E38" s="152"/>
      <c r="F38" s="15"/>
      <c r="G38" s="7"/>
      <c r="H38" s="6"/>
      <c r="I38" s="21"/>
      <c r="J38" s="7" t="s">
        <v>1</v>
      </c>
      <c r="K38" s="8" t="s">
        <v>1</v>
      </c>
      <c r="L38" s="1"/>
      <c r="M38" s="1"/>
      <c r="N38" s="1"/>
      <c r="O38" s="20">
        <f t="shared" si="2"/>
        <v>0</v>
      </c>
      <c r="P38" s="29" t="str">
        <f t="shared" si="3"/>
        <v>OK</v>
      </c>
      <c r="Q38" s="10" t="str">
        <f t="shared" si="4"/>
        <v>OK</v>
      </c>
      <c r="R38" s="10" t="str">
        <f t="shared" si="5"/>
        <v>OK</v>
      </c>
    </row>
    <row r="39" spans="1:22" ht="22.5" customHeight="1">
      <c r="A39" s="6"/>
      <c r="B39" s="9"/>
      <c r="C39" s="72"/>
      <c r="D39" s="152"/>
      <c r="E39" s="152"/>
      <c r="F39" s="15"/>
      <c r="G39" s="7"/>
      <c r="H39" s="6"/>
      <c r="I39" s="21"/>
      <c r="J39" s="7" t="s">
        <v>1</v>
      </c>
      <c r="K39" s="8" t="s">
        <v>1</v>
      </c>
      <c r="L39" s="1"/>
      <c r="M39" s="1"/>
      <c r="N39" s="1"/>
      <c r="O39" s="20">
        <f t="shared" si="2"/>
        <v>0</v>
      </c>
      <c r="P39" s="29" t="str">
        <f t="shared" si="3"/>
        <v>OK</v>
      </c>
      <c r="Q39" s="10" t="str">
        <f t="shared" si="4"/>
        <v>OK</v>
      </c>
      <c r="R39" s="10" t="str">
        <f t="shared" si="5"/>
        <v>OK</v>
      </c>
    </row>
    <row r="40" spans="1:22" ht="22.5" customHeight="1">
      <c r="A40" s="12"/>
      <c r="B40" s="13"/>
      <c r="C40" s="14"/>
      <c r="D40" s="13"/>
      <c r="E40" s="14"/>
      <c r="F40" s="14"/>
      <c r="G40" s="13"/>
      <c r="H40" s="13"/>
      <c r="I40" s="12"/>
      <c r="J40" s="12"/>
      <c r="K40" s="68" t="s">
        <v>137</v>
      </c>
      <c r="L40" s="27">
        <f>SUM(L33:L39)</f>
        <v>0</v>
      </c>
      <c r="M40" s="27">
        <f t="shared" ref="M40:N40" si="6">SUM(M33:M39)</f>
        <v>0</v>
      </c>
      <c r="N40" s="27">
        <f t="shared" si="6"/>
        <v>0</v>
      </c>
      <c r="O40" s="27">
        <f>L40-(M40+N40)</f>
        <v>0</v>
      </c>
      <c r="P40" s="76"/>
      <c r="Q40" s="77"/>
      <c r="R40" s="77"/>
    </row>
    <row r="41" spans="1:22" ht="22.5" customHeight="1">
      <c r="A41" s="48" t="s">
        <v>126</v>
      </c>
      <c r="B41" s="13"/>
      <c r="C41" s="14"/>
      <c r="D41" s="13"/>
      <c r="E41" s="14"/>
      <c r="F41" s="14"/>
      <c r="G41" s="13"/>
      <c r="H41" s="13"/>
      <c r="I41" s="12"/>
      <c r="J41" s="12"/>
      <c r="K41" s="12"/>
      <c r="L41" s="12"/>
      <c r="M41" s="12"/>
      <c r="N41" s="12"/>
      <c r="O41" s="12"/>
      <c r="P41" s="76"/>
      <c r="Q41" s="77"/>
      <c r="R41" s="77"/>
    </row>
    <row r="42" spans="1:22" ht="22.5" customHeight="1">
      <c r="A42" s="162" t="s">
        <v>217</v>
      </c>
      <c r="B42" s="160" t="s">
        <v>67</v>
      </c>
      <c r="C42" s="150" t="s">
        <v>286</v>
      </c>
      <c r="D42" s="150"/>
      <c r="E42" s="150"/>
      <c r="F42" s="150"/>
      <c r="G42" s="160" t="s">
        <v>38</v>
      </c>
      <c r="H42" s="144" t="s">
        <v>47</v>
      </c>
      <c r="I42" s="145"/>
      <c r="J42" s="145"/>
      <c r="K42" s="146"/>
      <c r="L42" s="144" t="s">
        <v>216</v>
      </c>
      <c r="M42" s="145"/>
      <c r="N42" s="145"/>
      <c r="O42" s="146"/>
      <c r="P42" s="48" t="s">
        <v>96</v>
      </c>
      <c r="Q42" s="48" t="s">
        <v>96</v>
      </c>
      <c r="R42" s="61"/>
    </row>
    <row r="43" spans="1:22" ht="22.5" customHeight="1">
      <c r="A43" s="161"/>
      <c r="B43" s="161"/>
      <c r="C43" s="68" t="s">
        <v>215</v>
      </c>
      <c r="D43" s="150" t="s">
        <v>120</v>
      </c>
      <c r="E43" s="150"/>
      <c r="F43" s="68" t="s">
        <v>15</v>
      </c>
      <c r="G43" s="161"/>
      <c r="H43" s="69" t="s">
        <v>29</v>
      </c>
      <c r="I43" s="69" t="s">
        <v>28</v>
      </c>
      <c r="J43" s="68" t="s">
        <v>18</v>
      </c>
      <c r="K43" s="68" t="s">
        <v>19</v>
      </c>
      <c r="L43" s="53" t="s">
        <v>109</v>
      </c>
      <c r="M43" s="53" t="s">
        <v>110</v>
      </c>
      <c r="N43" s="53" t="s">
        <v>111</v>
      </c>
      <c r="O43" s="53" t="s">
        <v>112</v>
      </c>
      <c r="P43" s="70" t="s">
        <v>104</v>
      </c>
      <c r="Q43" s="70" t="s">
        <v>116</v>
      </c>
      <c r="R43" s="70" t="s">
        <v>115</v>
      </c>
      <c r="T43" s="98" t="s">
        <v>153</v>
      </c>
    </row>
    <row r="44" spans="1:22" ht="22.5" customHeight="1">
      <c r="A44" s="6"/>
      <c r="B44" s="9"/>
      <c r="C44" s="72"/>
      <c r="D44" s="152"/>
      <c r="E44" s="152"/>
      <c r="F44" s="15"/>
      <c r="G44" s="7"/>
      <c r="H44" s="6"/>
      <c r="I44" s="21"/>
      <c r="J44" s="7" t="s">
        <v>1</v>
      </c>
      <c r="K44" s="8" t="s">
        <v>1</v>
      </c>
      <c r="L44" s="1"/>
      <c r="M44" s="1"/>
      <c r="N44" s="1"/>
      <c r="O44" s="20">
        <f>L44-(M44+N44)</f>
        <v>0</v>
      </c>
      <c r="P44" s="29" t="str">
        <f t="shared" ref="P44:P50" si="7">IF(OR(G44="新規",G44="追加",G44=""),"OK",(IF(AND(H44="",I44=""),"NG","OK")))</f>
        <v>OK</v>
      </c>
      <c r="Q44" s="10" t="str">
        <f t="shared" ref="Q44:Q50" si="8">IF(OR(G44="新規",G44="追加",G44=""),"OK",(IF(OR(AND(J44="",K44=""),AND(J44="",K44="□"),AND(J44="□",K44=""),AND(J44="□",K44="□")),"NG","OK")))</f>
        <v>OK</v>
      </c>
      <c r="R44" s="10" t="str">
        <f t="shared" ref="R44:R50" si="9">IF(OR(AND(C44&lt;&gt;"",D44&lt;&gt;"",F44&lt;&gt;"",G44&lt;&gt;""),(C44="")),"OK","NG")</f>
        <v>OK</v>
      </c>
      <c r="T44" s="78" t="s">
        <v>7</v>
      </c>
    </row>
    <row r="45" spans="1:22" ht="22.5" customHeight="1">
      <c r="A45" s="6"/>
      <c r="B45" s="9"/>
      <c r="C45" s="72"/>
      <c r="D45" s="152"/>
      <c r="E45" s="152"/>
      <c r="F45" s="15"/>
      <c r="G45" s="7"/>
      <c r="H45" s="6"/>
      <c r="I45" s="21"/>
      <c r="J45" s="7" t="s">
        <v>1</v>
      </c>
      <c r="K45" s="8" t="s">
        <v>1</v>
      </c>
      <c r="L45" s="1"/>
      <c r="M45" s="1"/>
      <c r="N45" s="1"/>
      <c r="O45" s="20">
        <f t="shared" ref="O45:O50" si="10">L45-(M45+N45)</f>
        <v>0</v>
      </c>
      <c r="P45" s="29" t="str">
        <f t="shared" si="7"/>
        <v>OK</v>
      </c>
      <c r="Q45" s="10" t="str">
        <f t="shared" si="8"/>
        <v>OK</v>
      </c>
      <c r="R45" s="10" t="str">
        <f t="shared" si="9"/>
        <v>OK</v>
      </c>
      <c r="T45" s="79" t="s">
        <v>214</v>
      </c>
    </row>
    <row r="46" spans="1:22" ht="22.5" customHeight="1">
      <c r="A46" s="6"/>
      <c r="B46" s="9"/>
      <c r="C46" s="72"/>
      <c r="D46" s="152"/>
      <c r="E46" s="152"/>
      <c r="F46" s="15"/>
      <c r="G46" s="7"/>
      <c r="H46" s="6"/>
      <c r="I46" s="21"/>
      <c r="J46" s="7" t="s">
        <v>1</v>
      </c>
      <c r="K46" s="8" t="s">
        <v>1</v>
      </c>
      <c r="L46" s="1"/>
      <c r="M46" s="1"/>
      <c r="N46" s="1"/>
      <c r="O46" s="20">
        <f t="shared" si="10"/>
        <v>0</v>
      </c>
      <c r="P46" s="29" t="str">
        <f t="shared" si="7"/>
        <v>OK</v>
      </c>
      <c r="Q46" s="10" t="str">
        <f t="shared" si="8"/>
        <v>OK</v>
      </c>
      <c r="R46" s="10" t="str">
        <f t="shared" si="9"/>
        <v>OK</v>
      </c>
      <c r="T46" s="80" t="s">
        <v>13</v>
      </c>
    </row>
    <row r="47" spans="1:22" ht="22.5" customHeight="1">
      <c r="A47" s="6"/>
      <c r="B47" s="9"/>
      <c r="C47" s="72"/>
      <c r="D47" s="152"/>
      <c r="E47" s="152"/>
      <c r="F47" s="15"/>
      <c r="G47" s="7"/>
      <c r="H47" s="6"/>
      <c r="I47" s="21"/>
      <c r="J47" s="7" t="s">
        <v>1</v>
      </c>
      <c r="K47" s="8" t="s">
        <v>1</v>
      </c>
      <c r="L47" s="1"/>
      <c r="M47" s="1"/>
      <c r="N47" s="1"/>
      <c r="O47" s="20">
        <f t="shared" si="10"/>
        <v>0</v>
      </c>
      <c r="P47" s="29" t="str">
        <f t="shared" si="7"/>
        <v>OK</v>
      </c>
      <c r="Q47" s="10" t="str">
        <f t="shared" si="8"/>
        <v>OK</v>
      </c>
      <c r="R47" s="10" t="str">
        <f t="shared" si="9"/>
        <v>OK</v>
      </c>
    </row>
    <row r="48" spans="1:22" ht="22.5" customHeight="1">
      <c r="A48" s="6"/>
      <c r="B48" s="9"/>
      <c r="C48" s="72"/>
      <c r="D48" s="152"/>
      <c r="E48" s="152"/>
      <c r="F48" s="16"/>
      <c r="G48" s="7"/>
      <c r="H48" s="6"/>
      <c r="I48" s="21"/>
      <c r="J48" s="7" t="s">
        <v>1</v>
      </c>
      <c r="K48" s="8" t="s">
        <v>1</v>
      </c>
      <c r="L48" s="1"/>
      <c r="M48" s="1"/>
      <c r="N48" s="1"/>
      <c r="O48" s="20">
        <f t="shared" si="10"/>
        <v>0</v>
      </c>
      <c r="P48" s="29" t="str">
        <f t="shared" si="7"/>
        <v>OK</v>
      </c>
      <c r="Q48" s="10" t="str">
        <f t="shared" si="8"/>
        <v>OK</v>
      </c>
      <c r="R48" s="10" t="str">
        <f t="shared" si="9"/>
        <v>OK</v>
      </c>
    </row>
    <row r="49" spans="1:20" ht="22.5" customHeight="1">
      <c r="A49" s="6"/>
      <c r="B49" s="9"/>
      <c r="C49" s="72"/>
      <c r="D49" s="152"/>
      <c r="E49" s="152"/>
      <c r="F49" s="15"/>
      <c r="G49" s="7"/>
      <c r="H49" s="6"/>
      <c r="I49" s="21"/>
      <c r="J49" s="7" t="s">
        <v>1</v>
      </c>
      <c r="K49" s="8" t="s">
        <v>1</v>
      </c>
      <c r="L49" s="1"/>
      <c r="M49" s="1"/>
      <c r="N49" s="1"/>
      <c r="O49" s="20">
        <f t="shared" si="10"/>
        <v>0</v>
      </c>
      <c r="P49" s="29" t="str">
        <f t="shared" si="7"/>
        <v>OK</v>
      </c>
      <c r="Q49" s="10" t="str">
        <f t="shared" si="8"/>
        <v>OK</v>
      </c>
      <c r="R49" s="10" t="str">
        <f t="shared" si="9"/>
        <v>OK</v>
      </c>
    </row>
    <row r="50" spans="1:20" ht="22.5" customHeight="1">
      <c r="A50" s="6"/>
      <c r="B50" s="9"/>
      <c r="C50" s="72"/>
      <c r="D50" s="152"/>
      <c r="E50" s="152"/>
      <c r="F50" s="15"/>
      <c r="G50" s="7"/>
      <c r="H50" s="6"/>
      <c r="I50" s="21"/>
      <c r="J50" s="7" t="s">
        <v>1</v>
      </c>
      <c r="K50" s="8" t="s">
        <v>1</v>
      </c>
      <c r="L50" s="1"/>
      <c r="M50" s="1"/>
      <c r="N50" s="1"/>
      <c r="O50" s="20">
        <f t="shared" si="10"/>
        <v>0</v>
      </c>
      <c r="P50" s="29" t="str">
        <f t="shared" si="7"/>
        <v>OK</v>
      </c>
      <c r="Q50" s="10" t="str">
        <f t="shared" si="8"/>
        <v>OK</v>
      </c>
      <c r="R50" s="10" t="str">
        <f t="shared" si="9"/>
        <v>OK</v>
      </c>
    </row>
    <row r="51" spans="1:20" ht="22.5" customHeight="1">
      <c r="A51" s="12"/>
      <c r="B51" s="13"/>
      <c r="C51" s="14"/>
      <c r="D51" s="13"/>
      <c r="E51" s="14"/>
      <c r="F51" s="14"/>
      <c r="G51" s="13"/>
      <c r="H51" s="13"/>
      <c r="I51" s="12"/>
      <c r="J51" s="12"/>
      <c r="K51" s="68" t="s">
        <v>137</v>
      </c>
      <c r="L51" s="27">
        <f>SUM(L44:L50)</f>
        <v>0</v>
      </c>
      <c r="M51" s="27">
        <f t="shared" ref="M51:N51" si="11">SUM(M44:M50)</f>
        <v>0</v>
      </c>
      <c r="N51" s="27">
        <f t="shared" si="11"/>
        <v>0</v>
      </c>
      <c r="O51" s="27">
        <f>L51-(M51+N51)</f>
        <v>0</v>
      </c>
      <c r="P51" s="76"/>
      <c r="Q51" s="77"/>
      <c r="R51" s="77"/>
    </row>
    <row r="52" spans="1:20" ht="22.5" customHeight="1">
      <c r="A52" s="48" t="s">
        <v>129</v>
      </c>
      <c r="B52" s="13"/>
      <c r="C52" s="14"/>
      <c r="D52" s="13"/>
      <c r="E52" s="14"/>
      <c r="F52" s="14"/>
      <c r="G52" s="13"/>
      <c r="H52" s="13"/>
      <c r="I52" s="12"/>
      <c r="J52" s="12"/>
      <c r="K52" s="12"/>
      <c r="L52" s="12"/>
      <c r="M52" s="12"/>
      <c r="N52" s="12"/>
      <c r="O52" s="12"/>
      <c r="P52" s="76"/>
      <c r="Q52" s="77"/>
      <c r="R52" s="77"/>
    </row>
    <row r="53" spans="1:20" ht="22.5" customHeight="1">
      <c r="A53" s="162" t="s">
        <v>217</v>
      </c>
      <c r="B53" s="160" t="s">
        <v>67</v>
      </c>
      <c r="C53" s="150" t="s">
        <v>286</v>
      </c>
      <c r="D53" s="150"/>
      <c r="E53" s="150"/>
      <c r="F53" s="150"/>
      <c r="G53" s="160" t="s">
        <v>38</v>
      </c>
      <c r="H53" s="144" t="s">
        <v>47</v>
      </c>
      <c r="I53" s="145"/>
      <c r="J53" s="145"/>
      <c r="K53" s="146"/>
      <c r="L53" s="144" t="s">
        <v>216</v>
      </c>
      <c r="M53" s="145"/>
      <c r="N53" s="145"/>
      <c r="O53" s="146"/>
      <c r="P53" s="48" t="s">
        <v>96</v>
      </c>
      <c r="Q53" s="48" t="s">
        <v>96</v>
      </c>
      <c r="R53" s="61"/>
    </row>
    <row r="54" spans="1:20" ht="22.5" customHeight="1">
      <c r="A54" s="161"/>
      <c r="B54" s="161"/>
      <c r="C54" s="68" t="s">
        <v>215</v>
      </c>
      <c r="D54" s="150" t="s">
        <v>120</v>
      </c>
      <c r="E54" s="150"/>
      <c r="F54" s="68" t="s">
        <v>15</v>
      </c>
      <c r="G54" s="161"/>
      <c r="H54" s="69" t="s">
        <v>29</v>
      </c>
      <c r="I54" s="69" t="s">
        <v>28</v>
      </c>
      <c r="J54" s="68" t="s">
        <v>18</v>
      </c>
      <c r="K54" s="68" t="s">
        <v>19</v>
      </c>
      <c r="L54" s="53" t="s">
        <v>109</v>
      </c>
      <c r="M54" s="53" t="s">
        <v>110</v>
      </c>
      <c r="N54" s="53" t="s">
        <v>111</v>
      </c>
      <c r="O54" s="53" t="s">
        <v>112</v>
      </c>
      <c r="P54" s="70" t="s">
        <v>104</v>
      </c>
      <c r="Q54" s="70" t="s">
        <v>116</v>
      </c>
      <c r="R54" s="70" t="s">
        <v>115</v>
      </c>
      <c r="T54" s="98" t="s">
        <v>153</v>
      </c>
    </row>
    <row r="55" spans="1:20" ht="22.5" customHeight="1">
      <c r="A55" s="6"/>
      <c r="B55" s="9"/>
      <c r="C55" s="72"/>
      <c r="D55" s="152"/>
      <c r="E55" s="152"/>
      <c r="F55" s="15"/>
      <c r="G55" s="7"/>
      <c r="H55" s="6"/>
      <c r="I55" s="6"/>
      <c r="J55" s="7" t="s">
        <v>1</v>
      </c>
      <c r="K55" s="8" t="s">
        <v>1</v>
      </c>
      <c r="L55" s="1"/>
      <c r="M55" s="1"/>
      <c r="N55" s="1"/>
      <c r="O55" s="20">
        <f>L55-(M55+N55)</f>
        <v>0</v>
      </c>
      <c r="P55" s="29" t="str">
        <f t="shared" ref="P55:P61" si="12">IF(OR(G55="新規",G55="追加",G55=""),"OK",(IF(AND(H55="",I55=""),"NG","OK")))</f>
        <v>OK</v>
      </c>
      <c r="Q55" s="10" t="str">
        <f t="shared" ref="Q55:Q61" si="13">IF(OR(G55="新規",G55="追加",G55=""),"OK",(IF(OR(AND(J55="",K55=""),AND(J55="",K55="□"),AND(J55="□",K55=""),AND(J55="□",K55="□")),"NG","OK")))</f>
        <v>OK</v>
      </c>
      <c r="R55" s="10" t="str">
        <f>IF(OR(AND(C55&lt;&gt;"",D55&lt;&gt;"",F55&lt;&gt;"",G55&lt;&gt;""),(C55="")),"OK","NG")</f>
        <v>OK</v>
      </c>
      <c r="T55" s="78" t="s">
        <v>159</v>
      </c>
    </row>
    <row r="56" spans="1:20" ht="22.5" customHeight="1">
      <c r="A56" s="6"/>
      <c r="B56" s="9"/>
      <c r="C56" s="72"/>
      <c r="D56" s="152"/>
      <c r="E56" s="152"/>
      <c r="F56" s="15"/>
      <c r="G56" s="7"/>
      <c r="H56" s="6"/>
      <c r="I56" s="6"/>
      <c r="J56" s="7" t="s">
        <v>1</v>
      </c>
      <c r="K56" s="8" t="s">
        <v>1</v>
      </c>
      <c r="L56" s="1"/>
      <c r="M56" s="1"/>
      <c r="N56" s="1"/>
      <c r="O56" s="20">
        <f t="shared" ref="O56:O61" si="14">L56-(M56+N56)</f>
        <v>0</v>
      </c>
      <c r="P56" s="29" t="str">
        <f t="shared" si="12"/>
        <v>OK</v>
      </c>
      <c r="Q56" s="10" t="str">
        <f t="shared" si="13"/>
        <v>OK</v>
      </c>
      <c r="R56" s="10" t="str">
        <f t="shared" ref="R56:R61" si="15">IF(OR(AND(C56&lt;&gt;"",D56&lt;&gt;"",F56&lt;&gt;"",G56&lt;&gt;""),(C56="")),"OK","NG")</f>
        <v>OK</v>
      </c>
      <c r="T56" s="79" t="s">
        <v>162</v>
      </c>
    </row>
    <row r="57" spans="1:20" ht="22.5" customHeight="1">
      <c r="A57" s="6"/>
      <c r="B57" s="9"/>
      <c r="C57" s="72"/>
      <c r="D57" s="152"/>
      <c r="E57" s="152"/>
      <c r="F57" s="15"/>
      <c r="G57" s="7"/>
      <c r="H57" s="6"/>
      <c r="I57" s="6"/>
      <c r="J57" s="7" t="s">
        <v>1</v>
      </c>
      <c r="K57" s="8" t="s">
        <v>1</v>
      </c>
      <c r="L57" s="1"/>
      <c r="M57" s="1"/>
      <c r="N57" s="1"/>
      <c r="O57" s="20">
        <f t="shared" si="14"/>
        <v>0</v>
      </c>
      <c r="P57" s="29" t="str">
        <f t="shared" si="12"/>
        <v>OK</v>
      </c>
      <c r="Q57" s="10" t="str">
        <f t="shared" si="13"/>
        <v>OK</v>
      </c>
      <c r="R57" s="10" t="str">
        <f t="shared" si="15"/>
        <v>OK</v>
      </c>
      <c r="T57" s="81" t="s">
        <v>214</v>
      </c>
    </row>
    <row r="58" spans="1:20" ht="22.5" customHeight="1">
      <c r="A58" s="6"/>
      <c r="B58" s="9"/>
      <c r="C58" s="72"/>
      <c r="D58" s="152"/>
      <c r="E58" s="152"/>
      <c r="F58" s="15"/>
      <c r="G58" s="7"/>
      <c r="H58" s="6"/>
      <c r="I58" s="6"/>
      <c r="J58" s="7" t="s">
        <v>1</v>
      </c>
      <c r="K58" s="8" t="s">
        <v>1</v>
      </c>
      <c r="L58" s="1"/>
      <c r="M58" s="1"/>
      <c r="N58" s="1"/>
      <c r="O58" s="20">
        <f t="shared" si="14"/>
        <v>0</v>
      </c>
      <c r="P58" s="29" t="str">
        <f t="shared" si="12"/>
        <v>OK</v>
      </c>
      <c r="Q58" s="10" t="str">
        <f t="shared" si="13"/>
        <v>OK</v>
      </c>
      <c r="R58" s="10" t="str">
        <f t="shared" si="15"/>
        <v>OK</v>
      </c>
      <c r="T58" s="80" t="s">
        <v>13</v>
      </c>
    </row>
    <row r="59" spans="1:20" ht="22.5" customHeight="1">
      <c r="A59" s="6"/>
      <c r="B59" s="9"/>
      <c r="C59" s="72"/>
      <c r="D59" s="152"/>
      <c r="E59" s="152"/>
      <c r="F59" s="16"/>
      <c r="G59" s="7"/>
      <c r="H59" s="6"/>
      <c r="I59" s="6"/>
      <c r="J59" s="7" t="s">
        <v>1</v>
      </c>
      <c r="K59" s="8" t="s">
        <v>1</v>
      </c>
      <c r="L59" s="1"/>
      <c r="M59" s="1"/>
      <c r="N59" s="1"/>
      <c r="O59" s="20">
        <f t="shared" si="14"/>
        <v>0</v>
      </c>
      <c r="P59" s="29" t="str">
        <f t="shared" si="12"/>
        <v>OK</v>
      </c>
      <c r="Q59" s="10" t="str">
        <f t="shared" si="13"/>
        <v>OK</v>
      </c>
      <c r="R59" s="10" t="str">
        <f t="shared" si="15"/>
        <v>OK</v>
      </c>
    </row>
    <row r="60" spans="1:20" ht="22.5" customHeight="1">
      <c r="A60" s="6"/>
      <c r="B60" s="9"/>
      <c r="C60" s="72"/>
      <c r="D60" s="152"/>
      <c r="E60" s="152"/>
      <c r="F60" s="15"/>
      <c r="G60" s="7"/>
      <c r="H60" s="6"/>
      <c r="I60" s="6"/>
      <c r="J60" s="7" t="s">
        <v>1</v>
      </c>
      <c r="K60" s="8" t="s">
        <v>1</v>
      </c>
      <c r="L60" s="1"/>
      <c r="M60" s="1"/>
      <c r="N60" s="1"/>
      <c r="O60" s="20">
        <f t="shared" si="14"/>
        <v>0</v>
      </c>
      <c r="P60" s="29" t="str">
        <f t="shared" si="12"/>
        <v>OK</v>
      </c>
      <c r="Q60" s="10" t="str">
        <f t="shared" si="13"/>
        <v>OK</v>
      </c>
      <c r="R60" s="10" t="str">
        <f t="shared" si="15"/>
        <v>OK</v>
      </c>
    </row>
    <row r="61" spans="1:20" ht="22.5" customHeight="1">
      <c r="A61" s="6"/>
      <c r="B61" s="9"/>
      <c r="C61" s="72"/>
      <c r="D61" s="152"/>
      <c r="E61" s="152"/>
      <c r="F61" s="15"/>
      <c r="G61" s="7"/>
      <c r="H61" s="6"/>
      <c r="I61" s="6"/>
      <c r="J61" s="7" t="s">
        <v>1</v>
      </c>
      <c r="K61" s="8" t="s">
        <v>1</v>
      </c>
      <c r="L61" s="1"/>
      <c r="M61" s="1"/>
      <c r="N61" s="1"/>
      <c r="O61" s="20">
        <f t="shared" si="14"/>
        <v>0</v>
      </c>
      <c r="P61" s="29" t="str">
        <f t="shared" si="12"/>
        <v>OK</v>
      </c>
      <c r="Q61" s="10" t="str">
        <f t="shared" si="13"/>
        <v>OK</v>
      </c>
      <c r="R61" s="10" t="str">
        <f t="shared" si="15"/>
        <v>OK</v>
      </c>
    </row>
    <row r="62" spans="1:20" ht="22.5" customHeight="1">
      <c r="A62" s="12"/>
      <c r="B62" s="13"/>
      <c r="C62" s="14"/>
      <c r="D62" s="13"/>
      <c r="E62" s="14"/>
      <c r="F62" s="14"/>
      <c r="G62" s="13"/>
      <c r="H62" s="13"/>
      <c r="I62" s="12"/>
      <c r="J62" s="12"/>
      <c r="K62" s="68" t="s">
        <v>137</v>
      </c>
      <c r="L62" s="27">
        <f>SUM(L55:L61)</f>
        <v>0</v>
      </c>
      <c r="M62" s="27">
        <f t="shared" ref="M62:N62" si="16">SUM(M55:M61)</f>
        <v>0</v>
      </c>
      <c r="N62" s="27">
        <f t="shared" si="16"/>
        <v>0</v>
      </c>
      <c r="O62" s="27">
        <f>L62-(M62+N62)</f>
        <v>0</v>
      </c>
      <c r="P62" s="76"/>
      <c r="Q62" s="77"/>
      <c r="R62" s="77"/>
    </row>
    <row r="63" spans="1:20" ht="22.5" customHeight="1">
      <c r="A63" s="48" t="s">
        <v>130</v>
      </c>
      <c r="B63" s="13"/>
      <c r="C63" s="14"/>
      <c r="D63" s="13"/>
      <c r="E63" s="14"/>
      <c r="F63" s="14"/>
      <c r="G63" s="13"/>
      <c r="H63" s="13"/>
      <c r="I63" s="12"/>
      <c r="J63" s="12"/>
      <c r="K63" s="12"/>
      <c r="L63" s="12"/>
      <c r="M63" s="12"/>
      <c r="N63" s="12"/>
      <c r="O63" s="12"/>
      <c r="P63" s="76"/>
      <c r="Q63" s="77"/>
      <c r="R63" s="77"/>
    </row>
    <row r="64" spans="1:20" ht="22.5" customHeight="1">
      <c r="A64" s="162" t="s">
        <v>217</v>
      </c>
      <c r="B64" s="160" t="s">
        <v>67</v>
      </c>
      <c r="C64" s="150" t="s">
        <v>286</v>
      </c>
      <c r="D64" s="150"/>
      <c r="E64" s="150"/>
      <c r="F64" s="150"/>
      <c r="G64" s="160" t="s">
        <v>38</v>
      </c>
      <c r="H64" s="144" t="s">
        <v>47</v>
      </c>
      <c r="I64" s="145"/>
      <c r="J64" s="145"/>
      <c r="K64" s="146"/>
      <c r="L64" s="144" t="s">
        <v>216</v>
      </c>
      <c r="M64" s="145"/>
      <c r="N64" s="145"/>
      <c r="O64" s="146"/>
      <c r="P64" s="48" t="s">
        <v>96</v>
      </c>
      <c r="Q64" s="48" t="s">
        <v>96</v>
      </c>
      <c r="R64" s="61"/>
    </row>
    <row r="65" spans="1:20" ht="22.5" customHeight="1">
      <c r="A65" s="161"/>
      <c r="B65" s="161"/>
      <c r="C65" s="68" t="s">
        <v>215</v>
      </c>
      <c r="D65" s="150" t="s">
        <v>120</v>
      </c>
      <c r="E65" s="150"/>
      <c r="F65" s="68" t="s">
        <v>15</v>
      </c>
      <c r="G65" s="161"/>
      <c r="H65" s="69" t="s">
        <v>29</v>
      </c>
      <c r="I65" s="69" t="s">
        <v>28</v>
      </c>
      <c r="J65" s="68" t="s">
        <v>18</v>
      </c>
      <c r="K65" s="68" t="s">
        <v>19</v>
      </c>
      <c r="L65" s="53" t="s">
        <v>109</v>
      </c>
      <c r="M65" s="53" t="s">
        <v>110</v>
      </c>
      <c r="N65" s="53" t="s">
        <v>111</v>
      </c>
      <c r="O65" s="53" t="s">
        <v>112</v>
      </c>
      <c r="P65" s="70" t="s">
        <v>104</v>
      </c>
      <c r="Q65" s="70" t="s">
        <v>116</v>
      </c>
      <c r="R65" s="70" t="s">
        <v>115</v>
      </c>
      <c r="T65" s="82" t="s">
        <v>153</v>
      </c>
    </row>
    <row r="66" spans="1:20" ht="22.5" customHeight="1">
      <c r="A66" s="6"/>
      <c r="B66" s="9"/>
      <c r="C66" s="72"/>
      <c r="D66" s="152"/>
      <c r="E66" s="152"/>
      <c r="F66" s="15"/>
      <c r="G66" s="7"/>
      <c r="H66" s="6"/>
      <c r="I66" s="6"/>
      <c r="J66" s="7" t="s">
        <v>1</v>
      </c>
      <c r="K66" s="8" t="s">
        <v>1</v>
      </c>
      <c r="L66" s="1"/>
      <c r="M66" s="1"/>
      <c r="N66" s="1"/>
      <c r="O66" s="20">
        <f>L66-(M66+N66)</f>
        <v>0</v>
      </c>
      <c r="P66" s="29" t="str">
        <f>IF(OR(G66="新規",G66="追加",G66=""),"OK",(IF(AND(H66="",I66=""),"NG","OK")))</f>
        <v>OK</v>
      </c>
      <c r="Q66" s="10" t="str">
        <f>IF(OR(G66="新規",G66="追加",G66=""),"OK",(IF(OR(AND(J66="",K66=""),AND(J66="",K66="□"),AND(J66="□",K66=""),AND(J66="□",K66="□")),"NG","OK")))</f>
        <v>OK</v>
      </c>
      <c r="R66" s="10" t="str">
        <f>IF(OR(AND(C66&lt;&gt;"",D66&lt;&gt;"",F66&lt;&gt;"",G66&lt;&gt;""),(C66="")),"OK","NG")</f>
        <v>OK</v>
      </c>
      <c r="T66" s="83" t="s">
        <v>271</v>
      </c>
    </row>
    <row r="67" spans="1:20" ht="22.5" customHeight="1">
      <c r="A67" s="6"/>
      <c r="B67" s="9"/>
      <c r="C67" s="72"/>
      <c r="D67" s="152"/>
      <c r="E67" s="152"/>
      <c r="F67" s="15"/>
      <c r="G67" s="7"/>
      <c r="H67" s="6"/>
      <c r="I67" s="6"/>
      <c r="J67" s="7" t="s">
        <v>1</v>
      </c>
      <c r="K67" s="8" t="s">
        <v>1</v>
      </c>
      <c r="L67" s="1"/>
      <c r="M67" s="1"/>
      <c r="N67" s="1"/>
      <c r="O67" s="20">
        <f t="shared" ref="O67:O72" si="17">L67-(M67+N67)</f>
        <v>0</v>
      </c>
      <c r="P67" s="29" t="str">
        <f>IF(OR(G67="新規",G67="追加",G67=""),"OK",(IF(AND(H67="",I67=""),"NG","OK")))</f>
        <v>OK</v>
      </c>
      <c r="Q67" s="10" t="str">
        <f t="shared" ref="Q67:Q72" si="18">IF(OR(G67="新規",G67="追加",G67=""),"OK",(IF(OR(AND(J67="",K67=""),AND(J67="",K67="□"),AND(J67="□",K67=""),AND(J67="□",K67="□")),"NG","OK")))</f>
        <v>OK</v>
      </c>
      <c r="R67" s="10" t="str">
        <f t="shared" ref="R67:R72" si="19">IF(OR(AND(C67&lt;&gt;"",D67&lt;&gt;"",F67&lt;&gt;"",G67&lt;&gt;""),(C67="")),"OK","NG")</f>
        <v>OK</v>
      </c>
      <c r="T67" s="82" t="s">
        <v>214</v>
      </c>
    </row>
    <row r="68" spans="1:20" ht="22.5" customHeight="1">
      <c r="A68" s="6"/>
      <c r="B68" s="9"/>
      <c r="C68" s="72"/>
      <c r="D68" s="152"/>
      <c r="E68" s="152"/>
      <c r="F68" s="15"/>
      <c r="G68" s="7"/>
      <c r="H68" s="6"/>
      <c r="I68" s="6"/>
      <c r="J68" s="7" t="s">
        <v>1</v>
      </c>
      <c r="K68" s="8" t="s">
        <v>1</v>
      </c>
      <c r="L68" s="1"/>
      <c r="M68" s="1"/>
      <c r="N68" s="1"/>
      <c r="O68" s="20">
        <f t="shared" si="17"/>
        <v>0</v>
      </c>
      <c r="P68" s="29" t="str">
        <f t="shared" ref="P68:P72" si="20">IF(OR(G68="新規",G68="追加",G68=""),"OK",(IF(AND(H68="",I68=""),"NG","OK")))</f>
        <v>OK</v>
      </c>
      <c r="Q68" s="10" t="str">
        <f t="shared" si="18"/>
        <v>OK</v>
      </c>
      <c r="R68" s="10" t="str">
        <f t="shared" si="19"/>
        <v>OK</v>
      </c>
      <c r="T68" s="80" t="s">
        <v>13</v>
      </c>
    </row>
    <row r="69" spans="1:20" ht="22.5" customHeight="1">
      <c r="A69" s="6"/>
      <c r="B69" s="9"/>
      <c r="C69" s="72"/>
      <c r="D69" s="152"/>
      <c r="E69" s="152"/>
      <c r="F69" s="15"/>
      <c r="G69" s="7"/>
      <c r="H69" s="6"/>
      <c r="I69" s="6"/>
      <c r="J69" s="7" t="s">
        <v>1</v>
      </c>
      <c r="K69" s="8" t="s">
        <v>1</v>
      </c>
      <c r="L69" s="1"/>
      <c r="M69" s="1"/>
      <c r="N69" s="1"/>
      <c r="O69" s="20">
        <f t="shared" si="17"/>
        <v>0</v>
      </c>
      <c r="P69" s="29" t="str">
        <f t="shared" si="20"/>
        <v>OK</v>
      </c>
      <c r="Q69" s="10" t="str">
        <f t="shared" si="18"/>
        <v>OK</v>
      </c>
      <c r="R69" s="10" t="str">
        <f t="shared" si="19"/>
        <v>OK</v>
      </c>
    </row>
    <row r="70" spans="1:20" ht="22.5" customHeight="1">
      <c r="A70" s="6"/>
      <c r="B70" s="9"/>
      <c r="C70" s="72"/>
      <c r="D70" s="152"/>
      <c r="E70" s="152"/>
      <c r="F70" s="16"/>
      <c r="G70" s="7"/>
      <c r="H70" s="6"/>
      <c r="I70" s="6"/>
      <c r="J70" s="7" t="s">
        <v>1</v>
      </c>
      <c r="K70" s="8" t="s">
        <v>1</v>
      </c>
      <c r="L70" s="1"/>
      <c r="M70" s="1"/>
      <c r="N70" s="1"/>
      <c r="O70" s="20">
        <f t="shared" si="17"/>
        <v>0</v>
      </c>
      <c r="P70" s="29" t="str">
        <f t="shared" si="20"/>
        <v>OK</v>
      </c>
      <c r="Q70" s="10" t="str">
        <f t="shared" si="18"/>
        <v>OK</v>
      </c>
      <c r="R70" s="10" t="str">
        <f t="shared" si="19"/>
        <v>OK</v>
      </c>
    </row>
    <row r="71" spans="1:20" ht="22.5" customHeight="1">
      <c r="A71" s="6"/>
      <c r="B71" s="9"/>
      <c r="C71" s="72"/>
      <c r="D71" s="152"/>
      <c r="E71" s="152"/>
      <c r="F71" s="15"/>
      <c r="G71" s="7"/>
      <c r="H71" s="6"/>
      <c r="I71" s="6"/>
      <c r="J71" s="7" t="s">
        <v>1</v>
      </c>
      <c r="K71" s="8" t="s">
        <v>1</v>
      </c>
      <c r="L71" s="1"/>
      <c r="M71" s="1"/>
      <c r="N71" s="1"/>
      <c r="O71" s="20">
        <f t="shared" si="17"/>
        <v>0</v>
      </c>
      <c r="P71" s="29" t="str">
        <f t="shared" si="20"/>
        <v>OK</v>
      </c>
      <c r="Q71" s="10" t="str">
        <f t="shared" si="18"/>
        <v>OK</v>
      </c>
      <c r="R71" s="10" t="str">
        <f t="shared" si="19"/>
        <v>OK</v>
      </c>
    </row>
    <row r="72" spans="1:20" ht="22.5" customHeight="1">
      <c r="A72" s="6"/>
      <c r="B72" s="9"/>
      <c r="C72" s="72"/>
      <c r="D72" s="152"/>
      <c r="E72" s="152"/>
      <c r="F72" s="15"/>
      <c r="G72" s="7"/>
      <c r="H72" s="6"/>
      <c r="I72" s="6"/>
      <c r="J72" s="7" t="s">
        <v>1</v>
      </c>
      <c r="K72" s="8" t="s">
        <v>1</v>
      </c>
      <c r="L72" s="1"/>
      <c r="M72" s="1"/>
      <c r="N72" s="1"/>
      <c r="O72" s="20">
        <f t="shared" si="17"/>
        <v>0</v>
      </c>
      <c r="P72" s="29" t="str">
        <f t="shared" si="20"/>
        <v>OK</v>
      </c>
      <c r="Q72" s="10" t="str">
        <f t="shared" si="18"/>
        <v>OK</v>
      </c>
      <c r="R72" s="10" t="str">
        <f t="shared" si="19"/>
        <v>OK</v>
      </c>
    </row>
    <row r="73" spans="1:20" ht="22.5" customHeight="1">
      <c r="A73" s="12"/>
      <c r="B73" s="13"/>
      <c r="C73" s="14"/>
      <c r="D73" s="13"/>
      <c r="E73" s="14"/>
      <c r="F73" s="14"/>
      <c r="G73" s="13"/>
      <c r="H73" s="13"/>
      <c r="I73" s="12"/>
      <c r="J73" s="12"/>
      <c r="K73" s="68" t="s">
        <v>137</v>
      </c>
      <c r="L73" s="27">
        <f>SUM(L66:L72)</f>
        <v>0</v>
      </c>
      <c r="M73" s="27">
        <f t="shared" ref="M73:N73" si="21">SUM(M66:M72)</f>
        <v>0</v>
      </c>
      <c r="N73" s="27">
        <f t="shared" si="21"/>
        <v>0</v>
      </c>
      <c r="O73" s="27">
        <f>L73-(M73+N73)</f>
        <v>0</v>
      </c>
      <c r="P73" s="76"/>
      <c r="Q73" s="77"/>
      <c r="R73" s="77"/>
    </row>
    <row r="74" spans="1:20" ht="22.5" customHeight="1">
      <c r="A74" s="48" t="s">
        <v>132</v>
      </c>
      <c r="B74" s="13"/>
      <c r="C74" s="14"/>
      <c r="D74" s="13"/>
      <c r="E74" s="14"/>
      <c r="F74" s="14"/>
      <c r="G74" s="13"/>
      <c r="H74" s="13"/>
      <c r="I74" s="12"/>
      <c r="J74" s="12"/>
      <c r="K74" s="12"/>
      <c r="L74" s="12"/>
      <c r="M74" s="12"/>
      <c r="N74" s="12"/>
      <c r="O74" s="12"/>
      <c r="P74" s="76"/>
      <c r="Q74" s="77"/>
      <c r="R74" s="77"/>
    </row>
    <row r="75" spans="1:20" ht="22.5" customHeight="1">
      <c r="A75" s="162" t="s">
        <v>217</v>
      </c>
      <c r="B75" s="160" t="s">
        <v>67</v>
      </c>
      <c r="C75" s="150" t="s">
        <v>286</v>
      </c>
      <c r="D75" s="150"/>
      <c r="E75" s="150"/>
      <c r="F75" s="150"/>
      <c r="G75" s="160" t="s">
        <v>38</v>
      </c>
      <c r="H75" s="147" t="s">
        <v>47</v>
      </c>
      <c r="I75" s="148"/>
      <c r="J75" s="148"/>
      <c r="K75" s="149"/>
      <c r="L75" s="144" t="s">
        <v>216</v>
      </c>
      <c r="M75" s="145"/>
      <c r="N75" s="145"/>
      <c r="O75" s="146"/>
      <c r="P75" s="76"/>
      <c r="Q75" s="77"/>
      <c r="R75" s="61"/>
    </row>
    <row r="76" spans="1:20" ht="22.5" customHeight="1">
      <c r="A76" s="161"/>
      <c r="B76" s="161"/>
      <c r="C76" s="68" t="s">
        <v>215</v>
      </c>
      <c r="D76" s="150" t="s">
        <v>120</v>
      </c>
      <c r="E76" s="150"/>
      <c r="F76" s="68" t="s">
        <v>15</v>
      </c>
      <c r="G76" s="161"/>
      <c r="H76" s="84" t="s">
        <v>29</v>
      </c>
      <c r="I76" s="84" t="s">
        <v>28</v>
      </c>
      <c r="J76" s="22" t="s">
        <v>18</v>
      </c>
      <c r="K76" s="22" t="s">
        <v>19</v>
      </c>
      <c r="L76" s="53" t="s">
        <v>109</v>
      </c>
      <c r="M76" s="53" t="s">
        <v>110</v>
      </c>
      <c r="N76" s="53" t="s">
        <v>111</v>
      </c>
      <c r="O76" s="53" t="s">
        <v>112</v>
      </c>
      <c r="P76" s="76"/>
      <c r="Q76" s="77"/>
      <c r="R76" s="70" t="s">
        <v>115</v>
      </c>
      <c r="T76" s="81" t="s">
        <v>153</v>
      </c>
    </row>
    <row r="77" spans="1:20" ht="22.5" customHeight="1">
      <c r="A77" s="6"/>
      <c r="B77" s="9"/>
      <c r="C77" s="72"/>
      <c r="D77" s="152"/>
      <c r="E77" s="152"/>
      <c r="F77" s="15"/>
      <c r="G77" s="7"/>
      <c r="H77" s="22"/>
      <c r="I77" s="22"/>
      <c r="J77" s="22" t="s">
        <v>1</v>
      </c>
      <c r="K77" s="22" t="s">
        <v>1</v>
      </c>
      <c r="L77" s="1"/>
      <c r="M77" s="1"/>
      <c r="N77" s="1"/>
      <c r="O77" s="20">
        <f>L77-(M77+N77)</f>
        <v>0</v>
      </c>
      <c r="P77" s="76"/>
      <c r="Q77" s="77"/>
      <c r="R77" s="10" t="str">
        <f>IF(OR(AND(C77&lt;&gt;"",D77&lt;&gt;"",F77&lt;&gt;"",G77&lt;&gt;""),(C77="")),"OK","NG")</f>
        <v>OK</v>
      </c>
      <c r="T77" s="81" t="s">
        <v>273</v>
      </c>
    </row>
    <row r="78" spans="1:20" ht="22.5" customHeight="1">
      <c r="A78" s="6"/>
      <c r="B78" s="9"/>
      <c r="C78" s="72"/>
      <c r="D78" s="152"/>
      <c r="E78" s="152"/>
      <c r="F78" s="15"/>
      <c r="G78" s="7"/>
      <c r="H78" s="22"/>
      <c r="I78" s="22"/>
      <c r="J78" s="22" t="s">
        <v>1</v>
      </c>
      <c r="K78" s="22" t="s">
        <v>1</v>
      </c>
      <c r="L78" s="1"/>
      <c r="M78" s="1"/>
      <c r="N78" s="1"/>
      <c r="O78" s="20">
        <f t="shared" ref="O78:O83" si="22">L78-(M78+N78)</f>
        <v>0</v>
      </c>
      <c r="P78" s="76"/>
      <c r="Q78" s="77"/>
      <c r="R78" s="10" t="str">
        <f t="shared" ref="R78:R83" si="23">IF(OR(AND(C78&lt;&gt;"",D78&lt;&gt;"",F78&lt;&gt;"",G78&lt;&gt;""),(C78="")),"OK","NG")</f>
        <v>OK</v>
      </c>
      <c r="T78" s="81" t="s">
        <v>163</v>
      </c>
    </row>
    <row r="79" spans="1:20" ht="22.5" customHeight="1">
      <c r="A79" s="6"/>
      <c r="B79" s="9"/>
      <c r="C79" s="72"/>
      <c r="D79" s="152"/>
      <c r="E79" s="152"/>
      <c r="F79" s="15"/>
      <c r="G79" s="7"/>
      <c r="H79" s="22"/>
      <c r="I79" s="22"/>
      <c r="J79" s="22" t="s">
        <v>1</v>
      </c>
      <c r="K79" s="22" t="s">
        <v>1</v>
      </c>
      <c r="L79" s="1"/>
      <c r="M79" s="1"/>
      <c r="N79" s="1"/>
      <c r="O79" s="20">
        <f t="shared" si="22"/>
        <v>0</v>
      </c>
      <c r="P79" s="76"/>
      <c r="Q79" s="77"/>
      <c r="R79" s="10" t="str">
        <f t="shared" si="23"/>
        <v>OK</v>
      </c>
      <c r="T79" s="81" t="s">
        <v>214</v>
      </c>
    </row>
    <row r="80" spans="1:20" ht="22.5" customHeight="1">
      <c r="A80" s="6"/>
      <c r="B80" s="9"/>
      <c r="C80" s="72"/>
      <c r="D80" s="152"/>
      <c r="E80" s="152"/>
      <c r="F80" s="15"/>
      <c r="G80" s="7"/>
      <c r="H80" s="22"/>
      <c r="I80" s="22"/>
      <c r="J80" s="22" t="s">
        <v>1</v>
      </c>
      <c r="K80" s="22" t="s">
        <v>1</v>
      </c>
      <c r="L80" s="1"/>
      <c r="M80" s="1"/>
      <c r="N80" s="1"/>
      <c r="O80" s="20">
        <f t="shared" si="22"/>
        <v>0</v>
      </c>
      <c r="P80" s="76"/>
      <c r="Q80" s="77"/>
      <c r="R80" s="10" t="str">
        <f>IF(OR(AND(C80&lt;&gt;"",D80&lt;&gt;"",F80&lt;&gt;"",G80&lt;&gt;""),(C80="")),"OK","NG")</f>
        <v>OK</v>
      </c>
      <c r="T80" s="81" t="s">
        <v>13</v>
      </c>
    </row>
    <row r="81" spans="1:20" ht="22.5" customHeight="1">
      <c r="A81" s="6"/>
      <c r="B81" s="9"/>
      <c r="C81" s="72"/>
      <c r="D81" s="152"/>
      <c r="E81" s="152"/>
      <c r="F81" s="16"/>
      <c r="G81" s="7"/>
      <c r="H81" s="22"/>
      <c r="I81" s="22"/>
      <c r="J81" s="22" t="s">
        <v>1</v>
      </c>
      <c r="K81" s="22" t="s">
        <v>1</v>
      </c>
      <c r="L81" s="1"/>
      <c r="M81" s="1"/>
      <c r="N81" s="1"/>
      <c r="O81" s="20">
        <f t="shared" si="22"/>
        <v>0</v>
      </c>
      <c r="P81" s="76"/>
      <c r="Q81" s="77"/>
      <c r="R81" s="10" t="str">
        <f>IF(OR(AND(C81&lt;&gt;"",D81&lt;&gt;"",F81&lt;&gt;"",G81&lt;&gt;""),(C81="")),"OK","NG")</f>
        <v>OK</v>
      </c>
    </row>
    <row r="82" spans="1:20" ht="22.5" customHeight="1">
      <c r="A82" s="6"/>
      <c r="B82" s="9"/>
      <c r="C82" s="72"/>
      <c r="D82" s="152"/>
      <c r="E82" s="152"/>
      <c r="F82" s="15"/>
      <c r="G82" s="7"/>
      <c r="H82" s="22"/>
      <c r="I82" s="22"/>
      <c r="J82" s="22" t="s">
        <v>1</v>
      </c>
      <c r="K82" s="22" t="s">
        <v>1</v>
      </c>
      <c r="L82" s="1"/>
      <c r="M82" s="1"/>
      <c r="N82" s="1"/>
      <c r="O82" s="20">
        <f t="shared" si="22"/>
        <v>0</v>
      </c>
      <c r="P82" s="76"/>
      <c r="Q82" s="77"/>
      <c r="R82" s="10" t="str">
        <f t="shared" si="23"/>
        <v>OK</v>
      </c>
    </row>
    <row r="83" spans="1:20" ht="22.5" customHeight="1">
      <c r="A83" s="6"/>
      <c r="B83" s="9"/>
      <c r="C83" s="72"/>
      <c r="D83" s="152"/>
      <c r="E83" s="152"/>
      <c r="F83" s="15"/>
      <c r="G83" s="7"/>
      <c r="H83" s="22"/>
      <c r="I83" s="22"/>
      <c r="J83" s="22" t="s">
        <v>1</v>
      </c>
      <c r="K83" s="22" t="s">
        <v>1</v>
      </c>
      <c r="L83" s="1"/>
      <c r="M83" s="1"/>
      <c r="N83" s="1"/>
      <c r="O83" s="20">
        <f t="shared" si="22"/>
        <v>0</v>
      </c>
      <c r="P83" s="76"/>
      <c r="Q83" s="77"/>
      <c r="R83" s="10" t="str">
        <f t="shared" si="23"/>
        <v>OK</v>
      </c>
    </row>
    <row r="84" spans="1:20" ht="22.5" customHeight="1">
      <c r="A84" s="12"/>
      <c r="B84" s="13"/>
      <c r="C84" s="14"/>
      <c r="D84" s="13"/>
      <c r="E84" s="14"/>
      <c r="F84" s="14"/>
      <c r="G84" s="13"/>
      <c r="H84" s="13"/>
      <c r="I84" s="12"/>
      <c r="J84" s="12"/>
      <c r="K84" s="68" t="s">
        <v>137</v>
      </c>
      <c r="L84" s="27">
        <f>SUM(L77:L83)</f>
        <v>0</v>
      </c>
      <c r="M84" s="27">
        <f t="shared" ref="M84:N84" si="24">SUM(M77:M83)</f>
        <v>0</v>
      </c>
      <c r="N84" s="27">
        <f t="shared" si="24"/>
        <v>0</v>
      </c>
      <c r="O84" s="27">
        <f>L84-(M84+N84)</f>
        <v>0</v>
      </c>
      <c r="P84" s="76"/>
      <c r="Q84" s="77"/>
      <c r="R84" s="77"/>
    </row>
    <row r="85" spans="1:20" ht="22.5" customHeight="1">
      <c r="A85" s="48" t="s">
        <v>133</v>
      </c>
      <c r="B85" s="13"/>
      <c r="C85" s="14"/>
      <c r="D85" s="13"/>
      <c r="E85" s="14"/>
      <c r="F85" s="14"/>
      <c r="G85" s="13"/>
      <c r="H85" s="13"/>
      <c r="I85" s="12"/>
      <c r="K85" s="12"/>
      <c r="L85" s="12"/>
      <c r="M85" s="12"/>
      <c r="N85" s="12"/>
      <c r="O85" s="12"/>
      <c r="P85" s="76"/>
      <c r="Q85" s="77"/>
      <c r="R85" s="77"/>
    </row>
    <row r="86" spans="1:20" ht="22.5" customHeight="1">
      <c r="A86" s="162" t="s">
        <v>217</v>
      </c>
      <c r="B86" s="160" t="s">
        <v>67</v>
      </c>
      <c r="C86" s="150" t="s">
        <v>286</v>
      </c>
      <c r="D86" s="150"/>
      <c r="E86" s="150"/>
      <c r="F86" s="150"/>
      <c r="G86" s="160" t="s">
        <v>38</v>
      </c>
      <c r="H86" s="144" t="s">
        <v>47</v>
      </c>
      <c r="I86" s="145"/>
      <c r="J86" s="145"/>
      <c r="K86" s="146"/>
      <c r="L86" s="144" t="s">
        <v>216</v>
      </c>
      <c r="M86" s="145"/>
      <c r="N86" s="145"/>
      <c r="O86" s="146"/>
      <c r="P86" s="48" t="s">
        <v>96</v>
      </c>
      <c r="Q86" s="48" t="s">
        <v>96</v>
      </c>
      <c r="R86" s="61"/>
      <c r="T86" s="81" t="s">
        <v>153</v>
      </c>
    </row>
    <row r="87" spans="1:20" ht="22.5" customHeight="1">
      <c r="A87" s="161"/>
      <c r="B87" s="161"/>
      <c r="C87" s="68" t="s">
        <v>215</v>
      </c>
      <c r="D87" s="150" t="s">
        <v>120</v>
      </c>
      <c r="E87" s="150"/>
      <c r="F87" s="68" t="s">
        <v>15</v>
      </c>
      <c r="G87" s="161"/>
      <c r="H87" s="69" t="s">
        <v>29</v>
      </c>
      <c r="I87" s="69" t="s">
        <v>28</v>
      </c>
      <c r="J87" s="68" t="s">
        <v>18</v>
      </c>
      <c r="K87" s="68" t="s">
        <v>19</v>
      </c>
      <c r="L87" s="53" t="s">
        <v>109</v>
      </c>
      <c r="M87" s="53" t="s">
        <v>110</v>
      </c>
      <c r="N87" s="53" t="s">
        <v>111</v>
      </c>
      <c r="O87" s="53" t="s">
        <v>112</v>
      </c>
      <c r="P87" s="70" t="s">
        <v>104</v>
      </c>
      <c r="Q87" s="70" t="s">
        <v>116</v>
      </c>
      <c r="R87" s="70" t="s">
        <v>115</v>
      </c>
      <c r="T87" s="81" t="s">
        <v>159</v>
      </c>
    </row>
    <row r="88" spans="1:20" ht="22.5" customHeight="1">
      <c r="A88" s="6"/>
      <c r="B88" s="9"/>
      <c r="C88" s="72"/>
      <c r="D88" s="152"/>
      <c r="E88" s="152"/>
      <c r="F88" s="15"/>
      <c r="G88" s="7"/>
      <c r="H88" s="6"/>
      <c r="I88" s="6"/>
      <c r="J88" s="7" t="s">
        <v>1</v>
      </c>
      <c r="K88" s="8" t="s">
        <v>1</v>
      </c>
      <c r="L88" s="1"/>
      <c r="M88" s="1"/>
      <c r="N88" s="1"/>
      <c r="O88" s="20">
        <f>L88-(M88+N88)</f>
        <v>0</v>
      </c>
      <c r="P88" s="29" t="str">
        <f>IF(OR(G88="新規",G88="追加",G88=""),"OK",(IF(AND(H88="",I88=""),"NG","OK")))</f>
        <v>OK</v>
      </c>
      <c r="Q88" s="10" t="str">
        <f>IF(OR(G88="新規",G88="追加",G88=""),"OK",(IF(OR(AND(J88="",K88=""),AND(J88="",K88="□"),AND(J88="□",K88=""),AND(J88="□",K88="□")),"NG","OK")))</f>
        <v>OK</v>
      </c>
      <c r="R88" s="10" t="str">
        <f>IF(OR(AND(C88&lt;&gt;"",D88&lt;&gt;"",F88&lt;&gt;"",G88&lt;&gt;""),(C88="")),"OK","NG")</f>
        <v>OK</v>
      </c>
      <c r="T88" s="81" t="s">
        <v>13</v>
      </c>
    </row>
    <row r="89" spans="1:20" ht="22.5" customHeight="1">
      <c r="A89" s="6"/>
      <c r="B89" s="9"/>
      <c r="C89" s="72"/>
      <c r="D89" s="152"/>
      <c r="E89" s="152"/>
      <c r="F89" s="15"/>
      <c r="G89" s="7"/>
      <c r="H89" s="6"/>
      <c r="I89" s="6"/>
      <c r="J89" s="7" t="s">
        <v>1</v>
      </c>
      <c r="K89" s="8" t="s">
        <v>1</v>
      </c>
      <c r="L89" s="1"/>
      <c r="M89" s="1"/>
      <c r="N89" s="1"/>
      <c r="O89" s="20">
        <f t="shared" ref="O89:O94" si="25">L89-(M89+N89)</f>
        <v>0</v>
      </c>
      <c r="P89" s="29" t="str">
        <f t="shared" ref="P89:P94" si="26">IF(OR(G89="新規",G89="追加",G89=""),"OK",(IF(AND(H89="",I89=""),"NG","OK")))</f>
        <v>OK</v>
      </c>
      <c r="Q89" s="10" t="str">
        <f t="shared" ref="Q89:Q94" si="27">IF(OR(G89="新規",G89="追加",G89=""),"OK",(IF(OR(AND(J89="",K89=""),AND(J89="",K89="□"),AND(J89="□",K89=""),AND(J89="□",K89="□")),"NG","OK")))</f>
        <v>OK</v>
      </c>
      <c r="R89" s="10" t="str">
        <f t="shared" ref="R89:R94" si="28">IF(OR(AND(C89&lt;&gt;"",D89&lt;&gt;"",F89&lt;&gt;"",G89&lt;&gt;""),(C89="")),"OK","NG")</f>
        <v>OK</v>
      </c>
    </row>
    <row r="90" spans="1:20" ht="22.5" customHeight="1">
      <c r="A90" s="6"/>
      <c r="B90" s="9"/>
      <c r="C90" s="72"/>
      <c r="D90" s="152"/>
      <c r="E90" s="152"/>
      <c r="F90" s="15"/>
      <c r="G90" s="7"/>
      <c r="H90" s="6"/>
      <c r="I90" s="6"/>
      <c r="J90" s="7" t="s">
        <v>1</v>
      </c>
      <c r="K90" s="8" t="s">
        <v>1</v>
      </c>
      <c r="L90" s="1"/>
      <c r="M90" s="1"/>
      <c r="N90" s="1"/>
      <c r="O90" s="20">
        <f t="shared" si="25"/>
        <v>0</v>
      </c>
      <c r="P90" s="29" t="str">
        <f t="shared" si="26"/>
        <v>OK</v>
      </c>
      <c r="Q90" s="10" t="str">
        <f t="shared" si="27"/>
        <v>OK</v>
      </c>
      <c r="R90" s="10" t="str">
        <f t="shared" si="28"/>
        <v>OK</v>
      </c>
    </row>
    <row r="91" spans="1:20" ht="22.5" customHeight="1">
      <c r="A91" s="6"/>
      <c r="B91" s="9"/>
      <c r="C91" s="72"/>
      <c r="D91" s="152"/>
      <c r="E91" s="152"/>
      <c r="F91" s="15"/>
      <c r="G91" s="7"/>
      <c r="H91" s="6"/>
      <c r="I91" s="6"/>
      <c r="J91" s="7" t="s">
        <v>1</v>
      </c>
      <c r="K91" s="8" t="s">
        <v>1</v>
      </c>
      <c r="L91" s="1"/>
      <c r="M91" s="1"/>
      <c r="N91" s="1"/>
      <c r="O91" s="20">
        <f t="shared" si="25"/>
        <v>0</v>
      </c>
      <c r="P91" s="29" t="str">
        <f t="shared" si="26"/>
        <v>OK</v>
      </c>
      <c r="Q91" s="10" t="str">
        <f t="shared" si="27"/>
        <v>OK</v>
      </c>
      <c r="R91" s="10" t="str">
        <f t="shared" si="28"/>
        <v>OK</v>
      </c>
    </row>
    <row r="92" spans="1:20" ht="22.5" customHeight="1">
      <c r="A92" s="6"/>
      <c r="B92" s="9"/>
      <c r="C92" s="72"/>
      <c r="D92" s="152"/>
      <c r="E92" s="152"/>
      <c r="F92" s="16"/>
      <c r="G92" s="7"/>
      <c r="H92" s="6"/>
      <c r="I92" s="6"/>
      <c r="J92" s="7" t="s">
        <v>1</v>
      </c>
      <c r="K92" s="8" t="s">
        <v>1</v>
      </c>
      <c r="L92" s="1"/>
      <c r="M92" s="1"/>
      <c r="N92" s="1"/>
      <c r="O92" s="20">
        <f t="shared" si="25"/>
        <v>0</v>
      </c>
      <c r="P92" s="29" t="str">
        <f t="shared" si="26"/>
        <v>OK</v>
      </c>
      <c r="Q92" s="10" t="str">
        <f t="shared" si="27"/>
        <v>OK</v>
      </c>
      <c r="R92" s="10" t="str">
        <f t="shared" si="28"/>
        <v>OK</v>
      </c>
    </row>
    <row r="93" spans="1:20" ht="22.5" customHeight="1">
      <c r="A93" s="6"/>
      <c r="B93" s="9"/>
      <c r="C93" s="72"/>
      <c r="D93" s="152"/>
      <c r="E93" s="152"/>
      <c r="F93" s="15"/>
      <c r="G93" s="7"/>
      <c r="H93" s="6"/>
      <c r="I93" s="6"/>
      <c r="J93" s="7" t="s">
        <v>1</v>
      </c>
      <c r="K93" s="8" t="s">
        <v>1</v>
      </c>
      <c r="L93" s="1"/>
      <c r="M93" s="1"/>
      <c r="N93" s="1"/>
      <c r="O93" s="20">
        <f t="shared" si="25"/>
        <v>0</v>
      </c>
      <c r="P93" s="29" t="str">
        <f t="shared" si="26"/>
        <v>OK</v>
      </c>
      <c r="Q93" s="10" t="str">
        <f t="shared" si="27"/>
        <v>OK</v>
      </c>
      <c r="R93" s="10" t="str">
        <f t="shared" si="28"/>
        <v>OK</v>
      </c>
    </row>
    <row r="94" spans="1:20" ht="22.5" customHeight="1">
      <c r="A94" s="6"/>
      <c r="B94" s="9"/>
      <c r="C94" s="72"/>
      <c r="D94" s="152"/>
      <c r="E94" s="152"/>
      <c r="F94" s="15"/>
      <c r="G94" s="7"/>
      <c r="H94" s="6"/>
      <c r="I94" s="6"/>
      <c r="J94" s="7" t="s">
        <v>1</v>
      </c>
      <c r="K94" s="8" t="s">
        <v>1</v>
      </c>
      <c r="L94" s="1"/>
      <c r="M94" s="1"/>
      <c r="N94" s="1"/>
      <c r="O94" s="20">
        <f t="shared" si="25"/>
        <v>0</v>
      </c>
      <c r="P94" s="29" t="str">
        <f t="shared" si="26"/>
        <v>OK</v>
      </c>
      <c r="Q94" s="10" t="str">
        <f t="shared" si="27"/>
        <v>OK</v>
      </c>
      <c r="R94" s="10" t="str">
        <f t="shared" si="28"/>
        <v>OK</v>
      </c>
    </row>
    <row r="95" spans="1:20" ht="22.5" customHeight="1">
      <c r="A95" s="12"/>
      <c r="B95" s="13"/>
      <c r="C95" s="14"/>
      <c r="D95" s="13"/>
      <c r="E95" s="14"/>
      <c r="F95" s="14"/>
      <c r="G95" s="13"/>
      <c r="H95" s="13"/>
      <c r="I95" s="12"/>
      <c r="J95" s="12"/>
      <c r="K95" s="68" t="s">
        <v>137</v>
      </c>
      <c r="L95" s="27">
        <f>SUM(L88:L94)</f>
        <v>0</v>
      </c>
      <c r="M95" s="27">
        <f t="shared" ref="M95:N95" si="29">SUM(M88:M94)</f>
        <v>0</v>
      </c>
      <c r="N95" s="27">
        <f t="shared" si="29"/>
        <v>0</v>
      </c>
      <c r="O95" s="27">
        <f>L95-(M95+N95)</f>
        <v>0</v>
      </c>
      <c r="P95" s="76"/>
      <c r="Q95" s="77"/>
      <c r="R95" s="77"/>
    </row>
    <row r="96" spans="1:20" ht="23" customHeight="1">
      <c r="A96" s="48" t="s">
        <v>134</v>
      </c>
      <c r="B96" s="13"/>
      <c r="C96" s="14"/>
      <c r="D96" s="13"/>
      <c r="E96" s="14"/>
      <c r="F96" s="14"/>
      <c r="G96" s="13"/>
      <c r="H96" s="13"/>
      <c r="I96" s="12"/>
      <c r="J96" s="12"/>
      <c r="K96" s="12"/>
      <c r="L96" s="12"/>
      <c r="M96" s="12"/>
      <c r="N96" s="12"/>
      <c r="O96" s="12"/>
      <c r="P96" s="76"/>
      <c r="Q96" s="77"/>
      <c r="R96" s="77"/>
    </row>
    <row r="97" spans="1:20" ht="23" customHeight="1">
      <c r="A97" s="162" t="s">
        <v>217</v>
      </c>
      <c r="B97" s="160" t="s">
        <v>67</v>
      </c>
      <c r="C97" s="150" t="s">
        <v>286</v>
      </c>
      <c r="D97" s="150"/>
      <c r="E97" s="150"/>
      <c r="F97" s="150"/>
      <c r="G97" s="160" t="s">
        <v>38</v>
      </c>
      <c r="H97" s="144" t="s">
        <v>47</v>
      </c>
      <c r="I97" s="145"/>
      <c r="J97" s="145"/>
      <c r="K97" s="146"/>
      <c r="L97" s="144" t="s">
        <v>216</v>
      </c>
      <c r="M97" s="145"/>
      <c r="N97" s="145"/>
      <c r="O97" s="146"/>
      <c r="P97" s="48" t="s">
        <v>96</v>
      </c>
      <c r="Q97" s="48" t="s">
        <v>96</v>
      </c>
      <c r="R97" s="61"/>
    </row>
    <row r="98" spans="1:20" ht="23" customHeight="1">
      <c r="A98" s="161"/>
      <c r="B98" s="161"/>
      <c r="C98" s="68" t="s">
        <v>215</v>
      </c>
      <c r="D98" s="150" t="s">
        <v>120</v>
      </c>
      <c r="E98" s="150"/>
      <c r="F98" s="68" t="s">
        <v>15</v>
      </c>
      <c r="G98" s="161"/>
      <c r="H98" s="69" t="s">
        <v>29</v>
      </c>
      <c r="I98" s="69" t="s">
        <v>28</v>
      </c>
      <c r="J98" s="68" t="s">
        <v>18</v>
      </c>
      <c r="K98" s="68" t="s">
        <v>19</v>
      </c>
      <c r="L98" s="53" t="s">
        <v>109</v>
      </c>
      <c r="M98" s="53" t="s">
        <v>110</v>
      </c>
      <c r="N98" s="53" t="s">
        <v>111</v>
      </c>
      <c r="O98" s="53" t="s">
        <v>112</v>
      </c>
      <c r="P98" s="70" t="s">
        <v>104</v>
      </c>
      <c r="Q98" s="70" t="s">
        <v>116</v>
      </c>
      <c r="R98" s="70" t="s">
        <v>115</v>
      </c>
      <c r="T98" s="81" t="s">
        <v>153</v>
      </c>
    </row>
    <row r="99" spans="1:20" ht="23" customHeight="1">
      <c r="A99" s="6"/>
      <c r="B99" s="9"/>
      <c r="C99" s="72"/>
      <c r="D99" s="152"/>
      <c r="E99" s="152"/>
      <c r="F99" s="15"/>
      <c r="G99" s="7"/>
      <c r="H99" s="6"/>
      <c r="I99" s="6"/>
      <c r="J99" s="7" t="s">
        <v>1</v>
      </c>
      <c r="K99" s="8" t="s">
        <v>1</v>
      </c>
      <c r="L99" s="1"/>
      <c r="M99" s="1"/>
      <c r="N99" s="1"/>
      <c r="O99" s="20">
        <f>L99-(M99+N99)</f>
        <v>0</v>
      </c>
      <c r="P99" s="29" t="str">
        <f>IF(OR(G99="新規",G99="追加",G99=""),"OK",(IF(AND(H99="",I99=""),"NG","OK")))</f>
        <v>OK</v>
      </c>
      <c r="Q99" s="10" t="str">
        <f>IF(OR(G99="新規",G99="追加",G99=""),"OK",(IF(OR(AND(J99="",K99=""),AND(J99="",K99="□"),AND(J99="□",K99=""),AND(J99="□",K99="□")),"NG","OK")))</f>
        <v>OK</v>
      </c>
      <c r="R99" s="10" t="str">
        <f>IF(OR(AND(C99&lt;&gt;"",D99&lt;&gt;"",F99&lt;&gt;"",G99&lt;&gt;""),(C99="")),"OK","NG")</f>
        <v>OK</v>
      </c>
      <c r="T99" s="81" t="s">
        <v>161</v>
      </c>
    </row>
    <row r="100" spans="1:20" ht="23" customHeight="1">
      <c r="A100" s="6"/>
      <c r="B100" s="9"/>
      <c r="C100" s="72"/>
      <c r="D100" s="152"/>
      <c r="E100" s="152"/>
      <c r="F100" s="15"/>
      <c r="G100" s="7"/>
      <c r="H100" s="6"/>
      <c r="I100" s="6"/>
      <c r="J100" s="7" t="s">
        <v>1</v>
      </c>
      <c r="K100" s="8" t="s">
        <v>1</v>
      </c>
      <c r="L100" s="1"/>
      <c r="M100" s="1"/>
      <c r="N100" s="1"/>
      <c r="O100" s="20">
        <f t="shared" ref="O100:O105" si="30">L100-(M100+N100)</f>
        <v>0</v>
      </c>
      <c r="P100" s="29" t="str">
        <f t="shared" ref="P100:P105" si="31">IF(OR(G100="新規",G100="追加",G100=""),"OK",(IF(AND(H100="",I100=""),"NG","OK")))</f>
        <v>OK</v>
      </c>
      <c r="Q100" s="10" t="str">
        <f t="shared" ref="Q100:Q105" si="32">IF(OR(G100="新規",G100="追加",G100=""),"OK",(IF(OR(AND(J100="",K100=""),AND(J100="",K100="□"),AND(J100="□",K100=""),AND(J100="□",K100="□")),"NG","OK")))</f>
        <v>OK</v>
      </c>
      <c r="R100" s="10" t="str">
        <f t="shared" ref="R100:R105" si="33">IF(OR(AND(C100&lt;&gt;"",D100&lt;&gt;"",F100&lt;&gt;"",G100&lt;&gt;""),(C100="")),"OK","NG")</f>
        <v>OK</v>
      </c>
      <c r="T100" s="81" t="s">
        <v>218</v>
      </c>
    </row>
    <row r="101" spans="1:20" ht="23" customHeight="1">
      <c r="A101" s="6"/>
      <c r="B101" s="9"/>
      <c r="C101" s="72"/>
      <c r="D101" s="152"/>
      <c r="E101" s="152"/>
      <c r="F101" s="15"/>
      <c r="G101" s="7"/>
      <c r="H101" s="6"/>
      <c r="I101" s="6"/>
      <c r="J101" s="7" t="s">
        <v>1</v>
      </c>
      <c r="K101" s="8" t="s">
        <v>1</v>
      </c>
      <c r="L101" s="1"/>
      <c r="M101" s="1"/>
      <c r="N101" s="1"/>
      <c r="O101" s="20">
        <f t="shared" si="30"/>
        <v>0</v>
      </c>
      <c r="P101" s="29" t="str">
        <f t="shared" si="31"/>
        <v>OK</v>
      </c>
      <c r="Q101" s="10" t="str">
        <f t="shared" si="32"/>
        <v>OK</v>
      </c>
      <c r="R101" s="10" t="str">
        <f t="shared" si="33"/>
        <v>OK</v>
      </c>
      <c r="T101" s="81" t="s">
        <v>160</v>
      </c>
    </row>
    <row r="102" spans="1:20" ht="23" customHeight="1">
      <c r="A102" s="6"/>
      <c r="B102" s="9"/>
      <c r="C102" s="72"/>
      <c r="D102" s="152"/>
      <c r="E102" s="152"/>
      <c r="F102" s="15"/>
      <c r="G102" s="7"/>
      <c r="H102" s="6"/>
      <c r="I102" s="6"/>
      <c r="J102" s="7" t="s">
        <v>1</v>
      </c>
      <c r="K102" s="8" t="s">
        <v>1</v>
      </c>
      <c r="L102" s="1"/>
      <c r="M102" s="1"/>
      <c r="N102" s="1"/>
      <c r="O102" s="20">
        <f t="shared" si="30"/>
        <v>0</v>
      </c>
      <c r="P102" s="29" t="str">
        <f t="shared" si="31"/>
        <v>OK</v>
      </c>
      <c r="Q102" s="10" t="str">
        <f t="shared" si="32"/>
        <v>OK</v>
      </c>
      <c r="R102" s="10" t="str">
        <f t="shared" si="33"/>
        <v>OK</v>
      </c>
      <c r="T102" s="81" t="s">
        <v>13</v>
      </c>
    </row>
    <row r="103" spans="1:20" ht="23" customHeight="1">
      <c r="A103" s="6"/>
      <c r="B103" s="9"/>
      <c r="C103" s="72"/>
      <c r="D103" s="152"/>
      <c r="E103" s="152"/>
      <c r="F103" s="16"/>
      <c r="G103" s="7"/>
      <c r="H103" s="6"/>
      <c r="I103" s="6"/>
      <c r="J103" s="7" t="s">
        <v>1</v>
      </c>
      <c r="K103" s="8" t="s">
        <v>1</v>
      </c>
      <c r="L103" s="1"/>
      <c r="M103" s="1"/>
      <c r="N103" s="1"/>
      <c r="O103" s="20">
        <f t="shared" si="30"/>
        <v>0</v>
      </c>
      <c r="P103" s="29" t="str">
        <f t="shared" si="31"/>
        <v>OK</v>
      </c>
      <c r="Q103" s="10" t="str">
        <f>IF(OR(G103="新規",G103="追加",G103=""),"OK",(IF(OR(AND(J103="",K103=""),AND(J103="",K103="□"),AND(J103="□",K103=""),AND(J103="□",K103="□")),"NG","OK")))</f>
        <v>OK</v>
      </c>
      <c r="R103" s="10" t="str">
        <f t="shared" si="33"/>
        <v>OK</v>
      </c>
    </row>
    <row r="104" spans="1:20" ht="23" customHeight="1">
      <c r="A104" s="6"/>
      <c r="B104" s="9"/>
      <c r="C104" s="72"/>
      <c r="D104" s="152"/>
      <c r="E104" s="152"/>
      <c r="F104" s="15"/>
      <c r="G104" s="7"/>
      <c r="H104" s="6"/>
      <c r="I104" s="6"/>
      <c r="J104" s="7" t="s">
        <v>1</v>
      </c>
      <c r="K104" s="8" t="s">
        <v>1</v>
      </c>
      <c r="L104" s="1"/>
      <c r="M104" s="1"/>
      <c r="N104" s="1"/>
      <c r="O104" s="20">
        <f t="shared" si="30"/>
        <v>0</v>
      </c>
      <c r="P104" s="29" t="str">
        <f t="shared" si="31"/>
        <v>OK</v>
      </c>
      <c r="Q104" s="10" t="str">
        <f t="shared" si="32"/>
        <v>OK</v>
      </c>
      <c r="R104" s="10" t="str">
        <f t="shared" si="33"/>
        <v>OK</v>
      </c>
    </row>
    <row r="105" spans="1:20" ht="22.5" customHeight="1">
      <c r="A105" s="6"/>
      <c r="B105" s="9"/>
      <c r="C105" s="72"/>
      <c r="D105" s="152"/>
      <c r="E105" s="152"/>
      <c r="F105" s="15"/>
      <c r="G105" s="7"/>
      <c r="H105" s="6"/>
      <c r="I105" s="6"/>
      <c r="J105" s="7" t="s">
        <v>1</v>
      </c>
      <c r="K105" s="8" t="s">
        <v>1</v>
      </c>
      <c r="L105" s="1"/>
      <c r="M105" s="1"/>
      <c r="N105" s="1"/>
      <c r="O105" s="20">
        <f t="shared" si="30"/>
        <v>0</v>
      </c>
      <c r="P105" s="29" t="str">
        <f t="shared" si="31"/>
        <v>OK</v>
      </c>
      <c r="Q105" s="10" t="str">
        <f t="shared" si="32"/>
        <v>OK</v>
      </c>
      <c r="R105" s="10" t="str">
        <f t="shared" si="33"/>
        <v>OK</v>
      </c>
    </row>
    <row r="106" spans="1:20" ht="22.5" customHeight="1">
      <c r="A106" s="12"/>
      <c r="B106" s="13"/>
      <c r="C106" s="14"/>
      <c r="D106" s="13"/>
      <c r="E106" s="14"/>
      <c r="F106" s="14"/>
      <c r="G106" s="13"/>
      <c r="H106" s="13"/>
      <c r="I106" s="12"/>
      <c r="J106" s="12"/>
      <c r="K106" s="68" t="s">
        <v>137</v>
      </c>
      <c r="L106" s="27">
        <f>SUM(L99:L105)</f>
        <v>0</v>
      </c>
      <c r="M106" s="27">
        <f t="shared" ref="M106:N106" si="34">SUM(M99:M105)</f>
        <v>0</v>
      </c>
      <c r="N106" s="27">
        <f t="shared" si="34"/>
        <v>0</v>
      </c>
      <c r="O106" s="27">
        <f>L106-(M106+N106)</f>
        <v>0</v>
      </c>
      <c r="P106" s="76"/>
      <c r="Q106" s="77"/>
      <c r="R106" s="77"/>
    </row>
    <row r="107" spans="1:20" ht="22.5" customHeight="1">
      <c r="A107" s="48" t="s">
        <v>136</v>
      </c>
      <c r="B107" s="13"/>
      <c r="C107" s="14"/>
      <c r="D107" s="13"/>
      <c r="E107" s="14"/>
      <c r="F107" s="14"/>
      <c r="G107" s="13"/>
      <c r="H107" s="13"/>
      <c r="I107" s="12"/>
      <c r="J107" s="12"/>
      <c r="K107" s="12"/>
      <c r="L107" s="12"/>
      <c r="M107" s="12"/>
      <c r="N107" s="12"/>
      <c r="O107" s="12"/>
      <c r="P107" s="76"/>
      <c r="Q107" s="77"/>
      <c r="R107" s="77"/>
    </row>
    <row r="108" spans="1:20" ht="22.5" customHeight="1">
      <c r="A108" s="162" t="s">
        <v>217</v>
      </c>
      <c r="B108" s="160" t="s">
        <v>67</v>
      </c>
      <c r="C108" s="150" t="s">
        <v>286</v>
      </c>
      <c r="D108" s="150"/>
      <c r="E108" s="150"/>
      <c r="F108" s="150"/>
      <c r="G108" s="160" t="s">
        <v>38</v>
      </c>
      <c r="H108" s="144" t="s">
        <v>47</v>
      </c>
      <c r="I108" s="145"/>
      <c r="J108" s="145"/>
      <c r="K108" s="146"/>
      <c r="L108" s="144" t="s">
        <v>216</v>
      </c>
      <c r="M108" s="145"/>
      <c r="N108" s="145"/>
      <c r="O108" s="146"/>
      <c r="P108" s="48" t="s">
        <v>96</v>
      </c>
      <c r="Q108" s="48" t="s">
        <v>96</v>
      </c>
      <c r="R108" s="61"/>
    </row>
    <row r="109" spans="1:20" ht="22.5" customHeight="1">
      <c r="A109" s="161"/>
      <c r="B109" s="161"/>
      <c r="C109" s="68" t="s">
        <v>215</v>
      </c>
      <c r="D109" s="150" t="s">
        <v>120</v>
      </c>
      <c r="E109" s="150"/>
      <c r="F109" s="68" t="s">
        <v>15</v>
      </c>
      <c r="G109" s="161"/>
      <c r="H109" s="69" t="s">
        <v>29</v>
      </c>
      <c r="I109" s="69" t="s">
        <v>28</v>
      </c>
      <c r="J109" s="68" t="s">
        <v>18</v>
      </c>
      <c r="K109" s="68" t="s">
        <v>19</v>
      </c>
      <c r="L109" s="53" t="s">
        <v>109</v>
      </c>
      <c r="M109" s="53" t="s">
        <v>110</v>
      </c>
      <c r="N109" s="53" t="s">
        <v>111</v>
      </c>
      <c r="O109" s="53" t="s">
        <v>112</v>
      </c>
      <c r="P109" s="70" t="s">
        <v>104</v>
      </c>
      <c r="Q109" s="70" t="s">
        <v>116</v>
      </c>
      <c r="R109" s="70" t="s">
        <v>115</v>
      </c>
      <c r="T109" s="81" t="s">
        <v>153</v>
      </c>
    </row>
    <row r="110" spans="1:20" ht="22.5" customHeight="1">
      <c r="A110" s="6"/>
      <c r="B110" s="9"/>
      <c r="C110" s="72"/>
      <c r="D110" s="152"/>
      <c r="E110" s="152"/>
      <c r="F110" s="15"/>
      <c r="G110" s="7"/>
      <c r="H110" s="6"/>
      <c r="I110" s="6"/>
      <c r="J110" s="7" t="s">
        <v>1</v>
      </c>
      <c r="K110" s="8" t="s">
        <v>1</v>
      </c>
      <c r="L110" s="1"/>
      <c r="M110" s="1"/>
      <c r="N110" s="1"/>
      <c r="O110" s="20">
        <f>L110-(M110+N110)</f>
        <v>0</v>
      </c>
      <c r="P110" s="29" t="str">
        <f>IF(OR(G110="新規",G110="追加",G110=""),"OK",(IF(AND(H110="",I110=""),"NG","OK")))</f>
        <v>OK</v>
      </c>
      <c r="Q110" s="10" t="str">
        <f>IF(OR(G110="新規",G110="追加",G110=""),"OK",(IF(OR(AND(J110="",K110=""),AND(J110="",K110="□"),AND(J110="□",K110=""),AND(J110="□",K110="□")),"NG","OK")))</f>
        <v>OK</v>
      </c>
      <c r="R110" s="10" t="str">
        <f>IF(OR(AND(C110&lt;&gt;"",D110&lt;&gt;"",F110&lt;&gt;"",G110&lt;&gt;""),(C110="")),"OK","NG")</f>
        <v>OK</v>
      </c>
      <c r="T110" s="81" t="s">
        <v>164</v>
      </c>
    </row>
    <row r="111" spans="1:20" ht="22.5" customHeight="1">
      <c r="A111" s="6"/>
      <c r="B111" s="9"/>
      <c r="C111" s="72"/>
      <c r="D111" s="152"/>
      <c r="E111" s="152"/>
      <c r="F111" s="15"/>
      <c r="G111" s="7"/>
      <c r="H111" s="6"/>
      <c r="I111" s="6"/>
      <c r="J111" s="7" t="s">
        <v>1</v>
      </c>
      <c r="K111" s="8" t="s">
        <v>1</v>
      </c>
      <c r="L111" s="1"/>
      <c r="M111" s="1"/>
      <c r="N111" s="1"/>
      <c r="O111" s="20">
        <f t="shared" ref="O111:O116" si="35">L111-(M111+N111)</f>
        <v>0</v>
      </c>
      <c r="P111" s="29" t="str">
        <f t="shared" ref="P111:P116" si="36">IF(OR(G111="新規",G111="追加",G111=""),"OK",(IF(AND(H111="",I111=""),"NG","OK")))</f>
        <v>OK</v>
      </c>
      <c r="Q111" s="10" t="str">
        <f t="shared" ref="Q111:Q116" si="37">IF(OR(G111="新規",G111="追加",G111=""),"OK",(IF(OR(AND(J111="",K111=""),AND(J111="",K111="□"),AND(J111="□",K111=""),AND(J111="□",K111="□")),"NG","OK")))</f>
        <v>OK</v>
      </c>
      <c r="R111" s="10" t="str">
        <f t="shared" ref="R111:R115" si="38">IF(OR(AND(C111&lt;&gt;"",D111&lt;&gt;"",F111&lt;&gt;"",G111&lt;&gt;""),(C111="")),"OK","NG")</f>
        <v>OK</v>
      </c>
      <c r="T111" s="81" t="s">
        <v>13</v>
      </c>
    </row>
    <row r="112" spans="1:20" ht="22.5" customHeight="1">
      <c r="A112" s="6"/>
      <c r="B112" s="9"/>
      <c r="C112" s="72"/>
      <c r="D112" s="152"/>
      <c r="E112" s="152"/>
      <c r="F112" s="15"/>
      <c r="G112" s="7"/>
      <c r="H112" s="6"/>
      <c r="I112" s="6"/>
      <c r="J112" s="7" t="s">
        <v>1</v>
      </c>
      <c r="K112" s="8" t="s">
        <v>1</v>
      </c>
      <c r="L112" s="1"/>
      <c r="M112" s="1"/>
      <c r="N112" s="1"/>
      <c r="O112" s="20">
        <f t="shared" si="35"/>
        <v>0</v>
      </c>
      <c r="P112" s="29" t="str">
        <f t="shared" si="36"/>
        <v>OK</v>
      </c>
      <c r="Q112" s="10" t="str">
        <f t="shared" si="37"/>
        <v>OK</v>
      </c>
      <c r="R112" s="10" t="str">
        <f t="shared" si="38"/>
        <v>OK</v>
      </c>
    </row>
    <row r="113" spans="1:23" ht="22.5" customHeight="1">
      <c r="A113" s="6"/>
      <c r="B113" s="9"/>
      <c r="C113" s="72"/>
      <c r="D113" s="152"/>
      <c r="E113" s="152"/>
      <c r="F113" s="15"/>
      <c r="G113" s="7"/>
      <c r="H113" s="6"/>
      <c r="I113" s="6"/>
      <c r="J113" s="7" t="s">
        <v>1</v>
      </c>
      <c r="K113" s="8" t="s">
        <v>1</v>
      </c>
      <c r="L113" s="1"/>
      <c r="M113" s="1"/>
      <c r="N113" s="1"/>
      <c r="O113" s="20">
        <f t="shared" si="35"/>
        <v>0</v>
      </c>
      <c r="P113" s="29" t="str">
        <f t="shared" si="36"/>
        <v>OK</v>
      </c>
      <c r="Q113" s="10" t="str">
        <f t="shared" si="37"/>
        <v>OK</v>
      </c>
      <c r="R113" s="10" t="str">
        <f t="shared" si="38"/>
        <v>OK</v>
      </c>
    </row>
    <row r="114" spans="1:23" ht="22.5" customHeight="1">
      <c r="A114" s="6"/>
      <c r="B114" s="9"/>
      <c r="C114" s="72"/>
      <c r="D114" s="152"/>
      <c r="E114" s="152"/>
      <c r="F114" s="16"/>
      <c r="G114" s="7"/>
      <c r="H114" s="6"/>
      <c r="I114" s="6"/>
      <c r="J114" s="7" t="s">
        <v>1</v>
      </c>
      <c r="K114" s="8" t="s">
        <v>1</v>
      </c>
      <c r="L114" s="1"/>
      <c r="M114" s="1"/>
      <c r="N114" s="1"/>
      <c r="O114" s="20">
        <f t="shared" si="35"/>
        <v>0</v>
      </c>
      <c r="P114" s="29" t="str">
        <f t="shared" si="36"/>
        <v>OK</v>
      </c>
      <c r="Q114" s="10" t="str">
        <f t="shared" si="37"/>
        <v>OK</v>
      </c>
      <c r="R114" s="10" t="str">
        <f t="shared" si="38"/>
        <v>OK</v>
      </c>
    </row>
    <row r="115" spans="1:23" ht="22.5" customHeight="1">
      <c r="A115" s="6"/>
      <c r="B115" s="9"/>
      <c r="C115" s="72"/>
      <c r="D115" s="152"/>
      <c r="E115" s="152"/>
      <c r="F115" s="15"/>
      <c r="G115" s="7"/>
      <c r="H115" s="6"/>
      <c r="I115" s="6"/>
      <c r="J115" s="7" t="s">
        <v>1</v>
      </c>
      <c r="K115" s="8" t="s">
        <v>1</v>
      </c>
      <c r="L115" s="1"/>
      <c r="M115" s="1"/>
      <c r="N115" s="1"/>
      <c r="O115" s="20">
        <f t="shared" si="35"/>
        <v>0</v>
      </c>
      <c r="P115" s="29" t="str">
        <f t="shared" si="36"/>
        <v>OK</v>
      </c>
      <c r="Q115" s="10" t="str">
        <f t="shared" si="37"/>
        <v>OK</v>
      </c>
      <c r="R115" s="10" t="str">
        <f t="shared" si="38"/>
        <v>OK</v>
      </c>
    </row>
    <row r="116" spans="1:23" ht="22.5" customHeight="1">
      <c r="A116" s="6"/>
      <c r="B116" s="9"/>
      <c r="C116" s="72"/>
      <c r="D116" s="152"/>
      <c r="E116" s="152"/>
      <c r="F116" s="15"/>
      <c r="G116" s="7"/>
      <c r="H116" s="6"/>
      <c r="I116" s="6"/>
      <c r="J116" s="7" t="s">
        <v>1</v>
      </c>
      <c r="K116" s="8" t="s">
        <v>1</v>
      </c>
      <c r="L116" s="1"/>
      <c r="M116" s="1"/>
      <c r="N116" s="1"/>
      <c r="O116" s="20">
        <f t="shared" si="35"/>
        <v>0</v>
      </c>
      <c r="P116" s="29" t="str">
        <f t="shared" si="36"/>
        <v>OK</v>
      </c>
      <c r="Q116" s="10" t="str">
        <f t="shared" si="37"/>
        <v>OK</v>
      </c>
      <c r="R116" s="10" t="str">
        <f>IF(OR(AND(C116&lt;&gt;"",D116&lt;&gt;"",F116&lt;&gt;"",G116&lt;&gt;""),(C116="")),"OK","NG")</f>
        <v>OK</v>
      </c>
    </row>
    <row r="117" spans="1:23" ht="22.5" customHeight="1">
      <c r="A117" s="12"/>
      <c r="B117" s="13"/>
      <c r="C117" s="14"/>
      <c r="D117" s="13"/>
      <c r="E117" s="14"/>
      <c r="F117" s="14"/>
      <c r="G117" s="13"/>
      <c r="H117" s="13"/>
      <c r="I117" s="12"/>
      <c r="J117" s="12"/>
      <c r="K117" s="68" t="s">
        <v>137</v>
      </c>
      <c r="L117" s="27">
        <f>SUM(L110:L116)</f>
        <v>0</v>
      </c>
      <c r="M117" s="27">
        <f t="shared" ref="M117:N117" si="39">SUM(M110:M116)</f>
        <v>0</v>
      </c>
      <c r="N117" s="27">
        <f t="shared" si="39"/>
        <v>0</v>
      </c>
      <c r="O117" s="27">
        <f>L117-(M117+N117)</f>
        <v>0</v>
      </c>
      <c r="P117" s="76"/>
      <c r="Q117" s="77"/>
      <c r="R117" s="77"/>
    </row>
    <row r="118" spans="1:23" ht="13">
      <c r="F118" s="85"/>
    </row>
    <row r="119" spans="1:23" s="61" customFormat="1" ht="13">
      <c r="A119" s="142" t="s">
        <v>139</v>
      </c>
      <c r="B119" s="143"/>
      <c r="C119" s="53" t="s">
        <v>138</v>
      </c>
      <c r="D119" s="53" t="s">
        <v>110</v>
      </c>
      <c r="E119" s="53" t="s">
        <v>111</v>
      </c>
      <c r="F119" s="53" t="s">
        <v>112</v>
      </c>
      <c r="G119" s="53" t="s">
        <v>165</v>
      </c>
      <c r="H119" s="142" t="s">
        <v>17</v>
      </c>
      <c r="I119" s="159"/>
      <c r="J119" s="136" t="s">
        <v>208</v>
      </c>
      <c r="K119" s="136"/>
      <c r="L119" s="136"/>
      <c r="M119" s="136"/>
      <c r="P119" s="87" t="s">
        <v>198</v>
      </c>
      <c r="Q119" s="88" t="s">
        <v>70</v>
      </c>
      <c r="R119" s="88" t="s">
        <v>84</v>
      </c>
    </row>
    <row r="120" spans="1:23" ht="22.5" customHeight="1">
      <c r="A120" s="153" t="s">
        <v>237</v>
      </c>
      <c r="B120" s="154"/>
      <c r="C120" s="100">
        <f>L40</f>
        <v>0</v>
      </c>
      <c r="D120" s="100">
        <f t="shared" ref="D120:F120" si="40">M40</f>
        <v>0</v>
      </c>
      <c r="E120" s="100">
        <f t="shared" si="40"/>
        <v>0</v>
      </c>
      <c r="F120" s="100">
        <f t="shared" si="40"/>
        <v>0</v>
      </c>
      <c r="G120" s="163">
        <f>SUM(D120:D122)</f>
        <v>0</v>
      </c>
      <c r="H120" s="157"/>
      <c r="I120" s="158"/>
      <c r="J120" s="151" t="s">
        <v>209</v>
      </c>
      <c r="K120" s="151"/>
      <c r="L120" s="151"/>
      <c r="M120" s="151"/>
      <c r="N120" s="89"/>
      <c r="O120" s="89"/>
      <c r="P120" s="29" t="str">
        <f>IF(G120&lt;=2500000,"OK","NG")</f>
        <v>OK</v>
      </c>
      <c r="Q120" s="10" t="str">
        <f t="shared" ref="Q120:Q126" si="41">IF(D120&lt;=C120/2,"OK","NG")</f>
        <v>OK</v>
      </c>
      <c r="R120" s="10" t="str">
        <f t="shared" ref="R120:R126" si="42">IF(C120=D120+E120+F120,"OK","NG")</f>
        <v>OK</v>
      </c>
      <c r="S120" s="90"/>
      <c r="T120" s="70"/>
      <c r="U120" s="70"/>
      <c r="V120" s="70"/>
      <c r="W120" s="70"/>
    </row>
    <row r="121" spans="1:23" ht="22.5" customHeight="1">
      <c r="A121" s="155" t="s">
        <v>238</v>
      </c>
      <c r="B121" s="156"/>
      <c r="C121" s="100">
        <f>L51</f>
        <v>0</v>
      </c>
      <c r="D121" s="100">
        <f t="shared" ref="D121:F121" si="43">M51</f>
        <v>0</v>
      </c>
      <c r="E121" s="100">
        <f t="shared" si="43"/>
        <v>0</v>
      </c>
      <c r="F121" s="100">
        <f t="shared" si="43"/>
        <v>0</v>
      </c>
      <c r="G121" s="164"/>
      <c r="H121" s="157"/>
      <c r="I121" s="158"/>
      <c r="J121" s="151"/>
      <c r="K121" s="151"/>
      <c r="L121" s="151"/>
      <c r="M121" s="151"/>
      <c r="N121" s="89"/>
      <c r="O121" s="89"/>
      <c r="P121" s="73" t="s">
        <v>152</v>
      </c>
      <c r="Q121" s="10" t="str">
        <f t="shared" si="41"/>
        <v>OK</v>
      </c>
      <c r="R121" s="10" t="str">
        <f t="shared" si="42"/>
        <v>OK</v>
      </c>
      <c r="S121" s="36"/>
    </row>
    <row r="122" spans="1:23" ht="22.5" customHeight="1">
      <c r="A122" s="155" t="s">
        <v>239</v>
      </c>
      <c r="B122" s="156"/>
      <c r="C122" s="100">
        <f>L62</f>
        <v>0</v>
      </c>
      <c r="D122" s="100">
        <f t="shared" ref="D122:F122" si="44">M62</f>
        <v>0</v>
      </c>
      <c r="E122" s="100">
        <f t="shared" si="44"/>
        <v>0</v>
      </c>
      <c r="F122" s="100">
        <f t="shared" si="44"/>
        <v>0</v>
      </c>
      <c r="G122" s="165"/>
      <c r="H122" s="32"/>
      <c r="I122" s="33"/>
      <c r="J122" s="151"/>
      <c r="K122" s="151"/>
      <c r="L122" s="151"/>
      <c r="M122" s="151"/>
      <c r="N122" s="89"/>
      <c r="O122" s="89"/>
      <c r="P122" s="73" t="s">
        <v>152</v>
      </c>
      <c r="Q122" s="10" t="str">
        <f t="shared" si="41"/>
        <v>OK</v>
      </c>
      <c r="R122" s="10" t="str">
        <f t="shared" si="42"/>
        <v>OK</v>
      </c>
      <c r="S122" s="36"/>
    </row>
    <row r="123" spans="1:23" ht="22.5" customHeight="1">
      <c r="A123" s="155" t="s">
        <v>240</v>
      </c>
      <c r="B123" s="156"/>
      <c r="C123" s="100">
        <f>L73</f>
        <v>0</v>
      </c>
      <c r="D123" s="100">
        <f t="shared" ref="D123:F123" si="45">M73</f>
        <v>0</v>
      </c>
      <c r="E123" s="100">
        <f t="shared" si="45"/>
        <v>0</v>
      </c>
      <c r="F123" s="100">
        <f t="shared" si="45"/>
        <v>0</v>
      </c>
      <c r="G123" s="100">
        <f>D123</f>
        <v>0</v>
      </c>
      <c r="H123" s="32"/>
      <c r="I123" s="33"/>
      <c r="J123" s="150" t="s">
        <v>210</v>
      </c>
      <c r="K123" s="150"/>
      <c r="L123" s="150"/>
      <c r="M123" s="150"/>
      <c r="N123" s="89"/>
      <c r="O123" s="89"/>
      <c r="P123" s="29" t="str">
        <f>IF(G123&lt;=2500000,"OK","NG")</f>
        <v>OK</v>
      </c>
      <c r="Q123" s="10" t="str">
        <f t="shared" si="41"/>
        <v>OK</v>
      </c>
      <c r="R123" s="10" t="str">
        <f t="shared" si="42"/>
        <v>OK</v>
      </c>
      <c r="S123" s="36"/>
    </row>
    <row r="124" spans="1:23" ht="22.5" customHeight="1">
      <c r="A124" s="155" t="s">
        <v>131</v>
      </c>
      <c r="B124" s="156"/>
      <c r="C124" s="100">
        <f>L84</f>
        <v>0</v>
      </c>
      <c r="D124" s="100">
        <f t="shared" ref="D124:F124" si="46">M84</f>
        <v>0</v>
      </c>
      <c r="E124" s="100">
        <f t="shared" si="46"/>
        <v>0</v>
      </c>
      <c r="F124" s="100">
        <f t="shared" si="46"/>
        <v>0</v>
      </c>
      <c r="G124" s="100">
        <f>D124</f>
        <v>0</v>
      </c>
      <c r="H124" s="32"/>
      <c r="I124" s="33"/>
      <c r="J124" s="150" t="s">
        <v>211</v>
      </c>
      <c r="K124" s="150"/>
      <c r="L124" s="150"/>
      <c r="M124" s="150"/>
      <c r="N124" s="89"/>
      <c r="O124" s="89"/>
      <c r="P124" s="29" t="str">
        <f>IF(G124&lt;=5000000,"OK","NG")</f>
        <v>OK</v>
      </c>
      <c r="Q124" s="10" t="str">
        <f t="shared" si="41"/>
        <v>OK</v>
      </c>
      <c r="R124" s="10" t="str">
        <f t="shared" si="42"/>
        <v>OK</v>
      </c>
      <c r="S124" s="36"/>
    </row>
    <row r="125" spans="1:23" ht="22.5" customHeight="1">
      <c r="A125" s="155" t="s">
        <v>241</v>
      </c>
      <c r="B125" s="156"/>
      <c r="C125" s="100">
        <f>L95</f>
        <v>0</v>
      </c>
      <c r="D125" s="100">
        <f t="shared" ref="D125:F125" si="47">M95</f>
        <v>0</v>
      </c>
      <c r="E125" s="100">
        <f t="shared" si="47"/>
        <v>0</v>
      </c>
      <c r="F125" s="100">
        <f t="shared" si="47"/>
        <v>0</v>
      </c>
      <c r="G125" s="183">
        <f>SUM(D125:D126)</f>
        <v>0</v>
      </c>
      <c r="H125" s="32"/>
      <c r="I125" s="33"/>
      <c r="J125" s="151" t="s">
        <v>212</v>
      </c>
      <c r="K125" s="151"/>
      <c r="L125" s="151"/>
      <c r="M125" s="151"/>
      <c r="N125" s="89"/>
      <c r="O125" s="89"/>
      <c r="P125" s="29" t="str">
        <f>IF(G125&lt;=2500000,"OK","NG")</f>
        <v>OK</v>
      </c>
      <c r="Q125" s="10" t="str">
        <f t="shared" si="41"/>
        <v>OK</v>
      </c>
      <c r="R125" s="10" t="str">
        <f t="shared" si="42"/>
        <v>OK</v>
      </c>
      <c r="S125" s="36"/>
    </row>
    <row r="126" spans="1:23" ht="22.5" customHeight="1">
      <c r="A126" s="155" t="s">
        <v>242</v>
      </c>
      <c r="B126" s="156"/>
      <c r="C126" s="100">
        <f>L106</f>
        <v>0</v>
      </c>
      <c r="D126" s="100">
        <f t="shared" ref="D126:F126" si="48">M106</f>
        <v>0</v>
      </c>
      <c r="E126" s="100">
        <f t="shared" si="48"/>
        <v>0</v>
      </c>
      <c r="F126" s="100">
        <f t="shared" si="48"/>
        <v>0</v>
      </c>
      <c r="G126" s="184"/>
      <c r="H126" s="32"/>
      <c r="I126" s="33"/>
      <c r="J126" s="151"/>
      <c r="K126" s="151"/>
      <c r="L126" s="151"/>
      <c r="M126" s="151"/>
      <c r="N126" s="89"/>
      <c r="O126" s="89"/>
      <c r="P126" s="73" t="s">
        <v>152</v>
      </c>
      <c r="Q126" s="10" t="str">
        <f t="shared" si="41"/>
        <v>OK</v>
      </c>
      <c r="R126" s="10" t="str">
        <f t="shared" si="42"/>
        <v>OK</v>
      </c>
      <c r="S126" s="36"/>
    </row>
    <row r="127" spans="1:23" ht="22.5" customHeight="1">
      <c r="A127" s="155" t="s">
        <v>135</v>
      </c>
      <c r="B127" s="156"/>
      <c r="C127" s="100">
        <f>L117</f>
        <v>0</v>
      </c>
      <c r="D127" s="100">
        <f t="shared" ref="D127:F127" si="49">M117</f>
        <v>0</v>
      </c>
      <c r="E127" s="100">
        <f t="shared" si="49"/>
        <v>0</v>
      </c>
      <c r="F127" s="100">
        <f t="shared" si="49"/>
        <v>0</v>
      </c>
      <c r="G127" s="100">
        <f>D127</f>
        <v>0</v>
      </c>
      <c r="H127" s="157"/>
      <c r="I127" s="158"/>
      <c r="J127" s="150" t="s">
        <v>287</v>
      </c>
      <c r="K127" s="150"/>
      <c r="L127" s="150"/>
      <c r="M127" s="150"/>
      <c r="N127" s="89"/>
      <c r="O127" s="89"/>
      <c r="P127" s="29" t="str">
        <f>IF(G127&lt;=2500000,"OK","NG")</f>
        <v>OK</v>
      </c>
      <c r="Q127" s="10" t="str">
        <f>IF(D127&lt;=C127/2,"OK","NG")</f>
        <v>OK</v>
      </c>
      <c r="R127" s="10" t="str">
        <f>IF(C127=D127+E127+F127,"OK","NG")</f>
        <v>OK</v>
      </c>
      <c r="S127" s="36"/>
    </row>
    <row r="128" spans="1:23" ht="22.5" customHeight="1">
      <c r="A128" s="174" t="s">
        <v>14</v>
      </c>
      <c r="B128" s="175"/>
      <c r="C128" s="100">
        <f>SUM(C120:C127)</f>
        <v>0</v>
      </c>
      <c r="D128" s="100">
        <f>SUM(D120:D127)</f>
        <v>0</v>
      </c>
      <c r="E128" s="100">
        <f t="shared" ref="E128:F128" si="50">SUM(E120:E127)</f>
        <v>0</v>
      </c>
      <c r="F128" s="100">
        <f t="shared" si="50"/>
        <v>0</v>
      </c>
      <c r="G128" s="100">
        <f>D128</f>
        <v>0</v>
      </c>
      <c r="H128" s="157"/>
      <c r="I128" s="158"/>
      <c r="J128" s="177" t="s">
        <v>213</v>
      </c>
      <c r="K128" s="177"/>
      <c r="L128" s="177"/>
      <c r="M128" s="177"/>
      <c r="N128" s="89"/>
      <c r="P128" s="29" t="str">
        <f>IF(OR(C128=0,AND(G128&gt;=150000,G128&lt;=10000000)),"OK","NG")</f>
        <v>OK</v>
      </c>
      <c r="Q128" s="10" t="str">
        <f>IF(D128&lt;=C128/2,"OK","NG")</f>
        <v>OK</v>
      </c>
      <c r="R128" s="10" t="str">
        <f>IF(C128=D128+E128+F128,"OK","NG")</f>
        <v>OK</v>
      </c>
    </row>
    <row r="129" spans="1:16" ht="13"/>
    <row r="130" spans="1:16" ht="22.5" customHeight="1">
      <c r="A130" s="48" t="s">
        <v>196</v>
      </c>
    </row>
    <row r="131" spans="1:16" ht="15" customHeight="1">
      <c r="A131" s="139" t="s">
        <v>205</v>
      </c>
      <c r="B131" s="139"/>
      <c r="C131" s="139"/>
      <c r="D131" s="139"/>
      <c r="E131" s="139"/>
      <c r="F131" s="139"/>
      <c r="G131" s="139"/>
      <c r="H131" s="139"/>
      <c r="I131" s="139"/>
      <c r="J131" s="139"/>
      <c r="K131" s="50" t="s">
        <v>82</v>
      </c>
      <c r="P131" s="49" t="s">
        <v>55</v>
      </c>
    </row>
    <row r="132" spans="1:16" ht="15" customHeight="1">
      <c r="A132" s="176" t="s">
        <v>204</v>
      </c>
      <c r="B132" s="176"/>
      <c r="C132" s="176"/>
      <c r="D132" s="176"/>
      <c r="E132" s="176"/>
      <c r="F132" s="176"/>
      <c r="G132" s="176"/>
      <c r="H132" s="176"/>
      <c r="I132" s="176"/>
      <c r="J132" s="176"/>
      <c r="K132" s="56" t="s">
        <v>166</v>
      </c>
      <c r="P132" s="49" t="s">
        <v>167</v>
      </c>
    </row>
    <row r="133" spans="1:16" ht="15" customHeight="1">
      <c r="A133" s="176" t="s">
        <v>199</v>
      </c>
      <c r="B133" s="176"/>
      <c r="C133" s="176"/>
      <c r="D133" s="176"/>
      <c r="E133" s="176"/>
      <c r="F133" s="176"/>
      <c r="G133" s="176"/>
      <c r="H133" s="176"/>
      <c r="I133" s="176"/>
      <c r="J133" s="176"/>
      <c r="K133" s="56" t="s">
        <v>166</v>
      </c>
    </row>
    <row r="134" spans="1:16" ht="15" customHeight="1">
      <c r="A134" s="176" t="s">
        <v>200</v>
      </c>
      <c r="B134" s="176"/>
      <c r="C134" s="176"/>
      <c r="D134" s="176"/>
      <c r="E134" s="176"/>
      <c r="F134" s="176"/>
      <c r="G134" s="176"/>
      <c r="H134" s="176"/>
      <c r="I134" s="176"/>
      <c r="J134" s="176"/>
      <c r="K134" s="56" t="s">
        <v>166</v>
      </c>
    </row>
    <row r="135" spans="1:16" ht="15" customHeight="1">
      <c r="A135" s="176" t="s">
        <v>201</v>
      </c>
      <c r="B135" s="176"/>
      <c r="C135" s="176"/>
      <c r="D135" s="176"/>
      <c r="E135" s="176"/>
      <c r="F135" s="176"/>
      <c r="G135" s="176"/>
      <c r="H135" s="176"/>
      <c r="I135" s="176"/>
      <c r="J135" s="176"/>
      <c r="K135" s="56" t="s">
        <v>166</v>
      </c>
    </row>
    <row r="136" spans="1:16" ht="15" customHeight="1">
      <c r="A136" s="176" t="s">
        <v>289</v>
      </c>
      <c r="B136" s="176"/>
      <c r="C136" s="176"/>
      <c r="D136" s="176"/>
      <c r="E136" s="176"/>
      <c r="F136" s="176"/>
      <c r="G136" s="176"/>
      <c r="H136" s="176"/>
      <c r="I136" s="176"/>
      <c r="J136" s="176"/>
      <c r="K136" s="56" t="s">
        <v>166</v>
      </c>
    </row>
    <row r="137" spans="1:16" ht="15" customHeight="1">
      <c r="A137" s="176" t="s">
        <v>202</v>
      </c>
      <c r="B137" s="176"/>
      <c r="C137" s="176"/>
      <c r="D137" s="176"/>
      <c r="E137" s="176"/>
      <c r="F137" s="176"/>
      <c r="G137" s="176"/>
      <c r="H137" s="176"/>
      <c r="I137" s="176"/>
      <c r="J137" s="176"/>
      <c r="K137" s="56" t="s">
        <v>166</v>
      </c>
    </row>
    <row r="138" spans="1:16" ht="15" customHeight="1">
      <c r="A138" s="176" t="s">
        <v>203</v>
      </c>
      <c r="B138" s="176"/>
      <c r="C138" s="176"/>
      <c r="D138" s="176"/>
      <c r="E138" s="176"/>
      <c r="F138" s="176"/>
      <c r="G138" s="176"/>
      <c r="H138" s="176"/>
      <c r="I138" s="176"/>
      <c r="J138" s="176"/>
      <c r="K138" s="56" t="s">
        <v>166</v>
      </c>
    </row>
    <row r="139" spans="1:16" ht="15" customHeight="1">
      <c r="A139" s="17"/>
      <c r="B139" s="17"/>
      <c r="C139" s="17"/>
      <c r="D139" s="17"/>
      <c r="E139" s="17"/>
      <c r="J139" s="93" t="s">
        <v>141</v>
      </c>
      <c r="K139" s="99">
        <f>COUNTIF(K132:K138,"☑")</f>
        <v>0</v>
      </c>
    </row>
    <row r="140" spans="1:16" ht="15" customHeight="1">
      <c r="A140" s="17"/>
      <c r="B140" s="17"/>
      <c r="C140" s="17"/>
      <c r="D140" s="17"/>
      <c r="E140" s="17"/>
      <c r="H140" s="17"/>
    </row>
    <row r="141" spans="1:16" ht="15" customHeight="1">
      <c r="A141" s="48" t="s">
        <v>206</v>
      </c>
    </row>
    <row r="142" spans="1:16" ht="15" customHeight="1">
      <c r="A142" s="180" t="s">
        <v>57</v>
      </c>
      <c r="B142" s="180"/>
      <c r="C142" s="180"/>
      <c r="D142" s="180"/>
      <c r="E142" s="180"/>
      <c r="F142" s="180"/>
      <c r="G142" s="180"/>
      <c r="H142" s="180"/>
      <c r="I142" s="180"/>
      <c r="J142" s="180"/>
      <c r="K142" s="180"/>
      <c r="P142" s="95" t="s">
        <v>80</v>
      </c>
    </row>
    <row r="143" spans="1:16" ht="15" customHeight="1">
      <c r="A143" s="50" t="s">
        <v>2</v>
      </c>
      <c r="B143" s="140" t="s">
        <v>3</v>
      </c>
      <c r="C143" s="181"/>
      <c r="D143" s="181"/>
      <c r="E143" s="181"/>
      <c r="F143" s="181"/>
      <c r="G143" s="181"/>
      <c r="H143" s="181"/>
      <c r="I143" s="181"/>
      <c r="J143" s="141"/>
    </row>
    <row r="144" spans="1:16" ht="15" customHeight="1">
      <c r="A144" s="3" t="s">
        <v>1</v>
      </c>
      <c r="B144" s="182" t="s">
        <v>69</v>
      </c>
      <c r="C144" s="167"/>
      <c r="D144" s="167"/>
      <c r="E144" s="167"/>
      <c r="F144" s="167"/>
      <c r="G144" s="167"/>
      <c r="H144" s="167"/>
      <c r="I144" s="167"/>
      <c r="J144" s="168"/>
      <c r="P144" s="29" t="str">
        <f>IF(C128=0,"OK",IF(AND(A144="☑",A145="☑",A146="☑"),"OK","NG"))</f>
        <v>OK</v>
      </c>
    </row>
    <row r="145" spans="1:13" ht="15" customHeight="1">
      <c r="A145" s="3" t="s">
        <v>1</v>
      </c>
      <c r="B145" s="182" t="s">
        <v>117</v>
      </c>
      <c r="C145" s="167"/>
      <c r="D145" s="167"/>
      <c r="E145" s="167"/>
      <c r="F145" s="167"/>
      <c r="G145" s="167"/>
      <c r="H145" s="167"/>
      <c r="I145" s="167"/>
      <c r="J145" s="168"/>
    </row>
    <row r="146" spans="1:13" ht="15" customHeight="1">
      <c r="A146" s="3" t="s">
        <v>1</v>
      </c>
      <c r="B146" s="182" t="s">
        <v>288</v>
      </c>
      <c r="C146" s="167"/>
      <c r="D146" s="167"/>
      <c r="E146" s="167"/>
      <c r="F146" s="167"/>
      <c r="G146" s="167"/>
      <c r="H146" s="167"/>
      <c r="I146" s="167"/>
      <c r="J146" s="168"/>
    </row>
    <row r="147" spans="1:13" ht="15" customHeight="1"/>
    <row r="148" spans="1:13" ht="15" customHeight="1">
      <c r="A148" s="48" t="s">
        <v>207</v>
      </c>
    </row>
    <row r="149" spans="1:13" ht="15" customHeight="1">
      <c r="A149" s="50" t="s">
        <v>2</v>
      </c>
      <c r="B149" s="139" t="s">
        <v>4</v>
      </c>
      <c r="C149" s="139"/>
      <c r="D149" s="139"/>
      <c r="E149" s="139"/>
      <c r="F149" s="140" t="s">
        <v>97</v>
      </c>
      <c r="G149" s="141"/>
      <c r="H149" s="140" t="s">
        <v>20</v>
      </c>
      <c r="I149" s="141"/>
      <c r="J149" s="139" t="s">
        <v>17</v>
      </c>
      <c r="K149" s="139"/>
      <c r="L149" s="139"/>
      <c r="M149" s="139"/>
    </row>
    <row r="150" spans="1:13" ht="18.75" customHeight="1">
      <c r="A150" s="3" t="s">
        <v>1</v>
      </c>
      <c r="B150" s="138" t="s">
        <v>23</v>
      </c>
      <c r="C150" s="138"/>
      <c r="D150" s="138"/>
      <c r="E150" s="138"/>
      <c r="F150" s="142" t="s">
        <v>22</v>
      </c>
      <c r="G150" s="143"/>
      <c r="H150" s="142" t="s">
        <v>98</v>
      </c>
      <c r="I150" s="143"/>
      <c r="J150" s="138" t="s">
        <v>143</v>
      </c>
      <c r="K150" s="138"/>
      <c r="L150" s="138"/>
      <c r="M150" s="138"/>
    </row>
    <row r="151" spans="1:13" ht="18.75" customHeight="1">
      <c r="A151" s="3" t="s">
        <v>1</v>
      </c>
      <c r="B151" s="138" t="s">
        <v>25</v>
      </c>
      <c r="C151" s="138"/>
      <c r="D151" s="138"/>
      <c r="E151" s="138"/>
      <c r="F151" s="142" t="s">
        <v>16</v>
      </c>
      <c r="G151" s="143"/>
      <c r="H151" s="142" t="s">
        <v>21</v>
      </c>
      <c r="I151" s="143"/>
      <c r="J151" s="138" t="s">
        <v>100</v>
      </c>
      <c r="K151" s="138"/>
      <c r="L151" s="138"/>
      <c r="M151" s="138"/>
    </row>
    <row r="152" spans="1:13" ht="18.75" customHeight="1">
      <c r="A152" s="3" t="s">
        <v>1</v>
      </c>
      <c r="B152" s="138" t="s">
        <v>24</v>
      </c>
      <c r="C152" s="138"/>
      <c r="D152" s="138"/>
      <c r="E152" s="138"/>
      <c r="F152" s="142" t="s">
        <v>16</v>
      </c>
      <c r="G152" s="143"/>
      <c r="H152" s="142" t="s">
        <v>21</v>
      </c>
      <c r="I152" s="143"/>
      <c r="J152" s="138" t="s">
        <v>26</v>
      </c>
      <c r="K152" s="138"/>
      <c r="L152" s="138"/>
      <c r="M152" s="138"/>
    </row>
    <row r="153" spans="1:13" ht="18.75" customHeight="1">
      <c r="A153" s="3" t="s">
        <v>1</v>
      </c>
      <c r="B153" s="138" t="s">
        <v>90</v>
      </c>
      <c r="C153" s="138"/>
      <c r="D153" s="138"/>
      <c r="E153" s="138"/>
      <c r="F153" s="142" t="s">
        <v>5</v>
      </c>
      <c r="G153" s="143"/>
      <c r="H153" s="159" t="s">
        <v>16</v>
      </c>
      <c r="I153" s="143"/>
      <c r="J153" s="138" t="s">
        <v>99</v>
      </c>
      <c r="K153" s="138"/>
      <c r="L153" s="138"/>
      <c r="M153" s="138"/>
    </row>
    <row r="154" spans="1:13" ht="18.75" customHeight="1">
      <c r="A154" s="3" t="s">
        <v>1</v>
      </c>
      <c r="B154" s="138" t="s">
        <v>283</v>
      </c>
      <c r="C154" s="138"/>
      <c r="D154" s="138"/>
      <c r="E154" s="138"/>
      <c r="F154" s="142" t="s">
        <v>5</v>
      </c>
      <c r="G154" s="143"/>
      <c r="H154" s="136" t="s">
        <v>16</v>
      </c>
      <c r="I154" s="136"/>
      <c r="J154" s="138" t="s">
        <v>284</v>
      </c>
      <c r="K154" s="138"/>
      <c r="L154" s="138"/>
      <c r="M154" s="138"/>
    </row>
  </sheetData>
  <sheetProtection algorithmName="SHA-512" hashValue="OvoT1jurViTbtAkE8ykw9csE5ZK2qxjwNZBEUvmUSCl6e5+WW0+2apOrJCOdZ8tyD2CMH2YNXilcZeOECcQRaw==" saltValue="SFNZHB71Z6qdUkP/PK70aA==" spinCount="100000" sheet="1" objects="1" scenarios="1"/>
  <mergeCells count="198">
    <mergeCell ref="A1:O1"/>
    <mergeCell ref="B3:E3"/>
    <mergeCell ref="B4:E4"/>
    <mergeCell ref="P4:P5"/>
    <mergeCell ref="B5:E5"/>
    <mergeCell ref="B6:E6"/>
    <mergeCell ref="M14:O14"/>
    <mergeCell ref="M15:O15"/>
    <mergeCell ref="M16:O16"/>
    <mergeCell ref="M17:O17"/>
    <mergeCell ref="M18:O18"/>
    <mergeCell ref="M19:O19"/>
    <mergeCell ref="F9:I9"/>
    <mergeCell ref="J9:L9"/>
    <mergeCell ref="M10:O10"/>
    <mergeCell ref="M11:O11"/>
    <mergeCell ref="M12:O12"/>
    <mergeCell ref="M13:O13"/>
    <mergeCell ref="N26:O26"/>
    <mergeCell ref="A31:A32"/>
    <mergeCell ref="B31:B32"/>
    <mergeCell ref="C31:F31"/>
    <mergeCell ref="G31:G32"/>
    <mergeCell ref="H31:K31"/>
    <mergeCell ref="L31:O31"/>
    <mergeCell ref="D32:E32"/>
    <mergeCell ref="M20:O20"/>
    <mergeCell ref="M21:O21"/>
    <mergeCell ref="M22:O22"/>
    <mergeCell ref="M23:O23"/>
    <mergeCell ref="M24:O24"/>
    <mergeCell ref="M25:O25"/>
    <mergeCell ref="D39:E39"/>
    <mergeCell ref="A42:A43"/>
    <mergeCell ref="B42:B43"/>
    <mergeCell ref="C42:F42"/>
    <mergeCell ref="G42:G43"/>
    <mergeCell ref="H42:K42"/>
    <mergeCell ref="D33:E33"/>
    <mergeCell ref="D34:E34"/>
    <mergeCell ref="D35:E35"/>
    <mergeCell ref="D36:E36"/>
    <mergeCell ref="D37:E37"/>
    <mergeCell ref="D38:E38"/>
    <mergeCell ref="A53:A54"/>
    <mergeCell ref="B53:B54"/>
    <mergeCell ref="C53:F53"/>
    <mergeCell ref="L42:O42"/>
    <mergeCell ref="D43:E43"/>
    <mergeCell ref="D44:E44"/>
    <mergeCell ref="D45:E45"/>
    <mergeCell ref="D46:E46"/>
    <mergeCell ref="D47:E47"/>
    <mergeCell ref="G53:G54"/>
    <mergeCell ref="H53:K53"/>
    <mergeCell ref="L53:O53"/>
    <mergeCell ref="D54:E54"/>
    <mergeCell ref="D55:E55"/>
    <mergeCell ref="D56:E56"/>
    <mergeCell ref="D48:E48"/>
    <mergeCell ref="D49:E49"/>
    <mergeCell ref="D50:E50"/>
    <mergeCell ref="H64:K64"/>
    <mergeCell ref="L64:O64"/>
    <mergeCell ref="D65:E65"/>
    <mergeCell ref="D66:E66"/>
    <mergeCell ref="D67:E67"/>
    <mergeCell ref="D57:E57"/>
    <mergeCell ref="D58:E58"/>
    <mergeCell ref="D59:E59"/>
    <mergeCell ref="D60:E60"/>
    <mergeCell ref="D61:E61"/>
    <mergeCell ref="C64:F64"/>
    <mergeCell ref="D68:E68"/>
    <mergeCell ref="D69:E69"/>
    <mergeCell ref="D70:E70"/>
    <mergeCell ref="D71:E71"/>
    <mergeCell ref="D72:E72"/>
    <mergeCell ref="A75:A76"/>
    <mergeCell ref="B75:B76"/>
    <mergeCell ref="C75:F75"/>
    <mergeCell ref="G64:G65"/>
    <mergeCell ref="A64:A65"/>
    <mergeCell ref="B64:B65"/>
    <mergeCell ref="A86:A87"/>
    <mergeCell ref="B86:B87"/>
    <mergeCell ref="C86:F86"/>
    <mergeCell ref="G75:G76"/>
    <mergeCell ref="H75:K75"/>
    <mergeCell ref="L75:O75"/>
    <mergeCell ref="D76:E76"/>
    <mergeCell ref="D77:E77"/>
    <mergeCell ref="D78:E78"/>
    <mergeCell ref="G86:G87"/>
    <mergeCell ref="H86:K86"/>
    <mergeCell ref="L86:O86"/>
    <mergeCell ref="D87:E87"/>
    <mergeCell ref="D88:E88"/>
    <mergeCell ref="D89:E89"/>
    <mergeCell ref="D79:E79"/>
    <mergeCell ref="D80:E80"/>
    <mergeCell ref="D81:E81"/>
    <mergeCell ref="D82:E82"/>
    <mergeCell ref="D83:E83"/>
    <mergeCell ref="H97:K97"/>
    <mergeCell ref="L97:O97"/>
    <mergeCell ref="D98:E98"/>
    <mergeCell ref="D99:E99"/>
    <mergeCell ref="D100:E100"/>
    <mergeCell ref="D90:E90"/>
    <mergeCell ref="D91:E91"/>
    <mergeCell ref="D92:E92"/>
    <mergeCell ref="D93:E93"/>
    <mergeCell ref="D94:E94"/>
    <mergeCell ref="C97:F97"/>
    <mergeCell ref="D101:E101"/>
    <mergeCell ref="D102:E102"/>
    <mergeCell ref="D103:E103"/>
    <mergeCell ref="D104:E104"/>
    <mergeCell ref="D105:E105"/>
    <mergeCell ref="A108:A109"/>
    <mergeCell ref="B108:B109"/>
    <mergeCell ref="C108:F108"/>
    <mergeCell ref="G97:G98"/>
    <mergeCell ref="A97:A98"/>
    <mergeCell ref="B97:B98"/>
    <mergeCell ref="D112:E112"/>
    <mergeCell ref="D113:E113"/>
    <mergeCell ref="D114:E114"/>
    <mergeCell ref="D115:E115"/>
    <mergeCell ref="D116:E116"/>
    <mergeCell ref="A119:B119"/>
    <mergeCell ref="G108:G109"/>
    <mergeCell ref="H108:K108"/>
    <mergeCell ref="L108:O108"/>
    <mergeCell ref="D109:E109"/>
    <mergeCell ref="D110:E110"/>
    <mergeCell ref="D111:E111"/>
    <mergeCell ref="H119:I119"/>
    <mergeCell ref="J119:M119"/>
    <mergeCell ref="A120:B120"/>
    <mergeCell ref="G120:G122"/>
    <mergeCell ref="H120:I120"/>
    <mergeCell ref="J120:M122"/>
    <mergeCell ref="A121:B121"/>
    <mergeCell ref="H121:I121"/>
    <mergeCell ref="A122:B122"/>
    <mergeCell ref="A127:B127"/>
    <mergeCell ref="H127:I127"/>
    <mergeCell ref="J127:M127"/>
    <mergeCell ref="A128:B128"/>
    <mergeCell ref="H128:I128"/>
    <mergeCell ref="J128:M128"/>
    <mergeCell ref="A123:B123"/>
    <mergeCell ref="J123:M123"/>
    <mergeCell ref="A124:B124"/>
    <mergeCell ref="J124:M124"/>
    <mergeCell ref="A125:B125"/>
    <mergeCell ref="G125:G126"/>
    <mergeCell ref="J125:M126"/>
    <mergeCell ref="A126:B126"/>
    <mergeCell ref="A137:J137"/>
    <mergeCell ref="A138:J138"/>
    <mergeCell ref="A142:K142"/>
    <mergeCell ref="B143:J143"/>
    <mergeCell ref="B144:J144"/>
    <mergeCell ref="B145:J145"/>
    <mergeCell ref="A131:J131"/>
    <mergeCell ref="A132:J132"/>
    <mergeCell ref="A133:J133"/>
    <mergeCell ref="A134:J134"/>
    <mergeCell ref="A135:J135"/>
    <mergeCell ref="A136:J136"/>
    <mergeCell ref="B146:J146"/>
    <mergeCell ref="B149:E149"/>
    <mergeCell ref="F149:G149"/>
    <mergeCell ref="H149:I149"/>
    <mergeCell ref="J149:M149"/>
    <mergeCell ref="B150:E150"/>
    <mergeCell ref="F150:G150"/>
    <mergeCell ref="H150:I150"/>
    <mergeCell ref="J150:M150"/>
    <mergeCell ref="B153:E153"/>
    <mergeCell ref="F153:G153"/>
    <mergeCell ref="H153:I153"/>
    <mergeCell ref="J153:M153"/>
    <mergeCell ref="B154:E154"/>
    <mergeCell ref="F154:G154"/>
    <mergeCell ref="H154:I154"/>
    <mergeCell ref="J154:M154"/>
    <mergeCell ref="B151:E151"/>
    <mergeCell ref="F151:G151"/>
    <mergeCell ref="H151:I151"/>
    <mergeCell ref="J151:M151"/>
    <mergeCell ref="B152:E152"/>
    <mergeCell ref="F152:G152"/>
    <mergeCell ref="H152:I152"/>
    <mergeCell ref="J152:M152"/>
  </mergeCells>
  <phoneticPr fontId="2"/>
  <conditionalFormatting sqref="C120:G128">
    <cfRule type="expression" dxfId="5697" priority="2">
      <formula>$P120="NG"</formula>
    </cfRule>
  </conditionalFormatting>
  <conditionalFormatting sqref="G120:G123">
    <cfRule type="expression" dxfId="5696" priority="1">
      <formula>$P120="NG"</formula>
    </cfRule>
  </conditionalFormatting>
  <conditionalFormatting sqref="H33:K36">
    <cfRule type="expression" dxfId="5695" priority="55">
      <formula>#REF!="追加"</formula>
    </cfRule>
    <cfRule type="expression" dxfId="5694" priority="56">
      <formula>#REF!="新規"</formula>
    </cfRule>
  </conditionalFormatting>
  <conditionalFormatting sqref="H37:K39">
    <cfRule type="expression" dxfId="5693" priority="60">
      <formula>#REF!="追加"</formula>
    </cfRule>
    <cfRule type="expression" dxfId="5692" priority="67">
      <formula>#REF!="新規"</formula>
    </cfRule>
  </conditionalFormatting>
  <conditionalFormatting sqref="H44:K47">
    <cfRule type="expression" dxfId="5691" priority="46">
      <formula>#REF!="追加"</formula>
    </cfRule>
    <cfRule type="expression" dxfId="5690" priority="47">
      <formula>#REF!="新規"</formula>
    </cfRule>
  </conditionalFormatting>
  <conditionalFormatting sqref="H48:K50">
    <cfRule type="expression" dxfId="5689" priority="50">
      <formula>#REF!="追加"</formula>
    </cfRule>
    <cfRule type="expression" dxfId="5688" priority="51">
      <formula>#REF!="新規"</formula>
    </cfRule>
  </conditionalFormatting>
  <conditionalFormatting sqref="H55:K58">
    <cfRule type="expression" dxfId="5687" priority="40">
      <formula>#REF!="追加"</formula>
    </cfRule>
    <cfRule type="expression" dxfId="5686" priority="41">
      <formula>#REF!="新規"</formula>
    </cfRule>
  </conditionalFormatting>
  <conditionalFormatting sqref="H59:K61">
    <cfRule type="expression" dxfId="5685" priority="44">
      <formula>#REF!="追加"</formula>
    </cfRule>
    <cfRule type="expression" dxfId="5684" priority="45">
      <formula>#REF!="新規"</formula>
    </cfRule>
  </conditionalFormatting>
  <conditionalFormatting sqref="H66:K69">
    <cfRule type="expression" dxfId="5683" priority="34">
      <formula>#REF!="追加"</formula>
    </cfRule>
    <cfRule type="expression" dxfId="5682" priority="35">
      <formula>#REF!="新規"</formula>
    </cfRule>
  </conditionalFormatting>
  <conditionalFormatting sqref="H70:K72">
    <cfRule type="expression" dxfId="5681" priority="38">
      <formula>#REF!="追加"</formula>
    </cfRule>
    <cfRule type="expression" dxfId="5680" priority="39">
      <formula>#REF!="新規"</formula>
    </cfRule>
  </conditionalFormatting>
  <conditionalFormatting sqref="H77:K80">
    <cfRule type="expression" dxfId="5679" priority="28">
      <formula>#REF!="追加"</formula>
    </cfRule>
    <cfRule type="expression" dxfId="5678" priority="29">
      <formula>#REF!="新規"</formula>
    </cfRule>
  </conditionalFormatting>
  <conditionalFormatting sqref="H81:K83">
    <cfRule type="expression" dxfId="5677" priority="32">
      <formula>#REF!="追加"</formula>
    </cfRule>
    <cfRule type="expression" dxfId="5676" priority="33">
      <formula>#REF!="新規"</formula>
    </cfRule>
  </conditionalFormatting>
  <conditionalFormatting sqref="H88:K91">
    <cfRule type="expression" dxfId="5675" priority="22">
      <formula>#REF!="追加"</formula>
    </cfRule>
    <cfRule type="expression" dxfId="5674" priority="23">
      <formula>#REF!="新規"</formula>
    </cfRule>
  </conditionalFormatting>
  <conditionalFormatting sqref="H92:K94">
    <cfRule type="expression" dxfId="5673" priority="26">
      <formula>#REF!="追加"</formula>
    </cfRule>
    <cfRule type="expression" dxfId="5672" priority="27">
      <formula>#REF!="新規"</formula>
    </cfRule>
  </conditionalFormatting>
  <conditionalFormatting sqref="H99:K102">
    <cfRule type="expression" dxfId="5671" priority="16">
      <formula>#REF!="追加"</formula>
    </cfRule>
    <cfRule type="expression" dxfId="5670" priority="17">
      <formula>#REF!="新規"</formula>
    </cfRule>
  </conditionalFormatting>
  <conditionalFormatting sqref="H103:K105">
    <cfRule type="expression" dxfId="5669" priority="20">
      <formula>#REF!="追加"</formula>
    </cfRule>
    <cfRule type="expression" dxfId="5668" priority="21">
      <formula>#REF!="新規"</formula>
    </cfRule>
  </conditionalFormatting>
  <conditionalFormatting sqref="H110:K113">
    <cfRule type="expression" dxfId="5667" priority="10">
      <formula>#REF!="追加"</formula>
    </cfRule>
    <cfRule type="expression" dxfId="5666" priority="11">
      <formula>#REF!="新規"</formula>
    </cfRule>
  </conditionalFormatting>
  <conditionalFormatting sqref="H114:K116">
    <cfRule type="expression" dxfId="5665" priority="14">
      <formula>#REF!="追加"</formula>
    </cfRule>
    <cfRule type="expression" dxfId="5664" priority="15">
      <formula>#REF!="新規"</formula>
    </cfRule>
  </conditionalFormatting>
  <conditionalFormatting sqref="J35:K36 J39:K39">
    <cfRule type="expression" dxfId="5663" priority="57">
      <formula>#REF!="追加"</formula>
    </cfRule>
    <cfRule type="expression" dxfId="5662" priority="58">
      <formula>#REF!="新規"</formula>
    </cfRule>
  </conditionalFormatting>
  <conditionalFormatting sqref="J46:K47 J50:K50">
    <cfRule type="expression" dxfId="5661" priority="48">
      <formula>#REF!="追加"</formula>
    </cfRule>
    <cfRule type="expression" dxfId="5660" priority="49">
      <formula>#REF!="新規"</formula>
    </cfRule>
  </conditionalFormatting>
  <conditionalFormatting sqref="J57:K58 J61:K61">
    <cfRule type="expression" dxfId="5659" priority="42">
      <formula>#REF!="追加"</formula>
    </cfRule>
    <cfRule type="expression" dxfId="5658" priority="43">
      <formula>#REF!="新規"</formula>
    </cfRule>
  </conditionalFormatting>
  <conditionalFormatting sqref="J68:K69 J72:K72">
    <cfRule type="expression" dxfId="5657" priority="36">
      <formula>#REF!="追加"</formula>
    </cfRule>
    <cfRule type="expression" dxfId="5656" priority="37">
      <formula>#REF!="新規"</formula>
    </cfRule>
  </conditionalFormatting>
  <conditionalFormatting sqref="J79:K80 J83:K83">
    <cfRule type="expression" dxfId="5655" priority="30">
      <formula>#REF!="追加"</formula>
    </cfRule>
    <cfRule type="expression" dxfId="5654" priority="31">
      <formula>#REF!="新規"</formula>
    </cfRule>
  </conditionalFormatting>
  <conditionalFormatting sqref="J90:K91 J94:K94">
    <cfRule type="expression" dxfId="5653" priority="24">
      <formula>#REF!="追加"</formula>
    </cfRule>
    <cfRule type="expression" dxfId="5652" priority="25">
      <formula>#REF!="新規"</formula>
    </cfRule>
  </conditionalFormatting>
  <conditionalFormatting sqref="J101:K102 J105:K105">
    <cfRule type="expression" dxfId="5651" priority="18">
      <formula>#REF!="追加"</formula>
    </cfRule>
    <cfRule type="expression" dxfId="5650" priority="19">
      <formula>#REF!="新規"</formula>
    </cfRule>
  </conditionalFormatting>
  <conditionalFormatting sqref="J112:K113 J116:K116">
    <cfRule type="expression" dxfId="5649" priority="12">
      <formula>#REF!="追加"</formula>
    </cfRule>
    <cfRule type="expression" dxfId="5648" priority="13">
      <formula>#REF!="新規"</formula>
    </cfRule>
  </conditionalFormatting>
  <conditionalFormatting sqref="J40:O41 J51:O52 J62:O63 J73:O74 J84:O84 J95:O96 J106:O107 J117:O117">
    <cfRule type="expression" dxfId="5647" priority="72">
      <formula>$I40="追加"</formula>
    </cfRule>
    <cfRule type="expression" dxfId="5646" priority="73">
      <formula>$I40="新規"</formula>
    </cfRule>
  </conditionalFormatting>
  <conditionalFormatting sqref="K85:O85 I85">
    <cfRule type="expression" dxfId="5645" priority="76">
      <formula>#REF!="追加"</formula>
    </cfRule>
    <cfRule type="expression" dxfId="5644" priority="77">
      <formula>#REF!="新規"</formula>
    </cfRule>
  </conditionalFormatting>
  <conditionalFormatting sqref="L40:O41 L51:O52 L62:O63 L73:O74 L84:O84 L95:O96 L106:O107 L117:O117">
    <cfRule type="expression" dxfId="5643" priority="68">
      <formula>$I40="追加"</formula>
    </cfRule>
    <cfRule type="expression" dxfId="5642" priority="69">
      <formula>$I40="新規"</formula>
    </cfRule>
  </conditionalFormatting>
  <conditionalFormatting sqref="L85:O85">
    <cfRule type="expression" dxfId="5641" priority="74">
      <formula>#REF!="追加"</formula>
    </cfRule>
    <cfRule type="expression" dxfId="5640" priority="75">
      <formula>#REF!="新規"</formula>
    </cfRule>
  </conditionalFormatting>
  <conditionalFormatting sqref="P3">
    <cfRule type="expression" dxfId="5639" priority="62">
      <formula>$P3&lt;&gt;"要修正！"</formula>
    </cfRule>
    <cfRule type="expression" dxfId="5638" priority="63">
      <formula>$P3="要修正！"</formula>
    </cfRule>
  </conditionalFormatting>
  <conditionalFormatting sqref="P4:P5">
    <cfRule type="expression" dxfId="5637" priority="54">
      <formula>$P$3="要修正！"</formula>
    </cfRule>
  </conditionalFormatting>
  <conditionalFormatting sqref="P144">
    <cfRule type="expression" dxfId="5636" priority="61">
      <formula>P144="NG"</formula>
    </cfRule>
  </conditionalFormatting>
  <conditionalFormatting sqref="P33:R41">
    <cfRule type="expression" dxfId="5635" priority="59">
      <formula>P33="NG"</formula>
    </cfRule>
  </conditionalFormatting>
  <conditionalFormatting sqref="P44:R52">
    <cfRule type="expression" dxfId="5634" priority="9">
      <formula>P44="NG"</formula>
    </cfRule>
  </conditionalFormatting>
  <conditionalFormatting sqref="P55:R63">
    <cfRule type="expression" dxfId="5633" priority="7">
      <formula>P55="NG"</formula>
    </cfRule>
  </conditionalFormatting>
  <conditionalFormatting sqref="P66:R74 P75:Q83">
    <cfRule type="expression" dxfId="5632" priority="8">
      <formula>P66="NG"</formula>
    </cfRule>
  </conditionalFormatting>
  <conditionalFormatting sqref="P84:R85 R77:R83">
    <cfRule type="expression" dxfId="5631" priority="6">
      <formula>P77="NG"</formula>
    </cfRule>
  </conditionalFormatting>
  <conditionalFormatting sqref="P88:R96">
    <cfRule type="expression" dxfId="5630" priority="5">
      <formula>P88="NG"</formula>
    </cfRule>
  </conditionalFormatting>
  <conditionalFormatting sqref="P99:R107">
    <cfRule type="expression" dxfId="5629" priority="4">
      <formula>P99="NG"</formula>
    </cfRule>
  </conditionalFormatting>
  <conditionalFormatting sqref="P110:R117">
    <cfRule type="expression" dxfId="5628" priority="3">
      <formula>P110="NG"</formula>
    </cfRule>
  </conditionalFormatting>
  <conditionalFormatting sqref="P120:R120 Q121:R122">
    <cfRule type="expression" dxfId="5627" priority="71">
      <formula>#REF!="NG"</formula>
    </cfRule>
  </conditionalFormatting>
  <conditionalFormatting sqref="P120:R128">
    <cfRule type="expression" dxfId="5626" priority="52">
      <formula>P120="NG"</formula>
    </cfRule>
  </conditionalFormatting>
  <conditionalFormatting sqref="P121:R122">
    <cfRule type="expression" dxfId="5625" priority="70">
      <formula>$P29="NG"</formula>
    </cfRule>
  </conditionalFormatting>
  <conditionalFormatting sqref="P123:R127 P128:Q128">
    <cfRule type="expression" dxfId="5624" priority="53">
      <formula>#REF!="NG"</formula>
    </cfRule>
  </conditionalFormatting>
  <conditionalFormatting sqref="P125:R126">
    <cfRule type="expression" dxfId="5623" priority="65">
      <formula>$P30="NG"</formula>
    </cfRule>
  </conditionalFormatting>
  <conditionalFormatting sqref="P127:R128">
    <cfRule type="expression" dxfId="5622" priority="64">
      <formula>$P31="NG"</formula>
    </cfRule>
  </conditionalFormatting>
  <conditionalFormatting sqref="T57 T76:T80 T86:T88 T98:T102 T109:T111">
    <cfRule type="expression" dxfId="5621" priority="66">
      <formula>T57="NG"</formula>
    </cfRule>
  </conditionalFormatting>
  <dataValidations count="12">
    <dataValidation type="list" allowBlank="1" showInputMessage="1" showErrorMessage="1" sqref="K132:K138" xr:uid="{689391A1-1641-4F2D-B0E4-EE51F049EEB2}">
      <formula1>$P$131:$P$132</formula1>
    </dataValidation>
    <dataValidation type="list" allowBlank="1" showInputMessage="1" showErrorMessage="1" sqref="C44:C50" xr:uid="{F9A3E0AB-2106-426C-BBD0-E102FFBCFF02}">
      <formula1>$T$44:$T$46</formula1>
    </dataValidation>
    <dataValidation type="list" allowBlank="1" showInputMessage="1" showErrorMessage="1" sqref="C55:C61" xr:uid="{5940DD0C-CD89-483C-965D-7F9CEB9036E3}">
      <formula1>$T$55:$T$58</formula1>
    </dataValidation>
    <dataValidation type="list" allowBlank="1" showInputMessage="1" showErrorMessage="1" sqref="C66:C72" xr:uid="{85298616-AEA5-4AC4-876E-92A865515D87}">
      <formula1>$T$66:$T$68</formula1>
    </dataValidation>
    <dataValidation type="list" allowBlank="1" showInputMessage="1" showErrorMessage="1" sqref="C77:C83" xr:uid="{D64F2170-FE73-4488-B9D9-069CAF5DAE39}">
      <formula1>$T$77:$T$80</formula1>
    </dataValidation>
    <dataValidation type="list" allowBlank="1" showInputMessage="1" showErrorMessage="1" sqref="C88:C94" xr:uid="{26E4B681-E020-4495-9480-5BC63D66382B}">
      <formula1>$T$87:$T$88</formula1>
    </dataValidation>
    <dataValidation type="list" allowBlank="1" showInputMessage="1" showErrorMessage="1" sqref="C110:C116" xr:uid="{EC53E998-F245-4099-89B4-E80FAF591162}">
      <formula1>$T$110:$T$111</formula1>
    </dataValidation>
    <dataValidation type="list" allowBlank="1" showInputMessage="1" showErrorMessage="1" sqref="B33:B39 B110:B116 B99:B105 B88:B94 B77:B83 B66:B72 B55:B61 B44:B50" xr:uid="{6C7D9388-5587-4120-AB09-66A4A3FA3F2D}">
      <formula1>$T$33:$T$34</formula1>
    </dataValidation>
    <dataValidation type="list" allowBlank="1" showInputMessage="1" showErrorMessage="1" sqref="C33:C39" xr:uid="{3F96D4ED-495C-4E30-9226-635109F6642F}">
      <formula1>$U$33:$U$36</formula1>
    </dataValidation>
    <dataValidation type="list" allowBlank="1" showInputMessage="1" showErrorMessage="1" sqref="C99:C105" xr:uid="{F778BF24-36A9-43CB-AE1B-004440139D7B}">
      <formula1>$T$99:$T$102</formula1>
    </dataValidation>
    <dataValidation type="list" allowBlank="1" showInputMessage="1" showErrorMessage="1" sqref="B11:B25" xr:uid="{70790BEB-3BCD-4D63-9EC8-E09A152F16CB}">
      <formula1>$P$11:$P$18</formula1>
    </dataValidation>
    <dataValidation type="list" allowBlank="1" showInputMessage="1" showErrorMessage="1" sqref="D27 D11:D25" xr:uid="{E26B3DB9-FA7B-4707-92AF-111DF5A984AC}">
      <formula1>$Q$11:$Q$13</formula1>
    </dataValidation>
  </dataValidations>
  <pageMargins left="0.70866141732283472" right="0.70866141732283472" top="0.62992125984251968" bottom="0.74803149606299213" header="0.31496062992125984" footer="0.31496062992125984"/>
  <headerFooter>
    <oddHeader>&amp;L様式第1号別添1&amp;R事業参加者用（事業参加者→事業実施主体）</oddHeader>
  </headerFooter>
  <extLst>
    <ext xmlns:x14="http://schemas.microsoft.com/office/spreadsheetml/2009/9/main" uri="{CCE6A557-97BC-4b89-ADB6-D9C93CAAB3DF}">
      <x14:dataValidations xmlns:xm="http://schemas.microsoft.com/office/excel/2006/main" count="6">
        <x14:dataValidation type="list" allowBlank="1" showInputMessage="1" showErrorMessage="1" xr:uid="{521A19BB-50FB-4693-A452-CFD906BA151B}">
          <x14:formula1>
            <xm:f>リスト!$H$2:$H$4</xm:f>
          </x14:formula1>
          <xm:sqref>A144:A146 J33:K39 L107:O107 L52:O52 J99:K105 L63:O63 J77:K83 L74:O74 J44:K50 L85:O85 J55:K61 L96:O96 J66:K72 J88:K94 J110:K116</xm:sqref>
        </x14:dataValidation>
        <x14:dataValidation type="list" allowBlank="1" showInputMessage="1" showErrorMessage="1" xr:uid="{1C960EF0-1840-4613-8889-67962AE1EAC9}">
          <x14:formula1>
            <xm:f>リスト!$G$2:$G$4</xm:f>
          </x14:formula1>
          <xm:sqref>G88:G94 G99:G105 I52 G33:G39 I63 G44:G50 I74 G55:G61 G66:G72 I96 G77:G83 I107 G110:G116</xm:sqref>
        </x14:dataValidation>
        <x14:dataValidation type="list" allowBlank="1" showInputMessage="1" showErrorMessage="1" xr:uid="{FFF709E6-054B-4635-A53C-44E0821DFD12}">
          <x14:formula1>
            <xm:f>リスト!$C$2:$C$4</xm:f>
          </x14:formula1>
          <xm:sqref>B107 B96 B52 B63 B74 B85</xm:sqref>
        </x14:dataValidation>
        <x14:dataValidation type="list" allowBlank="1" showInputMessage="1" showErrorMessage="1" xr:uid="{19110F4C-88D7-400A-BB25-9BD5C392F002}">
          <x14:formula1>
            <xm:f>リスト!$E$2:$E$22</xm:f>
          </x14:formula1>
          <xm:sqref>D107 D96 D52 D63 D74 D85</xm:sqref>
        </x14:dataValidation>
        <x14:dataValidation type="list" allowBlank="1" showInputMessage="1" showErrorMessage="1" xr:uid="{3314F653-A98A-4089-8181-A38F00106D8F}">
          <x14:formula1>
            <xm:f>リスト!$D$2:$D$3</xm:f>
          </x14:formula1>
          <xm:sqref>C107 C96 C52 C63 C74 C85</xm:sqref>
        </x14:dataValidation>
        <x14:dataValidation type="list" allowBlank="1" showInputMessage="1" showErrorMessage="1" xr:uid="{9B03B404-E13D-4343-A084-33217E0C1B6C}">
          <x14:formula1>
            <xm:f>リスト!$H$2:$H$3</xm:f>
          </x14:formula1>
          <xm:sqref>A150:A154</xm:sqref>
        </x14:dataValidation>
      </x14:dataValidation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86B6A2-9DCF-4FC9-BE48-CE11ABD54112}">
  <sheetPr>
    <pageSetUpPr fitToPage="1"/>
  </sheetPr>
  <dimension ref="A1:W154"/>
  <sheetViews>
    <sheetView view="pageBreakPreview" topLeftCell="C3" zoomScale="80" zoomScaleNormal="100" zoomScaleSheetLayoutView="80" workbookViewId="0">
      <selection activeCell="P3" sqref="P3:P5 H11:H25 K11:K25 C26 F26:L27 O33:R39 L40:O40 O44:R50 L51:O51 O55:R61 L62:O62 O66:R72 L73:O73 O77:O83 R77:R83 L84:O84 O88:R94 L95:O95 O99:R105 L106:O106 O110:R116 L117:O117 C120:G128 P120 Q120:R126 P123:P125 P127:R128 K139 P144"/>
    </sheetView>
  </sheetViews>
  <sheetFormatPr defaultColWidth="9" defaultRowHeight="22.5" customHeight="1"/>
  <cols>
    <col min="1" max="15" width="14.6328125" style="48" customWidth="1"/>
    <col min="16" max="16" width="23.26953125" style="49" customWidth="1"/>
    <col min="17" max="17" width="23.453125" style="48" bestFit="1" customWidth="1"/>
    <col min="18" max="18" width="18.90625" style="48" bestFit="1" customWidth="1"/>
    <col min="19" max="19" width="11.08984375" style="48" bestFit="1" customWidth="1"/>
    <col min="20" max="20" width="27.26953125" style="48" customWidth="1"/>
    <col min="21" max="21" width="8.90625" style="48" customWidth="1"/>
    <col min="22" max="16384" width="9" style="48"/>
  </cols>
  <sheetData>
    <row r="1" spans="1:19" s="35" customFormat="1" ht="22.5" customHeight="1">
      <c r="A1" s="178" t="s">
        <v>285</v>
      </c>
      <c r="B1" s="178"/>
      <c r="C1" s="178"/>
      <c r="D1" s="178"/>
      <c r="E1" s="178"/>
      <c r="F1" s="178"/>
      <c r="G1" s="178"/>
      <c r="H1" s="178"/>
      <c r="I1" s="178"/>
      <c r="J1" s="178"/>
      <c r="K1" s="178"/>
      <c r="L1" s="178"/>
      <c r="M1" s="178"/>
      <c r="N1" s="178"/>
      <c r="O1" s="178"/>
      <c r="P1" s="34" t="s">
        <v>58</v>
      </c>
    </row>
    <row r="2" spans="1:19" s="36" customFormat="1" ht="13">
      <c r="A2" s="36" t="s">
        <v>89</v>
      </c>
      <c r="F2" s="37"/>
      <c r="P2" s="38"/>
    </row>
    <row r="3" spans="1:19" s="36" customFormat="1" ht="22.5" customHeight="1">
      <c r="A3" s="39" t="s">
        <v>31</v>
      </c>
      <c r="B3" s="166"/>
      <c r="C3" s="167"/>
      <c r="D3" s="167"/>
      <c r="E3" s="168"/>
      <c r="F3" s="40"/>
      <c r="G3" s="40"/>
      <c r="H3" s="40"/>
      <c r="I3" s="40"/>
      <c r="J3" s="40"/>
      <c r="K3" s="40"/>
      <c r="L3" s="40"/>
      <c r="M3" s="41"/>
      <c r="N3" s="40" t="s">
        <v>148</v>
      </c>
      <c r="O3" s="40"/>
      <c r="P3" s="18" t="str">
        <f>IF(COUNTIF(P33:R154,"NG"),"要修正！","クリア ! ")</f>
        <v xml:space="preserve">クリア ! </v>
      </c>
      <c r="Q3" s="36" t="s">
        <v>113</v>
      </c>
      <c r="S3" s="38"/>
    </row>
    <row r="4" spans="1:19" s="36" customFormat="1" ht="22.5" customHeight="1">
      <c r="A4" s="39" t="s">
        <v>30</v>
      </c>
      <c r="B4" s="166"/>
      <c r="C4" s="167"/>
      <c r="D4" s="167"/>
      <c r="E4" s="168"/>
      <c r="F4" s="40"/>
      <c r="G4" s="40"/>
      <c r="H4" s="40"/>
      <c r="I4" s="40"/>
      <c r="J4" s="40"/>
      <c r="K4" s="40"/>
      <c r="L4" s="40"/>
      <c r="M4" s="42"/>
      <c r="N4" s="40" t="s">
        <v>145</v>
      </c>
      <c r="O4" s="40"/>
      <c r="P4" s="169" t="str">
        <f>IF(P3="要修正！","※「クリア！」になるようNG箇所を修正してください。","")</f>
        <v/>
      </c>
    </row>
    <row r="5" spans="1:19" s="36" customFormat="1" ht="22.5" customHeight="1">
      <c r="A5" s="39" t="s">
        <v>32</v>
      </c>
      <c r="B5" s="171"/>
      <c r="C5" s="167"/>
      <c r="D5" s="167"/>
      <c r="E5" s="168"/>
      <c r="F5" s="40"/>
      <c r="G5" s="40"/>
      <c r="H5" s="40"/>
      <c r="I5" s="40"/>
      <c r="J5" s="40"/>
      <c r="K5" s="40"/>
      <c r="L5" s="40"/>
      <c r="M5" s="43"/>
      <c r="N5" s="40" t="s">
        <v>146</v>
      </c>
      <c r="O5" s="40"/>
      <c r="P5" s="170"/>
    </row>
    <row r="6" spans="1:19" s="36" customFormat="1" ht="22.5" customHeight="1">
      <c r="A6" s="39" t="s">
        <v>33</v>
      </c>
      <c r="B6" s="166"/>
      <c r="C6" s="167"/>
      <c r="D6" s="167"/>
      <c r="E6" s="168"/>
      <c r="F6" s="40"/>
      <c r="G6" s="40"/>
      <c r="H6" s="40"/>
      <c r="I6" s="40"/>
      <c r="J6" s="40"/>
      <c r="K6" s="40"/>
      <c r="L6" s="40"/>
      <c r="M6" s="44"/>
      <c r="N6" s="40" t="s">
        <v>147</v>
      </c>
      <c r="O6" s="40"/>
      <c r="P6" s="45"/>
      <c r="Q6" s="46"/>
    </row>
    <row r="7" spans="1:19" s="36" customFormat="1" ht="22.5" customHeight="1">
      <c r="E7" s="47"/>
      <c r="F7" s="47"/>
      <c r="G7" s="47"/>
      <c r="H7" s="47"/>
      <c r="I7" s="47"/>
      <c r="J7" s="47"/>
      <c r="K7" s="47"/>
      <c r="L7" s="47"/>
      <c r="M7" s="47"/>
      <c r="N7" s="47"/>
      <c r="O7" s="47"/>
      <c r="P7" s="45"/>
      <c r="Q7" s="46"/>
    </row>
    <row r="8" spans="1:19" ht="22.5" customHeight="1">
      <c r="A8" s="48" t="s">
        <v>144</v>
      </c>
    </row>
    <row r="9" spans="1:19" ht="22.5" customHeight="1">
      <c r="F9" s="139" t="s">
        <v>170</v>
      </c>
      <c r="G9" s="139"/>
      <c r="H9" s="139"/>
      <c r="I9" s="139"/>
      <c r="J9" s="139" t="s">
        <v>235</v>
      </c>
      <c r="K9" s="139"/>
      <c r="L9" s="139"/>
    </row>
    <row r="10" spans="1:19" s="17" customFormat="1" ht="22.5" customHeight="1">
      <c r="A10" s="50" t="s">
        <v>118</v>
      </c>
      <c r="B10" s="50" t="s">
        <v>139</v>
      </c>
      <c r="C10" s="50" t="s">
        <v>197</v>
      </c>
      <c r="D10" s="50" t="s">
        <v>119</v>
      </c>
      <c r="E10" s="50" t="s">
        <v>6</v>
      </c>
      <c r="F10" s="53" t="s">
        <v>275</v>
      </c>
      <c r="G10" s="53" t="s">
        <v>276</v>
      </c>
      <c r="H10" s="51" t="s">
        <v>277</v>
      </c>
      <c r="I10" s="96" t="s">
        <v>150</v>
      </c>
      <c r="J10" s="51" t="s">
        <v>278</v>
      </c>
      <c r="K10" s="52" t="s">
        <v>279</v>
      </c>
      <c r="L10" s="96" t="s">
        <v>149</v>
      </c>
      <c r="M10" s="136" t="s">
        <v>243</v>
      </c>
      <c r="N10" s="136"/>
      <c r="O10" s="142"/>
      <c r="P10" s="50" t="s">
        <v>250</v>
      </c>
      <c r="Q10" s="86" t="s">
        <v>119</v>
      </c>
      <c r="S10" s="48"/>
    </row>
    <row r="11" spans="1:19" s="17" customFormat="1" ht="22.5" customHeight="1">
      <c r="A11" s="50">
        <v>1</v>
      </c>
      <c r="B11" s="54"/>
      <c r="C11" s="55"/>
      <c r="D11" s="56"/>
      <c r="E11" s="30"/>
      <c r="F11" s="6"/>
      <c r="G11" s="6"/>
      <c r="H11" s="26">
        <f>G11-F11</f>
        <v>0</v>
      </c>
      <c r="I11" s="57"/>
      <c r="J11" s="58"/>
      <c r="K11" s="25">
        <f>J11-F11</f>
        <v>0</v>
      </c>
      <c r="L11" s="59"/>
      <c r="M11" s="172"/>
      <c r="N11" s="172"/>
      <c r="O11" s="173"/>
      <c r="P11" s="60" t="s">
        <v>252</v>
      </c>
      <c r="Q11" s="91" t="s">
        <v>156</v>
      </c>
      <c r="S11" s="48"/>
    </row>
    <row r="12" spans="1:19" s="17" customFormat="1" ht="22.5" customHeight="1">
      <c r="A12" s="50">
        <v>2</v>
      </c>
      <c r="B12" s="54"/>
      <c r="C12" s="55"/>
      <c r="D12" s="56"/>
      <c r="E12" s="30"/>
      <c r="F12" s="6"/>
      <c r="G12" s="6"/>
      <c r="H12" s="26">
        <f t="shared" ref="H12:H25" si="0">G12-F12</f>
        <v>0</v>
      </c>
      <c r="I12" s="57"/>
      <c r="J12" s="58"/>
      <c r="K12" s="25">
        <f t="shared" ref="K12:K25" si="1">J12-F12</f>
        <v>0</v>
      </c>
      <c r="L12" s="59"/>
      <c r="M12" s="172"/>
      <c r="N12" s="172"/>
      <c r="O12" s="173"/>
      <c r="P12" s="60" t="s">
        <v>251</v>
      </c>
      <c r="Q12" s="91" t="s">
        <v>158</v>
      </c>
      <c r="S12" s="48"/>
    </row>
    <row r="13" spans="1:19" s="17" customFormat="1" ht="22.5" customHeight="1">
      <c r="A13" s="50">
        <v>3</v>
      </c>
      <c r="B13" s="54"/>
      <c r="C13" s="55"/>
      <c r="D13" s="56"/>
      <c r="E13" s="30"/>
      <c r="F13" s="6"/>
      <c r="G13" s="6"/>
      <c r="H13" s="26">
        <f t="shared" si="0"/>
        <v>0</v>
      </c>
      <c r="I13" s="57"/>
      <c r="J13" s="58"/>
      <c r="K13" s="25">
        <f t="shared" si="1"/>
        <v>0</v>
      </c>
      <c r="L13" s="59"/>
      <c r="M13" s="172"/>
      <c r="N13" s="172"/>
      <c r="O13" s="173"/>
      <c r="P13" s="60" t="s">
        <v>253</v>
      </c>
      <c r="Q13" s="91" t="s">
        <v>157</v>
      </c>
      <c r="S13" s="48"/>
    </row>
    <row r="14" spans="1:19" s="17" customFormat="1" ht="22.5" customHeight="1">
      <c r="A14" s="50">
        <v>4</v>
      </c>
      <c r="B14" s="54"/>
      <c r="C14" s="55"/>
      <c r="D14" s="56"/>
      <c r="E14" s="30"/>
      <c r="F14" s="6"/>
      <c r="G14" s="6"/>
      <c r="H14" s="26">
        <f t="shared" si="0"/>
        <v>0</v>
      </c>
      <c r="I14" s="57"/>
      <c r="J14" s="58"/>
      <c r="K14" s="25">
        <f t="shared" si="1"/>
        <v>0</v>
      </c>
      <c r="L14" s="59"/>
      <c r="M14" s="172"/>
      <c r="N14" s="172"/>
      <c r="O14" s="173"/>
      <c r="P14" s="60" t="s">
        <v>254</v>
      </c>
      <c r="S14" s="48"/>
    </row>
    <row r="15" spans="1:19" s="17" customFormat="1" ht="22.5" customHeight="1">
      <c r="A15" s="50">
        <v>5</v>
      </c>
      <c r="B15" s="54"/>
      <c r="C15" s="55"/>
      <c r="D15" s="56"/>
      <c r="E15" s="30"/>
      <c r="F15" s="6"/>
      <c r="G15" s="6"/>
      <c r="H15" s="26">
        <f t="shared" si="0"/>
        <v>0</v>
      </c>
      <c r="I15" s="57"/>
      <c r="J15" s="58"/>
      <c r="K15" s="25">
        <f t="shared" si="1"/>
        <v>0</v>
      </c>
      <c r="L15" s="59"/>
      <c r="M15" s="172"/>
      <c r="N15" s="172"/>
      <c r="O15" s="173"/>
      <c r="P15" s="60" t="s">
        <v>255</v>
      </c>
      <c r="Q15" s="61"/>
      <c r="S15" s="48"/>
    </row>
    <row r="16" spans="1:19" s="17" customFormat="1" ht="22.5" customHeight="1">
      <c r="A16" s="50">
        <v>6</v>
      </c>
      <c r="B16" s="54"/>
      <c r="C16" s="55"/>
      <c r="D16" s="56"/>
      <c r="E16" s="30"/>
      <c r="F16" s="6"/>
      <c r="G16" s="62"/>
      <c r="H16" s="26">
        <f t="shared" si="0"/>
        <v>0</v>
      </c>
      <c r="I16" s="57"/>
      <c r="J16" s="58"/>
      <c r="K16" s="25">
        <f t="shared" si="1"/>
        <v>0</v>
      </c>
      <c r="L16" s="59"/>
      <c r="M16" s="172"/>
      <c r="N16" s="172"/>
      <c r="O16" s="173"/>
      <c r="P16" s="60" t="s">
        <v>256</v>
      </c>
      <c r="Q16" s="61"/>
      <c r="S16" s="48"/>
    </row>
    <row r="17" spans="1:22" s="17" customFormat="1" ht="22.5" customHeight="1">
      <c r="A17" s="50">
        <v>7</v>
      </c>
      <c r="B17" s="54"/>
      <c r="C17" s="55"/>
      <c r="D17" s="56"/>
      <c r="E17" s="30"/>
      <c r="F17" s="6"/>
      <c r="G17" s="6"/>
      <c r="H17" s="26">
        <f t="shared" si="0"/>
        <v>0</v>
      </c>
      <c r="I17" s="57"/>
      <c r="J17" s="58"/>
      <c r="K17" s="25">
        <f t="shared" si="1"/>
        <v>0</v>
      </c>
      <c r="L17" s="59"/>
      <c r="M17" s="172"/>
      <c r="N17" s="172"/>
      <c r="O17" s="173"/>
      <c r="P17" s="60" t="s">
        <v>257</v>
      </c>
      <c r="Q17" s="61"/>
      <c r="S17" s="48"/>
    </row>
    <row r="18" spans="1:22" s="17" customFormat="1" ht="22.5" customHeight="1">
      <c r="A18" s="50">
        <v>8</v>
      </c>
      <c r="B18" s="54"/>
      <c r="C18" s="55"/>
      <c r="D18" s="56"/>
      <c r="E18" s="30"/>
      <c r="F18" s="6"/>
      <c r="G18" s="6"/>
      <c r="H18" s="26">
        <f t="shared" si="0"/>
        <v>0</v>
      </c>
      <c r="I18" s="57"/>
      <c r="J18" s="58"/>
      <c r="K18" s="25">
        <f t="shared" si="1"/>
        <v>0</v>
      </c>
      <c r="L18" s="59"/>
      <c r="M18" s="172"/>
      <c r="N18" s="172"/>
      <c r="O18" s="173"/>
      <c r="P18" s="60" t="s">
        <v>258</v>
      </c>
      <c r="Q18" s="61"/>
      <c r="S18" s="48"/>
    </row>
    <row r="19" spans="1:22" ht="22.5" customHeight="1">
      <c r="A19" s="50">
        <v>9</v>
      </c>
      <c r="B19" s="54"/>
      <c r="C19" s="24"/>
      <c r="D19" s="56"/>
      <c r="E19" s="2"/>
      <c r="F19" s="31"/>
      <c r="G19" s="31"/>
      <c r="H19" s="26">
        <f t="shared" si="0"/>
        <v>0</v>
      </c>
      <c r="I19" s="19"/>
      <c r="J19" s="28"/>
      <c r="K19" s="25">
        <f t="shared" si="1"/>
        <v>0</v>
      </c>
      <c r="L19" s="23"/>
      <c r="M19" s="172"/>
      <c r="N19" s="172"/>
      <c r="O19" s="172"/>
      <c r="P19" s="17"/>
      <c r="Q19" s="61"/>
    </row>
    <row r="20" spans="1:22" ht="22.5" customHeight="1">
      <c r="A20" s="50">
        <v>10</v>
      </c>
      <c r="B20" s="54"/>
      <c r="C20" s="24"/>
      <c r="D20" s="56"/>
      <c r="E20" s="2"/>
      <c r="F20" s="31"/>
      <c r="G20" s="31"/>
      <c r="H20" s="26">
        <f t="shared" si="0"/>
        <v>0</v>
      </c>
      <c r="I20" s="19"/>
      <c r="J20" s="28"/>
      <c r="K20" s="25">
        <f t="shared" si="1"/>
        <v>0</v>
      </c>
      <c r="L20" s="23"/>
      <c r="M20" s="172"/>
      <c r="N20" s="172"/>
      <c r="O20" s="172"/>
      <c r="P20" s="17"/>
      <c r="Q20" s="61"/>
    </row>
    <row r="21" spans="1:22" ht="22.5" customHeight="1">
      <c r="A21" s="50">
        <v>11</v>
      </c>
      <c r="B21" s="54"/>
      <c r="C21" s="24"/>
      <c r="D21" s="56"/>
      <c r="E21" s="2"/>
      <c r="F21" s="31"/>
      <c r="G21" s="31"/>
      <c r="H21" s="26">
        <f t="shared" si="0"/>
        <v>0</v>
      </c>
      <c r="I21" s="19"/>
      <c r="J21" s="28"/>
      <c r="K21" s="25">
        <f t="shared" si="1"/>
        <v>0</v>
      </c>
      <c r="L21" s="23"/>
      <c r="M21" s="172"/>
      <c r="N21" s="172"/>
      <c r="O21" s="172"/>
      <c r="P21" s="17"/>
      <c r="Q21" s="61"/>
    </row>
    <row r="22" spans="1:22" ht="22.5" customHeight="1">
      <c r="A22" s="50">
        <v>12</v>
      </c>
      <c r="B22" s="54"/>
      <c r="C22" s="24"/>
      <c r="D22" s="56"/>
      <c r="E22" s="2"/>
      <c r="F22" s="31"/>
      <c r="G22" s="31"/>
      <c r="H22" s="26">
        <f t="shared" si="0"/>
        <v>0</v>
      </c>
      <c r="I22" s="19"/>
      <c r="J22" s="28"/>
      <c r="K22" s="25">
        <f t="shared" si="1"/>
        <v>0</v>
      </c>
      <c r="L22" s="23"/>
      <c r="M22" s="172"/>
      <c r="N22" s="172"/>
      <c r="O22" s="172"/>
      <c r="P22" s="17"/>
      <c r="Q22" s="61"/>
    </row>
    <row r="23" spans="1:22" ht="22.5" customHeight="1">
      <c r="A23" s="50">
        <v>13</v>
      </c>
      <c r="B23" s="54"/>
      <c r="C23" s="24"/>
      <c r="D23" s="56"/>
      <c r="E23" s="2"/>
      <c r="F23" s="31"/>
      <c r="G23" s="31"/>
      <c r="H23" s="26">
        <f t="shared" si="0"/>
        <v>0</v>
      </c>
      <c r="I23" s="19"/>
      <c r="J23" s="28"/>
      <c r="K23" s="25">
        <f t="shared" si="1"/>
        <v>0</v>
      </c>
      <c r="L23" s="23"/>
      <c r="M23" s="172"/>
      <c r="N23" s="172"/>
      <c r="O23" s="172"/>
      <c r="P23" s="17"/>
      <c r="Q23" s="61"/>
    </row>
    <row r="24" spans="1:22" ht="22.5" customHeight="1">
      <c r="A24" s="50">
        <v>14</v>
      </c>
      <c r="B24" s="54"/>
      <c r="C24" s="24"/>
      <c r="D24" s="56"/>
      <c r="E24" s="2"/>
      <c r="F24" s="31"/>
      <c r="G24" s="31"/>
      <c r="H24" s="26">
        <f t="shared" si="0"/>
        <v>0</v>
      </c>
      <c r="I24" s="19"/>
      <c r="J24" s="28"/>
      <c r="K24" s="25">
        <f t="shared" si="1"/>
        <v>0</v>
      </c>
      <c r="L24" s="23"/>
      <c r="M24" s="172"/>
      <c r="N24" s="172"/>
      <c r="O24" s="172"/>
      <c r="P24" s="17"/>
      <c r="Q24" s="61"/>
    </row>
    <row r="25" spans="1:22" ht="22.5" customHeight="1">
      <c r="A25" s="50">
        <v>15</v>
      </c>
      <c r="B25" s="54"/>
      <c r="C25" s="24"/>
      <c r="D25" s="56"/>
      <c r="E25" s="2"/>
      <c r="F25" s="31"/>
      <c r="G25" s="31"/>
      <c r="H25" s="26">
        <f t="shared" si="0"/>
        <v>0</v>
      </c>
      <c r="I25" s="19"/>
      <c r="J25" s="28"/>
      <c r="K25" s="25">
        <f t="shared" si="1"/>
        <v>0</v>
      </c>
      <c r="L25" s="23"/>
      <c r="M25" s="172"/>
      <c r="N25" s="172"/>
      <c r="O25" s="172"/>
      <c r="P25" s="17"/>
      <c r="Q25" s="61"/>
    </row>
    <row r="26" spans="1:22" ht="22.5" customHeight="1">
      <c r="A26" s="50" t="s">
        <v>0</v>
      </c>
      <c r="B26" s="63"/>
      <c r="C26" s="25">
        <f>SUM(C11:C25)</f>
        <v>0</v>
      </c>
      <c r="D26" s="64"/>
      <c r="E26" s="50" t="s">
        <v>233</v>
      </c>
      <c r="F26" s="27">
        <f>SUMIF(D11:D25,"野菜",F11:F25)+SUMIF(D11:D25,"果樹",F11:F25)</f>
        <v>0</v>
      </c>
      <c r="G26" s="27">
        <f>SUMIF(D11:D25,"野菜",G11:G25)+SUMIF(D11:D25,"果樹",G11:G25)</f>
        <v>0</v>
      </c>
      <c r="H26" s="27">
        <f>SUMIF(D11:D25,"野菜",H11:H25)+SUMIF(D11:D25,"果樹",H11:H25)</f>
        <v>0</v>
      </c>
      <c r="I26" s="101" t="str">
        <f>IFERROR(ROUND((H26/F26)*100,1),"")</f>
        <v/>
      </c>
      <c r="J26" s="25">
        <f>SUMIF(D11:D25,"野菜",J11:J25)+SUMIF(D11:D25,"果樹",J11:J25)</f>
        <v>0</v>
      </c>
      <c r="K26" s="25">
        <f>SUMIF(D11:D25,"野菜",K11:K25)+SUMIF(D11:D25,"果樹",K11:K25)</f>
        <v>0</v>
      </c>
      <c r="L26" s="99" t="str">
        <f>IFERROR(ROUND((K26/F26)*100,1),"")</f>
        <v/>
      </c>
      <c r="N26" s="179"/>
      <c r="O26" s="179"/>
      <c r="P26" s="48"/>
    </row>
    <row r="27" spans="1:22" ht="22.5" customHeight="1">
      <c r="A27" s="17"/>
      <c r="B27" s="17"/>
      <c r="C27" s="17" t="s">
        <v>236</v>
      </c>
      <c r="D27" s="56"/>
      <c r="E27" s="50" t="s">
        <v>157</v>
      </c>
      <c r="F27" s="27">
        <f>SUMIF(D10:D24,"花き",F10:F24)</f>
        <v>0</v>
      </c>
      <c r="G27" s="27">
        <f>SUMIF(D10:D24,"花き",G10:G24)</f>
        <v>0</v>
      </c>
      <c r="H27" s="27">
        <f>SUMIF(D10:D24,"花き",H10:H24)</f>
        <v>0</v>
      </c>
      <c r="I27" s="101" t="str">
        <f>IFERROR(ROUND((H27/F27)*100,1),"")</f>
        <v/>
      </c>
      <c r="J27" s="25">
        <f>SUMIF(D10:D25,"花き",J10:J25)</f>
        <v>0</v>
      </c>
      <c r="K27" s="25">
        <f>SUMIF(D10:D24,"花き",K10:K24)</f>
        <v>0</v>
      </c>
      <c r="L27" s="99" t="str">
        <f>IFERROR(ROUND((K27/F27)*100,1),"")</f>
        <v/>
      </c>
      <c r="N27" s="17"/>
      <c r="O27" s="17"/>
      <c r="P27" s="48"/>
    </row>
    <row r="28" spans="1:22" ht="22.5" customHeight="1">
      <c r="A28" s="17"/>
      <c r="B28" s="17"/>
      <c r="C28" s="17"/>
      <c r="D28" s="65"/>
      <c r="E28" s="65"/>
      <c r="F28" s="65"/>
      <c r="G28" s="65"/>
      <c r="H28" s="65"/>
      <c r="I28" s="65"/>
      <c r="J28" s="65"/>
      <c r="K28" s="65"/>
      <c r="L28" s="65"/>
      <c r="M28" s="17"/>
      <c r="N28" s="17"/>
      <c r="O28" s="17"/>
      <c r="P28" s="48"/>
    </row>
    <row r="29" spans="1:22" ht="22.5" customHeight="1">
      <c r="A29" s="94" t="s">
        <v>124</v>
      </c>
      <c r="P29" s="48"/>
    </row>
    <row r="30" spans="1:22" ht="22.5" customHeight="1">
      <c r="A30" s="66" t="s">
        <v>125</v>
      </c>
      <c r="C30" s="67"/>
      <c r="P30" s="48"/>
    </row>
    <row r="31" spans="1:22" s="61" customFormat="1" ht="22.5" customHeight="1">
      <c r="A31" s="162" t="s">
        <v>217</v>
      </c>
      <c r="B31" s="160" t="s">
        <v>67</v>
      </c>
      <c r="C31" s="150" t="s">
        <v>286</v>
      </c>
      <c r="D31" s="150"/>
      <c r="E31" s="150"/>
      <c r="F31" s="150"/>
      <c r="G31" s="160" t="s">
        <v>38</v>
      </c>
      <c r="H31" s="144" t="s">
        <v>47</v>
      </c>
      <c r="I31" s="145"/>
      <c r="J31" s="145"/>
      <c r="K31" s="146"/>
      <c r="L31" s="144" t="s">
        <v>216</v>
      </c>
      <c r="M31" s="145"/>
      <c r="N31" s="145"/>
      <c r="O31" s="146"/>
      <c r="P31" s="48" t="s">
        <v>96</v>
      </c>
      <c r="Q31" s="48" t="s">
        <v>96</v>
      </c>
      <c r="S31" s="48"/>
    </row>
    <row r="32" spans="1:22" s="70" customFormat="1" ht="22.5" customHeight="1">
      <c r="A32" s="161"/>
      <c r="B32" s="161"/>
      <c r="C32" s="68" t="s">
        <v>215</v>
      </c>
      <c r="D32" s="150" t="s">
        <v>120</v>
      </c>
      <c r="E32" s="150"/>
      <c r="F32" s="68" t="s">
        <v>15</v>
      </c>
      <c r="G32" s="161"/>
      <c r="H32" s="69" t="s">
        <v>29</v>
      </c>
      <c r="I32" s="69" t="s">
        <v>28</v>
      </c>
      <c r="J32" s="68" t="s">
        <v>18</v>
      </c>
      <c r="K32" s="68" t="s">
        <v>19</v>
      </c>
      <c r="L32" s="53" t="s">
        <v>109</v>
      </c>
      <c r="M32" s="53" t="s">
        <v>110</v>
      </c>
      <c r="N32" s="53" t="s">
        <v>111</v>
      </c>
      <c r="O32" s="53" t="s">
        <v>112</v>
      </c>
      <c r="P32" s="70" t="s">
        <v>104</v>
      </c>
      <c r="Q32" s="70" t="s">
        <v>116</v>
      </c>
      <c r="R32" s="70" t="s">
        <v>115</v>
      </c>
      <c r="S32" s="48"/>
      <c r="T32" s="71" t="s">
        <v>67</v>
      </c>
      <c r="U32" s="98" t="s">
        <v>153</v>
      </c>
      <c r="V32" s="61"/>
    </row>
    <row r="33" spans="1:22" ht="22.5" customHeight="1">
      <c r="A33" s="6"/>
      <c r="B33" s="9"/>
      <c r="C33" s="72"/>
      <c r="D33" s="152"/>
      <c r="E33" s="152"/>
      <c r="F33" s="15"/>
      <c r="G33" s="7"/>
      <c r="H33" s="6"/>
      <c r="I33" s="21"/>
      <c r="J33" s="7" t="s">
        <v>1</v>
      </c>
      <c r="K33" s="8" t="s">
        <v>1</v>
      </c>
      <c r="L33" s="1"/>
      <c r="M33" s="1"/>
      <c r="N33" s="1"/>
      <c r="O33" s="20">
        <f>L33-(M33+N33)</f>
        <v>0</v>
      </c>
      <c r="P33" s="29" t="str">
        <f>IF(OR(G33="新規",G33="追加",G33=""),"OK",(IF(AND(H33="",I33=""),"NG","OK")))</f>
        <v>OK</v>
      </c>
      <c r="Q33" s="10" t="str">
        <f>IF(OR(G33="新規",G33="追加",G33=""),"OK",(IF(OR(AND(J33="",K33=""),AND(J33="",K33="□"),AND(J33="□",K33=""),AND(J33="□",K33="□")),"NG","OK")))</f>
        <v>OK</v>
      </c>
      <c r="R33" s="10" t="str">
        <f>IF(OR(AND(C33&lt;&gt;"",D33&lt;&gt;"",F33&lt;&gt;"",G33&lt;&gt;""),(C33="")),"OK","NG")</f>
        <v>OK</v>
      </c>
      <c r="T33" s="71" t="s">
        <v>65</v>
      </c>
      <c r="U33" s="74" t="s">
        <v>154</v>
      </c>
      <c r="V33" s="61"/>
    </row>
    <row r="34" spans="1:22" ht="22.5" customHeight="1">
      <c r="A34" s="6"/>
      <c r="B34" s="9"/>
      <c r="C34" s="72"/>
      <c r="D34" s="152"/>
      <c r="E34" s="152"/>
      <c r="F34" s="15"/>
      <c r="G34" s="7"/>
      <c r="H34" s="6"/>
      <c r="I34" s="21"/>
      <c r="J34" s="7" t="s">
        <v>1</v>
      </c>
      <c r="K34" s="8" t="s">
        <v>1</v>
      </c>
      <c r="L34" s="1"/>
      <c r="M34" s="1"/>
      <c r="N34" s="1"/>
      <c r="O34" s="20">
        <f t="shared" ref="O34:O39" si="2">L34-(M34+N34)</f>
        <v>0</v>
      </c>
      <c r="P34" s="29" t="str">
        <f t="shared" ref="P34:P39" si="3">IF(OR(G34="新規",G34="追加",G34=""),"OK",(IF(AND(H34="",I34=""),"NG","OK")))</f>
        <v>OK</v>
      </c>
      <c r="Q34" s="10" t="str">
        <f t="shared" ref="Q34:Q39" si="4">IF(OR(G34="新規",G34="追加",G34=""),"OK",(IF(OR(AND(J34="",K34=""),AND(J34="",K34="□"),AND(J34="□",K34=""),AND(J34="□",K34="□")),"NG","OK")))</f>
        <v>OK</v>
      </c>
      <c r="R34" s="10" t="str">
        <f t="shared" ref="R34:R39" si="5">IF(OR(AND(C34&lt;&gt;"",D34&lt;&gt;"",F34&lt;&gt;"",G34&lt;&gt;""),(C34="")),"OK","NG")</f>
        <v>OK</v>
      </c>
      <c r="T34" s="97" t="s">
        <v>66</v>
      </c>
      <c r="U34" s="75" t="s">
        <v>155</v>
      </c>
      <c r="V34" s="61"/>
    </row>
    <row r="35" spans="1:22" ht="22.5" customHeight="1">
      <c r="A35" s="6"/>
      <c r="B35" s="9"/>
      <c r="C35" s="72"/>
      <c r="D35" s="152"/>
      <c r="E35" s="152"/>
      <c r="F35" s="15"/>
      <c r="G35" s="7"/>
      <c r="H35" s="6"/>
      <c r="I35" s="21"/>
      <c r="J35" s="7" t="s">
        <v>1</v>
      </c>
      <c r="K35" s="8" t="s">
        <v>1</v>
      </c>
      <c r="L35" s="1"/>
      <c r="M35" s="1"/>
      <c r="N35" s="1"/>
      <c r="O35" s="20">
        <f t="shared" si="2"/>
        <v>0</v>
      </c>
      <c r="P35" s="29" t="str">
        <f t="shared" si="3"/>
        <v>OK</v>
      </c>
      <c r="Q35" s="10" t="str">
        <f t="shared" si="4"/>
        <v>OK</v>
      </c>
      <c r="R35" s="10" t="str">
        <f t="shared" si="5"/>
        <v>OK</v>
      </c>
      <c r="T35" s="94"/>
      <c r="U35" s="75" t="s">
        <v>214</v>
      </c>
      <c r="V35" s="61"/>
    </row>
    <row r="36" spans="1:22" ht="22.5" customHeight="1">
      <c r="A36" s="6"/>
      <c r="B36" s="9"/>
      <c r="C36" s="72"/>
      <c r="D36" s="152"/>
      <c r="E36" s="152"/>
      <c r="F36" s="15"/>
      <c r="G36" s="7"/>
      <c r="H36" s="6"/>
      <c r="I36" s="21"/>
      <c r="J36" s="7" t="s">
        <v>1</v>
      </c>
      <c r="K36" s="8" t="s">
        <v>1</v>
      </c>
      <c r="L36" s="1"/>
      <c r="M36" s="1"/>
      <c r="N36" s="1"/>
      <c r="O36" s="20">
        <f t="shared" si="2"/>
        <v>0</v>
      </c>
      <c r="P36" s="29" t="str">
        <f t="shared" si="3"/>
        <v>OK</v>
      </c>
      <c r="Q36" s="10" t="str">
        <f t="shared" si="4"/>
        <v>OK</v>
      </c>
      <c r="R36" s="10" t="str">
        <f t="shared" si="5"/>
        <v>OK</v>
      </c>
      <c r="T36" s="94"/>
      <c r="U36" s="92" t="s">
        <v>13</v>
      </c>
      <c r="V36" s="61"/>
    </row>
    <row r="37" spans="1:22" ht="22.5" customHeight="1">
      <c r="A37" s="6"/>
      <c r="B37" s="9"/>
      <c r="C37" s="72"/>
      <c r="D37" s="152"/>
      <c r="E37" s="152"/>
      <c r="F37" s="16"/>
      <c r="G37" s="7"/>
      <c r="H37" s="6"/>
      <c r="I37" s="21"/>
      <c r="J37" s="7" t="s">
        <v>1</v>
      </c>
      <c r="K37" s="8" t="s">
        <v>1</v>
      </c>
      <c r="L37" s="1"/>
      <c r="M37" s="1"/>
      <c r="N37" s="1"/>
      <c r="O37" s="20">
        <f t="shared" si="2"/>
        <v>0</v>
      </c>
      <c r="P37" s="29" t="str">
        <f t="shared" si="3"/>
        <v>OK</v>
      </c>
      <c r="Q37" s="10" t="str">
        <f t="shared" si="4"/>
        <v>OK</v>
      </c>
      <c r="R37" s="10" t="str">
        <f t="shared" si="5"/>
        <v>OK</v>
      </c>
    </row>
    <row r="38" spans="1:22" ht="22.5" customHeight="1">
      <c r="A38" s="6"/>
      <c r="B38" s="9"/>
      <c r="C38" s="72"/>
      <c r="D38" s="152"/>
      <c r="E38" s="152"/>
      <c r="F38" s="15"/>
      <c r="G38" s="7"/>
      <c r="H38" s="6"/>
      <c r="I38" s="21"/>
      <c r="J38" s="7" t="s">
        <v>1</v>
      </c>
      <c r="K38" s="8" t="s">
        <v>1</v>
      </c>
      <c r="L38" s="1"/>
      <c r="M38" s="1"/>
      <c r="N38" s="1"/>
      <c r="O38" s="20">
        <f t="shared" si="2"/>
        <v>0</v>
      </c>
      <c r="P38" s="29" t="str">
        <f t="shared" si="3"/>
        <v>OK</v>
      </c>
      <c r="Q38" s="10" t="str">
        <f t="shared" si="4"/>
        <v>OK</v>
      </c>
      <c r="R38" s="10" t="str">
        <f t="shared" si="5"/>
        <v>OK</v>
      </c>
    </row>
    <row r="39" spans="1:22" ht="22.5" customHeight="1">
      <c r="A39" s="6"/>
      <c r="B39" s="9"/>
      <c r="C39" s="72"/>
      <c r="D39" s="152"/>
      <c r="E39" s="152"/>
      <c r="F39" s="15"/>
      <c r="G39" s="7"/>
      <c r="H39" s="6"/>
      <c r="I39" s="21"/>
      <c r="J39" s="7" t="s">
        <v>1</v>
      </c>
      <c r="K39" s="8" t="s">
        <v>1</v>
      </c>
      <c r="L39" s="1"/>
      <c r="M39" s="1"/>
      <c r="N39" s="1"/>
      <c r="O39" s="20">
        <f t="shared" si="2"/>
        <v>0</v>
      </c>
      <c r="P39" s="29" t="str">
        <f t="shared" si="3"/>
        <v>OK</v>
      </c>
      <c r="Q39" s="10" t="str">
        <f t="shared" si="4"/>
        <v>OK</v>
      </c>
      <c r="R39" s="10" t="str">
        <f t="shared" si="5"/>
        <v>OK</v>
      </c>
    </row>
    <row r="40" spans="1:22" ht="22.5" customHeight="1">
      <c r="A40" s="12"/>
      <c r="B40" s="13"/>
      <c r="C40" s="14"/>
      <c r="D40" s="13"/>
      <c r="E40" s="14"/>
      <c r="F40" s="14"/>
      <c r="G40" s="13"/>
      <c r="H40" s="13"/>
      <c r="I40" s="12"/>
      <c r="J40" s="12"/>
      <c r="K40" s="68" t="s">
        <v>137</v>
      </c>
      <c r="L40" s="27">
        <f>SUM(L33:L39)</f>
        <v>0</v>
      </c>
      <c r="M40" s="27">
        <f t="shared" ref="M40:N40" si="6">SUM(M33:M39)</f>
        <v>0</v>
      </c>
      <c r="N40" s="27">
        <f t="shared" si="6"/>
        <v>0</v>
      </c>
      <c r="O40" s="27">
        <f>L40-(M40+N40)</f>
        <v>0</v>
      </c>
      <c r="P40" s="76"/>
      <c r="Q40" s="77"/>
      <c r="R40" s="77"/>
    </row>
    <row r="41" spans="1:22" ht="22.5" customHeight="1">
      <c r="A41" s="48" t="s">
        <v>126</v>
      </c>
      <c r="B41" s="13"/>
      <c r="C41" s="14"/>
      <c r="D41" s="13"/>
      <c r="E41" s="14"/>
      <c r="F41" s="14"/>
      <c r="G41" s="13"/>
      <c r="H41" s="13"/>
      <c r="I41" s="12"/>
      <c r="J41" s="12"/>
      <c r="K41" s="12"/>
      <c r="L41" s="12"/>
      <c r="M41" s="12"/>
      <c r="N41" s="12"/>
      <c r="O41" s="12"/>
      <c r="P41" s="76"/>
      <c r="Q41" s="77"/>
      <c r="R41" s="77"/>
    </row>
    <row r="42" spans="1:22" ht="22.5" customHeight="1">
      <c r="A42" s="162" t="s">
        <v>217</v>
      </c>
      <c r="B42" s="160" t="s">
        <v>67</v>
      </c>
      <c r="C42" s="150" t="s">
        <v>286</v>
      </c>
      <c r="D42" s="150"/>
      <c r="E42" s="150"/>
      <c r="F42" s="150"/>
      <c r="G42" s="160" t="s">
        <v>38</v>
      </c>
      <c r="H42" s="144" t="s">
        <v>47</v>
      </c>
      <c r="I42" s="145"/>
      <c r="J42" s="145"/>
      <c r="K42" s="146"/>
      <c r="L42" s="144" t="s">
        <v>216</v>
      </c>
      <c r="M42" s="145"/>
      <c r="N42" s="145"/>
      <c r="O42" s="146"/>
      <c r="P42" s="48" t="s">
        <v>96</v>
      </c>
      <c r="Q42" s="48" t="s">
        <v>96</v>
      </c>
      <c r="R42" s="61"/>
    </row>
    <row r="43" spans="1:22" ht="22.5" customHeight="1">
      <c r="A43" s="161"/>
      <c r="B43" s="161"/>
      <c r="C43" s="68" t="s">
        <v>215</v>
      </c>
      <c r="D43" s="150" t="s">
        <v>120</v>
      </c>
      <c r="E43" s="150"/>
      <c r="F43" s="68" t="s">
        <v>15</v>
      </c>
      <c r="G43" s="161"/>
      <c r="H43" s="69" t="s">
        <v>29</v>
      </c>
      <c r="I43" s="69" t="s">
        <v>28</v>
      </c>
      <c r="J43" s="68" t="s">
        <v>18</v>
      </c>
      <c r="K43" s="68" t="s">
        <v>19</v>
      </c>
      <c r="L43" s="53" t="s">
        <v>109</v>
      </c>
      <c r="M43" s="53" t="s">
        <v>110</v>
      </c>
      <c r="N43" s="53" t="s">
        <v>111</v>
      </c>
      <c r="O43" s="53" t="s">
        <v>112</v>
      </c>
      <c r="P43" s="70" t="s">
        <v>104</v>
      </c>
      <c r="Q43" s="70" t="s">
        <v>116</v>
      </c>
      <c r="R43" s="70" t="s">
        <v>115</v>
      </c>
      <c r="T43" s="98" t="s">
        <v>153</v>
      </c>
    </row>
    <row r="44" spans="1:22" ht="22.5" customHeight="1">
      <c r="A44" s="6"/>
      <c r="B44" s="9"/>
      <c r="C44" s="72"/>
      <c r="D44" s="152"/>
      <c r="E44" s="152"/>
      <c r="F44" s="15"/>
      <c r="G44" s="7"/>
      <c r="H44" s="6"/>
      <c r="I44" s="21"/>
      <c r="J44" s="7" t="s">
        <v>1</v>
      </c>
      <c r="K44" s="8" t="s">
        <v>1</v>
      </c>
      <c r="L44" s="1"/>
      <c r="M44" s="1"/>
      <c r="N44" s="1"/>
      <c r="O44" s="20">
        <f>L44-(M44+N44)</f>
        <v>0</v>
      </c>
      <c r="P44" s="29" t="str">
        <f t="shared" ref="P44:P50" si="7">IF(OR(G44="新規",G44="追加",G44=""),"OK",(IF(AND(H44="",I44=""),"NG","OK")))</f>
        <v>OK</v>
      </c>
      <c r="Q44" s="10" t="str">
        <f t="shared" ref="Q44:Q50" si="8">IF(OR(G44="新規",G44="追加",G44=""),"OK",(IF(OR(AND(J44="",K44=""),AND(J44="",K44="□"),AND(J44="□",K44=""),AND(J44="□",K44="□")),"NG","OK")))</f>
        <v>OK</v>
      </c>
      <c r="R44" s="10" t="str">
        <f t="shared" ref="R44:R50" si="9">IF(OR(AND(C44&lt;&gt;"",D44&lt;&gt;"",F44&lt;&gt;"",G44&lt;&gt;""),(C44="")),"OK","NG")</f>
        <v>OK</v>
      </c>
      <c r="T44" s="78" t="s">
        <v>7</v>
      </c>
    </row>
    <row r="45" spans="1:22" ht="22.5" customHeight="1">
      <c r="A45" s="6"/>
      <c r="B45" s="9"/>
      <c r="C45" s="72"/>
      <c r="D45" s="152"/>
      <c r="E45" s="152"/>
      <c r="F45" s="15"/>
      <c r="G45" s="7"/>
      <c r="H45" s="6"/>
      <c r="I45" s="21"/>
      <c r="J45" s="7" t="s">
        <v>1</v>
      </c>
      <c r="K45" s="8" t="s">
        <v>1</v>
      </c>
      <c r="L45" s="1"/>
      <c r="M45" s="1"/>
      <c r="N45" s="1"/>
      <c r="O45" s="20">
        <f t="shared" ref="O45:O50" si="10">L45-(M45+N45)</f>
        <v>0</v>
      </c>
      <c r="P45" s="29" t="str">
        <f t="shared" si="7"/>
        <v>OK</v>
      </c>
      <c r="Q45" s="10" t="str">
        <f t="shared" si="8"/>
        <v>OK</v>
      </c>
      <c r="R45" s="10" t="str">
        <f t="shared" si="9"/>
        <v>OK</v>
      </c>
      <c r="T45" s="79" t="s">
        <v>214</v>
      </c>
    </row>
    <row r="46" spans="1:22" ht="22.5" customHeight="1">
      <c r="A46" s="6"/>
      <c r="B46" s="9"/>
      <c r="C46" s="72"/>
      <c r="D46" s="152"/>
      <c r="E46" s="152"/>
      <c r="F46" s="15"/>
      <c r="G46" s="7"/>
      <c r="H46" s="6"/>
      <c r="I46" s="21"/>
      <c r="J46" s="7" t="s">
        <v>1</v>
      </c>
      <c r="K46" s="8" t="s">
        <v>1</v>
      </c>
      <c r="L46" s="1"/>
      <c r="M46" s="1"/>
      <c r="N46" s="1"/>
      <c r="O46" s="20">
        <f t="shared" si="10"/>
        <v>0</v>
      </c>
      <c r="P46" s="29" t="str">
        <f t="shared" si="7"/>
        <v>OK</v>
      </c>
      <c r="Q46" s="10" t="str">
        <f t="shared" si="8"/>
        <v>OK</v>
      </c>
      <c r="R46" s="10" t="str">
        <f t="shared" si="9"/>
        <v>OK</v>
      </c>
      <c r="T46" s="80" t="s">
        <v>13</v>
      </c>
    </row>
    <row r="47" spans="1:22" ht="22.5" customHeight="1">
      <c r="A47" s="6"/>
      <c r="B47" s="9"/>
      <c r="C47" s="72"/>
      <c r="D47" s="152"/>
      <c r="E47" s="152"/>
      <c r="F47" s="15"/>
      <c r="G47" s="7"/>
      <c r="H47" s="6"/>
      <c r="I47" s="21"/>
      <c r="J47" s="7" t="s">
        <v>1</v>
      </c>
      <c r="K47" s="8" t="s">
        <v>1</v>
      </c>
      <c r="L47" s="1"/>
      <c r="M47" s="1"/>
      <c r="N47" s="1"/>
      <c r="O47" s="20">
        <f t="shared" si="10"/>
        <v>0</v>
      </c>
      <c r="P47" s="29" t="str">
        <f t="shared" si="7"/>
        <v>OK</v>
      </c>
      <c r="Q47" s="10" t="str">
        <f t="shared" si="8"/>
        <v>OK</v>
      </c>
      <c r="R47" s="10" t="str">
        <f t="shared" si="9"/>
        <v>OK</v>
      </c>
    </row>
    <row r="48" spans="1:22" ht="22.5" customHeight="1">
      <c r="A48" s="6"/>
      <c r="B48" s="9"/>
      <c r="C48" s="72"/>
      <c r="D48" s="152"/>
      <c r="E48" s="152"/>
      <c r="F48" s="16"/>
      <c r="G48" s="7"/>
      <c r="H48" s="6"/>
      <c r="I48" s="21"/>
      <c r="J48" s="7" t="s">
        <v>1</v>
      </c>
      <c r="K48" s="8" t="s">
        <v>1</v>
      </c>
      <c r="L48" s="1"/>
      <c r="M48" s="1"/>
      <c r="N48" s="1"/>
      <c r="O48" s="20">
        <f t="shared" si="10"/>
        <v>0</v>
      </c>
      <c r="P48" s="29" t="str">
        <f t="shared" si="7"/>
        <v>OK</v>
      </c>
      <c r="Q48" s="10" t="str">
        <f t="shared" si="8"/>
        <v>OK</v>
      </c>
      <c r="R48" s="10" t="str">
        <f t="shared" si="9"/>
        <v>OK</v>
      </c>
    </row>
    <row r="49" spans="1:20" ht="22.5" customHeight="1">
      <c r="A49" s="6"/>
      <c r="B49" s="9"/>
      <c r="C49" s="72"/>
      <c r="D49" s="152"/>
      <c r="E49" s="152"/>
      <c r="F49" s="15"/>
      <c r="G49" s="7"/>
      <c r="H49" s="6"/>
      <c r="I49" s="21"/>
      <c r="J49" s="7" t="s">
        <v>1</v>
      </c>
      <c r="K49" s="8" t="s">
        <v>1</v>
      </c>
      <c r="L49" s="1"/>
      <c r="M49" s="1"/>
      <c r="N49" s="1"/>
      <c r="O49" s="20">
        <f t="shared" si="10"/>
        <v>0</v>
      </c>
      <c r="P49" s="29" t="str">
        <f t="shared" si="7"/>
        <v>OK</v>
      </c>
      <c r="Q49" s="10" t="str">
        <f t="shared" si="8"/>
        <v>OK</v>
      </c>
      <c r="R49" s="10" t="str">
        <f t="shared" si="9"/>
        <v>OK</v>
      </c>
    </row>
    <row r="50" spans="1:20" ht="22.5" customHeight="1">
      <c r="A50" s="6"/>
      <c r="B50" s="9"/>
      <c r="C50" s="72"/>
      <c r="D50" s="152"/>
      <c r="E50" s="152"/>
      <c r="F50" s="15"/>
      <c r="G50" s="7"/>
      <c r="H50" s="6"/>
      <c r="I50" s="21"/>
      <c r="J50" s="7" t="s">
        <v>1</v>
      </c>
      <c r="K50" s="8" t="s">
        <v>1</v>
      </c>
      <c r="L50" s="1"/>
      <c r="M50" s="1"/>
      <c r="N50" s="1"/>
      <c r="O50" s="20">
        <f t="shared" si="10"/>
        <v>0</v>
      </c>
      <c r="P50" s="29" t="str">
        <f t="shared" si="7"/>
        <v>OK</v>
      </c>
      <c r="Q50" s="10" t="str">
        <f t="shared" si="8"/>
        <v>OK</v>
      </c>
      <c r="R50" s="10" t="str">
        <f t="shared" si="9"/>
        <v>OK</v>
      </c>
    </row>
    <row r="51" spans="1:20" ht="22.5" customHeight="1">
      <c r="A51" s="12"/>
      <c r="B51" s="13"/>
      <c r="C51" s="14"/>
      <c r="D51" s="13"/>
      <c r="E51" s="14"/>
      <c r="F51" s="14"/>
      <c r="G51" s="13"/>
      <c r="H51" s="13"/>
      <c r="I51" s="12"/>
      <c r="J51" s="12"/>
      <c r="K51" s="68" t="s">
        <v>137</v>
      </c>
      <c r="L51" s="27">
        <f>SUM(L44:L50)</f>
        <v>0</v>
      </c>
      <c r="M51" s="27">
        <f t="shared" ref="M51:N51" si="11">SUM(M44:M50)</f>
        <v>0</v>
      </c>
      <c r="N51" s="27">
        <f t="shared" si="11"/>
        <v>0</v>
      </c>
      <c r="O51" s="27">
        <f>L51-(M51+N51)</f>
        <v>0</v>
      </c>
      <c r="P51" s="76"/>
      <c r="Q51" s="77"/>
      <c r="R51" s="77"/>
    </row>
    <row r="52" spans="1:20" ht="22.5" customHeight="1">
      <c r="A52" s="48" t="s">
        <v>129</v>
      </c>
      <c r="B52" s="13"/>
      <c r="C52" s="14"/>
      <c r="D52" s="13"/>
      <c r="E52" s="14"/>
      <c r="F52" s="14"/>
      <c r="G52" s="13"/>
      <c r="H52" s="13"/>
      <c r="I52" s="12"/>
      <c r="J52" s="12"/>
      <c r="K52" s="12"/>
      <c r="L52" s="12"/>
      <c r="M52" s="12"/>
      <c r="N52" s="12"/>
      <c r="O52" s="12"/>
      <c r="P52" s="76"/>
      <c r="Q52" s="77"/>
      <c r="R52" s="77"/>
    </row>
    <row r="53" spans="1:20" ht="22.5" customHeight="1">
      <c r="A53" s="162" t="s">
        <v>217</v>
      </c>
      <c r="B53" s="160" t="s">
        <v>67</v>
      </c>
      <c r="C53" s="150" t="s">
        <v>286</v>
      </c>
      <c r="D53" s="150"/>
      <c r="E53" s="150"/>
      <c r="F53" s="150"/>
      <c r="G53" s="160" t="s">
        <v>38</v>
      </c>
      <c r="H53" s="144" t="s">
        <v>47</v>
      </c>
      <c r="I53" s="145"/>
      <c r="J53" s="145"/>
      <c r="K53" s="146"/>
      <c r="L53" s="144" t="s">
        <v>216</v>
      </c>
      <c r="M53" s="145"/>
      <c r="N53" s="145"/>
      <c r="O53" s="146"/>
      <c r="P53" s="48" t="s">
        <v>96</v>
      </c>
      <c r="Q53" s="48" t="s">
        <v>96</v>
      </c>
      <c r="R53" s="61"/>
    </row>
    <row r="54" spans="1:20" ht="22.5" customHeight="1">
      <c r="A54" s="161"/>
      <c r="B54" s="161"/>
      <c r="C54" s="68" t="s">
        <v>215</v>
      </c>
      <c r="D54" s="150" t="s">
        <v>120</v>
      </c>
      <c r="E54" s="150"/>
      <c r="F54" s="68" t="s">
        <v>15</v>
      </c>
      <c r="G54" s="161"/>
      <c r="H54" s="69" t="s">
        <v>29</v>
      </c>
      <c r="I54" s="69" t="s">
        <v>28</v>
      </c>
      <c r="J54" s="68" t="s">
        <v>18</v>
      </c>
      <c r="K54" s="68" t="s">
        <v>19</v>
      </c>
      <c r="L54" s="53" t="s">
        <v>109</v>
      </c>
      <c r="M54" s="53" t="s">
        <v>110</v>
      </c>
      <c r="N54" s="53" t="s">
        <v>111</v>
      </c>
      <c r="O54" s="53" t="s">
        <v>112</v>
      </c>
      <c r="P54" s="70" t="s">
        <v>104</v>
      </c>
      <c r="Q54" s="70" t="s">
        <v>116</v>
      </c>
      <c r="R54" s="70" t="s">
        <v>115</v>
      </c>
      <c r="T54" s="98" t="s">
        <v>153</v>
      </c>
    </row>
    <row r="55" spans="1:20" ht="22.5" customHeight="1">
      <c r="A55" s="6"/>
      <c r="B55" s="9"/>
      <c r="C55" s="72"/>
      <c r="D55" s="152"/>
      <c r="E55" s="152"/>
      <c r="F55" s="15"/>
      <c r="G55" s="7"/>
      <c r="H55" s="6"/>
      <c r="I55" s="6"/>
      <c r="J55" s="7" t="s">
        <v>1</v>
      </c>
      <c r="K55" s="8" t="s">
        <v>1</v>
      </c>
      <c r="L55" s="1"/>
      <c r="M55" s="1"/>
      <c r="N55" s="1"/>
      <c r="O55" s="20">
        <f>L55-(M55+N55)</f>
        <v>0</v>
      </c>
      <c r="P55" s="29" t="str">
        <f t="shared" ref="P55:P61" si="12">IF(OR(G55="新規",G55="追加",G55=""),"OK",(IF(AND(H55="",I55=""),"NG","OK")))</f>
        <v>OK</v>
      </c>
      <c r="Q55" s="10" t="str">
        <f t="shared" ref="Q55:Q61" si="13">IF(OR(G55="新規",G55="追加",G55=""),"OK",(IF(OR(AND(J55="",K55=""),AND(J55="",K55="□"),AND(J55="□",K55=""),AND(J55="□",K55="□")),"NG","OK")))</f>
        <v>OK</v>
      </c>
      <c r="R55" s="10" t="str">
        <f>IF(OR(AND(C55&lt;&gt;"",D55&lt;&gt;"",F55&lt;&gt;"",G55&lt;&gt;""),(C55="")),"OK","NG")</f>
        <v>OK</v>
      </c>
      <c r="T55" s="78" t="s">
        <v>159</v>
      </c>
    </row>
    <row r="56" spans="1:20" ht="22.5" customHeight="1">
      <c r="A56" s="6"/>
      <c r="B56" s="9"/>
      <c r="C56" s="72"/>
      <c r="D56" s="152"/>
      <c r="E56" s="152"/>
      <c r="F56" s="15"/>
      <c r="G56" s="7"/>
      <c r="H56" s="6"/>
      <c r="I56" s="6"/>
      <c r="J56" s="7" t="s">
        <v>1</v>
      </c>
      <c r="K56" s="8" t="s">
        <v>1</v>
      </c>
      <c r="L56" s="1"/>
      <c r="M56" s="1"/>
      <c r="N56" s="1"/>
      <c r="O56" s="20">
        <f t="shared" ref="O56:O61" si="14">L56-(M56+N56)</f>
        <v>0</v>
      </c>
      <c r="P56" s="29" t="str">
        <f t="shared" si="12"/>
        <v>OK</v>
      </c>
      <c r="Q56" s="10" t="str">
        <f t="shared" si="13"/>
        <v>OK</v>
      </c>
      <c r="R56" s="10" t="str">
        <f t="shared" ref="R56:R61" si="15">IF(OR(AND(C56&lt;&gt;"",D56&lt;&gt;"",F56&lt;&gt;"",G56&lt;&gt;""),(C56="")),"OK","NG")</f>
        <v>OK</v>
      </c>
      <c r="T56" s="79" t="s">
        <v>162</v>
      </c>
    </row>
    <row r="57" spans="1:20" ht="22.5" customHeight="1">
      <c r="A57" s="6"/>
      <c r="B57" s="9"/>
      <c r="C57" s="72"/>
      <c r="D57" s="152"/>
      <c r="E57" s="152"/>
      <c r="F57" s="15"/>
      <c r="G57" s="7"/>
      <c r="H57" s="6"/>
      <c r="I57" s="6"/>
      <c r="J57" s="7" t="s">
        <v>1</v>
      </c>
      <c r="K57" s="8" t="s">
        <v>1</v>
      </c>
      <c r="L57" s="1"/>
      <c r="M57" s="1"/>
      <c r="N57" s="1"/>
      <c r="O57" s="20">
        <f t="shared" si="14"/>
        <v>0</v>
      </c>
      <c r="P57" s="29" t="str">
        <f t="shared" si="12"/>
        <v>OK</v>
      </c>
      <c r="Q57" s="10" t="str">
        <f t="shared" si="13"/>
        <v>OK</v>
      </c>
      <c r="R57" s="10" t="str">
        <f t="shared" si="15"/>
        <v>OK</v>
      </c>
      <c r="T57" s="81" t="s">
        <v>214</v>
      </c>
    </row>
    <row r="58" spans="1:20" ht="22.5" customHeight="1">
      <c r="A58" s="6"/>
      <c r="B58" s="9"/>
      <c r="C58" s="72"/>
      <c r="D58" s="152"/>
      <c r="E58" s="152"/>
      <c r="F58" s="15"/>
      <c r="G58" s="7"/>
      <c r="H58" s="6"/>
      <c r="I58" s="6"/>
      <c r="J58" s="7" t="s">
        <v>1</v>
      </c>
      <c r="K58" s="8" t="s">
        <v>1</v>
      </c>
      <c r="L58" s="1"/>
      <c r="M58" s="1"/>
      <c r="N58" s="1"/>
      <c r="O58" s="20">
        <f t="shared" si="14"/>
        <v>0</v>
      </c>
      <c r="P58" s="29" t="str">
        <f t="shared" si="12"/>
        <v>OK</v>
      </c>
      <c r="Q58" s="10" t="str">
        <f t="shared" si="13"/>
        <v>OK</v>
      </c>
      <c r="R58" s="10" t="str">
        <f t="shared" si="15"/>
        <v>OK</v>
      </c>
      <c r="T58" s="80" t="s">
        <v>13</v>
      </c>
    </row>
    <row r="59" spans="1:20" ht="22.5" customHeight="1">
      <c r="A59" s="6"/>
      <c r="B59" s="9"/>
      <c r="C59" s="72"/>
      <c r="D59" s="152"/>
      <c r="E59" s="152"/>
      <c r="F59" s="16"/>
      <c r="G59" s="7"/>
      <c r="H59" s="6"/>
      <c r="I59" s="6"/>
      <c r="J59" s="7" t="s">
        <v>1</v>
      </c>
      <c r="K59" s="8" t="s">
        <v>1</v>
      </c>
      <c r="L59" s="1"/>
      <c r="M59" s="1"/>
      <c r="N59" s="1"/>
      <c r="O59" s="20">
        <f t="shared" si="14"/>
        <v>0</v>
      </c>
      <c r="P59" s="29" t="str">
        <f t="shared" si="12"/>
        <v>OK</v>
      </c>
      <c r="Q59" s="10" t="str">
        <f t="shared" si="13"/>
        <v>OK</v>
      </c>
      <c r="R59" s="10" t="str">
        <f t="shared" si="15"/>
        <v>OK</v>
      </c>
    </row>
    <row r="60" spans="1:20" ht="22.5" customHeight="1">
      <c r="A60" s="6"/>
      <c r="B60" s="9"/>
      <c r="C60" s="72"/>
      <c r="D60" s="152"/>
      <c r="E60" s="152"/>
      <c r="F60" s="15"/>
      <c r="G60" s="7"/>
      <c r="H60" s="6"/>
      <c r="I60" s="6"/>
      <c r="J60" s="7" t="s">
        <v>1</v>
      </c>
      <c r="K60" s="8" t="s">
        <v>1</v>
      </c>
      <c r="L60" s="1"/>
      <c r="M60" s="1"/>
      <c r="N60" s="1"/>
      <c r="O60" s="20">
        <f t="shared" si="14"/>
        <v>0</v>
      </c>
      <c r="P60" s="29" t="str">
        <f t="shared" si="12"/>
        <v>OK</v>
      </c>
      <c r="Q60" s="10" t="str">
        <f t="shared" si="13"/>
        <v>OK</v>
      </c>
      <c r="R60" s="10" t="str">
        <f t="shared" si="15"/>
        <v>OK</v>
      </c>
    </row>
    <row r="61" spans="1:20" ht="22.5" customHeight="1">
      <c r="A61" s="6"/>
      <c r="B61" s="9"/>
      <c r="C61" s="72"/>
      <c r="D61" s="152"/>
      <c r="E61" s="152"/>
      <c r="F61" s="15"/>
      <c r="G61" s="7"/>
      <c r="H61" s="6"/>
      <c r="I61" s="6"/>
      <c r="J61" s="7" t="s">
        <v>1</v>
      </c>
      <c r="K61" s="8" t="s">
        <v>1</v>
      </c>
      <c r="L61" s="1"/>
      <c r="M61" s="1"/>
      <c r="N61" s="1"/>
      <c r="O61" s="20">
        <f t="shared" si="14"/>
        <v>0</v>
      </c>
      <c r="P61" s="29" t="str">
        <f t="shared" si="12"/>
        <v>OK</v>
      </c>
      <c r="Q61" s="10" t="str">
        <f t="shared" si="13"/>
        <v>OK</v>
      </c>
      <c r="R61" s="10" t="str">
        <f t="shared" si="15"/>
        <v>OK</v>
      </c>
    </row>
    <row r="62" spans="1:20" ht="22.5" customHeight="1">
      <c r="A62" s="12"/>
      <c r="B62" s="13"/>
      <c r="C62" s="14"/>
      <c r="D62" s="13"/>
      <c r="E62" s="14"/>
      <c r="F62" s="14"/>
      <c r="G62" s="13"/>
      <c r="H62" s="13"/>
      <c r="I62" s="12"/>
      <c r="J62" s="12"/>
      <c r="K62" s="68" t="s">
        <v>137</v>
      </c>
      <c r="L62" s="27">
        <f>SUM(L55:L61)</f>
        <v>0</v>
      </c>
      <c r="M62" s="27">
        <f t="shared" ref="M62:N62" si="16">SUM(M55:M61)</f>
        <v>0</v>
      </c>
      <c r="N62" s="27">
        <f t="shared" si="16"/>
        <v>0</v>
      </c>
      <c r="O62" s="27">
        <f>L62-(M62+N62)</f>
        <v>0</v>
      </c>
      <c r="P62" s="76"/>
      <c r="Q62" s="77"/>
      <c r="R62" s="77"/>
    </row>
    <row r="63" spans="1:20" ht="22.5" customHeight="1">
      <c r="A63" s="48" t="s">
        <v>130</v>
      </c>
      <c r="B63" s="13"/>
      <c r="C63" s="14"/>
      <c r="D63" s="13"/>
      <c r="E63" s="14"/>
      <c r="F63" s="14"/>
      <c r="G63" s="13"/>
      <c r="H63" s="13"/>
      <c r="I63" s="12"/>
      <c r="J63" s="12"/>
      <c r="K63" s="12"/>
      <c r="L63" s="12"/>
      <c r="M63" s="12"/>
      <c r="N63" s="12"/>
      <c r="O63" s="12"/>
      <c r="P63" s="76"/>
      <c r="Q63" s="77"/>
      <c r="R63" s="77"/>
    </row>
    <row r="64" spans="1:20" ht="22.5" customHeight="1">
      <c r="A64" s="162" t="s">
        <v>217</v>
      </c>
      <c r="B64" s="160" t="s">
        <v>67</v>
      </c>
      <c r="C64" s="150" t="s">
        <v>286</v>
      </c>
      <c r="D64" s="150"/>
      <c r="E64" s="150"/>
      <c r="F64" s="150"/>
      <c r="G64" s="160" t="s">
        <v>38</v>
      </c>
      <c r="H64" s="144" t="s">
        <v>47</v>
      </c>
      <c r="I64" s="145"/>
      <c r="J64" s="145"/>
      <c r="K64" s="146"/>
      <c r="L64" s="144" t="s">
        <v>216</v>
      </c>
      <c r="M64" s="145"/>
      <c r="N64" s="145"/>
      <c r="O64" s="146"/>
      <c r="P64" s="48" t="s">
        <v>96</v>
      </c>
      <c r="Q64" s="48" t="s">
        <v>96</v>
      </c>
      <c r="R64" s="61"/>
    </row>
    <row r="65" spans="1:20" ht="22.5" customHeight="1">
      <c r="A65" s="161"/>
      <c r="B65" s="161"/>
      <c r="C65" s="68" t="s">
        <v>215</v>
      </c>
      <c r="D65" s="150" t="s">
        <v>120</v>
      </c>
      <c r="E65" s="150"/>
      <c r="F65" s="68" t="s">
        <v>15</v>
      </c>
      <c r="G65" s="161"/>
      <c r="H65" s="69" t="s">
        <v>29</v>
      </c>
      <c r="I65" s="69" t="s">
        <v>28</v>
      </c>
      <c r="J65" s="68" t="s">
        <v>18</v>
      </c>
      <c r="K65" s="68" t="s">
        <v>19</v>
      </c>
      <c r="L65" s="53" t="s">
        <v>109</v>
      </c>
      <c r="M65" s="53" t="s">
        <v>110</v>
      </c>
      <c r="N65" s="53" t="s">
        <v>111</v>
      </c>
      <c r="O65" s="53" t="s">
        <v>112</v>
      </c>
      <c r="P65" s="70" t="s">
        <v>104</v>
      </c>
      <c r="Q65" s="70" t="s">
        <v>116</v>
      </c>
      <c r="R65" s="70" t="s">
        <v>115</v>
      </c>
      <c r="T65" s="82" t="s">
        <v>153</v>
      </c>
    </row>
    <row r="66" spans="1:20" ht="22.5" customHeight="1">
      <c r="A66" s="6"/>
      <c r="B66" s="9"/>
      <c r="C66" s="72"/>
      <c r="D66" s="152"/>
      <c r="E66" s="152"/>
      <c r="F66" s="15"/>
      <c r="G66" s="7"/>
      <c r="H66" s="6"/>
      <c r="I66" s="6"/>
      <c r="J66" s="7" t="s">
        <v>1</v>
      </c>
      <c r="K66" s="8" t="s">
        <v>1</v>
      </c>
      <c r="L66" s="1"/>
      <c r="M66" s="1"/>
      <c r="N66" s="1"/>
      <c r="O66" s="20">
        <f>L66-(M66+N66)</f>
        <v>0</v>
      </c>
      <c r="P66" s="29" t="str">
        <f>IF(OR(G66="新規",G66="追加",G66=""),"OK",(IF(AND(H66="",I66=""),"NG","OK")))</f>
        <v>OK</v>
      </c>
      <c r="Q66" s="10" t="str">
        <f>IF(OR(G66="新規",G66="追加",G66=""),"OK",(IF(OR(AND(J66="",K66=""),AND(J66="",K66="□"),AND(J66="□",K66=""),AND(J66="□",K66="□")),"NG","OK")))</f>
        <v>OK</v>
      </c>
      <c r="R66" s="10" t="str">
        <f>IF(OR(AND(C66&lt;&gt;"",D66&lt;&gt;"",F66&lt;&gt;"",G66&lt;&gt;""),(C66="")),"OK","NG")</f>
        <v>OK</v>
      </c>
      <c r="T66" s="83" t="s">
        <v>271</v>
      </c>
    </row>
    <row r="67" spans="1:20" ht="22.5" customHeight="1">
      <c r="A67" s="6"/>
      <c r="B67" s="9"/>
      <c r="C67" s="72"/>
      <c r="D67" s="152"/>
      <c r="E67" s="152"/>
      <c r="F67" s="15"/>
      <c r="G67" s="7"/>
      <c r="H67" s="6"/>
      <c r="I67" s="6"/>
      <c r="J67" s="7" t="s">
        <v>1</v>
      </c>
      <c r="K67" s="8" t="s">
        <v>1</v>
      </c>
      <c r="L67" s="1"/>
      <c r="M67" s="1"/>
      <c r="N67" s="1"/>
      <c r="O67" s="20">
        <f t="shared" ref="O67:O72" si="17">L67-(M67+N67)</f>
        <v>0</v>
      </c>
      <c r="P67" s="29" t="str">
        <f>IF(OR(G67="新規",G67="追加",G67=""),"OK",(IF(AND(H67="",I67=""),"NG","OK")))</f>
        <v>OK</v>
      </c>
      <c r="Q67" s="10" t="str">
        <f t="shared" ref="Q67:Q72" si="18">IF(OR(G67="新規",G67="追加",G67=""),"OK",(IF(OR(AND(J67="",K67=""),AND(J67="",K67="□"),AND(J67="□",K67=""),AND(J67="□",K67="□")),"NG","OK")))</f>
        <v>OK</v>
      </c>
      <c r="R67" s="10" t="str">
        <f t="shared" ref="R67:R72" si="19">IF(OR(AND(C67&lt;&gt;"",D67&lt;&gt;"",F67&lt;&gt;"",G67&lt;&gt;""),(C67="")),"OK","NG")</f>
        <v>OK</v>
      </c>
      <c r="T67" s="82" t="s">
        <v>214</v>
      </c>
    </row>
    <row r="68" spans="1:20" ht="22.5" customHeight="1">
      <c r="A68" s="6"/>
      <c r="B68" s="9"/>
      <c r="C68" s="72"/>
      <c r="D68" s="152"/>
      <c r="E68" s="152"/>
      <c r="F68" s="15"/>
      <c r="G68" s="7"/>
      <c r="H68" s="6"/>
      <c r="I68" s="6"/>
      <c r="J68" s="7" t="s">
        <v>1</v>
      </c>
      <c r="K68" s="8" t="s">
        <v>1</v>
      </c>
      <c r="L68" s="1"/>
      <c r="M68" s="1"/>
      <c r="N68" s="1"/>
      <c r="O68" s="20">
        <f t="shared" si="17"/>
        <v>0</v>
      </c>
      <c r="P68" s="29" t="str">
        <f t="shared" ref="P68:P72" si="20">IF(OR(G68="新規",G68="追加",G68=""),"OK",(IF(AND(H68="",I68=""),"NG","OK")))</f>
        <v>OK</v>
      </c>
      <c r="Q68" s="10" t="str">
        <f t="shared" si="18"/>
        <v>OK</v>
      </c>
      <c r="R68" s="10" t="str">
        <f t="shared" si="19"/>
        <v>OK</v>
      </c>
      <c r="T68" s="80" t="s">
        <v>13</v>
      </c>
    </row>
    <row r="69" spans="1:20" ht="22.5" customHeight="1">
      <c r="A69" s="6"/>
      <c r="B69" s="9"/>
      <c r="C69" s="72"/>
      <c r="D69" s="152"/>
      <c r="E69" s="152"/>
      <c r="F69" s="15"/>
      <c r="G69" s="7"/>
      <c r="H69" s="6"/>
      <c r="I69" s="6"/>
      <c r="J69" s="7" t="s">
        <v>1</v>
      </c>
      <c r="K69" s="8" t="s">
        <v>1</v>
      </c>
      <c r="L69" s="1"/>
      <c r="M69" s="1"/>
      <c r="N69" s="1"/>
      <c r="O69" s="20">
        <f t="shared" si="17"/>
        <v>0</v>
      </c>
      <c r="P69" s="29" t="str">
        <f t="shared" si="20"/>
        <v>OK</v>
      </c>
      <c r="Q69" s="10" t="str">
        <f t="shared" si="18"/>
        <v>OK</v>
      </c>
      <c r="R69" s="10" t="str">
        <f t="shared" si="19"/>
        <v>OK</v>
      </c>
    </row>
    <row r="70" spans="1:20" ht="22.5" customHeight="1">
      <c r="A70" s="6"/>
      <c r="B70" s="9"/>
      <c r="C70" s="72"/>
      <c r="D70" s="152"/>
      <c r="E70" s="152"/>
      <c r="F70" s="16"/>
      <c r="G70" s="7"/>
      <c r="H70" s="6"/>
      <c r="I70" s="6"/>
      <c r="J70" s="7" t="s">
        <v>1</v>
      </c>
      <c r="K70" s="8" t="s">
        <v>1</v>
      </c>
      <c r="L70" s="1"/>
      <c r="M70" s="1"/>
      <c r="N70" s="1"/>
      <c r="O70" s="20">
        <f t="shared" si="17"/>
        <v>0</v>
      </c>
      <c r="P70" s="29" t="str">
        <f t="shared" si="20"/>
        <v>OK</v>
      </c>
      <c r="Q70" s="10" t="str">
        <f t="shared" si="18"/>
        <v>OK</v>
      </c>
      <c r="R70" s="10" t="str">
        <f t="shared" si="19"/>
        <v>OK</v>
      </c>
    </row>
    <row r="71" spans="1:20" ht="22.5" customHeight="1">
      <c r="A71" s="6"/>
      <c r="B71" s="9"/>
      <c r="C71" s="72"/>
      <c r="D71" s="152"/>
      <c r="E71" s="152"/>
      <c r="F71" s="15"/>
      <c r="G71" s="7"/>
      <c r="H71" s="6"/>
      <c r="I71" s="6"/>
      <c r="J71" s="7" t="s">
        <v>1</v>
      </c>
      <c r="K71" s="8" t="s">
        <v>1</v>
      </c>
      <c r="L71" s="1"/>
      <c r="M71" s="1"/>
      <c r="N71" s="1"/>
      <c r="O71" s="20">
        <f t="shared" si="17"/>
        <v>0</v>
      </c>
      <c r="P71" s="29" t="str">
        <f t="shared" si="20"/>
        <v>OK</v>
      </c>
      <c r="Q71" s="10" t="str">
        <f t="shared" si="18"/>
        <v>OK</v>
      </c>
      <c r="R71" s="10" t="str">
        <f t="shared" si="19"/>
        <v>OK</v>
      </c>
    </row>
    <row r="72" spans="1:20" ht="22.5" customHeight="1">
      <c r="A72" s="6"/>
      <c r="B72" s="9"/>
      <c r="C72" s="72"/>
      <c r="D72" s="152"/>
      <c r="E72" s="152"/>
      <c r="F72" s="15"/>
      <c r="G72" s="7"/>
      <c r="H72" s="6"/>
      <c r="I72" s="6"/>
      <c r="J72" s="7" t="s">
        <v>1</v>
      </c>
      <c r="K72" s="8" t="s">
        <v>1</v>
      </c>
      <c r="L72" s="1"/>
      <c r="M72" s="1"/>
      <c r="N72" s="1"/>
      <c r="O72" s="20">
        <f t="shared" si="17"/>
        <v>0</v>
      </c>
      <c r="P72" s="29" t="str">
        <f t="shared" si="20"/>
        <v>OK</v>
      </c>
      <c r="Q72" s="10" t="str">
        <f t="shared" si="18"/>
        <v>OK</v>
      </c>
      <c r="R72" s="10" t="str">
        <f t="shared" si="19"/>
        <v>OK</v>
      </c>
    </row>
    <row r="73" spans="1:20" ht="22.5" customHeight="1">
      <c r="A73" s="12"/>
      <c r="B73" s="13"/>
      <c r="C73" s="14"/>
      <c r="D73" s="13"/>
      <c r="E73" s="14"/>
      <c r="F73" s="14"/>
      <c r="G73" s="13"/>
      <c r="H73" s="13"/>
      <c r="I73" s="12"/>
      <c r="J73" s="12"/>
      <c r="K73" s="68" t="s">
        <v>137</v>
      </c>
      <c r="L73" s="27">
        <f>SUM(L66:L72)</f>
        <v>0</v>
      </c>
      <c r="M73" s="27">
        <f t="shared" ref="M73:N73" si="21">SUM(M66:M72)</f>
        <v>0</v>
      </c>
      <c r="N73" s="27">
        <f t="shared" si="21"/>
        <v>0</v>
      </c>
      <c r="O73" s="27">
        <f>L73-(M73+N73)</f>
        <v>0</v>
      </c>
      <c r="P73" s="76"/>
      <c r="Q73" s="77"/>
      <c r="R73" s="77"/>
    </row>
    <row r="74" spans="1:20" ht="22.5" customHeight="1">
      <c r="A74" s="48" t="s">
        <v>132</v>
      </c>
      <c r="B74" s="13"/>
      <c r="C74" s="14"/>
      <c r="D74" s="13"/>
      <c r="E74" s="14"/>
      <c r="F74" s="14"/>
      <c r="G74" s="13"/>
      <c r="H74" s="13"/>
      <c r="I74" s="12"/>
      <c r="J74" s="12"/>
      <c r="K74" s="12"/>
      <c r="L74" s="12"/>
      <c r="M74" s="12"/>
      <c r="N74" s="12"/>
      <c r="O74" s="12"/>
      <c r="P74" s="76"/>
      <c r="Q74" s="77"/>
      <c r="R74" s="77"/>
    </row>
    <row r="75" spans="1:20" ht="22.5" customHeight="1">
      <c r="A75" s="162" t="s">
        <v>217</v>
      </c>
      <c r="B75" s="160" t="s">
        <v>67</v>
      </c>
      <c r="C75" s="150" t="s">
        <v>286</v>
      </c>
      <c r="D75" s="150"/>
      <c r="E75" s="150"/>
      <c r="F75" s="150"/>
      <c r="G75" s="160" t="s">
        <v>38</v>
      </c>
      <c r="H75" s="147" t="s">
        <v>47</v>
      </c>
      <c r="I75" s="148"/>
      <c r="J75" s="148"/>
      <c r="K75" s="149"/>
      <c r="L75" s="144" t="s">
        <v>216</v>
      </c>
      <c r="M75" s="145"/>
      <c r="N75" s="145"/>
      <c r="O75" s="146"/>
      <c r="P75" s="76"/>
      <c r="Q75" s="77"/>
      <c r="R75" s="61"/>
    </row>
    <row r="76" spans="1:20" ht="22.5" customHeight="1">
      <c r="A76" s="161"/>
      <c r="B76" s="161"/>
      <c r="C76" s="68" t="s">
        <v>215</v>
      </c>
      <c r="D76" s="150" t="s">
        <v>120</v>
      </c>
      <c r="E76" s="150"/>
      <c r="F76" s="68" t="s">
        <v>15</v>
      </c>
      <c r="G76" s="161"/>
      <c r="H76" s="84" t="s">
        <v>29</v>
      </c>
      <c r="I76" s="84" t="s">
        <v>28</v>
      </c>
      <c r="J76" s="22" t="s">
        <v>18</v>
      </c>
      <c r="K76" s="22" t="s">
        <v>19</v>
      </c>
      <c r="L76" s="53" t="s">
        <v>109</v>
      </c>
      <c r="M76" s="53" t="s">
        <v>110</v>
      </c>
      <c r="N76" s="53" t="s">
        <v>111</v>
      </c>
      <c r="O76" s="53" t="s">
        <v>112</v>
      </c>
      <c r="P76" s="76"/>
      <c r="Q76" s="77"/>
      <c r="R76" s="70" t="s">
        <v>115</v>
      </c>
      <c r="T76" s="81" t="s">
        <v>153</v>
      </c>
    </row>
    <row r="77" spans="1:20" ht="22.5" customHeight="1">
      <c r="A77" s="6"/>
      <c r="B77" s="9"/>
      <c r="C77" s="72"/>
      <c r="D77" s="152"/>
      <c r="E77" s="152"/>
      <c r="F77" s="15"/>
      <c r="G77" s="7"/>
      <c r="H77" s="22"/>
      <c r="I77" s="22"/>
      <c r="J77" s="22" t="s">
        <v>1</v>
      </c>
      <c r="K77" s="22" t="s">
        <v>1</v>
      </c>
      <c r="L77" s="1"/>
      <c r="M77" s="1"/>
      <c r="N77" s="1"/>
      <c r="O77" s="20">
        <f>L77-(M77+N77)</f>
        <v>0</v>
      </c>
      <c r="P77" s="76"/>
      <c r="Q77" s="77"/>
      <c r="R77" s="10" t="str">
        <f>IF(OR(AND(C77&lt;&gt;"",D77&lt;&gt;"",F77&lt;&gt;"",G77&lt;&gt;""),(C77="")),"OK","NG")</f>
        <v>OK</v>
      </c>
      <c r="T77" s="81" t="s">
        <v>273</v>
      </c>
    </row>
    <row r="78" spans="1:20" ht="22.5" customHeight="1">
      <c r="A78" s="6"/>
      <c r="B78" s="9"/>
      <c r="C78" s="72"/>
      <c r="D78" s="152"/>
      <c r="E78" s="152"/>
      <c r="F78" s="15"/>
      <c r="G78" s="7"/>
      <c r="H78" s="22"/>
      <c r="I78" s="22"/>
      <c r="J78" s="22" t="s">
        <v>1</v>
      </c>
      <c r="K78" s="22" t="s">
        <v>1</v>
      </c>
      <c r="L78" s="1"/>
      <c r="M78" s="1"/>
      <c r="N78" s="1"/>
      <c r="O78" s="20">
        <f t="shared" ref="O78:O83" si="22">L78-(M78+N78)</f>
        <v>0</v>
      </c>
      <c r="P78" s="76"/>
      <c r="Q78" s="77"/>
      <c r="R78" s="10" t="str">
        <f t="shared" ref="R78:R83" si="23">IF(OR(AND(C78&lt;&gt;"",D78&lt;&gt;"",F78&lt;&gt;"",G78&lt;&gt;""),(C78="")),"OK","NG")</f>
        <v>OK</v>
      </c>
      <c r="T78" s="81" t="s">
        <v>163</v>
      </c>
    </row>
    <row r="79" spans="1:20" ht="22.5" customHeight="1">
      <c r="A79" s="6"/>
      <c r="B79" s="9"/>
      <c r="C79" s="72"/>
      <c r="D79" s="152"/>
      <c r="E79" s="152"/>
      <c r="F79" s="15"/>
      <c r="G79" s="7"/>
      <c r="H79" s="22"/>
      <c r="I79" s="22"/>
      <c r="J79" s="22" t="s">
        <v>1</v>
      </c>
      <c r="K79" s="22" t="s">
        <v>1</v>
      </c>
      <c r="L79" s="1"/>
      <c r="M79" s="1"/>
      <c r="N79" s="1"/>
      <c r="O79" s="20">
        <f t="shared" si="22"/>
        <v>0</v>
      </c>
      <c r="P79" s="76"/>
      <c r="Q79" s="77"/>
      <c r="R79" s="10" t="str">
        <f t="shared" si="23"/>
        <v>OK</v>
      </c>
      <c r="T79" s="81" t="s">
        <v>214</v>
      </c>
    </row>
    <row r="80" spans="1:20" ht="22.5" customHeight="1">
      <c r="A80" s="6"/>
      <c r="B80" s="9"/>
      <c r="C80" s="72"/>
      <c r="D80" s="152"/>
      <c r="E80" s="152"/>
      <c r="F80" s="15"/>
      <c r="G80" s="7"/>
      <c r="H80" s="22"/>
      <c r="I80" s="22"/>
      <c r="J80" s="22" t="s">
        <v>1</v>
      </c>
      <c r="K80" s="22" t="s">
        <v>1</v>
      </c>
      <c r="L80" s="1"/>
      <c r="M80" s="1"/>
      <c r="N80" s="1"/>
      <c r="O80" s="20">
        <f t="shared" si="22"/>
        <v>0</v>
      </c>
      <c r="P80" s="76"/>
      <c r="Q80" s="77"/>
      <c r="R80" s="10" t="str">
        <f>IF(OR(AND(C80&lt;&gt;"",D80&lt;&gt;"",F80&lt;&gt;"",G80&lt;&gt;""),(C80="")),"OK","NG")</f>
        <v>OK</v>
      </c>
      <c r="T80" s="81" t="s">
        <v>13</v>
      </c>
    </row>
    <row r="81" spans="1:20" ht="22.5" customHeight="1">
      <c r="A81" s="6"/>
      <c r="B81" s="9"/>
      <c r="C81" s="72"/>
      <c r="D81" s="152"/>
      <c r="E81" s="152"/>
      <c r="F81" s="16"/>
      <c r="G81" s="7"/>
      <c r="H81" s="22"/>
      <c r="I81" s="22"/>
      <c r="J81" s="22" t="s">
        <v>1</v>
      </c>
      <c r="K81" s="22" t="s">
        <v>1</v>
      </c>
      <c r="L81" s="1"/>
      <c r="M81" s="1"/>
      <c r="N81" s="1"/>
      <c r="O81" s="20">
        <f t="shared" si="22"/>
        <v>0</v>
      </c>
      <c r="P81" s="76"/>
      <c r="Q81" s="77"/>
      <c r="R81" s="10" t="str">
        <f>IF(OR(AND(C81&lt;&gt;"",D81&lt;&gt;"",F81&lt;&gt;"",G81&lt;&gt;""),(C81="")),"OK","NG")</f>
        <v>OK</v>
      </c>
    </row>
    <row r="82" spans="1:20" ht="22.5" customHeight="1">
      <c r="A82" s="6"/>
      <c r="B82" s="9"/>
      <c r="C82" s="72"/>
      <c r="D82" s="152"/>
      <c r="E82" s="152"/>
      <c r="F82" s="15"/>
      <c r="G82" s="7"/>
      <c r="H82" s="22"/>
      <c r="I82" s="22"/>
      <c r="J82" s="22" t="s">
        <v>1</v>
      </c>
      <c r="K82" s="22" t="s">
        <v>1</v>
      </c>
      <c r="L82" s="1"/>
      <c r="M82" s="1"/>
      <c r="N82" s="1"/>
      <c r="O82" s="20">
        <f t="shared" si="22"/>
        <v>0</v>
      </c>
      <c r="P82" s="76"/>
      <c r="Q82" s="77"/>
      <c r="R82" s="10" t="str">
        <f t="shared" si="23"/>
        <v>OK</v>
      </c>
    </row>
    <row r="83" spans="1:20" ht="22.5" customHeight="1">
      <c r="A83" s="6"/>
      <c r="B83" s="9"/>
      <c r="C83" s="72"/>
      <c r="D83" s="152"/>
      <c r="E83" s="152"/>
      <c r="F83" s="15"/>
      <c r="G83" s="7"/>
      <c r="H83" s="22"/>
      <c r="I83" s="22"/>
      <c r="J83" s="22" t="s">
        <v>1</v>
      </c>
      <c r="K83" s="22" t="s">
        <v>1</v>
      </c>
      <c r="L83" s="1"/>
      <c r="M83" s="1"/>
      <c r="N83" s="1"/>
      <c r="O83" s="20">
        <f t="shared" si="22"/>
        <v>0</v>
      </c>
      <c r="P83" s="76"/>
      <c r="Q83" s="77"/>
      <c r="R83" s="10" t="str">
        <f t="shared" si="23"/>
        <v>OK</v>
      </c>
    </row>
    <row r="84" spans="1:20" ht="22.5" customHeight="1">
      <c r="A84" s="12"/>
      <c r="B84" s="13"/>
      <c r="C84" s="14"/>
      <c r="D84" s="13"/>
      <c r="E84" s="14"/>
      <c r="F84" s="14"/>
      <c r="G84" s="13"/>
      <c r="H84" s="13"/>
      <c r="I84" s="12"/>
      <c r="J84" s="12"/>
      <c r="K84" s="68" t="s">
        <v>137</v>
      </c>
      <c r="L84" s="27">
        <f>SUM(L77:L83)</f>
        <v>0</v>
      </c>
      <c r="M84" s="27">
        <f t="shared" ref="M84:N84" si="24">SUM(M77:M83)</f>
        <v>0</v>
      </c>
      <c r="N84" s="27">
        <f t="shared" si="24"/>
        <v>0</v>
      </c>
      <c r="O84" s="27">
        <f>L84-(M84+N84)</f>
        <v>0</v>
      </c>
      <c r="P84" s="76"/>
      <c r="Q84" s="77"/>
      <c r="R84" s="77"/>
    </row>
    <row r="85" spans="1:20" ht="22.5" customHeight="1">
      <c r="A85" s="48" t="s">
        <v>133</v>
      </c>
      <c r="B85" s="13"/>
      <c r="C85" s="14"/>
      <c r="D85" s="13"/>
      <c r="E85" s="14"/>
      <c r="F85" s="14"/>
      <c r="G85" s="13"/>
      <c r="H85" s="13"/>
      <c r="I85" s="12"/>
      <c r="K85" s="12"/>
      <c r="L85" s="12"/>
      <c r="M85" s="12"/>
      <c r="N85" s="12"/>
      <c r="O85" s="12"/>
      <c r="P85" s="76"/>
      <c r="Q85" s="77"/>
      <c r="R85" s="77"/>
    </row>
    <row r="86" spans="1:20" ht="22.5" customHeight="1">
      <c r="A86" s="162" t="s">
        <v>217</v>
      </c>
      <c r="B86" s="160" t="s">
        <v>67</v>
      </c>
      <c r="C86" s="150" t="s">
        <v>286</v>
      </c>
      <c r="D86" s="150"/>
      <c r="E86" s="150"/>
      <c r="F86" s="150"/>
      <c r="G86" s="160" t="s">
        <v>38</v>
      </c>
      <c r="H86" s="144" t="s">
        <v>47</v>
      </c>
      <c r="I86" s="145"/>
      <c r="J86" s="145"/>
      <c r="K86" s="146"/>
      <c r="L86" s="144" t="s">
        <v>216</v>
      </c>
      <c r="M86" s="145"/>
      <c r="N86" s="145"/>
      <c r="O86" s="146"/>
      <c r="P86" s="48" t="s">
        <v>96</v>
      </c>
      <c r="Q86" s="48" t="s">
        <v>96</v>
      </c>
      <c r="R86" s="61"/>
      <c r="T86" s="81" t="s">
        <v>153</v>
      </c>
    </row>
    <row r="87" spans="1:20" ht="22.5" customHeight="1">
      <c r="A87" s="161"/>
      <c r="B87" s="161"/>
      <c r="C87" s="68" t="s">
        <v>215</v>
      </c>
      <c r="D87" s="150" t="s">
        <v>120</v>
      </c>
      <c r="E87" s="150"/>
      <c r="F87" s="68" t="s">
        <v>15</v>
      </c>
      <c r="G87" s="161"/>
      <c r="H87" s="69" t="s">
        <v>29</v>
      </c>
      <c r="I87" s="69" t="s">
        <v>28</v>
      </c>
      <c r="J87" s="68" t="s">
        <v>18</v>
      </c>
      <c r="K87" s="68" t="s">
        <v>19</v>
      </c>
      <c r="L87" s="53" t="s">
        <v>109</v>
      </c>
      <c r="M87" s="53" t="s">
        <v>110</v>
      </c>
      <c r="N87" s="53" t="s">
        <v>111</v>
      </c>
      <c r="O87" s="53" t="s">
        <v>112</v>
      </c>
      <c r="P87" s="70" t="s">
        <v>104</v>
      </c>
      <c r="Q87" s="70" t="s">
        <v>116</v>
      </c>
      <c r="R87" s="70" t="s">
        <v>115</v>
      </c>
      <c r="T87" s="81" t="s">
        <v>159</v>
      </c>
    </row>
    <row r="88" spans="1:20" ht="22.5" customHeight="1">
      <c r="A88" s="6"/>
      <c r="B88" s="9"/>
      <c r="C88" s="72"/>
      <c r="D88" s="152"/>
      <c r="E88" s="152"/>
      <c r="F88" s="15"/>
      <c r="G88" s="7"/>
      <c r="H88" s="6"/>
      <c r="I88" s="6"/>
      <c r="J88" s="7" t="s">
        <v>1</v>
      </c>
      <c r="K88" s="8" t="s">
        <v>1</v>
      </c>
      <c r="L88" s="1"/>
      <c r="M88" s="1"/>
      <c r="N88" s="1"/>
      <c r="O88" s="20">
        <f>L88-(M88+N88)</f>
        <v>0</v>
      </c>
      <c r="P88" s="29" t="str">
        <f>IF(OR(G88="新規",G88="追加",G88=""),"OK",(IF(AND(H88="",I88=""),"NG","OK")))</f>
        <v>OK</v>
      </c>
      <c r="Q88" s="10" t="str">
        <f>IF(OR(G88="新規",G88="追加",G88=""),"OK",(IF(OR(AND(J88="",K88=""),AND(J88="",K88="□"),AND(J88="□",K88=""),AND(J88="□",K88="□")),"NG","OK")))</f>
        <v>OK</v>
      </c>
      <c r="R88" s="10" t="str">
        <f>IF(OR(AND(C88&lt;&gt;"",D88&lt;&gt;"",F88&lt;&gt;"",G88&lt;&gt;""),(C88="")),"OK","NG")</f>
        <v>OK</v>
      </c>
      <c r="T88" s="81" t="s">
        <v>13</v>
      </c>
    </row>
    <row r="89" spans="1:20" ht="22.5" customHeight="1">
      <c r="A89" s="6"/>
      <c r="B89" s="9"/>
      <c r="C89" s="72"/>
      <c r="D89" s="152"/>
      <c r="E89" s="152"/>
      <c r="F89" s="15"/>
      <c r="G89" s="7"/>
      <c r="H89" s="6"/>
      <c r="I89" s="6"/>
      <c r="J89" s="7" t="s">
        <v>1</v>
      </c>
      <c r="K89" s="8" t="s">
        <v>1</v>
      </c>
      <c r="L89" s="1"/>
      <c r="M89" s="1"/>
      <c r="N89" s="1"/>
      <c r="O89" s="20">
        <f t="shared" ref="O89:O94" si="25">L89-(M89+N89)</f>
        <v>0</v>
      </c>
      <c r="P89" s="29" t="str">
        <f t="shared" ref="P89:P94" si="26">IF(OR(G89="新規",G89="追加",G89=""),"OK",(IF(AND(H89="",I89=""),"NG","OK")))</f>
        <v>OK</v>
      </c>
      <c r="Q89" s="10" t="str">
        <f t="shared" ref="Q89:Q94" si="27">IF(OR(G89="新規",G89="追加",G89=""),"OK",(IF(OR(AND(J89="",K89=""),AND(J89="",K89="□"),AND(J89="□",K89=""),AND(J89="□",K89="□")),"NG","OK")))</f>
        <v>OK</v>
      </c>
      <c r="R89" s="10" t="str">
        <f t="shared" ref="R89:R94" si="28">IF(OR(AND(C89&lt;&gt;"",D89&lt;&gt;"",F89&lt;&gt;"",G89&lt;&gt;""),(C89="")),"OK","NG")</f>
        <v>OK</v>
      </c>
    </row>
    <row r="90" spans="1:20" ht="22.5" customHeight="1">
      <c r="A90" s="6"/>
      <c r="B90" s="9"/>
      <c r="C90" s="72"/>
      <c r="D90" s="152"/>
      <c r="E90" s="152"/>
      <c r="F90" s="15"/>
      <c r="G90" s="7"/>
      <c r="H90" s="6"/>
      <c r="I90" s="6"/>
      <c r="J90" s="7" t="s">
        <v>1</v>
      </c>
      <c r="K90" s="8" t="s">
        <v>1</v>
      </c>
      <c r="L90" s="1"/>
      <c r="M90" s="1"/>
      <c r="N90" s="1"/>
      <c r="O90" s="20">
        <f t="shared" si="25"/>
        <v>0</v>
      </c>
      <c r="P90" s="29" t="str">
        <f t="shared" si="26"/>
        <v>OK</v>
      </c>
      <c r="Q90" s="10" t="str">
        <f t="shared" si="27"/>
        <v>OK</v>
      </c>
      <c r="R90" s="10" t="str">
        <f t="shared" si="28"/>
        <v>OK</v>
      </c>
    </row>
    <row r="91" spans="1:20" ht="22.5" customHeight="1">
      <c r="A91" s="6"/>
      <c r="B91" s="9"/>
      <c r="C91" s="72"/>
      <c r="D91" s="152"/>
      <c r="E91" s="152"/>
      <c r="F91" s="15"/>
      <c r="G91" s="7"/>
      <c r="H91" s="6"/>
      <c r="I91" s="6"/>
      <c r="J91" s="7" t="s">
        <v>1</v>
      </c>
      <c r="K91" s="8" t="s">
        <v>1</v>
      </c>
      <c r="L91" s="1"/>
      <c r="M91" s="1"/>
      <c r="N91" s="1"/>
      <c r="O91" s="20">
        <f t="shared" si="25"/>
        <v>0</v>
      </c>
      <c r="P91" s="29" t="str">
        <f t="shared" si="26"/>
        <v>OK</v>
      </c>
      <c r="Q91" s="10" t="str">
        <f t="shared" si="27"/>
        <v>OK</v>
      </c>
      <c r="R91" s="10" t="str">
        <f t="shared" si="28"/>
        <v>OK</v>
      </c>
    </row>
    <row r="92" spans="1:20" ht="22.5" customHeight="1">
      <c r="A92" s="6"/>
      <c r="B92" s="9"/>
      <c r="C92" s="72"/>
      <c r="D92" s="152"/>
      <c r="E92" s="152"/>
      <c r="F92" s="16"/>
      <c r="G92" s="7"/>
      <c r="H92" s="6"/>
      <c r="I92" s="6"/>
      <c r="J92" s="7" t="s">
        <v>1</v>
      </c>
      <c r="K92" s="8" t="s">
        <v>1</v>
      </c>
      <c r="L92" s="1"/>
      <c r="M92" s="1"/>
      <c r="N92" s="1"/>
      <c r="O92" s="20">
        <f t="shared" si="25"/>
        <v>0</v>
      </c>
      <c r="P92" s="29" t="str">
        <f t="shared" si="26"/>
        <v>OK</v>
      </c>
      <c r="Q92" s="10" t="str">
        <f t="shared" si="27"/>
        <v>OK</v>
      </c>
      <c r="R92" s="10" t="str">
        <f t="shared" si="28"/>
        <v>OK</v>
      </c>
    </row>
    <row r="93" spans="1:20" ht="22.5" customHeight="1">
      <c r="A93" s="6"/>
      <c r="B93" s="9"/>
      <c r="C93" s="72"/>
      <c r="D93" s="152"/>
      <c r="E93" s="152"/>
      <c r="F93" s="15"/>
      <c r="G93" s="7"/>
      <c r="H93" s="6"/>
      <c r="I93" s="6"/>
      <c r="J93" s="7" t="s">
        <v>1</v>
      </c>
      <c r="K93" s="8" t="s">
        <v>1</v>
      </c>
      <c r="L93" s="1"/>
      <c r="M93" s="1"/>
      <c r="N93" s="1"/>
      <c r="O93" s="20">
        <f t="shared" si="25"/>
        <v>0</v>
      </c>
      <c r="P93" s="29" t="str">
        <f t="shared" si="26"/>
        <v>OK</v>
      </c>
      <c r="Q93" s="10" t="str">
        <f t="shared" si="27"/>
        <v>OK</v>
      </c>
      <c r="R93" s="10" t="str">
        <f t="shared" si="28"/>
        <v>OK</v>
      </c>
    </row>
    <row r="94" spans="1:20" ht="22.5" customHeight="1">
      <c r="A94" s="6"/>
      <c r="B94" s="9"/>
      <c r="C94" s="72"/>
      <c r="D94" s="152"/>
      <c r="E94" s="152"/>
      <c r="F94" s="15"/>
      <c r="G94" s="7"/>
      <c r="H94" s="6"/>
      <c r="I94" s="6"/>
      <c r="J94" s="7" t="s">
        <v>1</v>
      </c>
      <c r="K94" s="8" t="s">
        <v>1</v>
      </c>
      <c r="L94" s="1"/>
      <c r="M94" s="1"/>
      <c r="N94" s="1"/>
      <c r="O94" s="20">
        <f t="shared" si="25"/>
        <v>0</v>
      </c>
      <c r="P94" s="29" t="str">
        <f t="shared" si="26"/>
        <v>OK</v>
      </c>
      <c r="Q94" s="10" t="str">
        <f t="shared" si="27"/>
        <v>OK</v>
      </c>
      <c r="R94" s="10" t="str">
        <f t="shared" si="28"/>
        <v>OK</v>
      </c>
    </row>
    <row r="95" spans="1:20" ht="22.5" customHeight="1">
      <c r="A95" s="12"/>
      <c r="B95" s="13"/>
      <c r="C95" s="14"/>
      <c r="D95" s="13"/>
      <c r="E95" s="14"/>
      <c r="F95" s="14"/>
      <c r="G95" s="13"/>
      <c r="H95" s="13"/>
      <c r="I95" s="12"/>
      <c r="J95" s="12"/>
      <c r="K95" s="68" t="s">
        <v>137</v>
      </c>
      <c r="L95" s="27">
        <f>SUM(L88:L94)</f>
        <v>0</v>
      </c>
      <c r="M95" s="27">
        <f t="shared" ref="M95:N95" si="29">SUM(M88:M94)</f>
        <v>0</v>
      </c>
      <c r="N95" s="27">
        <f t="shared" si="29"/>
        <v>0</v>
      </c>
      <c r="O95" s="27">
        <f>L95-(M95+N95)</f>
        <v>0</v>
      </c>
      <c r="P95" s="76"/>
      <c r="Q95" s="77"/>
      <c r="R95" s="77"/>
    </row>
    <row r="96" spans="1:20" ht="23" customHeight="1">
      <c r="A96" s="48" t="s">
        <v>134</v>
      </c>
      <c r="B96" s="13"/>
      <c r="C96" s="14"/>
      <c r="D96" s="13"/>
      <c r="E96" s="14"/>
      <c r="F96" s="14"/>
      <c r="G96" s="13"/>
      <c r="H96" s="13"/>
      <c r="I96" s="12"/>
      <c r="J96" s="12"/>
      <c r="K96" s="12"/>
      <c r="L96" s="12"/>
      <c r="M96" s="12"/>
      <c r="N96" s="12"/>
      <c r="O96" s="12"/>
      <c r="P96" s="76"/>
      <c r="Q96" s="77"/>
      <c r="R96" s="77"/>
    </row>
    <row r="97" spans="1:20" ht="23" customHeight="1">
      <c r="A97" s="162" t="s">
        <v>217</v>
      </c>
      <c r="B97" s="160" t="s">
        <v>67</v>
      </c>
      <c r="C97" s="150" t="s">
        <v>286</v>
      </c>
      <c r="D97" s="150"/>
      <c r="E97" s="150"/>
      <c r="F97" s="150"/>
      <c r="G97" s="160" t="s">
        <v>38</v>
      </c>
      <c r="H97" s="144" t="s">
        <v>47</v>
      </c>
      <c r="I97" s="145"/>
      <c r="J97" s="145"/>
      <c r="K97" s="146"/>
      <c r="L97" s="144" t="s">
        <v>216</v>
      </c>
      <c r="M97" s="145"/>
      <c r="N97" s="145"/>
      <c r="O97" s="146"/>
      <c r="P97" s="48" t="s">
        <v>96</v>
      </c>
      <c r="Q97" s="48" t="s">
        <v>96</v>
      </c>
      <c r="R97" s="61"/>
    </row>
    <row r="98" spans="1:20" ht="23" customHeight="1">
      <c r="A98" s="161"/>
      <c r="B98" s="161"/>
      <c r="C98" s="68" t="s">
        <v>215</v>
      </c>
      <c r="D98" s="150" t="s">
        <v>120</v>
      </c>
      <c r="E98" s="150"/>
      <c r="F98" s="68" t="s">
        <v>15</v>
      </c>
      <c r="G98" s="161"/>
      <c r="H98" s="69" t="s">
        <v>29</v>
      </c>
      <c r="I98" s="69" t="s">
        <v>28</v>
      </c>
      <c r="J98" s="68" t="s">
        <v>18</v>
      </c>
      <c r="K98" s="68" t="s">
        <v>19</v>
      </c>
      <c r="L98" s="53" t="s">
        <v>109</v>
      </c>
      <c r="M98" s="53" t="s">
        <v>110</v>
      </c>
      <c r="N98" s="53" t="s">
        <v>111</v>
      </c>
      <c r="O98" s="53" t="s">
        <v>112</v>
      </c>
      <c r="P98" s="70" t="s">
        <v>104</v>
      </c>
      <c r="Q98" s="70" t="s">
        <v>116</v>
      </c>
      <c r="R98" s="70" t="s">
        <v>115</v>
      </c>
      <c r="T98" s="81" t="s">
        <v>153</v>
      </c>
    </row>
    <row r="99" spans="1:20" ht="23" customHeight="1">
      <c r="A99" s="6"/>
      <c r="B99" s="9"/>
      <c r="C99" s="72"/>
      <c r="D99" s="152"/>
      <c r="E99" s="152"/>
      <c r="F99" s="15"/>
      <c r="G99" s="7"/>
      <c r="H99" s="6"/>
      <c r="I99" s="6"/>
      <c r="J99" s="7" t="s">
        <v>1</v>
      </c>
      <c r="K99" s="8" t="s">
        <v>1</v>
      </c>
      <c r="L99" s="1"/>
      <c r="M99" s="1"/>
      <c r="N99" s="1"/>
      <c r="O99" s="20">
        <f>L99-(M99+N99)</f>
        <v>0</v>
      </c>
      <c r="P99" s="29" t="str">
        <f>IF(OR(G99="新規",G99="追加",G99=""),"OK",(IF(AND(H99="",I99=""),"NG","OK")))</f>
        <v>OK</v>
      </c>
      <c r="Q99" s="10" t="str">
        <f>IF(OR(G99="新規",G99="追加",G99=""),"OK",(IF(OR(AND(J99="",K99=""),AND(J99="",K99="□"),AND(J99="□",K99=""),AND(J99="□",K99="□")),"NG","OK")))</f>
        <v>OK</v>
      </c>
      <c r="R99" s="10" t="str">
        <f>IF(OR(AND(C99&lt;&gt;"",D99&lt;&gt;"",F99&lt;&gt;"",G99&lt;&gt;""),(C99="")),"OK","NG")</f>
        <v>OK</v>
      </c>
      <c r="T99" s="81" t="s">
        <v>161</v>
      </c>
    </row>
    <row r="100" spans="1:20" ht="23" customHeight="1">
      <c r="A100" s="6"/>
      <c r="B100" s="9"/>
      <c r="C100" s="72"/>
      <c r="D100" s="152"/>
      <c r="E100" s="152"/>
      <c r="F100" s="15"/>
      <c r="G100" s="7"/>
      <c r="H100" s="6"/>
      <c r="I100" s="6"/>
      <c r="J100" s="7" t="s">
        <v>1</v>
      </c>
      <c r="K100" s="8" t="s">
        <v>1</v>
      </c>
      <c r="L100" s="1"/>
      <c r="M100" s="1"/>
      <c r="N100" s="1"/>
      <c r="O100" s="20">
        <f t="shared" ref="O100:O105" si="30">L100-(M100+N100)</f>
        <v>0</v>
      </c>
      <c r="P100" s="29" t="str">
        <f t="shared" ref="P100:P105" si="31">IF(OR(G100="新規",G100="追加",G100=""),"OK",(IF(AND(H100="",I100=""),"NG","OK")))</f>
        <v>OK</v>
      </c>
      <c r="Q100" s="10" t="str">
        <f t="shared" ref="Q100:Q105" si="32">IF(OR(G100="新規",G100="追加",G100=""),"OK",(IF(OR(AND(J100="",K100=""),AND(J100="",K100="□"),AND(J100="□",K100=""),AND(J100="□",K100="□")),"NG","OK")))</f>
        <v>OK</v>
      </c>
      <c r="R100" s="10" t="str">
        <f t="shared" ref="R100:R105" si="33">IF(OR(AND(C100&lt;&gt;"",D100&lt;&gt;"",F100&lt;&gt;"",G100&lt;&gt;""),(C100="")),"OK","NG")</f>
        <v>OK</v>
      </c>
      <c r="T100" s="81" t="s">
        <v>218</v>
      </c>
    </row>
    <row r="101" spans="1:20" ht="23" customHeight="1">
      <c r="A101" s="6"/>
      <c r="B101" s="9"/>
      <c r="C101" s="72"/>
      <c r="D101" s="152"/>
      <c r="E101" s="152"/>
      <c r="F101" s="15"/>
      <c r="G101" s="7"/>
      <c r="H101" s="6"/>
      <c r="I101" s="6"/>
      <c r="J101" s="7" t="s">
        <v>1</v>
      </c>
      <c r="K101" s="8" t="s">
        <v>1</v>
      </c>
      <c r="L101" s="1"/>
      <c r="M101" s="1"/>
      <c r="N101" s="1"/>
      <c r="O101" s="20">
        <f t="shared" si="30"/>
        <v>0</v>
      </c>
      <c r="P101" s="29" t="str">
        <f t="shared" si="31"/>
        <v>OK</v>
      </c>
      <c r="Q101" s="10" t="str">
        <f t="shared" si="32"/>
        <v>OK</v>
      </c>
      <c r="R101" s="10" t="str">
        <f t="shared" si="33"/>
        <v>OK</v>
      </c>
      <c r="T101" s="81" t="s">
        <v>160</v>
      </c>
    </row>
    <row r="102" spans="1:20" ht="23" customHeight="1">
      <c r="A102" s="6"/>
      <c r="B102" s="9"/>
      <c r="C102" s="72"/>
      <c r="D102" s="152"/>
      <c r="E102" s="152"/>
      <c r="F102" s="15"/>
      <c r="G102" s="7"/>
      <c r="H102" s="6"/>
      <c r="I102" s="6"/>
      <c r="J102" s="7" t="s">
        <v>1</v>
      </c>
      <c r="K102" s="8" t="s">
        <v>1</v>
      </c>
      <c r="L102" s="1"/>
      <c r="M102" s="1"/>
      <c r="N102" s="1"/>
      <c r="O102" s="20">
        <f t="shared" si="30"/>
        <v>0</v>
      </c>
      <c r="P102" s="29" t="str">
        <f t="shared" si="31"/>
        <v>OK</v>
      </c>
      <c r="Q102" s="10" t="str">
        <f t="shared" si="32"/>
        <v>OK</v>
      </c>
      <c r="R102" s="10" t="str">
        <f t="shared" si="33"/>
        <v>OK</v>
      </c>
      <c r="T102" s="81" t="s">
        <v>13</v>
      </c>
    </row>
    <row r="103" spans="1:20" ht="23" customHeight="1">
      <c r="A103" s="6"/>
      <c r="B103" s="9"/>
      <c r="C103" s="72"/>
      <c r="D103" s="152"/>
      <c r="E103" s="152"/>
      <c r="F103" s="16"/>
      <c r="G103" s="7"/>
      <c r="H103" s="6"/>
      <c r="I103" s="6"/>
      <c r="J103" s="7" t="s">
        <v>1</v>
      </c>
      <c r="K103" s="8" t="s">
        <v>1</v>
      </c>
      <c r="L103" s="1"/>
      <c r="M103" s="1"/>
      <c r="N103" s="1"/>
      <c r="O103" s="20">
        <f t="shared" si="30"/>
        <v>0</v>
      </c>
      <c r="P103" s="29" t="str">
        <f t="shared" si="31"/>
        <v>OK</v>
      </c>
      <c r="Q103" s="10" t="str">
        <f>IF(OR(G103="新規",G103="追加",G103=""),"OK",(IF(OR(AND(J103="",K103=""),AND(J103="",K103="□"),AND(J103="□",K103=""),AND(J103="□",K103="□")),"NG","OK")))</f>
        <v>OK</v>
      </c>
      <c r="R103" s="10" t="str">
        <f t="shared" si="33"/>
        <v>OK</v>
      </c>
    </row>
    <row r="104" spans="1:20" ht="23" customHeight="1">
      <c r="A104" s="6"/>
      <c r="B104" s="9"/>
      <c r="C104" s="72"/>
      <c r="D104" s="152"/>
      <c r="E104" s="152"/>
      <c r="F104" s="15"/>
      <c r="G104" s="7"/>
      <c r="H104" s="6"/>
      <c r="I104" s="6"/>
      <c r="J104" s="7" t="s">
        <v>1</v>
      </c>
      <c r="K104" s="8" t="s">
        <v>1</v>
      </c>
      <c r="L104" s="1"/>
      <c r="M104" s="1"/>
      <c r="N104" s="1"/>
      <c r="O104" s="20">
        <f t="shared" si="30"/>
        <v>0</v>
      </c>
      <c r="P104" s="29" t="str">
        <f t="shared" si="31"/>
        <v>OK</v>
      </c>
      <c r="Q104" s="10" t="str">
        <f t="shared" si="32"/>
        <v>OK</v>
      </c>
      <c r="R104" s="10" t="str">
        <f t="shared" si="33"/>
        <v>OK</v>
      </c>
    </row>
    <row r="105" spans="1:20" ht="22.5" customHeight="1">
      <c r="A105" s="6"/>
      <c r="B105" s="9"/>
      <c r="C105" s="72"/>
      <c r="D105" s="152"/>
      <c r="E105" s="152"/>
      <c r="F105" s="15"/>
      <c r="G105" s="7"/>
      <c r="H105" s="6"/>
      <c r="I105" s="6"/>
      <c r="J105" s="7" t="s">
        <v>1</v>
      </c>
      <c r="K105" s="8" t="s">
        <v>1</v>
      </c>
      <c r="L105" s="1"/>
      <c r="M105" s="1"/>
      <c r="N105" s="1"/>
      <c r="O105" s="20">
        <f t="shared" si="30"/>
        <v>0</v>
      </c>
      <c r="P105" s="29" t="str">
        <f t="shared" si="31"/>
        <v>OK</v>
      </c>
      <c r="Q105" s="10" t="str">
        <f t="shared" si="32"/>
        <v>OK</v>
      </c>
      <c r="R105" s="10" t="str">
        <f t="shared" si="33"/>
        <v>OK</v>
      </c>
    </row>
    <row r="106" spans="1:20" ht="22.5" customHeight="1">
      <c r="A106" s="12"/>
      <c r="B106" s="13"/>
      <c r="C106" s="14"/>
      <c r="D106" s="13"/>
      <c r="E106" s="14"/>
      <c r="F106" s="14"/>
      <c r="G106" s="13"/>
      <c r="H106" s="13"/>
      <c r="I106" s="12"/>
      <c r="J106" s="12"/>
      <c r="K106" s="68" t="s">
        <v>137</v>
      </c>
      <c r="L106" s="27">
        <f>SUM(L99:L105)</f>
        <v>0</v>
      </c>
      <c r="M106" s="27">
        <f t="shared" ref="M106:N106" si="34">SUM(M99:M105)</f>
        <v>0</v>
      </c>
      <c r="N106" s="27">
        <f t="shared" si="34"/>
        <v>0</v>
      </c>
      <c r="O106" s="27">
        <f>L106-(M106+N106)</f>
        <v>0</v>
      </c>
      <c r="P106" s="76"/>
      <c r="Q106" s="77"/>
      <c r="R106" s="77"/>
    </row>
    <row r="107" spans="1:20" ht="22.5" customHeight="1">
      <c r="A107" s="48" t="s">
        <v>136</v>
      </c>
      <c r="B107" s="13"/>
      <c r="C107" s="14"/>
      <c r="D107" s="13"/>
      <c r="E107" s="14"/>
      <c r="F107" s="14"/>
      <c r="G107" s="13"/>
      <c r="H107" s="13"/>
      <c r="I107" s="12"/>
      <c r="J107" s="12"/>
      <c r="K107" s="12"/>
      <c r="L107" s="12"/>
      <c r="M107" s="12"/>
      <c r="N107" s="12"/>
      <c r="O107" s="12"/>
      <c r="P107" s="76"/>
      <c r="Q107" s="77"/>
      <c r="R107" s="77"/>
    </row>
    <row r="108" spans="1:20" ht="22.5" customHeight="1">
      <c r="A108" s="162" t="s">
        <v>217</v>
      </c>
      <c r="B108" s="160" t="s">
        <v>67</v>
      </c>
      <c r="C108" s="150" t="s">
        <v>286</v>
      </c>
      <c r="D108" s="150"/>
      <c r="E108" s="150"/>
      <c r="F108" s="150"/>
      <c r="G108" s="160" t="s">
        <v>38</v>
      </c>
      <c r="H108" s="144" t="s">
        <v>47</v>
      </c>
      <c r="I108" s="145"/>
      <c r="J108" s="145"/>
      <c r="K108" s="146"/>
      <c r="L108" s="144" t="s">
        <v>216</v>
      </c>
      <c r="M108" s="145"/>
      <c r="N108" s="145"/>
      <c r="O108" s="146"/>
      <c r="P108" s="48" t="s">
        <v>96</v>
      </c>
      <c r="Q108" s="48" t="s">
        <v>96</v>
      </c>
      <c r="R108" s="61"/>
    </row>
    <row r="109" spans="1:20" ht="22.5" customHeight="1">
      <c r="A109" s="161"/>
      <c r="B109" s="161"/>
      <c r="C109" s="68" t="s">
        <v>215</v>
      </c>
      <c r="D109" s="150" t="s">
        <v>120</v>
      </c>
      <c r="E109" s="150"/>
      <c r="F109" s="68" t="s">
        <v>15</v>
      </c>
      <c r="G109" s="161"/>
      <c r="H109" s="69" t="s">
        <v>29</v>
      </c>
      <c r="I109" s="69" t="s">
        <v>28</v>
      </c>
      <c r="J109" s="68" t="s">
        <v>18</v>
      </c>
      <c r="K109" s="68" t="s">
        <v>19</v>
      </c>
      <c r="L109" s="53" t="s">
        <v>109</v>
      </c>
      <c r="M109" s="53" t="s">
        <v>110</v>
      </c>
      <c r="N109" s="53" t="s">
        <v>111</v>
      </c>
      <c r="O109" s="53" t="s">
        <v>112</v>
      </c>
      <c r="P109" s="70" t="s">
        <v>104</v>
      </c>
      <c r="Q109" s="70" t="s">
        <v>116</v>
      </c>
      <c r="R109" s="70" t="s">
        <v>115</v>
      </c>
      <c r="T109" s="81" t="s">
        <v>153</v>
      </c>
    </row>
    <row r="110" spans="1:20" ht="22.5" customHeight="1">
      <c r="A110" s="6"/>
      <c r="B110" s="9"/>
      <c r="C110" s="72"/>
      <c r="D110" s="152"/>
      <c r="E110" s="152"/>
      <c r="F110" s="15"/>
      <c r="G110" s="7"/>
      <c r="H110" s="6"/>
      <c r="I110" s="6"/>
      <c r="J110" s="7" t="s">
        <v>1</v>
      </c>
      <c r="K110" s="8" t="s">
        <v>1</v>
      </c>
      <c r="L110" s="1"/>
      <c r="M110" s="1"/>
      <c r="N110" s="1"/>
      <c r="O110" s="20">
        <f>L110-(M110+N110)</f>
        <v>0</v>
      </c>
      <c r="P110" s="29" t="str">
        <f>IF(OR(G110="新規",G110="追加",G110=""),"OK",(IF(AND(H110="",I110=""),"NG","OK")))</f>
        <v>OK</v>
      </c>
      <c r="Q110" s="10" t="str">
        <f>IF(OR(G110="新規",G110="追加",G110=""),"OK",(IF(OR(AND(J110="",K110=""),AND(J110="",K110="□"),AND(J110="□",K110=""),AND(J110="□",K110="□")),"NG","OK")))</f>
        <v>OK</v>
      </c>
      <c r="R110" s="10" t="str">
        <f>IF(OR(AND(C110&lt;&gt;"",D110&lt;&gt;"",F110&lt;&gt;"",G110&lt;&gt;""),(C110="")),"OK","NG")</f>
        <v>OK</v>
      </c>
      <c r="T110" s="81" t="s">
        <v>164</v>
      </c>
    </row>
    <row r="111" spans="1:20" ht="22.5" customHeight="1">
      <c r="A111" s="6"/>
      <c r="B111" s="9"/>
      <c r="C111" s="72"/>
      <c r="D111" s="152"/>
      <c r="E111" s="152"/>
      <c r="F111" s="15"/>
      <c r="G111" s="7"/>
      <c r="H111" s="6"/>
      <c r="I111" s="6"/>
      <c r="J111" s="7" t="s">
        <v>1</v>
      </c>
      <c r="K111" s="8" t="s">
        <v>1</v>
      </c>
      <c r="L111" s="1"/>
      <c r="M111" s="1"/>
      <c r="N111" s="1"/>
      <c r="O111" s="20">
        <f t="shared" ref="O111:O116" si="35">L111-(M111+N111)</f>
        <v>0</v>
      </c>
      <c r="P111" s="29" t="str">
        <f t="shared" ref="P111:P116" si="36">IF(OR(G111="新規",G111="追加",G111=""),"OK",(IF(AND(H111="",I111=""),"NG","OK")))</f>
        <v>OK</v>
      </c>
      <c r="Q111" s="10" t="str">
        <f t="shared" ref="Q111:Q116" si="37">IF(OR(G111="新規",G111="追加",G111=""),"OK",(IF(OR(AND(J111="",K111=""),AND(J111="",K111="□"),AND(J111="□",K111=""),AND(J111="□",K111="□")),"NG","OK")))</f>
        <v>OK</v>
      </c>
      <c r="R111" s="10" t="str">
        <f t="shared" ref="R111:R115" si="38">IF(OR(AND(C111&lt;&gt;"",D111&lt;&gt;"",F111&lt;&gt;"",G111&lt;&gt;""),(C111="")),"OK","NG")</f>
        <v>OK</v>
      </c>
      <c r="T111" s="81" t="s">
        <v>13</v>
      </c>
    </row>
    <row r="112" spans="1:20" ht="22.5" customHeight="1">
      <c r="A112" s="6"/>
      <c r="B112" s="9"/>
      <c r="C112" s="72"/>
      <c r="D112" s="152"/>
      <c r="E112" s="152"/>
      <c r="F112" s="15"/>
      <c r="G112" s="7"/>
      <c r="H112" s="6"/>
      <c r="I112" s="6"/>
      <c r="J112" s="7" t="s">
        <v>1</v>
      </c>
      <c r="K112" s="8" t="s">
        <v>1</v>
      </c>
      <c r="L112" s="1"/>
      <c r="M112" s="1"/>
      <c r="N112" s="1"/>
      <c r="O112" s="20">
        <f t="shared" si="35"/>
        <v>0</v>
      </c>
      <c r="P112" s="29" t="str">
        <f t="shared" si="36"/>
        <v>OK</v>
      </c>
      <c r="Q112" s="10" t="str">
        <f t="shared" si="37"/>
        <v>OK</v>
      </c>
      <c r="R112" s="10" t="str">
        <f t="shared" si="38"/>
        <v>OK</v>
      </c>
    </row>
    <row r="113" spans="1:23" ht="22.5" customHeight="1">
      <c r="A113" s="6"/>
      <c r="B113" s="9"/>
      <c r="C113" s="72"/>
      <c r="D113" s="152"/>
      <c r="E113" s="152"/>
      <c r="F113" s="15"/>
      <c r="G113" s="7"/>
      <c r="H113" s="6"/>
      <c r="I113" s="6"/>
      <c r="J113" s="7" t="s">
        <v>1</v>
      </c>
      <c r="K113" s="8" t="s">
        <v>1</v>
      </c>
      <c r="L113" s="1"/>
      <c r="M113" s="1"/>
      <c r="N113" s="1"/>
      <c r="O113" s="20">
        <f t="shared" si="35"/>
        <v>0</v>
      </c>
      <c r="P113" s="29" t="str">
        <f t="shared" si="36"/>
        <v>OK</v>
      </c>
      <c r="Q113" s="10" t="str">
        <f t="shared" si="37"/>
        <v>OK</v>
      </c>
      <c r="R113" s="10" t="str">
        <f t="shared" si="38"/>
        <v>OK</v>
      </c>
    </row>
    <row r="114" spans="1:23" ht="22.5" customHeight="1">
      <c r="A114" s="6"/>
      <c r="B114" s="9"/>
      <c r="C114" s="72"/>
      <c r="D114" s="152"/>
      <c r="E114" s="152"/>
      <c r="F114" s="16"/>
      <c r="G114" s="7"/>
      <c r="H114" s="6"/>
      <c r="I114" s="6"/>
      <c r="J114" s="7" t="s">
        <v>1</v>
      </c>
      <c r="K114" s="8" t="s">
        <v>1</v>
      </c>
      <c r="L114" s="1"/>
      <c r="M114" s="1"/>
      <c r="N114" s="1"/>
      <c r="O114" s="20">
        <f t="shared" si="35"/>
        <v>0</v>
      </c>
      <c r="P114" s="29" t="str">
        <f t="shared" si="36"/>
        <v>OK</v>
      </c>
      <c r="Q114" s="10" t="str">
        <f t="shared" si="37"/>
        <v>OK</v>
      </c>
      <c r="R114" s="10" t="str">
        <f t="shared" si="38"/>
        <v>OK</v>
      </c>
    </row>
    <row r="115" spans="1:23" ht="22.5" customHeight="1">
      <c r="A115" s="6"/>
      <c r="B115" s="9"/>
      <c r="C115" s="72"/>
      <c r="D115" s="152"/>
      <c r="E115" s="152"/>
      <c r="F115" s="15"/>
      <c r="G115" s="7"/>
      <c r="H115" s="6"/>
      <c r="I115" s="6"/>
      <c r="J115" s="7" t="s">
        <v>1</v>
      </c>
      <c r="K115" s="8" t="s">
        <v>1</v>
      </c>
      <c r="L115" s="1"/>
      <c r="M115" s="1"/>
      <c r="N115" s="1"/>
      <c r="O115" s="20">
        <f t="shared" si="35"/>
        <v>0</v>
      </c>
      <c r="P115" s="29" t="str">
        <f t="shared" si="36"/>
        <v>OK</v>
      </c>
      <c r="Q115" s="10" t="str">
        <f t="shared" si="37"/>
        <v>OK</v>
      </c>
      <c r="R115" s="10" t="str">
        <f t="shared" si="38"/>
        <v>OK</v>
      </c>
    </row>
    <row r="116" spans="1:23" ht="22.5" customHeight="1">
      <c r="A116" s="6"/>
      <c r="B116" s="9"/>
      <c r="C116" s="72"/>
      <c r="D116" s="152"/>
      <c r="E116" s="152"/>
      <c r="F116" s="15"/>
      <c r="G116" s="7"/>
      <c r="H116" s="6"/>
      <c r="I116" s="6"/>
      <c r="J116" s="7" t="s">
        <v>1</v>
      </c>
      <c r="K116" s="8" t="s">
        <v>1</v>
      </c>
      <c r="L116" s="1"/>
      <c r="M116" s="1"/>
      <c r="N116" s="1"/>
      <c r="O116" s="20">
        <f t="shared" si="35"/>
        <v>0</v>
      </c>
      <c r="P116" s="29" t="str">
        <f t="shared" si="36"/>
        <v>OK</v>
      </c>
      <c r="Q116" s="10" t="str">
        <f t="shared" si="37"/>
        <v>OK</v>
      </c>
      <c r="R116" s="10" t="str">
        <f>IF(OR(AND(C116&lt;&gt;"",D116&lt;&gt;"",F116&lt;&gt;"",G116&lt;&gt;""),(C116="")),"OK","NG")</f>
        <v>OK</v>
      </c>
    </row>
    <row r="117" spans="1:23" ht="22.5" customHeight="1">
      <c r="A117" s="12"/>
      <c r="B117" s="13"/>
      <c r="C117" s="14"/>
      <c r="D117" s="13"/>
      <c r="E117" s="14"/>
      <c r="F117" s="14"/>
      <c r="G117" s="13"/>
      <c r="H117" s="13"/>
      <c r="I117" s="12"/>
      <c r="J117" s="12"/>
      <c r="K117" s="68" t="s">
        <v>137</v>
      </c>
      <c r="L117" s="27">
        <f>SUM(L110:L116)</f>
        <v>0</v>
      </c>
      <c r="M117" s="27">
        <f t="shared" ref="M117:N117" si="39">SUM(M110:M116)</f>
        <v>0</v>
      </c>
      <c r="N117" s="27">
        <f t="shared" si="39"/>
        <v>0</v>
      </c>
      <c r="O117" s="27">
        <f>L117-(M117+N117)</f>
        <v>0</v>
      </c>
      <c r="P117" s="76"/>
      <c r="Q117" s="77"/>
      <c r="R117" s="77"/>
    </row>
    <row r="118" spans="1:23" ht="13">
      <c r="F118" s="85"/>
    </row>
    <row r="119" spans="1:23" s="61" customFormat="1" ht="13">
      <c r="A119" s="142" t="s">
        <v>139</v>
      </c>
      <c r="B119" s="143"/>
      <c r="C119" s="53" t="s">
        <v>138</v>
      </c>
      <c r="D119" s="53" t="s">
        <v>110</v>
      </c>
      <c r="E119" s="53" t="s">
        <v>111</v>
      </c>
      <c r="F119" s="53" t="s">
        <v>112</v>
      </c>
      <c r="G119" s="53" t="s">
        <v>165</v>
      </c>
      <c r="H119" s="142" t="s">
        <v>17</v>
      </c>
      <c r="I119" s="159"/>
      <c r="J119" s="136" t="s">
        <v>208</v>
      </c>
      <c r="K119" s="136"/>
      <c r="L119" s="136"/>
      <c r="M119" s="136"/>
      <c r="P119" s="87" t="s">
        <v>198</v>
      </c>
      <c r="Q119" s="88" t="s">
        <v>70</v>
      </c>
      <c r="R119" s="88" t="s">
        <v>84</v>
      </c>
    </row>
    <row r="120" spans="1:23" ht="22.5" customHeight="1">
      <c r="A120" s="153" t="s">
        <v>237</v>
      </c>
      <c r="B120" s="154"/>
      <c r="C120" s="100">
        <f>L40</f>
        <v>0</v>
      </c>
      <c r="D120" s="100">
        <f t="shared" ref="D120:F120" si="40">M40</f>
        <v>0</v>
      </c>
      <c r="E120" s="100">
        <f t="shared" si="40"/>
        <v>0</v>
      </c>
      <c r="F120" s="100">
        <f t="shared" si="40"/>
        <v>0</v>
      </c>
      <c r="G120" s="163">
        <f>SUM(D120:D122)</f>
        <v>0</v>
      </c>
      <c r="H120" s="157"/>
      <c r="I120" s="158"/>
      <c r="J120" s="151" t="s">
        <v>209</v>
      </c>
      <c r="K120" s="151"/>
      <c r="L120" s="151"/>
      <c r="M120" s="151"/>
      <c r="N120" s="89"/>
      <c r="O120" s="89"/>
      <c r="P120" s="29" t="str">
        <f>IF(G120&lt;=2500000,"OK","NG")</f>
        <v>OK</v>
      </c>
      <c r="Q120" s="10" t="str">
        <f t="shared" ref="Q120:Q126" si="41">IF(D120&lt;=C120/2,"OK","NG")</f>
        <v>OK</v>
      </c>
      <c r="R120" s="10" t="str">
        <f t="shared" ref="R120:R126" si="42">IF(C120=D120+E120+F120,"OK","NG")</f>
        <v>OK</v>
      </c>
      <c r="S120" s="90"/>
      <c r="T120" s="70"/>
      <c r="U120" s="70"/>
      <c r="V120" s="70"/>
      <c r="W120" s="70"/>
    </row>
    <row r="121" spans="1:23" ht="22.5" customHeight="1">
      <c r="A121" s="155" t="s">
        <v>238</v>
      </c>
      <c r="B121" s="156"/>
      <c r="C121" s="100">
        <f>L51</f>
        <v>0</v>
      </c>
      <c r="D121" s="100">
        <f t="shared" ref="D121:F121" si="43">M51</f>
        <v>0</v>
      </c>
      <c r="E121" s="100">
        <f t="shared" si="43"/>
        <v>0</v>
      </c>
      <c r="F121" s="100">
        <f t="shared" si="43"/>
        <v>0</v>
      </c>
      <c r="G121" s="164"/>
      <c r="H121" s="157"/>
      <c r="I121" s="158"/>
      <c r="J121" s="151"/>
      <c r="K121" s="151"/>
      <c r="L121" s="151"/>
      <c r="M121" s="151"/>
      <c r="N121" s="89"/>
      <c r="O121" s="89"/>
      <c r="P121" s="73" t="s">
        <v>152</v>
      </c>
      <c r="Q121" s="10" t="str">
        <f t="shared" si="41"/>
        <v>OK</v>
      </c>
      <c r="R121" s="10" t="str">
        <f t="shared" si="42"/>
        <v>OK</v>
      </c>
      <c r="S121" s="36"/>
    </row>
    <row r="122" spans="1:23" ht="22.5" customHeight="1">
      <c r="A122" s="155" t="s">
        <v>239</v>
      </c>
      <c r="B122" s="156"/>
      <c r="C122" s="100">
        <f>L62</f>
        <v>0</v>
      </c>
      <c r="D122" s="100">
        <f t="shared" ref="D122:F122" si="44">M62</f>
        <v>0</v>
      </c>
      <c r="E122" s="100">
        <f t="shared" si="44"/>
        <v>0</v>
      </c>
      <c r="F122" s="100">
        <f t="shared" si="44"/>
        <v>0</v>
      </c>
      <c r="G122" s="165"/>
      <c r="H122" s="32"/>
      <c r="I122" s="33"/>
      <c r="J122" s="151"/>
      <c r="K122" s="151"/>
      <c r="L122" s="151"/>
      <c r="M122" s="151"/>
      <c r="N122" s="89"/>
      <c r="O122" s="89"/>
      <c r="P122" s="73" t="s">
        <v>152</v>
      </c>
      <c r="Q122" s="10" t="str">
        <f t="shared" si="41"/>
        <v>OK</v>
      </c>
      <c r="R122" s="10" t="str">
        <f t="shared" si="42"/>
        <v>OK</v>
      </c>
      <c r="S122" s="36"/>
    </row>
    <row r="123" spans="1:23" ht="22.5" customHeight="1">
      <c r="A123" s="155" t="s">
        <v>240</v>
      </c>
      <c r="B123" s="156"/>
      <c r="C123" s="100">
        <f>L73</f>
        <v>0</v>
      </c>
      <c r="D123" s="100">
        <f t="shared" ref="D123:F123" si="45">M73</f>
        <v>0</v>
      </c>
      <c r="E123" s="100">
        <f t="shared" si="45"/>
        <v>0</v>
      </c>
      <c r="F123" s="100">
        <f t="shared" si="45"/>
        <v>0</v>
      </c>
      <c r="G123" s="100">
        <f>D123</f>
        <v>0</v>
      </c>
      <c r="H123" s="32"/>
      <c r="I123" s="33"/>
      <c r="J123" s="150" t="s">
        <v>210</v>
      </c>
      <c r="K123" s="150"/>
      <c r="L123" s="150"/>
      <c r="M123" s="150"/>
      <c r="N123" s="89"/>
      <c r="O123" s="89"/>
      <c r="P123" s="29" t="str">
        <f>IF(G123&lt;=2500000,"OK","NG")</f>
        <v>OK</v>
      </c>
      <c r="Q123" s="10" t="str">
        <f t="shared" si="41"/>
        <v>OK</v>
      </c>
      <c r="R123" s="10" t="str">
        <f t="shared" si="42"/>
        <v>OK</v>
      </c>
      <c r="S123" s="36"/>
    </row>
    <row r="124" spans="1:23" ht="22.5" customHeight="1">
      <c r="A124" s="155" t="s">
        <v>131</v>
      </c>
      <c r="B124" s="156"/>
      <c r="C124" s="100">
        <f>L84</f>
        <v>0</v>
      </c>
      <c r="D124" s="100">
        <f t="shared" ref="D124:F124" si="46">M84</f>
        <v>0</v>
      </c>
      <c r="E124" s="100">
        <f t="shared" si="46"/>
        <v>0</v>
      </c>
      <c r="F124" s="100">
        <f t="shared" si="46"/>
        <v>0</v>
      </c>
      <c r="G124" s="100">
        <f>D124</f>
        <v>0</v>
      </c>
      <c r="H124" s="32"/>
      <c r="I124" s="33"/>
      <c r="J124" s="150" t="s">
        <v>211</v>
      </c>
      <c r="K124" s="150"/>
      <c r="L124" s="150"/>
      <c r="M124" s="150"/>
      <c r="N124" s="89"/>
      <c r="O124" s="89"/>
      <c r="P124" s="29" t="str">
        <f>IF(G124&lt;=5000000,"OK","NG")</f>
        <v>OK</v>
      </c>
      <c r="Q124" s="10" t="str">
        <f t="shared" si="41"/>
        <v>OK</v>
      </c>
      <c r="R124" s="10" t="str">
        <f t="shared" si="42"/>
        <v>OK</v>
      </c>
      <c r="S124" s="36"/>
    </row>
    <row r="125" spans="1:23" ht="22.5" customHeight="1">
      <c r="A125" s="155" t="s">
        <v>241</v>
      </c>
      <c r="B125" s="156"/>
      <c r="C125" s="100">
        <f>L95</f>
        <v>0</v>
      </c>
      <c r="D125" s="100">
        <f t="shared" ref="D125:F125" si="47">M95</f>
        <v>0</v>
      </c>
      <c r="E125" s="100">
        <f t="shared" si="47"/>
        <v>0</v>
      </c>
      <c r="F125" s="100">
        <f t="shared" si="47"/>
        <v>0</v>
      </c>
      <c r="G125" s="183">
        <f>SUM(D125:D126)</f>
        <v>0</v>
      </c>
      <c r="H125" s="32"/>
      <c r="I125" s="33"/>
      <c r="J125" s="151" t="s">
        <v>212</v>
      </c>
      <c r="K125" s="151"/>
      <c r="L125" s="151"/>
      <c r="M125" s="151"/>
      <c r="N125" s="89"/>
      <c r="O125" s="89"/>
      <c r="P125" s="29" t="str">
        <f>IF(G125&lt;=2500000,"OK","NG")</f>
        <v>OK</v>
      </c>
      <c r="Q125" s="10" t="str">
        <f t="shared" si="41"/>
        <v>OK</v>
      </c>
      <c r="R125" s="10" t="str">
        <f t="shared" si="42"/>
        <v>OK</v>
      </c>
      <c r="S125" s="36"/>
    </row>
    <row r="126" spans="1:23" ht="22.5" customHeight="1">
      <c r="A126" s="155" t="s">
        <v>242</v>
      </c>
      <c r="B126" s="156"/>
      <c r="C126" s="100">
        <f>L106</f>
        <v>0</v>
      </c>
      <c r="D126" s="100">
        <f t="shared" ref="D126:F126" si="48">M106</f>
        <v>0</v>
      </c>
      <c r="E126" s="100">
        <f t="shared" si="48"/>
        <v>0</v>
      </c>
      <c r="F126" s="100">
        <f t="shared" si="48"/>
        <v>0</v>
      </c>
      <c r="G126" s="184"/>
      <c r="H126" s="32"/>
      <c r="I126" s="33"/>
      <c r="J126" s="151"/>
      <c r="K126" s="151"/>
      <c r="L126" s="151"/>
      <c r="M126" s="151"/>
      <c r="N126" s="89"/>
      <c r="O126" s="89"/>
      <c r="P126" s="73" t="s">
        <v>152</v>
      </c>
      <c r="Q126" s="10" t="str">
        <f t="shared" si="41"/>
        <v>OK</v>
      </c>
      <c r="R126" s="10" t="str">
        <f t="shared" si="42"/>
        <v>OK</v>
      </c>
      <c r="S126" s="36"/>
    </row>
    <row r="127" spans="1:23" ht="22.5" customHeight="1">
      <c r="A127" s="155" t="s">
        <v>135</v>
      </c>
      <c r="B127" s="156"/>
      <c r="C127" s="100">
        <f>L117</f>
        <v>0</v>
      </c>
      <c r="D127" s="100">
        <f t="shared" ref="D127:F127" si="49">M117</f>
        <v>0</v>
      </c>
      <c r="E127" s="100">
        <f t="shared" si="49"/>
        <v>0</v>
      </c>
      <c r="F127" s="100">
        <f t="shared" si="49"/>
        <v>0</v>
      </c>
      <c r="G127" s="100">
        <f>D127</f>
        <v>0</v>
      </c>
      <c r="H127" s="157"/>
      <c r="I127" s="158"/>
      <c r="J127" s="150" t="s">
        <v>287</v>
      </c>
      <c r="K127" s="150"/>
      <c r="L127" s="150"/>
      <c r="M127" s="150"/>
      <c r="N127" s="89"/>
      <c r="O127" s="89"/>
      <c r="P127" s="29" t="str">
        <f>IF(G127&lt;=2500000,"OK","NG")</f>
        <v>OK</v>
      </c>
      <c r="Q127" s="10" t="str">
        <f>IF(D127&lt;=C127/2,"OK","NG")</f>
        <v>OK</v>
      </c>
      <c r="R127" s="10" t="str">
        <f>IF(C127=D127+E127+F127,"OK","NG")</f>
        <v>OK</v>
      </c>
      <c r="S127" s="36"/>
    </row>
    <row r="128" spans="1:23" ht="22.5" customHeight="1">
      <c r="A128" s="174" t="s">
        <v>14</v>
      </c>
      <c r="B128" s="175"/>
      <c r="C128" s="100">
        <f>SUM(C120:C127)</f>
        <v>0</v>
      </c>
      <c r="D128" s="100">
        <f>SUM(D120:D127)</f>
        <v>0</v>
      </c>
      <c r="E128" s="100">
        <f t="shared" ref="E128:F128" si="50">SUM(E120:E127)</f>
        <v>0</v>
      </c>
      <c r="F128" s="100">
        <f t="shared" si="50"/>
        <v>0</v>
      </c>
      <c r="G128" s="100">
        <f>D128</f>
        <v>0</v>
      </c>
      <c r="H128" s="157"/>
      <c r="I128" s="158"/>
      <c r="J128" s="177" t="s">
        <v>213</v>
      </c>
      <c r="K128" s="177"/>
      <c r="L128" s="177"/>
      <c r="M128" s="177"/>
      <c r="N128" s="89"/>
      <c r="P128" s="29" t="str">
        <f>IF(OR(C128=0,AND(G128&gt;=150000,G128&lt;=10000000)),"OK","NG")</f>
        <v>OK</v>
      </c>
      <c r="Q128" s="10" t="str">
        <f>IF(D128&lt;=C128/2,"OK","NG")</f>
        <v>OK</v>
      </c>
      <c r="R128" s="10" t="str">
        <f>IF(C128=D128+E128+F128,"OK","NG")</f>
        <v>OK</v>
      </c>
    </row>
    <row r="129" spans="1:16" ht="13"/>
    <row r="130" spans="1:16" ht="22.5" customHeight="1">
      <c r="A130" s="48" t="s">
        <v>196</v>
      </c>
    </row>
    <row r="131" spans="1:16" ht="15" customHeight="1">
      <c r="A131" s="139" t="s">
        <v>205</v>
      </c>
      <c r="B131" s="139"/>
      <c r="C131" s="139"/>
      <c r="D131" s="139"/>
      <c r="E131" s="139"/>
      <c r="F131" s="139"/>
      <c r="G131" s="139"/>
      <c r="H131" s="139"/>
      <c r="I131" s="139"/>
      <c r="J131" s="139"/>
      <c r="K131" s="50" t="s">
        <v>82</v>
      </c>
      <c r="P131" s="49" t="s">
        <v>55</v>
      </c>
    </row>
    <row r="132" spans="1:16" ht="15" customHeight="1">
      <c r="A132" s="176" t="s">
        <v>204</v>
      </c>
      <c r="B132" s="176"/>
      <c r="C132" s="176"/>
      <c r="D132" s="176"/>
      <c r="E132" s="176"/>
      <c r="F132" s="176"/>
      <c r="G132" s="176"/>
      <c r="H132" s="176"/>
      <c r="I132" s="176"/>
      <c r="J132" s="176"/>
      <c r="K132" s="56" t="s">
        <v>166</v>
      </c>
      <c r="P132" s="49" t="s">
        <v>167</v>
      </c>
    </row>
    <row r="133" spans="1:16" ht="15" customHeight="1">
      <c r="A133" s="176" t="s">
        <v>199</v>
      </c>
      <c r="B133" s="176"/>
      <c r="C133" s="176"/>
      <c r="D133" s="176"/>
      <c r="E133" s="176"/>
      <c r="F133" s="176"/>
      <c r="G133" s="176"/>
      <c r="H133" s="176"/>
      <c r="I133" s="176"/>
      <c r="J133" s="176"/>
      <c r="K133" s="56" t="s">
        <v>166</v>
      </c>
    </row>
    <row r="134" spans="1:16" ht="15" customHeight="1">
      <c r="A134" s="176" t="s">
        <v>200</v>
      </c>
      <c r="B134" s="176"/>
      <c r="C134" s="176"/>
      <c r="D134" s="176"/>
      <c r="E134" s="176"/>
      <c r="F134" s="176"/>
      <c r="G134" s="176"/>
      <c r="H134" s="176"/>
      <c r="I134" s="176"/>
      <c r="J134" s="176"/>
      <c r="K134" s="56" t="s">
        <v>166</v>
      </c>
    </row>
    <row r="135" spans="1:16" ht="15" customHeight="1">
      <c r="A135" s="176" t="s">
        <v>201</v>
      </c>
      <c r="B135" s="176"/>
      <c r="C135" s="176"/>
      <c r="D135" s="176"/>
      <c r="E135" s="176"/>
      <c r="F135" s="176"/>
      <c r="G135" s="176"/>
      <c r="H135" s="176"/>
      <c r="I135" s="176"/>
      <c r="J135" s="176"/>
      <c r="K135" s="56" t="s">
        <v>166</v>
      </c>
    </row>
    <row r="136" spans="1:16" ht="15" customHeight="1">
      <c r="A136" s="176" t="s">
        <v>289</v>
      </c>
      <c r="B136" s="176"/>
      <c r="C136" s="176"/>
      <c r="D136" s="176"/>
      <c r="E136" s="176"/>
      <c r="F136" s="176"/>
      <c r="G136" s="176"/>
      <c r="H136" s="176"/>
      <c r="I136" s="176"/>
      <c r="J136" s="176"/>
      <c r="K136" s="56" t="s">
        <v>166</v>
      </c>
    </row>
    <row r="137" spans="1:16" ht="15" customHeight="1">
      <c r="A137" s="176" t="s">
        <v>202</v>
      </c>
      <c r="B137" s="176"/>
      <c r="C137" s="176"/>
      <c r="D137" s="176"/>
      <c r="E137" s="176"/>
      <c r="F137" s="176"/>
      <c r="G137" s="176"/>
      <c r="H137" s="176"/>
      <c r="I137" s="176"/>
      <c r="J137" s="176"/>
      <c r="K137" s="56" t="s">
        <v>166</v>
      </c>
    </row>
    <row r="138" spans="1:16" ht="15" customHeight="1">
      <c r="A138" s="176" t="s">
        <v>203</v>
      </c>
      <c r="B138" s="176"/>
      <c r="C138" s="176"/>
      <c r="D138" s="176"/>
      <c r="E138" s="176"/>
      <c r="F138" s="176"/>
      <c r="G138" s="176"/>
      <c r="H138" s="176"/>
      <c r="I138" s="176"/>
      <c r="J138" s="176"/>
      <c r="K138" s="56" t="s">
        <v>166</v>
      </c>
    </row>
    <row r="139" spans="1:16" ht="15" customHeight="1">
      <c r="A139" s="17"/>
      <c r="B139" s="17"/>
      <c r="C139" s="17"/>
      <c r="D139" s="17"/>
      <c r="E139" s="17"/>
      <c r="J139" s="93" t="s">
        <v>141</v>
      </c>
      <c r="K139" s="99">
        <f>COUNTIF(K132:K138,"☑")</f>
        <v>0</v>
      </c>
    </row>
    <row r="140" spans="1:16" ht="15" customHeight="1">
      <c r="A140" s="17"/>
      <c r="B140" s="17"/>
      <c r="C140" s="17"/>
      <c r="D140" s="17"/>
      <c r="E140" s="17"/>
      <c r="H140" s="17"/>
    </row>
    <row r="141" spans="1:16" ht="15" customHeight="1">
      <c r="A141" s="48" t="s">
        <v>206</v>
      </c>
    </row>
    <row r="142" spans="1:16" ht="15" customHeight="1">
      <c r="A142" s="180" t="s">
        <v>57</v>
      </c>
      <c r="B142" s="180"/>
      <c r="C142" s="180"/>
      <c r="D142" s="180"/>
      <c r="E142" s="180"/>
      <c r="F142" s="180"/>
      <c r="G142" s="180"/>
      <c r="H142" s="180"/>
      <c r="I142" s="180"/>
      <c r="J142" s="180"/>
      <c r="K142" s="180"/>
      <c r="P142" s="95" t="s">
        <v>80</v>
      </c>
    </row>
    <row r="143" spans="1:16" ht="15" customHeight="1">
      <c r="A143" s="50" t="s">
        <v>2</v>
      </c>
      <c r="B143" s="140" t="s">
        <v>3</v>
      </c>
      <c r="C143" s="181"/>
      <c r="D143" s="181"/>
      <c r="E143" s="181"/>
      <c r="F143" s="181"/>
      <c r="G143" s="181"/>
      <c r="H143" s="181"/>
      <c r="I143" s="181"/>
      <c r="J143" s="141"/>
    </row>
    <row r="144" spans="1:16" ht="15" customHeight="1">
      <c r="A144" s="3" t="s">
        <v>1</v>
      </c>
      <c r="B144" s="182" t="s">
        <v>69</v>
      </c>
      <c r="C144" s="167"/>
      <c r="D144" s="167"/>
      <c r="E144" s="167"/>
      <c r="F144" s="167"/>
      <c r="G144" s="167"/>
      <c r="H144" s="167"/>
      <c r="I144" s="167"/>
      <c r="J144" s="168"/>
      <c r="P144" s="29" t="str">
        <f>IF(C128=0,"OK",IF(AND(A144="☑",A145="☑",A146="☑"),"OK","NG"))</f>
        <v>OK</v>
      </c>
    </row>
    <row r="145" spans="1:13" ht="15" customHeight="1">
      <c r="A145" s="3" t="s">
        <v>1</v>
      </c>
      <c r="B145" s="182" t="s">
        <v>117</v>
      </c>
      <c r="C145" s="167"/>
      <c r="D145" s="167"/>
      <c r="E145" s="167"/>
      <c r="F145" s="167"/>
      <c r="G145" s="167"/>
      <c r="H145" s="167"/>
      <c r="I145" s="167"/>
      <c r="J145" s="168"/>
    </row>
    <row r="146" spans="1:13" ht="15" customHeight="1">
      <c r="A146" s="3" t="s">
        <v>1</v>
      </c>
      <c r="B146" s="182" t="s">
        <v>288</v>
      </c>
      <c r="C146" s="167"/>
      <c r="D146" s="167"/>
      <c r="E146" s="167"/>
      <c r="F146" s="167"/>
      <c r="G146" s="167"/>
      <c r="H146" s="167"/>
      <c r="I146" s="167"/>
      <c r="J146" s="168"/>
    </row>
    <row r="147" spans="1:13" ht="15" customHeight="1"/>
    <row r="148" spans="1:13" ht="15" customHeight="1">
      <c r="A148" s="48" t="s">
        <v>207</v>
      </c>
    </row>
    <row r="149" spans="1:13" ht="15" customHeight="1">
      <c r="A149" s="50" t="s">
        <v>2</v>
      </c>
      <c r="B149" s="139" t="s">
        <v>4</v>
      </c>
      <c r="C149" s="139"/>
      <c r="D149" s="139"/>
      <c r="E149" s="139"/>
      <c r="F149" s="140" t="s">
        <v>97</v>
      </c>
      <c r="G149" s="141"/>
      <c r="H149" s="140" t="s">
        <v>20</v>
      </c>
      <c r="I149" s="141"/>
      <c r="J149" s="139" t="s">
        <v>17</v>
      </c>
      <c r="K149" s="139"/>
      <c r="L149" s="139"/>
      <c r="M149" s="139"/>
    </row>
    <row r="150" spans="1:13" ht="18.75" customHeight="1">
      <c r="A150" s="3" t="s">
        <v>1</v>
      </c>
      <c r="B150" s="138" t="s">
        <v>23</v>
      </c>
      <c r="C150" s="138"/>
      <c r="D150" s="138"/>
      <c r="E150" s="138"/>
      <c r="F150" s="142" t="s">
        <v>22</v>
      </c>
      <c r="G150" s="143"/>
      <c r="H150" s="142" t="s">
        <v>98</v>
      </c>
      <c r="I150" s="143"/>
      <c r="J150" s="138" t="s">
        <v>143</v>
      </c>
      <c r="K150" s="138"/>
      <c r="L150" s="138"/>
      <c r="M150" s="138"/>
    </row>
    <row r="151" spans="1:13" ht="18.75" customHeight="1">
      <c r="A151" s="3" t="s">
        <v>1</v>
      </c>
      <c r="B151" s="138" t="s">
        <v>25</v>
      </c>
      <c r="C151" s="138"/>
      <c r="D151" s="138"/>
      <c r="E151" s="138"/>
      <c r="F151" s="142" t="s">
        <v>16</v>
      </c>
      <c r="G151" s="143"/>
      <c r="H151" s="142" t="s">
        <v>21</v>
      </c>
      <c r="I151" s="143"/>
      <c r="J151" s="138" t="s">
        <v>100</v>
      </c>
      <c r="K151" s="138"/>
      <c r="L151" s="138"/>
      <c r="M151" s="138"/>
    </row>
    <row r="152" spans="1:13" ht="18.75" customHeight="1">
      <c r="A152" s="3" t="s">
        <v>1</v>
      </c>
      <c r="B152" s="138" t="s">
        <v>24</v>
      </c>
      <c r="C152" s="138"/>
      <c r="D152" s="138"/>
      <c r="E152" s="138"/>
      <c r="F152" s="142" t="s">
        <v>16</v>
      </c>
      <c r="G152" s="143"/>
      <c r="H152" s="142" t="s">
        <v>21</v>
      </c>
      <c r="I152" s="143"/>
      <c r="J152" s="138" t="s">
        <v>26</v>
      </c>
      <c r="K152" s="138"/>
      <c r="L152" s="138"/>
      <c r="M152" s="138"/>
    </row>
    <row r="153" spans="1:13" ht="18.75" customHeight="1">
      <c r="A153" s="3" t="s">
        <v>1</v>
      </c>
      <c r="B153" s="138" t="s">
        <v>90</v>
      </c>
      <c r="C153" s="138"/>
      <c r="D153" s="138"/>
      <c r="E153" s="138"/>
      <c r="F153" s="142" t="s">
        <v>5</v>
      </c>
      <c r="G153" s="143"/>
      <c r="H153" s="159" t="s">
        <v>16</v>
      </c>
      <c r="I153" s="143"/>
      <c r="J153" s="138" t="s">
        <v>99</v>
      </c>
      <c r="K153" s="138"/>
      <c r="L153" s="138"/>
      <c r="M153" s="138"/>
    </row>
    <row r="154" spans="1:13" ht="18.75" customHeight="1">
      <c r="A154" s="3" t="s">
        <v>1</v>
      </c>
      <c r="B154" s="138" t="s">
        <v>283</v>
      </c>
      <c r="C154" s="138"/>
      <c r="D154" s="138"/>
      <c r="E154" s="138"/>
      <c r="F154" s="142" t="s">
        <v>5</v>
      </c>
      <c r="G154" s="143"/>
      <c r="H154" s="136" t="s">
        <v>16</v>
      </c>
      <c r="I154" s="136"/>
      <c r="J154" s="138" t="s">
        <v>284</v>
      </c>
      <c r="K154" s="138"/>
      <c r="L154" s="138"/>
      <c r="M154" s="138"/>
    </row>
  </sheetData>
  <sheetProtection algorithmName="SHA-512" hashValue="OvoT1jurViTbtAkE8ykw9csE5ZK2qxjwNZBEUvmUSCl6e5+WW0+2apOrJCOdZ8tyD2CMH2YNXilcZeOECcQRaw==" saltValue="SFNZHB71Z6qdUkP/PK70aA==" spinCount="100000" sheet="1" objects="1" scenarios="1"/>
  <mergeCells count="198">
    <mergeCell ref="A1:O1"/>
    <mergeCell ref="B3:E3"/>
    <mergeCell ref="B4:E4"/>
    <mergeCell ref="P4:P5"/>
    <mergeCell ref="B5:E5"/>
    <mergeCell ref="B6:E6"/>
    <mergeCell ref="M14:O14"/>
    <mergeCell ref="M15:O15"/>
    <mergeCell ref="M16:O16"/>
    <mergeCell ref="M17:O17"/>
    <mergeCell ref="M18:O18"/>
    <mergeCell ref="M19:O19"/>
    <mergeCell ref="F9:I9"/>
    <mergeCell ref="J9:L9"/>
    <mergeCell ref="M10:O10"/>
    <mergeCell ref="M11:O11"/>
    <mergeCell ref="M12:O12"/>
    <mergeCell ref="M13:O13"/>
    <mergeCell ref="N26:O26"/>
    <mergeCell ref="A31:A32"/>
    <mergeCell ref="B31:B32"/>
    <mergeCell ref="C31:F31"/>
    <mergeCell ref="G31:G32"/>
    <mergeCell ref="H31:K31"/>
    <mergeCell ref="L31:O31"/>
    <mergeCell ref="D32:E32"/>
    <mergeCell ref="M20:O20"/>
    <mergeCell ref="M21:O21"/>
    <mergeCell ref="M22:O22"/>
    <mergeCell ref="M23:O23"/>
    <mergeCell ref="M24:O24"/>
    <mergeCell ref="M25:O25"/>
    <mergeCell ref="D39:E39"/>
    <mergeCell ref="A42:A43"/>
    <mergeCell ref="B42:B43"/>
    <mergeCell ref="C42:F42"/>
    <mergeCell ref="G42:G43"/>
    <mergeCell ref="H42:K42"/>
    <mergeCell ref="D33:E33"/>
    <mergeCell ref="D34:E34"/>
    <mergeCell ref="D35:E35"/>
    <mergeCell ref="D36:E36"/>
    <mergeCell ref="D37:E37"/>
    <mergeCell ref="D38:E38"/>
    <mergeCell ref="A53:A54"/>
    <mergeCell ref="B53:B54"/>
    <mergeCell ref="C53:F53"/>
    <mergeCell ref="L42:O42"/>
    <mergeCell ref="D43:E43"/>
    <mergeCell ref="D44:E44"/>
    <mergeCell ref="D45:E45"/>
    <mergeCell ref="D46:E46"/>
    <mergeCell ref="D47:E47"/>
    <mergeCell ref="G53:G54"/>
    <mergeCell ref="H53:K53"/>
    <mergeCell ref="L53:O53"/>
    <mergeCell ref="D54:E54"/>
    <mergeCell ref="D55:E55"/>
    <mergeCell ref="D56:E56"/>
    <mergeCell ref="D48:E48"/>
    <mergeCell ref="D49:E49"/>
    <mergeCell ref="D50:E50"/>
    <mergeCell ref="H64:K64"/>
    <mergeCell ref="L64:O64"/>
    <mergeCell ref="D65:E65"/>
    <mergeCell ref="D66:E66"/>
    <mergeCell ref="D67:E67"/>
    <mergeCell ref="D57:E57"/>
    <mergeCell ref="D58:E58"/>
    <mergeCell ref="D59:E59"/>
    <mergeCell ref="D60:E60"/>
    <mergeCell ref="D61:E61"/>
    <mergeCell ref="C64:F64"/>
    <mergeCell ref="D68:E68"/>
    <mergeCell ref="D69:E69"/>
    <mergeCell ref="D70:E70"/>
    <mergeCell ref="D71:E71"/>
    <mergeCell ref="D72:E72"/>
    <mergeCell ref="A75:A76"/>
    <mergeCell ref="B75:B76"/>
    <mergeCell ref="C75:F75"/>
    <mergeCell ref="G64:G65"/>
    <mergeCell ref="A64:A65"/>
    <mergeCell ref="B64:B65"/>
    <mergeCell ref="A86:A87"/>
    <mergeCell ref="B86:B87"/>
    <mergeCell ref="C86:F86"/>
    <mergeCell ref="G75:G76"/>
    <mergeCell ref="H75:K75"/>
    <mergeCell ref="L75:O75"/>
    <mergeCell ref="D76:E76"/>
    <mergeCell ref="D77:E77"/>
    <mergeCell ref="D78:E78"/>
    <mergeCell ref="G86:G87"/>
    <mergeCell ref="H86:K86"/>
    <mergeCell ref="L86:O86"/>
    <mergeCell ref="D87:E87"/>
    <mergeCell ref="D88:E88"/>
    <mergeCell ref="D89:E89"/>
    <mergeCell ref="D79:E79"/>
    <mergeCell ref="D80:E80"/>
    <mergeCell ref="D81:E81"/>
    <mergeCell ref="D82:E82"/>
    <mergeCell ref="D83:E83"/>
    <mergeCell ref="H97:K97"/>
    <mergeCell ref="L97:O97"/>
    <mergeCell ref="D98:E98"/>
    <mergeCell ref="D99:E99"/>
    <mergeCell ref="D100:E100"/>
    <mergeCell ref="D90:E90"/>
    <mergeCell ref="D91:E91"/>
    <mergeCell ref="D92:E92"/>
    <mergeCell ref="D93:E93"/>
    <mergeCell ref="D94:E94"/>
    <mergeCell ref="C97:F97"/>
    <mergeCell ref="D101:E101"/>
    <mergeCell ref="D102:E102"/>
    <mergeCell ref="D103:E103"/>
    <mergeCell ref="D104:E104"/>
    <mergeCell ref="D105:E105"/>
    <mergeCell ref="A108:A109"/>
    <mergeCell ref="B108:B109"/>
    <mergeCell ref="C108:F108"/>
    <mergeCell ref="G97:G98"/>
    <mergeCell ref="A97:A98"/>
    <mergeCell ref="B97:B98"/>
    <mergeCell ref="D112:E112"/>
    <mergeCell ref="D113:E113"/>
    <mergeCell ref="D114:E114"/>
    <mergeCell ref="D115:E115"/>
    <mergeCell ref="D116:E116"/>
    <mergeCell ref="A119:B119"/>
    <mergeCell ref="G108:G109"/>
    <mergeCell ref="H108:K108"/>
    <mergeCell ref="L108:O108"/>
    <mergeCell ref="D109:E109"/>
    <mergeCell ref="D110:E110"/>
    <mergeCell ref="D111:E111"/>
    <mergeCell ref="H119:I119"/>
    <mergeCell ref="J119:M119"/>
    <mergeCell ref="A120:B120"/>
    <mergeCell ref="G120:G122"/>
    <mergeCell ref="H120:I120"/>
    <mergeCell ref="J120:M122"/>
    <mergeCell ref="A121:B121"/>
    <mergeCell ref="H121:I121"/>
    <mergeCell ref="A122:B122"/>
    <mergeCell ref="A127:B127"/>
    <mergeCell ref="H127:I127"/>
    <mergeCell ref="J127:M127"/>
    <mergeCell ref="A128:B128"/>
    <mergeCell ref="H128:I128"/>
    <mergeCell ref="J128:M128"/>
    <mergeCell ref="A123:B123"/>
    <mergeCell ref="J123:M123"/>
    <mergeCell ref="A124:B124"/>
    <mergeCell ref="J124:M124"/>
    <mergeCell ref="A125:B125"/>
    <mergeCell ref="G125:G126"/>
    <mergeCell ref="J125:M126"/>
    <mergeCell ref="A126:B126"/>
    <mergeCell ref="A137:J137"/>
    <mergeCell ref="A138:J138"/>
    <mergeCell ref="A142:K142"/>
    <mergeCell ref="B143:J143"/>
    <mergeCell ref="B144:J144"/>
    <mergeCell ref="B145:J145"/>
    <mergeCell ref="A131:J131"/>
    <mergeCell ref="A132:J132"/>
    <mergeCell ref="A133:J133"/>
    <mergeCell ref="A134:J134"/>
    <mergeCell ref="A135:J135"/>
    <mergeCell ref="A136:J136"/>
    <mergeCell ref="B146:J146"/>
    <mergeCell ref="B149:E149"/>
    <mergeCell ref="F149:G149"/>
    <mergeCell ref="H149:I149"/>
    <mergeCell ref="J149:M149"/>
    <mergeCell ref="B150:E150"/>
    <mergeCell ref="F150:G150"/>
    <mergeCell ref="H150:I150"/>
    <mergeCell ref="J150:M150"/>
    <mergeCell ref="B153:E153"/>
    <mergeCell ref="F153:G153"/>
    <mergeCell ref="H153:I153"/>
    <mergeCell ref="J153:M153"/>
    <mergeCell ref="B154:E154"/>
    <mergeCell ref="F154:G154"/>
    <mergeCell ref="H154:I154"/>
    <mergeCell ref="J154:M154"/>
    <mergeCell ref="B151:E151"/>
    <mergeCell ref="F151:G151"/>
    <mergeCell ref="H151:I151"/>
    <mergeCell ref="J151:M151"/>
    <mergeCell ref="B152:E152"/>
    <mergeCell ref="F152:G152"/>
    <mergeCell ref="H152:I152"/>
    <mergeCell ref="J152:M152"/>
  </mergeCells>
  <phoneticPr fontId="2"/>
  <conditionalFormatting sqref="C120:G128">
    <cfRule type="expression" dxfId="5620" priority="2">
      <formula>$P120="NG"</formula>
    </cfRule>
  </conditionalFormatting>
  <conditionalFormatting sqref="G120:G123">
    <cfRule type="expression" dxfId="5619" priority="1">
      <formula>$P120="NG"</formula>
    </cfRule>
  </conditionalFormatting>
  <conditionalFormatting sqref="H33:K36">
    <cfRule type="expression" dxfId="5618" priority="55">
      <formula>#REF!="追加"</formula>
    </cfRule>
    <cfRule type="expression" dxfId="5617" priority="56">
      <formula>#REF!="新規"</formula>
    </cfRule>
  </conditionalFormatting>
  <conditionalFormatting sqref="H37:K39">
    <cfRule type="expression" dxfId="5616" priority="60">
      <formula>#REF!="追加"</formula>
    </cfRule>
    <cfRule type="expression" dxfId="5615" priority="67">
      <formula>#REF!="新規"</formula>
    </cfRule>
  </conditionalFormatting>
  <conditionalFormatting sqref="H44:K47">
    <cfRule type="expression" dxfId="5614" priority="46">
      <formula>#REF!="追加"</formula>
    </cfRule>
    <cfRule type="expression" dxfId="5613" priority="47">
      <formula>#REF!="新規"</formula>
    </cfRule>
  </conditionalFormatting>
  <conditionalFormatting sqref="H48:K50">
    <cfRule type="expression" dxfId="5612" priority="50">
      <formula>#REF!="追加"</formula>
    </cfRule>
    <cfRule type="expression" dxfId="5611" priority="51">
      <formula>#REF!="新規"</formula>
    </cfRule>
  </conditionalFormatting>
  <conditionalFormatting sqref="H55:K58">
    <cfRule type="expression" dxfId="5610" priority="40">
      <formula>#REF!="追加"</formula>
    </cfRule>
    <cfRule type="expression" dxfId="5609" priority="41">
      <formula>#REF!="新規"</formula>
    </cfRule>
  </conditionalFormatting>
  <conditionalFormatting sqref="H59:K61">
    <cfRule type="expression" dxfId="5608" priority="44">
      <formula>#REF!="追加"</formula>
    </cfRule>
    <cfRule type="expression" dxfId="5607" priority="45">
      <formula>#REF!="新規"</formula>
    </cfRule>
  </conditionalFormatting>
  <conditionalFormatting sqref="H66:K69">
    <cfRule type="expression" dxfId="5606" priority="34">
      <formula>#REF!="追加"</formula>
    </cfRule>
    <cfRule type="expression" dxfId="5605" priority="35">
      <formula>#REF!="新規"</formula>
    </cfRule>
  </conditionalFormatting>
  <conditionalFormatting sqref="H70:K72">
    <cfRule type="expression" dxfId="5604" priority="38">
      <formula>#REF!="追加"</formula>
    </cfRule>
    <cfRule type="expression" dxfId="5603" priority="39">
      <formula>#REF!="新規"</formula>
    </cfRule>
  </conditionalFormatting>
  <conditionalFormatting sqref="H77:K80">
    <cfRule type="expression" dxfId="5602" priority="28">
      <formula>#REF!="追加"</formula>
    </cfRule>
    <cfRule type="expression" dxfId="5601" priority="29">
      <formula>#REF!="新規"</formula>
    </cfRule>
  </conditionalFormatting>
  <conditionalFormatting sqref="H81:K83">
    <cfRule type="expression" dxfId="5600" priority="32">
      <formula>#REF!="追加"</formula>
    </cfRule>
    <cfRule type="expression" dxfId="5599" priority="33">
      <formula>#REF!="新規"</formula>
    </cfRule>
  </conditionalFormatting>
  <conditionalFormatting sqref="H88:K91">
    <cfRule type="expression" dxfId="5598" priority="22">
      <formula>#REF!="追加"</formula>
    </cfRule>
    <cfRule type="expression" dxfId="5597" priority="23">
      <formula>#REF!="新規"</formula>
    </cfRule>
  </conditionalFormatting>
  <conditionalFormatting sqref="H92:K94">
    <cfRule type="expression" dxfId="5596" priority="26">
      <formula>#REF!="追加"</formula>
    </cfRule>
    <cfRule type="expression" dxfId="5595" priority="27">
      <formula>#REF!="新規"</formula>
    </cfRule>
  </conditionalFormatting>
  <conditionalFormatting sqref="H99:K102">
    <cfRule type="expression" dxfId="5594" priority="16">
      <formula>#REF!="追加"</formula>
    </cfRule>
    <cfRule type="expression" dxfId="5593" priority="17">
      <formula>#REF!="新規"</formula>
    </cfRule>
  </conditionalFormatting>
  <conditionalFormatting sqref="H103:K105">
    <cfRule type="expression" dxfId="5592" priority="20">
      <formula>#REF!="追加"</formula>
    </cfRule>
    <cfRule type="expression" dxfId="5591" priority="21">
      <formula>#REF!="新規"</formula>
    </cfRule>
  </conditionalFormatting>
  <conditionalFormatting sqref="H110:K113">
    <cfRule type="expression" dxfId="5590" priority="10">
      <formula>#REF!="追加"</formula>
    </cfRule>
    <cfRule type="expression" dxfId="5589" priority="11">
      <formula>#REF!="新規"</formula>
    </cfRule>
  </conditionalFormatting>
  <conditionalFormatting sqref="H114:K116">
    <cfRule type="expression" dxfId="5588" priority="14">
      <formula>#REF!="追加"</formula>
    </cfRule>
    <cfRule type="expression" dxfId="5587" priority="15">
      <formula>#REF!="新規"</formula>
    </cfRule>
  </conditionalFormatting>
  <conditionalFormatting sqref="J35:K36 J39:K39">
    <cfRule type="expression" dxfId="5586" priority="57">
      <formula>#REF!="追加"</formula>
    </cfRule>
    <cfRule type="expression" dxfId="5585" priority="58">
      <formula>#REF!="新規"</formula>
    </cfRule>
  </conditionalFormatting>
  <conditionalFormatting sqref="J46:K47 J50:K50">
    <cfRule type="expression" dxfId="5584" priority="48">
      <formula>#REF!="追加"</formula>
    </cfRule>
    <cfRule type="expression" dxfId="5583" priority="49">
      <formula>#REF!="新規"</formula>
    </cfRule>
  </conditionalFormatting>
  <conditionalFormatting sqref="J57:K58 J61:K61">
    <cfRule type="expression" dxfId="5582" priority="42">
      <formula>#REF!="追加"</formula>
    </cfRule>
    <cfRule type="expression" dxfId="5581" priority="43">
      <formula>#REF!="新規"</formula>
    </cfRule>
  </conditionalFormatting>
  <conditionalFormatting sqref="J68:K69 J72:K72">
    <cfRule type="expression" dxfId="5580" priority="36">
      <formula>#REF!="追加"</formula>
    </cfRule>
    <cfRule type="expression" dxfId="5579" priority="37">
      <formula>#REF!="新規"</formula>
    </cfRule>
  </conditionalFormatting>
  <conditionalFormatting sqref="J79:K80 J83:K83">
    <cfRule type="expression" dxfId="5578" priority="30">
      <formula>#REF!="追加"</formula>
    </cfRule>
    <cfRule type="expression" dxfId="5577" priority="31">
      <formula>#REF!="新規"</formula>
    </cfRule>
  </conditionalFormatting>
  <conditionalFormatting sqref="J90:K91 J94:K94">
    <cfRule type="expression" dxfId="5576" priority="24">
      <formula>#REF!="追加"</formula>
    </cfRule>
    <cfRule type="expression" dxfId="5575" priority="25">
      <formula>#REF!="新規"</formula>
    </cfRule>
  </conditionalFormatting>
  <conditionalFormatting sqref="J101:K102 J105:K105">
    <cfRule type="expression" dxfId="5574" priority="18">
      <formula>#REF!="追加"</formula>
    </cfRule>
    <cfRule type="expression" dxfId="5573" priority="19">
      <formula>#REF!="新規"</formula>
    </cfRule>
  </conditionalFormatting>
  <conditionalFormatting sqref="J112:K113 J116:K116">
    <cfRule type="expression" dxfId="5572" priority="12">
      <formula>#REF!="追加"</formula>
    </cfRule>
    <cfRule type="expression" dxfId="5571" priority="13">
      <formula>#REF!="新規"</formula>
    </cfRule>
  </conditionalFormatting>
  <conditionalFormatting sqref="J40:O41 J51:O52 J62:O63 J73:O74 J84:O84 J95:O96 J106:O107 J117:O117">
    <cfRule type="expression" dxfId="5570" priority="72">
      <formula>$I40="追加"</formula>
    </cfRule>
    <cfRule type="expression" dxfId="5569" priority="73">
      <formula>$I40="新規"</formula>
    </cfRule>
  </conditionalFormatting>
  <conditionalFormatting sqref="K85:O85 I85">
    <cfRule type="expression" dxfId="5568" priority="76">
      <formula>#REF!="追加"</formula>
    </cfRule>
    <cfRule type="expression" dxfId="5567" priority="77">
      <formula>#REF!="新規"</formula>
    </cfRule>
  </conditionalFormatting>
  <conditionalFormatting sqref="L40:O41 L51:O52 L62:O63 L73:O74 L84:O84 L95:O96 L106:O107 L117:O117">
    <cfRule type="expression" dxfId="5566" priority="68">
      <formula>$I40="追加"</formula>
    </cfRule>
    <cfRule type="expression" dxfId="5565" priority="69">
      <formula>$I40="新規"</formula>
    </cfRule>
  </conditionalFormatting>
  <conditionalFormatting sqref="L85:O85">
    <cfRule type="expression" dxfId="5564" priority="74">
      <formula>#REF!="追加"</formula>
    </cfRule>
    <cfRule type="expression" dxfId="5563" priority="75">
      <formula>#REF!="新規"</formula>
    </cfRule>
  </conditionalFormatting>
  <conditionalFormatting sqref="P3">
    <cfRule type="expression" dxfId="5562" priority="62">
      <formula>$P3&lt;&gt;"要修正！"</formula>
    </cfRule>
    <cfRule type="expression" dxfId="5561" priority="63">
      <formula>$P3="要修正！"</formula>
    </cfRule>
  </conditionalFormatting>
  <conditionalFormatting sqref="P4:P5">
    <cfRule type="expression" dxfId="5560" priority="54">
      <formula>$P$3="要修正！"</formula>
    </cfRule>
  </conditionalFormatting>
  <conditionalFormatting sqref="P144">
    <cfRule type="expression" dxfId="5559" priority="61">
      <formula>P144="NG"</formula>
    </cfRule>
  </conditionalFormatting>
  <conditionalFormatting sqref="P33:R41">
    <cfRule type="expression" dxfId="5558" priority="59">
      <formula>P33="NG"</formula>
    </cfRule>
  </conditionalFormatting>
  <conditionalFormatting sqref="P44:R52">
    <cfRule type="expression" dxfId="5557" priority="9">
      <formula>P44="NG"</formula>
    </cfRule>
  </conditionalFormatting>
  <conditionalFormatting sqref="P55:R63">
    <cfRule type="expression" dxfId="5556" priority="7">
      <formula>P55="NG"</formula>
    </cfRule>
  </conditionalFormatting>
  <conditionalFormatting sqref="P66:R74 P75:Q83">
    <cfRule type="expression" dxfId="5555" priority="8">
      <formula>P66="NG"</formula>
    </cfRule>
  </conditionalFormatting>
  <conditionalFormatting sqref="P84:R85 R77:R83">
    <cfRule type="expression" dxfId="5554" priority="6">
      <formula>P77="NG"</formula>
    </cfRule>
  </conditionalFormatting>
  <conditionalFormatting sqref="P88:R96">
    <cfRule type="expression" dxfId="5553" priority="5">
      <formula>P88="NG"</formula>
    </cfRule>
  </conditionalFormatting>
  <conditionalFormatting sqref="P99:R107">
    <cfRule type="expression" dxfId="5552" priority="4">
      <formula>P99="NG"</formula>
    </cfRule>
  </conditionalFormatting>
  <conditionalFormatting sqref="P110:R117">
    <cfRule type="expression" dxfId="5551" priority="3">
      <formula>P110="NG"</formula>
    </cfRule>
  </conditionalFormatting>
  <conditionalFormatting sqref="P120:R120 Q121:R122">
    <cfRule type="expression" dxfId="5550" priority="71">
      <formula>#REF!="NG"</formula>
    </cfRule>
  </conditionalFormatting>
  <conditionalFormatting sqref="P120:R128">
    <cfRule type="expression" dxfId="5549" priority="52">
      <formula>P120="NG"</formula>
    </cfRule>
  </conditionalFormatting>
  <conditionalFormatting sqref="P121:R122">
    <cfRule type="expression" dxfId="5548" priority="70">
      <formula>$P29="NG"</formula>
    </cfRule>
  </conditionalFormatting>
  <conditionalFormatting sqref="P123:R127 P128:Q128">
    <cfRule type="expression" dxfId="5547" priority="53">
      <formula>#REF!="NG"</formula>
    </cfRule>
  </conditionalFormatting>
  <conditionalFormatting sqref="P125:R126">
    <cfRule type="expression" dxfId="5546" priority="65">
      <formula>$P30="NG"</formula>
    </cfRule>
  </conditionalFormatting>
  <conditionalFormatting sqref="P127:R128">
    <cfRule type="expression" dxfId="5545" priority="64">
      <formula>$P31="NG"</formula>
    </cfRule>
  </conditionalFormatting>
  <conditionalFormatting sqref="T57 T76:T80 T86:T88 T98:T102 T109:T111">
    <cfRule type="expression" dxfId="5544" priority="66">
      <formula>T57="NG"</formula>
    </cfRule>
  </conditionalFormatting>
  <dataValidations count="12">
    <dataValidation type="list" allowBlank="1" showInputMessage="1" showErrorMessage="1" sqref="K132:K138" xr:uid="{904F1AF1-6ADD-4B03-B4B6-93F11AF850C1}">
      <formula1>$P$131:$P$132</formula1>
    </dataValidation>
    <dataValidation type="list" allowBlank="1" showInputMessage="1" showErrorMessage="1" sqref="C44:C50" xr:uid="{91A02C28-732E-4408-9CF4-25EF7D708649}">
      <formula1>$T$44:$T$46</formula1>
    </dataValidation>
    <dataValidation type="list" allowBlank="1" showInputMessage="1" showErrorMessage="1" sqref="C55:C61" xr:uid="{496555FB-E2F0-4DFB-BA97-AA04EB38FB6F}">
      <formula1>$T$55:$T$58</formula1>
    </dataValidation>
    <dataValidation type="list" allowBlank="1" showInputMessage="1" showErrorMessage="1" sqref="C66:C72" xr:uid="{D3E2D674-9BC2-44E5-AA23-46DB755F767F}">
      <formula1>$T$66:$T$68</formula1>
    </dataValidation>
    <dataValidation type="list" allowBlank="1" showInputMessage="1" showErrorMessage="1" sqref="C77:C83" xr:uid="{DFF7254C-A5FB-4341-A864-B921670839F7}">
      <formula1>$T$77:$T$80</formula1>
    </dataValidation>
    <dataValidation type="list" allowBlank="1" showInputMessage="1" showErrorMessage="1" sqref="C88:C94" xr:uid="{3F9899AA-4851-4B9B-B7F6-72168E4A1C2B}">
      <formula1>$T$87:$T$88</formula1>
    </dataValidation>
    <dataValidation type="list" allowBlank="1" showInputMessage="1" showErrorMessage="1" sqref="C110:C116" xr:uid="{9F674293-881B-44C3-94C8-174CF200D839}">
      <formula1>$T$110:$T$111</formula1>
    </dataValidation>
    <dataValidation type="list" allowBlank="1" showInputMessage="1" showErrorMessage="1" sqref="B33:B39 B110:B116 B99:B105 B88:B94 B77:B83 B66:B72 B55:B61 B44:B50" xr:uid="{06F4918A-2E8B-48CF-9391-E8D03399993B}">
      <formula1>$T$33:$T$34</formula1>
    </dataValidation>
    <dataValidation type="list" allowBlank="1" showInputMessage="1" showErrorMessage="1" sqref="C33:C39" xr:uid="{DF440FF9-AC5E-4385-98A9-16DD3AC2C3B9}">
      <formula1>$U$33:$U$36</formula1>
    </dataValidation>
    <dataValidation type="list" allowBlank="1" showInputMessage="1" showErrorMessage="1" sqref="C99:C105" xr:uid="{32110E6A-1548-4B51-97E3-A08DD35FA374}">
      <formula1>$T$99:$T$102</formula1>
    </dataValidation>
    <dataValidation type="list" allowBlank="1" showInputMessage="1" showErrorMessage="1" sqref="B11:B25" xr:uid="{459ACAC3-A65F-47A7-BC5E-33CB61E8D855}">
      <formula1>$P$11:$P$18</formula1>
    </dataValidation>
    <dataValidation type="list" allowBlank="1" showInputMessage="1" showErrorMessage="1" sqref="D27 D11:D25" xr:uid="{CF26D48E-B2BC-47C1-955F-999A0D3C2FFA}">
      <formula1>$Q$11:$Q$13</formula1>
    </dataValidation>
  </dataValidations>
  <pageMargins left="0.70866141732283472" right="0.70866141732283472" top="0.62992125984251968" bottom="0.74803149606299213" header="0.31496062992125984" footer="0.31496062992125984"/>
  <headerFooter>
    <oddHeader>&amp;L様式第1号別添1&amp;R事業参加者用（事業参加者→事業実施主体）</oddHeader>
  </headerFooter>
  <extLst>
    <ext xmlns:x14="http://schemas.microsoft.com/office/spreadsheetml/2009/9/main" uri="{CCE6A557-97BC-4b89-ADB6-D9C93CAAB3DF}">
      <x14:dataValidations xmlns:xm="http://schemas.microsoft.com/office/excel/2006/main" count="6">
        <x14:dataValidation type="list" allowBlank="1" showInputMessage="1" showErrorMessage="1" xr:uid="{E9F13F6F-C21A-40BE-828C-C29D64873627}">
          <x14:formula1>
            <xm:f>リスト!$H$2:$H$4</xm:f>
          </x14:formula1>
          <xm:sqref>A144:A146 J33:K39 L107:O107 L52:O52 J99:K105 L63:O63 J77:K83 L74:O74 J44:K50 L85:O85 J55:K61 L96:O96 J66:K72 J88:K94 J110:K116</xm:sqref>
        </x14:dataValidation>
        <x14:dataValidation type="list" allowBlank="1" showInputMessage="1" showErrorMessage="1" xr:uid="{AF2C3718-52EF-4A42-A80D-22194FFEC03D}">
          <x14:formula1>
            <xm:f>リスト!$G$2:$G$4</xm:f>
          </x14:formula1>
          <xm:sqref>G88:G94 G99:G105 I52 G33:G39 I63 G44:G50 I74 G55:G61 G66:G72 I96 G77:G83 I107 G110:G116</xm:sqref>
        </x14:dataValidation>
        <x14:dataValidation type="list" allowBlank="1" showInputMessage="1" showErrorMessage="1" xr:uid="{0A0648CA-38EC-4690-89C7-F473F2371791}">
          <x14:formula1>
            <xm:f>リスト!$C$2:$C$4</xm:f>
          </x14:formula1>
          <xm:sqref>B107 B96 B52 B63 B74 B85</xm:sqref>
        </x14:dataValidation>
        <x14:dataValidation type="list" allowBlank="1" showInputMessage="1" showErrorMessage="1" xr:uid="{D26D6953-EFF9-4BAC-B447-570922C4032B}">
          <x14:formula1>
            <xm:f>リスト!$E$2:$E$22</xm:f>
          </x14:formula1>
          <xm:sqref>D107 D96 D52 D63 D74 D85</xm:sqref>
        </x14:dataValidation>
        <x14:dataValidation type="list" allowBlank="1" showInputMessage="1" showErrorMessage="1" xr:uid="{6A245497-38CA-4842-91D3-7E9C08D2B4F2}">
          <x14:formula1>
            <xm:f>リスト!$D$2:$D$3</xm:f>
          </x14:formula1>
          <xm:sqref>C107 C96 C52 C63 C74 C85</xm:sqref>
        </x14:dataValidation>
        <x14:dataValidation type="list" allowBlank="1" showInputMessage="1" showErrorMessage="1" xr:uid="{C1ED7CD8-6709-4B3C-BD7A-E0563F45E7CA}">
          <x14:formula1>
            <xm:f>リスト!$H$2:$H$3</xm:f>
          </x14:formula1>
          <xm:sqref>A150:A154</xm:sqref>
        </x14:dataValidation>
      </x14:dataValidation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EC033C-F335-42FF-AEDE-176FA1A2B122}">
  <sheetPr>
    <pageSetUpPr fitToPage="1"/>
  </sheetPr>
  <dimension ref="A1:W154"/>
  <sheetViews>
    <sheetView view="pageBreakPreview" topLeftCell="C3" zoomScale="80" zoomScaleNormal="100" zoomScaleSheetLayoutView="80" workbookViewId="0">
      <selection activeCell="P3" sqref="P3:P5 H11:H25 K11:K25 C26 F26:L27 O33:R39 L40:O40 O44:R50 L51:O51 O55:R61 L62:O62 O66:R72 L73:O73 O77:O83 R77:R83 L84:O84 O88:R94 L95:O95 O99:R105 L106:O106 O110:R116 L117:O117 C120:G128 P120 Q120:R126 P123:P125 P127:R128 K139 P144"/>
    </sheetView>
  </sheetViews>
  <sheetFormatPr defaultColWidth="9" defaultRowHeight="22.5" customHeight="1"/>
  <cols>
    <col min="1" max="15" width="14.6328125" style="48" customWidth="1"/>
    <col min="16" max="16" width="23.26953125" style="49" customWidth="1"/>
    <col min="17" max="17" width="23.453125" style="48" bestFit="1" customWidth="1"/>
    <col min="18" max="18" width="18.90625" style="48" bestFit="1" customWidth="1"/>
    <col min="19" max="19" width="11.08984375" style="48" bestFit="1" customWidth="1"/>
    <col min="20" max="20" width="27.26953125" style="48" customWidth="1"/>
    <col min="21" max="21" width="8.90625" style="48" customWidth="1"/>
    <col min="22" max="16384" width="9" style="48"/>
  </cols>
  <sheetData>
    <row r="1" spans="1:19" s="35" customFormat="1" ht="22.5" customHeight="1">
      <c r="A1" s="178" t="s">
        <v>285</v>
      </c>
      <c r="B1" s="178"/>
      <c r="C1" s="178"/>
      <c r="D1" s="178"/>
      <c r="E1" s="178"/>
      <c r="F1" s="178"/>
      <c r="G1" s="178"/>
      <c r="H1" s="178"/>
      <c r="I1" s="178"/>
      <c r="J1" s="178"/>
      <c r="K1" s="178"/>
      <c r="L1" s="178"/>
      <c r="M1" s="178"/>
      <c r="N1" s="178"/>
      <c r="O1" s="178"/>
      <c r="P1" s="34" t="s">
        <v>58</v>
      </c>
    </row>
    <row r="2" spans="1:19" s="36" customFormat="1" ht="13">
      <c r="A2" s="36" t="s">
        <v>89</v>
      </c>
      <c r="F2" s="37"/>
      <c r="P2" s="38"/>
    </row>
    <row r="3" spans="1:19" s="36" customFormat="1" ht="22.5" customHeight="1">
      <c r="A3" s="39" t="s">
        <v>31</v>
      </c>
      <c r="B3" s="166"/>
      <c r="C3" s="167"/>
      <c r="D3" s="167"/>
      <c r="E3" s="168"/>
      <c r="F3" s="40"/>
      <c r="G3" s="40"/>
      <c r="H3" s="40"/>
      <c r="I3" s="40"/>
      <c r="J3" s="40"/>
      <c r="K3" s="40"/>
      <c r="L3" s="40"/>
      <c r="M3" s="41"/>
      <c r="N3" s="40" t="s">
        <v>148</v>
      </c>
      <c r="O3" s="40"/>
      <c r="P3" s="18" t="str">
        <f>IF(COUNTIF(P33:R154,"NG"),"要修正！","クリア ! ")</f>
        <v xml:space="preserve">クリア ! </v>
      </c>
      <c r="Q3" s="36" t="s">
        <v>113</v>
      </c>
      <c r="S3" s="38"/>
    </row>
    <row r="4" spans="1:19" s="36" customFormat="1" ht="22.5" customHeight="1">
      <c r="A4" s="39" t="s">
        <v>30</v>
      </c>
      <c r="B4" s="166"/>
      <c r="C4" s="167"/>
      <c r="D4" s="167"/>
      <c r="E4" s="168"/>
      <c r="F4" s="40"/>
      <c r="G4" s="40"/>
      <c r="H4" s="40"/>
      <c r="I4" s="40"/>
      <c r="J4" s="40"/>
      <c r="K4" s="40"/>
      <c r="L4" s="40"/>
      <c r="M4" s="42"/>
      <c r="N4" s="40" t="s">
        <v>145</v>
      </c>
      <c r="O4" s="40"/>
      <c r="P4" s="169" t="str">
        <f>IF(P3="要修正！","※「クリア！」になるようNG箇所を修正してください。","")</f>
        <v/>
      </c>
    </row>
    <row r="5" spans="1:19" s="36" customFormat="1" ht="22.5" customHeight="1">
      <c r="A5" s="39" t="s">
        <v>32</v>
      </c>
      <c r="B5" s="171"/>
      <c r="C5" s="167"/>
      <c r="D5" s="167"/>
      <c r="E5" s="168"/>
      <c r="F5" s="40"/>
      <c r="G5" s="40"/>
      <c r="H5" s="40"/>
      <c r="I5" s="40"/>
      <c r="J5" s="40"/>
      <c r="K5" s="40"/>
      <c r="L5" s="40"/>
      <c r="M5" s="43"/>
      <c r="N5" s="40" t="s">
        <v>146</v>
      </c>
      <c r="O5" s="40"/>
      <c r="P5" s="170"/>
    </row>
    <row r="6" spans="1:19" s="36" customFormat="1" ht="22.5" customHeight="1">
      <c r="A6" s="39" t="s">
        <v>33</v>
      </c>
      <c r="B6" s="166"/>
      <c r="C6" s="167"/>
      <c r="D6" s="167"/>
      <c r="E6" s="168"/>
      <c r="F6" s="40"/>
      <c r="G6" s="40"/>
      <c r="H6" s="40"/>
      <c r="I6" s="40"/>
      <c r="J6" s="40"/>
      <c r="K6" s="40"/>
      <c r="L6" s="40"/>
      <c r="M6" s="44"/>
      <c r="N6" s="40" t="s">
        <v>147</v>
      </c>
      <c r="O6" s="40"/>
      <c r="P6" s="45"/>
      <c r="Q6" s="46"/>
    </row>
    <row r="7" spans="1:19" s="36" customFormat="1" ht="22.5" customHeight="1">
      <c r="E7" s="47"/>
      <c r="F7" s="47"/>
      <c r="G7" s="47"/>
      <c r="H7" s="47"/>
      <c r="I7" s="47"/>
      <c r="J7" s="47"/>
      <c r="K7" s="47"/>
      <c r="L7" s="47"/>
      <c r="M7" s="47"/>
      <c r="N7" s="47"/>
      <c r="O7" s="47"/>
      <c r="P7" s="45"/>
      <c r="Q7" s="46"/>
    </row>
    <row r="8" spans="1:19" ht="22.5" customHeight="1">
      <c r="A8" s="48" t="s">
        <v>144</v>
      </c>
    </row>
    <row r="9" spans="1:19" ht="22.5" customHeight="1">
      <c r="F9" s="139" t="s">
        <v>170</v>
      </c>
      <c r="G9" s="139"/>
      <c r="H9" s="139"/>
      <c r="I9" s="139"/>
      <c r="J9" s="139" t="s">
        <v>235</v>
      </c>
      <c r="K9" s="139"/>
      <c r="L9" s="139"/>
    </row>
    <row r="10" spans="1:19" s="17" customFormat="1" ht="22.5" customHeight="1">
      <c r="A10" s="50" t="s">
        <v>118</v>
      </c>
      <c r="B10" s="50" t="s">
        <v>139</v>
      </c>
      <c r="C10" s="50" t="s">
        <v>197</v>
      </c>
      <c r="D10" s="50" t="s">
        <v>119</v>
      </c>
      <c r="E10" s="50" t="s">
        <v>6</v>
      </c>
      <c r="F10" s="53" t="s">
        <v>275</v>
      </c>
      <c r="G10" s="53" t="s">
        <v>276</v>
      </c>
      <c r="H10" s="51" t="s">
        <v>277</v>
      </c>
      <c r="I10" s="96" t="s">
        <v>150</v>
      </c>
      <c r="J10" s="51" t="s">
        <v>278</v>
      </c>
      <c r="K10" s="52" t="s">
        <v>279</v>
      </c>
      <c r="L10" s="96" t="s">
        <v>149</v>
      </c>
      <c r="M10" s="136" t="s">
        <v>243</v>
      </c>
      <c r="N10" s="136"/>
      <c r="O10" s="142"/>
      <c r="P10" s="50" t="s">
        <v>250</v>
      </c>
      <c r="Q10" s="86" t="s">
        <v>119</v>
      </c>
      <c r="S10" s="48"/>
    </row>
    <row r="11" spans="1:19" s="17" customFormat="1" ht="22.5" customHeight="1">
      <c r="A11" s="50">
        <v>1</v>
      </c>
      <c r="B11" s="54"/>
      <c r="C11" s="55"/>
      <c r="D11" s="56"/>
      <c r="E11" s="30"/>
      <c r="F11" s="6"/>
      <c r="G11" s="6"/>
      <c r="H11" s="26">
        <f>G11-F11</f>
        <v>0</v>
      </c>
      <c r="I11" s="57"/>
      <c r="J11" s="58"/>
      <c r="K11" s="25">
        <f>J11-F11</f>
        <v>0</v>
      </c>
      <c r="L11" s="59"/>
      <c r="M11" s="172"/>
      <c r="N11" s="172"/>
      <c r="O11" s="173"/>
      <c r="P11" s="60" t="s">
        <v>252</v>
      </c>
      <c r="Q11" s="91" t="s">
        <v>156</v>
      </c>
      <c r="S11" s="48"/>
    </row>
    <row r="12" spans="1:19" s="17" customFormat="1" ht="22.5" customHeight="1">
      <c r="A12" s="50">
        <v>2</v>
      </c>
      <c r="B12" s="54"/>
      <c r="C12" s="55"/>
      <c r="D12" s="56"/>
      <c r="E12" s="30"/>
      <c r="F12" s="6"/>
      <c r="G12" s="6"/>
      <c r="H12" s="26">
        <f t="shared" ref="H12:H25" si="0">G12-F12</f>
        <v>0</v>
      </c>
      <c r="I12" s="57"/>
      <c r="J12" s="58"/>
      <c r="K12" s="25">
        <f t="shared" ref="K12:K25" si="1">J12-F12</f>
        <v>0</v>
      </c>
      <c r="L12" s="59"/>
      <c r="M12" s="172"/>
      <c r="N12" s="172"/>
      <c r="O12" s="173"/>
      <c r="P12" s="60" t="s">
        <v>251</v>
      </c>
      <c r="Q12" s="91" t="s">
        <v>158</v>
      </c>
      <c r="S12" s="48"/>
    </row>
    <row r="13" spans="1:19" s="17" customFormat="1" ht="22.5" customHeight="1">
      <c r="A13" s="50">
        <v>3</v>
      </c>
      <c r="B13" s="54"/>
      <c r="C13" s="55"/>
      <c r="D13" s="56"/>
      <c r="E13" s="30"/>
      <c r="F13" s="6"/>
      <c r="G13" s="6"/>
      <c r="H13" s="26">
        <f t="shared" si="0"/>
        <v>0</v>
      </c>
      <c r="I13" s="57"/>
      <c r="J13" s="58"/>
      <c r="K13" s="25">
        <f t="shared" si="1"/>
        <v>0</v>
      </c>
      <c r="L13" s="59"/>
      <c r="M13" s="172"/>
      <c r="N13" s="172"/>
      <c r="O13" s="173"/>
      <c r="P13" s="60" t="s">
        <v>253</v>
      </c>
      <c r="Q13" s="91" t="s">
        <v>157</v>
      </c>
      <c r="S13" s="48"/>
    </row>
    <row r="14" spans="1:19" s="17" customFormat="1" ht="22.5" customHeight="1">
      <c r="A14" s="50">
        <v>4</v>
      </c>
      <c r="B14" s="54"/>
      <c r="C14" s="55"/>
      <c r="D14" s="56"/>
      <c r="E14" s="30"/>
      <c r="F14" s="6"/>
      <c r="G14" s="6"/>
      <c r="H14" s="26">
        <f t="shared" si="0"/>
        <v>0</v>
      </c>
      <c r="I14" s="57"/>
      <c r="J14" s="58"/>
      <c r="K14" s="25">
        <f t="shared" si="1"/>
        <v>0</v>
      </c>
      <c r="L14" s="59"/>
      <c r="M14" s="172"/>
      <c r="N14" s="172"/>
      <c r="O14" s="173"/>
      <c r="P14" s="60" t="s">
        <v>254</v>
      </c>
      <c r="S14" s="48"/>
    </row>
    <row r="15" spans="1:19" s="17" customFormat="1" ht="22.5" customHeight="1">
      <c r="A15" s="50">
        <v>5</v>
      </c>
      <c r="B15" s="54"/>
      <c r="C15" s="55"/>
      <c r="D15" s="56"/>
      <c r="E15" s="30"/>
      <c r="F15" s="6"/>
      <c r="G15" s="6"/>
      <c r="H15" s="26">
        <f t="shared" si="0"/>
        <v>0</v>
      </c>
      <c r="I15" s="57"/>
      <c r="J15" s="58"/>
      <c r="K15" s="25">
        <f t="shared" si="1"/>
        <v>0</v>
      </c>
      <c r="L15" s="59"/>
      <c r="M15" s="172"/>
      <c r="N15" s="172"/>
      <c r="O15" s="173"/>
      <c r="P15" s="60" t="s">
        <v>255</v>
      </c>
      <c r="Q15" s="61"/>
      <c r="S15" s="48"/>
    </row>
    <row r="16" spans="1:19" s="17" customFormat="1" ht="22.5" customHeight="1">
      <c r="A16" s="50">
        <v>6</v>
      </c>
      <c r="B16" s="54"/>
      <c r="C16" s="55"/>
      <c r="D16" s="56"/>
      <c r="E16" s="30"/>
      <c r="F16" s="6"/>
      <c r="G16" s="62"/>
      <c r="H16" s="26">
        <f t="shared" si="0"/>
        <v>0</v>
      </c>
      <c r="I16" s="57"/>
      <c r="J16" s="58"/>
      <c r="K16" s="25">
        <f t="shared" si="1"/>
        <v>0</v>
      </c>
      <c r="L16" s="59"/>
      <c r="M16" s="172"/>
      <c r="N16" s="172"/>
      <c r="O16" s="173"/>
      <c r="P16" s="60" t="s">
        <v>256</v>
      </c>
      <c r="Q16" s="61"/>
      <c r="S16" s="48"/>
    </row>
    <row r="17" spans="1:22" s="17" customFormat="1" ht="22.5" customHeight="1">
      <c r="A17" s="50">
        <v>7</v>
      </c>
      <c r="B17" s="54"/>
      <c r="C17" s="55"/>
      <c r="D17" s="56"/>
      <c r="E17" s="30"/>
      <c r="F17" s="6"/>
      <c r="G17" s="6"/>
      <c r="H17" s="26">
        <f t="shared" si="0"/>
        <v>0</v>
      </c>
      <c r="I17" s="57"/>
      <c r="J17" s="58"/>
      <c r="K17" s="25">
        <f t="shared" si="1"/>
        <v>0</v>
      </c>
      <c r="L17" s="59"/>
      <c r="M17" s="172"/>
      <c r="N17" s="172"/>
      <c r="O17" s="173"/>
      <c r="P17" s="60" t="s">
        <v>257</v>
      </c>
      <c r="Q17" s="61"/>
      <c r="S17" s="48"/>
    </row>
    <row r="18" spans="1:22" s="17" customFormat="1" ht="22.5" customHeight="1">
      <c r="A18" s="50">
        <v>8</v>
      </c>
      <c r="B18" s="54"/>
      <c r="C18" s="55"/>
      <c r="D18" s="56"/>
      <c r="E18" s="30"/>
      <c r="F18" s="6"/>
      <c r="G18" s="6"/>
      <c r="H18" s="26">
        <f t="shared" si="0"/>
        <v>0</v>
      </c>
      <c r="I18" s="57"/>
      <c r="J18" s="58"/>
      <c r="K18" s="25">
        <f t="shared" si="1"/>
        <v>0</v>
      </c>
      <c r="L18" s="59"/>
      <c r="M18" s="172"/>
      <c r="N18" s="172"/>
      <c r="O18" s="173"/>
      <c r="P18" s="60" t="s">
        <v>258</v>
      </c>
      <c r="Q18" s="61"/>
      <c r="S18" s="48"/>
    </row>
    <row r="19" spans="1:22" ht="22.5" customHeight="1">
      <c r="A19" s="50">
        <v>9</v>
      </c>
      <c r="B19" s="54"/>
      <c r="C19" s="24"/>
      <c r="D19" s="56"/>
      <c r="E19" s="2"/>
      <c r="F19" s="31"/>
      <c r="G19" s="31"/>
      <c r="H19" s="26">
        <f t="shared" si="0"/>
        <v>0</v>
      </c>
      <c r="I19" s="19"/>
      <c r="J19" s="28"/>
      <c r="K19" s="25">
        <f t="shared" si="1"/>
        <v>0</v>
      </c>
      <c r="L19" s="23"/>
      <c r="M19" s="172"/>
      <c r="N19" s="172"/>
      <c r="O19" s="172"/>
      <c r="P19" s="17"/>
      <c r="Q19" s="61"/>
    </row>
    <row r="20" spans="1:22" ht="22.5" customHeight="1">
      <c r="A20" s="50">
        <v>10</v>
      </c>
      <c r="B20" s="54"/>
      <c r="C20" s="24"/>
      <c r="D20" s="56"/>
      <c r="E20" s="2"/>
      <c r="F20" s="31"/>
      <c r="G20" s="31"/>
      <c r="H20" s="26">
        <f t="shared" si="0"/>
        <v>0</v>
      </c>
      <c r="I20" s="19"/>
      <c r="J20" s="28"/>
      <c r="K20" s="25">
        <f t="shared" si="1"/>
        <v>0</v>
      </c>
      <c r="L20" s="23"/>
      <c r="M20" s="172"/>
      <c r="N20" s="172"/>
      <c r="O20" s="172"/>
      <c r="P20" s="17"/>
      <c r="Q20" s="61"/>
    </row>
    <row r="21" spans="1:22" ht="22.5" customHeight="1">
      <c r="A21" s="50">
        <v>11</v>
      </c>
      <c r="B21" s="54"/>
      <c r="C21" s="24"/>
      <c r="D21" s="56"/>
      <c r="E21" s="2"/>
      <c r="F21" s="31"/>
      <c r="G21" s="31"/>
      <c r="H21" s="26">
        <f t="shared" si="0"/>
        <v>0</v>
      </c>
      <c r="I21" s="19"/>
      <c r="J21" s="28"/>
      <c r="K21" s="25">
        <f t="shared" si="1"/>
        <v>0</v>
      </c>
      <c r="L21" s="23"/>
      <c r="M21" s="172"/>
      <c r="N21" s="172"/>
      <c r="O21" s="172"/>
      <c r="P21" s="17"/>
      <c r="Q21" s="61"/>
    </row>
    <row r="22" spans="1:22" ht="22.5" customHeight="1">
      <c r="A22" s="50">
        <v>12</v>
      </c>
      <c r="B22" s="54"/>
      <c r="C22" s="24"/>
      <c r="D22" s="56"/>
      <c r="E22" s="2"/>
      <c r="F22" s="31"/>
      <c r="G22" s="31"/>
      <c r="H22" s="26">
        <f t="shared" si="0"/>
        <v>0</v>
      </c>
      <c r="I22" s="19"/>
      <c r="J22" s="28"/>
      <c r="K22" s="25">
        <f t="shared" si="1"/>
        <v>0</v>
      </c>
      <c r="L22" s="23"/>
      <c r="M22" s="172"/>
      <c r="N22" s="172"/>
      <c r="O22" s="172"/>
      <c r="P22" s="17"/>
      <c r="Q22" s="61"/>
    </row>
    <row r="23" spans="1:22" ht="22.5" customHeight="1">
      <c r="A23" s="50">
        <v>13</v>
      </c>
      <c r="B23" s="54"/>
      <c r="C23" s="24"/>
      <c r="D23" s="56"/>
      <c r="E23" s="2"/>
      <c r="F23" s="31"/>
      <c r="G23" s="31"/>
      <c r="H23" s="26">
        <f t="shared" si="0"/>
        <v>0</v>
      </c>
      <c r="I23" s="19"/>
      <c r="J23" s="28"/>
      <c r="K23" s="25">
        <f t="shared" si="1"/>
        <v>0</v>
      </c>
      <c r="L23" s="23"/>
      <c r="M23" s="172"/>
      <c r="N23" s="172"/>
      <c r="O23" s="172"/>
      <c r="P23" s="17"/>
      <c r="Q23" s="61"/>
    </row>
    <row r="24" spans="1:22" ht="22.5" customHeight="1">
      <c r="A24" s="50">
        <v>14</v>
      </c>
      <c r="B24" s="54"/>
      <c r="C24" s="24"/>
      <c r="D24" s="56"/>
      <c r="E24" s="2"/>
      <c r="F24" s="31"/>
      <c r="G24" s="31"/>
      <c r="H24" s="26">
        <f t="shared" si="0"/>
        <v>0</v>
      </c>
      <c r="I24" s="19"/>
      <c r="J24" s="28"/>
      <c r="K24" s="25">
        <f t="shared" si="1"/>
        <v>0</v>
      </c>
      <c r="L24" s="23"/>
      <c r="M24" s="172"/>
      <c r="N24" s="172"/>
      <c r="O24" s="172"/>
      <c r="P24" s="17"/>
      <c r="Q24" s="61"/>
    </row>
    <row r="25" spans="1:22" ht="22.5" customHeight="1">
      <c r="A25" s="50">
        <v>15</v>
      </c>
      <c r="B25" s="54"/>
      <c r="C25" s="24"/>
      <c r="D25" s="56"/>
      <c r="E25" s="2"/>
      <c r="F25" s="31"/>
      <c r="G25" s="31"/>
      <c r="H25" s="26">
        <f t="shared" si="0"/>
        <v>0</v>
      </c>
      <c r="I25" s="19"/>
      <c r="J25" s="28"/>
      <c r="K25" s="25">
        <f t="shared" si="1"/>
        <v>0</v>
      </c>
      <c r="L25" s="23"/>
      <c r="M25" s="172"/>
      <c r="N25" s="172"/>
      <c r="O25" s="172"/>
      <c r="P25" s="17"/>
      <c r="Q25" s="61"/>
    </row>
    <row r="26" spans="1:22" ht="22.5" customHeight="1">
      <c r="A26" s="50" t="s">
        <v>0</v>
      </c>
      <c r="B26" s="63"/>
      <c r="C26" s="25">
        <f>SUM(C11:C25)</f>
        <v>0</v>
      </c>
      <c r="D26" s="64"/>
      <c r="E26" s="50" t="s">
        <v>233</v>
      </c>
      <c r="F26" s="27">
        <f>SUMIF(D11:D25,"野菜",F11:F25)+SUMIF(D11:D25,"果樹",F11:F25)</f>
        <v>0</v>
      </c>
      <c r="G26" s="27">
        <f>SUMIF(D11:D25,"野菜",G11:G25)+SUMIF(D11:D25,"果樹",G11:G25)</f>
        <v>0</v>
      </c>
      <c r="H26" s="27">
        <f>SUMIF(D11:D25,"野菜",H11:H25)+SUMIF(D11:D25,"果樹",H11:H25)</f>
        <v>0</v>
      </c>
      <c r="I26" s="101" t="str">
        <f>IFERROR(ROUND((H26/F26)*100,1),"")</f>
        <v/>
      </c>
      <c r="J26" s="25">
        <f>SUMIF(D11:D25,"野菜",J11:J25)+SUMIF(D11:D25,"果樹",J11:J25)</f>
        <v>0</v>
      </c>
      <c r="K26" s="25">
        <f>SUMIF(D11:D25,"野菜",K11:K25)+SUMIF(D11:D25,"果樹",K11:K25)</f>
        <v>0</v>
      </c>
      <c r="L26" s="99" t="str">
        <f>IFERROR(ROUND((K26/F26)*100,1),"")</f>
        <v/>
      </c>
      <c r="N26" s="179"/>
      <c r="O26" s="179"/>
      <c r="P26" s="48"/>
    </row>
    <row r="27" spans="1:22" ht="22.5" customHeight="1">
      <c r="A27" s="17"/>
      <c r="B27" s="17"/>
      <c r="C27" s="17" t="s">
        <v>236</v>
      </c>
      <c r="D27" s="56"/>
      <c r="E27" s="50" t="s">
        <v>157</v>
      </c>
      <c r="F27" s="27">
        <f>SUMIF(D10:D24,"花き",F10:F24)</f>
        <v>0</v>
      </c>
      <c r="G27" s="27">
        <f>SUMIF(D10:D24,"花き",G10:G24)</f>
        <v>0</v>
      </c>
      <c r="H27" s="27">
        <f>SUMIF(D10:D24,"花き",H10:H24)</f>
        <v>0</v>
      </c>
      <c r="I27" s="101" t="str">
        <f>IFERROR(ROUND((H27/F27)*100,1),"")</f>
        <v/>
      </c>
      <c r="J27" s="25">
        <f>SUMIF(D10:D25,"花き",J10:J25)</f>
        <v>0</v>
      </c>
      <c r="K27" s="25">
        <f>SUMIF(D10:D24,"花き",K10:K24)</f>
        <v>0</v>
      </c>
      <c r="L27" s="99" t="str">
        <f>IFERROR(ROUND((K27/F27)*100,1),"")</f>
        <v/>
      </c>
      <c r="N27" s="17"/>
      <c r="O27" s="17"/>
      <c r="P27" s="48"/>
    </row>
    <row r="28" spans="1:22" ht="22.5" customHeight="1">
      <c r="A28" s="17"/>
      <c r="B28" s="17"/>
      <c r="C28" s="17"/>
      <c r="D28" s="65"/>
      <c r="E28" s="65"/>
      <c r="F28" s="65"/>
      <c r="G28" s="65"/>
      <c r="H28" s="65"/>
      <c r="I28" s="65"/>
      <c r="J28" s="65"/>
      <c r="K28" s="65"/>
      <c r="L28" s="65"/>
      <c r="M28" s="17"/>
      <c r="N28" s="17"/>
      <c r="O28" s="17"/>
      <c r="P28" s="48"/>
    </row>
    <row r="29" spans="1:22" ht="22.5" customHeight="1">
      <c r="A29" s="94" t="s">
        <v>124</v>
      </c>
      <c r="P29" s="48"/>
    </row>
    <row r="30" spans="1:22" ht="22.5" customHeight="1">
      <c r="A30" s="66" t="s">
        <v>125</v>
      </c>
      <c r="C30" s="67"/>
      <c r="P30" s="48"/>
    </row>
    <row r="31" spans="1:22" s="61" customFormat="1" ht="22.5" customHeight="1">
      <c r="A31" s="162" t="s">
        <v>217</v>
      </c>
      <c r="B31" s="160" t="s">
        <v>67</v>
      </c>
      <c r="C31" s="150" t="s">
        <v>286</v>
      </c>
      <c r="D31" s="150"/>
      <c r="E31" s="150"/>
      <c r="F31" s="150"/>
      <c r="G31" s="160" t="s">
        <v>38</v>
      </c>
      <c r="H31" s="144" t="s">
        <v>47</v>
      </c>
      <c r="I31" s="145"/>
      <c r="J31" s="145"/>
      <c r="K31" s="146"/>
      <c r="L31" s="144" t="s">
        <v>216</v>
      </c>
      <c r="M31" s="145"/>
      <c r="N31" s="145"/>
      <c r="O31" s="146"/>
      <c r="P31" s="48" t="s">
        <v>96</v>
      </c>
      <c r="Q31" s="48" t="s">
        <v>96</v>
      </c>
      <c r="S31" s="48"/>
    </row>
    <row r="32" spans="1:22" s="70" customFormat="1" ht="22.5" customHeight="1">
      <c r="A32" s="161"/>
      <c r="B32" s="161"/>
      <c r="C32" s="68" t="s">
        <v>215</v>
      </c>
      <c r="D32" s="150" t="s">
        <v>120</v>
      </c>
      <c r="E32" s="150"/>
      <c r="F32" s="68" t="s">
        <v>15</v>
      </c>
      <c r="G32" s="161"/>
      <c r="H32" s="69" t="s">
        <v>29</v>
      </c>
      <c r="I32" s="69" t="s">
        <v>28</v>
      </c>
      <c r="J32" s="68" t="s">
        <v>18</v>
      </c>
      <c r="K32" s="68" t="s">
        <v>19</v>
      </c>
      <c r="L32" s="53" t="s">
        <v>109</v>
      </c>
      <c r="M32" s="53" t="s">
        <v>110</v>
      </c>
      <c r="N32" s="53" t="s">
        <v>111</v>
      </c>
      <c r="O32" s="53" t="s">
        <v>112</v>
      </c>
      <c r="P32" s="70" t="s">
        <v>104</v>
      </c>
      <c r="Q32" s="70" t="s">
        <v>116</v>
      </c>
      <c r="R32" s="70" t="s">
        <v>115</v>
      </c>
      <c r="S32" s="48"/>
      <c r="T32" s="71" t="s">
        <v>67</v>
      </c>
      <c r="U32" s="98" t="s">
        <v>153</v>
      </c>
      <c r="V32" s="61"/>
    </row>
    <row r="33" spans="1:22" ht="22.5" customHeight="1">
      <c r="A33" s="6"/>
      <c r="B33" s="9"/>
      <c r="C33" s="72"/>
      <c r="D33" s="152"/>
      <c r="E33" s="152"/>
      <c r="F33" s="15"/>
      <c r="G33" s="7"/>
      <c r="H33" s="6"/>
      <c r="I33" s="21"/>
      <c r="J33" s="7" t="s">
        <v>1</v>
      </c>
      <c r="K33" s="8" t="s">
        <v>1</v>
      </c>
      <c r="L33" s="1"/>
      <c r="M33" s="1"/>
      <c r="N33" s="1"/>
      <c r="O33" s="20">
        <f>L33-(M33+N33)</f>
        <v>0</v>
      </c>
      <c r="P33" s="29" t="str">
        <f>IF(OR(G33="新規",G33="追加",G33=""),"OK",(IF(AND(H33="",I33=""),"NG","OK")))</f>
        <v>OK</v>
      </c>
      <c r="Q33" s="10" t="str">
        <f>IF(OR(G33="新規",G33="追加",G33=""),"OK",(IF(OR(AND(J33="",K33=""),AND(J33="",K33="□"),AND(J33="□",K33=""),AND(J33="□",K33="□")),"NG","OK")))</f>
        <v>OK</v>
      </c>
      <c r="R33" s="10" t="str">
        <f>IF(OR(AND(C33&lt;&gt;"",D33&lt;&gt;"",F33&lt;&gt;"",G33&lt;&gt;""),(C33="")),"OK","NG")</f>
        <v>OK</v>
      </c>
      <c r="T33" s="71" t="s">
        <v>65</v>
      </c>
      <c r="U33" s="74" t="s">
        <v>154</v>
      </c>
      <c r="V33" s="61"/>
    </row>
    <row r="34" spans="1:22" ht="22.5" customHeight="1">
      <c r="A34" s="6"/>
      <c r="B34" s="9"/>
      <c r="C34" s="72"/>
      <c r="D34" s="152"/>
      <c r="E34" s="152"/>
      <c r="F34" s="15"/>
      <c r="G34" s="7"/>
      <c r="H34" s="6"/>
      <c r="I34" s="21"/>
      <c r="J34" s="7" t="s">
        <v>1</v>
      </c>
      <c r="K34" s="8" t="s">
        <v>1</v>
      </c>
      <c r="L34" s="1"/>
      <c r="M34" s="1"/>
      <c r="N34" s="1"/>
      <c r="O34" s="20">
        <f t="shared" ref="O34:O39" si="2">L34-(M34+N34)</f>
        <v>0</v>
      </c>
      <c r="P34" s="29" t="str">
        <f t="shared" ref="P34:P39" si="3">IF(OR(G34="新規",G34="追加",G34=""),"OK",(IF(AND(H34="",I34=""),"NG","OK")))</f>
        <v>OK</v>
      </c>
      <c r="Q34" s="10" t="str">
        <f t="shared" ref="Q34:Q39" si="4">IF(OR(G34="新規",G34="追加",G34=""),"OK",(IF(OR(AND(J34="",K34=""),AND(J34="",K34="□"),AND(J34="□",K34=""),AND(J34="□",K34="□")),"NG","OK")))</f>
        <v>OK</v>
      </c>
      <c r="R34" s="10" t="str">
        <f t="shared" ref="R34:R39" si="5">IF(OR(AND(C34&lt;&gt;"",D34&lt;&gt;"",F34&lt;&gt;"",G34&lt;&gt;""),(C34="")),"OK","NG")</f>
        <v>OK</v>
      </c>
      <c r="T34" s="97" t="s">
        <v>66</v>
      </c>
      <c r="U34" s="75" t="s">
        <v>155</v>
      </c>
      <c r="V34" s="61"/>
    </row>
    <row r="35" spans="1:22" ht="22.5" customHeight="1">
      <c r="A35" s="6"/>
      <c r="B35" s="9"/>
      <c r="C35" s="72"/>
      <c r="D35" s="152"/>
      <c r="E35" s="152"/>
      <c r="F35" s="15"/>
      <c r="G35" s="7"/>
      <c r="H35" s="6"/>
      <c r="I35" s="21"/>
      <c r="J35" s="7" t="s">
        <v>1</v>
      </c>
      <c r="K35" s="8" t="s">
        <v>1</v>
      </c>
      <c r="L35" s="1"/>
      <c r="M35" s="1"/>
      <c r="N35" s="1"/>
      <c r="O35" s="20">
        <f t="shared" si="2"/>
        <v>0</v>
      </c>
      <c r="P35" s="29" t="str">
        <f t="shared" si="3"/>
        <v>OK</v>
      </c>
      <c r="Q35" s="10" t="str">
        <f t="shared" si="4"/>
        <v>OK</v>
      </c>
      <c r="R35" s="10" t="str">
        <f t="shared" si="5"/>
        <v>OK</v>
      </c>
      <c r="T35" s="94"/>
      <c r="U35" s="75" t="s">
        <v>214</v>
      </c>
      <c r="V35" s="61"/>
    </row>
    <row r="36" spans="1:22" ht="22.5" customHeight="1">
      <c r="A36" s="6"/>
      <c r="B36" s="9"/>
      <c r="C36" s="72"/>
      <c r="D36" s="152"/>
      <c r="E36" s="152"/>
      <c r="F36" s="15"/>
      <c r="G36" s="7"/>
      <c r="H36" s="6"/>
      <c r="I36" s="21"/>
      <c r="J36" s="7" t="s">
        <v>1</v>
      </c>
      <c r="K36" s="8" t="s">
        <v>1</v>
      </c>
      <c r="L36" s="1"/>
      <c r="M36" s="1"/>
      <c r="N36" s="1"/>
      <c r="O36" s="20">
        <f t="shared" si="2"/>
        <v>0</v>
      </c>
      <c r="P36" s="29" t="str">
        <f t="shared" si="3"/>
        <v>OK</v>
      </c>
      <c r="Q36" s="10" t="str">
        <f t="shared" si="4"/>
        <v>OK</v>
      </c>
      <c r="R36" s="10" t="str">
        <f t="shared" si="5"/>
        <v>OK</v>
      </c>
      <c r="T36" s="94"/>
      <c r="U36" s="92" t="s">
        <v>13</v>
      </c>
      <c r="V36" s="61"/>
    </row>
    <row r="37" spans="1:22" ht="22.5" customHeight="1">
      <c r="A37" s="6"/>
      <c r="B37" s="9"/>
      <c r="C37" s="72"/>
      <c r="D37" s="152"/>
      <c r="E37" s="152"/>
      <c r="F37" s="16"/>
      <c r="G37" s="7"/>
      <c r="H37" s="6"/>
      <c r="I37" s="21"/>
      <c r="J37" s="7" t="s">
        <v>1</v>
      </c>
      <c r="K37" s="8" t="s">
        <v>1</v>
      </c>
      <c r="L37" s="1"/>
      <c r="M37" s="1"/>
      <c r="N37" s="1"/>
      <c r="O37" s="20">
        <f t="shared" si="2"/>
        <v>0</v>
      </c>
      <c r="P37" s="29" t="str">
        <f t="shared" si="3"/>
        <v>OK</v>
      </c>
      <c r="Q37" s="10" t="str">
        <f t="shared" si="4"/>
        <v>OK</v>
      </c>
      <c r="R37" s="10" t="str">
        <f t="shared" si="5"/>
        <v>OK</v>
      </c>
    </row>
    <row r="38" spans="1:22" ht="22.5" customHeight="1">
      <c r="A38" s="6"/>
      <c r="B38" s="9"/>
      <c r="C38" s="72"/>
      <c r="D38" s="152"/>
      <c r="E38" s="152"/>
      <c r="F38" s="15"/>
      <c r="G38" s="7"/>
      <c r="H38" s="6"/>
      <c r="I38" s="21"/>
      <c r="J38" s="7" t="s">
        <v>1</v>
      </c>
      <c r="K38" s="8" t="s">
        <v>1</v>
      </c>
      <c r="L38" s="1"/>
      <c r="M38" s="1"/>
      <c r="N38" s="1"/>
      <c r="O38" s="20">
        <f t="shared" si="2"/>
        <v>0</v>
      </c>
      <c r="P38" s="29" t="str">
        <f t="shared" si="3"/>
        <v>OK</v>
      </c>
      <c r="Q38" s="10" t="str">
        <f t="shared" si="4"/>
        <v>OK</v>
      </c>
      <c r="R38" s="10" t="str">
        <f t="shared" si="5"/>
        <v>OK</v>
      </c>
    </row>
    <row r="39" spans="1:22" ht="22.5" customHeight="1">
      <c r="A39" s="6"/>
      <c r="B39" s="9"/>
      <c r="C39" s="72"/>
      <c r="D39" s="152"/>
      <c r="E39" s="152"/>
      <c r="F39" s="15"/>
      <c r="G39" s="7"/>
      <c r="H39" s="6"/>
      <c r="I39" s="21"/>
      <c r="J39" s="7" t="s">
        <v>1</v>
      </c>
      <c r="K39" s="8" t="s">
        <v>1</v>
      </c>
      <c r="L39" s="1"/>
      <c r="M39" s="1"/>
      <c r="N39" s="1"/>
      <c r="O39" s="20">
        <f t="shared" si="2"/>
        <v>0</v>
      </c>
      <c r="P39" s="29" t="str">
        <f t="shared" si="3"/>
        <v>OK</v>
      </c>
      <c r="Q39" s="10" t="str">
        <f t="shared" si="4"/>
        <v>OK</v>
      </c>
      <c r="R39" s="10" t="str">
        <f t="shared" si="5"/>
        <v>OK</v>
      </c>
    </row>
    <row r="40" spans="1:22" ht="22.5" customHeight="1">
      <c r="A40" s="12"/>
      <c r="B40" s="13"/>
      <c r="C40" s="14"/>
      <c r="D40" s="13"/>
      <c r="E40" s="14"/>
      <c r="F40" s="14"/>
      <c r="G40" s="13"/>
      <c r="H40" s="13"/>
      <c r="I40" s="12"/>
      <c r="J40" s="12"/>
      <c r="K40" s="68" t="s">
        <v>137</v>
      </c>
      <c r="L40" s="27">
        <f>SUM(L33:L39)</f>
        <v>0</v>
      </c>
      <c r="M40" s="27">
        <f t="shared" ref="M40:N40" si="6">SUM(M33:M39)</f>
        <v>0</v>
      </c>
      <c r="N40" s="27">
        <f t="shared" si="6"/>
        <v>0</v>
      </c>
      <c r="O40" s="27">
        <f>L40-(M40+N40)</f>
        <v>0</v>
      </c>
      <c r="P40" s="76"/>
      <c r="Q40" s="77"/>
      <c r="R40" s="77"/>
    </row>
    <row r="41" spans="1:22" ht="22.5" customHeight="1">
      <c r="A41" s="48" t="s">
        <v>126</v>
      </c>
      <c r="B41" s="13"/>
      <c r="C41" s="14"/>
      <c r="D41" s="13"/>
      <c r="E41" s="14"/>
      <c r="F41" s="14"/>
      <c r="G41" s="13"/>
      <c r="H41" s="13"/>
      <c r="I41" s="12"/>
      <c r="J41" s="12"/>
      <c r="K41" s="12"/>
      <c r="L41" s="12"/>
      <c r="M41" s="12"/>
      <c r="N41" s="12"/>
      <c r="O41" s="12"/>
      <c r="P41" s="76"/>
      <c r="Q41" s="77"/>
      <c r="R41" s="77"/>
    </row>
    <row r="42" spans="1:22" ht="22.5" customHeight="1">
      <c r="A42" s="162" t="s">
        <v>217</v>
      </c>
      <c r="B42" s="160" t="s">
        <v>67</v>
      </c>
      <c r="C42" s="150" t="s">
        <v>286</v>
      </c>
      <c r="D42" s="150"/>
      <c r="E42" s="150"/>
      <c r="F42" s="150"/>
      <c r="G42" s="160" t="s">
        <v>38</v>
      </c>
      <c r="H42" s="144" t="s">
        <v>47</v>
      </c>
      <c r="I42" s="145"/>
      <c r="J42" s="145"/>
      <c r="K42" s="146"/>
      <c r="L42" s="144" t="s">
        <v>216</v>
      </c>
      <c r="M42" s="145"/>
      <c r="N42" s="145"/>
      <c r="O42" s="146"/>
      <c r="P42" s="48" t="s">
        <v>96</v>
      </c>
      <c r="Q42" s="48" t="s">
        <v>96</v>
      </c>
      <c r="R42" s="61"/>
    </row>
    <row r="43" spans="1:22" ht="22.5" customHeight="1">
      <c r="A43" s="161"/>
      <c r="B43" s="161"/>
      <c r="C43" s="68" t="s">
        <v>215</v>
      </c>
      <c r="D43" s="150" t="s">
        <v>120</v>
      </c>
      <c r="E43" s="150"/>
      <c r="F43" s="68" t="s">
        <v>15</v>
      </c>
      <c r="G43" s="161"/>
      <c r="H43" s="69" t="s">
        <v>29</v>
      </c>
      <c r="I43" s="69" t="s">
        <v>28</v>
      </c>
      <c r="J43" s="68" t="s">
        <v>18</v>
      </c>
      <c r="K43" s="68" t="s">
        <v>19</v>
      </c>
      <c r="L43" s="53" t="s">
        <v>109</v>
      </c>
      <c r="M43" s="53" t="s">
        <v>110</v>
      </c>
      <c r="N43" s="53" t="s">
        <v>111</v>
      </c>
      <c r="O43" s="53" t="s">
        <v>112</v>
      </c>
      <c r="P43" s="70" t="s">
        <v>104</v>
      </c>
      <c r="Q43" s="70" t="s">
        <v>116</v>
      </c>
      <c r="R43" s="70" t="s">
        <v>115</v>
      </c>
      <c r="T43" s="98" t="s">
        <v>153</v>
      </c>
    </row>
    <row r="44" spans="1:22" ht="22.5" customHeight="1">
      <c r="A44" s="6"/>
      <c r="B44" s="9"/>
      <c r="C44" s="72"/>
      <c r="D44" s="152"/>
      <c r="E44" s="152"/>
      <c r="F44" s="15"/>
      <c r="G44" s="7"/>
      <c r="H44" s="6"/>
      <c r="I44" s="21"/>
      <c r="J44" s="7" t="s">
        <v>1</v>
      </c>
      <c r="K44" s="8" t="s">
        <v>1</v>
      </c>
      <c r="L44" s="1"/>
      <c r="M44" s="1"/>
      <c r="N44" s="1"/>
      <c r="O44" s="20">
        <f>L44-(M44+N44)</f>
        <v>0</v>
      </c>
      <c r="P44" s="29" t="str">
        <f t="shared" ref="P44:P50" si="7">IF(OR(G44="新規",G44="追加",G44=""),"OK",(IF(AND(H44="",I44=""),"NG","OK")))</f>
        <v>OK</v>
      </c>
      <c r="Q44" s="10" t="str">
        <f t="shared" ref="Q44:Q50" si="8">IF(OR(G44="新規",G44="追加",G44=""),"OK",(IF(OR(AND(J44="",K44=""),AND(J44="",K44="□"),AND(J44="□",K44=""),AND(J44="□",K44="□")),"NG","OK")))</f>
        <v>OK</v>
      </c>
      <c r="R44" s="10" t="str">
        <f t="shared" ref="R44:R50" si="9">IF(OR(AND(C44&lt;&gt;"",D44&lt;&gt;"",F44&lt;&gt;"",G44&lt;&gt;""),(C44="")),"OK","NG")</f>
        <v>OK</v>
      </c>
      <c r="T44" s="78" t="s">
        <v>7</v>
      </c>
    </row>
    <row r="45" spans="1:22" ht="22.5" customHeight="1">
      <c r="A45" s="6"/>
      <c r="B45" s="9"/>
      <c r="C45" s="72"/>
      <c r="D45" s="152"/>
      <c r="E45" s="152"/>
      <c r="F45" s="15"/>
      <c r="G45" s="7"/>
      <c r="H45" s="6"/>
      <c r="I45" s="21"/>
      <c r="J45" s="7" t="s">
        <v>1</v>
      </c>
      <c r="K45" s="8" t="s">
        <v>1</v>
      </c>
      <c r="L45" s="1"/>
      <c r="M45" s="1"/>
      <c r="N45" s="1"/>
      <c r="O45" s="20">
        <f t="shared" ref="O45:O50" si="10">L45-(M45+N45)</f>
        <v>0</v>
      </c>
      <c r="P45" s="29" t="str">
        <f t="shared" si="7"/>
        <v>OK</v>
      </c>
      <c r="Q45" s="10" t="str">
        <f t="shared" si="8"/>
        <v>OK</v>
      </c>
      <c r="R45" s="10" t="str">
        <f t="shared" si="9"/>
        <v>OK</v>
      </c>
      <c r="T45" s="79" t="s">
        <v>214</v>
      </c>
    </row>
    <row r="46" spans="1:22" ht="22.5" customHeight="1">
      <c r="A46" s="6"/>
      <c r="B46" s="9"/>
      <c r="C46" s="72"/>
      <c r="D46" s="152"/>
      <c r="E46" s="152"/>
      <c r="F46" s="15"/>
      <c r="G46" s="7"/>
      <c r="H46" s="6"/>
      <c r="I46" s="21"/>
      <c r="J46" s="7" t="s">
        <v>1</v>
      </c>
      <c r="K46" s="8" t="s">
        <v>1</v>
      </c>
      <c r="L46" s="1"/>
      <c r="M46" s="1"/>
      <c r="N46" s="1"/>
      <c r="O46" s="20">
        <f t="shared" si="10"/>
        <v>0</v>
      </c>
      <c r="P46" s="29" t="str">
        <f t="shared" si="7"/>
        <v>OK</v>
      </c>
      <c r="Q46" s="10" t="str">
        <f t="shared" si="8"/>
        <v>OK</v>
      </c>
      <c r="R46" s="10" t="str">
        <f t="shared" si="9"/>
        <v>OK</v>
      </c>
      <c r="T46" s="80" t="s">
        <v>13</v>
      </c>
    </row>
    <row r="47" spans="1:22" ht="22.5" customHeight="1">
      <c r="A47" s="6"/>
      <c r="B47" s="9"/>
      <c r="C47" s="72"/>
      <c r="D47" s="152"/>
      <c r="E47" s="152"/>
      <c r="F47" s="15"/>
      <c r="G47" s="7"/>
      <c r="H47" s="6"/>
      <c r="I47" s="21"/>
      <c r="J47" s="7" t="s">
        <v>1</v>
      </c>
      <c r="K47" s="8" t="s">
        <v>1</v>
      </c>
      <c r="L47" s="1"/>
      <c r="M47" s="1"/>
      <c r="N47" s="1"/>
      <c r="O47" s="20">
        <f t="shared" si="10"/>
        <v>0</v>
      </c>
      <c r="P47" s="29" t="str">
        <f t="shared" si="7"/>
        <v>OK</v>
      </c>
      <c r="Q47" s="10" t="str">
        <f t="shared" si="8"/>
        <v>OK</v>
      </c>
      <c r="R47" s="10" t="str">
        <f t="shared" si="9"/>
        <v>OK</v>
      </c>
    </row>
    <row r="48" spans="1:22" ht="22.5" customHeight="1">
      <c r="A48" s="6"/>
      <c r="B48" s="9"/>
      <c r="C48" s="72"/>
      <c r="D48" s="152"/>
      <c r="E48" s="152"/>
      <c r="F48" s="16"/>
      <c r="G48" s="7"/>
      <c r="H48" s="6"/>
      <c r="I48" s="21"/>
      <c r="J48" s="7" t="s">
        <v>1</v>
      </c>
      <c r="K48" s="8" t="s">
        <v>1</v>
      </c>
      <c r="L48" s="1"/>
      <c r="M48" s="1"/>
      <c r="N48" s="1"/>
      <c r="O48" s="20">
        <f t="shared" si="10"/>
        <v>0</v>
      </c>
      <c r="P48" s="29" t="str">
        <f t="shared" si="7"/>
        <v>OK</v>
      </c>
      <c r="Q48" s="10" t="str">
        <f t="shared" si="8"/>
        <v>OK</v>
      </c>
      <c r="R48" s="10" t="str">
        <f t="shared" si="9"/>
        <v>OK</v>
      </c>
    </row>
    <row r="49" spans="1:20" ht="22.5" customHeight="1">
      <c r="A49" s="6"/>
      <c r="B49" s="9"/>
      <c r="C49" s="72"/>
      <c r="D49" s="152"/>
      <c r="E49" s="152"/>
      <c r="F49" s="15"/>
      <c r="G49" s="7"/>
      <c r="H49" s="6"/>
      <c r="I49" s="21"/>
      <c r="J49" s="7" t="s">
        <v>1</v>
      </c>
      <c r="K49" s="8" t="s">
        <v>1</v>
      </c>
      <c r="L49" s="1"/>
      <c r="M49" s="1"/>
      <c r="N49" s="1"/>
      <c r="O49" s="20">
        <f t="shared" si="10"/>
        <v>0</v>
      </c>
      <c r="P49" s="29" t="str">
        <f t="shared" si="7"/>
        <v>OK</v>
      </c>
      <c r="Q49" s="10" t="str">
        <f t="shared" si="8"/>
        <v>OK</v>
      </c>
      <c r="R49" s="10" t="str">
        <f t="shared" si="9"/>
        <v>OK</v>
      </c>
    </row>
    <row r="50" spans="1:20" ht="22.5" customHeight="1">
      <c r="A50" s="6"/>
      <c r="B50" s="9"/>
      <c r="C50" s="72"/>
      <c r="D50" s="152"/>
      <c r="E50" s="152"/>
      <c r="F50" s="15"/>
      <c r="G50" s="7"/>
      <c r="H50" s="6"/>
      <c r="I50" s="21"/>
      <c r="J50" s="7" t="s">
        <v>1</v>
      </c>
      <c r="K50" s="8" t="s">
        <v>1</v>
      </c>
      <c r="L50" s="1"/>
      <c r="M50" s="1"/>
      <c r="N50" s="1"/>
      <c r="O50" s="20">
        <f t="shared" si="10"/>
        <v>0</v>
      </c>
      <c r="P50" s="29" t="str">
        <f t="shared" si="7"/>
        <v>OK</v>
      </c>
      <c r="Q50" s="10" t="str">
        <f t="shared" si="8"/>
        <v>OK</v>
      </c>
      <c r="R50" s="10" t="str">
        <f t="shared" si="9"/>
        <v>OK</v>
      </c>
    </row>
    <row r="51" spans="1:20" ht="22.5" customHeight="1">
      <c r="A51" s="12"/>
      <c r="B51" s="13"/>
      <c r="C51" s="14"/>
      <c r="D51" s="13"/>
      <c r="E51" s="14"/>
      <c r="F51" s="14"/>
      <c r="G51" s="13"/>
      <c r="H51" s="13"/>
      <c r="I51" s="12"/>
      <c r="J51" s="12"/>
      <c r="K51" s="68" t="s">
        <v>137</v>
      </c>
      <c r="L51" s="27">
        <f>SUM(L44:L50)</f>
        <v>0</v>
      </c>
      <c r="M51" s="27">
        <f t="shared" ref="M51:N51" si="11">SUM(M44:M50)</f>
        <v>0</v>
      </c>
      <c r="N51" s="27">
        <f t="shared" si="11"/>
        <v>0</v>
      </c>
      <c r="O51" s="27">
        <f>L51-(M51+N51)</f>
        <v>0</v>
      </c>
      <c r="P51" s="76"/>
      <c r="Q51" s="77"/>
      <c r="R51" s="77"/>
    </row>
    <row r="52" spans="1:20" ht="22.5" customHeight="1">
      <c r="A52" s="48" t="s">
        <v>129</v>
      </c>
      <c r="B52" s="13"/>
      <c r="C52" s="14"/>
      <c r="D52" s="13"/>
      <c r="E52" s="14"/>
      <c r="F52" s="14"/>
      <c r="G52" s="13"/>
      <c r="H52" s="13"/>
      <c r="I52" s="12"/>
      <c r="J52" s="12"/>
      <c r="K52" s="12"/>
      <c r="L52" s="12"/>
      <c r="M52" s="12"/>
      <c r="N52" s="12"/>
      <c r="O52" s="12"/>
      <c r="P52" s="76"/>
      <c r="Q52" s="77"/>
      <c r="R52" s="77"/>
    </row>
    <row r="53" spans="1:20" ht="22.5" customHeight="1">
      <c r="A53" s="162" t="s">
        <v>217</v>
      </c>
      <c r="B53" s="160" t="s">
        <v>67</v>
      </c>
      <c r="C53" s="150" t="s">
        <v>286</v>
      </c>
      <c r="D53" s="150"/>
      <c r="E53" s="150"/>
      <c r="F53" s="150"/>
      <c r="G53" s="160" t="s">
        <v>38</v>
      </c>
      <c r="H53" s="144" t="s">
        <v>47</v>
      </c>
      <c r="I53" s="145"/>
      <c r="J53" s="145"/>
      <c r="K53" s="146"/>
      <c r="L53" s="144" t="s">
        <v>216</v>
      </c>
      <c r="M53" s="145"/>
      <c r="N53" s="145"/>
      <c r="O53" s="146"/>
      <c r="P53" s="48" t="s">
        <v>96</v>
      </c>
      <c r="Q53" s="48" t="s">
        <v>96</v>
      </c>
      <c r="R53" s="61"/>
    </row>
    <row r="54" spans="1:20" ht="22.5" customHeight="1">
      <c r="A54" s="161"/>
      <c r="B54" s="161"/>
      <c r="C54" s="68" t="s">
        <v>215</v>
      </c>
      <c r="D54" s="150" t="s">
        <v>120</v>
      </c>
      <c r="E54" s="150"/>
      <c r="F54" s="68" t="s">
        <v>15</v>
      </c>
      <c r="G54" s="161"/>
      <c r="H54" s="69" t="s">
        <v>29</v>
      </c>
      <c r="I54" s="69" t="s">
        <v>28</v>
      </c>
      <c r="J54" s="68" t="s">
        <v>18</v>
      </c>
      <c r="K54" s="68" t="s">
        <v>19</v>
      </c>
      <c r="L54" s="53" t="s">
        <v>109</v>
      </c>
      <c r="M54" s="53" t="s">
        <v>110</v>
      </c>
      <c r="N54" s="53" t="s">
        <v>111</v>
      </c>
      <c r="O54" s="53" t="s">
        <v>112</v>
      </c>
      <c r="P54" s="70" t="s">
        <v>104</v>
      </c>
      <c r="Q54" s="70" t="s">
        <v>116</v>
      </c>
      <c r="R54" s="70" t="s">
        <v>115</v>
      </c>
      <c r="T54" s="98" t="s">
        <v>153</v>
      </c>
    </row>
    <row r="55" spans="1:20" ht="22.5" customHeight="1">
      <c r="A55" s="6"/>
      <c r="B55" s="9"/>
      <c r="C55" s="72"/>
      <c r="D55" s="152"/>
      <c r="E55" s="152"/>
      <c r="F55" s="15"/>
      <c r="G55" s="7"/>
      <c r="H55" s="6"/>
      <c r="I55" s="6"/>
      <c r="J55" s="7" t="s">
        <v>1</v>
      </c>
      <c r="K55" s="8" t="s">
        <v>1</v>
      </c>
      <c r="L55" s="1"/>
      <c r="M55" s="1"/>
      <c r="N55" s="1"/>
      <c r="O55" s="20">
        <f>L55-(M55+N55)</f>
        <v>0</v>
      </c>
      <c r="P55" s="29" t="str">
        <f t="shared" ref="P55:P61" si="12">IF(OR(G55="新規",G55="追加",G55=""),"OK",(IF(AND(H55="",I55=""),"NG","OK")))</f>
        <v>OK</v>
      </c>
      <c r="Q55" s="10" t="str">
        <f t="shared" ref="Q55:Q61" si="13">IF(OR(G55="新規",G55="追加",G55=""),"OK",(IF(OR(AND(J55="",K55=""),AND(J55="",K55="□"),AND(J55="□",K55=""),AND(J55="□",K55="□")),"NG","OK")))</f>
        <v>OK</v>
      </c>
      <c r="R55" s="10" t="str">
        <f>IF(OR(AND(C55&lt;&gt;"",D55&lt;&gt;"",F55&lt;&gt;"",G55&lt;&gt;""),(C55="")),"OK","NG")</f>
        <v>OK</v>
      </c>
      <c r="T55" s="78" t="s">
        <v>159</v>
      </c>
    </row>
    <row r="56" spans="1:20" ht="22.5" customHeight="1">
      <c r="A56" s="6"/>
      <c r="B56" s="9"/>
      <c r="C56" s="72"/>
      <c r="D56" s="152"/>
      <c r="E56" s="152"/>
      <c r="F56" s="15"/>
      <c r="G56" s="7"/>
      <c r="H56" s="6"/>
      <c r="I56" s="6"/>
      <c r="J56" s="7" t="s">
        <v>1</v>
      </c>
      <c r="K56" s="8" t="s">
        <v>1</v>
      </c>
      <c r="L56" s="1"/>
      <c r="M56" s="1"/>
      <c r="N56" s="1"/>
      <c r="O56" s="20">
        <f t="shared" ref="O56:O61" si="14">L56-(M56+N56)</f>
        <v>0</v>
      </c>
      <c r="P56" s="29" t="str">
        <f t="shared" si="12"/>
        <v>OK</v>
      </c>
      <c r="Q56" s="10" t="str">
        <f t="shared" si="13"/>
        <v>OK</v>
      </c>
      <c r="R56" s="10" t="str">
        <f t="shared" ref="R56:R61" si="15">IF(OR(AND(C56&lt;&gt;"",D56&lt;&gt;"",F56&lt;&gt;"",G56&lt;&gt;""),(C56="")),"OK","NG")</f>
        <v>OK</v>
      </c>
      <c r="T56" s="79" t="s">
        <v>162</v>
      </c>
    </row>
    <row r="57" spans="1:20" ht="22.5" customHeight="1">
      <c r="A57" s="6"/>
      <c r="B57" s="9"/>
      <c r="C57" s="72"/>
      <c r="D57" s="152"/>
      <c r="E57" s="152"/>
      <c r="F57" s="15"/>
      <c r="G57" s="7"/>
      <c r="H57" s="6"/>
      <c r="I57" s="6"/>
      <c r="J57" s="7" t="s">
        <v>1</v>
      </c>
      <c r="K57" s="8" t="s">
        <v>1</v>
      </c>
      <c r="L57" s="1"/>
      <c r="M57" s="1"/>
      <c r="N57" s="1"/>
      <c r="O57" s="20">
        <f t="shared" si="14"/>
        <v>0</v>
      </c>
      <c r="P57" s="29" t="str">
        <f t="shared" si="12"/>
        <v>OK</v>
      </c>
      <c r="Q57" s="10" t="str">
        <f t="shared" si="13"/>
        <v>OK</v>
      </c>
      <c r="R57" s="10" t="str">
        <f t="shared" si="15"/>
        <v>OK</v>
      </c>
      <c r="T57" s="81" t="s">
        <v>214</v>
      </c>
    </row>
    <row r="58" spans="1:20" ht="22.5" customHeight="1">
      <c r="A58" s="6"/>
      <c r="B58" s="9"/>
      <c r="C58" s="72"/>
      <c r="D58" s="152"/>
      <c r="E58" s="152"/>
      <c r="F58" s="15"/>
      <c r="G58" s="7"/>
      <c r="H58" s="6"/>
      <c r="I58" s="6"/>
      <c r="J58" s="7" t="s">
        <v>1</v>
      </c>
      <c r="K58" s="8" t="s">
        <v>1</v>
      </c>
      <c r="L58" s="1"/>
      <c r="M58" s="1"/>
      <c r="N58" s="1"/>
      <c r="O58" s="20">
        <f t="shared" si="14"/>
        <v>0</v>
      </c>
      <c r="P58" s="29" t="str">
        <f t="shared" si="12"/>
        <v>OK</v>
      </c>
      <c r="Q58" s="10" t="str">
        <f t="shared" si="13"/>
        <v>OK</v>
      </c>
      <c r="R58" s="10" t="str">
        <f t="shared" si="15"/>
        <v>OK</v>
      </c>
      <c r="T58" s="80" t="s">
        <v>13</v>
      </c>
    </row>
    <row r="59" spans="1:20" ht="22.5" customHeight="1">
      <c r="A59" s="6"/>
      <c r="B59" s="9"/>
      <c r="C59" s="72"/>
      <c r="D59" s="152"/>
      <c r="E59" s="152"/>
      <c r="F59" s="16"/>
      <c r="G59" s="7"/>
      <c r="H59" s="6"/>
      <c r="I59" s="6"/>
      <c r="J59" s="7" t="s">
        <v>1</v>
      </c>
      <c r="K59" s="8" t="s">
        <v>1</v>
      </c>
      <c r="L59" s="1"/>
      <c r="M59" s="1"/>
      <c r="N59" s="1"/>
      <c r="O59" s="20">
        <f t="shared" si="14"/>
        <v>0</v>
      </c>
      <c r="P59" s="29" t="str">
        <f t="shared" si="12"/>
        <v>OK</v>
      </c>
      <c r="Q59" s="10" t="str">
        <f t="shared" si="13"/>
        <v>OK</v>
      </c>
      <c r="R59" s="10" t="str">
        <f t="shared" si="15"/>
        <v>OK</v>
      </c>
    </row>
    <row r="60" spans="1:20" ht="22.5" customHeight="1">
      <c r="A60" s="6"/>
      <c r="B60" s="9"/>
      <c r="C60" s="72"/>
      <c r="D60" s="152"/>
      <c r="E60" s="152"/>
      <c r="F60" s="15"/>
      <c r="G60" s="7"/>
      <c r="H60" s="6"/>
      <c r="I60" s="6"/>
      <c r="J60" s="7" t="s">
        <v>1</v>
      </c>
      <c r="K60" s="8" t="s">
        <v>1</v>
      </c>
      <c r="L60" s="1"/>
      <c r="M60" s="1"/>
      <c r="N60" s="1"/>
      <c r="O60" s="20">
        <f t="shared" si="14"/>
        <v>0</v>
      </c>
      <c r="P60" s="29" t="str">
        <f t="shared" si="12"/>
        <v>OK</v>
      </c>
      <c r="Q60" s="10" t="str">
        <f t="shared" si="13"/>
        <v>OK</v>
      </c>
      <c r="R60" s="10" t="str">
        <f t="shared" si="15"/>
        <v>OK</v>
      </c>
    </row>
    <row r="61" spans="1:20" ht="22.5" customHeight="1">
      <c r="A61" s="6"/>
      <c r="B61" s="9"/>
      <c r="C61" s="72"/>
      <c r="D61" s="152"/>
      <c r="E61" s="152"/>
      <c r="F61" s="15"/>
      <c r="G61" s="7"/>
      <c r="H61" s="6"/>
      <c r="I61" s="6"/>
      <c r="J61" s="7" t="s">
        <v>1</v>
      </c>
      <c r="K61" s="8" t="s">
        <v>1</v>
      </c>
      <c r="L61" s="1"/>
      <c r="M61" s="1"/>
      <c r="N61" s="1"/>
      <c r="O61" s="20">
        <f t="shared" si="14"/>
        <v>0</v>
      </c>
      <c r="P61" s="29" t="str">
        <f t="shared" si="12"/>
        <v>OK</v>
      </c>
      <c r="Q61" s="10" t="str">
        <f t="shared" si="13"/>
        <v>OK</v>
      </c>
      <c r="R61" s="10" t="str">
        <f t="shared" si="15"/>
        <v>OK</v>
      </c>
    </row>
    <row r="62" spans="1:20" ht="22.5" customHeight="1">
      <c r="A62" s="12"/>
      <c r="B62" s="13"/>
      <c r="C62" s="14"/>
      <c r="D62" s="13"/>
      <c r="E62" s="14"/>
      <c r="F62" s="14"/>
      <c r="G62" s="13"/>
      <c r="H62" s="13"/>
      <c r="I62" s="12"/>
      <c r="J62" s="12"/>
      <c r="K62" s="68" t="s">
        <v>137</v>
      </c>
      <c r="L62" s="27">
        <f>SUM(L55:L61)</f>
        <v>0</v>
      </c>
      <c r="M62" s="27">
        <f t="shared" ref="M62:N62" si="16">SUM(M55:M61)</f>
        <v>0</v>
      </c>
      <c r="N62" s="27">
        <f t="shared" si="16"/>
        <v>0</v>
      </c>
      <c r="O62" s="27">
        <f>L62-(M62+N62)</f>
        <v>0</v>
      </c>
      <c r="P62" s="76"/>
      <c r="Q62" s="77"/>
      <c r="R62" s="77"/>
    </row>
    <row r="63" spans="1:20" ht="22.5" customHeight="1">
      <c r="A63" s="48" t="s">
        <v>130</v>
      </c>
      <c r="B63" s="13"/>
      <c r="C63" s="14"/>
      <c r="D63" s="13"/>
      <c r="E63" s="14"/>
      <c r="F63" s="14"/>
      <c r="G63" s="13"/>
      <c r="H63" s="13"/>
      <c r="I63" s="12"/>
      <c r="J63" s="12"/>
      <c r="K63" s="12"/>
      <c r="L63" s="12"/>
      <c r="M63" s="12"/>
      <c r="N63" s="12"/>
      <c r="O63" s="12"/>
      <c r="P63" s="76"/>
      <c r="Q63" s="77"/>
      <c r="R63" s="77"/>
    </row>
    <row r="64" spans="1:20" ht="22.5" customHeight="1">
      <c r="A64" s="162" t="s">
        <v>217</v>
      </c>
      <c r="B64" s="160" t="s">
        <v>67</v>
      </c>
      <c r="C64" s="150" t="s">
        <v>286</v>
      </c>
      <c r="D64" s="150"/>
      <c r="E64" s="150"/>
      <c r="F64" s="150"/>
      <c r="G64" s="160" t="s">
        <v>38</v>
      </c>
      <c r="H64" s="144" t="s">
        <v>47</v>
      </c>
      <c r="I64" s="145"/>
      <c r="J64" s="145"/>
      <c r="K64" s="146"/>
      <c r="L64" s="144" t="s">
        <v>216</v>
      </c>
      <c r="M64" s="145"/>
      <c r="N64" s="145"/>
      <c r="O64" s="146"/>
      <c r="P64" s="48" t="s">
        <v>96</v>
      </c>
      <c r="Q64" s="48" t="s">
        <v>96</v>
      </c>
      <c r="R64" s="61"/>
    </row>
    <row r="65" spans="1:20" ht="22.5" customHeight="1">
      <c r="A65" s="161"/>
      <c r="B65" s="161"/>
      <c r="C65" s="68" t="s">
        <v>215</v>
      </c>
      <c r="D65" s="150" t="s">
        <v>120</v>
      </c>
      <c r="E65" s="150"/>
      <c r="F65" s="68" t="s">
        <v>15</v>
      </c>
      <c r="G65" s="161"/>
      <c r="H65" s="69" t="s">
        <v>29</v>
      </c>
      <c r="I65" s="69" t="s">
        <v>28</v>
      </c>
      <c r="J65" s="68" t="s">
        <v>18</v>
      </c>
      <c r="K65" s="68" t="s">
        <v>19</v>
      </c>
      <c r="L65" s="53" t="s">
        <v>109</v>
      </c>
      <c r="M65" s="53" t="s">
        <v>110</v>
      </c>
      <c r="N65" s="53" t="s">
        <v>111</v>
      </c>
      <c r="O65" s="53" t="s">
        <v>112</v>
      </c>
      <c r="P65" s="70" t="s">
        <v>104</v>
      </c>
      <c r="Q65" s="70" t="s">
        <v>116</v>
      </c>
      <c r="R65" s="70" t="s">
        <v>115</v>
      </c>
      <c r="T65" s="82" t="s">
        <v>153</v>
      </c>
    </row>
    <row r="66" spans="1:20" ht="22.5" customHeight="1">
      <c r="A66" s="6"/>
      <c r="B66" s="9"/>
      <c r="C66" s="72"/>
      <c r="D66" s="152"/>
      <c r="E66" s="152"/>
      <c r="F66" s="15"/>
      <c r="G66" s="7"/>
      <c r="H66" s="6"/>
      <c r="I66" s="6"/>
      <c r="J66" s="7" t="s">
        <v>1</v>
      </c>
      <c r="K66" s="8" t="s">
        <v>1</v>
      </c>
      <c r="L66" s="1"/>
      <c r="M66" s="1"/>
      <c r="N66" s="1"/>
      <c r="O66" s="20">
        <f>L66-(M66+N66)</f>
        <v>0</v>
      </c>
      <c r="P66" s="29" t="str">
        <f>IF(OR(G66="新規",G66="追加",G66=""),"OK",(IF(AND(H66="",I66=""),"NG","OK")))</f>
        <v>OK</v>
      </c>
      <c r="Q66" s="10" t="str">
        <f>IF(OR(G66="新規",G66="追加",G66=""),"OK",(IF(OR(AND(J66="",K66=""),AND(J66="",K66="□"),AND(J66="□",K66=""),AND(J66="□",K66="□")),"NG","OK")))</f>
        <v>OK</v>
      </c>
      <c r="R66" s="10" t="str">
        <f>IF(OR(AND(C66&lt;&gt;"",D66&lt;&gt;"",F66&lt;&gt;"",G66&lt;&gt;""),(C66="")),"OK","NG")</f>
        <v>OK</v>
      </c>
      <c r="T66" s="83" t="s">
        <v>271</v>
      </c>
    </row>
    <row r="67" spans="1:20" ht="22.5" customHeight="1">
      <c r="A67" s="6"/>
      <c r="B67" s="9"/>
      <c r="C67" s="72"/>
      <c r="D67" s="152"/>
      <c r="E67" s="152"/>
      <c r="F67" s="15"/>
      <c r="G67" s="7"/>
      <c r="H67" s="6"/>
      <c r="I67" s="6"/>
      <c r="J67" s="7" t="s">
        <v>1</v>
      </c>
      <c r="K67" s="8" t="s">
        <v>1</v>
      </c>
      <c r="L67" s="1"/>
      <c r="M67" s="1"/>
      <c r="N67" s="1"/>
      <c r="O67" s="20">
        <f t="shared" ref="O67:O72" si="17">L67-(M67+N67)</f>
        <v>0</v>
      </c>
      <c r="P67" s="29" t="str">
        <f>IF(OR(G67="新規",G67="追加",G67=""),"OK",(IF(AND(H67="",I67=""),"NG","OK")))</f>
        <v>OK</v>
      </c>
      <c r="Q67" s="10" t="str">
        <f t="shared" ref="Q67:Q72" si="18">IF(OR(G67="新規",G67="追加",G67=""),"OK",(IF(OR(AND(J67="",K67=""),AND(J67="",K67="□"),AND(J67="□",K67=""),AND(J67="□",K67="□")),"NG","OK")))</f>
        <v>OK</v>
      </c>
      <c r="R67" s="10" t="str">
        <f t="shared" ref="R67:R72" si="19">IF(OR(AND(C67&lt;&gt;"",D67&lt;&gt;"",F67&lt;&gt;"",G67&lt;&gt;""),(C67="")),"OK","NG")</f>
        <v>OK</v>
      </c>
      <c r="T67" s="82" t="s">
        <v>214</v>
      </c>
    </row>
    <row r="68" spans="1:20" ht="22.5" customHeight="1">
      <c r="A68" s="6"/>
      <c r="B68" s="9"/>
      <c r="C68" s="72"/>
      <c r="D68" s="152"/>
      <c r="E68" s="152"/>
      <c r="F68" s="15"/>
      <c r="G68" s="7"/>
      <c r="H68" s="6"/>
      <c r="I68" s="6"/>
      <c r="J68" s="7" t="s">
        <v>1</v>
      </c>
      <c r="K68" s="8" t="s">
        <v>1</v>
      </c>
      <c r="L68" s="1"/>
      <c r="M68" s="1"/>
      <c r="N68" s="1"/>
      <c r="O68" s="20">
        <f t="shared" si="17"/>
        <v>0</v>
      </c>
      <c r="P68" s="29" t="str">
        <f t="shared" ref="P68:P72" si="20">IF(OR(G68="新規",G68="追加",G68=""),"OK",(IF(AND(H68="",I68=""),"NG","OK")))</f>
        <v>OK</v>
      </c>
      <c r="Q68" s="10" t="str">
        <f t="shared" si="18"/>
        <v>OK</v>
      </c>
      <c r="R68" s="10" t="str">
        <f t="shared" si="19"/>
        <v>OK</v>
      </c>
      <c r="T68" s="80" t="s">
        <v>13</v>
      </c>
    </row>
    <row r="69" spans="1:20" ht="22.5" customHeight="1">
      <c r="A69" s="6"/>
      <c r="B69" s="9"/>
      <c r="C69" s="72"/>
      <c r="D69" s="152"/>
      <c r="E69" s="152"/>
      <c r="F69" s="15"/>
      <c r="G69" s="7"/>
      <c r="H69" s="6"/>
      <c r="I69" s="6"/>
      <c r="J69" s="7" t="s">
        <v>1</v>
      </c>
      <c r="K69" s="8" t="s">
        <v>1</v>
      </c>
      <c r="L69" s="1"/>
      <c r="M69" s="1"/>
      <c r="N69" s="1"/>
      <c r="O69" s="20">
        <f t="shared" si="17"/>
        <v>0</v>
      </c>
      <c r="P69" s="29" t="str">
        <f t="shared" si="20"/>
        <v>OK</v>
      </c>
      <c r="Q69" s="10" t="str">
        <f t="shared" si="18"/>
        <v>OK</v>
      </c>
      <c r="R69" s="10" t="str">
        <f t="shared" si="19"/>
        <v>OK</v>
      </c>
    </row>
    <row r="70" spans="1:20" ht="22.5" customHeight="1">
      <c r="A70" s="6"/>
      <c r="B70" s="9"/>
      <c r="C70" s="72"/>
      <c r="D70" s="152"/>
      <c r="E70" s="152"/>
      <c r="F70" s="16"/>
      <c r="G70" s="7"/>
      <c r="H70" s="6"/>
      <c r="I70" s="6"/>
      <c r="J70" s="7" t="s">
        <v>1</v>
      </c>
      <c r="K70" s="8" t="s">
        <v>1</v>
      </c>
      <c r="L70" s="1"/>
      <c r="M70" s="1"/>
      <c r="N70" s="1"/>
      <c r="O70" s="20">
        <f t="shared" si="17"/>
        <v>0</v>
      </c>
      <c r="P70" s="29" t="str">
        <f t="shared" si="20"/>
        <v>OK</v>
      </c>
      <c r="Q70" s="10" t="str">
        <f t="shared" si="18"/>
        <v>OK</v>
      </c>
      <c r="R70" s="10" t="str">
        <f t="shared" si="19"/>
        <v>OK</v>
      </c>
    </row>
    <row r="71" spans="1:20" ht="22.5" customHeight="1">
      <c r="A71" s="6"/>
      <c r="B71" s="9"/>
      <c r="C71" s="72"/>
      <c r="D71" s="152"/>
      <c r="E71" s="152"/>
      <c r="F71" s="15"/>
      <c r="G71" s="7"/>
      <c r="H71" s="6"/>
      <c r="I71" s="6"/>
      <c r="J71" s="7" t="s">
        <v>1</v>
      </c>
      <c r="K71" s="8" t="s">
        <v>1</v>
      </c>
      <c r="L71" s="1"/>
      <c r="M71" s="1"/>
      <c r="N71" s="1"/>
      <c r="O71" s="20">
        <f t="shared" si="17"/>
        <v>0</v>
      </c>
      <c r="P71" s="29" t="str">
        <f t="shared" si="20"/>
        <v>OK</v>
      </c>
      <c r="Q71" s="10" t="str">
        <f t="shared" si="18"/>
        <v>OK</v>
      </c>
      <c r="R71" s="10" t="str">
        <f t="shared" si="19"/>
        <v>OK</v>
      </c>
    </row>
    <row r="72" spans="1:20" ht="22.5" customHeight="1">
      <c r="A72" s="6"/>
      <c r="B72" s="9"/>
      <c r="C72" s="72"/>
      <c r="D72" s="152"/>
      <c r="E72" s="152"/>
      <c r="F72" s="15"/>
      <c r="G72" s="7"/>
      <c r="H72" s="6"/>
      <c r="I72" s="6"/>
      <c r="J72" s="7" t="s">
        <v>1</v>
      </c>
      <c r="K72" s="8" t="s">
        <v>1</v>
      </c>
      <c r="L72" s="1"/>
      <c r="M72" s="1"/>
      <c r="N72" s="1"/>
      <c r="O72" s="20">
        <f t="shared" si="17"/>
        <v>0</v>
      </c>
      <c r="P72" s="29" t="str">
        <f t="shared" si="20"/>
        <v>OK</v>
      </c>
      <c r="Q72" s="10" t="str">
        <f t="shared" si="18"/>
        <v>OK</v>
      </c>
      <c r="R72" s="10" t="str">
        <f t="shared" si="19"/>
        <v>OK</v>
      </c>
    </row>
    <row r="73" spans="1:20" ht="22.5" customHeight="1">
      <c r="A73" s="12"/>
      <c r="B73" s="13"/>
      <c r="C73" s="14"/>
      <c r="D73" s="13"/>
      <c r="E73" s="14"/>
      <c r="F73" s="14"/>
      <c r="G73" s="13"/>
      <c r="H73" s="13"/>
      <c r="I73" s="12"/>
      <c r="J73" s="12"/>
      <c r="K73" s="68" t="s">
        <v>137</v>
      </c>
      <c r="L73" s="27">
        <f>SUM(L66:L72)</f>
        <v>0</v>
      </c>
      <c r="M73" s="27">
        <f t="shared" ref="M73:N73" si="21">SUM(M66:M72)</f>
        <v>0</v>
      </c>
      <c r="N73" s="27">
        <f t="shared" si="21"/>
        <v>0</v>
      </c>
      <c r="O73" s="27">
        <f>L73-(M73+N73)</f>
        <v>0</v>
      </c>
      <c r="P73" s="76"/>
      <c r="Q73" s="77"/>
      <c r="R73" s="77"/>
    </row>
    <row r="74" spans="1:20" ht="22.5" customHeight="1">
      <c r="A74" s="48" t="s">
        <v>132</v>
      </c>
      <c r="B74" s="13"/>
      <c r="C74" s="14"/>
      <c r="D74" s="13"/>
      <c r="E74" s="14"/>
      <c r="F74" s="14"/>
      <c r="G74" s="13"/>
      <c r="H74" s="13"/>
      <c r="I74" s="12"/>
      <c r="J74" s="12"/>
      <c r="K74" s="12"/>
      <c r="L74" s="12"/>
      <c r="M74" s="12"/>
      <c r="N74" s="12"/>
      <c r="O74" s="12"/>
      <c r="P74" s="76"/>
      <c r="Q74" s="77"/>
      <c r="R74" s="77"/>
    </row>
    <row r="75" spans="1:20" ht="22.5" customHeight="1">
      <c r="A75" s="162" t="s">
        <v>217</v>
      </c>
      <c r="B75" s="160" t="s">
        <v>67</v>
      </c>
      <c r="C75" s="150" t="s">
        <v>286</v>
      </c>
      <c r="D75" s="150"/>
      <c r="E75" s="150"/>
      <c r="F75" s="150"/>
      <c r="G75" s="160" t="s">
        <v>38</v>
      </c>
      <c r="H75" s="147" t="s">
        <v>47</v>
      </c>
      <c r="I75" s="148"/>
      <c r="J75" s="148"/>
      <c r="K75" s="149"/>
      <c r="L75" s="144" t="s">
        <v>216</v>
      </c>
      <c r="M75" s="145"/>
      <c r="N75" s="145"/>
      <c r="O75" s="146"/>
      <c r="P75" s="76"/>
      <c r="Q75" s="77"/>
      <c r="R75" s="61"/>
    </row>
    <row r="76" spans="1:20" ht="22.5" customHeight="1">
      <c r="A76" s="161"/>
      <c r="B76" s="161"/>
      <c r="C76" s="68" t="s">
        <v>215</v>
      </c>
      <c r="D76" s="150" t="s">
        <v>120</v>
      </c>
      <c r="E76" s="150"/>
      <c r="F76" s="68" t="s">
        <v>15</v>
      </c>
      <c r="G76" s="161"/>
      <c r="H76" s="84" t="s">
        <v>29</v>
      </c>
      <c r="I76" s="84" t="s">
        <v>28</v>
      </c>
      <c r="J76" s="22" t="s">
        <v>18</v>
      </c>
      <c r="K76" s="22" t="s">
        <v>19</v>
      </c>
      <c r="L76" s="53" t="s">
        <v>109</v>
      </c>
      <c r="M76" s="53" t="s">
        <v>110</v>
      </c>
      <c r="N76" s="53" t="s">
        <v>111</v>
      </c>
      <c r="O76" s="53" t="s">
        <v>112</v>
      </c>
      <c r="P76" s="76"/>
      <c r="Q76" s="77"/>
      <c r="R76" s="70" t="s">
        <v>115</v>
      </c>
      <c r="T76" s="81" t="s">
        <v>153</v>
      </c>
    </row>
    <row r="77" spans="1:20" ht="22.5" customHeight="1">
      <c r="A77" s="6"/>
      <c r="B77" s="9"/>
      <c r="C77" s="72"/>
      <c r="D77" s="152"/>
      <c r="E77" s="152"/>
      <c r="F77" s="15"/>
      <c r="G77" s="7"/>
      <c r="H77" s="22"/>
      <c r="I77" s="22"/>
      <c r="J77" s="22" t="s">
        <v>1</v>
      </c>
      <c r="K77" s="22" t="s">
        <v>1</v>
      </c>
      <c r="L77" s="1"/>
      <c r="M77" s="1"/>
      <c r="N77" s="1"/>
      <c r="O77" s="20">
        <f>L77-(M77+N77)</f>
        <v>0</v>
      </c>
      <c r="P77" s="76"/>
      <c r="Q77" s="77"/>
      <c r="R77" s="10" t="str">
        <f>IF(OR(AND(C77&lt;&gt;"",D77&lt;&gt;"",F77&lt;&gt;"",G77&lt;&gt;""),(C77="")),"OK","NG")</f>
        <v>OK</v>
      </c>
      <c r="T77" s="81" t="s">
        <v>273</v>
      </c>
    </row>
    <row r="78" spans="1:20" ht="22.5" customHeight="1">
      <c r="A78" s="6"/>
      <c r="B78" s="9"/>
      <c r="C78" s="72"/>
      <c r="D78" s="152"/>
      <c r="E78" s="152"/>
      <c r="F78" s="15"/>
      <c r="G78" s="7"/>
      <c r="H78" s="22"/>
      <c r="I78" s="22"/>
      <c r="J78" s="22" t="s">
        <v>1</v>
      </c>
      <c r="K78" s="22" t="s">
        <v>1</v>
      </c>
      <c r="L78" s="1"/>
      <c r="M78" s="1"/>
      <c r="N78" s="1"/>
      <c r="O78" s="20">
        <f t="shared" ref="O78:O83" si="22">L78-(M78+N78)</f>
        <v>0</v>
      </c>
      <c r="P78" s="76"/>
      <c r="Q78" s="77"/>
      <c r="R78" s="10" t="str">
        <f t="shared" ref="R78:R83" si="23">IF(OR(AND(C78&lt;&gt;"",D78&lt;&gt;"",F78&lt;&gt;"",G78&lt;&gt;""),(C78="")),"OK","NG")</f>
        <v>OK</v>
      </c>
      <c r="T78" s="81" t="s">
        <v>163</v>
      </c>
    </row>
    <row r="79" spans="1:20" ht="22.5" customHeight="1">
      <c r="A79" s="6"/>
      <c r="B79" s="9"/>
      <c r="C79" s="72"/>
      <c r="D79" s="152"/>
      <c r="E79" s="152"/>
      <c r="F79" s="15"/>
      <c r="G79" s="7"/>
      <c r="H79" s="22"/>
      <c r="I79" s="22"/>
      <c r="J79" s="22" t="s">
        <v>1</v>
      </c>
      <c r="K79" s="22" t="s">
        <v>1</v>
      </c>
      <c r="L79" s="1"/>
      <c r="M79" s="1"/>
      <c r="N79" s="1"/>
      <c r="O79" s="20">
        <f t="shared" si="22"/>
        <v>0</v>
      </c>
      <c r="P79" s="76"/>
      <c r="Q79" s="77"/>
      <c r="R79" s="10" t="str">
        <f t="shared" si="23"/>
        <v>OK</v>
      </c>
      <c r="T79" s="81" t="s">
        <v>214</v>
      </c>
    </row>
    <row r="80" spans="1:20" ht="22.5" customHeight="1">
      <c r="A80" s="6"/>
      <c r="B80" s="9"/>
      <c r="C80" s="72"/>
      <c r="D80" s="152"/>
      <c r="E80" s="152"/>
      <c r="F80" s="15"/>
      <c r="G80" s="7"/>
      <c r="H80" s="22"/>
      <c r="I80" s="22"/>
      <c r="J80" s="22" t="s">
        <v>1</v>
      </c>
      <c r="K80" s="22" t="s">
        <v>1</v>
      </c>
      <c r="L80" s="1"/>
      <c r="M80" s="1"/>
      <c r="N80" s="1"/>
      <c r="O80" s="20">
        <f t="shared" si="22"/>
        <v>0</v>
      </c>
      <c r="P80" s="76"/>
      <c r="Q80" s="77"/>
      <c r="R80" s="10" t="str">
        <f>IF(OR(AND(C80&lt;&gt;"",D80&lt;&gt;"",F80&lt;&gt;"",G80&lt;&gt;""),(C80="")),"OK","NG")</f>
        <v>OK</v>
      </c>
      <c r="T80" s="81" t="s">
        <v>13</v>
      </c>
    </row>
    <row r="81" spans="1:20" ht="22.5" customHeight="1">
      <c r="A81" s="6"/>
      <c r="B81" s="9"/>
      <c r="C81" s="72"/>
      <c r="D81" s="152"/>
      <c r="E81" s="152"/>
      <c r="F81" s="16"/>
      <c r="G81" s="7"/>
      <c r="H81" s="22"/>
      <c r="I81" s="22"/>
      <c r="J81" s="22" t="s">
        <v>1</v>
      </c>
      <c r="K81" s="22" t="s">
        <v>1</v>
      </c>
      <c r="L81" s="1"/>
      <c r="M81" s="1"/>
      <c r="N81" s="1"/>
      <c r="O81" s="20">
        <f t="shared" si="22"/>
        <v>0</v>
      </c>
      <c r="P81" s="76"/>
      <c r="Q81" s="77"/>
      <c r="R81" s="10" t="str">
        <f>IF(OR(AND(C81&lt;&gt;"",D81&lt;&gt;"",F81&lt;&gt;"",G81&lt;&gt;""),(C81="")),"OK","NG")</f>
        <v>OK</v>
      </c>
    </row>
    <row r="82" spans="1:20" ht="22.5" customHeight="1">
      <c r="A82" s="6"/>
      <c r="B82" s="9"/>
      <c r="C82" s="72"/>
      <c r="D82" s="152"/>
      <c r="E82" s="152"/>
      <c r="F82" s="15"/>
      <c r="G82" s="7"/>
      <c r="H82" s="22"/>
      <c r="I82" s="22"/>
      <c r="J82" s="22" t="s">
        <v>1</v>
      </c>
      <c r="K82" s="22" t="s">
        <v>1</v>
      </c>
      <c r="L82" s="1"/>
      <c r="M82" s="1"/>
      <c r="N82" s="1"/>
      <c r="O82" s="20">
        <f t="shared" si="22"/>
        <v>0</v>
      </c>
      <c r="P82" s="76"/>
      <c r="Q82" s="77"/>
      <c r="R82" s="10" t="str">
        <f t="shared" si="23"/>
        <v>OK</v>
      </c>
    </row>
    <row r="83" spans="1:20" ht="22.5" customHeight="1">
      <c r="A83" s="6"/>
      <c r="B83" s="9"/>
      <c r="C83" s="72"/>
      <c r="D83" s="152"/>
      <c r="E83" s="152"/>
      <c r="F83" s="15"/>
      <c r="G83" s="7"/>
      <c r="H83" s="22"/>
      <c r="I83" s="22"/>
      <c r="J83" s="22" t="s">
        <v>1</v>
      </c>
      <c r="K83" s="22" t="s">
        <v>1</v>
      </c>
      <c r="L83" s="1"/>
      <c r="M83" s="1"/>
      <c r="N83" s="1"/>
      <c r="O83" s="20">
        <f t="shared" si="22"/>
        <v>0</v>
      </c>
      <c r="P83" s="76"/>
      <c r="Q83" s="77"/>
      <c r="R83" s="10" t="str">
        <f t="shared" si="23"/>
        <v>OK</v>
      </c>
    </row>
    <row r="84" spans="1:20" ht="22.5" customHeight="1">
      <c r="A84" s="12"/>
      <c r="B84" s="13"/>
      <c r="C84" s="14"/>
      <c r="D84" s="13"/>
      <c r="E84" s="14"/>
      <c r="F84" s="14"/>
      <c r="G84" s="13"/>
      <c r="H84" s="13"/>
      <c r="I84" s="12"/>
      <c r="J84" s="12"/>
      <c r="K84" s="68" t="s">
        <v>137</v>
      </c>
      <c r="L84" s="27">
        <f>SUM(L77:L83)</f>
        <v>0</v>
      </c>
      <c r="M84" s="27">
        <f t="shared" ref="M84:N84" si="24">SUM(M77:M83)</f>
        <v>0</v>
      </c>
      <c r="N84" s="27">
        <f t="shared" si="24"/>
        <v>0</v>
      </c>
      <c r="O84" s="27">
        <f>L84-(M84+N84)</f>
        <v>0</v>
      </c>
      <c r="P84" s="76"/>
      <c r="Q84" s="77"/>
      <c r="R84" s="77"/>
    </row>
    <row r="85" spans="1:20" ht="22.5" customHeight="1">
      <c r="A85" s="48" t="s">
        <v>133</v>
      </c>
      <c r="B85" s="13"/>
      <c r="C85" s="14"/>
      <c r="D85" s="13"/>
      <c r="E85" s="14"/>
      <c r="F85" s="14"/>
      <c r="G85" s="13"/>
      <c r="H85" s="13"/>
      <c r="I85" s="12"/>
      <c r="K85" s="12"/>
      <c r="L85" s="12"/>
      <c r="M85" s="12"/>
      <c r="N85" s="12"/>
      <c r="O85" s="12"/>
      <c r="P85" s="76"/>
      <c r="Q85" s="77"/>
      <c r="R85" s="77"/>
    </row>
    <row r="86" spans="1:20" ht="22.5" customHeight="1">
      <c r="A86" s="162" t="s">
        <v>217</v>
      </c>
      <c r="B86" s="160" t="s">
        <v>67</v>
      </c>
      <c r="C86" s="150" t="s">
        <v>286</v>
      </c>
      <c r="D86" s="150"/>
      <c r="E86" s="150"/>
      <c r="F86" s="150"/>
      <c r="G86" s="160" t="s">
        <v>38</v>
      </c>
      <c r="H86" s="144" t="s">
        <v>47</v>
      </c>
      <c r="I86" s="145"/>
      <c r="J86" s="145"/>
      <c r="K86" s="146"/>
      <c r="L86" s="144" t="s">
        <v>216</v>
      </c>
      <c r="M86" s="145"/>
      <c r="N86" s="145"/>
      <c r="O86" s="146"/>
      <c r="P86" s="48" t="s">
        <v>96</v>
      </c>
      <c r="Q86" s="48" t="s">
        <v>96</v>
      </c>
      <c r="R86" s="61"/>
      <c r="T86" s="81" t="s">
        <v>153</v>
      </c>
    </row>
    <row r="87" spans="1:20" ht="22.5" customHeight="1">
      <c r="A87" s="161"/>
      <c r="B87" s="161"/>
      <c r="C87" s="68" t="s">
        <v>215</v>
      </c>
      <c r="D87" s="150" t="s">
        <v>120</v>
      </c>
      <c r="E87" s="150"/>
      <c r="F87" s="68" t="s">
        <v>15</v>
      </c>
      <c r="G87" s="161"/>
      <c r="H87" s="69" t="s">
        <v>29</v>
      </c>
      <c r="I87" s="69" t="s">
        <v>28</v>
      </c>
      <c r="J87" s="68" t="s">
        <v>18</v>
      </c>
      <c r="K87" s="68" t="s">
        <v>19</v>
      </c>
      <c r="L87" s="53" t="s">
        <v>109</v>
      </c>
      <c r="M87" s="53" t="s">
        <v>110</v>
      </c>
      <c r="N87" s="53" t="s">
        <v>111</v>
      </c>
      <c r="O87" s="53" t="s">
        <v>112</v>
      </c>
      <c r="P87" s="70" t="s">
        <v>104</v>
      </c>
      <c r="Q87" s="70" t="s">
        <v>116</v>
      </c>
      <c r="R87" s="70" t="s">
        <v>115</v>
      </c>
      <c r="T87" s="81" t="s">
        <v>159</v>
      </c>
    </row>
    <row r="88" spans="1:20" ht="22.5" customHeight="1">
      <c r="A88" s="6"/>
      <c r="B88" s="9"/>
      <c r="C88" s="72"/>
      <c r="D88" s="152"/>
      <c r="E88" s="152"/>
      <c r="F88" s="15"/>
      <c r="G88" s="7"/>
      <c r="H88" s="6"/>
      <c r="I88" s="6"/>
      <c r="J88" s="7" t="s">
        <v>1</v>
      </c>
      <c r="K88" s="8" t="s">
        <v>1</v>
      </c>
      <c r="L88" s="1"/>
      <c r="M88" s="1"/>
      <c r="N88" s="1"/>
      <c r="O88" s="20">
        <f>L88-(M88+N88)</f>
        <v>0</v>
      </c>
      <c r="P88" s="29" t="str">
        <f>IF(OR(G88="新規",G88="追加",G88=""),"OK",(IF(AND(H88="",I88=""),"NG","OK")))</f>
        <v>OK</v>
      </c>
      <c r="Q88" s="10" t="str">
        <f>IF(OR(G88="新規",G88="追加",G88=""),"OK",(IF(OR(AND(J88="",K88=""),AND(J88="",K88="□"),AND(J88="□",K88=""),AND(J88="□",K88="□")),"NG","OK")))</f>
        <v>OK</v>
      </c>
      <c r="R88" s="10" t="str">
        <f>IF(OR(AND(C88&lt;&gt;"",D88&lt;&gt;"",F88&lt;&gt;"",G88&lt;&gt;""),(C88="")),"OK","NG")</f>
        <v>OK</v>
      </c>
      <c r="T88" s="81" t="s">
        <v>13</v>
      </c>
    </row>
    <row r="89" spans="1:20" ht="22.5" customHeight="1">
      <c r="A89" s="6"/>
      <c r="B89" s="9"/>
      <c r="C89" s="72"/>
      <c r="D89" s="152"/>
      <c r="E89" s="152"/>
      <c r="F89" s="15"/>
      <c r="G89" s="7"/>
      <c r="H89" s="6"/>
      <c r="I89" s="6"/>
      <c r="J89" s="7" t="s">
        <v>1</v>
      </c>
      <c r="K89" s="8" t="s">
        <v>1</v>
      </c>
      <c r="L89" s="1"/>
      <c r="M89" s="1"/>
      <c r="N89" s="1"/>
      <c r="O89" s="20">
        <f t="shared" ref="O89:O94" si="25">L89-(M89+N89)</f>
        <v>0</v>
      </c>
      <c r="P89" s="29" t="str">
        <f t="shared" ref="P89:P94" si="26">IF(OR(G89="新規",G89="追加",G89=""),"OK",(IF(AND(H89="",I89=""),"NG","OK")))</f>
        <v>OK</v>
      </c>
      <c r="Q89" s="10" t="str">
        <f t="shared" ref="Q89:Q94" si="27">IF(OR(G89="新規",G89="追加",G89=""),"OK",(IF(OR(AND(J89="",K89=""),AND(J89="",K89="□"),AND(J89="□",K89=""),AND(J89="□",K89="□")),"NG","OK")))</f>
        <v>OK</v>
      </c>
      <c r="R89" s="10" t="str">
        <f t="shared" ref="R89:R94" si="28">IF(OR(AND(C89&lt;&gt;"",D89&lt;&gt;"",F89&lt;&gt;"",G89&lt;&gt;""),(C89="")),"OK","NG")</f>
        <v>OK</v>
      </c>
    </row>
    <row r="90" spans="1:20" ht="22.5" customHeight="1">
      <c r="A90" s="6"/>
      <c r="B90" s="9"/>
      <c r="C90" s="72"/>
      <c r="D90" s="152"/>
      <c r="E90" s="152"/>
      <c r="F90" s="15"/>
      <c r="G90" s="7"/>
      <c r="H90" s="6"/>
      <c r="I90" s="6"/>
      <c r="J90" s="7" t="s">
        <v>1</v>
      </c>
      <c r="K90" s="8" t="s">
        <v>1</v>
      </c>
      <c r="L90" s="1"/>
      <c r="M90" s="1"/>
      <c r="N90" s="1"/>
      <c r="O90" s="20">
        <f t="shared" si="25"/>
        <v>0</v>
      </c>
      <c r="P90" s="29" t="str">
        <f t="shared" si="26"/>
        <v>OK</v>
      </c>
      <c r="Q90" s="10" t="str">
        <f t="shared" si="27"/>
        <v>OK</v>
      </c>
      <c r="R90" s="10" t="str">
        <f t="shared" si="28"/>
        <v>OK</v>
      </c>
    </row>
    <row r="91" spans="1:20" ht="22.5" customHeight="1">
      <c r="A91" s="6"/>
      <c r="B91" s="9"/>
      <c r="C91" s="72"/>
      <c r="D91" s="152"/>
      <c r="E91" s="152"/>
      <c r="F91" s="15"/>
      <c r="G91" s="7"/>
      <c r="H91" s="6"/>
      <c r="I91" s="6"/>
      <c r="J91" s="7" t="s">
        <v>1</v>
      </c>
      <c r="K91" s="8" t="s">
        <v>1</v>
      </c>
      <c r="L91" s="1"/>
      <c r="M91" s="1"/>
      <c r="N91" s="1"/>
      <c r="O91" s="20">
        <f t="shared" si="25"/>
        <v>0</v>
      </c>
      <c r="P91" s="29" t="str">
        <f t="shared" si="26"/>
        <v>OK</v>
      </c>
      <c r="Q91" s="10" t="str">
        <f t="shared" si="27"/>
        <v>OK</v>
      </c>
      <c r="R91" s="10" t="str">
        <f t="shared" si="28"/>
        <v>OK</v>
      </c>
    </row>
    <row r="92" spans="1:20" ht="22.5" customHeight="1">
      <c r="A92" s="6"/>
      <c r="B92" s="9"/>
      <c r="C92" s="72"/>
      <c r="D92" s="152"/>
      <c r="E92" s="152"/>
      <c r="F92" s="16"/>
      <c r="G92" s="7"/>
      <c r="H92" s="6"/>
      <c r="I92" s="6"/>
      <c r="J92" s="7" t="s">
        <v>1</v>
      </c>
      <c r="K92" s="8" t="s">
        <v>1</v>
      </c>
      <c r="L92" s="1"/>
      <c r="M92" s="1"/>
      <c r="N92" s="1"/>
      <c r="O92" s="20">
        <f t="shared" si="25"/>
        <v>0</v>
      </c>
      <c r="P92" s="29" t="str">
        <f t="shared" si="26"/>
        <v>OK</v>
      </c>
      <c r="Q92" s="10" t="str">
        <f t="shared" si="27"/>
        <v>OK</v>
      </c>
      <c r="R92" s="10" t="str">
        <f t="shared" si="28"/>
        <v>OK</v>
      </c>
    </row>
    <row r="93" spans="1:20" ht="22.5" customHeight="1">
      <c r="A93" s="6"/>
      <c r="B93" s="9"/>
      <c r="C93" s="72"/>
      <c r="D93" s="152"/>
      <c r="E93" s="152"/>
      <c r="F93" s="15"/>
      <c r="G93" s="7"/>
      <c r="H93" s="6"/>
      <c r="I93" s="6"/>
      <c r="J93" s="7" t="s">
        <v>1</v>
      </c>
      <c r="K93" s="8" t="s">
        <v>1</v>
      </c>
      <c r="L93" s="1"/>
      <c r="M93" s="1"/>
      <c r="N93" s="1"/>
      <c r="O93" s="20">
        <f t="shared" si="25"/>
        <v>0</v>
      </c>
      <c r="P93" s="29" t="str">
        <f t="shared" si="26"/>
        <v>OK</v>
      </c>
      <c r="Q93" s="10" t="str">
        <f t="shared" si="27"/>
        <v>OK</v>
      </c>
      <c r="R93" s="10" t="str">
        <f t="shared" si="28"/>
        <v>OK</v>
      </c>
    </row>
    <row r="94" spans="1:20" ht="22.5" customHeight="1">
      <c r="A94" s="6"/>
      <c r="B94" s="9"/>
      <c r="C94" s="72"/>
      <c r="D94" s="152"/>
      <c r="E94" s="152"/>
      <c r="F94" s="15"/>
      <c r="G94" s="7"/>
      <c r="H94" s="6"/>
      <c r="I94" s="6"/>
      <c r="J94" s="7" t="s">
        <v>1</v>
      </c>
      <c r="K94" s="8" t="s">
        <v>1</v>
      </c>
      <c r="L94" s="1"/>
      <c r="M94" s="1"/>
      <c r="N94" s="1"/>
      <c r="O94" s="20">
        <f t="shared" si="25"/>
        <v>0</v>
      </c>
      <c r="P94" s="29" t="str">
        <f t="shared" si="26"/>
        <v>OK</v>
      </c>
      <c r="Q94" s="10" t="str">
        <f t="shared" si="27"/>
        <v>OK</v>
      </c>
      <c r="R94" s="10" t="str">
        <f t="shared" si="28"/>
        <v>OK</v>
      </c>
    </row>
    <row r="95" spans="1:20" ht="22.5" customHeight="1">
      <c r="A95" s="12"/>
      <c r="B95" s="13"/>
      <c r="C95" s="14"/>
      <c r="D95" s="13"/>
      <c r="E95" s="14"/>
      <c r="F95" s="14"/>
      <c r="G95" s="13"/>
      <c r="H95" s="13"/>
      <c r="I95" s="12"/>
      <c r="J95" s="12"/>
      <c r="K95" s="68" t="s">
        <v>137</v>
      </c>
      <c r="L95" s="27">
        <f>SUM(L88:L94)</f>
        <v>0</v>
      </c>
      <c r="M95" s="27">
        <f t="shared" ref="M95:N95" si="29">SUM(M88:M94)</f>
        <v>0</v>
      </c>
      <c r="N95" s="27">
        <f t="shared" si="29"/>
        <v>0</v>
      </c>
      <c r="O95" s="27">
        <f>L95-(M95+N95)</f>
        <v>0</v>
      </c>
      <c r="P95" s="76"/>
      <c r="Q95" s="77"/>
      <c r="R95" s="77"/>
    </row>
    <row r="96" spans="1:20" ht="23" customHeight="1">
      <c r="A96" s="48" t="s">
        <v>134</v>
      </c>
      <c r="B96" s="13"/>
      <c r="C96" s="14"/>
      <c r="D96" s="13"/>
      <c r="E96" s="14"/>
      <c r="F96" s="14"/>
      <c r="G96" s="13"/>
      <c r="H96" s="13"/>
      <c r="I96" s="12"/>
      <c r="J96" s="12"/>
      <c r="K96" s="12"/>
      <c r="L96" s="12"/>
      <c r="M96" s="12"/>
      <c r="N96" s="12"/>
      <c r="O96" s="12"/>
      <c r="P96" s="76"/>
      <c r="Q96" s="77"/>
      <c r="R96" s="77"/>
    </row>
    <row r="97" spans="1:20" ht="23" customHeight="1">
      <c r="A97" s="162" t="s">
        <v>217</v>
      </c>
      <c r="B97" s="160" t="s">
        <v>67</v>
      </c>
      <c r="C97" s="150" t="s">
        <v>286</v>
      </c>
      <c r="D97" s="150"/>
      <c r="E97" s="150"/>
      <c r="F97" s="150"/>
      <c r="G97" s="160" t="s">
        <v>38</v>
      </c>
      <c r="H97" s="144" t="s">
        <v>47</v>
      </c>
      <c r="I97" s="145"/>
      <c r="J97" s="145"/>
      <c r="K97" s="146"/>
      <c r="L97" s="144" t="s">
        <v>216</v>
      </c>
      <c r="M97" s="145"/>
      <c r="N97" s="145"/>
      <c r="O97" s="146"/>
      <c r="P97" s="48" t="s">
        <v>96</v>
      </c>
      <c r="Q97" s="48" t="s">
        <v>96</v>
      </c>
      <c r="R97" s="61"/>
    </row>
    <row r="98" spans="1:20" ht="23" customHeight="1">
      <c r="A98" s="161"/>
      <c r="B98" s="161"/>
      <c r="C98" s="68" t="s">
        <v>215</v>
      </c>
      <c r="D98" s="150" t="s">
        <v>120</v>
      </c>
      <c r="E98" s="150"/>
      <c r="F98" s="68" t="s">
        <v>15</v>
      </c>
      <c r="G98" s="161"/>
      <c r="H98" s="69" t="s">
        <v>29</v>
      </c>
      <c r="I98" s="69" t="s">
        <v>28</v>
      </c>
      <c r="J98" s="68" t="s">
        <v>18</v>
      </c>
      <c r="K98" s="68" t="s">
        <v>19</v>
      </c>
      <c r="L98" s="53" t="s">
        <v>109</v>
      </c>
      <c r="M98" s="53" t="s">
        <v>110</v>
      </c>
      <c r="N98" s="53" t="s">
        <v>111</v>
      </c>
      <c r="O98" s="53" t="s">
        <v>112</v>
      </c>
      <c r="P98" s="70" t="s">
        <v>104</v>
      </c>
      <c r="Q98" s="70" t="s">
        <v>116</v>
      </c>
      <c r="R98" s="70" t="s">
        <v>115</v>
      </c>
      <c r="T98" s="81" t="s">
        <v>153</v>
      </c>
    </row>
    <row r="99" spans="1:20" ht="23" customHeight="1">
      <c r="A99" s="6"/>
      <c r="B99" s="9"/>
      <c r="C99" s="72"/>
      <c r="D99" s="152"/>
      <c r="E99" s="152"/>
      <c r="F99" s="15"/>
      <c r="G99" s="7"/>
      <c r="H99" s="6"/>
      <c r="I99" s="6"/>
      <c r="J99" s="7" t="s">
        <v>1</v>
      </c>
      <c r="K99" s="8" t="s">
        <v>1</v>
      </c>
      <c r="L99" s="1"/>
      <c r="M99" s="1"/>
      <c r="N99" s="1"/>
      <c r="O99" s="20">
        <f>L99-(M99+N99)</f>
        <v>0</v>
      </c>
      <c r="P99" s="29" t="str">
        <f>IF(OR(G99="新規",G99="追加",G99=""),"OK",(IF(AND(H99="",I99=""),"NG","OK")))</f>
        <v>OK</v>
      </c>
      <c r="Q99" s="10" t="str">
        <f>IF(OR(G99="新規",G99="追加",G99=""),"OK",(IF(OR(AND(J99="",K99=""),AND(J99="",K99="□"),AND(J99="□",K99=""),AND(J99="□",K99="□")),"NG","OK")))</f>
        <v>OK</v>
      </c>
      <c r="R99" s="10" t="str">
        <f>IF(OR(AND(C99&lt;&gt;"",D99&lt;&gt;"",F99&lt;&gt;"",G99&lt;&gt;""),(C99="")),"OK","NG")</f>
        <v>OK</v>
      </c>
      <c r="T99" s="81" t="s">
        <v>161</v>
      </c>
    </row>
    <row r="100" spans="1:20" ht="23" customHeight="1">
      <c r="A100" s="6"/>
      <c r="B100" s="9"/>
      <c r="C100" s="72"/>
      <c r="D100" s="152"/>
      <c r="E100" s="152"/>
      <c r="F100" s="15"/>
      <c r="G100" s="7"/>
      <c r="H100" s="6"/>
      <c r="I100" s="6"/>
      <c r="J100" s="7" t="s">
        <v>1</v>
      </c>
      <c r="K100" s="8" t="s">
        <v>1</v>
      </c>
      <c r="L100" s="1"/>
      <c r="M100" s="1"/>
      <c r="N100" s="1"/>
      <c r="O100" s="20">
        <f t="shared" ref="O100:O105" si="30">L100-(M100+N100)</f>
        <v>0</v>
      </c>
      <c r="P100" s="29" t="str">
        <f t="shared" ref="P100:P105" si="31">IF(OR(G100="新規",G100="追加",G100=""),"OK",(IF(AND(H100="",I100=""),"NG","OK")))</f>
        <v>OK</v>
      </c>
      <c r="Q100" s="10" t="str">
        <f t="shared" ref="Q100:Q105" si="32">IF(OR(G100="新規",G100="追加",G100=""),"OK",(IF(OR(AND(J100="",K100=""),AND(J100="",K100="□"),AND(J100="□",K100=""),AND(J100="□",K100="□")),"NG","OK")))</f>
        <v>OK</v>
      </c>
      <c r="R100" s="10" t="str">
        <f t="shared" ref="R100:R105" si="33">IF(OR(AND(C100&lt;&gt;"",D100&lt;&gt;"",F100&lt;&gt;"",G100&lt;&gt;""),(C100="")),"OK","NG")</f>
        <v>OK</v>
      </c>
      <c r="T100" s="81" t="s">
        <v>218</v>
      </c>
    </row>
    <row r="101" spans="1:20" ht="23" customHeight="1">
      <c r="A101" s="6"/>
      <c r="B101" s="9"/>
      <c r="C101" s="72"/>
      <c r="D101" s="152"/>
      <c r="E101" s="152"/>
      <c r="F101" s="15"/>
      <c r="G101" s="7"/>
      <c r="H101" s="6"/>
      <c r="I101" s="6"/>
      <c r="J101" s="7" t="s">
        <v>1</v>
      </c>
      <c r="K101" s="8" t="s">
        <v>1</v>
      </c>
      <c r="L101" s="1"/>
      <c r="M101" s="1"/>
      <c r="N101" s="1"/>
      <c r="O101" s="20">
        <f t="shared" si="30"/>
        <v>0</v>
      </c>
      <c r="P101" s="29" t="str">
        <f t="shared" si="31"/>
        <v>OK</v>
      </c>
      <c r="Q101" s="10" t="str">
        <f t="shared" si="32"/>
        <v>OK</v>
      </c>
      <c r="R101" s="10" t="str">
        <f t="shared" si="33"/>
        <v>OK</v>
      </c>
      <c r="T101" s="81" t="s">
        <v>160</v>
      </c>
    </row>
    <row r="102" spans="1:20" ht="23" customHeight="1">
      <c r="A102" s="6"/>
      <c r="B102" s="9"/>
      <c r="C102" s="72"/>
      <c r="D102" s="152"/>
      <c r="E102" s="152"/>
      <c r="F102" s="15"/>
      <c r="G102" s="7"/>
      <c r="H102" s="6"/>
      <c r="I102" s="6"/>
      <c r="J102" s="7" t="s">
        <v>1</v>
      </c>
      <c r="K102" s="8" t="s">
        <v>1</v>
      </c>
      <c r="L102" s="1"/>
      <c r="M102" s="1"/>
      <c r="N102" s="1"/>
      <c r="O102" s="20">
        <f t="shared" si="30"/>
        <v>0</v>
      </c>
      <c r="P102" s="29" t="str">
        <f t="shared" si="31"/>
        <v>OK</v>
      </c>
      <c r="Q102" s="10" t="str">
        <f t="shared" si="32"/>
        <v>OK</v>
      </c>
      <c r="R102" s="10" t="str">
        <f t="shared" si="33"/>
        <v>OK</v>
      </c>
      <c r="T102" s="81" t="s">
        <v>13</v>
      </c>
    </row>
    <row r="103" spans="1:20" ht="23" customHeight="1">
      <c r="A103" s="6"/>
      <c r="B103" s="9"/>
      <c r="C103" s="72"/>
      <c r="D103" s="152"/>
      <c r="E103" s="152"/>
      <c r="F103" s="16"/>
      <c r="G103" s="7"/>
      <c r="H103" s="6"/>
      <c r="I103" s="6"/>
      <c r="J103" s="7" t="s">
        <v>1</v>
      </c>
      <c r="K103" s="8" t="s">
        <v>1</v>
      </c>
      <c r="L103" s="1"/>
      <c r="M103" s="1"/>
      <c r="N103" s="1"/>
      <c r="O103" s="20">
        <f t="shared" si="30"/>
        <v>0</v>
      </c>
      <c r="P103" s="29" t="str">
        <f t="shared" si="31"/>
        <v>OK</v>
      </c>
      <c r="Q103" s="10" t="str">
        <f>IF(OR(G103="新規",G103="追加",G103=""),"OK",(IF(OR(AND(J103="",K103=""),AND(J103="",K103="□"),AND(J103="□",K103=""),AND(J103="□",K103="□")),"NG","OK")))</f>
        <v>OK</v>
      </c>
      <c r="R103" s="10" t="str">
        <f t="shared" si="33"/>
        <v>OK</v>
      </c>
    </row>
    <row r="104" spans="1:20" ht="23" customHeight="1">
      <c r="A104" s="6"/>
      <c r="B104" s="9"/>
      <c r="C104" s="72"/>
      <c r="D104" s="152"/>
      <c r="E104" s="152"/>
      <c r="F104" s="15"/>
      <c r="G104" s="7"/>
      <c r="H104" s="6"/>
      <c r="I104" s="6"/>
      <c r="J104" s="7" t="s">
        <v>1</v>
      </c>
      <c r="K104" s="8" t="s">
        <v>1</v>
      </c>
      <c r="L104" s="1"/>
      <c r="M104" s="1"/>
      <c r="N104" s="1"/>
      <c r="O104" s="20">
        <f t="shared" si="30"/>
        <v>0</v>
      </c>
      <c r="P104" s="29" t="str">
        <f t="shared" si="31"/>
        <v>OK</v>
      </c>
      <c r="Q104" s="10" t="str">
        <f t="shared" si="32"/>
        <v>OK</v>
      </c>
      <c r="R104" s="10" t="str">
        <f t="shared" si="33"/>
        <v>OK</v>
      </c>
    </row>
    <row r="105" spans="1:20" ht="22.5" customHeight="1">
      <c r="A105" s="6"/>
      <c r="B105" s="9"/>
      <c r="C105" s="72"/>
      <c r="D105" s="152"/>
      <c r="E105" s="152"/>
      <c r="F105" s="15"/>
      <c r="G105" s="7"/>
      <c r="H105" s="6"/>
      <c r="I105" s="6"/>
      <c r="J105" s="7" t="s">
        <v>1</v>
      </c>
      <c r="K105" s="8" t="s">
        <v>1</v>
      </c>
      <c r="L105" s="1"/>
      <c r="M105" s="1"/>
      <c r="N105" s="1"/>
      <c r="O105" s="20">
        <f t="shared" si="30"/>
        <v>0</v>
      </c>
      <c r="P105" s="29" t="str">
        <f t="shared" si="31"/>
        <v>OK</v>
      </c>
      <c r="Q105" s="10" t="str">
        <f t="shared" si="32"/>
        <v>OK</v>
      </c>
      <c r="R105" s="10" t="str">
        <f t="shared" si="33"/>
        <v>OK</v>
      </c>
    </row>
    <row r="106" spans="1:20" ht="22.5" customHeight="1">
      <c r="A106" s="12"/>
      <c r="B106" s="13"/>
      <c r="C106" s="14"/>
      <c r="D106" s="13"/>
      <c r="E106" s="14"/>
      <c r="F106" s="14"/>
      <c r="G106" s="13"/>
      <c r="H106" s="13"/>
      <c r="I106" s="12"/>
      <c r="J106" s="12"/>
      <c r="K106" s="68" t="s">
        <v>137</v>
      </c>
      <c r="L106" s="27">
        <f>SUM(L99:L105)</f>
        <v>0</v>
      </c>
      <c r="M106" s="27">
        <f t="shared" ref="M106:N106" si="34">SUM(M99:M105)</f>
        <v>0</v>
      </c>
      <c r="N106" s="27">
        <f t="shared" si="34"/>
        <v>0</v>
      </c>
      <c r="O106" s="27">
        <f>L106-(M106+N106)</f>
        <v>0</v>
      </c>
      <c r="P106" s="76"/>
      <c r="Q106" s="77"/>
      <c r="R106" s="77"/>
    </row>
    <row r="107" spans="1:20" ht="22.5" customHeight="1">
      <c r="A107" s="48" t="s">
        <v>136</v>
      </c>
      <c r="B107" s="13"/>
      <c r="C107" s="14"/>
      <c r="D107" s="13"/>
      <c r="E107" s="14"/>
      <c r="F107" s="14"/>
      <c r="G107" s="13"/>
      <c r="H107" s="13"/>
      <c r="I107" s="12"/>
      <c r="J107" s="12"/>
      <c r="K107" s="12"/>
      <c r="L107" s="12"/>
      <c r="M107" s="12"/>
      <c r="N107" s="12"/>
      <c r="O107" s="12"/>
      <c r="P107" s="76"/>
      <c r="Q107" s="77"/>
      <c r="R107" s="77"/>
    </row>
    <row r="108" spans="1:20" ht="22.5" customHeight="1">
      <c r="A108" s="162" t="s">
        <v>217</v>
      </c>
      <c r="B108" s="160" t="s">
        <v>67</v>
      </c>
      <c r="C108" s="150" t="s">
        <v>286</v>
      </c>
      <c r="D108" s="150"/>
      <c r="E108" s="150"/>
      <c r="F108" s="150"/>
      <c r="G108" s="160" t="s">
        <v>38</v>
      </c>
      <c r="H108" s="144" t="s">
        <v>47</v>
      </c>
      <c r="I108" s="145"/>
      <c r="J108" s="145"/>
      <c r="K108" s="146"/>
      <c r="L108" s="144" t="s">
        <v>216</v>
      </c>
      <c r="M108" s="145"/>
      <c r="N108" s="145"/>
      <c r="O108" s="146"/>
      <c r="P108" s="48" t="s">
        <v>96</v>
      </c>
      <c r="Q108" s="48" t="s">
        <v>96</v>
      </c>
      <c r="R108" s="61"/>
    </row>
    <row r="109" spans="1:20" ht="22.5" customHeight="1">
      <c r="A109" s="161"/>
      <c r="B109" s="161"/>
      <c r="C109" s="68" t="s">
        <v>215</v>
      </c>
      <c r="D109" s="150" t="s">
        <v>120</v>
      </c>
      <c r="E109" s="150"/>
      <c r="F109" s="68" t="s">
        <v>15</v>
      </c>
      <c r="G109" s="161"/>
      <c r="H109" s="69" t="s">
        <v>29</v>
      </c>
      <c r="I109" s="69" t="s">
        <v>28</v>
      </c>
      <c r="J109" s="68" t="s">
        <v>18</v>
      </c>
      <c r="K109" s="68" t="s">
        <v>19</v>
      </c>
      <c r="L109" s="53" t="s">
        <v>109</v>
      </c>
      <c r="M109" s="53" t="s">
        <v>110</v>
      </c>
      <c r="N109" s="53" t="s">
        <v>111</v>
      </c>
      <c r="O109" s="53" t="s">
        <v>112</v>
      </c>
      <c r="P109" s="70" t="s">
        <v>104</v>
      </c>
      <c r="Q109" s="70" t="s">
        <v>116</v>
      </c>
      <c r="R109" s="70" t="s">
        <v>115</v>
      </c>
      <c r="T109" s="81" t="s">
        <v>153</v>
      </c>
    </row>
    <row r="110" spans="1:20" ht="22.5" customHeight="1">
      <c r="A110" s="6"/>
      <c r="B110" s="9"/>
      <c r="C110" s="72"/>
      <c r="D110" s="152"/>
      <c r="E110" s="152"/>
      <c r="F110" s="15"/>
      <c r="G110" s="7"/>
      <c r="H110" s="6"/>
      <c r="I110" s="6"/>
      <c r="J110" s="7" t="s">
        <v>1</v>
      </c>
      <c r="K110" s="8" t="s">
        <v>1</v>
      </c>
      <c r="L110" s="1"/>
      <c r="M110" s="1"/>
      <c r="N110" s="1"/>
      <c r="O110" s="20">
        <f>L110-(M110+N110)</f>
        <v>0</v>
      </c>
      <c r="P110" s="29" t="str">
        <f>IF(OR(G110="新規",G110="追加",G110=""),"OK",(IF(AND(H110="",I110=""),"NG","OK")))</f>
        <v>OK</v>
      </c>
      <c r="Q110" s="10" t="str">
        <f>IF(OR(G110="新規",G110="追加",G110=""),"OK",(IF(OR(AND(J110="",K110=""),AND(J110="",K110="□"),AND(J110="□",K110=""),AND(J110="□",K110="□")),"NG","OK")))</f>
        <v>OK</v>
      </c>
      <c r="R110" s="10" t="str">
        <f>IF(OR(AND(C110&lt;&gt;"",D110&lt;&gt;"",F110&lt;&gt;"",G110&lt;&gt;""),(C110="")),"OK","NG")</f>
        <v>OK</v>
      </c>
      <c r="T110" s="81" t="s">
        <v>164</v>
      </c>
    </row>
    <row r="111" spans="1:20" ht="22.5" customHeight="1">
      <c r="A111" s="6"/>
      <c r="B111" s="9"/>
      <c r="C111" s="72"/>
      <c r="D111" s="152"/>
      <c r="E111" s="152"/>
      <c r="F111" s="15"/>
      <c r="G111" s="7"/>
      <c r="H111" s="6"/>
      <c r="I111" s="6"/>
      <c r="J111" s="7" t="s">
        <v>1</v>
      </c>
      <c r="K111" s="8" t="s">
        <v>1</v>
      </c>
      <c r="L111" s="1"/>
      <c r="M111" s="1"/>
      <c r="N111" s="1"/>
      <c r="O111" s="20">
        <f t="shared" ref="O111:O116" si="35">L111-(M111+N111)</f>
        <v>0</v>
      </c>
      <c r="P111" s="29" t="str">
        <f t="shared" ref="P111:P116" si="36">IF(OR(G111="新規",G111="追加",G111=""),"OK",(IF(AND(H111="",I111=""),"NG","OK")))</f>
        <v>OK</v>
      </c>
      <c r="Q111" s="10" t="str">
        <f t="shared" ref="Q111:Q116" si="37">IF(OR(G111="新規",G111="追加",G111=""),"OK",(IF(OR(AND(J111="",K111=""),AND(J111="",K111="□"),AND(J111="□",K111=""),AND(J111="□",K111="□")),"NG","OK")))</f>
        <v>OK</v>
      </c>
      <c r="R111" s="10" t="str">
        <f t="shared" ref="R111:R115" si="38">IF(OR(AND(C111&lt;&gt;"",D111&lt;&gt;"",F111&lt;&gt;"",G111&lt;&gt;""),(C111="")),"OK","NG")</f>
        <v>OK</v>
      </c>
      <c r="T111" s="81" t="s">
        <v>13</v>
      </c>
    </row>
    <row r="112" spans="1:20" ht="22.5" customHeight="1">
      <c r="A112" s="6"/>
      <c r="B112" s="9"/>
      <c r="C112" s="72"/>
      <c r="D112" s="152"/>
      <c r="E112" s="152"/>
      <c r="F112" s="15"/>
      <c r="G112" s="7"/>
      <c r="H112" s="6"/>
      <c r="I112" s="6"/>
      <c r="J112" s="7" t="s">
        <v>1</v>
      </c>
      <c r="K112" s="8" t="s">
        <v>1</v>
      </c>
      <c r="L112" s="1"/>
      <c r="M112" s="1"/>
      <c r="N112" s="1"/>
      <c r="O112" s="20">
        <f t="shared" si="35"/>
        <v>0</v>
      </c>
      <c r="P112" s="29" t="str">
        <f t="shared" si="36"/>
        <v>OK</v>
      </c>
      <c r="Q112" s="10" t="str">
        <f t="shared" si="37"/>
        <v>OK</v>
      </c>
      <c r="R112" s="10" t="str">
        <f t="shared" si="38"/>
        <v>OK</v>
      </c>
    </row>
    <row r="113" spans="1:23" ht="22.5" customHeight="1">
      <c r="A113" s="6"/>
      <c r="B113" s="9"/>
      <c r="C113" s="72"/>
      <c r="D113" s="152"/>
      <c r="E113" s="152"/>
      <c r="F113" s="15"/>
      <c r="G113" s="7"/>
      <c r="H113" s="6"/>
      <c r="I113" s="6"/>
      <c r="J113" s="7" t="s">
        <v>1</v>
      </c>
      <c r="K113" s="8" t="s">
        <v>1</v>
      </c>
      <c r="L113" s="1"/>
      <c r="M113" s="1"/>
      <c r="N113" s="1"/>
      <c r="O113" s="20">
        <f t="shared" si="35"/>
        <v>0</v>
      </c>
      <c r="P113" s="29" t="str">
        <f t="shared" si="36"/>
        <v>OK</v>
      </c>
      <c r="Q113" s="10" t="str">
        <f t="shared" si="37"/>
        <v>OK</v>
      </c>
      <c r="R113" s="10" t="str">
        <f t="shared" si="38"/>
        <v>OK</v>
      </c>
    </row>
    <row r="114" spans="1:23" ht="22.5" customHeight="1">
      <c r="A114" s="6"/>
      <c r="B114" s="9"/>
      <c r="C114" s="72"/>
      <c r="D114" s="152"/>
      <c r="E114" s="152"/>
      <c r="F114" s="16"/>
      <c r="G114" s="7"/>
      <c r="H114" s="6"/>
      <c r="I114" s="6"/>
      <c r="J114" s="7" t="s">
        <v>1</v>
      </c>
      <c r="K114" s="8" t="s">
        <v>1</v>
      </c>
      <c r="L114" s="1"/>
      <c r="M114" s="1"/>
      <c r="N114" s="1"/>
      <c r="O114" s="20">
        <f t="shared" si="35"/>
        <v>0</v>
      </c>
      <c r="P114" s="29" t="str">
        <f t="shared" si="36"/>
        <v>OK</v>
      </c>
      <c r="Q114" s="10" t="str">
        <f t="shared" si="37"/>
        <v>OK</v>
      </c>
      <c r="R114" s="10" t="str">
        <f t="shared" si="38"/>
        <v>OK</v>
      </c>
    </row>
    <row r="115" spans="1:23" ht="22.5" customHeight="1">
      <c r="A115" s="6"/>
      <c r="B115" s="9"/>
      <c r="C115" s="72"/>
      <c r="D115" s="152"/>
      <c r="E115" s="152"/>
      <c r="F115" s="15"/>
      <c r="G115" s="7"/>
      <c r="H115" s="6"/>
      <c r="I115" s="6"/>
      <c r="J115" s="7" t="s">
        <v>1</v>
      </c>
      <c r="K115" s="8" t="s">
        <v>1</v>
      </c>
      <c r="L115" s="1"/>
      <c r="M115" s="1"/>
      <c r="N115" s="1"/>
      <c r="O115" s="20">
        <f t="shared" si="35"/>
        <v>0</v>
      </c>
      <c r="P115" s="29" t="str">
        <f t="shared" si="36"/>
        <v>OK</v>
      </c>
      <c r="Q115" s="10" t="str">
        <f t="shared" si="37"/>
        <v>OK</v>
      </c>
      <c r="R115" s="10" t="str">
        <f t="shared" si="38"/>
        <v>OK</v>
      </c>
    </row>
    <row r="116" spans="1:23" ht="22.5" customHeight="1">
      <c r="A116" s="6"/>
      <c r="B116" s="9"/>
      <c r="C116" s="72"/>
      <c r="D116" s="152"/>
      <c r="E116" s="152"/>
      <c r="F116" s="15"/>
      <c r="G116" s="7"/>
      <c r="H116" s="6"/>
      <c r="I116" s="6"/>
      <c r="J116" s="7" t="s">
        <v>1</v>
      </c>
      <c r="K116" s="8" t="s">
        <v>1</v>
      </c>
      <c r="L116" s="1"/>
      <c r="M116" s="1"/>
      <c r="N116" s="1"/>
      <c r="O116" s="20">
        <f t="shared" si="35"/>
        <v>0</v>
      </c>
      <c r="P116" s="29" t="str">
        <f t="shared" si="36"/>
        <v>OK</v>
      </c>
      <c r="Q116" s="10" t="str">
        <f t="shared" si="37"/>
        <v>OK</v>
      </c>
      <c r="R116" s="10" t="str">
        <f>IF(OR(AND(C116&lt;&gt;"",D116&lt;&gt;"",F116&lt;&gt;"",G116&lt;&gt;""),(C116="")),"OK","NG")</f>
        <v>OK</v>
      </c>
    </row>
    <row r="117" spans="1:23" ht="22.5" customHeight="1">
      <c r="A117" s="12"/>
      <c r="B117" s="13"/>
      <c r="C117" s="14"/>
      <c r="D117" s="13"/>
      <c r="E117" s="14"/>
      <c r="F117" s="14"/>
      <c r="G117" s="13"/>
      <c r="H117" s="13"/>
      <c r="I117" s="12"/>
      <c r="J117" s="12"/>
      <c r="K117" s="68" t="s">
        <v>137</v>
      </c>
      <c r="L117" s="27">
        <f>SUM(L110:L116)</f>
        <v>0</v>
      </c>
      <c r="M117" s="27">
        <f t="shared" ref="M117:N117" si="39">SUM(M110:M116)</f>
        <v>0</v>
      </c>
      <c r="N117" s="27">
        <f t="shared" si="39"/>
        <v>0</v>
      </c>
      <c r="O117" s="27">
        <f>L117-(M117+N117)</f>
        <v>0</v>
      </c>
      <c r="P117" s="76"/>
      <c r="Q117" s="77"/>
      <c r="R117" s="77"/>
    </row>
    <row r="118" spans="1:23" ht="13">
      <c r="F118" s="85"/>
    </row>
    <row r="119" spans="1:23" s="61" customFormat="1" ht="13">
      <c r="A119" s="142" t="s">
        <v>139</v>
      </c>
      <c r="B119" s="143"/>
      <c r="C119" s="53" t="s">
        <v>138</v>
      </c>
      <c r="D119" s="53" t="s">
        <v>110</v>
      </c>
      <c r="E119" s="53" t="s">
        <v>111</v>
      </c>
      <c r="F119" s="53" t="s">
        <v>112</v>
      </c>
      <c r="G119" s="53" t="s">
        <v>165</v>
      </c>
      <c r="H119" s="142" t="s">
        <v>17</v>
      </c>
      <c r="I119" s="159"/>
      <c r="J119" s="136" t="s">
        <v>208</v>
      </c>
      <c r="K119" s="136"/>
      <c r="L119" s="136"/>
      <c r="M119" s="136"/>
      <c r="P119" s="87" t="s">
        <v>198</v>
      </c>
      <c r="Q119" s="88" t="s">
        <v>70</v>
      </c>
      <c r="R119" s="88" t="s">
        <v>84</v>
      </c>
    </row>
    <row r="120" spans="1:23" ht="22.5" customHeight="1">
      <c r="A120" s="153" t="s">
        <v>237</v>
      </c>
      <c r="B120" s="154"/>
      <c r="C120" s="100">
        <f>L40</f>
        <v>0</v>
      </c>
      <c r="D120" s="100">
        <f t="shared" ref="D120:F120" si="40">M40</f>
        <v>0</v>
      </c>
      <c r="E120" s="100">
        <f t="shared" si="40"/>
        <v>0</v>
      </c>
      <c r="F120" s="100">
        <f t="shared" si="40"/>
        <v>0</v>
      </c>
      <c r="G120" s="163">
        <f>SUM(D120:D122)</f>
        <v>0</v>
      </c>
      <c r="H120" s="157"/>
      <c r="I120" s="158"/>
      <c r="J120" s="151" t="s">
        <v>209</v>
      </c>
      <c r="K120" s="151"/>
      <c r="L120" s="151"/>
      <c r="M120" s="151"/>
      <c r="N120" s="89"/>
      <c r="O120" s="89"/>
      <c r="P120" s="29" t="str">
        <f>IF(G120&lt;=2500000,"OK","NG")</f>
        <v>OK</v>
      </c>
      <c r="Q120" s="10" t="str">
        <f t="shared" ref="Q120:Q126" si="41">IF(D120&lt;=C120/2,"OK","NG")</f>
        <v>OK</v>
      </c>
      <c r="R120" s="10" t="str">
        <f t="shared" ref="R120:R126" si="42">IF(C120=D120+E120+F120,"OK","NG")</f>
        <v>OK</v>
      </c>
      <c r="S120" s="90"/>
      <c r="T120" s="70"/>
      <c r="U120" s="70"/>
      <c r="V120" s="70"/>
      <c r="W120" s="70"/>
    </row>
    <row r="121" spans="1:23" ht="22.5" customHeight="1">
      <c r="A121" s="155" t="s">
        <v>238</v>
      </c>
      <c r="B121" s="156"/>
      <c r="C121" s="100">
        <f>L51</f>
        <v>0</v>
      </c>
      <c r="D121" s="100">
        <f t="shared" ref="D121:F121" si="43">M51</f>
        <v>0</v>
      </c>
      <c r="E121" s="100">
        <f t="shared" si="43"/>
        <v>0</v>
      </c>
      <c r="F121" s="100">
        <f t="shared" si="43"/>
        <v>0</v>
      </c>
      <c r="G121" s="164"/>
      <c r="H121" s="157"/>
      <c r="I121" s="158"/>
      <c r="J121" s="151"/>
      <c r="K121" s="151"/>
      <c r="L121" s="151"/>
      <c r="M121" s="151"/>
      <c r="N121" s="89"/>
      <c r="O121" s="89"/>
      <c r="P121" s="73" t="s">
        <v>152</v>
      </c>
      <c r="Q121" s="10" t="str">
        <f t="shared" si="41"/>
        <v>OK</v>
      </c>
      <c r="R121" s="10" t="str">
        <f t="shared" si="42"/>
        <v>OK</v>
      </c>
      <c r="S121" s="36"/>
    </row>
    <row r="122" spans="1:23" ht="22.5" customHeight="1">
      <c r="A122" s="155" t="s">
        <v>239</v>
      </c>
      <c r="B122" s="156"/>
      <c r="C122" s="100">
        <f>L62</f>
        <v>0</v>
      </c>
      <c r="D122" s="100">
        <f t="shared" ref="D122:F122" si="44">M62</f>
        <v>0</v>
      </c>
      <c r="E122" s="100">
        <f t="shared" si="44"/>
        <v>0</v>
      </c>
      <c r="F122" s="100">
        <f t="shared" si="44"/>
        <v>0</v>
      </c>
      <c r="G122" s="165"/>
      <c r="H122" s="32"/>
      <c r="I122" s="33"/>
      <c r="J122" s="151"/>
      <c r="K122" s="151"/>
      <c r="L122" s="151"/>
      <c r="M122" s="151"/>
      <c r="N122" s="89"/>
      <c r="O122" s="89"/>
      <c r="P122" s="73" t="s">
        <v>152</v>
      </c>
      <c r="Q122" s="10" t="str">
        <f t="shared" si="41"/>
        <v>OK</v>
      </c>
      <c r="R122" s="10" t="str">
        <f t="shared" si="42"/>
        <v>OK</v>
      </c>
      <c r="S122" s="36"/>
    </row>
    <row r="123" spans="1:23" ht="22.5" customHeight="1">
      <c r="A123" s="155" t="s">
        <v>240</v>
      </c>
      <c r="B123" s="156"/>
      <c r="C123" s="100">
        <f>L73</f>
        <v>0</v>
      </c>
      <c r="D123" s="100">
        <f t="shared" ref="D123:F123" si="45">M73</f>
        <v>0</v>
      </c>
      <c r="E123" s="100">
        <f t="shared" si="45"/>
        <v>0</v>
      </c>
      <c r="F123" s="100">
        <f t="shared" si="45"/>
        <v>0</v>
      </c>
      <c r="G123" s="100">
        <f>D123</f>
        <v>0</v>
      </c>
      <c r="H123" s="32"/>
      <c r="I123" s="33"/>
      <c r="J123" s="150" t="s">
        <v>210</v>
      </c>
      <c r="K123" s="150"/>
      <c r="L123" s="150"/>
      <c r="M123" s="150"/>
      <c r="N123" s="89"/>
      <c r="O123" s="89"/>
      <c r="P123" s="29" t="str">
        <f>IF(G123&lt;=2500000,"OK","NG")</f>
        <v>OK</v>
      </c>
      <c r="Q123" s="10" t="str">
        <f t="shared" si="41"/>
        <v>OK</v>
      </c>
      <c r="R123" s="10" t="str">
        <f t="shared" si="42"/>
        <v>OK</v>
      </c>
      <c r="S123" s="36"/>
    </row>
    <row r="124" spans="1:23" ht="22.5" customHeight="1">
      <c r="A124" s="155" t="s">
        <v>131</v>
      </c>
      <c r="B124" s="156"/>
      <c r="C124" s="100">
        <f>L84</f>
        <v>0</v>
      </c>
      <c r="D124" s="100">
        <f t="shared" ref="D124:F124" si="46">M84</f>
        <v>0</v>
      </c>
      <c r="E124" s="100">
        <f t="shared" si="46"/>
        <v>0</v>
      </c>
      <c r="F124" s="100">
        <f t="shared" si="46"/>
        <v>0</v>
      </c>
      <c r="G124" s="100">
        <f>D124</f>
        <v>0</v>
      </c>
      <c r="H124" s="32"/>
      <c r="I124" s="33"/>
      <c r="J124" s="150" t="s">
        <v>211</v>
      </c>
      <c r="K124" s="150"/>
      <c r="L124" s="150"/>
      <c r="M124" s="150"/>
      <c r="N124" s="89"/>
      <c r="O124" s="89"/>
      <c r="P124" s="29" t="str">
        <f>IF(G124&lt;=5000000,"OK","NG")</f>
        <v>OK</v>
      </c>
      <c r="Q124" s="10" t="str">
        <f t="shared" si="41"/>
        <v>OK</v>
      </c>
      <c r="R124" s="10" t="str">
        <f t="shared" si="42"/>
        <v>OK</v>
      </c>
      <c r="S124" s="36"/>
    </row>
    <row r="125" spans="1:23" ht="22.5" customHeight="1">
      <c r="A125" s="155" t="s">
        <v>241</v>
      </c>
      <c r="B125" s="156"/>
      <c r="C125" s="100">
        <f>L95</f>
        <v>0</v>
      </c>
      <c r="D125" s="100">
        <f t="shared" ref="D125:F125" si="47">M95</f>
        <v>0</v>
      </c>
      <c r="E125" s="100">
        <f t="shared" si="47"/>
        <v>0</v>
      </c>
      <c r="F125" s="100">
        <f t="shared" si="47"/>
        <v>0</v>
      </c>
      <c r="G125" s="183">
        <f>SUM(D125:D126)</f>
        <v>0</v>
      </c>
      <c r="H125" s="32"/>
      <c r="I125" s="33"/>
      <c r="J125" s="151" t="s">
        <v>212</v>
      </c>
      <c r="K125" s="151"/>
      <c r="L125" s="151"/>
      <c r="M125" s="151"/>
      <c r="N125" s="89"/>
      <c r="O125" s="89"/>
      <c r="P125" s="29" t="str">
        <f>IF(G125&lt;=2500000,"OK","NG")</f>
        <v>OK</v>
      </c>
      <c r="Q125" s="10" t="str">
        <f t="shared" si="41"/>
        <v>OK</v>
      </c>
      <c r="R125" s="10" t="str">
        <f t="shared" si="42"/>
        <v>OK</v>
      </c>
      <c r="S125" s="36"/>
    </row>
    <row r="126" spans="1:23" ht="22.5" customHeight="1">
      <c r="A126" s="155" t="s">
        <v>242</v>
      </c>
      <c r="B126" s="156"/>
      <c r="C126" s="100">
        <f>L106</f>
        <v>0</v>
      </c>
      <c r="D126" s="100">
        <f t="shared" ref="D126:F126" si="48">M106</f>
        <v>0</v>
      </c>
      <c r="E126" s="100">
        <f t="shared" si="48"/>
        <v>0</v>
      </c>
      <c r="F126" s="100">
        <f t="shared" si="48"/>
        <v>0</v>
      </c>
      <c r="G126" s="184"/>
      <c r="H126" s="32"/>
      <c r="I126" s="33"/>
      <c r="J126" s="151"/>
      <c r="K126" s="151"/>
      <c r="L126" s="151"/>
      <c r="M126" s="151"/>
      <c r="N126" s="89"/>
      <c r="O126" s="89"/>
      <c r="P126" s="73" t="s">
        <v>152</v>
      </c>
      <c r="Q126" s="10" t="str">
        <f t="shared" si="41"/>
        <v>OK</v>
      </c>
      <c r="R126" s="10" t="str">
        <f t="shared" si="42"/>
        <v>OK</v>
      </c>
      <c r="S126" s="36"/>
    </row>
    <row r="127" spans="1:23" ht="22.5" customHeight="1">
      <c r="A127" s="155" t="s">
        <v>135</v>
      </c>
      <c r="B127" s="156"/>
      <c r="C127" s="100">
        <f>L117</f>
        <v>0</v>
      </c>
      <c r="D127" s="100">
        <f t="shared" ref="D127:F127" si="49">M117</f>
        <v>0</v>
      </c>
      <c r="E127" s="100">
        <f t="shared" si="49"/>
        <v>0</v>
      </c>
      <c r="F127" s="100">
        <f t="shared" si="49"/>
        <v>0</v>
      </c>
      <c r="G127" s="100">
        <f>D127</f>
        <v>0</v>
      </c>
      <c r="H127" s="157"/>
      <c r="I127" s="158"/>
      <c r="J127" s="150" t="s">
        <v>287</v>
      </c>
      <c r="K127" s="150"/>
      <c r="L127" s="150"/>
      <c r="M127" s="150"/>
      <c r="N127" s="89"/>
      <c r="O127" s="89"/>
      <c r="P127" s="29" t="str">
        <f>IF(G127&lt;=2500000,"OK","NG")</f>
        <v>OK</v>
      </c>
      <c r="Q127" s="10" t="str">
        <f>IF(D127&lt;=C127/2,"OK","NG")</f>
        <v>OK</v>
      </c>
      <c r="R127" s="10" t="str">
        <f>IF(C127=D127+E127+F127,"OK","NG")</f>
        <v>OK</v>
      </c>
      <c r="S127" s="36"/>
    </row>
    <row r="128" spans="1:23" ht="22.5" customHeight="1">
      <c r="A128" s="174" t="s">
        <v>14</v>
      </c>
      <c r="B128" s="175"/>
      <c r="C128" s="100">
        <f>SUM(C120:C127)</f>
        <v>0</v>
      </c>
      <c r="D128" s="100">
        <f>SUM(D120:D127)</f>
        <v>0</v>
      </c>
      <c r="E128" s="100">
        <f t="shared" ref="E128:F128" si="50">SUM(E120:E127)</f>
        <v>0</v>
      </c>
      <c r="F128" s="100">
        <f t="shared" si="50"/>
        <v>0</v>
      </c>
      <c r="G128" s="100">
        <f>D128</f>
        <v>0</v>
      </c>
      <c r="H128" s="157"/>
      <c r="I128" s="158"/>
      <c r="J128" s="177" t="s">
        <v>213</v>
      </c>
      <c r="K128" s="177"/>
      <c r="L128" s="177"/>
      <c r="M128" s="177"/>
      <c r="N128" s="89"/>
      <c r="P128" s="29" t="str">
        <f>IF(OR(C128=0,AND(G128&gt;=150000,G128&lt;=10000000)),"OK","NG")</f>
        <v>OK</v>
      </c>
      <c r="Q128" s="10" t="str">
        <f>IF(D128&lt;=C128/2,"OK","NG")</f>
        <v>OK</v>
      </c>
      <c r="R128" s="10" t="str">
        <f>IF(C128=D128+E128+F128,"OK","NG")</f>
        <v>OK</v>
      </c>
    </row>
    <row r="129" spans="1:16" ht="13"/>
    <row r="130" spans="1:16" ht="22.5" customHeight="1">
      <c r="A130" s="48" t="s">
        <v>196</v>
      </c>
    </row>
    <row r="131" spans="1:16" ht="15" customHeight="1">
      <c r="A131" s="139" t="s">
        <v>205</v>
      </c>
      <c r="B131" s="139"/>
      <c r="C131" s="139"/>
      <c r="D131" s="139"/>
      <c r="E131" s="139"/>
      <c r="F131" s="139"/>
      <c r="G131" s="139"/>
      <c r="H131" s="139"/>
      <c r="I131" s="139"/>
      <c r="J131" s="139"/>
      <c r="K131" s="50" t="s">
        <v>82</v>
      </c>
      <c r="P131" s="49" t="s">
        <v>55</v>
      </c>
    </row>
    <row r="132" spans="1:16" ht="15" customHeight="1">
      <c r="A132" s="176" t="s">
        <v>204</v>
      </c>
      <c r="B132" s="176"/>
      <c r="C132" s="176"/>
      <c r="D132" s="176"/>
      <c r="E132" s="176"/>
      <c r="F132" s="176"/>
      <c r="G132" s="176"/>
      <c r="H132" s="176"/>
      <c r="I132" s="176"/>
      <c r="J132" s="176"/>
      <c r="K132" s="56" t="s">
        <v>166</v>
      </c>
      <c r="P132" s="49" t="s">
        <v>167</v>
      </c>
    </row>
    <row r="133" spans="1:16" ht="15" customHeight="1">
      <c r="A133" s="176" t="s">
        <v>199</v>
      </c>
      <c r="B133" s="176"/>
      <c r="C133" s="176"/>
      <c r="D133" s="176"/>
      <c r="E133" s="176"/>
      <c r="F133" s="176"/>
      <c r="G133" s="176"/>
      <c r="H133" s="176"/>
      <c r="I133" s="176"/>
      <c r="J133" s="176"/>
      <c r="K133" s="56" t="s">
        <v>166</v>
      </c>
    </row>
    <row r="134" spans="1:16" ht="15" customHeight="1">
      <c r="A134" s="176" t="s">
        <v>200</v>
      </c>
      <c r="B134" s="176"/>
      <c r="C134" s="176"/>
      <c r="D134" s="176"/>
      <c r="E134" s="176"/>
      <c r="F134" s="176"/>
      <c r="G134" s="176"/>
      <c r="H134" s="176"/>
      <c r="I134" s="176"/>
      <c r="J134" s="176"/>
      <c r="K134" s="56" t="s">
        <v>166</v>
      </c>
    </row>
    <row r="135" spans="1:16" ht="15" customHeight="1">
      <c r="A135" s="176" t="s">
        <v>201</v>
      </c>
      <c r="B135" s="176"/>
      <c r="C135" s="176"/>
      <c r="D135" s="176"/>
      <c r="E135" s="176"/>
      <c r="F135" s="176"/>
      <c r="G135" s="176"/>
      <c r="H135" s="176"/>
      <c r="I135" s="176"/>
      <c r="J135" s="176"/>
      <c r="K135" s="56" t="s">
        <v>166</v>
      </c>
    </row>
    <row r="136" spans="1:16" ht="15" customHeight="1">
      <c r="A136" s="176" t="s">
        <v>289</v>
      </c>
      <c r="B136" s="176"/>
      <c r="C136" s="176"/>
      <c r="D136" s="176"/>
      <c r="E136" s="176"/>
      <c r="F136" s="176"/>
      <c r="G136" s="176"/>
      <c r="H136" s="176"/>
      <c r="I136" s="176"/>
      <c r="J136" s="176"/>
      <c r="K136" s="56" t="s">
        <v>166</v>
      </c>
    </row>
    <row r="137" spans="1:16" ht="15" customHeight="1">
      <c r="A137" s="176" t="s">
        <v>202</v>
      </c>
      <c r="B137" s="176"/>
      <c r="C137" s="176"/>
      <c r="D137" s="176"/>
      <c r="E137" s="176"/>
      <c r="F137" s="176"/>
      <c r="G137" s="176"/>
      <c r="H137" s="176"/>
      <c r="I137" s="176"/>
      <c r="J137" s="176"/>
      <c r="K137" s="56" t="s">
        <v>166</v>
      </c>
    </row>
    <row r="138" spans="1:16" ht="15" customHeight="1">
      <c r="A138" s="176" t="s">
        <v>203</v>
      </c>
      <c r="B138" s="176"/>
      <c r="C138" s="176"/>
      <c r="D138" s="176"/>
      <c r="E138" s="176"/>
      <c r="F138" s="176"/>
      <c r="G138" s="176"/>
      <c r="H138" s="176"/>
      <c r="I138" s="176"/>
      <c r="J138" s="176"/>
      <c r="K138" s="56" t="s">
        <v>166</v>
      </c>
    </row>
    <row r="139" spans="1:16" ht="15" customHeight="1">
      <c r="A139" s="17"/>
      <c r="B139" s="17"/>
      <c r="C139" s="17"/>
      <c r="D139" s="17"/>
      <c r="E139" s="17"/>
      <c r="J139" s="93" t="s">
        <v>141</v>
      </c>
      <c r="K139" s="99">
        <f>COUNTIF(K132:K138,"☑")</f>
        <v>0</v>
      </c>
    </row>
    <row r="140" spans="1:16" ht="15" customHeight="1">
      <c r="A140" s="17"/>
      <c r="B140" s="17"/>
      <c r="C140" s="17"/>
      <c r="D140" s="17"/>
      <c r="E140" s="17"/>
      <c r="H140" s="17"/>
    </row>
    <row r="141" spans="1:16" ht="15" customHeight="1">
      <c r="A141" s="48" t="s">
        <v>206</v>
      </c>
    </row>
    <row r="142" spans="1:16" ht="15" customHeight="1">
      <c r="A142" s="180" t="s">
        <v>57</v>
      </c>
      <c r="B142" s="180"/>
      <c r="C142" s="180"/>
      <c r="D142" s="180"/>
      <c r="E142" s="180"/>
      <c r="F142" s="180"/>
      <c r="G142" s="180"/>
      <c r="H142" s="180"/>
      <c r="I142" s="180"/>
      <c r="J142" s="180"/>
      <c r="K142" s="180"/>
      <c r="P142" s="95" t="s">
        <v>80</v>
      </c>
    </row>
    <row r="143" spans="1:16" ht="15" customHeight="1">
      <c r="A143" s="50" t="s">
        <v>2</v>
      </c>
      <c r="B143" s="140" t="s">
        <v>3</v>
      </c>
      <c r="C143" s="181"/>
      <c r="D143" s="181"/>
      <c r="E143" s="181"/>
      <c r="F143" s="181"/>
      <c r="G143" s="181"/>
      <c r="H143" s="181"/>
      <c r="I143" s="181"/>
      <c r="J143" s="141"/>
    </row>
    <row r="144" spans="1:16" ht="15" customHeight="1">
      <c r="A144" s="3" t="s">
        <v>1</v>
      </c>
      <c r="B144" s="182" t="s">
        <v>69</v>
      </c>
      <c r="C144" s="167"/>
      <c r="D144" s="167"/>
      <c r="E144" s="167"/>
      <c r="F144" s="167"/>
      <c r="G144" s="167"/>
      <c r="H144" s="167"/>
      <c r="I144" s="167"/>
      <c r="J144" s="168"/>
      <c r="P144" s="29" t="str">
        <f>IF(C128=0,"OK",IF(AND(A144="☑",A145="☑",A146="☑"),"OK","NG"))</f>
        <v>OK</v>
      </c>
    </row>
    <row r="145" spans="1:13" ht="15" customHeight="1">
      <c r="A145" s="3" t="s">
        <v>1</v>
      </c>
      <c r="B145" s="182" t="s">
        <v>117</v>
      </c>
      <c r="C145" s="167"/>
      <c r="D145" s="167"/>
      <c r="E145" s="167"/>
      <c r="F145" s="167"/>
      <c r="G145" s="167"/>
      <c r="H145" s="167"/>
      <c r="I145" s="167"/>
      <c r="J145" s="168"/>
    </row>
    <row r="146" spans="1:13" ht="15" customHeight="1">
      <c r="A146" s="3" t="s">
        <v>1</v>
      </c>
      <c r="B146" s="182" t="s">
        <v>288</v>
      </c>
      <c r="C146" s="167"/>
      <c r="D146" s="167"/>
      <c r="E146" s="167"/>
      <c r="F146" s="167"/>
      <c r="G146" s="167"/>
      <c r="H146" s="167"/>
      <c r="I146" s="167"/>
      <c r="J146" s="168"/>
    </row>
    <row r="147" spans="1:13" ht="15" customHeight="1"/>
    <row r="148" spans="1:13" ht="15" customHeight="1">
      <c r="A148" s="48" t="s">
        <v>207</v>
      </c>
    </row>
    <row r="149" spans="1:13" ht="15" customHeight="1">
      <c r="A149" s="50" t="s">
        <v>2</v>
      </c>
      <c r="B149" s="139" t="s">
        <v>4</v>
      </c>
      <c r="C149" s="139"/>
      <c r="D149" s="139"/>
      <c r="E149" s="139"/>
      <c r="F149" s="140" t="s">
        <v>97</v>
      </c>
      <c r="G149" s="141"/>
      <c r="H149" s="140" t="s">
        <v>20</v>
      </c>
      <c r="I149" s="141"/>
      <c r="J149" s="139" t="s">
        <v>17</v>
      </c>
      <c r="K149" s="139"/>
      <c r="L149" s="139"/>
      <c r="M149" s="139"/>
    </row>
    <row r="150" spans="1:13" ht="18.75" customHeight="1">
      <c r="A150" s="3" t="s">
        <v>1</v>
      </c>
      <c r="B150" s="138" t="s">
        <v>23</v>
      </c>
      <c r="C150" s="138"/>
      <c r="D150" s="138"/>
      <c r="E150" s="138"/>
      <c r="F150" s="142" t="s">
        <v>22</v>
      </c>
      <c r="G150" s="143"/>
      <c r="H150" s="142" t="s">
        <v>98</v>
      </c>
      <c r="I150" s="143"/>
      <c r="J150" s="138" t="s">
        <v>143</v>
      </c>
      <c r="K150" s="138"/>
      <c r="L150" s="138"/>
      <c r="M150" s="138"/>
    </row>
    <row r="151" spans="1:13" ht="18.75" customHeight="1">
      <c r="A151" s="3" t="s">
        <v>1</v>
      </c>
      <c r="B151" s="138" t="s">
        <v>25</v>
      </c>
      <c r="C151" s="138"/>
      <c r="D151" s="138"/>
      <c r="E151" s="138"/>
      <c r="F151" s="142" t="s">
        <v>16</v>
      </c>
      <c r="G151" s="143"/>
      <c r="H151" s="142" t="s">
        <v>21</v>
      </c>
      <c r="I151" s="143"/>
      <c r="J151" s="138" t="s">
        <v>100</v>
      </c>
      <c r="K151" s="138"/>
      <c r="L151" s="138"/>
      <c r="M151" s="138"/>
    </row>
    <row r="152" spans="1:13" ht="18.75" customHeight="1">
      <c r="A152" s="3" t="s">
        <v>1</v>
      </c>
      <c r="B152" s="138" t="s">
        <v>24</v>
      </c>
      <c r="C152" s="138"/>
      <c r="D152" s="138"/>
      <c r="E152" s="138"/>
      <c r="F152" s="142" t="s">
        <v>16</v>
      </c>
      <c r="G152" s="143"/>
      <c r="H152" s="142" t="s">
        <v>21</v>
      </c>
      <c r="I152" s="143"/>
      <c r="J152" s="138" t="s">
        <v>26</v>
      </c>
      <c r="K152" s="138"/>
      <c r="L152" s="138"/>
      <c r="M152" s="138"/>
    </row>
    <row r="153" spans="1:13" ht="18.75" customHeight="1">
      <c r="A153" s="3" t="s">
        <v>1</v>
      </c>
      <c r="B153" s="138" t="s">
        <v>90</v>
      </c>
      <c r="C153" s="138"/>
      <c r="D153" s="138"/>
      <c r="E153" s="138"/>
      <c r="F153" s="142" t="s">
        <v>5</v>
      </c>
      <c r="G153" s="143"/>
      <c r="H153" s="159" t="s">
        <v>16</v>
      </c>
      <c r="I153" s="143"/>
      <c r="J153" s="138" t="s">
        <v>99</v>
      </c>
      <c r="K153" s="138"/>
      <c r="L153" s="138"/>
      <c r="M153" s="138"/>
    </row>
    <row r="154" spans="1:13" ht="18.75" customHeight="1">
      <c r="A154" s="3" t="s">
        <v>1</v>
      </c>
      <c r="B154" s="138" t="s">
        <v>283</v>
      </c>
      <c r="C154" s="138"/>
      <c r="D154" s="138"/>
      <c r="E154" s="138"/>
      <c r="F154" s="142" t="s">
        <v>5</v>
      </c>
      <c r="G154" s="143"/>
      <c r="H154" s="136" t="s">
        <v>16</v>
      </c>
      <c r="I154" s="136"/>
      <c r="J154" s="138" t="s">
        <v>284</v>
      </c>
      <c r="K154" s="138"/>
      <c r="L154" s="138"/>
      <c r="M154" s="138"/>
    </row>
  </sheetData>
  <sheetProtection algorithmName="SHA-512" hashValue="OvoT1jurViTbtAkE8ykw9csE5ZK2qxjwNZBEUvmUSCl6e5+WW0+2apOrJCOdZ8tyD2CMH2YNXilcZeOECcQRaw==" saltValue="SFNZHB71Z6qdUkP/PK70aA==" spinCount="100000" sheet="1" objects="1" scenarios="1"/>
  <mergeCells count="198">
    <mergeCell ref="A1:O1"/>
    <mergeCell ref="B3:E3"/>
    <mergeCell ref="B4:E4"/>
    <mergeCell ref="P4:P5"/>
    <mergeCell ref="B5:E5"/>
    <mergeCell ref="B6:E6"/>
    <mergeCell ref="M14:O14"/>
    <mergeCell ref="M15:O15"/>
    <mergeCell ref="M16:O16"/>
    <mergeCell ref="M17:O17"/>
    <mergeCell ref="M18:O18"/>
    <mergeCell ref="M19:O19"/>
    <mergeCell ref="F9:I9"/>
    <mergeCell ref="J9:L9"/>
    <mergeCell ref="M10:O10"/>
    <mergeCell ref="M11:O11"/>
    <mergeCell ref="M12:O12"/>
    <mergeCell ref="M13:O13"/>
    <mergeCell ref="N26:O26"/>
    <mergeCell ref="A31:A32"/>
    <mergeCell ref="B31:B32"/>
    <mergeCell ref="C31:F31"/>
    <mergeCell ref="G31:G32"/>
    <mergeCell ref="H31:K31"/>
    <mergeCell ref="L31:O31"/>
    <mergeCell ref="D32:E32"/>
    <mergeCell ref="M20:O20"/>
    <mergeCell ref="M21:O21"/>
    <mergeCell ref="M22:O22"/>
    <mergeCell ref="M23:O23"/>
    <mergeCell ref="M24:O24"/>
    <mergeCell ref="M25:O25"/>
    <mergeCell ref="D39:E39"/>
    <mergeCell ref="A42:A43"/>
    <mergeCell ref="B42:B43"/>
    <mergeCell ref="C42:F42"/>
    <mergeCell ref="G42:G43"/>
    <mergeCell ref="H42:K42"/>
    <mergeCell ref="D33:E33"/>
    <mergeCell ref="D34:E34"/>
    <mergeCell ref="D35:E35"/>
    <mergeCell ref="D36:E36"/>
    <mergeCell ref="D37:E37"/>
    <mergeCell ref="D38:E38"/>
    <mergeCell ref="A53:A54"/>
    <mergeCell ref="B53:B54"/>
    <mergeCell ref="C53:F53"/>
    <mergeCell ref="L42:O42"/>
    <mergeCell ref="D43:E43"/>
    <mergeCell ref="D44:E44"/>
    <mergeCell ref="D45:E45"/>
    <mergeCell ref="D46:E46"/>
    <mergeCell ref="D47:E47"/>
    <mergeCell ref="G53:G54"/>
    <mergeCell ref="H53:K53"/>
    <mergeCell ref="L53:O53"/>
    <mergeCell ref="D54:E54"/>
    <mergeCell ref="D55:E55"/>
    <mergeCell ref="D56:E56"/>
    <mergeCell ref="D48:E48"/>
    <mergeCell ref="D49:E49"/>
    <mergeCell ref="D50:E50"/>
    <mergeCell ref="H64:K64"/>
    <mergeCell ref="L64:O64"/>
    <mergeCell ref="D65:E65"/>
    <mergeCell ref="D66:E66"/>
    <mergeCell ref="D67:E67"/>
    <mergeCell ref="D57:E57"/>
    <mergeCell ref="D58:E58"/>
    <mergeCell ref="D59:E59"/>
    <mergeCell ref="D60:E60"/>
    <mergeCell ref="D61:E61"/>
    <mergeCell ref="C64:F64"/>
    <mergeCell ref="D68:E68"/>
    <mergeCell ref="D69:E69"/>
    <mergeCell ref="D70:E70"/>
    <mergeCell ref="D71:E71"/>
    <mergeCell ref="D72:E72"/>
    <mergeCell ref="A75:A76"/>
    <mergeCell ref="B75:B76"/>
    <mergeCell ref="C75:F75"/>
    <mergeCell ref="G64:G65"/>
    <mergeCell ref="A64:A65"/>
    <mergeCell ref="B64:B65"/>
    <mergeCell ref="A86:A87"/>
    <mergeCell ref="B86:B87"/>
    <mergeCell ref="C86:F86"/>
    <mergeCell ref="G75:G76"/>
    <mergeCell ref="H75:K75"/>
    <mergeCell ref="L75:O75"/>
    <mergeCell ref="D76:E76"/>
    <mergeCell ref="D77:E77"/>
    <mergeCell ref="D78:E78"/>
    <mergeCell ref="G86:G87"/>
    <mergeCell ref="H86:K86"/>
    <mergeCell ref="L86:O86"/>
    <mergeCell ref="D87:E87"/>
    <mergeCell ref="D88:E88"/>
    <mergeCell ref="D89:E89"/>
    <mergeCell ref="D79:E79"/>
    <mergeCell ref="D80:E80"/>
    <mergeCell ref="D81:E81"/>
    <mergeCell ref="D82:E82"/>
    <mergeCell ref="D83:E83"/>
    <mergeCell ref="H97:K97"/>
    <mergeCell ref="L97:O97"/>
    <mergeCell ref="D98:E98"/>
    <mergeCell ref="D99:E99"/>
    <mergeCell ref="D100:E100"/>
    <mergeCell ref="D90:E90"/>
    <mergeCell ref="D91:E91"/>
    <mergeCell ref="D92:E92"/>
    <mergeCell ref="D93:E93"/>
    <mergeCell ref="D94:E94"/>
    <mergeCell ref="C97:F97"/>
    <mergeCell ref="D101:E101"/>
    <mergeCell ref="D102:E102"/>
    <mergeCell ref="D103:E103"/>
    <mergeCell ref="D104:E104"/>
    <mergeCell ref="D105:E105"/>
    <mergeCell ref="A108:A109"/>
    <mergeCell ref="B108:B109"/>
    <mergeCell ref="C108:F108"/>
    <mergeCell ref="G97:G98"/>
    <mergeCell ref="A97:A98"/>
    <mergeCell ref="B97:B98"/>
    <mergeCell ref="D112:E112"/>
    <mergeCell ref="D113:E113"/>
    <mergeCell ref="D114:E114"/>
    <mergeCell ref="D115:E115"/>
    <mergeCell ref="D116:E116"/>
    <mergeCell ref="A119:B119"/>
    <mergeCell ref="G108:G109"/>
    <mergeCell ref="H108:K108"/>
    <mergeCell ref="L108:O108"/>
    <mergeCell ref="D109:E109"/>
    <mergeCell ref="D110:E110"/>
    <mergeCell ref="D111:E111"/>
    <mergeCell ref="H119:I119"/>
    <mergeCell ref="J119:M119"/>
    <mergeCell ref="A120:B120"/>
    <mergeCell ref="G120:G122"/>
    <mergeCell ref="H120:I120"/>
    <mergeCell ref="J120:M122"/>
    <mergeCell ref="A121:B121"/>
    <mergeCell ref="H121:I121"/>
    <mergeCell ref="A122:B122"/>
    <mergeCell ref="A127:B127"/>
    <mergeCell ref="H127:I127"/>
    <mergeCell ref="J127:M127"/>
    <mergeCell ref="A128:B128"/>
    <mergeCell ref="H128:I128"/>
    <mergeCell ref="J128:M128"/>
    <mergeCell ref="A123:B123"/>
    <mergeCell ref="J123:M123"/>
    <mergeCell ref="A124:B124"/>
    <mergeCell ref="J124:M124"/>
    <mergeCell ref="A125:B125"/>
    <mergeCell ref="G125:G126"/>
    <mergeCell ref="J125:M126"/>
    <mergeCell ref="A126:B126"/>
    <mergeCell ref="A137:J137"/>
    <mergeCell ref="A138:J138"/>
    <mergeCell ref="A142:K142"/>
    <mergeCell ref="B143:J143"/>
    <mergeCell ref="B144:J144"/>
    <mergeCell ref="B145:J145"/>
    <mergeCell ref="A131:J131"/>
    <mergeCell ref="A132:J132"/>
    <mergeCell ref="A133:J133"/>
    <mergeCell ref="A134:J134"/>
    <mergeCell ref="A135:J135"/>
    <mergeCell ref="A136:J136"/>
    <mergeCell ref="B146:J146"/>
    <mergeCell ref="B149:E149"/>
    <mergeCell ref="F149:G149"/>
    <mergeCell ref="H149:I149"/>
    <mergeCell ref="J149:M149"/>
    <mergeCell ref="B150:E150"/>
    <mergeCell ref="F150:G150"/>
    <mergeCell ref="H150:I150"/>
    <mergeCell ref="J150:M150"/>
    <mergeCell ref="B153:E153"/>
    <mergeCell ref="F153:G153"/>
    <mergeCell ref="H153:I153"/>
    <mergeCell ref="J153:M153"/>
    <mergeCell ref="B154:E154"/>
    <mergeCell ref="F154:G154"/>
    <mergeCell ref="H154:I154"/>
    <mergeCell ref="J154:M154"/>
    <mergeCell ref="B151:E151"/>
    <mergeCell ref="F151:G151"/>
    <mergeCell ref="H151:I151"/>
    <mergeCell ref="J151:M151"/>
    <mergeCell ref="B152:E152"/>
    <mergeCell ref="F152:G152"/>
    <mergeCell ref="H152:I152"/>
    <mergeCell ref="J152:M152"/>
  </mergeCells>
  <phoneticPr fontId="2"/>
  <conditionalFormatting sqref="C120:G128">
    <cfRule type="expression" dxfId="5543" priority="2">
      <formula>$P120="NG"</formula>
    </cfRule>
  </conditionalFormatting>
  <conditionalFormatting sqref="G120:G123">
    <cfRule type="expression" dxfId="5542" priority="1">
      <formula>$P120="NG"</formula>
    </cfRule>
  </conditionalFormatting>
  <conditionalFormatting sqref="H33:K36">
    <cfRule type="expression" dxfId="5541" priority="55">
      <formula>#REF!="追加"</formula>
    </cfRule>
    <cfRule type="expression" dxfId="5540" priority="56">
      <formula>#REF!="新規"</formula>
    </cfRule>
  </conditionalFormatting>
  <conditionalFormatting sqref="H37:K39">
    <cfRule type="expression" dxfId="5539" priority="60">
      <formula>#REF!="追加"</formula>
    </cfRule>
    <cfRule type="expression" dxfId="5538" priority="67">
      <formula>#REF!="新規"</formula>
    </cfRule>
  </conditionalFormatting>
  <conditionalFormatting sqref="H44:K47">
    <cfRule type="expression" dxfId="5537" priority="46">
      <formula>#REF!="追加"</formula>
    </cfRule>
    <cfRule type="expression" dxfId="5536" priority="47">
      <formula>#REF!="新規"</formula>
    </cfRule>
  </conditionalFormatting>
  <conditionalFormatting sqref="H48:K50">
    <cfRule type="expression" dxfId="5535" priority="50">
      <formula>#REF!="追加"</formula>
    </cfRule>
    <cfRule type="expression" dxfId="5534" priority="51">
      <formula>#REF!="新規"</formula>
    </cfRule>
  </conditionalFormatting>
  <conditionalFormatting sqref="H55:K58">
    <cfRule type="expression" dxfId="5533" priority="40">
      <formula>#REF!="追加"</formula>
    </cfRule>
    <cfRule type="expression" dxfId="5532" priority="41">
      <formula>#REF!="新規"</formula>
    </cfRule>
  </conditionalFormatting>
  <conditionalFormatting sqref="H59:K61">
    <cfRule type="expression" dxfId="5531" priority="44">
      <formula>#REF!="追加"</formula>
    </cfRule>
    <cfRule type="expression" dxfId="5530" priority="45">
      <formula>#REF!="新規"</formula>
    </cfRule>
  </conditionalFormatting>
  <conditionalFormatting sqref="H66:K69">
    <cfRule type="expression" dxfId="5529" priority="34">
      <formula>#REF!="追加"</formula>
    </cfRule>
    <cfRule type="expression" dxfId="5528" priority="35">
      <formula>#REF!="新規"</formula>
    </cfRule>
  </conditionalFormatting>
  <conditionalFormatting sqref="H70:K72">
    <cfRule type="expression" dxfId="5527" priority="38">
      <formula>#REF!="追加"</formula>
    </cfRule>
    <cfRule type="expression" dxfId="5526" priority="39">
      <formula>#REF!="新規"</formula>
    </cfRule>
  </conditionalFormatting>
  <conditionalFormatting sqref="H77:K80">
    <cfRule type="expression" dxfId="5525" priority="28">
      <formula>#REF!="追加"</formula>
    </cfRule>
    <cfRule type="expression" dxfId="5524" priority="29">
      <formula>#REF!="新規"</formula>
    </cfRule>
  </conditionalFormatting>
  <conditionalFormatting sqref="H81:K83">
    <cfRule type="expression" dxfId="5523" priority="32">
      <formula>#REF!="追加"</formula>
    </cfRule>
    <cfRule type="expression" dxfId="5522" priority="33">
      <formula>#REF!="新規"</formula>
    </cfRule>
  </conditionalFormatting>
  <conditionalFormatting sqref="H88:K91">
    <cfRule type="expression" dxfId="5521" priority="22">
      <formula>#REF!="追加"</formula>
    </cfRule>
    <cfRule type="expression" dxfId="5520" priority="23">
      <formula>#REF!="新規"</formula>
    </cfRule>
  </conditionalFormatting>
  <conditionalFormatting sqref="H92:K94">
    <cfRule type="expression" dxfId="5519" priority="26">
      <formula>#REF!="追加"</formula>
    </cfRule>
    <cfRule type="expression" dxfId="5518" priority="27">
      <formula>#REF!="新規"</formula>
    </cfRule>
  </conditionalFormatting>
  <conditionalFormatting sqref="H99:K102">
    <cfRule type="expression" dxfId="5517" priority="16">
      <formula>#REF!="追加"</formula>
    </cfRule>
    <cfRule type="expression" dxfId="5516" priority="17">
      <formula>#REF!="新規"</formula>
    </cfRule>
  </conditionalFormatting>
  <conditionalFormatting sqref="H103:K105">
    <cfRule type="expression" dxfId="5515" priority="20">
      <formula>#REF!="追加"</formula>
    </cfRule>
    <cfRule type="expression" dxfId="5514" priority="21">
      <formula>#REF!="新規"</formula>
    </cfRule>
  </conditionalFormatting>
  <conditionalFormatting sqref="H110:K113">
    <cfRule type="expression" dxfId="5513" priority="10">
      <formula>#REF!="追加"</formula>
    </cfRule>
    <cfRule type="expression" dxfId="5512" priority="11">
      <formula>#REF!="新規"</formula>
    </cfRule>
  </conditionalFormatting>
  <conditionalFormatting sqref="H114:K116">
    <cfRule type="expression" dxfId="5511" priority="14">
      <formula>#REF!="追加"</formula>
    </cfRule>
    <cfRule type="expression" dxfId="5510" priority="15">
      <formula>#REF!="新規"</formula>
    </cfRule>
  </conditionalFormatting>
  <conditionalFormatting sqref="J35:K36 J39:K39">
    <cfRule type="expression" dxfId="5509" priority="57">
      <formula>#REF!="追加"</formula>
    </cfRule>
    <cfRule type="expression" dxfId="5508" priority="58">
      <formula>#REF!="新規"</formula>
    </cfRule>
  </conditionalFormatting>
  <conditionalFormatting sqref="J46:K47 J50:K50">
    <cfRule type="expression" dxfId="5507" priority="48">
      <formula>#REF!="追加"</formula>
    </cfRule>
    <cfRule type="expression" dxfId="5506" priority="49">
      <formula>#REF!="新規"</formula>
    </cfRule>
  </conditionalFormatting>
  <conditionalFormatting sqref="J57:K58 J61:K61">
    <cfRule type="expression" dxfId="5505" priority="42">
      <formula>#REF!="追加"</formula>
    </cfRule>
    <cfRule type="expression" dxfId="5504" priority="43">
      <formula>#REF!="新規"</formula>
    </cfRule>
  </conditionalFormatting>
  <conditionalFormatting sqref="J68:K69 J72:K72">
    <cfRule type="expression" dxfId="5503" priority="36">
      <formula>#REF!="追加"</formula>
    </cfRule>
    <cfRule type="expression" dxfId="5502" priority="37">
      <formula>#REF!="新規"</formula>
    </cfRule>
  </conditionalFormatting>
  <conditionalFormatting sqref="J79:K80 J83:K83">
    <cfRule type="expression" dxfId="5501" priority="30">
      <formula>#REF!="追加"</formula>
    </cfRule>
    <cfRule type="expression" dxfId="5500" priority="31">
      <formula>#REF!="新規"</formula>
    </cfRule>
  </conditionalFormatting>
  <conditionalFormatting sqref="J90:K91 J94:K94">
    <cfRule type="expression" dxfId="5499" priority="24">
      <formula>#REF!="追加"</formula>
    </cfRule>
    <cfRule type="expression" dxfId="5498" priority="25">
      <formula>#REF!="新規"</formula>
    </cfRule>
  </conditionalFormatting>
  <conditionalFormatting sqref="J101:K102 J105:K105">
    <cfRule type="expression" dxfId="5497" priority="18">
      <formula>#REF!="追加"</formula>
    </cfRule>
    <cfRule type="expression" dxfId="5496" priority="19">
      <formula>#REF!="新規"</formula>
    </cfRule>
  </conditionalFormatting>
  <conditionalFormatting sqref="J112:K113 J116:K116">
    <cfRule type="expression" dxfId="5495" priority="12">
      <formula>#REF!="追加"</formula>
    </cfRule>
    <cfRule type="expression" dxfId="5494" priority="13">
      <formula>#REF!="新規"</formula>
    </cfRule>
  </conditionalFormatting>
  <conditionalFormatting sqref="J40:O41 J51:O52 J62:O63 J73:O74 J84:O84 J95:O96 J106:O107 J117:O117">
    <cfRule type="expression" dxfId="5493" priority="72">
      <formula>$I40="追加"</formula>
    </cfRule>
    <cfRule type="expression" dxfId="5492" priority="73">
      <formula>$I40="新規"</formula>
    </cfRule>
  </conditionalFormatting>
  <conditionalFormatting sqref="K85:O85 I85">
    <cfRule type="expression" dxfId="5491" priority="76">
      <formula>#REF!="追加"</formula>
    </cfRule>
    <cfRule type="expression" dxfId="5490" priority="77">
      <formula>#REF!="新規"</formula>
    </cfRule>
  </conditionalFormatting>
  <conditionalFormatting sqref="L40:O41 L51:O52 L62:O63 L73:O74 L84:O84 L95:O96 L106:O107 L117:O117">
    <cfRule type="expression" dxfId="5489" priority="68">
      <formula>$I40="追加"</formula>
    </cfRule>
    <cfRule type="expression" dxfId="5488" priority="69">
      <formula>$I40="新規"</formula>
    </cfRule>
  </conditionalFormatting>
  <conditionalFormatting sqref="L85:O85">
    <cfRule type="expression" dxfId="5487" priority="74">
      <formula>#REF!="追加"</formula>
    </cfRule>
    <cfRule type="expression" dxfId="5486" priority="75">
      <formula>#REF!="新規"</formula>
    </cfRule>
  </conditionalFormatting>
  <conditionalFormatting sqref="P3">
    <cfRule type="expression" dxfId="5485" priority="62">
      <formula>$P3&lt;&gt;"要修正！"</formula>
    </cfRule>
    <cfRule type="expression" dxfId="5484" priority="63">
      <formula>$P3="要修正！"</formula>
    </cfRule>
  </conditionalFormatting>
  <conditionalFormatting sqref="P4:P5">
    <cfRule type="expression" dxfId="5483" priority="54">
      <formula>$P$3="要修正！"</formula>
    </cfRule>
  </conditionalFormatting>
  <conditionalFormatting sqref="P144">
    <cfRule type="expression" dxfId="5482" priority="61">
      <formula>P144="NG"</formula>
    </cfRule>
  </conditionalFormatting>
  <conditionalFormatting sqref="P33:R41">
    <cfRule type="expression" dxfId="5481" priority="59">
      <formula>P33="NG"</formula>
    </cfRule>
  </conditionalFormatting>
  <conditionalFormatting sqref="P44:R52">
    <cfRule type="expression" dxfId="5480" priority="9">
      <formula>P44="NG"</formula>
    </cfRule>
  </conditionalFormatting>
  <conditionalFormatting sqref="P55:R63">
    <cfRule type="expression" dxfId="5479" priority="7">
      <formula>P55="NG"</formula>
    </cfRule>
  </conditionalFormatting>
  <conditionalFormatting sqref="P66:R74 P75:Q83">
    <cfRule type="expression" dxfId="5478" priority="8">
      <formula>P66="NG"</formula>
    </cfRule>
  </conditionalFormatting>
  <conditionalFormatting sqref="P84:R85 R77:R83">
    <cfRule type="expression" dxfId="5477" priority="6">
      <formula>P77="NG"</formula>
    </cfRule>
  </conditionalFormatting>
  <conditionalFormatting sqref="P88:R96">
    <cfRule type="expression" dxfId="5476" priority="5">
      <formula>P88="NG"</formula>
    </cfRule>
  </conditionalFormatting>
  <conditionalFormatting sqref="P99:R107">
    <cfRule type="expression" dxfId="5475" priority="4">
      <formula>P99="NG"</formula>
    </cfRule>
  </conditionalFormatting>
  <conditionalFormatting sqref="P110:R117">
    <cfRule type="expression" dxfId="5474" priority="3">
      <formula>P110="NG"</formula>
    </cfRule>
  </conditionalFormatting>
  <conditionalFormatting sqref="P120:R120 Q121:R122">
    <cfRule type="expression" dxfId="5473" priority="71">
      <formula>#REF!="NG"</formula>
    </cfRule>
  </conditionalFormatting>
  <conditionalFormatting sqref="P120:R128">
    <cfRule type="expression" dxfId="5472" priority="52">
      <formula>P120="NG"</formula>
    </cfRule>
  </conditionalFormatting>
  <conditionalFormatting sqref="P121:R122">
    <cfRule type="expression" dxfId="5471" priority="70">
      <formula>$P29="NG"</formula>
    </cfRule>
  </conditionalFormatting>
  <conditionalFormatting sqref="P123:R127 P128:Q128">
    <cfRule type="expression" dxfId="5470" priority="53">
      <formula>#REF!="NG"</formula>
    </cfRule>
  </conditionalFormatting>
  <conditionalFormatting sqref="P125:R126">
    <cfRule type="expression" dxfId="5469" priority="65">
      <formula>$P30="NG"</formula>
    </cfRule>
  </conditionalFormatting>
  <conditionalFormatting sqref="P127:R128">
    <cfRule type="expression" dxfId="5468" priority="64">
      <formula>$P31="NG"</formula>
    </cfRule>
  </conditionalFormatting>
  <conditionalFormatting sqref="T57 T76:T80 T86:T88 T98:T102 T109:T111">
    <cfRule type="expression" dxfId="5467" priority="66">
      <formula>T57="NG"</formula>
    </cfRule>
  </conditionalFormatting>
  <dataValidations count="12">
    <dataValidation type="list" allowBlank="1" showInputMessage="1" showErrorMessage="1" sqref="D27 D11:D25" xr:uid="{078798E8-4E97-4212-BD04-715B3A9AF9C2}">
      <formula1>$Q$11:$Q$13</formula1>
    </dataValidation>
    <dataValidation type="list" allowBlank="1" showInputMessage="1" showErrorMessage="1" sqref="B11:B25" xr:uid="{1D0657E0-66EE-462C-BB10-03275DBD958E}">
      <formula1>$P$11:$P$18</formula1>
    </dataValidation>
    <dataValidation type="list" allowBlank="1" showInputMessage="1" showErrorMessage="1" sqref="C99:C105" xr:uid="{3EF42099-6736-454B-9949-F5E947F67B75}">
      <formula1>$T$99:$T$102</formula1>
    </dataValidation>
    <dataValidation type="list" allowBlank="1" showInputMessage="1" showErrorMessage="1" sqref="C33:C39" xr:uid="{28FBA354-6F22-4B3E-84A4-AF33196B98DD}">
      <formula1>$U$33:$U$36</formula1>
    </dataValidation>
    <dataValidation type="list" allowBlank="1" showInputMessage="1" showErrorMessage="1" sqref="B33:B39 B110:B116 B99:B105 B88:B94 B77:B83 B66:B72 B55:B61 B44:B50" xr:uid="{438A2FDA-9550-4C61-BD63-BCFF5223E3C4}">
      <formula1>$T$33:$T$34</formula1>
    </dataValidation>
    <dataValidation type="list" allowBlank="1" showInputMessage="1" showErrorMessage="1" sqref="C110:C116" xr:uid="{627AC4F3-52C2-420A-B410-93DCC3DF2EC9}">
      <formula1>$T$110:$T$111</formula1>
    </dataValidation>
    <dataValidation type="list" allowBlank="1" showInputMessage="1" showErrorMessage="1" sqref="C88:C94" xr:uid="{74EFA3BE-783B-4250-BC9F-2388FF455C8A}">
      <formula1>$T$87:$T$88</formula1>
    </dataValidation>
    <dataValidation type="list" allowBlank="1" showInputMessage="1" showErrorMessage="1" sqref="C77:C83" xr:uid="{5EB45F41-DFC8-46CF-8ADD-DA50ECBBF057}">
      <formula1>$T$77:$T$80</formula1>
    </dataValidation>
    <dataValidation type="list" allowBlank="1" showInputMessage="1" showErrorMessage="1" sqref="C66:C72" xr:uid="{16165571-77E3-4143-852C-4197226A499A}">
      <formula1>$T$66:$T$68</formula1>
    </dataValidation>
    <dataValidation type="list" allowBlank="1" showInputMessage="1" showErrorMessage="1" sqref="C55:C61" xr:uid="{DFB2B736-3452-4561-B2E5-F981B3F5607D}">
      <formula1>$T$55:$T$58</formula1>
    </dataValidation>
    <dataValidation type="list" allowBlank="1" showInputMessage="1" showErrorMessage="1" sqref="C44:C50" xr:uid="{294F6A92-A3E1-4D16-BD8E-673B9F392412}">
      <formula1>$T$44:$T$46</formula1>
    </dataValidation>
    <dataValidation type="list" allowBlank="1" showInputMessage="1" showErrorMessage="1" sqref="K132:K138" xr:uid="{1EB2DEE6-FACF-4C42-BBD7-AD63A45885C4}">
      <formula1>$P$131:$P$132</formula1>
    </dataValidation>
  </dataValidations>
  <pageMargins left="0.70866141732283472" right="0.70866141732283472" top="0.62992125984251968" bottom="0.74803149606299213" header="0.31496062992125984" footer="0.31496062992125984"/>
  <headerFooter>
    <oddHeader>&amp;L様式第1号別添1&amp;R事業参加者用（事業参加者→事業実施主体）</oddHeader>
  </headerFooter>
  <extLst>
    <ext xmlns:x14="http://schemas.microsoft.com/office/spreadsheetml/2009/9/main" uri="{CCE6A557-97BC-4b89-ADB6-D9C93CAAB3DF}">
      <x14:dataValidations xmlns:xm="http://schemas.microsoft.com/office/excel/2006/main" count="6">
        <x14:dataValidation type="list" allowBlank="1" showInputMessage="1" showErrorMessage="1" xr:uid="{83963AB0-1297-487F-BD2B-9E3BB9CA0B4D}">
          <x14:formula1>
            <xm:f>リスト!$H$2:$H$3</xm:f>
          </x14:formula1>
          <xm:sqref>A150:A154</xm:sqref>
        </x14:dataValidation>
        <x14:dataValidation type="list" allowBlank="1" showInputMessage="1" showErrorMessage="1" xr:uid="{C7AAE428-EA5B-4B1A-8E9D-B6E68B98602A}">
          <x14:formula1>
            <xm:f>リスト!$D$2:$D$3</xm:f>
          </x14:formula1>
          <xm:sqref>C107 C96 C52 C63 C74 C85</xm:sqref>
        </x14:dataValidation>
        <x14:dataValidation type="list" allowBlank="1" showInputMessage="1" showErrorMessage="1" xr:uid="{3181C05D-9C7C-4D73-90EB-79CFD7B23DD4}">
          <x14:formula1>
            <xm:f>リスト!$E$2:$E$22</xm:f>
          </x14:formula1>
          <xm:sqref>D107 D96 D52 D63 D74 D85</xm:sqref>
        </x14:dataValidation>
        <x14:dataValidation type="list" allowBlank="1" showInputMessage="1" showErrorMessage="1" xr:uid="{CCB01D58-3A4B-462F-B770-FEA999FAC5A7}">
          <x14:formula1>
            <xm:f>リスト!$C$2:$C$4</xm:f>
          </x14:formula1>
          <xm:sqref>B107 B96 B52 B63 B74 B85</xm:sqref>
        </x14:dataValidation>
        <x14:dataValidation type="list" allowBlank="1" showInputMessage="1" showErrorMessage="1" xr:uid="{9FA85D01-4C0D-4F18-91CC-06D63BBCE16C}">
          <x14:formula1>
            <xm:f>リスト!$G$2:$G$4</xm:f>
          </x14:formula1>
          <xm:sqref>G88:G94 G99:G105 I52 G33:G39 I63 G44:G50 I74 G55:G61 G66:G72 I96 G77:G83 I107 G110:G116</xm:sqref>
        </x14:dataValidation>
        <x14:dataValidation type="list" allowBlank="1" showInputMessage="1" showErrorMessage="1" xr:uid="{52BD365A-B562-42C8-B4AC-8107884F242C}">
          <x14:formula1>
            <xm:f>リスト!$H$2:$H$4</xm:f>
          </x14:formula1>
          <xm:sqref>A144:A146 J33:K39 L107:O107 L52:O52 J99:K105 L63:O63 J77:K83 L74:O74 J44:K50 L85:O85 J55:K61 L96:O96 J66:K72 J88:K94 J110:K116</xm:sqref>
        </x14:dataValidation>
      </x14:dataValidations>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D1DBC2-01E8-4FA6-951B-C8808AB364DF}">
  <sheetPr>
    <pageSetUpPr fitToPage="1"/>
  </sheetPr>
  <dimension ref="A1:W154"/>
  <sheetViews>
    <sheetView view="pageBreakPreview" topLeftCell="C3" zoomScale="80" zoomScaleNormal="100" zoomScaleSheetLayoutView="80" workbookViewId="0">
      <selection activeCell="P3" sqref="P3:P5 H11:H25 K11:K25 C26 F26:L27 O33:R39 L40:O40 O44:R50 L51:O51 O55:R61 L62:O62 O66:R72 L73:O73 O77:O83 R77:R83 L84:O84 O88:R94 L95:O95 O99:R105 L106:O106 O110:R116 L117:O117 C120:G128 P120 Q120:R126 P123:P125 P127:R128 K139 P144"/>
    </sheetView>
  </sheetViews>
  <sheetFormatPr defaultColWidth="9" defaultRowHeight="22.5" customHeight="1"/>
  <cols>
    <col min="1" max="15" width="14.6328125" style="48" customWidth="1"/>
    <col min="16" max="16" width="23.26953125" style="49" customWidth="1"/>
    <col min="17" max="17" width="23.453125" style="48" bestFit="1" customWidth="1"/>
    <col min="18" max="18" width="18.90625" style="48" bestFit="1" customWidth="1"/>
    <col min="19" max="19" width="11.08984375" style="48" bestFit="1" customWidth="1"/>
    <col min="20" max="20" width="27.26953125" style="48" customWidth="1"/>
    <col min="21" max="21" width="8.90625" style="48" customWidth="1"/>
    <col min="22" max="16384" width="9" style="48"/>
  </cols>
  <sheetData>
    <row r="1" spans="1:19" s="35" customFormat="1" ht="22.5" customHeight="1">
      <c r="A1" s="178" t="s">
        <v>285</v>
      </c>
      <c r="B1" s="178"/>
      <c r="C1" s="178"/>
      <c r="D1" s="178"/>
      <c r="E1" s="178"/>
      <c r="F1" s="178"/>
      <c r="G1" s="178"/>
      <c r="H1" s="178"/>
      <c r="I1" s="178"/>
      <c r="J1" s="178"/>
      <c r="K1" s="178"/>
      <c r="L1" s="178"/>
      <c r="M1" s="178"/>
      <c r="N1" s="178"/>
      <c r="O1" s="178"/>
      <c r="P1" s="34" t="s">
        <v>58</v>
      </c>
    </row>
    <row r="2" spans="1:19" s="36" customFormat="1" ht="13">
      <c r="A2" s="36" t="s">
        <v>89</v>
      </c>
      <c r="F2" s="37"/>
      <c r="P2" s="38"/>
    </row>
    <row r="3" spans="1:19" s="36" customFormat="1" ht="22.5" customHeight="1">
      <c r="A3" s="39" t="s">
        <v>31</v>
      </c>
      <c r="B3" s="166"/>
      <c r="C3" s="167"/>
      <c r="D3" s="167"/>
      <c r="E3" s="168"/>
      <c r="F3" s="40"/>
      <c r="G3" s="40"/>
      <c r="H3" s="40"/>
      <c r="I3" s="40"/>
      <c r="J3" s="40"/>
      <c r="K3" s="40"/>
      <c r="L3" s="40"/>
      <c r="M3" s="41"/>
      <c r="N3" s="40" t="s">
        <v>148</v>
      </c>
      <c r="O3" s="40"/>
      <c r="P3" s="18" t="str">
        <f>IF(COUNTIF(P33:R154,"NG"),"要修正！","クリア ! ")</f>
        <v xml:space="preserve">クリア ! </v>
      </c>
      <c r="Q3" s="36" t="s">
        <v>113</v>
      </c>
      <c r="S3" s="38"/>
    </row>
    <row r="4" spans="1:19" s="36" customFormat="1" ht="22.5" customHeight="1">
      <c r="A4" s="39" t="s">
        <v>30</v>
      </c>
      <c r="B4" s="166"/>
      <c r="C4" s="167"/>
      <c r="D4" s="167"/>
      <c r="E4" s="168"/>
      <c r="F4" s="40"/>
      <c r="G4" s="40"/>
      <c r="H4" s="40"/>
      <c r="I4" s="40"/>
      <c r="J4" s="40"/>
      <c r="K4" s="40"/>
      <c r="L4" s="40"/>
      <c r="M4" s="42"/>
      <c r="N4" s="40" t="s">
        <v>145</v>
      </c>
      <c r="O4" s="40"/>
      <c r="P4" s="169" t="str">
        <f>IF(P3="要修正！","※「クリア！」になるようNG箇所を修正してください。","")</f>
        <v/>
      </c>
    </row>
    <row r="5" spans="1:19" s="36" customFormat="1" ht="22.5" customHeight="1">
      <c r="A5" s="39" t="s">
        <v>32</v>
      </c>
      <c r="B5" s="171"/>
      <c r="C5" s="167"/>
      <c r="D5" s="167"/>
      <c r="E5" s="168"/>
      <c r="F5" s="40"/>
      <c r="G5" s="40"/>
      <c r="H5" s="40"/>
      <c r="I5" s="40"/>
      <c r="J5" s="40"/>
      <c r="K5" s="40"/>
      <c r="L5" s="40"/>
      <c r="M5" s="43"/>
      <c r="N5" s="40" t="s">
        <v>146</v>
      </c>
      <c r="O5" s="40"/>
      <c r="P5" s="170"/>
    </row>
    <row r="6" spans="1:19" s="36" customFormat="1" ht="22.5" customHeight="1">
      <c r="A6" s="39" t="s">
        <v>33</v>
      </c>
      <c r="B6" s="166"/>
      <c r="C6" s="167"/>
      <c r="D6" s="167"/>
      <c r="E6" s="168"/>
      <c r="F6" s="40"/>
      <c r="G6" s="40"/>
      <c r="H6" s="40"/>
      <c r="I6" s="40"/>
      <c r="J6" s="40"/>
      <c r="K6" s="40"/>
      <c r="L6" s="40"/>
      <c r="M6" s="44"/>
      <c r="N6" s="40" t="s">
        <v>147</v>
      </c>
      <c r="O6" s="40"/>
      <c r="P6" s="45"/>
      <c r="Q6" s="46"/>
    </row>
    <row r="7" spans="1:19" s="36" customFormat="1" ht="22.5" customHeight="1">
      <c r="E7" s="47"/>
      <c r="F7" s="47"/>
      <c r="G7" s="47"/>
      <c r="H7" s="47"/>
      <c r="I7" s="47"/>
      <c r="J7" s="47"/>
      <c r="K7" s="47"/>
      <c r="L7" s="47"/>
      <c r="M7" s="47"/>
      <c r="N7" s="47"/>
      <c r="O7" s="47"/>
      <c r="P7" s="45"/>
      <c r="Q7" s="46"/>
    </row>
    <row r="8" spans="1:19" ht="22.5" customHeight="1">
      <c r="A8" s="48" t="s">
        <v>144</v>
      </c>
    </row>
    <row r="9" spans="1:19" ht="22.5" customHeight="1">
      <c r="F9" s="139" t="s">
        <v>170</v>
      </c>
      <c r="G9" s="139"/>
      <c r="H9" s="139"/>
      <c r="I9" s="139"/>
      <c r="J9" s="139" t="s">
        <v>235</v>
      </c>
      <c r="K9" s="139"/>
      <c r="L9" s="139"/>
    </row>
    <row r="10" spans="1:19" s="17" customFormat="1" ht="22.5" customHeight="1">
      <c r="A10" s="50" t="s">
        <v>118</v>
      </c>
      <c r="B10" s="50" t="s">
        <v>139</v>
      </c>
      <c r="C10" s="50" t="s">
        <v>197</v>
      </c>
      <c r="D10" s="50" t="s">
        <v>119</v>
      </c>
      <c r="E10" s="50" t="s">
        <v>6</v>
      </c>
      <c r="F10" s="53" t="s">
        <v>275</v>
      </c>
      <c r="G10" s="53" t="s">
        <v>276</v>
      </c>
      <c r="H10" s="51" t="s">
        <v>277</v>
      </c>
      <c r="I10" s="96" t="s">
        <v>150</v>
      </c>
      <c r="J10" s="51" t="s">
        <v>278</v>
      </c>
      <c r="K10" s="52" t="s">
        <v>279</v>
      </c>
      <c r="L10" s="96" t="s">
        <v>149</v>
      </c>
      <c r="M10" s="136" t="s">
        <v>243</v>
      </c>
      <c r="N10" s="136"/>
      <c r="O10" s="142"/>
      <c r="P10" s="50" t="s">
        <v>250</v>
      </c>
      <c r="Q10" s="86" t="s">
        <v>119</v>
      </c>
      <c r="S10" s="48"/>
    </row>
    <row r="11" spans="1:19" s="17" customFormat="1" ht="22.5" customHeight="1">
      <c r="A11" s="50">
        <v>1</v>
      </c>
      <c r="B11" s="54"/>
      <c r="C11" s="55"/>
      <c r="D11" s="56"/>
      <c r="E11" s="30"/>
      <c r="F11" s="6"/>
      <c r="G11" s="6"/>
      <c r="H11" s="26">
        <f>G11-F11</f>
        <v>0</v>
      </c>
      <c r="I11" s="57"/>
      <c r="J11" s="58"/>
      <c r="K11" s="25">
        <f>J11-F11</f>
        <v>0</v>
      </c>
      <c r="L11" s="59"/>
      <c r="M11" s="172"/>
      <c r="N11" s="172"/>
      <c r="O11" s="173"/>
      <c r="P11" s="60" t="s">
        <v>252</v>
      </c>
      <c r="Q11" s="91" t="s">
        <v>156</v>
      </c>
      <c r="S11" s="48"/>
    </row>
    <row r="12" spans="1:19" s="17" customFormat="1" ht="22.5" customHeight="1">
      <c r="A12" s="50">
        <v>2</v>
      </c>
      <c r="B12" s="54"/>
      <c r="C12" s="55"/>
      <c r="D12" s="56"/>
      <c r="E12" s="30"/>
      <c r="F12" s="6"/>
      <c r="G12" s="6"/>
      <c r="H12" s="26">
        <f t="shared" ref="H12:H25" si="0">G12-F12</f>
        <v>0</v>
      </c>
      <c r="I12" s="57"/>
      <c r="J12" s="58"/>
      <c r="K12" s="25">
        <f t="shared" ref="K12:K25" si="1">J12-F12</f>
        <v>0</v>
      </c>
      <c r="L12" s="59"/>
      <c r="M12" s="172"/>
      <c r="N12" s="172"/>
      <c r="O12" s="173"/>
      <c r="P12" s="60" t="s">
        <v>251</v>
      </c>
      <c r="Q12" s="91" t="s">
        <v>158</v>
      </c>
      <c r="S12" s="48"/>
    </row>
    <row r="13" spans="1:19" s="17" customFormat="1" ht="22.5" customHeight="1">
      <c r="A13" s="50">
        <v>3</v>
      </c>
      <c r="B13" s="54"/>
      <c r="C13" s="55"/>
      <c r="D13" s="56"/>
      <c r="E13" s="30"/>
      <c r="F13" s="6"/>
      <c r="G13" s="6"/>
      <c r="H13" s="26">
        <f t="shared" si="0"/>
        <v>0</v>
      </c>
      <c r="I13" s="57"/>
      <c r="J13" s="58"/>
      <c r="K13" s="25">
        <f t="shared" si="1"/>
        <v>0</v>
      </c>
      <c r="L13" s="59"/>
      <c r="M13" s="172"/>
      <c r="N13" s="172"/>
      <c r="O13" s="173"/>
      <c r="P13" s="60" t="s">
        <v>253</v>
      </c>
      <c r="Q13" s="91" t="s">
        <v>157</v>
      </c>
      <c r="S13" s="48"/>
    </row>
    <row r="14" spans="1:19" s="17" customFormat="1" ht="22.5" customHeight="1">
      <c r="A14" s="50">
        <v>4</v>
      </c>
      <c r="B14" s="54"/>
      <c r="C14" s="55"/>
      <c r="D14" s="56"/>
      <c r="E14" s="30"/>
      <c r="F14" s="6"/>
      <c r="G14" s="6"/>
      <c r="H14" s="26">
        <f t="shared" si="0"/>
        <v>0</v>
      </c>
      <c r="I14" s="57"/>
      <c r="J14" s="58"/>
      <c r="K14" s="25">
        <f t="shared" si="1"/>
        <v>0</v>
      </c>
      <c r="L14" s="59"/>
      <c r="M14" s="172"/>
      <c r="N14" s="172"/>
      <c r="O14" s="173"/>
      <c r="P14" s="60" t="s">
        <v>254</v>
      </c>
      <c r="S14" s="48"/>
    </row>
    <row r="15" spans="1:19" s="17" customFormat="1" ht="22.5" customHeight="1">
      <c r="A15" s="50">
        <v>5</v>
      </c>
      <c r="B15" s="54"/>
      <c r="C15" s="55"/>
      <c r="D15" s="56"/>
      <c r="E15" s="30"/>
      <c r="F15" s="6"/>
      <c r="G15" s="6"/>
      <c r="H15" s="26">
        <f t="shared" si="0"/>
        <v>0</v>
      </c>
      <c r="I15" s="57"/>
      <c r="J15" s="58"/>
      <c r="K15" s="25">
        <f t="shared" si="1"/>
        <v>0</v>
      </c>
      <c r="L15" s="59"/>
      <c r="M15" s="172"/>
      <c r="N15" s="172"/>
      <c r="O15" s="173"/>
      <c r="P15" s="60" t="s">
        <v>255</v>
      </c>
      <c r="Q15" s="61"/>
      <c r="S15" s="48"/>
    </row>
    <row r="16" spans="1:19" s="17" customFormat="1" ht="22.5" customHeight="1">
      <c r="A16" s="50">
        <v>6</v>
      </c>
      <c r="B16" s="54"/>
      <c r="C16" s="55"/>
      <c r="D16" s="56"/>
      <c r="E16" s="30"/>
      <c r="F16" s="6"/>
      <c r="G16" s="62"/>
      <c r="H16" s="26">
        <f t="shared" si="0"/>
        <v>0</v>
      </c>
      <c r="I16" s="57"/>
      <c r="J16" s="58"/>
      <c r="K16" s="25">
        <f t="shared" si="1"/>
        <v>0</v>
      </c>
      <c r="L16" s="59"/>
      <c r="M16" s="172"/>
      <c r="N16" s="172"/>
      <c r="O16" s="173"/>
      <c r="P16" s="60" t="s">
        <v>256</v>
      </c>
      <c r="Q16" s="61"/>
      <c r="S16" s="48"/>
    </row>
    <row r="17" spans="1:22" s="17" customFormat="1" ht="22.5" customHeight="1">
      <c r="A17" s="50">
        <v>7</v>
      </c>
      <c r="B17" s="54"/>
      <c r="C17" s="55"/>
      <c r="D17" s="56"/>
      <c r="E17" s="30"/>
      <c r="F17" s="6"/>
      <c r="G17" s="6"/>
      <c r="H17" s="26">
        <f t="shared" si="0"/>
        <v>0</v>
      </c>
      <c r="I17" s="57"/>
      <c r="J17" s="58"/>
      <c r="K17" s="25">
        <f t="shared" si="1"/>
        <v>0</v>
      </c>
      <c r="L17" s="59"/>
      <c r="M17" s="172"/>
      <c r="N17" s="172"/>
      <c r="O17" s="173"/>
      <c r="P17" s="60" t="s">
        <v>257</v>
      </c>
      <c r="Q17" s="61"/>
      <c r="S17" s="48"/>
    </row>
    <row r="18" spans="1:22" s="17" customFormat="1" ht="22.5" customHeight="1">
      <c r="A18" s="50">
        <v>8</v>
      </c>
      <c r="B18" s="54"/>
      <c r="C18" s="55"/>
      <c r="D18" s="56"/>
      <c r="E18" s="30"/>
      <c r="F18" s="6"/>
      <c r="G18" s="6"/>
      <c r="H18" s="26">
        <f t="shared" si="0"/>
        <v>0</v>
      </c>
      <c r="I18" s="57"/>
      <c r="J18" s="58"/>
      <c r="K18" s="25">
        <f t="shared" si="1"/>
        <v>0</v>
      </c>
      <c r="L18" s="59"/>
      <c r="M18" s="172"/>
      <c r="N18" s="172"/>
      <c r="O18" s="173"/>
      <c r="P18" s="60" t="s">
        <v>258</v>
      </c>
      <c r="Q18" s="61"/>
      <c r="S18" s="48"/>
    </row>
    <row r="19" spans="1:22" ht="22.5" customHeight="1">
      <c r="A19" s="50">
        <v>9</v>
      </c>
      <c r="B19" s="54"/>
      <c r="C19" s="24"/>
      <c r="D19" s="56"/>
      <c r="E19" s="2"/>
      <c r="F19" s="31"/>
      <c r="G19" s="31"/>
      <c r="H19" s="26">
        <f t="shared" si="0"/>
        <v>0</v>
      </c>
      <c r="I19" s="19"/>
      <c r="J19" s="28"/>
      <c r="K19" s="25">
        <f t="shared" si="1"/>
        <v>0</v>
      </c>
      <c r="L19" s="23"/>
      <c r="M19" s="172"/>
      <c r="N19" s="172"/>
      <c r="O19" s="172"/>
      <c r="P19" s="17"/>
      <c r="Q19" s="61"/>
    </row>
    <row r="20" spans="1:22" ht="22.5" customHeight="1">
      <c r="A20" s="50">
        <v>10</v>
      </c>
      <c r="B20" s="54"/>
      <c r="C20" s="24"/>
      <c r="D20" s="56"/>
      <c r="E20" s="2"/>
      <c r="F20" s="31"/>
      <c r="G20" s="31"/>
      <c r="H20" s="26">
        <f t="shared" si="0"/>
        <v>0</v>
      </c>
      <c r="I20" s="19"/>
      <c r="J20" s="28"/>
      <c r="K20" s="25">
        <f t="shared" si="1"/>
        <v>0</v>
      </c>
      <c r="L20" s="23"/>
      <c r="M20" s="172"/>
      <c r="N20" s="172"/>
      <c r="O20" s="172"/>
      <c r="P20" s="17"/>
      <c r="Q20" s="61"/>
    </row>
    <row r="21" spans="1:22" ht="22.5" customHeight="1">
      <c r="A21" s="50">
        <v>11</v>
      </c>
      <c r="B21" s="54"/>
      <c r="C21" s="24"/>
      <c r="D21" s="56"/>
      <c r="E21" s="2"/>
      <c r="F21" s="31"/>
      <c r="G21" s="31"/>
      <c r="H21" s="26">
        <f t="shared" si="0"/>
        <v>0</v>
      </c>
      <c r="I21" s="19"/>
      <c r="J21" s="28"/>
      <c r="K21" s="25">
        <f t="shared" si="1"/>
        <v>0</v>
      </c>
      <c r="L21" s="23"/>
      <c r="M21" s="172"/>
      <c r="N21" s="172"/>
      <c r="O21" s="172"/>
      <c r="P21" s="17"/>
      <c r="Q21" s="61"/>
    </row>
    <row r="22" spans="1:22" ht="22.5" customHeight="1">
      <c r="A22" s="50">
        <v>12</v>
      </c>
      <c r="B22" s="54"/>
      <c r="C22" s="24"/>
      <c r="D22" s="56"/>
      <c r="E22" s="2"/>
      <c r="F22" s="31"/>
      <c r="G22" s="31"/>
      <c r="H22" s="26">
        <f t="shared" si="0"/>
        <v>0</v>
      </c>
      <c r="I22" s="19"/>
      <c r="J22" s="28"/>
      <c r="K22" s="25">
        <f t="shared" si="1"/>
        <v>0</v>
      </c>
      <c r="L22" s="23"/>
      <c r="M22" s="172"/>
      <c r="N22" s="172"/>
      <c r="O22" s="172"/>
      <c r="P22" s="17"/>
      <c r="Q22" s="61"/>
    </row>
    <row r="23" spans="1:22" ht="22.5" customHeight="1">
      <c r="A23" s="50">
        <v>13</v>
      </c>
      <c r="B23" s="54"/>
      <c r="C23" s="24"/>
      <c r="D23" s="56"/>
      <c r="E23" s="2"/>
      <c r="F23" s="31"/>
      <c r="G23" s="31"/>
      <c r="H23" s="26">
        <f t="shared" si="0"/>
        <v>0</v>
      </c>
      <c r="I23" s="19"/>
      <c r="J23" s="28"/>
      <c r="K23" s="25">
        <f t="shared" si="1"/>
        <v>0</v>
      </c>
      <c r="L23" s="23"/>
      <c r="M23" s="172"/>
      <c r="N23" s="172"/>
      <c r="O23" s="172"/>
      <c r="P23" s="17"/>
      <c r="Q23" s="61"/>
    </row>
    <row r="24" spans="1:22" ht="22.5" customHeight="1">
      <c r="A24" s="50">
        <v>14</v>
      </c>
      <c r="B24" s="54"/>
      <c r="C24" s="24"/>
      <c r="D24" s="56"/>
      <c r="E24" s="2"/>
      <c r="F24" s="31"/>
      <c r="G24" s="31"/>
      <c r="H24" s="26">
        <f t="shared" si="0"/>
        <v>0</v>
      </c>
      <c r="I24" s="19"/>
      <c r="J24" s="28"/>
      <c r="K24" s="25">
        <f t="shared" si="1"/>
        <v>0</v>
      </c>
      <c r="L24" s="23"/>
      <c r="M24" s="172"/>
      <c r="N24" s="172"/>
      <c r="O24" s="172"/>
      <c r="P24" s="17"/>
      <c r="Q24" s="61"/>
    </row>
    <row r="25" spans="1:22" ht="22.5" customHeight="1">
      <c r="A25" s="50">
        <v>15</v>
      </c>
      <c r="B25" s="54"/>
      <c r="C25" s="24"/>
      <c r="D25" s="56"/>
      <c r="E25" s="2"/>
      <c r="F25" s="31"/>
      <c r="G25" s="31"/>
      <c r="H25" s="26">
        <f t="shared" si="0"/>
        <v>0</v>
      </c>
      <c r="I25" s="19"/>
      <c r="J25" s="28"/>
      <c r="K25" s="25">
        <f t="shared" si="1"/>
        <v>0</v>
      </c>
      <c r="L25" s="23"/>
      <c r="M25" s="172"/>
      <c r="N25" s="172"/>
      <c r="O25" s="172"/>
      <c r="P25" s="17"/>
      <c r="Q25" s="61"/>
    </row>
    <row r="26" spans="1:22" ht="22.5" customHeight="1">
      <c r="A26" s="50" t="s">
        <v>0</v>
      </c>
      <c r="B26" s="63"/>
      <c r="C26" s="25">
        <f>SUM(C11:C25)</f>
        <v>0</v>
      </c>
      <c r="D26" s="64"/>
      <c r="E26" s="50" t="s">
        <v>233</v>
      </c>
      <c r="F26" s="27">
        <f>SUMIF(D11:D25,"野菜",F11:F25)+SUMIF(D11:D25,"果樹",F11:F25)</f>
        <v>0</v>
      </c>
      <c r="G26" s="27">
        <f>SUMIF(D11:D25,"野菜",G11:G25)+SUMIF(D11:D25,"果樹",G11:G25)</f>
        <v>0</v>
      </c>
      <c r="H26" s="27">
        <f>SUMIF(D11:D25,"野菜",H11:H25)+SUMIF(D11:D25,"果樹",H11:H25)</f>
        <v>0</v>
      </c>
      <c r="I26" s="101" t="str">
        <f>IFERROR(ROUND((H26/F26)*100,1),"")</f>
        <v/>
      </c>
      <c r="J26" s="25">
        <f>SUMIF(D11:D25,"野菜",J11:J25)+SUMIF(D11:D25,"果樹",J11:J25)</f>
        <v>0</v>
      </c>
      <c r="K26" s="25">
        <f>SUMIF(D11:D25,"野菜",K11:K25)+SUMIF(D11:D25,"果樹",K11:K25)</f>
        <v>0</v>
      </c>
      <c r="L26" s="99" t="str">
        <f>IFERROR(ROUND((K26/F26)*100,1),"")</f>
        <v/>
      </c>
      <c r="N26" s="179"/>
      <c r="O26" s="179"/>
      <c r="P26" s="48"/>
    </row>
    <row r="27" spans="1:22" ht="22.5" customHeight="1">
      <c r="A27" s="17"/>
      <c r="B27" s="17"/>
      <c r="C27" s="17" t="s">
        <v>236</v>
      </c>
      <c r="D27" s="56"/>
      <c r="E27" s="50" t="s">
        <v>157</v>
      </c>
      <c r="F27" s="27">
        <f>SUMIF(D10:D24,"花き",F10:F24)</f>
        <v>0</v>
      </c>
      <c r="G27" s="27">
        <f>SUMIF(D10:D24,"花き",G10:G24)</f>
        <v>0</v>
      </c>
      <c r="H27" s="27">
        <f>SUMIF(D10:D24,"花き",H10:H24)</f>
        <v>0</v>
      </c>
      <c r="I27" s="101" t="str">
        <f>IFERROR(ROUND((H27/F27)*100,1),"")</f>
        <v/>
      </c>
      <c r="J27" s="25">
        <f>SUMIF(D10:D25,"花き",J10:J25)</f>
        <v>0</v>
      </c>
      <c r="K27" s="25">
        <f>SUMIF(D10:D24,"花き",K10:K24)</f>
        <v>0</v>
      </c>
      <c r="L27" s="99" t="str">
        <f>IFERROR(ROUND((K27/F27)*100,1),"")</f>
        <v/>
      </c>
      <c r="N27" s="17"/>
      <c r="O27" s="17"/>
      <c r="P27" s="48"/>
    </row>
    <row r="28" spans="1:22" ht="22.5" customHeight="1">
      <c r="A28" s="17"/>
      <c r="B28" s="17"/>
      <c r="C28" s="17"/>
      <c r="D28" s="65"/>
      <c r="E28" s="65"/>
      <c r="F28" s="65"/>
      <c r="G28" s="65"/>
      <c r="H28" s="65"/>
      <c r="I28" s="65"/>
      <c r="J28" s="65"/>
      <c r="K28" s="65"/>
      <c r="L28" s="65"/>
      <c r="M28" s="17"/>
      <c r="N28" s="17"/>
      <c r="O28" s="17"/>
      <c r="P28" s="48"/>
    </row>
    <row r="29" spans="1:22" ht="22.5" customHeight="1">
      <c r="A29" s="94" t="s">
        <v>124</v>
      </c>
      <c r="P29" s="48"/>
    </row>
    <row r="30" spans="1:22" ht="22.5" customHeight="1">
      <c r="A30" s="66" t="s">
        <v>125</v>
      </c>
      <c r="C30" s="67"/>
      <c r="P30" s="48"/>
    </row>
    <row r="31" spans="1:22" s="61" customFormat="1" ht="22.5" customHeight="1">
      <c r="A31" s="162" t="s">
        <v>217</v>
      </c>
      <c r="B31" s="160" t="s">
        <v>67</v>
      </c>
      <c r="C31" s="150" t="s">
        <v>286</v>
      </c>
      <c r="D31" s="150"/>
      <c r="E31" s="150"/>
      <c r="F31" s="150"/>
      <c r="G31" s="160" t="s">
        <v>38</v>
      </c>
      <c r="H31" s="144" t="s">
        <v>47</v>
      </c>
      <c r="I31" s="145"/>
      <c r="J31" s="145"/>
      <c r="K31" s="146"/>
      <c r="L31" s="144" t="s">
        <v>216</v>
      </c>
      <c r="M31" s="145"/>
      <c r="N31" s="145"/>
      <c r="O31" s="146"/>
      <c r="P31" s="48" t="s">
        <v>96</v>
      </c>
      <c r="Q31" s="48" t="s">
        <v>96</v>
      </c>
      <c r="S31" s="48"/>
    </row>
    <row r="32" spans="1:22" s="70" customFormat="1" ht="22.5" customHeight="1">
      <c r="A32" s="161"/>
      <c r="B32" s="161"/>
      <c r="C32" s="68" t="s">
        <v>215</v>
      </c>
      <c r="D32" s="150" t="s">
        <v>120</v>
      </c>
      <c r="E32" s="150"/>
      <c r="F32" s="68" t="s">
        <v>15</v>
      </c>
      <c r="G32" s="161"/>
      <c r="H32" s="69" t="s">
        <v>29</v>
      </c>
      <c r="I32" s="69" t="s">
        <v>28</v>
      </c>
      <c r="J32" s="68" t="s">
        <v>18</v>
      </c>
      <c r="K32" s="68" t="s">
        <v>19</v>
      </c>
      <c r="L32" s="53" t="s">
        <v>109</v>
      </c>
      <c r="M32" s="53" t="s">
        <v>110</v>
      </c>
      <c r="N32" s="53" t="s">
        <v>111</v>
      </c>
      <c r="O32" s="53" t="s">
        <v>112</v>
      </c>
      <c r="P32" s="70" t="s">
        <v>104</v>
      </c>
      <c r="Q32" s="70" t="s">
        <v>116</v>
      </c>
      <c r="R32" s="70" t="s">
        <v>115</v>
      </c>
      <c r="S32" s="48"/>
      <c r="T32" s="71" t="s">
        <v>67</v>
      </c>
      <c r="U32" s="98" t="s">
        <v>153</v>
      </c>
      <c r="V32" s="61"/>
    </row>
    <row r="33" spans="1:22" ht="22.5" customHeight="1">
      <c r="A33" s="6"/>
      <c r="B33" s="9"/>
      <c r="C33" s="72"/>
      <c r="D33" s="152"/>
      <c r="E33" s="152"/>
      <c r="F33" s="15"/>
      <c r="G33" s="7"/>
      <c r="H33" s="6"/>
      <c r="I33" s="21"/>
      <c r="J33" s="7" t="s">
        <v>1</v>
      </c>
      <c r="K33" s="8" t="s">
        <v>1</v>
      </c>
      <c r="L33" s="1"/>
      <c r="M33" s="1"/>
      <c r="N33" s="1"/>
      <c r="O33" s="20">
        <f>L33-(M33+N33)</f>
        <v>0</v>
      </c>
      <c r="P33" s="29" t="str">
        <f>IF(OR(G33="新規",G33="追加",G33=""),"OK",(IF(AND(H33="",I33=""),"NG","OK")))</f>
        <v>OK</v>
      </c>
      <c r="Q33" s="10" t="str">
        <f>IF(OR(G33="新規",G33="追加",G33=""),"OK",(IF(OR(AND(J33="",K33=""),AND(J33="",K33="□"),AND(J33="□",K33=""),AND(J33="□",K33="□")),"NG","OK")))</f>
        <v>OK</v>
      </c>
      <c r="R33" s="10" t="str">
        <f>IF(OR(AND(C33&lt;&gt;"",D33&lt;&gt;"",F33&lt;&gt;"",G33&lt;&gt;""),(C33="")),"OK","NG")</f>
        <v>OK</v>
      </c>
      <c r="T33" s="71" t="s">
        <v>65</v>
      </c>
      <c r="U33" s="74" t="s">
        <v>154</v>
      </c>
      <c r="V33" s="61"/>
    </row>
    <row r="34" spans="1:22" ht="22.5" customHeight="1">
      <c r="A34" s="6"/>
      <c r="B34" s="9"/>
      <c r="C34" s="72"/>
      <c r="D34" s="152"/>
      <c r="E34" s="152"/>
      <c r="F34" s="15"/>
      <c r="G34" s="7"/>
      <c r="H34" s="6"/>
      <c r="I34" s="21"/>
      <c r="J34" s="7" t="s">
        <v>1</v>
      </c>
      <c r="K34" s="8" t="s">
        <v>1</v>
      </c>
      <c r="L34" s="1"/>
      <c r="M34" s="1"/>
      <c r="N34" s="1"/>
      <c r="O34" s="20">
        <f t="shared" ref="O34:O39" si="2">L34-(M34+N34)</f>
        <v>0</v>
      </c>
      <c r="P34" s="29" t="str">
        <f t="shared" ref="P34:P39" si="3">IF(OR(G34="新規",G34="追加",G34=""),"OK",(IF(AND(H34="",I34=""),"NG","OK")))</f>
        <v>OK</v>
      </c>
      <c r="Q34" s="10" t="str">
        <f t="shared" ref="Q34:Q39" si="4">IF(OR(G34="新規",G34="追加",G34=""),"OK",(IF(OR(AND(J34="",K34=""),AND(J34="",K34="□"),AND(J34="□",K34=""),AND(J34="□",K34="□")),"NG","OK")))</f>
        <v>OK</v>
      </c>
      <c r="R34" s="10" t="str">
        <f t="shared" ref="R34:R39" si="5">IF(OR(AND(C34&lt;&gt;"",D34&lt;&gt;"",F34&lt;&gt;"",G34&lt;&gt;""),(C34="")),"OK","NG")</f>
        <v>OK</v>
      </c>
      <c r="T34" s="97" t="s">
        <v>66</v>
      </c>
      <c r="U34" s="75" t="s">
        <v>155</v>
      </c>
      <c r="V34" s="61"/>
    </row>
    <row r="35" spans="1:22" ht="22.5" customHeight="1">
      <c r="A35" s="6"/>
      <c r="B35" s="9"/>
      <c r="C35" s="72"/>
      <c r="D35" s="152"/>
      <c r="E35" s="152"/>
      <c r="F35" s="15"/>
      <c r="G35" s="7"/>
      <c r="H35" s="6"/>
      <c r="I35" s="21"/>
      <c r="J35" s="7" t="s">
        <v>1</v>
      </c>
      <c r="K35" s="8" t="s">
        <v>1</v>
      </c>
      <c r="L35" s="1"/>
      <c r="M35" s="1"/>
      <c r="N35" s="1"/>
      <c r="O35" s="20">
        <f t="shared" si="2"/>
        <v>0</v>
      </c>
      <c r="P35" s="29" t="str">
        <f t="shared" si="3"/>
        <v>OK</v>
      </c>
      <c r="Q35" s="10" t="str">
        <f t="shared" si="4"/>
        <v>OK</v>
      </c>
      <c r="R35" s="10" t="str">
        <f t="shared" si="5"/>
        <v>OK</v>
      </c>
      <c r="T35" s="94"/>
      <c r="U35" s="75" t="s">
        <v>214</v>
      </c>
      <c r="V35" s="61"/>
    </row>
    <row r="36" spans="1:22" ht="22.5" customHeight="1">
      <c r="A36" s="6"/>
      <c r="B36" s="9"/>
      <c r="C36" s="72"/>
      <c r="D36" s="152"/>
      <c r="E36" s="152"/>
      <c r="F36" s="15"/>
      <c r="G36" s="7"/>
      <c r="H36" s="6"/>
      <c r="I36" s="21"/>
      <c r="J36" s="7" t="s">
        <v>1</v>
      </c>
      <c r="K36" s="8" t="s">
        <v>1</v>
      </c>
      <c r="L36" s="1"/>
      <c r="M36" s="1"/>
      <c r="N36" s="1"/>
      <c r="O36" s="20">
        <f t="shared" si="2"/>
        <v>0</v>
      </c>
      <c r="P36" s="29" t="str">
        <f t="shared" si="3"/>
        <v>OK</v>
      </c>
      <c r="Q36" s="10" t="str">
        <f t="shared" si="4"/>
        <v>OK</v>
      </c>
      <c r="R36" s="10" t="str">
        <f t="shared" si="5"/>
        <v>OK</v>
      </c>
      <c r="T36" s="94"/>
      <c r="U36" s="92" t="s">
        <v>13</v>
      </c>
      <c r="V36" s="61"/>
    </row>
    <row r="37" spans="1:22" ht="22.5" customHeight="1">
      <c r="A37" s="6"/>
      <c r="B37" s="9"/>
      <c r="C37" s="72"/>
      <c r="D37" s="152"/>
      <c r="E37" s="152"/>
      <c r="F37" s="16"/>
      <c r="G37" s="7"/>
      <c r="H37" s="6"/>
      <c r="I37" s="21"/>
      <c r="J37" s="7" t="s">
        <v>1</v>
      </c>
      <c r="K37" s="8" t="s">
        <v>1</v>
      </c>
      <c r="L37" s="1"/>
      <c r="M37" s="1"/>
      <c r="N37" s="1"/>
      <c r="O37" s="20">
        <f t="shared" si="2"/>
        <v>0</v>
      </c>
      <c r="P37" s="29" t="str">
        <f t="shared" si="3"/>
        <v>OK</v>
      </c>
      <c r="Q37" s="10" t="str">
        <f t="shared" si="4"/>
        <v>OK</v>
      </c>
      <c r="R37" s="10" t="str">
        <f t="shared" si="5"/>
        <v>OK</v>
      </c>
    </row>
    <row r="38" spans="1:22" ht="22.5" customHeight="1">
      <c r="A38" s="6"/>
      <c r="B38" s="9"/>
      <c r="C38" s="72"/>
      <c r="D38" s="152"/>
      <c r="E38" s="152"/>
      <c r="F38" s="15"/>
      <c r="G38" s="7"/>
      <c r="H38" s="6"/>
      <c r="I38" s="21"/>
      <c r="J38" s="7" t="s">
        <v>1</v>
      </c>
      <c r="K38" s="8" t="s">
        <v>1</v>
      </c>
      <c r="L38" s="1"/>
      <c r="M38" s="1"/>
      <c r="N38" s="1"/>
      <c r="O38" s="20">
        <f t="shared" si="2"/>
        <v>0</v>
      </c>
      <c r="P38" s="29" t="str">
        <f t="shared" si="3"/>
        <v>OK</v>
      </c>
      <c r="Q38" s="10" t="str">
        <f t="shared" si="4"/>
        <v>OK</v>
      </c>
      <c r="R38" s="10" t="str">
        <f t="shared" si="5"/>
        <v>OK</v>
      </c>
    </row>
    <row r="39" spans="1:22" ht="22.5" customHeight="1">
      <c r="A39" s="6"/>
      <c r="B39" s="9"/>
      <c r="C39" s="72"/>
      <c r="D39" s="152"/>
      <c r="E39" s="152"/>
      <c r="F39" s="15"/>
      <c r="G39" s="7"/>
      <c r="H39" s="6"/>
      <c r="I39" s="21"/>
      <c r="J39" s="7" t="s">
        <v>1</v>
      </c>
      <c r="K39" s="8" t="s">
        <v>1</v>
      </c>
      <c r="L39" s="1"/>
      <c r="M39" s="1"/>
      <c r="N39" s="1"/>
      <c r="O39" s="20">
        <f t="shared" si="2"/>
        <v>0</v>
      </c>
      <c r="P39" s="29" t="str">
        <f t="shared" si="3"/>
        <v>OK</v>
      </c>
      <c r="Q39" s="10" t="str">
        <f t="shared" si="4"/>
        <v>OK</v>
      </c>
      <c r="R39" s="10" t="str">
        <f t="shared" si="5"/>
        <v>OK</v>
      </c>
    </row>
    <row r="40" spans="1:22" ht="22.5" customHeight="1">
      <c r="A40" s="12"/>
      <c r="B40" s="13"/>
      <c r="C40" s="14"/>
      <c r="D40" s="13"/>
      <c r="E40" s="14"/>
      <c r="F40" s="14"/>
      <c r="G40" s="13"/>
      <c r="H40" s="13"/>
      <c r="I40" s="12"/>
      <c r="J40" s="12"/>
      <c r="K40" s="68" t="s">
        <v>137</v>
      </c>
      <c r="L40" s="27">
        <f>SUM(L33:L39)</f>
        <v>0</v>
      </c>
      <c r="M40" s="27">
        <f t="shared" ref="M40:N40" si="6">SUM(M33:M39)</f>
        <v>0</v>
      </c>
      <c r="N40" s="27">
        <f t="shared" si="6"/>
        <v>0</v>
      </c>
      <c r="O40" s="27">
        <f>L40-(M40+N40)</f>
        <v>0</v>
      </c>
      <c r="P40" s="76"/>
      <c r="Q40" s="77"/>
      <c r="R40" s="77"/>
    </row>
    <row r="41" spans="1:22" ht="22.5" customHeight="1">
      <c r="A41" s="48" t="s">
        <v>126</v>
      </c>
      <c r="B41" s="13"/>
      <c r="C41" s="14"/>
      <c r="D41" s="13"/>
      <c r="E41" s="14"/>
      <c r="F41" s="14"/>
      <c r="G41" s="13"/>
      <c r="H41" s="13"/>
      <c r="I41" s="12"/>
      <c r="J41" s="12"/>
      <c r="K41" s="12"/>
      <c r="L41" s="12"/>
      <c r="M41" s="12"/>
      <c r="N41" s="12"/>
      <c r="O41" s="12"/>
      <c r="P41" s="76"/>
      <c r="Q41" s="77"/>
      <c r="R41" s="77"/>
    </row>
    <row r="42" spans="1:22" ht="22.5" customHeight="1">
      <c r="A42" s="162" t="s">
        <v>217</v>
      </c>
      <c r="B42" s="160" t="s">
        <v>67</v>
      </c>
      <c r="C42" s="150" t="s">
        <v>286</v>
      </c>
      <c r="D42" s="150"/>
      <c r="E42" s="150"/>
      <c r="F42" s="150"/>
      <c r="G42" s="160" t="s">
        <v>38</v>
      </c>
      <c r="H42" s="144" t="s">
        <v>47</v>
      </c>
      <c r="I42" s="145"/>
      <c r="J42" s="145"/>
      <c r="K42" s="146"/>
      <c r="L42" s="144" t="s">
        <v>216</v>
      </c>
      <c r="M42" s="145"/>
      <c r="N42" s="145"/>
      <c r="O42" s="146"/>
      <c r="P42" s="48" t="s">
        <v>96</v>
      </c>
      <c r="Q42" s="48" t="s">
        <v>96</v>
      </c>
      <c r="R42" s="61"/>
    </row>
    <row r="43" spans="1:22" ht="22.5" customHeight="1">
      <c r="A43" s="161"/>
      <c r="B43" s="161"/>
      <c r="C43" s="68" t="s">
        <v>215</v>
      </c>
      <c r="D43" s="150" t="s">
        <v>120</v>
      </c>
      <c r="E43" s="150"/>
      <c r="F43" s="68" t="s">
        <v>15</v>
      </c>
      <c r="G43" s="161"/>
      <c r="H43" s="69" t="s">
        <v>29</v>
      </c>
      <c r="I43" s="69" t="s">
        <v>28</v>
      </c>
      <c r="J43" s="68" t="s">
        <v>18</v>
      </c>
      <c r="K43" s="68" t="s">
        <v>19</v>
      </c>
      <c r="L43" s="53" t="s">
        <v>109</v>
      </c>
      <c r="M43" s="53" t="s">
        <v>110</v>
      </c>
      <c r="N43" s="53" t="s">
        <v>111</v>
      </c>
      <c r="O43" s="53" t="s">
        <v>112</v>
      </c>
      <c r="P43" s="70" t="s">
        <v>104</v>
      </c>
      <c r="Q43" s="70" t="s">
        <v>116</v>
      </c>
      <c r="R43" s="70" t="s">
        <v>115</v>
      </c>
      <c r="T43" s="98" t="s">
        <v>153</v>
      </c>
    </row>
    <row r="44" spans="1:22" ht="22.5" customHeight="1">
      <c r="A44" s="6"/>
      <c r="B44" s="9"/>
      <c r="C44" s="72"/>
      <c r="D44" s="152"/>
      <c r="E44" s="152"/>
      <c r="F44" s="15"/>
      <c r="G44" s="7"/>
      <c r="H44" s="6"/>
      <c r="I44" s="21"/>
      <c r="J44" s="7" t="s">
        <v>1</v>
      </c>
      <c r="K44" s="8" t="s">
        <v>1</v>
      </c>
      <c r="L44" s="1"/>
      <c r="M44" s="1"/>
      <c r="N44" s="1"/>
      <c r="O44" s="20">
        <f>L44-(M44+N44)</f>
        <v>0</v>
      </c>
      <c r="P44" s="29" t="str">
        <f t="shared" ref="P44:P50" si="7">IF(OR(G44="新規",G44="追加",G44=""),"OK",(IF(AND(H44="",I44=""),"NG","OK")))</f>
        <v>OK</v>
      </c>
      <c r="Q44" s="10" t="str">
        <f t="shared" ref="Q44:Q50" si="8">IF(OR(G44="新規",G44="追加",G44=""),"OK",(IF(OR(AND(J44="",K44=""),AND(J44="",K44="□"),AND(J44="□",K44=""),AND(J44="□",K44="□")),"NG","OK")))</f>
        <v>OK</v>
      </c>
      <c r="R44" s="10" t="str">
        <f t="shared" ref="R44:R50" si="9">IF(OR(AND(C44&lt;&gt;"",D44&lt;&gt;"",F44&lt;&gt;"",G44&lt;&gt;""),(C44="")),"OK","NG")</f>
        <v>OK</v>
      </c>
      <c r="T44" s="78" t="s">
        <v>7</v>
      </c>
    </row>
    <row r="45" spans="1:22" ht="22.5" customHeight="1">
      <c r="A45" s="6"/>
      <c r="B45" s="9"/>
      <c r="C45" s="72"/>
      <c r="D45" s="152"/>
      <c r="E45" s="152"/>
      <c r="F45" s="15"/>
      <c r="G45" s="7"/>
      <c r="H45" s="6"/>
      <c r="I45" s="21"/>
      <c r="J45" s="7" t="s">
        <v>1</v>
      </c>
      <c r="K45" s="8" t="s">
        <v>1</v>
      </c>
      <c r="L45" s="1"/>
      <c r="M45" s="1"/>
      <c r="N45" s="1"/>
      <c r="O45" s="20">
        <f t="shared" ref="O45:O50" si="10">L45-(M45+N45)</f>
        <v>0</v>
      </c>
      <c r="P45" s="29" t="str">
        <f t="shared" si="7"/>
        <v>OK</v>
      </c>
      <c r="Q45" s="10" t="str">
        <f t="shared" si="8"/>
        <v>OK</v>
      </c>
      <c r="R45" s="10" t="str">
        <f t="shared" si="9"/>
        <v>OK</v>
      </c>
      <c r="T45" s="79" t="s">
        <v>214</v>
      </c>
    </row>
    <row r="46" spans="1:22" ht="22.5" customHeight="1">
      <c r="A46" s="6"/>
      <c r="B46" s="9"/>
      <c r="C46" s="72"/>
      <c r="D46" s="152"/>
      <c r="E46" s="152"/>
      <c r="F46" s="15"/>
      <c r="G46" s="7"/>
      <c r="H46" s="6"/>
      <c r="I46" s="21"/>
      <c r="J46" s="7" t="s">
        <v>1</v>
      </c>
      <c r="K46" s="8" t="s">
        <v>1</v>
      </c>
      <c r="L46" s="1"/>
      <c r="M46" s="1"/>
      <c r="N46" s="1"/>
      <c r="O46" s="20">
        <f t="shared" si="10"/>
        <v>0</v>
      </c>
      <c r="P46" s="29" t="str">
        <f t="shared" si="7"/>
        <v>OK</v>
      </c>
      <c r="Q46" s="10" t="str">
        <f t="shared" si="8"/>
        <v>OK</v>
      </c>
      <c r="R46" s="10" t="str">
        <f t="shared" si="9"/>
        <v>OK</v>
      </c>
      <c r="T46" s="80" t="s">
        <v>13</v>
      </c>
    </row>
    <row r="47" spans="1:22" ht="22.5" customHeight="1">
      <c r="A47" s="6"/>
      <c r="B47" s="9"/>
      <c r="C47" s="72"/>
      <c r="D47" s="152"/>
      <c r="E47" s="152"/>
      <c r="F47" s="15"/>
      <c r="G47" s="7"/>
      <c r="H47" s="6"/>
      <c r="I47" s="21"/>
      <c r="J47" s="7" t="s">
        <v>1</v>
      </c>
      <c r="K47" s="8" t="s">
        <v>1</v>
      </c>
      <c r="L47" s="1"/>
      <c r="M47" s="1"/>
      <c r="N47" s="1"/>
      <c r="O47" s="20">
        <f t="shared" si="10"/>
        <v>0</v>
      </c>
      <c r="P47" s="29" t="str">
        <f t="shared" si="7"/>
        <v>OK</v>
      </c>
      <c r="Q47" s="10" t="str">
        <f t="shared" si="8"/>
        <v>OK</v>
      </c>
      <c r="R47" s="10" t="str">
        <f t="shared" si="9"/>
        <v>OK</v>
      </c>
    </row>
    <row r="48" spans="1:22" ht="22.5" customHeight="1">
      <c r="A48" s="6"/>
      <c r="B48" s="9"/>
      <c r="C48" s="72"/>
      <c r="D48" s="152"/>
      <c r="E48" s="152"/>
      <c r="F48" s="16"/>
      <c r="G48" s="7"/>
      <c r="H48" s="6"/>
      <c r="I48" s="21"/>
      <c r="J48" s="7" t="s">
        <v>1</v>
      </c>
      <c r="K48" s="8" t="s">
        <v>1</v>
      </c>
      <c r="L48" s="1"/>
      <c r="M48" s="1"/>
      <c r="N48" s="1"/>
      <c r="O48" s="20">
        <f t="shared" si="10"/>
        <v>0</v>
      </c>
      <c r="P48" s="29" t="str">
        <f t="shared" si="7"/>
        <v>OK</v>
      </c>
      <c r="Q48" s="10" t="str">
        <f t="shared" si="8"/>
        <v>OK</v>
      </c>
      <c r="R48" s="10" t="str">
        <f t="shared" si="9"/>
        <v>OK</v>
      </c>
    </row>
    <row r="49" spans="1:20" ht="22.5" customHeight="1">
      <c r="A49" s="6"/>
      <c r="B49" s="9"/>
      <c r="C49" s="72"/>
      <c r="D49" s="152"/>
      <c r="E49" s="152"/>
      <c r="F49" s="15"/>
      <c r="G49" s="7"/>
      <c r="H49" s="6"/>
      <c r="I49" s="21"/>
      <c r="J49" s="7" t="s">
        <v>1</v>
      </c>
      <c r="K49" s="8" t="s">
        <v>1</v>
      </c>
      <c r="L49" s="1"/>
      <c r="M49" s="1"/>
      <c r="N49" s="1"/>
      <c r="O49" s="20">
        <f t="shared" si="10"/>
        <v>0</v>
      </c>
      <c r="P49" s="29" t="str">
        <f t="shared" si="7"/>
        <v>OK</v>
      </c>
      <c r="Q49" s="10" t="str">
        <f t="shared" si="8"/>
        <v>OK</v>
      </c>
      <c r="R49" s="10" t="str">
        <f t="shared" si="9"/>
        <v>OK</v>
      </c>
    </row>
    <row r="50" spans="1:20" ht="22.5" customHeight="1">
      <c r="A50" s="6"/>
      <c r="B50" s="9"/>
      <c r="C50" s="72"/>
      <c r="D50" s="152"/>
      <c r="E50" s="152"/>
      <c r="F50" s="15"/>
      <c r="G50" s="7"/>
      <c r="H50" s="6"/>
      <c r="I50" s="21"/>
      <c r="J50" s="7" t="s">
        <v>1</v>
      </c>
      <c r="K50" s="8" t="s">
        <v>1</v>
      </c>
      <c r="L50" s="1"/>
      <c r="M50" s="1"/>
      <c r="N50" s="1"/>
      <c r="O50" s="20">
        <f t="shared" si="10"/>
        <v>0</v>
      </c>
      <c r="P50" s="29" t="str">
        <f t="shared" si="7"/>
        <v>OK</v>
      </c>
      <c r="Q50" s="10" t="str">
        <f t="shared" si="8"/>
        <v>OK</v>
      </c>
      <c r="R50" s="10" t="str">
        <f t="shared" si="9"/>
        <v>OK</v>
      </c>
    </row>
    <row r="51" spans="1:20" ht="22.5" customHeight="1">
      <c r="A51" s="12"/>
      <c r="B51" s="13"/>
      <c r="C51" s="14"/>
      <c r="D51" s="13"/>
      <c r="E51" s="14"/>
      <c r="F51" s="14"/>
      <c r="G51" s="13"/>
      <c r="H51" s="13"/>
      <c r="I51" s="12"/>
      <c r="J51" s="12"/>
      <c r="K51" s="68" t="s">
        <v>137</v>
      </c>
      <c r="L51" s="27">
        <f>SUM(L44:L50)</f>
        <v>0</v>
      </c>
      <c r="M51" s="27">
        <f t="shared" ref="M51:N51" si="11">SUM(M44:M50)</f>
        <v>0</v>
      </c>
      <c r="N51" s="27">
        <f t="shared" si="11"/>
        <v>0</v>
      </c>
      <c r="O51" s="27">
        <f>L51-(M51+N51)</f>
        <v>0</v>
      </c>
      <c r="P51" s="76"/>
      <c r="Q51" s="77"/>
      <c r="R51" s="77"/>
    </row>
    <row r="52" spans="1:20" ht="22.5" customHeight="1">
      <c r="A52" s="48" t="s">
        <v>129</v>
      </c>
      <c r="B52" s="13"/>
      <c r="C52" s="14"/>
      <c r="D52" s="13"/>
      <c r="E52" s="14"/>
      <c r="F52" s="14"/>
      <c r="G52" s="13"/>
      <c r="H52" s="13"/>
      <c r="I52" s="12"/>
      <c r="J52" s="12"/>
      <c r="K52" s="12"/>
      <c r="L52" s="12"/>
      <c r="M52" s="12"/>
      <c r="N52" s="12"/>
      <c r="O52" s="12"/>
      <c r="P52" s="76"/>
      <c r="Q52" s="77"/>
      <c r="R52" s="77"/>
    </row>
    <row r="53" spans="1:20" ht="22.5" customHeight="1">
      <c r="A53" s="162" t="s">
        <v>217</v>
      </c>
      <c r="B53" s="160" t="s">
        <v>67</v>
      </c>
      <c r="C53" s="150" t="s">
        <v>286</v>
      </c>
      <c r="D53" s="150"/>
      <c r="E53" s="150"/>
      <c r="F53" s="150"/>
      <c r="G53" s="160" t="s">
        <v>38</v>
      </c>
      <c r="H53" s="144" t="s">
        <v>47</v>
      </c>
      <c r="I53" s="145"/>
      <c r="J53" s="145"/>
      <c r="K53" s="146"/>
      <c r="L53" s="144" t="s">
        <v>216</v>
      </c>
      <c r="M53" s="145"/>
      <c r="N53" s="145"/>
      <c r="O53" s="146"/>
      <c r="P53" s="48" t="s">
        <v>96</v>
      </c>
      <c r="Q53" s="48" t="s">
        <v>96</v>
      </c>
      <c r="R53" s="61"/>
    </row>
    <row r="54" spans="1:20" ht="22.5" customHeight="1">
      <c r="A54" s="161"/>
      <c r="B54" s="161"/>
      <c r="C54" s="68" t="s">
        <v>215</v>
      </c>
      <c r="D54" s="150" t="s">
        <v>120</v>
      </c>
      <c r="E54" s="150"/>
      <c r="F54" s="68" t="s">
        <v>15</v>
      </c>
      <c r="G54" s="161"/>
      <c r="H54" s="69" t="s">
        <v>29</v>
      </c>
      <c r="I54" s="69" t="s">
        <v>28</v>
      </c>
      <c r="J54" s="68" t="s">
        <v>18</v>
      </c>
      <c r="K54" s="68" t="s">
        <v>19</v>
      </c>
      <c r="L54" s="53" t="s">
        <v>109</v>
      </c>
      <c r="M54" s="53" t="s">
        <v>110</v>
      </c>
      <c r="N54" s="53" t="s">
        <v>111</v>
      </c>
      <c r="O54" s="53" t="s">
        <v>112</v>
      </c>
      <c r="P54" s="70" t="s">
        <v>104</v>
      </c>
      <c r="Q54" s="70" t="s">
        <v>116</v>
      </c>
      <c r="R54" s="70" t="s">
        <v>115</v>
      </c>
      <c r="T54" s="98" t="s">
        <v>153</v>
      </c>
    </row>
    <row r="55" spans="1:20" ht="22.5" customHeight="1">
      <c r="A55" s="6"/>
      <c r="B55" s="9"/>
      <c r="C55" s="72"/>
      <c r="D55" s="152"/>
      <c r="E55" s="152"/>
      <c r="F55" s="15"/>
      <c r="G55" s="7"/>
      <c r="H55" s="6"/>
      <c r="I55" s="6"/>
      <c r="J55" s="7" t="s">
        <v>1</v>
      </c>
      <c r="K55" s="8" t="s">
        <v>1</v>
      </c>
      <c r="L55" s="1"/>
      <c r="M55" s="1"/>
      <c r="N55" s="1"/>
      <c r="O55" s="20">
        <f>L55-(M55+N55)</f>
        <v>0</v>
      </c>
      <c r="P55" s="29" t="str">
        <f t="shared" ref="P55:P61" si="12">IF(OR(G55="新規",G55="追加",G55=""),"OK",(IF(AND(H55="",I55=""),"NG","OK")))</f>
        <v>OK</v>
      </c>
      <c r="Q55" s="10" t="str">
        <f t="shared" ref="Q55:Q61" si="13">IF(OR(G55="新規",G55="追加",G55=""),"OK",(IF(OR(AND(J55="",K55=""),AND(J55="",K55="□"),AND(J55="□",K55=""),AND(J55="□",K55="□")),"NG","OK")))</f>
        <v>OK</v>
      </c>
      <c r="R55" s="10" t="str">
        <f>IF(OR(AND(C55&lt;&gt;"",D55&lt;&gt;"",F55&lt;&gt;"",G55&lt;&gt;""),(C55="")),"OK","NG")</f>
        <v>OK</v>
      </c>
      <c r="T55" s="78" t="s">
        <v>159</v>
      </c>
    </row>
    <row r="56" spans="1:20" ht="22.5" customHeight="1">
      <c r="A56" s="6"/>
      <c r="B56" s="9"/>
      <c r="C56" s="72"/>
      <c r="D56" s="152"/>
      <c r="E56" s="152"/>
      <c r="F56" s="15"/>
      <c r="G56" s="7"/>
      <c r="H56" s="6"/>
      <c r="I56" s="6"/>
      <c r="J56" s="7" t="s">
        <v>1</v>
      </c>
      <c r="K56" s="8" t="s">
        <v>1</v>
      </c>
      <c r="L56" s="1"/>
      <c r="M56" s="1"/>
      <c r="N56" s="1"/>
      <c r="O56" s="20">
        <f t="shared" ref="O56:O61" si="14">L56-(M56+N56)</f>
        <v>0</v>
      </c>
      <c r="P56" s="29" t="str">
        <f t="shared" si="12"/>
        <v>OK</v>
      </c>
      <c r="Q56" s="10" t="str">
        <f t="shared" si="13"/>
        <v>OK</v>
      </c>
      <c r="R56" s="10" t="str">
        <f t="shared" ref="R56:R61" si="15">IF(OR(AND(C56&lt;&gt;"",D56&lt;&gt;"",F56&lt;&gt;"",G56&lt;&gt;""),(C56="")),"OK","NG")</f>
        <v>OK</v>
      </c>
      <c r="T56" s="79" t="s">
        <v>162</v>
      </c>
    </row>
    <row r="57" spans="1:20" ht="22.5" customHeight="1">
      <c r="A57" s="6"/>
      <c r="B57" s="9"/>
      <c r="C57" s="72"/>
      <c r="D57" s="152"/>
      <c r="E57" s="152"/>
      <c r="F57" s="15"/>
      <c r="G57" s="7"/>
      <c r="H57" s="6"/>
      <c r="I57" s="6"/>
      <c r="J57" s="7" t="s">
        <v>1</v>
      </c>
      <c r="K57" s="8" t="s">
        <v>1</v>
      </c>
      <c r="L57" s="1"/>
      <c r="M57" s="1"/>
      <c r="N57" s="1"/>
      <c r="O57" s="20">
        <f t="shared" si="14"/>
        <v>0</v>
      </c>
      <c r="P57" s="29" t="str">
        <f t="shared" si="12"/>
        <v>OK</v>
      </c>
      <c r="Q57" s="10" t="str">
        <f t="shared" si="13"/>
        <v>OK</v>
      </c>
      <c r="R57" s="10" t="str">
        <f t="shared" si="15"/>
        <v>OK</v>
      </c>
      <c r="T57" s="81" t="s">
        <v>214</v>
      </c>
    </row>
    <row r="58" spans="1:20" ht="22.5" customHeight="1">
      <c r="A58" s="6"/>
      <c r="B58" s="9"/>
      <c r="C58" s="72"/>
      <c r="D58" s="152"/>
      <c r="E58" s="152"/>
      <c r="F58" s="15"/>
      <c r="G58" s="7"/>
      <c r="H58" s="6"/>
      <c r="I58" s="6"/>
      <c r="J58" s="7" t="s">
        <v>1</v>
      </c>
      <c r="K58" s="8" t="s">
        <v>1</v>
      </c>
      <c r="L58" s="1"/>
      <c r="M58" s="1"/>
      <c r="N58" s="1"/>
      <c r="O58" s="20">
        <f t="shared" si="14"/>
        <v>0</v>
      </c>
      <c r="P58" s="29" t="str">
        <f t="shared" si="12"/>
        <v>OK</v>
      </c>
      <c r="Q58" s="10" t="str">
        <f t="shared" si="13"/>
        <v>OK</v>
      </c>
      <c r="R58" s="10" t="str">
        <f t="shared" si="15"/>
        <v>OK</v>
      </c>
      <c r="T58" s="80" t="s">
        <v>13</v>
      </c>
    </row>
    <row r="59" spans="1:20" ht="22.5" customHeight="1">
      <c r="A59" s="6"/>
      <c r="B59" s="9"/>
      <c r="C59" s="72"/>
      <c r="D59" s="152"/>
      <c r="E59" s="152"/>
      <c r="F59" s="16"/>
      <c r="G59" s="7"/>
      <c r="H59" s="6"/>
      <c r="I59" s="6"/>
      <c r="J59" s="7" t="s">
        <v>1</v>
      </c>
      <c r="K59" s="8" t="s">
        <v>1</v>
      </c>
      <c r="L59" s="1"/>
      <c r="M59" s="1"/>
      <c r="N59" s="1"/>
      <c r="O59" s="20">
        <f t="shared" si="14"/>
        <v>0</v>
      </c>
      <c r="P59" s="29" t="str">
        <f t="shared" si="12"/>
        <v>OK</v>
      </c>
      <c r="Q59" s="10" t="str">
        <f t="shared" si="13"/>
        <v>OK</v>
      </c>
      <c r="R59" s="10" t="str">
        <f t="shared" si="15"/>
        <v>OK</v>
      </c>
    </row>
    <row r="60" spans="1:20" ht="22.5" customHeight="1">
      <c r="A60" s="6"/>
      <c r="B60" s="9"/>
      <c r="C60" s="72"/>
      <c r="D60" s="152"/>
      <c r="E60" s="152"/>
      <c r="F60" s="15"/>
      <c r="G60" s="7"/>
      <c r="H60" s="6"/>
      <c r="I60" s="6"/>
      <c r="J60" s="7" t="s">
        <v>1</v>
      </c>
      <c r="K60" s="8" t="s">
        <v>1</v>
      </c>
      <c r="L60" s="1"/>
      <c r="M60" s="1"/>
      <c r="N60" s="1"/>
      <c r="O60" s="20">
        <f t="shared" si="14"/>
        <v>0</v>
      </c>
      <c r="P60" s="29" t="str">
        <f t="shared" si="12"/>
        <v>OK</v>
      </c>
      <c r="Q60" s="10" t="str">
        <f t="shared" si="13"/>
        <v>OK</v>
      </c>
      <c r="R60" s="10" t="str">
        <f t="shared" si="15"/>
        <v>OK</v>
      </c>
    </row>
    <row r="61" spans="1:20" ht="22.5" customHeight="1">
      <c r="A61" s="6"/>
      <c r="B61" s="9"/>
      <c r="C61" s="72"/>
      <c r="D61" s="152"/>
      <c r="E61" s="152"/>
      <c r="F61" s="15"/>
      <c r="G61" s="7"/>
      <c r="H61" s="6"/>
      <c r="I61" s="6"/>
      <c r="J61" s="7" t="s">
        <v>1</v>
      </c>
      <c r="K61" s="8" t="s">
        <v>1</v>
      </c>
      <c r="L61" s="1"/>
      <c r="M61" s="1"/>
      <c r="N61" s="1"/>
      <c r="O61" s="20">
        <f t="shared" si="14"/>
        <v>0</v>
      </c>
      <c r="P61" s="29" t="str">
        <f t="shared" si="12"/>
        <v>OK</v>
      </c>
      <c r="Q61" s="10" t="str">
        <f t="shared" si="13"/>
        <v>OK</v>
      </c>
      <c r="R61" s="10" t="str">
        <f t="shared" si="15"/>
        <v>OK</v>
      </c>
    </row>
    <row r="62" spans="1:20" ht="22.5" customHeight="1">
      <c r="A62" s="12"/>
      <c r="B62" s="13"/>
      <c r="C62" s="14"/>
      <c r="D62" s="13"/>
      <c r="E62" s="14"/>
      <c r="F62" s="14"/>
      <c r="G62" s="13"/>
      <c r="H62" s="13"/>
      <c r="I62" s="12"/>
      <c r="J62" s="12"/>
      <c r="K62" s="68" t="s">
        <v>137</v>
      </c>
      <c r="L62" s="27">
        <f>SUM(L55:L61)</f>
        <v>0</v>
      </c>
      <c r="M62" s="27">
        <f t="shared" ref="M62:N62" si="16">SUM(M55:M61)</f>
        <v>0</v>
      </c>
      <c r="N62" s="27">
        <f t="shared" si="16"/>
        <v>0</v>
      </c>
      <c r="O62" s="27">
        <f>L62-(M62+N62)</f>
        <v>0</v>
      </c>
      <c r="P62" s="76"/>
      <c r="Q62" s="77"/>
      <c r="R62" s="77"/>
    </row>
    <row r="63" spans="1:20" ht="22.5" customHeight="1">
      <c r="A63" s="48" t="s">
        <v>130</v>
      </c>
      <c r="B63" s="13"/>
      <c r="C63" s="14"/>
      <c r="D63" s="13"/>
      <c r="E63" s="14"/>
      <c r="F63" s="14"/>
      <c r="G63" s="13"/>
      <c r="H63" s="13"/>
      <c r="I63" s="12"/>
      <c r="J63" s="12"/>
      <c r="K63" s="12"/>
      <c r="L63" s="12"/>
      <c r="M63" s="12"/>
      <c r="N63" s="12"/>
      <c r="O63" s="12"/>
      <c r="P63" s="76"/>
      <c r="Q63" s="77"/>
      <c r="R63" s="77"/>
    </row>
    <row r="64" spans="1:20" ht="22.5" customHeight="1">
      <c r="A64" s="162" t="s">
        <v>217</v>
      </c>
      <c r="B64" s="160" t="s">
        <v>67</v>
      </c>
      <c r="C64" s="150" t="s">
        <v>286</v>
      </c>
      <c r="D64" s="150"/>
      <c r="E64" s="150"/>
      <c r="F64" s="150"/>
      <c r="G64" s="160" t="s">
        <v>38</v>
      </c>
      <c r="H64" s="144" t="s">
        <v>47</v>
      </c>
      <c r="I64" s="145"/>
      <c r="J64" s="145"/>
      <c r="K64" s="146"/>
      <c r="L64" s="144" t="s">
        <v>216</v>
      </c>
      <c r="M64" s="145"/>
      <c r="N64" s="145"/>
      <c r="O64" s="146"/>
      <c r="P64" s="48" t="s">
        <v>96</v>
      </c>
      <c r="Q64" s="48" t="s">
        <v>96</v>
      </c>
      <c r="R64" s="61"/>
    </row>
    <row r="65" spans="1:20" ht="22.5" customHeight="1">
      <c r="A65" s="161"/>
      <c r="B65" s="161"/>
      <c r="C65" s="68" t="s">
        <v>215</v>
      </c>
      <c r="D65" s="150" t="s">
        <v>120</v>
      </c>
      <c r="E65" s="150"/>
      <c r="F65" s="68" t="s">
        <v>15</v>
      </c>
      <c r="G65" s="161"/>
      <c r="H65" s="69" t="s">
        <v>29</v>
      </c>
      <c r="I65" s="69" t="s">
        <v>28</v>
      </c>
      <c r="J65" s="68" t="s">
        <v>18</v>
      </c>
      <c r="K65" s="68" t="s">
        <v>19</v>
      </c>
      <c r="L65" s="53" t="s">
        <v>109</v>
      </c>
      <c r="M65" s="53" t="s">
        <v>110</v>
      </c>
      <c r="N65" s="53" t="s">
        <v>111</v>
      </c>
      <c r="O65" s="53" t="s">
        <v>112</v>
      </c>
      <c r="P65" s="70" t="s">
        <v>104</v>
      </c>
      <c r="Q65" s="70" t="s">
        <v>116</v>
      </c>
      <c r="R65" s="70" t="s">
        <v>115</v>
      </c>
      <c r="T65" s="82" t="s">
        <v>153</v>
      </c>
    </row>
    <row r="66" spans="1:20" ht="22.5" customHeight="1">
      <c r="A66" s="6"/>
      <c r="B66" s="9"/>
      <c r="C66" s="72"/>
      <c r="D66" s="152"/>
      <c r="E66" s="152"/>
      <c r="F66" s="15"/>
      <c r="G66" s="7"/>
      <c r="H66" s="6"/>
      <c r="I66" s="6"/>
      <c r="J66" s="7" t="s">
        <v>1</v>
      </c>
      <c r="K66" s="8" t="s">
        <v>1</v>
      </c>
      <c r="L66" s="1"/>
      <c r="M66" s="1"/>
      <c r="N66" s="1"/>
      <c r="O66" s="20">
        <f>L66-(M66+N66)</f>
        <v>0</v>
      </c>
      <c r="P66" s="29" t="str">
        <f>IF(OR(G66="新規",G66="追加",G66=""),"OK",(IF(AND(H66="",I66=""),"NG","OK")))</f>
        <v>OK</v>
      </c>
      <c r="Q66" s="10" t="str">
        <f>IF(OR(G66="新規",G66="追加",G66=""),"OK",(IF(OR(AND(J66="",K66=""),AND(J66="",K66="□"),AND(J66="□",K66=""),AND(J66="□",K66="□")),"NG","OK")))</f>
        <v>OK</v>
      </c>
      <c r="R66" s="10" t="str">
        <f>IF(OR(AND(C66&lt;&gt;"",D66&lt;&gt;"",F66&lt;&gt;"",G66&lt;&gt;""),(C66="")),"OK","NG")</f>
        <v>OK</v>
      </c>
      <c r="T66" s="83" t="s">
        <v>271</v>
      </c>
    </row>
    <row r="67" spans="1:20" ht="22.5" customHeight="1">
      <c r="A67" s="6"/>
      <c r="B67" s="9"/>
      <c r="C67" s="72"/>
      <c r="D67" s="152"/>
      <c r="E67" s="152"/>
      <c r="F67" s="15"/>
      <c r="G67" s="7"/>
      <c r="H67" s="6"/>
      <c r="I67" s="6"/>
      <c r="J67" s="7" t="s">
        <v>1</v>
      </c>
      <c r="K67" s="8" t="s">
        <v>1</v>
      </c>
      <c r="L67" s="1"/>
      <c r="M67" s="1"/>
      <c r="N67" s="1"/>
      <c r="O67" s="20">
        <f t="shared" ref="O67:O72" si="17">L67-(M67+N67)</f>
        <v>0</v>
      </c>
      <c r="P67" s="29" t="str">
        <f>IF(OR(G67="新規",G67="追加",G67=""),"OK",(IF(AND(H67="",I67=""),"NG","OK")))</f>
        <v>OK</v>
      </c>
      <c r="Q67" s="10" t="str">
        <f t="shared" ref="Q67:Q72" si="18">IF(OR(G67="新規",G67="追加",G67=""),"OK",(IF(OR(AND(J67="",K67=""),AND(J67="",K67="□"),AND(J67="□",K67=""),AND(J67="□",K67="□")),"NG","OK")))</f>
        <v>OK</v>
      </c>
      <c r="R67" s="10" t="str">
        <f t="shared" ref="R67:R72" si="19">IF(OR(AND(C67&lt;&gt;"",D67&lt;&gt;"",F67&lt;&gt;"",G67&lt;&gt;""),(C67="")),"OK","NG")</f>
        <v>OK</v>
      </c>
      <c r="T67" s="82" t="s">
        <v>214</v>
      </c>
    </row>
    <row r="68" spans="1:20" ht="22.5" customHeight="1">
      <c r="A68" s="6"/>
      <c r="B68" s="9"/>
      <c r="C68" s="72"/>
      <c r="D68" s="152"/>
      <c r="E68" s="152"/>
      <c r="F68" s="15"/>
      <c r="G68" s="7"/>
      <c r="H68" s="6"/>
      <c r="I68" s="6"/>
      <c r="J68" s="7" t="s">
        <v>1</v>
      </c>
      <c r="K68" s="8" t="s">
        <v>1</v>
      </c>
      <c r="L68" s="1"/>
      <c r="M68" s="1"/>
      <c r="N68" s="1"/>
      <c r="O68" s="20">
        <f t="shared" si="17"/>
        <v>0</v>
      </c>
      <c r="P68" s="29" t="str">
        <f t="shared" ref="P68:P72" si="20">IF(OR(G68="新規",G68="追加",G68=""),"OK",(IF(AND(H68="",I68=""),"NG","OK")))</f>
        <v>OK</v>
      </c>
      <c r="Q68" s="10" t="str">
        <f t="shared" si="18"/>
        <v>OK</v>
      </c>
      <c r="R68" s="10" t="str">
        <f t="shared" si="19"/>
        <v>OK</v>
      </c>
      <c r="T68" s="80" t="s">
        <v>13</v>
      </c>
    </row>
    <row r="69" spans="1:20" ht="22.5" customHeight="1">
      <c r="A69" s="6"/>
      <c r="B69" s="9"/>
      <c r="C69" s="72"/>
      <c r="D69" s="152"/>
      <c r="E69" s="152"/>
      <c r="F69" s="15"/>
      <c r="G69" s="7"/>
      <c r="H69" s="6"/>
      <c r="I69" s="6"/>
      <c r="J69" s="7" t="s">
        <v>1</v>
      </c>
      <c r="K69" s="8" t="s">
        <v>1</v>
      </c>
      <c r="L69" s="1"/>
      <c r="M69" s="1"/>
      <c r="N69" s="1"/>
      <c r="O69" s="20">
        <f t="shared" si="17"/>
        <v>0</v>
      </c>
      <c r="P69" s="29" t="str">
        <f t="shared" si="20"/>
        <v>OK</v>
      </c>
      <c r="Q69" s="10" t="str">
        <f t="shared" si="18"/>
        <v>OK</v>
      </c>
      <c r="R69" s="10" t="str">
        <f t="shared" si="19"/>
        <v>OK</v>
      </c>
    </row>
    <row r="70" spans="1:20" ht="22.5" customHeight="1">
      <c r="A70" s="6"/>
      <c r="B70" s="9"/>
      <c r="C70" s="72"/>
      <c r="D70" s="152"/>
      <c r="E70" s="152"/>
      <c r="F70" s="16"/>
      <c r="G70" s="7"/>
      <c r="H70" s="6"/>
      <c r="I70" s="6"/>
      <c r="J70" s="7" t="s">
        <v>1</v>
      </c>
      <c r="K70" s="8" t="s">
        <v>1</v>
      </c>
      <c r="L70" s="1"/>
      <c r="M70" s="1"/>
      <c r="N70" s="1"/>
      <c r="O70" s="20">
        <f t="shared" si="17"/>
        <v>0</v>
      </c>
      <c r="P70" s="29" t="str">
        <f t="shared" si="20"/>
        <v>OK</v>
      </c>
      <c r="Q70" s="10" t="str">
        <f t="shared" si="18"/>
        <v>OK</v>
      </c>
      <c r="R70" s="10" t="str">
        <f t="shared" si="19"/>
        <v>OK</v>
      </c>
    </row>
    <row r="71" spans="1:20" ht="22.5" customHeight="1">
      <c r="A71" s="6"/>
      <c r="B71" s="9"/>
      <c r="C71" s="72"/>
      <c r="D71" s="152"/>
      <c r="E71" s="152"/>
      <c r="F71" s="15"/>
      <c r="G71" s="7"/>
      <c r="H71" s="6"/>
      <c r="I71" s="6"/>
      <c r="J71" s="7" t="s">
        <v>1</v>
      </c>
      <c r="K71" s="8" t="s">
        <v>1</v>
      </c>
      <c r="L71" s="1"/>
      <c r="M71" s="1"/>
      <c r="N71" s="1"/>
      <c r="O71" s="20">
        <f t="shared" si="17"/>
        <v>0</v>
      </c>
      <c r="P71" s="29" t="str">
        <f t="shared" si="20"/>
        <v>OK</v>
      </c>
      <c r="Q71" s="10" t="str">
        <f t="shared" si="18"/>
        <v>OK</v>
      </c>
      <c r="R71" s="10" t="str">
        <f t="shared" si="19"/>
        <v>OK</v>
      </c>
    </row>
    <row r="72" spans="1:20" ht="22.5" customHeight="1">
      <c r="A72" s="6"/>
      <c r="B72" s="9"/>
      <c r="C72" s="72"/>
      <c r="D72" s="152"/>
      <c r="E72" s="152"/>
      <c r="F72" s="15"/>
      <c r="G72" s="7"/>
      <c r="H72" s="6"/>
      <c r="I72" s="6"/>
      <c r="J72" s="7" t="s">
        <v>1</v>
      </c>
      <c r="K72" s="8" t="s">
        <v>1</v>
      </c>
      <c r="L72" s="1"/>
      <c r="M72" s="1"/>
      <c r="N72" s="1"/>
      <c r="O72" s="20">
        <f t="shared" si="17"/>
        <v>0</v>
      </c>
      <c r="P72" s="29" t="str">
        <f t="shared" si="20"/>
        <v>OK</v>
      </c>
      <c r="Q72" s="10" t="str">
        <f t="shared" si="18"/>
        <v>OK</v>
      </c>
      <c r="R72" s="10" t="str">
        <f t="shared" si="19"/>
        <v>OK</v>
      </c>
    </row>
    <row r="73" spans="1:20" ht="22.5" customHeight="1">
      <c r="A73" s="12"/>
      <c r="B73" s="13"/>
      <c r="C73" s="14"/>
      <c r="D73" s="13"/>
      <c r="E73" s="14"/>
      <c r="F73" s="14"/>
      <c r="G73" s="13"/>
      <c r="H73" s="13"/>
      <c r="I73" s="12"/>
      <c r="J73" s="12"/>
      <c r="K73" s="68" t="s">
        <v>137</v>
      </c>
      <c r="L73" s="27">
        <f>SUM(L66:L72)</f>
        <v>0</v>
      </c>
      <c r="M73" s="27">
        <f t="shared" ref="M73:N73" si="21">SUM(M66:M72)</f>
        <v>0</v>
      </c>
      <c r="N73" s="27">
        <f t="shared" si="21"/>
        <v>0</v>
      </c>
      <c r="O73" s="27">
        <f>L73-(M73+N73)</f>
        <v>0</v>
      </c>
      <c r="P73" s="76"/>
      <c r="Q73" s="77"/>
      <c r="R73" s="77"/>
    </row>
    <row r="74" spans="1:20" ht="22.5" customHeight="1">
      <c r="A74" s="48" t="s">
        <v>132</v>
      </c>
      <c r="B74" s="13"/>
      <c r="C74" s="14"/>
      <c r="D74" s="13"/>
      <c r="E74" s="14"/>
      <c r="F74" s="14"/>
      <c r="G74" s="13"/>
      <c r="H74" s="13"/>
      <c r="I74" s="12"/>
      <c r="J74" s="12"/>
      <c r="K74" s="12"/>
      <c r="L74" s="12"/>
      <c r="M74" s="12"/>
      <c r="N74" s="12"/>
      <c r="O74" s="12"/>
      <c r="P74" s="76"/>
      <c r="Q74" s="77"/>
      <c r="R74" s="77"/>
    </row>
    <row r="75" spans="1:20" ht="22.5" customHeight="1">
      <c r="A75" s="162" t="s">
        <v>217</v>
      </c>
      <c r="B75" s="160" t="s">
        <v>67</v>
      </c>
      <c r="C75" s="150" t="s">
        <v>286</v>
      </c>
      <c r="D75" s="150"/>
      <c r="E75" s="150"/>
      <c r="F75" s="150"/>
      <c r="G75" s="160" t="s">
        <v>38</v>
      </c>
      <c r="H75" s="147" t="s">
        <v>47</v>
      </c>
      <c r="I75" s="148"/>
      <c r="J75" s="148"/>
      <c r="K75" s="149"/>
      <c r="L75" s="144" t="s">
        <v>216</v>
      </c>
      <c r="M75" s="145"/>
      <c r="N75" s="145"/>
      <c r="O75" s="146"/>
      <c r="P75" s="76"/>
      <c r="Q75" s="77"/>
      <c r="R75" s="61"/>
    </row>
    <row r="76" spans="1:20" ht="22.5" customHeight="1">
      <c r="A76" s="161"/>
      <c r="B76" s="161"/>
      <c r="C76" s="68" t="s">
        <v>215</v>
      </c>
      <c r="D76" s="150" t="s">
        <v>120</v>
      </c>
      <c r="E76" s="150"/>
      <c r="F76" s="68" t="s">
        <v>15</v>
      </c>
      <c r="G76" s="161"/>
      <c r="H76" s="84" t="s">
        <v>29</v>
      </c>
      <c r="I76" s="84" t="s">
        <v>28</v>
      </c>
      <c r="J76" s="22" t="s">
        <v>18</v>
      </c>
      <c r="K76" s="22" t="s">
        <v>19</v>
      </c>
      <c r="L76" s="53" t="s">
        <v>109</v>
      </c>
      <c r="M76" s="53" t="s">
        <v>110</v>
      </c>
      <c r="N76" s="53" t="s">
        <v>111</v>
      </c>
      <c r="O76" s="53" t="s">
        <v>112</v>
      </c>
      <c r="P76" s="76"/>
      <c r="Q76" s="77"/>
      <c r="R76" s="70" t="s">
        <v>115</v>
      </c>
      <c r="T76" s="81" t="s">
        <v>153</v>
      </c>
    </row>
    <row r="77" spans="1:20" ht="22.5" customHeight="1">
      <c r="A77" s="6"/>
      <c r="B77" s="9"/>
      <c r="C77" s="72"/>
      <c r="D77" s="152"/>
      <c r="E77" s="152"/>
      <c r="F77" s="15"/>
      <c r="G77" s="7"/>
      <c r="H77" s="22"/>
      <c r="I77" s="22"/>
      <c r="J77" s="22" t="s">
        <v>1</v>
      </c>
      <c r="K77" s="22" t="s">
        <v>1</v>
      </c>
      <c r="L77" s="1"/>
      <c r="M77" s="1"/>
      <c r="N77" s="1"/>
      <c r="O77" s="20">
        <f>L77-(M77+N77)</f>
        <v>0</v>
      </c>
      <c r="P77" s="76"/>
      <c r="Q77" s="77"/>
      <c r="R77" s="10" t="str">
        <f>IF(OR(AND(C77&lt;&gt;"",D77&lt;&gt;"",F77&lt;&gt;"",G77&lt;&gt;""),(C77="")),"OK","NG")</f>
        <v>OK</v>
      </c>
      <c r="T77" s="81" t="s">
        <v>273</v>
      </c>
    </row>
    <row r="78" spans="1:20" ht="22.5" customHeight="1">
      <c r="A78" s="6"/>
      <c r="B78" s="9"/>
      <c r="C78" s="72"/>
      <c r="D78" s="152"/>
      <c r="E78" s="152"/>
      <c r="F78" s="15"/>
      <c r="G78" s="7"/>
      <c r="H78" s="22"/>
      <c r="I78" s="22"/>
      <c r="J78" s="22" t="s">
        <v>1</v>
      </c>
      <c r="K78" s="22" t="s">
        <v>1</v>
      </c>
      <c r="L78" s="1"/>
      <c r="M78" s="1"/>
      <c r="N78" s="1"/>
      <c r="O78" s="20">
        <f t="shared" ref="O78:O83" si="22">L78-(M78+N78)</f>
        <v>0</v>
      </c>
      <c r="P78" s="76"/>
      <c r="Q78" s="77"/>
      <c r="R78" s="10" t="str">
        <f t="shared" ref="R78:R83" si="23">IF(OR(AND(C78&lt;&gt;"",D78&lt;&gt;"",F78&lt;&gt;"",G78&lt;&gt;""),(C78="")),"OK","NG")</f>
        <v>OK</v>
      </c>
      <c r="T78" s="81" t="s">
        <v>163</v>
      </c>
    </row>
    <row r="79" spans="1:20" ht="22.5" customHeight="1">
      <c r="A79" s="6"/>
      <c r="B79" s="9"/>
      <c r="C79" s="72"/>
      <c r="D79" s="152"/>
      <c r="E79" s="152"/>
      <c r="F79" s="15"/>
      <c r="G79" s="7"/>
      <c r="H79" s="22"/>
      <c r="I79" s="22"/>
      <c r="J79" s="22" t="s">
        <v>1</v>
      </c>
      <c r="K79" s="22" t="s">
        <v>1</v>
      </c>
      <c r="L79" s="1"/>
      <c r="M79" s="1"/>
      <c r="N79" s="1"/>
      <c r="O79" s="20">
        <f t="shared" si="22"/>
        <v>0</v>
      </c>
      <c r="P79" s="76"/>
      <c r="Q79" s="77"/>
      <c r="R79" s="10" t="str">
        <f t="shared" si="23"/>
        <v>OK</v>
      </c>
      <c r="T79" s="81" t="s">
        <v>214</v>
      </c>
    </row>
    <row r="80" spans="1:20" ht="22.5" customHeight="1">
      <c r="A80" s="6"/>
      <c r="B80" s="9"/>
      <c r="C80" s="72"/>
      <c r="D80" s="152"/>
      <c r="E80" s="152"/>
      <c r="F80" s="15"/>
      <c r="G80" s="7"/>
      <c r="H80" s="22"/>
      <c r="I80" s="22"/>
      <c r="J80" s="22" t="s">
        <v>1</v>
      </c>
      <c r="K80" s="22" t="s">
        <v>1</v>
      </c>
      <c r="L80" s="1"/>
      <c r="M80" s="1"/>
      <c r="N80" s="1"/>
      <c r="O80" s="20">
        <f t="shared" si="22"/>
        <v>0</v>
      </c>
      <c r="P80" s="76"/>
      <c r="Q80" s="77"/>
      <c r="R80" s="10" t="str">
        <f>IF(OR(AND(C80&lt;&gt;"",D80&lt;&gt;"",F80&lt;&gt;"",G80&lt;&gt;""),(C80="")),"OK","NG")</f>
        <v>OK</v>
      </c>
      <c r="T80" s="81" t="s">
        <v>13</v>
      </c>
    </row>
    <row r="81" spans="1:20" ht="22.5" customHeight="1">
      <c r="A81" s="6"/>
      <c r="B81" s="9"/>
      <c r="C81" s="72"/>
      <c r="D81" s="152"/>
      <c r="E81" s="152"/>
      <c r="F81" s="16"/>
      <c r="G81" s="7"/>
      <c r="H81" s="22"/>
      <c r="I81" s="22"/>
      <c r="J81" s="22" t="s">
        <v>1</v>
      </c>
      <c r="K81" s="22" t="s">
        <v>1</v>
      </c>
      <c r="L81" s="1"/>
      <c r="M81" s="1"/>
      <c r="N81" s="1"/>
      <c r="O81" s="20">
        <f t="shared" si="22"/>
        <v>0</v>
      </c>
      <c r="P81" s="76"/>
      <c r="Q81" s="77"/>
      <c r="R81" s="10" t="str">
        <f>IF(OR(AND(C81&lt;&gt;"",D81&lt;&gt;"",F81&lt;&gt;"",G81&lt;&gt;""),(C81="")),"OK","NG")</f>
        <v>OK</v>
      </c>
    </row>
    <row r="82" spans="1:20" ht="22.5" customHeight="1">
      <c r="A82" s="6"/>
      <c r="B82" s="9"/>
      <c r="C82" s="72"/>
      <c r="D82" s="152"/>
      <c r="E82" s="152"/>
      <c r="F82" s="15"/>
      <c r="G82" s="7"/>
      <c r="H82" s="22"/>
      <c r="I82" s="22"/>
      <c r="J82" s="22" t="s">
        <v>1</v>
      </c>
      <c r="K82" s="22" t="s">
        <v>1</v>
      </c>
      <c r="L82" s="1"/>
      <c r="M82" s="1"/>
      <c r="N82" s="1"/>
      <c r="O82" s="20">
        <f t="shared" si="22"/>
        <v>0</v>
      </c>
      <c r="P82" s="76"/>
      <c r="Q82" s="77"/>
      <c r="R82" s="10" t="str">
        <f t="shared" si="23"/>
        <v>OK</v>
      </c>
    </row>
    <row r="83" spans="1:20" ht="22.5" customHeight="1">
      <c r="A83" s="6"/>
      <c r="B83" s="9"/>
      <c r="C83" s="72"/>
      <c r="D83" s="152"/>
      <c r="E83" s="152"/>
      <c r="F83" s="15"/>
      <c r="G83" s="7"/>
      <c r="H83" s="22"/>
      <c r="I83" s="22"/>
      <c r="J83" s="22" t="s">
        <v>1</v>
      </c>
      <c r="K83" s="22" t="s">
        <v>1</v>
      </c>
      <c r="L83" s="1"/>
      <c r="M83" s="1"/>
      <c r="N83" s="1"/>
      <c r="O83" s="20">
        <f t="shared" si="22"/>
        <v>0</v>
      </c>
      <c r="P83" s="76"/>
      <c r="Q83" s="77"/>
      <c r="R83" s="10" t="str">
        <f t="shared" si="23"/>
        <v>OK</v>
      </c>
    </row>
    <row r="84" spans="1:20" ht="22.5" customHeight="1">
      <c r="A84" s="12"/>
      <c r="B84" s="13"/>
      <c r="C84" s="14"/>
      <c r="D84" s="13"/>
      <c r="E84" s="14"/>
      <c r="F84" s="14"/>
      <c r="G84" s="13"/>
      <c r="H84" s="13"/>
      <c r="I84" s="12"/>
      <c r="J84" s="12"/>
      <c r="K84" s="68" t="s">
        <v>137</v>
      </c>
      <c r="L84" s="27">
        <f>SUM(L77:L83)</f>
        <v>0</v>
      </c>
      <c r="M84" s="27">
        <f t="shared" ref="M84:N84" si="24">SUM(M77:M83)</f>
        <v>0</v>
      </c>
      <c r="N84" s="27">
        <f t="shared" si="24"/>
        <v>0</v>
      </c>
      <c r="O84" s="27">
        <f>L84-(M84+N84)</f>
        <v>0</v>
      </c>
      <c r="P84" s="76"/>
      <c r="Q84" s="77"/>
      <c r="R84" s="77"/>
    </row>
    <row r="85" spans="1:20" ht="22.5" customHeight="1">
      <c r="A85" s="48" t="s">
        <v>133</v>
      </c>
      <c r="B85" s="13"/>
      <c r="C85" s="14"/>
      <c r="D85" s="13"/>
      <c r="E85" s="14"/>
      <c r="F85" s="14"/>
      <c r="G85" s="13"/>
      <c r="H85" s="13"/>
      <c r="I85" s="12"/>
      <c r="K85" s="12"/>
      <c r="L85" s="12"/>
      <c r="M85" s="12"/>
      <c r="N85" s="12"/>
      <c r="O85" s="12"/>
      <c r="P85" s="76"/>
      <c r="Q85" s="77"/>
      <c r="R85" s="77"/>
    </row>
    <row r="86" spans="1:20" ht="22.5" customHeight="1">
      <c r="A86" s="162" t="s">
        <v>217</v>
      </c>
      <c r="B86" s="160" t="s">
        <v>67</v>
      </c>
      <c r="C86" s="150" t="s">
        <v>286</v>
      </c>
      <c r="D86" s="150"/>
      <c r="E86" s="150"/>
      <c r="F86" s="150"/>
      <c r="G86" s="160" t="s">
        <v>38</v>
      </c>
      <c r="H86" s="144" t="s">
        <v>47</v>
      </c>
      <c r="I86" s="145"/>
      <c r="J86" s="145"/>
      <c r="K86" s="146"/>
      <c r="L86" s="144" t="s">
        <v>216</v>
      </c>
      <c r="M86" s="145"/>
      <c r="N86" s="145"/>
      <c r="O86" s="146"/>
      <c r="P86" s="48" t="s">
        <v>96</v>
      </c>
      <c r="Q86" s="48" t="s">
        <v>96</v>
      </c>
      <c r="R86" s="61"/>
      <c r="T86" s="81" t="s">
        <v>153</v>
      </c>
    </row>
    <row r="87" spans="1:20" ht="22.5" customHeight="1">
      <c r="A87" s="161"/>
      <c r="B87" s="161"/>
      <c r="C87" s="68" t="s">
        <v>215</v>
      </c>
      <c r="D87" s="150" t="s">
        <v>120</v>
      </c>
      <c r="E87" s="150"/>
      <c r="F87" s="68" t="s">
        <v>15</v>
      </c>
      <c r="G87" s="161"/>
      <c r="H87" s="69" t="s">
        <v>29</v>
      </c>
      <c r="I87" s="69" t="s">
        <v>28</v>
      </c>
      <c r="J87" s="68" t="s">
        <v>18</v>
      </c>
      <c r="K87" s="68" t="s">
        <v>19</v>
      </c>
      <c r="L87" s="53" t="s">
        <v>109</v>
      </c>
      <c r="M87" s="53" t="s">
        <v>110</v>
      </c>
      <c r="N87" s="53" t="s">
        <v>111</v>
      </c>
      <c r="O87" s="53" t="s">
        <v>112</v>
      </c>
      <c r="P87" s="70" t="s">
        <v>104</v>
      </c>
      <c r="Q87" s="70" t="s">
        <v>116</v>
      </c>
      <c r="R87" s="70" t="s">
        <v>115</v>
      </c>
      <c r="T87" s="81" t="s">
        <v>159</v>
      </c>
    </row>
    <row r="88" spans="1:20" ht="22.5" customHeight="1">
      <c r="A88" s="6"/>
      <c r="B88" s="9"/>
      <c r="C88" s="72"/>
      <c r="D88" s="152"/>
      <c r="E88" s="152"/>
      <c r="F88" s="15"/>
      <c r="G88" s="7"/>
      <c r="H88" s="6"/>
      <c r="I88" s="6"/>
      <c r="J88" s="7" t="s">
        <v>1</v>
      </c>
      <c r="K88" s="8" t="s">
        <v>1</v>
      </c>
      <c r="L88" s="1"/>
      <c r="M88" s="1"/>
      <c r="N88" s="1"/>
      <c r="O88" s="20">
        <f>L88-(M88+N88)</f>
        <v>0</v>
      </c>
      <c r="P88" s="29" t="str">
        <f>IF(OR(G88="新規",G88="追加",G88=""),"OK",(IF(AND(H88="",I88=""),"NG","OK")))</f>
        <v>OK</v>
      </c>
      <c r="Q88" s="10" t="str">
        <f>IF(OR(G88="新規",G88="追加",G88=""),"OK",(IF(OR(AND(J88="",K88=""),AND(J88="",K88="□"),AND(J88="□",K88=""),AND(J88="□",K88="□")),"NG","OK")))</f>
        <v>OK</v>
      </c>
      <c r="R88" s="10" t="str">
        <f>IF(OR(AND(C88&lt;&gt;"",D88&lt;&gt;"",F88&lt;&gt;"",G88&lt;&gt;""),(C88="")),"OK","NG")</f>
        <v>OK</v>
      </c>
      <c r="T88" s="81" t="s">
        <v>13</v>
      </c>
    </row>
    <row r="89" spans="1:20" ht="22.5" customHeight="1">
      <c r="A89" s="6"/>
      <c r="B89" s="9"/>
      <c r="C89" s="72"/>
      <c r="D89" s="152"/>
      <c r="E89" s="152"/>
      <c r="F89" s="15"/>
      <c r="G89" s="7"/>
      <c r="H89" s="6"/>
      <c r="I89" s="6"/>
      <c r="J89" s="7" t="s">
        <v>1</v>
      </c>
      <c r="K89" s="8" t="s">
        <v>1</v>
      </c>
      <c r="L89" s="1"/>
      <c r="M89" s="1"/>
      <c r="N89" s="1"/>
      <c r="O89" s="20">
        <f t="shared" ref="O89:O94" si="25">L89-(M89+N89)</f>
        <v>0</v>
      </c>
      <c r="P89" s="29" t="str">
        <f t="shared" ref="P89:P94" si="26">IF(OR(G89="新規",G89="追加",G89=""),"OK",(IF(AND(H89="",I89=""),"NG","OK")))</f>
        <v>OK</v>
      </c>
      <c r="Q89" s="10" t="str">
        <f t="shared" ref="Q89:Q94" si="27">IF(OR(G89="新規",G89="追加",G89=""),"OK",(IF(OR(AND(J89="",K89=""),AND(J89="",K89="□"),AND(J89="□",K89=""),AND(J89="□",K89="□")),"NG","OK")))</f>
        <v>OK</v>
      </c>
      <c r="R89" s="10" t="str">
        <f t="shared" ref="R89:R94" si="28">IF(OR(AND(C89&lt;&gt;"",D89&lt;&gt;"",F89&lt;&gt;"",G89&lt;&gt;""),(C89="")),"OK","NG")</f>
        <v>OK</v>
      </c>
    </row>
    <row r="90" spans="1:20" ht="22.5" customHeight="1">
      <c r="A90" s="6"/>
      <c r="B90" s="9"/>
      <c r="C90" s="72"/>
      <c r="D90" s="152"/>
      <c r="E90" s="152"/>
      <c r="F90" s="15"/>
      <c r="G90" s="7"/>
      <c r="H90" s="6"/>
      <c r="I90" s="6"/>
      <c r="J90" s="7" t="s">
        <v>1</v>
      </c>
      <c r="K90" s="8" t="s">
        <v>1</v>
      </c>
      <c r="L90" s="1"/>
      <c r="M90" s="1"/>
      <c r="N90" s="1"/>
      <c r="O90" s="20">
        <f t="shared" si="25"/>
        <v>0</v>
      </c>
      <c r="P90" s="29" t="str">
        <f t="shared" si="26"/>
        <v>OK</v>
      </c>
      <c r="Q90" s="10" t="str">
        <f t="shared" si="27"/>
        <v>OK</v>
      </c>
      <c r="R90" s="10" t="str">
        <f t="shared" si="28"/>
        <v>OK</v>
      </c>
    </row>
    <row r="91" spans="1:20" ht="22.5" customHeight="1">
      <c r="A91" s="6"/>
      <c r="B91" s="9"/>
      <c r="C91" s="72"/>
      <c r="D91" s="152"/>
      <c r="E91" s="152"/>
      <c r="F91" s="15"/>
      <c r="G91" s="7"/>
      <c r="H91" s="6"/>
      <c r="I91" s="6"/>
      <c r="J91" s="7" t="s">
        <v>1</v>
      </c>
      <c r="K91" s="8" t="s">
        <v>1</v>
      </c>
      <c r="L91" s="1"/>
      <c r="M91" s="1"/>
      <c r="N91" s="1"/>
      <c r="O91" s="20">
        <f t="shared" si="25"/>
        <v>0</v>
      </c>
      <c r="P91" s="29" t="str">
        <f t="shared" si="26"/>
        <v>OK</v>
      </c>
      <c r="Q91" s="10" t="str">
        <f t="shared" si="27"/>
        <v>OK</v>
      </c>
      <c r="R91" s="10" t="str">
        <f t="shared" si="28"/>
        <v>OK</v>
      </c>
    </row>
    <row r="92" spans="1:20" ht="22.5" customHeight="1">
      <c r="A92" s="6"/>
      <c r="B92" s="9"/>
      <c r="C92" s="72"/>
      <c r="D92" s="152"/>
      <c r="E92" s="152"/>
      <c r="F92" s="16"/>
      <c r="G92" s="7"/>
      <c r="H92" s="6"/>
      <c r="I92" s="6"/>
      <c r="J92" s="7" t="s">
        <v>1</v>
      </c>
      <c r="K92" s="8" t="s">
        <v>1</v>
      </c>
      <c r="L92" s="1"/>
      <c r="M92" s="1"/>
      <c r="N92" s="1"/>
      <c r="O92" s="20">
        <f t="shared" si="25"/>
        <v>0</v>
      </c>
      <c r="P92" s="29" t="str">
        <f t="shared" si="26"/>
        <v>OK</v>
      </c>
      <c r="Q92" s="10" t="str">
        <f t="shared" si="27"/>
        <v>OK</v>
      </c>
      <c r="R92" s="10" t="str">
        <f t="shared" si="28"/>
        <v>OK</v>
      </c>
    </row>
    <row r="93" spans="1:20" ht="22.5" customHeight="1">
      <c r="A93" s="6"/>
      <c r="B93" s="9"/>
      <c r="C93" s="72"/>
      <c r="D93" s="152"/>
      <c r="E93" s="152"/>
      <c r="F93" s="15"/>
      <c r="G93" s="7"/>
      <c r="H93" s="6"/>
      <c r="I93" s="6"/>
      <c r="J93" s="7" t="s">
        <v>1</v>
      </c>
      <c r="K93" s="8" t="s">
        <v>1</v>
      </c>
      <c r="L93" s="1"/>
      <c r="M93" s="1"/>
      <c r="N93" s="1"/>
      <c r="O93" s="20">
        <f t="shared" si="25"/>
        <v>0</v>
      </c>
      <c r="P93" s="29" t="str">
        <f t="shared" si="26"/>
        <v>OK</v>
      </c>
      <c r="Q93" s="10" t="str">
        <f t="shared" si="27"/>
        <v>OK</v>
      </c>
      <c r="R93" s="10" t="str">
        <f t="shared" si="28"/>
        <v>OK</v>
      </c>
    </row>
    <row r="94" spans="1:20" ht="22.5" customHeight="1">
      <c r="A94" s="6"/>
      <c r="B94" s="9"/>
      <c r="C94" s="72"/>
      <c r="D94" s="152"/>
      <c r="E94" s="152"/>
      <c r="F94" s="15"/>
      <c r="G94" s="7"/>
      <c r="H94" s="6"/>
      <c r="I94" s="6"/>
      <c r="J94" s="7" t="s">
        <v>1</v>
      </c>
      <c r="K94" s="8" t="s">
        <v>1</v>
      </c>
      <c r="L94" s="1"/>
      <c r="M94" s="1"/>
      <c r="N94" s="1"/>
      <c r="O94" s="20">
        <f t="shared" si="25"/>
        <v>0</v>
      </c>
      <c r="P94" s="29" t="str">
        <f t="shared" si="26"/>
        <v>OK</v>
      </c>
      <c r="Q94" s="10" t="str">
        <f t="shared" si="27"/>
        <v>OK</v>
      </c>
      <c r="R94" s="10" t="str">
        <f t="shared" si="28"/>
        <v>OK</v>
      </c>
    </row>
    <row r="95" spans="1:20" ht="22.5" customHeight="1">
      <c r="A95" s="12"/>
      <c r="B95" s="13"/>
      <c r="C95" s="14"/>
      <c r="D95" s="13"/>
      <c r="E95" s="14"/>
      <c r="F95" s="14"/>
      <c r="G95" s="13"/>
      <c r="H95" s="13"/>
      <c r="I95" s="12"/>
      <c r="J95" s="12"/>
      <c r="K95" s="68" t="s">
        <v>137</v>
      </c>
      <c r="L95" s="27">
        <f>SUM(L88:L94)</f>
        <v>0</v>
      </c>
      <c r="M95" s="27">
        <f t="shared" ref="M95:N95" si="29">SUM(M88:M94)</f>
        <v>0</v>
      </c>
      <c r="N95" s="27">
        <f t="shared" si="29"/>
        <v>0</v>
      </c>
      <c r="O95" s="27">
        <f>L95-(M95+N95)</f>
        <v>0</v>
      </c>
      <c r="P95" s="76"/>
      <c r="Q95" s="77"/>
      <c r="R95" s="77"/>
    </row>
    <row r="96" spans="1:20" ht="23" customHeight="1">
      <c r="A96" s="48" t="s">
        <v>134</v>
      </c>
      <c r="B96" s="13"/>
      <c r="C96" s="14"/>
      <c r="D96" s="13"/>
      <c r="E96" s="14"/>
      <c r="F96" s="14"/>
      <c r="G96" s="13"/>
      <c r="H96" s="13"/>
      <c r="I96" s="12"/>
      <c r="J96" s="12"/>
      <c r="K96" s="12"/>
      <c r="L96" s="12"/>
      <c r="M96" s="12"/>
      <c r="N96" s="12"/>
      <c r="O96" s="12"/>
      <c r="P96" s="76"/>
      <c r="Q96" s="77"/>
      <c r="R96" s="77"/>
    </row>
    <row r="97" spans="1:20" ht="23" customHeight="1">
      <c r="A97" s="162" t="s">
        <v>217</v>
      </c>
      <c r="B97" s="160" t="s">
        <v>67</v>
      </c>
      <c r="C97" s="150" t="s">
        <v>286</v>
      </c>
      <c r="D97" s="150"/>
      <c r="E97" s="150"/>
      <c r="F97" s="150"/>
      <c r="G97" s="160" t="s">
        <v>38</v>
      </c>
      <c r="H97" s="144" t="s">
        <v>47</v>
      </c>
      <c r="I97" s="145"/>
      <c r="J97" s="145"/>
      <c r="K97" s="146"/>
      <c r="L97" s="144" t="s">
        <v>216</v>
      </c>
      <c r="M97" s="145"/>
      <c r="N97" s="145"/>
      <c r="O97" s="146"/>
      <c r="P97" s="48" t="s">
        <v>96</v>
      </c>
      <c r="Q97" s="48" t="s">
        <v>96</v>
      </c>
      <c r="R97" s="61"/>
    </row>
    <row r="98" spans="1:20" ht="23" customHeight="1">
      <c r="A98" s="161"/>
      <c r="B98" s="161"/>
      <c r="C98" s="68" t="s">
        <v>215</v>
      </c>
      <c r="D98" s="150" t="s">
        <v>120</v>
      </c>
      <c r="E98" s="150"/>
      <c r="F98" s="68" t="s">
        <v>15</v>
      </c>
      <c r="G98" s="161"/>
      <c r="H98" s="69" t="s">
        <v>29</v>
      </c>
      <c r="I98" s="69" t="s">
        <v>28</v>
      </c>
      <c r="J98" s="68" t="s">
        <v>18</v>
      </c>
      <c r="K98" s="68" t="s">
        <v>19</v>
      </c>
      <c r="L98" s="53" t="s">
        <v>109</v>
      </c>
      <c r="M98" s="53" t="s">
        <v>110</v>
      </c>
      <c r="N98" s="53" t="s">
        <v>111</v>
      </c>
      <c r="O98" s="53" t="s">
        <v>112</v>
      </c>
      <c r="P98" s="70" t="s">
        <v>104</v>
      </c>
      <c r="Q98" s="70" t="s">
        <v>116</v>
      </c>
      <c r="R98" s="70" t="s">
        <v>115</v>
      </c>
      <c r="T98" s="81" t="s">
        <v>153</v>
      </c>
    </row>
    <row r="99" spans="1:20" ht="23" customHeight="1">
      <c r="A99" s="6"/>
      <c r="B99" s="9"/>
      <c r="C99" s="72"/>
      <c r="D99" s="152"/>
      <c r="E99" s="152"/>
      <c r="F99" s="15"/>
      <c r="G99" s="7"/>
      <c r="H99" s="6"/>
      <c r="I99" s="6"/>
      <c r="J99" s="7" t="s">
        <v>1</v>
      </c>
      <c r="K99" s="8" t="s">
        <v>1</v>
      </c>
      <c r="L99" s="1"/>
      <c r="M99" s="1"/>
      <c r="N99" s="1"/>
      <c r="O99" s="20">
        <f>L99-(M99+N99)</f>
        <v>0</v>
      </c>
      <c r="P99" s="29" t="str">
        <f>IF(OR(G99="新規",G99="追加",G99=""),"OK",(IF(AND(H99="",I99=""),"NG","OK")))</f>
        <v>OK</v>
      </c>
      <c r="Q99" s="10" t="str">
        <f>IF(OR(G99="新規",G99="追加",G99=""),"OK",(IF(OR(AND(J99="",K99=""),AND(J99="",K99="□"),AND(J99="□",K99=""),AND(J99="□",K99="□")),"NG","OK")))</f>
        <v>OK</v>
      </c>
      <c r="R99" s="10" t="str">
        <f>IF(OR(AND(C99&lt;&gt;"",D99&lt;&gt;"",F99&lt;&gt;"",G99&lt;&gt;""),(C99="")),"OK","NG")</f>
        <v>OK</v>
      </c>
      <c r="T99" s="81" t="s">
        <v>161</v>
      </c>
    </row>
    <row r="100" spans="1:20" ht="23" customHeight="1">
      <c r="A100" s="6"/>
      <c r="B100" s="9"/>
      <c r="C100" s="72"/>
      <c r="D100" s="152"/>
      <c r="E100" s="152"/>
      <c r="F100" s="15"/>
      <c r="G100" s="7"/>
      <c r="H100" s="6"/>
      <c r="I100" s="6"/>
      <c r="J100" s="7" t="s">
        <v>1</v>
      </c>
      <c r="K100" s="8" t="s">
        <v>1</v>
      </c>
      <c r="L100" s="1"/>
      <c r="M100" s="1"/>
      <c r="N100" s="1"/>
      <c r="O100" s="20">
        <f t="shared" ref="O100:O105" si="30">L100-(M100+N100)</f>
        <v>0</v>
      </c>
      <c r="P100" s="29" t="str">
        <f t="shared" ref="P100:P105" si="31">IF(OR(G100="新規",G100="追加",G100=""),"OK",(IF(AND(H100="",I100=""),"NG","OK")))</f>
        <v>OK</v>
      </c>
      <c r="Q100" s="10" t="str">
        <f t="shared" ref="Q100:Q105" si="32">IF(OR(G100="新規",G100="追加",G100=""),"OK",(IF(OR(AND(J100="",K100=""),AND(J100="",K100="□"),AND(J100="□",K100=""),AND(J100="□",K100="□")),"NG","OK")))</f>
        <v>OK</v>
      </c>
      <c r="R100" s="10" t="str">
        <f t="shared" ref="R100:R105" si="33">IF(OR(AND(C100&lt;&gt;"",D100&lt;&gt;"",F100&lt;&gt;"",G100&lt;&gt;""),(C100="")),"OK","NG")</f>
        <v>OK</v>
      </c>
      <c r="T100" s="81" t="s">
        <v>218</v>
      </c>
    </row>
    <row r="101" spans="1:20" ht="23" customHeight="1">
      <c r="A101" s="6"/>
      <c r="B101" s="9"/>
      <c r="C101" s="72"/>
      <c r="D101" s="152"/>
      <c r="E101" s="152"/>
      <c r="F101" s="15"/>
      <c r="G101" s="7"/>
      <c r="H101" s="6"/>
      <c r="I101" s="6"/>
      <c r="J101" s="7" t="s">
        <v>1</v>
      </c>
      <c r="K101" s="8" t="s">
        <v>1</v>
      </c>
      <c r="L101" s="1"/>
      <c r="M101" s="1"/>
      <c r="N101" s="1"/>
      <c r="O101" s="20">
        <f t="shared" si="30"/>
        <v>0</v>
      </c>
      <c r="P101" s="29" t="str">
        <f t="shared" si="31"/>
        <v>OK</v>
      </c>
      <c r="Q101" s="10" t="str">
        <f t="shared" si="32"/>
        <v>OK</v>
      </c>
      <c r="R101" s="10" t="str">
        <f t="shared" si="33"/>
        <v>OK</v>
      </c>
      <c r="T101" s="81" t="s">
        <v>160</v>
      </c>
    </row>
    <row r="102" spans="1:20" ht="23" customHeight="1">
      <c r="A102" s="6"/>
      <c r="B102" s="9"/>
      <c r="C102" s="72"/>
      <c r="D102" s="152"/>
      <c r="E102" s="152"/>
      <c r="F102" s="15"/>
      <c r="G102" s="7"/>
      <c r="H102" s="6"/>
      <c r="I102" s="6"/>
      <c r="J102" s="7" t="s">
        <v>1</v>
      </c>
      <c r="K102" s="8" t="s">
        <v>1</v>
      </c>
      <c r="L102" s="1"/>
      <c r="M102" s="1"/>
      <c r="N102" s="1"/>
      <c r="O102" s="20">
        <f t="shared" si="30"/>
        <v>0</v>
      </c>
      <c r="P102" s="29" t="str">
        <f t="shared" si="31"/>
        <v>OK</v>
      </c>
      <c r="Q102" s="10" t="str">
        <f t="shared" si="32"/>
        <v>OK</v>
      </c>
      <c r="R102" s="10" t="str">
        <f t="shared" si="33"/>
        <v>OK</v>
      </c>
      <c r="T102" s="81" t="s">
        <v>13</v>
      </c>
    </row>
    <row r="103" spans="1:20" ht="23" customHeight="1">
      <c r="A103" s="6"/>
      <c r="B103" s="9"/>
      <c r="C103" s="72"/>
      <c r="D103" s="152"/>
      <c r="E103" s="152"/>
      <c r="F103" s="16"/>
      <c r="G103" s="7"/>
      <c r="H103" s="6"/>
      <c r="I103" s="6"/>
      <c r="J103" s="7" t="s">
        <v>1</v>
      </c>
      <c r="K103" s="8" t="s">
        <v>1</v>
      </c>
      <c r="L103" s="1"/>
      <c r="M103" s="1"/>
      <c r="N103" s="1"/>
      <c r="O103" s="20">
        <f t="shared" si="30"/>
        <v>0</v>
      </c>
      <c r="P103" s="29" t="str">
        <f t="shared" si="31"/>
        <v>OK</v>
      </c>
      <c r="Q103" s="10" t="str">
        <f>IF(OR(G103="新規",G103="追加",G103=""),"OK",(IF(OR(AND(J103="",K103=""),AND(J103="",K103="□"),AND(J103="□",K103=""),AND(J103="□",K103="□")),"NG","OK")))</f>
        <v>OK</v>
      </c>
      <c r="R103" s="10" t="str">
        <f t="shared" si="33"/>
        <v>OK</v>
      </c>
    </row>
    <row r="104" spans="1:20" ht="23" customHeight="1">
      <c r="A104" s="6"/>
      <c r="B104" s="9"/>
      <c r="C104" s="72"/>
      <c r="D104" s="152"/>
      <c r="E104" s="152"/>
      <c r="F104" s="15"/>
      <c r="G104" s="7"/>
      <c r="H104" s="6"/>
      <c r="I104" s="6"/>
      <c r="J104" s="7" t="s">
        <v>1</v>
      </c>
      <c r="K104" s="8" t="s">
        <v>1</v>
      </c>
      <c r="L104" s="1"/>
      <c r="M104" s="1"/>
      <c r="N104" s="1"/>
      <c r="O104" s="20">
        <f t="shared" si="30"/>
        <v>0</v>
      </c>
      <c r="P104" s="29" t="str">
        <f t="shared" si="31"/>
        <v>OK</v>
      </c>
      <c r="Q104" s="10" t="str">
        <f t="shared" si="32"/>
        <v>OK</v>
      </c>
      <c r="R104" s="10" t="str">
        <f t="shared" si="33"/>
        <v>OK</v>
      </c>
    </row>
    <row r="105" spans="1:20" ht="22.5" customHeight="1">
      <c r="A105" s="6"/>
      <c r="B105" s="9"/>
      <c r="C105" s="72"/>
      <c r="D105" s="152"/>
      <c r="E105" s="152"/>
      <c r="F105" s="15"/>
      <c r="G105" s="7"/>
      <c r="H105" s="6"/>
      <c r="I105" s="6"/>
      <c r="J105" s="7" t="s">
        <v>1</v>
      </c>
      <c r="K105" s="8" t="s">
        <v>1</v>
      </c>
      <c r="L105" s="1"/>
      <c r="M105" s="1"/>
      <c r="N105" s="1"/>
      <c r="O105" s="20">
        <f t="shared" si="30"/>
        <v>0</v>
      </c>
      <c r="P105" s="29" t="str">
        <f t="shared" si="31"/>
        <v>OK</v>
      </c>
      <c r="Q105" s="10" t="str">
        <f t="shared" si="32"/>
        <v>OK</v>
      </c>
      <c r="R105" s="10" t="str">
        <f t="shared" si="33"/>
        <v>OK</v>
      </c>
    </row>
    <row r="106" spans="1:20" ht="22.5" customHeight="1">
      <c r="A106" s="12"/>
      <c r="B106" s="13"/>
      <c r="C106" s="14"/>
      <c r="D106" s="13"/>
      <c r="E106" s="14"/>
      <c r="F106" s="14"/>
      <c r="G106" s="13"/>
      <c r="H106" s="13"/>
      <c r="I106" s="12"/>
      <c r="J106" s="12"/>
      <c r="K106" s="68" t="s">
        <v>137</v>
      </c>
      <c r="L106" s="27">
        <f>SUM(L99:L105)</f>
        <v>0</v>
      </c>
      <c r="M106" s="27">
        <f t="shared" ref="M106:N106" si="34">SUM(M99:M105)</f>
        <v>0</v>
      </c>
      <c r="N106" s="27">
        <f t="shared" si="34"/>
        <v>0</v>
      </c>
      <c r="O106" s="27">
        <f>L106-(M106+N106)</f>
        <v>0</v>
      </c>
      <c r="P106" s="76"/>
      <c r="Q106" s="77"/>
      <c r="R106" s="77"/>
    </row>
    <row r="107" spans="1:20" ht="22.5" customHeight="1">
      <c r="A107" s="48" t="s">
        <v>136</v>
      </c>
      <c r="B107" s="13"/>
      <c r="C107" s="14"/>
      <c r="D107" s="13"/>
      <c r="E107" s="14"/>
      <c r="F107" s="14"/>
      <c r="G107" s="13"/>
      <c r="H107" s="13"/>
      <c r="I107" s="12"/>
      <c r="J107" s="12"/>
      <c r="K107" s="12"/>
      <c r="L107" s="12"/>
      <c r="M107" s="12"/>
      <c r="N107" s="12"/>
      <c r="O107" s="12"/>
      <c r="P107" s="76"/>
      <c r="Q107" s="77"/>
      <c r="R107" s="77"/>
    </row>
    <row r="108" spans="1:20" ht="22.5" customHeight="1">
      <c r="A108" s="162" t="s">
        <v>217</v>
      </c>
      <c r="B108" s="160" t="s">
        <v>67</v>
      </c>
      <c r="C108" s="150" t="s">
        <v>286</v>
      </c>
      <c r="D108" s="150"/>
      <c r="E108" s="150"/>
      <c r="F108" s="150"/>
      <c r="G108" s="160" t="s">
        <v>38</v>
      </c>
      <c r="H108" s="144" t="s">
        <v>47</v>
      </c>
      <c r="I108" s="145"/>
      <c r="J108" s="145"/>
      <c r="K108" s="146"/>
      <c r="L108" s="144" t="s">
        <v>216</v>
      </c>
      <c r="M108" s="145"/>
      <c r="N108" s="145"/>
      <c r="O108" s="146"/>
      <c r="P108" s="48" t="s">
        <v>96</v>
      </c>
      <c r="Q108" s="48" t="s">
        <v>96</v>
      </c>
      <c r="R108" s="61"/>
    </row>
    <row r="109" spans="1:20" ht="22.5" customHeight="1">
      <c r="A109" s="161"/>
      <c r="B109" s="161"/>
      <c r="C109" s="68" t="s">
        <v>215</v>
      </c>
      <c r="D109" s="150" t="s">
        <v>120</v>
      </c>
      <c r="E109" s="150"/>
      <c r="F109" s="68" t="s">
        <v>15</v>
      </c>
      <c r="G109" s="161"/>
      <c r="H109" s="69" t="s">
        <v>29</v>
      </c>
      <c r="I109" s="69" t="s">
        <v>28</v>
      </c>
      <c r="J109" s="68" t="s">
        <v>18</v>
      </c>
      <c r="K109" s="68" t="s">
        <v>19</v>
      </c>
      <c r="L109" s="53" t="s">
        <v>109</v>
      </c>
      <c r="M109" s="53" t="s">
        <v>110</v>
      </c>
      <c r="N109" s="53" t="s">
        <v>111</v>
      </c>
      <c r="O109" s="53" t="s">
        <v>112</v>
      </c>
      <c r="P109" s="70" t="s">
        <v>104</v>
      </c>
      <c r="Q109" s="70" t="s">
        <v>116</v>
      </c>
      <c r="R109" s="70" t="s">
        <v>115</v>
      </c>
      <c r="T109" s="81" t="s">
        <v>153</v>
      </c>
    </row>
    <row r="110" spans="1:20" ht="22.5" customHeight="1">
      <c r="A110" s="6"/>
      <c r="B110" s="9"/>
      <c r="C110" s="72"/>
      <c r="D110" s="152"/>
      <c r="E110" s="152"/>
      <c r="F110" s="15"/>
      <c r="G110" s="7"/>
      <c r="H110" s="6"/>
      <c r="I110" s="6"/>
      <c r="J110" s="7" t="s">
        <v>1</v>
      </c>
      <c r="K110" s="8" t="s">
        <v>1</v>
      </c>
      <c r="L110" s="1"/>
      <c r="M110" s="1"/>
      <c r="N110" s="1"/>
      <c r="O110" s="20">
        <f>L110-(M110+N110)</f>
        <v>0</v>
      </c>
      <c r="P110" s="29" t="str">
        <f>IF(OR(G110="新規",G110="追加",G110=""),"OK",(IF(AND(H110="",I110=""),"NG","OK")))</f>
        <v>OK</v>
      </c>
      <c r="Q110" s="10" t="str">
        <f>IF(OR(G110="新規",G110="追加",G110=""),"OK",(IF(OR(AND(J110="",K110=""),AND(J110="",K110="□"),AND(J110="□",K110=""),AND(J110="□",K110="□")),"NG","OK")))</f>
        <v>OK</v>
      </c>
      <c r="R110" s="10" t="str">
        <f>IF(OR(AND(C110&lt;&gt;"",D110&lt;&gt;"",F110&lt;&gt;"",G110&lt;&gt;""),(C110="")),"OK","NG")</f>
        <v>OK</v>
      </c>
      <c r="T110" s="81" t="s">
        <v>164</v>
      </c>
    </row>
    <row r="111" spans="1:20" ht="22.5" customHeight="1">
      <c r="A111" s="6"/>
      <c r="B111" s="9"/>
      <c r="C111" s="72"/>
      <c r="D111" s="152"/>
      <c r="E111" s="152"/>
      <c r="F111" s="15"/>
      <c r="G111" s="7"/>
      <c r="H111" s="6"/>
      <c r="I111" s="6"/>
      <c r="J111" s="7" t="s">
        <v>1</v>
      </c>
      <c r="K111" s="8" t="s">
        <v>1</v>
      </c>
      <c r="L111" s="1"/>
      <c r="M111" s="1"/>
      <c r="N111" s="1"/>
      <c r="O111" s="20">
        <f t="shared" ref="O111:O116" si="35">L111-(M111+N111)</f>
        <v>0</v>
      </c>
      <c r="P111" s="29" t="str">
        <f t="shared" ref="P111:P116" si="36">IF(OR(G111="新規",G111="追加",G111=""),"OK",(IF(AND(H111="",I111=""),"NG","OK")))</f>
        <v>OK</v>
      </c>
      <c r="Q111" s="10" t="str">
        <f t="shared" ref="Q111:Q116" si="37">IF(OR(G111="新規",G111="追加",G111=""),"OK",(IF(OR(AND(J111="",K111=""),AND(J111="",K111="□"),AND(J111="□",K111=""),AND(J111="□",K111="□")),"NG","OK")))</f>
        <v>OK</v>
      </c>
      <c r="R111" s="10" t="str">
        <f t="shared" ref="R111:R115" si="38">IF(OR(AND(C111&lt;&gt;"",D111&lt;&gt;"",F111&lt;&gt;"",G111&lt;&gt;""),(C111="")),"OK","NG")</f>
        <v>OK</v>
      </c>
      <c r="T111" s="81" t="s">
        <v>13</v>
      </c>
    </row>
    <row r="112" spans="1:20" ht="22.5" customHeight="1">
      <c r="A112" s="6"/>
      <c r="B112" s="9"/>
      <c r="C112" s="72"/>
      <c r="D112" s="152"/>
      <c r="E112" s="152"/>
      <c r="F112" s="15"/>
      <c r="G112" s="7"/>
      <c r="H112" s="6"/>
      <c r="I112" s="6"/>
      <c r="J112" s="7" t="s">
        <v>1</v>
      </c>
      <c r="K112" s="8" t="s">
        <v>1</v>
      </c>
      <c r="L112" s="1"/>
      <c r="M112" s="1"/>
      <c r="N112" s="1"/>
      <c r="O112" s="20">
        <f t="shared" si="35"/>
        <v>0</v>
      </c>
      <c r="P112" s="29" t="str">
        <f t="shared" si="36"/>
        <v>OK</v>
      </c>
      <c r="Q112" s="10" t="str">
        <f t="shared" si="37"/>
        <v>OK</v>
      </c>
      <c r="R112" s="10" t="str">
        <f t="shared" si="38"/>
        <v>OK</v>
      </c>
    </row>
    <row r="113" spans="1:23" ht="22.5" customHeight="1">
      <c r="A113" s="6"/>
      <c r="B113" s="9"/>
      <c r="C113" s="72"/>
      <c r="D113" s="152"/>
      <c r="E113" s="152"/>
      <c r="F113" s="15"/>
      <c r="G113" s="7"/>
      <c r="H113" s="6"/>
      <c r="I113" s="6"/>
      <c r="J113" s="7" t="s">
        <v>1</v>
      </c>
      <c r="K113" s="8" t="s">
        <v>1</v>
      </c>
      <c r="L113" s="1"/>
      <c r="M113" s="1"/>
      <c r="N113" s="1"/>
      <c r="O113" s="20">
        <f t="shared" si="35"/>
        <v>0</v>
      </c>
      <c r="P113" s="29" t="str">
        <f t="shared" si="36"/>
        <v>OK</v>
      </c>
      <c r="Q113" s="10" t="str">
        <f t="shared" si="37"/>
        <v>OK</v>
      </c>
      <c r="R113" s="10" t="str">
        <f t="shared" si="38"/>
        <v>OK</v>
      </c>
    </row>
    <row r="114" spans="1:23" ht="22.5" customHeight="1">
      <c r="A114" s="6"/>
      <c r="B114" s="9"/>
      <c r="C114" s="72"/>
      <c r="D114" s="152"/>
      <c r="E114" s="152"/>
      <c r="F114" s="16"/>
      <c r="G114" s="7"/>
      <c r="H114" s="6"/>
      <c r="I114" s="6"/>
      <c r="J114" s="7" t="s">
        <v>1</v>
      </c>
      <c r="K114" s="8" t="s">
        <v>1</v>
      </c>
      <c r="L114" s="1"/>
      <c r="M114" s="1"/>
      <c r="N114" s="1"/>
      <c r="O114" s="20">
        <f t="shared" si="35"/>
        <v>0</v>
      </c>
      <c r="P114" s="29" t="str">
        <f t="shared" si="36"/>
        <v>OK</v>
      </c>
      <c r="Q114" s="10" t="str">
        <f t="shared" si="37"/>
        <v>OK</v>
      </c>
      <c r="R114" s="10" t="str">
        <f t="shared" si="38"/>
        <v>OK</v>
      </c>
    </row>
    <row r="115" spans="1:23" ht="22.5" customHeight="1">
      <c r="A115" s="6"/>
      <c r="B115" s="9"/>
      <c r="C115" s="72"/>
      <c r="D115" s="152"/>
      <c r="E115" s="152"/>
      <c r="F115" s="15"/>
      <c r="G115" s="7"/>
      <c r="H115" s="6"/>
      <c r="I115" s="6"/>
      <c r="J115" s="7" t="s">
        <v>1</v>
      </c>
      <c r="K115" s="8" t="s">
        <v>1</v>
      </c>
      <c r="L115" s="1"/>
      <c r="M115" s="1"/>
      <c r="N115" s="1"/>
      <c r="O115" s="20">
        <f t="shared" si="35"/>
        <v>0</v>
      </c>
      <c r="P115" s="29" t="str">
        <f t="shared" si="36"/>
        <v>OK</v>
      </c>
      <c r="Q115" s="10" t="str">
        <f t="shared" si="37"/>
        <v>OK</v>
      </c>
      <c r="R115" s="10" t="str">
        <f t="shared" si="38"/>
        <v>OK</v>
      </c>
    </row>
    <row r="116" spans="1:23" ht="22.5" customHeight="1">
      <c r="A116" s="6"/>
      <c r="B116" s="9"/>
      <c r="C116" s="72"/>
      <c r="D116" s="152"/>
      <c r="E116" s="152"/>
      <c r="F116" s="15"/>
      <c r="G116" s="7"/>
      <c r="H116" s="6"/>
      <c r="I116" s="6"/>
      <c r="J116" s="7" t="s">
        <v>1</v>
      </c>
      <c r="K116" s="8" t="s">
        <v>1</v>
      </c>
      <c r="L116" s="1"/>
      <c r="M116" s="1"/>
      <c r="N116" s="1"/>
      <c r="O116" s="20">
        <f t="shared" si="35"/>
        <v>0</v>
      </c>
      <c r="P116" s="29" t="str">
        <f t="shared" si="36"/>
        <v>OK</v>
      </c>
      <c r="Q116" s="10" t="str">
        <f t="shared" si="37"/>
        <v>OK</v>
      </c>
      <c r="R116" s="10" t="str">
        <f>IF(OR(AND(C116&lt;&gt;"",D116&lt;&gt;"",F116&lt;&gt;"",G116&lt;&gt;""),(C116="")),"OK","NG")</f>
        <v>OK</v>
      </c>
    </row>
    <row r="117" spans="1:23" ht="22.5" customHeight="1">
      <c r="A117" s="12"/>
      <c r="B117" s="13"/>
      <c r="C117" s="14"/>
      <c r="D117" s="13"/>
      <c r="E117" s="14"/>
      <c r="F117" s="14"/>
      <c r="G117" s="13"/>
      <c r="H117" s="13"/>
      <c r="I117" s="12"/>
      <c r="J117" s="12"/>
      <c r="K117" s="68" t="s">
        <v>137</v>
      </c>
      <c r="L117" s="27">
        <f>SUM(L110:L116)</f>
        <v>0</v>
      </c>
      <c r="M117" s="27">
        <f t="shared" ref="M117:N117" si="39">SUM(M110:M116)</f>
        <v>0</v>
      </c>
      <c r="N117" s="27">
        <f t="shared" si="39"/>
        <v>0</v>
      </c>
      <c r="O117" s="27">
        <f>L117-(M117+N117)</f>
        <v>0</v>
      </c>
      <c r="P117" s="76"/>
      <c r="Q117" s="77"/>
      <c r="R117" s="77"/>
    </row>
    <row r="118" spans="1:23" ht="13">
      <c r="F118" s="85"/>
    </row>
    <row r="119" spans="1:23" s="61" customFormat="1" ht="13">
      <c r="A119" s="142" t="s">
        <v>139</v>
      </c>
      <c r="B119" s="143"/>
      <c r="C119" s="53" t="s">
        <v>138</v>
      </c>
      <c r="D119" s="53" t="s">
        <v>110</v>
      </c>
      <c r="E119" s="53" t="s">
        <v>111</v>
      </c>
      <c r="F119" s="53" t="s">
        <v>112</v>
      </c>
      <c r="G119" s="53" t="s">
        <v>165</v>
      </c>
      <c r="H119" s="142" t="s">
        <v>17</v>
      </c>
      <c r="I119" s="159"/>
      <c r="J119" s="136" t="s">
        <v>208</v>
      </c>
      <c r="K119" s="136"/>
      <c r="L119" s="136"/>
      <c r="M119" s="136"/>
      <c r="P119" s="87" t="s">
        <v>198</v>
      </c>
      <c r="Q119" s="88" t="s">
        <v>70</v>
      </c>
      <c r="R119" s="88" t="s">
        <v>84</v>
      </c>
    </row>
    <row r="120" spans="1:23" ht="22.5" customHeight="1">
      <c r="A120" s="153" t="s">
        <v>237</v>
      </c>
      <c r="B120" s="154"/>
      <c r="C120" s="100">
        <f>L40</f>
        <v>0</v>
      </c>
      <c r="D120" s="100">
        <f t="shared" ref="D120:F120" si="40">M40</f>
        <v>0</v>
      </c>
      <c r="E120" s="100">
        <f t="shared" si="40"/>
        <v>0</v>
      </c>
      <c r="F120" s="100">
        <f t="shared" si="40"/>
        <v>0</v>
      </c>
      <c r="G120" s="163">
        <f>SUM(D120:D122)</f>
        <v>0</v>
      </c>
      <c r="H120" s="157"/>
      <c r="I120" s="158"/>
      <c r="J120" s="151" t="s">
        <v>209</v>
      </c>
      <c r="K120" s="151"/>
      <c r="L120" s="151"/>
      <c r="M120" s="151"/>
      <c r="N120" s="89"/>
      <c r="O120" s="89"/>
      <c r="P120" s="29" t="str">
        <f>IF(G120&lt;=2500000,"OK","NG")</f>
        <v>OK</v>
      </c>
      <c r="Q120" s="10" t="str">
        <f t="shared" ref="Q120:Q126" si="41">IF(D120&lt;=C120/2,"OK","NG")</f>
        <v>OK</v>
      </c>
      <c r="R120" s="10" t="str">
        <f t="shared" ref="R120:R126" si="42">IF(C120=D120+E120+F120,"OK","NG")</f>
        <v>OK</v>
      </c>
      <c r="S120" s="90"/>
      <c r="T120" s="70"/>
      <c r="U120" s="70"/>
      <c r="V120" s="70"/>
      <c r="W120" s="70"/>
    </row>
    <row r="121" spans="1:23" ht="22.5" customHeight="1">
      <c r="A121" s="155" t="s">
        <v>238</v>
      </c>
      <c r="B121" s="156"/>
      <c r="C121" s="100">
        <f>L51</f>
        <v>0</v>
      </c>
      <c r="D121" s="100">
        <f t="shared" ref="D121:F121" si="43">M51</f>
        <v>0</v>
      </c>
      <c r="E121" s="100">
        <f t="shared" si="43"/>
        <v>0</v>
      </c>
      <c r="F121" s="100">
        <f t="shared" si="43"/>
        <v>0</v>
      </c>
      <c r="G121" s="164"/>
      <c r="H121" s="157"/>
      <c r="I121" s="158"/>
      <c r="J121" s="151"/>
      <c r="K121" s="151"/>
      <c r="L121" s="151"/>
      <c r="M121" s="151"/>
      <c r="N121" s="89"/>
      <c r="O121" s="89"/>
      <c r="P121" s="73" t="s">
        <v>152</v>
      </c>
      <c r="Q121" s="10" t="str">
        <f t="shared" si="41"/>
        <v>OK</v>
      </c>
      <c r="R121" s="10" t="str">
        <f t="shared" si="42"/>
        <v>OK</v>
      </c>
      <c r="S121" s="36"/>
    </row>
    <row r="122" spans="1:23" ht="22.5" customHeight="1">
      <c r="A122" s="155" t="s">
        <v>239</v>
      </c>
      <c r="B122" s="156"/>
      <c r="C122" s="100">
        <f>L62</f>
        <v>0</v>
      </c>
      <c r="D122" s="100">
        <f t="shared" ref="D122:F122" si="44">M62</f>
        <v>0</v>
      </c>
      <c r="E122" s="100">
        <f t="shared" si="44"/>
        <v>0</v>
      </c>
      <c r="F122" s="100">
        <f t="shared" si="44"/>
        <v>0</v>
      </c>
      <c r="G122" s="165"/>
      <c r="H122" s="32"/>
      <c r="I122" s="33"/>
      <c r="J122" s="151"/>
      <c r="K122" s="151"/>
      <c r="L122" s="151"/>
      <c r="M122" s="151"/>
      <c r="N122" s="89"/>
      <c r="O122" s="89"/>
      <c r="P122" s="73" t="s">
        <v>152</v>
      </c>
      <c r="Q122" s="10" t="str">
        <f t="shared" si="41"/>
        <v>OK</v>
      </c>
      <c r="R122" s="10" t="str">
        <f t="shared" si="42"/>
        <v>OK</v>
      </c>
      <c r="S122" s="36"/>
    </row>
    <row r="123" spans="1:23" ht="22.5" customHeight="1">
      <c r="A123" s="155" t="s">
        <v>240</v>
      </c>
      <c r="B123" s="156"/>
      <c r="C123" s="100">
        <f>L73</f>
        <v>0</v>
      </c>
      <c r="D123" s="100">
        <f t="shared" ref="D123:F123" si="45">M73</f>
        <v>0</v>
      </c>
      <c r="E123" s="100">
        <f t="shared" si="45"/>
        <v>0</v>
      </c>
      <c r="F123" s="100">
        <f t="shared" si="45"/>
        <v>0</v>
      </c>
      <c r="G123" s="100">
        <f>D123</f>
        <v>0</v>
      </c>
      <c r="H123" s="32"/>
      <c r="I123" s="33"/>
      <c r="J123" s="150" t="s">
        <v>210</v>
      </c>
      <c r="K123" s="150"/>
      <c r="L123" s="150"/>
      <c r="M123" s="150"/>
      <c r="N123" s="89"/>
      <c r="O123" s="89"/>
      <c r="P123" s="29" t="str">
        <f>IF(G123&lt;=2500000,"OK","NG")</f>
        <v>OK</v>
      </c>
      <c r="Q123" s="10" t="str">
        <f t="shared" si="41"/>
        <v>OK</v>
      </c>
      <c r="R123" s="10" t="str">
        <f t="shared" si="42"/>
        <v>OK</v>
      </c>
      <c r="S123" s="36"/>
    </row>
    <row r="124" spans="1:23" ht="22.5" customHeight="1">
      <c r="A124" s="155" t="s">
        <v>131</v>
      </c>
      <c r="B124" s="156"/>
      <c r="C124" s="100">
        <f>L84</f>
        <v>0</v>
      </c>
      <c r="D124" s="100">
        <f t="shared" ref="D124:F124" si="46">M84</f>
        <v>0</v>
      </c>
      <c r="E124" s="100">
        <f t="shared" si="46"/>
        <v>0</v>
      </c>
      <c r="F124" s="100">
        <f t="shared" si="46"/>
        <v>0</v>
      </c>
      <c r="G124" s="100">
        <f>D124</f>
        <v>0</v>
      </c>
      <c r="H124" s="32"/>
      <c r="I124" s="33"/>
      <c r="J124" s="150" t="s">
        <v>211</v>
      </c>
      <c r="K124" s="150"/>
      <c r="L124" s="150"/>
      <c r="M124" s="150"/>
      <c r="N124" s="89"/>
      <c r="O124" s="89"/>
      <c r="P124" s="29" t="str">
        <f>IF(G124&lt;=5000000,"OK","NG")</f>
        <v>OK</v>
      </c>
      <c r="Q124" s="10" t="str">
        <f t="shared" si="41"/>
        <v>OK</v>
      </c>
      <c r="R124" s="10" t="str">
        <f t="shared" si="42"/>
        <v>OK</v>
      </c>
      <c r="S124" s="36"/>
    </row>
    <row r="125" spans="1:23" ht="22.5" customHeight="1">
      <c r="A125" s="155" t="s">
        <v>241</v>
      </c>
      <c r="B125" s="156"/>
      <c r="C125" s="100">
        <f>L95</f>
        <v>0</v>
      </c>
      <c r="D125" s="100">
        <f t="shared" ref="D125:F125" si="47">M95</f>
        <v>0</v>
      </c>
      <c r="E125" s="100">
        <f t="shared" si="47"/>
        <v>0</v>
      </c>
      <c r="F125" s="100">
        <f t="shared" si="47"/>
        <v>0</v>
      </c>
      <c r="G125" s="183">
        <f>SUM(D125:D126)</f>
        <v>0</v>
      </c>
      <c r="H125" s="32"/>
      <c r="I125" s="33"/>
      <c r="J125" s="151" t="s">
        <v>212</v>
      </c>
      <c r="K125" s="151"/>
      <c r="L125" s="151"/>
      <c r="M125" s="151"/>
      <c r="N125" s="89"/>
      <c r="O125" s="89"/>
      <c r="P125" s="29" t="str">
        <f>IF(G125&lt;=2500000,"OK","NG")</f>
        <v>OK</v>
      </c>
      <c r="Q125" s="10" t="str">
        <f t="shared" si="41"/>
        <v>OK</v>
      </c>
      <c r="R125" s="10" t="str">
        <f t="shared" si="42"/>
        <v>OK</v>
      </c>
      <c r="S125" s="36"/>
    </row>
    <row r="126" spans="1:23" ht="22.5" customHeight="1">
      <c r="A126" s="155" t="s">
        <v>242</v>
      </c>
      <c r="B126" s="156"/>
      <c r="C126" s="100">
        <f>L106</f>
        <v>0</v>
      </c>
      <c r="D126" s="100">
        <f t="shared" ref="D126:F126" si="48">M106</f>
        <v>0</v>
      </c>
      <c r="E126" s="100">
        <f t="shared" si="48"/>
        <v>0</v>
      </c>
      <c r="F126" s="100">
        <f t="shared" si="48"/>
        <v>0</v>
      </c>
      <c r="G126" s="184"/>
      <c r="H126" s="32"/>
      <c r="I126" s="33"/>
      <c r="J126" s="151"/>
      <c r="K126" s="151"/>
      <c r="L126" s="151"/>
      <c r="M126" s="151"/>
      <c r="N126" s="89"/>
      <c r="O126" s="89"/>
      <c r="P126" s="73" t="s">
        <v>152</v>
      </c>
      <c r="Q126" s="10" t="str">
        <f t="shared" si="41"/>
        <v>OK</v>
      </c>
      <c r="R126" s="10" t="str">
        <f t="shared" si="42"/>
        <v>OK</v>
      </c>
      <c r="S126" s="36"/>
    </row>
    <row r="127" spans="1:23" ht="22.5" customHeight="1">
      <c r="A127" s="155" t="s">
        <v>135</v>
      </c>
      <c r="B127" s="156"/>
      <c r="C127" s="100">
        <f>L117</f>
        <v>0</v>
      </c>
      <c r="D127" s="100">
        <f t="shared" ref="D127:F127" si="49">M117</f>
        <v>0</v>
      </c>
      <c r="E127" s="100">
        <f t="shared" si="49"/>
        <v>0</v>
      </c>
      <c r="F127" s="100">
        <f t="shared" si="49"/>
        <v>0</v>
      </c>
      <c r="G127" s="100">
        <f>D127</f>
        <v>0</v>
      </c>
      <c r="H127" s="157"/>
      <c r="I127" s="158"/>
      <c r="J127" s="150" t="s">
        <v>287</v>
      </c>
      <c r="K127" s="150"/>
      <c r="L127" s="150"/>
      <c r="M127" s="150"/>
      <c r="N127" s="89"/>
      <c r="O127" s="89"/>
      <c r="P127" s="29" t="str">
        <f>IF(G127&lt;=2500000,"OK","NG")</f>
        <v>OK</v>
      </c>
      <c r="Q127" s="10" t="str">
        <f>IF(D127&lt;=C127/2,"OK","NG")</f>
        <v>OK</v>
      </c>
      <c r="R127" s="10" t="str">
        <f>IF(C127=D127+E127+F127,"OK","NG")</f>
        <v>OK</v>
      </c>
      <c r="S127" s="36"/>
    </row>
    <row r="128" spans="1:23" ht="22.5" customHeight="1">
      <c r="A128" s="174" t="s">
        <v>14</v>
      </c>
      <c r="B128" s="175"/>
      <c r="C128" s="100">
        <f>SUM(C120:C127)</f>
        <v>0</v>
      </c>
      <c r="D128" s="100">
        <f>SUM(D120:D127)</f>
        <v>0</v>
      </c>
      <c r="E128" s="100">
        <f t="shared" ref="E128:F128" si="50">SUM(E120:E127)</f>
        <v>0</v>
      </c>
      <c r="F128" s="100">
        <f t="shared" si="50"/>
        <v>0</v>
      </c>
      <c r="G128" s="100">
        <f>D128</f>
        <v>0</v>
      </c>
      <c r="H128" s="157"/>
      <c r="I128" s="158"/>
      <c r="J128" s="177" t="s">
        <v>213</v>
      </c>
      <c r="K128" s="177"/>
      <c r="L128" s="177"/>
      <c r="M128" s="177"/>
      <c r="N128" s="89"/>
      <c r="P128" s="29" t="str">
        <f>IF(OR(C128=0,AND(G128&gt;=150000,G128&lt;=10000000)),"OK","NG")</f>
        <v>OK</v>
      </c>
      <c r="Q128" s="10" t="str">
        <f>IF(D128&lt;=C128/2,"OK","NG")</f>
        <v>OK</v>
      </c>
      <c r="R128" s="10" t="str">
        <f>IF(C128=D128+E128+F128,"OK","NG")</f>
        <v>OK</v>
      </c>
    </row>
    <row r="129" spans="1:16" ht="13"/>
    <row r="130" spans="1:16" ht="22.5" customHeight="1">
      <c r="A130" s="48" t="s">
        <v>196</v>
      </c>
    </row>
    <row r="131" spans="1:16" ht="15" customHeight="1">
      <c r="A131" s="139" t="s">
        <v>205</v>
      </c>
      <c r="B131" s="139"/>
      <c r="C131" s="139"/>
      <c r="D131" s="139"/>
      <c r="E131" s="139"/>
      <c r="F131" s="139"/>
      <c r="G131" s="139"/>
      <c r="H131" s="139"/>
      <c r="I131" s="139"/>
      <c r="J131" s="139"/>
      <c r="K131" s="50" t="s">
        <v>82</v>
      </c>
      <c r="P131" s="49" t="s">
        <v>55</v>
      </c>
    </row>
    <row r="132" spans="1:16" ht="15" customHeight="1">
      <c r="A132" s="176" t="s">
        <v>204</v>
      </c>
      <c r="B132" s="176"/>
      <c r="C132" s="176"/>
      <c r="D132" s="176"/>
      <c r="E132" s="176"/>
      <c r="F132" s="176"/>
      <c r="G132" s="176"/>
      <c r="H132" s="176"/>
      <c r="I132" s="176"/>
      <c r="J132" s="176"/>
      <c r="K132" s="56" t="s">
        <v>166</v>
      </c>
      <c r="P132" s="49" t="s">
        <v>167</v>
      </c>
    </row>
    <row r="133" spans="1:16" ht="15" customHeight="1">
      <c r="A133" s="176" t="s">
        <v>199</v>
      </c>
      <c r="B133" s="176"/>
      <c r="C133" s="176"/>
      <c r="D133" s="176"/>
      <c r="E133" s="176"/>
      <c r="F133" s="176"/>
      <c r="G133" s="176"/>
      <c r="H133" s="176"/>
      <c r="I133" s="176"/>
      <c r="J133" s="176"/>
      <c r="K133" s="56" t="s">
        <v>166</v>
      </c>
    </row>
    <row r="134" spans="1:16" ht="15" customHeight="1">
      <c r="A134" s="176" t="s">
        <v>200</v>
      </c>
      <c r="B134" s="176"/>
      <c r="C134" s="176"/>
      <c r="D134" s="176"/>
      <c r="E134" s="176"/>
      <c r="F134" s="176"/>
      <c r="G134" s="176"/>
      <c r="H134" s="176"/>
      <c r="I134" s="176"/>
      <c r="J134" s="176"/>
      <c r="K134" s="56" t="s">
        <v>166</v>
      </c>
    </row>
    <row r="135" spans="1:16" ht="15" customHeight="1">
      <c r="A135" s="176" t="s">
        <v>201</v>
      </c>
      <c r="B135" s="176"/>
      <c r="C135" s="176"/>
      <c r="D135" s="176"/>
      <c r="E135" s="176"/>
      <c r="F135" s="176"/>
      <c r="G135" s="176"/>
      <c r="H135" s="176"/>
      <c r="I135" s="176"/>
      <c r="J135" s="176"/>
      <c r="K135" s="56" t="s">
        <v>166</v>
      </c>
    </row>
    <row r="136" spans="1:16" ht="15" customHeight="1">
      <c r="A136" s="176" t="s">
        <v>289</v>
      </c>
      <c r="B136" s="176"/>
      <c r="C136" s="176"/>
      <c r="D136" s="176"/>
      <c r="E136" s="176"/>
      <c r="F136" s="176"/>
      <c r="G136" s="176"/>
      <c r="H136" s="176"/>
      <c r="I136" s="176"/>
      <c r="J136" s="176"/>
      <c r="K136" s="56" t="s">
        <v>166</v>
      </c>
    </row>
    <row r="137" spans="1:16" ht="15" customHeight="1">
      <c r="A137" s="176" t="s">
        <v>202</v>
      </c>
      <c r="B137" s="176"/>
      <c r="C137" s="176"/>
      <c r="D137" s="176"/>
      <c r="E137" s="176"/>
      <c r="F137" s="176"/>
      <c r="G137" s="176"/>
      <c r="H137" s="176"/>
      <c r="I137" s="176"/>
      <c r="J137" s="176"/>
      <c r="K137" s="56" t="s">
        <v>166</v>
      </c>
    </row>
    <row r="138" spans="1:16" ht="15" customHeight="1">
      <c r="A138" s="176" t="s">
        <v>203</v>
      </c>
      <c r="B138" s="176"/>
      <c r="C138" s="176"/>
      <c r="D138" s="176"/>
      <c r="E138" s="176"/>
      <c r="F138" s="176"/>
      <c r="G138" s="176"/>
      <c r="H138" s="176"/>
      <c r="I138" s="176"/>
      <c r="J138" s="176"/>
      <c r="K138" s="56" t="s">
        <v>166</v>
      </c>
    </row>
    <row r="139" spans="1:16" ht="15" customHeight="1">
      <c r="A139" s="17"/>
      <c r="B139" s="17"/>
      <c r="C139" s="17"/>
      <c r="D139" s="17"/>
      <c r="E139" s="17"/>
      <c r="J139" s="93" t="s">
        <v>141</v>
      </c>
      <c r="K139" s="99">
        <f>COUNTIF(K132:K138,"☑")</f>
        <v>0</v>
      </c>
    </row>
    <row r="140" spans="1:16" ht="15" customHeight="1">
      <c r="A140" s="17"/>
      <c r="B140" s="17"/>
      <c r="C140" s="17"/>
      <c r="D140" s="17"/>
      <c r="E140" s="17"/>
      <c r="H140" s="17"/>
    </row>
    <row r="141" spans="1:16" ht="15" customHeight="1">
      <c r="A141" s="48" t="s">
        <v>206</v>
      </c>
    </row>
    <row r="142" spans="1:16" ht="15" customHeight="1">
      <c r="A142" s="180" t="s">
        <v>57</v>
      </c>
      <c r="B142" s="180"/>
      <c r="C142" s="180"/>
      <c r="D142" s="180"/>
      <c r="E142" s="180"/>
      <c r="F142" s="180"/>
      <c r="G142" s="180"/>
      <c r="H142" s="180"/>
      <c r="I142" s="180"/>
      <c r="J142" s="180"/>
      <c r="K142" s="180"/>
      <c r="P142" s="95" t="s">
        <v>80</v>
      </c>
    </row>
    <row r="143" spans="1:16" ht="15" customHeight="1">
      <c r="A143" s="50" t="s">
        <v>2</v>
      </c>
      <c r="B143" s="140" t="s">
        <v>3</v>
      </c>
      <c r="C143" s="181"/>
      <c r="D143" s="181"/>
      <c r="E143" s="181"/>
      <c r="F143" s="181"/>
      <c r="G143" s="181"/>
      <c r="H143" s="181"/>
      <c r="I143" s="181"/>
      <c r="J143" s="141"/>
    </row>
    <row r="144" spans="1:16" ht="15" customHeight="1">
      <c r="A144" s="3" t="s">
        <v>1</v>
      </c>
      <c r="B144" s="182" t="s">
        <v>69</v>
      </c>
      <c r="C144" s="167"/>
      <c r="D144" s="167"/>
      <c r="E144" s="167"/>
      <c r="F144" s="167"/>
      <c r="G144" s="167"/>
      <c r="H144" s="167"/>
      <c r="I144" s="167"/>
      <c r="J144" s="168"/>
      <c r="P144" s="29" t="str">
        <f>IF(C128=0,"OK",IF(AND(A144="☑",A145="☑",A146="☑"),"OK","NG"))</f>
        <v>OK</v>
      </c>
    </row>
    <row r="145" spans="1:13" ht="15" customHeight="1">
      <c r="A145" s="3" t="s">
        <v>1</v>
      </c>
      <c r="B145" s="182" t="s">
        <v>117</v>
      </c>
      <c r="C145" s="167"/>
      <c r="D145" s="167"/>
      <c r="E145" s="167"/>
      <c r="F145" s="167"/>
      <c r="G145" s="167"/>
      <c r="H145" s="167"/>
      <c r="I145" s="167"/>
      <c r="J145" s="168"/>
    </row>
    <row r="146" spans="1:13" ht="15" customHeight="1">
      <c r="A146" s="3" t="s">
        <v>1</v>
      </c>
      <c r="B146" s="182" t="s">
        <v>288</v>
      </c>
      <c r="C146" s="167"/>
      <c r="D146" s="167"/>
      <c r="E146" s="167"/>
      <c r="F146" s="167"/>
      <c r="G146" s="167"/>
      <c r="H146" s="167"/>
      <c r="I146" s="167"/>
      <c r="J146" s="168"/>
    </row>
    <row r="147" spans="1:13" ht="15" customHeight="1"/>
    <row r="148" spans="1:13" ht="15" customHeight="1">
      <c r="A148" s="48" t="s">
        <v>207</v>
      </c>
    </row>
    <row r="149" spans="1:13" ht="15" customHeight="1">
      <c r="A149" s="50" t="s">
        <v>2</v>
      </c>
      <c r="B149" s="139" t="s">
        <v>4</v>
      </c>
      <c r="C149" s="139"/>
      <c r="D149" s="139"/>
      <c r="E149" s="139"/>
      <c r="F149" s="140" t="s">
        <v>97</v>
      </c>
      <c r="G149" s="141"/>
      <c r="H149" s="140" t="s">
        <v>20</v>
      </c>
      <c r="I149" s="141"/>
      <c r="J149" s="139" t="s">
        <v>17</v>
      </c>
      <c r="K149" s="139"/>
      <c r="L149" s="139"/>
      <c r="M149" s="139"/>
    </row>
    <row r="150" spans="1:13" ht="18.75" customHeight="1">
      <c r="A150" s="3" t="s">
        <v>1</v>
      </c>
      <c r="B150" s="138" t="s">
        <v>23</v>
      </c>
      <c r="C150" s="138"/>
      <c r="D150" s="138"/>
      <c r="E150" s="138"/>
      <c r="F150" s="142" t="s">
        <v>22</v>
      </c>
      <c r="G150" s="143"/>
      <c r="H150" s="142" t="s">
        <v>98</v>
      </c>
      <c r="I150" s="143"/>
      <c r="J150" s="138" t="s">
        <v>143</v>
      </c>
      <c r="K150" s="138"/>
      <c r="L150" s="138"/>
      <c r="M150" s="138"/>
    </row>
    <row r="151" spans="1:13" ht="18.75" customHeight="1">
      <c r="A151" s="3" t="s">
        <v>1</v>
      </c>
      <c r="B151" s="138" t="s">
        <v>25</v>
      </c>
      <c r="C151" s="138"/>
      <c r="D151" s="138"/>
      <c r="E151" s="138"/>
      <c r="F151" s="142" t="s">
        <v>16</v>
      </c>
      <c r="G151" s="143"/>
      <c r="H151" s="142" t="s">
        <v>21</v>
      </c>
      <c r="I151" s="143"/>
      <c r="J151" s="138" t="s">
        <v>100</v>
      </c>
      <c r="K151" s="138"/>
      <c r="L151" s="138"/>
      <c r="M151" s="138"/>
    </row>
    <row r="152" spans="1:13" ht="18.75" customHeight="1">
      <c r="A152" s="3" t="s">
        <v>1</v>
      </c>
      <c r="B152" s="138" t="s">
        <v>24</v>
      </c>
      <c r="C152" s="138"/>
      <c r="D152" s="138"/>
      <c r="E152" s="138"/>
      <c r="F152" s="142" t="s">
        <v>16</v>
      </c>
      <c r="G152" s="143"/>
      <c r="H152" s="142" t="s">
        <v>21</v>
      </c>
      <c r="I152" s="143"/>
      <c r="J152" s="138" t="s">
        <v>26</v>
      </c>
      <c r="K152" s="138"/>
      <c r="L152" s="138"/>
      <c r="M152" s="138"/>
    </row>
    <row r="153" spans="1:13" ht="18.75" customHeight="1">
      <c r="A153" s="3" t="s">
        <v>1</v>
      </c>
      <c r="B153" s="138" t="s">
        <v>90</v>
      </c>
      <c r="C153" s="138"/>
      <c r="D153" s="138"/>
      <c r="E153" s="138"/>
      <c r="F153" s="142" t="s">
        <v>5</v>
      </c>
      <c r="G153" s="143"/>
      <c r="H153" s="159" t="s">
        <v>16</v>
      </c>
      <c r="I153" s="143"/>
      <c r="J153" s="138" t="s">
        <v>99</v>
      </c>
      <c r="K153" s="138"/>
      <c r="L153" s="138"/>
      <c r="M153" s="138"/>
    </row>
    <row r="154" spans="1:13" ht="18.75" customHeight="1">
      <c r="A154" s="3" t="s">
        <v>1</v>
      </c>
      <c r="B154" s="138" t="s">
        <v>283</v>
      </c>
      <c r="C154" s="138"/>
      <c r="D154" s="138"/>
      <c r="E154" s="138"/>
      <c r="F154" s="142" t="s">
        <v>5</v>
      </c>
      <c r="G154" s="143"/>
      <c r="H154" s="136" t="s">
        <v>16</v>
      </c>
      <c r="I154" s="136"/>
      <c r="J154" s="138" t="s">
        <v>284</v>
      </c>
      <c r="K154" s="138"/>
      <c r="L154" s="138"/>
      <c r="M154" s="138"/>
    </row>
  </sheetData>
  <sheetProtection algorithmName="SHA-512" hashValue="OvoT1jurViTbtAkE8ykw9csE5ZK2qxjwNZBEUvmUSCl6e5+WW0+2apOrJCOdZ8tyD2CMH2YNXilcZeOECcQRaw==" saltValue="SFNZHB71Z6qdUkP/PK70aA==" spinCount="100000" sheet="1" objects="1" scenarios="1"/>
  <mergeCells count="198">
    <mergeCell ref="A1:O1"/>
    <mergeCell ref="B3:E3"/>
    <mergeCell ref="B4:E4"/>
    <mergeCell ref="P4:P5"/>
    <mergeCell ref="B5:E5"/>
    <mergeCell ref="B6:E6"/>
    <mergeCell ref="M14:O14"/>
    <mergeCell ref="M15:O15"/>
    <mergeCell ref="M16:O16"/>
    <mergeCell ref="M17:O17"/>
    <mergeCell ref="M18:O18"/>
    <mergeCell ref="M19:O19"/>
    <mergeCell ref="F9:I9"/>
    <mergeCell ref="J9:L9"/>
    <mergeCell ref="M10:O10"/>
    <mergeCell ref="M11:O11"/>
    <mergeCell ref="M12:O12"/>
    <mergeCell ref="M13:O13"/>
    <mergeCell ref="N26:O26"/>
    <mergeCell ref="A31:A32"/>
    <mergeCell ref="B31:B32"/>
    <mergeCell ref="C31:F31"/>
    <mergeCell ref="G31:G32"/>
    <mergeCell ref="H31:K31"/>
    <mergeCell ref="L31:O31"/>
    <mergeCell ref="D32:E32"/>
    <mergeCell ref="M20:O20"/>
    <mergeCell ref="M21:O21"/>
    <mergeCell ref="M22:O22"/>
    <mergeCell ref="M23:O23"/>
    <mergeCell ref="M24:O24"/>
    <mergeCell ref="M25:O25"/>
    <mergeCell ref="D39:E39"/>
    <mergeCell ref="A42:A43"/>
    <mergeCell ref="B42:B43"/>
    <mergeCell ref="C42:F42"/>
    <mergeCell ref="G42:G43"/>
    <mergeCell ref="H42:K42"/>
    <mergeCell ref="D33:E33"/>
    <mergeCell ref="D34:E34"/>
    <mergeCell ref="D35:E35"/>
    <mergeCell ref="D36:E36"/>
    <mergeCell ref="D37:E37"/>
    <mergeCell ref="D38:E38"/>
    <mergeCell ref="A53:A54"/>
    <mergeCell ref="B53:B54"/>
    <mergeCell ref="C53:F53"/>
    <mergeCell ref="L42:O42"/>
    <mergeCell ref="D43:E43"/>
    <mergeCell ref="D44:E44"/>
    <mergeCell ref="D45:E45"/>
    <mergeCell ref="D46:E46"/>
    <mergeCell ref="D47:E47"/>
    <mergeCell ref="G53:G54"/>
    <mergeCell ref="H53:K53"/>
    <mergeCell ref="L53:O53"/>
    <mergeCell ref="D54:E54"/>
    <mergeCell ref="D55:E55"/>
    <mergeCell ref="D56:E56"/>
    <mergeCell ref="D48:E48"/>
    <mergeCell ref="D49:E49"/>
    <mergeCell ref="D50:E50"/>
    <mergeCell ref="H64:K64"/>
    <mergeCell ref="L64:O64"/>
    <mergeCell ref="D65:E65"/>
    <mergeCell ref="D66:E66"/>
    <mergeCell ref="D67:E67"/>
    <mergeCell ref="D57:E57"/>
    <mergeCell ref="D58:E58"/>
    <mergeCell ref="D59:E59"/>
    <mergeCell ref="D60:E60"/>
    <mergeCell ref="D61:E61"/>
    <mergeCell ref="C64:F64"/>
    <mergeCell ref="D68:E68"/>
    <mergeCell ref="D69:E69"/>
    <mergeCell ref="D70:E70"/>
    <mergeCell ref="D71:E71"/>
    <mergeCell ref="D72:E72"/>
    <mergeCell ref="A75:A76"/>
    <mergeCell ref="B75:B76"/>
    <mergeCell ref="C75:F75"/>
    <mergeCell ref="G64:G65"/>
    <mergeCell ref="A64:A65"/>
    <mergeCell ref="B64:B65"/>
    <mergeCell ref="A86:A87"/>
    <mergeCell ref="B86:B87"/>
    <mergeCell ref="C86:F86"/>
    <mergeCell ref="G75:G76"/>
    <mergeCell ref="H75:K75"/>
    <mergeCell ref="L75:O75"/>
    <mergeCell ref="D76:E76"/>
    <mergeCell ref="D77:E77"/>
    <mergeCell ref="D78:E78"/>
    <mergeCell ref="G86:G87"/>
    <mergeCell ref="H86:K86"/>
    <mergeCell ref="L86:O86"/>
    <mergeCell ref="D87:E87"/>
    <mergeCell ref="D88:E88"/>
    <mergeCell ref="D89:E89"/>
    <mergeCell ref="D79:E79"/>
    <mergeCell ref="D80:E80"/>
    <mergeCell ref="D81:E81"/>
    <mergeCell ref="D82:E82"/>
    <mergeCell ref="D83:E83"/>
    <mergeCell ref="H97:K97"/>
    <mergeCell ref="L97:O97"/>
    <mergeCell ref="D98:E98"/>
    <mergeCell ref="D99:E99"/>
    <mergeCell ref="D100:E100"/>
    <mergeCell ref="D90:E90"/>
    <mergeCell ref="D91:E91"/>
    <mergeCell ref="D92:E92"/>
    <mergeCell ref="D93:E93"/>
    <mergeCell ref="D94:E94"/>
    <mergeCell ref="C97:F97"/>
    <mergeCell ref="D101:E101"/>
    <mergeCell ref="D102:E102"/>
    <mergeCell ref="D103:E103"/>
    <mergeCell ref="D104:E104"/>
    <mergeCell ref="D105:E105"/>
    <mergeCell ref="A108:A109"/>
    <mergeCell ref="B108:B109"/>
    <mergeCell ref="C108:F108"/>
    <mergeCell ref="G97:G98"/>
    <mergeCell ref="A97:A98"/>
    <mergeCell ref="B97:B98"/>
    <mergeCell ref="D112:E112"/>
    <mergeCell ref="D113:E113"/>
    <mergeCell ref="D114:E114"/>
    <mergeCell ref="D115:E115"/>
    <mergeCell ref="D116:E116"/>
    <mergeCell ref="A119:B119"/>
    <mergeCell ref="G108:G109"/>
    <mergeCell ref="H108:K108"/>
    <mergeCell ref="L108:O108"/>
    <mergeCell ref="D109:E109"/>
    <mergeCell ref="D110:E110"/>
    <mergeCell ref="D111:E111"/>
    <mergeCell ref="H119:I119"/>
    <mergeCell ref="J119:M119"/>
    <mergeCell ref="A120:B120"/>
    <mergeCell ref="G120:G122"/>
    <mergeCell ref="H120:I120"/>
    <mergeCell ref="J120:M122"/>
    <mergeCell ref="A121:B121"/>
    <mergeCell ref="H121:I121"/>
    <mergeCell ref="A122:B122"/>
    <mergeCell ref="A127:B127"/>
    <mergeCell ref="H127:I127"/>
    <mergeCell ref="J127:M127"/>
    <mergeCell ref="A128:B128"/>
    <mergeCell ref="H128:I128"/>
    <mergeCell ref="J128:M128"/>
    <mergeCell ref="A123:B123"/>
    <mergeCell ref="J123:M123"/>
    <mergeCell ref="A124:B124"/>
    <mergeCell ref="J124:M124"/>
    <mergeCell ref="A125:B125"/>
    <mergeCell ref="G125:G126"/>
    <mergeCell ref="J125:M126"/>
    <mergeCell ref="A126:B126"/>
    <mergeCell ref="A137:J137"/>
    <mergeCell ref="A138:J138"/>
    <mergeCell ref="A142:K142"/>
    <mergeCell ref="B143:J143"/>
    <mergeCell ref="B144:J144"/>
    <mergeCell ref="B145:J145"/>
    <mergeCell ref="A131:J131"/>
    <mergeCell ref="A132:J132"/>
    <mergeCell ref="A133:J133"/>
    <mergeCell ref="A134:J134"/>
    <mergeCell ref="A135:J135"/>
    <mergeCell ref="A136:J136"/>
    <mergeCell ref="B146:J146"/>
    <mergeCell ref="B149:E149"/>
    <mergeCell ref="F149:G149"/>
    <mergeCell ref="H149:I149"/>
    <mergeCell ref="J149:M149"/>
    <mergeCell ref="B150:E150"/>
    <mergeCell ref="F150:G150"/>
    <mergeCell ref="H150:I150"/>
    <mergeCell ref="J150:M150"/>
    <mergeCell ref="B153:E153"/>
    <mergeCell ref="F153:G153"/>
    <mergeCell ref="H153:I153"/>
    <mergeCell ref="J153:M153"/>
    <mergeCell ref="B154:E154"/>
    <mergeCell ref="F154:G154"/>
    <mergeCell ref="H154:I154"/>
    <mergeCell ref="J154:M154"/>
    <mergeCell ref="B151:E151"/>
    <mergeCell ref="F151:G151"/>
    <mergeCell ref="H151:I151"/>
    <mergeCell ref="J151:M151"/>
    <mergeCell ref="B152:E152"/>
    <mergeCell ref="F152:G152"/>
    <mergeCell ref="H152:I152"/>
    <mergeCell ref="J152:M152"/>
  </mergeCells>
  <phoneticPr fontId="2"/>
  <conditionalFormatting sqref="C120:G128">
    <cfRule type="expression" dxfId="5466" priority="2">
      <formula>$P120="NG"</formula>
    </cfRule>
  </conditionalFormatting>
  <conditionalFormatting sqref="G120:G123">
    <cfRule type="expression" dxfId="5465" priority="1">
      <formula>$P120="NG"</formula>
    </cfRule>
  </conditionalFormatting>
  <conditionalFormatting sqref="H33:K36">
    <cfRule type="expression" dxfId="5464" priority="55">
      <formula>#REF!="追加"</formula>
    </cfRule>
    <cfRule type="expression" dxfId="5463" priority="56">
      <formula>#REF!="新規"</formula>
    </cfRule>
  </conditionalFormatting>
  <conditionalFormatting sqref="H37:K39">
    <cfRule type="expression" dxfId="5462" priority="60">
      <formula>#REF!="追加"</formula>
    </cfRule>
    <cfRule type="expression" dxfId="5461" priority="67">
      <formula>#REF!="新規"</formula>
    </cfRule>
  </conditionalFormatting>
  <conditionalFormatting sqref="H44:K47">
    <cfRule type="expression" dxfId="5460" priority="46">
      <formula>#REF!="追加"</formula>
    </cfRule>
    <cfRule type="expression" dxfId="5459" priority="47">
      <formula>#REF!="新規"</formula>
    </cfRule>
  </conditionalFormatting>
  <conditionalFormatting sqref="H48:K50">
    <cfRule type="expression" dxfId="5458" priority="50">
      <formula>#REF!="追加"</formula>
    </cfRule>
    <cfRule type="expression" dxfId="5457" priority="51">
      <formula>#REF!="新規"</formula>
    </cfRule>
  </conditionalFormatting>
  <conditionalFormatting sqref="H55:K58">
    <cfRule type="expression" dxfId="5456" priority="40">
      <formula>#REF!="追加"</formula>
    </cfRule>
    <cfRule type="expression" dxfId="5455" priority="41">
      <formula>#REF!="新規"</formula>
    </cfRule>
  </conditionalFormatting>
  <conditionalFormatting sqref="H59:K61">
    <cfRule type="expression" dxfId="5454" priority="44">
      <formula>#REF!="追加"</formula>
    </cfRule>
    <cfRule type="expression" dxfId="5453" priority="45">
      <formula>#REF!="新規"</formula>
    </cfRule>
  </conditionalFormatting>
  <conditionalFormatting sqref="H66:K69">
    <cfRule type="expression" dxfId="5452" priority="34">
      <formula>#REF!="追加"</formula>
    </cfRule>
    <cfRule type="expression" dxfId="5451" priority="35">
      <formula>#REF!="新規"</formula>
    </cfRule>
  </conditionalFormatting>
  <conditionalFormatting sqref="H70:K72">
    <cfRule type="expression" dxfId="5450" priority="38">
      <formula>#REF!="追加"</formula>
    </cfRule>
    <cfRule type="expression" dxfId="5449" priority="39">
      <formula>#REF!="新規"</formula>
    </cfRule>
  </conditionalFormatting>
  <conditionalFormatting sqref="H77:K80">
    <cfRule type="expression" dxfId="5448" priority="28">
      <formula>#REF!="追加"</formula>
    </cfRule>
    <cfRule type="expression" dxfId="5447" priority="29">
      <formula>#REF!="新規"</formula>
    </cfRule>
  </conditionalFormatting>
  <conditionalFormatting sqref="H81:K83">
    <cfRule type="expression" dxfId="5446" priority="32">
      <formula>#REF!="追加"</formula>
    </cfRule>
    <cfRule type="expression" dxfId="5445" priority="33">
      <formula>#REF!="新規"</formula>
    </cfRule>
  </conditionalFormatting>
  <conditionalFormatting sqref="H88:K91">
    <cfRule type="expression" dxfId="5444" priority="22">
      <formula>#REF!="追加"</formula>
    </cfRule>
    <cfRule type="expression" dxfId="5443" priority="23">
      <formula>#REF!="新規"</formula>
    </cfRule>
  </conditionalFormatting>
  <conditionalFormatting sqref="H92:K94">
    <cfRule type="expression" dxfId="5442" priority="26">
      <formula>#REF!="追加"</formula>
    </cfRule>
    <cfRule type="expression" dxfId="5441" priority="27">
      <formula>#REF!="新規"</formula>
    </cfRule>
  </conditionalFormatting>
  <conditionalFormatting sqref="H99:K102">
    <cfRule type="expression" dxfId="5440" priority="16">
      <formula>#REF!="追加"</formula>
    </cfRule>
    <cfRule type="expression" dxfId="5439" priority="17">
      <formula>#REF!="新規"</formula>
    </cfRule>
  </conditionalFormatting>
  <conditionalFormatting sqref="H103:K105">
    <cfRule type="expression" dxfId="5438" priority="20">
      <formula>#REF!="追加"</formula>
    </cfRule>
    <cfRule type="expression" dxfId="5437" priority="21">
      <formula>#REF!="新規"</formula>
    </cfRule>
  </conditionalFormatting>
  <conditionalFormatting sqref="H110:K113">
    <cfRule type="expression" dxfId="5436" priority="10">
      <formula>#REF!="追加"</formula>
    </cfRule>
    <cfRule type="expression" dxfId="5435" priority="11">
      <formula>#REF!="新規"</formula>
    </cfRule>
  </conditionalFormatting>
  <conditionalFormatting sqref="H114:K116">
    <cfRule type="expression" dxfId="5434" priority="14">
      <formula>#REF!="追加"</formula>
    </cfRule>
    <cfRule type="expression" dxfId="5433" priority="15">
      <formula>#REF!="新規"</formula>
    </cfRule>
  </conditionalFormatting>
  <conditionalFormatting sqref="J35:K36 J39:K39">
    <cfRule type="expression" dxfId="5432" priority="57">
      <formula>#REF!="追加"</formula>
    </cfRule>
    <cfRule type="expression" dxfId="5431" priority="58">
      <formula>#REF!="新規"</formula>
    </cfRule>
  </conditionalFormatting>
  <conditionalFormatting sqref="J46:K47 J50:K50">
    <cfRule type="expression" dxfId="5430" priority="48">
      <formula>#REF!="追加"</formula>
    </cfRule>
    <cfRule type="expression" dxfId="5429" priority="49">
      <formula>#REF!="新規"</formula>
    </cfRule>
  </conditionalFormatting>
  <conditionalFormatting sqref="J57:K58 J61:K61">
    <cfRule type="expression" dxfId="5428" priority="42">
      <formula>#REF!="追加"</formula>
    </cfRule>
    <cfRule type="expression" dxfId="5427" priority="43">
      <formula>#REF!="新規"</formula>
    </cfRule>
  </conditionalFormatting>
  <conditionalFormatting sqref="J68:K69 J72:K72">
    <cfRule type="expression" dxfId="5426" priority="36">
      <formula>#REF!="追加"</formula>
    </cfRule>
    <cfRule type="expression" dxfId="5425" priority="37">
      <formula>#REF!="新規"</formula>
    </cfRule>
  </conditionalFormatting>
  <conditionalFormatting sqref="J79:K80 J83:K83">
    <cfRule type="expression" dxfId="5424" priority="30">
      <formula>#REF!="追加"</formula>
    </cfRule>
    <cfRule type="expression" dxfId="5423" priority="31">
      <formula>#REF!="新規"</formula>
    </cfRule>
  </conditionalFormatting>
  <conditionalFormatting sqref="J90:K91 J94:K94">
    <cfRule type="expression" dxfId="5422" priority="24">
      <formula>#REF!="追加"</formula>
    </cfRule>
    <cfRule type="expression" dxfId="5421" priority="25">
      <formula>#REF!="新規"</formula>
    </cfRule>
  </conditionalFormatting>
  <conditionalFormatting sqref="J101:K102 J105:K105">
    <cfRule type="expression" dxfId="5420" priority="18">
      <formula>#REF!="追加"</formula>
    </cfRule>
    <cfRule type="expression" dxfId="5419" priority="19">
      <formula>#REF!="新規"</formula>
    </cfRule>
  </conditionalFormatting>
  <conditionalFormatting sqref="J112:K113 J116:K116">
    <cfRule type="expression" dxfId="5418" priority="12">
      <formula>#REF!="追加"</formula>
    </cfRule>
    <cfRule type="expression" dxfId="5417" priority="13">
      <formula>#REF!="新規"</formula>
    </cfRule>
  </conditionalFormatting>
  <conditionalFormatting sqref="J40:O41 J51:O52 J62:O63 J73:O74 J84:O84 J95:O96 J106:O107 J117:O117">
    <cfRule type="expression" dxfId="5416" priority="72">
      <formula>$I40="追加"</formula>
    </cfRule>
    <cfRule type="expression" dxfId="5415" priority="73">
      <formula>$I40="新規"</formula>
    </cfRule>
  </conditionalFormatting>
  <conditionalFormatting sqref="K85:O85 I85">
    <cfRule type="expression" dxfId="5414" priority="76">
      <formula>#REF!="追加"</formula>
    </cfRule>
    <cfRule type="expression" dxfId="5413" priority="77">
      <formula>#REF!="新規"</formula>
    </cfRule>
  </conditionalFormatting>
  <conditionalFormatting sqref="L40:O41 L51:O52 L62:O63 L73:O74 L84:O84 L95:O96 L106:O107 L117:O117">
    <cfRule type="expression" dxfId="5412" priority="68">
      <formula>$I40="追加"</formula>
    </cfRule>
    <cfRule type="expression" dxfId="5411" priority="69">
      <formula>$I40="新規"</formula>
    </cfRule>
  </conditionalFormatting>
  <conditionalFormatting sqref="L85:O85">
    <cfRule type="expression" dxfId="5410" priority="74">
      <formula>#REF!="追加"</formula>
    </cfRule>
    <cfRule type="expression" dxfId="5409" priority="75">
      <formula>#REF!="新規"</formula>
    </cfRule>
  </conditionalFormatting>
  <conditionalFormatting sqref="P3">
    <cfRule type="expression" dxfId="5408" priority="62">
      <formula>$P3&lt;&gt;"要修正！"</formula>
    </cfRule>
    <cfRule type="expression" dxfId="5407" priority="63">
      <formula>$P3="要修正！"</formula>
    </cfRule>
  </conditionalFormatting>
  <conditionalFormatting sqref="P4:P5">
    <cfRule type="expression" dxfId="5406" priority="54">
      <formula>$P$3="要修正！"</formula>
    </cfRule>
  </conditionalFormatting>
  <conditionalFormatting sqref="P144">
    <cfRule type="expression" dxfId="5405" priority="61">
      <formula>P144="NG"</formula>
    </cfRule>
  </conditionalFormatting>
  <conditionalFormatting sqref="P33:R41">
    <cfRule type="expression" dxfId="5404" priority="59">
      <formula>P33="NG"</formula>
    </cfRule>
  </conditionalFormatting>
  <conditionalFormatting sqref="P44:R52">
    <cfRule type="expression" dxfId="5403" priority="9">
      <formula>P44="NG"</formula>
    </cfRule>
  </conditionalFormatting>
  <conditionalFormatting sqref="P55:R63">
    <cfRule type="expression" dxfId="5402" priority="7">
      <formula>P55="NG"</formula>
    </cfRule>
  </conditionalFormatting>
  <conditionalFormatting sqref="P66:R74 P75:Q83">
    <cfRule type="expression" dxfId="5401" priority="8">
      <formula>P66="NG"</formula>
    </cfRule>
  </conditionalFormatting>
  <conditionalFormatting sqref="P84:R85 R77:R83">
    <cfRule type="expression" dxfId="5400" priority="6">
      <formula>P77="NG"</formula>
    </cfRule>
  </conditionalFormatting>
  <conditionalFormatting sqref="P88:R96">
    <cfRule type="expression" dxfId="5399" priority="5">
      <formula>P88="NG"</formula>
    </cfRule>
  </conditionalFormatting>
  <conditionalFormatting sqref="P99:R107">
    <cfRule type="expression" dxfId="5398" priority="4">
      <formula>P99="NG"</formula>
    </cfRule>
  </conditionalFormatting>
  <conditionalFormatting sqref="P110:R117">
    <cfRule type="expression" dxfId="5397" priority="3">
      <formula>P110="NG"</formula>
    </cfRule>
  </conditionalFormatting>
  <conditionalFormatting sqref="P120:R120 Q121:R122">
    <cfRule type="expression" dxfId="5396" priority="71">
      <formula>#REF!="NG"</formula>
    </cfRule>
  </conditionalFormatting>
  <conditionalFormatting sqref="P120:R128">
    <cfRule type="expression" dxfId="5395" priority="52">
      <formula>P120="NG"</formula>
    </cfRule>
  </conditionalFormatting>
  <conditionalFormatting sqref="P121:R122">
    <cfRule type="expression" dxfId="5394" priority="70">
      <formula>$P29="NG"</formula>
    </cfRule>
  </conditionalFormatting>
  <conditionalFormatting sqref="P123:R127 P128:Q128">
    <cfRule type="expression" dxfId="5393" priority="53">
      <formula>#REF!="NG"</formula>
    </cfRule>
  </conditionalFormatting>
  <conditionalFormatting sqref="P125:R126">
    <cfRule type="expression" dxfId="5392" priority="65">
      <formula>$P30="NG"</formula>
    </cfRule>
  </conditionalFormatting>
  <conditionalFormatting sqref="P127:R128">
    <cfRule type="expression" dxfId="5391" priority="64">
      <formula>$P31="NG"</formula>
    </cfRule>
  </conditionalFormatting>
  <conditionalFormatting sqref="T57 T76:T80 T86:T88 T98:T102 T109:T111">
    <cfRule type="expression" dxfId="5390" priority="66">
      <formula>T57="NG"</formula>
    </cfRule>
  </conditionalFormatting>
  <dataValidations count="12">
    <dataValidation type="list" allowBlank="1" showInputMessage="1" showErrorMessage="1" sqref="K132:K138" xr:uid="{56F606DA-15E6-4C23-92B6-00D78A52E0E8}">
      <formula1>$P$131:$P$132</formula1>
    </dataValidation>
    <dataValidation type="list" allowBlank="1" showInputMessage="1" showErrorMessage="1" sqref="C44:C50" xr:uid="{8A1AB43C-0122-4F41-892C-9080CAB15564}">
      <formula1>$T$44:$T$46</formula1>
    </dataValidation>
    <dataValidation type="list" allowBlank="1" showInputMessage="1" showErrorMessage="1" sqref="C55:C61" xr:uid="{3353A81E-CD74-4BDC-BCBE-6484D86ACCD6}">
      <formula1>$T$55:$T$58</formula1>
    </dataValidation>
    <dataValidation type="list" allowBlank="1" showInputMessage="1" showErrorMessage="1" sqref="C66:C72" xr:uid="{222D16F3-88B4-4BC6-A098-8150B1DBE951}">
      <formula1>$T$66:$T$68</formula1>
    </dataValidation>
    <dataValidation type="list" allowBlank="1" showInputMessage="1" showErrorMessage="1" sqref="C77:C83" xr:uid="{8681D3A7-B588-40F6-811F-E9514815E83B}">
      <formula1>$T$77:$T$80</formula1>
    </dataValidation>
    <dataValidation type="list" allowBlank="1" showInputMessage="1" showErrorMessage="1" sqref="C88:C94" xr:uid="{24ED9B91-D77A-4D8A-B402-F63AC5BF37D5}">
      <formula1>$T$87:$T$88</formula1>
    </dataValidation>
    <dataValidation type="list" allowBlank="1" showInputMessage="1" showErrorMessage="1" sqref="C110:C116" xr:uid="{16861230-9034-49B6-9752-823C700C6C08}">
      <formula1>$T$110:$T$111</formula1>
    </dataValidation>
    <dataValidation type="list" allowBlank="1" showInputMessage="1" showErrorMessage="1" sqref="B33:B39 B110:B116 B99:B105 B88:B94 B77:B83 B66:B72 B55:B61 B44:B50" xr:uid="{DE4147F4-21B7-46EE-9E3E-B5672D108B1D}">
      <formula1>$T$33:$T$34</formula1>
    </dataValidation>
    <dataValidation type="list" allowBlank="1" showInputMessage="1" showErrorMessage="1" sqref="C33:C39" xr:uid="{E6AD97E9-9C77-4E9E-817A-EBF0672B1F8B}">
      <formula1>$U$33:$U$36</formula1>
    </dataValidation>
    <dataValidation type="list" allowBlank="1" showInputMessage="1" showErrorMessage="1" sqref="C99:C105" xr:uid="{B5F084B7-A277-457A-9D8B-A79F6C29F475}">
      <formula1>$T$99:$T$102</formula1>
    </dataValidation>
    <dataValidation type="list" allowBlank="1" showInputMessage="1" showErrorMessage="1" sqref="B11:B25" xr:uid="{FF3D947E-03BA-4FCE-BA4F-ED0FF2AEE2D3}">
      <formula1>$P$11:$P$18</formula1>
    </dataValidation>
    <dataValidation type="list" allowBlank="1" showInputMessage="1" showErrorMessage="1" sqref="D27 D11:D25" xr:uid="{43516E3A-1640-4CE2-8622-759B716D35A5}">
      <formula1>$Q$11:$Q$13</formula1>
    </dataValidation>
  </dataValidations>
  <pageMargins left="0.70866141732283472" right="0.70866141732283472" top="0.62992125984251968" bottom="0.74803149606299213" header="0.31496062992125984" footer="0.31496062992125984"/>
  <headerFooter>
    <oddHeader>&amp;L様式第1号別添1&amp;R事業参加者用（事業参加者→事業実施主体）</oddHeader>
  </headerFooter>
  <extLst>
    <ext xmlns:x14="http://schemas.microsoft.com/office/spreadsheetml/2009/9/main" uri="{CCE6A557-97BC-4b89-ADB6-D9C93CAAB3DF}">
      <x14:dataValidations xmlns:xm="http://schemas.microsoft.com/office/excel/2006/main" count="6">
        <x14:dataValidation type="list" allowBlank="1" showInputMessage="1" showErrorMessage="1" xr:uid="{C184D87B-BB58-4AA7-B642-D7F55C4DAF22}">
          <x14:formula1>
            <xm:f>リスト!$H$2:$H$4</xm:f>
          </x14:formula1>
          <xm:sqref>A144:A146 J33:K39 L107:O107 L52:O52 J99:K105 L63:O63 J77:K83 L74:O74 J44:K50 L85:O85 J55:K61 L96:O96 J66:K72 J88:K94 J110:K116</xm:sqref>
        </x14:dataValidation>
        <x14:dataValidation type="list" allowBlank="1" showInputMessage="1" showErrorMessage="1" xr:uid="{A2FE48D3-F706-4782-B9E8-07342263D7FD}">
          <x14:formula1>
            <xm:f>リスト!$G$2:$G$4</xm:f>
          </x14:formula1>
          <xm:sqref>G88:G94 G99:G105 I52 G33:G39 I63 G44:G50 I74 G55:G61 G66:G72 I96 G77:G83 I107 G110:G116</xm:sqref>
        </x14:dataValidation>
        <x14:dataValidation type="list" allowBlank="1" showInputMessage="1" showErrorMessage="1" xr:uid="{A7535AC0-0541-4187-B985-36D49C033124}">
          <x14:formula1>
            <xm:f>リスト!$C$2:$C$4</xm:f>
          </x14:formula1>
          <xm:sqref>B107 B96 B52 B63 B74 B85</xm:sqref>
        </x14:dataValidation>
        <x14:dataValidation type="list" allowBlank="1" showInputMessage="1" showErrorMessage="1" xr:uid="{1BBF99DE-CFAF-4248-AFE3-F231B884AE4C}">
          <x14:formula1>
            <xm:f>リスト!$E$2:$E$22</xm:f>
          </x14:formula1>
          <xm:sqref>D107 D96 D52 D63 D74 D85</xm:sqref>
        </x14:dataValidation>
        <x14:dataValidation type="list" allowBlank="1" showInputMessage="1" showErrorMessage="1" xr:uid="{B2E59180-00B0-4D36-9076-0FC02ABC57A0}">
          <x14:formula1>
            <xm:f>リスト!$D$2:$D$3</xm:f>
          </x14:formula1>
          <xm:sqref>C107 C96 C52 C63 C74 C85</xm:sqref>
        </x14:dataValidation>
        <x14:dataValidation type="list" allowBlank="1" showInputMessage="1" showErrorMessage="1" xr:uid="{7E5F563F-295C-4009-9BE5-3793894CD5C6}">
          <x14:formula1>
            <xm:f>リスト!$H$2:$H$3</xm:f>
          </x14:formula1>
          <xm:sqref>A150:A154</xm:sqref>
        </x14:dataValidation>
      </x14:dataValidations>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33F66B-36C7-4093-BE14-0969BF9E7942}">
  <sheetPr>
    <pageSetUpPr fitToPage="1"/>
  </sheetPr>
  <dimension ref="A1:W154"/>
  <sheetViews>
    <sheetView view="pageBreakPreview" topLeftCell="C3" zoomScale="80" zoomScaleNormal="100" zoomScaleSheetLayoutView="80" workbookViewId="0">
      <selection activeCell="P3" sqref="P3:P5 H11:H25 K11:K25 C26 F26:L27 O33:R39 L40:O40 O44:R50 L51:O51 O55:R61 L62:O62 O66:R72 L73:O73 O77:O83 R77:R83 L84:O84 O88:R94 L95:O95 O99:R105 L106:O106 O110:R116 L117:O117 C120:G128 P120 Q120:R126 P123:P125 P127:R128 K139 P144"/>
    </sheetView>
  </sheetViews>
  <sheetFormatPr defaultColWidth="9" defaultRowHeight="22.5" customHeight="1"/>
  <cols>
    <col min="1" max="15" width="14.6328125" style="48" customWidth="1"/>
    <col min="16" max="16" width="23.26953125" style="49" customWidth="1"/>
    <col min="17" max="17" width="23.453125" style="48" bestFit="1" customWidth="1"/>
    <col min="18" max="18" width="18.90625" style="48" bestFit="1" customWidth="1"/>
    <col min="19" max="19" width="11.08984375" style="48" bestFit="1" customWidth="1"/>
    <col min="20" max="20" width="27.26953125" style="48" customWidth="1"/>
    <col min="21" max="21" width="8.90625" style="48" customWidth="1"/>
    <col min="22" max="16384" width="9" style="48"/>
  </cols>
  <sheetData>
    <row r="1" spans="1:19" s="35" customFormat="1" ht="22.5" customHeight="1">
      <c r="A1" s="178" t="s">
        <v>285</v>
      </c>
      <c r="B1" s="178"/>
      <c r="C1" s="178"/>
      <c r="D1" s="178"/>
      <c r="E1" s="178"/>
      <c r="F1" s="178"/>
      <c r="G1" s="178"/>
      <c r="H1" s="178"/>
      <c r="I1" s="178"/>
      <c r="J1" s="178"/>
      <c r="K1" s="178"/>
      <c r="L1" s="178"/>
      <c r="M1" s="178"/>
      <c r="N1" s="178"/>
      <c r="O1" s="178"/>
      <c r="P1" s="34" t="s">
        <v>58</v>
      </c>
    </row>
    <row r="2" spans="1:19" s="36" customFormat="1" ht="13">
      <c r="A2" s="36" t="s">
        <v>89</v>
      </c>
      <c r="F2" s="37"/>
      <c r="P2" s="38"/>
    </row>
    <row r="3" spans="1:19" s="36" customFormat="1" ht="22.5" customHeight="1">
      <c r="A3" s="39" t="s">
        <v>31</v>
      </c>
      <c r="B3" s="166"/>
      <c r="C3" s="167"/>
      <c r="D3" s="167"/>
      <c r="E3" s="168"/>
      <c r="F3" s="40"/>
      <c r="G3" s="40"/>
      <c r="H3" s="40"/>
      <c r="I3" s="40"/>
      <c r="J3" s="40"/>
      <c r="K3" s="40"/>
      <c r="L3" s="40"/>
      <c r="M3" s="41"/>
      <c r="N3" s="40" t="s">
        <v>148</v>
      </c>
      <c r="O3" s="40"/>
      <c r="P3" s="18" t="str">
        <f>IF(COUNTIF(P33:R154,"NG"),"要修正！","クリア ! ")</f>
        <v xml:space="preserve">クリア ! </v>
      </c>
      <c r="Q3" s="36" t="s">
        <v>113</v>
      </c>
      <c r="S3" s="38"/>
    </row>
    <row r="4" spans="1:19" s="36" customFormat="1" ht="22.5" customHeight="1">
      <c r="A4" s="39" t="s">
        <v>30</v>
      </c>
      <c r="B4" s="166"/>
      <c r="C4" s="167"/>
      <c r="D4" s="167"/>
      <c r="E4" s="168"/>
      <c r="F4" s="40"/>
      <c r="G4" s="40"/>
      <c r="H4" s="40"/>
      <c r="I4" s="40"/>
      <c r="J4" s="40"/>
      <c r="K4" s="40"/>
      <c r="L4" s="40"/>
      <c r="M4" s="42"/>
      <c r="N4" s="40" t="s">
        <v>145</v>
      </c>
      <c r="O4" s="40"/>
      <c r="P4" s="169" t="str">
        <f>IF(P3="要修正！","※「クリア！」になるようNG箇所を修正してください。","")</f>
        <v/>
      </c>
    </row>
    <row r="5" spans="1:19" s="36" customFormat="1" ht="22.5" customHeight="1">
      <c r="A5" s="39" t="s">
        <v>32</v>
      </c>
      <c r="B5" s="171"/>
      <c r="C5" s="167"/>
      <c r="D5" s="167"/>
      <c r="E5" s="168"/>
      <c r="F5" s="40"/>
      <c r="G5" s="40"/>
      <c r="H5" s="40"/>
      <c r="I5" s="40"/>
      <c r="J5" s="40"/>
      <c r="K5" s="40"/>
      <c r="L5" s="40"/>
      <c r="M5" s="43"/>
      <c r="N5" s="40" t="s">
        <v>146</v>
      </c>
      <c r="O5" s="40"/>
      <c r="P5" s="170"/>
    </row>
    <row r="6" spans="1:19" s="36" customFormat="1" ht="22.5" customHeight="1">
      <c r="A6" s="39" t="s">
        <v>33</v>
      </c>
      <c r="B6" s="166"/>
      <c r="C6" s="167"/>
      <c r="D6" s="167"/>
      <c r="E6" s="168"/>
      <c r="F6" s="40"/>
      <c r="G6" s="40"/>
      <c r="H6" s="40"/>
      <c r="I6" s="40"/>
      <c r="J6" s="40"/>
      <c r="K6" s="40"/>
      <c r="L6" s="40"/>
      <c r="M6" s="44"/>
      <c r="N6" s="40" t="s">
        <v>147</v>
      </c>
      <c r="O6" s="40"/>
      <c r="P6" s="45"/>
      <c r="Q6" s="46"/>
    </row>
    <row r="7" spans="1:19" s="36" customFormat="1" ht="22.5" customHeight="1">
      <c r="E7" s="47"/>
      <c r="F7" s="47"/>
      <c r="G7" s="47"/>
      <c r="H7" s="47"/>
      <c r="I7" s="47"/>
      <c r="J7" s="47"/>
      <c r="K7" s="47"/>
      <c r="L7" s="47"/>
      <c r="M7" s="47"/>
      <c r="N7" s="47"/>
      <c r="O7" s="47"/>
      <c r="P7" s="45"/>
      <c r="Q7" s="46"/>
    </row>
    <row r="8" spans="1:19" ht="22.5" customHeight="1">
      <c r="A8" s="48" t="s">
        <v>144</v>
      </c>
    </row>
    <row r="9" spans="1:19" ht="22.5" customHeight="1">
      <c r="F9" s="139" t="s">
        <v>170</v>
      </c>
      <c r="G9" s="139"/>
      <c r="H9" s="139"/>
      <c r="I9" s="139"/>
      <c r="J9" s="139" t="s">
        <v>235</v>
      </c>
      <c r="K9" s="139"/>
      <c r="L9" s="139"/>
    </row>
    <row r="10" spans="1:19" s="17" customFormat="1" ht="22.5" customHeight="1">
      <c r="A10" s="50" t="s">
        <v>118</v>
      </c>
      <c r="B10" s="50" t="s">
        <v>139</v>
      </c>
      <c r="C10" s="50" t="s">
        <v>197</v>
      </c>
      <c r="D10" s="50" t="s">
        <v>119</v>
      </c>
      <c r="E10" s="50" t="s">
        <v>6</v>
      </c>
      <c r="F10" s="53" t="s">
        <v>275</v>
      </c>
      <c r="G10" s="53" t="s">
        <v>276</v>
      </c>
      <c r="H10" s="51" t="s">
        <v>277</v>
      </c>
      <c r="I10" s="96" t="s">
        <v>150</v>
      </c>
      <c r="J10" s="51" t="s">
        <v>278</v>
      </c>
      <c r="K10" s="52" t="s">
        <v>279</v>
      </c>
      <c r="L10" s="96" t="s">
        <v>149</v>
      </c>
      <c r="M10" s="136" t="s">
        <v>243</v>
      </c>
      <c r="N10" s="136"/>
      <c r="O10" s="142"/>
      <c r="P10" s="50" t="s">
        <v>250</v>
      </c>
      <c r="Q10" s="86" t="s">
        <v>119</v>
      </c>
      <c r="S10" s="48"/>
    </row>
    <row r="11" spans="1:19" s="17" customFormat="1" ht="22.5" customHeight="1">
      <c r="A11" s="50">
        <v>1</v>
      </c>
      <c r="B11" s="54"/>
      <c r="C11" s="55"/>
      <c r="D11" s="56"/>
      <c r="E11" s="30"/>
      <c r="F11" s="6"/>
      <c r="G11" s="6"/>
      <c r="H11" s="26">
        <f>G11-F11</f>
        <v>0</v>
      </c>
      <c r="I11" s="57"/>
      <c r="J11" s="58"/>
      <c r="K11" s="25">
        <f>J11-F11</f>
        <v>0</v>
      </c>
      <c r="L11" s="59"/>
      <c r="M11" s="172"/>
      <c r="N11" s="172"/>
      <c r="O11" s="173"/>
      <c r="P11" s="60" t="s">
        <v>252</v>
      </c>
      <c r="Q11" s="91" t="s">
        <v>156</v>
      </c>
      <c r="S11" s="48"/>
    </row>
    <row r="12" spans="1:19" s="17" customFormat="1" ht="22.5" customHeight="1">
      <c r="A12" s="50">
        <v>2</v>
      </c>
      <c r="B12" s="54"/>
      <c r="C12" s="55"/>
      <c r="D12" s="56"/>
      <c r="E12" s="30"/>
      <c r="F12" s="6"/>
      <c r="G12" s="6"/>
      <c r="H12" s="26">
        <f t="shared" ref="H12:H25" si="0">G12-F12</f>
        <v>0</v>
      </c>
      <c r="I12" s="57"/>
      <c r="J12" s="58"/>
      <c r="K12" s="25">
        <f t="shared" ref="K12:K25" si="1">J12-F12</f>
        <v>0</v>
      </c>
      <c r="L12" s="59"/>
      <c r="M12" s="172"/>
      <c r="N12" s="172"/>
      <c r="O12" s="173"/>
      <c r="P12" s="60" t="s">
        <v>251</v>
      </c>
      <c r="Q12" s="91" t="s">
        <v>158</v>
      </c>
      <c r="S12" s="48"/>
    </row>
    <row r="13" spans="1:19" s="17" customFormat="1" ht="22.5" customHeight="1">
      <c r="A13" s="50">
        <v>3</v>
      </c>
      <c r="B13" s="54"/>
      <c r="C13" s="55"/>
      <c r="D13" s="56"/>
      <c r="E13" s="30"/>
      <c r="F13" s="6"/>
      <c r="G13" s="6"/>
      <c r="H13" s="26">
        <f t="shared" si="0"/>
        <v>0</v>
      </c>
      <c r="I13" s="57"/>
      <c r="J13" s="58"/>
      <c r="K13" s="25">
        <f t="shared" si="1"/>
        <v>0</v>
      </c>
      <c r="L13" s="59"/>
      <c r="M13" s="172"/>
      <c r="N13" s="172"/>
      <c r="O13" s="173"/>
      <c r="P13" s="60" t="s">
        <v>253</v>
      </c>
      <c r="Q13" s="91" t="s">
        <v>157</v>
      </c>
      <c r="S13" s="48"/>
    </row>
    <row r="14" spans="1:19" s="17" customFormat="1" ht="22.5" customHeight="1">
      <c r="A14" s="50">
        <v>4</v>
      </c>
      <c r="B14" s="54"/>
      <c r="C14" s="55"/>
      <c r="D14" s="56"/>
      <c r="E14" s="30"/>
      <c r="F14" s="6"/>
      <c r="G14" s="6"/>
      <c r="H14" s="26">
        <f t="shared" si="0"/>
        <v>0</v>
      </c>
      <c r="I14" s="57"/>
      <c r="J14" s="58"/>
      <c r="K14" s="25">
        <f t="shared" si="1"/>
        <v>0</v>
      </c>
      <c r="L14" s="59"/>
      <c r="M14" s="172"/>
      <c r="N14" s="172"/>
      <c r="O14" s="173"/>
      <c r="P14" s="60" t="s">
        <v>254</v>
      </c>
      <c r="S14" s="48"/>
    </row>
    <row r="15" spans="1:19" s="17" customFormat="1" ht="22.5" customHeight="1">
      <c r="A15" s="50">
        <v>5</v>
      </c>
      <c r="B15" s="54"/>
      <c r="C15" s="55"/>
      <c r="D15" s="56"/>
      <c r="E15" s="30"/>
      <c r="F15" s="6"/>
      <c r="G15" s="6"/>
      <c r="H15" s="26">
        <f t="shared" si="0"/>
        <v>0</v>
      </c>
      <c r="I15" s="57"/>
      <c r="J15" s="58"/>
      <c r="K15" s="25">
        <f t="shared" si="1"/>
        <v>0</v>
      </c>
      <c r="L15" s="59"/>
      <c r="M15" s="172"/>
      <c r="N15" s="172"/>
      <c r="O15" s="173"/>
      <c r="P15" s="60" t="s">
        <v>255</v>
      </c>
      <c r="Q15" s="61"/>
      <c r="S15" s="48"/>
    </row>
    <row r="16" spans="1:19" s="17" customFormat="1" ht="22.5" customHeight="1">
      <c r="A16" s="50">
        <v>6</v>
      </c>
      <c r="B16" s="54"/>
      <c r="C16" s="55"/>
      <c r="D16" s="56"/>
      <c r="E16" s="30"/>
      <c r="F16" s="6"/>
      <c r="G16" s="62"/>
      <c r="H16" s="26">
        <f t="shared" si="0"/>
        <v>0</v>
      </c>
      <c r="I16" s="57"/>
      <c r="J16" s="58"/>
      <c r="K16" s="25">
        <f t="shared" si="1"/>
        <v>0</v>
      </c>
      <c r="L16" s="59"/>
      <c r="M16" s="172"/>
      <c r="N16" s="172"/>
      <c r="O16" s="173"/>
      <c r="P16" s="60" t="s">
        <v>256</v>
      </c>
      <c r="Q16" s="61"/>
      <c r="S16" s="48"/>
    </row>
    <row r="17" spans="1:22" s="17" customFormat="1" ht="22.5" customHeight="1">
      <c r="A17" s="50">
        <v>7</v>
      </c>
      <c r="B17" s="54"/>
      <c r="C17" s="55"/>
      <c r="D17" s="56"/>
      <c r="E17" s="30"/>
      <c r="F17" s="6"/>
      <c r="G17" s="6"/>
      <c r="H17" s="26">
        <f t="shared" si="0"/>
        <v>0</v>
      </c>
      <c r="I17" s="57"/>
      <c r="J17" s="58"/>
      <c r="K17" s="25">
        <f t="shared" si="1"/>
        <v>0</v>
      </c>
      <c r="L17" s="59"/>
      <c r="M17" s="172"/>
      <c r="N17" s="172"/>
      <c r="O17" s="173"/>
      <c r="P17" s="60" t="s">
        <v>257</v>
      </c>
      <c r="Q17" s="61"/>
      <c r="S17" s="48"/>
    </row>
    <row r="18" spans="1:22" s="17" customFormat="1" ht="22.5" customHeight="1">
      <c r="A18" s="50">
        <v>8</v>
      </c>
      <c r="B18" s="54"/>
      <c r="C18" s="55"/>
      <c r="D18" s="56"/>
      <c r="E18" s="30"/>
      <c r="F18" s="6"/>
      <c r="G18" s="6"/>
      <c r="H18" s="26">
        <f t="shared" si="0"/>
        <v>0</v>
      </c>
      <c r="I18" s="57"/>
      <c r="J18" s="58"/>
      <c r="K18" s="25">
        <f t="shared" si="1"/>
        <v>0</v>
      </c>
      <c r="L18" s="59"/>
      <c r="M18" s="172"/>
      <c r="N18" s="172"/>
      <c r="O18" s="173"/>
      <c r="P18" s="60" t="s">
        <v>258</v>
      </c>
      <c r="Q18" s="61"/>
      <c r="S18" s="48"/>
    </row>
    <row r="19" spans="1:22" ht="22.5" customHeight="1">
      <c r="A19" s="50">
        <v>9</v>
      </c>
      <c r="B19" s="54"/>
      <c r="C19" s="24"/>
      <c r="D19" s="56"/>
      <c r="E19" s="2"/>
      <c r="F19" s="31"/>
      <c r="G19" s="31"/>
      <c r="H19" s="26">
        <f t="shared" si="0"/>
        <v>0</v>
      </c>
      <c r="I19" s="19"/>
      <c r="J19" s="28"/>
      <c r="K19" s="25">
        <f t="shared" si="1"/>
        <v>0</v>
      </c>
      <c r="L19" s="23"/>
      <c r="M19" s="172"/>
      <c r="N19" s="172"/>
      <c r="O19" s="172"/>
      <c r="P19" s="17"/>
      <c r="Q19" s="61"/>
    </row>
    <row r="20" spans="1:22" ht="22.5" customHeight="1">
      <c r="A20" s="50">
        <v>10</v>
      </c>
      <c r="B20" s="54"/>
      <c r="C20" s="24"/>
      <c r="D20" s="56"/>
      <c r="E20" s="2"/>
      <c r="F20" s="31"/>
      <c r="G20" s="31"/>
      <c r="H20" s="26">
        <f t="shared" si="0"/>
        <v>0</v>
      </c>
      <c r="I20" s="19"/>
      <c r="J20" s="28"/>
      <c r="K20" s="25">
        <f t="shared" si="1"/>
        <v>0</v>
      </c>
      <c r="L20" s="23"/>
      <c r="M20" s="172"/>
      <c r="N20" s="172"/>
      <c r="O20" s="172"/>
      <c r="P20" s="17"/>
      <c r="Q20" s="61"/>
    </row>
    <row r="21" spans="1:22" ht="22.5" customHeight="1">
      <c r="A21" s="50">
        <v>11</v>
      </c>
      <c r="B21" s="54"/>
      <c r="C21" s="24"/>
      <c r="D21" s="56"/>
      <c r="E21" s="2"/>
      <c r="F21" s="31"/>
      <c r="G21" s="31"/>
      <c r="H21" s="26">
        <f t="shared" si="0"/>
        <v>0</v>
      </c>
      <c r="I21" s="19"/>
      <c r="J21" s="28"/>
      <c r="K21" s="25">
        <f t="shared" si="1"/>
        <v>0</v>
      </c>
      <c r="L21" s="23"/>
      <c r="M21" s="172"/>
      <c r="N21" s="172"/>
      <c r="O21" s="172"/>
      <c r="P21" s="17"/>
      <c r="Q21" s="61"/>
    </row>
    <row r="22" spans="1:22" ht="22.5" customHeight="1">
      <c r="A22" s="50">
        <v>12</v>
      </c>
      <c r="B22" s="54"/>
      <c r="C22" s="24"/>
      <c r="D22" s="56"/>
      <c r="E22" s="2"/>
      <c r="F22" s="31"/>
      <c r="G22" s="31"/>
      <c r="H22" s="26">
        <f t="shared" si="0"/>
        <v>0</v>
      </c>
      <c r="I22" s="19"/>
      <c r="J22" s="28"/>
      <c r="K22" s="25">
        <f t="shared" si="1"/>
        <v>0</v>
      </c>
      <c r="L22" s="23"/>
      <c r="M22" s="172"/>
      <c r="N22" s="172"/>
      <c r="O22" s="172"/>
      <c r="P22" s="17"/>
      <c r="Q22" s="61"/>
    </row>
    <row r="23" spans="1:22" ht="22.5" customHeight="1">
      <c r="A23" s="50">
        <v>13</v>
      </c>
      <c r="B23" s="54"/>
      <c r="C23" s="24"/>
      <c r="D23" s="56"/>
      <c r="E23" s="2"/>
      <c r="F23" s="31"/>
      <c r="G23" s="31"/>
      <c r="H23" s="26">
        <f t="shared" si="0"/>
        <v>0</v>
      </c>
      <c r="I23" s="19"/>
      <c r="J23" s="28"/>
      <c r="K23" s="25">
        <f t="shared" si="1"/>
        <v>0</v>
      </c>
      <c r="L23" s="23"/>
      <c r="M23" s="172"/>
      <c r="N23" s="172"/>
      <c r="O23" s="172"/>
      <c r="P23" s="17"/>
      <c r="Q23" s="61"/>
    </row>
    <row r="24" spans="1:22" ht="22.5" customHeight="1">
      <c r="A24" s="50">
        <v>14</v>
      </c>
      <c r="B24" s="54"/>
      <c r="C24" s="24"/>
      <c r="D24" s="56"/>
      <c r="E24" s="2"/>
      <c r="F24" s="31"/>
      <c r="G24" s="31"/>
      <c r="H24" s="26">
        <f t="shared" si="0"/>
        <v>0</v>
      </c>
      <c r="I24" s="19"/>
      <c r="J24" s="28"/>
      <c r="K24" s="25">
        <f t="shared" si="1"/>
        <v>0</v>
      </c>
      <c r="L24" s="23"/>
      <c r="M24" s="172"/>
      <c r="N24" s="172"/>
      <c r="O24" s="172"/>
      <c r="P24" s="17"/>
      <c r="Q24" s="61"/>
    </row>
    <row r="25" spans="1:22" ht="22.5" customHeight="1">
      <c r="A25" s="50">
        <v>15</v>
      </c>
      <c r="B25" s="54"/>
      <c r="C25" s="24"/>
      <c r="D25" s="56"/>
      <c r="E25" s="2"/>
      <c r="F25" s="31"/>
      <c r="G25" s="31"/>
      <c r="H25" s="26">
        <f t="shared" si="0"/>
        <v>0</v>
      </c>
      <c r="I25" s="19"/>
      <c r="J25" s="28"/>
      <c r="K25" s="25">
        <f t="shared" si="1"/>
        <v>0</v>
      </c>
      <c r="L25" s="23"/>
      <c r="M25" s="172"/>
      <c r="N25" s="172"/>
      <c r="O25" s="172"/>
      <c r="P25" s="17"/>
      <c r="Q25" s="61"/>
    </row>
    <row r="26" spans="1:22" ht="22.5" customHeight="1">
      <c r="A26" s="50" t="s">
        <v>0</v>
      </c>
      <c r="B26" s="63"/>
      <c r="C26" s="25">
        <f>SUM(C11:C25)</f>
        <v>0</v>
      </c>
      <c r="D26" s="64"/>
      <c r="E26" s="50" t="s">
        <v>233</v>
      </c>
      <c r="F26" s="27">
        <f>SUMIF(D11:D25,"野菜",F11:F25)+SUMIF(D11:D25,"果樹",F11:F25)</f>
        <v>0</v>
      </c>
      <c r="G26" s="27">
        <f>SUMIF(D11:D25,"野菜",G11:G25)+SUMIF(D11:D25,"果樹",G11:G25)</f>
        <v>0</v>
      </c>
      <c r="H26" s="27">
        <f>SUMIF(D11:D25,"野菜",H11:H25)+SUMIF(D11:D25,"果樹",H11:H25)</f>
        <v>0</v>
      </c>
      <c r="I26" s="101" t="str">
        <f>IFERROR(ROUND((H26/F26)*100,1),"")</f>
        <v/>
      </c>
      <c r="J26" s="25">
        <f>SUMIF(D11:D25,"野菜",J11:J25)+SUMIF(D11:D25,"果樹",J11:J25)</f>
        <v>0</v>
      </c>
      <c r="K26" s="25">
        <f>SUMIF(D11:D25,"野菜",K11:K25)+SUMIF(D11:D25,"果樹",K11:K25)</f>
        <v>0</v>
      </c>
      <c r="L26" s="99" t="str">
        <f>IFERROR(ROUND((K26/F26)*100,1),"")</f>
        <v/>
      </c>
      <c r="N26" s="179"/>
      <c r="O26" s="179"/>
      <c r="P26" s="48"/>
    </row>
    <row r="27" spans="1:22" ht="22.5" customHeight="1">
      <c r="A27" s="17"/>
      <c r="B27" s="17"/>
      <c r="C27" s="17" t="s">
        <v>236</v>
      </c>
      <c r="D27" s="56"/>
      <c r="E27" s="50" t="s">
        <v>157</v>
      </c>
      <c r="F27" s="27">
        <f>SUMIF(D10:D24,"花き",F10:F24)</f>
        <v>0</v>
      </c>
      <c r="G27" s="27">
        <f>SUMIF(D10:D24,"花き",G10:G24)</f>
        <v>0</v>
      </c>
      <c r="H27" s="27">
        <f>SUMIF(D10:D24,"花き",H10:H24)</f>
        <v>0</v>
      </c>
      <c r="I27" s="101" t="str">
        <f>IFERROR(ROUND((H27/F27)*100,1),"")</f>
        <v/>
      </c>
      <c r="J27" s="25">
        <f>SUMIF(D10:D25,"花き",J10:J25)</f>
        <v>0</v>
      </c>
      <c r="K27" s="25">
        <f>SUMIF(D10:D24,"花き",K10:K24)</f>
        <v>0</v>
      </c>
      <c r="L27" s="99" t="str">
        <f>IFERROR(ROUND((K27/F27)*100,1),"")</f>
        <v/>
      </c>
      <c r="N27" s="17"/>
      <c r="O27" s="17"/>
      <c r="P27" s="48"/>
    </row>
    <row r="28" spans="1:22" ht="22.5" customHeight="1">
      <c r="A28" s="17"/>
      <c r="B28" s="17"/>
      <c r="C28" s="17"/>
      <c r="D28" s="65"/>
      <c r="E28" s="65"/>
      <c r="F28" s="65"/>
      <c r="G28" s="65"/>
      <c r="H28" s="65"/>
      <c r="I28" s="65"/>
      <c r="J28" s="65"/>
      <c r="K28" s="65"/>
      <c r="L28" s="65"/>
      <c r="M28" s="17"/>
      <c r="N28" s="17"/>
      <c r="O28" s="17"/>
      <c r="P28" s="48"/>
    </row>
    <row r="29" spans="1:22" ht="22.5" customHeight="1">
      <c r="A29" s="94" t="s">
        <v>124</v>
      </c>
      <c r="P29" s="48"/>
    </row>
    <row r="30" spans="1:22" ht="22.5" customHeight="1">
      <c r="A30" s="66" t="s">
        <v>125</v>
      </c>
      <c r="C30" s="67"/>
      <c r="P30" s="48"/>
    </row>
    <row r="31" spans="1:22" s="61" customFormat="1" ht="22.5" customHeight="1">
      <c r="A31" s="162" t="s">
        <v>217</v>
      </c>
      <c r="B31" s="160" t="s">
        <v>67</v>
      </c>
      <c r="C31" s="150" t="s">
        <v>286</v>
      </c>
      <c r="D31" s="150"/>
      <c r="E31" s="150"/>
      <c r="F31" s="150"/>
      <c r="G31" s="160" t="s">
        <v>38</v>
      </c>
      <c r="H31" s="144" t="s">
        <v>47</v>
      </c>
      <c r="I31" s="145"/>
      <c r="J31" s="145"/>
      <c r="K31" s="146"/>
      <c r="L31" s="144" t="s">
        <v>216</v>
      </c>
      <c r="M31" s="145"/>
      <c r="N31" s="145"/>
      <c r="O31" s="146"/>
      <c r="P31" s="48" t="s">
        <v>96</v>
      </c>
      <c r="Q31" s="48" t="s">
        <v>96</v>
      </c>
      <c r="S31" s="48"/>
    </row>
    <row r="32" spans="1:22" s="70" customFormat="1" ht="22.5" customHeight="1">
      <c r="A32" s="161"/>
      <c r="B32" s="161"/>
      <c r="C32" s="68" t="s">
        <v>215</v>
      </c>
      <c r="D32" s="150" t="s">
        <v>120</v>
      </c>
      <c r="E32" s="150"/>
      <c r="F32" s="68" t="s">
        <v>15</v>
      </c>
      <c r="G32" s="161"/>
      <c r="H32" s="69" t="s">
        <v>29</v>
      </c>
      <c r="I32" s="69" t="s">
        <v>28</v>
      </c>
      <c r="J32" s="68" t="s">
        <v>18</v>
      </c>
      <c r="K32" s="68" t="s">
        <v>19</v>
      </c>
      <c r="L32" s="53" t="s">
        <v>109</v>
      </c>
      <c r="M32" s="53" t="s">
        <v>110</v>
      </c>
      <c r="N32" s="53" t="s">
        <v>111</v>
      </c>
      <c r="O32" s="53" t="s">
        <v>112</v>
      </c>
      <c r="P32" s="70" t="s">
        <v>104</v>
      </c>
      <c r="Q32" s="70" t="s">
        <v>116</v>
      </c>
      <c r="R32" s="70" t="s">
        <v>115</v>
      </c>
      <c r="S32" s="48"/>
      <c r="T32" s="71" t="s">
        <v>67</v>
      </c>
      <c r="U32" s="98" t="s">
        <v>153</v>
      </c>
      <c r="V32" s="61"/>
    </row>
    <row r="33" spans="1:22" ht="22.5" customHeight="1">
      <c r="A33" s="6"/>
      <c r="B33" s="9"/>
      <c r="C33" s="72"/>
      <c r="D33" s="152"/>
      <c r="E33" s="152"/>
      <c r="F33" s="15"/>
      <c r="G33" s="7"/>
      <c r="H33" s="6"/>
      <c r="I33" s="21"/>
      <c r="J33" s="7" t="s">
        <v>1</v>
      </c>
      <c r="K33" s="8" t="s">
        <v>1</v>
      </c>
      <c r="L33" s="1"/>
      <c r="M33" s="1"/>
      <c r="N33" s="1"/>
      <c r="O33" s="20">
        <f>L33-(M33+N33)</f>
        <v>0</v>
      </c>
      <c r="P33" s="29" t="str">
        <f>IF(OR(G33="新規",G33="追加",G33=""),"OK",(IF(AND(H33="",I33=""),"NG","OK")))</f>
        <v>OK</v>
      </c>
      <c r="Q33" s="10" t="str">
        <f>IF(OR(G33="新規",G33="追加",G33=""),"OK",(IF(OR(AND(J33="",K33=""),AND(J33="",K33="□"),AND(J33="□",K33=""),AND(J33="□",K33="□")),"NG","OK")))</f>
        <v>OK</v>
      </c>
      <c r="R33" s="10" t="str">
        <f>IF(OR(AND(C33&lt;&gt;"",D33&lt;&gt;"",F33&lt;&gt;"",G33&lt;&gt;""),(C33="")),"OK","NG")</f>
        <v>OK</v>
      </c>
      <c r="T33" s="71" t="s">
        <v>65</v>
      </c>
      <c r="U33" s="74" t="s">
        <v>154</v>
      </c>
      <c r="V33" s="61"/>
    </row>
    <row r="34" spans="1:22" ht="22.5" customHeight="1">
      <c r="A34" s="6"/>
      <c r="B34" s="9"/>
      <c r="C34" s="72"/>
      <c r="D34" s="152"/>
      <c r="E34" s="152"/>
      <c r="F34" s="15"/>
      <c r="G34" s="7"/>
      <c r="H34" s="6"/>
      <c r="I34" s="21"/>
      <c r="J34" s="7" t="s">
        <v>1</v>
      </c>
      <c r="K34" s="8" t="s">
        <v>1</v>
      </c>
      <c r="L34" s="1"/>
      <c r="M34" s="1"/>
      <c r="N34" s="1"/>
      <c r="O34" s="20">
        <f t="shared" ref="O34:O39" si="2">L34-(M34+N34)</f>
        <v>0</v>
      </c>
      <c r="P34" s="29" t="str">
        <f t="shared" ref="P34:P39" si="3">IF(OR(G34="新規",G34="追加",G34=""),"OK",(IF(AND(H34="",I34=""),"NG","OK")))</f>
        <v>OK</v>
      </c>
      <c r="Q34" s="10" t="str">
        <f t="shared" ref="Q34:Q39" si="4">IF(OR(G34="新規",G34="追加",G34=""),"OK",(IF(OR(AND(J34="",K34=""),AND(J34="",K34="□"),AND(J34="□",K34=""),AND(J34="□",K34="□")),"NG","OK")))</f>
        <v>OK</v>
      </c>
      <c r="R34" s="10" t="str">
        <f t="shared" ref="R34:R39" si="5">IF(OR(AND(C34&lt;&gt;"",D34&lt;&gt;"",F34&lt;&gt;"",G34&lt;&gt;""),(C34="")),"OK","NG")</f>
        <v>OK</v>
      </c>
      <c r="T34" s="97" t="s">
        <v>66</v>
      </c>
      <c r="U34" s="75" t="s">
        <v>155</v>
      </c>
      <c r="V34" s="61"/>
    </row>
    <row r="35" spans="1:22" ht="22.5" customHeight="1">
      <c r="A35" s="6"/>
      <c r="B35" s="9"/>
      <c r="C35" s="72"/>
      <c r="D35" s="152"/>
      <c r="E35" s="152"/>
      <c r="F35" s="15"/>
      <c r="G35" s="7"/>
      <c r="H35" s="6"/>
      <c r="I35" s="21"/>
      <c r="J35" s="7" t="s">
        <v>1</v>
      </c>
      <c r="K35" s="8" t="s">
        <v>1</v>
      </c>
      <c r="L35" s="1"/>
      <c r="M35" s="1"/>
      <c r="N35" s="1"/>
      <c r="O35" s="20">
        <f t="shared" si="2"/>
        <v>0</v>
      </c>
      <c r="P35" s="29" t="str">
        <f t="shared" si="3"/>
        <v>OK</v>
      </c>
      <c r="Q35" s="10" t="str">
        <f t="shared" si="4"/>
        <v>OK</v>
      </c>
      <c r="R35" s="10" t="str">
        <f t="shared" si="5"/>
        <v>OK</v>
      </c>
      <c r="T35" s="94"/>
      <c r="U35" s="75" t="s">
        <v>214</v>
      </c>
      <c r="V35" s="61"/>
    </row>
    <row r="36" spans="1:22" ht="22.5" customHeight="1">
      <c r="A36" s="6"/>
      <c r="B36" s="9"/>
      <c r="C36" s="72"/>
      <c r="D36" s="152"/>
      <c r="E36" s="152"/>
      <c r="F36" s="15"/>
      <c r="G36" s="7"/>
      <c r="H36" s="6"/>
      <c r="I36" s="21"/>
      <c r="J36" s="7" t="s">
        <v>1</v>
      </c>
      <c r="K36" s="8" t="s">
        <v>1</v>
      </c>
      <c r="L36" s="1"/>
      <c r="M36" s="1"/>
      <c r="N36" s="1"/>
      <c r="O36" s="20">
        <f t="shared" si="2"/>
        <v>0</v>
      </c>
      <c r="P36" s="29" t="str">
        <f t="shared" si="3"/>
        <v>OK</v>
      </c>
      <c r="Q36" s="10" t="str">
        <f t="shared" si="4"/>
        <v>OK</v>
      </c>
      <c r="R36" s="10" t="str">
        <f t="shared" si="5"/>
        <v>OK</v>
      </c>
      <c r="T36" s="94"/>
      <c r="U36" s="92" t="s">
        <v>13</v>
      </c>
      <c r="V36" s="61"/>
    </row>
    <row r="37" spans="1:22" ht="22.5" customHeight="1">
      <c r="A37" s="6"/>
      <c r="B37" s="9"/>
      <c r="C37" s="72"/>
      <c r="D37" s="152"/>
      <c r="E37" s="152"/>
      <c r="F37" s="16"/>
      <c r="G37" s="7"/>
      <c r="H37" s="6"/>
      <c r="I37" s="21"/>
      <c r="J37" s="7" t="s">
        <v>1</v>
      </c>
      <c r="K37" s="8" t="s">
        <v>1</v>
      </c>
      <c r="L37" s="1"/>
      <c r="M37" s="1"/>
      <c r="N37" s="1"/>
      <c r="O37" s="20">
        <f t="shared" si="2"/>
        <v>0</v>
      </c>
      <c r="P37" s="29" t="str">
        <f t="shared" si="3"/>
        <v>OK</v>
      </c>
      <c r="Q37" s="10" t="str">
        <f t="shared" si="4"/>
        <v>OK</v>
      </c>
      <c r="R37" s="10" t="str">
        <f t="shared" si="5"/>
        <v>OK</v>
      </c>
    </row>
    <row r="38" spans="1:22" ht="22.5" customHeight="1">
      <c r="A38" s="6"/>
      <c r="B38" s="9"/>
      <c r="C38" s="72"/>
      <c r="D38" s="152"/>
      <c r="E38" s="152"/>
      <c r="F38" s="15"/>
      <c r="G38" s="7"/>
      <c r="H38" s="6"/>
      <c r="I38" s="21"/>
      <c r="J38" s="7" t="s">
        <v>1</v>
      </c>
      <c r="K38" s="8" t="s">
        <v>1</v>
      </c>
      <c r="L38" s="1"/>
      <c r="M38" s="1"/>
      <c r="N38" s="1"/>
      <c r="O38" s="20">
        <f t="shared" si="2"/>
        <v>0</v>
      </c>
      <c r="P38" s="29" t="str">
        <f t="shared" si="3"/>
        <v>OK</v>
      </c>
      <c r="Q38" s="10" t="str">
        <f t="shared" si="4"/>
        <v>OK</v>
      </c>
      <c r="R38" s="10" t="str">
        <f t="shared" si="5"/>
        <v>OK</v>
      </c>
    </row>
    <row r="39" spans="1:22" ht="22.5" customHeight="1">
      <c r="A39" s="6"/>
      <c r="B39" s="9"/>
      <c r="C39" s="72"/>
      <c r="D39" s="152"/>
      <c r="E39" s="152"/>
      <c r="F39" s="15"/>
      <c r="G39" s="7"/>
      <c r="H39" s="6"/>
      <c r="I39" s="21"/>
      <c r="J39" s="7" t="s">
        <v>1</v>
      </c>
      <c r="K39" s="8" t="s">
        <v>1</v>
      </c>
      <c r="L39" s="1"/>
      <c r="M39" s="1"/>
      <c r="N39" s="1"/>
      <c r="O39" s="20">
        <f t="shared" si="2"/>
        <v>0</v>
      </c>
      <c r="P39" s="29" t="str">
        <f t="shared" si="3"/>
        <v>OK</v>
      </c>
      <c r="Q39" s="10" t="str">
        <f t="shared" si="4"/>
        <v>OK</v>
      </c>
      <c r="R39" s="10" t="str">
        <f t="shared" si="5"/>
        <v>OK</v>
      </c>
    </row>
    <row r="40" spans="1:22" ht="22.5" customHeight="1">
      <c r="A40" s="12"/>
      <c r="B40" s="13"/>
      <c r="C40" s="14"/>
      <c r="D40" s="13"/>
      <c r="E40" s="14"/>
      <c r="F40" s="14"/>
      <c r="G40" s="13"/>
      <c r="H40" s="13"/>
      <c r="I40" s="12"/>
      <c r="J40" s="12"/>
      <c r="K40" s="68" t="s">
        <v>137</v>
      </c>
      <c r="L40" s="27">
        <f>SUM(L33:L39)</f>
        <v>0</v>
      </c>
      <c r="M40" s="27">
        <f t="shared" ref="M40:N40" si="6">SUM(M33:M39)</f>
        <v>0</v>
      </c>
      <c r="N40" s="27">
        <f t="shared" si="6"/>
        <v>0</v>
      </c>
      <c r="O40" s="27">
        <f>L40-(M40+N40)</f>
        <v>0</v>
      </c>
      <c r="P40" s="76"/>
      <c r="Q40" s="77"/>
      <c r="R40" s="77"/>
    </row>
    <row r="41" spans="1:22" ht="22.5" customHeight="1">
      <c r="A41" s="48" t="s">
        <v>126</v>
      </c>
      <c r="B41" s="13"/>
      <c r="C41" s="14"/>
      <c r="D41" s="13"/>
      <c r="E41" s="14"/>
      <c r="F41" s="14"/>
      <c r="G41" s="13"/>
      <c r="H41" s="13"/>
      <c r="I41" s="12"/>
      <c r="J41" s="12"/>
      <c r="K41" s="12"/>
      <c r="L41" s="12"/>
      <c r="M41" s="12"/>
      <c r="N41" s="12"/>
      <c r="O41" s="12"/>
      <c r="P41" s="76"/>
      <c r="Q41" s="77"/>
      <c r="R41" s="77"/>
    </row>
    <row r="42" spans="1:22" ht="22.5" customHeight="1">
      <c r="A42" s="162" t="s">
        <v>217</v>
      </c>
      <c r="B42" s="160" t="s">
        <v>67</v>
      </c>
      <c r="C42" s="150" t="s">
        <v>286</v>
      </c>
      <c r="D42" s="150"/>
      <c r="E42" s="150"/>
      <c r="F42" s="150"/>
      <c r="G42" s="160" t="s">
        <v>38</v>
      </c>
      <c r="H42" s="144" t="s">
        <v>47</v>
      </c>
      <c r="I42" s="145"/>
      <c r="J42" s="145"/>
      <c r="K42" s="146"/>
      <c r="L42" s="144" t="s">
        <v>216</v>
      </c>
      <c r="M42" s="145"/>
      <c r="N42" s="145"/>
      <c r="O42" s="146"/>
      <c r="P42" s="48" t="s">
        <v>96</v>
      </c>
      <c r="Q42" s="48" t="s">
        <v>96</v>
      </c>
      <c r="R42" s="61"/>
    </row>
    <row r="43" spans="1:22" ht="22.5" customHeight="1">
      <c r="A43" s="161"/>
      <c r="B43" s="161"/>
      <c r="C43" s="68" t="s">
        <v>215</v>
      </c>
      <c r="D43" s="150" t="s">
        <v>120</v>
      </c>
      <c r="E43" s="150"/>
      <c r="F43" s="68" t="s">
        <v>15</v>
      </c>
      <c r="G43" s="161"/>
      <c r="H43" s="69" t="s">
        <v>29</v>
      </c>
      <c r="I43" s="69" t="s">
        <v>28</v>
      </c>
      <c r="J43" s="68" t="s">
        <v>18</v>
      </c>
      <c r="K43" s="68" t="s">
        <v>19</v>
      </c>
      <c r="L43" s="53" t="s">
        <v>109</v>
      </c>
      <c r="M43" s="53" t="s">
        <v>110</v>
      </c>
      <c r="N43" s="53" t="s">
        <v>111</v>
      </c>
      <c r="O43" s="53" t="s">
        <v>112</v>
      </c>
      <c r="P43" s="70" t="s">
        <v>104</v>
      </c>
      <c r="Q43" s="70" t="s">
        <v>116</v>
      </c>
      <c r="R43" s="70" t="s">
        <v>115</v>
      </c>
      <c r="T43" s="98" t="s">
        <v>153</v>
      </c>
    </row>
    <row r="44" spans="1:22" ht="22.5" customHeight="1">
      <c r="A44" s="6"/>
      <c r="B44" s="9"/>
      <c r="C44" s="72"/>
      <c r="D44" s="152"/>
      <c r="E44" s="152"/>
      <c r="F44" s="15"/>
      <c r="G44" s="7"/>
      <c r="H44" s="6"/>
      <c r="I44" s="21"/>
      <c r="J44" s="7" t="s">
        <v>1</v>
      </c>
      <c r="K44" s="8" t="s">
        <v>1</v>
      </c>
      <c r="L44" s="1"/>
      <c r="M44" s="1"/>
      <c r="N44" s="1"/>
      <c r="O44" s="20">
        <f>L44-(M44+N44)</f>
        <v>0</v>
      </c>
      <c r="P44" s="29" t="str">
        <f t="shared" ref="P44:P50" si="7">IF(OR(G44="新規",G44="追加",G44=""),"OK",(IF(AND(H44="",I44=""),"NG","OK")))</f>
        <v>OK</v>
      </c>
      <c r="Q44" s="10" t="str">
        <f t="shared" ref="Q44:Q50" si="8">IF(OR(G44="新規",G44="追加",G44=""),"OK",(IF(OR(AND(J44="",K44=""),AND(J44="",K44="□"),AND(J44="□",K44=""),AND(J44="□",K44="□")),"NG","OK")))</f>
        <v>OK</v>
      </c>
      <c r="R44" s="10" t="str">
        <f t="shared" ref="R44:R50" si="9">IF(OR(AND(C44&lt;&gt;"",D44&lt;&gt;"",F44&lt;&gt;"",G44&lt;&gt;""),(C44="")),"OK","NG")</f>
        <v>OK</v>
      </c>
      <c r="T44" s="78" t="s">
        <v>7</v>
      </c>
    </row>
    <row r="45" spans="1:22" ht="22.5" customHeight="1">
      <c r="A45" s="6"/>
      <c r="B45" s="9"/>
      <c r="C45" s="72"/>
      <c r="D45" s="152"/>
      <c r="E45" s="152"/>
      <c r="F45" s="15"/>
      <c r="G45" s="7"/>
      <c r="H45" s="6"/>
      <c r="I45" s="21"/>
      <c r="J45" s="7" t="s">
        <v>1</v>
      </c>
      <c r="K45" s="8" t="s">
        <v>1</v>
      </c>
      <c r="L45" s="1"/>
      <c r="M45" s="1"/>
      <c r="N45" s="1"/>
      <c r="O45" s="20">
        <f t="shared" ref="O45:O50" si="10">L45-(M45+N45)</f>
        <v>0</v>
      </c>
      <c r="P45" s="29" t="str">
        <f t="shared" si="7"/>
        <v>OK</v>
      </c>
      <c r="Q45" s="10" t="str">
        <f t="shared" si="8"/>
        <v>OK</v>
      </c>
      <c r="R45" s="10" t="str">
        <f t="shared" si="9"/>
        <v>OK</v>
      </c>
      <c r="T45" s="79" t="s">
        <v>214</v>
      </c>
    </row>
    <row r="46" spans="1:22" ht="22.5" customHeight="1">
      <c r="A46" s="6"/>
      <c r="B46" s="9"/>
      <c r="C46" s="72"/>
      <c r="D46" s="152"/>
      <c r="E46" s="152"/>
      <c r="F46" s="15"/>
      <c r="G46" s="7"/>
      <c r="H46" s="6"/>
      <c r="I46" s="21"/>
      <c r="J46" s="7" t="s">
        <v>1</v>
      </c>
      <c r="K46" s="8" t="s">
        <v>1</v>
      </c>
      <c r="L46" s="1"/>
      <c r="M46" s="1"/>
      <c r="N46" s="1"/>
      <c r="O46" s="20">
        <f t="shared" si="10"/>
        <v>0</v>
      </c>
      <c r="P46" s="29" t="str">
        <f t="shared" si="7"/>
        <v>OK</v>
      </c>
      <c r="Q46" s="10" t="str">
        <f t="shared" si="8"/>
        <v>OK</v>
      </c>
      <c r="R46" s="10" t="str">
        <f t="shared" si="9"/>
        <v>OK</v>
      </c>
      <c r="T46" s="80" t="s">
        <v>13</v>
      </c>
    </row>
    <row r="47" spans="1:22" ht="22.5" customHeight="1">
      <c r="A47" s="6"/>
      <c r="B47" s="9"/>
      <c r="C47" s="72"/>
      <c r="D47" s="152"/>
      <c r="E47" s="152"/>
      <c r="F47" s="15"/>
      <c r="G47" s="7"/>
      <c r="H47" s="6"/>
      <c r="I47" s="21"/>
      <c r="J47" s="7" t="s">
        <v>1</v>
      </c>
      <c r="K47" s="8" t="s">
        <v>1</v>
      </c>
      <c r="L47" s="1"/>
      <c r="M47" s="1"/>
      <c r="N47" s="1"/>
      <c r="O47" s="20">
        <f t="shared" si="10"/>
        <v>0</v>
      </c>
      <c r="P47" s="29" t="str">
        <f t="shared" si="7"/>
        <v>OK</v>
      </c>
      <c r="Q47" s="10" t="str">
        <f t="shared" si="8"/>
        <v>OK</v>
      </c>
      <c r="R47" s="10" t="str">
        <f t="shared" si="9"/>
        <v>OK</v>
      </c>
    </row>
    <row r="48" spans="1:22" ht="22.5" customHeight="1">
      <c r="A48" s="6"/>
      <c r="B48" s="9"/>
      <c r="C48" s="72"/>
      <c r="D48" s="152"/>
      <c r="E48" s="152"/>
      <c r="F48" s="16"/>
      <c r="G48" s="7"/>
      <c r="H48" s="6"/>
      <c r="I48" s="21"/>
      <c r="J48" s="7" t="s">
        <v>1</v>
      </c>
      <c r="K48" s="8" t="s">
        <v>1</v>
      </c>
      <c r="L48" s="1"/>
      <c r="M48" s="1"/>
      <c r="N48" s="1"/>
      <c r="O48" s="20">
        <f t="shared" si="10"/>
        <v>0</v>
      </c>
      <c r="P48" s="29" t="str">
        <f t="shared" si="7"/>
        <v>OK</v>
      </c>
      <c r="Q48" s="10" t="str">
        <f t="shared" si="8"/>
        <v>OK</v>
      </c>
      <c r="R48" s="10" t="str">
        <f t="shared" si="9"/>
        <v>OK</v>
      </c>
    </row>
    <row r="49" spans="1:20" ht="22.5" customHeight="1">
      <c r="A49" s="6"/>
      <c r="B49" s="9"/>
      <c r="C49" s="72"/>
      <c r="D49" s="152"/>
      <c r="E49" s="152"/>
      <c r="F49" s="15"/>
      <c r="G49" s="7"/>
      <c r="H49" s="6"/>
      <c r="I49" s="21"/>
      <c r="J49" s="7" t="s">
        <v>1</v>
      </c>
      <c r="K49" s="8" t="s">
        <v>1</v>
      </c>
      <c r="L49" s="1"/>
      <c r="M49" s="1"/>
      <c r="N49" s="1"/>
      <c r="O49" s="20">
        <f t="shared" si="10"/>
        <v>0</v>
      </c>
      <c r="P49" s="29" t="str">
        <f t="shared" si="7"/>
        <v>OK</v>
      </c>
      <c r="Q49" s="10" t="str">
        <f t="shared" si="8"/>
        <v>OK</v>
      </c>
      <c r="R49" s="10" t="str">
        <f t="shared" si="9"/>
        <v>OK</v>
      </c>
    </row>
    <row r="50" spans="1:20" ht="22.5" customHeight="1">
      <c r="A50" s="6"/>
      <c r="B50" s="9"/>
      <c r="C50" s="72"/>
      <c r="D50" s="152"/>
      <c r="E50" s="152"/>
      <c r="F50" s="15"/>
      <c r="G50" s="7"/>
      <c r="H50" s="6"/>
      <c r="I50" s="21"/>
      <c r="J50" s="7" t="s">
        <v>1</v>
      </c>
      <c r="K50" s="8" t="s">
        <v>1</v>
      </c>
      <c r="L50" s="1"/>
      <c r="M50" s="1"/>
      <c r="N50" s="1"/>
      <c r="O50" s="20">
        <f t="shared" si="10"/>
        <v>0</v>
      </c>
      <c r="P50" s="29" t="str">
        <f t="shared" si="7"/>
        <v>OK</v>
      </c>
      <c r="Q50" s="10" t="str">
        <f t="shared" si="8"/>
        <v>OK</v>
      </c>
      <c r="R50" s="10" t="str">
        <f t="shared" si="9"/>
        <v>OK</v>
      </c>
    </row>
    <row r="51" spans="1:20" ht="22.5" customHeight="1">
      <c r="A51" s="12"/>
      <c r="B51" s="13"/>
      <c r="C51" s="14"/>
      <c r="D51" s="13"/>
      <c r="E51" s="14"/>
      <c r="F51" s="14"/>
      <c r="G51" s="13"/>
      <c r="H51" s="13"/>
      <c r="I51" s="12"/>
      <c r="J51" s="12"/>
      <c r="K51" s="68" t="s">
        <v>137</v>
      </c>
      <c r="L51" s="27">
        <f>SUM(L44:L50)</f>
        <v>0</v>
      </c>
      <c r="M51" s="27">
        <f t="shared" ref="M51:N51" si="11">SUM(M44:M50)</f>
        <v>0</v>
      </c>
      <c r="N51" s="27">
        <f t="shared" si="11"/>
        <v>0</v>
      </c>
      <c r="O51" s="27">
        <f>L51-(M51+N51)</f>
        <v>0</v>
      </c>
      <c r="P51" s="76"/>
      <c r="Q51" s="77"/>
      <c r="R51" s="77"/>
    </row>
    <row r="52" spans="1:20" ht="22.5" customHeight="1">
      <c r="A52" s="48" t="s">
        <v>129</v>
      </c>
      <c r="B52" s="13"/>
      <c r="C52" s="14"/>
      <c r="D52" s="13"/>
      <c r="E52" s="14"/>
      <c r="F52" s="14"/>
      <c r="G52" s="13"/>
      <c r="H52" s="13"/>
      <c r="I52" s="12"/>
      <c r="J52" s="12"/>
      <c r="K52" s="12"/>
      <c r="L52" s="12"/>
      <c r="M52" s="12"/>
      <c r="N52" s="12"/>
      <c r="O52" s="12"/>
      <c r="P52" s="76"/>
      <c r="Q52" s="77"/>
      <c r="R52" s="77"/>
    </row>
    <row r="53" spans="1:20" ht="22.5" customHeight="1">
      <c r="A53" s="162" t="s">
        <v>217</v>
      </c>
      <c r="B53" s="160" t="s">
        <v>67</v>
      </c>
      <c r="C53" s="150" t="s">
        <v>286</v>
      </c>
      <c r="D53" s="150"/>
      <c r="E53" s="150"/>
      <c r="F53" s="150"/>
      <c r="G53" s="160" t="s">
        <v>38</v>
      </c>
      <c r="H53" s="144" t="s">
        <v>47</v>
      </c>
      <c r="I53" s="145"/>
      <c r="J53" s="145"/>
      <c r="K53" s="146"/>
      <c r="L53" s="144" t="s">
        <v>216</v>
      </c>
      <c r="M53" s="145"/>
      <c r="N53" s="145"/>
      <c r="O53" s="146"/>
      <c r="P53" s="48" t="s">
        <v>96</v>
      </c>
      <c r="Q53" s="48" t="s">
        <v>96</v>
      </c>
      <c r="R53" s="61"/>
    </row>
    <row r="54" spans="1:20" ht="22.5" customHeight="1">
      <c r="A54" s="161"/>
      <c r="B54" s="161"/>
      <c r="C54" s="68" t="s">
        <v>215</v>
      </c>
      <c r="D54" s="150" t="s">
        <v>120</v>
      </c>
      <c r="E54" s="150"/>
      <c r="F54" s="68" t="s">
        <v>15</v>
      </c>
      <c r="G54" s="161"/>
      <c r="H54" s="69" t="s">
        <v>29</v>
      </c>
      <c r="I54" s="69" t="s">
        <v>28</v>
      </c>
      <c r="J54" s="68" t="s">
        <v>18</v>
      </c>
      <c r="K54" s="68" t="s">
        <v>19</v>
      </c>
      <c r="L54" s="53" t="s">
        <v>109</v>
      </c>
      <c r="M54" s="53" t="s">
        <v>110</v>
      </c>
      <c r="N54" s="53" t="s">
        <v>111</v>
      </c>
      <c r="O54" s="53" t="s">
        <v>112</v>
      </c>
      <c r="P54" s="70" t="s">
        <v>104</v>
      </c>
      <c r="Q54" s="70" t="s">
        <v>116</v>
      </c>
      <c r="R54" s="70" t="s">
        <v>115</v>
      </c>
      <c r="T54" s="98" t="s">
        <v>153</v>
      </c>
    </row>
    <row r="55" spans="1:20" ht="22.5" customHeight="1">
      <c r="A55" s="6"/>
      <c r="B55" s="9"/>
      <c r="C55" s="72"/>
      <c r="D55" s="152"/>
      <c r="E55" s="152"/>
      <c r="F55" s="15"/>
      <c r="G55" s="7"/>
      <c r="H55" s="6"/>
      <c r="I55" s="6"/>
      <c r="J55" s="7" t="s">
        <v>1</v>
      </c>
      <c r="K55" s="8" t="s">
        <v>1</v>
      </c>
      <c r="L55" s="1"/>
      <c r="M55" s="1"/>
      <c r="N55" s="1"/>
      <c r="O55" s="20">
        <f>L55-(M55+N55)</f>
        <v>0</v>
      </c>
      <c r="P55" s="29" t="str">
        <f t="shared" ref="P55:P61" si="12">IF(OR(G55="新規",G55="追加",G55=""),"OK",(IF(AND(H55="",I55=""),"NG","OK")))</f>
        <v>OK</v>
      </c>
      <c r="Q55" s="10" t="str">
        <f t="shared" ref="Q55:Q61" si="13">IF(OR(G55="新規",G55="追加",G55=""),"OK",(IF(OR(AND(J55="",K55=""),AND(J55="",K55="□"),AND(J55="□",K55=""),AND(J55="□",K55="□")),"NG","OK")))</f>
        <v>OK</v>
      </c>
      <c r="R55" s="10" t="str">
        <f>IF(OR(AND(C55&lt;&gt;"",D55&lt;&gt;"",F55&lt;&gt;"",G55&lt;&gt;""),(C55="")),"OK","NG")</f>
        <v>OK</v>
      </c>
      <c r="T55" s="78" t="s">
        <v>159</v>
      </c>
    </row>
    <row r="56" spans="1:20" ht="22.5" customHeight="1">
      <c r="A56" s="6"/>
      <c r="B56" s="9"/>
      <c r="C56" s="72"/>
      <c r="D56" s="152"/>
      <c r="E56" s="152"/>
      <c r="F56" s="15"/>
      <c r="G56" s="7"/>
      <c r="H56" s="6"/>
      <c r="I56" s="6"/>
      <c r="J56" s="7" t="s">
        <v>1</v>
      </c>
      <c r="K56" s="8" t="s">
        <v>1</v>
      </c>
      <c r="L56" s="1"/>
      <c r="M56" s="1"/>
      <c r="N56" s="1"/>
      <c r="O56" s="20">
        <f t="shared" ref="O56:O61" si="14">L56-(M56+N56)</f>
        <v>0</v>
      </c>
      <c r="P56" s="29" t="str">
        <f t="shared" si="12"/>
        <v>OK</v>
      </c>
      <c r="Q56" s="10" t="str">
        <f t="shared" si="13"/>
        <v>OK</v>
      </c>
      <c r="R56" s="10" t="str">
        <f t="shared" ref="R56:R61" si="15">IF(OR(AND(C56&lt;&gt;"",D56&lt;&gt;"",F56&lt;&gt;"",G56&lt;&gt;""),(C56="")),"OK","NG")</f>
        <v>OK</v>
      </c>
      <c r="T56" s="79" t="s">
        <v>162</v>
      </c>
    </row>
    <row r="57" spans="1:20" ht="22.5" customHeight="1">
      <c r="A57" s="6"/>
      <c r="B57" s="9"/>
      <c r="C57" s="72"/>
      <c r="D57" s="152"/>
      <c r="E57" s="152"/>
      <c r="F57" s="15"/>
      <c r="G57" s="7"/>
      <c r="H57" s="6"/>
      <c r="I57" s="6"/>
      <c r="J57" s="7" t="s">
        <v>1</v>
      </c>
      <c r="K57" s="8" t="s">
        <v>1</v>
      </c>
      <c r="L57" s="1"/>
      <c r="M57" s="1"/>
      <c r="N57" s="1"/>
      <c r="O57" s="20">
        <f t="shared" si="14"/>
        <v>0</v>
      </c>
      <c r="P57" s="29" t="str">
        <f t="shared" si="12"/>
        <v>OK</v>
      </c>
      <c r="Q57" s="10" t="str">
        <f t="shared" si="13"/>
        <v>OK</v>
      </c>
      <c r="R57" s="10" t="str">
        <f t="shared" si="15"/>
        <v>OK</v>
      </c>
      <c r="T57" s="81" t="s">
        <v>214</v>
      </c>
    </row>
    <row r="58" spans="1:20" ht="22.5" customHeight="1">
      <c r="A58" s="6"/>
      <c r="B58" s="9"/>
      <c r="C58" s="72"/>
      <c r="D58" s="152"/>
      <c r="E58" s="152"/>
      <c r="F58" s="15"/>
      <c r="G58" s="7"/>
      <c r="H58" s="6"/>
      <c r="I58" s="6"/>
      <c r="J58" s="7" t="s">
        <v>1</v>
      </c>
      <c r="K58" s="8" t="s">
        <v>1</v>
      </c>
      <c r="L58" s="1"/>
      <c r="M58" s="1"/>
      <c r="N58" s="1"/>
      <c r="O58" s="20">
        <f t="shared" si="14"/>
        <v>0</v>
      </c>
      <c r="P58" s="29" t="str">
        <f t="shared" si="12"/>
        <v>OK</v>
      </c>
      <c r="Q58" s="10" t="str">
        <f t="shared" si="13"/>
        <v>OK</v>
      </c>
      <c r="R58" s="10" t="str">
        <f t="shared" si="15"/>
        <v>OK</v>
      </c>
      <c r="T58" s="80" t="s">
        <v>13</v>
      </c>
    </row>
    <row r="59" spans="1:20" ht="22.5" customHeight="1">
      <c r="A59" s="6"/>
      <c r="B59" s="9"/>
      <c r="C59" s="72"/>
      <c r="D59" s="152"/>
      <c r="E59" s="152"/>
      <c r="F59" s="16"/>
      <c r="G59" s="7"/>
      <c r="H59" s="6"/>
      <c r="I59" s="6"/>
      <c r="J59" s="7" t="s">
        <v>1</v>
      </c>
      <c r="K59" s="8" t="s">
        <v>1</v>
      </c>
      <c r="L59" s="1"/>
      <c r="M59" s="1"/>
      <c r="N59" s="1"/>
      <c r="O59" s="20">
        <f t="shared" si="14"/>
        <v>0</v>
      </c>
      <c r="P59" s="29" t="str">
        <f t="shared" si="12"/>
        <v>OK</v>
      </c>
      <c r="Q59" s="10" t="str">
        <f t="shared" si="13"/>
        <v>OK</v>
      </c>
      <c r="R59" s="10" t="str">
        <f t="shared" si="15"/>
        <v>OK</v>
      </c>
    </row>
    <row r="60" spans="1:20" ht="22.5" customHeight="1">
      <c r="A60" s="6"/>
      <c r="B60" s="9"/>
      <c r="C60" s="72"/>
      <c r="D60" s="152"/>
      <c r="E60" s="152"/>
      <c r="F60" s="15"/>
      <c r="G60" s="7"/>
      <c r="H60" s="6"/>
      <c r="I60" s="6"/>
      <c r="J60" s="7" t="s">
        <v>1</v>
      </c>
      <c r="K60" s="8" t="s">
        <v>1</v>
      </c>
      <c r="L60" s="1"/>
      <c r="M60" s="1"/>
      <c r="N60" s="1"/>
      <c r="O60" s="20">
        <f t="shared" si="14"/>
        <v>0</v>
      </c>
      <c r="P60" s="29" t="str">
        <f t="shared" si="12"/>
        <v>OK</v>
      </c>
      <c r="Q60" s="10" t="str">
        <f t="shared" si="13"/>
        <v>OK</v>
      </c>
      <c r="R60" s="10" t="str">
        <f t="shared" si="15"/>
        <v>OK</v>
      </c>
    </row>
    <row r="61" spans="1:20" ht="22.5" customHeight="1">
      <c r="A61" s="6"/>
      <c r="B61" s="9"/>
      <c r="C61" s="72"/>
      <c r="D61" s="152"/>
      <c r="E61" s="152"/>
      <c r="F61" s="15"/>
      <c r="G61" s="7"/>
      <c r="H61" s="6"/>
      <c r="I61" s="6"/>
      <c r="J61" s="7" t="s">
        <v>1</v>
      </c>
      <c r="K61" s="8" t="s">
        <v>1</v>
      </c>
      <c r="L61" s="1"/>
      <c r="M61" s="1"/>
      <c r="N61" s="1"/>
      <c r="O61" s="20">
        <f t="shared" si="14"/>
        <v>0</v>
      </c>
      <c r="P61" s="29" t="str">
        <f t="shared" si="12"/>
        <v>OK</v>
      </c>
      <c r="Q61" s="10" t="str">
        <f t="shared" si="13"/>
        <v>OK</v>
      </c>
      <c r="R61" s="10" t="str">
        <f t="shared" si="15"/>
        <v>OK</v>
      </c>
    </row>
    <row r="62" spans="1:20" ht="22.5" customHeight="1">
      <c r="A62" s="12"/>
      <c r="B62" s="13"/>
      <c r="C62" s="14"/>
      <c r="D62" s="13"/>
      <c r="E62" s="14"/>
      <c r="F62" s="14"/>
      <c r="G62" s="13"/>
      <c r="H62" s="13"/>
      <c r="I62" s="12"/>
      <c r="J62" s="12"/>
      <c r="K62" s="68" t="s">
        <v>137</v>
      </c>
      <c r="L62" s="27">
        <f>SUM(L55:L61)</f>
        <v>0</v>
      </c>
      <c r="M62" s="27">
        <f t="shared" ref="M62:N62" si="16">SUM(M55:M61)</f>
        <v>0</v>
      </c>
      <c r="N62" s="27">
        <f t="shared" si="16"/>
        <v>0</v>
      </c>
      <c r="O62" s="27">
        <f>L62-(M62+N62)</f>
        <v>0</v>
      </c>
      <c r="P62" s="76"/>
      <c r="Q62" s="77"/>
      <c r="R62" s="77"/>
    </row>
    <row r="63" spans="1:20" ht="22.5" customHeight="1">
      <c r="A63" s="48" t="s">
        <v>130</v>
      </c>
      <c r="B63" s="13"/>
      <c r="C63" s="14"/>
      <c r="D63" s="13"/>
      <c r="E63" s="14"/>
      <c r="F63" s="14"/>
      <c r="G63" s="13"/>
      <c r="H63" s="13"/>
      <c r="I63" s="12"/>
      <c r="J63" s="12"/>
      <c r="K63" s="12"/>
      <c r="L63" s="12"/>
      <c r="M63" s="12"/>
      <c r="N63" s="12"/>
      <c r="O63" s="12"/>
      <c r="P63" s="76"/>
      <c r="Q63" s="77"/>
      <c r="R63" s="77"/>
    </row>
    <row r="64" spans="1:20" ht="22.5" customHeight="1">
      <c r="A64" s="162" t="s">
        <v>217</v>
      </c>
      <c r="B64" s="160" t="s">
        <v>67</v>
      </c>
      <c r="C64" s="150" t="s">
        <v>286</v>
      </c>
      <c r="D64" s="150"/>
      <c r="E64" s="150"/>
      <c r="F64" s="150"/>
      <c r="G64" s="160" t="s">
        <v>38</v>
      </c>
      <c r="H64" s="144" t="s">
        <v>47</v>
      </c>
      <c r="I64" s="145"/>
      <c r="J64" s="145"/>
      <c r="K64" s="146"/>
      <c r="L64" s="144" t="s">
        <v>216</v>
      </c>
      <c r="M64" s="145"/>
      <c r="N64" s="145"/>
      <c r="O64" s="146"/>
      <c r="P64" s="48" t="s">
        <v>96</v>
      </c>
      <c r="Q64" s="48" t="s">
        <v>96</v>
      </c>
      <c r="R64" s="61"/>
    </row>
    <row r="65" spans="1:20" ht="22.5" customHeight="1">
      <c r="A65" s="161"/>
      <c r="B65" s="161"/>
      <c r="C65" s="68" t="s">
        <v>215</v>
      </c>
      <c r="D65" s="150" t="s">
        <v>120</v>
      </c>
      <c r="E65" s="150"/>
      <c r="F65" s="68" t="s">
        <v>15</v>
      </c>
      <c r="G65" s="161"/>
      <c r="H65" s="69" t="s">
        <v>29</v>
      </c>
      <c r="I65" s="69" t="s">
        <v>28</v>
      </c>
      <c r="J65" s="68" t="s">
        <v>18</v>
      </c>
      <c r="K65" s="68" t="s">
        <v>19</v>
      </c>
      <c r="L65" s="53" t="s">
        <v>109</v>
      </c>
      <c r="M65" s="53" t="s">
        <v>110</v>
      </c>
      <c r="N65" s="53" t="s">
        <v>111</v>
      </c>
      <c r="O65" s="53" t="s">
        <v>112</v>
      </c>
      <c r="P65" s="70" t="s">
        <v>104</v>
      </c>
      <c r="Q65" s="70" t="s">
        <v>116</v>
      </c>
      <c r="R65" s="70" t="s">
        <v>115</v>
      </c>
      <c r="T65" s="82" t="s">
        <v>153</v>
      </c>
    </row>
    <row r="66" spans="1:20" ht="22.5" customHeight="1">
      <c r="A66" s="6"/>
      <c r="B66" s="9"/>
      <c r="C66" s="72"/>
      <c r="D66" s="152"/>
      <c r="E66" s="152"/>
      <c r="F66" s="15"/>
      <c r="G66" s="7"/>
      <c r="H66" s="6"/>
      <c r="I66" s="6"/>
      <c r="J66" s="7" t="s">
        <v>1</v>
      </c>
      <c r="K66" s="8" t="s">
        <v>1</v>
      </c>
      <c r="L66" s="1"/>
      <c r="M66" s="1"/>
      <c r="N66" s="1"/>
      <c r="O66" s="20">
        <f>L66-(M66+N66)</f>
        <v>0</v>
      </c>
      <c r="P66" s="29" t="str">
        <f>IF(OR(G66="新規",G66="追加",G66=""),"OK",(IF(AND(H66="",I66=""),"NG","OK")))</f>
        <v>OK</v>
      </c>
      <c r="Q66" s="10" t="str">
        <f>IF(OR(G66="新規",G66="追加",G66=""),"OK",(IF(OR(AND(J66="",K66=""),AND(J66="",K66="□"),AND(J66="□",K66=""),AND(J66="□",K66="□")),"NG","OK")))</f>
        <v>OK</v>
      </c>
      <c r="R66" s="10" t="str">
        <f>IF(OR(AND(C66&lt;&gt;"",D66&lt;&gt;"",F66&lt;&gt;"",G66&lt;&gt;""),(C66="")),"OK","NG")</f>
        <v>OK</v>
      </c>
      <c r="T66" s="83" t="s">
        <v>271</v>
      </c>
    </row>
    <row r="67" spans="1:20" ht="22.5" customHeight="1">
      <c r="A67" s="6"/>
      <c r="B67" s="9"/>
      <c r="C67" s="72"/>
      <c r="D67" s="152"/>
      <c r="E67" s="152"/>
      <c r="F67" s="15"/>
      <c r="G67" s="7"/>
      <c r="H67" s="6"/>
      <c r="I67" s="6"/>
      <c r="J67" s="7" t="s">
        <v>1</v>
      </c>
      <c r="K67" s="8" t="s">
        <v>1</v>
      </c>
      <c r="L67" s="1"/>
      <c r="M67" s="1"/>
      <c r="N67" s="1"/>
      <c r="O67" s="20">
        <f t="shared" ref="O67:O72" si="17">L67-(M67+N67)</f>
        <v>0</v>
      </c>
      <c r="P67" s="29" t="str">
        <f>IF(OR(G67="新規",G67="追加",G67=""),"OK",(IF(AND(H67="",I67=""),"NG","OK")))</f>
        <v>OK</v>
      </c>
      <c r="Q67" s="10" t="str">
        <f t="shared" ref="Q67:Q72" si="18">IF(OR(G67="新規",G67="追加",G67=""),"OK",(IF(OR(AND(J67="",K67=""),AND(J67="",K67="□"),AND(J67="□",K67=""),AND(J67="□",K67="□")),"NG","OK")))</f>
        <v>OK</v>
      </c>
      <c r="R67" s="10" t="str">
        <f t="shared" ref="R67:R72" si="19">IF(OR(AND(C67&lt;&gt;"",D67&lt;&gt;"",F67&lt;&gt;"",G67&lt;&gt;""),(C67="")),"OK","NG")</f>
        <v>OK</v>
      </c>
      <c r="T67" s="82" t="s">
        <v>214</v>
      </c>
    </row>
    <row r="68" spans="1:20" ht="22.5" customHeight="1">
      <c r="A68" s="6"/>
      <c r="B68" s="9"/>
      <c r="C68" s="72"/>
      <c r="D68" s="152"/>
      <c r="E68" s="152"/>
      <c r="F68" s="15"/>
      <c r="G68" s="7"/>
      <c r="H68" s="6"/>
      <c r="I68" s="6"/>
      <c r="J68" s="7" t="s">
        <v>1</v>
      </c>
      <c r="K68" s="8" t="s">
        <v>1</v>
      </c>
      <c r="L68" s="1"/>
      <c r="M68" s="1"/>
      <c r="N68" s="1"/>
      <c r="O68" s="20">
        <f t="shared" si="17"/>
        <v>0</v>
      </c>
      <c r="P68" s="29" t="str">
        <f t="shared" ref="P68:P72" si="20">IF(OR(G68="新規",G68="追加",G68=""),"OK",(IF(AND(H68="",I68=""),"NG","OK")))</f>
        <v>OK</v>
      </c>
      <c r="Q68" s="10" t="str">
        <f t="shared" si="18"/>
        <v>OK</v>
      </c>
      <c r="R68" s="10" t="str">
        <f t="shared" si="19"/>
        <v>OK</v>
      </c>
      <c r="T68" s="80" t="s">
        <v>13</v>
      </c>
    </row>
    <row r="69" spans="1:20" ht="22.5" customHeight="1">
      <c r="A69" s="6"/>
      <c r="B69" s="9"/>
      <c r="C69" s="72"/>
      <c r="D69" s="152"/>
      <c r="E69" s="152"/>
      <c r="F69" s="15"/>
      <c r="G69" s="7"/>
      <c r="H69" s="6"/>
      <c r="I69" s="6"/>
      <c r="J69" s="7" t="s">
        <v>1</v>
      </c>
      <c r="K69" s="8" t="s">
        <v>1</v>
      </c>
      <c r="L69" s="1"/>
      <c r="M69" s="1"/>
      <c r="N69" s="1"/>
      <c r="O69" s="20">
        <f t="shared" si="17"/>
        <v>0</v>
      </c>
      <c r="P69" s="29" t="str">
        <f t="shared" si="20"/>
        <v>OK</v>
      </c>
      <c r="Q69" s="10" t="str">
        <f t="shared" si="18"/>
        <v>OK</v>
      </c>
      <c r="R69" s="10" t="str">
        <f t="shared" si="19"/>
        <v>OK</v>
      </c>
    </row>
    <row r="70" spans="1:20" ht="22.5" customHeight="1">
      <c r="A70" s="6"/>
      <c r="B70" s="9"/>
      <c r="C70" s="72"/>
      <c r="D70" s="152"/>
      <c r="E70" s="152"/>
      <c r="F70" s="16"/>
      <c r="G70" s="7"/>
      <c r="H70" s="6"/>
      <c r="I70" s="6"/>
      <c r="J70" s="7" t="s">
        <v>1</v>
      </c>
      <c r="K70" s="8" t="s">
        <v>1</v>
      </c>
      <c r="L70" s="1"/>
      <c r="M70" s="1"/>
      <c r="N70" s="1"/>
      <c r="O70" s="20">
        <f t="shared" si="17"/>
        <v>0</v>
      </c>
      <c r="P70" s="29" t="str">
        <f t="shared" si="20"/>
        <v>OK</v>
      </c>
      <c r="Q70" s="10" t="str">
        <f t="shared" si="18"/>
        <v>OK</v>
      </c>
      <c r="R70" s="10" t="str">
        <f t="shared" si="19"/>
        <v>OK</v>
      </c>
    </row>
    <row r="71" spans="1:20" ht="22.5" customHeight="1">
      <c r="A71" s="6"/>
      <c r="B71" s="9"/>
      <c r="C71" s="72"/>
      <c r="D71" s="152"/>
      <c r="E71" s="152"/>
      <c r="F71" s="15"/>
      <c r="G71" s="7"/>
      <c r="H71" s="6"/>
      <c r="I71" s="6"/>
      <c r="J71" s="7" t="s">
        <v>1</v>
      </c>
      <c r="K71" s="8" t="s">
        <v>1</v>
      </c>
      <c r="L71" s="1"/>
      <c r="M71" s="1"/>
      <c r="N71" s="1"/>
      <c r="O71" s="20">
        <f t="shared" si="17"/>
        <v>0</v>
      </c>
      <c r="P71" s="29" t="str">
        <f t="shared" si="20"/>
        <v>OK</v>
      </c>
      <c r="Q71" s="10" t="str">
        <f t="shared" si="18"/>
        <v>OK</v>
      </c>
      <c r="R71" s="10" t="str">
        <f t="shared" si="19"/>
        <v>OK</v>
      </c>
    </row>
    <row r="72" spans="1:20" ht="22.5" customHeight="1">
      <c r="A72" s="6"/>
      <c r="B72" s="9"/>
      <c r="C72" s="72"/>
      <c r="D72" s="152"/>
      <c r="E72" s="152"/>
      <c r="F72" s="15"/>
      <c r="G72" s="7"/>
      <c r="H72" s="6"/>
      <c r="I72" s="6"/>
      <c r="J72" s="7" t="s">
        <v>1</v>
      </c>
      <c r="K72" s="8" t="s">
        <v>1</v>
      </c>
      <c r="L72" s="1"/>
      <c r="M72" s="1"/>
      <c r="N72" s="1"/>
      <c r="O72" s="20">
        <f t="shared" si="17"/>
        <v>0</v>
      </c>
      <c r="P72" s="29" t="str">
        <f t="shared" si="20"/>
        <v>OK</v>
      </c>
      <c r="Q72" s="10" t="str">
        <f t="shared" si="18"/>
        <v>OK</v>
      </c>
      <c r="R72" s="10" t="str">
        <f t="shared" si="19"/>
        <v>OK</v>
      </c>
    </row>
    <row r="73" spans="1:20" ht="22.5" customHeight="1">
      <c r="A73" s="12"/>
      <c r="B73" s="13"/>
      <c r="C73" s="14"/>
      <c r="D73" s="13"/>
      <c r="E73" s="14"/>
      <c r="F73" s="14"/>
      <c r="G73" s="13"/>
      <c r="H73" s="13"/>
      <c r="I73" s="12"/>
      <c r="J73" s="12"/>
      <c r="K73" s="68" t="s">
        <v>137</v>
      </c>
      <c r="L73" s="27">
        <f>SUM(L66:L72)</f>
        <v>0</v>
      </c>
      <c r="M73" s="27">
        <f t="shared" ref="M73:N73" si="21">SUM(M66:M72)</f>
        <v>0</v>
      </c>
      <c r="N73" s="27">
        <f t="shared" si="21"/>
        <v>0</v>
      </c>
      <c r="O73" s="27">
        <f>L73-(M73+N73)</f>
        <v>0</v>
      </c>
      <c r="P73" s="76"/>
      <c r="Q73" s="77"/>
      <c r="R73" s="77"/>
    </row>
    <row r="74" spans="1:20" ht="22.5" customHeight="1">
      <c r="A74" s="48" t="s">
        <v>132</v>
      </c>
      <c r="B74" s="13"/>
      <c r="C74" s="14"/>
      <c r="D74" s="13"/>
      <c r="E74" s="14"/>
      <c r="F74" s="14"/>
      <c r="G74" s="13"/>
      <c r="H74" s="13"/>
      <c r="I74" s="12"/>
      <c r="J74" s="12"/>
      <c r="K74" s="12"/>
      <c r="L74" s="12"/>
      <c r="M74" s="12"/>
      <c r="N74" s="12"/>
      <c r="O74" s="12"/>
      <c r="P74" s="76"/>
      <c r="Q74" s="77"/>
      <c r="R74" s="77"/>
    </row>
    <row r="75" spans="1:20" ht="22.5" customHeight="1">
      <c r="A75" s="162" t="s">
        <v>217</v>
      </c>
      <c r="B75" s="160" t="s">
        <v>67</v>
      </c>
      <c r="C75" s="150" t="s">
        <v>286</v>
      </c>
      <c r="D75" s="150"/>
      <c r="E75" s="150"/>
      <c r="F75" s="150"/>
      <c r="G75" s="160" t="s">
        <v>38</v>
      </c>
      <c r="H75" s="147" t="s">
        <v>47</v>
      </c>
      <c r="I75" s="148"/>
      <c r="J75" s="148"/>
      <c r="K75" s="149"/>
      <c r="L75" s="144" t="s">
        <v>216</v>
      </c>
      <c r="M75" s="145"/>
      <c r="N75" s="145"/>
      <c r="O75" s="146"/>
      <c r="P75" s="76"/>
      <c r="Q75" s="77"/>
      <c r="R75" s="61"/>
    </row>
    <row r="76" spans="1:20" ht="22.5" customHeight="1">
      <c r="A76" s="161"/>
      <c r="B76" s="161"/>
      <c r="C76" s="68" t="s">
        <v>215</v>
      </c>
      <c r="D76" s="150" t="s">
        <v>120</v>
      </c>
      <c r="E76" s="150"/>
      <c r="F76" s="68" t="s">
        <v>15</v>
      </c>
      <c r="G76" s="161"/>
      <c r="H76" s="84" t="s">
        <v>29</v>
      </c>
      <c r="I76" s="84" t="s">
        <v>28</v>
      </c>
      <c r="J76" s="22" t="s">
        <v>18</v>
      </c>
      <c r="K76" s="22" t="s">
        <v>19</v>
      </c>
      <c r="L76" s="53" t="s">
        <v>109</v>
      </c>
      <c r="M76" s="53" t="s">
        <v>110</v>
      </c>
      <c r="N76" s="53" t="s">
        <v>111</v>
      </c>
      <c r="O76" s="53" t="s">
        <v>112</v>
      </c>
      <c r="P76" s="76"/>
      <c r="Q76" s="77"/>
      <c r="R76" s="70" t="s">
        <v>115</v>
      </c>
      <c r="T76" s="81" t="s">
        <v>153</v>
      </c>
    </row>
    <row r="77" spans="1:20" ht="22.5" customHeight="1">
      <c r="A77" s="6"/>
      <c r="B77" s="9"/>
      <c r="C77" s="72"/>
      <c r="D77" s="152"/>
      <c r="E77" s="152"/>
      <c r="F77" s="15"/>
      <c r="G77" s="7"/>
      <c r="H77" s="22"/>
      <c r="I77" s="22"/>
      <c r="J77" s="22" t="s">
        <v>1</v>
      </c>
      <c r="K77" s="22" t="s">
        <v>1</v>
      </c>
      <c r="L77" s="1"/>
      <c r="M77" s="1"/>
      <c r="N77" s="1"/>
      <c r="O77" s="20">
        <f>L77-(M77+N77)</f>
        <v>0</v>
      </c>
      <c r="P77" s="76"/>
      <c r="Q77" s="77"/>
      <c r="R77" s="10" t="str">
        <f>IF(OR(AND(C77&lt;&gt;"",D77&lt;&gt;"",F77&lt;&gt;"",G77&lt;&gt;""),(C77="")),"OK","NG")</f>
        <v>OK</v>
      </c>
      <c r="T77" s="81" t="s">
        <v>273</v>
      </c>
    </row>
    <row r="78" spans="1:20" ht="22.5" customHeight="1">
      <c r="A78" s="6"/>
      <c r="B78" s="9"/>
      <c r="C78" s="72"/>
      <c r="D78" s="152"/>
      <c r="E78" s="152"/>
      <c r="F78" s="15"/>
      <c r="G78" s="7"/>
      <c r="H78" s="22"/>
      <c r="I78" s="22"/>
      <c r="J78" s="22" t="s">
        <v>1</v>
      </c>
      <c r="K78" s="22" t="s">
        <v>1</v>
      </c>
      <c r="L78" s="1"/>
      <c r="M78" s="1"/>
      <c r="N78" s="1"/>
      <c r="O78" s="20">
        <f t="shared" ref="O78:O83" si="22">L78-(M78+N78)</f>
        <v>0</v>
      </c>
      <c r="P78" s="76"/>
      <c r="Q78" s="77"/>
      <c r="R78" s="10" t="str">
        <f t="shared" ref="R78:R83" si="23">IF(OR(AND(C78&lt;&gt;"",D78&lt;&gt;"",F78&lt;&gt;"",G78&lt;&gt;""),(C78="")),"OK","NG")</f>
        <v>OK</v>
      </c>
      <c r="T78" s="81" t="s">
        <v>163</v>
      </c>
    </row>
    <row r="79" spans="1:20" ht="22.5" customHeight="1">
      <c r="A79" s="6"/>
      <c r="B79" s="9"/>
      <c r="C79" s="72"/>
      <c r="D79" s="152"/>
      <c r="E79" s="152"/>
      <c r="F79" s="15"/>
      <c r="G79" s="7"/>
      <c r="H79" s="22"/>
      <c r="I79" s="22"/>
      <c r="J79" s="22" t="s">
        <v>1</v>
      </c>
      <c r="K79" s="22" t="s">
        <v>1</v>
      </c>
      <c r="L79" s="1"/>
      <c r="M79" s="1"/>
      <c r="N79" s="1"/>
      <c r="O79" s="20">
        <f t="shared" si="22"/>
        <v>0</v>
      </c>
      <c r="P79" s="76"/>
      <c r="Q79" s="77"/>
      <c r="R79" s="10" t="str">
        <f t="shared" si="23"/>
        <v>OK</v>
      </c>
      <c r="T79" s="81" t="s">
        <v>214</v>
      </c>
    </row>
    <row r="80" spans="1:20" ht="22.5" customHeight="1">
      <c r="A80" s="6"/>
      <c r="B80" s="9"/>
      <c r="C80" s="72"/>
      <c r="D80" s="152"/>
      <c r="E80" s="152"/>
      <c r="F80" s="15"/>
      <c r="G80" s="7"/>
      <c r="H80" s="22"/>
      <c r="I80" s="22"/>
      <c r="J80" s="22" t="s">
        <v>1</v>
      </c>
      <c r="K80" s="22" t="s">
        <v>1</v>
      </c>
      <c r="L80" s="1"/>
      <c r="M80" s="1"/>
      <c r="N80" s="1"/>
      <c r="O80" s="20">
        <f t="shared" si="22"/>
        <v>0</v>
      </c>
      <c r="P80" s="76"/>
      <c r="Q80" s="77"/>
      <c r="R80" s="10" t="str">
        <f>IF(OR(AND(C80&lt;&gt;"",D80&lt;&gt;"",F80&lt;&gt;"",G80&lt;&gt;""),(C80="")),"OK","NG")</f>
        <v>OK</v>
      </c>
      <c r="T80" s="81" t="s">
        <v>13</v>
      </c>
    </row>
    <row r="81" spans="1:20" ht="22.5" customHeight="1">
      <c r="A81" s="6"/>
      <c r="B81" s="9"/>
      <c r="C81" s="72"/>
      <c r="D81" s="152"/>
      <c r="E81" s="152"/>
      <c r="F81" s="16"/>
      <c r="G81" s="7"/>
      <c r="H81" s="22"/>
      <c r="I81" s="22"/>
      <c r="J81" s="22" t="s">
        <v>1</v>
      </c>
      <c r="K81" s="22" t="s">
        <v>1</v>
      </c>
      <c r="L81" s="1"/>
      <c r="M81" s="1"/>
      <c r="N81" s="1"/>
      <c r="O81" s="20">
        <f t="shared" si="22"/>
        <v>0</v>
      </c>
      <c r="P81" s="76"/>
      <c r="Q81" s="77"/>
      <c r="R81" s="10" t="str">
        <f>IF(OR(AND(C81&lt;&gt;"",D81&lt;&gt;"",F81&lt;&gt;"",G81&lt;&gt;""),(C81="")),"OK","NG")</f>
        <v>OK</v>
      </c>
    </row>
    <row r="82" spans="1:20" ht="22.5" customHeight="1">
      <c r="A82" s="6"/>
      <c r="B82" s="9"/>
      <c r="C82" s="72"/>
      <c r="D82" s="152"/>
      <c r="E82" s="152"/>
      <c r="F82" s="15"/>
      <c r="G82" s="7"/>
      <c r="H82" s="22"/>
      <c r="I82" s="22"/>
      <c r="J82" s="22" t="s">
        <v>1</v>
      </c>
      <c r="K82" s="22" t="s">
        <v>1</v>
      </c>
      <c r="L82" s="1"/>
      <c r="M82" s="1"/>
      <c r="N82" s="1"/>
      <c r="O82" s="20">
        <f t="shared" si="22"/>
        <v>0</v>
      </c>
      <c r="P82" s="76"/>
      <c r="Q82" s="77"/>
      <c r="R82" s="10" t="str">
        <f t="shared" si="23"/>
        <v>OK</v>
      </c>
    </row>
    <row r="83" spans="1:20" ht="22.5" customHeight="1">
      <c r="A83" s="6"/>
      <c r="B83" s="9"/>
      <c r="C83" s="72"/>
      <c r="D83" s="152"/>
      <c r="E83" s="152"/>
      <c r="F83" s="15"/>
      <c r="G83" s="7"/>
      <c r="H83" s="22"/>
      <c r="I83" s="22"/>
      <c r="J83" s="22" t="s">
        <v>1</v>
      </c>
      <c r="K83" s="22" t="s">
        <v>1</v>
      </c>
      <c r="L83" s="1"/>
      <c r="M83" s="1"/>
      <c r="N83" s="1"/>
      <c r="O83" s="20">
        <f t="shared" si="22"/>
        <v>0</v>
      </c>
      <c r="P83" s="76"/>
      <c r="Q83" s="77"/>
      <c r="R83" s="10" t="str">
        <f t="shared" si="23"/>
        <v>OK</v>
      </c>
    </row>
    <row r="84" spans="1:20" ht="22.5" customHeight="1">
      <c r="A84" s="12"/>
      <c r="B84" s="13"/>
      <c r="C84" s="14"/>
      <c r="D84" s="13"/>
      <c r="E84" s="14"/>
      <c r="F84" s="14"/>
      <c r="G84" s="13"/>
      <c r="H84" s="13"/>
      <c r="I84" s="12"/>
      <c r="J84" s="12"/>
      <c r="K84" s="68" t="s">
        <v>137</v>
      </c>
      <c r="L84" s="27">
        <f>SUM(L77:L83)</f>
        <v>0</v>
      </c>
      <c r="M84" s="27">
        <f t="shared" ref="M84:N84" si="24">SUM(M77:M83)</f>
        <v>0</v>
      </c>
      <c r="N84" s="27">
        <f t="shared" si="24"/>
        <v>0</v>
      </c>
      <c r="O84" s="27">
        <f>L84-(M84+N84)</f>
        <v>0</v>
      </c>
      <c r="P84" s="76"/>
      <c r="Q84" s="77"/>
      <c r="R84" s="77"/>
    </row>
    <row r="85" spans="1:20" ht="22.5" customHeight="1">
      <c r="A85" s="48" t="s">
        <v>133</v>
      </c>
      <c r="B85" s="13"/>
      <c r="C85" s="14"/>
      <c r="D85" s="13"/>
      <c r="E85" s="14"/>
      <c r="F85" s="14"/>
      <c r="G85" s="13"/>
      <c r="H85" s="13"/>
      <c r="I85" s="12"/>
      <c r="K85" s="12"/>
      <c r="L85" s="12"/>
      <c r="M85" s="12"/>
      <c r="N85" s="12"/>
      <c r="O85" s="12"/>
      <c r="P85" s="76"/>
      <c r="Q85" s="77"/>
      <c r="R85" s="77"/>
    </row>
    <row r="86" spans="1:20" ht="22.5" customHeight="1">
      <c r="A86" s="162" t="s">
        <v>217</v>
      </c>
      <c r="B86" s="160" t="s">
        <v>67</v>
      </c>
      <c r="C86" s="150" t="s">
        <v>286</v>
      </c>
      <c r="D86" s="150"/>
      <c r="E86" s="150"/>
      <c r="F86" s="150"/>
      <c r="G86" s="160" t="s">
        <v>38</v>
      </c>
      <c r="H86" s="144" t="s">
        <v>47</v>
      </c>
      <c r="I86" s="145"/>
      <c r="J86" s="145"/>
      <c r="K86" s="146"/>
      <c r="L86" s="144" t="s">
        <v>216</v>
      </c>
      <c r="M86" s="145"/>
      <c r="N86" s="145"/>
      <c r="O86" s="146"/>
      <c r="P86" s="48" t="s">
        <v>96</v>
      </c>
      <c r="Q86" s="48" t="s">
        <v>96</v>
      </c>
      <c r="R86" s="61"/>
      <c r="T86" s="81" t="s">
        <v>153</v>
      </c>
    </row>
    <row r="87" spans="1:20" ht="22.5" customHeight="1">
      <c r="A87" s="161"/>
      <c r="B87" s="161"/>
      <c r="C87" s="68" t="s">
        <v>215</v>
      </c>
      <c r="D87" s="150" t="s">
        <v>120</v>
      </c>
      <c r="E87" s="150"/>
      <c r="F87" s="68" t="s">
        <v>15</v>
      </c>
      <c r="G87" s="161"/>
      <c r="H87" s="69" t="s">
        <v>29</v>
      </c>
      <c r="I87" s="69" t="s">
        <v>28</v>
      </c>
      <c r="J87" s="68" t="s">
        <v>18</v>
      </c>
      <c r="K87" s="68" t="s">
        <v>19</v>
      </c>
      <c r="L87" s="53" t="s">
        <v>109</v>
      </c>
      <c r="M87" s="53" t="s">
        <v>110</v>
      </c>
      <c r="N87" s="53" t="s">
        <v>111</v>
      </c>
      <c r="O87" s="53" t="s">
        <v>112</v>
      </c>
      <c r="P87" s="70" t="s">
        <v>104</v>
      </c>
      <c r="Q87" s="70" t="s">
        <v>116</v>
      </c>
      <c r="R87" s="70" t="s">
        <v>115</v>
      </c>
      <c r="T87" s="81" t="s">
        <v>159</v>
      </c>
    </row>
    <row r="88" spans="1:20" ht="22.5" customHeight="1">
      <c r="A88" s="6"/>
      <c r="B88" s="9"/>
      <c r="C88" s="72"/>
      <c r="D88" s="152"/>
      <c r="E88" s="152"/>
      <c r="F88" s="15"/>
      <c r="G88" s="7"/>
      <c r="H88" s="6"/>
      <c r="I88" s="6"/>
      <c r="J88" s="7" t="s">
        <v>1</v>
      </c>
      <c r="K88" s="8" t="s">
        <v>1</v>
      </c>
      <c r="L88" s="1"/>
      <c r="M88" s="1"/>
      <c r="N88" s="1"/>
      <c r="O88" s="20">
        <f>L88-(M88+N88)</f>
        <v>0</v>
      </c>
      <c r="P88" s="29" t="str">
        <f>IF(OR(G88="新規",G88="追加",G88=""),"OK",(IF(AND(H88="",I88=""),"NG","OK")))</f>
        <v>OK</v>
      </c>
      <c r="Q88" s="10" t="str">
        <f>IF(OR(G88="新規",G88="追加",G88=""),"OK",(IF(OR(AND(J88="",K88=""),AND(J88="",K88="□"),AND(J88="□",K88=""),AND(J88="□",K88="□")),"NG","OK")))</f>
        <v>OK</v>
      </c>
      <c r="R88" s="10" t="str">
        <f>IF(OR(AND(C88&lt;&gt;"",D88&lt;&gt;"",F88&lt;&gt;"",G88&lt;&gt;""),(C88="")),"OK","NG")</f>
        <v>OK</v>
      </c>
      <c r="T88" s="81" t="s">
        <v>13</v>
      </c>
    </row>
    <row r="89" spans="1:20" ht="22.5" customHeight="1">
      <c r="A89" s="6"/>
      <c r="B89" s="9"/>
      <c r="C89" s="72"/>
      <c r="D89" s="152"/>
      <c r="E89" s="152"/>
      <c r="F89" s="15"/>
      <c r="G89" s="7"/>
      <c r="H89" s="6"/>
      <c r="I89" s="6"/>
      <c r="J89" s="7" t="s">
        <v>1</v>
      </c>
      <c r="K89" s="8" t="s">
        <v>1</v>
      </c>
      <c r="L89" s="1"/>
      <c r="M89" s="1"/>
      <c r="N89" s="1"/>
      <c r="O89" s="20">
        <f t="shared" ref="O89:O94" si="25">L89-(M89+N89)</f>
        <v>0</v>
      </c>
      <c r="P89" s="29" t="str">
        <f t="shared" ref="P89:P94" si="26">IF(OR(G89="新規",G89="追加",G89=""),"OK",(IF(AND(H89="",I89=""),"NG","OK")))</f>
        <v>OK</v>
      </c>
      <c r="Q89" s="10" t="str">
        <f t="shared" ref="Q89:Q94" si="27">IF(OR(G89="新規",G89="追加",G89=""),"OK",(IF(OR(AND(J89="",K89=""),AND(J89="",K89="□"),AND(J89="□",K89=""),AND(J89="□",K89="□")),"NG","OK")))</f>
        <v>OK</v>
      </c>
      <c r="R89" s="10" t="str">
        <f t="shared" ref="R89:R94" si="28">IF(OR(AND(C89&lt;&gt;"",D89&lt;&gt;"",F89&lt;&gt;"",G89&lt;&gt;""),(C89="")),"OK","NG")</f>
        <v>OK</v>
      </c>
    </row>
    <row r="90" spans="1:20" ht="22.5" customHeight="1">
      <c r="A90" s="6"/>
      <c r="B90" s="9"/>
      <c r="C90" s="72"/>
      <c r="D90" s="152"/>
      <c r="E90" s="152"/>
      <c r="F90" s="15"/>
      <c r="G90" s="7"/>
      <c r="H90" s="6"/>
      <c r="I90" s="6"/>
      <c r="J90" s="7" t="s">
        <v>1</v>
      </c>
      <c r="K90" s="8" t="s">
        <v>1</v>
      </c>
      <c r="L90" s="1"/>
      <c r="M90" s="1"/>
      <c r="N90" s="1"/>
      <c r="O90" s="20">
        <f t="shared" si="25"/>
        <v>0</v>
      </c>
      <c r="P90" s="29" t="str">
        <f t="shared" si="26"/>
        <v>OK</v>
      </c>
      <c r="Q90" s="10" t="str">
        <f t="shared" si="27"/>
        <v>OK</v>
      </c>
      <c r="R90" s="10" t="str">
        <f t="shared" si="28"/>
        <v>OK</v>
      </c>
    </row>
    <row r="91" spans="1:20" ht="22.5" customHeight="1">
      <c r="A91" s="6"/>
      <c r="B91" s="9"/>
      <c r="C91" s="72"/>
      <c r="D91" s="152"/>
      <c r="E91" s="152"/>
      <c r="F91" s="15"/>
      <c r="G91" s="7"/>
      <c r="H91" s="6"/>
      <c r="I91" s="6"/>
      <c r="J91" s="7" t="s">
        <v>1</v>
      </c>
      <c r="K91" s="8" t="s">
        <v>1</v>
      </c>
      <c r="L91" s="1"/>
      <c r="M91" s="1"/>
      <c r="N91" s="1"/>
      <c r="O91" s="20">
        <f t="shared" si="25"/>
        <v>0</v>
      </c>
      <c r="P91" s="29" t="str">
        <f t="shared" si="26"/>
        <v>OK</v>
      </c>
      <c r="Q91" s="10" t="str">
        <f t="shared" si="27"/>
        <v>OK</v>
      </c>
      <c r="R91" s="10" t="str">
        <f t="shared" si="28"/>
        <v>OK</v>
      </c>
    </row>
    <row r="92" spans="1:20" ht="22.5" customHeight="1">
      <c r="A92" s="6"/>
      <c r="B92" s="9"/>
      <c r="C92" s="72"/>
      <c r="D92" s="152"/>
      <c r="E92" s="152"/>
      <c r="F92" s="16"/>
      <c r="G92" s="7"/>
      <c r="H92" s="6"/>
      <c r="I92" s="6"/>
      <c r="J92" s="7" t="s">
        <v>1</v>
      </c>
      <c r="K92" s="8" t="s">
        <v>1</v>
      </c>
      <c r="L92" s="1"/>
      <c r="M92" s="1"/>
      <c r="N92" s="1"/>
      <c r="O92" s="20">
        <f t="shared" si="25"/>
        <v>0</v>
      </c>
      <c r="P92" s="29" t="str">
        <f t="shared" si="26"/>
        <v>OK</v>
      </c>
      <c r="Q92" s="10" t="str">
        <f t="shared" si="27"/>
        <v>OK</v>
      </c>
      <c r="R92" s="10" t="str">
        <f t="shared" si="28"/>
        <v>OK</v>
      </c>
    </row>
    <row r="93" spans="1:20" ht="22.5" customHeight="1">
      <c r="A93" s="6"/>
      <c r="B93" s="9"/>
      <c r="C93" s="72"/>
      <c r="D93" s="152"/>
      <c r="E93" s="152"/>
      <c r="F93" s="15"/>
      <c r="G93" s="7"/>
      <c r="H93" s="6"/>
      <c r="I93" s="6"/>
      <c r="J93" s="7" t="s">
        <v>1</v>
      </c>
      <c r="K93" s="8" t="s">
        <v>1</v>
      </c>
      <c r="L93" s="1"/>
      <c r="M93" s="1"/>
      <c r="N93" s="1"/>
      <c r="O93" s="20">
        <f t="shared" si="25"/>
        <v>0</v>
      </c>
      <c r="P93" s="29" t="str">
        <f t="shared" si="26"/>
        <v>OK</v>
      </c>
      <c r="Q93" s="10" t="str">
        <f t="shared" si="27"/>
        <v>OK</v>
      </c>
      <c r="R93" s="10" t="str">
        <f t="shared" si="28"/>
        <v>OK</v>
      </c>
    </row>
    <row r="94" spans="1:20" ht="22.5" customHeight="1">
      <c r="A94" s="6"/>
      <c r="B94" s="9"/>
      <c r="C94" s="72"/>
      <c r="D94" s="152"/>
      <c r="E94" s="152"/>
      <c r="F94" s="15"/>
      <c r="G94" s="7"/>
      <c r="H94" s="6"/>
      <c r="I94" s="6"/>
      <c r="J94" s="7" t="s">
        <v>1</v>
      </c>
      <c r="K94" s="8" t="s">
        <v>1</v>
      </c>
      <c r="L94" s="1"/>
      <c r="M94" s="1"/>
      <c r="N94" s="1"/>
      <c r="O94" s="20">
        <f t="shared" si="25"/>
        <v>0</v>
      </c>
      <c r="P94" s="29" t="str">
        <f t="shared" si="26"/>
        <v>OK</v>
      </c>
      <c r="Q94" s="10" t="str">
        <f t="shared" si="27"/>
        <v>OK</v>
      </c>
      <c r="R94" s="10" t="str">
        <f t="shared" si="28"/>
        <v>OK</v>
      </c>
    </row>
    <row r="95" spans="1:20" ht="22.5" customHeight="1">
      <c r="A95" s="12"/>
      <c r="B95" s="13"/>
      <c r="C95" s="14"/>
      <c r="D95" s="13"/>
      <c r="E95" s="14"/>
      <c r="F95" s="14"/>
      <c r="G95" s="13"/>
      <c r="H95" s="13"/>
      <c r="I95" s="12"/>
      <c r="J95" s="12"/>
      <c r="K95" s="68" t="s">
        <v>137</v>
      </c>
      <c r="L95" s="27">
        <f>SUM(L88:L94)</f>
        <v>0</v>
      </c>
      <c r="M95" s="27">
        <f t="shared" ref="M95:N95" si="29">SUM(M88:M94)</f>
        <v>0</v>
      </c>
      <c r="N95" s="27">
        <f t="shared" si="29"/>
        <v>0</v>
      </c>
      <c r="O95" s="27">
        <f>L95-(M95+N95)</f>
        <v>0</v>
      </c>
      <c r="P95" s="76"/>
      <c r="Q95" s="77"/>
      <c r="R95" s="77"/>
    </row>
    <row r="96" spans="1:20" ht="23" customHeight="1">
      <c r="A96" s="48" t="s">
        <v>134</v>
      </c>
      <c r="B96" s="13"/>
      <c r="C96" s="14"/>
      <c r="D96" s="13"/>
      <c r="E96" s="14"/>
      <c r="F96" s="14"/>
      <c r="G96" s="13"/>
      <c r="H96" s="13"/>
      <c r="I96" s="12"/>
      <c r="J96" s="12"/>
      <c r="K96" s="12"/>
      <c r="L96" s="12"/>
      <c r="M96" s="12"/>
      <c r="N96" s="12"/>
      <c r="O96" s="12"/>
      <c r="P96" s="76"/>
      <c r="Q96" s="77"/>
      <c r="R96" s="77"/>
    </row>
    <row r="97" spans="1:20" ht="23" customHeight="1">
      <c r="A97" s="162" t="s">
        <v>217</v>
      </c>
      <c r="B97" s="160" t="s">
        <v>67</v>
      </c>
      <c r="C97" s="150" t="s">
        <v>286</v>
      </c>
      <c r="D97" s="150"/>
      <c r="E97" s="150"/>
      <c r="F97" s="150"/>
      <c r="G97" s="160" t="s">
        <v>38</v>
      </c>
      <c r="H97" s="144" t="s">
        <v>47</v>
      </c>
      <c r="I97" s="145"/>
      <c r="J97" s="145"/>
      <c r="K97" s="146"/>
      <c r="L97" s="144" t="s">
        <v>216</v>
      </c>
      <c r="M97" s="145"/>
      <c r="N97" s="145"/>
      <c r="O97" s="146"/>
      <c r="P97" s="48" t="s">
        <v>96</v>
      </c>
      <c r="Q97" s="48" t="s">
        <v>96</v>
      </c>
      <c r="R97" s="61"/>
    </row>
    <row r="98" spans="1:20" ht="23" customHeight="1">
      <c r="A98" s="161"/>
      <c r="B98" s="161"/>
      <c r="C98" s="68" t="s">
        <v>215</v>
      </c>
      <c r="D98" s="150" t="s">
        <v>120</v>
      </c>
      <c r="E98" s="150"/>
      <c r="F98" s="68" t="s">
        <v>15</v>
      </c>
      <c r="G98" s="161"/>
      <c r="H98" s="69" t="s">
        <v>29</v>
      </c>
      <c r="I98" s="69" t="s">
        <v>28</v>
      </c>
      <c r="J98" s="68" t="s">
        <v>18</v>
      </c>
      <c r="K98" s="68" t="s">
        <v>19</v>
      </c>
      <c r="L98" s="53" t="s">
        <v>109</v>
      </c>
      <c r="M98" s="53" t="s">
        <v>110</v>
      </c>
      <c r="N98" s="53" t="s">
        <v>111</v>
      </c>
      <c r="O98" s="53" t="s">
        <v>112</v>
      </c>
      <c r="P98" s="70" t="s">
        <v>104</v>
      </c>
      <c r="Q98" s="70" t="s">
        <v>116</v>
      </c>
      <c r="R98" s="70" t="s">
        <v>115</v>
      </c>
      <c r="T98" s="81" t="s">
        <v>153</v>
      </c>
    </row>
    <row r="99" spans="1:20" ht="23" customHeight="1">
      <c r="A99" s="6"/>
      <c r="B99" s="9"/>
      <c r="C99" s="72"/>
      <c r="D99" s="152"/>
      <c r="E99" s="152"/>
      <c r="F99" s="15"/>
      <c r="G99" s="7"/>
      <c r="H99" s="6"/>
      <c r="I99" s="6"/>
      <c r="J99" s="7" t="s">
        <v>1</v>
      </c>
      <c r="K99" s="8" t="s">
        <v>1</v>
      </c>
      <c r="L99" s="1"/>
      <c r="M99" s="1"/>
      <c r="N99" s="1"/>
      <c r="O99" s="20">
        <f>L99-(M99+N99)</f>
        <v>0</v>
      </c>
      <c r="P99" s="29" t="str">
        <f>IF(OR(G99="新規",G99="追加",G99=""),"OK",(IF(AND(H99="",I99=""),"NG","OK")))</f>
        <v>OK</v>
      </c>
      <c r="Q99" s="10" t="str">
        <f>IF(OR(G99="新規",G99="追加",G99=""),"OK",(IF(OR(AND(J99="",K99=""),AND(J99="",K99="□"),AND(J99="□",K99=""),AND(J99="□",K99="□")),"NG","OK")))</f>
        <v>OK</v>
      </c>
      <c r="R99" s="10" t="str">
        <f>IF(OR(AND(C99&lt;&gt;"",D99&lt;&gt;"",F99&lt;&gt;"",G99&lt;&gt;""),(C99="")),"OK","NG")</f>
        <v>OK</v>
      </c>
      <c r="T99" s="81" t="s">
        <v>161</v>
      </c>
    </row>
    <row r="100" spans="1:20" ht="23" customHeight="1">
      <c r="A100" s="6"/>
      <c r="B100" s="9"/>
      <c r="C100" s="72"/>
      <c r="D100" s="152"/>
      <c r="E100" s="152"/>
      <c r="F100" s="15"/>
      <c r="G100" s="7"/>
      <c r="H100" s="6"/>
      <c r="I100" s="6"/>
      <c r="J100" s="7" t="s">
        <v>1</v>
      </c>
      <c r="K100" s="8" t="s">
        <v>1</v>
      </c>
      <c r="L100" s="1"/>
      <c r="M100" s="1"/>
      <c r="N100" s="1"/>
      <c r="O100" s="20">
        <f t="shared" ref="O100:O105" si="30">L100-(M100+N100)</f>
        <v>0</v>
      </c>
      <c r="P100" s="29" t="str">
        <f t="shared" ref="P100:P105" si="31">IF(OR(G100="新規",G100="追加",G100=""),"OK",(IF(AND(H100="",I100=""),"NG","OK")))</f>
        <v>OK</v>
      </c>
      <c r="Q100" s="10" t="str">
        <f t="shared" ref="Q100:Q105" si="32">IF(OR(G100="新規",G100="追加",G100=""),"OK",(IF(OR(AND(J100="",K100=""),AND(J100="",K100="□"),AND(J100="□",K100=""),AND(J100="□",K100="□")),"NG","OK")))</f>
        <v>OK</v>
      </c>
      <c r="R100" s="10" t="str">
        <f t="shared" ref="R100:R105" si="33">IF(OR(AND(C100&lt;&gt;"",D100&lt;&gt;"",F100&lt;&gt;"",G100&lt;&gt;""),(C100="")),"OK","NG")</f>
        <v>OK</v>
      </c>
      <c r="T100" s="81" t="s">
        <v>218</v>
      </c>
    </row>
    <row r="101" spans="1:20" ht="23" customHeight="1">
      <c r="A101" s="6"/>
      <c r="B101" s="9"/>
      <c r="C101" s="72"/>
      <c r="D101" s="152"/>
      <c r="E101" s="152"/>
      <c r="F101" s="15"/>
      <c r="G101" s="7"/>
      <c r="H101" s="6"/>
      <c r="I101" s="6"/>
      <c r="J101" s="7" t="s">
        <v>1</v>
      </c>
      <c r="K101" s="8" t="s">
        <v>1</v>
      </c>
      <c r="L101" s="1"/>
      <c r="M101" s="1"/>
      <c r="N101" s="1"/>
      <c r="O101" s="20">
        <f t="shared" si="30"/>
        <v>0</v>
      </c>
      <c r="P101" s="29" t="str">
        <f t="shared" si="31"/>
        <v>OK</v>
      </c>
      <c r="Q101" s="10" t="str">
        <f t="shared" si="32"/>
        <v>OK</v>
      </c>
      <c r="R101" s="10" t="str">
        <f t="shared" si="33"/>
        <v>OK</v>
      </c>
      <c r="T101" s="81" t="s">
        <v>160</v>
      </c>
    </row>
    <row r="102" spans="1:20" ht="23" customHeight="1">
      <c r="A102" s="6"/>
      <c r="B102" s="9"/>
      <c r="C102" s="72"/>
      <c r="D102" s="152"/>
      <c r="E102" s="152"/>
      <c r="F102" s="15"/>
      <c r="G102" s="7"/>
      <c r="H102" s="6"/>
      <c r="I102" s="6"/>
      <c r="J102" s="7" t="s">
        <v>1</v>
      </c>
      <c r="K102" s="8" t="s">
        <v>1</v>
      </c>
      <c r="L102" s="1"/>
      <c r="M102" s="1"/>
      <c r="N102" s="1"/>
      <c r="O102" s="20">
        <f t="shared" si="30"/>
        <v>0</v>
      </c>
      <c r="P102" s="29" t="str">
        <f t="shared" si="31"/>
        <v>OK</v>
      </c>
      <c r="Q102" s="10" t="str">
        <f t="shared" si="32"/>
        <v>OK</v>
      </c>
      <c r="R102" s="10" t="str">
        <f t="shared" si="33"/>
        <v>OK</v>
      </c>
      <c r="T102" s="81" t="s">
        <v>13</v>
      </c>
    </row>
    <row r="103" spans="1:20" ht="23" customHeight="1">
      <c r="A103" s="6"/>
      <c r="B103" s="9"/>
      <c r="C103" s="72"/>
      <c r="D103" s="152"/>
      <c r="E103" s="152"/>
      <c r="F103" s="16"/>
      <c r="G103" s="7"/>
      <c r="H103" s="6"/>
      <c r="I103" s="6"/>
      <c r="J103" s="7" t="s">
        <v>1</v>
      </c>
      <c r="K103" s="8" t="s">
        <v>1</v>
      </c>
      <c r="L103" s="1"/>
      <c r="M103" s="1"/>
      <c r="N103" s="1"/>
      <c r="O103" s="20">
        <f t="shared" si="30"/>
        <v>0</v>
      </c>
      <c r="P103" s="29" t="str">
        <f t="shared" si="31"/>
        <v>OK</v>
      </c>
      <c r="Q103" s="10" t="str">
        <f>IF(OR(G103="新規",G103="追加",G103=""),"OK",(IF(OR(AND(J103="",K103=""),AND(J103="",K103="□"),AND(J103="□",K103=""),AND(J103="□",K103="□")),"NG","OK")))</f>
        <v>OK</v>
      </c>
      <c r="R103" s="10" t="str">
        <f t="shared" si="33"/>
        <v>OK</v>
      </c>
    </row>
    <row r="104" spans="1:20" ht="23" customHeight="1">
      <c r="A104" s="6"/>
      <c r="B104" s="9"/>
      <c r="C104" s="72"/>
      <c r="D104" s="152"/>
      <c r="E104" s="152"/>
      <c r="F104" s="15"/>
      <c r="G104" s="7"/>
      <c r="H104" s="6"/>
      <c r="I104" s="6"/>
      <c r="J104" s="7" t="s">
        <v>1</v>
      </c>
      <c r="K104" s="8" t="s">
        <v>1</v>
      </c>
      <c r="L104" s="1"/>
      <c r="M104" s="1"/>
      <c r="N104" s="1"/>
      <c r="O104" s="20">
        <f t="shared" si="30"/>
        <v>0</v>
      </c>
      <c r="P104" s="29" t="str">
        <f t="shared" si="31"/>
        <v>OK</v>
      </c>
      <c r="Q104" s="10" t="str">
        <f t="shared" si="32"/>
        <v>OK</v>
      </c>
      <c r="R104" s="10" t="str">
        <f t="shared" si="33"/>
        <v>OK</v>
      </c>
    </row>
    <row r="105" spans="1:20" ht="22.5" customHeight="1">
      <c r="A105" s="6"/>
      <c r="B105" s="9"/>
      <c r="C105" s="72"/>
      <c r="D105" s="152"/>
      <c r="E105" s="152"/>
      <c r="F105" s="15"/>
      <c r="G105" s="7"/>
      <c r="H105" s="6"/>
      <c r="I105" s="6"/>
      <c r="J105" s="7" t="s">
        <v>1</v>
      </c>
      <c r="K105" s="8" t="s">
        <v>1</v>
      </c>
      <c r="L105" s="1"/>
      <c r="M105" s="1"/>
      <c r="N105" s="1"/>
      <c r="O105" s="20">
        <f t="shared" si="30"/>
        <v>0</v>
      </c>
      <c r="P105" s="29" t="str">
        <f t="shared" si="31"/>
        <v>OK</v>
      </c>
      <c r="Q105" s="10" t="str">
        <f t="shared" si="32"/>
        <v>OK</v>
      </c>
      <c r="R105" s="10" t="str">
        <f t="shared" si="33"/>
        <v>OK</v>
      </c>
    </row>
    <row r="106" spans="1:20" ht="22.5" customHeight="1">
      <c r="A106" s="12"/>
      <c r="B106" s="13"/>
      <c r="C106" s="14"/>
      <c r="D106" s="13"/>
      <c r="E106" s="14"/>
      <c r="F106" s="14"/>
      <c r="G106" s="13"/>
      <c r="H106" s="13"/>
      <c r="I106" s="12"/>
      <c r="J106" s="12"/>
      <c r="K106" s="68" t="s">
        <v>137</v>
      </c>
      <c r="L106" s="27">
        <f>SUM(L99:L105)</f>
        <v>0</v>
      </c>
      <c r="M106" s="27">
        <f t="shared" ref="M106:N106" si="34">SUM(M99:M105)</f>
        <v>0</v>
      </c>
      <c r="N106" s="27">
        <f t="shared" si="34"/>
        <v>0</v>
      </c>
      <c r="O106" s="27">
        <f>L106-(M106+N106)</f>
        <v>0</v>
      </c>
      <c r="P106" s="76"/>
      <c r="Q106" s="77"/>
      <c r="R106" s="77"/>
    </row>
    <row r="107" spans="1:20" ht="22.5" customHeight="1">
      <c r="A107" s="48" t="s">
        <v>136</v>
      </c>
      <c r="B107" s="13"/>
      <c r="C107" s="14"/>
      <c r="D107" s="13"/>
      <c r="E107" s="14"/>
      <c r="F107" s="14"/>
      <c r="G107" s="13"/>
      <c r="H107" s="13"/>
      <c r="I107" s="12"/>
      <c r="J107" s="12"/>
      <c r="K107" s="12"/>
      <c r="L107" s="12"/>
      <c r="M107" s="12"/>
      <c r="N107" s="12"/>
      <c r="O107" s="12"/>
      <c r="P107" s="76"/>
      <c r="Q107" s="77"/>
      <c r="R107" s="77"/>
    </row>
    <row r="108" spans="1:20" ht="22.5" customHeight="1">
      <c r="A108" s="162" t="s">
        <v>217</v>
      </c>
      <c r="B108" s="160" t="s">
        <v>67</v>
      </c>
      <c r="C108" s="150" t="s">
        <v>286</v>
      </c>
      <c r="D108" s="150"/>
      <c r="E108" s="150"/>
      <c r="F108" s="150"/>
      <c r="G108" s="160" t="s">
        <v>38</v>
      </c>
      <c r="H108" s="144" t="s">
        <v>47</v>
      </c>
      <c r="I108" s="145"/>
      <c r="J108" s="145"/>
      <c r="K108" s="146"/>
      <c r="L108" s="144" t="s">
        <v>216</v>
      </c>
      <c r="M108" s="145"/>
      <c r="N108" s="145"/>
      <c r="O108" s="146"/>
      <c r="P108" s="48" t="s">
        <v>96</v>
      </c>
      <c r="Q108" s="48" t="s">
        <v>96</v>
      </c>
      <c r="R108" s="61"/>
    </row>
    <row r="109" spans="1:20" ht="22.5" customHeight="1">
      <c r="A109" s="161"/>
      <c r="B109" s="161"/>
      <c r="C109" s="68" t="s">
        <v>215</v>
      </c>
      <c r="D109" s="150" t="s">
        <v>120</v>
      </c>
      <c r="E109" s="150"/>
      <c r="F109" s="68" t="s">
        <v>15</v>
      </c>
      <c r="G109" s="161"/>
      <c r="H109" s="69" t="s">
        <v>29</v>
      </c>
      <c r="I109" s="69" t="s">
        <v>28</v>
      </c>
      <c r="J109" s="68" t="s">
        <v>18</v>
      </c>
      <c r="K109" s="68" t="s">
        <v>19</v>
      </c>
      <c r="L109" s="53" t="s">
        <v>109</v>
      </c>
      <c r="M109" s="53" t="s">
        <v>110</v>
      </c>
      <c r="N109" s="53" t="s">
        <v>111</v>
      </c>
      <c r="O109" s="53" t="s">
        <v>112</v>
      </c>
      <c r="P109" s="70" t="s">
        <v>104</v>
      </c>
      <c r="Q109" s="70" t="s">
        <v>116</v>
      </c>
      <c r="R109" s="70" t="s">
        <v>115</v>
      </c>
      <c r="T109" s="81" t="s">
        <v>153</v>
      </c>
    </row>
    <row r="110" spans="1:20" ht="22.5" customHeight="1">
      <c r="A110" s="6"/>
      <c r="B110" s="9"/>
      <c r="C110" s="72"/>
      <c r="D110" s="152"/>
      <c r="E110" s="152"/>
      <c r="F110" s="15"/>
      <c r="G110" s="7"/>
      <c r="H110" s="6"/>
      <c r="I110" s="6"/>
      <c r="J110" s="7" t="s">
        <v>1</v>
      </c>
      <c r="K110" s="8" t="s">
        <v>1</v>
      </c>
      <c r="L110" s="1"/>
      <c r="M110" s="1"/>
      <c r="N110" s="1"/>
      <c r="O110" s="20">
        <f>L110-(M110+N110)</f>
        <v>0</v>
      </c>
      <c r="P110" s="29" t="str">
        <f>IF(OR(G110="新規",G110="追加",G110=""),"OK",(IF(AND(H110="",I110=""),"NG","OK")))</f>
        <v>OK</v>
      </c>
      <c r="Q110" s="10" t="str">
        <f>IF(OR(G110="新規",G110="追加",G110=""),"OK",(IF(OR(AND(J110="",K110=""),AND(J110="",K110="□"),AND(J110="□",K110=""),AND(J110="□",K110="□")),"NG","OK")))</f>
        <v>OK</v>
      </c>
      <c r="R110" s="10" t="str">
        <f>IF(OR(AND(C110&lt;&gt;"",D110&lt;&gt;"",F110&lt;&gt;"",G110&lt;&gt;""),(C110="")),"OK","NG")</f>
        <v>OK</v>
      </c>
      <c r="T110" s="81" t="s">
        <v>164</v>
      </c>
    </row>
    <row r="111" spans="1:20" ht="22.5" customHeight="1">
      <c r="A111" s="6"/>
      <c r="B111" s="9"/>
      <c r="C111" s="72"/>
      <c r="D111" s="152"/>
      <c r="E111" s="152"/>
      <c r="F111" s="15"/>
      <c r="G111" s="7"/>
      <c r="H111" s="6"/>
      <c r="I111" s="6"/>
      <c r="J111" s="7" t="s">
        <v>1</v>
      </c>
      <c r="K111" s="8" t="s">
        <v>1</v>
      </c>
      <c r="L111" s="1"/>
      <c r="M111" s="1"/>
      <c r="N111" s="1"/>
      <c r="O111" s="20">
        <f t="shared" ref="O111:O116" si="35">L111-(M111+N111)</f>
        <v>0</v>
      </c>
      <c r="P111" s="29" t="str">
        <f t="shared" ref="P111:P116" si="36">IF(OR(G111="新規",G111="追加",G111=""),"OK",(IF(AND(H111="",I111=""),"NG","OK")))</f>
        <v>OK</v>
      </c>
      <c r="Q111" s="10" t="str">
        <f t="shared" ref="Q111:Q116" si="37">IF(OR(G111="新規",G111="追加",G111=""),"OK",(IF(OR(AND(J111="",K111=""),AND(J111="",K111="□"),AND(J111="□",K111=""),AND(J111="□",K111="□")),"NG","OK")))</f>
        <v>OK</v>
      </c>
      <c r="R111" s="10" t="str">
        <f t="shared" ref="R111:R115" si="38">IF(OR(AND(C111&lt;&gt;"",D111&lt;&gt;"",F111&lt;&gt;"",G111&lt;&gt;""),(C111="")),"OK","NG")</f>
        <v>OK</v>
      </c>
      <c r="T111" s="81" t="s">
        <v>13</v>
      </c>
    </row>
    <row r="112" spans="1:20" ht="22.5" customHeight="1">
      <c r="A112" s="6"/>
      <c r="B112" s="9"/>
      <c r="C112" s="72"/>
      <c r="D112" s="152"/>
      <c r="E112" s="152"/>
      <c r="F112" s="15"/>
      <c r="G112" s="7"/>
      <c r="H112" s="6"/>
      <c r="I112" s="6"/>
      <c r="J112" s="7" t="s">
        <v>1</v>
      </c>
      <c r="K112" s="8" t="s">
        <v>1</v>
      </c>
      <c r="L112" s="1"/>
      <c r="M112" s="1"/>
      <c r="N112" s="1"/>
      <c r="O112" s="20">
        <f t="shared" si="35"/>
        <v>0</v>
      </c>
      <c r="P112" s="29" t="str">
        <f t="shared" si="36"/>
        <v>OK</v>
      </c>
      <c r="Q112" s="10" t="str">
        <f t="shared" si="37"/>
        <v>OK</v>
      </c>
      <c r="R112" s="10" t="str">
        <f t="shared" si="38"/>
        <v>OK</v>
      </c>
    </row>
    <row r="113" spans="1:23" ht="22.5" customHeight="1">
      <c r="A113" s="6"/>
      <c r="B113" s="9"/>
      <c r="C113" s="72"/>
      <c r="D113" s="152"/>
      <c r="E113" s="152"/>
      <c r="F113" s="15"/>
      <c r="G113" s="7"/>
      <c r="H113" s="6"/>
      <c r="I113" s="6"/>
      <c r="J113" s="7" t="s">
        <v>1</v>
      </c>
      <c r="K113" s="8" t="s">
        <v>1</v>
      </c>
      <c r="L113" s="1"/>
      <c r="M113" s="1"/>
      <c r="N113" s="1"/>
      <c r="O113" s="20">
        <f t="shared" si="35"/>
        <v>0</v>
      </c>
      <c r="P113" s="29" t="str">
        <f t="shared" si="36"/>
        <v>OK</v>
      </c>
      <c r="Q113" s="10" t="str">
        <f t="shared" si="37"/>
        <v>OK</v>
      </c>
      <c r="R113" s="10" t="str">
        <f t="shared" si="38"/>
        <v>OK</v>
      </c>
    </row>
    <row r="114" spans="1:23" ht="22.5" customHeight="1">
      <c r="A114" s="6"/>
      <c r="B114" s="9"/>
      <c r="C114" s="72"/>
      <c r="D114" s="152"/>
      <c r="E114" s="152"/>
      <c r="F114" s="16"/>
      <c r="G114" s="7"/>
      <c r="H114" s="6"/>
      <c r="I114" s="6"/>
      <c r="J114" s="7" t="s">
        <v>1</v>
      </c>
      <c r="K114" s="8" t="s">
        <v>1</v>
      </c>
      <c r="L114" s="1"/>
      <c r="M114" s="1"/>
      <c r="N114" s="1"/>
      <c r="O114" s="20">
        <f t="shared" si="35"/>
        <v>0</v>
      </c>
      <c r="P114" s="29" t="str">
        <f t="shared" si="36"/>
        <v>OK</v>
      </c>
      <c r="Q114" s="10" t="str">
        <f t="shared" si="37"/>
        <v>OK</v>
      </c>
      <c r="R114" s="10" t="str">
        <f t="shared" si="38"/>
        <v>OK</v>
      </c>
    </row>
    <row r="115" spans="1:23" ht="22.5" customHeight="1">
      <c r="A115" s="6"/>
      <c r="B115" s="9"/>
      <c r="C115" s="72"/>
      <c r="D115" s="152"/>
      <c r="E115" s="152"/>
      <c r="F115" s="15"/>
      <c r="G115" s="7"/>
      <c r="H115" s="6"/>
      <c r="I115" s="6"/>
      <c r="J115" s="7" t="s">
        <v>1</v>
      </c>
      <c r="K115" s="8" t="s">
        <v>1</v>
      </c>
      <c r="L115" s="1"/>
      <c r="M115" s="1"/>
      <c r="N115" s="1"/>
      <c r="O115" s="20">
        <f t="shared" si="35"/>
        <v>0</v>
      </c>
      <c r="P115" s="29" t="str">
        <f t="shared" si="36"/>
        <v>OK</v>
      </c>
      <c r="Q115" s="10" t="str">
        <f t="shared" si="37"/>
        <v>OK</v>
      </c>
      <c r="R115" s="10" t="str">
        <f t="shared" si="38"/>
        <v>OK</v>
      </c>
    </row>
    <row r="116" spans="1:23" ht="22.5" customHeight="1">
      <c r="A116" s="6"/>
      <c r="B116" s="9"/>
      <c r="C116" s="72"/>
      <c r="D116" s="152"/>
      <c r="E116" s="152"/>
      <c r="F116" s="15"/>
      <c r="G116" s="7"/>
      <c r="H116" s="6"/>
      <c r="I116" s="6"/>
      <c r="J116" s="7" t="s">
        <v>1</v>
      </c>
      <c r="K116" s="8" t="s">
        <v>1</v>
      </c>
      <c r="L116" s="1"/>
      <c r="M116" s="1"/>
      <c r="N116" s="1"/>
      <c r="O116" s="20">
        <f t="shared" si="35"/>
        <v>0</v>
      </c>
      <c r="P116" s="29" t="str">
        <f t="shared" si="36"/>
        <v>OK</v>
      </c>
      <c r="Q116" s="10" t="str">
        <f t="shared" si="37"/>
        <v>OK</v>
      </c>
      <c r="R116" s="10" t="str">
        <f>IF(OR(AND(C116&lt;&gt;"",D116&lt;&gt;"",F116&lt;&gt;"",G116&lt;&gt;""),(C116="")),"OK","NG")</f>
        <v>OK</v>
      </c>
    </row>
    <row r="117" spans="1:23" ht="22.5" customHeight="1">
      <c r="A117" s="12"/>
      <c r="B117" s="13"/>
      <c r="C117" s="14"/>
      <c r="D117" s="13"/>
      <c r="E117" s="14"/>
      <c r="F117" s="14"/>
      <c r="G117" s="13"/>
      <c r="H117" s="13"/>
      <c r="I117" s="12"/>
      <c r="J117" s="12"/>
      <c r="K117" s="68" t="s">
        <v>137</v>
      </c>
      <c r="L117" s="27">
        <f>SUM(L110:L116)</f>
        <v>0</v>
      </c>
      <c r="M117" s="27">
        <f t="shared" ref="M117:N117" si="39">SUM(M110:M116)</f>
        <v>0</v>
      </c>
      <c r="N117" s="27">
        <f t="shared" si="39"/>
        <v>0</v>
      </c>
      <c r="O117" s="27">
        <f>L117-(M117+N117)</f>
        <v>0</v>
      </c>
      <c r="P117" s="76"/>
      <c r="Q117" s="77"/>
      <c r="R117" s="77"/>
    </row>
    <row r="118" spans="1:23" ht="13">
      <c r="F118" s="85"/>
    </row>
    <row r="119" spans="1:23" s="61" customFormat="1" ht="13">
      <c r="A119" s="142" t="s">
        <v>139</v>
      </c>
      <c r="B119" s="143"/>
      <c r="C119" s="53" t="s">
        <v>138</v>
      </c>
      <c r="D119" s="53" t="s">
        <v>110</v>
      </c>
      <c r="E119" s="53" t="s">
        <v>111</v>
      </c>
      <c r="F119" s="53" t="s">
        <v>112</v>
      </c>
      <c r="G119" s="53" t="s">
        <v>165</v>
      </c>
      <c r="H119" s="142" t="s">
        <v>17</v>
      </c>
      <c r="I119" s="159"/>
      <c r="J119" s="136" t="s">
        <v>208</v>
      </c>
      <c r="K119" s="136"/>
      <c r="L119" s="136"/>
      <c r="M119" s="136"/>
      <c r="P119" s="87" t="s">
        <v>198</v>
      </c>
      <c r="Q119" s="88" t="s">
        <v>70</v>
      </c>
      <c r="R119" s="88" t="s">
        <v>84</v>
      </c>
    </row>
    <row r="120" spans="1:23" ht="22.5" customHeight="1">
      <c r="A120" s="153" t="s">
        <v>237</v>
      </c>
      <c r="B120" s="154"/>
      <c r="C120" s="100">
        <f>L40</f>
        <v>0</v>
      </c>
      <c r="D120" s="100">
        <f t="shared" ref="D120:F120" si="40">M40</f>
        <v>0</v>
      </c>
      <c r="E120" s="100">
        <f t="shared" si="40"/>
        <v>0</v>
      </c>
      <c r="F120" s="100">
        <f t="shared" si="40"/>
        <v>0</v>
      </c>
      <c r="G120" s="163">
        <f>SUM(D120:D122)</f>
        <v>0</v>
      </c>
      <c r="H120" s="157"/>
      <c r="I120" s="158"/>
      <c r="J120" s="151" t="s">
        <v>209</v>
      </c>
      <c r="K120" s="151"/>
      <c r="L120" s="151"/>
      <c r="M120" s="151"/>
      <c r="N120" s="89"/>
      <c r="O120" s="89"/>
      <c r="P120" s="29" t="str">
        <f>IF(G120&lt;=2500000,"OK","NG")</f>
        <v>OK</v>
      </c>
      <c r="Q120" s="10" t="str">
        <f t="shared" ref="Q120:Q126" si="41">IF(D120&lt;=C120/2,"OK","NG")</f>
        <v>OK</v>
      </c>
      <c r="R120" s="10" t="str">
        <f t="shared" ref="R120:R126" si="42">IF(C120=D120+E120+F120,"OK","NG")</f>
        <v>OK</v>
      </c>
      <c r="S120" s="90"/>
      <c r="T120" s="70"/>
      <c r="U120" s="70"/>
      <c r="V120" s="70"/>
      <c r="W120" s="70"/>
    </row>
    <row r="121" spans="1:23" ht="22.5" customHeight="1">
      <c r="A121" s="155" t="s">
        <v>238</v>
      </c>
      <c r="B121" s="156"/>
      <c r="C121" s="100">
        <f>L51</f>
        <v>0</v>
      </c>
      <c r="D121" s="100">
        <f t="shared" ref="D121:F121" si="43">M51</f>
        <v>0</v>
      </c>
      <c r="E121" s="100">
        <f t="shared" si="43"/>
        <v>0</v>
      </c>
      <c r="F121" s="100">
        <f t="shared" si="43"/>
        <v>0</v>
      </c>
      <c r="G121" s="164"/>
      <c r="H121" s="157"/>
      <c r="I121" s="158"/>
      <c r="J121" s="151"/>
      <c r="K121" s="151"/>
      <c r="L121" s="151"/>
      <c r="M121" s="151"/>
      <c r="N121" s="89"/>
      <c r="O121" s="89"/>
      <c r="P121" s="73" t="s">
        <v>152</v>
      </c>
      <c r="Q121" s="10" t="str">
        <f t="shared" si="41"/>
        <v>OK</v>
      </c>
      <c r="R121" s="10" t="str">
        <f t="shared" si="42"/>
        <v>OK</v>
      </c>
      <c r="S121" s="36"/>
    </row>
    <row r="122" spans="1:23" ht="22.5" customHeight="1">
      <c r="A122" s="155" t="s">
        <v>239</v>
      </c>
      <c r="B122" s="156"/>
      <c r="C122" s="100">
        <f>L62</f>
        <v>0</v>
      </c>
      <c r="D122" s="100">
        <f t="shared" ref="D122:F122" si="44">M62</f>
        <v>0</v>
      </c>
      <c r="E122" s="100">
        <f t="shared" si="44"/>
        <v>0</v>
      </c>
      <c r="F122" s="100">
        <f t="shared" si="44"/>
        <v>0</v>
      </c>
      <c r="G122" s="165"/>
      <c r="H122" s="32"/>
      <c r="I122" s="33"/>
      <c r="J122" s="151"/>
      <c r="K122" s="151"/>
      <c r="L122" s="151"/>
      <c r="M122" s="151"/>
      <c r="N122" s="89"/>
      <c r="O122" s="89"/>
      <c r="P122" s="73" t="s">
        <v>152</v>
      </c>
      <c r="Q122" s="10" t="str">
        <f t="shared" si="41"/>
        <v>OK</v>
      </c>
      <c r="R122" s="10" t="str">
        <f t="shared" si="42"/>
        <v>OK</v>
      </c>
      <c r="S122" s="36"/>
    </row>
    <row r="123" spans="1:23" ht="22.5" customHeight="1">
      <c r="A123" s="155" t="s">
        <v>240</v>
      </c>
      <c r="B123" s="156"/>
      <c r="C123" s="100">
        <f>L73</f>
        <v>0</v>
      </c>
      <c r="D123" s="100">
        <f t="shared" ref="D123:F123" si="45">M73</f>
        <v>0</v>
      </c>
      <c r="E123" s="100">
        <f t="shared" si="45"/>
        <v>0</v>
      </c>
      <c r="F123" s="100">
        <f t="shared" si="45"/>
        <v>0</v>
      </c>
      <c r="G123" s="100">
        <f>D123</f>
        <v>0</v>
      </c>
      <c r="H123" s="32"/>
      <c r="I123" s="33"/>
      <c r="J123" s="150" t="s">
        <v>210</v>
      </c>
      <c r="K123" s="150"/>
      <c r="L123" s="150"/>
      <c r="M123" s="150"/>
      <c r="N123" s="89"/>
      <c r="O123" s="89"/>
      <c r="P123" s="29" t="str">
        <f>IF(G123&lt;=2500000,"OK","NG")</f>
        <v>OK</v>
      </c>
      <c r="Q123" s="10" t="str">
        <f t="shared" si="41"/>
        <v>OK</v>
      </c>
      <c r="R123" s="10" t="str">
        <f t="shared" si="42"/>
        <v>OK</v>
      </c>
      <c r="S123" s="36"/>
    </row>
    <row r="124" spans="1:23" ht="22.5" customHeight="1">
      <c r="A124" s="155" t="s">
        <v>131</v>
      </c>
      <c r="B124" s="156"/>
      <c r="C124" s="100">
        <f>L84</f>
        <v>0</v>
      </c>
      <c r="D124" s="100">
        <f t="shared" ref="D124:F124" si="46">M84</f>
        <v>0</v>
      </c>
      <c r="E124" s="100">
        <f t="shared" si="46"/>
        <v>0</v>
      </c>
      <c r="F124" s="100">
        <f t="shared" si="46"/>
        <v>0</v>
      </c>
      <c r="G124" s="100">
        <f>D124</f>
        <v>0</v>
      </c>
      <c r="H124" s="32"/>
      <c r="I124" s="33"/>
      <c r="J124" s="150" t="s">
        <v>211</v>
      </c>
      <c r="K124" s="150"/>
      <c r="L124" s="150"/>
      <c r="M124" s="150"/>
      <c r="N124" s="89"/>
      <c r="O124" s="89"/>
      <c r="P124" s="29" t="str">
        <f>IF(G124&lt;=5000000,"OK","NG")</f>
        <v>OK</v>
      </c>
      <c r="Q124" s="10" t="str">
        <f t="shared" si="41"/>
        <v>OK</v>
      </c>
      <c r="R124" s="10" t="str">
        <f t="shared" si="42"/>
        <v>OK</v>
      </c>
      <c r="S124" s="36"/>
    </row>
    <row r="125" spans="1:23" ht="22.5" customHeight="1">
      <c r="A125" s="155" t="s">
        <v>241</v>
      </c>
      <c r="B125" s="156"/>
      <c r="C125" s="100">
        <f>L95</f>
        <v>0</v>
      </c>
      <c r="D125" s="100">
        <f t="shared" ref="D125:F125" si="47">M95</f>
        <v>0</v>
      </c>
      <c r="E125" s="100">
        <f t="shared" si="47"/>
        <v>0</v>
      </c>
      <c r="F125" s="100">
        <f t="shared" si="47"/>
        <v>0</v>
      </c>
      <c r="G125" s="183">
        <f>SUM(D125:D126)</f>
        <v>0</v>
      </c>
      <c r="H125" s="32"/>
      <c r="I125" s="33"/>
      <c r="J125" s="151" t="s">
        <v>212</v>
      </c>
      <c r="K125" s="151"/>
      <c r="L125" s="151"/>
      <c r="M125" s="151"/>
      <c r="N125" s="89"/>
      <c r="O125" s="89"/>
      <c r="P125" s="29" t="str">
        <f>IF(G125&lt;=2500000,"OK","NG")</f>
        <v>OK</v>
      </c>
      <c r="Q125" s="10" t="str">
        <f t="shared" si="41"/>
        <v>OK</v>
      </c>
      <c r="R125" s="10" t="str">
        <f t="shared" si="42"/>
        <v>OK</v>
      </c>
      <c r="S125" s="36"/>
    </row>
    <row r="126" spans="1:23" ht="22.5" customHeight="1">
      <c r="A126" s="155" t="s">
        <v>242</v>
      </c>
      <c r="B126" s="156"/>
      <c r="C126" s="100">
        <f>L106</f>
        <v>0</v>
      </c>
      <c r="D126" s="100">
        <f t="shared" ref="D126:F126" si="48">M106</f>
        <v>0</v>
      </c>
      <c r="E126" s="100">
        <f t="shared" si="48"/>
        <v>0</v>
      </c>
      <c r="F126" s="100">
        <f t="shared" si="48"/>
        <v>0</v>
      </c>
      <c r="G126" s="184"/>
      <c r="H126" s="32"/>
      <c r="I126" s="33"/>
      <c r="J126" s="151"/>
      <c r="K126" s="151"/>
      <c r="L126" s="151"/>
      <c r="M126" s="151"/>
      <c r="N126" s="89"/>
      <c r="O126" s="89"/>
      <c r="P126" s="73" t="s">
        <v>152</v>
      </c>
      <c r="Q126" s="10" t="str">
        <f t="shared" si="41"/>
        <v>OK</v>
      </c>
      <c r="R126" s="10" t="str">
        <f t="shared" si="42"/>
        <v>OK</v>
      </c>
      <c r="S126" s="36"/>
    </row>
    <row r="127" spans="1:23" ht="22.5" customHeight="1">
      <c r="A127" s="155" t="s">
        <v>135</v>
      </c>
      <c r="B127" s="156"/>
      <c r="C127" s="100">
        <f>L117</f>
        <v>0</v>
      </c>
      <c r="D127" s="100">
        <f t="shared" ref="D127:F127" si="49">M117</f>
        <v>0</v>
      </c>
      <c r="E127" s="100">
        <f t="shared" si="49"/>
        <v>0</v>
      </c>
      <c r="F127" s="100">
        <f t="shared" si="49"/>
        <v>0</v>
      </c>
      <c r="G127" s="100">
        <f>D127</f>
        <v>0</v>
      </c>
      <c r="H127" s="157"/>
      <c r="I127" s="158"/>
      <c r="J127" s="150" t="s">
        <v>287</v>
      </c>
      <c r="K127" s="150"/>
      <c r="L127" s="150"/>
      <c r="M127" s="150"/>
      <c r="N127" s="89"/>
      <c r="O127" s="89"/>
      <c r="P127" s="29" t="str">
        <f>IF(G127&lt;=2500000,"OK","NG")</f>
        <v>OK</v>
      </c>
      <c r="Q127" s="10" t="str">
        <f>IF(D127&lt;=C127/2,"OK","NG")</f>
        <v>OK</v>
      </c>
      <c r="R127" s="10" t="str">
        <f>IF(C127=D127+E127+F127,"OK","NG")</f>
        <v>OK</v>
      </c>
      <c r="S127" s="36"/>
    </row>
    <row r="128" spans="1:23" ht="22.5" customHeight="1">
      <c r="A128" s="174" t="s">
        <v>14</v>
      </c>
      <c r="B128" s="175"/>
      <c r="C128" s="100">
        <f>SUM(C120:C127)</f>
        <v>0</v>
      </c>
      <c r="D128" s="100">
        <f>SUM(D120:D127)</f>
        <v>0</v>
      </c>
      <c r="E128" s="100">
        <f t="shared" ref="E128:F128" si="50">SUM(E120:E127)</f>
        <v>0</v>
      </c>
      <c r="F128" s="100">
        <f t="shared" si="50"/>
        <v>0</v>
      </c>
      <c r="G128" s="100">
        <f>D128</f>
        <v>0</v>
      </c>
      <c r="H128" s="157"/>
      <c r="I128" s="158"/>
      <c r="J128" s="177" t="s">
        <v>213</v>
      </c>
      <c r="K128" s="177"/>
      <c r="L128" s="177"/>
      <c r="M128" s="177"/>
      <c r="N128" s="89"/>
      <c r="P128" s="29" t="str">
        <f>IF(OR(C128=0,AND(G128&gt;=150000,G128&lt;=10000000)),"OK","NG")</f>
        <v>OK</v>
      </c>
      <c r="Q128" s="10" t="str">
        <f>IF(D128&lt;=C128/2,"OK","NG")</f>
        <v>OK</v>
      </c>
      <c r="R128" s="10" t="str">
        <f>IF(C128=D128+E128+F128,"OK","NG")</f>
        <v>OK</v>
      </c>
    </row>
    <row r="129" spans="1:16" ht="13"/>
    <row r="130" spans="1:16" ht="22.5" customHeight="1">
      <c r="A130" s="48" t="s">
        <v>196</v>
      </c>
    </row>
    <row r="131" spans="1:16" ht="15" customHeight="1">
      <c r="A131" s="139" t="s">
        <v>205</v>
      </c>
      <c r="B131" s="139"/>
      <c r="C131" s="139"/>
      <c r="D131" s="139"/>
      <c r="E131" s="139"/>
      <c r="F131" s="139"/>
      <c r="G131" s="139"/>
      <c r="H131" s="139"/>
      <c r="I131" s="139"/>
      <c r="J131" s="139"/>
      <c r="K131" s="50" t="s">
        <v>82</v>
      </c>
      <c r="P131" s="49" t="s">
        <v>55</v>
      </c>
    </row>
    <row r="132" spans="1:16" ht="15" customHeight="1">
      <c r="A132" s="176" t="s">
        <v>204</v>
      </c>
      <c r="B132" s="176"/>
      <c r="C132" s="176"/>
      <c r="D132" s="176"/>
      <c r="E132" s="176"/>
      <c r="F132" s="176"/>
      <c r="G132" s="176"/>
      <c r="H132" s="176"/>
      <c r="I132" s="176"/>
      <c r="J132" s="176"/>
      <c r="K132" s="56" t="s">
        <v>166</v>
      </c>
      <c r="P132" s="49" t="s">
        <v>167</v>
      </c>
    </row>
    <row r="133" spans="1:16" ht="15" customHeight="1">
      <c r="A133" s="176" t="s">
        <v>199</v>
      </c>
      <c r="B133" s="176"/>
      <c r="C133" s="176"/>
      <c r="D133" s="176"/>
      <c r="E133" s="176"/>
      <c r="F133" s="176"/>
      <c r="G133" s="176"/>
      <c r="H133" s="176"/>
      <c r="I133" s="176"/>
      <c r="J133" s="176"/>
      <c r="K133" s="56" t="s">
        <v>166</v>
      </c>
    </row>
    <row r="134" spans="1:16" ht="15" customHeight="1">
      <c r="A134" s="176" t="s">
        <v>200</v>
      </c>
      <c r="B134" s="176"/>
      <c r="C134" s="176"/>
      <c r="D134" s="176"/>
      <c r="E134" s="176"/>
      <c r="F134" s="176"/>
      <c r="G134" s="176"/>
      <c r="H134" s="176"/>
      <c r="I134" s="176"/>
      <c r="J134" s="176"/>
      <c r="K134" s="56" t="s">
        <v>166</v>
      </c>
    </row>
    <row r="135" spans="1:16" ht="15" customHeight="1">
      <c r="A135" s="176" t="s">
        <v>201</v>
      </c>
      <c r="B135" s="176"/>
      <c r="C135" s="176"/>
      <c r="D135" s="176"/>
      <c r="E135" s="176"/>
      <c r="F135" s="176"/>
      <c r="G135" s="176"/>
      <c r="H135" s="176"/>
      <c r="I135" s="176"/>
      <c r="J135" s="176"/>
      <c r="K135" s="56" t="s">
        <v>166</v>
      </c>
    </row>
    <row r="136" spans="1:16" ht="15" customHeight="1">
      <c r="A136" s="176" t="s">
        <v>289</v>
      </c>
      <c r="B136" s="176"/>
      <c r="C136" s="176"/>
      <c r="D136" s="176"/>
      <c r="E136" s="176"/>
      <c r="F136" s="176"/>
      <c r="G136" s="176"/>
      <c r="H136" s="176"/>
      <c r="I136" s="176"/>
      <c r="J136" s="176"/>
      <c r="K136" s="56" t="s">
        <v>166</v>
      </c>
    </row>
    <row r="137" spans="1:16" ht="15" customHeight="1">
      <c r="A137" s="176" t="s">
        <v>202</v>
      </c>
      <c r="B137" s="176"/>
      <c r="C137" s="176"/>
      <c r="D137" s="176"/>
      <c r="E137" s="176"/>
      <c r="F137" s="176"/>
      <c r="G137" s="176"/>
      <c r="H137" s="176"/>
      <c r="I137" s="176"/>
      <c r="J137" s="176"/>
      <c r="K137" s="56" t="s">
        <v>166</v>
      </c>
    </row>
    <row r="138" spans="1:16" ht="15" customHeight="1">
      <c r="A138" s="176" t="s">
        <v>203</v>
      </c>
      <c r="B138" s="176"/>
      <c r="C138" s="176"/>
      <c r="D138" s="176"/>
      <c r="E138" s="176"/>
      <c r="F138" s="176"/>
      <c r="G138" s="176"/>
      <c r="H138" s="176"/>
      <c r="I138" s="176"/>
      <c r="J138" s="176"/>
      <c r="K138" s="56" t="s">
        <v>166</v>
      </c>
    </row>
    <row r="139" spans="1:16" ht="15" customHeight="1">
      <c r="A139" s="17"/>
      <c r="B139" s="17"/>
      <c r="C139" s="17"/>
      <c r="D139" s="17"/>
      <c r="E139" s="17"/>
      <c r="J139" s="93" t="s">
        <v>141</v>
      </c>
      <c r="K139" s="99">
        <f>COUNTIF(K132:K138,"☑")</f>
        <v>0</v>
      </c>
    </row>
    <row r="140" spans="1:16" ht="15" customHeight="1">
      <c r="A140" s="17"/>
      <c r="B140" s="17"/>
      <c r="C140" s="17"/>
      <c r="D140" s="17"/>
      <c r="E140" s="17"/>
      <c r="H140" s="17"/>
    </row>
    <row r="141" spans="1:16" ht="15" customHeight="1">
      <c r="A141" s="48" t="s">
        <v>206</v>
      </c>
    </row>
    <row r="142" spans="1:16" ht="15" customHeight="1">
      <c r="A142" s="180" t="s">
        <v>57</v>
      </c>
      <c r="B142" s="180"/>
      <c r="C142" s="180"/>
      <c r="D142" s="180"/>
      <c r="E142" s="180"/>
      <c r="F142" s="180"/>
      <c r="G142" s="180"/>
      <c r="H142" s="180"/>
      <c r="I142" s="180"/>
      <c r="J142" s="180"/>
      <c r="K142" s="180"/>
      <c r="P142" s="95" t="s">
        <v>80</v>
      </c>
    </row>
    <row r="143" spans="1:16" ht="15" customHeight="1">
      <c r="A143" s="50" t="s">
        <v>2</v>
      </c>
      <c r="B143" s="140" t="s">
        <v>3</v>
      </c>
      <c r="C143" s="181"/>
      <c r="D143" s="181"/>
      <c r="E143" s="181"/>
      <c r="F143" s="181"/>
      <c r="G143" s="181"/>
      <c r="H143" s="181"/>
      <c r="I143" s="181"/>
      <c r="J143" s="141"/>
    </row>
    <row r="144" spans="1:16" ht="15" customHeight="1">
      <c r="A144" s="3" t="s">
        <v>1</v>
      </c>
      <c r="B144" s="182" t="s">
        <v>69</v>
      </c>
      <c r="C144" s="167"/>
      <c r="D144" s="167"/>
      <c r="E144" s="167"/>
      <c r="F144" s="167"/>
      <c r="G144" s="167"/>
      <c r="H144" s="167"/>
      <c r="I144" s="167"/>
      <c r="J144" s="168"/>
      <c r="P144" s="29" t="str">
        <f>IF(C128=0,"OK",IF(AND(A144="☑",A145="☑",A146="☑"),"OK","NG"))</f>
        <v>OK</v>
      </c>
    </row>
    <row r="145" spans="1:13" ht="15" customHeight="1">
      <c r="A145" s="3" t="s">
        <v>1</v>
      </c>
      <c r="B145" s="182" t="s">
        <v>117</v>
      </c>
      <c r="C145" s="167"/>
      <c r="D145" s="167"/>
      <c r="E145" s="167"/>
      <c r="F145" s="167"/>
      <c r="G145" s="167"/>
      <c r="H145" s="167"/>
      <c r="I145" s="167"/>
      <c r="J145" s="168"/>
    </row>
    <row r="146" spans="1:13" ht="15" customHeight="1">
      <c r="A146" s="3" t="s">
        <v>1</v>
      </c>
      <c r="B146" s="182" t="s">
        <v>288</v>
      </c>
      <c r="C146" s="167"/>
      <c r="D146" s="167"/>
      <c r="E146" s="167"/>
      <c r="F146" s="167"/>
      <c r="G146" s="167"/>
      <c r="H146" s="167"/>
      <c r="I146" s="167"/>
      <c r="J146" s="168"/>
    </row>
    <row r="147" spans="1:13" ht="15" customHeight="1"/>
    <row r="148" spans="1:13" ht="15" customHeight="1">
      <c r="A148" s="48" t="s">
        <v>207</v>
      </c>
    </row>
    <row r="149" spans="1:13" ht="15" customHeight="1">
      <c r="A149" s="50" t="s">
        <v>2</v>
      </c>
      <c r="B149" s="139" t="s">
        <v>4</v>
      </c>
      <c r="C149" s="139"/>
      <c r="D149" s="139"/>
      <c r="E149" s="139"/>
      <c r="F149" s="140" t="s">
        <v>97</v>
      </c>
      <c r="G149" s="141"/>
      <c r="H149" s="140" t="s">
        <v>20</v>
      </c>
      <c r="I149" s="141"/>
      <c r="J149" s="139" t="s">
        <v>17</v>
      </c>
      <c r="K149" s="139"/>
      <c r="L149" s="139"/>
      <c r="M149" s="139"/>
    </row>
    <row r="150" spans="1:13" ht="18.75" customHeight="1">
      <c r="A150" s="3" t="s">
        <v>1</v>
      </c>
      <c r="B150" s="138" t="s">
        <v>23</v>
      </c>
      <c r="C150" s="138"/>
      <c r="D150" s="138"/>
      <c r="E150" s="138"/>
      <c r="F150" s="142" t="s">
        <v>22</v>
      </c>
      <c r="G150" s="143"/>
      <c r="H150" s="142" t="s">
        <v>98</v>
      </c>
      <c r="I150" s="143"/>
      <c r="J150" s="138" t="s">
        <v>143</v>
      </c>
      <c r="K150" s="138"/>
      <c r="L150" s="138"/>
      <c r="M150" s="138"/>
    </row>
    <row r="151" spans="1:13" ht="18.75" customHeight="1">
      <c r="A151" s="3" t="s">
        <v>1</v>
      </c>
      <c r="B151" s="138" t="s">
        <v>25</v>
      </c>
      <c r="C151" s="138"/>
      <c r="D151" s="138"/>
      <c r="E151" s="138"/>
      <c r="F151" s="142" t="s">
        <v>16</v>
      </c>
      <c r="G151" s="143"/>
      <c r="H151" s="142" t="s">
        <v>21</v>
      </c>
      <c r="I151" s="143"/>
      <c r="J151" s="138" t="s">
        <v>100</v>
      </c>
      <c r="K151" s="138"/>
      <c r="L151" s="138"/>
      <c r="M151" s="138"/>
    </row>
    <row r="152" spans="1:13" ht="18.75" customHeight="1">
      <c r="A152" s="3" t="s">
        <v>1</v>
      </c>
      <c r="B152" s="138" t="s">
        <v>24</v>
      </c>
      <c r="C152" s="138"/>
      <c r="D152" s="138"/>
      <c r="E152" s="138"/>
      <c r="F152" s="142" t="s">
        <v>16</v>
      </c>
      <c r="G152" s="143"/>
      <c r="H152" s="142" t="s">
        <v>21</v>
      </c>
      <c r="I152" s="143"/>
      <c r="J152" s="138" t="s">
        <v>26</v>
      </c>
      <c r="K152" s="138"/>
      <c r="L152" s="138"/>
      <c r="M152" s="138"/>
    </row>
    <row r="153" spans="1:13" ht="18.75" customHeight="1">
      <c r="A153" s="3" t="s">
        <v>1</v>
      </c>
      <c r="B153" s="138" t="s">
        <v>90</v>
      </c>
      <c r="C153" s="138"/>
      <c r="D153" s="138"/>
      <c r="E153" s="138"/>
      <c r="F153" s="142" t="s">
        <v>5</v>
      </c>
      <c r="G153" s="143"/>
      <c r="H153" s="159" t="s">
        <v>16</v>
      </c>
      <c r="I153" s="143"/>
      <c r="J153" s="138" t="s">
        <v>99</v>
      </c>
      <c r="K153" s="138"/>
      <c r="L153" s="138"/>
      <c r="M153" s="138"/>
    </row>
    <row r="154" spans="1:13" ht="18.75" customHeight="1">
      <c r="A154" s="3" t="s">
        <v>1</v>
      </c>
      <c r="B154" s="138" t="s">
        <v>283</v>
      </c>
      <c r="C154" s="138"/>
      <c r="D154" s="138"/>
      <c r="E154" s="138"/>
      <c r="F154" s="142" t="s">
        <v>5</v>
      </c>
      <c r="G154" s="143"/>
      <c r="H154" s="136" t="s">
        <v>16</v>
      </c>
      <c r="I154" s="136"/>
      <c r="J154" s="138" t="s">
        <v>284</v>
      </c>
      <c r="K154" s="138"/>
      <c r="L154" s="138"/>
      <c r="M154" s="138"/>
    </row>
  </sheetData>
  <sheetProtection algorithmName="SHA-512" hashValue="OvoT1jurViTbtAkE8ykw9csE5ZK2qxjwNZBEUvmUSCl6e5+WW0+2apOrJCOdZ8tyD2CMH2YNXilcZeOECcQRaw==" saltValue="SFNZHB71Z6qdUkP/PK70aA==" spinCount="100000" sheet="1" objects="1" scenarios="1"/>
  <mergeCells count="198">
    <mergeCell ref="A1:O1"/>
    <mergeCell ref="B3:E3"/>
    <mergeCell ref="B4:E4"/>
    <mergeCell ref="P4:P5"/>
    <mergeCell ref="B5:E5"/>
    <mergeCell ref="B6:E6"/>
    <mergeCell ref="M14:O14"/>
    <mergeCell ref="M15:O15"/>
    <mergeCell ref="M16:O16"/>
    <mergeCell ref="M17:O17"/>
    <mergeCell ref="M18:O18"/>
    <mergeCell ref="M19:O19"/>
    <mergeCell ref="F9:I9"/>
    <mergeCell ref="J9:L9"/>
    <mergeCell ref="M10:O10"/>
    <mergeCell ref="M11:O11"/>
    <mergeCell ref="M12:O12"/>
    <mergeCell ref="M13:O13"/>
    <mergeCell ref="N26:O26"/>
    <mergeCell ref="A31:A32"/>
    <mergeCell ref="B31:B32"/>
    <mergeCell ref="C31:F31"/>
    <mergeCell ref="G31:G32"/>
    <mergeCell ref="H31:K31"/>
    <mergeCell ref="L31:O31"/>
    <mergeCell ref="D32:E32"/>
    <mergeCell ref="M20:O20"/>
    <mergeCell ref="M21:O21"/>
    <mergeCell ref="M22:O22"/>
    <mergeCell ref="M23:O23"/>
    <mergeCell ref="M24:O24"/>
    <mergeCell ref="M25:O25"/>
    <mergeCell ref="D39:E39"/>
    <mergeCell ref="A42:A43"/>
    <mergeCell ref="B42:B43"/>
    <mergeCell ref="C42:F42"/>
    <mergeCell ref="G42:G43"/>
    <mergeCell ref="H42:K42"/>
    <mergeCell ref="D33:E33"/>
    <mergeCell ref="D34:E34"/>
    <mergeCell ref="D35:E35"/>
    <mergeCell ref="D36:E36"/>
    <mergeCell ref="D37:E37"/>
    <mergeCell ref="D38:E38"/>
    <mergeCell ref="A53:A54"/>
    <mergeCell ref="B53:B54"/>
    <mergeCell ref="C53:F53"/>
    <mergeCell ref="L42:O42"/>
    <mergeCell ref="D43:E43"/>
    <mergeCell ref="D44:E44"/>
    <mergeCell ref="D45:E45"/>
    <mergeCell ref="D46:E46"/>
    <mergeCell ref="D47:E47"/>
    <mergeCell ref="G53:G54"/>
    <mergeCell ref="H53:K53"/>
    <mergeCell ref="L53:O53"/>
    <mergeCell ref="D54:E54"/>
    <mergeCell ref="D55:E55"/>
    <mergeCell ref="D56:E56"/>
    <mergeCell ref="D48:E48"/>
    <mergeCell ref="D49:E49"/>
    <mergeCell ref="D50:E50"/>
    <mergeCell ref="H64:K64"/>
    <mergeCell ref="L64:O64"/>
    <mergeCell ref="D65:E65"/>
    <mergeCell ref="D66:E66"/>
    <mergeCell ref="D67:E67"/>
    <mergeCell ref="D57:E57"/>
    <mergeCell ref="D58:E58"/>
    <mergeCell ref="D59:E59"/>
    <mergeCell ref="D60:E60"/>
    <mergeCell ref="D61:E61"/>
    <mergeCell ref="C64:F64"/>
    <mergeCell ref="D68:E68"/>
    <mergeCell ref="D69:E69"/>
    <mergeCell ref="D70:E70"/>
    <mergeCell ref="D71:E71"/>
    <mergeCell ref="D72:E72"/>
    <mergeCell ref="A75:A76"/>
    <mergeCell ref="B75:B76"/>
    <mergeCell ref="C75:F75"/>
    <mergeCell ref="G64:G65"/>
    <mergeCell ref="A64:A65"/>
    <mergeCell ref="B64:B65"/>
    <mergeCell ref="A86:A87"/>
    <mergeCell ref="B86:B87"/>
    <mergeCell ref="C86:F86"/>
    <mergeCell ref="G75:G76"/>
    <mergeCell ref="H75:K75"/>
    <mergeCell ref="L75:O75"/>
    <mergeCell ref="D76:E76"/>
    <mergeCell ref="D77:E77"/>
    <mergeCell ref="D78:E78"/>
    <mergeCell ref="G86:G87"/>
    <mergeCell ref="H86:K86"/>
    <mergeCell ref="L86:O86"/>
    <mergeCell ref="D87:E87"/>
    <mergeCell ref="D88:E88"/>
    <mergeCell ref="D89:E89"/>
    <mergeCell ref="D79:E79"/>
    <mergeCell ref="D80:E80"/>
    <mergeCell ref="D81:E81"/>
    <mergeCell ref="D82:E82"/>
    <mergeCell ref="D83:E83"/>
    <mergeCell ref="H97:K97"/>
    <mergeCell ref="L97:O97"/>
    <mergeCell ref="D98:E98"/>
    <mergeCell ref="D99:E99"/>
    <mergeCell ref="D100:E100"/>
    <mergeCell ref="D90:E90"/>
    <mergeCell ref="D91:E91"/>
    <mergeCell ref="D92:E92"/>
    <mergeCell ref="D93:E93"/>
    <mergeCell ref="D94:E94"/>
    <mergeCell ref="C97:F97"/>
    <mergeCell ref="D101:E101"/>
    <mergeCell ref="D102:E102"/>
    <mergeCell ref="D103:E103"/>
    <mergeCell ref="D104:E104"/>
    <mergeCell ref="D105:E105"/>
    <mergeCell ref="A108:A109"/>
    <mergeCell ref="B108:B109"/>
    <mergeCell ref="C108:F108"/>
    <mergeCell ref="G97:G98"/>
    <mergeCell ref="A97:A98"/>
    <mergeCell ref="B97:B98"/>
    <mergeCell ref="D112:E112"/>
    <mergeCell ref="D113:E113"/>
    <mergeCell ref="D114:E114"/>
    <mergeCell ref="D115:E115"/>
    <mergeCell ref="D116:E116"/>
    <mergeCell ref="A119:B119"/>
    <mergeCell ref="G108:G109"/>
    <mergeCell ref="H108:K108"/>
    <mergeCell ref="L108:O108"/>
    <mergeCell ref="D109:E109"/>
    <mergeCell ref="D110:E110"/>
    <mergeCell ref="D111:E111"/>
    <mergeCell ref="H119:I119"/>
    <mergeCell ref="J119:M119"/>
    <mergeCell ref="A120:B120"/>
    <mergeCell ref="G120:G122"/>
    <mergeCell ref="H120:I120"/>
    <mergeCell ref="J120:M122"/>
    <mergeCell ref="A121:B121"/>
    <mergeCell ref="H121:I121"/>
    <mergeCell ref="A122:B122"/>
    <mergeCell ref="A127:B127"/>
    <mergeCell ref="H127:I127"/>
    <mergeCell ref="J127:M127"/>
    <mergeCell ref="A128:B128"/>
    <mergeCell ref="H128:I128"/>
    <mergeCell ref="J128:M128"/>
    <mergeCell ref="A123:B123"/>
    <mergeCell ref="J123:M123"/>
    <mergeCell ref="A124:B124"/>
    <mergeCell ref="J124:M124"/>
    <mergeCell ref="A125:B125"/>
    <mergeCell ref="G125:G126"/>
    <mergeCell ref="J125:M126"/>
    <mergeCell ref="A126:B126"/>
    <mergeCell ref="A137:J137"/>
    <mergeCell ref="A138:J138"/>
    <mergeCell ref="A142:K142"/>
    <mergeCell ref="B143:J143"/>
    <mergeCell ref="B144:J144"/>
    <mergeCell ref="B145:J145"/>
    <mergeCell ref="A131:J131"/>
    <mergeCell ref="A132:J132"/>
    <mergeCell ref="A133:J133"/>
    <mergeCell ref="A134:J134"/>
    <mergeCell ref="A135:J135"/>
    <mergeCell ref="A136:J136"/>
    <mergeCell ref="B146:J146"/>
    <mergeCell ref="B149:E149"/>
    <mergeCell ref="F149:G149"/>
    <mergeCell ref="H149:I149"/>
    <mergeCell ref="J149:M149"/>
    <mergeCell ref="B150:E150"/>
    <mergeCell ref="F150:G150"/>
    <mergeCell ref="H150:I150"/>
    <mergeCell ref="J150:M150"/>
    <mergeCell ref="B153:E153"/>
    <mergeCell ref="F153:G153"/>
    <mergeCell ref="H153:I153"/>
    <mergeCell ref="J153:M153"/>
    <mergeCell ref="B154:E154"/>
    <mergeCell ref="F154:G154"/>
    <mergeCell ref="H154:I154"/>
    <mergeCell ref="J154:M154"/>
    <mergeCell ref="B151:E151"/>
    <mergeCell ref="F151:G151"/>
    <mergeCell ref="H151:I151"/>
    <mergeCell ref="J151:M151"/>
    <mergeCell ref="B152:E152"/>
    <mergeCell ref="F152:G152"/>
    <mergeCell ref="H152:I152"/>
    <mergeCell ref="J152:M152"/>
  </mergeCells>
  <phoneticPr fontId="2"/>
  <conditionalFormatting sqref="C120:G128">
    <cfRule type="expression" dxfId="5389" priority="2">
      <formula>$P120="NG"</formula>
    </cfRule>
  </conditionalFormatting>
  <conditionalFormatting sqref="G120:G123">
    <cfRule type="expression" dxfId="5388" priority="1">
      <formula>$P120="NG"</formula>
    </cfRule>
  </conditionalFormatting>
  <conditionalFormatting sqref="H33:K36">
    <cfRule type="expression" dxfId="5387" priority="55">
      <formula>#REF!="追加"</formula>
    </cfRule>
    <cfRule type="expression" dxfId="5386" priority="56">
      <formula>#REF!="新規"</formula>
    </cfRule>
  </conditionalFormatting>
  <conditionalFormatting sqref="H37:K39">
    <cfRule type="expression" dxfId="5385" priority="60">
      <formula>#REF!="追加"</formula>
    </cfRule>
    <cfRule type="expression" dxfId="5384" priority="67">
      <formula>#REF!="新規"</formula>
    </cfRule>
  </conditionalFormatting>
  <conditionalFormatting sqref="H44:K47">
    <cfRule type="expression" dxfId="5383" priority="46">
      <formula>#REF!="追加"</formula>
    </cfRule>
    <cfRule type="expression" dxfId="5382" priority="47">
      <formula>#REF!="新規"</formula>
    </cfRule>
  </conditionalFormatting>
  <conditionalFormatting sqref="H48:K50">
    <cfRule type="expression" dxfId="5381" priority="50">
      <formula>#REF!="追加"</formula>
    </cfRule>
    <cfRule type="expression" dxfId="5380" priority="51">
      <formula>#REF!="新規"</formula>
    </cfRule>
  </conditionalFormatting>
  <conditionalFormatting sqref="H55:K58">
    <cfRule type="expression" dxfId="5379" priority="40">
      <formula>#REF!="追加"</formula>
    </cfRule>
    <cfRule type="expression" dxfId="5378" priority="41">
      <formula>#REF!="新規"</formula>
    </cfRule>
  </conditionalFormatting>
  <conditionalFormatting sqref="H59:K61">
    <cfRule type="expression" dxfId="5377" priority="44">
      <formula>#REF!="追加"</formula>
    </cfRule>
    <cfRule type="expression" dxfId="5376" priority="45">
      <formula>#REF!="新規"</formula>
    </cfRule>
  </conditionalFormatting>
  <conditionalFormatting sqref="H66:K69">
    <cfRule type="expression" dxfId="5375" priority="34">
      <formula>#REF!="追加"</formula>
    </cfRule>
    <cfRule type="expression" dxfId="5374" priority="35">
      <formula>#REF!="新規"</formula>
    </cfRule>
  </conditionalFormatting>
  <conditionalFormatting sqref="H70:K72">
    <cfRule type="expression" dxfId="5373" priority="38">
      <formula>#REF!="追加"</formula>
    </cfRule>
    <cfRule type="expression" dxfId="5372" priority="39">
      <formula>#REF!="新規"</formula>
    </cfRule>
  </conditionalFormatting>
  <conditionalFormatting sqref="H77:K80">
    <cfRule type="expression" dxfId="5371" priority="28">
      <formula>#REF!="追加"</formula>
    </cfRule>
    <cfRule type="expression" dxfId="5370" priority="29">
      <formula>#REF!="新規"</formula>
    </cfRule>
  </conditionalFormatting>
  <conditionalFormatting sqref="H81:K83">
    <cfRule type="expression" dxfId="5369" priority="32">
      <formula>#REF!="追加"</formula>
    </cfRule>
    <cfRule type="expression" dxfId="5368" priority="33">
      <formula>#REF!="新規"</formula>
    </cfRule>
  </conditionalFormatting>
  <conditionalFormatting sqref="H88:K91">
    <cfRule type="expression" dxfId="5367" priority="22">
      <formula>#REF!="追加"</formula>
    </cfRule>
    <cfRule type="expression" dxfId="5366" priority="23">
      <formula>#REF!="新規"</formula>
    </cfRule>
  </conditionalFormatting>
  <conditionalFormatting sqref="H92:K94">
    <cfRule type="expression" dxfId="5365" priority="26">
      <formula>#REF!="追加"</formula>
    </cfRule>
    <cfRule type="expression" dxfId="5364" priority="27">
      <formula>#REF!="新規"</formula>
    </cfRule>
  </conditionalFormatting>
  <conditionalFormatting sqref="H99:K102">
    <cfRule type="expression" dxfId="5363" priority="16">
      <formula>#REF!="追加"</formula>
    </cfRule>
    <cfRule type="expression" dxfId="5362" priority="17">
      <formula>#REF!="新規"</formula>
    </cfRule>
  </conditionalFormatting>
  <conditionalFormatting sqref="H103:K105">
    <cfRule type="expression" dxfId="5361" priority="20">
      <formula>#REF!="追加"</formula>
    </cfRule>
    <cfRule type="expression" dxfId="5360" priority="21">
      <formula>#REF!="新規"</formula>
    </cfRule>
  </conditionalFormatting>
  <conditionalFormatting sqref="H110:K113">
    <cfRule type="expression" dxfId="5359" priority="10">
      <formula>#REF!="追加"</formula>
    </cfRule>
    <cfRule type="expression" dxfId="5358" priority="11">
      <formula>#REF!="新規"</formula>
    </cfRule>
  </conditionalFormatting>
  <conditionalFormatting sqref="H114:K116">
    <cfRule type="expression" dxfId="5357" priority="14">
      <formula>#REF!="追加"</formula>
    </cfRule>
    <cfRule type="expression" dxfId="5356" priority="15">
      <formula>#REF!="新規"</formula>
    </cfRule>
  </conditionalFormatting>
  <conditionalFormatting sqref="J35:K36 J39:K39">
    <cfRule type="expression" dxfId="5355" priority="57">
      <formula>#REF!="追加"</formula>
    </cfRule>
    <cfRule type="expression" dxfId="5354" priority="58">
      <formula>#REF!="新規"</formula>
    </cfRule>
  </conditionalFormatting>
  <conditionalFormatting sqref="J46:K47 J50:K50">
    <cfRule type="expression" dxfId="5353" priority="48">
      <formula>#REF!="追加"</formula>
    </cfRule>
    <cfRule type="expression" dxfId="5352" priority="49">
      <formula>#REF!="新規"</formula>
    </cfRule>
  </conditionalFormatting>
  <conditionalFormatting sqref="J57:K58 J61:K61">
    <cfRule type="expression" dxfId="5351" priority="42">
      <formula>#REF!="追加"</formula>
    </cfRule>
    <cfRule type="expression" dxfId="5350" priority="43">
      <formula>#REF!="新規"</formula>
    </cfRule>
  </conditionalFormatting>
  <conditionalFormatting sqref="J68:K69 J72:K72">
    <cfRule type="expression" dxfId="5349" priority="36">
      <formula>#REF!="追加"</formula>
    </cfRule>
    <cfRule type="expression" dxfId="5348" priority="37">
      <formula>#REF!="新規"</formula>
    </cfRule>
  </conditionalFormatting>
  <conditionalFormatting sqref="J79:K80 J83:K83">
    <cfRule type="expression" dxfId="5347" priority="30">
      <formula>#REF!="追加"</formula>
    </cfRule>
    <cfRule type="expression" dxfId="5346" priority="31">
      <formula>#REF!="新規"</formula>
    </cfRule>
  </conditionalFormatting>
  <conditionalFormatting sqref="J90:K91 J94:K94">
    <cfRule type="expression" dxfId="5345" priority="24">
      <formula>#REF!="追加"</formula>
    </cfRule>
    <cfRule type="expression" dxfId="5344" priority="25">
      <formula>#REF!="新規"</formula>
    </cfRule>
  </conditionalFormatting>
  <conditionalFormatting sqref="J101:K102 J105:K105">
    <cfRule type="expression" dxfId="5343" priority="18">
      <formula>#REF!="追加"</formula>
    </cfRule>
    <cfRule type="expression" dxfId="5342" priority="19">
      <formula>#REF!="新規"</formula>
    </cfRule>
  </conditionalFormatting>
  <conditionalFormatting sqref="J112:K113 J116:K116">
    <cfRule type="expression" dxfId="5341" priority="12">
      <formula>#REF!="追加"</formula>
    </cfRule>
    <cfRule type="expression" dxfId="5340" priority="13">
      <formula>#REF!="新規"</formula>
    </cfRule>
  </conditionalFormatting>
  <conditionalFormatting sqref="J40:O41 J51:O52 J62:O63 J73:O74 J84:O84 J95:O96 J106:O107 J117:O117">
    <cfRule type="expression" dxfId="5339" priority="72">
      <formula>$I40="追加"</formula>
    </cfRule>
    <cfRule type="expression" dxfId="5338" priority="73">
      <formula>$I40="新規"</formula>
    </cfRule>
  </conditionalFormatting>
  <conditionalFormatting sqref="K85:O85 I85">
    <cfRule type="expression" dxfId="5337" priority="76">
      <formula>#REF!="追加"</formula>
    </cfRule>
    <cfRule type="expression" dxfId="5336" priority="77">
      <formula>#REF!="新規"</formula>
    </cfRule>
  </conditionalFormatting>
  <conditionalFormatting sqref="L40:O41 L51:O52 L62:O63 L73:O74 L84:O84 L95:O96 L106:O107 L117:O117">
    <cfRule type="expression" dxfId="5335" priority="68">
      <formula>$I40="追加"</formula>
    </cfRule>
    <cfRule type="expression" dxfId="5334" priority="69">
      <formula>$I40="新規"</formula>
    </cfRule>
  </conditionalFormatting>
  <conditionalFormatting sqref="L85:O85">
    <cfRule type="expression" dxfId="5333" priority="74">
      <formula>#REF!="追加"</formula>
    </cfRule>
    <cfRule type="expression" dxfId="5332" priority="75">
      <formula>#REF!="新規"</formula>
    </cfRule>
  </conditionalFormatting>
  <conditionalFormatting sqref="P3">
    <cfRule type="expression" dxfId="5331" priority="62">
      <formula>$P3&lt;&gt;"要修正！"</formula>
    </cfRule>
    <cfRule type="expression" dxfId="5330" priority="63">
      <formula>$P3="要修正！"</formula>
    </cfRule>
  </conditionalFormatting>
  <conditionalFormatting sqref="P4:P5">
    <cfRule type="expression" dxfId="5329" priority="54">
      <formula>$P$3="要修正！"</formula>
    </cfRule>
  </conditionalFormatting>
  <conditionalFormatting sqref="P144">
    <cfRule type="expression" dxfId="5328" priority="61">
      <formula>P144="NG"</formula>
    </cfRule>
  </conditionalFormatting>
  <conditionalFormatting sqref="P33:R41">
    <cfRule type="expression" dxfId="5327" priority="59">
      <formula>P33="NG"</formula>
    </cfRule>
  </conditionalFormatting>
  <conditionalFormatting sqref="P44:R52">
    <cfRule type="expression" dxfId="5326" priority="9">
      <formula>P44="NG"</formula>
    </cfRule>
  </conditionalFormatting>
  <conditionalFormatting sqref="P55:R63">
    <cfRule type="expression" dxfId="5325" priority="7">
      <formula>P55="NG"</formula>
    </cfRule>
  </conditionalFormatting>
  <conditionalFormatting sqref="P66:R74 P75:Q83">
    <cfRule type="expression" dxfId="5324" priority="8">
      <formula>P66="NG"</formula>
    </cfRule>
  </conditionalFormatting>
  <conditionalFormatting sqref="P84:R85 R77:R83">
    <cfRule type="expression" dxfId="5323" priority="6">
      <formula>P77="NG"</formula>
    </cfRule>
  </conditionalFormatting>
  <conditionalFormatting sqref="P88:R96">
    <cfRule type="expression" dxfId="5322" priority="5">
      <formula>P88="NG"</formula>
    </cfRule>
  </conditionalFormatting>
  <conditionalFormatting sqref="P99:R107">
    <cfRule type="expression" dxfId="5321" priority="4">
      <formula>P99="NG"</formula>
    </cfRule>
  </conditionalFormatting>
  <conditionalFormatting sqref="P110:R117">
    <cfRule type="expression" dxfId="5320" priority="3">
      <formula>P110="NG"</formula>
    </cfRule>
  </conditionalFormatting>
  <conditionalFormatting sqref="P120:R120 Q121:R122">
    <cfRule type="expression" dxfId="5319" priority="71">
      <formula>#REF!="NG"</formula>
    </cfRule>
  </conditionalFormatting>
  <conditionalFormatting sqref="P120:R128">
    <cfRule type="expression" dxfId="5318" priority="52">
      <formula>P120="NG"</formula>
    </cfRule>
  </conditionalFormatting>
  <conditionalFormatting sqref="P121:R122">
    <cfRule type="expression" dxfId="5317" priority="70">
      <formula>$P29="NG"</formula>
    </cfRule>
  </conditionalFormatting>
  <conditionalFormatting sqref="P123:R127 P128:Q128">
    <cfRule type="expression" dxfId="5316" priority="53">
      <formula>#REF!="NG"</formula>
    </cfRule>
  </conditionalFormatting>
  <conditionalFormatting sqref="P125:R126">
    <cfRule type="expression" dxfId="5315" priority="65">
      <formula>$P30="NG"</formula>
    </cfRule>
  </conditionalFormatting>
  <conditionalFormatting sqref="P127:R128">
    <cfRule type="expression" dxfId="5314" priority="64">
      <formula>$P31="NG"</formula>
    </cfRule>
  </conditionalFormatting>
  <conditionalFormatting sqref="T57 T76:T80 T86:T88 T98:T102 T109:T111">
    <cfRule type="expression" dxfId="5313" priority="66">
      <formula>T57="NG"</formula>
    </cfRule>
  </conditionalFormatting>
  <dataValidations count="12">
    <dataValidation type="list" allowBlank="1" showInputMessage="1" showErrorMessage="1" sqref="D27 D11:D25" xr:uid="{4447FAC2-7E70-4799-88E6-ECCDF4CB6249}">
      <formula1>$Q$11:$Q$13</formula1>
    </dataValidation>
    <dataValidation type="list" allowBlank="1" showInputMessage="1" showErrorMessage="1" sqref="B11:B25" xr:uid="{7D3A1818-D3D0-474C-8B57-DB730ED17057}">
      <formula1>$P$11:$P$18</formula1>
    </dataValidation>
    <dataValidation type="list" allowBlank="1" showInputMessage="1" showErrorMessage="1" sqref="C99:C105" xr:uid="{1949F8A0-696B-4A46-B545-BE817CA2B3A3}">
      <formula1>$T$99:$T$102</formula1>
    </dataValidation>
    <dataValidation type="list" allowBlank="1" showInputMessage="1" showErrorMessage="1" sqref="C33:C39" xr:uid="{5E985964-8367-4B20-95DB-C46A116BEF26}">
      <formula1>$U$33:$U$36</formula1>
    </dataValidation>
    <dataValidation type="list" allowBlank="1" showInputMessage="1" showErrorMessage="1" sqref="B33:B39 B110:B116 B99:B105 B88:B94 B77:B83 B66:B72 B55:B61 B44:B50" xr:uid="{13A8AF18-00F5-41A3-ADDE-E9A9C95B7F83}">
      <formula1>$T$33:$T$34</formula1>
    </dataValidation>
    <dataValidation type="list" allowBlank="1" showInputMessage="1" showErrorMessage="1" sqref="C110:C116" xr:uid="{BE8F7934-71E4-4A26-8C29-2DABCB1B7106}">
      <formula1>$T$110:$T$111</formula1>
    </dataValidation>
    <dataValidation type="list" allowBlank="1" showInputMessage="1" showErrorMessage="1" sqref="C88:C94" xr:uid="{44574AD5-FF73-418F-92CC-767660E0B6CF}">
      <formula1>$T$87:$T$88</formula1>
    </dataValidation>
    <dataValidation type="list" allowBlank="1" showInputMessage="1" showErrorMessage="1" sqref="C77:C83" xr:uid="{9CCE5327-650C-4AC8-B93D-A99049C7F43B}">
      <formula1>$T$77:$T$80</formula1>
    </dataValidation>
    <dataValidation type="list" allowBlank="1" showInputMessage="1" showErrorMessage="1" sqref="C66:C72" xr:uid="{4FC211D6-CAB4-483D-ACAD-952B5F0187EE}">
      <formula1>$T$66:$T$68</formula1>
    </dataValidation>
    <dataValidation type="list" allowBlank="1" showInputMessage="1" showErrorMessage="1" sqref="C55:C61" xr:uid="{77457EDF-9ED9-4729-B6C9-3DADD72F4F38}">
      <formula1>$T$55:$T$58</formula1>
    </dataValidation>
    <dataValidation type="list" allowBlank="1" showInputMessage="1" showErrorMessage="1" sqref="C44:C50" xr:uid="{1C387084-055A-480A-832F-ABC4F0680868}">
      <formula1>$T$44:$T$46</formula1>
    </dataValidation>
    <dataValidation type="list" allowBlank="1" showInputMessage="1" showErrorMessage="1" sqref="K132:K138" xr:uid="{4A9D17EE-9D23-4195-A98A-309B93A0260E}">
      <formula1>$P$131:$P$132</formula1>
    </dataValidation>
  </dataValidations>
  <pageMargins left="0.70866141732283472" right="0.70866141732283472" top="0.62992125984251968" bottom="0.74803149606299213" header="0.31496062992125984" footer="0.31496062992125984"/>
  <headerFooter>
    <oddHeader>&amp;L様式第1号別添1&amp;R事業参加者用（事業参加者→事業実施主体）</oddHeader>
  </headerFooter>
  <extLst>
    <ext xmlns:x14="http://schemas.microsoft.com/office/spreadsheetml/2009/9/main" uri="{CCE6A557-97BC-4b89-ADB6-D9C93CAAB3DF}">
      <x14:dataValidations xmlns:xm="http://schemas.microsoft.com/office/excel/2006/main" count="6">
        <x14:dataValidation type="list" allowBlank="1" showInputMessage="1" showErrorMessage="1" xr:uid="{9882B3BF-03E2-4639-9F25-4405F9F6C171}">
          <x14:formula1>
            <xm:f>リスト!$H$2:$H$3</xm:f>
          </x14:formula1>
          <xm:sqref>A150:A154</xm:sqref>
        </x14:dataValidation>
        <x14:dataValidation type="list" allowBlank="1" showInputMessage="1" showErrorMessage="1" xr:uid="{A5D157CE-43E1-4994-80D6-E0A66A152D5F}">
          <x14:formula1>
            <xm:f>リスト!$D$2:$D$3</xm:f>
          </x14:formula1>
          <xm:sqref>C107 C96 C52 C63 C74 C85</xm:sqref>
        </x14:dataValidation>
        <x14:dataValidation type="list" allowBlank="1" showInputMessage="1" showErrorMessage="1" xr:uid="{46943D1C-56E7-4C90-AAB9-04CF031AA86C}">
          <x14:formula1>
            <xm:f>リスト!$E$2:$E$22</xm:f>
          </x14:formula1>
          <xm:sqref>D107 D96 D52 D63 D74 D85</xm:sqref>
        </x14:dataValidation>
        <x14:dataValidation type="list" allowBlank="1" showInputMessage="1" showErrorMessage="1" xr:uid="{07AC2194-8769-4D12-99B0-964C346EE93C}">
          <x14:formula1>
            <xm:f>リスト!$C$2:$C$4</xm:f>
          </x14:formula1>
          <xm:sqref>B107 B96 B52 B63 B74 B85</xm:sqref>
        </x14:dataValidation>
        <x14:dataValidation type="list" allowBlank="1" showInputMessage="1" showErrorMessage="1" xr:uid="{2E73F596-2A0C-423E-B253-DB1724A43275}">
          <x14:formula1>
            <xm:f>リスト!$G$2:$G$4</xm:f>
          </x14:formula1>
          <xm:sqref>G88:G94 G99:G105 I52 G33:G39 I63 G44:G50 I74 G55:G61 G66:G72 I96 G77:G83 I107 G110:G116</xm:sqref>
        </x14:dataValidation>
        <x14:dataValidation type="list" allowBlank="1" showInputMessage="1" showErrorMessage="1" xr:uid="{A9E782DA-13FE-45FC-9700-EFB17489DF65}">
          <x14:formula1>
            <xm:f>リスト!$H$2:$H$4</xm:f>
          </x14:formula1>
          <xm:sqref>A144:A146 J33:K39 L107:O107 L52:O52 J99:K105 L63:O63 J77:K83 L74:O74 J44:K50 L85:O85 J55:K61 L96:O96 J66:K72 J88:K94 J110:K116</xm:sqref>
        </x14:dataValidation>
      </x14:dataValidations>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8297F5-E12C-4D63-BF2B-435EB13E8E60}">
  <sheetPr>
    <pageSetUpPr fitToPage="1"/>
  </sheetPr>
  <dimension ref="A1:W154"/>
  <sheetViews>
    <sheetView view="pageBreakPreview" topLeftCell="C3" zoomScale="80" zoomScaleNormal="100" zoomScaleSheetLayoutView="80" workbookViewId="0">
      <selection activeCell="P3" sqref="P3:P5 H11:H25 K11:K25 C26 F26:L27 O33:R39 L40:O40 O44:R50 L51:O51 O55:R61 L62:O62 O66:R72 L73:O73 O77:O83 R77:R83 L84:O84 O88:R94 L95:O95 O99:R105 L106:O106 O110:R116 L117:O117 C120:G128 P120 Q120:R126 P123:P125 P127:R128 K139 P144"/>
    </sheetView>
  </sheetViews>
  <sheetFormatPr defaultColWidth="9" defaultRowHeight="22.5" customHeight="1"/>
  <cols>
    <col min="1" max="15" width="14.6328125" style="48" customWidth="1"/>
    <col min="16" max="16" width="23.26953125" style="49" customWidth="1"/>
    <col min="17" max="17" width="23.453125" style="48" bestFit="1" customWidth="1"/>
    <col min="18" max="18" width="18.90625" style="48" bestFit="1" customWidth="1"/>
    <col min="19" max="19" width="11.08984375" style="48" bestFit="1" customWidth="1"/>
    <col min="20" max="20" width="27.26953125" style="48" customWidth="1"/>
    <col min="21" max="21" width="8.90625" style="48" customWidth="1"/>
    <col min="22" max="16384" width="9" style="48"/>
  </cols>
  <sheetData>
    <row r="1" spans="1:19" s="35" customFormat="1" ht="22.5" customHeight="1">
      <c r="A1" s="178" t="s">
        <v>285</v>
      </c>
      <c r="B1" s="178"/>
      <c r="C1" s="178"/>
      <c r="D1" s="178"/>
      <c r="E1" s="178"/>
      <c r="F1" s="178"/>
      <c r="G1" s="178"/>
      <c r="H1" s="178"/>
      <c r="I1" s="178"/>
      <c r="J1" s="178"/>
      <c r="K1" s="178"/>
      <c r="L1" s="178"/>
      <c r="M1" s="178"/>
      <c r="N1" s="178"/>
      <c r="O1" s="178"/>
      <c r="P1" s="34" t="s">
        <v>58</v>
      </c>
    </row>
    <row r="2" spans="1:19" s="36" customFormat="1" ht="13">
      <c r="A2" s="36" t="s">
        <v>89</v>
      </c>
      <c r="F2" s="37"/>
      <c r="P2" s="38"/>
    </row>
    <row r="3" spans="1:19" s="36" customFormat="1" ht="22.5" customHeight="1">
      <c r="A3" s="39" t="s">
        <v>31</v>
      </c>
      <c r="B3" s="166"/>
      <c r="C3" s="167"/>
      <c r="D3" s="167"/>
      <c r="E3" s="168"/>
      <c r="F3" s="40"/>
      <c r="G3" s="40"/>
      <c r="H3" s="40"/>
      <c r="I3" s="40"/>
      <c r="J3" s="40"/>
      <c r="K3" s="40"/>
      <c r="L3" s="40"/>
      <c r="M3" s="41"/>
      <c r="N3" s="40" t="s">
        <v>148</v>
      </c>
      <c r="O3" s="40"/>
      <c r="P3" s="18" t="str">
        <f>IF(COUNTIF(P33:R154,"NG"),"要修正！","クリア ! ")</f>
        <v xml:space="preserve">クリア ! </v>
      </c>
      <c r="Q3" s="36" t="s">
        <v>113</v>
      </c>
      <c r="S3" s="38"/>
    </row>
    <row r="4" spans="1:19" s="36" customFormat="1" ht="22.5" customHeight="1">
      <c r="A4" s="39" t="s">
        <v>30</v>
      </c>
      <c r="B4" s="166"/>
      <c r="C4" s="167"/>
      <c r="D4" s="167"/>
      <c r="E4" s="168"/>
      <c r="F4" s="40"/>
      <c r="G4" s="40"/>
      <c r="H4" s="40"/>
      <c r="I4" s="40"/>
      <c r="J4" s="40"/>
      <c r="K4" s="40"/>
      <c r="L4" s="40"/>
      <c r="M4" s="42"/>
      <c r="N4" s="40" t="s">
        <v>145</v>
      </c>
      <c r="O4" s="40"/>
      <c r="P4" s="169" t="str">
        <f>IF(P3="要修正！","※「クリア！」になるようNG箇所を修正してください。","")</f>
        <v/>
      </c>
    </row>
    <row r="5" spans="1:19" s="36" customFormat="1" ht="22.5" customHeight="1">
      <c r="A5" s="39" t="s">
        <v>32</v>
      </c>
      <c r="B5" s="171"/>
      <c r="C5" s="167"/>
      <c r="D5" s="167"/>
      <c r="E5" s="168"/>
      <c r="F5" s="40"/>
      <c r="G5" s="40"/>
      <c r="H5" s="40"/>
      <c r="I5" s="40"/>
      <c r="J5" s="40"/>
      <c r="K5" s="40"/>
      <c r="L5" s="40"/>
      <c r="M5" s="43"/>
      <c r="N5" s="40" t="s">
        <v>146</v>
      </c>
      <c r="O5" s="40"/>
      <c r="P5" s="170"/>
    </row>
    <row r="6" spans="1:19" s="36" customFormat="1" ht="22.5" customHeight="1">
      <c r="A6" s="39" t="s">
        <v>33</v>
      </c>
      <c r="B6" s="166"/>
      <c r="C6" s="167"/>
      <c r="D6" s="167"/>
      <c r="E6" s="168"/>
      <c r="F6" s="40"/>
      <c r="G6" s="40"/>
      <c r="H6" s="40"/>
      <c r="I6" s="40"/>
      <c r="J6" s="40"/>
      <c r="K6" s="40"/>
      <c r="L6" s="40"/>
      <c r="M6" s="44"/>
      <c r="N6" s="40" t="s">
        <v>147</v>
      </c>
      <c r="O6" s="40"/>
      <c r="P6" s="45"/>
      <c r="Q6" s="46"/>
    </row>
    <row r="7" spans="1:19" s="36" customFormat="1" ht="22.5" customHeight="1">
      <c r="E7" s="47"/>
      <c r="F7" s="47"/>
      <c r="G7" s="47"/>
      <c r="H7" s="47"/>
      <c r="I7" s="47"/>
      <c r="J7" s="47"/>
      <c r="K7" s="47"/>
      <c r="L7" s="47"/>
      <c r="M7" s="47"/>
      <c r="N7" s="47"/>
      <c r="O7" s="47"/>
      <c r="P7" s="45"/>
      <c r="Q7" s="46"/>
    </row>
    <row r="8" spans="1:19" ht="22.5" customHeight="1">
      <c r="A8" s="48" t="s">
        <v>144</v>
      </c>
    </row>
    <row r="9" spans="1:19" ht="22.5" customHeight="1">
      <c r="F9" s="139" t="s">
        <v>170</v>
      </c>
      <c r="G9" s="139"/>
      <c r="H9" s="139"/>
      <c r="I9" s="139"/>
      <c r="J9" s="139" t="s">
        <v>235</v>
      </c>
      <c r="K9" s="139"/>
      <c r="L9" s="139"/>
    </row>
    <row r="10" spans="1:19" s="17" customFormat="1" ht="22.5" customHeight="1">
      <c r="A10" s="50" t="s">
        <v>118</v>
      </c>
      <c r="B10" s="50" t="s">
        <v>139</v>
      </c>
      <c r="C10" s="50" t="s">
        <v>197</v>
      </c>
      <c r="D10" s="50" t="s">
        <v>119</v>
      </c>
      <c r="E10" s="50" t="s">
        <v>6</v>
      </c>
      <c r="F10" s="53" t="s">
        <v>275</v>
      </c>
      <c r="G10" s="53" t="s">
        <v>276</v>
      </c>
      <c r="H10" s="51" t="s">
        <v>277</v>
      </c>
      <c r="I10" s="96" t="s">
        <v>150</v>
      </c>
      <c r="J10" s="51" t="s">
        <v>278</v>
      </c>
      <c r="K10" s="52" t="s">
        <v>279</v>
      </c>
      <c r="L10" s="96" t="s">
        <v>149</v>
      </c>
      <c r="M10" s="136" t="s">
        <v>243</v>
      </c>
      <c r="N10" s="136"/>
      <c r="O10" s="142"/>
      <c r="P10" s="50" t="s">
        <v>250</v>
      </c>
      <c r="Q10" s="86" t="s">
        <v>119</v>
      </c>
      <c r="S10" s="48"/>
    </row>
    <row r="11" spans="1:19" s="17" customFormat="1" ht="22.5" customHeight="1">
      <c r="A11" s="50">
        <v>1</v>
      </c>
      <c r="B11" s="54"/>
      <c r="C11" s="55"/>
      <c r="D11" s="56"/>
      <c r="E11" s="30"/>
      <c r="F11" s="6"/>
      <c r="G11" s="6"/>
      <c r="H11" s="26">
        <f>G11-F11</f>
        <v>0</v>
      </c>
      <c r="I11" s="57"/>
      <c r="J11" s="58"/>
      <c r="K11" s="25">
        <f>J11-F11</f>
        <v>0</v>
      </c>
      <c r="L11" s="59"/>
      <c r="M11" s="172"/>
      <c r="N11" s="172"/>
      <c r="O11" s="173"/>
      <c r="P11" s="60" t="s">
        <v>252</v>
      </c>
      <c r="Q11" s="91" t="s">
        <v>156</v>
      </c>
      <c r="S11" s="48"/>
    </row>
    <row r="12" spans="1:19" s="17" customFormat="1" ht="22.5" customHeight="1">
      <c r="A12" s="50">
        <v>2</v>
      </c>
      <c r="B12" s="54"/>
      <c r="C12" s="55"/>
      <c r="D12" s="56"/>
      <c r="E12" s="30"/>
      <c r="F12" s="6"/>
      <c r="G12" s="6"/>
      <c r="H12" s="26">
        <f t="shared" ref="H12:H25" si="0">G12-F12</f>
        <v>0</v>
      </c>
      <c r="I12" s="57"/>
      <c r="J12" s="58"/>
      <c r="K12" s="25">
        <f t="shared" ref="K12:K25" si="1">J12-F12</f>
        <v>0</v>
      </c>
      <c r="L12" s="59"/>
      <c r="M12" s="172"/>
      <c r="N12" s="172"/>
      <c r="O12" s="173"/>
      <c r="P12" s="60" t="s">
        <v>251</v>
      </c>
      <c r="Q12" s="91" t="s">
        <v>158</v>
      </c>
      <c r="S12" s="48"/>
    </row>
    <row r="13" spans="1:19" s="17" customFormat="1" ht="22.5" customHeight="1">
      <c r="A13" s="50">
        <v>3</v>
      </c>
      <c r="B13" s="54"/>
      <c r="C13" s="55"/>
      <c r="D13" s="56"/>
      <c r="E13" s="30"/>
      <c r="F13" s="6"/>
      <c r="G13" s="6"/>
      <c r="H13" s="26">
        <f t="shared" si="0"/>
        <v>0</v>
      </c>
      <c r="I13" s="57"/>
      <c r="J13" s="58"/>
      <c r="K13" s="25">
        <f t="shared" si="1"/>
        <v>0</v>
      </c>
      <c r="L13" s="59"/>
      <c r="M13" s="172"/>
      <c r="N13" s="172"/>
      <c r="O13" s="173"/>
      <c r="P13" s="60" t="s">
        <v>253</v>
      </c>
      <c r="Q13" s="91" t="s">
        <v>157</v>
      </c>
      <c r="S13" s="48"/>
    </row>
    <row r="14" spans="1:19" s="17" customFormat="1" ht="22.5" customHeight="1">
      <c r="A14" s="50">
        <v>4</v>
      </c>
      <c r="B14" s="54"/>
      <c r="C14" s="55"/>
      <c r="D14" s="56"/>
      <c r="E14" s="30"/>
      <c r="F14" s="6"/>
      <c r="G14" s="6"/>
      <c r="H14" s="26">
        <f t="shared" si="0"/>
        <v>0</v>
      </c>
      <c r="I14" s="57"/>
      <c r="J14" s="58"/>
      <c r="K14" s="25">
        <f t="shared" si="1"/>
        <v>0</v>
      </c>
      <c r="L14" s="59"/>
      <c r="M14" s="172"/>
      <c r="N14" s="172"/>
      <c r="O14" s="173"/>
      <c r="P14" s="60" t="s">
        <v>254</v>
      </c>
      <c r="S14" s="48"/>
    </row>
    <row r="15" spans="1:19" s="17" customFormat="1" ht="22.5" customHeight="1">
      <c r="A15" s="50">
        <v>5</v>
      </c>
      <c r="B15" s="54"/>
      <c r="C15" s="55"/>
      <c r="D15" s="56"/>
      <c r="E15" s="30"/>
      <c r="F15" s="6"/>
      <c r="G15" s="6"/>
      <c r="H15" s="26">
        <f t="shared" si="0"/>
        <v>0</v>
      </c>
      <c r="I15" s="57"/>
      <c r="J15" s="58"/>
      <c r="K15" s="25">
        <f t="shared" si="1"/>
        <v>0</v>
      </c>
      <c r="L15" s="59"/>
      <c r="M15" s="172"/>
      <c r="N15" s="172"/>
      <c r="O15" s="173"/>
      <c r="P15" s="60" t="s">
        <v>255</v>
      </c>
      <c r="Q15" s="61"/>
      <c r="S15" s="48"/>
    </row>
    <row r="16" spans="1:19" s="17" customFormat="1" ht="22.5" customHeight="1">
      <c r="A16" s="50">
        <v>6</v>
      </c>
      <c r="B16" s="54"/>
      <c r="C16" s="55"/>
      <c r="D16" s="56"/>
      <c r="E16" s="30"/>
      <c r="F16" s="6"/>
      <c r="G16" s="62"/>
      <c r="H16" s="26">
        <f t="shared" si="0"/>
        <v>0</v>
      </c>
      <c r="I16" s="57"/>
      <c r="J16" s="58"/>
      <c r="K16" s="25">
        <f t="shared" si="1"/>
        <v>0</v>
      </c>
      <c r="L16" s="59"/>
      <c r="M16" s="172"/>
      <c r="N16" s="172"/>
      <c r="O16" s="173"/>
      <c r="P16" s="60" t="s">
        <v>256</v>
      </c>
      <c r="Q16" s="61"/>
      <c r="S16" s="48"/>
    </row>
    <row r="17" spans="1:22" s="17" customFormat="1" ht="22.5" customHeight="1">
      <c r="A17" s="50">
        <v>7</v>
      </c>
      <c r="B17" s="54"/>
      <c r="C17" s="55"/>
      <c r="D17" s="56"/>
      <c r="E17" s="30"/>
      <c r="F17" s="6"/>
      <c r="G17" s="6"/>
      <c r="H17" s="26">
        <f t="shared" si="0"/>
        <v>0</v>
      </c>
      <c r="I17" s="57"/>
      <c r="J17" s="58"/>
      <c r="K17" s="25">
        <f t="shared" si="1"/>
        <v>0</v>
      </c>
      <c r="L17" s="59"/>
      <c r="M17" s="172"/>
      <c r="N17" s="172"/>
      <c r="O17" s="173"/>
      <c r="P17" s="60" t="s">
        <v>257</v>
      </c>
      <c r="Q17" s="61"/>
      <c r="S17" s="48"/>
    </row>
    <row r="18" spans="1:22" s="17" customFormat="1" ht="22.5" customHeight="1">
      <c r="A18" s="50">
        <v>8</v>
      </c>
      <c r="B18" s="54"/>
      <c r="C18" s="55"/>
      <c r="D18" s="56"/>
      <c r="E18" s="30"/>
      <c r="F18" s="6"/>
      <c r="G18" s="6"/>
      <c r="H18" s="26">
        <f t="shared" si="0"/>
        <v>0</v>
      </c>
      <c r="I18" s="57"/>
      <c r="J18" s="58"/>
      <c r="K18" s="25">
        <f t="shared" si="1"/>
        <v>0</v>
      </c>
      <c r="L18" s="59"/>
      <c r="M18" s="172"/>
      <c r="N18" s="172"/>
      <c r="O18" s="173"/>
      <c r="P18" s="60" t="s">
        <v>258</v>
      </c>
      <c r="Q18" s="61"/>
      <c r="S18" s="48"/>
    </row>
    <row r="19" spans="1:22" ht="22.5" customHeight="1">
      <c r="A19" s="50">
        <v>9</v>
      </c>
      <c r="B19" s="54"/>
      <c r="C19" s="24"/>
      <c r="D19" s="56"/>
      <c r="E19" s="2"/>
      <c r="F19" s="31"/>
      <c r="G19" s="31"/>
      <c r="H19" s="26">
        <f t="shared" si="0"/>
        <v>0</v>
      </c>
      <c r="I19" s="19"/>
      <c r="J19" s="28"/>
      <c r="K19" s="25">
        <f t="shared" si="1"/>
        <v>0</v>
      </c>
      <c r="L19" s="23"/>
      <c r="M19" s="172"/>
      <c r="N19" s="172"/>
      <c r="O19" s="172"/>
      <c r="P19" s="17"/>
      <c r="Q19" s="61"/>
    </row>
    <row r="20" spans="1:22" ht="22.5" customHeight="1">
      <c r="A20" s="50">
        <v>10</v>
      </c>
      <c r="B20" s="54"/>
      <c r="C20" s="24"/>
      <c r="D20" s="56"/>
      <c r="E20" s="2"/>
      <c r="F20" s="31"/>
      <c r="G20" s="31"/>
      <c r="H20" s="26">
        <f t="shared" si="0"/>
        <v>0</v>
      </c>
      <c r="I20" s="19"/>
      <c r="J20" s="28"/>
      <c r="K20" s="25">
        <f t="shared" si="1"/>
        <v>0</v>
      </c>
      <c r="L20" s="23"/>
      <c r="M20" s="172"/>
      <c r="N20" s="172"/>
      <c r="O20" s="172"/>
      <c r="P20" s="17"/>
      <c r="Q20" s="61"/>
    </row>
    <row r="21" spans="1:22" ht="22.5" customHeight="1">
      <c r="A21" s="50">
        <v>11</v>
      </c>
      <c r="B21" s="54"/>
      <c r="C21" s="24"/>
      <c r="D21" s="56"/>
      <c r="E21" s="2"/>
      <c r="F21" s="31"/>
      <c r="G21" s="31"/>
      <c r="H21" s="26">
        <f t="shared" si="0"/>
        <v>0</v>
      </c>
      <c r="I21" s="19"/>
      <c r="J21" s="28"/>
      <c r="K21" s="25">
        <f t="shared" si="1"/>
        <v>0</v>
      </c>
      <c r="L21" s="23"/>
      <c r="M21" s="172"/>
      <c r="N21" s="172"/>
      <c r="O21" s="172"/>
      <c r="P21" s="17"/>
      <c r="Q21" s="61"/>
    </row>
    <row r="22" spans="1:22" ht="22.5" customHeight="1">
      <c r="A22" s="50">
        <v>12</v>
      </c>
      <c r="B22" s="54"/>
      <c r="C22" s="24"/>
      <c r="D22" s="56"/>
      <c r="E22" s="2"/>
      <c r="F22" s="31"/>
      <c r="G22" s="31"/>
      <c r="H22" s="26">
        <f t="shared" si="0"/>
        <v>0</v>
      </c>
      <c r="I22" s="19"/>
      <c r="J22" s="28"/>
      <c r="K22" s="25">
        <f t="shared" si="1"/>
        <v>0</v>
      </c>
      <c r="L22" s="23"/>
      <c r="M22" s="172"/>
      <c r="N22" s="172"/>
      <c r="O22" s="172"/>
      <c r="P22" s="17"/>
      <c r="Q22" s="61"/>
    </row>
    <row r="23" spans="1:22" ht="22.5" customHeight="1">
      <c r="A23" s="50">
        <v>13</v>
      </c>
      <c r="B23" s="54"/>
      <c r="C23" s="24"/>
      <c r="D23" s="56"/>
      <c r="E23" s="2"/>
      <c r="F23" s="31"/>
      <c r="G23" s="31"/>
      <c r="H23" s="26">
        <f t="shared" si="0"/>
        <v>0</v>
      </c>
      <c r="I23" s="19"/>
      <c r="J23" s="28"/>
      <c r="K23" s="25">
        <f t="shared" si="1"/>
        <v>0</v>
      </c>
      <c r="L23" s="23"/>
      <c r="M23" s="172"/>
      <c r="N23" s="172"/>
      <c r="O23" s="172"/>
      <c r="P23" s="17"/>
      <c r="Q23" s="61"/>
    </row>
    <row r="24" spans="1:22" ht="22.5" customHeight="1">
      <c r="A24" s="50">
        <v>14</v>
      </c>
      <c r="B24" s="54"/>
      <c r="C24" s="24"/>
      <c r="D24" s="56"/>
      <c r="E24" s="2"/>
      <c r="F24" s="31"/>
      <c r="G24" s="31"/>
      <c r="H24" s="26">
        <f t="shared" si="0"/>
        <v>0</v>
      </c>
      <c r="I24" s="19"/>
      <c r="J24" s="28"/>
      <c r="K24" s="25">
        <f t="shared" si="1"/>
        <v>0</v>
      </c>
      <c r="L24" s="23"/>
      <c r="M24" s="172"/>
      <c r="N24" s="172"/>
      <c r="O24" s="172"/>
      <c r="P24" s="17"/>
      <c r="Q24" s="61"/>
    </row>
    <row r="25" spans="1:22" ht="22.5" customHeight="1">
      <c r="A25" s="50">
        <v>15</v>
      </c>
      <c r="B25" s="54"/>
      <c r="C25" s="24"/>
      <c r="D25" s="56"/>
      <c r="E25" s="2"/>
      <c r="F25" s="31"/>
      <c r="G25" s="31"/>
      <c r="H25" s="26">
        <f t="shared" si="0"/>
        <v>0</v>
      </c>
      <c r="I25" s="19"/>
      <c r="J25" s="28"/>
      <c r="K25" s="25">
        <f t="shared" si="1"/>
        <v>0</v>
      </c>
      <c r="L25" s="23"/>
      <c r="M25" s="172"/>
      <c r="N25" s="172"/>
      <c r="O25" s="172"/>
      <c r="P25" s="17"/>
      <c r="Q25" s="61"/>
    </row>
    <row r="26" spans="1:22" ht="22.5" customHeight="1">
      <c r="A26" s="50" t="s">
        <v>0</v>
      </c>
      <c r="B26" s="63"/>
      <c r="C26" s="25">
        <f>SUM(C11:C25)</f>
        <v>0</v>
      </c>
      <c r="D26" s="64"/>
      <c r="E26" s="50" t="s">
        <v>233</v>
      </c>
      <c r="F26" s="27">
        <f>SUMIF(D11:D25,"野菜",F11:F25)+SUMIF(D11:D25,"果樹",F11:F25)</f>
        <v>0</v>
      </c>
      <c r="G26" s="27">
        <f>SUMIF(D11:D25,"野菜",G11:G25)+SUMIF(D11:D25,"果樹",G11:G25)</f>
        <v>0</v>
      </c>
      <c r="H26" s="27">
        <f>SUMIF(D11:D25,"野菜",H11:H25)+SUMIF(D11:D25,"果樹",H11:H25)</f>
        <v>0</v>
      </c>
      <c r="I26" s="101" t="str">
        <f>IFERROR(ROUND((H26/F26)*100,1),"")</f>
        <v/>
      </c>
      <c r="J26" s="25">
        <f>SUMIF(D11:D25,"野菜",J11:J25)+SUMIF(D11:D25,"果樹",J11:J25)</f>
        <v>0</v>
      </c>
      <c r="K26" s="25">
        <f>SUMIF(D11:D25,"野菜",K11:K25)+SUMIF(D11:D25,"果樹",K11:K25)</f>
        <v>0</v>
      </c>
      <c r="L26" s="99" t="str">
        <f>IFERROR(ROUND((K26/F26)*100,1),"")</f>
        <v/>
      </c>
      <c r="N26" s="179"/>
      <c r="O26" s="179"/>
      <c r="P26" s="48"/>
    </row>
    <row r="27" spans="1:22" ht="22.5" customHeight="1">
      <c r="A27" s="17"/>
      <c r="B27" s="17"/>
      <c r="C27" s="17" t="s">
        <v>236</v>
      </c>
      <c r="D27" s="56"/>
      <c r="E27" s="50" t="s">
        <v>157</v>
      </c>
      <c r="F27" s="27">
        <f>SUMIF(D10:D24,"花き",F10:F24)</f>
        <v>0</v>
      </c>
      <c r="G27" s="27">
        <f>SUMIF(D10:D24,"花き",G10:G24)</f>
        <v>0</v>
      </c>
      <c r="H27" s="27">
        <f>SUMIF(D10:D24,"花き",H10:H24)</f>
        <v>0</v>
      </c>
      <c r="I27" s="101" t="str">
        <f>IFERROR(ROUND((H27/F27)*100,1),"")</f>
        <v/>
      </c>
      <c r="J27" s="25">
        <f>SUMIF(D10:D25,"花き",J10:J25)</f>
        <v>0</v>
      </c>
      <c r="K27" s="25">
        <f>SUMIF(D10:D24,"花き",K10:K24)</f>
        <v>0</v>
      </c>
      <c r="L27" s="99" t="str">
        <f>IFERROR(ROUND((K27/F27)*100,1),"")</f>
        <v/>
      </c>
      <c r="N27" s="17"/>
      <c r="O27" s="17"/>
      <c r="P27" s="48"/>
    </row>
    <row r="28" spans="1:22" ht="22.5" customHeight="1">
      <c r="A28" s="17"/>
      <c r="B28" s="17"/>
      <c r="C28" s="17"/>
      <c r="D28" s="65"/>
      <c r="E28" s="65"/>
      <c r="F28" s="65"/>
      <c r="G28" s="65"/>
      <c r="H28" s="65"/>
      <c r="I28" s="65"/>
      <c r="J28" s="65"/>
      <c r="K28" s="65"/>
      <c r="L28" s="65"/>
      <c r="M28" s="17"/>
      <c r="N28" s="17"/>
      <c r="O28" s="17"/>
      <c r="P28" s="48"/>
    </row>
    <row r="29" spans="1:22" ht="22.5" customHeight="1">
      <c r="A29" s="94" t="s">
        <v>124</v>
      </c>
      <c r="P29" s="48"/>
    </row>
    <row r="30" spans="1:22" ht="22.5" customHeight="1">
      <c r="A30" s="66" t="s">
        <v>125</v>
      </c>
      <c r="C30" s="67"/>
      <c r="P30" s="48"/>
    </row>
    <row r="31" spans="1:22" s="61" customFormat="1" ht="22.5" customHeight="1">
      <c r="A31" s="162" t="s">
        <v>217</v>
      </c>
      <c r="B31" s="160" t="s">
        <v>67</v>
      </c>
      <c r="C31" s="150" t="s">
        <v>286</v>
      </c>
      <c r="D31" s="150"/>
      <c r="E31" s="150"/>
      <c r="F31" s="150"/>
      <c r="G31" s="160" t="s">
        <v>38</v>
      </c>
      <c r="H31" s="144" t="s">
        <v>47</v>
      </c>
      <c r="I31" s="145"/>
      <c r="J31" s="145"/>
      <c r="K31" s="146"/>
      <c r="L31" s="144" t="s">
        <v>216</v>
      </c>
      <c r="M31" s="145"/>
      <c r="N31" s="145"/>
      <c r="O31" s="146"/>
      <c r="P31" s="48" t="s">
        <v>96</v>
      </c>
      <c r="Q31" s="48" t="s">
        <v>96</v>
      </c>
      <c r="S31" s="48"/>
    </row>
    <row r="32" spans="1:22" s="70" customFormat="1" ht="22.5" customHeight="1">
      <c r="A32" s="161"/>
      <c r="B32" s="161"/>
      <c r="C32" s="68" t="s">
        <v>215</v>
      </c>
      <c r="D32" s="150" t="s">
        <v>120</v>
      </c>
      <c r="E32" s="150"/>
      <c r="F32" s="68" t="s">
        <v>15</v>
      </c>
      <c r="G32" s="161"/>
      <c r="H32" s="69" t="s">
        <v>29</v>
      </c>
      <c r="I32" s="69" t="s">
        <v>28</v>
      </c>
      <c r="J32" s="68" t="s">
        <v>18</v>
      </c>
      <c r="K32" s="68" t="s">
        <v>19</v>
      </c>
      <c r="L32" s="53" t="s">
        <v>109</v>
      </c>
      <c r="M32" s="53" t="s">
        <v>110</v>
      </c>
      <c r="N32" s="53" t="s">
        <v>111</v>
      </c>
      <c r="O32" s="53" t="s">
        <v>112</v>
      </c>
      <c r="P32" s="70" t="s">
        <v>104</v>
      </c>
      <c r="Q32" s="70" t="s">
        <v>116</v>
      </c>
      <c r="R32" s="70" t="s">
        <v>115</v>
      </c>
      <c r="S32" s="48"/>
      <c r="T32" s="71" t="s">
        <v>67</v>
      </c>
      <c r="U32" s="98" t="s">
        <v>153</v>
      </c>
      <c r="V32" s="61"/>
    </row>
    <row r="33" spans="1:22" ht="22.5" customHeight="1">
      <c r="A33" s="6"/>
      <c r="B33" s="9"/>
      <c r="C33" s="72"/>
      <c r="D33" s="152"/>
      <c r="E33" s="152"/>
      <c r="F33" s="15"/>
      <c r="G33" s="7"/>
      <c r="H33" s="6"/>
      <c r="I33" s="21"/>
      <c r="J33" s="7" t="s">
        <v>1</v>
      </c>
      <c r="K33" s="8" t="s">
        <v>1</v>
      </c>
      <c r="L33" s="1"/>
      <c r="M33" s="1"/>
      <c r="N33" s="1"/>
      <c r="O33" s="20">
        <f>L33-(M33+N33)</f>
        <v>0</v>
      </c>
      <c r="P33" s="29" t="str">
        <f>IF(OR(G33="新規",G33="追加",G33=""),"OK",(IF(AND(H33="",I33=""),"NG","OK")))</f>
        <v>OK</v>
      </c>
      <c r="Q33" s="10" t="str">
        <f>IF(OR(G33="新規",G33="追加",G33=""),"OK",(IF(OR(AND(J33="",K33=""),AND(J33="",K33="□"),AND(J33="□",K33=""),AND(J33="□",K33="□")),"NG","OK")))</f>
        <v>OK</v>
      </c>
      <c r="R33" s="10" t="str">
        <f>IF(OR(AND(C33&lt;&gt;"",D33&lt;&gt;"",F33&lt;&gt;"",G33&lt;&gt;""),(C33="")),"OK","NG")</f>
        <v>OK</v>
      </c>
      <c r="T33" s="71" t="s">
        <v>65</v>
      </c>
      <c r="U33" s="74" t="s">
        <v>154</v>
      </c>
      <c r="V33" s="61"/>
    </row>
    <row r="34" spans="1:22" ht="22.5" customHeight="1">
      <c r="A34" s="6"/>
      <c r="B34" s="9"/>
      <c r="C34" s="72"/>
      <c r="D34" s="152"/>
      <c r="E34" s="152"/>
      <c r="F34" s="15"/>
      <c r="G34" s="7"/>
      <c r="H34" s="6"/>
      <c r="I34" s="21"/>
      <c r="J34" s="7" t="s">
        <v>1</v>
      </c>
      <c r="K34" s="8" t="s">
        <v>1</v>
      </c>
      <c r="L34" s="1"/>
      <c r="M34" s="1"/>
      <c r="N34" s="1"/>
      <c r="O34" s="20">
        <f t="shared" ref="O34:O39" si="2">L34-(M34+N34)</f>
        <v>0</v>
      </c>
      <c r="P34" s="29" t="str">
        <f t="shared" ref="P34:P39" si="3">IF(OR(G34="新規",G34="追加",G34=""),"OK",(IF(AND(H34="",I34=""),"NG","OK")))</f>
        <v>OK</v>
      </c>
      <c r="Q34" s="10" t="str">
        <f t="shared" ref="Q34:Q39" si="4">IF(OR(G34="新規",G34="追加",G34=""),"OK",(IF(OR(AND(J34="",K34=""),AND(J34="",K34="□"),AND(J34="□",K34=""),AND(J34="□",K34="□")),"NG","OK")))</f>
        <v>OK</v>
      </c>
      <c r="R34" s="10" t="str">
        <f t="shared" ref="R34:R39" si="5">IF(OR(AND(C34&lt;&gt;"",D34&lt;&gt;"",F34&lt;&gt;"",G34&lt;&gt;""),(C34="")),"OK","NG")</f>
        <v>OK</v>
      </c>
      <c r="T34" s="97" t="s">
        <v>66</v>
      </c>
      <c r="U34" s="75" t="s">
        <v>155</v>
      </c>
      <c r="V34" s="61"/>
    </row>
    <row r="35" spans="1:22" ht="22.5" customHeight="1">
      <c r="A35" s="6"/>
      <c r="B35" s="9"/>
      <c r="C35" s="72"/>
      <c r="D35" s="152"/>
      <c r="E35" s="152"/>
      <c r="F35" s="15"/>
      <c r="G35" s="7"/>
      <c r="H35" s="6"/>
      <c r="I35" s="21"/>
      <c r="J35" s="7" t="s">
        <v>1</v>
      </c>
      <c r="K35" s="8" t="s">
        <v>1</v>
      </c>
      <c r="L35" s="1"/>
      <c r="M35" s="1"/>
      <c r="N35" s="1"/>
      <c r="O35" s="20">
        <f t="shared" si="2"/>
        <v>0</v>
      </c>
      <c r="P35" s="29" t="str">
        <f t="shared" si="3"/>
        <v>OK</v>
      </c>
      <c r="Q35" s="10" t="str">
        <f t="shared" si="4"/>
        <v>OK</v>
      </c>
      <c r="R35" s="10" t="str">
        <f t="shared" si="5"/>
        <v>OK</v>
      </c>
      <c r="T35" s="94"/>
      <c r="U35" s="75" t="s">
        <v>214</v>
      </c>
      <c r="V35" s="61"/>
    </row>
    <row r="36" spans="1:22" ht="22.5" customHeight="1">
      <c r="A36" s="6"/>
      <c r="B36" s="9"/>
      <c r="C36" s="72"/>
      <c r="D36" s="152"/>
      <c r="E36" s="152"/>
      <c r="F36" s="15"/>
      <c r="G36" s="7"/>
      <c r="H36" s="6"/>
      <c r="I36" s="21"/>
      <c r="J36" s="7" t="s">
        <v>1</v>
      </c>
      <c r="K36" s="8" t="s">
        <v>1</v>
      </c>
      <c r="L36" s="1"/>
      <c r="M36" s="1"/>
      <c r="N36" s="1"/>
      <c r="O36" s="20">
        <f t="shared" si="2"/>
        <v>0</v>
      </c>
      <c r="P36" s="29" t="str">
        <f t="shared" si="3"/>
        <v>OK</v>
      </c>
      <c r="Q36" s="10" t="str">
        <f t="shared" si="4"/>
        <v>OK</v>
      </c>
      <c r="R36" s="10" t="str">
        <f t="shared" si="5"/>
        <v>OK</v>
      </c>
      <c r="T36" s="94"/>
      <c r="U36" s="92" t="s">
        <v>13</v>
      </c>
      <c r="V36" s="61"/>
    </row>
    <row r="37" spans="1:22" ht="22.5" customHeight="1">
      <c r="A37" s="6"/>
      <c r="B37" s="9"/>
      <c r="C37" s="72"/>
      <c r="D37" s="152"/>
      <c r="E37" s="152"/>
      <c r="F37" s="16"/>
      <c r="G37" s="7"/>
      <c r="H37" s="6"/>
      <c r="I37" s="21"/>
      <c r="J37" s="7" t="s">
        <v>1</v>
      </c>
      <c r="K37" s="8" t="s">
        <v>1</v>
      </c>
      <c r="L37" s="1"/>
      <c r="M37" s="1"/>
      <c r="N37" s="1"/>
      <c r="O37" s="20">
        <f t="shared" si="2"/>
        <v>0</v>
      </c>
      <c r="P37" s="29" t="str">
        <f t="shared" si="3"/>
        <v>OK</v>
      </c>
      <c r="Q37" s="10" t="str">
        <f t="shared" si="4"/>
        <v>OK</v>
      </c>
      <c r="R37" s="10" t="str">
        <f t="shared" si="5"/>
        <v>OK</v>
      </c>
    </row>
    <row r="38" spans="1:22" ht="22.5" customHeight="1">
      <c r="A38" s="6"/>
      <c r="B38" s="9"/>
      <c r="C38" s="72"/>
      <c r="D38" s="152"/>
      <c r="E38" s="152"/>
      <c r="F38" s="15"/>
      <c r="G38" s="7"/>
      <c r="H38" s="6"/>
      <c r="I38" s="21"/>
      <c r="J38" s="7" t="s">
        <v>1</v>
      </c>
      <c r="K38" s="8" t="s">
        <v>1</v>
      </c>
      <c r="L38" s="1"/>
      <c r="M38" s="1"/>
      <c r="N38" s="1"/>
      <c r="O38" s="20">
        <f t="shared" si="2"/>
        <v>0</v>
      </c>
      <c r="P38" s="29" t="str">
        <f t="shared" si="3"/>
        <v>OK</v>
      </c>
      <c r="Q38" s="10" t="str">
        <f t="shared" si="4"/>
        <v>OK</v>
      </c>
      <c r="R38" s="10" t="str">
        <f t="shared" si="5"/>
        <v>OK</v>
      </c>
    </row>
    <row r="39" spans="1:22" ht="22.5" customHeight="1">
      <c r="A39" s="6"/>
      <c r="B39" s="9"/>
      <c r="C39" s="72"/>
      <c r="D39" s="152"/>
      <c r="E39" s="152"/>
      <c r="F39" s="15"/>
      <c r="G39" s="7"/>
      <c r="H39" s="6"/>
      <c r="I39" s="21"/>
      <c r="J39" s="7" t="s">
        <v>1</v>
      </c>
      <c r="K39" s="8" t="s">
        <v>1</v>
      </c>
      <c r="L39" s="1"/>
      <c r="M39" s="1"/>
      <c r="N39" s="1"/>
      <c r="O39" s="20">
        <f t="shared" si="2"/>
        <v>0</v>
      </c>
      <c r="P39" s="29" t="str">
        <f t="shared" si="3"/>
        <v>OK</v>
      </c>
      <c r="Q39" s="10" t="str">
        <f t="shared" si="4"/>
        <v>OK</v>
      </c>
      <c r="R39" s="10" t="str">
        <f t="shared" si="5"/>
        <v>OK</v>
      </c>
    </row>
    <row r="40" spans="1:22" ht="22.5" customHeight="1">
      <c r="A40" s="12"/>
      <c r="B40" s="13"/>
      <c r="C40" s="14"/>
      <c r="D40" s="13"/>
      <c r="E40" s="14"/>
      <c r="F40" s="14"/>
      <c r="G40" s="13"/>
      <c r="H40" s="13"/>
      <c r="I40" s="12"/>
      <c r="J40" s="12"/>
      <c r="K40" s="68" t="s">
        <v>137</v>
      </c>
      <c r="L40" s="27">
        <f>SUM(L33:L39)</f>
        <v>0</v>
      </c>
      <c r="M40" s="27">
        <f t="shared" ref="M40:N40" si="6">SUM(M33:M39)</f>
        <v>0</v>
      </c>
      <c r="N40" s="27">
        <f t="shared" si="6"/>
        <v>0</v>
      </c>
      <c r="O40" s="27">
        <f>L40-(M40+N40)</f>
        <v>0</v>
      </c>
      <c r="P40" s="76"/>
      <c r="Q40" s="77"/>
      <c r="R40" s="77"/>
    </row>
    <row r="41" spans="1:22" ht="22.5" customHeight="1">
      <c r="A41" s="48" t="s">
        <v>126</v>
      </c>
      <c r="B41" s="13"/>
      <c r="C41" s="14"/>
      <c r="D41" s="13"/>
      <c r="E41" s="14"/>
      <c r="F41" s="14"/>
      <c r="G41" s="13"/>
      <c r="H41" s="13"/>
      <c r="I41" s="12"/>
      <c r="J41" s="12"/>
      <c r="K41" s="12"/>
      <c r="L41" s="12"/>
      <c r="M41" s="12"/>
      <c r="N41" s="12"/>
      <c r="O41" s="12"/>
      <c r="P41" s="76"/>
      <c r="Q41" s="77"/>
      <c r="R41" s="77"/>
    </row>
    <row r="42" spans="1:22" ht="22.5" customHeight="1">
      <c r="A42" s="162" t="s">
        <v>217</v>
      </c>
      <c r="B42" s="160" t="s">
        <v>67</v>
      </c>
      <c r="C42" s="150" t="s">
        <v>286</v>
      </c>
      <c r="D42" s="150"/>
      <c r="E42" s="150"/>
      <c r="F42" s="150"/>
      <c r="G42" s="160" t="s">
        <v>38</v>
      </c>
      <c r="H42" s="144" t="s">
        <v>47</v>
      </c>
      <c r="I42" s="145"/>
      <c r="J42" s="145"/>
      <c r="K42" s="146"/>
      <c r="L42" s="144" t="s">
        <v>216</v>
      </c>
      <c r="M42" s="145"/>
      <c r="N42" s="145"/>
      <c r="O42" s="146"/>
      <c r="P42" s="48" t="s">
        <v>96</v>
      </c>
      <c r="Q42" s="48" t="s">
        <v>96</v>
      </c>
      <c r="R42" s="61"/>
    </row>
    <row r="43" spans="1:22" ht="22.5" customHeight="1">
      <c r="A43" s="161"/>
      <c r="B43" s="161"/>
      <c r="C43" s="68" t="s">
        <v>215</v>
      </c>
      <c r="D43" s="150" t="s">
        <v>120</v>
      </c>
      <c r="E43" s="150"/>
      <c r="F43" s="68" t="s">
        <v>15</v>
      </c>
      <c r="G43" s="161"/>
      <c r="H43" s="69" t="s">
        <v>29</v>
      </c>
      <c r="I43" s="69" t="s">
        <v>28</v>
      </c>
      <c r="J43" s="68" t="s">
        <v>18</v>
      </c>
      <c r="K43" s="68" t="s">
        <v>19</v>
      </c>
      <c r="L43" s="53" t="s">
        <v>109</v>
      </c>
      <c r="M43" s="53" t="s">
        <v>110</v>
      </c>
      <c r="N43" s="53" t="s">
        <v>111</v>
      </c>
      <c r="O43" s="53" t="s">
        <v>112</v>
      </c>
      <c r="P43" s="70" t="s">
        <v>104</v>
      </c>
      <c r="Q43" s="70" t="s">
        <v>116</v>
      </c>
      <c r="R43" s="70" t="s">
        <v>115</v>
      </c>
      <c r="T43" s="98" t="s">
        <v>153</v>
      </c>
    </row>
    <row r="44" spans="1:22" ht="22.5" customHeight="1">
      <c r="A44" s="6"/>
      <c r="B44" s="9"/>
      <c r="C44" s="72"/>
      <c r="D44" s="152"/>
      <c r="E44" s="152"/>
      <c r="F44" s="15"/>
      <c r="G44" s="7"/>
      <c r="H44" s="6"/>
      <c r="I44" s="21"/>
      <c r="J44" s="7" t="s">
        <v>1</v>
      </c>
      <c r="K44" s="8" t="s">
        <v>1</v>
      </c>
      <c r="L44" s="1"/>
      <c r="M44" s="1"/>
      <c r="N44" s="1"/>
      <c r="O44" s="20">
        <f>L44-(M44+N44)</f>
        <v>0</v>
      </c>
      <c r="P44" s="29" t="str">
        <f t="shared" ref="P44:P50" si="7">IF(OR(G44="新規",G44="追加",G44=""),"OK",(IF(AND(H44="",I44=""),"NG","OK")))</f>
        <v>OK</v>
      </c>
      <c r="Q44" s="10" t="str">
        <f t="shared" ref="Q44:Q50" si="8">IF(OR(G44="新規",G44="追加",G44=""),"OK",(IF(OR(AND(J44="",K44=""),AND(J44="",K44="□"),AND(J44="□",K44=""),AND(J44="□",K44="□")),"NG","OK")))</f>
        <v>OK</v>
      </c>
      <c r="R44" s="10" t="str">
        <f t="shared" ref="R44:R50" si="9">IF(OR(AND(C44&lt;&gt;"",D44&lt;&gt;"",F44&lt;&gt;"",G44&lt;&gt;""),(C44="")),"OK","NG")</f>
        <v>OK</v>
      </c>
      <c r="T44" s="78" t="s">
        <v>7</v>
      </c>
    </row>
    <row r="45" spans="1:22" ht="22.5" customHeight="1">
      <c r="A45" s="6"/>
      <c r="B45" s="9"/>
      <c r="C45" s="72"/>
      <c r="D45" s="152"/>
      <c r="E45" s="152"/>
      <c r="F45" s="15"/>
      <c r="G45" s="7"/>
      <c r="H45" s="6"/>
      <c r="I45" s="21"/>
      <c r="J45" s="7" t="s">
        <v>1</v>
      </c>
      <c r="K45" s="8" t="s">
        <v>1</v>
      </c>
      <c r="L45" s="1"/>
      <c r="M45" s="1"/>
      <c r="N45" s="1"/>
      <c r="O45" s="20">
        <f t="shared" ref="O45:O50" si="10">L45-(M45+N45)</f>
        <v>0</v>
      </c>
      <c r="P45" s="29" t="str">
        <f t="shared" si="7"/>
        <v>OK</v>
      </c>
      <c r="Q45" s="10" t="str">
        <f t="shared" si="8"/>
        <v>OK</v>
      </c>
      <c r="R45" s="10" t="str">
        <f t="shared" si="9"/>
        <v>OK</v>
      </c>
      <c r="T45" s="79" t="s">
        <v>214</v>
      </c>
    </row>
    <row r="46" spans="1:22" ht="22.5" customHeight="1">
      <c r="A46" s="6"/>
      <c r="B46" s="9"/>
      <c r="C46" s="72"/>
      <c r="D46" s="152"/>
      <c r="E46" s="152"/>
      <c r="F46" s="15"/>
      <c r="G46" s="7"/>
      <c r="H46" s="6"/>
      <c r="I46" s="21"/>
      <c r="J46" s="7" t="s">
        <v>1</v>
      </c>
      <c r="K46" s="8" t="s">
        <v>1</v>
      </c>
      <c r="L46" s="1"/>
      <c r="M46" s="1"/>
      <c r="N46" s="1"/>
      <c r="O46" s="20">
        <f t="shared" si="10"/>
        <v>0</v>
      </c>
      <c r="P46" s="29" t="str">
        <f t="shared" si="7"/>
        <v>OK</v>
      </c>
      <c r="Q46" s="10" t="str">
        <f t="shared" si="8"/>
        <v>OK</v>
      </c>
      <c r="R46" s="10" t="str">
        <f t="shared" si="9"/>
        <v>OK</v>
      </c>
      <c r="T46" s="80" t="s">
        <v>13</v>
      </c>
    </row>
    <row r="47" spans="1:22" ht="22.5" customHeight="1">
      <c r="A47" s="6"/>
      <c r="B47" s="9"/>
      <c r="C47" s="72"/>
      <c r="D47" s="152"/>
      <c r="E47" s="152"/>
      <c r="F47" s="15"/>
      <c r="G47" s="7"/>
      <c r="H47" s="6"/>
      <c r="I47" s="21"/>
      <c r="J47" s="7" t="s">
        <v>1</v>
      </c>
      <c r="K47" s="8" t="s">
        <v>1</v>
      </c>
      <c r="L47" s="1"/>
      <c r="M47" s="1"/>
      <c r="N47" s="1"/>
      <c r="O47" s="20">
        <f t="shared" si="10"/>
        <v>0</v>
      </c>
      <c r="P47" s="29" t="str">
        <f t="shared" si="7"/>
        <v>OK</v>
      </c>
      <c r="Q47" s="10" t="str">
        <f t="shared" si="8"/>
        <v>OK</v>
      </c>
      <c r="R47" s="10" t="str">
        <f t="shared" si="9"/>
        <v>OK</v>
      </c>
    </row>
    <row r="48" spans="1:22" ht="22.5" customHeight="1">
      <c r="A48" s="6"/>
      <c r="B48" s="9"/>
      <c r="C48" s="72"/>
      <c r="D48" s="152"/>
      <c r="E48" s="152"/>
      <c r="F48" s="16"/>
      <c r="G48" s="7"/>
      <c r="H48" s="6"/>
      <c r="I48" s="21"/>
      <c r="J48" s="7" t="s">
        <v>1</v>
      </c>
      <c r="K48" s="8" t="s">
        <v>1</v>
      </c>
      <c r="L48" s="1"/>
      <c r="M48" s="1"/>
      <c r="N48" s="1"/>
      <c r="O48" s="20">
        <f t="shared" si="10"/>
        <v>0</v>
      </c>
      <c r="P48" s="29" t="str">
        <f t="shared" si="7"/>
        <v>OK</v>
      </c>
      <c r="Q48" s="10" t="str">
        <f t="shared" si="8"/>
        <v>OK</v>
      </c>
      <c r="R48" s="10" t="str">
        <f t="shared" si="9"/>
        <v>OK</v>
      </c>
    </row>
    <row r="49" spans="1:20" ht="22.5" customHeight="1">
      <c r="A49" s="6"/>
      <c r="B49" s="9"/>
      <c r="C49" s="72"/>
      <c r="D49" s="152"/>
      <c r="E49" s="152"/>
      <c r="F49" s="15"/>
      <c r="G49" s="7"/>
      <c r="H49" s="6"/>
      <c r="I49" s="21"/>
      <c r="J49" s="7" t="s">
        <v>1</v>
      </c>
      <c r="K49" s="8" t="s">
        <v>1</v>
      </c>
      <c r="L49" s="1"/>
      <c r="M49" s="1"/>
      <c r="N49" s="1"/>
      <c r="O49" s="20">
        <f t="shared" si="10"/>
        <v>0</v>
      </c>
      <c r="P49" s="29" t="str">
        <f t="shared" si="7"/>
        <v>OK</v>
      </c>
      <c r="Q49" s="10" t="str">
        <f t="shared" si="8"/>
        <v>OK</v>
      </c>
      <c r="R49" s="10" t="str">
        <f t="shared" si="9"/>
        <v>OK</v>
      </c>
    </row>
    <row r="50" spans="1:20" ht="22.5" customHeight="1">
      <c r="A50" s="6"/>
      <c r="B50" s="9"/>
      <c r="C50" s="72"/>
      <c r="D50" s="152"/>
      <c r="E50" s="152"/>
      <c r="F50" s="15"/>
      <c r="G50" s="7"/>
      <c r="H50" s="6"/>
      <c r="I50" s="21"/>
      <c r="J50" s="7" t="s">
        <v>1</v>
      </c>
      <c r="K50" s="8" t="s">
        <v>1</v>
      </c>
      <c r="L50" s="1"/>
      <c r="M50" s="1"/>
      <c r="N50" s="1"/>
      <c r="O50" s="20">
        <f t="shared" si="10"/>
        <v>0</v>
      </c>
      <c r="P50" s="29" t="str">
        <f t="shared" si="7"/>
        <v>OK</v>
      </c>
      <c r="Q50" s="10" t="str">
        <f t="shared" si="8"/>
        <v>OK</v>
      </c>
      <c r="R50" s="10" t="str">
        <f t="shared" si="9"/>
        <v>OK</v>
      </c>
    </row>
    <row r="51" spans="1:20" ht="22.5" customHeight="1">
      <c r="A51" s="12"/>
      <c r="B51" s="13"/>
      <c r="C51" s="14"/>
      <c r="D51" s="13"/>
      <c r="E51" s="14"/>
      <c r="F51" s="14"/>
      <c r="G51" s="13"/>
      <c r="H51" s="13"/>
      <c r="I51" s="12"/>
      <c r="J51" s="12"/>
      <c r="K51" s="68" t="s">
        <v>137</v>
      </c>
      <c r="L51" s="27">
        <f>SUM(L44:L50)</f>
        <v>0</v>
      </c>
      <c r="M51" s="27">
        <f t="shared" ref="M51:N51" si="11">SUM(M44:M50)</f>
        <v>0</v>
      </c>
      <c r="N51" s="27">
        <f t="shared" si="11"/>
        <v>0</v>
      </c>
      <c r="O51" s="27">
        <f>L51-(M51+N51)</f>
        <v>0</v>
      </c>
      <c r="P51" s="76"/>
      <c r="Q51" s="77"/>
      <c r="R51" s="77"/>
    </row>
    <row r="52" spans="1:20" ht="22.5" customHeight="1">
      <c r="A52" s="48" t="s">
        <v>129</v>
      </c>
      <c r="B52" s="13"/>
      <c r="C52" s="14"/>
      <c r="D52" s="13"/>
      <c r="E52" s="14"/>
      <c r="F52" s="14"/>
      <c r="G52" s="13"/>
      <c r="H52" s="13"/>
      <c r="I52" s="12"/>
      <c r="J52" s="12"/>
      <c r="K52" s="12"/>
      <c r="L52" s="12"/>
      <c r="M52" s="12"/>
      <c r="N52" s="12"/>
      <c r="O52" s="12"/>
      <c r="P52" s="76"/>
      <c r="Q52" s="77"/>
      <c r="R52" s="77"/>
    </row>
    <row r="53" spans="1:20" ht="22.5" customHeight="1">
      <c r="A53" s="162" t="s">
        <v>217</v>
      </c>
      <c r="B53" s="160" t="s">
        <v>67</v>
      </c>
      <c r="C53" s="150" t="s">
        <v>286</v>
      </c>
      <c r="D53" s="150"/>
      <c r="E53" s="150"/>
      <c r="F53" s="150"/>
      <c r="G53" s="160" t="s">
        <v>38</v>
      </c>
      <c r="H53" s="144" t="s">
        <v>47</v>
      </c>
      <c r="I53" s="145"/>
      <c r="J53" s="145"/>
      <c r="K53" s="146"/>
      <c r="L53" s="144" t="s">
        <v>216</v>
      </c>
      <c r="M53" s="145"/>
      <c r="N53" s="145"/>
      <c r="O53" s="146"/>
      <c r="P53" s="48" t="s">
        <v>96</v>
      </c>
      <c r="Q53" s="48" t="s">
        <v>96</v>
      </c>
      <c r="R53" s="61"/>
    </row>
    <row r="54" spans="1:20" ht="22.5" customHeight="1">
      <c r="A54" s="161"/>
      <c r="B54" s="161"/>
      <c r="C54" s="68" t="s">
        <v>215</v>
      </c>
      <c r="D54" s="150" t="s">
        <v>120</v>
      </c>
      <c r="E54" s="150"/>
      <c r="F54" s="68" t="s">
        <v>15</v>
      </c>
      <c r="G54" s="161"/>
      <c r="H54" s="69" t="s">
        <v>29</v>
      </c>
      <c r="I54" s="69" t="s">
        <v>28</v>
      </c>
      <c r="J54" s="68" t="s">
        <v>18</v>
      </c>
      <c r="K54" s="68" t="s">
        <v>19</v>
      </c>
      <c r="L54" s="53" t="s">
        <v>109</v>
      </c>
      <c r="M54" s="53" t="s">
        <v>110</v>
      </c>
      <c r="N54" s="53" t="s">
        <v>111</v>
      </c>
      <c r="O54" s="53" t="s">
        <v>112</v>
      </c>
      <c r="P54" s="70" t="s">
        <v>104</v>
      </c>
      <c r="Q54" s="70" t="s">
        <v>116</v>
      </c>
      <c r="R54" s="70" t="s">
        <v>115</v>
      </c>
      <c r="T54" s="98" t="s">
        <v>153</v>
      </c>
    </row>
    <row r="55" spans="1:20" ht="22.5" customHeight="1">
      <c r="A55" s="6"/>
      <c r="B55" s="9"/>
      <c r="C55" s="72"/>
      <c r="D55" s="152"/>
      <c r="E55" s="152"/>
      <c r="F55" s="15"/>
      <c r="G55" s="7"/>
      <c r="H55" s="6"/>
      <c r="I55" s="6"/>
      <c r="J55" s="7" t="s">
        <v>1</v>
      </c>
      <c r="K55" s="8" t="s">
        <v>1</v>
      </c>
      <c r="L55" s="1"/>
      <c r="M55" s="1"/>
      <c r="N55" s="1"/>
      <c r="O55" s="20">
        <f>L55-(M55+N55)</f>
        <v>0</v>
      </c>
      <c r="P55" s="29" t="str">
        <f t="shared" ref="P55:P61" si="12">IF(OR(G55="新規",G55="追加",G55=""),"OK",(IF(AND(H55="",I55=""),"NG","OK")))</f>
        <v>OK</v>
      </c>
      <c r="Q55" s="10" t="str">
        <f t="shared" ref="Q55:Q61" si="13">IF(OR(G55="新規",G55="追加",G55=""),"OK",(IF(OR(AND(J55="",K55=""),AND(J55="",K55="□"),AND(J55="□",K55=""),AND(J55="□",K55="□")),"NG","OK")))</f>
        <v>OK</v>
      </c>
      <c r="R55" s="10" t="str">
        <f>IF(OR(AND(C55&lt;&gt;"",D55&lt;&gt;"",F55&lt;&gt;"",G55&lt;&gt;""),(C55="")),"OK","NG")</f>
        <v>OK</v>
      </c>
      <c r="T55" s="78" t="s">
        <v>159</v>
      </c>
    </row>
    <row r="56" spans="1:20" ht="22.5" customHeight="1">
      <c r="A56" s="6"/>
      <c r="B56" s="9"/>
      <c r="C56" s="72"/>
      <c r="D56" s="152"/>
      <c r="E56" s="152"/>
      <c r="F56" s="15"/>
      <c r="G56" s="7"/>
      <c r="H56" s="6"/>
      <c r="I56" s="6"/>
      <c r="J56" s="7" t="s">
        <v>1</v>
      </c>
      <c r="K56" s="8" t="s">
        <v>1</v>
      </c>
      <c r="L56" s="1"/>
      <c r="M56" s="1"/>
      <c r="N56" s="1"/>
      <c r="O56" s="20">
        <f t="shared" ref="O56:O61" si="14">L56-(M56+N56)</f>
        <v>0</v>
      </c>
      <c r="P56" s="29" t="str">
        <f t="shared" si="12"/>
        <v>OK</v>
      </c>
      <c r="Q56" s="10" t="str">
        <f t="shared" si="13"/>
        <v>OK</v>
      </c>
      <c r="R56" s="10" t="str">
        <f t="shared" ref="R56:R61" si="15">IF(OR(AND(C56&lt;&gt;"",D56&lt;&gt;"",F56&lt;&gt;"",G56&lt;&gt;""),(C56="")),"OK","NG")</f>
        <v>OK</v>
      </c>
      <c r="T56" s="79" t="s">
        <v>162</v>
      </c>
    </row>
    <row r="57" spans="1:20" ht="22.5" customHeight="1">
      <c r="A57" s="6"/>
      <c r="B57" s="9"/>
      <c r="C57" s="72"/>
      <c r="D57" s="152"/>
      <c r="E57" s="152"/>
      <c r="F57" s="15"/>
      <c r="G57" s="7"/>
      <c r="H57" s="6"/>
      <c r="I57" s="6"/>
      <c r="J57" s="7" t="s">
        <v>1</v>
      </c>
      <c r="K57" s="8" t="s">
        <v>1</v>
      </c>
      <c r="L57" s="1"/>
      <c r="M57" s="1"/>
      <c r="N57" s="1"/>
      <c r="O57" s="20">
        <f t="shared" si="14"/>
        <v>0</v>
      </c>
      <c r="P57" s="29" t="str">
        <f t="shared" si="12"/>
        <v>OK</v>
      </c>
      <c r="Q57" s="10" t="str">
        <f t="shared" si="13"/>
        <v>OK</v>
      </c>
      <c r="R57" s="10" t="str">
        <f t="shared" si="15"/>
        <v>OK</v>
      </c>
      <c r="T57" s="81" t="s">
        <v>214</v>
      </c>
    </row>
    <row r="58" spans="1:20" ht="22.5" customHeight="1">
      <c r="A58" s="6"/>
      <c r="B58" s="9"/>
      <c r="C58" s="72"/>
      <c r="D58" s="152"/>
      <c r="E58" s="152"/>
      <c r="F58" s="15"/>
      <c r="G58" s="7"/>
      <c r="H58" s="6"/>
      <c r="I58" s="6"/>
      <c r="J58" s="7" t="s">
        <v>1</v>
      </c>
      <c r="K58" s="8" t="s">
        <v>1</v>
      </c>
      <c r="L58" s="1"/>
      <c r="M58" s="1"/>
      <c r="N58" s="1"/>
      <c r="O58" s="20">
        <f t="shared" si="14"/>
        <v>0</v>
      </c>
      <c r="P58" s="29" t="str">
        <f t="shared" si="12"/>
        <v>OK</v>
      </c>
      <c r="Q58" s="10" t="str">
        <f t="shared" si="13"/>
        <v>OK</v>
      </c>
      <c r="R58" s="10" t="str">
        <f t="shared" si="15"/>
        <v>OK</v>
      </c>
      <c r="T58" s="80" t="s">
        <v>13</v>
      </c>
    </row>
    <row r="59" spans="1:20" ht="22.5" customHeight="1">
      <c r="A59" s="6"/>
      <c r="B59" s="9"/>
      <c r="C59" s="72"/>
      <c r="D59" s="152"/>
      <c r="E59" s="152"/>
      <c r="F59" s="16"/>
      <c r="G59" s="7"/>
      <c r="H59" s="6"/>
      <c r="I59" s="6"/>
      <c r="J59" s="7" t="s">
        <v>1</v>
      </c>
      <c r="K59" s="8" t="s">
        <v>1</v>
      </c>
      <c r="L59" s="1"/>
      <c r="M59" s="1"/>
      <c r="N59" s="1"/>
      <c r="O59" s="20">
        <f t="shared" si="14"/>
        <v>0</v>
      </c>
      <c r="P59" s="29" t="str">
        <f t="shared" si="12"/>
        <v>OK</v>
      </c>
      <c r="Q59" s="10" t="str">
        <f t="shared" si="13"/>
        <v>OK</v>
      </c>
      <c r="R59" s="10" t="str">
        <f t="shared" si="15"/>
        <v>OK</v>
      </c>
    </row>
    <row r="60" spans="1:20" ht="22.5" customHeight="1">
      <c r="A60" s="6"/>
      <c r="B60" s="9"/>
      <c r="C60" s="72"/>
      <c r="D60" s="152"/>
      <c r="E60" s="152"/>
      <c r="F60" s="15"/>
      <c r="G60" s="7"/>
      <c r="H60" s="6"/>
      <c r="I60" s="6"/>
      <c r="J60" s="7" t="s">
        <v>1</v>
      </c>
      <c r="K60" s="8" t="s">
        <v>1</v>
      </c>
      <c r="L60" s="1"/>
      <c r="M60" s="1"/>
      <c r="N60" s="1"/>
      <c r="O60" s="20">
        <f t="shared" si="14"/>
        <v>0</v>
      </c>
      <c r="P60" s="29" t="str">
        <f t="shared" si="12"/>
        <v>OK</v>
      </c>
      <c r="Q60" s="10" t="str">
        <f t="shared" si="13"/>
        <v>OK</v>
      </c>
      <c r="R60" s="10" t="str">
        <f t="shared" si="15"/>
        <v>OK</v>
      </c>
    </row>
    <row r="61" spans="1:20" ht="22.5" customHeight="1">
      <c r="A61" s="6"/>
      <c r="B61" s="9"/>
      <c r="C61" s="72"/>
      <c r="D61" s="152"/>
      <c r="E61" s="152"/>
      <c r="F61" s="15"/>
      <c r="G61" s="7"/>
      <c r="H61" s="6"/>
      <c r="I61" s="6"/>
      <c r="J61" s="7" t="s">
        <v>1</v>
      </c>
      <c r="K61" s="8" t="s">
        <v>1</v>
      </c>
      <c r="L61" s="1"/>
      <c r="M61" s="1"/>
      <c r="N61" s="1"/>
      <c r="O61" s="20">
        <f t="shared" si="14"/>
        <v>0</v>
      </c>
      <c r="P61" s="29" t="str">
        <f t="shared" si="12"/>
        <v>OK</v>
      </c>
      <c r="Q61" s="10" t="str">
        <f t="shared" si="13"/>
        <v>OK</v>
      </c>
      <c r="R61" s="10" t="str">
        <f t="shared" si="15"/>
        <v>OK</v>
      </c>
    </row>
    <row r="62" spans="1:20" ht="22.5" customHeight="1">
      <c r="A62" s="12"/>
      <c r="B62" s="13"/>
      <c r="C62" s="14"/>
      <c r="D62" s="13"/>
      <c r="E62" s="14"/>
      <c r="F62" s="14"/>
      <c r="G62" s="13"/>
      <c r="H62" s="13"/>
      <c r="I62" s="12"/>
      <c r="J62" s="12"/>
      <c r="K62" s="68" t="s">
        <v>137</v>
      </c>
      <c r="L62" s="27">
        <f>SUM(L55:L61)</f>
        <v>0</v>
      </c>
      <c r="M62" s="27">
        <f t="shared" ref="M62:N62" si="16">SUM(M55:M61)</f>
        <v>0</v>
      </c>
      <c r="N62" s="27">
        <f t="shared" si="16"/>
        <v>0</v>
      </c>
      <c r="O62" s="27">
        <f>L62-(M62+N62)</f>
        <v>0</v>
      </c>
      <c r="P62" s="76"/>
      <c r="Q62" s="77"/>
      <c r="R62" s="77"/>
    </row>
    <row r="63" spans="1:20" ht="22.5" customHeight="1">
      <c r="A63" s="48" t="s">
        <v>130</v>
      </c>
      <c r="B63" s="13"/>
      <c r="C63" s="14"/>
      <c r="D63" s="13"/>
      <c r="E63" s="14"/>
      <c r="F63" s="14"/>
      <c r="G63" s="13"/>
      <c r="H63" s="13"/>
      <c r="I63" s="12"/>
      <c r="J63" s="12"/>
      <c r="K63" s="12"/>
      <c r="L63" s="12"/>
      <c r="M63" s="12"/>
      <c r="N63" s="12"/>
      <c r="O63" s="12"/>
      <c r="P63" s="76"/>
      <c r="Q63" s="77"/>
      <c r="R63" s="77"/>
    </row>
    <row r="64" spans="1:20" ht="22.5" customHeight="1">
      <c r="A64" s="162" t="s">
        <v>217</v>
      </c>
      <c r="B64" s="160" t="s">
        <v>67</v>
      </c>
      <c r="C64" s="150" t="s">
        <v>286</v>
      </c>
      <c r="D64" s="150"/>
      <c r="E64" s="150"/>
      <c r="F64" s="150"/>
      <c r="G64" s="160" t="s">
        <v>38</v>
      </c>
      <c r="H64" s="144" t="s">
        <v>47</v>
      </c>
      <c r="I64" s="145"/>
      <c r="J64" s="145"/>
      <c r="K64" s="146"/>
      <c r="L64" s="144" t="s">
        <v>216</v>
      </c>
      <c r="M64" s="145"/>
      <c r="N64" s="145"/>
      <c r="O64" s="146"/>
      <c r="P64" s="48" t="s">
        <v>96</v>
      </c>
      <c r="Q64" s="48" t="s">
        <v>96</v>
      </c>
      <c r="R64" s="61"/>
    </row>
    <row r="65" spans="1:20" ht="22.5" customHeight="1">
      <c r="A65" s="161"/>
      <c r="B65" s="161"/>
      <c r="C65" s="68" t="s">
        <v>215</v>
      </c>
      <c r="D65" s="150" t="s">
        <v>120</v>
      </c>
      <c r="E65" s="150"/>
      <c r="F65" s="68" t="s">
        <v>15</v>
      </c>
      <c r="G65" s="161"/>
      <c r="H65" s="69" t="s">
        <v>29</v>
      </c>
      <c r="I65" s="69" t="s">
        <v>28</v>
      </c>
      <c r="J65" s="68" t="s">
        <v>18</v>
      </c>
      <c r="K65" s="68" t="s">
        <v>19</v>
      </c>
      <c r="L65" s="53" t="s">
        <v>109</v>
      </c>
      <c r="M65" s="53" t="s">
        <v>110</v>
      </c>
      <c r="N65" s="53" t="s">
        <v>111</v>
      </c>
      <c r="O65" s="53" t="s">
        <v>112</v>
      </c>
      <c r="P65" s="70" t="s">
        <v>104</v>
      </c>
      <c r="Q65" s="70" t="s">
        <v>116</v>
      </c>
      <c r="R65" s="70" t="s">
        <v>115</v>
      </c>
      <c r="T65" s="82" t="s">
        <v>153</v>
      </c>
    </row>
    <row r="66" spans="1:20" ht="22.5" customHeight="1">
      <c r="A66" s="6"/>
      <c r="B66" s="9"/>
      <c r="C66" s="72"/>
      <c r="D66" s="152"/>
      <c r="E66" s="152"/>
      <c r="F66" s="15"/>
      <c r="G66" s="7"/>
      <c r="H66" s="6"/>
      <c r="I66" s="6"/>
      <c r="J66" s="7" t="s">
        <v>1</v>
      </c>
      <c r="K66" s="8" t="s">
        <v>1</v>
      </c>
      <c r="L66" s="1"/>
      <c r="M66" s="1"/>
      <c r="N66" s="1"/>
      <c r="O66" s="20">
        <f>L66-(M66+N66)</f>
        <v>0</v>
      </c>
      <c r="P66" s="29" t="str">
        <f>IF(OR(G66="新規",G66="追加",G66=""),"OK",(IF(AND(H66="",I66=""),"NG","OK")))</f>
        <v>OK</v>
      </c>
      <c r="Q66" s="10" t="str">
        <f>IF(OR(G66="新規",G66="追加",G66=""),"OK",(IF(OR(AND(J66="",K66=""),AND(J66="",K66="□"),AND(J66="□",K66=""),AND(J66="□",K66="□")),"NG","OK")))</f>
        <v>OK</v>
      </c>
      <c r="R66" s="10" t="str">
        <f>IF(OR(AND(C66&lt;&gt;"",D66&lt;&gt;"",F66&lt;&gt;"",G66&lt;&gt;""),(C66="")),"OK","NG")</f>
        <v>OK</v>
      </c>
      <c r="T66" s="83" t="s">
        <v>271</v>
      </c>
    </row>
    <row r="67" spans="1:20" ht="22.5" customHeight="1">
      <c r="A67" s="6"/>
      <c r="B67" s="9"/>
      <c r="C67" s="72"/>
      <c r="D67" s="152"/>
      <c r="E67" s="152"/>
      <c r="F67" s="15"/>
      <c r="G67" s="7"/>
      <c r="H67" s="6"/>
      <c r="I67" s="6"/>
      <c r="J67" s="7" t="s">
        <v>1</v>
      </c>
      <c r="K67" s="8" t="s">
        <v>1</v>
      </c>
      <c r="L67" s="1"/>
      <c r="M67" s="1"/>
      <c r="N67" s="1"/>
      <c r="O67" s="20">
        <f t="shared" ref="O67:O72" si="17">L67-(M67+N67)</f>
        <v>0</v>
      </c>
      <c r="P67" s="29" t="str">
        <f>IF(OR(G67="新規",G67="追加",G67=""),"OK",(IF(AND(H67="",I67=""),"NG","OK")))</f>
        <v>OK</v>
      </c>
      <c r="Q67" s="10" t="str">
        <f t="shared" ref="Q67:Q72" si="18">IF(OR(G67="新規",G67="追加",G67=""),"OK",(IF(OR(AND(J67="",K67=""),AND(J67="",K67="□"),AND(J67="□",K67=""),AND(J67="□",K67="□")),"NG","OK")))</f>
        <v>OK</v>
      </c>
      <c r="R67" s="10" t="str">
        <f t="shared" ref="R67:R72" si="19">IF(OR(AND(C67&lt;&gt;"",D67&lt;&gt;"",F67&lt;&gt;"",G67&lt;&gt;""),(C67="")),"OK","NG")</f>
        <v>OK</v>
      </c>
      <c r="T67" s="82" t="s">
        <v>214</v>
      </c>
    </row>
    <row r="68" spans="1:20" ht="22.5" customHeight="1">
      <c r="A68" s="6"/>
      <c r="B68" s="9"/>
      <c r="C68" s="72"/>
      <c r="D68" s="152"/>
      <c r="E68" s="152"/>
      <c r="F68" s="15"/>
      <c r="G68" s="7"/>
      <c r="H68" s="6"/>
      <c r="I68" s="6"/>
      <c r="J68" s="7" t="s">
        <v>1</v>
      </c>
      <c r="K68" s="8" t="s">
        <v>1</v>
      </c>
      <c r="L68" s="1"/>
      <c r="M68" s="1"/>
      <c r="N68" s="1"/>
      <c r="O68" s="20">
        <f t="shared" si="17"/>
        <v>0</v>
      </c>
      <c r="P68" s="29" t="str">
        <f t="shared" ref="P68:P72" si="20">IF(OR(G68="新規",G68="追加",G68=""),"OK",(IF(AND(H68="",I68=""),"NG","OK")))</f>
        <v>OK</v>
      </c>
      <c r="Q68" s="10" t="str">
        <f t="shared" si="18"/>
        <v>OK</v>
      </c>
      <c r="R68" s="10" t="str">
        <f t="shared" si="19"/>
        <v>OK</v>
      </c>
      <c r="T68" s="80" t="s">
        <v>13</v>
      </c>
    </row>
    <row r="69" spans="1:20" ht="22.5" customHeight="1">
      <c r="A69" s="6"/>
      <c r="B69" s="9"/>
      <c r="C69" s="72"/>
      <c r="D69" s="152"/>
      <c r="E69" s="152"/>
      <c r="F69" s="15"/>
      <c r="G69" s="7"/>
      <c r="H69" s="6"/>
      <c r="I69" s="6"/>
      <c r="J69" s="7" t="s">
        <v>1</v>
      </c>
      <c r="K69" s="8" t="s">
        <v>1</v>
      </c>
      <c r="L69" s="1"/>
      <c r="M69" s="1"/>
      <c r="N69" s="1"/>
      <c r="O69" s="20">
        <f t="shared" si="17"/>
        <v>0</v>
      </c>
      <c r="P69" s="29" t="str">
        <f t="shared" si="20"/>
        <v>OK</v>
      </c>
      <c r="Q69" s="10" t="str">
        <f t="shared" si="18"/>
        <v>OK</v>
      </c>
      <c r="R69" s="10" t="str">
        <f t="shared" si="19"/>
        <v>OK</v>
      </c>
    </row>
    <row r="70" spans="1:20" ht="22.5" customHeight="1">
      <c r="A70" s="6"/>
      <c r="B70" s="9"/>
      <c r="C70" s="72"/>
      <c r="D70" s="152"/>
      <c r="E70" s="152"/>
      <c r="F70" s="16"/>
      <c r="G70" s="7"/>
      <c r="H70" s="6"/>
      <c r="I70" s="6"/>
      <c r="J70" s="7" t="s">
        <v>1</v>
      </c>
      <c r="K70" s="8" t="s">
        <v>1</v>
      </c>
      <c r="L70" s="1"/>
      <c r="M70" s="1"/>
      <c r="N70" s="1"/>
      <c r="O70" s="20">
        <f t="shared" si="17"/>
        <v>0</v>
      </c>
      <c r="P70" s="29" t="str">
        <f t="shared" si="20"/>
        <v>OK</v>
      </c>
      <c r="Q70" s="10" t="str">
        <f t="shared" si="18"/>
        <v>OK</v>
      </c>
      <c r="R70" s="10" t="str">
        <f t="shared" si="19"/>
        <v>OK</v>
      </c>
    </row>
    <row r="71" spans="1:20" ht="22.5" customHeight="1">
      <c r="A71" s="6"/>
      <c r="B71" s="9"/>
      <c r="C71" s="72"/>
      <c r="D71" s="152"/>
      <c r="E71" s="152"/>
      <c r="F71" s="15"/>
      <c r="G71" s="7"/>
      <c r="H71" s="6"/>
      <c r="I71" s="6"/>
      <c r="J71" s="7" t="s">
        <v>1</v>
      </c>
      <c r="K71" s="8" t="s">
        <v>1</v>
      </c>
      <c r="L71" s="1"/>
      <c r="M71" s="1"/>
      <c r="N71" s="1"/>
      <c r="O71" s="20">
        <f t="shared" si="17"/>
        <v>0</v>
      </c>
      <c r="P71" s="29" t="str">
        <f t="shared" si="20"/>
        <v>OK</v>
      </c>
      <c r="Q71" s="10" t="str">
        <f t="shared" si="18"/>
        <v>OK</v>
      </c>
      <c r="R71" s="10" t="str">
        <f t="shared" si="19"/>
        <v>OK</v>
      </c>
    </row>
    <row r="72" spans="1:20" ht="22.5" customHeight="1">
      <c r="A72" s="6"/>
      <c r="B72" s="9"/>
      <c r="C72" s="72"/>
      <c r="D72" s="152"/>
      <c r="E72" s="152"/>
      <c r="F72" s="15"/>
      <c r="G72" s="7"/>
      <c r="H72" s="6"/>
      <c r="I72" s="6"/>
      <c r="J72" s="7" t="s">
        <v>1</v>
      </c>
      <c r="K72" s="8" t="s">
        <v>1</v>
      </c>
      <c r="L72" s="1"/>
      <c r="M72" s="1"/>
      <c r="N72" s="1"/>
      <c r="O72" s="20">
        <f t="shared" si="17"/>
        <v>0</v>
      </c>
      <c r="P72" s="29" t="str">
        <f t="shared" si="20"/>
        <v>OK</v>
      </c>
      <c r="Q72" s="10" t="str">
        <f t="shared" si="18"/>
        <v>OK</v>
      </c>
      <c r="R72" s="10" t="str">
        <f t="shared" si="19"/>
        <v>OK</v>
      </c>
    </row>
    <row r="73" spans="1:20" ht="22.5" customHeight="1">
      <c r="A73" s="12"/>
      <c r="B73" s="13"/>
      <c r="C73" s="14"/>
      <c r="D73" s="13"/>
      <c r="E73" s="14"/>
      <c r="F73" s="14"/>
      <c r="G73" s="13"/>
      <c r="H73" s="13"/>
      <c r="I73" s="12"/>
      <c r="J73" s="12"/>
      <c r="K73" s="68" t="s">
        <v>137</v>
      </c>
      <c r="L73" s="27">
        <f>SUM(L66:L72)</f>
        <v>0</v>
      </c>
      <c r="M73" s="27">
        <f t="shared" ref="M73:N73" si="21">SUM(M66:M72)</f>
        <v>0</v>
      </c>
      <c r="N73" s="27">
        <f t="shared" si="21"/>
        <v>0</v>
      </c>
      <c r="O73" s="27">
        <f>L73-(M73+N73)</f>
        <v>0</v>
      </c>
      <c r="P73" s="76"/>
      <c r="Q73" s="77"/>
      <c r="R73" s="77"/>
    </row>
    <row r="74" spans="1:20" ht="22.5" customHeight="1">
      <c r="A74" s="48" t="s">
        <v>132</v>
      </c>
      <c r="B74" s="13"/>
      <c r="C74" s="14"/>
      <c r="D74" s="13"/>
      <c r="E74" s="14"/>
      <c r="F74" s="14"/>
      <c r="G74" s="13"/>
      <c r="H74" s="13"/>
      <c r="I74" s="12"/>
      <c r="J74" s="12"/>
      <c r="K74" s="12"/>
      <c r="L74" s="12"/>
      <c r="M74" s="12"/>
      <c r="N74" s="12"/>
      <c r="O74" s="12"/>
      <c r="P74" s="76"/>
      <c r="Q74" s="77"/>
      <c r="R74" s="77"/>
    </row>
    <row r="75" spans="1:20" ht="22.5" customHeight="1">
      <c r="A75" s="162" t="s">
        <v>217</v>
      </c>
      <c r="B75" s="160" t="s">
        <v>67</v>
      </c>
      <c r="C75" s="150" t="s">
        <v>286</v>
      </c>
      <c r="D75" s="150"/>
      <c r="E75" s="150"/>
      <c r="F75" s="150"/>
      <c r="G75" s="160" t="s">
        <v>38</v>
      </c>
      <c r="H75" s="147" t="s">
        <v>47</v>
      </c>
      <c r="I75" s="148"/>
      <c r="J75" s="148"/>
      <c r="K75" s="149"/>
      <c r="L75" s="144" t="s">
        <v>216</v>
      </c>
      <c r="M75" s="145"/>
      <c r="N75" s="145"/>
      <c r="O75" s="146"/>
      <c r="P75" s="76"/>
      <c r="Q75" s="77"/>
      <c r="R75" s="61"/>
    </row>
    <row r="76" spans="1:20" ht="22.5" customHeight="1">
      <c r="A76" s="161"/>
      <c r="B76" s="161"/>
      <c r="C76" s="68" t="s">
        <v>215</v>
      </c>
      <c r="D76" s="150" t="s">
        <v>120</v>
      </c>
      <c r="E76" s="150"/>
      <c r="F76" s="68" t="s">
        <v>15</v>
      </c>
      <c r="G76" s="161"/>
      <c r="H76" s="84" t="s">
        <v>29</v>
      </c>
      <c r="I76" s="84" t="s">
        <v>28</v>
      </c>
      <c r="J76" s="22" t="s">
        <v>18</v>
      </c>
      <c r="K76" s="22" t="s">
        <v>19</v>
      </c>
      <c r="L76" s="53" t="s">
        <v>109</v>
      </c>
      <c r="M76" s="53" t="s">
        <v>110</v>
      </c>
      <c r="N76" s="53" t="s">
        <v>111</v>
      </c>
      <c r="O76" s="53" t="s">
        <v>112</v>
      </c>
      <c r="P76" s="76"/>
      <c r="Q76" s="77"/>
      <c r="R76" s="70" t="s">
        <v>115</v>
      </c>
      <c r="T76" s="81" t="s">
        <v>153</v>
      </c>
    </row>
    <row r="77" spans="1:20" ht="22.5" customHeight="1">
      <c r="A77" s="6"/>
      <c r="B77" s="9"/>
      <c r="C77" s="72"/>
      <c r="D77" s="152"/>
      <c r="E77" s="152"/>
      <c r="F77" s="15"/>
      <c r="G77" s="7"/>
      <c r="H77" s="22"/>
      <c r="I77" s="22"/>
      <c r="J77" s="22" t="s">
        <v>1</v>
      </c>
      <c r="K77" s="22" t="s">
        <v>1</v>
      </c>
      <c r="L77" s="1"/>
      <c r="M77" s="1"/>
      <c r="N77" s="1"/>
      <c r="O77" s="20">
        <f>L77-(M77+N77)</f>
        <v>0</v>
      </c>
      <c r="P77" s="76"/>
      <c r="Q77" s="77"/>
      <c r="R77" s="10" t="str">
        <f>IF(OR(AND(C77&lt;&gt;"",D77&lt;&gt;"",F77&lt;&gt;"",G77&lt;&gt;""),(C77="")),"OK","NG")</f>
        <v>OK</v>
      </c>
      <c r="T77" s="81" t="s">
        <v>273</v>
      </c>
    </row>
    <row r="78" spans="1:20" ht="22.5" customHeight="1">
      <c r="A78" s="6"/>
      <c r="B78" s="9"/>
      <c r="C78" s="72"/>
      <c r="D78" s="152"/>
      <c r="E78" s="152"/>
      <c r="F78" s="15"/>
      <c r="G78" s="7"/>
      <c r="H78" s="22"/>
      <c r="I78" s="22"/>
      <c r="J78" s="22" t="s">
        <v>1</v>
      </c>
      <c r="K78" s="22" t="s">
        <v>1</v>
      </c>
      <c r="L78" s="1"/>
      <c r="M78" s="1"/>
      <c r="N78" s="1"/>
      <c r="O78" s="20">
        <f t="shared" ref="O78:O83" si="22">L78-(M78+N78)</f>
        <v>0</v>
      </c>
      <c r="P78" s="76"/>
      <c r="Q78" s="77"/>
      <c r="R78" s="10" t="str">
        <f t="shared" ref="R78:R83" si="23">IF(OR(AND(C78&lt;&gt;"",D78&lt;&gt;"",F78&lt;&gt;"",G78&lt;&gt;""),(C78="")),"OK","NG")</f>
        <v>OK</v>
      </c>
      <c r="T78" s="81" t="s">
        <v>163</v>
      </c>
    </row>
    <row r="79" spans="1:20" ht="22.5" customHeight="1">
      <c r="A79" s="6"/>
      <c r="B79" s="9"/>
      <c r="C79" s="72"/>
      <c r="D79" s="152"/>
      <c r="E79" s="152"/>
      <c r="F79" s="15"/>
      <c r="G79" s="7"/>
      <c r="H79" s="22"/>
      <c r="I79" s="22"/>
      <c r="J79" s="22" t="s">
        <v>1</v>
      </c>
      <c r="K79" s="22" t="s">
        <v>1</v>
      </c>
      <c r="L79" s="1"/>
      <c r="M79" s="1"/>
      <c r="N79" s="1"/>
      <c r="O79" s="20">
        <f t="shared" si="22"/>
        <v>0</v>
      </c>
      <c r="P79" s="76"/>
      <c r="Q79" s="77"/>
      <c r="R79" s="10" t="str">
        <f t="shared" si="23"/>
        <v>OK</v>
      </c>
      <c r="T79" s="81" t="s">
        <v>214</v>
      </c>
    </row>
    <row r="80" spans="1:20" ht="22.5" customHeight="1">
      <c r="A80" s="6"/>
      <c r="B80" s="9"/>
      <c r="C80" s="72"/>
      <c r="D80" s="152"/>
      <c r="E80" s="152"/>
      <c r="F80" s="15"/>
      <c r="G80" s="7"/>
      <c r="H80" s="22"/>
      <c r="I80" s="22"/>
      <c r="J80" s="22" t="s">
        <v>1</v>
      </c>
      <c r="K80" s="22" t="s">
        <v>1</v>
      </c>
      <c r="L80" s="1"/>
      <c r="M80" s="1"/>
      <c r="N80" s="1"/>
      <c r="O80" s="20">
        <f t="shared" si="22"/>
        <v>0</v>
      </c>
      <c r="P80" s="76"/>
      <c r="Q80" s="77"/>
      <c r="R80" s="10" t="str">
        <f>IF(OR(AND(C80&lt;&gt;"",D80&lt;&gt;"",F80&lt;&gt;"",G80&lt;&gt;""),(C80="")),"OK","NG")</f>
        <v>OK</v>
      </c>
      <c r="T80" s="81" t="s">
        <v>13</v>
      </c>
    </row>
    <row r="81" spans="1:20" ht="22.5" customHeight="1">
      <c r="A81" s="6"/>
      <c r="B81" s="9"/>
      <c r="C81" s="72"/>
      <c r="D81" s="152"/>
      <c r="E81" s="152"/>
      <c r="F81" s="16"/>
      <c r="G81" s="7"/>
      <c r="H81" s="22"/>
      <c r="I81" s="22"/>
      <c r="J81" s="22" t="s">
        <v>1</v>
      </c>
      <c r="K81" s="22" t="s">
        <v>1</v>
      </c>
      <c r="L81" s="1"/>
      <c r="M81" s="1"/>
      <c r="N81" s="1"/>
      <c r="O81" s="20">
        <f t="shared" si="22"/>
        <v>0</v>
      </c>
      <c r="P81" s="76"/>
      <c r="Q81" s="77"/>
      <c r="R81" s="10" t="str">
        <f>IF(OR(AND(C81&lt;&gt;"",D81&lt;&gt;"",F81&lt;&gt;"",G81&lt;&gt;""),(C81="")),"OK","NG")</f>
        <v>OK</v>
      </c>
    </row>
    <row r="82" spans="1:20" ht="22.5" customHeight="1">
      <c r="A82" s="6"/>
      <c r="B82" s="9"/>
      <c r="C82" s="72"/>
      <c r="D82" s="152"/>
      <c r="E82" s="152"/>
      <c r="F82" s="15"/>
      <c r="G82" s="7"/>
      <c r="H82" s="22"/>
      <c r="I82" s="22"/>
      <c r="J82" s="22" t="s">
        <v>1</v>
      </c>
      <c r="K82" s="22" t="s">
        <v>1</v>
      </c>
      <c r="L82" s="1"/>
      <c r="M82" s="1"/>
      <c r="N82" s="1"/>
      <c r="O82" s="20">
        <f t="shared" si="22"/>
        <v>0</v>
      </c>
      <c r="P82" s="76"/>
      <c r="Q82" s="77"/>
      <c r="R82" s="10" t="str">
        <f t="shared" si="23"/>
        <v>OK</v>
      </c>
    </row>
    <row r="83" spans="1:20" ht="22.5" customHeight="1">
      <c r="A83" s="6"/>
      <c r="B83" s="9"/>
      <c r="C83" s="72"/>
      <c r="D83" s="152"/>
      <c r="E83" s="152"/>
      <c r="F83" s="15"/>
      <c r="G83" s="7"/>
      <c r="H83" s="22"/>
      <c r="I83" s="22"/>
      <c r="J83" s="22" t="s">
        <v>1</v>
      </c>
      <c r="K83" s="22" t="s">
        <v>1</v>
      </c>
      <c r="L83" s="1"/>
      <c r="M83" s="1"/>
      <c r="N83" s="1"/>
      <c r="O83" s="20">
        <f t="shared" si="22"/>
        <v>0</v>
      </c>
      <c r="P83" s="76"/>
      <c r="Q83" s="77"/>
      <c r="R83" s="10" t="str">
        <f t="shared" si="23"/>
        <v>OK</v>
      </c>
    </row>
    <row r="84" spans="1:20" ht="22.5" customHeight="1">
      <c r="A84" s="12"/>
      <c r="B84" s="13"/>
      <c r="C84" s="14"/>
      <c r="D84" s="13"/>
      <c r="E84" s="14"/>
      <c r="F84" s="14"/>
      <c r="G84" s="13"/>
      <c r="H84" s="13"/>
      <c r="I84" s="12"/>
      <c r="J84" s="12"/>
      <c r="K84" s="68" t="s">
        <v>137</v>
      </c>
      <c r="L84" s="27">
        <f>SUM(L77:L83)</f>
        <v>0</v>
      </c>
      <c r="M84" s="27">
        <f t="shared" ref="M84:N84" si="24">SUM(M77:M83)</f>
        <v>0</v>
      </c>
      <c r="N84" s="27">
        <f t="shared" si="24"/>
        <v>0</v>
      </c>
      <c r="O84" s="27">
        <f>L84-(M84+N84)</f>
        <v>0</v>
      </c>
      <c r="P84" s="76"/>
      <c r="Q84" s="77"/>
      <c r="R84" s="77"/>
    </row>
    <row r="85" spans="1:20" ht="22.5" customHeight="1">
      <c r="A85" s="48" t="s">
        <v>133</v>
      </c>
      <c r="B85" s="13"/>
      <c r="C85" s="14"/>
      <c r="D85" s="13"/>
      <c r="E85" s="14"/>
      <c r="F85" s="14"/>
      <c r="G85" s="13"/>
      <c r="H85" s="13"/>
      <c r="I85" s="12"/>
      <c r="K85" s="12"/>
      <c r="L85" s="12"/>
      <c r="M85" s="12"/>
      <c r="N85" s="12"/>
      <c r="O85" s="12"/>
      <c r="P85" s="76"/>
      <c r="Q85" s="77"/>
      <c r="R85" s="77"/>
    </row>
    <row r="86" spans="1:20" ht="22.5" customHeight="1">
      <c r="A86" s="162" t="s">
        <v>217</v>
      </c>
      <c r="B86" s="160" t="s">
        <v>67</v>
      </c>
      <c r="C86" s="150" t="s">
        <v>286</v>
      </c>
      <c r="D86" s="150"/>
      <c r="E86" s="150"/>
      <c r="F86" s="150"/>
      <c r="G86" s="160" t="s">
        <v>38</v>
      </c>
      <c r="H86" s="144" t="s">
        <v>47</v>
      </c>
      <c r="I86" s="145"/>
      <c r="J86" s="145"/>
      <c r="K86" s="146"/>
      <c r="L86" s="144" t="s">
        <v>216</v>
      </c>
      <c r="M86" s="145"/>
      <c r="N86" s="145"/>
      <c r="O86" s="146"/>
      <c r="P86" s="48" t="s">
        <v>96</v>
      </c>
      <c r="Q86" s="48" t="s">
        <v>96</v>
      </c>
      <c r="R86" s="61"/>
      <c r="T86" s="81" t="s">
        <v>153</v>
      </c>
    </row>
    <row r="87" spans="1:20" ht="22.5" customHeight="1">
      <c r="A87" s="161"/>
      <c r="B87" s="161"/>
      <c r="C87" s="68" t="s">
        <v>215</v>
      </c>
      <c r="D87" s="150" t="s">
        <v>120</v>
      </c>
      <c r="E87" s="150"/>
      <c r="F87" s="68" t="s">
        <v>15</v>
      </c>
      <c r="G87" s="161"/>
      <c r="H87" s="69" t="s">
        <v>29</v>
      </c>
      <c r="I87" s="69" t="s">
        <v>28</v>
      </c>
      <c r="J87" s="68" t="s">
        <v>18</v>
      </c>
      <c r="K87" s="68" t="s">
        <v>19</v>
      </c>
      <c r="L87" s="53" t="s">
        <v>109</v>
      </c>
      <c r="M87" s="53" t="s">
        <v>110</v>
      </c>
      <c r="N87" s="53" t="s">
        <v>111</v>
      </c>
      <c r="O87" s="53" t="s">
        <v>112</v>
      </c>
      <c r="P87" s="70" t="s">
        <v>104</v>
      </c>
      <c r="Q87" s="70" t="s">
        <v>116</v>
      </c>
      <c r="R87" s="70" t="s">
        <v>115</v>
      </c>
      <c r="T87" s="81" t="s">
        <v>159</v>
      </c>
    </row>
    <row r="88" spans="1:20" ht="22.5" customHeight="1">
      <c r="A88" s="6"/>
      <c r="B88" s="9"/>
      <c r="C88" s="72"/>
      <c r="D88" s="152"/>
      <c r="E88" s="152"/>
      <c r="F88" s="15"/>
      <c r="G88" s="7"/>
      <c r="H88" s="6"/>
      <c r="I88" s="6"/>
      <c r="J88" s="7" t="s">
        <v>1</v>
      </c>
      <c r="K88" s="8" t="s">
        <v>1</v>
      </c>
      <c r="L88" s="1"/>
      <c r="M88" s="1"/>
      <c r="N88" s="1"/>
      <c r="O88" s="20">
        <f>L88-(M88+N88)</f>
        <v>0</v>
      </c>
      <c r="P88" s="29" t="str">
        <f>IF(OR(G88="新規",G88="追加",G88=""),"OK",(IF(AND(H88="",I88=""),"NG","OK")))</f>
        <v>OK</v>
      </c>
      <c r="Q88" s="10" t="str">
        <f>IF(OR(G88="新規",G88="追加",G88=""),"OK",(IF(OR(AND(J88="",K88=""),AND(J88="",K88="□"),AND(J88="□",K88=""),AND(J88="□",K88="□")),"NG","OK")))</f>
        <v>OK</v>
      </c>
      <c r="R88" s="10" t="str">
        <f>IF(OR(AND(C88&lt;&gt;"",D88&lt;&gt;"",F88&lt;&gt;"",G88&lt;&gt;""),(C88="")),"OK","NG")</f>
        <v>OK</v>
      </c>
      <c r="T88" s="81" t="s">
        <v>13</v>
      </c>
    </row>
    <row r="89" spans="1:20" ht="22.5" customHeight="1">
      <c r="A89" s="6"/>
      <c r="B89" s="9"/>
      <c r="C89" s="72"/>
      <c r="D89" s="152"/>
      <c r="E89" s="152"/>
      <c r="F89" s="15"/>
      <c r="G89" s="7"/>
      <c r="H89" s="6"/>
      <c r="I89" s="6"/>
      <c r="J89" s="7" t="s">
        <v>1</v>
      </c>
      <c r="K89" s="8" t="s">
        <v>1</v>
      </c>
      <c r="L89" s="1"/>
      <c r="M89" s="1"/>
      <c r="N89" s="1"/>
      <c r="O89" s="20">
        <f t="shared" ref="O89:O94" si="25">L89-(M89+N89)</f>
        <v>0</v>
      </c>
      <c r="P89" s="29" t="str">
        <f t="shared" ref="P89:P94" si="26">IF(OR(G89="新規",G89="追加",G89=""),"OK",(IF(AND(H89="",I89=""),"NG","OK")))</f>
        <v>OK</v>
      </c>
      <c r="Q89" s="10" t="str">
        <f t="shared" ref="Q89:Q94" si="27">IF(OR(G89="新規",G89="追加",G89=""),"OK",(IF(OR(AND(J89="",K89=""),AND(J89="",K89="□"),AND(J89="□",K89=""),AND(J89="□",K89="□")),"NG","OK")))</f>
        <v>OK</v>
      </c>
      <c r="R89" s="10" t="str">
        <f t="shared" ref="R89:R94" si="28">IF(OR(AND(C89&lt;&gt;"",D89&lt;&gt;"",F89&lt;&gt;"",G89&lt;&gt;""),(C89="")),"OK","NG")</f>
        <v>OK</v>
      </c>
    </row>
    <row r="90" spans="1:20" ht="22.5" customHeight="1">
      <c r="A90" s="6"/>
      <c r="B90" s="9"/>
      <c r="C90" s="72"/>
      <c r="D90" s="152"/>
      <c r="E90" s="152"/>
      <c r="F90" s="15"/>
      <c r="G90" s="7"/>
      <c r="H90" s="6"/>
      <c r="I90" s="6"/>
      <c r="J90" s="7" t="s">
        <v>1</v>
      </c>
      <c r="K90" s="8" t="s">
        <v>1</v>
      </c>
      <c r="L90" s="1"/>
      <c r="M90" s="1"/>
      <c r="N90" s="1"/>
      <c r="O90" s="20">
        <f t="shared" si="25"/>
        <v>0</v>
      </c>
      <c r="P90" s="29" t="str">
        <f t="shared" si="26"/>
        <v>OK</v>
      </c>
      <c r="Q90" s="10" t="str">
        <f t="shared" si="27"/>
        <v>OK</v>
      </c>
      <c r="R90" s="10" t="str">
        <f t="shared" si="28"/>
        <v>OK</v>
      </c>
    </row>
    <row r="91" spans="1:20" ht="22.5" customHeight="1">
      <c r="A91" s="6"/>
      <c r="B91" s="9"/>
      <c r="C91" s="72"/>
      <c r="D91" s="152"/>
      <c r="E91" s="152"/>
      <c r="F91" s="15"/>
      <c r="G91" s="7"/>
      <c r="H91" s="6"/>
      <c r="I91" s="6"/>
      <c r="J91" s="7" t="s">
        <v>1</v>
      </c>
      <c r="K91" s="8" t="s">
        <v>1</v>
      </c>
      <c r="L91" s="1"/>
      <c r="M91" s="1"/>
      <c r="N91" s="1"/>
      <c r="O91" s="20">
        <f t="shared" si="25"/>
        <v>0</v>
      </c>
      <c r="P91" s="29" t="str">
        <f t="shared" si="26"/>
        <v>OK</v>
      </c>
      <c r="Q91" s="10" t="str">
        <f t="shared" si="27"/>
        <v>OK</v>
      </c>
      <c r="R91" s="10" t="str">
        <f t="shared" si="28"/>
        <v>OK</v>
      </c>
    </row>
    <row r="92" spans="1:20" ht="22.5" customHeight="1">
      <c r="A92" s="6"/>
      <c r="B92" s="9"/>
      <c r="C92" s="72"/>
      <c r="D92" s="152"/>
      <c r="E92" s="152"/>
      <c r="F92" s="16"/>
      <c r="G92" s="7"/>
      <c r="H92" s="6"/>
      <c r="I92" s="6"/>
      <c r="J92" s="7" t="s">
        <v>1</v>
      </c>
      <c r="K92" s="8" t="s">
        <v>1</v>
      </c>
      <c r="L92" s="1"/>
      <c r="M92" s="1"/>
      <c r="N92" s="1"/>
      <c r="O92" s="20">
        <f t="shared" si="25"/>
        <v>0</v>
      </c>
      <c r="P92" s="29" t="str">
        <f t="shared" si="26"/>
        <v>OK</v>
      </c>
      <c r="Q92" s="10" t="str">
        <f t="shared" si="27"/>
        <v>OK</v>
      </c>
      <c r="R92" s="10" t="str">
        <f t="shared" si="28"/>
        <v>OK</v>
      </c>
    </row>
    <row r="93" spans="1:20" ht="22.5" customHeight="1">
      <c r="A93" s="6"/>
      <c r="B93" s="9"/>
      <c r="C93" s="72"/>
      <c r="D93" s="152"/>
      <c r="E93" s="152"/>
      <c r="F93" s="15"/>
      <c r="G93" s="7"/>
      <c r="H93" s="6"/>
      <c r="I93" s="6"/>
      <c r="J93" s="7" t="s">
        <v>1</v>
      </c>
      <c r="K93" s="8" t="s">
        <v>1</v>
      </c>
      <c r="L93" s="1"/>
      <c r="M93" s="1"/>
      <c r="N93" s="1"/>
      <c r="O93" s="20">
        <f t="shared" si="25"/>
        <v>0</v>
      </c>
      <c r="P93" s="29" t="str">
        <f t="shared" si="26"/>
        <v>OK</v>
      </c>
      <c r="Q93" s="10" t="str">
        <f t="shared" si="27"/>
        <v>OK</v>
      </c>
      <c r="R93" s="10" t="str">
        <f t="shared" si="28"/>
        <v>OK</v>
      </c>
    </row>
    <row r="94" spans="1:20" ht="22.5" customHeight="1">
      <c r="A94" s="6"/>
      <c r="B94" s="9"/>
      <c r="C94" s="72"/>
      <c r="D94" s="152"/>
      <c r="E94" s="152"/>
      <c r="F94" s="15"/>
      <c r="G94" s="7"/>
      <c r="H94" s="6"/>
      <c r="I94" s="6"/>
      <c r="J94" s="7" t="s">
        <v>1</v>
      </c>
      <c r="K94" s="8" t="s">
        <v>1</v>
      </c>
      <c r="L94" s="1"/>
      <c r="M94" s="1"/>
      <c r="N94" s="1"/>
      <c r="O94" s="20">
        <f t="shared" si="25"/>
        <v>0</v>
      </c>
      <c r="P94" s="29" t="str">
        <f t="shared" si="26"/>
        <v>OK</v>
      </c>
      <c r="Q94" s="10" t="str">
        <f t="shared" si="27"/>
        <v>OK</v>
      </c>
      <c r="R94" s="10" t="str">
        <f t="shared" si="28"/>
        <v>OK</v>
      </c>
    </row>
    <row r="95" spans="1:20" ht="22.5" customHeight="1">
      <c r="A95" s="12"/>
      <c r="B95" s="13"/>
      <c r="C95" s="14"/>
      <c r="D95" s="13"/>
      <c r="E95" s="14"/>
      <c r="F95" s="14"/>
      <c r="G95" s="13"/>
      <c r="H95" s="13"/>
      <c r="I95" s="12"/>
      <c r="J95" s="12"/>
      <c r="K95" s="68" t="s">
        <v>137</v>
      </c>
      <c r="L95" s="27">
        <f>SUM(L88:L94)</f>
        <v>0</v>
      </c>
      <c r="M95" s="27">
        <f t="shared" ref="M95:N95" si="29">SUM(M88:M94)</f>
        <v>0</v>
      </c>
      <c r="N95" s="27">
        <f t="shared" si="29"/>
        <v>0</v>
      </c>
      <c r="O95" s="27">
        <f>L95-(M95+N95)</f>
        <v>0</v>
      </c>
      <c r="P95" s="76"/>
      <c r="Q95" s="77"/>
      <c r="R95" s="77"/>
    </row>
    <row r="96" spans="1:20" ht="23" customHeight="1">
      <c r="A96" s="48" t="s">
        <v>134</v>
      </c>
      <c r="B96" s="13"/>
      <c r="C96" s="14"/>
      <c r="D96" s="13"/>
      <c r="E96" s="14"/>
      <c r="F96" s="14"/>
      <c r="G96" s="13"/>
      <c r="H96" s="13"/>
      <c r="I96" s="12"/>
      <c r="J96" s="12"/>
      <c r="K96" s="12"/>
      <c r="L96" s="12"/>
      <c r="M96" s="12"/>
      <c r="N96" s="12"/>
      <c r="O96" s="12"/>
      <c r="P96" s="76"/>
      <c r="Q96" s="77"/>
      <c r="R96" s="77"/>
    </row>
    <row r="97" spans="1:20" ht="23" customHeight="1">
      <c r="A97" s="162" t="s">
        <v>217</v>
      </c>
      <c r="B97" s="160" t="s">
        <v>67</v>
      </c>
      <c r="C97" s="150" t="s">
        <v>286</v>
      </c>
      <c r="D97" s="150"/>
      <c r="E97" s="150"/>
      <c r="F97" s="150"/>
      <c r="G97" s="160" t="s">
        <v>38</v>
      </c>
      <c r="H97" s="144" t="s">
        <v>47</v>
      </c>
      <c r="I97" s="145"/>
      <c r="J97" s="145"/>
      <c r="K97" s="146"/>
      <c r="L97" s="144" t="s">
        <v>216</v>
      </c>
      <c r="M97" s="145"/>
      <c r="N97" s="145"/>
      <c r="O97" s="146"/>
      <c r="P97" s="48" t="s">
        <v>96</v>
      </c>
      <c r="Q97" s="48" t="s">
        <v>96</v>
      </c>
      <c r="R97" s="61"/>
    </row>
    <row r="98" spans="1:20" ht="23" customHeight="1">
      <c r="A98" s="161"/>
      <c r="B98" s="161"/>
      <c r="C98" s="68" t="s">
        <v>215</v>
      </c>
      <c r="D98" s="150" t="s">
        <v>120</v>
      </c>
      <c r="E98" s="150"/>
      <c r="F98" s="68" t="s">
        <v>15</v>
      </c>
      <c r="G98" s="161"/>
      <c r="H98" s="69" t="s">
        <v>29</v>
      </c>
      <c r="I98" s="69" t="s">
        <v>28</v>
      </c>
      <c r="J98" s="68" t="s">
        <v>18</v>
      </c>
      <c r="K98" s="68" t="s">
        <v>19</v>
      </c>
      <c r="L98" s="53" t="s">
        <v>109</v>
      </c>
      <c r="M98" s="53" t="s">
        <v>110</v>
      </c>
      <c r="N98" s="53" t="s">
        <v>111</v>
      </c>
      <c r="O98" s="53" t="s">
        <v>112</v>
      </c>
      <c r="P98" s="70" t="s">
        <v>104</v>
      </c>
      <c r="Q98" s="70" t="s">
        <v>116</v>
      </c>
      <c r="R98" s="70" t="s">
        <v>115</v>
      </c>
      <c r="T98" s="81" t="s">
        <v>153</v>
      </c>
    </row>
    <row r="99" spans="1:20" ht="23" customHeight="1">
      <c r="A99" s="6"/>
      <c r="B99" s="9"/>
      <c r="C99" s="72"/>
      <c r="D99" s="152"/>
      <c r="E99" s="152"/>
      <c r="F99" s="15"/>
      <c r="G99" s="7"/>
      <c r="H99" s="6"/>
      <c r="I99" s="6"/>
      <c r="J99" s="7" t="s">
        <v>1</v>
      </c>
      <c r="K99" s="8" t="s">
        <v>1</v>
      </c>
      <c r="L99" s="1"/>
      <c r="M99" s="1"/>
      <c r="N99" s="1"/>
      <c r="O99" s="20">
        <f>L99-(M99+N99)</f>
        <v>0</v>
      </c>
      <c r="P99" s="29" t="str">
        <f>IF(OR(G99="新規",G99="追加",G99=""),"OK",(IF(AND(H99="",I99=""),"NG","OK")))</f>
        <v>OK</v>
      </c>
      <c r="Q99" s="10" t="str">
        <f>IF(OR(G99="新規",G99="追加",G99=""),"OK",(IF(OR(AND(J99="",K99=""),AND(J99="",K99="□"),AND(J99="□",K99=""),AND(J99="□",K99="□")),"NG","OK")))</f>
        <v>OK</v>
      </c>
      <c r="R99" s="10" t="str">
        <f>IF(OR(AND(C99&lt;&gt;"",D99&lt;&gt;"",F99&lt;&gt;"",G99&lt;&gt;""),(C99="")),"OK","NG")</f>
        <v>OK</v>
      </c>
      <c r="T99" s="81" t="s">
        <v>161</v>
      </c>
    </row>
    <row r="100" spans="1:20" ht="23" customHeight="1">
      <c r="A100" s="6"/>
      <c r="B100" s="9"/>
      <c r="C100" s="72"/>
      <c r="D100" s="152"/>
      <c r="E100" s="152"/>
      <c r="F100" s="15"/>
      <c r="G100" s="7"/>
      <c r="H100" s="6"/>
      <c r="I100" s="6"/>
      <c r="J100" s="7" t="s">
        <v>1</v>
      </c>
      <c r="K100" s="8" t="s">
        <v>1</v>
      </c>
      <c r="L100" s="1"/>
      <c r="M100" s="1"/>
      <c r="N100" s="1"/>
      <c r="O100" s="20">
        <f t="shared" ref="O100:O105" si="30">L100-(M100+N100)</f>
        <v>0</v>
      </c>
      <c r="P100" s="29" t="str">
        <f t="shared" ref="P100:P105" si="31">IF(OR(G100="新規",G100="追加",G100=""),"OK",(IF(AND(H100="",I100=""),"NG","OK")))</f>
        <v>OK</v>
      </c>
      <c r="Q100" s="10" t="str">
        <f t="shared" ref="Q100:Q105" si="32">IF(OR(G100="新規",G100="追加",G100=""),"OK",(IF(OR(AND(J100="",K100=""),AND(J100="",K100="□"),AND(J100="□",K100=""),AND(J100="□",K100="□")),"NG","OK")))</f>
        <v>OK</v>
      </c>
      <c r="R100" s="10" t="str">
        <f t="shared" ref="R100:R105" si="33">IF(OR(AND(C100&lt;&gt;"",D100&lt;&gt;"",F100&lt;&gt;"",G100&lt;&gt;""),(C100="")),"OK","NG")</f>
        <v>OK</v>
      </c>
      <c r="T100" s="81" t="s">
        <v>218</v>
      </c>
    </row>
    <row r="101" spans="1:20" ht="23" customHeight="1">
      <c r="A101" s="6"/>
      <c r="B101" s="9"/>
      <c r="C101" s="72"/>
      <c r="D101" s="152"/>
      <c r="E101" s="152"/>
      <c r="F101" s="15"/>
      <c r="G101" s="7"/>
      <c r="H101" s="6"/>
      <c r="I101" s="6"/>
      <c r="J101" s="7" t="s">
        <v>1</v>
      </c>
      <c r="K101" s="8" t="s">
        <v>1</v>
      </c>
      <c r="L101" s="1"/>
      <c r="M101" s="1"/>
      <c r="N101" s="1"/>
      <c r="O101" s="20">
        <f t="shared" si="30"/>
        <v>0</v>
      </c>
      <c r="P101" s="29" t="str">
        <f t="shared" si="31"/>
        <v>OK</v>
      </c>
      <c r="Q101" s="10" t="str">
        <f t="shared" si="32"/>
        <v>OK</v>
      </c>
      <c r="R101" s="10" t="str">
        <f t="shared" si="33"/>
        <v>OK</v>
      </c>
      <c r="T101" s="81" t="s">
        <v>160</v>
      </c>
    </row>
    <row r="102" spans="1:20" ht="23" customHeight="1">
      <c r="A102" s="6"/>
      <c r="B102" s="9"/>
      <c r="C102" s="72"/>
      <c r="D102" s="152"/>
      <c r="E102" s="152"/>
      <c r="F102" s="15"/>
      <c r="G102" s="7"/>
      <c r="H102" s="6"/>
      <c r="I102" s="6"/>
      <c r="J102" s="7" t="s">
        <v>1</v>
      </c>
      <c r="K102" s="8" t="s">
        <v>1</v>
      </c>
      <c r="L102" s="1"/>
      <c r="M102" s="1"/>
      <c r="N102" s="1"/>
      <c r="O102" s="20">
        <f t="shared" si="30"/>
        <v>0</v>
      </c>
      <c r="P102" s="29" t="str">
        <f t="shared" si="31"/>
        <v>OK</v>
      </c>
      <c r="Q102" s="10" t="str">
        <f t="shared" si="32"/>
        <v>OK</v>
      </c>
      <c r="R102" s="10" t="str">
        <f t="shared" si="33"/>
        <v>OK</v>
      </c>
      <c r="T102" s="81" t="s">
        <v>13</v>
      </c>
    </row>
    <row r="103" spans="1:20" ht="23" customHeight="1">
      <c r="A103" s="6"/>
      <c r="B103" s="9"/>
      <c r="C103" s="72"/>
      <c r="D103" s="152"/>
      <c r="E103" s="152"/>
      <c r="F103" s="16"/>
      <c r="G103" s="7"/>
      <c r="H103" s="6"/>
      <c r="I103" s="6"/>
      <c r="J103" s="7" t="s">
        <v>1</v>
      </c>
      <c r="K103" s="8" t="s">
        <v>1</v>
      </c>
      <c r="L103" s="1"/>
      <c r="M103" s="1"/>
      <c r="N103" s="1"/>
      <c r="O103" s="20">
        <f t="shared" si="30"/>
        <v>0</v>
      </c>
      <c r="P103" s="29" t="str">
        <f t="shared" si="31"/>
        <v>OK</v>
      </c>
      <c r="Q103" s="10" t="str">
        <f>IF(OR(G103="新規",G103="追加",G103=""),"OK",(IF(OR(AND(J103="",K103=""),AND(J103="",K103="□"),AND(J103="□",K103=""),AND(J103="□",K103="□")),"NG","OK")))</f>
        <v>OK</v>
      </c>
      <c r="R103" s="10" t="str">
        <f t="shared" si="33"/>
        <v>OK</v>
      </c>
    </row>
    <row r="104" spans="1:20" ht="23" customHeight="1">
      <c r="A104" s="6"/>
      <c r="B104" s="9"/>
      <c r="C104" s="72"/>
      <c r="D104" s="152"/>
      <c r="E104" s="152"/>
      <c r="F104" s="15"/>
      <c r="G104" s="7"/>
      <c r="H104" s="6"/>
      <c r="I104" s="6"/>
      <c r="J104" s="7" t="s">
        <v>1</v>
      </c>
      <c r="K104" s="8" t="s">
        <v>1</v>
      </c>
      <c r="L104" s="1"/>
      <c r="M104" s="1"/>
      <c r="N104" s="1"/>
      <c r="O104" s="20">
        <f t="shared" si="30"/>
        <v>0</v>
      </c>
      <c r="P104" s="29" t="str">
        <f t="shared" si="31"/>
        <v>OK</v>
      </c>
      <c r="Q104" s="10" t="str">
        <f t="shared" si="32"/>
        <v>OK</v>
      </c>
      <c r="R104" s="10" t="str">
        <f t="shared" si="33"/>
        <v>OK</v>
      </c>
    </row>
    <row r="105" spans="1:20" ht="22.5" customHeight="1">
      <c r="A105" s="6"/>
      <c r="B105" s="9"/>
      <c r="C105" s="72"/>
      <c r="D105" s="152"/>
      <c r="E105" s="152"/>
      <c r="F105" s="15"/>
      <c r="G105" s="7"/>
      <c r="H105" s="6"/>
      <c r="I105" s="6"/>
      <c r="J105" s="7" t="s">
        <v>1</v>
      </c>
      <c r="K105" s="8" t="s">
        <v>1</v>
      </c>
      <c r="L105" s="1"/>
      <c r="M105" s="1"/>
      <c r="N105" s="1"/>
      <c r="O105" s="20">
        <f t="shared" si="30"/>
        <v>0</v>
      </c>
      <c r="P105" s="29" t="str">
        <f t="shared" si="31"/>
        <v>OK</v>
      </c>
      <c r="Q105" s="10" t="str">
        <f t="shared" si="32"/>
        <v>OK</v>
      </c>
      <c r="R105" s="10" t="str">
        <f t="shared" si="33"/>
        <v>OK</v>
      </c>
    </row>
    <row r="106" spans="1:20" ht="22.5" customHeight="1">
      <c r="A106" s="12"/>
      <c r="B106" s="13"/>
      <c r="C106" s="14"/>
      <c r="D106" s="13"/>
      <c r="E106" s="14"/>
      <c r="F106" s="14"/>
      <c r="G106" s="13"/>
      <c r="H106" s="13"/>
      <c r="I106" s="12"/>
      <c r="J106" s="12"/>
      <c r="K106" s="68" t="s">
        <v>137</v>
      </c>
      <c r="L106" s="27">
        <f>SUM(L99:L105)</f>
        <v>0</v>
      </c>
      <c r="M106" s="27">
        <f t="shared" ref="M106:N106" si="34">SUM(M99:M105)</f>
        <v>0</v>
      </c>
      <c r="N106" s="27">
        <f t="shared" si="34"/>
        <v>0</v>
      </c>
      <c r="O106" s="27">
        <f>L106-(M106+N106)</f>
        <v>0</v>
      </c>
      <c r="P106" s="76"/>
      <c r="Q106" s="77"/>
      <c r="R106" s="77"/>
    </row>
    <row r="107" spans="1:20" ht="22.5" customHeight="1">
      <c r="A107" s="48" t="s">
        <v>136</v>
      </c>
      <c r="B107" s="13"/>
      <c r="C107" s="14"/>
      <c r="D107" s="13"/>
      <c r="E107" s="14"/>
      <c r="F107" s="14"/>
      <c r="G107" s="13"/>
      <c r="H107" s="13"/>
      <c r="I107" s="12"/>
      <c r="J107" s="12"/>
      <c r="K107" s="12"/>
      <c r="L107" s="12"/>
      <c r="M107" s="12"/>
      <c r="N107" s="12"/>
      <c r="O107" s="12"/>
      <c r="P107" s="76"/>
      <c r="Q107" s="77"/>
      <c r="R107" s="77"/>
    </row>
    <row r="108" spans="1:20" ht="22.5" customHeight="1">
      <c r="A108" s="162" t="s">
        <v>217</v>
      </c>
      <c r="B108" s="160" t="s">
        <v>67</v>
      </c>
      <c r="C108" s="150" t="s">
        <v>286</v>
      </c>
      <c r="D108" s="150"/>
      <c r="E108" s="150"/>
      <c r="F108" s="150"/>
      <c r="G108" s="160" t="s">
        <v>38</v>
      </c>
      <c r="H108" s="144" t="s">
        <v>47</v>
      </c>
      <c r="I108" s="145"/>
      <c r="J108" s="145"/>
      <c r="K108" s="146"/>
      <c r="L108" s="144" t="s">
        <v>216</v>
      </c>
      <c r="M108" s="145"/>
      <c r="N108" s="145"/>
      <c r="O108" s="146"/>
      <c r="P108" s="48" t="s">
        <v>96</v>
      </c>
      <c r="Q108" s="48" t="s">
        <v>96</v>
      </c>
      <c r="R108" s="61"/>
    </row>
    <row r="109" spans="1:20" ht="22.5" customHeight="1">
      <c r="A109" s="161"/>
      <c r="B109" s="161"/>
      <c r="C109" s="68" t="s">
        <v>215</v>
      </c>
      <c r="D109" s="150" t="s">
        <v>120</v>
      </c>
      <c r="E109" s="150"/>
      <c r="F109" s="68" t="s">
        <v>15</v>
      </c>
      <c r="G109" s="161"/>
      <c r="H109" s="69" t="s">
        <v>29</v>
      </c>
      <c r="I109" s="69" t="s">
        <v>28</v>
      </c>
      <c r="J109" s="68" t="s">
        <v>18</v>
      </c>
      <c r="K109" s="68" t="s">
        <v>19</v>
      </c>
      <c r="L109" s="53" t="s">
        <v>109</v>
      </c>
      <c r="M109" s="53" t="s">
        <v>110</v>
      </c>
      <c r="N109" s="53" t="s">
        <v>111</v>
      </c>
      <c r="O109" s="53" t="s">
        <v>112</v>
      </c>
      <c r="P109" s="70" t="s">
        <v>104</v>
      </c>
      <c r="Q109" s="70" t="s">
        <v>116</v>
      </c>
      <c r="R109" s="70" t="s">
        <v>115</v>
      </c>
      <c r="T109" s="81" t="s">
        <v>153</v>
      </c>
    </row>
    <row r="110" spans="1:20" ht="22.5" customHeight="1">
      <c r="A110" s="6"/>
      <c r="B110" s="9"/>
      <c r="C110" s="72"/>
      <c r="D110" s="152"/>
      <c r="E110" s="152"/>
      <c r="F110" s="15"/>
      <c r="G110" s="7"/>
      <c r="H110" s="6"/>
      <c r="I110" s="6"/>
      <c r="J110" s="7" t="s">
        <v>1</v>
      </c>
      <c r="K110" s="8" t="s">
        <v>1</v>
      </c>
      <c r="L110" s="1"/>
      <c r="M110" s="1"/>
      <c r="N110" s="1"/>
      <c r="O110" s="20">
        <f>L110-(M110+N110)</f>
        <v>0</v>
      </c>
      <c r="P110" s="29" t="str">
        <f>IF(OR(G110="新規",G110="追加",G110=""),"OK",(IF(AND(H110="",I110=""),"NG","OK")))</f>
        <v>OK</v>
      </c>
      <c r="Q110" s="10" t="str">
        <f>IF(OR(G110="新規",G110="追加",G110=""),"OK",(IF(OR(AND(J110="",K110=""),AND(J110="",K110="□"),AND(J110="□",K110=""),AND(J110="□",K110="□")),"NG","OK")))</f>
        <v>OK</v>
      </c>
      <c r="R110" s="10" t="str">
        <f>IF(OR(AND(C110&lt;&gt;"",D110&lt;&gt;"",F110&lt;&gt;"",G110&lt;&gt;""),(C110="")),"OK","NG")</f>
        <v>OK</v>
      </c>
      <c r="T110" s="81" t="s">
        <v>164</v>
      </c>
    </row>
    <row r="111" spans="1:20" ht="22.5" customHeight="1">
      <c r="A111" s="6"/>
      <c r="B111" s="9"/>
      <c r="C111" s="72"/>
      <c r="D111" s="152"/>
      <c r="E111" s="152"/>
      <c r="F111" s="15"/>
      <c r="G111" s="7"/>
      <c r="H111" s="6"/>
      <c r="I111" s="6"/>
      <c r="J111" s="7" t="s">
        <v>1</v>
      </c>
      <c r="K111" s="8" t="s">
        <v>1</v>
      </c>
      <c r="L111" s="1"/>
      <c r="M111" s="1"/>
      <c r="N111" s="1"/>
      <c r="O111" s="20">
        <f t="shared" ref="O111:O116" si="35">L111-(M111+N111)</f>
        <v>0</v>
      </c>
      <c r="P111" s="29" t="str">
        <f t="shared" ref="P111:P116" si="36">IF(OR(G111="新規",G111="追加",G111=""),"OK",(IF(AND(H111="",I111=""),"NG","OK")))</f>
        <v>OK</v>
      </c>
      <c r="Q111" s="10" t="str">
        <f t="shared" ref="Q111:Q116" si="37">IF(OR(G111="新規",G111="追加",G111=""),"OK",(IF(OR(AND(J111="",K111=""),AND(J111="",K111="□"),AND(J111="□",K111=""),AND(J111="□",K111="□")),"NG","OK")))</f>
        <v>OK</v>
      </c>
      <c r="R111" s="10" t="str">
        <f t="shared" ref="R111:R115" si="38">IF(OR(AND(C111&lt;&gt;"",D111&lt;&gt;"",F111&lt;&gt;"",G111&lt;&gt;""),(C111="")),"OK","NG")</f>
        <v>OK</v>
      </c>
      <c r="T111" s="81" t="s">
        <v>13</v>
      </c>
    </row>
    <row r="112" spans="1:20" ht="22.5" customHeight="1">
      <c r="A112" s="6"/>
      <c r="B112" s="9"/>
      <c r="C112" s="72"/>
      <c r="D112" s="152"/>
      <c r="E112" s="152"/>
      <c r="F112" s="15"/>
      <c r="G112" s="7"/>
      <c r="H112" s="6"/>
      <c r="I112" s="6"/>
      <c r="J112" s="7" t="s">
        <v>1</v>
      </c>
      <c r="K112" s="8" t="s">
        <v>1</v>
      </c>
      <c r="L112" s="1"/>
      <c r="M112" s="1"/>
      <c r="N112" s="1"/>
      <c r="O112" s="20">
        <f t="shared" si="35"/>
        <v>0</v>
      </c>
      <c r="P112" s="29" t="str">
        <f t="shared" si="36"/>
        <v>OK</v>
      </c>
      <c r="Q112" s="10" t="str">
        <f t="shared" si="37"/>
        <v>OK</v>
      </c>
      <c r="R112" s="10" t="str">
        <f t="shared" si="38"/>
        <v>OK</v>
      </c>
    </row>
    <row r="113" spans="1:23" ht="22.5" customHeight="1">
      <c r="A113" s="6"/>
      <c r="B113" s="9"/>
      <c r="C113" s="72"/>
      <c r="D113" s="152"/>
      <c r="E113" s="152"/>
      <c r="F113" s="15"/>
      <c r="G113" s="7"/>
      <c r="H113" s="6"/>
      <c r="I113" s="6"/>
      <c r="J113" s="7" t="s">
        <v>1</v>
      </c>
      <c r="K113" s="8" t="s">
        <v>1</v>
      </c>
      <c r="L113" s="1"/>
      <c r="M113" s="1"/>
      <c r="N113" s="1"/>
      <c r="O113" s="20">
        <f t="shared" si="35"/>
        <v>0</v>
      </c>
      <c r="P113" s="29" t="str">
        <f t="shared" si="36"/>
        <v>OK</v>
      </c>
      <c r="Q113" s="10" t="str">
        <f t="shared" si="37"/>
        <v>OK</v>
      </c>
      <c r="R113" s="10" t="str">
        <f t="shared" si="38"/>
        <v>OK</v>
      </c>
    </row>
    <row r="114" spans="1:23" ht="22.5" customHeight="1">
      <c r="A114" s="6"/>
      <c r="B114" s="9"/>
      <c r="C114" s="72"/>
      <c r="D114" s="152"/>
      <c r="E114" s="152"/>
      <c r="F114" s="16"/>
      <c r="G114" s="7"/>
      <c r="H114" s="6"/>
      <c r="I114" s="6"/>
      <c r="J114" s="7" t="s">
        <v>1</v>
      </c>
      <c r="K114" s="8" t="s">
        <v>1</v>
      </c>
      <c r="L114" s="1"/>
      <c r="M114" s="1"/>
      <c r="N114" s="1"/>
      <c r="O114" s="20">
        <f t="shared" si="35"/>
        <v>0</v>
      </c>
      <c r="P114" s="29" t="str">
        <f t="shared" si="36"/>
        <v>OK</v>
      </c>
      <c r="Q114" s="10" t="str">
        <f t="shared" si="37"/>
        <v>OK</v>
      </c>
      <c r="R114" s="10" t="str">
        <f t="shared" si="38"/>
        <v>OK</v>
      </c>
    </row>
    <row r="115" spans="1:23" ht="22.5" customHeight="1">
      <c r="A115" s="6"/>
      <c r="B115" s="9"/>
      <c r="C115" s="72"/>
      <c r="D115" s="152"/>
      <c r="E115" s="152"/>
      <c r="F115" s="15"/>
      <c r="G115" s="7"/>
      <c r="H115" s="6"/>
      <c r="I115" s="6"/>
      <c r="J115" s="7" t="s">
        <v>1</v>
      </c>
      <c r="K115" s="8" t="s">
        <v>1</v>
      </c>
      <c r="L115" s="1"/>
      <c r="M115" s="1"/>
      <c r="N115" s="1"/>
      <c r="O115" s="20">
        <f t="shared" si="35"/>
        <v>0</v>
      </c>
      <c r="P115" s="29" t="str">
        <f t="shared" si="36"/>
        <v>OK</v>
      </c>
      <c r="Q115" s="10" t="str">
        <f t="shared" si="37"/>
        <v>OK</v>
      </c>
      <c r="R115" s="10" t="str">
        <f t="shared" si="38"/>
        <v>OK</v>
      </c>
    </row>
    <row r="116" spans="1:23" ht="22.5" customHeight="1">
      <c r="A116" s="6"/>
      <c r="B116" s="9"/>
      <c r="C116" s="72"/>
      <c r="D116" s="152"/>
      <c r="E116" s="152"/>
      <c r="F116" s="15"/>
      <c r="G116" s="7"/>
      <c r="H116" s="6"/>
      <c r="I116" s="6"/>
      <c r="J116" s="7" t="s">
        <v>1</v>
      </c>
      <c r="K116" s="8" t="s">
        <v>1</v>
      </c>
      <c r="L116" s="1"/>
      <c r="M116" s="1"/>
      <c r="N116" s="1"/>
      <c r="O116" s="20">
        <f t="shared" si="35"/>
        <v>0</v>
      </c>
      <c r="P116" s="29" t="str">
        <f t="shared" si="36"/>
        <v>OK</v>
      </c>
      <c r="Q116" s="10" t="str">
        <f t="shared" si="37"/>
        <v>OK</v>
      </c>
      <c r="R116" s="10" t="str">
        <f>IF(OR(AND(C116&lt;&gt;"",D116&lt;&gt;"",F116&lt;&gt;"",G116&lt;&gt;""),(C116="")),"OK","NG")</f>
        <v>OK</v>
      </c>
    </row>
    <row r="117" spans="1:23" ht="22.5" customHeight="1">
      <c r="A117" s="12"/>
      <c r="B117" s="13"/>
      <c r="C117" s="14"/>
      <c r="D117" s="13"/>
      <c r="E117" s="14"/>
      <c r="F117" s="14"/>
      <c r="G117" s="13"/>
      <c r="H117" s="13"/>
      <c r="I117" s="12"/>
      <c r="J117" s="12"/>
      <c r="K117" s="68" t="s">
        <v>137</v>
      </c>
      <c r="L117" s="27">
        <f>SUM(L110:L116)</f>
        <v>0</v>
      </c>
      <c r="M117" s="27">
        <f t="shared" ref="M117:N117" si="39">SUM(M110:M116)</f>
        <v>0</v>
      </c>
      <c r="N117" s="27">
        <f t="shared" si="39"/>
        <v>0</v>
      </c>
      <c r="O117" s="27">
        <f>L117-(M117+N117)</f>
        <v>0</v>
      </c>
      <c r="P117" s="76"/>
      <c r="Q117" s="77"/>
      <c r="R117" s="77"/>
    </row>
    <row r="118" spans="1:23" ht="13">
      <c r="F118" s="85"/>
    </row>
    <row r="119" spans="1:23" s="61" customFormat="1" ht="13">
      <c r="A119" s="142" t="s">
        <v>139</v>
      </c>
      <c r="B119" s="143"/>
      <c r="C119" s="53" t="s">
        <v>138</v>
      </c>
      <c r="D119" s="53" t="s">
        <v>110</v>
      </c>
      <c r="E119" s="53" t="s">
        <v>111</v>
      </c>
      <c r="F119" s="53" t="s">
        <v>112</v>
      </c>
      <c r="G119" s="53" t="s">
        <v>165</v>
      </c>
      <c r="H119" s="142" t="s">
        <v>17</v>
      </c>
      <c r="I119" s="159"/>
      <c r="J119" s="136" t="s">
        <v>208</v>
      </c>
      <c r="K119" s="136"/>
      <c r="L119" s="136"/>
      <c r="M119" s="136"/>
      <c r="P119" s="87" t="s">
        <v>198</v>
      </c>
      <c r="Q119" s="88" t="s">
        <v>70</v>
      </c>
      <c r="R119" s="88" t="s">
        <v>84</v>
      </c>
    </row>
    <row r="120" spans="1:23" ht="22.5" customHeight="1">
      <c r="A120" s="153" t="s">
        <v>237</v>
      </c>
      <c r="B120" s="154"/>
      <c r="C120" s="100">
        <f>L40</f>
        <v>0</v>
      </c>
      <c r="D120" s="100">
        <f t="shared" ref="D120:F120" si="40">M40</f>
        <v>0</v>
      </c>
      <c r="E120" s="100">
        <f t="shared" si="40"/>
        <v>0</v>
      </c>
      <c r="F120" s="100">
        <f t="shared" si="40"/>
        <v>0</v>
      </c>
      <c r="G120" s="163">
        <f>SUM(D120:D122)</f>
        <v>0</v>
      </c>
      <c r="H120" s="157"/>
      <c r="I120" s="158"/>
      <c r="J120" s="151" t="s">
        <v>209</v>
      </c>
      <c r="K120" s="151"/>
      <c r="L120" s="151"/>
      <c r="M120" s="151"/>
      <c r="N120" s="89"/>
      <c r="O120" s="89"/>
      <c r="P120" s="29" t="str">
        <f>IF(G120&lt;=2500000,"OK","NG")</f>
        <v>OK</v>
      </c>
      <c r="Q120" s="10" t="str">
        <f t="shared" ref="Q120:Q126" si="41">IF(D120&lt;=C120/2,"OK","NG")</f>
        <v>OK</v>
      </c>
      <c r="R120" s="10" t="str">
        <f t="shared" ref="R120:R126" si="42">IF(C120=D120+E120+F120,"OK","NG")</f>
        <v>OK</v>
      </c>
      <c r="S120" s="90"/>
      <c r="T120" s="70"/>
      <c r="U120" s="70"/>
      <c r="V120" s="70"/>
      <c r="W120" s="70"/>
    </row>
    <row r="121" spans="1:23" ht="22.5" customHeight="1">
      <c r="A121" s="155" t="s">
        <v>238</v>
      </c>
      <c r="B121" s="156"/>
      <c r="C121" s="100">
        <f>L51</f>
        <v>0</v>
      </c>
      <c r="D121" s="100">
        <f t="shared" ref="D121:F121" si="43">M51</f>
        <v>0</v>
      </c>
      <c r="E121" s="100">
        <f t="shared" si="43"/>
        <v>0</v>
      </c>
      <c r="F121" s="100">
        <f t="shared" si="43"/>
        <v>0</v>
      </c>
      <c r="G121" s="164"/>
      <c r="H121" s="157"/>
      <c r="I121" s="158"/>
      <c r="J121" s="151"/>
      <c r="K121" s="151"/>
      <c r="L121" s="151"/>
      <c r="M121" s="151"/>
      <c r="N121" s="89"/>
      <c r="O121" s="89"/>
      <c r="P121" s="73" t="s">
        <v>152</v>
      </c>
      <c r="Q121" s="10" t="str">
        <f t="shared" si="41"/>
        <v>OK</v>
      </c>
      <c r="R121" s="10" t="str">
        <f t="shared" si="42"/>
        <v>OK</v>
      </c>
      <c r="S121" s="36"/>
    </row>
    <row r="122" spans="1:23" ht="22.5" customHeight="1">
      <c r="A122" s="155" t="s">
        <v>239</v>
      </c>
      <c r="B122" s="156"/>
      <c r="C122" s="100">
        <f>L62</f>
        <v>0</v>
      </c>
      <c r="D122" s="100">
        <f t="shared" ref="D122:F122" si="44">M62</f>
        <v>0</v>
      </c>
      <c r="E122" s="100">
        <f t="shared" si="44"/>
        <v>0</v>
      </c>
      <c r="F122" s="100">
        <f t="shared" si="44"/>
        <v>0</v>
      </c>
      <c r="G122" s="165"/>
      <c r="H122" s="32"/>
      <c r="I122" s="33"/>
      <c r="J122" s="151"/>
      <c r="K122" s="151"/>
      <c r="L122" s="151"/>
      <c r="M122" s="151"/>
      <c r="N122" s="89"/>
      <c r="O122" s="89"/>
      <c r="P122" s="73" t="s">
        <v>152</v>
      </c>
      <c r="Q122" s="10" t="str">
        <f t="shared" si="41"/>
        <v>OK</v>
      </c>
      <c r="R122" s="10" t="str">
        <f t="shared" si="42"/>
        <v>OK</v>
      </c>
      <c r="S122" s="36"/>
    </row>
    <row r="123" spans="1:23" ht="22.5" customHeight="1">
      <c r="A123" s="155" t="s">
        <v>240</v>
      </c>
      <c r="B123" s="156"/>
      <c r="C123" s="100">
        <f>L73</f>
        <v>0</v>
      </c>
      <c r="D123" s="100">
        <f t="shared" ref="D123:F123" si="45">M73</f>
        <v>0</v>
      </c>
      <c r="E123" s="100">
        <f t="shared" si="45"/>
        <v>0</v>
      </c>
      <c r="F123" s="100">
        <f t="shared" si="45"/>
        <v>0</v>
      </c>
      <c r="G123" s="100">
        <f>D123</f>
        <v>0</v>
      </c>
      <c r="H123" s="32"/>
      <c r="I123" s="33"/>
      <c r="J123" s="150" t="s">
        <v>210</v>
      </c>
      <c r="K123" s="150"/>
      <c r="L123" s="150"/>
      <c r="M123" s="150"/>
      <c r="N123" s="89"/>
      <c r="O123" s="89"/>
      <c r="P123" s="29" t="str">
        <f>IF(G123&lt;=2500000,"OK","NG")</f>
        <v>OK</v>
      </c>
      <c r="Q123" s="10" t="str">
        <f t="shared" si="41"/>
        <v>OK</v>
      </c>
      <c r="R123" s="10" t="str">
        <f t="shared" si="42"/>
        <v>OK</v>
      </c>
      <c r="S123" s="36"/>
    </row>
    <row r="124" spans="1:23" ht="22.5" customHeight="1">
      <c r="A124" s="155" t="s">
        <v>131</v>
      </c>
      <c r="B124" s="156"/>
      <c r="C124" s="100">
        <f>L84</f>
        <v>0</v>
      </c>
      <c r="D124" s="100">
        <f t="shared" ref="D124:F124" si="46">M84</f>
        <v>0</v>
      </c>
      <c r="E124" s="100">
        <f t="shared" si="46"/>
        <v>0</v>
      </c>
      <c r="F124" s="100">
        <f t="shared" si="46"/>
        <v>0</v>
      </c>
      <c r="G124" s="100">
        <f>D124</f>
        <v>0</v>
      </c>
      <c r="H124" s="32"/>
      <c r="I124" s="33"/>
      <c r="J124" s="150" t="s">
        <v>211</v>
      </c>
      <c r="K124" s="150"/>
      <c r="L124" s="150"/>
      <c r="M124" s="150"/>
      <c r="N124" s="89"/>
      <c r="O124" s="89"/>
      <c r="P124" s="29" t="str">
        <f>IF(G124&lt;=5000000,"OK","NG")</f>
        <v>OK</v>
      </c>
      <c r="Q124" s="10" t="str">
        <f t="shared" si="41"/>
        <v>OK</v>
      </c>
      <c r="R124" s="10" t="str">
        <f t="shared" si="42"/>
        <v>OK</v>
      </c>
      <c r="S124" s="36"/>
    </row>
    <row r="125" spans="1:23" ht="22.5" customHeight="1">
      <c r="A125" s="155" t="s">
        <v>241</v>
      </c>
      <c r="B125" s="156"/>
      <c r="C125" s="100">
        <f>L95</f>
        <v>0</v>
      </c>
      <c r="D125" s="100">
        <f t="shared" ref="D125:F125" si="47">M95</f>
        <v>0</v>
      </c>
      <c r="E125" s="100">
        <f t="shared" si="47"/>
        <v>0</v>
      </c>
      <c r="F125" s="100">
        <f t="shared" si="47"/>
        <v>0</v>
      </c>
      <c r="G125" s="183">
        <f>SUM(D125:D126)</f>
        <v>0</v>
      </c>
      <c r="H125" s="32"/>
      <c r="I125" s="33"/>
      <c r="J125" s="151" t="s">
        <v>212</v>
      </c>
      <c r="K125" s="151"/>
      <c r="L125" s="151"/>
      <c r="M125" s="151"/>
      <c r="N125" s="89"/>
      <c r="O125" s="89"/>
      <c r="P125" s="29" t="str">
        <f>IF(G125&lt;=2500000,"OK","NG")</f>
        <v>OK</v>
      </c>
      <c r="Q125" s="10" t="str">
        <f t="shared" si="41"/>
        <v>OK</v>
      </c>
      <c r="R125" s="10" t="str">
        <f t="shared" si="42"/>
        <v>OK</v>
      </c>
      <c r="S125" s="36"/>
    </row>
    <row r="126" spans="1:23" ht="22.5" customHeight="1">
      <c r="A126" s="155" t="s">
        <v>242</v>
      </c>
      <c r="B126" s="156"/>
      <c r="C126" s="100">
        <f>L106</f>
        <v>0</v>
      </c>
      <c r="D126" s="100">
        <f t="shared" ref="D126:F126" si="48">M106</f>
        <v>0</v>
      </c>
      <c r="E126" s="100">
        <f t="shared" si="48"/>
        <v>0</v>
      </c>
      <c r="F126" s="100">
        <f t="shared" si="48"/>
        <v>0</v>
      </c>
      <c r="G126" s="184"/>
      <c r="H126" s="32"/>
      <c r="I126" s="33"/>
      <c r="J126" s="151"/>
      <c r="K126" s="151"/>
      <c r="L126" s="151"/>
      <c r="M126" s="151"/>
      <c r="N126" s="89"/>
      <c r="O126" s="89"/>
      <c r="P126" s="73" t="s">
        <v>152</v>
      </c>
      <c r="Q126" s="10" t="str">
        <f t="shared" si="41"/>
        <v>OK</v>
      </c>
      <c r="R126" s="10" t="str">
        <f t="shared" si="42"/>
        <v>OK</v>
      </c>
      <c r="S126" s="36"/>
    </row>
    <row r="127" spans="1:23" ht="22.5" customHeight="1">
      <c r="A127" s="155" t="s">
        <v>135</v>
      </c>
      <c r="B127" s="156"/>
      <c r="C127" s="100">
        <f>L117</f>
        <v>0</v>
      </c>
      <c r="D127" s="100">
        <f t="shared" ref="D127:F127" si="49">M117</f>
        <v>0</v>
      </c>
      <c r="E127" s="100">
        <f t="shared" si="49"/>
        <v>0</v>
      </c>
      <c r="F127" s="100">
        <f t="shared" si="49"/>
        <v>0</v>
      </c>
      <c r="G127" s="100">
        <f>D127</f>
        <v>0</v>
      </c>
      <c r="H127" s="157"/>
      <c r="I127" s="158"/>
      <c r="J127" s="150" t="s">
        <v>287</v>
      </c>
      <c r="K127" s="150"/>
      <c r="L127" s="150"/>
      <c r="M127" s="150"/>
      <c r="N127" s="89"/>
      <c r="O127" s="89"/>
      <c r="P127" s="29" t="str">
        <f>IF(G127&lt;=2500000,"OK","NG")</f>
        <v>OK</v>
      </c>
      <c r="Q127" s="10" t="str">
        <f>IF(D127&lt;=C127/2,"OK","NG")</f>
        <v>OK</v>
      </c>
      <c r="R127" s="10" t="str">
        <f>IF(C127=D127+E127+F127,"OK","NG")</f>
        <v>OK</v>
      </c>
      <c r="S127" s="36"/>
    </row>
    <row r="128" spans="1:23" ht="22.5" customHeight="1">
      <c r="A128" s="174" t="s">
        <v>14</v>
      </c>
      <c r="B128" s="175"/>
      <c r="C128" s="100">
        <f>SUM(C120:C127)</f>
        <v>0</v>
      </c>
      <c r="D128" s="100">
        <f>SUM(D120:D127)</f>
        <v>0</v>
      </c>
      <c r="E128" s="100">
        <f t="shared" ref="E128:F128" si="50">SUM(E120:E127)</f>
        <v>0</v>
      </c>
      <c r="F128" s="100">
        <f t="shared" si="50"/>
        <v>0</v>
      </c>
      <c r="G128" s="100">
        <f>D128</f>
        <v>0</v>
      </c>
      <c r="H128" s="157"/>
      <c r="I128" s="158"/>
      <c r="J128" s="177" t="s">
        <v>213</v>
      </c>
      <c r="K128" s="177"/>
      <c r="L128" s="177"/>
      <c r="M128" s="177"/>
      <c r="N128" s="89"/>
      <c r="P128" s="29" t="str">
        <f>IF(OR(C128=0,AND(G128&gt;=150000,G128&lt;=10000000)),"OK","NG")</f>
        <v>OK</v>
      </c>
      <c r="Q128" s="10" t="str">
        <f>IF(D128&lt;=C128/2,"OK","NG")</f>
        <v>OK</v>
      </c>
      <c r="R128" s="10" t="str">
        <f>IF(C128=D128+E128+F128,"OK","NG")</f>
        <v>OK</v>
      </c>
    </row>
    <row r="129" spans="1:16" ht="13"/>
    <row r="130" spans="1:16" ht="22.5" customHeight="1">
      <c r="A130" s="48" t="s">
        <v>196</v>
      </c>
    </row>
    <row r="131" spans="1:16" ht="15" customHeight="1">
      <c r="A131" s="139" t="s">
        <v>205</v>
      </c>
      <c r="B131" s="139"/>
      <c r="C131" s="139"/>
      <c r="D131" s="139"/>
      <c r="E131" s="139"/>
      <c r="F131" s="139"/>
      <c r="G131" s="139"/>
      <c r="H131" s="139"/>
      <c r="I131" s="139"/>
      <c r="J131" s="139"/>
      <c r="K131" s="50" t="s">
        <v>82</v>
      </c>
      <c r="P131" s="49" t="s">
        <v>55</v>
      </c>
    </row>
    <row r="132" spans="1:16" ht="15" customHeight="1">
      <c r="A132" s="176" t="s">
        <v>204</v>
      </c>
      <c r="B132" s="176"/>
      <c r="C132" s="176"/>
      <c r="D132" s="176"/>
      <c r="E132" s="176"/>
      <c r="F132" s="176"/>
      <c r="G132" s="176"/>
      <c r="H132" s="176"/>
      <c r="I132" s="176"/>
      <c r="J132" s="176"/>
      <c r="K132" s="56" t="s">
        <v>166</v>
      </c>
      <c r="P132" s="49" t="s">
        <v>167</v>
      </c>
    </row>
    <row r="133" spans="1:16" ht="15" customHeight="1">
      <c r="A133" s="176" t="s">
        <v>199</v>
      </c>
      <c r="B133" s="176"/>
      <c r="C133" s="176"/>
      <c r="D133" s="176"/>
      <c r="E133" s="176"/>
      <c r="F133" s="176"/>
      <c r="G133" s="176"/>
      <c r="H133" s="176"/>
      <c r="I133" s="176"/>
      <c r="J133" s="176"/>
      <c r="K133" s="56" t="s">
        <v>166</v>
      </c>
    </row>
    <row r="134" spans="1:16" ht="15" customHeight="1">
      <c r="A134" s="176" t="s">
        <v>200</v>
      </c>
      <c r="B134" s="176"/>
      <c r="C134" s="176"/>
      <c r="D134" s="176"/>
      <c r="E134" s="176"/>
      <c r="F134" s="176"/>
      <c r="G134" s="176"/>
      <c r="H134" s="176"/>
      <c r="I134" s="176"/>
      <c r="J134" s="176"/>
      <c r="K134" s="56" t="s">
        <v>166</v>
      </c>
    </row>
    <row r="135" spans="1:16" ht="15" customHeight="1">
      <c r="A135" s="176" t="s">
        <v>201</v>
      </c>
      <c r="B135" s="176"/>
      <c r="C135" s="176"/>
      <c r="D135" s="176"/>
      <c r="E135" s="176"/>
      <c r="F135" s="176"/>
      <c r="G135" s="176"/>
      <c r="H135" s="176"/>
      <c r="I135" s="176"/>
      <c r="J135" s="176"/>
      <c r="K135" s="56" t="s">
        <v>166</v>
      </c>
    </row>
    <row r="136" spans="1:16" ht="15" customHeight="1">
      <c r="A136" s="176" t="s">
        <v>289</v>
      </c>
      <c r="B136" s="176"/>
      <c r="C136" s="176"/>
      <c r="D136" s="176"/>
      <c r="E136" s="176"/>
      <c r="F136" s="176"/>
      <c r="G136" s="176"/>
      <c r="H136" s="176"/>
      <c r="I136" s="176"/>
      <c r="J136" s="176"/>
      <c r="K136" s="56" t="s">
        <v>166</v>
      </c>
    </row>
    <row r="137" spans="1:16" ht="15" customHeight="1">
      <c r="A137" s="176" t="s">
        <v>202</v>
      </c>
      <c r="B137" s="176"/>
      <c r="C137" s="176"/>
      <c r="D137" s="176"/>
      <c r="E137" s="176"/>
      <c r="F137" s="176"/>
      <c r="G137" s="176"/>
      <c r="H137" s="176"/>
      <c r="I137" s="176"/>
      <c r="J137" s="176"/>
      <c r="K137" s="56" t="s">
        <v>166</v>
      </c>
    </row>
    <row r="138" spans="1:16" ht="15" customHeight="1">
      <c r="A138" s="176" t="s">
        <v>203</v>
      </c>
      <c r="B138" s="176"/>
      <c r="C138" s="176"/>
      <c r="D138" s="176"/>
      <c r="E138" s="176"/>
      <c r="F138" s="176"/>
      <c r="G138" s="176"/>
      <c r="H138" s="176"/>
      <c r="I138" s="176"/>
      <c r="J138" s="176"/>
      <c r="K138" s="56" t="s">
        <v>166</v>
      </c>
    </row>
    <row r="139" spans="1:16" ht="15" customHeight="1">
      <c r="A139" s="17"/>
      <c r="B139" s="17"/>
      <c r="C139" s="17"/>
      <c r="D139" s="17"/>
      <c r="E139" s="17"/>
      <c r="J139" s="93" t="s">
        <v>141</v>
      </c>
      <c r="K139" s="99">
        <f>COUNTIF(K132:K138,"☑")</f>
        <v>0</v>
      </c>
    </row>
    <row r="140" spans="1:16" ht="15" customHeight="1">
      <c r="A140" s="17"/>
      <c r="B140" s="17"/>
      <c r="C140" s="17"/>
      <c r="D140" s="17"/>
      <c r="E140" s="17"/>
      <c r="H140" s="17"/>
    </row>
    <row r="141" spans="1:16" ht="15" customHeight="1">
      <c r="A141" s="48" t="s">
        <v>206</v>
      </c>
    </row>
    <row r="142" spans="1:16" ht="15" customHeight="1">
      <c r="A142" s="180" t="s">
        <v>57</v>
      </c>
      <c r="B142" s="180"/>
      <c r="C142" s="180"/>
      <c r="D142" s="180"/>
      <c r="E142" s="180"/>
      <c r="F142" s="180"/>
      <c r="G142" s="180"/>
      <c r="H142" s="180"/>
      <c r="I142" s="180"/>
      <c r="J142" s="180"/>
      <c r="K142" s="180"/>
      <c r="P142" s="95" t="s">
        <v>80</v>
      </c>
    </row>
    <row r="143" spans="1:16" ht="15" customHeight="1">
      <c r="A143" s="50" t="s">
        <v>2</v>
      </c>
      <c r="B143" s="140" t="s">
        <v>3</v>
      </c>
      <c r="C143" s="181"/>
      <c r="D143" s="181"/>
      <c r="E143" s="181"/>
      <c r="F143" s="181"/>
      <c r="G143" s="181"/>
      <c r="H143" s="181"/>
      <c r="I143" s="181"/>
      <c r="J143" s="141"/>
    </row>
    <row r="144" spans="1:16" ht="15" customHeight="1">
      <c r="A144" s="3" t="s">
        <v>1</v>
      </c>
      <c r="B144" s="182" t="s">
        <v>69</v>
      </c>
      <c r="C144" s="167"/>
      <c r="D144" s="167"/>
      <c r="E144" s="167"/>
      <c r="F144" s="167"/>
      <c r="G144" s="167"/>
      <c r="H144" s="167"/>
      <c r="I144" s="167"/>
      <c r="J144" s="168"/>
      <c r="P144" s="29" t="str">
        <f>IF(C128=0,"OK",IF(AND(A144="☑",A145="☑",A146="☑"),"OK","NG"))</f>
        <v>OK</v>
      </c>
    </row>
    <row r="145" spans="1:13" ht="15" customHeight="1">
      <c r="A145" s="3" t="s">
        <v>1</v>
      </c>
      <c r="B145" s="182" t="s">
        <v>117</v>
      </c>
      <c r="C145" s="167"/>
      <c r="D145" s="167"/>
      <c r="E145" s="167"/>
      <c r="F145" s="167"/>
      <c r="G145" s="167"/>
      <c r="H145" s="167"/>
      <c r="I145" s="167"/>
      <c r="J145" s="168"/>
    </row>
    <row r="146" spans="1:13" ht="15" customHeight="1">
      <c r="A146" s="3" t="s">
        <v>1</v>
      </c>
      <c r="B146" s="182" t="s">
        <v>288</v>
      </c>
      <c r="C146" s="167"/>
      <c r="D146" s="167"/>
      <c r="E146" s="167"/>
      <c r="F146" s="167"/>
      <c r="G146" s="167"/>
      <c r="H146" s="167"/>
      <c r="I146" s="167"/>
      <c r="J146" s="168"/>
    </row>
    <row r="147" spans="1:13" ht="15" customHeight="1"/>
    <row r="148" spans="1:13" ht="15" customHeight="1">
      <c r="A148" s="48" t="s">
        <v>207</v>
      </c>
    </row>
    <row r="149" spans="1:13" ht="15" customHeight="1">
      <c r="A149" s="50" t="s">
        <v>2</v>
      </c>
      <c r="B149" s="139" t="s">
        <v>4</v>
      </c>
      <c r="C149" s="139"/>
      <c r="D149" s="139"/>
      <c r="E149" s="139"/>
      <c r="F149" s="140" t="s">
        <v>97</v>
      </c>
      <c r="G149" s="141"/>
      <c r="H149" s="140" t="s">
        <v>20</v>
      </c>
      <c r="I149" s="141"/>
      <c r="J149" s="139" t="s">
        <v>17</v>
      </c>
      <c r="K149" s="139"/>
      <c r="L149" s="139"/>
      <c r="M149" s="139"/>
    </row>
    <row r="150" spans="1:13" ht="18.75" customHeight="1">
      <c r="A150" s="3" t="s">
        <v>1</v>
      </c>
      <c r="B150" s="138" t="s">
        <v>23</v>
      </c>
      <c r="C150" s="138"/>
      <c r="D150" s="138"/>
      <c r="E150" s="138"/>
      <c r="F150" s="142" t="s">
        <v>22</v>
      </c>
      <c r="G150" s="143"/>
      <c r="H150" s="142" t="s">
        <v>98</v>
      </c>
      <c r="I150" s="143"/>
      <c r="J150" s="138" t="s">
        <v>143</v>
      </c>
      <c r="K150" s="138"/>
      <c r="L150" s="138"/>
      <c r="M150" s="138"/>
    </row>
    <row r="151" spans="1:13" ht="18.75" customHeight="1">
      <c r="A151" s="3" t="s">
        <v>1</v>
      </c>
      <c r="B151" s="138" t="s">
        <v>25</v>
      </c>
      <c r="C151" s="138"/>
      <c r="D151" s="138"/>
      <c r="E151" s="138"/>
      <c r="F151" s="142" t="s">
        <v>16</v>
      </c>
      <c r="G151" s="143"/>
      <c r="H151" s="142" t="s">
        <v>21</v>
      </c>
      <c r="I151" s="143"/>
      <c r="J151" s="138" t="s">
        <v>100</v>
      </c>
      <c r="K151" s="138"/>
      <c r="L151" s="138"/>
      <c r="M151" s="138"/>
    </row>
    <row r="152" spans="1:13" ht="18.75" customHeight="1">
      <c r="A152" s="3" t="s">
        <v>1</v>
      </c>
      <c r="B152" s="138" t="s">
        <v>24</v>
      </c>
      <c r="C152" s="138"/>
      <c r="D152" s="138"/>
      <c r="E152" s="138"/>
      <c r="F152" s="142" t="s">
        <v>16</v>
      </c>
      <c r="G152" s="143"/>
      <c r="H152" s="142" t="s">
        <v>21</v>
      </c>
      <c r="I152" s="143"/>
      <c r="J152" s="138" t="s">
        <v>26</v>
      </c>
      <c r="K152" s="138"/>
      <c r="L152" s="138"/>
      <c r="M152" s="138"/>
    </row>
    <row r="153" spans="1:13" ht="18.75" customHeight="1">
      <c r="A153" s="3" t="s">
        <v>1</v>
      </c>
      <c r="B153" s="138" t="s">
        <v>90</v>
      </c>
      <c r="C153" s="138"/>
      <c r="D153" s="138"/>
      <c r="E153" s="138"/>
      <c r="F153" s="142" t="s">
        <v>5</v>
      </c>
      <c r="G153" s="143"/>
      <c r="H153" s="159" t="s">
        <v>16</v>
      </c>
      <c r="I153" s="143"/>
      <c r="J153" s="138" t="s">
        <v>99</v>
      </c>
      <c r="K153" s="138"/>
      <c r="L153" s="138"/>
      <c r="M153" s="138"/>
    </row>
    <row r="154" spans="1:13" ht="18.75" customHeight="1">
      <c r="A154" s="3" t="s">
        <v>1</v>
      </c>
      <c r="B154" s="138" t="s">
        <v>283</v>
      </c>
      <c r="C154" s="138"/>
      <c r="D154" s="138"/>
      <c r="E154" s="138"/>
      <c r="F154" s="142" t="s">
        <v>5</v>
      </c>
      <c r="G154" s="143"/>
      <c r="H154" s="136" t="s">
        <v>16</v>
      </c>
      <c r="I154" s="136"/>
      <c r="J154" s="138" t="s">
        <v>284</v>
      </c>
      <c r="K154" s="138"/>
      <c r="L154" s="138"/>
      <c r="M154" s="138"/>
    </row>
  </sheetData>
  <sheetProtection algorithmName="SHA-512" hashValue="OvoT1jurViTbtAkE8ykw9csE5ZK2qxjwNZBEUvmUSCl6e5+WW0+2apOrJCOdZ8tyD2CMH2YNXilcZeOECcQRaw==" saltValue="SFNZHB71Z6qdUkP/PK70aA==" spinCount="100000" sheet="1" objects="1" scenarios="1"/>
  <mergeCells count="198">
    <mergeCell ref="A1:O1"/>
    <mergeCell ref="B3:E3"/>
    <mergeCell ref="B4:E4"/>
    <mergeCell ref="P4:P5"/>
    <mergeCell ref="B5:E5"/>
    <mergeCell ref="B6:E6"/>
    <mergeCell ref="M14:O14"/>
    <mergeCell ref="M15:O15"/>
    <mergeCell ref="M16:O16"/>
    <mergeCell ref="M17:O17"/>
    <mergeCell ref="M18:O18"/>
    <mergeCell ref="M19:O19"/>
    <mergeCell ref="F9:I9"/>
    <mergeCell ref="J9:L9"/>
    <mergeCell ref="M10:O10"/>
    <mergeCell ref="M11:O11"/>
    <mergeCell ref="M12:O12"/>
    <mergeCell ref="M13:O13"/>
    <mergeCell ref="N26:O26"/>
    <mergeCell ref="A31:A32"/>
    <mergeCell ref="B31:B32"/>
    <mergeCell ref="C31:F31"/>
    <mergeCell ref="G31:G32"/>
    <mergeCell ref="H31:K31"/>
    <mergeCell ref="L31:O31"/>
    <mergeCell ref="D32:E32"/>
    <mergeCell ref="M20:O20"/>
    <mergeCell ref="M21:O21"/>
    <mergeCell ref="M22:O22"/>
    <mergeCell ref="M23:O23"/>
    <mergeCell ref="M24:O24"/>
    <mergeCell ref="M25:O25"/>
    <mergeCell ref="D39:E39"/>
    <mergeCell ref="A42:A43"/>
    <mergeCell ref="B42:B43"/>
    <mergeCell ref="C42:F42"/>
    <mergeCell ref="G42:G43"/>
    <mergeCell ref="H42:K42"/>
    <mergeCell ref="D33:E33"/>
    <mergeCell ref="D34:E34"/>
    <mergeCell ref="D35:E35"/>
    <mergeCell ref="D36:E36"/>
    <mergeCell ref="D37:E37"/>
    <mergeCell ref="D38:E38"/>
    <mergeCell ref="A53:A54"/>
    <mergeCell ref="B53:B54"/>
    <mergeCell ref="C53:F53"/>
    <mergeCell ref="L42:O42"/>
    <mergeCell ref="D43:E43"/>
    <mergeCell ref="D44:E44"/>
    <mergeCell ref="D45:E45"/>
    <mergeCell ref="D46:E46"/>
    <mergeCell ref="D47:E47"/>
    <mergeCell ref="G53:G54"/>
    <mergeCell ref="H53:K53"/>
    <mergeCell ref="L53:O53"/>
    <mergeCell ref="D54:E54"/>
    <mergeCell ref="D55:E55"/>
    <mergeCell ref="D56:E56"/>
    <mergeCell ref="D48:E48"/>
    <mergeCell ref="D49:E49"/>
    <mergeCell ref="D50:E50"/>
    <mergeCell ref="H64:K64"/>
    <mergeCell ref="L64:O64"/>
    <mergeCell ref="D65:E65"/>
    <mergeCell ref="D66:E66"/>
    <mergeCell ref="D67:E67"/>
    <mergeCell ref="D57:E57"/>
    <mergeCell ref="D58:E58"/>
    <mergeCell ref="D59:E59"/>
    <mergeCell ref="D60:E60"/>
    <mergeCell ref="D61:E61"/>
    <mergeCell ref="C64:F64"/>
    <mergeCell ref="D68:E68"/>
    <mergeCell ref="D69:E69"/>
    <mergeCell ref="D70:E70"/>
    <mergeCell ref="D71:E71"/>
    <mergeCell ref="D72:E72"/>
    <mergeCell ref="A75:A76"/>
    <mergeCell ref="B75:B76"/>
    <mergeCell ref="C75:F75"/>
    <mergeCell ref="G64:G65"/>
    <mergeCell ref="A64:A65"/>
    <mergeCell ref="B64:B65"/>
    <mergeCell ref="A86:A87"/>
    <mergeCell ref="B86:B87"/>
    <mergeCell ref="C86:F86"/>
    <mergeCell ref="G75:G76"/>
    <mergeCell ref="H75:K75"/>
    <mergeCell ref="L75:O75"/>
    <mergeCell ref="D76:E76"/>
    <mergeCell ref="D77:E77"/>
    <mergeCell ref="D78:E78"/>
    <mergeCell ref="G86:G87"/>
    <mergeCell ref="H86:K86"/>
    <mergeCell ref="L86:O86"/>
    <mergeCell ref="D87:E87"/>
    <mergeCell ref="D88:E88"/>
    <mergeCell ref="D89:E89"/>
    <mergeCell ref="D79:E79"/>
    <mergeCell ref="D80:E80"/>
    <mergeCell ref="D81:E81"/>
    <mergeCell ref="D82:E82"/>
    <mergeCell ref="D83:E83"/>
    <mergeCell ref="H97:K97"/>
    <mergeCell ref="L97:O97"/>
    <mergeCell ref="D98:E98"/>
    <mergeCell ref="D99:E99"/>
    <mergeCell ref="D100:E100"/>
    <mergeCell ref="D90:E90"/>
    <mergeCell ref="D91:E91"/>
    <mergeCell ref="D92:E92"/>
    <mergeCell ref="D93:E93"/>
    <mergeCell ref="D94:E94"/>
    <mergeCell ref="C97:F97"/>
    <mergeCell ref="D101:E101"/>
    <mergeCell ref="D102:E102"/>
    <mergeCell ref="D103:E103"/>
    <mergeCell ref="D104:E104"/>
    <mergeCell ref="D105:E105"/>
    <mergeCell ref="A108:A109"/>
    <mergeCell ref="B108:B109"/>
    <mergeCell ref="C108:F108"/>
    <mergeCell ref="G97:G98"/>
    <mergeCell ref="A97:A98"/>
    <mergeCell ref="B97:B98"/>
    <mergeCell ref="D112:E112"/>
    <mergeCell ref="D113:E113"/>
    <mergeCell ref="D114:E114"/>
    <mergeCell ref="D115:E115"/>
    <mergeCell ref="D116:E116"/>
    <mergeCell ref="A119:B119"/>
    <mergeCell ref="G108:G109"/>
    <mergeCell ref="H108:K108"/>
    <mergeCell ref="L108:O108"/>
    <mergeCell ref="D109:E109"/>
    <mergeCell ref="D110:E110"/>
    <mergeCell ref="D111:E111"/>
    <mergeCell ref="H119:I119"/>
    <mergeCell ref="J119:M119"/>
    <mergeCell ref="A120:B120"/>
    <mergeCell ref="G120:G122"/>
    <mergeCell ref="H120:I120"/>
    <mergeCell ref="J120:M122"/>
    <mergeCell ref="A121:B121"/>
    <mergeCell ref="H121:I121"/>
    <mergeCell ref="A122:B122"/>
    <mergeCell ref="A127:B127"/>
    <mergeCell ref="H127:I127"/>
    <mergeCell ref="J127:M127"/>
    <mergeCell ref="A128:B128"/>
    <mergeCell ref="H128:I128"/>
    <mergeCell ref="J128:M128"/>
    <mergeCell ref="A123:B123"/>
    <mergeCell ref="J123:M123"/>
    <mergeCell ref="A124:B124"/>
    <mergeCell ref="J124:M124"/>
    <mergeCell ref="A125:B125"/>
    <mergeCell ref="G125:G126"/>
    <mergeCell ref="J125:M126"/>
    <mergeCell ref="A126:B126"/>
    <mergeCell ref="A137:J137"/>
    <mergeCell ref="A138:J138"/>
    <mergeCell ref="A142:K142"/>
    <mergeCell ref="B143:J143"/>
    <mergeCell ref="B144:J144"/>
    <mergeCell ref="B145:J145"/>
    <mergeCell ref="A131:J131"/>
    <mergeCell ref="A132:J132"/>
    <mergeCell ref="A133:J133"/>
    <mergeCell ref="A134:J134"/>
    <mergeCell ref="A135:J135"/>
    <mergeCell ref="A136:J136"/>
    <mergeCell ref="B146:J146"/>
    <mergeCell ref="B149:E149"/>
    <mergeCell ref="F149:G149"/>
    <mergeCell ref="H149:I149"/>
    <mergeCell ref="J149:M149"/>
    <mergeCell ref="B150:E150"/>
    <mergeCell ref="F150:G150"/>
    <mergeCell ref="H150:I150"/>
    <mergeCell ref="J150:M150"/>
    <mergeCell ref="B153:E153"/>
    <mergeCell ref="F153:G153"/>
    <mergeCell ref="H153:I153"/>
    <mergeCell ref="J153:M153"/>
    <mergeCell ref="B154:E154"/>
    <mergeCell ref="F154:G154"/>
    <mergeCell ref="H154:I154"/>
    <mergeCell ref="J154:M154"/>
    <mergeCell ref="B151:E151"/>
    <mergeCell ref="F151:G151"/>
    <mergeCell ref="H151:I151"/>
    <mergeCell ref="J151:M151"/>
    <mergeCell ref="B152:E152"/>
    <mergeCell ref="F152:G152"/>
    <mergeCell ref="H152:I152"/>
    <mergeCell ref="J152:M152"/>
  </mergeCells>
  <phoneticPr fontId="2"/>
  <conditionalFormatting sqref="C120:G128">
    <cfRule type="expression" dxfId="5312" priority="2">
      <formula>$P120="NG"</formula>
    </cfRule>
  </conditionalFormatting>
  <conditionalFormatting sqref="G120:G123">
    <cfRule type="expression" dxfId="5311" priority="1">
      <formula>$P120="NG"</formula>
    </cfRule>
  </conditionalFormatting>
  <conditionalFormatting sqref="H33:K36">
    <cfRule type="expression" dxfId="5310" priority="55">
      <formula>#REF!="追加"</formula>
    </cfRule>
    <cfRule type="expression" dxfId="5309" priority="56">
      <formula>#REF!="新規"</formula>
    </cfRule>
  </conditionalFormatting>
  <conditionalFormatting sqref="H37:K39">
    <cfRule type="expression" dxfId="5308" priority="60">
      <formula>#REF!="追加"</formula>
    </cfRule>
    <cfRule type="expression" dxfId="5307" priority="67">
      <formula>#REF!="新規"</formula>
    </cfRule>
  </conditionalFormatting>
  <conditionalFormatting sqref="H44:K47">
    <cfRule type="expression" dxfId="5306" priority="46">
      <formula>#REF!="追加"</formula>
    </cfRule>
    <cfRule type="expression" dxfId="5305" priority="47">
      <formula>#REF!="新規"</formula>
    </cfRule>
  </conditionalFormatting>
  <conditionalFormatting sqref="H48:K50">
    <cfRule type="expression" dxfId="5304" priority="50">
      <formula>#REF!="追加"</formula>
    </cfRule>
    <cfRule type="expression" dxfId="5303" priority="51">
      <formula>#REF!="新規"</formula>
    </cfRule>
  </conditionalFormatting>
  <conditionalFormatting sqref="H55:K58">
    <cfRule type="expression" dxfId="5302" priority="40">
      <formula>#REF!="追加"</formula>
    </cfRule>
    <cfRule type="expression" dxfId="5301" priority="41">
      <formula>#REF!="新規"</formula>
    </cfRule>
  </conditionalFormatting>
  <conditionalFormatting sqref="H59:K61">
    <cfRule type="expression" dxfId="5300" priority="44">
      <formula>#REF!="追加"</formula>
    </cfRule>
    <cfRule type="expression" dxfId="5299" priority="45">
      <formula>#REF!="新規"</formula>
    </cfRule>
  </conditionalFormatting>
  <conditionalFormatting sqref="H66:K69">
    <cfRule type="expression" dxfId="5298" priority="34">
      <formula>#REF!="追加"</formula>
    </cfRule>
    <cfRule type="expression" dxfId="5297" priority="35">
      <formula>#REF!="新規"</formula>
    </cfRule>
  </conditionalFormatting>
  <conditionalFormatting sqref="H70:K72">
    <cfRule type="expression" dxfId="5296" priority="38">
      <formula>#REF!="追加"</formula>
    </cfRule>
    <cfRule type="expression" dxfId="5295" priority="39">
      <formula>#REF!="新規"</formula>
    </cfRule>
  </conditionalFormatting>
  <conditionalFormatting sqref="H77:K80">
    <cfRule type="expression" dxfId="5294" priority="28">
      <formula>#REF!="追加"</formula>
    </cfRule>
    <cfRule type="expression" dxfId="5293" priority="29">
      <formula>#REF!="新規"</formula>
    </cfRule>
  </conditionalFormatting>
  <conditionalFormatting sqref="H81:K83">
    <cfRule type="expression" dxfId="5292" priority="32">
      <formula>#REF!="追加"</formula>
    </cfRule>
    <cfRule type="expression" dxfId="5291" priority="33">
      <formula>#REF!="新規"</formula>
    </cfRule>
  </conditionalFormatting>
  <conditionalFormatting sqref="H88:K91">
    <cfRule type="expression" dxfId="5290" priority="22">
      <formula>#REF!="追加"</formula>
    </cfRule>
    <cfRule type="expression" dxfId="5289" priority="23">
      <formula>#REF!="新規"</formula>
    </cfRule>
  </conditionalFormatting>
  <conditionalFormatting sqref="H92:K94">
    <cfRule type="expression" dxfId="5288" priority="26">
      <formula>#REF!="追加"</formula>
    </cfRule>
    <cfRule type="expression" dxfId="5287" priority="27">
      <formula>#REF!="新規"</formula>
    </cfRule>
  </conditionalFormatting>
  <conditionalFormatting sqref="H99:K102">
    <cfRule type="expression" dxfId="5286" priority="16">
      <formula>#REF!="追加"</formula>
    </cfRule>
    <cfRule type="expression" dxfId="5285" priority="17">
      <formula>#REF!="新規"</formula>
    </cfRule>
  </conditionalFormatting>
  <conditionalFormatting sqref="H103:K105">
    <cfRule type="expression" dxfId="5284" priority="20">
      <formula>#REF!="追加"</formula>
    </cfRule>
    <cfRule type="expression" dxfId="5283" priority="21">
      <formula>#REF!="新規"</formula>
    </cfRule>
  </conditionalFormatting>
  <conditionalFormatting sqref="H110:K113">
    <cfRule type="expression" dxfId="5282" priority="10">
      <formula>#REF!="追加"</formula>
    </cfRule>
    <cfRule type="expression" dxfId="5281" priority="11">
      <formula>#REF!="新規"</formula>
    </cfRule>
  </conditionalFormatting>
  <conditionalFormatting sqref="H114:K116">
    <cfRule type="expression" dxfId="5280" priority="14">
      <formula>#REF!="追加"</formula>
    </cfRule>
    <cfRule type="expression" dxfId="5279" priority="15">
      <formula>#REF!="新規"</formula>
    </cfRule>
  </conditionalFormatting>
  <conditionalFormatting sqref="J35:K36 J39:K39">
    <cfRule type="expression" dxfId="5278" priority="57">
      <formula>#REF!="追加"</formula>
    </cfRule>
    <cfRule type="expression" dxfId="5277" priority="58">
      <formula>#REF!="新規"</formula>
    </cfRule>
  </conditionalFormatting>
  <conditionalFormatting sqref="J46:K47 J50:K50">
    <cfRule type="expression" dxfId="5276" priority="48">
      <formula>#REF!="追加"</formula>
    </cfRule>
    <cfRule type="expression" dxfId="5275" priority="49">
      <formula>#REF!="新規"</formula>
    </cfRule>
  </conditionalFormatting>
  <conditionalFormatting sqref="J57:K58 J61:K61">
    <cfRule type="expression" dxfId="5274" priority="42">
      <formula>#REF!="追加"</formula>
    </cfRule>
    <cfRule type="expression" dxfId="5273" priority="43">
      <formula>#REF!="新規"</formula>
    </cfRule>
  </conditionalFormatting>
  <conditionalFormatting sqref="J68:K69 J72:K72">
    <cfRule type="expression" dxfId="5272" priority="36">
      <formula>#REF!="追加"</formula>
    </cfRule>
    <cfRule type="expression" dxfId="5271" priority="37">
      <formula>#REF!="新規"</formula>
    </cfRule>
  </conditionalFormatting>
  <conditionalFormatting sqref="J79:K80 J83:K83">
    <cfRule type="expression" dxfId="5270" priority="30">
      <formula>#REF!="追加"</formula>
    </cfRule>
    <cfRule type="expression" dxfId="5269" priority="31">
      <formula>#REF!="新規"</formula>
    </cfRule>
  </conditionalFormatting>
  <conditionalFormatting sqref="J90:K91 J94:K94">
    <cfRule type="expression" dxfId="5268" priority="24">
      <formula>#REF!="追加"</formula>
    </cfRule>
    <cfRule type="expression" dxfId="5267" priority="25">
      <formula>#REF!="新規"</formula>
    </cfRule>
  </conditionalFormatting>
  <conditionalFormatting sqref="J101:K102 J105:K105">
    <cfRule type="expression" dxfId="5266" priority="18">
      <formula>#REF!="追加"</formula>
    </cfRule>
    <cfRule type="expression" dxfId="5265" priority="19">
      <formula>#REF!="新規"</formula>
    </cfRule>
  </conditionalFormatting>
  <conditionalFormatting sqref="J112:K113 J116:K116">
    <cfRule type="expression" dxfId="5264" priority="12">
      <formula>#REF!="追加"</formula>
    </cfRule>
    <cfRule type="expression" dxfId="5263" priority="13">
      <formula>#REF!="新規"</formula>
    </cfRule>
  </conditionalFormatting>
  <conditionalFormatting sqref="J40:O41 J51:O52 J62:O63 J73:O74 J84:O84 J95:O96 J106:O107 J117:O117">
    <cfRule type="expression" dxfId="5262" priority="72">
      <formula>$I40="追加"</formula>
    </cfRule>
    <cfRule type="expression" dxfId="5261" priority="73">
      <formula>$I40="新規"</formula>
    </cfRule>
  </conditionalFormatting>
  <conditionalFormatting sqref="K85:O85 I85">
    <cfRule type="expression" dxfId="5260" priority="76">
      <formula>#REF!="追加"</formula>
    </cfRule>
    <cfRule type="expression" dxfId="5259" priority="77">
      <formula>#REF!="新規"</formula>
    </cfRule>
  </conditionalFormatting>
  <conditionalFormatting sqref="L40:O41 L51:O52 L62:O63 L73:O74 L84:O84 L95:O96 L106:O107 L117:O117">
    <cfRule type="expression" dxfId="5258" priority="68">
      <formula>$I40="追加"</formula>
    </cfRule>
    <cfRule type="expression" dxfId="5257" priority="69">
      <formula>$I40="新規"</formula>
    </cfRule>
  </conditionalFormatting>
  <conditionalFormatting sqref="L85:O85">
    <cfRule type="expression" dxfId="5256" priority="74">
      <formula>#REF!="追加"</formula>
    </cfRule>
    <cfRule type="expression" dxfId="5255" priority="75">
      <formula>#REF!="新規"</formula>
    </cfRule>
  </conditionalFormatting>
  <conditionalFormatting sqref="P3">
    <cfRule type="expression" dxfId="5254" priority="62">
      <formula>$P3&lt;&gt;"要修正！"</formula>
    </cfRule>
    <cfRule type="expression" dxfId="5253" priority="63">
      <formula>$P3="要修正！"</formula>
    </cfRule>
  </conditionalFormatting>
  <conditionalFormatting sqref="P4:P5">
    <cfRule type="expression" dxfId="5252" priority="54">
      <formula>$P$3="要修正！"</formula>
    </cfRule>
  </conditionalFormatting>
  <conditionalFormatting sqref="P144">
    <cfRule type="expression" dxfId="5251" priority="61">
      <formula>P144="NG"</formula>
    </cfRule>
  </conditionalFormatting>
  <conditionalFormatting sqref="P33:R41">
    <cfRule type="expression" dxfId="5250" priority="59">
      <formula>P33="NG"</formula>
    </cfRule>
  </conditionalFormatting>
  <conditionalFormatting sqref="P44:R52">
    <cfRule type="expression" dxfId="5249" priority="9">
      <formula>P44="NG"</formula>
    </cfRule>
  </conditionalFormatting>
  <conditionalFormatting sqref="P55:R63">
    <cfRule type="expression" dxfId="5248" priority="7">
      <formula>P55="NG"</formula>
    </cfRule>
  </conditionalFormatting>
  <conditionalFormatting sqref="P66:R74 P75:Q83">
    <cfRule type="expression" dxfId="5247" priority="8">
      <formula>P66="NG"</formula>
    </cfRule>
  </conditionalFormatting>
  <conditionalFormatting sqref="P84:R85 R77:R83">
    <cfRule type="expression" dxfId="5246" priority="6">
      <formula>P77="NG"</formula>
    </cfRule>
  </conditionalFormatting>
  <conditionalFormatting sqref="P88:R96">
    <cfRule type="expression" dxfId="5245" priority="5">
      <formula>P88="NG"</formula>
    </cfRule>
  </conditionalFormatting>
  <conditionalFormatting sqref="P99:R107">
    <cfRule type="expression" dxfId="5244" priority="4">
      <formula>P99="NG"</formula>
    </cfRule>
  </conditionalFormatting>
  <conditionalFormatting sqref="P110:R117">
    <cfRule type="expression" dxfId="5243" priority="3">
      <formula>P110="NG"</formula>
    </cfRule>
  </conditionalFormatting>
  <conditionalFormatting sqref="P120:R120 Q121:R122">
    <cfRule type="expression" dxfId="5242" priority="71">
      <formula>#REF!="NG"</formula>
    </cfRule>
  </conditionalFormatting>
  <conditionalFormatting sqref="P120:R128">
    <cfRule type="expression" dxfId="5241" priority="52">
      <formula>P120="NG"</formula>
    </cfRule>
  </conditionalFormatting>
  <conditionalFormatting sqref="P121:R122">
    <cfRule type="expression" dxfId="5240" priority="70">
      <formula>$P29="NG"</formula>
    </cfRule>
  </conditionalFormatting>
  <conditionalFormatting sqref="P123:R127 P128:Q128">
    <cfRule type="expression" dxfId="5239" priority="53">
      <formula>#REF!="NG"</formula>
    </cfRule>
  </conditionalFormatting>
  <conditionalFormatting sqref="P125:R126">
    <cfRule type="expression" dxfId="5238" priority="65">
      <formula>$P30="NG"</formula>
    </cfRule>
  </conditionalFormatting>
  <conditionalFormatting sqref="P127:R128">
    <cfRule type="expression" dxfId="5237" priority="64">
      <formula>$P31="NG"</formula>
    </cfRule>
  </conditionalFormatting>
  <conditionalFormatting sqref="T57 T76:T80 T86:T88 T98:T102 T109:T111">
    <cfRule type="expression" dxfId="5236" priority="66">
      <formula>T57="NG"</formula>
    </cfRule>
  </conditionalFormatting>
  <dataValidations count="12">
    <dataValidation type="list" allowBlank="1" showInputMessage="1" showErrorMessage="1" sqref="D27 D11:D25" xr:uid="{2B16DC7D-7887-4CAF-8E89-94C664844C33}">
      <formula1>$Q$11:$Q$13</formula1>
    </dataValidation>
    <dataValidation type="list" allowBlank="1" showInputMessage="1" showErrorMessage="1" sqref="B11:B25" xr:uid="{00B3CF4B-43AE-41EA-8D8A-A9A377E02CA9}">
      <formula1>$P$11:$P$18</formula1>
    </dataValidation>
    <dataValidation type="list" allowBlank="1" showInputMessage="1" showErrorMessage="1" sqref="C99:C105" xr:uid="{44C223F9-9698-4C43-A3B8-0FBC87F66467}">
      <formula1>$T$99:$T$102</formula1>
    </dataValidation>
    <dataValidation type="list" allowBlank="1" showInputMessage="1" showErrorMessage="1" sqref="C33:C39" xr:uid="{A76888BD-3C77-4A52-9786-45C1377EA69E}">
      <formula1>$U$33:$U$36</formula1>
    </dataValidation>
    <dataValidation type="list" allowBlank="1" showInputMessage="1" showErrorMessage="1" sqref="B33:B39 B110:B116 B99:B105 B88:B94 B77:B83 B66:B72 B55:B61 B44:B50" xr:uid="{C9229077-CD4E-4A6A-A6D9-714EF1AF08AB}">
      <formula1>$T$33:$T$34</formula1>
    </dataValidation>
    <dataValidation type="list" allowBlank="1" showInputMessage="1" showErrorMessage="1" sqref="C110:C116" xr:uid="{3A38294E-59E9-4493-BE49-85A01FD10499}">
      <formula1>$T$110:$T$111</formula1>
    </dataValidation>
    <dataValidation type="list" allowBlank="1" showInputMessage="1" showErrorMessage="1" sqref="C88:C94" xr:uid="{A73FDBA4-7F9C-410A-95E6-A39C15E34591}">
      <formula1>$T$87:$T$88</formula1>
    </dataValidation>
    <dataValidation type="list" allowBlank="1" showInputMessage="1" showErrorMessage="1" sqref="C77:C83" xr:uid="{7E6B8097-BE0B-4A7D-9147-BB971A6F1DC5}">
      <formula1>$T$77:$T$80</formula1>
    </dataValidation>
    <dataValidation type="list" allowBlank="1" showInputMessage="1" showErrorMessage="1" sqref="C66:C72" xr:uid="{1D52AD21-2C9E-4FA1-B23C-D39B024D9AF3}">
      <formula1>$T$66:$T$68</formula1>
    </dataValidation>
    <dataValidation type="list" allowBlank="1" showInputMessage="1" showErrorMessage="1" sqref="C55:C61" xr:uid="{C7BBCCBA-7090-4142-AC48-7E59E4D6131B}">
      <formula1>$T$55:$T$58</formula1>
    </dataValidation>
    <dataValidation type="list" allowBlank="1" showInputMessage="1" showErrorMessage="1" sqref="C44:C50" xr:uid="{6A1C36C9-265F-489B-A951-5A819E6E949C}">
      <formula1>$T$44:$T$46</formula1>
    </dataValidation>
    <dataValidation type="list" allowBlank="1" showInputMessage="1" showErrorMessage="1" sqref="K132:K138" xr:uid="{8FB801FF-60E8-4DA8-8C90-F4A6D9F5EEDF}">
      <formula1>$P$131:$P$132</formula1>
    </dataValidation>
  </dataValidations>
  <pageMargins left="0.70866141732283472" right="0.70866141732283472" top="0.62992125984251968" bottom="0.74803149606299213" header="0.31496062992125984" footer="0.31496062992125984"/>
  <headerFooter>
    <oddHeader>&amp;L様式第1号別添1&amp;R事業参加者用（事業参加者→事業実施主体）</oddHeader>
  </headerFooter>
  <extLst>
    <ext xmlns:x14="http://schemas.microsoft.com/office/spreadsheetml/2009/9/main" uri="{CCE6A557-97BC-4b89-ADB6-D9C93CAAB3DF}">
      <x14:dataValidations xmlns:xm="http://schemas.microsoft.com/office/excel/2006/main" count="6">
        <x14:dataValidation type="list" allowBlank="1" showInputMessage="1" showErrorMessage="1" xr:uid="{D1CC9191-2AE3-46E5-8A4B-19B04D6F1885}">
          <x14:formula1>
            <xm:f>リスト!$H$2:$H$3</xm:f>
          </x14:formula1>
          <xm:sqref>A150:A154</xm:sqref>
        </x14:dataValidation>
        <x14:dataValidation type="list" allowBlank="1" showInputMessage="1" showErrorMessage="1" xr:uid="{A19C3445-E73B-4EA2-8E82-122D53025308}">
          <x14:formula1>
            <xm:f>リスト!$D$2:$D$3</xm:f>
          </x14:formula1>
          <xm:sqref>C107 C96 C52 C63 C74 C85</xm:sqref>
        </x14:dataValidation>
        <x14:dataValidation type="list" allowBlank="1" showInputMessage="1" showErrorMessage="1" xr:uid="{A22C97C8-DB37-461B-BE7B-1A4B5EBB6FB9}">
          <x14:formula1>
            <xm:f>リスト!$E$2:$E$22</xm:f>
          </x14:formula1>
          <xm:sqref>D107 D96 D52 D63 D74 D85</xm:sqref>
        </x14:dataValidation>
        <x14:dataValidation type="list" allowBlank="1" showInputMessage="1" showErrorMessage="1" xr:uid="{D93989F9-07A9-4557-B114-FF6AB67DB233}">
          <x14:formula1>
            <xm:f>リスト!$C$2:$C$4</xm:f>
          </x14:formula1>
          <xm:sqref>B107 B96 B52 B63 B74 B85</xm:sqref>
        </x14:dataValidation>
        <x14:dataValidation type="list" allowBlank="1" showInputMessage="1" showErrorMessage="1" xr:uid="{5596C766-8FCA-4E96-9EDD-86691DFB0F72}">
          <x14:formula1>
            <xm:f>リスト!$G$2:$G$4</xm:f>
          </x14:formula1>
          <xm:sqref>G88:G94 G99:G105 I52 G33:G39 I63 G44:G50 I74 G55:G61 G66:G72 I96 G77:G83 I107 G110:G116</xm:sqref>
        </x14:dataValidation>
        <x14:dataValidation type="list" allowBlank="1" showInputMessage="1" showErrorMessage="1" xr:uid="{802A8F59-FCEF-4F80-9166-2CD06B2AB76F}">
          <x14:formula1>
            <xm:f>リスト!$H$2:$H$4</xm:f>
          </x14:formula1>
          <xm:sqref>A144:A146 J33:K39 L107:O107 L52:O52 J99:K105 L63:O63 J77:K83 L74:O74 J44:K50 L85:O85 J55:K61 L96:O96 J66:K72 J88:K94 J110:K116</xm:sqref>
        </x14:dataValidation>
      </x14:dataValidations>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9A85D5-3F8A-4184-AA33-07199BC96EB8}">
  <sheetPr>
    <pageSetUpPr fitToPage="1"/>
  </sheetPr>
  <dimension ref="A1:W154"/>
  <sheetViews>
    <sheetView view="pageBreakPreview" topLeftCell="A3" zoomScale="80" zoomScaleNormal="100" zoomScaleSheetLayoutView="80" workbookViewId="0">
      <selection activeCell="P30" sqref="P30"/>
    </sheetView>
  </sheetViews>
  <sheetFormatPr defaultColWidth="9" defaultRowHeight="22.5" customHeight="1"/>
  <cols>
    <col min="1" max="15" width="14.6328125" style="48" customWidth="1"/>
    <col min="16" max="16" width="23.26953125" style="49" customWidth="1"/>
    <col min="17" max="17" width="23.453125" style="48" bestFit="1" customWidth="1"/>
    <col min="18" max="18" width="18.90625" style="48" bestFit="1" customWidth="1"/>
    <col min="19" max="19" width="11.08984375" style="48" bestFit="1" customWidth="1"/>
    <col min="20" max="20" width="27.26953125" style="48" customWidth="1"/>
    <col min="21" max="21" width="8.90625" style="48" customWidth="1"/>
    <col min="22" max="16384" width="9" style="48"/>
  </cols>
  <sheetData>
    <row r="1" spans="1:19" s="35" customFormat="1" ht="22.5" customHeight="1">
      <c r="A1" s="178" t="s">
        <v>285</v>
      </c>
      <c r="B1" s="178"/>
      <c r="C1" s="178"/>
      <c r="D1" s="178"/>
      <c r="E1" s="178"/>
      <c r="F1" s="178"/>
      <c r="G1" s="178"/>
      <c r="H1" s="178"/>
      <c r="I1" s="178"/>
      <c r="J1" s="178"/>
      <c r="K1" s="178"/>
      <c r="L1" s="178"/>
      <c r="M1" s="178"/>
      <c r="N1" s="178"/>
      <c r="O1" s="178"/>
      <c r="P1" s="34" t="s">
        <v>58</v>
      </c>
    </row>
    <row r="2" spans="1:19" s="36" customFormat="1" ht="13">
      <c r="A2" s="36" t="s">
        <v>89</v>
      </c>
      <c r="F2" s="37"/>
      <c r="P2" s="38"/>
    </row>
    <row r="3" spans="1:19" s="36" customFormat="1" ht="22.5" customHeight="1">
      <c r="A3" s="39" t="s">
        <v>31</v>
      </c>
      <c r="B3" s="166"/>
      <c r="C3" s="167"/>
      <c r="D3" s="167"/>
      <c r="E3" s="168"/>
      <c r="F3" s="40"/>
      <c r="G3" s="40"/>
      <c r="H3" s="40"/>
      <c r="I3" s="40"/>
      <c r="J3" s="40"/>
      <c r="K3" s="40"/>
      <c r="L3" s="40"/>
      <c r="M3" s="41"/>
      <c r="N3" s="40" t="s">
        <v>148</v>
      </c>
      <c r="O3" s="40"/>
      <c r="P3" s="18" t="str">
        <f>IF(COUNTIF(P33:R154,"NG"),"要修正！","クリア ! ")</f>
        <v xml:space="preserve">クリア ! </v>
      </c>
      <c r="Q3" s="36" t="s">
        <v>113</v>
      </c>
      <c r="S3" s="38"/>
    </row>
    <row r="4" spans="1:19" s="36" customFormat="1" ht="22.5" customHeight="1">
      <c r="A4" s="39" t="s">
        <v>30</v>
      </c>
      <c r="B4" s="166"/>
      <c r="C4" s="167"/>
      <c r="D4" s="167"/>
      <c r="E4" s="168"/>
      <c r="F4" s="40"/>
      <c r="G4" s="40"/>
      <c r="H4" s="40"/>
      <c r="I4" s="40"/>
      <c r="J4" s="40"/>
      <c r="K4" s="40"/>
      <c r="L4" s="40"/>
      <c r="M4" s="42"/>
      <c r="N4" s="40" t="s">
        <v>145</v>
      </c>
      <c r="O4" s="40"/>
      <c r="P4" s="169" t="str">
        <f>IF(P3="要修正！","※「クリア！」になるようNG箇所を修正してください。","")</f>
        <v/>
      </c>
    </row>
    <row r="5" spans="1:19" s="36" customFormat="1" ht="22.5" customHeight="1">
      <c r="A5" s="39" t="s">
        <v>32</v>
      </c>
      <c r="B5" s="171"/>
      <c r="C5" s="167"/>
      <c r="D5" s="167"/>
      <c r="E5" s="168"/>
      <c r="F5" s="40"/>
      <c r="G5" s="40"/>
      <c r="H5" s="40"/>
      <c r="I5" s="40"/>
      <c r="J5" s="40"/>
      <c r="K5" s="40"/>
      <c r="L5" s="40"/>
      <c r="M5" s="43"/>
      <c r="N5" s="40" t="s">
        <v>146</v>
      </c>
      <c r="O5" s="40"/>
      <c r="P5" s="170"/>
    </row>
    <row r="6" spans="1:19" s="36" customFormat="1" ht="22.5" customHeight="1">
      <c r="A6" s="39" t="s">
        <v>33</v>
      </c>
      <c r="B6" s="166"/>
      <c r="C6" s="167"/>
      <c r="D6" s="167"/>
      <c r="E6" s="168"/>
      <c r="F6" s="40"/>
      <c r="G6" s="40"/>
      <c r="H6" s="40"/>
      <c r="I6" s="40"/>
      <c r="J6" s="40"/>
      <c r="K6" s="40"/>
      <c r="L6" s="40"/>
      <c r="M6" s="44"/>
      <c r="N6" s="40" t="s">
        <v>147</v>
      </c>
      <c r="O6" s="40"/>
      <c r="P6" s="45"/>
      <c r="Q6" s="46"/>
    </row>
    <row r="7" spans="1:19" s="36" customFormat="1" ht="22.5" customHeight="1">
      <c r="E7" s="47"/>
      <c r="F7" s="47"/>
      <c r="G7" s="47"/>
      <c r="H7" s="47"/>
      <c r="I7" s="47"/>
      <c r="J7" s="47"/>
      <c r="K7" s="47"/>
      <c r="L7" s="47"/>
      <c r="M7" s="47"/>
      <c r="N7" s="47"/>
      <c r="O7" s="47"/>
      <c r="P7" s="45"/>
      <c r="Q7" s="46"/>
    </row>
    <row r="8" spans="1:19" ht="22.5" customHeight="1">
      <c r="A8" s="48" t="s">
        <v>144</v>
      </c>
    </row>
    <row r="9" spans="1:19" ht="22.5" customHeight="1">
      <c r="F9" s="139" t="s">
        <v>170</v>
      </c>
      <c r="G9" s="139"/>
      <c r="H9" s="139"/>
      <c r="I9" s="139"/>
      <c r="J9" s="139" t="s">
        <v>235</v>
      </c>
      <c r="K9" s="139"/>
      <c r="L9" s="139"/>
    </row>
    <row r="10" spans="1:19" s="17" customFormat="1" ht="22.5" customHeight="1">
      <c r="A10" s="50" t="s">
        <v>118</v>
      </c>
      <c r="B10" s="50" t="s">
        <v>139</v>
      </c>
      <c r="C10" s="50" t="s">
        <v>197</v>
      </c>
      <c r="D10" s="50" t="s">
        <v>119</v>
      </c>
      <c r="E10" s="50" t="s">
        <v>6</v>
      </c>
      <c r="F10" s="53" t="s">
        <v>275</v>
      </c>
      <c r="G10" s="53" t="s">
        <v>276</v>
      </c>
      <c r="H10" s="51" t="s">
        <v>277</v>
      </c>
      <c r="I10" s="96" t="s">
        <v>150</v>
      </c>
      <c r="J10" s="51" t="s">
        <v>278</v>
      </c>
      <c r="K10" s="52" t="s">
        <v>279</v>
      </c>
      <c r="L10" s="96" t="s">
        <v>149</v>
      </c>
      <c r="M10" s="136" t="s">
        <v>243</v>
      </c>
      <c r="N10" s="136"/>
      <c r="O10" s="142"/>
      <c r="P10" s="50" t="s">
        <v>250</v>
      </c>
      <c r="Q10" s="86" t="s">
        <v>119</v>
      </c>
      <c r="S10" s="48"/>
    </row>
    <row r="11" spans="1:19" s="17" customFormat="1" ht="22.5" customHeight="1">
      <c r="A11" s="50">
        <v>1</v>
      </c>
      <c r="B11" s="54"/>
      <c r="C11" s="55"/>
      <c r="D11" s="56"/>
      <c r="E11" s="30"/>
      <c r="F11" s="6"/>
      <c r="G11" s="6"/>
      <c r="H11" s="26">
        <f>G11-F11</f>
        <v>0</v>
      </c>
      <c r="I11" s="57"/>
      <c r="J11" s="58"/>
      <c r="K11" s="25">
        <f>J11-F11</f>
        <v>0</v>
      </c>
      <c r="L11" s="59"/>
      <c r="M11" s="172"/>
      <c r="N11" s="172"/>
      <c r="O11" s="173"/>
      <c r="P11" s="60" t="s">
        <v>252</v>
      </c>
      <c r="Q11" s="91" t="s">
        <v>156</v>
      </c>
      <c r="S11" s="48"/>
    </row>
    <row r="12" spans="1:19" s="17" customFormat="1" ht="22.5" customHeight="1">
      <c r="A12" s="50">
        <v>2</v>
      </c>
      <c r="B12" s="54"/>
      <c r="C12" s="55"/>
      <c r="D12" s="56"/>
      <c r="E12" s="30"/>
      <c r="F12" s="6"/>
      <c r="G12" s="6"/>
      <c r="H12" s="26">
        <f t="shared" ref="H12:H25" si="0">G12-F12</f>
        <v>0</v>
      </c>
      <c r="I12" s="57"/>
      <c r="J12" s="58"/>
      <c r="K12" s="25">
        <f t="shared" ref="K12:K25" si="1">J12-F12</f>
        <v>0</v>
      </c>
      <c r="L12" s="59"/>
      <c r="M12" s="172"/>
      <c r="N12" s="172"/>
      <c r="O12" s="173"/>
      <c r="P12" s="60" t="s">
        <v>251</v>
      </c>
      <c r="Q12" s="91" t="s">
        <v>158</v>
      </c>
      <c r="S12" s="48"/>
    </row>
    <row r="13" spans="1:19" s="17" customFormat="1" ht="22.5" customHeight="1">
      <c r="A13" s="50">
        <v>3</v>
      </c>
      <c r="B13" s="54"/>
      <c r="C13" s="55"/>
      <c r="D13" s="56"/>
      <c r="E13" s="30"/>
      <c r="F13" s="6"/>
      <c r="G13" s="6"/>
      <c r="H13" s="26">
        <f t="shared" si="0"/>
        <v>0</v>
      </c>
      <c r="I13" s="57"/>
      <c r="J13" s="58"/>
      <c r="K13" s="25">
        <f t="shared" si="1"/>
        <v>0</v>
      </c>
      <c r="L13" s="59"/>
      <c r="M13" s="172"/>
      <c r="N13" s="172"/>
      <c r="O13" s="173"/>
      <c r="P13" s="60" t="s">
        <v>253</v>
      </c>
      <c r="Q13" s="91" t="s">
        <v>157</v>
      </c>
      <c r="S13" s="48"/>
    </row>
    <row r="14" spans="1:19" s="17" customFormat="1" ht="22.5" customHeight="1">
      <c r="A14" s="50">
        <v>4</v>
      </c>
      <c r="B14" s="54"/>
      <c r="C14" s="55"/>
      <c r="D14" s="56"/>
      <c r="E14" s="30"/>
      <c r="F14" s="6"/>
      <c r="G14" s="6"/>
      <c r="H14" s="26">
        <f t="shared" si="0"/>
        <v>0</v>
      </c>
      <c r="I14" s="57"/>
      <c r="J14" s="58"/>
      <c r="K14" s="25">
        <f t="shared" si="1"/>
        <v>0</v>
      </c>
      <c r="L14" s="59"/>
      <c r="M14" s="172"/>
      <c r="N14" s="172"/>
      <c r="O14" s="173"/>
      <c r="P14" s="60" t="s">
        <v>254</v>
      </c>
      <c r="S14" s="48"/>
    </row>
    <row r="15" spans="1:19" s="17" customFormat="1" ht="22.5" customHeight="1">
      <c r="A15" s="50">
        <v>5</v>
      </c>
      <c r="B15" s="54"/>
      <c r="C15" s="55"/>
      <c r="D15" s="56"/>
      <c r="E15" s="30"/>
      <c r="F15" s="6"/>
      <c r="G15" s="6"/>
      <c r="H15" s="26">
        <f t="shared" si="0"/>
        <v>0</v>
      </c>
      <c r="I15" s="57"/>
      <c r="J15" s="58"/>
      <c r="K15" s="25">
        <f t="shared" si="1"/>
        <v>0</v>
      </c>
      <c r="L15" s="59"/>
      <c r="M15" s="172"/>
      <c r="N15" s="172"/>
      <c r="O15" s="173"/>
      <c r="P15" s="60" t="s">
        <v>255</v>
      </c>
      <c r="Q15" s="61"/>
      <c r="S15" s="48"/>
    </row>
    <row r="16" spans="1:19" s="17" customFormat="1" ht="22.5" customHeight="1">
      <c r="A16" s="50">
        <v>6</v>
      </c>
      <c r="B16" s="54"/>
      <c r="C16" s="55"/>
      <c r="D16" s="56"/>
      <c r="E16" s="30"/>
      <c r="F16" s="6"/>
      <c r="G16" s="62"/>
      <c r="H16" s="26">
        <f t="shared" si="0"/>
        <v>0</v>
      </c>
      <c r="I16" s="57"/>
      <c r="J16" s="58"/>
      <c r="K16" s="25">
        <f t="shared" si="1"/>
        <v>0</v>
      </c>
      <c r="L16" s="59"/>
      <c r="M16" s="172"/>
      <c r="N16" s="172"/>
      <c r="O16" s="173"/>
      <c r="P16" s="60" t="s">
        <v>256</v>
      </c>
      <c r="Q16" s="61"/>
      <c r="S16" s="48"/>
    </row>
    <row r="17" spans="1:22" s="17" customFormat="1" ht="22.5" customHeight="1">
      <c r="A17" s="50">
        <v>7</v>
      </c>
      <c r="B17" s="54"/>
      <c r="C17" s="55"/>
      <c r="D17" s="56"/>
      <c r="E17" s="30"/>
      <c r="F17" s="6"/>
      <c r="G17" s="6"/>
      <c r="H17" s="26">
        <f t="shared" si="0"/>
        <v>0</v>
      </c>
      <c r="I17" s="57"/>
      <c r="J17" s="58"/>
      <c r="K17" s="25">
        <f t="shared" si="1"/>
        <v>0</v>
      </c>
      <c r="L17" s="59"/>
      <c r="M17" s="172"/>
      <c r="N17" s="172"/>
      <c r="O17" s="173"/>
      <c r="P17" s="60" t="s">
        <v>257</v>
      </c>
      <c r="Q17" s="61"/>
      <c r="S17" s="48"/>
    </row>
    <row r="18" spans="1:22" s="17" customFormat="1" ht="22.5" customHeight="1">
      <c r="A18" s="50">
        <v>8</v>
      </c>
      <c r="B18" s="54"/>
      <c r="C18" s="55"/>
      <c r="D18" s="56"/>
      <c r="E18" s="30"/>
      <c r="F18" s="6"/>
      <c r="G18" s="6"/>
      <c r="H18" s="26">
        <f t="shared" si="0"/>
        <v>0</v>
      </c>
      <c r="I18" s="57"/>
      <c r="J18" s="58"/>
      <c r="K18" s="25">
        <f t="shared" si="1"/>
        <v>0</v>
      </c>
      <c r="L18" s="59"/>
      <c r="M18" s="172"/>
      <c r="N18" s="172"/>
      <c r="O18" s="173"/>
      <c r="P18" s="60" t="s">
        <v>258</v>
      </c>
      <c r="Q18" s="61"/>
      <c r="S18" s="48"/>
    </row>
    <row r="19" spans="1:22" ht="22.5" customHeight="1">
      <c r="A19" s="50">
        <v>9</v>
      </c>
      <c r="B19" s="54"/>
      <c r="C19" s="24"/>
      <c r="D19" s="56"/>
      <c r="E19" s="2"/>
      <c r="F19" s="31"/>
      <c r="G19" s="31"/>
      <c r="H19" s="26">
        <f t="shared" si="0"/>
        <v>0</v>
      </c>
      <c r="I19" s="19"/>
      <c r="J19" s="28"/>
      <c r="K19" s="25">
        <f t="shared" si="1"/>
        <v>0</v>
      </c>
      <c r="L19" s="23"/>
      <c r="M19" s="172"/>
      <c r="N19" s="172"/>
      <c r="O19" s="172"/>
      <c r="P19" s="17"/>
      <c r="Q19" s="61"/>
    </row>
    <row r="20" spans="1:22" ht="22.5" customHeight="1">
      <c r="A20" s="50">
        <v>10</v>
      </c>
      <c r="B20" s="54"/>
      <c r="C20" s="24"/>
      <c r="D20" s="56"/>
      <c r="E20" s="2"/>
      <c r="F20" s="31"/>
      <c r="G20" s="31"/>
      <c r="H20" s="26">
        <f t="shared" si="0"/>
        <v>0</v>
      </c>
      <c r="I20" s="19"/>
      <c r="J20" s="28"/>
      <c r="K20" s="25">
        <f t="shared" si="1"/>
        <v>0</v>
      </c>
      <c r="L20" s="23"/>
      <c r="M20" s="172"/>
      <c r="N20" s="172"/>
      <c r="O20" s="172"/>
      <c r="P20" s="17"/>
      <c r="Q20" s="61"/>
    </row>
    <row r="21" spans="1:22" ht="22.5" customHeight="1">
      <c r="A21" s="50">
        <v>11</v>
      </c>
      <c r="B21" s="54"/>
      <c r="C21" s="24"/>
      <c r="D21" s="56"/>
      <c r="E21" s="2"/>
      <c r="F21" s="31"/>
      <c r="G21" s="31"/>
      <c r="H21" s="26">
        <f t="shared" si="0"/>
        <v>0</v>
      </c>
      <c r="I21" s="19"/>
      <c r="J21" s="28"/>
      <c r="K21" s="25">
        <f t="shared" si="1"/>
        <v>0</v>
      </c>
      <c r="L21" s="23"/>
      <c r="M21" s="172"/>
      <c r="N21" s="172"/>
      <c r="O21" s="172"/>
      <c r="P21" s="17"/>
      <c r="Q21" s="61"/>
    </row>
    <row r="22" spans="1:22" ht="22.5" customHeight="1">
      <c r="A22" s="50">
        <v>12</v>
      </c>
      <c r="B22" s="54"/>
      <c r="C22" s="24"/>
      <c r="D22" s="56"/>
      <c r="E22" s="2"/>
      <c r="F22" s="31"/>
      <c r="G22" s="31"/>
      <c r="H22" s="26">
        <f t="shared" si="0"/>
        <v>0</v>
      </c>
      <c r="I22" s="19"/>
      <c r="J22" s="28"/>
      <c r="K22" s="25">
        <f t="shared" si="1"/>
        <v>0</v>
      </c>
      <c r="L22" s="23"/>
      <c r="M22" s="172"/>
      <c r="N22" s="172"/>
      <c r="O22" s="172"/>
      <c r="P22" s="17"/>
      <c r="Q22" s="61"/>
    </row>
    <row r="23" spans="1:22" ht="22.5" customHeight="1">
      <c r="A23" s="50">
        <v>13</v>
      </c>
      <c r="B23" s="54"/>
      <c r="C23" s="24"/>
      <c r="D23" s="56"/>
      <c r="E23" s="2"/>
      <c r="F23" s="31"/>
      <c r="G23" s="31"/>
      <c r="H23" s="26">
        <f t="shared" si="0"/>
        <v>0</v>
      </c>
      <c r="I23" s="19"/>
      <c r="J23" s="28"/>
      <c r="K23" s="25">
        <f t="shared" si="1"/>
        <v>0</v>
      </c>
      <c r="L23" s="23"/>
      <c r="M23" s="172"/>
      <c r="N23" s="172"/>
      <c r="O23" s="172"/>
      <c r="P23" s="17"/>
      <c r="Q23" s="61"/>
    </row>
    <row r="24" spans="1:22" ht="22.5" customHeight="1">
      <c r="A24" s="50">
        <v>14</v>
      </c>
      <c r="B24" s="54"/>
      <c r="C24" s="24"/>
      <c r="D24" s="56"/>
      <c r="E24" s="2"/>
      <c r="F24" s="31"/>
      <c r="G24" s="31"/>
      <c r="H24" s="26">
        <f t="shared" si="0"/>
        <v>0</v>
      </c>
      <c r="I24" s="19"/>
      <c r="J24" s="28"/>
      <c r="K24" s="25">
        <f t="shared" si="1"/>
        <v>0</v>
      </c>
      <c r="L24" s="23"/>
      <c r="M24" s="172"/>
      <c r="N24" s="172"/>
      <c r="O24" s="172"/>
      <c r="P24" s="17"/>
      <c r="Q24" s="61"/>
    </row>
    <row r="25" spans="1:22" ht="22.5" customHeight="1">
      <c r="A25" s="50">
        <v>15</v>
      </c>
      <c r="B25" s="54"/>
      <c r="C25" s="24"/>
      <c r="D25" s="56"/>
      <c r="E25" s="2"/>
      <c r="F25" s="31"/>
      <c r="G25" s="31"/>
      <c r="H25" s="26">
        <f t="shared" si="0"/>
        <v>0</v>
      </c>
      <c r="I25" s="19"/>
      <c r="J25" s="28"/>
      <c r="K25" s="25">
        <f t="shared" si="1"/>
        <v>0</v>
      </c>
      <c r="L25" s="23"/>
      <c r="M25" s="172"/>
      <c r="N25" s="172"/>
      <c r="O25" s="172"/>
      <c r="P25" s="17"/>
      <c r="Q25" s="61"/>
    </row>
    <row r="26" spans="1:22" ht="22.5" customHeight="1">
      <c r="A26" s="50" t="s">
        <v>0</v>
      </c>
      <c r="B26" s="63"/>
      <c r="C26" s="25">
        <f>SUM(C11:C25)</f>
        <v>0</v>
      </c>
      <c r="D26" s="64"/>
      <c r="E26" s="50" t="s">
        <v>233</v>
      </c>
      <c r="F26" s="27">
        <f>SUMIF(D11:D25,"野菜",F11:F25)+SUMIF(D11:D25,"果樹",F11:F25)</f>
        <v>0</v>
      </c>
      <c r="G26" s="27">
        <f>SUMIF(D11:D25,"野菜",G11:G25)+SUMIF(D11:D25,"果樹",G11:G25)</f>
        <v>0</v>
      </c>
      <c r="H26" s="27">
        <f>SUMIF(D11:D25,"野菜",H11:H25)+SUMIF(D11:D25,"果樹",H11:H25)</f>
        <v>0</v>
      </c>
      <c r="I26" s="101" t="str">
        <f>IFERROR(ROUND((H26/F26)*100,1),"")</f>
        <v/>
      </c>
      <c r="J26" s="25">
        <f>SUMIF(D11:D25,"野菜",J11:J25)+SUMIF(D11:D25,"果樹",J11:J25)</f>
        <v>0</v>
      </c>
      <c r="K26" s="25">
        <f>SUMIF(D11:D25,"野菜",K11:K25)+SUMIF(D11:D25,"果樹",K11:K25)</f>
        <v>0</v>
      </c>
      <c r="L26" s="99" t="str">
        <f>IFERROR(ROUND((K26/F26)*100,1),"")</f>
        <v/>
      </c>
      <c r="N26" s="179"/>
      <c r="O26" s="179"/>
      <c r="P26" s="48"/>
    </row>
    <row r="27" spans="1:22" ht="22.5" customHeight="1">
      <c r="A27" s="17"/>
      <c r="B27" s="17"/>
      <c r="C27" s="17" t="s">
        <v>236</v>
      </c>
      <c r="D27" s="56"/>
      <c r="E27" s="50" t="s">
        <v>157</v>
      </c>
      <c r="F27" s="27">
        <f>SUMIF(D10:D24,"花き",F10:F24)</f>
        <v>0</v>
      </c>
      <c r="G27" s="27">
        <f>SUMIF(D10:D24,"花き",G10:G24)</f>
        <v>0</v>
      </c>
      <c r="H27" s="27">
        <f>SUMIF(D10:D24,"花き",H10:H24)</f>
        <v>0</v>
      </c>
      <c r="I27" s="101" t="str">
        <f>IFERROR(ROUND((H27/F27)*100,1),"")</f>
        <v/>
      </c>
      <c r="J27" s="25">
        <f>SUMIF(D10:D25,"花き",J10:J25)</f>
        <v>0</v>
      </c>
      <c r="K27" s="25">
        <f>SUMIF(D10:D24,"花き",K10:K24)</f>
        <v>0</v>
      </c>
      <c r="L27" s="99" t="str">
        <f>IFERROR(ROUND((K27/F27)*100,1),"")</f>
        <v/>
      </c>
      <c r="N27" s="17"/>
      <c r="O27" s="17"/>
      <c r="P27" s="48"/>
    </row>
    <row r="28" spans="1:22" ht="22.5" customHeight="1">
      <c r="A28" s="17"/>
      <c r="B28" s="17"/>
      <c r="C28" s="17"/>
      <c r="D28" s="65"/>
      <c r="E28" s="65"/>
      <c r="F28" s="65"/>
      <c r="G28" s="65"/>
      <c r="H28" s="65"/>
      <c r="I28" s="65"/>
      <c r="J28" s="65"/>
      <c r="K28" s="65"/>
      <c r="L28" s="65"/>
      <c r="M28" s="17"/>
      <c r="N28" s="17"/>
      <c r="O28" s="17"/>
      <c r="P28" s="48"/>
    </row>
    <row r="29" spans="1:22" ht="22.5" customHeight="1">
      <c r="A29" s="94" t="s">
        <v>124</v>
      </c>
      <c r="P29" s="48"/>
    </row>
    <row r="30" spans="1:22" ht="22.5" customHeight="1">
      <c r="A30" s="66" t="s">
        <v>125</v>
      </c>
      <c r="C30" s="67"/>
      <c r="P30" s="48"/>
    </row>
    <row r="31" spans="1:22" s="61" customFormat="1" ht="22.5" customHeight="1">
      <c r="A31" s="162" t="s">
        <v>217</v>
      </c>
      <c r="B31" s="160" t="s">
        <v>67</v>
      </c>
      <c r="C31" s="150" t="s">
        <v>286</v>
      </c>
      <c r="D31" s="150"/>
      <c r="E31" s="150"/>
      <c r="F31" s="150"/>
      <c r="G31" s="160" t="s">
        <v>38</v>
      </c>
      <c r="H31" s="144" t="s">
        <v>47</v>
      </c>
      <c r="I31" s="145"/>
      <c r="J31" s="145"/>
      <c r="K31" s="146"/>
      <c r="L31" s="144" t="s">
        <v>216</v>
      </c>
      <c r="M31" s="145"/>
      <c r="N31" s="145"/>
      <c r="O31" s="146"/>
      <c r="P31" s="48" t="s">
        <v>96</v>
      </c>
      <c r="Q31" s="48" t="s">
        <v>96</v>
      </c>
      <c r="S31" s="48"/>
    </row>
    <row r="32" spans="1:22" s="70" customFormat="1" ht="22.5" customHeight="1">
      <c r="A32" s="161"/>
      <c r="B32" s="161"/>
      <c r="C32" s="68" t="s">
        <v>215</v>
      </c>
      <c r="D32" s="150" t="s">
        <v>120</v>
      </c>
      <c r="E32" s="150"/>
      <c r="F32" s="68" t="s">
        <v>15</v>
      </c>
      <c r="G32" s="161"/>
      <c r="H32" s="69" t="s">
        <v>29</v>
      </c>
      <c r="I32" s="69" t="s">
        <v>28</v>
      </c>
      <c r="J32" s="68" t="s">
        <v>18</v>
      </c>
      <c r="K32" s="68" t="s">
        <v>19</v>
      </c>
      <c r="L32" s="53" t="s">
        <v>109</v>
      </c>
      <c r="M32" s="53" t="s">
        <v>110</v>
      </c>
      <c r="N32" s="53" t="s">
        <v>111</v>
      </c>
      <c r="O32" s="53" t="s">
        <v>112</v>
      </c>
      <c r="P32" s="70" t="s">
        <v>104</v>
      </c>
      <c r="Q32" s="70" t="s">
        <v>116</v>
      </c>
      <c r="R32" s="70" t="s">
        <v>115</v>
      </c>
      <c r="S32" s="48"/>
      <c r="T32" s="71" t="s">
        <v>67</v>
      </c>
      <c r="U32" s="98" t="s">
        <v>153</v>
      </c>
      <c r="V32" s="61"/>
    </row>
    <row r="33" spans="1:22" ht="22.5" customHeight="1">
      <c r="A33" s="6"/>
      <c r="B33" s="9"/>
      <c r="C33" s="72"/>
      <c r="D33" s="152"/>
      <c r="E33" s="152"/>
      <c r="F33" s="15"/>
      <c r="G33" s="7"/>
      <c r="H33" s="6"/>
      <c r="I33" s="21"/>
      <c r="J33" s="7" t="s">
        <v>1</v>
      </c>
      <c r="K33" s="8" t="s">
        <v>1</v>
      </c>
      <c r="L33" s="1"/>
      <c r="M33" s="1"/>
      <c r="N33" s="1"/>
      <c r="O33" s="20">
        <f>L33-(M33+N33)</f>
        <v>0</v>
      </c>
      <c r="P33" s="29" t="str">
        <f>IF(OR(G33="新規",G33="追加",G33=""),"OK",(IF(AND(H33="",I33=""),"NG","OK")))</f>
        <v>OK</v>
      </c>
      <c r="Q33" s="10" t="str">
        <f>IF(OR(G33="新規",G33="追加",G33=""),"OK",(IF(OR(AND(J33="",K33=""),AND(J33="",K33="□"),AND(J33="□",K33=""),AND(J33="□",K33="□")),"NG","OK")))</f>
        <v>OK</v>
      </c>
      <c r="R33" s="10" t="str">
        <f>IF(OR(AND(C33&lt;&gt;"",D33&lt;&gt;"",F33&lt;&gt;"",G33&lt;&gt;""),(C33="")),"OK","NG")</f>
        <v>OK</v>
      </c>
      <c r="T33" s="71" t="s">
        <v>65</v>
      </c>
      <c r="U33" s="74" t="s">
        <v>154</v>
      </c>
      <c r="V33" s="61"/>
    </row>
    <row r="34" spans="1:22" ht="22.5" customHeight="1">
      <c r="A34" s="6"/>
      <c r="B34" s="9"/>
      <c r="C34" s="72"/>
      <c r="D34" s="152"/>
      <c r="E34" s="152"/>
      <c r="F34" s="15"/>
      <c r="G34" s="7"/>
      <c r="H34" s="6"/>
      <c r="I34" s="21"/>
      <c r="J34" s="7" t="s">
        <v>1</v>
      </c>
      <c r="K34" s="8" t="s">
        <v>1</v>
      </c>
      <c r="L34" s="1"/>
      <c r="M34" s="1"/>
      <c r="N34" s="1"/>
      <c r="O34" s="20">
        <f t="shared" ref="O34:O39" si="2">L34-(M34+N34)</f>
        <v>0</v>
      </c>
      <c r="P34" s="29" t="str">
        <f t="shared" ref="P34:P39" si="3">IF(OR(G34="新規",G34="追加",G34=""),"OK",(IF(AND(H34="",I34=""),"NG","OK")))</f>
        <v>OK</v>
      </c>
      <c r="Q34" s="10" t="str">
        <f t="shared" ref="Q34:Q39" si="4">IF(OR(G34="新規",G34="追加",G34=""),"OK",(IF(OR(AND(J34="",K34=""),AND(J34="",K34="□"),AND(J34="□",K34=""),AND(J34="□",K34="□")),"NG","OK")))</f>
        <v>OK</v>
      </c>
      <c r="R34" s="10" t="str">
        <f t="shared" ref="R34:R39" si="5">IF(OR(AND(C34&lt;&gt;"",D34&lt;&gt;"",F34&lt;&gt;"",G34&lt;&gt;""),(C34="")),"OK","NG")</f>
        <v>OK</v>
      </c>
      <c r="T34" s="97" t="s">
        <v>66</v>
      </c>
      <c r="U34" s="75" t="s">
        <v>155</v>
      </c>
      <c r="V34" s="61"/>
    </row>
    <row r="35" spans="1:22" ht="22.5" customHeight="1">
      <c r="A35" s="6"/>
      <c r="B35" s="9"/>
      <c r="C35" s="72"/>
      <c r="D35" s="152"/>
      <c r="E35" s="152"/>
      <c r="F35" s="15"/>
      <c r="G35" s="7"/>
      <c r="H35" s="6"/>
      <c r="I35" s="21"/>
      <c r="J35" s="7" t="s">
        <v>1</v>
      </c>
      <c r="K35" s="8" t="s">
        <v>1</v>
      </c>
      <c r="L35" s="1"/>
      <c r="M35" s="1"/>
      <c r="N35" s="1"/>
      <c r="O35" s="20">
        <f t="shared" si="2"/>
        <v>0</v>
      </c>
      <c r="P35" s="29" t="str">
        <f t="shared" si="3"/>
        <v>OK</v>
      </c>
      <c r="Q35" s="10" t="str">
        <f t="shared" si="4"/>
        <v>OK</v>
      </c>
      <c r="R35" s="10" t="str">
        <f t="shared" si="5"/>
        <v>OK</v>
      </c>
      <c r="T35" s="94"/>
      <c r="U35" s="75" t="s">
        <v>214</v>
      </c>
      <c r="V35" s="61"/>
    </row>
    <row r="36" spans="1:22" ht="22.5" customHeight="1">
      <c r="A36" s="6"/>
      <c r="B36" s="9"/>
      <c r="C36" s="72"/>
      <c r="D36" s="152"/>
      <c r="E36" s="152"/>
      <c r="F36" s="15"/>
      <c r="G36" s="7"/>
      <c r="H36" s="6"/>
      <c r="I36" s="21"/>
      <c r="J36" s="7" t="s">
        <v>1</v>
      </c>
      <c r="K36" s="8" t="s">
        <v>1</v>
      </c>
      <c r="L36" s="1"/>
      <c r="M36" s="1"/>
      <c r="N36" s="1"/>
      <c r="O36" s="20">
        <f t="shared" si="2"/>
        <v>0</v>
      </c>
      <c r="P36" s="29" t="str">
        <f t="shared" si="3"/>
        <v>OK</v>
      </c>
      <c r="Q36" s="10" t="str">
        <f t="shared" si="4"/>
        <v>OK</v>
      </c>
      <c r="R36" s="10" t="str">
        <f t="shared" si="5"/>
        <v>OK</v>
      </c>
      <c r="T36" s="94"/>
      <c r="U36" s="92" t="s">
        <v>13</v>
      </c>
      <c r="V36" s="61"/>
    </row>
    <row r="37" spans="1:22" ht="22.5" customHeight="1">
      <c r="A37" s="6"/>
      <c r="B37" s="9"/>
      <c r="C37" s="72"/>
      <c r="D37" s="152"/>
      <c r="E37" s="152"/>
      <c r="F37" s="16"/>
      <c r="G37" s="7"/>
      <c r="H37" s="6"/>
      <c r="I37" s="21"/>
      <c r="J37" s="7" t="s">
        <v>1</v>
      </c>
      <c r="K37" s="8" t="s">
        <v>1</v>
      </c>
      <c r="L37" s="1"/>
      <c r="M37" s="1"/>
      <c r="N37" s="1"/>
      <c r="O37" s="20">
        <f t="shared" si="2"/>
        <v>0</v>
      </c>
      <c r="P37" s="29" t="str">
        <f t="shared" si="3"/>
        <v>OK</v>
      </c>
      <c r="Q37" s="10" t="str">
        <f t="shared" si="4"/>
        <v>OK</v>
      </c>
      <c r="R37" s="10" t="str">
        <f t="shared" si="5"/>
        <v>OK</v>
      </c>
    </row>
    <row r="38" spans="1:22" ht="22.5" customHeight="1">
      <c r="A38" s="6"/>
      <c r="B38" s="9"/>
      <c r="C38" s="72"/>
      <c r="D38" s="152"/>
      <c r="E38" s="152"/>
      <c r="F38" s="15"/>
      <c r="G38" s="7"/>
      <c r="H38" s="6"/>
      <c r="I38" s="21"/>
      <c r="J38" s="7" t="s">
        <v>1</v>
      </c>
      <c r="K38" s="8" t="s">
        <v>1</v>
      </c>
      <c r="L38" s="1"/>
      <c r="M38" s="1"/>
      <c r="N38" s="1"/>
      <c r="O38" s="20">
        <f t="shared" si="2"/>
        <v>0</v>
      </c>
      <c r="P38" s="29" t="str">
        <f t="shared" si="3"/>
        <v>OK</v>
      </c>
      <c r="Q38" s="10" t="str">
        <f t="shared" si="4"/>
        <v>OK</v>
      </c>
      <c r="R38" s="10" t="str">
        <f t="shared" si="5"/>
        <v>OK</v>
      </c>
    </row>
    <row r="39" spans="1:22" ht="22.5" customHeight="1">
      <c r="A39" s="6"/>
      <c r="B39" s="9"/>
      <c r="C39" s="72"/>
      <c r="D39" s="152"/>
      <c r="E39" s="152"/>
      <c r="F39" s="15"/>
      <c r="G39" s="7"/>
      <c r="H39" s="6"/>
      <c r="I39" s="21"/>
      <c r="J39" s="7" t="s">
        <v>1</v>
      </c>
      <c r="K39" s="8" t="s">
        <v>1</v>
      </c>
      <c r="L39" s="1"/>
      <c r="M39" s="1"/>
      <c r="N39" s="1"/>
      <c r="O39" s="20">
        <f t="shared" si="2"/>
        <v>0</v>
      </c>
      <c r="P39" s="29" t="str">
        <f t="shared" si="3"/>
        <v>OK</v>
      </c>
      <c r="Q39" s="10" t="str">
        <f t="shared" si="4"/>
        <v>OK</v>
      </c>
      <c r="R39" s="10" t="str">
        <f t="shared" si="5"/>
        <v>OK</v>
      </c>
    </row>
    <row r="40" spans="1:22" ht="22.5" customHeight="1">
      <c r="A40" s="12"/>
      <c r="B40" s="13"/>
      <c r="C40" s="14"/>
      <c r="D40" s="13"/>
      <c r="E40" s="14"/>
      <c r="F40" s="14"/>
      <c r="G40" s="13"/>
      <c r="H40" s="13"/>
      <c r="I40" s="12"/>
      <c r="J40" s="12"/>
      <c r="K40" s="68" t="s">
        <v>137</v>
      </c>
      <c r="L40" s="27">
        <f>SUM(L33:L39)</f>
        <v>0</v>
      </c>
      <c r="M40" s="27">
        <f t="shared" ref="M40:N40" si="6">SUM(M33:M39)</f>
        <v>0</v>
      </c>
      <c r="N40" s="27">
        <f t="shared" si="6"/>
        <v>0</v>
      </c>
      <c r="O40" s="27">
        <f>L40-(M40+N40)</f>
        <v>0</v>
      </c>
      <c r="P40" s="76"/>
      <c r="Q40" s="77"/>
      <c r="R40" s="77"/>
    </row>
    <row r="41" spans="1:22" ht="22.5" customHeight="1">
      <c r="A41" s="48" t="s">
        <v>126</v>
      </c>
      <c r="B41" s="13"/>
      <c r="C41" s="14"/>
      <c r="D41" s="13"/>
      <c r="E41" s="14"/>
      <c r="F41" s="14"/>
      <c r="G41" s="13"/>
      <c r="H41" s="13"/>
      <c r="I41" s="12"/>
      <c r="J41" s="12"/>
      <c r="K41" s="12"/>
      <c r="L41" s="12"/>
      <c r="M41" s="12"/>
      <c r="N41" s="12"/>
      <c r="O41" s="12"/>
      <c r="P41" s="76"/>
      <c r="Q41" s="77"/>
      <c r="R41" s="77"/>
    </row>
    <row r="42" spans="1:22" ht="22.5" customHeight="1">
      <c r="A42" s="162" t="s">
        <v>217</v>
      </c>
      <c r="B42" s="160" t="s">
        <v>67</v>
      </c>
      <c r="C42" s="150" t="s">
        <v>286</v>
      </c>
      <c r="D42" s="150"/>
      <c r="E42" s="150"/>
      <c r="F42" s="150"/>
      <c r="G42" s="160" t="s">
        <v>38</v>
      </c>
      <c r="H42" s="144" t="s">
        <v>47</v>
      </c>
      <c r="I42" s="145"/>
      <c r="J42" s="145"/>
      <c r="K42" s="146"/>
      <c r="L42" s="144" t="s">
        <v>216</v>
      </c>
      <c r="M42" s="145"/>
      <c r="N42" s="145"/>
      <c r="O42" s="146"/>
      <c r="P42" s="48" t="s">
        <v>96</v>
      </c>
      <c r="Q42" s="48" t="s">
        <v>96</v>
      </c>
      <c r="R42" s="61"/>
    </row>
    <row r="43" spans="1:22" ht="22.5" customHeight="1">
      <c r="A43" s="161"/>
      <c r="B43" s="161"/>
      <c r="C43" s="68" t="s">
        <v>215</v>
      </c>
      <c r="D43" s="150" t="s">
        <v>120</v>
      </c>
      <c r="E43" s="150"/>
      <c r="F43" s="68" t="s">
        <v>15</v>
      </c>
      <c r="G43" s="161"/>
      <c r="H43" s="69" t="s">
        <v>29</v>
      </c>
      <c r="I43" s="69" t="s">
        <v>28</v>
      </c>
      <c r="J43" s="68" t="s">
        <v>18</v>
      </c>
      <c r="K43" s="68" t="s">
        <v>19</v>
      </c>
      <c r="L43" s="53" t="s">
        <v>109</v>
      </c>
      <c r="M43" s="53" t="s">
        <v>110</v>
      </c>
      <c r="N43" s="53" t="s">
        <v>111</v>
      </c>
      <c r="O43" s="53" t="s">
        <v>112</v>
      </c>
      <c r="P43" s="70" t="s">
        <v>104</v>
      </c>
      <c r="Q43" s="70" t="s">
        <v>116</v>
      </c>
      <c r="R43" s="70" t="s">
        <v>115</v>
      </c>
      <c r="T43" s="98" t="s">
        <v>153</v>
      </c>
    </row>
    <row r="44" spans="1:22" ht="22.5" customHeight="1">
      <c r="A44" s="6"/>
      <c r="B44" s="9"/>
      <c r="C44" s="72"/>
      <c r="D44" s="152"/>
      <c r="E44" s="152"/>
      <c r="F44" s="15"/>
      <c r="G44" s="7"/>
      <c r="H44" s="6"/>
      <c r="I44" s="21"/>
      <c r="J44" s="7" t="s">
        <v>1</v>
      </c>
      <c r="K44" s="8" t="s">
        <v>1</v>
      </c>
      <c r="L44" s="1"/>
      <c r="M44" s="1"/>
      <c r="N44" s="1"/>
      <c r="O44" s="20">
        <f>L44-(M44+N44)</f>
        <v>0</v>
      </c>
      <c r="P44" s="29" t="str">
        <f t="shared" ref="P44:P50" si="7">IF(OR(G44="新規",G44="追加",G44=""),"OK",(IF(AND(H44="",I44=""),"NG","OK")))</f>
        <v>OK</v>
      </c>
      <c r="Q44" s="10" t="str">
        <f t="shared" ref="Q44:Q50" si="8">IF(OR(G44="新規",G44="追加",G44=""),"OK",(IF(OR(AND(J44="",K44=""),AND(J44="",K44="□"),AND(J44="□",K44=""),AND(J44="□",K44="□")),"NG","OK")))</f>
        <v>OK</v>
      </c>
      <c r="R44" s="10" t="str">
        <f t="shared" ref="R44:R50" si="9">IF(OR(AND(C44&lt;&gt;"",D44&lt;&gt;"",F44&lt;&gt;"",G44&lt;&gt;""),(C44="")),"OK","NG")</f>
        <v>OK</v>
      </c>
      <c r="T44" s="78" t="s">
        <v>7</v>
      </c>
    </row>
    <row r="45" spans="1:22" ht="22.5" customHeight="1">
      <c r="A45" s="6"/>
      <c r="B45" s="9"/>
      <c r="C45" s="72"/>
      <c r="D45" s="152"/>
      <c r="E45" s="152"/>
      <c r="F45" s="15"/>
      <c r="G45" s="7"/>
      <c r="H45" s="6"/>
      <c r="I45" s="21"/>
      <c r="J45" s="7" t="s">
        <v>1</v>
      </c>
      <c r="K45" s="8" t="s">
        <v>1</v>
      </c>
      <c r="L45" s="1"/>
      <c r="M45" s="1"/>
      <c r="N45" s="1"/>
      <c r="O45" s="20">
        <f t="shared" ref="O45:O50" si="10">L45-(M45+N45)</f>
        <v>0</v>
      </c>
      <c r="P45" s="29" t="str">
        <f t="shared" si="7"/>
        <v>OK</v>
      </c>
      <c r="Q45" s="10" t="str">
        <f t="shared" si="8"/>
        <v>OK</v>
      </c>
      <c r="R45" s="10" t="str">
        <f t="shared" si="9"/>
        <v>OK</v>
      </c>
      <c r="T45" s="79" t="s">
        <v>214</v>
      </c>
    </row>
    <row r="46" spans="1:22" ht="22.5" customHeight="1">
      <c r="A46" s="6"/>
      <c r="B46" s="9"/>
      <c r="C46" s="72"/>
      <c r="D46" s="152"/>
      <c r="E46" s="152"/>
      <c r="F46" s="15"/>
      <c r="G46" s="7"/>
      <c r="H46" s="6"/>
      <c r="I46" s="21"/>
      <c r="J46" s="7" t="s">
        <v>1</v>
      </c>
      <c r="K46" s="8" t="s">
        <v>1</v>
      </c>
      <c r="L46" s="1"/>
      <c r="M46" s="1"/>
      <c r="N46" s="1"/>
      <c r="O46" s="20">
        <f t="shared" si="10"/>
        <v>0</v>
      </c>
      <c r="P46" s="29" t="str">
        <f t="shared" si="7"/>
        <v>OK</v>
      </c>
      <c r="Q46" s="10" t="str">
        <f t="shared" si="8"/>
        <v>OK</v>
      </c>
      <c r="R46" s="10" t="str">
        <f t="shared" si="9"/>
        <v>OK</v>
      </c>
      <c r="T46" s="80" t="s">
        <v>13</v>
      </c>
    </row>
    <row r="47" spans="1:22" ht="22.5" customHeight="1">
      <c r="A47" s="6"/>
      <c r="B47" s="9"/>
      <c r="C47" s="72"/>
      <c r="D47" s="152"/>
      <c r="E47" s="152"/>
      <c r="F47" s="15"/>
      <c r="G47" s="7"/>
      <c r="H47" s="6"/>
      <c r="I47" s="21"/>
      <c r="J47" s="7" t="s">
        <v>1</v>
      </c>
      <c r="K47" s="8" t="s">
        <v>1</v>
      </c>
      <c r="L47" s="1"/>
      <c r="M47" s="1"/>
      <c r="N47" s="1"/>
      <c r="O47" s="20">
        <f t="shared" si="10"/>
        <v>0</v>
      </c>
      <c r="P47" s="29" t="str">
        <f t="shared" si="7"/>
        <v>OK</v>
      </c>
      <c r="Q47" s="10" t="str">
        <f t="shared" si="8"/>
        <v>OK</v>
      </c>
      <c r="R47" s="10" t="str">
        <f t="shared" si="9"/>
        <v>OK</v>
      </c>
    </row>
    <row r="48" spans="1:22" ht="22.5" customHeight="1">
      <c r="A48" s="6"/>
      <c r="B48" s="9"/>
      <c r="C48" s="72"/>
      <c r="D48" s="152"/>
      <c r="E48" s="152"/>
      <c r="F48" s="16"/>
      <c r="G48" s="7"/>
      <c r="H48" s="6"/>
      <c r="I48" s="21"/>
      <c r="J48" s="7" t="s">
        <v>1</v>
      </c>
      <c r="K48" s="8" t="s">
        <v>1</v>
      </c>
      <c r="L48" s="1"/>
      <c r="M48" s="1"/>
      <c r="N48" s="1"/>
      <c r="O48" s="20">
        <f t="shared" si="10"/>
        <v>0</v>
      </c>
      <c r="P48" s="29" t="str">
        <f t="shared" si="7"/>
        <v>OK</v>
      </c>
      <c r="Q48" s="10" t="str">
        <f t="shared" si="8"/>
        <v>OK</v>
      </c>
      <c r="R48" s="10" t="str">
        <f t="shared" si="9"/>
        <v>OK</v>
      </c>
    </row>
    <row r="49" spans="1:20" ht="22.5" customHeight="1">
      <c r="A49" s="6"/>
      <c r="B49" s="9"/>
      <c r="C49" s="72"/>
      <c r="D49" s="152"/>
      <c r="E49" s="152"/>
      <c r="F49" s="15"/>
      <c r="G49" s="7"/>
      <c r="H49" s="6"/>
      <c r="I49" s="21"/>
      <c r="J49" s="7" t="s">
        <v>1</v>
      </c>
      <c r="K49" s="8" t="s">
        <v>1</v>
      </c>
      <c r="L49" s="1"/>
      <c r="M49" s="1"/>
      <c r="N49" s="1"/>
      <c r="O49" s="20">
        <f t="shared" si="10"/>
        <v>0</v>
      </c>
      <c r="P49" s="29" t="str">
        <f t="shared" si="7"/>
        <v>OK</v>
      </c>
      <c r="Q49" s="10" t="str">
        <f t="shared" si="8"/>
        <v>OK</v>
      </c>
      <c r="R49" s="10" t="str">
        <f t="shared" si="9"/>
        <v>OK</v>
      </c>
    </row>
    <row r="50" spans="1:20" ht="22.5" customHeight="1">
      <c r="A50" s="6"/>
      <c r="B50" s="9"/>
      <c r="C50" s="72"/>
      <c r="D50" s="152"/>
      <c r="E50" s="152"/>
      <c r="F50" s="15"/>
      <c r="G50" s="7"/>
      <c r="H50" s="6"/>
      <c r="I50" s="21"/>
      <c r="J50" s="7" t="s">
        <v>1</v>
      </c>
      <c r="K50" s="8" t="s">
        <v>1</v>
      </c>
      <c r="L50" s="1"/>
      <c r="M50" s="1"/>
      <c r="N50" s="1"/>
      <c r="O50" s="20">
        <f t="shared" si="10"/>
        <v>0</v>
      </c>
      <c r="P50" s="29" t="str">
        <f t="shared" si="7"/>
        <v>OK</v>
      </c>
      <c r="Q50" s="10" t="str">
        <f t="shared" si="8"/>
        <v>OK</v>
      </c>
      <c r="R50" s="10" t="str">
        <f t="shared" si="9"/>
        <v>OK</v>
      </c>
    </row>
    <row r="51" spans="1:20" ht="22.5" customHeight="1">
      <c r="A51" s="12"/>
      <c r="B51" s="13"/>
      <c r="C51" s="14"/>
      <c r="D51" s="13"/>
      <c r="E51" s="14"/>
      <c r="F51" s="14"/>
      <c r="G51" s="13"/>
      <c r="H51" s="13"/>
      <c r="I51" s="12"/>
      <c r="J51" s="12"/>
      <c r="K51" s="68" t="s">
        <v>137</v>
      </c>
      <c r="L51" s="27">
        <f>SUM(L44:L50)</f>
        <v>0</v>
      </c>
      <c r="M51" s="27">
        <f t="shared" ref="M51:N51" si="11">SUM(M44:M50)</f>
        <v>0</v>
      </c>
      <c r="N51" s="27">
        <f t="shared" si="11"/>
        <v>0</v>
      </c>
      <c r="O51" s="27">
        <f>L51-(M51+N51)</f>
        <v>0</v>
      </c>
      <c r="P51" s="76"/>
      <c r="Q51" s="77"/>
      <c r="R51" s="77"/>
    </row>
    <row r="52" spans="1:20" ht="22.5" customHeight="1">
      <c r="A52" s="48" t="s">
        <v>129</v>
      </c>
      <c r="B52" s="13"/>
      <c r="C52" s="14"/>
      <c r="D52" s="13"/>
      <c r="E52" s="14"/>
      <c r="F52" s="14"/>
      <c r="G52" s="13"/>
      <c r="H52" s="13"/>
      <c r="I52" s="12"/>
      <c r="J52" s="12"/>
      <c r="K52" s="12"/>
      <c r="L52" s="12"/>
      <c r="M52" s="12"/>
      <c r="N52" s="12"/>
      <c r="O52" s="12"/>
      <c r="P52" s="76"/>
      <c r="Q52" s="77"/>
      <c r="R52" s="77"/>
    </row>
    <row r="53" spans="1:20" ht="22.5" customHeight="1">
      <c r="A53" s="162" t="s">
        <v>217</v>
      </c>
      <c r="B53" s="160" t="s">
        <v>67</v>
      </c>
      <c r="C53" s="150" t="s">
        <v>286</v>
      </c>
      <c r="D53" s="150"/>
      <c r="E53" s="150"/>
      <c r="F53" s="150"/>
      <c r="G53" s="160" t="s">
        <v>38</v>
      </c>
      <c r="H53" s="144" t="s">
        <v>47</v>
      </c>
      <c r="I53" s="145"/>
      <c r="J53" s="145"/>
      <c r="K53" s="146"/>
      <c r="L53" s="144" t="s">
        <v>216</v>
      </c>
      <c r="M53" s="145"/>
      <c r="N53" s="145"/>
      <c r="O53" s="146"/>
      <c r="P53" s="48" t="s">
        <v>96</v>
      </c>
      <c r="Q53" s="48" t="s">
        <v>96</v>
      </c>
      <c r="R53" s="61"/>
    </row>
    <row r="54" spans="1:20" ht="22.5" customHeight="1">
      <c r="A54" s="161"/>
      <c r="B54" s="161"/>
      <c r="C54" s="68" t="s">
        <v>215</v>
      </c>
      <c r="D54" s="150" t="s">
        <v>120</v>
      </c>
      <c r="E54" s="150"/>
      <c r="F54" s="68" t="s">
        <v>15</v>
      </c>
      <c r="G54" s="161"/>
      <c r="H54" s="69" t="s">
        <v>29</v>
      </c>
      <c r="I54" s="69" t="s">
        <v>28</v>
      </c>
      <c r="J54" s="68" t="s">
        <v>18</v>
      </c>
      <c r="K54" s="68" t="s">
        <v>19</v>
      </c>
      <c r="L54" s="53" t="s">
        <v>109</v>
      </c>
      <c r="M54" s="53" t="s">
        <v>110</v>
      </c>
      <c r="N54" s="53" t="s">
        <v>111</v>
      </c>
      <c r="O54" s="53" t="s">
        <v>112</v>
      </c>
      <c r="P54" s="70" t="s">
        <v>104</v>
      </c>
      <c r="Q54" s="70" t="s">
        <v>116</v>
      </c>
      <c r="R54" s="70" t="s">
        <v>115</v>
      </c>
      <c r="T54" s="98" t="s">
        <v>153</v>
      </c>
    </row>
    <row r="55" spans="1:20" ht="22.5" customHeight="1">
      <c r="A55" s="6"/>
      <c r="B55" s="9"/>
      <c r="C55" s="72"/>
      <c r="D55" s="152"/>
      <c r="E55" s="152"/>
      <c r="F55" s="15"/>
      <c r="G55" s="7"/>
      <c r="H55" s="6"/>
      <c r="I55" s="6"/>
      <c r="J55" s="7" t="s">
        <v>1</v>
      </c>
      <c r="K55" s="8" t="s">
        <v>1</v>
      </c>
      <c r="L55" s="1"/>
      <c r="M55" s="1"/>
      <c r="N55" s="1"/>
      <c r="O55" s="20">
        <f>L55-(M55+N55)</f>
        <v>0</v>
      </c>
      <c r="P55" s="29" t="str">
        <f t="shared" ref="P55:P61" si="12">IF(OR(G55="新規",G55="追加",G55=""),"OK",(IF(AND(H55="",I55=""),"NG","OK")))</f>
        <v>OK</v>
      </c>
      <c r="Q55" s="10" t="str">
        <f t="shared" ref="Q55:Q61" si="13">IF(OR(G55="新規",G55="追加",G55=""),"OK",(IF(OR(AND(J55="",K55=""),AND(J55="",K55="□"),AND(J55="□",K55=""),AND(J55="□",K55="□")),"NG","OK")))</f>
        <v>OK</v>
      </c>
      <c r="R55" s="10" t="str">
        <f>IF(OR(AND(C55&lt;&gt;"",D55&lt;&gt;"",F55&lt;&gt;"",G55&lt;&gt;""),(C55="")),"OK","NG")</f>
        <v>OK</v>
      </c>
      <c r="T55" s="78" t="s">
        <v>159</v>
      </c>
    </row>
    <row r="56" spans="1:20" ht="22.5" customHeight="1">
      <c r="A56" s="6"/>
      <c r="B56" s="9"/>
      <c r="C56" s="72"/>
      <c r="D56" s="152"/>
      <c r="E56" s="152"/>
      <c r="F56" s="15"/>
      <c r="G56" s="7"/>
      <c r="H56" s="6"/>
      <c r="I56" s="6"/>
      <c r="J56" s="7" t="s">
        <v>1</v>
      </c>
      <c r="K56" s="8" t="s">
        <v>1</v>
      </c>
      <c r="L56" s="1"/>
      <c r="M56" s="1"/>
      <c r="N56" s="1"/>
      <c r="O56" s="20">
        <f t="shared" ref="O56:O61" si="14">L56-(M56+N56)</f>
        <v>0</v>
      </c>
      <c r="P56" s="29" t="str">
        <f t="shared" si="12"/>
        <v>OK</v>
      </c>
      <c r="Q56" s="10" t="str">
        <f t="shared" si="13"/>
        <v>OK</v>
      </c>
      <c r="R56" s="10" t="str">
        <f t="shared" ref="R56:R61" si="15">IF(OR(AND(C56&lt;&gt;"",D56&lt;&gt;"",F56&lt;&gt;"",G56&lt;&gt;""),(C56="")),"OK","NG")</f>
        <v>OK</v>
      </c>
      <c r="T56" s="79" t="s">
        <v>162</v>
      </c>
    </row>
    <row r="57" spans="1:20" ht="22.5" customHeight="1">
      <c r="A57" s="6"/>
      <c r="B57" s="9"/>
      <c r="C57" s="72"/>
      <c r="D57" s="152"/>
      <c r="E57" s="152"/>
      <c r="F57" s="15"/>
      <c r="G57" s="7"/>
      <c r="H57" s="6"/>
      <c r="I57" s="6"/>
      <c r="J57" s="7" t="s">
        <v>1</v>
      </c>
      <c r="K57" s="8" t="s">
        <v>1</v>
      </c>
      <c r="L57" s="1"/>
      <c r="M57" s="1"/>
      <c r="N57" s="1"/>
      <c r="O57" s="20">
        <f t="shared" si="14"/>
        <v>0</v>
      </c>
      <c r="P57" s="29" t="str">
        <f t="shared" si="12"/>
        <v>OK</v>
      </c>
      <c r="Q57" s="10" t="str">
        <f t="shared" si="13"/>
        <v>OK</v>
      </c>
      <c r="R57" s="10" t="str">
        <f t="shared" si="15"/>
        <v>OK</v>
      </c>
      <c r="T57" s="81" t="s">
        <v>214</v>
      </c>
    </row>
    <row r="58" spans="1:20" ht="22.5" customHeight="1">
      <c r="A58" s="6"/>
      <c r="B58" s="9"/>
      <c r="C58" s="72"/>
      <c r="D58" s="152"/>
      <c r="E58" s="152"/>
      <c r="F58" s="15"/>
      <c r="G58" s="7"/>
      <c r="H58" s="6"/>
      <c r="I58" s="6"/>
      <c r="J58" s="7" t="s">
        <v>1</v>
      </c>
      <c r="K58" s="8" t="s">
        <v>1</v>
      </c>
      <c r="L58" s="1"/>
      <c r="M58" s="1"/>
      <c r="N58" s="1"/>
      <c r="O58" s="20">
        <f t="shared" si="14"/>
        <v>0</v>
      </c>
      <c r="P58" s="29" t="str">
        <f t="shared" si="12"/>
        <v>OK</v>
      </c>
      <c r="Q58" s="10" t="str">
        <f t="shared" si="13"/>
        <v>OK</v>
      </c>
      <c r="R58" s="10" t="str">
        <f t="shared" si="15"/>
        <v>OK</v>
      </c>
      <c r="T58" s="80" t="s">
        <v>13</v>
      </c>
    </row>
    <row r="59" spans="1:20" ht="22.5" customHeight="1">
      <c r="A59" s="6"/>
      <c r="B59" s="9"/>
      <c r="C59" s="72"/>
      <c r="D59" s="152"/>
      <c r="E59" s="152"/>
      <c r="F59" s="16"/>
      <c r="G59" s="7"/>
      <c r="H59" s="6"/>
      <c r="I59" s="6"/>
      <c r="J59" s="7" t="s">
        <v>1</v>
      </c>
      <c r="K59" s="8" t="s">
        <v>1</v>
      </c>
      <c r="L59" s="1"/>
      <c r="M59" s="1"/>
      <c r="N59" s="1"/>
      <c r="O59" s="20">
        <f t="shared" si="14"/>
        <v>0</v>
      </c>
      <c r="P59" s="29" t="str">
        <f t="shared" si="12"/>
        <v>OK</v>
      </c>
      <c r="Q59" s="10" t="str">
        <f t="shared" si="13"/>
        <v>OK</v>
      </c>
      <c r="R59" s="10" t="str">
        <f t="shared" si="15"/>
        <v>OK</v>
      </c>
    </row>
    <row r="60" spans="1:20" ht="22.5" customHeight="1">
      <c r="A60" s="6"/>
      <c r="B60" s="9"/>
      <c r="C60" s="72"/>
      <c r="D60" s="152"/>
      <c r="E60" s="152"/>
      <c r="F60" s="15"/>
      <c r="G60" s="7"/>
      <c r="H60" s="6"/>
      <c r="I60" s="6"/>
      <c r="J60" s="7" t="s">
        <v>1</v>
      </c>
      <c r="K60" s="8" t="s">
        <v>1</v>
      </c>
      <c r="L60" s="1"/>
      <c r="M60" s="1"/>
      <c r="N60" s="1"/>
      <c r="O60" s="20">
        <f t="shared" si="14"/>
        <v>0</v>
      </c>
      <c r="P60" s="29" t="str">
        <f t="shared" si="12"/>
        <v>OK</v>
      </c>
      <c r="Q60" s="10" t="str">
        <f t="shared" si="13"/>
        <v>OK</v>
      </c>
      <c r="R60" s="10" t="str">
        <f t="shared" si="15"/>
        <v>OK</v>
      </c>
    </row>
    <row r="61" spans="1:20" ht="22.5" customHeight="1">
      <c r="A61" s="6"/>
      <c r="B61" s="9"/>
      <c r="C61" s="72"/>
      <c r="D61" s="152"/>
      <c r="E61" s="152"/>
      <c r="F61" s="15"/>
      <c r="G61" s="7"/>
      <c r="H61" s="6"/>
      <c r="I61" s="6"/>
      <c r="J61" s="7" t="s">
        <v>1</v>
      </c>
      <c r="K61" s="8" t="s">
        <v>1</v>
      </c>
      <c r="L61" s="1"/>
      <c r="M61" s="1"/>
      <c r="N61" s="1"/>
      <c r="O61" s="20">
        <f t="shared" si="14"/>
        <v>0</v>
      </c>
      <c r="P61" s="29" t="str">
        <f t="shared" si="12"/>
        <v>OK</v>
      </c>
      <c r="Q61" s="10" t="str">
        <f t="shared" si="13"/>
        <v>OK</v>
      </c>
      <c r="R61" s="10" t="str">
        <f t="shared" si="15"/>
        <v>OK</v>
      </c>
    </row>
    <row r="62" spans="1:20" ht="22.5" customHeight="1">
      <c r="A62" s="12"/>
      <c r="B62" s="13"/>
      <c r="C62" s="14"/>
      <c r="D62" s="13"/>
      <c r="E62" s="14"/>
      <c r="F62" s="14"/>
      <c r="G62" s="13"/>
      <c r="H62" s="13"/>
      <c r="I62" s="12"/>
      <c r="J62" s="12"/>
      <c r="K62" s="68" t="s">
        <v>137</v>
      </c>
      <c r="L62" s="27">
        <f>SUM(L55:L61)</f>
        <v>0</v>
      </c>
      <c r="M62" s="27">
        <f t="shared" ref="M62:N62" si="16">SUM(M55:M61)</f>
        <v>0</v>
      </c>
      <c r="N62" s="27">
        <f t="shared" si="16"/>
        <v>0</v>
      </c>
      <c r="O62" s="27">
        <f>L62-(M62+N62)</f>
        <v>0</v>
      </c>
      <c r="P62" s="76"/>
      <c r="Q62" s="77"/>
      <c r="R62" s="77"/>
    </row>
    <row r="63" spans="1:20" ht="22.5" customHeight="1">
      <c r="A63" s="48" t="s">
        <v>130</v>
      </c>
      <c r="B63" s="13"/>
      <c r="C63" s="14"/>
      <c r="D63" s="13"/>
      <c r="E63" s="14"/>
      <c r="F63" s="14"/>
      <c r="G63" s="13"/>
      <c r="H63" s="13"/>
      <c r="I63" s="12"/>
      <c r="J63" s="12"/>
      <c r="K63" s="12"/>
      <c r="L63" s="12"/>
      <c r="M63" s="12"/>
      <c r="N63" s="12"/>
      <c r="O63" s="12"/>
      <c r="P63" s="76"/>
      <c r="Q63" s="77"/>
      <c r="R63" s="77"/>
    </row>
    <row r="64" spans="1:20" ht="22.5" customHeight="1">
      <c r="A64" s="162" t="s">
        <v>217</v>
      </c>
      <c r="B64" s="160" t="s">
        <v>67</v>
      </c>
      <c r="C64" s="150" t="s">
        <v>286</v>
      </c>
      <c r="D64" s="150"/>
      <c r="E64" s="150"/>
      <c r="F64" s="150"/>
      <c r="G64" s="160" t="s">
        <v>38</v>
      </c>
      <c r="H64" s="144" t="s">
        <v>47</v>
      </c>
      <c r="I64" s="145"/>
      <c r="J64" s="145"/>
      <c r="K64" s="146"/>
      <c r="L64" s="144" t="s">
        <v>216</v>
      </c>
      <c r="M64" s="145"/>
      <c r="N64" s="145"/>
      <c r="O64" s="146"/>
      <c r="P64" s="48" t="s">
        <v>96</v>
      </c>
      <c r="Q64" s="48" t="s">
        <v>96</v>
      </c>
      <c r="R64" s="61"/>
    </row>
    <row r="65" spans="1:20" ht="22.5" customHeight="1">
      <c r="A65" s="161"/>
      <c r="B65" s="161"/>
      <c r="C65" s="68" t="s">
        <v>215</v>
      </c>
      <c r="D65" s="150" t="s">
        <v>120</v>
      </c>
      <c r="E65" s="150"/>
      <c r="F65" s="68" t="s">
        <v>15</v>
      </c>
      <c r="G65" s="161"/>
      <c r="H65" s="69" t="s">
        <v>29</v>
      </c>
      <c r="I65" s="69" t="s">
        <v>28</v>
      </c>
      <c r="J65" s="68" t="s">
        <v>18</v>
      </c>
      <c r="K65" s="68" t="s">
        <v>19</v>
      </c>
      <c r="L65" s="53" t="s">
        <v>109</v>
      </c>
      <c r="M65" s="53" t="s">
        <v>110</v>
      </c>
      <c r="N65" s="53" t="s">
        <v>111</v>
      </c>
      <c r="O65" s="53" t="s">
        <v>112</v>
      </c>
      <c r="P65" s="70" t="s">
        <v>104</v>
      </c>
      <c r="Q65" s="70" t="s">
        <v>116</v>
      </c>
      <c r="R65" s="70" t="s">
        <v>115</v>
      </c>
      <c r="T65" s="82" t="s">
        <v>153</v>
      </c>
    </row>
    <row r="66" spans="1:20" ht="22.5" customHeight="1">
      <c r="A66" s="6"/>
      <c r="B66" s="9"/>
      <c r="C66" s="72"/>
      <c r="D66" s="152"/>
      <c r="E66" s="152"/>
      <c r="F66" s="15"/>
      <c r="G66" s="7"/>
      <c r="H66" s="6"/>
      <c r="I66" s="6"/>
      <c r="J66" s="7" t="s">
        <v>1</v>
      </c>
      <c r="K66" s="8" t="s">
        <v>1</v>
      </c>
      <c r="L66" s="1"/>
      <c r="M66" s="1"/>
      <c r="N66" s="1"/>
      <c r="O66" s="20">
        <f>L66-(M66+N66)</f>
        <v>0</v>
      </c>
      <c r="P66" s="29" t="str">
        <f>IF(OR(G66="新規",G66="追加",G66=""),"OK",(IF(AND(H66="",I66=""),"NG","OK")))</f>
        <v>OK</v>
      </c>
      <c r="Q66" s="10" t="str">
        <f>IF(OR(G66="新規",G66="追加",G66=""),"OK",(IF(OR(AND(J66="",K66=""),AND(J66="",K66="□"),AND(J66="□",K66=""),AND(J66="□",K66="□")),"NG","OK")))</f>
        <v>OK</v>
      </c>
      <c r="R66" s="10" t="str">
        <f>IF(OR(AND(C66&lt;&gt;"",D66&lt;&gt;"",F66&lt;&gt;"",G66&lt;&gt;""),(C66="")),"OK","NG")</f>
        <v>OK</v>
      </c>
      <c r="T66" s="83" t="s">
        <v>271</v>
      </c>
    </row>
    <row r="67" spans="1:20" ht="22.5" customHeight="1">
      <c r="A67" s="6"/>
      <c r="B67" s="9"/>
      <c r="C67" s="72"/>
      <c r="D67" s="152"/>
      <c r="E67" s="152"/>
      <c r="F67" s="15"/>
      <c r="G67" s="7"/>
      <c r="H67" s="6"/>
      <c r="I67" s="6"/>
      <c r="J67" s="7" t="s">
        <v>1</v>
      </c>
      <c r="K67" s="8" t="s">
        <v>1</v>
      </c>
      <c r="L67" s="1"/>
      <c r="M67" s="1"/>
      <c r="N67" s="1"/>
      <c r="O67" s="20">
        <f t="shared" ref="O67:O72" si="17">L67-(M67+N67)</f>
        <v>0</v>
      </c>
      <c r="P67" s="29" t="str">
        <f>IF(OR(G67="新規",G67="追加",G67=""),"OK",(IF(AND(H67="",I67=""),"NG","OK")))</f>
        <v>OK</v>
      </c>
      <c r="Q67" s="10" t="str">
        <f t="shared" ref="Q67:Q72" si="18">IF(OR(G67="新規",G67="追加",G67=""),"OK",(IF(OR(AND(J67="",K67=""),AND(J67="",K67="□"),AND(J67="□",K67=""),AND(J67="□",K67="□")),"NG","OK")))</f>
        <v>OK</v>
      </c>
      <c r="R67" s="10" t="str">
        <f t="shared" ref="R67:R72" si="19">IF(OR(AND(C67&lt;&gt;"",D67&lt;&gt;"",F67&lt;&gt;"",G67&lt;&gt;""),(C67="")),"OK","NG")</f>
        <v>OK</v>
      </c>
      <c r="T67" s="82" t="s">
        <v>214</v>
      </c>
    </row>
    <row r="68" spans="1:20" ht="22.5" customHeight="1">
      <c r="A68" s="6"/>
      <c r="B68" s="9"/>
      <c r="C68" s="72"/>
      <c r="D68" s="152"/>
      <c r="E68" s="152"/>
      <c r="F68" s="15"/>
      <c r="G68" s="7"/>
      <c r="H68" s="6"/>
      <c r="I68" s="6"/>
      <c r="J68" s="7" t="s">
        <v>1</v>
      </c>
      <c r="K68" s="8" t="s">
        <v>1</v>
      </c>
      <c r="L68" s="1"/>
      <c r="M68" s="1"/>
      <c r="N68" s="1"/>
      <c r="O68" s="20">
        <f t="shared" si="17"/>
        <v>0</v>
      </c>
      <c r="P68" s="29" t="str">
        <f t="shared" ref="P68:P72" si="20">IF(OR(G68="新規",G68="追加",G68=""),"OK",(IF(AND(H68="",I68=""),"NG","OK")))</f>
        <v>OK</v>
      </c>
      <c r="Q68" s="10" t="str">
        <f t="shared" si="18"/>
        <v>OK</v>
      </c>
      <c r="R68" s="10" t="str">
        <f t="shared" si="19"/>
        <v>OK</v>
      </c>
      <c r="T68" s="80" t="s">
        <v>13</v>
      </c>
    </row>
    <row r="69" spans="1:20" ht="22.5" customHeight="1">
      <c r="A69" s="6"/>
      <c r="B69" s="9"/>
      <c r="C69" s="72"/>
      <c r="D69" s="152"/>
      <c r="E69" s="152"/>
      <c r="F69" s="15"/>
      <c r="G69" s="7"/>
      <c r="H69" s="6"/>
      <c r="I69" s="6"/>
      <c r="J69" s="7" t="s">
        <v>1</v>
      </c>
      <c r="K69" s="8" t="s">
        <v>1</v>
      </c>
      <c r="L69" s="1"/>
      <c r="M69" s="1"/>
      <c r="N69" s="1"/>
      <c r="O69" s="20">
        <f t="shared" si="17"/>
        <v>0</v>
      </c>
      <c r="P69" s="29" t="str">
        <f t="shared" si="20"/>
        <v>OK</v>
      </c>
      <c r="Q69" s="10" t="str">
        <f t="shared" si="18"/>
        <v>OK</v>
      </c>
      <c r="R69" s="10" t="str">
        <f t="shared" si="19"/>
        <v>OK</v>
      </c>
    </row>
    <row r="70" spans="1:20" ht="22.5" customHeight="1">
      <c r="A70" s="6"/>
      <c r="B70" s="9"/>
      <c r="C70" s="72"/>
      <c r="D70" s="152"/>
      <c r="E70" s="152"/>
      <c r="F70" s="16"/>
      <c r="G70" s="7"/>
      <c r="H70" s="6"/>
      <c r="I70" s="6"/>
      <c r="J70" s="7" t="s">
        <v>1</v>
      </c>
      <c r="K70" s="8" t="s">
        <v>1</v>
      </c>
      <c r="L70" s="1"/>
      <c r="M70" s="1"/>
      <c r="N70" s="1"/>
      <c r="O70" s="20">
        <f t="shared" si="17"/>
        <v>0</v>
      </c>
      <c r="P70" s="29" t="str">
        <f t="shared" si="20"/>
        <v>OK</v>
      </c>
      <c r="Q70" s="10" t="str">
        <f t="shared" si="18"/>
        <v>OK</v>
      </c>
      <c r="R70" s="10" t="str">
        <f t="shared" si="19"/>
        <v>OK</v>
      </c>
    </row>
    <row r="71" spans="1:20" ht="22.5" customHeight="1">
      <c r="A71" s="6"/>
      <c r="B71" s="9"/>
      <c r="C71" s="72"/>
      <c r="D71" s="152"/>
      <c r="E71" s="152"/>
      <c r="F71" s="15"/>
      <c r="G71" s="7"/>
      <c r="H71" s="6"/>
      <c r="I71" s="6"/>
      <c r="J71" s="7" t="s">
        <v>1</v>
      </c>
      <c r="K71" s="8" t="s">
        <v>1</v>
      </c>
      <c r="L71" s="1"/>
      <c r="M71" s="1"/>
      <c r="N71" s="1"/>
      <c r="O71" s="20">
        <f t="shared" si="17"/>
        <v>0</v>
      </c>
      <c r="P71" s="29" t="str">
        <f t="shared" si="20"/>
        <v>OK</v>
      </c>
      <c r="Q71" s="10" t="str">
        <f t="shared" si="18"/>
        <v>OK</v>
      </c>
      <c r="R71" s="10" t="str">
        <f t="shared" si="19"/>
        <v>OK</v>
      </c>
    </row>
    <row r="72" spans="1:20" ht="22.5" customHeight="1">
      <c r="A72" s="6"/>
      <c r="B72" s="9"/>
      <c r="C72" s="72"/>
      <c r="D72" s="152"/>
      <c r="E72" s="152"/>
      <c r="F72" s="15"/>
      <c r="G72" s="7"/>
      <c r="H72" s="6"/>
      <c r="I72" s="6"/>
      <c r="J72" s="7" t="s">
        <v>1</v>
      </c>
      <c r="K72" s="8" t="s">
        <v>1</v>
      </c>
      <c r="L72" s="1"/>
      <c r="M72" s="1"/>
      <c r="N72" s="1"/>
      <c r="O72" s="20">
        <f t="shared" si="17"/>
        <v>0</v>
      </c>
      <c r="P72" s="29" t="str">
        <f t="shared" si="20"/>
        <v>OK</v>
      </c>
      <c r="Q72" s="10" t="str">
        <f t="shared" si="18"/>
        <v>OK</v>
      </c>
      <c r="R72" s="10" t="str">
        <f t="shared" si="19"/>
        <v>OK</v>
      </c>
    </row>
    <row r="73" spans="1:20" ht="22.5" customHeight="1">
      <c r="A73" s="12"/>
      <c r="B73" s="13"/>
      <c r="C73" s="14"/>
      <c r="D73" s="13"/>
      <c r="E73" s="14"/>
      <c r="F73" s="14"/>
      <c r="G73" s="13"/>
      <c r="H73" s="13"/>
      <c r="I73" s="12"/>
      <c r="J73" s="12"/>
      <c r="K73" s="68" t="s">
        <v>137</v>
      </c>
      <c r="L73" s="27">
        <f>SUM(L66:L72)</f>
        <v>0</v>
      </c>
      <c r="M73" s="27">
        <f t="shared" ref="M73:N73" si="21">SUM(M66:M72)</f>
        <v>0</v>
      </c>
      <c r="N73" s="27">
        <f t="shared" si="21"/>
        <v>0</v>
      </c>
      <c r="O73" s="27">
        <f>L73-(M73+N73)</f>
        <v>0</v>
      </c>
      <c r="P73" s="76"/>
      <c r="Q73" s="77"/>
      <c r="R73" s="77"/>
    </row>
    <row r="74" spans="1:20" ht="22.5" customHeight="1">
      <c r="A74" s="48" t="s">
        <v>132</v>
      </c>
      <c r="B74" s="13"/>
      <c r="C74" s="14"/>
      <c r="D74" s="13"/>
      <c r="E74" s="14"/>
      <c r="F74" s="14"/>
      <c r="G74" s="13"/>
      <c r="H74" s="13"/>
      <c r="I74" s="12"/>
      <c r="J74" s="12"/>
      <c r="K74" s="12"/>
      <c r="L74" s="12"/>
      <c r="M74" s="12"/>
      <c r="N74" s="12"/>
      <c r="O74" s="12"/>
      <c r="P74" s="76"/>
      <c r="Q74" s="77"/>
      <c r="R74" s="77"/>
    </row>
    <row r="75" spans="1:20" ht="22.5" customHeight="1">
      <c r="A75" s="162" t="s">
        <v>217</v>
      </c>
      <c r="B75" s="160" t="s">
        <v>67</v>
      </c>
      <c r="C75" s="150" t="s">
        <v>286</v>
      </c>
      <c r="D75" s="150"/>
      <c r="E75" s="150"/>
      <c r="F75" s="150"/>
      <c r="G75" s="160" t="s">
        <v>38</v>
      </c>
      <c r="H75" s="147" t="s">
        <v>47</v>
      </c>
      <c r="I75" s="148"/>
      <c r="J75" s="148"/>
      <c r="K75" s="149"/>
      <c r="L75" s="144" t="s">
        <v>216</v>
      </c>
      <c r="M75" s="145"/>
      <c r="N75" s="145"/>
      <c r="O75" s="146"/>
      <c r="P75" s="76"/>
      <c r="Q75" s="77"/>
      <c r="R75" s="61"/>
    </row>
    <row r="76" spans="1:20" ht="22.5" customHeight="1">
      <c r="A76" s="161"/>
      <c r="B76" s="161"/>
      <c r="C76" s="68" t="s">
        <v>215</v>
      </c>
      <c r="D76" s="150" t="s">
        <v>120</v>
      </c>
      <c r="E76" s="150"/>
      <c r="F76" s="68" t="s">
        <v>15</v>
      </c>
      <c r="G76" s="161"/>
      <c r="H76" s="84" t="s">
        <v>29</v>
      </c>
      <c r="I76" s="84" t="s">
        <v>28</v>
      </c>
      <c r="J76" s="22" t="s">
        <v>18</v>
      </c>
      <c r="K76" s="22" t="s">
        <v>19</v>
      </c>
      <c r="L76" s="53" t="s">
        <v>109</v>
      </c>
      <c r="M76" s="53" t="s">
        <v>110</v>
      </c>
      <c r="N76" s="53" t="s">
        <v>111</v>
      </c>
      <c r="O76" s="53" t="s">
        <v>112</v>
      </c>
      <c r="P76" s="76"/>
      <c r="Q76" s="77"/>
      <c r="R76" s="70" t="s">
        <v>115</v>
      </c>
      <c r="T76" s="81" t="s">
        <v>153</v>
      </c>
    </row>
    <row r="77" spans="1:20" ht="22.5" customHeight="1">
      <c r="A77" s="6"/>
      <c r="B77" s="9"/>
      <c r="C77" s="72"/>
      <c r="D77" s="152"/>
      <c r="E77" s="152"/>
      <c r="F77" s="15"/>
      <c r="G77" s="7"/>
      <c r="H77" s="22"/>
      <c r="I77" s="22"/>
      <c r="J77" s="22" t="s">
        <v>1</v>
      </c>
      <c r="K77" s="22" t="s">
        <v>1</v>
      </c>
      <c r="L77" s="1"/>
      <c r="M77" s="1"/>
      <c r="N77" s="1"/>
      <c r="O77" s="20">
        <f>L77-(M77+N77)</f>
        <v>0</v>
      </c>
      <c r="P77" s="76"/>
      <c r="Q77" s="77"/>
      <c r="R77" s="10" t="str">
        <f>IF(OR(AND(C77&lt;&gt;"",D77&lt;&gt;"",F77&lt;&gt;"",G77&lt;&gt;""),(C77="")),"OK","NG")</f>
        <v>OK</v>
      </c>
      <c r="T77" s="81" t="s">
        <v>273</v>
      </c>
    </row>
    <row r="78" spans="1:20" ht="22.5" customHeight="1">
      <c r="A78" s="6"/>
      <c r="B78" s="9"/>
      <c r="C78" s="72"/>
      <c r="D78" s="152"/>
      <c r="E78" s="152"/>
      <c r="F78" s="15"/>
      <c r="G78" s="7"/>
      <c r="H78" s="22"/>
      <c r="I78" s="22"/>
      <c r="J78" s="22" t="s">
        <v>1</v>
      </c>
      <c r="K78" s="22" t="s">
        <v>1</v>
      </c>
      <c r="L78" s="1"/>
      <c r="M78" s="1"/>
      <c r="N78" s="1"/>
      <c r="O78" s="20">
        <f t="shared" ref="O78:O83" si="22">L78-(M78+N78)</f>
        <v>0</v>
      </c>
      <c r="P78" s="76"/>
      <c r="Q78" s="77"/>
      <c r="R78" s="10" t="str">
        <f t="shared" ref="R78:R83" si="23">IF(OR(AND(C78&lt;&gt;"",D78&lt;&gt;"",F78&lt;&gt;"",G78&lt;&gt;""),(C78="")),"OK","NG")</f>
        <v>OK</v>
      </c>
      <c r="T78" s="81" t="s">
        <v>163</v>
      </c>
    </row>
    <row r="79" spans="1:20" ht="22.5" customHeight="1">
      <c r="A79" s="6"/>
      <c r="B79" s="9"/>
      <c r="C79" s="72"/>
      <c r="D79" s="152"/>
      <c r="E79" s="152"/>
      <c r="F79" s="15"/>
      <c r="G79" s="7"/>
      <c r="H79" s="22"/>
      <c r="I79" s="22"/>
      <c r="J79" s="22" t="s">
        <v>1</v>
      </c>
      <c r="K79" s="22" t="s">
        <v>1</v>
      </c>
      <c r="L79" s="1"/>
      <c r="M79" s="1"/>
      <c r="N79" s="1"/>
      <c r="O79" s="20">
        <f t="shared" si="22"/>
        <v>0</v>
      </c>
      <c r="P79" s="76"/>
      <c r="Q79" s="77"/>
      <c r="R79" s="10" t="str">
        <f t="shared" si="23"/>
        <v>OK</v>
      </c>
      <c r="T79" s="81" t="s">
        <v>214</v>
      </c>
    </row>
    <row r="80" spans="1:20" ht="22.5" customHeight="1">
      <c r="A80" s="6"/>
      <c r="B80" s="9"/>
      <c r="C80" s="72"/>
      <c r="D80" s="152"/>
      <c r="E80" s="152"/>
      <c r="F80" s="15"/>
      <c r="G80" s="7"/>
      <c r="H80" s="22"/>
      <c r="I80" s="22"/>
      <c r="J80" s="22" t="s">
        <v>1</v>
      </c>
      <c r="K80" s="22" t="s">
        <v>1</v>
      </c>
      <c r="L80" s="1"/>
      <c r="M80" s="1"/>
      <c r="N80" s="1"/>
      <c r="O80" s="20">
        <f t="shared" si="22"/>
        <v>0</v>
      </c>
      <c r="P80" s="76"/>
      <c r="Q80" s="77"/>
      <c r="R80" s="10" t="str">
        <f>IF(OR(AND(C80&lt;&gt;"",D80&lt;&gt;"",F80&lt;&gt;"",G80&lt;&gt;""),(C80="")),"OK","NG")</f>
        <v>OK</v>
      </c>
      <c r="T80" s="81" t="s">
        <v>13</v>
      </c>
    </row>
    <row r="81" spans="1:20" ht="22.5" customHeight="1">
      <c r="A81" s="6"/>
      <c r="B81" s="9"/>
      <c r="C81" s="72"/>
      <c r="D81" s="152"/>
      <c r="E81" s="152"/>
      <c r="F81" s="16"/>
      <c r="G81" s="7"/>
      <c r="H81" s="22"/>
      <c r="I81" s="22"/>
      <c r="J81" s="22" t="s">
        <v>1</v>
      </c>
      <c r="K81" s="22" t="s">
        <v>1</v>
      </c>
      <c r="L81" s="1"/>
      <c r="M81" s="1"/>
      <c r="N81" s="1"/>
      <c r="O81" s="20">
        <f t="shared" si="22"/>
        <v>0</v>
      </c>
      <c r="P81" s="76"/>
      <c r="Q81" s="77"/>
      <c r="R81" s="10" t="str">
        <f>IF(OR(AND(C81&lt;&gt;"",D81&lt;&gt;"",F81&lt;&gt;"",G81&lt;&gt;""),(C81="")),"OK","NG")</f>
        <v>OK</v>
      </c>
    </row>
    <row r="82" spans="1:20" ht="22.5" customHeight="1">
      <c r="A82" s="6"/>
      <c r="B82" s="9"/>
      <c r="C82" s="72"/>
      <c r="D82" s="152"/>
      <c r="E82" s="152"/>
      <c r="F82" s="15"/>
      <c r="G82" s="7"/>
      <c r="H82" s="22"/>
      <c r="I82" s="22"/>
      <c r="J82" s="22" t="s">
        <v>1</v>
      </c>
      <c r="K82" s="22" t="s">
        <v>1</v>
      </c>
      <c r="L82" s="1"/>
      <c r="M82" s="1"/>
      <c r="N82" s="1"/>
      <c r="O82" s="20">
        <f t="shared" si="22"/>
        <v>0</v>
      </c>
      <c r="P82" s="76"/>
      <c r="Q82" s="77"/>
      <c r="R82" s="10" t="str">
        <f t="shared" si="23"/>
        <v>OK</v>
      </c>
    </row>
    <row r="83" spans="1:20" ht="22.5" customHeight="1">
      <c r="A83" s="6"/>
      <c r="B83" s="9"/>
      <c r="C83" s="72"/>
      <c r="D83" s="152"/>
      <c r="E83" s="152"/>
      <c r="F83" s="15"/>
      <c r="G83" s="7"/>
      <c r="H83" s="22"/>
      <c r="I83" s="22"/>
      <c r="J83" s="22" t="s">
        <v>1</v>
      </c>
      <c r="K83" s="22" t="s">
        <v>1</v>
      </c>
      <c r="L83" s="1"/>
      <c r="M83" s="1"/>
      <c r="N83" s="1"/>
      <c r="O83" s="20">
        <f t="shared" si="22"/>
        <v>0</v>
      </c>
      <c r="P83" s="76"/>
      <c r="Q83" s="77"/>
      <c r="R83" s="10" t="str">
        <f t="shared" si="23"/>
        <v>OK</v>
      </c>
    </row>
    <row r="84" spans="1:20" ht="22.5" customHeight="1">
      <c r="A84" s="12"/>
      <c r="B84" s="13"/>
      <c r="C84" s="14"/>
      <c r="D84" s="13"/>
      <c r="E84" s="14"/>
      <c r="F84" s="14"/>
      <c r="G84" s="13"/>
      <c r="H84" s="13"/>
      <c r="I84" s="12"/>
      <c r="J84" s="12"/>
      <c r="K84" s="68" t="s">
        <v>137</v>
      </c>
      <c r="L84" s="27">
        <f>SUM(L77:L83)</f>
        <v>0</v>
      </c>
      <c r="M84" s="27">
        <f t="shared" ref="M84:N84" si="24">SUM(M77:M83)</f>
        <v>0</v>
      </c>
      <c r="N84" s="27">
        <f t="shared" si="24"/>
        <v>0</v>
      </c>
      <c r="O84" s="27">
        <f>L84-(M84+N84)</f>
        <v>0</v>
      </c>
      <c r="P84" s="76"/>
      <c r="Q84" s="77"/>
      <c r="R84" s="77"/>
    </row>
    <row r="85" spans="1:20" ht="22.5" customHeight="1">
      <c r="A85" s="48" t="s">
        <v>133</v>
      </c>
      <c r="B85" s="13"/>
      <c r="C85" s="14"/>
      <c r="D85" s="13"/>
      <c r="E85" s="14"/>
      <c r="F85" s="14"/>
      <c r="G85" s="13"/>
      <c r="H85" s="13"/>
      <c r="I85" s="12"/>
      <c r="K85" s="12"/>
      <c r="L85" s="12"/>
      <c r="M85" s="12"/>
      <c r="N85" s="12"/>
      <c r="O85" s="12"/>
      <c r="P85" s="76"/>
      <c r="Q85" s="77"/>
      <c r="R85" s="77"/>
    </row>
    <row r="86" spans="1:20" ht="22.5" customHeight="1">
      <c r="A86" s="162" t="s">
        <v>217</v>
      </c>
      <c r="B86" s="160" t="s">
        <v>67</v>
      </c>
      <c r="C86" s="150" t="s">
        <v>286</v>
      </c>
      <c r="D86" s="150"/>
      <c r="E86" s="150"/>
      <c r="F86" s="150"/>
      <c r="G86" s="160" t="s">
        <v>38</v>
      </c>
      <c r="H86" s="144" t="s">
        <v>47</v>
      </c>
      <c r="I86" s="145"/>
      <c r="J86" s="145"/>
      <c r="K86" s="146"/>
      <c r="L86" s="144" t="s">
        <v>216</v>
      </c>
      <c r="M86" s="145"/>
      <c r="N86" s="145"/>
      <c r="O86" s="146"/>
      <c r="P86" s="48" t="s">
        <v>96</v>
      </c>
      <c r="Q86" s="48" t="s">
        <v>96</v>
      </c>
      <c r="R86" s="61"/>
      <c r="T86" s="81" t="s">
        <v>153</v>
      </c>
    </row>
    <row r="87" spans="1:20" ht="22.5" customHeight="1">
      <c r="A87" s="161"/>
      <c r="B87" s="161"/>
      <c r="C87" s="68" t="s">
        <v>215</v>
      </c>
      <c r="D87" s="150" t="s">
        <v>120</v>
      </c>
      <c r="E87" s="150"/>
      <c r="F87" s="68" t="s">
        <v>15</v>
      </c>
      <c r="G87" s="161"/>
      <c r="H87" s="69" t="s">
        <v>29</v>
      </c>
      <c r="I87" s="69" t="s">
        <v>28</v>
      </c>
      <c r="J87" s="68" t="s">
        <v>18</v>
      </c>
      <c r="K87" s="68" t="s">
        <v>19</v>
      </c>
      <c r="L87" s="53" t="s">
        <v>109</v>
      </c>
      <c r="M87" s="53" t="s">
        <v>110</v>
      </c>
      <c r="N87" s="53" t="s">
        <v>111</v>
      </c>
      <c r="O87" s="53" t="s">
        <v>112</v>
      </c>
      <c r="P87" s="70" t="s">
        <v>104</v>
      </c>
      <c r="Q87" s="70" t="s">
        <v>116</v>
      </c>
      <c r="R87" s="70" t="s">
        <v>115</v>
      </c>
      <c r="T87" s="81" t="s">
        <v>159</v>
      </c>
    </row>
    <row r="88" spans="1:20" ht="22.5" customHeight="1">
      <c r="A88" s="6"/>
      <c r="B88" s="9"/>
      <c r="C88" s="72"/>
      <c r="D88" s="152"/>
      <c r="E88" s="152"/>
      <c r="F88" s="15"/>
      <c r="G88" s="7"/>
      <c r="H88" s="6"/>
      <c r="I88" s="6"/>
      <c r="J88" s="7" t="s">
        <v>1</v>
      </c>
      <c r="K88" s="8" t="s">
        <v>1</v>
      </c>
      <c r="L88" s="1"/>
      <c r="M88" s="1"/>
      <c r="N88" s="1"/>
      <c r="O88" s="20">
        <f>L88-(M88+N88)</f>
        <v>0</v>
      </c>
      <c r="P88" s="29" t="str">
        <f>IF(OR(G88="新規",G88="追加",G88=""),"OK",(IF(AND(H88="",I88=""),"NG","OK")))</f>
        <v>OK</v>
      </c>
      <c r="Q88" s="10" t="str">
        <f>IF(OR(G88="新規",G88="追加",G88=""),"OK",(IF(OR(AND(J88="",K88=""),AND(J88="",K88="□"),AND(J88="□",K88=""),AND(J88="□",K88="□")),"NG","OK")))</f>
        <v>OK</v>
      </c>
      <c r="R88" s="10" t="str">
        <f>IF(OR(AND(C88&lt;&gt;"",D88&lt;&gt;"",F88&lt;&gt;"",G88&lt;&gt;""),(C88="")),"OK","NG")</f>
        <v>OK</v>
      </c>
      <c r="T88" s="81" t="s">
        <v>13</v>
      </c>
    </row>
    <row r="89" spans="1:20" ht="22.5" customHeight="1">
      <c r="A89" s="6"/>
      <c r="B89" s="9"/>
      <c r="C89" s="72"/>
      <c r="D89" s="152"/>
      <c r="E89" s="152"/>
      <c r="F89" s="15"/>
      <c r="G89" s="7"/>
      <c r="H89" s="6"/>
      <c r="I89" s="6"/>
      <c r="J89" s="7" t="s">
        <v>1</v>
      </c>
      <c r="K89" s="8" t="s">
        <v>1</v>
      </c>
      <c r="L89" s="1"/>
      <c r="M89" s="1"/>
      <c r="N89" s="1"/>
      <c r="O89" s="20">
        <f t="shared" ref="O89:O94" si="25">L89-(M89+N89)</f>
        <v>0</v>
      </c>
      <c r="P89" s="29" t="str">
        <f t="shared" ref="P89:P94" si="26">IF(OR(G89="新規",G89="追加",G89=""),"OK",(IF(AND(H89="",I89=""),"NG","OK")))</f>
        <v>OK</v>
      </c>
      <c r="Q89" s="10" t="str">
        <f t="shared" ref="Q89:Q94" si="27">IF(OR(G89="新規",G89="追加",G89=""),"OK",(IF(OR(AND(J89="",K89=""),AND(J89="",K89="□"),AND(J89="□",K89=""),AND(J89="□",K89="□")),"NG","OK")))</f>
        <v>OK</v>
      </c>
      <c r="R89" s="10" t="str">
        <f t="shared" ref="R89:R94" si="28">IF(OR(AND(C89&lt;&gt;"",D89&lt;&gt;"",F89&lt;&gt;"",G89&lt;&gt;""),(C89="")),"OK","NG")</f>
        <v>OK</v>
      </c>
    </row>
    <row r="90" spans="1:20" ht="22.5" customHeight="1">
      <c r="A90" s="6"/>
      <c r="B90" s="9"/>
      <c r="C90" s="72"/>
      <c r="D90" s="152"/>
      <c r="E90" s="152"/>
      <c r="F90" s="15"/>
      <c r="G90" s="7"/>
      <c r="H90" s="6"/>
      <c r="I90" s="6"/>
      <c r="J90" s="7" t="s">
        <v>1</v>
      </c>
      <c r="K90" s="8" t="s">
        <v>1</v>
      </c>
      <c r="L90" s="1"/>
      <c r="M90" s="1"/>
      <c r="N90" s="1"/>
      <c r="O90" s="20">
        <f t="shared" si="25"/>
        <v>0</v>
      </c>
      <c r="P90" s="29" t="str">
        <f t="shared" si="26"/>
        <v>OK</v>
      </c>
      <c r="Q90" s="10" t="str">
        <f t="shared" si="27"/>
        <v>OK</v>
      </c>
      <c r="R90" s="10" t="str">
        <f t="shared" si="28"/>
        <v>OK</v>
      </c>
    </row>
    <row r="91" spans="1:20" ht="22.5" customHeight="1">
      <c r="A91" s="6"/>
      <c r="B91" s="9"/>
      <c r="C91" s="72"/>
      <c r="D91" s="152"/>
      <c r="E91" s="152"/>
      <c r="F91" s="15"/>
      <c r="G91" s="7"/>
      <c r="H91" s="6"/>
      <c r="I91" s="6"/>
      <c r="J91" s="7" t="s">
        <v>1</v>
      </c>
      <c r="K91" s="8" t="s">
        <v>1</v>
      </c>
      <c r="L91" s="1"/>
      <c r="M91" s="1"/>
      <c r="N91" s="1"/>
      <c r="O91" s="20">
        <f t="shared" si="25"/>
        <v>0</v>
      </c>
      <c r="P91" s="29" t="str">
        <f t="shared" si="26"/>
        <v>OK</v>
      </c>
      <c r="Q91" s="10" t="str">
        <f t="shared" si="27"/>
        <v>OK</v>
      </c>
      <c r="R91" s="10" t="str">
        <f t="shared" si="28"/>
        <v>OK</v>
      </c>
    </row>
    <row r="92" spans="1:20" ht="22.5" customHeight="1">
      <c r="A92" s="6"/>
      <c r="B92" s="9"/>
      <c r="C92" s="72"/>
      <c r="D92" s="152"/>
      <c r="E92" s="152"/>
      <c r="F92" s="16"/>
      <c r="G92" s="7"/>
      <c r="H92" s="6"/>
      <c r="I92" s="6"/>
      <c r="J92" s="7" t="s">
        <v>1</v>
      </c>
      <c r="K92" s="8" t="s">
        <v>1</v>
      </c>
      <c r="L92" s="1"/>
      <c r="M92" s="1"/>
      <c r="N92" s="1"/>
      <c r="O92" s="20">
        <f t="shared" si="25"/>
        <v>0</v>
      </c>
      <c r="P92" s="29" t="str">
        <f t="shared" si="26"/>
        <v>OK</v>
      </c>
      <c r="Q92" s="10" t="str">
        <f t="shared" si="27"/>
        <v>OK</v>
      </c>
      <c r="R92" s="10" t="str">
        <f t="shared" si="28"/>
        <v>OK</v>
      </c>
    </row>
    <row r="93" spans="1:20" ht="22.5" customHeight="1">
      <c r="A93" s="6"/>
      <c r="B93" s="9"/>
      <c r="C93" s="72"/>
      <c r="D93" s="152"/>
      <c r="E93" s="152"/>
      <c r="F93" s="15"/>
      <c r="G93" s="7"/>
      <c r="H93" s="6"/>
      <c r="I93" s="6"/>
      <c r="J93" s="7" t="s">
        <v>1</v>
      </c>
      <c r="K93" s="8" t="s">
        <v>1</v>
      </c>
      <c r="L93" s="1"/>
      <c r="M93" s="1"/>
      <c r="N93" s="1"/>
      <c r="O93" s="20">
        <f t="shared" si="25"/>
        <v>0</v>
      </c>
      <c r="P93" s="29" t="str">
        <f t="shared" si="26"/>
        <v>OK</v>
      </c>
      <c r="Q93" s="10" t="str">
        <f t="shared" si="27"/>
        <v>OK</v>
      </c>
      <c r="R93" s="10" t="str">
        <f t="shared" si="28"/>
        <v>OK</v>
      </c>
    </row>
    <row r="94" spans="1:20" ht="22.5" customHeight="1">
      <c r="A94" s="6"/>
      <c r="B94" s="9"/>
      <c r="C94" s="72"/>
      <c r="D94" s="152"/>
      <c r="E94" s="152"/>
      <c r="F94" s="15"/>
      <c r="G94" s="7"/>
      <c r="H94" s="6"/>
      <c r="I94" s="6"/>
      <c r="J94" s="7" t="s">
        <v>1</v>
      </c>
      <c r="K94" s="8" t="s">
        <v>1</v>
      </c>
      <c r="L94" s="1"/>
      <c r="M94" s="1"/>
      <c r="N94" s="1"/>
      <c r="O94" s="20">
        <f t="shared" si="25"/>
        <v>0</v>
      </c>
      <c r="P94" s="29" t="str">
        <f t="shared" si="26"/>
        <v>OK</v>
      </c>
      <c r="Q94" s="10" t="str">
        <f t="shared" si="27"/>
        <v>OK</v>
      </c>
      <c r="R94" s="10" t="str">
        <f t="shared" si="28"/>
        <v>OK</v>
      </c>
    </row>
    <row r="95" spans="1:20" ht="22.5" customHeight="1">
      <c r="A95" s="12"/>
      <c r="B95" s="13"/>
      <c r="C95" s="14"/>
      <c r="D95" s="13"/>
      <c r="E95" s="14"/>
      <c r="F95" s="14"/>
      <c r="G95" s="13"/>
      <c r="H95" s="13"/>
      <c r="I95" s="12"/>
      <c r="J95" s="12"/>
      <c r="K95" s="68" t="s">
        <v>137</v>
      </c>
      <c r="L95" s="27">
        <f>SUM(L88:L94)</f>
        <v>0</v>
      </c>
      <c r="M95" s="27">
        <f t="shared" ref="M95:N95" si="29">SUM(M88:M94)</f>
        <v>0</v>
      </c>
      <c r="N95" s="27">
        <f t="shared" si="29"/>
        <v>0</v>
      </c>
      <c r="O95" s="27">
        <f>L95-(M95+N95)</f>
        <v>0</v>
      </c>
      <c r="P95" s="76"/>
      <c r="Q95" s="77"/>
      <c r="R95" s="77"/>
    </row>
    <row r="96" spans="1:20" ht="23" customHeight="1">
      <c r="A96" s="48" t="s">
        <v>134</v>
      </c>
      <c r="B96" s="13"/>
      <c r="C96" s="14"/>
      <c r="D96" s="13"/>
      <c r="E96" s="14"/>
      <c r="F96" s="14"/>
      <c r="G96" s="13"/>
      <c r="H96" s="13"/>
      <c r="I96" s="12"/>
      <c r="J96" s="12"/>
      <c r="K96" s="12"/>
      <c r="L96" s="12"/>
      <c r="M96" s="12"/>
      <c r="N96" s="12"/>
      <c r="O96" s="12"/>
      <c r="P96" s="76"/>
      <c r="Q96" s="77"/>
      <c r="R96" s="77"/>
    </row>
    <row r="97" spans="1:20" ht="23" customHeight="1">
      <c r="A97" s="162" t="s">
        <v>217</v>
      </c>
      <c r="B97" s="160" t="s">
        <v>67</v>
      </c>
      <c r="C97" s="150" t="s">
        <v>286</v>
      </c>
      <c r="D97" s="150"/>
      <c r="E97" s="150"/>
      <c r="F97" s="150"/>
      <c r="G97" s="160" t="s">
        <v>38</v>
      </c>
      <c r="H97" s="144" t="s">
        <v>47</v>
      </c>
      <c r="I97" s="145"/>
      <c r="J97" s="145"/>
      <c r="K97" s="146"/>
      <c r="L97" s="144" t="s">
        <v>216</v>
      </c>
      <c r="M97" s="145"/>
      <c r="N97" s="145"/>
      <c r="O97" s="146"/>
      <c r="P97" s="48" t="s">
        <v>96</v>
      </c>
      <c r="Q97" s="48" t="s">
        <v>96</v>
      </c>
      <c r="R97" s="61"/>
    </row>
    <row r="98" spans="1:20" ht="23" customHeight="1">
      <c r="A98" s="161"/>
      <c r="B98" s="161"/>
      <c r="C98" s="68" t="s">
        <v>215</v>
      </c>
      <c r="D98" s="150" t="s">
        <v>120</v>
      </c>
      <c r="E98" s="150"/>
      <c r="F98" s="68" t="s">
        <v>15</v>
      </c>
      <c r="G98" s="161"/>
      <c r="H98" s="69" t="s">
        <v>29</v>
      </c>
      <c r="I98" s="69" t="s">
        <v>28</v>
      </c>
      <c r="J98" s="68" t="s">
        <v>18</v>
      </c>
      <c r="K98" s="68" t="s">
        <v>19</v>
      </c>
      <c r="L98" s="53" t="s">
        <v>109</v>
      </c>
      <c r="M98" s="53" t="s">
        <v>110</v>
      </c>
      <c r="N98" s="53" t="s">
        <v>111</v>
      </c>
      <c r="O98" s="53" t="s">
        <v>112</v>
      </c>
      <c r="P98" s="70" t="s">
        <v>104</v>
      </c>
      <c r="Q98" s="70" t="s">
        <v>116</v>
      </c>
      <c r="R98" s="70" t="s">
        <v>115</v>
      </c>
      <c r="T98" s="81" t="s">
        <v>153</v>
      </c>
    </row>
    <row r="99" spans="1:20" ht="23" customHeight="1">
      <c r="A99" s="6"/>
      <c r="B99" s="9"/>
      <c r="C99" s="72"/>
      <c r="D99" s="152"/>
      <c r="E99" s="152"/>
      <c r="F99" s="15"/>
      <c r="G99" s="7"/>
      <c r="H99" s="6"/>
      <c r="I99" s="6"/>
      <c r="J99" s="7" t="s">
        <v>1</v>
      </c>
      <c r="K99" s="8" t="s">
        <v>1</v>
      </c>
      <c r="L99" s="1"/>
      <c r="M99" s="1"/>
      <c r="N99" s="1"/>
      <c r="O99" s="20">
        <f>L99-(M99+N99)</f>
        <v>0</v>
      </c>
      <c r="P99" s="29" t="str">
        <f>IF(OR(G99="新規",G99="追加",G99=""),"OK",(IF(AND(H99="",I99=""),"NG","OK")))</f>
        <v>OK</v>
      </c>
      <c r="Q99" s="10" t="str">
        <f>IF(OR(G99="新規",G99="追加",G99=""),"OK",(IF(OR(AND(J99="",K99=""),AND(J99="",K99="□"),AND(J99="□",K99=""),AND(J99="□",K99="□")),"NG","OK")))</f>
        <v>OK</v>
      </c>
      <c r="R99" s="10" t="str">
        <f>IF(OR(AND(C99&lt;&gt;"",D99&lt;&gt;"",F99&lt;&gt;"",G99&lt;&gt;""),(C99="")),"OK","NG")</f>
        <v>OK</v>
      </c>
      <c r="T99" s="81" t="s">
        <v>161</v>
      </c>
    </row>
    <row r="100" spans="1:20" ht="23" customHeight="1">
      <c r="A100" s="6"/>
      <c r="B100" s="9"/>
      <c r="C100" s="72"/>
      <c r="D100" s="152"/>
      <c r="E100" s="152"/>
      <c r="F100" s="15"/>
      <c r="G100" s="7"/>
      <c r="H100" s="6"/>
      <c r="I100" s="6"/>
      <c r="J100" s="7" t="s">
        <v>1</v>
      </c>
      <c r="K100" s="8" t="s">
        <v>1</v>
      </c>
      <c r="L100" s="1"/>
      <c r="M100" s="1"/>
      <c r="N100" s="1"/>
      <c r="O100" s="20">
        <f t="shared" ref="O100:O105" si="30">L100-(M100+N100)</f>
        <v>0</v>
      </c>
      <c r="P100" s="29" t="str">
        <f t="shared" ref="P100:P105" si="31">IF(OR(G100="新規",G100="追加",G100=""),"OK",(IF(AND(H100="",I100=""),"NG","OK")))</f>
        <v>OK</v>
      </c>
      <c r="Q100" s="10" t="str">
        <f t="shared" ref="Q100:Q105" si="32">IF(OR(G100="新規",G100="追加",G100=""),"OK",(IF(OR(AND(J100="",K100=""),AND(J100="",K100="□"),AND(J100="□",K100=""),AND(J100="□",K100="□")),"NG","OK")))</f>
        <v>OK</v>
      </c>
      <c r="R100" s="10" t="str">
        <f t="shared" ref="R100:R105" si="33">IF(OR(AND(C100&lt;&gt;"",D100&lt;&gt;"",F100&lt;&gt;"",G100&lt;&gt;""),(C100="")),"OK","NG")</f>
        <v>OK</v>
      </c>
      <c r="T100" s="81" t="s">
        <v>218</v>
      </c>
    </row>
    <row r="101" spans="1:20" ht="23" customHeight="1">
      <c r="A101" s="6"/>
      <c r="B101" s="9"/>
      <c r="C101" s="72"/>
      <c r="D101" s="152"/>
      <c r="E101" s="152"/>
      <c r="F101" s="15"/>
      <c r="G101" s="7"/>
      <c r="H101" s="6"/>
      <c r="I101" s="6"/>
      <c r="J101" s="7" t="s">
        <v>1</v>
      </c>
      <c r="K101" s="8" t="s">
        <v>1</v>
      </c>
      <c r="L101" s="1"/>
      <c r="M101" s="1"/>
      <c r="N101" s="1"/>
      <c r="O101" s="20">
        <f t="shared" si="30"/>
        <v>0</v>
      </c>
      <c r="P101" s="29" t="str">
        <f t="shared" si="31"/>
        <v>OK</v>
      </c>
      <c r="Q101" s="10" t="str">
        <f t="shared" si="32"/>
        <v>OK</v>
      </c>
      <c r="R101" s="10" t="str">
        <f t="shared" si="33"/>
        <v>OK</v>
      </c>
      <c r="T101" s="81" t="s">
        <v>160</v>
      </c>
    </row>
    <row r="102" spans="1:20" ht="23" customHeight="1">
      <c r="A102" s="6"/>
      <c r="B102" s="9"/>
      <c r="C102" s="72"/>
      <c r="D102" s="152"/>
      <c r="E102" s="152"/>
      <c r="F102" s="15"/>
      <c r="G102" s="7"/>
      <c r="H102" s="6"/>
      <c r="I102" s="6"/>
      <c r="J102" s="7" t="s">
        <v>1</v>
      </c>
      <c r="K102" s="8" t="s">
        <v>1</v>
      </c>
      <c r="L102" s="1"/>
      <c r="M102" s="1"/>
      <c r="N102" s="1"/>
      <c r="O102" s="20">
        <f t="shared" si="30"/>
        <v>0</v>
      </c>
      <c r="P102" s="29" t="str">
        <f t="shared" si="31"/>
        <v>OK</v>
      </c>
      <c r="Q102" s="10" t="str">
        <f t="shared" si="32"/>
        <v>OK</v>
      </c>
      <c r="R102" s="10" t="str">
        <f t="shared" si="33"/>
        <v>OK</v>
      </c>
      <c r="T102" s="81" t="s">
        <v>13</v>
      </c>
    </row>
    <row r="103" spans="1:20" ht="23" customHeight="1">
      <c r="A103" s="6"/>
      <c r="B103" s="9"/>
      <c r="C103" s="72"/>
      <c r="D103" s="152"/>
      <c r="E103" s="152"/>
      <c r="F103" s="16"/>
      <c r="G103" s="7"/>
      <c r="H103" s="6"/>
      <c r="I103" s="6"/>
      <c r="J103" s="7" t="s">
        <v>1</v>
      </c>
      <c r="K103" s="8" t="s">
        <v>1</v>
      </c>
      <c r="L103" s="1"/>
      <c r="M103" s="1"/>
      <c r="N103" s="1"/>
      <c r="O103" s="20">
        <f t="shared" si="30"/>
        <v>0</v>
      </c>
      <c r="P103" s="29" t="str">
        <f t="shared" si="31"/>
        <v>OK</v>
      </c>
      <c r="Q103" s="10" t="str">
        <f>IF(OR(G103="新規",G103="追加",G103=""),"OK",(IF(OR(AND(J103="",K103=""),AND(J103="",K103="□"),AND(J103="□",K103=""),AND(J103="□",K103="□")),"NG","OK")))</f>
        <v>OK</v>
      </c>
      <c r="R103" s="10" t="str">
        <f t="shared" si="33"/>
        <v>OK</v>
      </c>
    </row>
    <row r="104" spans="1:20" ht="23" customHeight="1">
      <c r="A104" s="6"/>
      <c r="B104" s="9"/>
      <c r="C104" s="72"/>
      <c r="D104" s="152"/>
      <c r="E104" s="152"/>
      <c r="F104" s="15"/>
      <c r="G104" s="7"/>
      <c r="H104" s="6"/>
      <c r="I104" s="6"/>
      <c r="J104" s="7" t="s">
        <v>1</v>
      </c>
      <c r="K104" s="8" t="s">
        <v>1</v>
      </c>
      <c r="L104" s="1"/>
      <c r="M104" s="1"/>
      <c r="N104" s="1"/>
      <c r="O104" s="20">
        <f t="shared" si="30"/>
        <v>0</v>
      </c>
      <c r="P104" s="29" t="str">
        <f t="shared" si="31"/>
        <v>OK</v>
      </c>
      <c r="Q104" s="10" t="str">
        <f t="shared" si="32"/>
        <v>OK</v>
      </c>
      <c r="R104" s="10" t="str">
        <f t="shared" si="33"/>
        <v>OK</v>
      </c>
    </row>
    <row r="105" spans="1:20" ht="22.5" customHeight="1">
      <c r="A105" s="6"/>
      <c r="B105" s="9"/>
      <c r="C105" s="72"/>
      <c r="D105" s="152"/>
      <c r="E105" s="152"/>
      <c r="F105" s="15"/>
      <c r="G105" s="7"/>
      <c r="H105" s="6"/>
      <c r="I105" s="6"/>
      <c r="J105" s="7" t="s">
        <v>1</v>
      </c>
      <c r="K105" s="8" t="s">
        <v>1</v>
      </c>
      <c r="L105" s="1"/>
      <c r="M105" s="1"/>
      <c r="N105" s="1"/>
      <c r="O105" s="20">
        <f t="shared" si="30"/>
        <v>0</v>
      </c>
      <c r="P105" s="29" t="str">
        <f t="shared" si="31"/>
        <v>OK</v>
      </c>
      <c r="Q105" s="10" t="str">
        <f t="shared" si="32"/>
        <v>OK</v>
      </c>
      <c r="R105" s="10" t="str">
        <f t="shared" si="33"/>
        <v>OK</v>
      </c>
    </row>
    <row r="106" spans="1:20" ht="22.5" customHeight="1">
      <c r="A106" s="12"/>
      <c r="B106" s="13"/>
      <c r="C106" s="14"/>
      <c r="D106" s="13"/>
      <c r="E106" s="14"/>
      <c r="F106" s="14"/>
      <c r="G106" s="13"/>
      <c r="H106" s="13"/>
      <c r="I106" s="12"/>
      <c r="J106" s="12"/>
      <c r="K106" s="68" t="s">
        <v>137</v>
      </c>
      <c r="L106" s="27">
        <f>SUM(L99:L105)</f>
        <v>0</v>
      </c>
      <c r="M106" s="27">
        <f t="shared" ref="M106:N106" si="34">SUM(M99:M105)</f>
        <v>0</v>
      </c>
      <c r="N106" s="27">
        <f t="shared" si="34"/>
        <v>0</v>
      </c>
      <c r="O106" s="27">
        <f>L106-(M106+N106)</f>
        <v>0</v>
      </c>
      <c r="P106" s="76"/>
      <c r="Q106" s="77"/>
      <c r="R106" s="77"/>
    </row>
    <row r="107" spans="1:20" ht="22.5" customHeight="1">
      <c r="A107" s="48" t="s">
        <v>136</v>
      </c>
      <c r="B107" s="13"/>
      <c r="C107" s="14"/>
      <c r="D107" s="13"/>
      <c r="E107" s="14"/>
      <c r="F107" s="14"/>
      <c r="G107" s="13"/>
      <c r="H107" s="13"/>
      <c r="I107" s="12"/>
      <c r="J107" s="12"/>
      <c r="K107" s="12"/>
      <c r="L107" s="12"/>
      <c r="M107" s="12"/>
      <c r="N107" s="12"/>
      <c r="O107" s="12"/>
      <c r="P107" s="76"/>
      <c r="Q107" s="77"/>
      <c r="R107" s="77"/>
    </row>
    <row r="108" spans="1:20" ht="22.5" customHeight="1">
      <c r="A108" s="162" t="s">
        <v>217</v>
      </c>
      <c r="B108" s="160" t="s">
        <v>67</v>
      </c>
      <c r="C108" s="150" t="s">
        <v>286</v>
      </c>
      <c r="D108" s="150"/>
      <c r="E108" s="150"/>
      <c r="F108" s="150"/>
      <c r="G108" s="160" t="s">
        <v>38</v>
      </c>
      <c r="H108" s="144" t="s">
        <v>47</v>
      </c>
      <c r="I108" s="145"/>
      <c r="J108" s="145"/>
      <c r="K108" s="146"/>
      <c r="L108" s="144" t="s">
        <v>216</v>
      </c>
      <c r="M108" s="145"/>
      <c r="N108" s="145"/>
      <c r="O108" s="146"/>
      <c r="P108" s="48" t="s">
        <v>96</v>
      </c>
      <c r="Q108" s="48" t="s">
        <v>96</v>
      </c>
      <c r="R108" s="61"/>
    </row>
    <row r="109" spans="1:20" ht="22.5" customHeight="1">
      <c r="A109" s="161"/>
      <c r="B109" s="161"/>
      <c r="C109" s="68" t="s">
        <v>215</v>
      </c>
      <c r="D109" s="150" t="s">
        <v>120</v>
      </c>
      <c r="E109" s="150"/>
      <c r="F109" s="68" t="s">
        <v>15</v>
      </c>
      <c r="G109" s="161"/>
      <c r="H109" s="69" t="s">
        <v>29</v>
      </c>
      <c r="I109" s="69" t="s">
        <v>28</v>
      </c>
      <c r="J109" s="68" t="s">
        <v>18</v>
      </c>
      <c r="K109" s="68" t="s">
        <v>19</v>
      </c>
      <c r="L109" s="53" t="s">
        <v>109</v>
      </c>
      <c r="M109" s="53" t="s">
        <v>110</v>
      </c>
      <c r="N109" s="53" t="s">
        <v>111</v>
      </c>
      <c r="O109" s="53" t="s">
        <v>112</v>
      </c>
      <c r="P109" s="70" t="s">
        <v>104</v>
      </c>
      <c r="Q109" s="70" t="s">
        <v>116</v>
      </c>
      <c r="R109" s="70" t="s">
        <v>115</v>
      </c>
      <c r="T109" s="81" t="s">
        <v>153</v>
      </c>
    </row>
    <row r="110" spans="1:20" ht="22.5" customHeight="1">
      <c r="A110" s="6"/>
      <c r="B110" s="9"/>
      <c r="C110" s="72"/>
      <c r="D110" s="152"/>
      <c r="E110" s="152"/>
      <c r="F110" s="15"/>
      <c r="G110" s="7"/>
      <c r="H110" s="6"/>
      <c r="I110" s="6"/>
      <c r="J110" s="7" t="s">
        <v>1</v>
      </c>
      <c r="K110" s="8" t="s">
        <v>1</v>
      </c>
      <c r="L110" s="1"/>
      <c r="M110" s="1"/>
      <c r="N110" s="1"/>
      <c r="O110" s="20">
        <f>L110-(M110+N110)</f>
        <v>0</v>
      </c>
      <c r="P110" s="29" t="str">
        <f>IF(OR(G110="新規",G110="追加",G110=""),"OK",(IF(AND(H110="",I110=""),"NG","OK")))</f>
        <v>OK</v>
      </c>
      <c r="Q110" s="10" t="str">
        <f>IF(OR(G110="新規",G110="追加",G110=""),"OK",(IF(OR(AND(J110="",K110=""),AND(J110="",K110="□"),AND(J110="□",K110=""),AND(J110="□",K110="□")),"NG","OK")))</f>
        <v>OK</v>
      </c>
      <c r="R110" s="10" t="str">
        <f>IF(OR(AND(C110&lt;&gt;"",D110&lt;&gt;"",F110&lt;&gt;"",G110&lt;&gt;""),(C110="")),"OK","NG")</f>
        <v>OK</v>
      </c>
      <c r="T110" s="81" t="s">
        <v>164</v>
      </c>
    </row>
    <row r="111" spans="1:20" ht="22.5" customHeight="1">
      <c r="A111" s="6"/>
      <c r="B111" s="9"/>
      <c r="C111" s="72"/>
      <c r="D111" s="152"/>
      <c r="E111" s="152"/>
      <c r="F111" s="15"/>
      <c r="G111" s="7"/>
      <c r="H111" s="6"/>
      <c r="I111" s="6"/>
      <c r="J111" s="7" t="s">
        <v>1</v>
      </c>
      <c r="K111" s="8" t="s">
        <v>1</v>
      </c>
      <c r="L111" s="1"/>
      <c r="M111" s="1"/>
      <c r="N111" s="1"/>
      <c r="O111" s="20">
        <f t="shared" ref="O111:O116" si="35">L111-(M111+N111)</f>
        <v>0</v>
      </c>
      <c r="P111" s="29" t="str">
        <f t="shared" ref="P111:P116" si="36">IF(OR(G111="新規",G111="追加",G111=""),"OK",(IF(AND(H111="",I111=""),"NG","OK")))</f>
        <v>OK</v>
      </c>
      <c r="Q111" s="10" t="str">
        <f t="shared" ref="Q111:Q116" si="37">IF(OR(G111="新規",G111="追加",G111=""),"OK",(IF(OR(AND(J111="",K111=""),AND(J111="",K111="□"),AND(J111="□",K111=""),AND(J111="□",K111="□")),"NG","OK")))</f>
        <v>OK</v>
      </c>
      <c r="R111" s="10" t="str">
        <f t="shared" ref="R111:R115" si="38">IF(OR(AND(C111&lt;&gt;"",D111&lt;&gt;"",F111&lt;&gt;"",G111&lt;&gt;""),(C111="")),"OK","NG")</f>
        <v>OK</v>
      </c>
      <c r="T111" s="81" t="s">
        <v>13</v>
      </c>
    </row>
    <row r="112" spans="1:20" ht="22.5" customHeight="1">
      <c r="A112" s="6"/>
      <c r="B112" s="9"/>
      <c r="C112" s="72"/>
      <c r="D112" s="152"/>
      <c r="E112" s="152"/>
      <c r="F112" s="15"/>
      <c r="G112" s="7"/>
      <c r="H112" s="6"/>
      <c r="I112" s="6"/>
      <c r="J112" s="7" t="s">
        <v>1</v>
      </c>
      <c r="K112" s="8" t="s">
        <v>1</v>
      </c>
      <c r="L112" s="1"/>
      <c r="M112" s="1"/>
      <c r="N112" s="1"/>
      <c r="O112" s="20">
        <f t="shared" si="35"/>
        <v>0</v>
      </c>
      <c r="P112" s="29" t="str">
        <f t="shared" si="36"/>
        <v>OK</v>
      </c>
      <c r="Q112" s="10" t="str">
        <f t="shared" si="37"/>
        <v>OK</v>
      </c>
      <c r="R112" s="10" t="str">
        <f t="shared" si="38"/>
        <v>OK</v>
      </c>
    </row>
    <row r="113" spans="1:23" ht="22.5" customHeight="1">
      <c r="A113" s="6"/>
      <c r="B113" s="9"/>
      <c r="C113" s="72"/>
      <c r="D113" s="152"/>
      <c r="E113" s="152"/>
      <c r="F113" s="15"/>
      <c r="G113" s="7"/>
      <c r="H113" s="6"/>
      <c r="I113" s="6"/>
      <c r="J113" s="7" t="s">
        <v>1</v>
      </c>
      <c r="K113" s="8" t="s">
        <v>1</v>
      </c>
      <c r="L113" s="1"/>
      <c r="M113" s="1"/>
      <c r="N113" s="1"/>
      <c r="O113" s="20">
        <f t="shared" si="35"/>
        <v>0</v>
      </c>
      <c r="P113" s="29" t="str">
        <f t="shared" si="36"/>
        <v>OK</v>
      </c>
      <c r="Q113" s="10" t="str">
        <f t="shared" si="37"/>
        <v>OK</v>
      </c>
      <c r="R113" s="10" t="str">
        <f t="shared" si="38"/>
        <v>OK</v>
      </c>
    </row>
    <row r="114" spans="1:23" ht="22.5" customHeight="1">
      <c r="A114" s="6"/>
      <c r="B114" s="9"/>
      <c r="C114" s="72"/>
      <c r="D114" s="152"/>
      <c r="E114" s="152"/>
      <c r="F114" s="16"/>
      <c r="G114" s="7"/>
      <c r="H114" s="6"/>
      <c r="I114" s="6"/>
      <c r="J114" s="7" t="s">
        <v>1</v>
      </c>
      <c r="K114" s="8" t="s">
        <v>1</v>
      </c>
      <c r="L114" s="1"/>
      <c r="M114" s="1"/>
      <c r="N114" s="1"/>
      <c r="O114" s="20">
        <f t="shared" si="35"/>
        <v>0</v>
      </c>
      <c r="P114" s="29" t="str">
        <f t="shared" si="36"/>
        <v>OK</v>
      </c>
      <c r="Q114" s="10" t="str">
        <f t="shared" si="37"/>
        <v>OK</v>
      </c>
      <c r="R114" s="10" t="str">
        <f t="shared" si="38"/>
        <v>OK</v>
      </c>
    </row>
    <row r="115" spans="1:23" ht="22.5" customHeight="1">
      <c r="A115" s="6"/>
      <c r="B115" s="9"/>
      <c r="C115" s="72"/>
      <c r="D115" s="152"/>
      <c r="E115" s="152"/>
      <c r="F115" s="15"/>
      <c r="G115" s="7"/>
      <c r="H115" s="6"/>
      <c r="I115" s="6"/>
      <c r="J115" s="7" t="s">
        <v>1</v>
      </c>
      <c r="K115" s="8" t="s">
        <v>1</v>
      </c>
      <c r="L115" s="1"/>
      <c r="M115" s="1"/>
      <c r="N115" s="1"/>
      <c r="O115" s="20">
        <f t="shared" si="35"/>
        <v>0</v>
      </c>
      <c r="P115" s="29" t="str">
        <f t="shared" si="36"/>
        <v>OK</v>
      </c>
      <c r="Q115" s="10" t="str">
        <f t="shared" si="37"/>
        <v>OK</v>
      </c>
      <c r="R115" s="10" t="str">
        <f t="shared" si="38"/>
        <v>OK</v>
      </c>
    </row>
    <row r="116" spans="1:23" ht="22.5" customHeight="1">
      <c r="A116" s="6"/>
      <c r="B116" s="9"/>
      <c r="C116" s="72"/>
      <c r="D116" s="152"/>
      <c r="E116" s="152"/>
      <c r="F116" s="15"/>
      <c r="G116" s="7"/>
      <c r="H116" s="6"/>
      <c r="I116" s="6"/>
      <c r="J116" s="7" t="s">
        <v>1</v>
      </c>
      <c r="K116" s="8" t="s">
        <v>1</v>
      </c>
      <c r="L116" s="1"/>
      <c r="M116" s="1"/>
      <c r="N116" s="1"/>
      <c r="O116" s="20">
        <f t="shared" si="35"/>
        <v>0</v>
      </c>
      <c r="P116" s="29" t="str">
        <f t="shared" si="36"/>
        <v>OK</v>
      </c>
      <c r="Q116" s="10" t="str">
        <f t="shared" si="37"/>
        <v>OK</v>
      </c>
      <c r="R116" s="10" t="str">
        <f>IF(OR(AND(C116&lt;&gt;"",D116&lt;&gt;"",F116&lt;&gt;"",G116&lt;&gt;""),(C116="")),"OK","NG")</f>
        <v>OK</v>
      </c>
    </row>
    <row r="117" spans="1:23" ht="22.5" customHeight="1">
      <c r="A117" s="12"/>
      <c r="B117" s="13"/>
      <c r="C117" s="14"/>
      <c r="D117" s="13"/>
      <c r="E117" s="14"/>
      <c r="F117" s="14"/>
      <c r="G117" s="13"/>
      <c r="H117" s="13"/>
      <c r="I117" s="12"/>
      <c r="J117" s="12"/>
      <c r="K117" s="68" t="s">
        <v>137</v>
      </c>
      <c r="L117" s="27">
        <f>SUM(L110:L116)</f>
        <v>0</v>
      </c>
      <c r="M117" s="27">
        <f t="shared" ref="M117:N117" si="39">SUM(M110:M116)</f>
        <v>0</v>
      </c>
      <c r="N117" s="27">
        <f t="shared" si="39"/>
        <v>0</v>
      </c>
      <c r="O117" s="27">
        <f>L117-(M117+N117)</f>
        <v>0</v>
      </c>
      <c r="P117" s="76"/>
      <c r="Q117" s="77"/>
      <c r="R117" s="77"/>
    </row>
    <row r="118" spans="1:23" ht="13">
      <c r="F118" s="85"/>
    </row>
    <row r="119" spans="1:23" s="61" customFormat="1" ht="13">
      <c r="A119" s="142" t="s">
        <v>139</v>
      </c>
      <c r="B119" s="143"/>
      <c r="C119" s="53" t="s">
        <v>138</v>
      </c>
      <c r="D119" s="53" t="s">
        <v>110</v>
      </c>
      <c r="E119" s="53" t="s">
        <v>111</v>
      </c>
      <c r="F119" s="53" t="s">
        <v>112</v>
      </c>
      <c r="G119" s="53" t="s">
        <v>165</v>
      </c>
      <c r="H119" s="142" t="s">
        <v>17</v>
      </c>
      <c r="I119" s="159"/>
      <c r="J119" s="136" t="s">
        <v>208</v>
      </c>
      <c r="K119" s="136"/>
      <c r="L119" s="136"/>
      <c r="M119" s="136"/>
      <c r="P119" s="87" t="s">
        <v>198</v>
      </c>
      <c r="Q119" s="88" t="s">
        <v>70</v>
      </c>
      <c r="R119" s="88" t="s">
        <v>84</v>
      </c>
    </row>
    <row r="120" spans="1:23" ht="22.5" customHeight="1">
      <c r="A120" s="153" t="s">
        <v>237</v>
      </c>
      <c r="B120" s="154"/>
      <c r="C120" s="100">
        <f>L40</f>
        <v>0</v>
      </c>
      <c r="D120" s="100">
        <f t="shared" ref="D120:F120" si="40">M40</f>
        <v>0</v>
      </c>
      <c r="E120" s="100">
        <f t="shared" si="40"/>
        <v>0</v>
      </c>
      <c r="F120" s="100">
        <f t="shared" si="40"/>
        <v>0</v>
      </c>
      <c r="G120" s="163">
        <f>SUM(D120:D122)</f>
        <v>0</v>
      </c>
      <c r="H120" s="157"/>
      <c r="I120" s="158"/>
      <c r="J120" s="151" t="s">
        <v>209</v>
      </c>
      <c r="K120" s="151"/>
      <c r="L120" s="151"/>
      <c r="M120" s="151"/>
      <c r="N120" s="89"/>
      <c r="O120" s="89"/>
      <c r="P120" s="29" t="str">
        <f>IF(G120&lt;=2500000,"OK","NG")</f>
        <v>OK</v>
      </c>
      <c r="Q120" s="10" t="str">
        <f t="shared" ref="Q120:Q126" si="41">IF(D120&lt;=C120/2,"OK","NG")</f>
        <v>OK</v>
      </c>
      <c r="R120" s="10" t="str">
        <f t="shared" ref="R120:R126" si="42">IF(C120=D120+E120+F120,"OK","NG")</f>
        <v>OK</v>
      </c>
      <c r="S120" s="90"/>
      <c r="T120" s="70"/>
      <c r="U120" s="70"/>
      <c r="V120" s="70"/>
      <c r="W120" s="70"/>
    </row>
    <row r="121" spans="1:23" ht="22.5" customHeight="1">
      <c r="A121" s="155" t="s">
        <v>238</v>
      </c>
      <c r="B121" s="156"/>
      <c r="C121" s="100">
        <f>L51</f>
        <v>0</v>
      </c>
      <c r="D121" s="100">
        <f t="shared" ref="D121:F121" si="43">M51</f>
        <v>0</v>
      </c>
      <c r="E121" s="100">
        <f t="shared" si="43"/>
        <v>0</v>
      </c>
      <c r="F121" s="100">
        <f t="shared" si="43"/>
        <v>0</v>
      </c>
      <c r="G121" s="164"/>
      <c r="H121" s="157"/>
      <c r="I121" s="158"/>
      <c r="J121" s="151"/>
      <c r="K121" s="151"/>
      <c r="L121" s="151"/>
      <c r="M121" s="151"/>
      <c r="N121" s="89"/>
      <c r="O121" s="89"/>
      <c r="P121" s="73" t="s">
        <v>152</v>
      </c>
      <c r="Q121" s="10" t="str">
        <f t="shared" si="41"/>
        <v>OK</v>
      </c>
      <c r="R121" s="10" t="str">
        <f t="shared" si="42"/>
        <v>OK</v>
      </c>
      <c r="S121" s="36"/>
    </row>
    <row r="122" spans="1:23" ht="22.5" customHeight="1">
      <c r="A122" s="155" t="s">
        <v>239</v>
      </c>
      <c r="B122" s="156"/>
      <c r="C122" s="100">
        <f>L62</f>
        <v>0</v>
      </c>
      <c r="D122" s="100">
        <f t="shared" ref="D122:F122" si="44">M62</f>
        <v>0</v>
      </c>
      <c r="E122" s="100">
        <f t="shared" si="44"/>
        <v>0</v>
      </c>
      <c r="F122" s="100">
        <f t="shared" si="44"/>
        <v>0</v>
      </c>
      <c r="G122" s="165"/>
      <c r="H122" s="32"/>
      <c r="I122" s="33"/>
      <c r="J122" s="151"/>
      <c r="K122" s="151"/>
      <c r="L122" s="151"/>
      <c r="M122" s="151"/>
      <c r="N122" s="89"/>
      <c r="O122" s="89"/>
      <c r="P122" s="73" t="s">
        <v>152</v>
      </c>
      <c r="Q122" s="10" t="str">
        <f t="shared" si="41"/>
        <v>OK</v>
      </c>
      <c r="R122" s="10" t="str">
        <f t="shared" si="42"/>
        <v>OK</v>
      </c>
      <c r="S122" s="36"/>
    </row>
    <row r="123" spans="1:23" ht="22.5" customHeight="1">
      <c r="A123" s="155" t="s">
        <v>240</v>
      </c>
      <c r="B123" s="156"/>
      <c r="C123" s="100">
        <f>L73</f>
        <v>0</v>
      </c>
      <c r="D123" s="100">
        <f t="shared" ref="D123:F123" si="45">M73</f>
        <v>0</v>
      </c>
      <c r="E123" s="100">
        <f t="shared" si="45"/>
        <v>0</v>
      </c>
      <c r="F123" s="100">
        <f t="shared" si="45"/>
        <v>0</v>
      </c>
      <c r="G123" s="100">
        <f>D123</f>
        <v>0</v>
      </c>
      <c r="H123" s="32"/>
      <c r="I123" s="33"/>
      <c r="J123" s="150" t="s">
        <v>210</v>
      </c>
      <c r="K123" s="150"/>
      <c r="L123" s="150"/>
      <c r="M123" s="150"/>
      <c r="N123" s="89"/>
      <c r="O123" s="89"/>
      <c r="P123" s="29" t="str">
        <f>IF(G123&lt;=2500000,"OK","NG")</f>
        <v>OK</v>
      </c>
      <c r="Q123" s="10" t="str">
        <f t="shared" si="41"/>
        <v>OK</v>
      </c>
      <c r="R123" s="10" t="str">
        <f t="shared" si="42"/>
        <v>OK</v>
      </c>
      <c r="S123" s="36"/>
    </row>
    <row r="124" spans="1:23" ht="22.5" customHeight="1">
      <c r="A124" s="155" t="s">
        <v>131</v>
      </c>
      <c r="B124" s="156"/>
      <c r="C124" s="100">
        <f>L84</f>
        <v>0</v>
      </c>
      <c r="D124" s="100">
        <f t="shared" ref="D124:F124" si="46">M84</f>
        <v>0</v>
      </c>
      <c r="E124" s="100">
        <f t="shared" si="46"/>
        <v>0</v>
      </c>
      <c r="F124" s="100">
        <f t="shared" si="46"/>
        <v>0</v>
      </c>
      <c r="G124" s="100">
        <f>D124</f>
        <v>0</v>
      </c>
      <c r="H124" s="32"/>
      <c r="I124" s="33"/>
      <c r="J124" s="150" t="s">
        <v>211</v>
      </c>
      <c r="K124" s="150"/>
      <c r="L124" s="150"/>
      <c r="M124" s="150"/>
      <c r="N124" s="89"/>
      <c r="O124" s="89"/>
      <c r="P124" s="29" t="str">
        <f>IF(G124&lt;=5000000,"OK","NG")</f>
        <v>OK</v>
      </c>
      <c r="Q124" s="10" t="str">
        <f t="shared" si="41"/>
        <v>OK</v>
      </c>
      <c r="R124" s="10" t="str">
        <f t="shared" si="42"/>
        <v>OK</v>
      </c>
      <c r="S124" s="36"/>
    </row>
    <row r="125" spans="1:23" ht="22.5" customHeight="1">
      <c r="A125" s="155" t="s">
        <v>241</v>
      </c>
      <c r="B125" s="156"/>
      <c r="C125" s="100">
        <f>L95</f>
        <v>0</v>
      </c>
      <c r="D125" s="100">
        <f t="shared" ref="D125:F125" si="47">M95</f>
        <v>0</v>
      </c>
      <c r="E125" s="100">
        <f t="shared" si="47"/>
        <v>0</v>
      </c>
      <c r="F125" s="100">
        <f t="shared" si="47"/>
        <v>0</v>
      </c>
      <c r="G125" s="183">
        <f>SUM(D125:D126)</f>
        <v>0</v>
      </c>
      <c r="H125" s="32"/>
      <c r="I125" s="33"/>
      <c r="J125" s="151" t="s">
        <v>212</v>
      </c>
      <c r="K125" s="151"/>
      <c r="L125" s="151"/>
      <c r="M125" s="151"/>
      <c r="N125" s="89"/>
      <c r="O125" s="89"/>
      <c r="P125" s="29" t="str">
        <f>IF(G125&lt;=2500000,"OK","NG")</f>
        <v>OK</v>
      </c>
      <c r="Q125" s="10" t="str">
        <f t="shared" si="41"/>
        <v>OK</v>
      </c>
      <c r="R125" s="10" t="str">
        <f t="shared" si="42"/>
        <v>OK</v>
      </c>
      <c r="S125" s="36"/>
    </row>
    <row r="126" spans="1:23" ht="22.5" customHeight="1">
      <c r="A126" s="155" t="s">
        <v>242</v>
      </c>
      <c r="B126" s="156"/>
      <c r="C126" s="100">
        <f>L106</f>
        <v>0</v>
      </c>
      <c r="D126" s="100">
        <f t="shared" ref="D126:F126" si="48">M106</f>
        <v>0</v>
      </c>
      <c r="E126" s="100">
        <f t="shared" si="48"/>
        <v>0</v>
      </c>
      <c r="F126" s="100">
        <f t="shared" si="48"/>
        <v>0</v>
      </c>
      <c r="G126" s="184"/>
      <c r="H126" s="32"/>
      <c r="I126" s="33"/>
      <c r="J126" s="151"/>
      <c r="K126" s="151"/>
      <c r="L126" s="151"/>
      <c r="M126" s="151"/>
      <c r="N126" s="89"/>
      <c r="O126" s="89"/>
      <c r="P126" s="73" t="s">
        <v>152</v>
      </c>
      <c r="Q126" s="10" t="str">
        <f t="shared" si="41"/>
        <v>OK</v>
      </c>
      <c r="R126" s="10" t="str">
        <f t="shared" si="42"/>
        <v>OK</v>
      </c>
      <c r="S126" s="36"/>
    </row>
    <row r="127" spans="1:23" ht="22.5" customHeight="1">
      <c r="A127" s="155" t="s">
        <v>135</v>
      </c>
      <c r="B127" s="156"/>
      <c r="C127" s="100">
        <f>L117</f>
        <v>0</v>
      </c>
      <c r="D127" s="100">
        <f t="shared" ref="D127:F127" si="49">M117</f>
        <v>0</v>
      </c>
      <c r="E127" s="100">
        <f t="shared" si="49"/>
        <v>0</v>
      </c>
      <c r="F127" s="100">
        <f t="shared" si="49"/>
        <v>0</v>
      </c>
      <c r="G127" s="100">
        <f>D127</f>
        <v>0</v>
      </c>
      <c r="H127" s="157"/>
      <c r="I127" s="158"/>
      <c r="J127" s="150" t="s">
        <v>287</v>
      </c>
      <c r="K127" s="150"/>
      <c r="L127" s="150"/>
      <c r="M127" s="150"/>
      <c r="N127" s="89"/>
      <c r="O127" s="89"/>
      <c r="P127" s="29" t="str">
        <f>IF(G127&lt;=2500000,"OK","NG")</f>
        <v>OK</v>
      </c>
      <c r="Q127" s="10" t="str">
        <f>IF(D127&lt;=C127/2,"OK","NG")</f>
        <v>OK</v>
      </c>
      <c r="R127" s="10" t="str">
        <f>IF(C127=D127+E127+F127,"OK","NG")</f>
        <v>OK</v>
      </c>
      <c r="S127" s="36"/>
    </row>
    <row r="128" spans="1:23" ht="22.5" customHeight="1">
      <c r="A128" s="174" t="s">
        <v>14</v>
      </c>
      <c r="B128" s="175"/>
      <c r="C128" s="100">
        <f>SUM(C120:C127)</f>
        <v>0</v>
      </c>
      <c r="D128" s="100">
        <f>SUM(D120:D127)</f>
        <v>0</v>
      </c>
      <c r="E128" s="100">
        <f t="shared" ref="E128:F128" si="50">SUM(E120:E127)</f>
        <v>0</v>
      </c>
      <c r="F128" s="100">
        <f t="shared" si="50"/>
        <v>0</v>
      </c>
      <c r="G128" s="100">
        <f>D128</f>
        <v>0</v>
      </c>
      <c r="H128" s="157"/>
      <c r="I128" s="158"/>
      <c r="J128" s="177" t="s">
        <v>213</v>
      </c>
      <c r="K128" s="177"/>
      <c r="L128" s="177"/>
      <c r="M128" s="177"/>
      <c r="N128" s="89"/>
      <c r="P128" s="29" t="str">
        <f>IF(OR(C128=0,AND(G128&gt;=150000,G128&lt;=10000000)),"OK","NG")</f>
        <v>OK</v>
      </c>
      <c r="Q128" s="10" t="str">
        <f>IF(D128&lt;=C128/2,"OK","NG")</f>
        <v>OK</v>
      </c>
      <c r="R128" s="10" t="str">
        <f>IF(C128=D128+E128+F128,"OK","NG")</f>
        <v>OK</v>
      </c>
    </row>
    <row r="129" spans="1:16" ht="13"/>
    <row r="130" spans="1:16" ht="22.5" customHeight="1">
      <c r="A130" s="48" t="s">
        <v>196</v>
      </c>
    </row>
    <row r="131" spans="1:16" ht="15" customHeight="1">
      <c r="A131" s="139" t="s">
        <v>205</v>
      </c>
      <c r="B131" s="139"/>
      <c r="C131" s="139"/>
      <c r="D131" s="139"/>
      <c r="E131" s="139"/>
      <c r="F131" s="139"/>
      <c r="G131" s="139"/>
      <c r="H131" s="139"/>
      <c r="I131" s="139"/>
      <c r="J131" s="139"/>
      <c r="K131" s="50" t="s">
        <v>82</v>
      </c>
      <c r="P131" s="49" t="s">
        <v>55</v>
      </c>
    </row>
    <row r="132" spans="1:16" ht="15" customHeight="1">
      <c r="A132" s="176" t="s">
        <v>204</v>
      </c>
      <c r="B132" s="176"/>
      <c r="C132" s="176"/>
      <c r="D132" s="176"/>
      <c r="E132" s="176"/>
      <c r="F132" s="176"/>
      <c r="G132" s="176"/>
      <c r="H132" s="176"/>
      <c r="I132" s="176"/>
      <c r="J132" s="176"/>
      <c r="K132" s="56" t="s">
        <v>166</v>
      </c>
      <c r="P132" s="49" t="s">
        <v>167</v>
      </c>
    </row>
    <row r="133" spans="1:16" ht="15" customHeight="1">
      <c r="A133" s="176" t="s">
        <v>199</v>
      </c>
      <c r="B133" s="176"/>
      <c r="C133" s="176"/>
      <c r="D133" s="176"/>
      <c r="E133" s="176"/>
      <c r="F133" s="176"/>
      <c r="G133" s="176"/>
      <c r="H133" s="176"/>
      <c r="I133" s="176"/>
      <c r="J133" s="176"/>
      <c r="K133" s="56" t="s">
        <v>166</v>
      </c>
    </row>
    <row r="134" spans="1:16" ht="15" customHeight="1">
      <c r="A134" s="176" t="s">
        <v>200</v>
      </c>
      <c r="B134" s="176"/>
      <c r="C134" s="176"/>
      <c r="D134" s="176"/>
      <c r="E134" s="176"/>
      <c r="F134" s="176"/>
      <c r="G134" s="176"/>
      <c r="H134" s="176"/>
      <c r="I134" s="176"/>
      <c r="J134" s="176"/>
      <c r="K134" s="56" t="s">
        <v>166</v>
      </c>
    </row>
    <row r="135" spans="1:16" ht="15" customHeight="1">
      <c r="A135" s="176" t="s">
        <v>201</v>
      </c>
      <c r="B135" s="176"/>
      <c r="C135" s="176"/>
      <c r="D135" s="176"/>
      <c r="E135" s="176"/>
      <c r="F135" s="176"/>
      <c r="G135" s="176"/>
      <c r="H135" s="176"/>
      <c r="I135" s="176"/>
      <c r="J135" s="176"/>
      <c r="K135" s="56" t="s">
        <v>166</v>
      </c>
    </row>
    <row r="136" spans="1:16" ht="15" customHeight="1">
      <c r="A136" s="176" t="s">
        <v>289</v>
      </c>
      <c r="B136" s="176"/>
      <c r="C136" s="176"/>
      <c r="D136" s="176"/>
      <c r="E136" s="176"/>
      <c r="F136" s="176"/>
      <c r="G136" s="176"/>
      <c r="H136" s="176"/>
      <c r="I136" s="176"/>
      <c r="J136" s="176"/>
      <c r="K136" s="56" t="s">
        <v>166</v>
      </c>
    </row>
    <row r="137" spans="1:16" ht="15" customHeight="1">
      <c r="A137" s="176" t="s">
        <v>202</v>
      </c>
      <c r="B137" s="176"/>
      <c r="C137" s="176"/>
      <c r="D137" s="176"/>
      <c r="E137" s="176"/>
      <c r="F137" s="176"/>
      <c r="G137" s="176"/>
      <c r="H137" s="176"/>
      <c r="I137" s="176"/>
      <c r="J137" s="176"/>
      <c r="K137" s="56" t="s">
        <v>166</v>
      </c>
    </row>
    <row r="138" spans="1:16" ht="15" customHeight="1">
      <c r="A138" s="176" t="s">
        <v>203</v>
      </c>
      <c r="B138" s="176"/>
      <c r="C138" s="176"/>
      <c r="D138" s="176"/>
      <c r="E138" s="176"/>
      <c r="F138" s="176"/>
      <c r="G138" s="176"/>
      <c r="H138" s="176"/>
      <c r="I138" s="176"/>
      <c r="J138" s="176"/>
      <c r="K138" s="56" t="s">
        <v>166</v>
      </c>
    </row>
    <row r="139" spans="1:16" ht="15" customHeight="1">
      <c r="A139" s="17"/>
      <c r="B139" s="17"/>
      <c r="C139" s="17"/>
      <c r="D139" s="17"/>
      <c r="E139" s="17"/>
      <c r="J139" s="93" t="s">
        <v>141</v>
      </c>
      <c r="K139" s="99">
        <f>COUNTIF(K132:K138,"☑")</f>
        <v>0</v>
      </c>
    </row>
    <row r="140" spans="1:16" ht="15" customHeight="1">
      <c r="A140" s="17"/>
      <c r="B140" s="17"/>
      <c r="C140" s="17"/>
      <c r="D140" s="17"/>
      <c r="E140" s="17"/>
      <c r="H140" s="17"/>
    </row>
    <row r="141" spans="1:16" ht="15" customHeight="1">
      <c r="A141" s="48" t="s">
        <v>206</v>
      </c>
    </row>
    <row r="142" spans="1:16" ht="15" customHeight="1">
      <c r="A142" s="180" t="s">
        <v>57</v>
      </c>
      <c r="B142" s="180"/>
      <c r="C142" s="180"/>
      <c r="D142" s="180"/>
      <c r="E142" s="180"/>
      <c r="F142" s="180"/>
      <c r="G142" s="180"/>
      <c r="H142" s="180"/>
      <c r="I142" s="180"/>
      <c r="J142" s="180"/>
      <c r="K142" s="180"/>
      <c r="P142" s="95" t="s">
        <v>80</v>
      </c>
    </row>
    <row r="143" spans="1:16" ht="15" customHeight="1">
      <c r="A143" s="50" t="s">
        <v>2</v>
      </c>
      <c r="B143" s="140" t="s">
        <v>3</v>
      </c>
      <c r="C143" s="181"/>
      <c r="D143" s="181"/>
      <c r="E143" s="181"/>
      <c r="F143" s="181"/>
      <c r="G143" s="181"/>
      <c r="H143" s="181"/>
      <c r="I143" s="181"/>
      <c r="J143" s="141"/>
    </row>
    <row r="144" spans="1:16" ht="15" customHeight="1">
      <c r="A144" s="3" t="s">
        <v>1</v>
      </c>
      <c r="B144" s="182" t="s">
        <v>69</v>
      </c>
      <c r="C144" s="167"/>
      <c r="D144" s="167"/>
      <c r="E144" s="167"/>
      <c r="F144" s="167"/>
      <c r="G144" s="167"/>
      <c r="H144" s="167"/>
      <c r="I144" s="167"/>
      <c r="J144" s="168"/>
      <c r="P144" s="29" t="str">
        <f>IF(C128=0,"OK",IF(AND(A144="☑",A145="☑",A146="☑"),"OK","NG"))</f>
        <v>OK</v>
      </c>
    </row>
    <row r="145" spans="1:13" ht="15" customHeight="1">
      <c r="A145" s="3" t="s">
        <v>1</v>
      </c>
      <c r="B145" s="182" t="s">
        <v>117</v>
      </c>
      <c r="C145" s="167"/>
      <c r="D145" s="167"/>
      <c r="E145" s="167"/>
      <c r="F145" s="167"/>
      <c r="G145" s="167"/>
      <c r="H145" s="167"/>
      <c r="I145" s="167"/>
      <c r="J145" s="168"/>
    </row>
    <row r="146" spans="1:13" ht="15" customHeight="1">
      <c r="A146" s="3" t="s">
        <v>1</v>
      </c>
      <c r="B146" s="182" t="s">
        <v>288</v>
      </c>
      <c r="C146" s="167"/>
      <c r="D146" s="167"/>
      <c r="E146" s="167"/>
      <c r="F146" s="167"/>
      <c r="G146" s="167"/>
      <c r="H146" s="167"/>
      <c r="I146" s="167"/>
      <c r="J146" s="168"/>
    </row>
    <row r="147" spans="1:13" ht="15" customHeight="1"/>
    <row r="148" spans="1:13" ht="15" customHeight="1">
      <c r="A148" s="48" t="s">
        <v>207</v>
      </c>
    </row>
    <row r="149" spans="1:13" ht="15" customHeight="1">
      <c r="A149" s="50" t="s">
        <v>2</v>
      </c>
      <c r="B149" s="139" t="s">
        <v>4</v>
      </c>
      <c r="C149" s="139"/>
      <c r="D149" s="139"/>
      <c r="E149" s="139"/>
      <c r="F149" s="140" t="s">
        <v>97</v>
      </c>
      <c r="G149" s="141"/>
      <c r="H149" s="140" t="s">
        <v>20</v>
      </c>
      <c r="I149" s="141"/>
      <c r="J149" s="139" t="s">
        <v>17</v>
      </c>
      <c r="K149" s="139"/>
      <c r="L149" s="139"/>
      <c r="M149" s="139"/>
    </row>
    <row r="150" spans="1:13" ht="18.75" customHeight="1">
      <c r="A150" s="3" t="s">
        <v>1</v>
      </c>
      <c r="B150" s="138" t="s">
        <v>23</v>
      </c>
      <c r="C150" s="138"/>
      <c r="D150" s="138"/>
      <c r="E150" s="138"/>
      <c r="F150" s="142" t="s">
        <v>22</v>
      </c>
      <c r="G150" s="143"/>
      <c r="H150" s="142" t="s">
        <v>98</v>
      </c>
      <c r="I150" s="143"/>
      <c r="J150" s="138" t="s">
        <v>143</v>
      </c>
      <c r="K150" s="138"/>
      <c r="L150" s="138"/>
      <c r="M150" s="138"/>
    </row>
    <row r="151" spans="1:13" ht="18.75" customHeight="1">
      <c r="A151" s="3" t="s">
        <v>1</v>
      </c>
      <c r="B151" s="138" t="s">
        <v>25</v>
      </c>
      <c r="C151" s="138"/>
      <c r="D151" s="138"/>
      <c r="E151" s="138"/>
      <c r="F151" s="142" t="s">
        <v>16</v>
      </c>
      <c r="G151" s="143"/>
      <c r="H151" s="142" t="s">
        <v>21</v>
      </c>
      <c r="I151" s="143"/>
      <c r="J151" s="138" t="s">
        <v>100</v>
      </c>
      <c r="K151" s="138"/>
      <c r="L151" s="138"/>
      <c r="M151" s="138"/>
    </row>
    <row r="152" spans="1:13" ht="18.75" customHeight="1">
      <c r="A152" s="3" t="s">
        <v>1</v>
      </c>
      <c r="B152" s="138" t="s">
        <v>24</v>
      </c>
      <c r="C152" s="138"/>
      <c r="D152" s="138"/>
      <c r="E152" s="138"/>
      <c r="F152" s="142" t="s">
        <v>16</v>
      </c>
      <c r="G152" s="143"/>
      <c r="H152" s="142" t="s">
        <v>21</v>
      </c>
      <c r="I152" s="143"/>
      <c r="J152" s="138" t="s">
        <v>26</v>
      </c>
      <c r="K152" s="138"/>
      <c r="L152" s="138"/>
      <c r="M152" s="138"/>
    </row>
    <row r="153" spans="1:13" ht="18.75" customHeight="1">
      <c r="A153" s="3" t="s">
        <v>1</v>
      </c>
      <c r="B153" s="138" t="s">
        <v>90</v>
      </c>
      <c r="C153" s="138"/>
      <c r="D153" s="138"/>
      <c r="E153" s="138"/>
      <c r="F153" s="142" t="s">
        <v>5</v>
      </c>
      <c r="G153" s="143"/>
      <c r="H153" s="159" t="s">
        <v>16</v>
      </c>
      <c r="I153" s="143"/>
      <c r="J153" s="138" t="s">
        <v>99</v>
      </c>
      <c r="K153" s="138"/>
      <c r="L153" s="138"/>
      <c r="M153" s="138"/>
    </row>
    <row r="154" spans="1:13" ht="18.75" customHeight="1">
      <c r="A154" s="3" t="s">
        <v>1</v>
      </c>
      <c r="B154" s="138" t="s">
        <v>283</v>
      </c>
      <c r="C154" s="138"/>
      <c r="D154" s="138"/>
      <c r="E154" s="138"/>
      <c r="F154" s="142" t="s">
        <v>5</v>
      </c>
      <c r="G154" s="143"/>
      <c r="H154" s="136" t="s">
        <v>16</v>
      </c>
      <c r="I154" s="136"/>
      <c r="J154" s="138" t="s">
        <v>284</v>
      </c>
      <c r="K154" s="138"/>
      <c r="L154" s="138"/>
      <c r="M154" s="138"/>
    </row>
  </sheetData>
  <sheetProtection algorithmName="SHA-512" hashValue="OvoT1jurViTbtAkE8ykw9csE5ZK2qxjwNZBEUvmUSCl6e5+WW0+2apOrJCOdZ8tyD2CMH2YNXilcZeOECcQRaw==" saltValue="SFNZHB71Z6qdUkP/PK70aA==" spinCount="100000" sheet="1" objects="1" scenarios="1"/>
  <mergeCells count="198">
    <mergeCell ref="A1:O1"/>
    <mergeCell ref="B3:E3"/>
    <mergeCell ref="B4:E4"/>
    <mergeCell ref="P4:P5"/>
    <mergeCell ref="B5:E5"/>
    <mergeCell ref="B6:E6"/>
    <mergeCell ref="M14:O14"/>
    <mergeCell ref="M15:O15"/>
    <mergeCell ref="M16:O16"/>
    <mergeCell ref="M17:O17"/>
    <mergeCell ref="M18:O18"/>
    <mergeCell ref="M19:O19"/>
    <mergeCell ref="F9:I9"/>
    <mergeCell ref="J9:L9"/>
    <mergeCell ref="M10:O10"/>
    <mergeCell ref="M11:O11"/>
    <mergeCell ref="M12:O12"/>
    <mergeCell ref="M13:O13"/>
    <mergeCell ref="N26:O26"/>
    <mergeCell ref="A31:A32"/>
    <mergeCell ref="B31:B32"/>
    <mergeCell ref="C31:F31"/>
    <mergeCell ref="G31:G32"/>
    <mergeCell ref="H31:K31"/>
    <mergeCell ref="L31:O31"/>
    <mergeCell ref="D32:E32"/>
    <mergeCell ref="M20:O20"/>
    <mergeCell ref="M21:O21"/>
    <mergeCell ref="M22:O22"/>
    <mergeCell ref="M23:O23"/>
    <mergeCell ref="M24:O24"/>
    <mergeCell ref="M25:O25"/>
    <mergeCell ref="D39:E39"/>
    <mergeCell ref="A42:A43"/>
    <mergeCell ref="B42:B43"/>
    <mergeCell ref="C42:F42"/>
    <mergeCell ref="G42:G43"/>
    <mergeCell ref="H42:K42"/>
    <mergeCell ref="D33:E33"/>
    <mergeCell ref="D34:E34"/>
    <mergeCell ref="D35:E35"/>
    <mergeCell ref="D36:E36"/>
    <mergeCell ref="D37:E37"/>
    <mergeCell ref="D38:E38"/>
    <mergeCell ref="A53:A54"/>
    <mergeCell ref="B53:B54"/>
    <mergeCell ref="C53:F53"/>
    <mergeCell ref="L42:O42"/>
    <mergeCell ref="D43:E43"/>
    <mergeCell ref="D44:E44"/>
    <mergeCell ref="D45:E45"/>
    <mergeCell ref="D46:E46"/>
    <mergeCell ref="D47:E47"/>
    <mergeCell ref="G53:G54"/>
    <mergeCell ref="H53:K53"/>
    <mergeCell ref="L53:O53"/>
    <mergeCell ref="D54:E54"/>
    <mergeCell ref="D55:E55"/>
    <mergeCell ref="D56:E56"/>
    <mergeCell ref="D48:E48"/>
    <mergeCell ref="D49:E49"/>
    <mergeCell ref="D50:E50"/>
    <mergeCell ref="H64:K64"/>
    <mergeCell ref="L64:O64"/>
    <mergeCell ref="D65:E65"/>
    <mergeCell ref="D66:E66"/>
    <mergeCell ref="D67:E67"/>
    <mergeCell ref="D57:E57"/>
    <mergeCell ref="D58:E58"/>
    <mergeCell ref="D59:E59"/>
    <mergeCell ref="D60:E60"/>
    <mergeCell ref="D61:E61"/>
    <mergeCell ref="C64:F64"/>
    <mergeCell ref="D68:E68"/>
    <mergeCell ref="D69:E69"/>
    <mergeCell ref="D70:E70"/>
    <mergeCell ref="D71:E71"/>
    <mergeCell ref="D72:E72"/>
    <mergeCell ref="A75:A76"/>
    <mergeCell ref="B75:B76"/>
    <mergeCell ref="C75:F75"/>
    <mergeCell ref="G64:G65"/>
    <mergeCell ref="A64:A65"/>
    <mergeCell ref="B64:B65"/>
    <mergeCell ref="A86:A87"/>
    <mergeCell ref="B86:B87"/>
    <mergeCell ref="C86:F86"/>
    <mergeCell ref="G75:G76"/>
    <mergeCell ref="H75:K75"/>
    <mergeCell ref="L75:O75"/>
    <mergeCell ref="D76:E76"/>
    <mergeCell ref="D77:E77"/>
    <mergeCell ref="D78:E78"/>
    <mergeCell ref="G86:G87"/>
    <mergeCell ref="H86:K86"/>
    <mergeCell ref="L86:O86"/>
    <mergeCell ref="D87:E87"/>
    <mergeCell ref="D88:E88"/>
    <mergeCell ref="D89:E89"/>
    <mergeCell ref="D79:E79"/>
    <mergeCell ref="D80:E80"/>
    <mergeCell ref="D81:E81"/>
    <mergeCell ref="D82:E82"/>
    <mergeCell ref="D83:E83"/>
    <mergeCell ref="H97:K97"/>
    <mergeCell ref="L97:O97"/>
    <mergeCell ref="D98:E98"/>
    <mergeCell ref="D99:E99"/>
    <mergeCell ref="D100:E100"/>
    <mergeCell ref="D90:E90"/>
    <mergeCell ref="D91:E91"/>
    <mergeCell ref="D92:E92"/>
    <mergeCell ref="D93:E93"/>
    <mergeCell ref="D94:E94"/>
    <mergeCell ref="C97:F97"/>
    <mergeCell ref="D101:E101"/>
    <mergeCell ref="D102:E102"/>
    <mergeCell ref="D103:E103"/>
    <mergeCell ref="D104:E104"/>
    <mergeCell ref="D105:E105"/>
    <mergeCell ref="A108:A109"/>
    <mergeCell ref="B108:B109"/>
    <mergeCell ref="C108:F108"/>
    <mergeCell ref="G97:G98"/>
    <mergeCell ref="A97:A98"/>
    <mergeCell ref="B97:B98"/>
    <mergeCell ref="D112:E112"/>
    <mergeCell ref="D113:E113"/>
    <mergeCell ref="D114:E114"/>
    <mergeCell ref="D115:E115"/>
    <mergeCell ref="D116:E116"/>
    <mergeCell ref="A119:B119"/>
    <mergeCell ref="G108:G109"/>
    <mergeCell ref="H108:K108"/>
    <mergeCell ref="L108:O108"/>
    <mergeCell ref="D109:E109"/>
    <mergeCell ref="D110:E110"/>
    <mergeCell ref="D111:E111"/>
    <mergeCell ref="H119:I119"/>
    <mergeCell ref="J119:M119"/>
    <mergeCell ref="A120:B120"/>
    <mergeCell ref="G120:G122"/>
    <mergeCell ref="H120:I120"/>
    <mergeCell ref="J120:M122"/>
    <mergeCell ref="A121:B121"/>
    <mergeCell ref="H121:I121"/>
    <mergeCell ref="A122:B122"/>
    <mergeCell ref="A127:B127"/>
    <mergeCell ref="H127:I127"/>
    <mergeCell ref="J127:M127"/>
    <mergeCell ref="A128:B128"/>
    <mergeCell ref="H128:I128"/>
    <mergeCell ref="J128:M128"/>
    <mergeCell ref="A123:B123"/>
    <mergeCell ref="J123:M123"/>
    <mergeCell ref="A124:B124"/>
    <mergeCell ref="J124:M124"/>
    <mergeCell ref="A125:B125"/>
    <mergeCell ref="G125:G126"/>
    <mergeCell ref="J125:M126"/>
    <mergeCell ref="A126:B126"/>
    <mergeCell ref="A137:J137"/>
    <mergeCell ref="A138:J138"/>
    <mergeCell ref="A142:K142"/>
    <mergeCell ref="B143:J143"/>
    <mergeCell ref="B144:J144"/>
    <mergeCell ref="B145:J145"/>
    <mergeCell ref="A131:J131"/>
    <mergeCell ref="A132:J132"/>
    <mergeCell ref="A133:J133"/>
    <mergeCell ref="A134:J134"/>
    <mergeCell ref="A135:J135"/>
    <mergeCell ref="A136:J136"/>
    <mergeCell ref="B146:J146"/>
    <mergeCell ref="B149:E149"/>
    <mergeCell ref="F149:G149"/>
    <mergeCell ref="H149:I149"/>
    <mergeCell ref="J149:M149"/>
    <mergeCell ref="B150:E150"/>
    <mergeCell ref="F150:G150"/>
    <mergeCell ref="H150:I150"/>
    <mergeCell ref="J150:M150"/>
    <mergeCell ref="B153:E153"/>
    <mergeCell ref="F153:G153"/>
    <mergeCell ref="H153:I153"/>
    <mergeCell ref="J153:M153"/>
    <mergeCell ref="B154:E154"/>
    <mergeCell ref="F154:G154"/>
    <mergeCell ref="H154:I154"/>
    <mergeCell ref="J154:M154"/>
    <mergeCell ref="B151:E151"/>
    <mergeCell ref="F151:G151"/>
    <mergeCell ref="H151:I151"/>
    <mergeCell ref="J151:M151"/>
    <mergeCell ref="B152:E152"/>
    <mergeCell ref="F152:G152"/>
    <mergeCell ref="H152:I152"/>
    <mergeCell ref="J152:M152"/>
  </mergeCells>
  <phoneticPr fontId="2"/>
  <conditionalFormatting sqref="C120:G128">
    <cfRule type="expression" dxfId="5235" priority="2">
      <formula>$P120="NG"</formula>
    </cfRule>
  </conditionalFormatting>
  <conditionalFormatting sqref="G120:G123">
    <cfRule type="expression" dxfId="5234" priority="1">
      <formula>$P120="NG"</formula>
    </cfRule>
  </conditionalFormatting>
  <conditionalFormatting sqref="H33:K36">
    <cfRule type="expression" dxfId="5233" priority="55">
      <formula>#REF!="追加"</formula>
    </cfRule>
    <cfRule type="expression" dxfId="5232" priority="56">
      <formula>#REF!="新規"</formula>
    </cfRule>
  </conditionalFormatting>
  <conditionalFormatting sqref="H37:K39">
    <cfRule type="expression" dxfId="5231" priority="60">
      <formula>#REF!="追加"</formula>
    </cfRule>
    <cfRule type="expression" dxfId="5230" priority="67">
      <formula>#REF!="新規"</formula>
    </cfRule>
  </conditionalFormatting>
  <conditionalFormatting sqref="H44:K47">
    <cfRule type="expression" dxfId="5229" priority="46">
      <formula>#REF!="追加"</formula>
    </cfRule>
    <cfRule type="expression" dxfId="5228" priority="47">
      <formula>#REF!="新規"</formula>
    </cfRule>
  </conditionalFormatting>
  <conditionalFormatting sqref="H48:K50">
    <cfRule type="expression" dxfId="5227" priority="50">
      <formula>#REF!="追加"</formula>
    </cfRule>
    <cfRule type="expression" dxfId="5226" priority="51">
      <formula>#REF!="新規"</formula>
    </cfRule>
  </conditionalFormatting>
  <conditionalFormatting sqref="H55:K58">
    <cfRule type="expression" dxfId="5225" priority="40">
      <formula>#REF!="追加"</formula>
    </cfRule>
    <cfRule type="expression" dxfId="5224" priority="41">
      <formula>#REF!="新規"</formula>
    </cfRule>
  </conditionalFormatting>
  <conditionalFormatting sqref="H59:K61">
    <cfRule type="expression" dxfId="5223" priority="44">
      <formula>#REF!="追加"</formula>
    </cfRule>
    <cfRule type="expression" dxfId="5222" priority="45">
      <formula>#REF!="新規"</formula>
    </cfRule>
  </conditionalFormatting>
  <conditionalFormatting sqref="H66:K69">
    <cfRule type="expression" dxfId="5221" priority="34">
      <formula>#REF!="追加"</formula>
    </cfRule>
    <cfRule type="expression" dxfId="5220" priority="35">
      <formula>#REF!="新規"</formula>
    </cfRule>
  </conditionalFormatting>
  <conditionalFormatting sqref="H70:K72">
    <cfRule type="expression" dxfId="5219" priority="38">
      <formula>#REF!="追加"</formula>
    </cfRule>
    <cfRule type="expression" dxfId="5218" priority="39">
      <formula>#REF!="新規"</formula>
    </cfRule>
  </conditionalFormatting>
  <conditionalFormatting sqref="H77:K80">
    <cfRule type="expression" dxfId="5217" priority="28">
      <formula>#REF!="追加"</formula>
    </cfRule>
    <cfRule type="expression" dxfId="5216" priority="29">
      <formula>#REF!="新規"</formula>
    </cfRule>
  </conditionalFormatting>
  <conditionalFormatting sqref="H81:K83">
    <cfRule type="expression" dxfId="5215" priority="32">
      <formula>#REF!="追加"</formula>
    </cfRule>
    <cfRule type="expression" dxfId="5214" priority="33">
      <formula>#REF!="新規"</formula>
    </cfRule>
  </conditionalFormatting>
  <conditionalFormatting sqref="H88:K91">
    <cfRule type="expression" dxfId="5213" priority="22">
      <formula>#REF!="追加"</formula>
    </cfRule>
    <cfRule type="expression" dxfId="5212" priority="23">
      <formula>#REF!="新規"</formula>
    </cfRule>
  </conditionalFormatting>
  <conditionalFormatting sqref="H92:K94">
    <cfRule type="expression" dxfId="5211" priority="26">
      <formula>#REF!="追加"</formula>
    </cfRule>
    <cfRule type="expression" dxfId="5210" priority="27">
      <formula>#REF!="新規"</formula>
    </cfRule>
  </conditionalFormatting>
  <conditionalFormatting sqref="H99:K102">
    <cfRule type="expression" dxfId="5209" priority="16">
      <formula>#REF!="追加"</formula>
    </cfRule>
    <cfRule type="expression" dxfId="5208" priority="17">
      <formula>#REF!="新規"</formula>
    </cfRule>
  </conditionalFormatting>
  <conditionalFormatting sqref="H103:K105">
    <cfRule type="expression" dxfId="5207" priority="20">
      <formula>#REF!="追加"</formula>
    </cfRule>
    <cfRule type="expression" dxfId="5206" priority="21">
      <formula>#REF!="新規"</formula>
    </cfRule>
  </conditionalFormatting>
  <conditionalFormatting sqref="H110:K113">
    <cfRule type="expression" dxfId="5205" priority="10">
      <formula>#REF!="追加"</formula>
    </cfRule>
    <cfRule type="expression" dxfId="5204" priority="11">
      <formula>#REF!="新規"</formula>
    </cfRule>
  </conditionalFormatting>
  <conditionalFormatting sqref="H114:K116">
    <cfRule type="expression" dxfId="5203" priority="14">
      <formula>#REF!="追加"</formula>
    </cfRule>
    <cfRule type="expression" dxfId="5202" priority="15">
      <formula>#REF!="新規"</formula>
    </cfRule>
  </conditionalFormatting>
  <conditionalFormatting sqref="J35:K36 J39:K39">
    <cfRule type="expression" dxfId="5201" priority="57">
      <formula>#REF!="追加"</formula>
    </cfRule>
    <cfRule type="expression" dxfId="5200" priority="58">
      <formula>#REF!="新規"</formula>
    </cfRule>
  </conditionalFormatting>
  <conditionalFormatting sqref="J46:K47 J50:K50">
    <cfRule type="expression" dxfId="5199" priority="48">
      <formula>#REF!="追加"</formula>
    </cfRule>
    <cfRule type="expression" dxfId="5198" priority="49">
      <formula>#REF!="新規"</formula>
    </cfRule>
  </conditionalFormatting>
  <conditionalFormatting sqref="J57:K58 J61:K61">
    <cfRule type="expression" dxfId="5197" priority="42">
      <formula>#REF!="追加"</formula>
    </cfRule>
    <cfRule type="expression" dxfId="5196" priority="43">
      <formula>#REF!="新規"</formula>
    </cfRule>
  </conditionalFormatting>
  <conditionalFormatting sqref="J68:K69 J72:K72">
    <cfRule type="expression" dxfId="5195" priority="36">
      <formula>#REF!="追加"</formula>
    </cfRule>
    <cfRule type="expression" dxfId="5194" priority="37">
      <formula>#REF!="新規"</formula>
    </cfRule>
  </conditionalFormatting>
  <conditionalFormatting sqref="J79:K80 J83:K83">
    <cfRule type="expression" dxfId="5193" priority="30">
      <formula>#REF!="追加"</formula>
    </cfRule>
    <cfRule type="expression" dxfId="5192" priority="31">
      <formula>#REF!="新規"</formula>
    </cfRule>
  </conditionalFormatting>
  <conditionalFormatting sqref="J90:K91 J94:K94">
    <cfRule type="expression" dxfId="5191" priority="24">
      <formula>#REF!="追加"</formula>
    </cfRule>
    <cfRule type="expression" dxfId="5190" priority="25">
      <formula>#REF!="新規"</formula>
    </cfRule>
  </conditionalFormatting>
  <conditionalFormatting sqref="J101:K102 J105:K105">
    <cfRule type="expression" dxfId="5189" priority="18">
      <formula>#REF!="追加"</formula>
    </cfRule>
    <cfRule type="expression" dxfId="5188" priority="19">
      <formula>#REF!="新規"</formula>
    </cfRule>
  </conditionalFormatting>
  <conditionalFormatting sqref="J112:K113 J116:K116">
    <cfRule type="expression" dxfId="5187" priority="12">
      <formula>#REF!="追加"</formula>
    </cfRule>
    <cfRule type="expression" dxfId="5186" priority="13">
      <formula>#REF!="新規"</formula>
    </cfRule>
  </conditionalFormatting>
  <conditionalFormatting sqref="J40:O41 J51:O52 J62:O63 J73:O74 J84:O84 J95:O96 J106:O107 J117:O117">
    <cfRule type="expression" dxfId="5185" priority="72">
      <formula>$I40="追加"</formula>
    </cfRule>
    <cfRule type="expression" dxfId="5184" priority="73">
      <formula>$I40="新規"</formula>
    </cfRule>
  </conditionalFormatting>
  <conditionalFormatting sqref="K85:O85 I85">
    <cfRule type="expression" dxfId="5183" priority="76">
      <formula>#REF!="追加"</formula>
    </cfRule>
    <cfRule type="expression" dxfId="5182" priority="77">
      <formula>#REF!="新規"</formula>
    </cfRule>
  </conditionalFormatting>
  <conditionalFormatting sqref="L40:O41 L51:O52 L62:O63 L73:O74 L84:O84 L95:O96 L106:O107 L117:O117">
    <cfRule type="expression" dxfId="5181" priority="68">
      <formula>$I40="追加"</formula>
    </cfRule>
    <cfRule type="expression" dxfId="5180" priority="69">
      <formula>$I40="新規"</formula>
    </cfRule>
  </conditionalFormatting>
  <conditionalFormatting sqref="L85:O85">
    <cfRule type="expression" dxfId="5179" priority="74">
      <formula>#REF!="追加"</formula>
    </cfRule>
    <cfRule type="expression" dxfId="5178" priority="75">
      <formula>#REF!="新規"</formula>
    </cfRule>
  </conditionalFormatting>
  <conditionalFormatting sqref="P3">
    <cfRule type="expression" dxfId="5177" priority="62">
      <formula>$P3&lt;&gt;"要修正！"</formula>
    </cfRule>
    <cfRule type="expression" dxfId="5176" priority="63">
      <formula>$P3="要修正！"</formula>
    </cfRule>
  </conditionalFormatting>
  <conditionalFormatting sqref="P4:P5">
    <cfRule type="expression" dxfId="5175" priority="54">
      <formula>$P$3="要修正！"</formula>
    </cfRule>
  </conditionalFormatting>
  <conditionalFormatting sqref="P144">
    <cfRule type="expression" dxfId="5174" priority="61">
      <formula>P144="NG"</formula>
    </cfRule>
  </conditionalFormatting>
  <conditionalFormatting sqref="P33:R41">
    <cfRule type="expression" dxfId="5173" priority="59">
      <formula>P33="NG"</formula>
    </cfRule>
  </conditionalFormatting>
  <conditionalFormatting sqref="P44:R52">
    <cfRule type="expression" dxfId="5172" priority="9">
      <formula>P44="NG"</formula>
    </cfRule>
  </conditionalFormatting>
  <conditionalFormatting sqref="P55:R63">
    <cfRule type="expression" dxfId="5171" priority="7">
      <formula>P55="NG"</formula>
    </cfRule>
  </conditionalFormatting>
  <conditionalFormatting sqref="P66:R74 P75:Q83">
    <cfRule type="expression" dxfId="5170" priority="8">
      <formula>P66="NG"</formula>
    </cfRule>
  </conditionalFormatting>
  <conditionalFormatting sqref="P84:R85 R77:R83">
    <cfRule type="expression" dxfId="5169" priority="6">
      <formula>P77="NG"</formula>
    </cfRule>
  </conditionalFormatting>
  <conditionalFormatting sqref="P88:R96">
    <cfRule type="expression" dxfId="5168" priority="5">
      <formula>P88="NG"</formula>
    </cfRule>
  </conditionalFormatting>
  <conditionalFormatting sqref="P99:R107">
    <cfRule type="expression" dxfId="5167" priority="4">
      <formula>P99="NG"</formula>
    </cfRule>
  </conditionalFormatting>
  <conditionalFormatting sqref="P110:R117">
    <cfRule type="expression" dxfId="5166" priority="3">
      <formula>P110="NG"</formula>
    </cfRule>
  </conditionalFormatting>
  <conditionalFormatting sqref="P120:R120 Q121:R122">
    <cfRule type="expression" dxfId="5165" priority="71">
      <formula>#REF!="NG"</formula>
    </cfRule>
  </conditionalFormatting>
  <conditionalFormatting sqref="P120:R128">
    <cfRule type="expression" dxfId="5164" priority="52">
      <formula>P120="NG"</formula>
    </cfRule>
  </conditionalFormatting>
  <conditionalFormatting sqref="P121:R122">
    <cfRule type="expression" dxfId="5163" priority="70">
      <formula>$P29="NG"</formula>
    </cfRule>
  </conditionalFormatting>
  <conditionalFormatting sqref="P123:R127 P128:Q128">
    <cfRule type="expression" dxfId="5162" priority="53">
      <formula>#REF!="NG"</formula>
    </cfRule>
  </conditionalFormatting>
  <conditionalFormatting sqref="P125:R126">
    <cfRule type="expression" dxfId="5161" priority="65">
      <formula>$P30="NG"</formula>
    </cfRule>
  </conditionalFormatting>
  <conditionalFormatting sqref="P127:R128">
    <cfRule type="expression" dxfId="5160" priority="64">
      <formula>$P31="NG"</formula>
    </cfRule>
  </conditionalFormatting>
  <conditionalFormatting sqref="T57 T76:T80 T86:T88 T98:T102 T109:T111">
    <cfRule type="expression" dxfId="5159" priority="66">
      <formula>T57="NG"</formula>
    </cfRule>
  </conditionalFormatting>
  <dataValidations count="12">
    <dataValidation type="list" allowBlank="1" showInputMessage="1" showErrorMessage="1" sqref="K132:K138" xr:uid="{CF5614F7-4100-456C-9542-C0FC08B7BC5C}">
      <formula1>$P$131:$P$132</formula1>
    </dataValidation>
    <dataValidation type="list" allowBlank="1" showInputMessage="1" showErrorMessage="1" sqref="C44:C50" xr:uid="{D247219A-9BCD-4415-841C-74767BC9398A}">
      <formula1>$T$44:$T$46</formula1>
    </dataValidation>
    <dataValidation type="list" allowBlank="1" showInputMessage="1" showErrorMessage="1" sqref="C55:C61" xr:uid="{37E2B530-C294-446D-A5D0-4F2D1BA6F2E2}">
      <formula1>$T$55:$T$58</formula1>
    </dataValidation>
    <dataValidation type="list" allowBlank="1" showInputMessage="1" showErrorMessage="1" sqref="C66:C72" xr:uid="{48142098-179E-48C0-9535-CDB9447645A6}">
      <formula1>$T$66:$T$68</formula1>
    </dataValidation>
    <dataValidation type="list" allowBlank="1" showInputMessage="1" showErrorMessage="1" sqref="C77:C83" xr:uid="{73CA2503-8ECF-46F6-9DEF-FC09AFBB2A91}">
      <formula1>$T$77:$T$80</formula1>
    </dataValidation>
    <dataValidation type="list" allowBlank="1" showInputMessage="1" showErrorMessage="1" sqref="C88:C94" xr:uid="{E58268C8-B07B-4121-A694-2D9E18A85108}">
      <formula1>$T$87:$T$88</formula1>
    </dataValidation>
    <dataValidation type="list" allowBlank="1" showInputMessage="1" showErrorMessage="1" sqref="C110:C116" xr:uid="{E6B823E3-E765-4807-8C4A-01116D881631}">
      <formula1>$T$110:$T$111</formula1>
    </dataValidation>
    <dataValidation type="list" allowBlank="1" showInputMessage="1" showErrorMessage="1" sqref="B33:B39 B110:B116 B99:B105 B88:B94 B77:B83 B66:B72 B55:B61 B44:B50" xr:uid="{EE74A310-78A9-45A9-8725-8670BB03A982}">
      <formula1>$T$33:$T$34</formula1>
    </dataValidation>
    <dataValidation type="list" allowBlank="1" showInputMessage="1" showErrorMessage="1" sqref="C33:C39" xr:uid="{DF84DA91-A901-4CCF-AA4F-E6FC1C937E18}">
      <formula1>$U$33:$U$36</formula1>
    </dataValidation>
    <dataValidation type="list" allowBlank="1" showInputMessage="1" showErrorMessage="1" sqref="C99:C105" xr:uid="{8C03758F-0D08-4833-8D0F-216954307569}">
      <formula1>$T$99:$T$102</formula1>
    </dataValidation>
    <dataValidation type="list" allowBlank="1" showInputMessage="1" showErrorMessage="1" sqref="B11:B25" xr:uid="{0E90593E-5B78-4F6A-9B7B-B3FF9C78BE21}">
      <formula1>$P$11:$P$18</formula1>
    </dataValidation>
    <dataValidation type="list" allowBlank="1" showInputMessage="1" showErrorMessage="1" sqref="D27 D11:D25" xr:uid="{B243C281-9D98-4464-AB03-DBCA712FAB2E}">
      <formula1>$Q$11:$Q$13</formula1>
    </dataValidation>
  </dataValidations>
  <pageMargins left="0.70866141732283472" right="0.70866141732283472" top="0.62992125984251968" bottom="0.74803149606299213" header="0.31496062992125984" footer="0.31496062992125984"/>
  <headerFooter>
    <oddHeader>&amp;L様式第1号別添1&amp;R事業参加者用（事業参加者→事業実施主体）</oddHeader>
  </headerFooter>
  <extLst>
    <ext xmlns:x14="http://schemas.microsoft.com/office/spreadsheetml/2009/9/main" uri="{CCE6A557-97BC-4b89-ADB6-D9C93CAAB3DF}">
      <x14:dataValidations xmlns:xm="http://schemas.microsoft.com/office/excel/2006/main" count="6">
        <x14:dataValidation type="list" allowBlank="1" showInputMessage="1" showErrorMessage="1" xr:uid="{14B3106C-36DF-4B66-AD55-88E62D1BD417}">
          <x14:formula1>
            <xm:f>リスト!$H$2:$H$4</xm:f>
          </x14:formula1>
          <xm:sqref>A144:A146 J33:K39 L107:O107 L52:O52 J99:K105 L63:O63 J77:K83 L74:O74 J44:K50 L85:O85 J55:K61 L96:O96 J66:K72 J88:K94 J110:K116</xm:sqref>
        </x14:dataValidation>
        <x14:dataValidation type="list" allowBlank="1" showInputMessage="1" showErrorMessage="1" xr:uid="{0EF22C25-9689-4011-901F-832570F5F738}">
          <x14:formula1>
            <xm:f>リスト!$G$2:$G$4</xm:f>
          </x14:formula1>
          <xm:sqref>G88:G94 G99:G105 I52 G33:G39 I63 G44:G50 I74 G55:G61 G66:G72 I96 G77:G83 I107 G110:G116</xm:sqref>
        </x14:dataValidation>
        <x14:dataValidation type="list" allowBlank="1" showInputMessage="1" showErrorMessage="1" xr:uid="{5A76EBA9-7365-4537-98EE-36CA214B1445}">
          <x14:formula1>
            <xm:f>リスト!$C$2:$C$4</xm:f>
          </x14:formula1>
          <xm:sqref>B107 B96 B52 B63 B74 B85</xm:sqref>
        </x14:dataValidation>
        <x14:dataValidation type="list" allowBlank="1" showInputMessage="1" showErrorMessage="1" xr:uid="{A879B55A-7441-4550-8276-AD9236F3A8A0}">
          <x14:formula1>
            <xm:f>リスト!$E$2:$E$22</xm:f>
          </x14:formula1>
          <xm:sqref>D107 D96 D52 D63 D74 D85</xm:sqref>
        </x14:dataValidation>
        <x14:dataValidation type="list" allowBlank="1" showInputMessage="1" showErrorMessage="1" xr:uid="{CC85DA4D-CA45-4A2D-94FB-245908DA7636}">
          <x14:formula1>
            <xm:f>リスト!$D$2:$D$3</xm:f>
          </x14:formula1>
          <xm:sqref>C107 C96 C52 C63 C74 C85</xm:sqref>
        </x14:dataValidation>
        <x14:dataValidation type="list" allowBlank="1" showInputMessage="1" showErrorMessage="1" xr:uid="{DDA4B0EE-B0C8-4283-82BD-80469A200C82}">
          <x14:formula1>
            <xm:f>リスト!$H$2:$H$3</xm:f>
          </x14:formula1>
          <xm:sqref>A150:A154</xm:sqref>
        </x14:dataValidation>
      </x14:dataValidation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38984F-64E2-43C0-85C1-4F52DE0959C1}">
  <sheetPr>
    <pageSetUpPr fitToPage="1"/>
  </sheetPr>
  <dimension ref="A1:W154"/>
  <sheetViews>
    <sheetView view="pageBreakPreview" topLeftCell="C3" zoomScale="80" zoomScaleNormal="100" zoomScaleSheetLayoutView="80" workbookViewId="0">
      <selection activeCell="P3" sqref="P3:P5 H11:H25 K11:K25 C26 F26:L27 O33:R39 L40:O40 O44:R50 L51:O51 O55:R61 L62:O62 O66:R72 L73:O73 O77:O83 R77:R83 L84:O84 O88:R94 L95:O95 O99:R105 L106:O106 O110:R116 L117:O117 C120:G128 P120 Q120:R126 P123:P125 P127:R128 K139 P144"/>
    </sheetView>
  </sheetViews>
  <sheetFormatPr defaultColWidth="9" defaultRowHeight="22.5" customHeight="1"/>
  <cols>
    <col min="1" max="15" width="14.6328125" style="48" customWidth="1"/>
    <col min="16" max="16" width="23.26953125" style="49" customWidth="1"/>
    <col min="17" max="17" width="23.453125" style="48" bestFit="1" customWidth="1"/>
    <col min="18" max="18" width="18.90625" style="48" bestFit="1" customWidth="1"/>
    <col min="19" max="19" width="11.08984375" style="48" bestFit="1" customWidth="1"/>
    <col min="20" max="20" width="27.26953125" style="48" customWidth="1"/>
    <col min="21" max="21" width="8.90625" style="48" customWidth="1"/>
    <col min="22" max="16384" width="9" style="48"/>
  </cols>
  <sheetData>
    <row r="1" spans="1:19" s="35" customFormat="1" ht="22.5" customHeight="1">
      <c r="A1" s="178" t="s">
        <v>285</v>
      </c>
      <c r="B1" s="178"/>
      <c r="C1" s="178"/>
      <c r="D1" s="178"/>
      <c r="E1" s="178"/>
      <c r="F1" s="178"/>
      <c r="G1" s="178"/>
      <c r="H1" s="178"/>
      <c r="I1" s="178"/>
      <c r="J1" s="178"/>
      <c r="K1" s="178"/>
      <c r="L1" s="178"/>
      <c r="M1" s="178"/>
      <c r="N1" s="178"/>
      <c r="O1" s="178"/>
      <c r="P1" s="34" t="s">
        <v>58</v>
      </c>
    </row>
    <row r="2" spans="1:19" s="36" customFormat="1" ht="13">
      <c r="A2" s="36" t="s">
        <v>89</v>
      </c>
      <c r="F2" s="37"/>
      <c r="P2" s="38"/>
    </row>
    <row r="3" spans="1:19" s="36" customFormat="1" ht="22.5" customHeight="1">
      <c r="A3" s="39" t="s">
        <v>31</v>
      </c>
      <c r="B3" s="166"/>
      <c r="C3" s="167"/>
      <c r="D3" s="167"/>
      <c r="E3" s="168"/>
      <c r="F3" s="40"/>
      <c r="G3" s="40"/>
      <c r="H3" s="40"/>
      <c r="I3" s="40"/>
      <c r="J3" s="40"/>
      <c r="K3" s="40"/>
      <c r="L3" s="40"/>
      <c r="M3" s="41"/>
      <c r="N3" s="40" t="s">
        <v>148</v>
      </c>
      <c r="O3" s="40"/>
      <c r="P3" s="18" t="str">
        <f>IF(COUNTIF(P33:R154,"NG"),"要修正！","クリア ! ")</f>
        <v xml:space="preserve">クリア ! </v>
      </c>
      <c r="Q3" s="36" t="s">
        <v>113</v>
      </c>
      <c r="S3" s="38"/>
    </row>
    <row r="4" spans="1:19" s="36" customFormat="1" ht="22.5" customHeight="1">
      <c r="A4" s="39" t="s">
        <v>30</v>
      </c>
      <c r="B4" s="166"/>
      <c r="C4" s="167"/>
      <c r="D4" s="167"/>
      <c r="E4" s="168"/>
      <c r="F4" s="40"/>
      <c r="G4" s="40"/>
      <c r="H4" s="40"/>
      <c r="I4" s="40"/>
      <c r="J4" s="40"/>
      <c r="K4" s="40"/>
      <c r="L4" s="40"/>
      <c r="M4" s="42"/>
      <c r="N4" s="40" t="s">
        <v>145</v>
      </c>
      <c r="O4" s="40"/>
      <c r="P4" s="169" t="str">
        <f>IF(P3="要修正！","※「クリア！」になるようNG箇所を修正してください。","")</f>
        <v/>
      </c>
    </row>
    <row r="5" spans="1:19" s="36" customFormat="1" ht="22.5" customHeight="1">
      <c r="A5" s="39" t="s">
        <v>32</v>
      </c>
      <c r="B5" s="171"/>
      <c r="C5" s="167"/>
      <c r="D5" s="167"/>
      <c r="E5" s="168"/>
      <c r="F5" s="40"/>
      <c r="G5" s="40"/>
      <c r="H5" s="40"/>
      <c r="I5" s="40"/>
      <c r="J5" s="40"/>
      <c r="K5" s="40"/>
      <c r="L5" s="40"/>
      <c r="M5" s="43"/>
      <c r="N5" s="40" t="s">
        <v>146</v>
      </c>
      <c r="O5" s="40"/>
      <c r="P5" s="170"/>
    </row>
    <row r="6" spans="1:19" s="36" customFormat="1" ht="22.5" customHeight="1">
      <c r="A6" s="39" t="s">
        <v>33</v>
      </c>
      <c r="B6" s="166"/>
      <c r="C6" s="167"/>
      <c r="D6" s="167"/>
      <c r="E6" s="168"/>
      <c r="F6" s="40"/>
      <c r="G6" s="40"/>
      <c r="H6" s="40"/>
      <c r="I6" s="40"/>
      <c r="J6" s="40"/>
      <c r="K6" s="40"/>
      <c r="L6" s="40"/>
      <c r="M6" s="44"/>
      <c r="N6" s="40" t="s">
        <v>147</v>
      </c>
      <c r="O6" s="40"/>
      <c r="P6" s="45"/>
      <c r="Q6" s="46"/>
    </row>
    <row r="7" spans="1:19" s="36" customFormat="1" ht="22.5" customHeight="1">
      <c r="E7" s="47"/>
      <c r="F7" s="47"/>
      <c r="G7" s="47"/>
      <c r="H7" s="47"/>
      <c r="I7" s="47"/>
      <c r="J7" s="47"/>
      <c r="K7" s="47"/>
      <c r="L7" s="47"/>
      <c r="M7" s="47"/>
      <c r="N7" s="47"/>
      <c r="O7" s="47"/>
      <c r="P7" s="45"/>
      <c r="Q7" s="46"/>
    </row>
    <row r="8" spans="1:19" ht="22.5" customHeight="1">
      <c r="A8" s="48" t="s">
        <v>144</v>
      </c>
    </row>
    <row r="9" spans="1:19" ht="22.5" customHeight="1">
      <c r="F9" s="139" t="s">
        <v>170</v>
      </c>
      <c r="G9" s="139"/>
      <c r="H9" s="139"/>
      <c r="I9" s="139"/>
      <c r="J9" s="139" t="s">
        <v>235</v>
      </c>
      <c r="K9" s="139"/>
      <c r="L9" s="139"/>
    </row>
    <row r="10" spans="1:19" s="17" customFormat="1" ht="22.5" customHeight="1">
      <c r="A10" s="50" t="s">
        <v>118</v>
      </c>
      <c r="B10" s="50" t="s">
        <v>139</v>
      </c>
      <c r="C10" s="50" t="s">
        <v>197</v>
      </c>
      <c r="D10" s="50" t="s">
        <v>119</v>
      </c>
      <c r="E10" s="50" t="s">
        <v>6</v>
      </c>
      <c r="F10" s="53" t="s">
        <v>275</v>
      </c>
      <c r="G10" s="53" t="s">
        <v>276</v>
      </c>
      <c r="H10" s="51" t="s">
        <v>277</v>
      </c>
      <c r="I10" s="96" t="s">
        <v>150</v>
      </c>
      <c r="J10" s="51" t="s">
        <v>278</v>
      </c>
      <c r="K10" s="52" t="s">
        <v>279</v>
      </c>
      <c r="L10" s="96" t="s">
        <v>149</v>
      </c>
      <c r="M10" s="136" t="s">
        <v>243</v>
      </c>
      <c r="N10" s="136"/>
      <c r="O10" s="142"/>
      <c r="P10" s="50" t="s">
        <v>250</v>
      </c>
      <c r="Q10" s="86" t="s">
        <v>119</v>
      </c>
      <c r="S10" s="48"/>
    </row>
    <row r="11" spans="1:19" s="17" customFormat="1" ht="22.5" customHeight="1">
      <c r="A11" s="50">
        <v>1</v>
      </c>
      <c r="B11" s="54"/>
      <c r="C11" s="55"/>
      <c r="D11" s="56"/>
      <c r="E11" s="30"/>
      <c r="F11" s="6"/>
      <c r="G11" s="6"/>
      <c r="H11" s="26">
        <f>G11-F11</f>
        <v>0</v>
      </c>
      <c r="I11" s="57"/>
      <c r="J11" s="58"/>
      <c r="K11" s="25">
        <f>J11-F11</f>
        <v>0</v>
      </c>
      <c r="L11" s="59"/>
      <c r="M11" s="172"/>
      <c r="N11" s="172"/>
      <c r="O11" s="173"/>
      <c r="P11" s="60" t="s">
        <v>252</v>
      </c>
      <c r="Q11" s="91" t="s">
        <v>156</v>
      </c>
      <c r="S11" s="48"/>
    </row>
    <row r="12" spans="1:19" s="17" customFormat="1" ht="22.5" customHeight="1">
      <c r="A12" s="50">
        <v>2</v>
      </c>
      <c r="B12" s="54"/>
      <c r="C12" s="55"/>
      <c r="D12" s="56"/>
      <c r="E12" s="30"/>
      <c r="F12" s="6"/>
      <c r="G12" s="6"/>
      <c r="H12" s="26">
        <f t="shared" ref="H12:H25" si="0">G12-F12</f>
        <v>0</v>
      </c>
      <c r="I12" s="57"/>
      <c r="J12" s="58"/>
      <c r="K12" s="25">
        <f t="shared" ref="K12:K25" si="1">J12-F12</f>
        <v>0</v>
      </c>
      <c r="L12" s="59"/>
      <c r="M12" s="172"/>
      <c r="N12" s="172"/>
      <c r="O12" s="173"/>
      <c r="P12" s="60" t="s">
        <v>251</v>
      </c>
      <c r="Q12" s="91" t="s">
        <v>158</v>
      </c>
      <c r="S12" s="48"/>
    </row>
    <row r="13" spans="1:19" s="17" customFormat="1" ht="22.5" customHeight="1">
      <c r="A13" s="50">
        <v>3</v>
      </c>
      <c r="B13" s="54"/>
      <c r="C13" s="55"/>
      <c r="D13" s="56"/>
      <c r="E13" s="30"/>
      <c r="F13" s="6"/>
      <c r="G13" s="6"/>
      <c r="H13" s="26">
        <f t="shared" si="0"/>
        <v>0</v>
      </c>
      <c r="I13" s="57"/>
      <c r="J13" s="58"/>
      <c r="K13" s="25">
        <f t="shared" si="1"/>
        <v>0</v>
      </c>
      <c r="L13" s="59"/>
      <c r="M13" s="172"/>
      <c r="N13" s="172"/>
      <c r="O13" s="173"/>
      <c r="P13" s="60" t="s">
        <v>253</v>
      </c>
      <c r="Q13" s="91" t="s">
        <v>157</v>
      </c>
      <c r="S13" s="48"/>
    </row>
    <row r="14" spans="1:19" s="17" customFormat="1" ht="22.5" customHeight="1">
      <c r="A14" s="50">
        <v>4</v>
      </c>
      <c r="B14" s="54"/>
      <c r="C14" s="55"/>
      <c r="D14" s="56"/>
      <c r="E14" s="30"/>
      <c r="F14" s="6"/>
      <c r="G14" s="6"/>
      <c r="H14" s="26">
        <f t="shared" si="0"/>
        <v>0</v>
      </c>
      <c r="I14" s="57"/>
      <c r="J14" s="58"/>
      <c r="K14" s="25">
        <f t="shared" si="1"/>
        <v>0</v>
      </c>
      <c r="L14" s="59"/>
      <c r="M14" s="172"/>
      <c r="N14" s="172"/>
      <c r="O14" s="173"/>
      <c r="P14" s="60" t="s">
        <v>254</v>
      </c>
      <c r="S14" s="48"/>
    </row>
    <row r="15" spans="1:19" s="17" customFormat="1" ht="22.5" customHeight="1">
      <c r="A15" s="50">
        <v>5</v>
      </c>
      <c r="B15" s="54"/>
      <c r="C15" s="55"/>
      <c r="D15" s="56"/>
      <c r="E15" s="30"/>
      <c r="F15" s="6"/>
      <c r="G15" s="6"/>
      <c r="H15" s="26">
        <f t="shared" si="0"/>
        <v>0</v>
      </c>
      <c r="I15" s="57"/>
      <c r="J15" s="58"/>
      <c r="K15" s="25">
        <f t="shared" si="1"/>
        <v>0</v>
      </c>
      <c r="L15" s="59"/>
      <c r="M15" s="172"/>
      <c r="N15" s="172"/>
      <c r="O15" s="173"/>
      <c r="P15" s="60" t="s">
        <v>255</v>
      </c>
      <c r="Q15" s="61"/>
      <c r="S15" s="48"/>
    </row>
    <row r="16" spans="1:19" s="17" customFormat="1" ht="22.5" customHeight="1">
      <c r="A16" s="50">
        <v>6</v>
      </c>
      <c r="B16" s="54"/>
      <c r="C16" s="55"/>
      <c r="D16" s="56"/>
      <c r="E16" s="30"/>
      <c r="F16" s="6"/>
      <c r="G16" s="62"/>
      <c r="H16" s="26">
        <f t="shared" si="0"/>
        <v>0</v>
      </c>
      <c r="I16" s="57"/>
      <c r="J16" s="58"/>
      <c r="K16" s="25">
        <f t="shared" si="1"/>
        <v>0</v>
      </c>
      <c r="L16" s="59"/>
      <c r="M16" s="172"/>
      <c r="N16" s="172"/>
      <c r="O16" s="173"/>
      <c r="P16" s="60" t="s">
        <v>256</v>
      </c>
      <c r="Q16" s="61"/>
      <c r="S16" s="48"/>
    </row>
    <row r="17" spans="1:22" s="17" customFormat="1" ht="22.5" customHeight="1">
      <c r="A17" s="50">
        <v>7</v>
      </c>
      <c r="B17" s="54"/>
      <c r="C17" s="55"/>
      <c r="D17" s="56"/>
      <c r="E17" s="30"/>
      <c r="F17" s="6"/>
      <c r="G17" s="6"/>
      <c r="H17" s="26">
        <f t="shared" si="0"/>
        <v>0</v>
      </c>
      <c r="I17" s="57"/>
      <c r="J17" s="58"/>
      <c r="K17" s="25">
        <f t="shared" si="1"/>
        <v>0</v>
      </c>
      <c r="L17" s="59"/>
      <c r="M17" s="172"/>
      <c r="N17" s="172"/>
      <c r="O17" s="173"/>
      <c r="P17" s="60" t="s">
        <v>257</v>
      </c>
      <c r="Q17" s="61"/>
      <c r="S17" s="48"/>
    </row>
    <row r="18" spans="1:22" s="17" customFormat="1" ht="22.5" customHeight="1">
      <c r="A18" s="50">
        <v>8</v>
      </c>
      <c r="B18" s="54"/>
      <c r="C18" s="55"/>
      <c r="D18" s="56"/>
      <c r="E18" s="30"/>
      <c r="F18" s="6"/>
      <c r="G18" s="6"/>
      <c r="H18" s="26">
        <f t="shared" si="0"/>
        <v>0</v>
      </c>
      <c r="I18" s="57"/>
      <c r="J18" s="58"/>
      <c r="K18" s="25">
        <f t="shared" si="1"/>
        <v>0</v>
      </c>
      <c r="L18" s="59"/>
      <c r="M18" s="172"/>
      <c r="N18" s="172"/>
      <c r="O18" s="173"/>
      <c r="P18" s="60" t="s">
        <v>258</v>
      </c>
      <c r="Q18" s="61"/>
      <c r="S18" s="48"/>
    </row>
    <row r="19" spans="1:22" ht="22.5" customHeight="1">
      <c r="A19" s="50">
        <v>9</v>
      </c>
      <c r="B19" s="54"/>
      <c r="C19" s="24"/>
      <c r="D19" s="56"/>
      <c r="E19" s="2"/>
      <c r="F19" s="31"/>
      <c r="G19" s="31"/>
      <c r="H19" s="26">
        <f t="shared" si="0"/>
        <v>0</v>
      </c>
      <c r="I19" s="19"/>
      <c r="J19" s="28"/>
      <c r="K19" s="25">
        <f t="shared" si="1"/>
        <v>0</v>
      </c>
      <c r="L19" s="23"/>
      <c r="M19" s="172"/>
      <c r="N19" s="172"/>
      <c r="O19" s="172"/>
      <c r="P19" s="17"/>
      <c r="Q19" s="61"/>
    </row>
    <row r="20" spans="1:22" ht="22.5" customHeight="1">
      <c r="A20" s="50">
        <v>10</v>
      </c>
      <c r="B20" s="54"/>
      <c r="C20" s="24"/>
      <c r="D20" s="56"/>
      <c r="E20" s="2"/>
      <c r="F20" s="31"/>
      <c r="G20" s="31"/>
      <c r="H20" s="26">
        <f t="shared" si="0"/>
        <v>0</v>
      </c>
      <c r="I20" s="19"/>
      <c r="J20" s="28"/>
      <c r="K20" s="25">
        <f t="shared" si="1"/>
        <v>0</v>
      </c>
      <c r="L20" s="23"/>
      <c r="M20" s="172"/>
      <c r="N20" s="172"/>
      <c r="O20" s="172"/>
      <c r="P20" s="17"/>
      <c r="Q20" s="61"/>
    </row>
    <row r="21" spans="1:22" ht="22.5" customHeight="1">
      <c r="A21" s="50">
        <v>11</v>
      </c>
      <c r="B21" s="54"/>
      <c r="C21" s="24"/>
      <c r="D21" s="56"/>
      <c r="E21" s="2"/>
      <c r="F21" s="31"/>
      <c r="G21" s="31"/>
      <c r="H21" s="26">
        <f t="shared" si="0"/>
        <v>0</v>
      </c>
      <c r="I21" s="19"/>
      <c r="J21" s="28"/>
      <c r="K21" s="25">
        <f t="shared" si="1"/>
        <v>0</v>
      </c>
      <c r="L21" s="23"/>
      <c r="M21" s="172"/>
      <c r="N21" s="172"/>
      <c r="O21" s="172"/>
      <c r="P21" s="17"/>
      <c r="Q21" s="61"/>
    </row>
    <row r="22" spans="1:22" ht="22.5" customHeight="1">
      <c r="A22" s="50">
        <v>12</v>
      </c>
      <c r="B22" s="54"/>
      <c r="C22" s="24"/>
      <c r="D22" s="56"/>
      <c r="E22" s="2"/>
      <c r="F22" s="31"/>
      <c r="G22" s="31"/>
      <c r="H22" s="26">
        <f t="shared" si="0"/>
        <v>0</v>
      </c>
      <c r="I22" s="19"/>
      <c r="J22" s="28"/>
      <c r="K22" s="25">
        <f t="shared" si="1"/>
        <v>0</v>
      </c>
      <c r="L22" s="23"/>
      <c r="M22" s="172"/>
      <c r="N22" s="172"/>
      <c r="O22" s="172"/>
      <c r="P22" s="17"/>
      <c r="Q22" s="61"/>
    </row>
    <row r="23" spans="1:22" ht="22.5" customHeight="1">
      <c r="A23" s="50">
        <v>13</v>
      </c>
      <c r="B23" s="54"/>
      <c r="C23" s="24"/>
      <c r="D23" s="56"/>
      <c r="E23" s="2"/>
      <c r="F23" s="31"/>
      <c r="G23" s="31"/>
      <c r="H23" s="26">
        <f t="shared" si="0"/>
        <v>0</v>
      </c>
      <c r="I23" s="19"/>
      <c r="J23" s="28"/>
      <c r="K23" s="25">
        <f t="shared" si="1"/>
        <v>0</v>
      </c>
      <c r="L23" s="23"/>
      <c r="M23" s="172"/>
      <c r="N23" s="172"/>
      <c r="O23" s="172"/>
      <c r="P23" s="17"/>
      <c r="Q23" s="61"/>
    </row>
    <row r="24" spans="1:22" ht="22.5" customHeight="1">
      <c r="A24" s="50">
        <v>14</v>
      </c>
      <c r="B24" s="54"/>
      <c r="C24" s="24"/>
      <c r="D24" s="56"/>
      <c r="E24" s="2"/>
      <c r="F24" s="31"/>
      <c r="G24" s="31"/>
      <c r="H24" s="26">
        <f t="shared" si="0"/>
        <v>0</v>
      </c>
      <c r="I24" s="19"/>
      <c r="J24" s="28"/>
      <c r="K24" s="25">
        <f t="shared" si="1"/>
        <v>0</v>
      </c>
      <c r="L24" s="23"/>
      <c r="M24" s="172"/>
      <c r="N24" s="172"/>
      <c r="O24" s="172"/>
      <c r="P24" s="17"/>
      <c r="Q24" s="61"/>
    </row>
    <row r="25" spans="1:22" ht="22.5" customHeight="1">
      <c r="A25" s="50">
        <v>15</v>
      </c>
      <c r="B25" s="54"/>
      <c r="C25" s="24"/>
      <c r="D25" s="56"/>
      <c r="E25" s="2"/>
      <c r="F25" s="31"/>
      <c r="G25" s="31"/>
      <c r="H25" s="26">
        <f t="shared" si="0"/>
        <v>0</v>
      </c>
      <c r="I25" s="19"/>
      <c r="J25" s="28"/>
      <c r="K25" s="25">
        <f t="shared" si="1"/>
        <v>0</v>
      </c>
      <c r="L25" s="23"/>
      <c r="M25" s="172"/>
      <c r="N25" s="172"/>
      <c r="O25" s="172"/>
      <c r="P25" s="17"/>
      <c r="Q25" s="61"/>
    </row>
    <row r="26" spans="1:22" ht="22.5" customHeight="1">
      <c r="A26" s="50" t="s">
        <v>0</v>
      </c>
      <c r="B26" s="63"/>
      <c r="C26" s="25">
        <f>SUM(C11:C25)</f>
        <v>0</v>
      </c>
      <c r="D26" s="64"/>
      <c r="E26" s="50" t="s">
        <v>233</v>
      </c>
      <c r="F26" s="27">
        <f>SUMIF(D11:D25,"野菜",F11:F25)+SUMIF(D11:D25,"果樹",F11:F25)</f>
        <v>0</v>
      </c>
      <c r="G26" s="27">
        <f>SUMIF(D11:D25,"野菜",G11:G25)+SUMIF(D11:D25,"果樹",G11:G25)</f>
        <v>0</v>
      </c>
      <c r="H26" s="27">
        <f>SUMIF(D11:D25,"野菜",H11:H25)+SUMIF(D11:D25,"果樹",H11:H25)</f>
        <v>0</v>
      </c>
      <c r="I26" s="101" t="str">
        <f>IFERROR(ROUND((H26/F26)*100,1),"")</f>
        <v/>
      </c>
      <c r="J26" s="25">
        <f>SUMIF(D11:D25,"野菜",J11:J25)+SUMIF(D11:D25,"果樹",J11:J25)</f>
        <v>0</v>
      </c>
      <c r="K26" s="25">
        <f>SUMIF(D11:D25,"野菜",K11:K25)+SUMIF(D11:D25,"果樹",K11:K25)</f>
        <v>0</v>
      </c>
      <c r="L26" s="99" t="str">
        <f>IFERROR(ROUND((K26/F26)*100,1),"")</f>
        <v/>
      </c>
      <c r="N26" s="179"/>
      <c r="O26" s="179"/>
      <c r="P26" s="48"/>
    </row>
    <row r="27" spans="1:22" ht="22.5" customHeight="1">
      <c r="A27" s="17"/>
      <c r="B27" s="17"/>
      <c r="C27" s="17" t="s">
        <v>236</v>
      </c>
      <c r="D27" s="56"/>
      <c r="E27" s="50" t="s">
        <v>157</v>
      </c>
      <c r="F27" s="27">
        <f>SUMIF(D10:D24,"花き",F10:F24)</f>
        <v>0</v>
      </c>
      <c r="G27" s="27">
        <f>SUMIF(D10:D24,"花き",G10:G24)</f>
        <v>0</v>
      </c>
      <c r="H27" s="27">
        <f>SUMIF(D10:D24,"花き",H10:H24)</f>
        <v>0</v>
      </c>
      <c r="I27" s="101" t="str">
        <f>IFERROR(ROUND((H27/F27)*100,1),"")</f>
        <v/>
      </c>
      <c r="J27" s="25">
        <f>SUMIF(D10:D25,"花き",J10:J25)</f>
        <v>0</v>
      </c>
      <c r="K27" s="25">
        <f>SUMIF(D10:D24,"花き",K10:K24)</f>
        <v>0</v>
      </c>
      <c r="L27" s="99" t="str">
        <f>IFERROR(ROUND((K27/F27)*100,1),"")</f>
        <v/>
      </c>
      <c r="N27" s="17"/>
      <c r="O27" s="17"/>
      <c r="P27" s="48"/>
    </row>
    <row r="28" spans="1:22" ht="22.5" customHeight="1">
      <c r="A28" s="17"/>
      <c r="B28" s="17"/>
      <c r="C28" s="17"/>
      <c r="D28" s="65"/>
      <c r="E28" s="65"/>
      <c r="F28" s="65"/>
      <c r="G28" s="65"/>
      <c r="H28" s="65"/>
      <c r="I28" s="65"/>
      <c r="J28" s="65"/>
      <c r="K28" s="65"/>
      <c r="L28" s="65"/>
      <c r="M28" s="17"/>
      <c r="N28" s="17"/>
      <c r="O28" s="17"/>
      <c r="P28" s="48"/>
    </row>
    <row r="29" spans="1:22" ht="22.5" customHeight="1">
      <c r="A29" s="94" t="s">
        <v>124</v>
      </c>
      <c r="P29" s="48"/>
    </row>
    <row r="30" spans="1:22" ht="22.5" customHeight="1">
      <c r="A30" s="66" t="s">
        <v>125</v>
      </c>
      <c r="C30" s="67"/>
      <c r="P30" s="48"/>
    </row>
    <row r="31" spans="1:22" s="61" customFormat="1" ht="22.5" customHeight="1">
      <c r="A31" s="162" t="s">
        <v>217</v>
      </c>
      <c r="B31" s="160" t="s">
        <v>67</v>
      </c>
      <c r="C31" s="150" t="s">
        <v>286</v>
      </c>
      <c r="D31" s="150"/>
      <c r="E31" s="150"/>
      <c r="F31" s="150"/>
      <c r="G31" s="160" t="s">
        <v>38</v>
      </c>
      <c r="H31" s="144" t="s">
        <v>47</v>
      </c>
      <c r="I31" s="145"/>
      <c r="J31" s="145"/>
      <c r="K31" s="146"/>
      <c r="L31" s="144" t="s">
        <v>216</v>
      </c>
      <c r="M31" s="145"/>
      <c r="N31" s="145"/>
      <c r="O31" s="146"/>
      <c r="P31" s="48" t="s">
        <v>96</v>
      </c>
      <c r="Q31" s="48" t="s">
        <v>96</v>
      </c>
      <c r="S31" s="48"/>
    </row>
    <row r="32" spans="1:22" s="70" customFormat="1" ht="22.5" customHeight="1">
      <c r="A32" s="161"/>
      <c r="B32" s="161"/>
      <c r="C32" s="68" t="s">
        <v>215</v>
      </c>
      <c r="D32" s="150" t="s">
        <v>120</v>
      </c>
      <c r="E32" s="150"/>
      <c r="F32" s="68" t="s">
        <v>15</v>
      </c>
      <c r="G32" s="161"/>
      <c r="H32" s="69" t="s">
        <v>29</v>
      </c>
      <c r="I32" s="69" t="s">
        <v>28</v>
      </c>
      <c r="J32" s="68" t="s">
        <v>18</v>
      </c>
      <c r="K32" s="68" t="s">
        <v>19</v>
      </c>
      <c r="L32" s="53" t="s">
        <v>109</v>
      </c>
      <c r="M32" s="53" t="s">
        <v>110</v>
      </c>
      <c r="N32" s="53" t="s">
        <v>111</v>
      </c>
      <c r="O32" s="53" t="s">
        <v>112</v>
      </c>
      <c r="P32" s="70" t="s">
        <v>104</v>
      </c>
      <c r="Q32" s="70" t="s">
        <v>116</v>
      </c>
      <c r="R32" s="70" t="s">
        <v>115</v>
      </c>
      <c r="S32" s="48"/>
      <c r="T32" s="71" t="s">
        <v>67</v>
      </c>
      <c r="U32" s="98" t="s">
        <v>153</v>
      </c>
      <c r="V32" s="61"/>
    </row>
    <row r="33" spans="1:22" ht="22.5" customHeight="1">
      <c r="A33" s="6"/>
      <c r="B33" s="9"/>
      <c r="C33" s="72"/>
      <c r="D33" s="152"/>
      <c r="E33" s="152"/>
      <c r="F33" s="15"/>
      <c r="G33" s="7"/>
      <c r="H33" s="6"/>
      <c r="I33" s="21"/>
      <c r="J33" s="7" t="s">
        <v>1</v>
      </c>
      <c r="K33" s="8" t="s">
        <v>1</v>
      </c>
      <c r="L33" s="1"/>
      <c r="M33" s="1"/>
      <c r="N33" s="1"/>
      <c r="O33" s="20">
        <f>L33-(M33+N33)</f>
        <v>0</v>
      </c>
      <c r="P33" s="29" t="str">
        <f>IF(OR(G33="新規",G33="追加",G33=""),"OK",(IF(AND(H33="",I33=""),"NG","OK")))</f>
        <v>OK</v>
      </c>
      <c r="Q33" s="10" t="str">
        <f>IF(OR(G33="新規",G33="追加",G33=""),"OK",(IF(OR(AND(J33="",K33=""),AND(J33="",K33="□"),AND(J33="□",K33=""),AND(J33="□",K33="□")),"NG","OK")))</f>
        <v>OK</v>
      </c>
      <c r="R33" s="10" t="str">
        <f>IF(OR(AND(C33&lt;&gt;"",D33&lt;&gt;"",F33&lt;&gt;"",G33&lt;&gt;""),(C33="")),"OK","NG")</f>
        <v>OK</v>
      </c>
      <c r="T33" s="71" t="s">
        <v>65</v>
      </c>
      <c r="U33" s="74" t="s">
        <v>154</v>
      </c>
      <c r="V33" s="61"/>
    </row>
    <row r="34" spans="1:22" ht="22.5" customHeight="1">
      <c r="A34" s="6"/>
      <c r="B34" s="9"/>
      <c r="C34" s="72"/>
      <c r="D34" s="152"/>
      <c r="E34" s="152"/>
      <c r="F34" s="15"/>
      <c r="G34" s="7"/>
      <c r="H34" s="6"/>
      <c r="I34" s="21"/>
      <c r="J34" s="7" t="s">
        <v>1</v>
      </c>
      <c r="K34" s="8" t="s">
        <v>1</v>
      </c>
      <c r="L34" s="1"/>
      <c r="M34" s="1"/>
      <c r="N34" s="1"/>
      <c r="O34" s="20">
        <f t="shared" ref="O34:O39" si="2">L34-(M34+N34)</f>
        <v>0</v>
      </c>
      <c r="P34" s="29" t="str">
        <f t="shared" ref="P34:P39" si="3">IF(OR(G34="新規",G34="追加",G34=""),"OK",(IF(AND(H34="",I34=""),"NG","OK")))</f>
        <v>OK</v>
      </c>
      <c r="Q34" s="10" t="str">
        <f t="shared" ref="Q34:Q39" si="4">IF(OR(G34="新規",G34="追加",G34=""),"OK",(IF(OR(AND(J34="",K34=""),AND(J34="",K34="□"),AND(J34="□",K34=""),AND(J34="□",K34="□")),"NG","OK")))</f>
        <v>OK</v>
      </c>
      <c r="R34" s="10" t="str">
        <f t="shared" ref="R34:R39" si="5">IF(OR(AND(C34&lt;&gt;"",D34&lt;&gt;"",F34&lt;&gt;"",G34&lt;&gt;""),(C34="")),"OK","NG")</f>
        <v>OK</v>
      </c>
      <c r="T34" s="97" t="s">
        <v>66</v>
      </c>
      <c r="U34" s="75" t="s">
        <v>155</v>
      </c>
      <c r="V34" s="61"/>
    </row>
    <row r="35" spans="1:22" ht="22.5" customHeight="1">
      <c r="A35" s="6"/>
      <c r="B35" s="9"/>
      <c r="C35" s="72"/>
      <c r="D35" s="152"/>
      <c r="E35" s="152"/>
      <c r="F35" s="15"/>
      <c r="G35" s="7"/>
      <c r="H35" s="6"/>
      <c r="I35" s="21"/>
      <c r="J35" s="7" t="s">
        <v>1</v>
      </c>
      <c r="K35" s="8" t="s">
        <v>1</v>
      </c>
      <c r="L35" s="1"/>
      <c r="M35" s="1"/>
      <c r="N35" s="1"/>
      <c r="O35" s="20">
        <f t="shared" si="2"/>
        <v>0</v>
      </c>
      <c r="P35" s="29" t="str">
        <f t="shared" si="3"/>
        <v>OK</v>
      </c>
      <c r="Q35" s="10" t="str">
        <f t="shared" si="4"/>
        <v>OK</v>
      </c>
      <c r="R35" s="10" t="str">
        <f t="shared" si="5"/>
        <v>OK</v>
      </c>
      <c r="T35" s="94"/>
      <c r="U35" s="75" t="s">
        <v>214</v>
      </c>
      <c r="V35" s="61"/>
    </row>
    <row r="36" spans="1:22" ht="22.5" customHeight="1">
      <c r="A36" s="6"/>
      <c r="B36" s="9"/>
      <c r="C36" s="72"/>
      <c r="D36" s="152"/>
      <c r="E36" s="152"/>
      <c r="F36" s="15"/>
      <c r="G36" s="7"/>
      <c r="H36" s="6"/>
      <c r="I36" s="21"/>
      <c r="J36" s="7" t="s">
        <v>1</v>
      </c>
      <c r="K36" s="8" t="s">
        <v>1</v>
      </c>
      <c r="L36" s="1"/>
      <c r="M36" s="1"/>
      <c r="N36" s="1"/>
      <c r="O36" s="20">
        <f t="shared" si="2"/>
        <v>0</v>
      </c>
      <c r="P36" s="29" t="str">
        <f t="shared" si="3"/>
        <v>OK</v>
      </c>
      <c r="Q36" s="10" t="str">
        <f t="shared" si="4"/>
        <v>OK</v>
      </c>
      <c r="R36" s="10" t="str">
        <f t="shared" si="5"/>
        <v>OK</v>
      </c>
      <c r="T36" s="94"/>
      <c r="U36" s="92" t="s">
        <v>13</v>
      </c>
      <c r="V36" s="61"/>
    </row>
    <row r="37" spans="1:22" ht="22.5" customHeight="1">
      <c r="A37" s="6"/>
      <c r="B37" s="9"/>
      <c r="C37" s="72"/>
      <c r="D37" s="152"/>
      <c r="E37" s="152"/>
      <c r="F37" s="16"/>
      <c r="G37" s="7"/>
      <c r="H37" s="6"/>
      <c r="I37" s="21"/>
      <c r="J37" s="7" t="s">
        <v>1</v>
      </c>
      <c r="K37" s="8" t="s">
        <v>1</v>
      </c>
      <c r="L37" s="1"/>
      <c r="M37" s="1"/>
      <c r="N37" s="1"/>
      <c r="O37" s="20">
        <f t="shared" si="2"/>
        <v>0</v>
      </c>
      <c r="P37" s="29" t="str">
        <f t="shared" si="3"/>
        <v>OK</v>
      </c>
      <c r="Q37" s="10" t="str">
        <f t="shared" si="4"/>
        <v>OK</v>
      </c>
      <c r="R37" s="10" t="str">
        <f t="shared" si="5"/>
        <v>OK</v>
      </c>
    </row>
    <row r="38" spans="1:22" ht="22.5" customHeight="1">
      <c r="A38" s="6"/>
      <c r="B38" s="9"/>
      <c r="C38" s="72"/>
      <c r="D38" s="152"/>
      <c r="E38" s="152"/>
      <c r="F38" s="15"/>
      <c r="G38" s="7"/>
      <c r="H38" s="6"/>
      <c r="I38" s="21"/>
      <c r="J38" s="7" t="s">
        <v>1</v>
      </c>
      <c r="K38" s="8" t="s">
        <v>1</v>
      </c>
      <c r="L38" s="1"/>
      <c r="M38" s="1"/>
      <c r="N38" s="1"/>
      <c r="O38" s="20">
        <f t="shared" si="2"/>
        <v>0</v>
      </c>
      <c r="P38" s="29" t="str">
        <f t="shared" si="3"/>
        <v>OK</v>
      </c>
      <c r="Q38" s="10" t="str">
        <f t="shared" si="4"/>
        <v>OK</v>
      </c>
      <c r="R38" s="10" t="str">
        <f t="shared" si="5"/>
        <v>OK</v>
      </c>
    </row>
    <row r="39" spans="1:22" ht="22.5" customHeight="1">
      <c r="A39" s="6"/>
      <c r="B39" s="9"/>
      <c r="C39" s="72"/>
      <c r="D39" s="152"/>
      <c r="E39" s="152"/>
      <c r="F39" s="15"/>
      <c r="G39" s="7"/>
      <c r="H39" s="6"/>
      <c r="I39" s="21"/>
      <c r="J39" s="7" t="s">
        <v>1</v>
      </c>
      <c r="K39" s="8" t="s">
        <v>1</v>
      </c>
      <c r="L39" s="1"/>
      <c r="M39" s="1"/>
      <c r="N39" s="1"/>
      <c r="O39" s="20">
        <f t="shared" si="2"/>
        <v>0</v>
      </c>
      <c r="P39" s="29" t="str">
        <f t="shared" si="3"/>
        <v>OK</v>
      </c>
      <c r="Q39" s="10" t="str">
        <f t="shared" si="4"/>
        <v>OK</v>
      </c>
      <c r="R39" s="10" t="str">
        <f t="shared" si="5"/>
        <v>OK</v>
      </c>
    </row>
    <row r="40" spans="1:22" ht="22.5" customHeight="1">
      <c r="A40" s="12"/>
      <c r="B40" s="13"/>
      <c r="C40" s="14"/>
      <c r="D40" s="13"/>
      <c r="E40" s="14"/>
      <c r="F40" s="14"/>
      <c r="G40" s="13"/>
      <c r="H40" s="13"/>
      <c r="I40" s="12"/>
      <c r="J40" s="12"/>
      <c r="K40" s="68" t="s">
        <v>137</v>
      </c>
      <c r="L40" s="27">
        <f>SUM(L33:L39)</f>
        <v>0</v>
      </c>
      <c r="M40" s="27">
        <f t="shared" ref="M40:N40" si="6">SUM(M33:M39)</f>
        <v>0</v>
      </c>
      <c r="N40" s="27">
        <f t="shared" si="6"/>
        <v>0</v>
      </c>
      <c r="O40" s="27">
        <f>L40-(M40+N40)</f>
        <v>0</v>
      </c>
      <c r="P40" s="76"/>
      <c r="Q40" s="77"/>
      <c r="R40" s="77"/>
    </row>
    <row r="41" spans="1:22" ht="22.5" customHeight="1">
      <c r="A41" s="48" t="s">
        <v>126</v>
      </c>
      <c r="B41" s="13"/>
      <c r="C41" s="14"/>
      <c r="D41" s="13"/>
      <c r="E41" s="14"/>
      <c r="F41" s="14"/>
      <c r="G41" s="13"/>
      <c r="H41" s="13"/>
      <c r="I41" s="12"/>
      <c r="J41" s="12"/>
      <c r="K41" s="12"/>
      <c r="L41" s="12"/>
      <c r="M41" s="12"/>
      <c r="N41" s="12"/>
      <c r="O41" s="12"/>
      <c r="P41" s="76"/>
      <c r="Q41" s="77"/>
      <c r="R41" s="77"/>
    </row>
    <row r="42" spans="1:22" ht="22.5" customHeight="1">
      <c r="A42" s="162" t="s">
        <v>217</v>
      </c>
      <c r="B42" s="160" t="s">
        <v>67</v>
      </c>
      <c r="C42" s="150" t="s">
        <v>286</v>
      </c>
      <c r="D42" s="150"/>
      <c r="E42" s="150"/>
      <c r="F42" s="150"/>
      <c r="G42" s="160" t="s">
        <v>38</v>
      </c>
      <c r="H42" s="144" t="s">
        <v>47</v>
      </c>
      <c r="I42" s="145"/>
      <c r="J42" s="145"/>
      <c r="K42" s="146"/>
      <c r="L42" s="144" t="s">
        <v>216</v>
      </c>
      <c r="M42" s="145"/>
      <c r="N42" s="145"/>
      <c r="O42" s="146"/>
      <c r="P42" s="48" t="s">
        <v>96</v>
      </c>
      <c r="Q42" s="48" t="s">
        <v>96</v>
      </c>
      <c r="R42" s="61"/>
    </row>
    <row r="43" spans="1:22" ht="22.5" customHeight="1">
      <c r="A43" s="161"/>
      <c r="B43" s="161"/>
      <c r="C43" s="68" t="s">
        <v>215</v>
      </c>
      <c r="D43" s="150" t="s">
        <v>120</v>
      </c>
      <c r="E43" s="150"/>
      <c r="F43" s="68" t="s">
        <v>15</v>
      </c>
      <c r="G43" s="161"/>
      <c r="H43" s="69" t="s">
        <v>29</v>
      </c>
      <c r="I43" s="69" t="s">
        <v>28</v>
      </c>
      <c r="J43" s="68" t="s">
        <v>18</v>
      </c>
      <c r="K43" s="68" t="s">
        <v>19</v>
      </c>
      <c r="L43" s="53" t="s">
        <v>109</v>
      </c>
      <c r="M43" s="53" t="s">
        <v>110</v>
      </c>
      <c r="N43" s="53" t="s">
        <v>111</v>
      </c>
      <c r="O43" s="53" t="s">
        <v>112</v>
      </c>
      <c r="P43" s="70" t="s">
        <v>104</v>
      </c>
      <c r="Q43" s="70" t="s">
        <v>116</v>
      </c>
      <c r="R43" s="70" t="s">
        <v>115</v>
      </c>
      <c r="T43" s="98" t="s">
        <v>153</v>
      </c>
    </row>
    <row r="44" spans="1:22" ht="22.5" customHeight="1">
      <c r="A44" s="6"/>
      <c r="B44" s="9"/>
      <c r="C44" s="72"/>
      <c r="D44" s="152"/>
      <c r="E44" s="152"/>
      <c r="F44" s="15"/>
      <c r="G44" s="7"/>
      <c r="H44" s="6"/>
      <c r="I44" s="21"/>
      <c r="J44" s="7" t="s">
        <v>1</v>
      </c>
      <c r="K44" s="8" t="s">
        <v>1</v>
      </c>
      <c r="L44" s="1"/>
      <c r="M44" s="1"/>
      <c r="N44" s="1"/>
      <c r="O44" s="20">
        <f>L44-(M44+N44)</f>
        <v>0</v>
      </c>
      <c r="P44" s="29" t="str">
        <f t="shared" ref="P44:P50" si="7">IF(OR(G44="新規",G44="追加",G44=""),"OK",(IF(AND(H44="",I44=""),"NG","OK")))</f>
        <v>OK</v>
      </c>
      <c r="Q44" s="10" t="str">
        <f t="shared" ref="Q44:Q50" si="8">IF(OR(G44="新規",G44="追加",G44=""),"OK",(IF(OR(AND(J44="",K44=""),AND(J44="",K44="□"),AND(J44="□",K44=""),AND(J44="□",K44="□")),"NG","OK")))</f>
        <v>OK</v>
      </c>
      <c r="R44" s="10" t="str">
        <f t="shared" ref="R44:R50" si="9">IF(OR(AND(C44&lt;&gt;"",D44&lt;&gt;"",F44&lt;&gt;"",G44&lt;&gt;""),(C44="")),"OK","NG")</f>
        <v>OK</v>
      </c>
      <c r="T44" s="78" t="s">
        <v>7</v>
      </c>
    </row>
    <row r="45" spans="1:22" ht="22.5" customHeight="1">
      <c r="A45" s="6"/>
      <c r="B45" s="9"/>
      <c r="C45" s="72"/>
      <c r="D45" s="152"/>
      <c r="E45" s="152"/>
      <c r="F45" s="15"/>
      <c r="G45" s="7"/>
      <c r="H45" s="6"/>
      <c r="I45" s="21"/>
      <c r="J45" s="7" t="s">
        <v>1</v>
      </c>
      <c r="K45" s="8" t="s">
        <v>1</v>
      </c>
      <c r="L45" s="1"/>
      <c r="M45" s="1"/>
      <c r="N45" s="1"/>
      <c r="O45" s="20">
        <f t="shared" ref="O45:O50" si="10">L45-(M45+N45)</f>
        <v>0</v>
      </c>
      <c r="P45" s="29" t="str">
        <f t="shared" si="7"/>
        <v>OK</v>
      </c>
      <c r="Q45" s="10" t="str">
        <f t="shared" si="8"/>
        <v>OK</v>
      </c>
      <c r="R45" s="10" t="str">
        <f t="shared" si="9"/>
        <v>OK</v>
      </c>
      <c r="T45" s="79" t="s">
        <v>214</v>
      </c>
    </row>
    <row r="46" spans="1:22" ht="22.5" customHeight="1">
      <c r="A46" s="6"/>
      <c r="B46" s="9"/>
      <c r="C46" s="72"/>
      <c r="D46" s="152"/>
      <c r="E46" s="152"/>
      <c r="F46" s="15"/>
      <c r="G46" s="7"/>
      <c r="H46" s="6"/>
      <c r="I46" s="21"/>
      <c r="J46" s="7" t="s">
        <v>1</v>
      </c>
      <c r="K46" s="8" t="s">
        <v>1</v>
      </c>
      <c r="L46" s="1"/>
      <c r="M46" s="1"/>
      <c r="N46" s="1"/>
      <c r="O46" s="20">
        <f t="shared" si="10"/>
        <v>0</v>
      </c>
      <c r="P46" s="29" t="str">
        <f t="shared" si="7"/>
        <v>OK</v>
      </c>
      <c r="Q46" s="10" t="str">
        <f t="shared" si="8"/>
        <v>OK</v>
      </c>
      <c r="R46" s="10" t="str">
        <f t="shared" si="9"/>
        <v>OK</v>
      </c>
      <c r="T46" s="80" t="s">
        <v>13</v>
      </c>
    </row>
    <row r="47" spans="1:22" ht="22.5" customHeight="1">
      <c r="A47" s="6"/>
      <c r="B47" s="9"/>
      <c r="C47" s="72"/>
      <c r="D47" s="152"/>
      <c r="E47" s="152"/>
      <c r="F47" s="15"/>
      <c r="G47" s="7"/>
      <c r="H47" s="6"/>
      <c r="I47" s="21"/>
      <c r="J47" s="7" t="s">
        <v>1</v>
      </c>
      <c r="K47" s="8" t="s">
        <v>1</v>
      </c>
      <c r="L47" s="1"/>
      <c r="M47" s="1"/>
      <c r="N47" s="1"/>
      <c r="O47" s="20">
        <f t="shared" si="10"/>
        <v>0</v>
      </c>
      <c r="P47" s="29" t="str">
        <f t="shared" si="7"/>
        <v>OK</v>
      </c>
      <c r="Q47" s="10" t="str">
        <f t="shared" si="8"/>
        <v>OK</v>
      </c>
      <c r="R47" s="10" t="str">
        <f t="shared" si="9"/>
        <v>OK</v>
      </c>
    </row>
    <row r="48" spans="1:22" ht="22.5" customHeight="1">
      <c r="A48" s="6"/>
      <c r="B48" s="9"/>
      <c r="C48" s="72"/>
      <c r="D48" s="152"/>
      <c r="E48" s="152"/>
      <c r="F48" s="16"/>
      <c r="G48" s="7"/>
      <c r="H48" s="6"/>
      <c r="I48" s="21"/>
      <c r="J48" s="7" t="s">
        <v>1</v>
      </c>
      <c r="K48" s="8" t="s">
        <v>1</v>
      </c>
      <c r="L48" s="1"/>
      <c r="M48" s="1"/>
      <c r="N48" s="1"/>
      <c r="O48" s="20">
        <f t="shared" si="10"/>
        <v>0</v>
      </c>
      <c r="P48" s="29" t="str">
        <f t="shared" si="7"/>
        <v>OK</v>
      </c>
      <c r="Q48" s="10" t="str">
        <f t="shared" si="8"/>
        <v>OK</v>
      </c>
      <c r="R48" s="10" t="str">
        <f t="shared" si="9"/>
        <v>OK</v>
      </c>
    </row>
    <row r="49" spans="1:20" ht="22.5" customHeight="1">
      <c r="A49" s="6"/>
      <c r="B49" s="9"/>
      <c r="C49" s="72"/>
      <c r="D49" s="152"/>
      <c r="E49" s="152"/>
      <c r="F49" s="15"/>
      <c r="G49" s="7"/>
      <c r="H49" s="6"/>
      <c r="I49" s="21"/>
      <c r="J49" s="7" t="s">
        <v>1</v>
      </c>
      <c r="K49" s="8" t="s">
        <v>1</v>
      </c>
      <c r="L49" s="1"/>
      <c r="M49" s="1"/>
      <c r="N49" s="1"/>
      <c r="O49" s="20">
        <f t="shared" si="10"/>
        <v>0</v>
      </c>
      <c r="P49" s="29" t="str">
        <f t="shared" si="7"/>
        <v>OK</v>
      </c>
      <c r="Q49" s="10" t="str">
        <f t="shared" si="8"/>
        <v>OK</v>
      </c>
      <c r="R49" s="10" t="str">
        <f t="shared" si="9"/>
        <v>OK</v>
      </c>
    </row>
    <row r="50" spans="1:20" ht="22.5" customHeight="1">
      <c r="A50" s="6"/>
      <c r="B50" s="9"/>
      <c r="C50" s="72"/>
      <c r="D50" s="152"/>
      <c r="E50" s="152"/>
      <c r="F50" s="15"/>
      <c r="G50" s="7"/>
      <c r="H50" s="6"/>
      <c r="I50" s="21"/>
      <c r="J50" s="7" t="s">
        <v>1</v>
      </c>
      <c r="K50" s="8" t="s">
        <v>1</v>
      </c>
      <c r="L50" s="1"/>
      <c r="M50" s="1"/>
      <c r="N50" s="1"/>
      <c r="O50" s="20">
        <f t="shared" si="10"/>
        <v>0</v>
      </c>
      <c r="P50" s="29" t="str">
        <f t="shared" si="7"/>
        <v>OK</v>
      </c>
      <c r="Q50" s="10" t="str">
        <f t="shared" si="8"/>
        <v>OK</v>
      </c>
      <c r="R50" s="10" t="str">
        <f t="shared" si="9"/>
        <v>OK</v>
      </c>
    </row>
    <row r="51" spans="1:20" ht="22.5" customHeight="1">
      <c r="A51" s="12"/>
      <c r="B51" s="13"/>
      <c r="C51" s="14"/>
      <c r="D51" s="13"/>
      <c r="E51" s="14"/>
      <c r="F51" s="14"/>
      <c r="G51" s="13"/>
      <c r="H51" s="13"/>
      <c r="I51" s="12"/>
      <c r="J51" s="12"/>
      <c r="K51" s="68" t="s">
        <v>137</v>
      </c>
      <c r="L51" s="27">
        <f>SUM(L44:L50)</f>
        <v>0</v>
      </c>
      <c r="M51" s="27">
        <f t="shared" ref="M51:N51" si="11">SUM(M44:M50)</f>
        <v>0</v>
      </c>
      <c r="N51" s="27">
        <f t="shared" si="11"/>
        <v>0</v>
      </c>
      <c r="O51" s="27">
        <f>L51-(M51+N51)</f>
        <v>0</v>
      </c>
      <c r="P51" s="76"/>
      <c r="Q51" s="77"/>
      <c r="R51" s="77"/>
    </row>
    <row r="52" spans="1:20" ht="22.5" customHeight="1">
      <c r="A52" s="48" t="s">
        <v>129</v>
      </c>
      <c r="B52" s="13"/>
      <c r="C52" s="14"/>
      <c r="D52" s="13"/>
      <c r="E52" s="14"/>
      <c r="F52" s="14"/>
      <c r="G52" s="13"/>
      <c r="H52" s="13"/>
      <c r="I52" s="12"/>
      <c r="J52" s="12"/>
      <c r="K52" s="12"/>
      <c r="L52" s="12"/>
      <c r="M52" s="12"/>
      <c r="N52" s="12"/>
      <c r="O52" s="12"/>
      <c r="P52" s="76"/>
      <c r="Q52" s="77"/>
      <c r="R52" s="77"/>
    </row>
    <row r="53" spans="1:20" ht="22.5" customHeight="1">
      <c r="A53" s="162" t="s">
        <v>217</v>
      </c>
      <c r="B53" s="160" t="s">
        <v>67</v>
      </c>
      <c r="C53" s="150" t="s">
        <v>286</v>
      </c>
      <c r="D53" s="150"/>
      <c r="E53" s="150"/>
      <c r="F53" s="150"/>
      <c r="G53" s="160" t="s">
        <v>38</v>
      </c>
      <c r="H53" s="144" t="s">
        <v>47</v>
      </c>
      <c r="I53" s="145"/>
      <c r="J53" s="145"/>
      <c r="K53" s="146"/>
      <c r="L53" s="144" t="s">
        <v>216</v>
      </c>
      <c r="M53" s="145"/>
      <c r="N53" s="145"/>
      <c r="O53" s="146"/>
      <c r="P53" s="48" t="s">
        <v>96</v>
      </c>
      <c r="Q53" s="48" t="s">
        <v>96</v>
      </c>
      <c r="R53" s="61"/>
    </row>
    <row r="54" spans="1:20" ht="22.5" customHeight="1">
      <c r="A54" s="161"/>
      <c r="B54" s="161"/>
      <c r="C54" s="68" t="s">
        <v>215</v>
      </c>
      <c r="D54" s="150" t="s">
        <v>120</v>
      </c>
      <c r="E54" s="150"/>
      <c r="F54" s="68" t="s">
        <v>15</v>
      </c>
      <c r="G54" s="161"/>
      <c r="H54" s="69" t="s">
        <v>29</v>
      </c>
      <c r="I54" s="69" t="s">
        <v>28</v>
      </c>
      <c r="J54" s="68" t="s">
        <v>18</v>
      </c>
      <c r="K54" s="68" t="s">
        <v>19</v>
      </c>
      <c r="L54" s="53" t="s">
        <v>109</v>
      </c>
      <c r="M54" s="53" t="s">
        <v>110</v>
      </c>
      <c r="N54" s="53" t="s">
        <v>111</v>
      </c>
      <c r="O54" s="53" t="s">
        <v>112</v>
      </c>
      <c r="P54" s="70" t="s">
        <v>104</v>
      </c>
      <c r="Q54" s="70" t="s">
        <v>116</v>
      </c>
      <c r="R54" s="70" t="s">
        <v>115</v>
      </c>
      <c r="T54" s="98" t="s">
        <v>153</v>
      </c>
    </row>
    <row r="55" spans="1:20" ht="22.5" customHeight="1">
      <c r="A55" s="6"/>
      <c r="B55" s="9"/>
      <c r="C55" s="72"/>
      <c r="D55" s="152"/>
      <c r="E55" s="152"/>
      <c r="F55" s="15"/>
      <c r="G55" s="7"/>
      <c r="H55" s="6"/>
      <c r="I55" s="6"/>
      <c r="J55" s="7" t="s">
        <v>1</v>
      </c>
      <c r="K55" s="8" t="s">
        <v>1</v>
      </c>
      <c r="L55" s="1"/>
      <c r="M55" s="1"/>
      <c r="N55" s="1"/>
      <c r="O55" s="20">
        <f>L55-(M55+N55)</f>
        <v>0</v>
      </c>
      <c r="P55" s="29" t="str">
        <f t="shared" ref="P55:P61" si="12">IF(OR(G55="新規",G55="追加",G55=""),"OK",(IF(AND(H55="",I55=""),"NG","OK")))</f>
        <v>OK</v>
      </c>
      <c r="Q55" s="10" t="str">
        <f t="shared" ref="Q55:Q61" si="13">IF(OR(G55="新規",G55="追加",G55=""),"OK",(IF(OR(AND(J55="",K55=""),AND(J55="",K55="□"),AND(J55="□",K55=""),AND(J55="□",K55="□")),"NG","OK")))</f>
        <v>OK</v>
      </c>
      <c r="R55" s="10" t="str">
        <f>IF(OR(AND(C55&lt;&gt;"",D55&lt;&gt;"",F55&lt;&gt;"",G55&lt;&gt;""),(C55="")),"OK","NG")</f>
        <v>OK</v>
      </c>
      <c r="T55" s="78" t="s">
        <v>159</v>
      </c>
    </row>
    <row r="56" spans="1:20" ht="22.5" customHeight="1">
      <c r="A56" s="6"/>
      <c r="B56" s="9"/>
      <c r="C56" s="72"/>
      <c r="D56" s="152"/>
      <c r="E56" s="152"/>
      <c r="F56" s="15"/>
      <c r="G56" s="7"/>
      <c r="H56" s="6"/>
      <c r="I56" s="6"/>
      <c r="J56" s="7" t="s">
        <v>1</v>
      </c>
      <c r="K56" s="8" t="s">
        <v>1</v>
      </c>
      <c r="L56" s="1"/>
      <c r="M56" s="1"/>
      <c r="N56" s="1"/>
      <c r="O56" s="20">
        <f t="shared" ref="O56:O61" si="14">L56-(M56+N56)</f>
        <v>0</v>
      </c>
      <c r="P56" s="29" t="str">
        <f t="shared" si="12"/>
        <v>OK</v>
      </c>
      <c r="Q56" s="10" t="str">
        <f t="shared" si="13"/>
        <v>OK</v>
      </c>
      <c r="R56" s="10" t="str">
        <f t="shared" ref="R56:R61" si="15">IF(OR(AND(C56&lt;&gt;"",D56&lt;&gt;"",F56&lt;&gt;"",G56&lt;&gt;""),(C56="")),"OK","NG")</f>
        <v>OK</v>
      </c>
      <c r="T56" s="79" t="s">
        <v>162</v>
      </c>
    </row>
    <row r="57" spans="1:20" ht="22.5" customHeight="1">
      <c r="A57" s="6"/>
      <c r="B57" s="9"/>
      <c r="C57" s="72"/>
      <c r="D57" s="152"/>
      <c r="E57" s="152"/>
      <c r="F57" s="15"/>
      <c r="G57" s="7"/>
      <c r="H57" s="6"/>
      <c r="I57" s="6"/>
      <c r="J57" s="7" t="s">
        <v>1</v>
      </c>
      <c r="K57" s="8" t="s">
        <v>1</v>
      </c>
      <c r="L57" s="1"/>
      <c r="M57" s="1"/>
      <c r="N57" s="1"/>
      <c r="O57" s="20">
        <f t="shared" si="14"/>
        <v>0</v>
      </c>
      <c r="P57" s="29" t="str">
        <f t="shared" si="12"/>
        <v>OK</v>
      </c>
      <c r="Q57" s="10" t="str">
        <f t="shared" si="13"/>
        <v>OK</v>
      </c>
      <c r="R57" s="10" t="str">
        <f t="shared" si="15"/>
        <v>OK</v>
      </c>
      <c r="T57" s="81" t="s">
        <v>214</v>
      </c>
    </row>
    <row r="58" spans="1:20" ht="22.5" customHeight="1">
      <c r="A58" s="6"/>
      <c r="B58" s="9"/>
      <c r="C58" s="72"/>
      <c r="D58" s="152"/>
      <c r="E58" s="152"/>
      <c r="F58" s="15"/>
      <c r="G58" s="7"/>
      <c r="H58" s="6"/>
      <c r="I58" s="6"/>
      <c r="J58" s="7" t="s">
        <v>1</v>
      </c>
      <c r="K58" s="8" t="s">
        <v>1</v>
      </c>
      <c r="L58" s="1"/>
      <c r="M58" s="1"/>
      <c r="N58" s="1"/>
      <c r="O58" s="20">
        <f t="shared" si="14"/>
        <v>0</v>
      </c>
      <c r="P58" s="29" t="str">
        <f t="shared" si="12"/>
        <v>OK</v>
      </c>
      <c r="Q58" s="10" t="str">
        <f t="shared" si="13"/>
        <v>OK</v>
      </c>
      <c r="R58" s="10" t="str">
        <f t="shared" si="15"/>
        <v>OK</v>
      </c>
      <c r="T58" s="80" t="s">
        <v>13</v>
      </c>
    </row>
    <row r="59" spans="1:20" ht="22.5" customHeight="1">
      <c r="A59" s="6"/>
      <c r="B59" s="9"/>
      <c r="C59" s="72"/>
      <c r="D59" s="152"/>
      <c r="E59" s="152"/>
      <c r="F59" s="16"/>
      <c r="G59" s="7"/>
      <c r="H59" s="6"/>
      <c r="I59" s="6"/>
      <c r="J59" s="7" t="s">
        <v>1</v>
      </c>
      <c r="K59" s="8" t="s">
        <v>1</v>
      </c>
      <c r="L59" s="1"/>
      <c r="M59" s="1"/>
      <c r="N59" s="1"/>
      <c r="O59" s="20">
        <f t="shared" si="14"/>
        <v>0</v>
      </c>
      <c r="P59" s="29" t="str">
        <f t="shared" si="12"/>
        <v>OK</v>
      </c>
      <c r="Q59" s="10" t="str">
        <f t="shared" si="13"/>
        <v>OK</v>
      </c>
      <c r="R59" s="10" t="str">
        <f t="shared" si="15"/>
        <v>OK</v>
      </c>
    </row>
    <row r="60" spans="1:20" ht="22.5" customHeight="1">
      <c r="A60" s="6"/>
      <c r="B60" s="9"/>
      <c r="C60" s="72"/>
      <c r="D60" s="152"/>
      <c r="E60" s="152"/>
      <c r="F60" s="15"/>
      <c r="G60" s="7"/>
      <c r="H60" s="6"/>
      <c r="I60" s="6"/>
      <c r="J60" s="7" t="s">
        <v>1</v>
      </c>
      <c r="K60" s="8" t="s">
        <v>1</v>
      </c>
      <c r="L60" s="1"/>
      <c r="M60" s="1"/>
      <c r="N60" s="1"/>
      <c r="O60" s="20">
        <f t="shared" si="14"/>
        <v>0</v>
      </c>
      <c r="P60" s="29" t="str">
        <f t="shared" si="12"/>
        <v>OK</v>
      </c>
      <c r="Q60" s="10" t="str">
        <f t="shared" si="13"/>
        <v>OK</v>
      </c>
      <c r="R60" s="10" t="str">
        <f t="shared" si="15"/>
        <v>OK</v>
      </c>
    </row>
    <row r="61" spans="1:20" ht="22.5" customHeight="1">
      <c r="A61" s="6"/>
      <c r="B61" s="9"/>
      <c r="C61" s="72"/>
      <c r="D61" s="152"/>
      <c r="E61" s="152"/>
      <c r="F61" s="15"/>
      <c r="G61" s="7"/>
      <c r="H61" s="6"/>
      <c r="I61" s="6"/>
      <c r="J61" s="7" t="s">
        <v>1</v>
      </c>
      <c r="K61" s="8" t="s">
        <v>1</v>
      </c>
      <c r="L61" s="1"/>
      <c r="M61" s="1"/>
      <c r="N61" s="1"/>
      <c r="O61" s="20">
        <f t="shared" si="14"/>
        <v>0</v>
      </c>
      <c r="P61" s="29" t="str">
        <f t="shared" si="12"/>
        <v>OK</v>
      </c>
      <c r="Q61" s="10" t="str">
        <f t="shared" si="13"/>
        <v>OK</v>
      </c>
      <c r="R61" s="10" t="str">
        <f t="shared" si="15"/>
        <v>OK</v>
      </c>
    </row>
    <row r="62" spans="1:20" ht="22.5" customHeight="1">
      <c r="A62" s="12"/>
      <c r="B62" s="13"/>
      <c r="C62" s="14"/>
      <c r="D62" s="13"/>
      <c r="E62" s="14"/>
      <c r="F62" s="14"/>
      <c r="G62" s="13"/>
      <c r="H62" s="13"/>
      <c r="I62" s="12"/>
      <c r="J62" s="12"/>
      <c r="K62" s="68" t="s">
        <v>137</v>
      </c>
      <c r="L62" s="27">
        <f>SUM(L55:L61)</f>
        <v>0</v>
      </c>
      <c r="M62" s="27">
        <f t="shared" ref="M62:N62" si="16">SUM(M55:M61)</f>
        <v>0</v>
      </c>
      <c r="N62" s="27">
        <f t="shared" si="16"/>
        <v>0</v>
      </c>
      <c r="O62" s="27">
        <f>L62-(M62+N62)</f>
        <v>0</v>
      </c>
      <c r="P62" s="76"/>
      <c r="Q62" s="77"/>
      <c r="R62" s="77"/>
    </row>
    <row r="63" spans="1:20" ht="22.5" customHeight="1">
      <c r="A63" s="48" t="s">
        <v>130</v>
      </c>
      <c r="B63" s="13"/>
      <c r="C63" s="14"/>
      <c r="D63" s="13"/>
      <c r="E63" s="14"/>
      <c r="F63" s="14"/>
      <c r="G63" s="13"/>
      <c r="H63" s="13"/>
      <c r="I63" s="12"/>
      <c r="J63" s="12"/>
      <c r="K63" s="12"/>
      <c r="L63" s="12"/>
      <c r="M63" s="12"/>
      <c r="N63" s="12"/>
      <c r="O63" s="12"/>
      <c r="P63" s="76"/>
      <c r="Q63" s="77"/>
      <c r="R63" s="77"/>
    </row>
    <row r="64" spans="1:20" ht="22.5" customHeight="1">
      <c r="A64" s="162" t="s">
        <v>217</v>
      </c>
      <c r="B64" s="160" t="s">
        <v>67</v>
      </c>
      <c r="C64" s="150" t="s">
        <v>286</v>
      </c>
      <c r="D64" s="150"/>
      <c r="E64" s="150"/>
      <c r="F64" s="150"/>
      <c r="G64" s="160" t="s">
        <v>38</v>
      </c>
      <c r="H64" s="144" t="s">
        <v>47</v>
      </c>
      <c r="I64" s="145"/>
      <c r="J64" s="145"/>
      <c r="K64" s="146"/>
      <c r="L64" s="144" t="s">
        <v>216</v>
      </c>
      <c r="M64" s="145"/>
      <c r="N64" s="145"/>
      <c r="O64" s="146"/>
      <c r="P64" s="48" t="s">
        <v>96</v>
      </c>
      <c r="Q64" s="48" t="s">
        <v>96</v>
      </c>
      <c r="R64" s="61"/>
    </row>
    <row r="65" spans="1:20" ht="22.5" customHeight="1">
      <c r="A65" s="161"/>
      <c r="B65" s="161"/>
      <c r="C65" s="68" t="s">
        <v>215</v>
      </c>
      <c r="D65" s="150" t="s">
        <v>120</v>
      </c>
      <c r="E65" s="150"/>
      <c r="F65" s="68" t="s">
        <v>15</v>
      </c>
      <c r="G65" s="161"/>
      <c r="H65" s="69" t="s">
        <v>29</v>
      </c>
      <c r="I65" s="69" t="s">
        <v>28</v>
      </c>
      <c r="J65" s="68" t="s">
        <v>18</v>
      </c>
      <c r="K65" s="68" t="s">
        <v>19</v>
      </c>
      <c r="L65" s="53" t="s">
        <v>109</v>
      </c>
      <c r="M65" s="53" t="s">
        <v>110</v>
      </c>
      <c r="N65" s="53" t="s">
        <v>111</v>
      </c>
      <c r="O65" s="53" t="s">
        <v>112</v>
      </c>
      <c r="P65" s="70" t="s">
        <v>104</v>
      </c>
      <c r="Q65" s="70" t="s">
        <v>116</v>
      </c>
      <c r="R65" s="70" t="s">
        <v>115</v>
      </c>
      <c r="T65" s="82" t="s">
        <v>153</v>
      </c>
    </row>
    <row r="66" spans="1:20" ht="22.5" customHeight="1">
      <c r="A66" s="6"/>
      <c r="B66" s="9"/>
      <c r="C66" s="72"/>
      <c r="D66" s="152"/>
      <c r="E66" s="152"/>
      <c r="F66" s="15"/>
      <c r="G66" s="7"/>
      <c r="H66" s="6"/>
      <c r="I66" s="6"/>
      <c r="J66" s="7" t="s">
        <v>1</v>
      </c>
      <c r="K66" s="8" t="s">
        <v>1</v>
      </c>
      <c r="L66" s="1"/>
      <c r="M66" s="1"/>
      <c r="N66" s="1"/>
      <c r="O66" s="20">
        <f>L66-(M66+N66)</f>
        <v>0</v>
      </c>
      <c r="P66" s="29" t="str">
        <f>IF(OR(G66="新規",G66="追加",G66=""),"OK",(IF(AND(H66="",I66=""),"NG","OK")))</f>
        <v>OK</v>
      </c>
      <c r="Q66" s="10" t="str">
        <f>IF(OR(G66="新規",G66="追加",G66=""),"OK",(IF(OR(AND(J66="",K66=""),AND(J66="",K66="□"),AND(J66="□",K66=""),AND(J66="□",K66="□")),"NG","OK")))</f>
        <v>OK</v>
      </c>
      <c r="R66" s="10" t="str">
        <f>IF(OR(AND(C66&lt;&gt;"",D66&lt;&gt;"",F66&lt;&gt;"",G66&lt;&gt;""),(C66="")),"OK","NG")</f>
        <v>OK</v>
      </c>
      <c r="T66" s="83" t="s">
        <v>271</v>
      </c>
    </row>
    <row r="67" spans="1:20" ht="22.5" customHeight="1">
      <c r="A67" s="6"/>
      <c r="B67" s="9"/>
      <c r="C67" s="72"/>
      <c r="D67" s="152"/>
      <c r="E67" s="152"/>
      <c r="F67" s="15"/>
      <c r="G67" s="7"/>
      <c r="H67" s="6"/>
      <c r="I67" s="6"/>
      <c r="J67" s="7" t="s">
        <v>1</v>
      </c>
      <c r="K67" s="8" t="s">
        <v>1</v>
      </c>
      <c r="L67" s="1"/>
      <c r="M67" s="1"/>
      <c r="N67" s="1"/>
      <c r="O67" s="20">
        <f t="shared" ref="O67:O72" si="17">L67-(M67+N67)</f>
        <v>0</v>
      </c>
      <c r="P67" s="29" t="str">
        <f>IF(OR(G67="新規",G67="追加",G67=""),"OK",(IF(AND(H67="",I67=""),"NG","OK")))</f>
        <v>OK</v>
      </c>
      <c r="Q67" s="10" t="str">
        <f t="shared" ref="Q67:Q72" si="18">IF(OR(G67="新規",G67="追加",G67=""),"OK",(IF(OR(AND(J67="",K67=""),AND(J67="",K67="□"),AND(J67="□",K67=""),AND(J67="□",K67="□")),"NG","OK")))</f>
        <v>OK</v>
      </c>
      <c r="R67" s="10" t="str">
        <f t="shared" ref="R67:R72" si="19">IF(OR(AND(C67&lt;&gt;"",D67&lt;&gt;"",F67&lt;&gt;"",G67&lt;&gt;""),(C67="")),"OK","NG")</f>
        <v>OK</v>
      </c>
      <c r="T67" s="82" t="s">
        <v>214</v>
      </c>
    </row>
    <row r="68" spans="1:20" ht="22.5" customHeight="1">
      <c r="A68" s="6"/>
      <c r="B68" s="9"/>
      <c r="C68" s="72"/>
      <c r="D68" s="152"/>
      <c r="E68" s="152"/>
      <c r="F68" s="15"/>
      <c r="G68" s="7"/>
      <c r="H68" s="6"/>
      <c r="I68" s="6"/>
      <c r="J68" s="7" t="s">
        <v>1</v>
      </c>
      <c r="K68" s="8" t="s">
        <v>1</v>
      </c>
      <c r="L68" s="1"/>
      <c r="M68" s="1"/>
      <c r="N68" s="1"/>
      <c r="O68" s="20">
        <f t="shared" si="17"/>
        <v>0</v>
      </c>
      <c r="P68" s="29" t="str">
        <f t="shared" ref="P68:P72" si="20">IF(OR(G68="新規",G68="追加",G68=""),"OK",(IF(AND(H68="",I68=""),"NG","OK")))</f>
        <v>OK</v>
      </c>
      <c r="Q68" s="10" t="str">
        <f t="shared" si="18"/>
        <v>OK</v>
      </c>
      <c r="R68" s="10" t="str">
        <f t="shared" si="19"/>
        <v>OK</v>
      </c>
      <c r="T68" s="80" t="s">
        <v>13</v>
      </c>
    </row>
    <row r="69" spans="1:20" ht="22.5" customHeight="1">
      <c r="A69" s="6"/>
      <c r="B69" s="9"/>
      <c r="C69" s="72"/>
      <c r="D69" s="152"/>
      <c r="E69" s="152"/>
      <c r="F69" s="15"/>
      <c r="G69" s="7"/>
      <c r="H69" s="6"/>
      <c r="I69" s="6"/>
      <c r="J69" s="7" t="s">
        <v>1</v>
      </c>
      <c r="K69" s="8" t="s">
        <v>1</v>
      </c>
      <c r="L69" s="1"/>
      <c r="M69" s="1"/>
      <c r="N69" s="1"/>
      <c r="O69" s="20">
        <f t="shared" si="17"/>
        <v>0</v>
      </c>
      <c r="P69" s="29" t="str">
        <f t="shared" si="20"/>
        <v>OK</v>
      </c>
      <c r="Q69" s="10" t="str">
        <f t="shared" si="18"/>
        <v>OK</v>
      </c>
      <c r="R69" s="10" t="str">
        <f t="shared" si="19"/>
        <v>OK</v>
      </c>
    </row>
    <row r="70" spans="1:20" ht="22.5" customHeight="1">
      <c r="A70" s="6"/>
      <c r="B70" s="9"/>
      <c r="C70" s="72"/>
      <c r="D70" s="152"/>
      <c r="E70" s="152"/>
      <c r="F70" s="16"/>
      <c r="G70" s="7"/>
      <c r="H70" s="6"/>
      <c r="I70" s="6"/>
      <c r="J70" s="7" t="s">
        <v>1</v>
      </c>
      <c r="K70" s="8" t="s">
        <v>1</v>
      </c>
      <c r="L70" s="1"/>
      <c r="M70" s="1"/>
      <c r="N70" s="1"/>
      <c r="O70" s="20">
        <f t="shared" si="17"/>
        <v>0</v>
      </c>
      <c r="P70" s="29" t="str">
        <f t="shared" si="20"/>
        <v>OK</v>
      </c>
      <c r="Q70" s="10" t="str">
        <f t="shared" si="18"/>
        <v>OK</v>
      </c>
      <c r="R70" s="10" t="str">
        <f t="shared" si="19"/>
        <v>OK</v>
      </c>
    </row>
    <row r="71" spans="1:20" ht="22.5" customHeight="1">
      <c r="A71" s="6"/>
      <c r="B71" s="9"/>
      <c r="C71" s="72"/>
      <c r="D71" s="152"/>
      <c r="E71" s="152"/>
      <c r="F71" s="15"/>
      <c r="G71" s="7"/>
      <c r="H71" s="6"/>
      <c r="I71" s="6"/>
      <c r="J71" s="7" t="s">
        <v>1</v>
      </c>
      <c r="K71" s="8" t="s">
        <v>1</v>
      </c>
      <c r="L71" s="1"/>
      <c r="M71" s="1"/>
      <c r="N71" s="1"/>
      <c r="O71" s="20">
        <f t="shared" si="17"/>
        <v>0</v>
      </c>
      <c r="P71" s="29" t="str">
        <f t="shared" si="20"/>
        <v>OK</v>
      </c>
      <c r="Q71" s="10" t="str">
        <f t="shared" si="18"/>
        <v>OK</v>
      </c>
      <c r="R71" s="10" t="str">
        <f t="shared" si="19"/>
        <v>OK</v>
      </c>
    </row>
    <row r="72" spans="1:20" ht="22.5" customHeight="1">
      <c r="A72" s="6"/>
      <c r="B72" s="9"/>
      <c r="C72" s="72"/>
      <c r="D72" s="152"/>
      <c r="E72" s="152"/>
      <c r="F72" s="15"/>
      <c r="G72" s="7"/>
      <c r="H72" s="6"/>
      <c r="I72" s="6"/>
      <c r="J72" s="7" t="s">
        <v>1</v>
      </c>
      <c r="K72" s="8" t="s">
        <v>1</v>
      </c>
      <c r="L72" s="1"/>
      <c r="M72" s="1"/>
      <c r="N72" s="1"/>
      <c r="O72" s="20">
        <f t="shared" si="17"/>
        <v>0</v>
      </c>
      <c r="P72" s="29" t="str">
        <f t="shared" si="20"/>
        <v>OK</v>
      </c>
      <c r="Q72" s="10" t="str">
        <f t="shared" si="18"/>
        <v>OK</v>
      </c>
      <c r="R72" s="10" t="str">
        <f t="shared" si="19"/>
        <v>OK</v>
      </c>
    </row>
    <row r="73" spans="1:20" ht="22.5" customHeight="1">
      <c r="A73" s="12"/>
      <c r="B73" s="13"/>
      <c r="C73" s="14"/>
      <c r="D73" s="13"/>
      <c r="E73" s="14"/>
      <c r="F73" s="14"/>
      <c r="G73" s="13"/>
      <c r="H73" s="13"/>
      <c r="I73" s="12"/>
      <c r="J73" s="12"/>
      <c r="K73" s="68" t="s">
        <v>137</v>
      </c>
      <c r="L73" s="27">
        <f>SUM(L66:L72)</f>
        <v>0</v>
      </c>
      <c r="M73" s="27">
        <f t="shared" ref="M73:N73" si="21">SUM(M66:M72)</f>
        <v>0</v>
      </c>
      <c r="N73" s="27">
        <f t="shared" si="21"/>
        <v>0</v>
      </c>
      <c r="O73" s="27">
        <f>L73-(M73+N73)</f>
        <v>0</v>
      </c>
      <c r="P73" s="76"/>
      <c r="Q73" s="77"/>
      <c r="R73" s="77"/>
    </row>
    <row r="74" spans="1:20" ht="22.5" customHeight="1">
      <c r="A74" s="48" t="s">
        <v>132</v>
      </c>
      <c r="B74" s="13"/>
      <c r="C74" s="14"/>
      <c r="D74" s="13"/>
      <c r="E74" s="14"/>
      <c r="F74" s="14"/>
      <c r="G74" s="13"/>
      <c r="H74" s="13"/>
      <c r="I74" s="12"/>
      <c r="J74" s="12"/>
      <c r="K74" s="12"/>
      <c r="L74" s="12"/>
      <c r="M74" s="12"/>
      <c r="N74" s="12"/>
      <c r="O74" s="12"/>
      <c r="P74" s="76"/>
      <c r="Q74" s="77"/>
      <c r="R74" s="77"/>
    </row>
    <row r="75" spans="1:20" ht="22.5" customHeight="1">
      <c r="A75" s="162" t="s">
        <v>217</v>
      </c>
      <c r="B75" s="160" t="s">
        <v>67</v>
      </c>
      <c r="C75" s="150" t="s">
        <v>286</v>
      </c>
      <c r="D75" s="150"/>
      <c r="E75" s="150"/>
      <c r="F75" s="150"/>
      <c r="G75" s="160" t="s">
        <v>38</v>
      </c>
      <c r="H75" s="147" t="s">
        <v>47</v>
      </c>
      <c r="I75" s="148"/>
      <c r="J75" s="148"/>
      <c r="K75" s="149"/>
      <c r="L75" s="144" t="s">
        <v>216</v>
      </c>
      <c r="M75" s="145"/>
      <c r="N75" s="145"/>
      <c r="O75" s="146"/>
      <c r="P75" s="76"/>
      <c r="Q75" s="77"/>
      <c r="R75" s="61"/>
    </row>
    <row r="76" spans="1:20" ht="22.5" customHeight="1">
      <c r="A76" s="161"/>
      <c r="B76" s="161"/>
      <c r="C76" s="68" t="s">
        <v>215</v>
      </c>
      <c r="D76" s="150" t="s">
        <v>120</v>
      </c>
      <c r="E76" s="150"/>
      <c r="F76" s="68" t="s">
        <v>15</v>
      </c>
      <c r="G76" s="161"/>
      <c r="H76" s="84" t="s">
        <v>29</v>
      </c>
      <c r="I76" s="84" t="s">
        <v>28</v>
      </c>
      <c r="J76" s="22" t="s">
        <v>18</v>
      </c>
      <c r="K76" s="22" t="s">
        <v>19</v>
      </c>
      <c r="L76" s="53" t="s">
        <v>109</v>
      </c>
      <c r="M76" s="53" t="s">
        <v>110</v>
      </c>
      <c r="N76" s="53" t="s">
        <v>111</v>
      </c>
      <c r="O76" s="53" t="s">
        <v>112</v>
      </c>
      <c r="P76" s="76"/>
      <c r="Q76" s="77"/>
      <c r="R76" s="70" t="s">
        <v>115</v>
      </c>
      <c r="T76" s="81" t="s">
        <v>153</v>
      </c>
    </row>
    <row r="77" spans="1:20" ht="22.5" customHeight="1">
      <c r="A77" s="6"/>
      <c r="B77" s="9"/>
      <c r="C77" s="72"/>
      <c r="D77" s="152"/>
      <c r="E77" s="152"/>
      <c r="F77" s="15"/>
      <c r="G77" s="7"/>
      <c r="H77" s="22"/>
      <c r="I77" s="22"/>
      <c r="J77" s="22" t="s">
        <v>1</v>
      </c>
      <c r="K77" s="22" t="s">
        <v>1</v>
      </c>
      <c r="L77" s="1"/>
      <c r="M77" s="1"/>
      <c r="N77" s="1"/>
      <c r="O77" s="20">
        <f>L77-(M77+N77)</f>
        <v>0</v>
      </c>
      <c r="P77" s="76"/>
      <c r="Q77" s="77"/>
      <c r="R77" s="10" t="str">
        <f>IF(OR(AND(C77&lt;&gt;"",D77&lt;&gt;"",F77&lt;&gt;"",G77&lt;&gt;""),(C77="")),"OK","NG")</f>
        <v>OK</v>
      </c>
      <c r="T77" s="81" t="s">
        <v>273</v>
      </c>
    </row>
    <row r="78" spans="1:20" ht="22.5" customHeight="1">
      <c r="A78" s="6"/>
      <c r="B78" s="9"/>
      <c r="C78" s="72"/>
      <c r="D78" s="152"/>
      <c r="E78" s="152"/>
      <c r="F78" s="15"/>
      <c r="G78" s="7"/>
      <c r="H78" s="22"/>
      <c r="I78" s="22"/>
      <c r="J78" s="22" t="s">
        <v>1</v>
      </c>
      <c r="K78" s="22" t="s">
        <v>1</v>
      </c>
      <c r="L78" s="1"/>
      <c r="M78" s="1"/>
      <c r="N78" s="1"/>
      <c r="O78" s="20">
        <f t="shared" ref="O78:O83" si="22">L78-(M78+N78)</f>
        <v>0</v>
      </c>
      <c r="P78" s="76"/>
      <c r="Q78" s="77"/>
      <c r="R78" s="10" t="str">
        <f t="shared" ref="R78:R83" si="23">IF(OR(AND(C78&lt;&gt;"",D78&lt;&gt;"",F78&lt;&gt;"",G78&lt;&gt;""),(C78="")),"OK","NG")</f>
        <v>OK</v>
      </c>
      <c r="T78" s="81" t="s">
        <v>163</v>
      </c>
    </row>
    <row r="79" spans="1:20" ht="22.5" customHeight="1">
      <c r="A79" s="6"/>
      <c r="B79" s="9"/>
      <c r="C79" s="72"/>
      <c r="D79" s="152"/>
      <c r="E79" s="152"/>
      <c r="F79" s="15"/>
      <c r="G79" s="7"/>
      <c r="H79" s="22"/>
      <c r="I79" s="22"/>
      <c r="J79" s="22" t="s">
        <v>1</v>
      </c>
      <c r="K79" s="22" t="s">
        <v>1</v>
      </c>
      <c r="L79" s="1"/>
      <c r="M79" s="1"/>
      <c r="N79" s="1"/>
      <c r="O79" s="20">
        <f t="shared" si="22"/>
        <v>0</v>
      </c>
      <c r="P79" s="76"/>
      <c r="Q79" s="77"/>
      <c r="R79" s="10" t="str">
        <f t="shared" si="23"/>
        <v>OK</v>
      </c>
      <c r="T79" s="81" t="s">
        <v>214</v>
      </c>
    </row>
    <row r="80" spans="1:20" ht="22.5" customHeight="1">
      <c r="A80" s="6"/>
      <c r="B80" s="9"/>
      <c r="C80" s="72"/>
      <c r="D80" s="152"/>
      <c r="E80" s="152"/>
      <c r="F80" s="15"/>
      <c r="G80" s="7"/>
      <c r="H80" s="22"/>
      <c r="I80" s="22"/>
      <c r="J80" s="22" t="s">
        <v>1</v>
      </c>
      <c r="K80" s="22" t="s">
        <v>1</v>
      </c>
      <c r="L80" s="1"/>
      <c r="M80" s="1"/>
      <c r="N80" s="1"/>
      <c r="O80" s="20">
        <f t="shared" si="22"/>
        <v>0</v>
      </c>
      <c r="P80" s="76"/>
      <c r="Q80" s="77"/>
      <c r="R80" s="10" t="str">
        <f>IF(OR(AND(C80&lt;&gt;"",D80&lt;&gt;"",F80&lt;&gt;"",G80&lt;&gt;""),(C80="")),"OK","NG")</f>
        <v>OK</v>
      </c>
      <c r="T80" s="81" t="s">
        <v>13</v>
      </c>
    </row>
    <row r="81" spans="1:20" ht="22.5" customHeight="1">
      <c r="A81" s="6"/>
      <c r="B81" s="9"/>
      <c r="C81" s="72"/>
      <c r="D81" s="152"/>
      <c r="E81" s="152"/>
      <c r="F81" s="16"/>
      <c r="G81" s="7"/>
      <c r="H81" s="22"/>
      <c r="I81" s="22"/>
      <c r="J81" s="22" t="s">
        <v>1</v>
      </c>
      <c r="K81" s="22" t="s">
        <v>1</v>
      </c>
      <c r="L81" s="1"/>
      <c r="M81" s="1"/>
      <c r="N81" s="1"/>
      <c r="O81" s="20">
        <f t="shared" si="22"/>
        <v>0</v>
      </c>
      <c r="P81" s="76"/>
      <c r="Q81" s="77"/>
      <c r="R81" s="10" t="str">
        <f>IF(OR(AND(C81&lt;&gt;"",D81&lt;&gt;"",F81&lt;&gt;"",G81&lt;&gt;""),(C81="")),"OK","NG")</f>
        <v>OK</v>
      </c>
    </row>
    <row r="82" spans="1:20" ht="22.5" customHeight="1">
      <c r="A82" s="6"/>
      <c r="B82" s="9"/>
      <c r="C82" s="72"/>
      <c r="D82" s="152"/>
      <c r="E82" s="152"/>
      <c r="F82" s="15"/>
      <c r="G82" s="7"/>
      <c r="H82" s="22"/>
      <c r="I82" s="22"/>
      <c r="J82" s="22" t="s">
        <v>1</v>
      </c>
      <c r="K82" s="22" t="s">
        <v>1</v>
      </c>
      <c r="L82" s="1"/>
      <c r="M82" s="1"/>
      <c r="N82" s="1"/>
      <c r="O82" s="20">
        <f t="shared" si="22"/>
        <v>0</v>
      </c>
      <c r="P82" s="76"/>
      <c r="Q82" s="77"/>
      <c r="R82" s="10" t="str">
        <f t="shared" si="23"/>
        <v>OK</v>
      </c>
    </row>
    <row r="83" spans="1:20" ht="22.5" customHeight="1">
      <c r="A83" s="6"/>
      <c r="B83" s="9"/>
      <c r="C83" s="72"/>
      <c r="D83" s="152"/>
      <c r="E83" s="152"/>
      <c r="F83" s="15"/>
      <c r="G83" s="7"/>
      <c r="H83" s="22"/>
      <c r="I83" s="22"/>
      <c r="J83" s="22" t="s">
        <v>1</v>
      </c>
      <c r="K83" s="22" t="s">
        <v>1</v>
      </c>
      <c r="L83" s="1"/>
      <c r="M83" s="1"/>
      <c r="N83" s="1"/>
      <c r="O83" s="20">
        <f t="shared" si="22"/>
        <v>0</v>
      </c>
      <c r="P83" s="76"/>
      <c r="Q83" s="77"/>
      <c r="R83" s="10" t="str">
        <f t="shared" si="23"/>
        <v>OK</v>
      </c>
    </row>
    <row r="84" spans="1:20" ht="22.5" customHeight="1">
      <c r="A84" s="12"/>
      <c r="B84" s="13"/>
      <c r="C84" s="14"/>
      <c r="D84" s="13"/>
      <c r="E84" s="14"/>
      <c r="F84" s="14"/>
      <c r="G84" s="13"/>
      <c r="H84" s="13"/>
      <c r="I84" s="12"/>
      <c r="J84" s="12"/>
      <c r="K84" s="68" t="s">
        <v>137</v>
      </c>
      <c r="L84" s="27">
        <f>SUM(L77:L83)</f>
        <v>0</v>
      </c>
      <c r="M84" s="27">
        <f t="shared" ref="M84:N84" si="24">SUM(M77:M83)</f>
        <v>0</v>
      </c>
      <c r="N84" s="27">
        <f t="shared" si="24"/>
        <v>0</v>
      </c>
      <c r="O84" s="27">
        <f>L84-(M84+N84)</f>
        <v>0</v>
      </c>
      <c r="P84" s="76"/>
      <c r="Q84" s="77"/>
      <c r="R84" s="77"/>
    </row>
    <row r="85" spans="1:20" ht="22.5" customHeight="1">
      <c r="A85" s="48" t="s">
        <v>133</v>
      </c>
      <c r="B85" s="13"/>
      <c r="C85" s="14"/>
      <c r="D85" s="13"/>
      <c r="E85" s="14"/>
      <c r="F85" s="14"/>
      <c r="G85" s="13"/>
      <c r="H85" s="13"/>
      <c r="I85" s="12"/>
      <c r="K85" s="12"/>
      <c r="L85" s="12"/>
      <c r="M85" s="12"/>
      <c r="N85" s="12"/>
      <c r="O85" s="12"/>
      <c r="P85" s="76"/>
      <c r="Q85" s="77"/>
      <c r="R85" s="77"/>
    </row>
    <row r="86" spans="1:20" ht="22.5" customHeight="1">
      <c r="A86" s="162" t="s">
        <v>217</v>
      </c>
      <c r="B86" s="160" t="s">
        <v>67</v>
      </c>
      <c r="C86" s="150" t="s">
        <v>286</v>
      </c>
      <c r="D86" s="150"/>
      <c r="E86" s="150"/>
      <c r="F86" s="150"/>
      <c r="G86" s="160" t="s">
        <v>38</v>
      </c>
      <c r="H86" s="144" t="s">
        <v>47</v>
      </c>
      <c r="I86" s="145"/>
      <c r="J86" s="145"/>
      <c r="K86" s="146"/>
      <c r="L86" s="144" t="s">
        <v>216</v>
      </c>
      <c r="M86" s="145"/>
      <c r="N86" s="145"/>
      <c r="O86" s="146"/>
      <c r="P86" s="48" t="s">
        <v>96</v>
      </c>
      <c r="Q86" s="48" t="s">
        <v>96</v>
      </c>
      <c r="R86" s="61"/>
      <c r="T86" s="81" t="s">
        <v>153</v>
      </c>
    </row>
    <row r="87" spans="1:20" ht="22.5" customHeight="1">
      <c r="A87" s="161"/>
      <c r="B87" s="161"/>
      <c r="C87" s="68" t="s">
        <v>215</v>
      </c>
      <c r="D87" s="150" t="s">
        <v>120</v>
      </c>
      <c r="E87" s="150"/>
      <c r="F87" s="68" t="s">
        <v>15</v>
      </c>
      <c r="G87" s="161"/>
      <c r="H87" s="69" t="s">
        <v>29</v>
      </c>
      <c r="I87" s="69" t="s">
        <v>28</v>
      </c>
      <c r="J87" s="68" t="s">
        <v>18</v>
      </c>
      <c r="K87" s="68" t="s">
        <v>19</v>
      </c>
      <c r="L87" s="53" t="s">
        <v>109</v>
      </c>
      <c r="M87" s="53" t="s">
        <v>110</v>
      </c>
      <c r="N87" s="53" t="s">
        <v>111</v>
      </c>
      <c r="O87" s="53" t="s">
        <v>112</v>
      </c>
      <c r="P87" s="70" t="s">
        <v>104</v>
      </c>
      <c r="Q87" s="70" t="s">
        <v>116</v>
      </c>
      <c r="R87" s="70" t="s">
        <v>115</v>
      </c>
      <c r="T87" s="81" t="s">
        <v>159</v>
      </c>
    </row>
    <row r="88" spans="1:20" ht="22.5" customHeight="1">
      <c r="A88" s="6"/>
      <c r="B88" s="9"/>
      <c r="C88" s="72"/>
      <c r="D88" s="152"/>
      <c r="E88" s="152"/>
      <c r="F88" s="15"/>
      <c r="G88" s="7"/>
      <c r="H88" s="6"/>
      <c r="I88" s="6"/>
      <c r="J88" s="7" t="s">
        <v>1</v>
      </c>
      <c r="K88" s="8" t="s">
        <v>1</v>
      </c>
      <c r="L88" s="1"/>
      <c r="M88" s="1"/>
      <c r="N88" s="1"/>
      <c r="O88" s="20">
        <f>L88-(M88+N88)</f>
        <v>0</v>
      </c>
      <c r="P88" s="29" t="str">
        <f>IF(OR(G88="新規",G88="追加",G88=""),"OK",(IF(AND(H88="",I88=""),"NG","OK")))</f>
        <v>OK</v>
      </c>
      <c r="Q88" s="10" t="str">
        <f>IF(OR(G88="新規",G88="追加",G88=""),"OK",(IF(OR(AND(J88="",K88=""),AND(J88="",K88="□"),AND(J88="□",K88=""),AND(J88="□",K88="□")),"NG","OK")))</f>
        <v>OK</v>
      </c>
      <c r="R88" s="10" t="str">
        <f>IF(OR(AND(C88&lt;&gt;"",D88&lt;&gt;"",F88&lt;&gt;"",G88&lt;&gt;""),(C88="")),"OK","NG")</f>
        <v>OK</v>
      </c>
      <c r="T88" s="81" t="s">
        <v>13</v>
      </c>
    </row>
    <row r="89" spans="1:20" ht="22.5" customHeight="1">
      <c r="A89" s="6"/>
      <c r="B89" s="9"/>
      <c r="C89" s="72"/>
      <c r="D89" s="152"/>
      <c r="E89" s="152"/>
      <c r="F89" s="15"/>
      <c r="G89" s="7"/>
      <c r="H89" s="6"/>
      <c r="I89" s="6"/>
      <c r="J89" s="7" t="s">
        <v>1</v>
      </c>
      <c r="K89" s="8" t="s">
        <v>1</v>
      </c>
      <c r="L89" s="1"/>
      <c r="M89" s="1"/>
      <c r="N89" s="1"/>
      <c r="O89" s="20">
        <f t="shared" ref="O89:O94" si="25">L89-(M89+N89)</f>
        <v>0</v>
      </c>
      <c r="P89" s="29" t="str">
        <f t="shared" ref="P89:P94" si="26">IF(OR(G89="新規",G89="追加",G89=""),"OK",(IF(AND(H89="",I89=""),"NG","OK")))</f>
        <v>OK</v>
      </c>
      <c r="Q89" s="10" t="str">
        <f t="shared" ref="Q89:Q94" si="27">IF(OR(G89="新規",G89="追加",G89=""),"OK",(IF(OR(AND(J89="",K89=""),AND(J89="",K89="□"),AND(J89="□",K89=""),AND(J89="□",K89="□")),"NG","OK")))</f>
        <v>OK</v>
      </c>
      <c r="R89" s="10" t="str">
        <f t="shared" ref="R89:R94" si="28">IF(OR(AND(C89&lt;&gt;"",D89&lt;&gt;"",F89&lt;&gt;"",G89&lt;&gt;""),(C89="")),"OK","NG")</f>
        <v>OK</v>
      </c>
    </row>
    <row r="90" spans="1:20" ht="22.5" customHeight="1">
      <c r="A90" s="6"/>
      <c r="B90" s="9"/>
      <c r="C90" s="72"/>
      <c r="D90" s="152"/>
      <c r="E90" s="152"/>
      <c r="F90" s="15"/>
      <c r="G90" s="7"/>
      <c r="H90" s="6"/>
      <c r="I90" s="6"/>
      <c r="J90" s="7" t="s">
        <v>1</v>
      </c>
      <c r="K90" s="8" t="s">
        <v>1</v>
      </c>
      <c r="L90" s="1"/>
      <c r="M90" s="1"/>
      <c r="N90" s="1"/>
      <c r="O90" s="20">
        <f t="shared" si="25"/>
        <v>0</v>
      </c>
      <c r="P90" s="29" t="str">
        <f t="shared" si="26"/>
        <v>OK</v>
      </c>
      <c r="Q90" s="10" t="str">
        <f t="shared" si="27"/>
        <v>OK</v>
      </c>
      <c r="R90" s="10" t="str">
        <f t="shared" si="28"/>
        <v>OK</v>
      </c>
    </row>
    <row r="91" spans="1:20" ht="22.5" customHeight="1">
      <c r="A91" s="6"/>
      <c r="B91" s="9"/>
      <c r="C91" s="72"/>
      <c r="D91" s="152"/>
      <c r="E91" s="152"/>
      <c r="F91" s="15"/>
      <c r="G91" s="7"/>
      <c r="H91" s="6"/>
      <c r="I91" s="6"/>
      <c r="J91" s="7" t="s">
        <v>1</v>
      </c>
      <c r="K91" s="8" t="s">
        <v>1</v>
      </c>
      <c r="L91" s="1"/>
      <c r="M91" s="1"/>
      <c r="N91" s="1"/>
      <c r="O91" s="20">
        <f t="shared" si="25"/>
        <v>0</v>
      </c>
      <c r="P91" s="29" t="str">
        <f t="shared" si="26"/>
        <v>OK</v>
      </c>
      <c r="Q91" s="10" t="str">
        <f t="shared" si="27"/>
        <v>OK</v>
      </c>
      <c r="R91" s="10" t="str">
        <f t="shared" si="28"/>
        <v>OK</v>
      </c>
    </row>
    <row r="92" spans="1:20" ht="22.5" customHeight="1">
      <c r="A92" s="6"/>
      <c r="B92" s="9"/>
      <c r="C92" s="72"/>
      <c r="D92" s="152"/>
      <c r="E92" s="152"/>
      <c r="F92" s="16"/>
      <c r="G92" s="7"/>
      <c r="H92" s="6"/>
      <c r="I92" s="6"/>
      <c r="J92" s="7" t="s">
        <v>1</v>
      </c>
      <c r="K92" s="8" t="s">
        <v>1</v>
      </c>
      <c r="L92" s="1"/>
      <c r="M92" s="1"/>
      <c r="N92" s="1"/>
      <c r="O92" s="20">
        <f t="shared" si="25"/>
        <v>0</v>
      </c>
      <c r="P92" s="29" t="str">
        <f t="shared" si="26"/>
        <v>OK</v>
      </c>
      <c r="Q92" s="10" t="str">
        <f t="shared" si="27"/>
        <v>OK</v>
      </c>
      <c r="R92" s="10" t="str">
        <f t="shared" si="28"/>
        <v>OK</v>
      </c>
    </row>
    <row r="93" spans="1:20" ht="22.5" customHeight="1">
      <c r="A93" s="6"/>
      <c r="B93" s="9"/>
      <c r="C93" s="72"/>
      <c r="D93" s="152"/>
      <c r="E93" s="152"/>
      <c r="F93" s="15"/>
      <c r="G93" s="7"/>
      <c r="H93" s="6"/>
      <c r="I93" s="6"/>
      <c r="J93" s="7" t="s">
        <v>1</v>
      </c>
      <c r="K93" s="8" t="s">
        <v>1</v>
      </c>
      <c r="L93" s="1"/>
      <c r="M93" s="1"/>
      <c r="N93" s="1"/>
      <c r="O93" s="20">
        <f t="shared" si="25"/>
        <v>0</v>
      </c>
      <c r="P93" s="29" t="str">
        <f t="shared" si="26"/>
        <v>OK</v>
      </c>
      <c r="Q93" s="10" t="str">
        <f t="shared" si="27"/>
        <v>OK</v>
      </c>
      <c r="R93" s="10" t="str">
        <f t="shared" si="28"/>
        <v>OK</v>
      </c>
    </row>
    <row r="94" spans="1:20" ht="22.5" customHeight="1">
      <c r="A94" s="6"/>
      <c r="B94" s="9"/>
      <c r="C94" s="72"/>
      <c r="D94" s="152"/>
      <c r="E94" s="152"/>
      <c r="F94" s="15"/>
      <c r="G94" s="7"/>
      <c r="H94" s="6"/>
      <c r="I94" s="6"/>
      <c r="J94" s="7" t="s">
        <v>1</v>
      </c>
      <c r="K94" s="8" t="s">
        <v>1</v>
      </c>
      <c r="L94" s="1"/>
      <c r="M94" s="1"/>
      <c r="N94" s="1"/>
      <c r="O94" s="20">
        <f t="shared" si="25"/>
        <v>0</v>
      </c>
      <c r="P94" s="29" t="str">
        <f t="shared" si="26"/>
        <v>OK</v>
      </c>
      <c r="Q94" s="10" t="str">
        <f t="shared" si="27"/>
        <v>OK</v>
      </c>
      <c r="R94" s="10" t="str">
        <f t="shared" si="28"/>
        <v>OK</v>
      </c>
    </row>
    <row r="95" spans="1:20" ht="22.5" customHeight="1">
      <c r="A95" s="12"/>
      <c r="B95" s="13"/>
      <c r="C95" s="14"/>
      <c r="D95" s="13"/>
      <c r="E95" s="14"/>
      <c r="F95" s="14"/>
      <c r="G95" s="13"/>
      <c r="H95" s="13"/>
      <c r="I95" s="12"/>
      <c r="J95" s="12"/>
      <c r="K95" s="68" t="s">
        <v>137</v>
      </c>
      <c r="L95" s="27">
        <f>SUM(L88:L94)</f>
        <v>0</v>
      </c>
      <c r="M95" s="27">
        <f t="shared" ref="M95:N95" si="29">SUM(M88:M94)</f>
        <v>0</v>
      </c>
      <c r="N95" s="27">
        <f t="shared" si="29"/>
        <v>0</v>
      </c>
      <c r="O95" s="27">
        <f>L95-(M95+N95)</f>
        <v>0</v>
      </c>
      <c r="P95" s="76"/>
      <c r="Q95" s="77"/>
      <c r="R95" s="77"/>
    </row>
    <row r="96" spans="1:20" ht="23" customHeight="1">
      <c r="A96" s="48" t="s">
        <v>134</v>
      </c>
      <c r="B96" s="13"/>
      <c r="C96" s="14"/>
      <c r="D96" s="13"/>
      <c r="E96" s="14"/>
      <c r="F96" s="14"/>
      <c r="G96" s="13"/>
      <c r="H96" s="13"/>
      <c r="I96" s="12"/>
      <c r="J96" s="12"/>
      <c r="K96" s="12"/>
      <c r="L96" s="12"/>
      <c r="M96" s="12"/>
      <c r="N96" s="12"/>
      <c r="O96" s="12"/>
      <c r="P96" s="76"/>
      <c r="Q96" s="77"/>
      <c r="R96" s="77"/>
    </row>
    <row r="97" spans="1:20" ht="23" customHeight="1">
      <c r="A97" s="162" t="s">
        <v>217</v>
      </c>
      <c r="B97" s="160" t="s">
        <v>67</v>
      </c>
      <c r="C97" s="150" t="s">
        <v>286</v>
      </c>
      <c r="D97" s="150"/>
      <c r="E97" s="150"/>
      <c r="F97" s="150"/>
      <c r="G97" s="160" t="s">
        <v>38</v>
      </c>
      <c r="H97" s="144" t="s">
        <v>47</v>
      </c>
      <c r="I97" s="145"/>
      <c r="J97" s="145"/>
      <c r="K97" s="146"/>
      <c r="L97" s="144" t="s">
        <v>216</v>
      </c>
      <c r="M97" s="145"/>
      <c r="N97" s="145"/>
      <c r="O97" s="146"/>
      <c r="P97" s="48" t="s">
        <v>96</v>
      </c>
      <c r="Q97" s="48" t="s">
        <v>96</v>
      </c>
      <c r="R97" s="61"/>
    </row>
    <row r="98" spans="1:20" ht="23" customHeight="1">
      <c r="A98" s="161"/>
      <c r="B98" s="161"/>
      <c r="C98" s="68" t="s">
        <v>215</v>
      </c>
      <c r="D98" s="150" t="s">
        <v>120</v>
      </c>
      <c r="E98" s="150"/>
      <c r="F98" s="68" t="s">
        <v>15</v>
      </c>
      <c r="G98" s="161"/>
      <c r="H98" s="69" t="s">
        <v>29</v>
      </c>
      <c r="I98" s="69" t="s">
        <v>28</v>
      </c>
      <c r="J98" s="68" t="s">
        <v>18</v>
      </c>
      <c r="K98" s="68" t="s">
        <v>19</v>
      </c>
      <c r="L98" s="53" t="s">
        <v>109</v>
      </c>
      <c r="M98" s="53" t="s">
        <v>110</v>
      </c>
      <c r="N98" s="53" t="s">
        <v>111</v>
      </c>
      <c r="O98" s="53" t="s">
        <v>112</v>
      </c>
      <c r="P98" s="70" t="s">
        <v>104</v>
      </c>
      <c r="Q98" s="70" t="s">
        <v>116</v>
      </c>
      <c r="R98" s="70" t="s">
        <v>115</v>
      </c>
      <c r="T98" s="81" t="s">
        <v>153</v>
      </c>
    </row>
    <row r="99" spans="1:20" ht="23" customHeight="1">
      <c r="A99" s="6"/>
      <c r="B99" s="9"/>
      <c r="C99" s="72"/>
      <c r="D99" s="152"/>
      <c r="E99" s="152"/>
      <c r="F99" s="15"/>
      <c r="G99" s="7"/>
      <c r="H99" s="6"/>
      <c r="I99" s="6"/>
      <c r="J99" s="7" t="s">
        <v>1</v>
      </c>
      <c r="K99" s="8" t="s">
        <v>1</v>
      </c>
      <c r="L99" s="1"/>
      <c r="M99" s="1"/>
      <c r="N99" s="1"/>
      <c r="O99" s="20">
        <f>L99-(M99+N99)</f>
        <v>0</v>
      </c>
      <c r="P99" s="29" t="str">
        <f>IF(OR(G99="新規",G99="追加",G99=""),"OK",(IF(AND(H99="",I99=""),"NG","OK")))</f>
        <v>OK</v>
      </c>
      <c r="Q99" s="10" t="str">
        <f>IF(OR(G99="新規",G99="追加",G99=""),"OK",(IF(OR(AND(J99="",K99=""),AND(J99="",K99="□"),AND(J99="□",K99=""),AND(J99="□",K99="□")),"NG","OK")))</f>
        <v>OK</v>
      </c>
      <c r="R99" s="10" t="str">
        <f>IF(OR(AND(C99&lt;&gt;"",D99&lt;&gt;"",F99&lt;&gt;"",G99&lt;&gt;""),(C99="")),"OK","NG")</f>
        <v>OK</v>
      </c>
      <c r="T99" s="81" t="s">
        <v>161</v>
      </c>
    </row>
    <row r="100" spans="1:20" ht="23" customHeight="1">
      <c r="A100" s="6"/>
      <c r="B100" s="9"/>
      <c r="C100" s="72"/>
      <c r="D100" s="152"/>
      <c r="E100" s="152"/>
      <c r="F100" s="15"/>
      <c r="G100" s="7"/>
      <c r="H100" s="6"/>
      <c r="I100" s="6"/>
      <c r="J100" s="7" t="s">
        <v>1</v>
      </c>
      <c r="K100" s="8" t="s">
        <v>1</v>
      </c>
      <c r="L100" s="1"/>
      <c r="M100" s="1"/>
      <c r="N100" s="1"/>
      <c r="O100" s="20">
        <f t="shared" ref="O100:O105" si="30">L100-(M100+N100)</f>
        <v>0</v>
      </c>
      <c r="P100" s="29" t="str">
        <f t="shared" ref="P100:P105" si="31">IF(OR(G100="新規",G100="追加",G100=""),"OK",(IF(AND(H100="",I100=""),"NG","OK")))</f>
        <v>OK</v>
      </c>
      <c r="Q100" s="10" t="str">
        <f t="shared" ref="Q100:Q105" si="32">IF(OR(G100="新規",G100="追加",G100=""),"OK",(IF(OR(AND(J100="",K100=""),AND(J100="",K100="□"),AND(J100="□",K100=""),AND(J100="□",K100="□")),"NG","OK")))</f>
        <v>OK</v>
      </c>
      <c r="R100" s="10" t="str">
        <f t="shared" ref="R100:R105" si="33">IF(OR(AND(C100&lt;&gt;"",D100&lt;&gt;"",F100&lt;&gt;"",G100&lt;&gt;""),(C100="")),"OK","NG")</f>
        <v>OK</v>
      </c>
      <c r="T100" s="81" t="s">
        <v>218</v>
      </c>
    </row>
    <row r="101" spans="1:20" ht="23" customHeight="1">
      <c r="A101" s="6"/>
      <c r="B101" s="9"/>
      <c r="C101" s="72"/>
      <c r="D101" s="152"/>
      <c r="E101" s="152"/>
      <c r="F101" s="15"/>
      <c r="G101" s="7"/>
      <c r="H101" s="6"/>
      <c r="I101" s="6"/>
      <c r="J101" s="7" t="s">
        <v>1</v>
      </c>
      <c r="K101" s="8" t="s">
        <v>1</v>
      </c>
      <c r="L101" s="1"/>
      <c r="M101" s="1"/>
      <c r="N101" s="1"/>
      <c r="O101" s="20">
        <f t="shared" si="30"/>
        <v>0</v>
      </c>
      <c r="P101" s="29" t="str">
        <f t="shared" si="31"/>
        <v>OK</v>
      </c>
      <c r="Q101" s="10" t="str">
        <f t="shared" si="32"/>
        <v>OK</v>
      </c>
      <c r="R101" s="10" t="str">
        <f t="shared" si="33"/>
        <v>OK</v>
      </c>
      <c r="T101" s="81" t="s">
        <v>160</v>
      </c>
    </row>
    <row r="102" spans="1:20" ht="23" customHeight="1">
      <c r="A102" s="6"/>
      <c r="B102" s="9"/>
      <c r="C102" s="72"/>
      <c r="D102" s="152"/>
      <c r="E102" s="152"/>
      <c r="F102" s="15"/>
      <c r="G102" s="7"/>
      <c r="H102" s="6"/>
      <c r="I102" s="6"/>
      <c r="J102" s="7" t="s">
        <v>1</v>
      </c>
      <c r="K102" s="8" t="s">
        <v>1</v>
      </c>
      <c r="L102" s="1"/>
      <c r="M102" s="1"/>
      <c r="N102" s="1"/>
      <c r="O102" s="20">
        <f t="shared" si="30"/>
        <v>0</v>
      </c>
      <c r="P102" s="29" t="str">
        <f t="shared" si="31"/>
        <v>OK</v>
      </c>
      <c r="Q102" s="10" t="str">
        <f t="shared" si="32"/>
        <v>OK</v>
      </c>
      <c r="R102" s="10" t="str">
        <f t="shared" si="33"/>
        <v>OK</v>
      </c>
      <c r="T102" s="81" t="s">
        <v>13</v>
      </c>
    </row>
    <row r="103" spans="1:20" ht="23" customHeight="1">
      <c r="A103" s="6"/>
      <c r="B103" s="9"/>
      <c r="C103" s="72"/>
      <c r="D103" s="152"/>
      <c r="E103" s="152"/>
      <c r="F103" s="16"/>
      <c r="G103" s="7"/>
      <c r="H103" s="6"/>
      <c r="I103" s="6"/>
      <c r="J103" s="7" t="s">
        <v>1</v>
      </c>
      <c r="K103" s="8" t="s">
        <v>1</v>
      </c>
      <c r="L103" s="1"/>
      <c r="M103" s="1"/>
      <c r="N103" s="1"/>
      <c r="O103" s="20">
        <f t="shared" si="30"/>
        <v>0</v>
      </c>
      <c r="P103" s="29" t="str">
        <f t="shared" si="31"/>
        <v>OK</v>
      </c>
      <c r="Q103" s="10" t="str">
        <f>IF(OR(G103="新規",G103="追加",G103=""),"OK",(IF(OR(AND(J103="",K103=""),AND(J103="",K103="□"),AND(J103="□",K103=""),AND(J103="□",K103="□")),"NG","OK")))</f>
        <v>OK</v>
      </c>
      <c r="R103" s="10" t="str">
        <f t="shared" si="33"/>
        <v>OK</v>
      </c>
    </row>
    <row r="104" spans="1:20" ht="23" customHeight="1">
      <c r="A104" s="6"/>
      <c r="B104" s="9"/>
      <c r="C104" s="72"/>
      <c r="D104" s="152"/>
      <c r="E104" s="152"/>
      <c r="F104" s="15"/>
      <c r="G104" s="7"/>
      <c r="H104" s="6"/>
      <c r="I104" s="6"/>
      <c r="J104" s="7" t="s">
        <v>1</v>
      </c>
      <c r="K104" s="8" t="s">
        <v>1</v>
      </c>
      <c r="L104" s="1"/>
      <c r="M104" s="1"/>
      <c r="N104" s="1"/>
      <c r="O104" s="20">
        <f t="shared" si="30"/>
        <v>0</v>
      </c>
      <c r="P104" s="29" t="str">
        <f t="shared" si="31"/>
        <v>OK</v>
      </c>
      <c r="Q104" s="10" t="str">
        <f t="shared" si="32"/>
        <v>OK</v>
      </c>
      <c r="R104" s="10" t="str">
        <f t="shared" si="33"/>
        <v>OK</v>
      </c>
    </row>
    <row r="105" spans="1:20" ht="22.5" customHeight="1">
      <c r="A105" s="6"/>
      <c r="B105" s="9"/>
      <c r="C105" s="72"/>
      <c r="D105" s="152"/>
      <c r="E105" s="152"/>
      <c r="F105" s="15"/>
      <c r="G105" s="7"/>
      <c r="H105" s="6"/>
      <c r="I105" s="6"/>
      <c r="J105" s="7" t="s">
        <v>1</v>
      </c>
      <c r="K105" s="8" t="s">
        <v>1</v>
      </c>
      <c r="L105" s="1"/>
      <c r="M105" s="1"/>
      <c r="N105" s="1"/>
      <c r="O105" s="20">
        <f t="shared" si="30"/>
        <v>0</v>
      </c>
      <c r="P105" s="29" t="str">
        <f t="shared" si="31"/>
        <v>OK</v>
      </c>
      <c r="Q105" s="10" t="str">
        <f t="shared" si="32"/>
        <v>OK</v>
      </c>
      <c r="R105" s="10" t="str">
        <f t="shared" si="33"/>
        <v>OK</v>
      </c>
    </row>
    <row r="106" spans="1:20" ht="22.5" customHeight="1">
      <c r="A106" s="12"/>
      <c r="B106" s="13"/>
      <c r="C106" s="14"/>
      <c r="D106" s="13"/>
      <c r="E106" s="14"/>
      <c r="F106" s="14"/>
      <c r="G106" s="13"/>
      <c r="H106" s="13"/>
      <c r="I106" s="12"/>
      <c r="J106" s="12"/>
      <c r="K106" s="68" t="s">
        <v>137</v>
      </c>
      <c r="L106" s="27">
        <f>SUM(L99:L105)</f>
        <v>0</v>
      </c>
      <c r="M106" s="27">
        <f t="shared" ref="M106:N106" si="34">SUM(M99:M105)</f>
        <v>0</v>
      </c>
      <c r="N106" s="27">
        <f t="shared" si="34"/>
        <v>0</v>
      </c>
      <c r="O106" s="27">
        <f>L106-(M106+N106)</f>
        <v>0</v>
      </c>
      <c r="P106" s="76"/>
      <c r="Q106" s="77"/>
      <c r="R106" s="77"/>
    </row>
    <row r="107" spans="1:20" ht="22.5" customHeight="1">
      <c r="A107" s="48" t="s">
        <v>136</v>
      </c>
      <c r="B107" s="13"/>
      <c r="C107" s="14"/>
      <c r="D107" s="13"/>
      <c r="E107" s="14"/>
      <c r="F107" s="14"/>
      <c r="G107" s="13"/>
      <c r="H107" s="13"/>
      <c r="I107" s="12"/>
      <c r="J107" s="12"/>
      <c r="K107" s="12"/>
      <c r="L107" s="12"/>
      <c r="M107" s="12"/>
      <c r="N107" s="12"/>
      <c r="O107" s="12"/>
      <c r="P107" s="76"/>
      <c r="Q107" s="77"/>
      <c r="R107" s="77"/>
    </row>
    <row r="108" spans="1:20" ht="22.5" customHeight="1">
      <c r="A108" s="162" t="s">
        <v>217</v>
      </c>
      <c r="B108" s="160" t="s">
        <v>67</v>
      </c>
      <c r="C108" s="150" t="s">
        <v>286</v>
      </c>
      <c r="D108" s="150"/>
      <c r="E108" s="150"/>
      <c r="F108" s="150"/>
      <c r="G108" s="160" t="s">
        <v>38</v>
      </c>
      <c r="H108" s="144" t="s">
        <v>47</v>
      </c>
      <c r="I108" s="145"/>
      <c r="J108" s="145"/>
      <c r="K108" s="146"/>
      <c r="L108" s="144" t="s">
        <v>216</v>
      </c>
      <c r="M108" s="145"/>
      <c r="N108" s="145"/>
      <c r="O108" s="146"/>
      <c r="P108" s="48" t="s">
        <v>96</v>
      </c>
      <c r="Q108" s="48" t="s">
        <v>96</v>
      </c>
      <c r="R108" s="61"/>
    </row>
    <row r="109" spans="1:20" ht="22.5" customHeight="1">
      <c r="A109" s="161"/>
      <c r="B109" s="161"/>
      <c r="C109" s="68" t="s">
        <v>215</v>
      </c>
      <c r="D109" s="150" t="s">
        <v>120</v>
      </c>
      <c r="E109" s="150"/>
      <c r="F109" s="68" t="s">
        <v>15</v>
      </c>
      <c r="G109" s="161"/>
      <c r="H109" s="69" t="s">
        <v>29</v>
      </c>
      <c r="I109" s="69" t="s">
        <v>28</v>
      </c>
      <c r="J109" s="68" t="s">
        <v>18</v>
      </c>
      <c r="K109" s="68" t="s">
        <v>19</v>
      </c>
      <c r="L109" s="53" t="s">
        <v>109</v>
      </c>
      <c r="M109" s="53" t="s">
        <v>110</v>
      </c>
      <c r="N109" s="53" t="s">
        <v>111</v>
      </c>
      <c r="O109" s="53" t="s">
        <v>112</v>
      </c>
      <c r="P109" s="70" t="s">
        <v>104</v>
      </c>
      <c r="Q109" s="70" t="s">
        <v>116</v>
      </c>
      <c r="R109" s="70" t="s">
        <v>115</v>
      </c>
      <c r="T109" s="81" t="s">
        <v>153</v>
      </c>
    </row>
    <row r="110" spans="1:20" ht="22.5" customHeight="1">
      <c r="A110" s="6"/>
      <c r="B110" s="9"/>
      <c r="C110" s="72"/>
      <c r="D110" s="152"/>
      <c r="E110" s="152"/>
      <c r="F110" s="15"/>
      <c r="G110" s="7"/>
      <c r="H110" s="6"/>
      <c r="I110" s="6"/>
      <c r="J110" s="7" t="s">
        <v>1</v>
      </c>
      <c r="K110" s="8" t="s">
        <v>1</v>
      </c>
      <c r="L110" s="1"/>
      <c r="M110" s="1"/>
      <c r="N110" s="1"/>
      <c r="O110" s="20">
        <f>L110-(M110+N110)</f>
        <v>0</v>
      </c>
      <c r="P110" s="29" t="str">
        <f>IF(OR(G110="新規",G110="追加",G110=""),"OK",(IF(AND(H110="",I110=""),"NG","OK")))</f>
        <v>OK</v>
      </c>
      <c r="Q110" s="10" t="str">
        <f>IF(OR(G110="新規",G110="追加",G110=""),"OK",(IF(OR(AND(J110="",K110=""),AND(J110="",K110="□"),AND(J110="□",K110=""),AND(J110="□",K110="□")),"NG","OK")))</f>
        <v>OK</v>
      </c>
      <c r="R110" s="10" t="str">
        <f>IF(OR(AND(C110&lt;&gt;"",D110&lt;&gt;"",F110&lt;&gt;"",G110&lt;&gt;""),(C110="")),"OK","NG")</f>
        <v>OK</v>
      </c>
      <c r="T110" s="81" t="s">
        <v>164</v>
      </c>
    </row>
    <row r="111" spans="1:20" ht="22.5" customHeight="1">
      <c r="A111" s="6"/>
      <c r="B111" s="9"/>
      <c r="C111" s="72"/>
      <c r="D111" s="152"/>
      <c r="E111" s="152"/>
      <c r="F111" s="15"/>
      <c r="G111" s="7"/>
      <c r="H111" s="6"/>
      <c r="I111" s="6"/>
      <c r="J111" s="7" t="s">
        <v>1</v>
      </c>
      <c r="K111" s="8" t="s">
        <v>1</v>
      </c>
      <c r="L111" s="1"/>
      <c r="M111" s="1"/>
      <c r="N111" s="1"/>
      <c r="O111" s="20">
        <f t="shared" ref="O111:O116" si="35">L111-(M111+N111)</f>
        <v>0</v>
      </c>
      <c r="P111" s="29" t="str">
        <f t="shared" ref="P111:P116" si="36">IF(OR(G111="新規",G111="追加",G111=""),"OK",(IF(AND(H111="",I111=""),"NG","OK")))</f>
        <v>OK</v>
      </c>
      <c r="Q111" s="10" t="str">
        <f t="shared" ref="Q111:Q116" si="37">IF(OR(G111="新規",G111="追加",G111=""),"OK",(IF(OR(AND(J111="",K111=""),AND(J111="",K111="□"),AND(J111="□",K111=""),AND(J111="□",K111="□")),"NG","OK")))</f>
        <v>OK</v>
      </c>
      <c r="R111" s="10" t="str">
        <f t="shared" ref="R111:R115" si="38">IF(OR(AND(C111&lt;&gt;"",D111&lt;&gt;"",F111&lt;&gt;"",G111&lt;&gt;""),(C111="")),"OK","NG")</f>
        <v>OK</v>
      </c>
      <c r="T111" s="81" t="s">
        <v>13</v>
      </c>
    </row>
    <row r="112" spans="1:20" ht="22.5" customHeight="1">
      <c r="A112" s="6"/>
      <c r="B112" s="9"/>
      <c r="C112" s="72"/>
      <c r="D112" s="152"/>
      <c r="E112" s="152"/>
      <c r="F112" s="15"/>
      <c r="G112" s="7"/>
      <c r="H112" s="6"/>
      <c r="I112" s="6"/>
      <c r="J112" s="7" t="s">
        <v>1</v>
      </c>
      <c r="K112" s="8" t="s">
        <v>1</v>
      </c>
      <c r="L112" s="1"/>
      <c r="M112" s="1"/>
      <c r="N112" s="1"/>
      <c r="O112" s="20">
        <f t="shared" si="35"/>
        <v>0</v>
      </c>
      <c r="P112" s="29" t="str">
        <f t="shared" si="36"/>
        <v>OK</v>
      </c>
      <c r="Q112" s="10" t="str">
        <f t="shared" si="37"/>
        <v>OK</v>
      </c>
      <c r="R112" s="10" t="str">
        <f t="shared" si="38"/>
        <v>OK</v>
      </c>
    </row>
    <row r="113" spans="1:23" ht="22.5" customHeight="1">
      <c r="A113" s="6"/>
      <c r="B113" s="9"/>
      <c r="C113" s="72"/>
      <c r="D113" s="152"/>
      <c r="E113" s="152"/>
      <c r="F113" s="15"/>
      <c r="G113" s="7"/>
      <c r="H113" s="6"/>
      <c r="I113" s="6"/>
      <c r="J113" s="7" t="s">
        <v>1</v>
      </c>
      <c r="K113" s="8" t="s">
        <v>1</v>
      </c>
      <c r="L113" s="1"/>
      <c r="M113" s="1"/>
      <c r="N113" s="1"/>
      <c r="O113" s="20">
        <f t="shared" si="35"/>
        <v>0</v>
      </c>
      <c r="P113" s="29" t="str">
        <f t="shared" si="36"/>
        <v>OK</v>
      </c>
      <c r="Q113" s="10" t="str">
        <f t="shared" si="37"/>
        <v>OK</v>
      </c>
      <c r="R113" s="10" t="str">
        <f t="shared" si="38"/>
        <v>OK</v>
      </c>
    </row>
    <row r="114" spans="1:23" ht="22.5" customHeight="1">
      <c r="A114" s="6"/>
      <c r="B114" s="9"/>
      <c r="C114" s="72"/>
      <c r="D114" s="152"/>
      <c r="E114" s="152"/>
      <c r="F114" s="16"/>
      <c r="G114" s="7"/>
      <c r="H114" s="6"/>
      <c r="I114" s="6"/>
      <c r="J114" s="7" t="s">
        <v>1</v>
      </c>
      <c r="K114" s="8" t="s">
        <v>1</v>
      </c>
      <c r="L114" s="1"/>
      <c r="M114" s="1"/>
      <c r="N114" s="1"/>
      <c r="O114" s="20">
        <f t="shared" si="35"/>
        <v>0</v>
      </c>
      <c r="P114" s="29" t="str">
        <f t="shared" si="36"/>
        <v>OK</v>
      </c>
      <c r="Q114" s="10" t="str">
        <f t="shared" si="37"/>
        <v>OK</v>
      </c>
      <c r="R114" s="10" t="str">
        <f t="shared" si="38"/>
        <v>OK</v>
      </c>
    </row>
    <row r="115" spans="1:23" ht="22.5" customHeight="1">
      <c r="A115" s="6"/>
      <c r="B115" s="9"/>
      <c r="C115" s="72"/>
      <c r="D115" s="152"/>
      <c r="E115" s="152"/>
      <c r="F115" s="15"/>
      <c r="G115" s="7"/>
      <c r="H115" s="6"/>
      <c r="I115" s="6"/>
      <c r="J115" s="7" t="s">
        <v>1</v>
      </c>
      <c r="K115" s="8" t="s">
        <v>1</v>
      </c>
      <c r="L115" s="1"/>
      <c r="M115" s="1"/>
      <c r="N115" s="1"/>
      <c r="O115" s="20">
        <f t="shared" si="35"/>
        <v>0</v>
      </c>
      <c r="P115" s="29" t="str">
        <f t="shared" si="36"/>
        <v>OK</v>
      </c>
      <c r="Q115" s="10" t="str">
        <f t="shared" si="37"/>
        <v>OK</v>
      </c>
      <c r="R115" s="10" t="str">
        <f t="shared" si="38"/>
        <v>OK</v>
      </c>
    </row>
    <row r="116" spans="1:23" ht="22.5" customHeight="1">
      <c r="A116" s="6"/>
      <c r="B116" s="9"/>
      <c r="C116" s="72"/>
      <c r="D116" s="152"/>
      <c r="E116" s="152"/>
      <c r="F116" s="15"/>
      <c r="G116" s="7"/>
      <c r="H116" s="6"/>
      <c r="I116" s="6"/>
      <c r="J116" s="7" t="s">
        <v>1</v>
      </c>
      <c r="K116" s="8" t="s">
        <v>1</v>
      </c>
      <c r="L116" s="1"/>
      <c r="M116" s="1"/>
      <c r="N116" s="1"/>
      <c r="O116" s="20">
        <f t="shared" si="35"/>
        <v>0</v>
      </c>
      <c r="P116" s="29" t="str">
        <f t="shared" si="36"/>
        <v>OK</v>
      </c>
      <c r="Q116" s="10" t="str">
        <f t="shared" si="37"/>
        <v>OK</v>
      </c>
      <c r="R116" s="10" t="str">
        <f>IF(OR(AND(C116&lt;&gt;"",D116&lt;&gt;"",F116&lt;&gt;"",G116&lt;&gt;""),(C116="")),"OK","NG")</f>
        <v>OK</v>
      </c>
    </row>
    <row r="117" spans="1:23" ht="22.5" customHeight="1">
      <c r="A117" s="12"/>
      <c r="B117" s="13"/>
      <c r="C117" s="14"/>
      <c r="D117" s="13"/>
      <c r="E117" s="14"/>
      <c r="F117" s="14"/>
      <c r="G117" s="13"/>
      <c r="H117" s="13"/>
      <c r="I117" s="12"/>
      <c r="J117" s="12"/>
      <c r="K117" s="68" t="s">
        <v>137</v>
      </c>
      <c r="L117" s="27">
        <f>SUM(L110:L116)</f>
        <v>0</v>
      </c>
      <c r="M117" s="27">
        <f t="shared" ref="M117:N117" si="39">SUM(M110:M116)</f>
        <v>0</v>
      </c>
      <c r="N117" s="27">
        <f t="shared" si="39"/>
        <v>0</v>
      </c>
      <c r="O117" s="27">
        <f>L117-(M117+N117)</f>
        <v>0</v>
      </c>
      <c r="P117" s="76"/>
      <c r="Q117" s="77"/>
      <c r="R117" s="77"/>
    </row>
    <row r="118" spans="1:23" ht="13">
      <c r="F118" s="85"/>
    </row>
    <row r="119" spans="1:23" s="61" customFormat="1" ht="13">
      <c r="A119" s="142" t="s">
        <v>139</v>
      </c>
      <c r="B119" s="143"/>
      <c r="C119" s="53" t="s">
        <v>138</v>
      </c>
      <c r="D119" s="53" t="s">
        <v>110</v>
      </c>
      <c r="E119" s="53" t="s">
        <v>111</v>
      </c>
      <c r="F119" s="53" t="s">
        <v>112</v>
      </c>
      <c r="G119" s="53" t="s">
        <v>165</v>
      </c>
      <c r="H119" s="142" t="s">
        <v>17</v>
      </c>
      <c r="I119" s="159"/>
      <c r="J119" s="136" t="s">
        <v>208</v>
      </c>
      <c r="K119" s="136"/>
      <c r="L119" s="136"/>
      <c r="M119" s="136"/>
      <c r="P119" s="87" t="s">
        <v>198</v>
      </c>
      <c r="Q119" s="88" t="s">
        <v>70</v>
      </c>
      <c r="R119" s="88" t="s">
        <v>84</v>
      </c>
    </row>
    <row r="120" spans="1:23" ht="22.5" customHeight="1">
      <c r="A120" s="153" t="s">
        <v>237</v>
      </c>
      <c r="B120" s="154"/>
      <c r="C120" s="100">
        <f>L40</f>
        <v>0</v>
      </c>
      <c r="D120" s="100">
        <f t="shared" ref="D120:F120" si="40">M40</f>
        <v>0</v>
      </c>
      <c r="E120" s="100">
        <f t="shared" si="40"/>
        <v>0</v>
      </c>
      <c r="F120" s="100">
        <f t="shared" si="40"/>
        <v>0</v>
      </c>
      <c r="G120" s="163">
        <f>SUM(D120:D122)</f>
        <v>0</v>
      </c>
      <c r="H120" s="157"/>
      <c r="I120" s="158"/>
      <c r="J120" s="151" t="s">
        <v>209</v>
      </c>
      <c r="K120" s="151"/>
      <c r="L120" s="151"/>
      <c r="M120" s="151"/>
      <c r="N120" s="89"/>
      <c r="O120" s="89"/>
      <c r="P120" s="29" t="str">
        <f>IF(G120&lt;=2500000,"OK","NG")</f>
        <v>OK</v>
      </c>
      <c r="Q120" s="10" t="str">
        <f t="shared" ref="Q120:Q126" si="41">IF(D120&lt;=C120/2,"OK","NG")</f>
        <v>OK</v>
      </c>
      <c r="R120" s="10" t="str">
        <f t="shared" ref="R120:R126" si="42">IF(C120=D120+E120+F120,"OK","NG")</f>
        <v>OK</v>
      </c>
      <c r="S120" s="90"/>
      <c r="T120" s="70"/>
      <c r="U120" s="70"/>
      <c r="V120" s="70"/>
      <c r="W120" s="70"/>
    </row>
    <row r="121" spans="1:23" ht="22.5" customHeight="1">
      <c r="A121" s="155" t="s">
        <v>238</v>
      </c>
      <c r="B121" s="156"/>
      <c r="C121" s="100">
        <f>L51</f>
        <v>0</v>
      </c>
      <c r="D121" s="100">
        <f t="shared" ref="D121:F121" si="43">M51</f>
        <v>0</v>
      </c>
      <c r="E121" s="100">
        <f t="shared" si="43"/>
        <v>0</v>
      </c>
      <c r="F121" s="100">
        <f t="shared" si="43"/>
        <v>0</v>
      </c>
      <c r="G121" s="164"/>
      <c r="H121" s="157"/>
      <c r="I121" s="158"/>
      <c r="J121" s="151"/>
      <c r="K121" s="151"/>
      <c r="L121" s="151"/>
      <c r="M121" s="151"/>
      <c r="N121" s="89"/>
      <c r="O121" s="89"/>
      <c r="P121" s="73" t="s">
        <v>152</v>
      </c>
      <c r="Q121" s="10" t="str">
        <f t="shared" si="41"/>
        <v>OK</v>
      </c>
      <c r="R121" s="10" t="str">
        <f t="shared" si="42"/>
        <v>OK</v>
      </c>
      <c r="S121" s="36"/>
    </row>
    <row r="122" spans="1:23" ht="22.5" customHeight="1">
      <c r="A122" s="155" t="s">
        <v>239</v>
      </c>
      <c r="B122" s="156"/>
      <c r="C122" s="100">
        <f>L62</f>
        <v>0</v>
      </c>
      <c r="D122" s="100">
        <f t="shared" ref="D122:F122" si="44">M62</f>
        <v>0</v>
      </c>
      <c r="E122" s="100">
        <f t="shared" si="44"/>
        <v>0</v>
      </c>
      <c r="F122" s="100">
        <f t="shared" si="44"/>
        <v>0</v>
      </c>
      <c r="G122" s="165"/>
      <c r="H122" s="32"/>
      <c r="I122" s="33"/>
      <c r="J122" s="151"/>
      <c r="K122" s="151"/>
      <c r="L122" s="151"/>
      <c r="M122" s="151"/>
      <c r="N122" s="89"/>
      <c r="O122" s="89"/>
      <c r="P122" s="73" t="s">
        <v>152</v>
      </c>
      <c r="Q122" s="10" t="str">
        <f t="shared" si="41"/>
        <v>OK</v>
      </c>
      <c r="R122" s="10" t="str">
        <f t="shared" si="42"/>
        <v>OK</v>
      </c>
      <c r="S122" s="36"/>
    </row>
    <row r="123" spans="1:23" ht="22.5" customHeight="1">
      <c r="A123" s="155" t="s">
        <v>240</v>
      </c>
      <c r="B123" s="156"/>
      <c r="C123" s="100">
        <f>L73</f>
        <v>0</v>
      </c>
      <c r="D123" s="100">
        <f t="shared" ref="D123:F123" si="45">M73</f>
        <v>0</v>
      </c>
      <c r="E123" s="100">
        <f t="shared" si="45"/>
        <v>0</v>
      </c>
      <c r="F123" s="100">
        <f t="shared" si="45"/>
        <v>0</v>
      </c>
      <c r="G123" s="100">
        <f>D123</f>
        <v>0</v>
      </c>
      <c r="H123" s="32"/>
      <c r="I123" s="33"/>
      <c r="J123" s="150" t="s">
        <v>210</v>
      </c>
      <c r="K123" s="150"/>
      <c r="L123" s="150"/>
      <c r="M123" s="150"/>
      <c r="N123" s="89"/>
      <c r="O123" s="89"/>
      <c r="P123" s="29" t="str">
        <f>IF(G123&lt;=2500000,"OK","NG")</f>
        <v>OK</v>
      </c>
      <c r="Q123" s="10" t="str">
        <f t="shared" si="41"/>
        <v>OK</v>
      </c>
      <c r="R123" s="10" t="str">
        <f t="shared" si="42"/>
        <v>OK</v>
      </c>
      <c r="S123" s="36"/>
    </row>
    <row r="124" spans="1:23" ht="22.5" customHeight="1">
      <c r="A124" s="155" t="s">
        <v>131</v>
      </c>
      <c r="B124" s="156"/>
      <c r="C124" s="100">
        <f>L84</f>
        <v>0</v>
      </c>
      <c r="D124" s="100">
        <f t="shared" ref="D124:F124" si="46">M84</f>
        <v>0</v>
      </c>
      <c r="E124" s="100">
        <f t="shared" si="46"/>
        <v>0</v>
      </c>
      <c r="F124" s="100">
        <f t="shared" si="46"/>
        <v>0</v>
      </c>
      <c r="G124" s="100">
        <f>D124</f>
        <v>0</v>
      </c>
      <c r="H124" s="32"/>
      <c r="I124" s="33"/>
      <c r="J124" s="150" t="s">
        <v>211</v>
      </c>
      <c r="K124" s="150"/>
      <c r="L124" s="150"/>
      <c r="M124" s="150"/>
      <c r="N124" s="89"/>
      <c r="O124" s="89"/>
      <c r="P124" s="29" t="str">
        <f>IF(G124&lt;=5000000,"OK","NG")</f>
        <v>OK</v>
      </c>
      <c r="Q124" s="10" t="str">
        <f t="shared" si="41"/>
        <v>OK</v>
      </c>
      <c r="R124" s="10" t="str">
        <f t="shared" si="42"/>
        <v>OK</v>
      </c>
      <c r="S124" s="36"/>
    </row>
    <row r="125" spans="1:23" ht="22.5" customHeight="1">
      <c r="A125" s="155" t="s">
        <v>241</v>
      </c>
      <c r="B125" s="156"/>
      <c r="C125" s="100">
        <f>L95</f>
        <v>0</v>
      </c>
      <c r="D125" s="100">
        <f t="shared" ref="D125:F125" si="47">M95</f>
        <v>0</v>
      </c>
      <c r="E125" s="100">
        <f t="shared" si="47"/>
        <v>0</v>
      </c>
      <c r="F125" s="100">
        <f t="shared" si="47"/>
        <v>0</v>
      </c>
      <c r="G125" s="183">
        <f>SUM(D125:D126)</f>
        <v>0</v>
      </c>
      <c r="H125" s="32"/>
      <c r="I125" s="33"/>
      <c r="J125" s="151" t="s">
        <v>212</v>
      </c>
      <c r="K125" s="151"/>
      <c r="L125" s="151"/>
      <c r="M125" s="151"/>
      <c r="N125" s="89"/>
      <c r="O125" s="89"/>
      <c r="P125" s="29" t="str">
        <f>IF(G125&lt;=2500000,"OK","NG")</f>
        <v>OK</v>
      </c>
      <c r="Q125" s="10" t="str">
        <f t="shared" si="41"/>
        <v>OK</v>
      </c>
      <c r="R125" s="10" t="str">
        <f t="shared" si="42"/>
        <v>OK</v>
      </c>
      <c r="S125" s="36"/>
    </row>
    <row r="126" spans="1:23" ht="22.5" customHeight="1">
      <c r="A126" s="155" t="s">
        <v>242</v>
      </c>
      <c r="B126" s="156"/>
      <c r="C126" s="100">
        <f>L106</f>
        <v>0</v>
      </c>
      <c r="D126" s="100">
        <f t="shared" ref="D126:F126" si="48">M106</f>
        <v>0</v>
      </c>
      <c r="E126" s="100">
        <f t="shared" si="48"/>
        <v>0</v>
      </c>
      <c r="F126" s="100">
        <f t="shared" si="48"/>
        <v>0</v>
      </c>
      <c r="G126" s="184"/>
      <c r="H126" s="32"/>
      <c r="I126" s="33"/>
      <c r="J126" s="151"/>
      <c r="K126" s="151"/>
      <c r="L126" s="151"/>
      <c r="M126" s="151"/>
      <c r="N126" s="89"/>
      <c r="O126" s="89"/>
      <c r="P126" s="73" t="s">
        <v>152</v>
      </c>
      <c r="Q126" s="10" t="str">
        <f t="shared" si="41"/>
        <v>OK</v>
      </c>
      <c r="R126" s="10" t="str">
        <f t="shared" si="42"/>
        <v>OK</v>
      </c>
      <c r="S126" s="36"/>
    </row>
    <row r="127" spans="1:23" ht="22.5" customHeight="1">
      <c r="A127" s="155" t="s">
        <v>135</v>
      </c>
      <c r="B127" s="156"/>
      <c r="C127" s="100">
        <f>L117</f>
        <v>0</v>
      </c>
      <c r="D127" s="100">
        <f t="shared" ref="D127:F127" si="49">M117</f>
        <v>0</v>
      </c>
      <c r="E127" s="100">
        <f t="shared" si="49"/>
        <v>0</v>
      </c>
      <c r="F127" s="100">
        <f t="shared" si="49"/>
        <v>0</v>
      </c>
      <c r="G127" s="100">
        <f>D127</f>
        <v>0</v>
      </c>
      <c r="H127" s="157"/>
      <c r="I127" s="158"/>
      <c r="J127" s="150" t="s">
        <v>287</v>
      </c>
      <c r="K127" s="150"/>
      <c r="L127" s="150"/>
      <c r="M127" s="150"/>
      <c r="N127" s="89"/>
      <c r="O127" s="89"/>
      <c r="P127" s="29" t="str">
        <f>IF(G127&lt;=2500000,"OK","NG")</f>
        <v>OK</v>
      </c>
      <c r="Q127" s="10" t="str">
        <f>IF(D127&lt;=C127/2,"OK","NG")</f>
        <v>OK</v>
      </c>
      <c r="R127" s="10" t="str">
        <f>IF(C127=D127+E127+F127,"OK","NG")</f>
        <v>OK</v>
      </c>
      <c r="S127" s="36"/>
    </row>
    <row r="128" spans="1:23" ht="22.5" customHeight="1">
      <c r="A128" s="174" t="s">
        <v>14</v>
      </c>
      <c r="B128" s="175"/>
      <c r="C128" s="100">
        <f>SUM(C120:C127)</f>
        <v>0</v>
      </c>
      <c r="D128" s="100">
        <f>SUM(D120:D127)</f>
        <v>0</v>
      </c>
      <c r="E128" s="100">
        <f t="shared" ref="E128:F128" si="50">SUM(E120:E127)</f>
        <v>0</v>
      </c>
      <c r="F128" s="100">
        <f t="shared" si="50"/>
        <v>0</v>
      </c>
      <c r="G128" s="100">
        <f>D128</f>
        <v>0</v>
      </c>
      <c r="H128" s="157"/>
      <c r="I128" s="158"/>
      <c r="J128" s="177" t="s">
        <v>213</v>
      </c>
      <c r="K128" s="177"/>
      <c r="L128" s="177"/>
      <c r="M128" s="177"/>
      <c r="N128" s="89"/>
      <c r="P128" s="29" t="str">
        <f>IF(OR(C128=0,AND(G128&gt;=150000,G128&lt;=10000000)),"OK","NG")</f>
        <v>OK</v>
      </c>
      <c r="Q128" s="10" t="str">
        <f>IF(D128&lt;=C128/2,"OK","NG")</f>
        <v>OK</v>
      </c>
      <c r="R128" s="10" t="str">
        <f>IF(C128=D128+E128+F128,"OK","NG")</f>
        <v>OK</v>
      </c>
    </row>
    <row r="129" spans="1:16" ht="13"/>
    <row r="130" spans="1:16" ht="22.5" customHeight="1">
      <c r="A130" s="48" t="s">
        <v>196</v>
      </c>
    </row>
    <row r="131" spans="1:16" ht="15" customHeight="1">
      <c r="A131" s="139" t="s">
        <v>205</v>
      </c>
      <c r="B131" s="139"/>
      <c r="C131" s="139"/>
      <c r="D131" s="139"/>
      <c r="E131" s="139"/>
      <c r="F131" s="139"/>
      <c r="G131" s="139"/>
      <c r="H131" s="139"/>
      <c r="I131" s="139"/>
      <c r="J131" s="139"/>
      <c r="K131" s="50" t="s">
        <v>82</v>
      </c>
      <c r="P131" s="49" t="s">
        <v>55</v>
      </c>
    </row>
    <row r="132" spans="1:16" ht="15" customHeight="1">
      <c r="A132" s="176" t="s">
        <v>204</v>
      </c>
      <c r="B132" s="176"/>
      <c r="C132" s="176"/>
      <c r="D132" s="176"/>
      <c r="E132" s="176"/>
      <c r="F132" s="176"/>
      <c r="G132" s="176"/>
      <c r="H132" s="176"/>
      <c r="I132" s="176"/>
      <c r="J132" s="176"/>
      <c r="K132" s="56" t="s">
        <v>166</v>
      </c>
      <c r="P132" s="49" t="s">
        <v>167</v>
      </c>
    </row>
    <row r="133" spans="1:16" ht="15" customHeight="1">
      <c r="A133" s="176" t="s">
        <v>199</v>
      </c>
      <c r="B133" s="176"/>
      <c r="C133" s="176"/>
      <c r="D133" s="176"/>
      <c r="E133" s="176"/>
      <c r="F133" s="176"/>
      <c r="G133" s="176"/>
      <c r="H133" s="176"/>
      <c r="I133" s="176"/>
      <c r="J133" s="176"/>
      <c r="K133" s="56" t="s">
        <v>166</v>
      </c>
    </row>
    <row r="134" spans="1:16" ht="15" customHeight="1">
      <c r="A134" s="176" t="s">
        <v>200</v>
      </c>
      <c r="B134" s="176"/>
      <c r="C134" s="176"/>
      <c r="D134" s="176"/>
      <c r="E134" s="176"/>
      <c r="F134" s="176"/>
      <c r="G134" s="176"/>
      <c r="H134" s="176"/>
      <c r="I134" s="176"/>
      <c r="J134" s="176"/>
      <c r="K134" s="56" t="s">
        <v>166</v>
      </c>
    </row>
    <row r="135" spans="1:16" ht="15" customHeight="1">
      <c r="A135" s="176" t="s">
        <v>201</v>
      </c>
      <c r="B135" s="176"/>
      <c r="C135" s="176"/>
      <c r="D135" s="176"/>
      <c r="E135" s="176"/>
      <c r="F135" s="176"/>
      <c r="G135" s="176"/>
      <c r="H135" s="176"/>
      <c r="I135" s="176"/>
      <c r="J135" s="176"/>
      <c r="K135" s="56" t="s">
        <v>166</v>
      </c>
    </row>
    <row r="136" spans="1:16" ht="15" customHeight="1">
      <c r="A136" s="176" t="s">
        <v>289</v>
      </c>
      <c r="B136" s="176"/>
      <c r="C136" s="176"/>
      <c r="D136" s="176"/>
      <c r="E136" s="176"/>
      <c r="F136" s="176"/>
      <c r="G136" s="176"/>
      <c r="H136" s="176"/>
      <c r="I136" s="176"/>
      <c r="J136" s="176"/>
      <c r="K136" s="56" t="s">
        <v>166</v>
      </c>
    </row>
    <row r="137" spans="1:16" ht="15" customHeight="1">
      <c r="A137" s="176" t="s">
        <v>202</v>
      </c>
      <c r="B137" s="176"/>
      <c r="C137" s="176"/>
      <c r="D137" s="176"/>
      <c r="E137" s="176"/>
      <c r="F137" s="176"/>
      <c r="G137" s="176"/>
      <c r="H137" s="176"/>
      <c r="I137" s="176"/>
      <c r="J137" s="176"/>
      <c r="K137" s="56" t="s">
        <v>166</v>
      </c>
    </row>
    <row r="138" spans="1:16" ht="15" customHeight="1">
      <c r="A138" s="176" t="s">
        <v>203</v>
      </c>
      <c r="B138" s="176"/>
      <c r="C138" s="176"/>
      <c r="D138" s="176"/>
      <c r="E138" s="176"/>
      <c r="F138" s="176"/>
      <c r="G138" s="176"/>
      <c r="H138" s="176"/>
      <c r="I138" s="176"/>
      <c r="J138" s="176"/>
      <c r="K138" s="56" t="s">
        <v>166</v>
      </c>
    </row>
    <row r="139" spans="1:16" ht="15" customHeight="1">
      <c r="A139" s="17"/>
      <c r="B139" s="17"/>
      <c r="C139" s="17"/>
      <c r="D139" s="17"/>
      <c r="E139" s="17"/>
      <c r="J139" s="93" t="s">
        <v>141</v>
      </c>
      <c r="K139" s="99">
        <f>COUNTIF(K132:K138,"☑")</f>
        <v>0</v>
      </c>
    </row>
    <row r="140" spans="1:16" ht="15" customHeight="1">
      <c r="A140" s="17"/>
      <c r="B140" s="17"/>
      <c r="C140" s="17"/>
      <c r="D140" s="17"/>
      <c r="E140" s="17"/>
      <c r="H140" s="17"/>
    </row>
    <row r="141" spans="1:16" ht="15" customHeight="1">
      <c r="A141" s="48" t="s">
        <v>206</v>
      </c>
    </row>
    <row r="142" spans="1:16" ht="15" customHeight="1">
      <c r="A142" s="180" t="s">
        <v>57</v>
      </c>
      <c r="B142" s="180"/>
      <c r="C142" s="180"/>
      <c r="D142" s="180"/>
      <c r="E142" s="180"/>
      <c r="F142" s="180"/>
      <c r="G142" s="180"/>
      <c r="H142" s="180"/>
      <c r="I142" s="180"/>
      <c r="J142" s="180"/>
      <c r="K142" s="180"/>
      <c r="P142" s="95" t="s">
        <v>80</v>
      </c>
    </row>
    <row r="143" spans="1:16" ht="15" customHeight="1">
      <c r="A143" s="50" t="s">
        <v>2</v>
      </c>
      <c r="B143" s="140" t="s">
        <v>3</v>
      </c>
      <c r="C143" s="181"/>
      <c r="D143" s="181"/>
      <c r="E143" s="181"/>
      <c r="F143" s="181"/>
      <c r="G143" s="181"/>
      <c r="H143" s="181"/>
      <c r="I143" s="181"/>
      <c r="J143" s="141"/>
    </row>
    <row r="144" spans="1:16" ht="15" customHeight="1">
      <c r="A144" s="3" t="s">
        <v>1</v>
      </c>
      <c r="B144" s="182" t="s">
        <v>69</v>
      </c>
      <c r="C144" s="167"/>
      <c r="D144" s="167"/>
      <c r="E144" s="167"/>
      <c r="F144" s="167"/>
      <c r="G144" s="167"/>
      <c r="H144" s="167"/>
      <c r="I144" s="167"/>
      <c r="J144" s="168"/>
      <c r="P144" s="29" t="str">
        <f>IF(C128=0,"OK",IF(AND(A144="☑",A145="☑",A146="☑"),"OK","NG"))</f>
        <v>OK</v>
      </c>
    </row>
    <row r="145" spans="1:13" ht="15" customHeight="1">
      <c r="A145" s="3" t="s">
        <v>1</v>
      </c>
      <c r="B145" s="182" t="s">
        <v>117</v>
      </c>
      <c r="C145" s="167"/>
      <c r="D145" s="167"/>
      <c r="E145" s="167"/>
      <c r="F145" s="167"/>
      <c r="G145" s="167"/>
      <c r="H145" s="167"/>
      <c r="I145" s="167"/>
      <c r="J145" s="168"/>
    </row>
    <row r="146" spans="1:13" ht="15" customHeight="1">
      <c r="A146" s="3" t="s">
        <v>1</v>
      </c>
      <c r="B146" s="182" t="s">
        <v>288</v>
      </c>
      <c r="C146" s="167"/>
      <c r="D146" s="167"/>
      <c r="E146" s="167"/>
      <c r="F146" s="167"/>
      <c r="G146" s="167"/>
      <c r="H146" s="167"/>
      <c r="I146" s="167"/>
      <c r="J146" s="168"/>
    </row>
    <row r="147" spans="1:13" ht="15" customHeight="1"/>
    <row r="148" spans="1:13" ht="15" customHeight="1">
      <c r="A148" s="48" t="s">
        <v>207</v>
      </c>
    </row>
    <row r="149" spans="1:13" ht="15" customHeight="1">
      <c r="A149" s="50" t="s">
        <v>2</v>
      </c>
      <c r="B149" s="139" t="s">
        <v>4</v>
      </c>
      <c r="C149" s="139"/>
      <c r="D149" s="139"/>
      <c r="E149" s="139"/>
      <c r="F149" s="140" t="s">
        <v>97</v>
      </c>
      <c r="G149" s="141"/>
      <c r="H149" s="140" t="s">
        <v>20</v>
      </c>
      <c r="I149" s="141"/>
      <c r="J149" s="139" t="s">
        <v>17</v>
      </c>
      <c r="K149" s="139"/>
      <c r="L149" s="139"/>
      <c r="M149" s="139"/>
    </row>
    <row r="150" spans="1:13" ht="18.75" customHeight="1">
      <c r="A150" s="3" t="s">
        <v>1</v>
      </c>
      <c r="B150" s="138" t="s">
        <v>23</v>
      </c>
      <c r="C150" s="138"/>
      <c r="D150" s="138"/>
      <c r="E150" s="138"/>
      <c r="F150" s="142" t="s">
        <v>22</v>
      </c>
      <c r="G150" s="143"/>
      <c r="H150" s="142" t="s">
        <v>98</v>
      </c>
      <c r="I150" s="143"/>
      <c r="J150" s="138" t="s">
        <v>143</v>
      </c>
      <c r="K150" s="138"/>
      <c r="L150" s="138"/>
      <c r="M150" s="138"/>
    </row>
    <row r="151" spans="1:13" ht="18.75" customHeight="1">
      <c r="A151" s="3" t="s">
        <v>1</v>
      </c>
      <c r="B151" s="138" t="s">
        <v>25</v>
      </c>
      <c r="C151" s="138"/>
      <c r="D151" s="138"/>
      <c r="E151" s="138"/>
      <c r="F151" s="142" t="s">
        <v>16</v>
      </c>
      <c r="G151" s="143"/>
      <c r="H151" s="142" t="s">
        <v>21</v>
      </c>
      <c r="I151" s="143"/>
      <c r="J151" s="138" t="s">
        <v>100</v>
      </c>
      <c r="K151" s="138"/>
      <c r="L151" s="138"/>
      <c r="M151" s="138"/>
    </row>
    <row r="152" spans="1:13" ht="18.75" customHeight="1">
      <c r="A152" s="3" t="s">
        <v>1</v>
      </c>
      <c r="B152" s="138" t="s">
        <v>24</v>
      </c>
      <c r="C152" s="138"/>
      <c r="D152" s="138"/>
      <c r="E152" s="138"/>
      <c r="F152" s="142" t="s">
        <v>16</v>
      </c>
      <c r="G152" s="143"/>
      <c r="H152" s="142" t="s">
        <v>21</v>
      </c>
      <c r="I152" s="143"/>
      <c r="J152" s="138" t="s">
        <v>26</v>
      </c>
      <c r="K152" s="138"/>
      <c r="L152" s="138"/>
      <c r="M152" s="138"/>
    </row>
    <row r="153" spans="1:13" ht="18.75" customHeight="1">
      <c r="A153" s="3" t="s">
        <v>1</v>
      </c>
      <c r="B153" s="138" t="s">
        <v>90</v>
      </c>
      <c r="C153" s="138"/>
      <c r="D153" s="138"/>
      <c r="E153" s="138"/>
      <c r="F153" s="142" t="s">
        <v>5</v>
      </c>
      <c r="G153" s="143"/>
      <c r="H153" s="159" t="s">
        <v>16</v>
      </c>
      <c r="I153" s="143"/>
      <c r="J153" s="138" t="s">
        <v>99</v>
      </c>
      <c r="K153" s="138"/>
      <c r="L153" s="138"/>
      <c r="M153" s="138"/>
    </row>
    <row r="154" spans="1:13" ht="18.75" customHeight="1">
      <c r="A154" s="3" t="s">
        <v>1</v>
      </c>
      <c r="B154" s="138" t="s">
        <v>283</v>
      </c>
      <c r="C154" s="138"/>
      <c r="D154" s="138"/>
      <c r="E154" s="138"/>
      <c r="F154" s="142" t="s">
        <v>5</v>
      </c>
      <c r="G154" s="143"/>
      <c r="H154" s="136" t="s">
        <v>16</v>
      </c>
      <c r="I154" s="136"/>
      <c r="J154" s="138" t="s">
        <v>284</v>
      </c>
      <c r="K154" s="138"/>
      <c r="L154" s="138"/>
      <c r="M154" s="138"/>
    </row>
  </sheetData>
  <sheetProtection algorithmName="SHA-512" hashValue="OvoT1jurViTbtAkE8ykw9csE5ZK2qxjwNZBEUvmUSCl6e5+WW0+2apOrJCOdZ8tyD2CMH2YNXilcZeOECcQRaw==" saltValue="SFNZHB71Z6qdUkP/PK70aA==" spinCount="100000" sheet="1" objects="1" scenarios="1"/>
  <mergeCells count="198">
    <mergeCell ref="A1:O1"/>
    <mergeCell ref="B3:E3"/>
    <mergeCell ref="B4:E4"/>
    <mergeCell ref="P4:P5"/>
    <mergeCell ref="B5:E5"/>
    <mergeCell ref="B6:E6"/>
    <mergeCell ref="M14:O14"/>
    <mergeCell ref="M15:O15"/>
    <mergeCell ref="M16:O16"/>
    <mergeCell ref="M17:O17"/>
    <mergeCell ref="M18:O18"/>
    <mergeCell ref="M19:O19"/>
    <mergeCell ref="F9:I9"/>
    <mergeCell ref="J9:L9"/>
    <mergeCell ref="M10:O10"/>
    <mergeCell ref="M11:O11"/>
    <mergeCell ref="M12:O12"/>
    <mergeCell ref="M13:O13"/>
    <mergeCell ref="N26:O26"/>
    <mergeCell ref="A31:A32"/>
    <mergeCell ref="B31:B32"/>
    <mergeCell ref="C31:F31"/>
    <mergeCell ref="G31:G32"/>
    <mergeCell ref="H31:K31"/>
    <mergeCell ref="L31:O31"/>
    <mergeCell ref="D32:E32"/>
    <mergeCell ref="M20:O20"/>
    <mergeCell ref="M21:O21"/>
    <mergeCell ref="M22:O22"/>
    <mergeCell ref="M23:O23"/>
    <mergeCell ref="M24:O24"/>
    <mergeCell ref="M25:O25"/>
    <mergeCell ref="D39:E39"/>
    <mergeCell ref="A42:A43"/>
    <mergeCell ref="B42:B43"/>
    <mergeCell ref="C42:F42"/>
    <mergeCell ref="G42:G43"/>
    <mergeCell ref="H42:K42"/>
    <mergeCell ref="D33:E33"/>
    <mergeCell ref="D34:E34"/>
    <mergeCell ref="D35:E35"/>
    <mergeCell ref="D36:E36"/>
    <mergeCell ref="D37:E37"/>
    <mergeCell ref="D38:E38"/>
    <mergeCell ref="A53:A54"/>
    <mergeCell ref="B53:B54"/>
    <mergeCell ref="C53:F53"/>
    <mergeCell ref="L42:O42"/>
    <mergeCell ref="D43:E43"/>
    <mergeCell ref="D44:E44"/>
    <mergeCell ref="D45:E45"/>
    <mergeCell ref="D46:E46"/>
    <mergeCell ref="D47:E47"/>
    <mergeCell ref="G53:G54"/>
    <mergeCell ref="H53:K53"/>
    <mergeCell ref="L53:O53"/>
    <mergeCell ref="D54:E54"/>
    <mergeCell ref="D55:E55"/>
    <mergeCell ref="D56:E56"/>
    <mergeCell ref="D48:E48"/>
    <mergeCell ref="D49:E49"/>
    <mergeCell ref="D50:E50"/>
    <mergeCell ref="H64:K64"/>
    <mergeCell ref="L64:O64"/>
    <mergeCell ref="D65:E65"/>
    <mergeCell ref="D66:E66"/>
    <mergeCell ref="D67:E67"/>
    <mergeCell ref="D57:E57"/>
    <mergeCell ref="D58:E58"/>
    <mergeCell ref="D59:E59"/>
    <mergeCell ref="D60:E60"/>
    <mergeCell ref="D61:E61"/>
    <mergeCell ref="C64:F64"/>
    <mergeCell ref="D68:E68"/>
    <mergeCell ref="D69:E69"/>
    <mergeCell ref="D70:E70"/>
    <mergeCell ref="D71:E71"/>
    <mergeCell ref="D72:E72"/>
    <mergeCell ref="A75:A76"/>
    <mergeCell ref="B75:B76"/>
    <mergeCell ref="C75:F75"/>
    <mergeCell ref="G64:G65"/>
    <mergeCell ref="A64:A65"/>
    <mergeCell ref="B64:B65"/>
    <mergeCell ref="A86:A87"/>
    <mergeCell ref="B86:B87"/>
    <mergeCell ref="C86:F86"/>
    <mergeCell ref="G75:G76"/>
    <mergeCell ref="H75:K75"/>
    <mergeCell ref="L75:O75"/>
    <mergeCell ref="D76:E76"/>
    <mergeCell ref="D77:E77"/>
    <mergeCell ref="D78:E78"/>
    <mergeCell ref="G86:G87"/>
    <mergeCell ref="H86:K86"/>
    <mergeCell ref="L86:O86"/>
    <mergeCell ref="D87:E87"/>
    <mergeCell ref="D88:E88"/>
    <mergeCell ref="D89:E89"/>
    <mergeCell ref="D79:E79"/>
    <mergeCell ref="D80:E80"/>
    <mergeCell ref="D81:E81"/>
    <mergeCell ref="D82:E82"/>
    <mergeCell ref="D83:E83"/>
    <mergeCell ref="H97:K97"/>
    <mergeCell ref="L97:O97"/>
    <mergeCell ref="D98:E98"/>
    <mergeCell ref="D99:E99"/>
    <mergeCell ref="D100:E100"/>
    <mergeCell ref="D90:E90"/>
    <mergeCell ref="D91:E91"/>
    <mergeCell ref="D92:E92"/>
    <mergeCell ref="D93:E93"/>
    <mergeCell ref="D94:E94"/>
    <mergeCell ref="C97:F97"/>
    <mergeCell ref="D101:E101"/>
    <mergeCell ref="D102:E102"/>
    <mergeCell ref="D103:E103"/>
    <mergeCell ref="D104:E104"/>
    <mergeCell ref="D105:E105"/>
    <mergeCell ref="A108:A109"/>
    <mergeCell ref="B108:B109"/>
    <mergeCell ref="C108:F108"/>
    <mergeCell ref="G97:G98"/>
    <mergeCell ref="A97:A98"/>
    <mergeCell ref="B97:B98"/>
    <mergeCell ref="D112:E112"/>
    <mergeCell ref="D113:E113"/>
    <mergeCell ref="D114:E114"/>
    <mergeCell ref="D115:E115"/>
    <mergeCell ref="D116:E116"/>
    <mergeCell ref="A119:B119"/>
    <mergeCell ref="G108:G109"/>
    <mergeCell ref="H108:K108"/>
    <mergeCell ref="L108:O108"/>
    <mergeCell ref="D109:E109"/>
    <mergeCell ref="D110:E110"/>
    <mergeCell ref="D111:E111"/>
    <mergeCell ref="H119:I119"/>
    <mergeCell ref="J119:M119"/>
    <mergeCell ref="A120:B120"/>
    <mergeCell ref="G120:G122"/>
    <mergeCell ref="H120:I120"/>
    <mergeCell ref="J120:M122"/>
    <mergeCell ref="A121:B121"/>
    <mergeCell ref="H121:I121"/>
    <mergeCell ref="A122:B122"/>
    <mergeCell ref="A127:B127"/>
    <mergeCell ref="H127:I127"/>
    <mergeCell ref="J127:M127"/>
    <mergeCell ref="A128:B128"/>
    <mergeCell ref="H128:I128"/>
    <mergeCell ref="J128:M128"/>
    <mergeCell ref="A123:B123"/>
    <mergeCell ref="J123:M123"/>
    <mergeCell ref="A124:B124"/>
    <mergeCell ref="J124:M124"/>
    <mergeCell ref="A125:B125"/>
    <mergeCell ref="G125:G126"/>
    <mergeCell ref="J125:M126"/>
    <mergeCell ref="A126:B126"/>
    <mergeCell ref="A137:J137"/>
    <mergeCell ref="A138:J138"/>
    <mergeCell ref="A142:K142"/>
    <mergeCell ref="B143:J143"/>
    <mergeCell ref="B144:J144"/>
    <mergeCell ref="B145:J145"/>
    <mergeCell ref="A131:J131"/>
    <mergeCell ref="A132:J132"/>
    <mergeCell ref="A133:J133"/>
    <mergeCell ref="A134:J134"/>
    <mergeCell ref="A135:J135"/>
    <mergeCell ref="A136:J136"/>
    <mergeCell ref="B146:J146"/>
    <mergeCell ref="B149:E149"/>
    <mergeCell ref="F149:G149"/>
    <mergeCell ref="H149:I149"/>
    <mergeCell ref="J149:M149"/>
    <mergeCell ref="B150:E150"/>
    <mergeCell ref="F150:G150"/>
    <mergeCell ref="H150:I150"/>
    <mergeCell ref="J150:M150"/>
    <mergeCell ref="B153:E153"/>
    <mergeCell ref="F153:G153"/>
    <mergeCell ref="H153:I153"/>
    <mergeCell ref="J153:M153"/>
    <mergeCell ref="B154:E154"/>
    <mergeCell ref="F154:G154"/>
    <mergeCell ref="H154:I154"/>
    <mergeCell ref="J154:M154"/>
    <mergeCell ref="B151:E151"/>
    <mergeCell ref="F151:G151"/>
    <mergeCell ref="H151:I151"/>
    <mergeCell ref="J151:M151"/>
    <mergeCell ref="B152:E152"/>
    <mergeCell ref="F152:G152"/>
    <mergeCell ref="H152:I152"/>
    <mergeCell ref="J152:M152"/>
  </mergeCells>
  <phoneticPr fontId="2"/>
  <conditionalFormatting sqref="C120:G128">
    <cfRule type="expression" dxfId="5158" priority="2">
      <formula>$P120="NG"</formula>
    </cfRule>
  </conditionalFormatting>
  <conditionalFormatting sqref="G120:G123">
    <cfRule type="expression" dxfId="5157" priority="1">
      <formula>$P120="NG"</formula>
    </cfRule>
  </conditionalFormatting>
  <conditionalFormatting sqref="H33:K36">
    <cfRule type="expression" dxfId="5156" priority="55">
      <formula>#REF!="追加"</formula>
    </cfRule>
    <cfRule type="expression" dxfId="5155" priority="56">
      <formula>#REF!="新規"</formula>
    </cfRule>
  </conditionalFormatting>
  <conditionalFormatting sqref="H37:K39">
    <cfRule type="expression" dxfId="5154" priority="60">
      <formula>#REF!="追加"</formula>
    </cfRule>
    <cfRule type="expression" dxfId="5153" priority="67">
      <formula>#REF!="新規"</formula>
    </cfRule>
  </conditionalFormatting>
  <conditionalFormatting sqref="H44:K47">
    <cfRule type="expression" dxfId="5152" priority="46">
      <formula>#REF!="追加"</formula>
    </cfRule>
    <cfRule type="expression" dxfId="5151" priority="47">
      <formula>#REF!="新規"</formula>
    </cfRule>
  </conditionalFormatting>
  <conditionalFormatting sqref="H48:K50">
    <cfRule type="expression" dxfId="5150" priority="50">
      <formula>#REF!="追加"</formula>
    </cfRule>
    <cfRule type="expression" dxfId="5149" priority="51">
      <formula>#REF!="新規"</formula>
    </cfRule>
  </conditionalFormatting>
  <conditionalFormatting sqref="H55:K58">
    <cfRule type="expression" dxfId="5148" priority="40">
      <formula>#REF!="追加"</formula>
    </cfRule>
    <cfRule type="expression" dxfId="5147" priority="41">
      <formula>#REF!="新規"</formula>
    </cfRule>
  </conditionalFormatting>
  <conditionalFormatting sqref="H59:K61">
    <cfRule type="expression" dxfId="5146" priority="44">
      <formula>#REF!="追加"</formula>
    </cfRule>
    <cfRule type="expression" dxfId="5145" priority="45">
      <formula>#REF!="新規"</formula>
    </cfRule>
  </conditionalFormatting>
  <conditionalFormatting sqref="H66:K69">
    <cfRule type="expression" dxfId="5144" priority="34">
      <formula>#REF!="追加"</formula>
    </cfRule>
    <cfRule type="expression" dxfId="5143" priority="35">
      <formula>#REF!="新規"</formula>
    </cfRule>
  </conditionalFormatting>
  <conditionalFormatting sqref="H70:K72">
    <cfRule type="expression" dxfId="5142" priority="38">
      <formula>#REF!="追加"</formula>
    </cfRule>
    <cfRule type="expression" dxfId="5141" priority="39">
      <formula>#REF!="新規"</formula>
    </cfRule>
  </conditionalFormatting>
  <conditionalFormatting sqref="H77:K80">
    <cfRule type="expression" dxfId="5140" priority="28">
      <formula>#REF!="追加"</formula>
    </cfRule>
    <cfRule type="expression" dxfId="5139" priority="29">
      <formula>#REF!="新規"</formula>
    </cfRule>
  </conditionalFormatting>
  <conditionalFormatting sqref="H81:K83">
    <cfRule type="expression" dxfId="5138" priority="32">
      <formula>#REF!="追加"</formula>
    </cfRule>
    <cfRule type="expression" dxfId="5137" priority="33">
      <formula>#REF!="新規"</formula>
    </cfRule>
  </conditionalFormatting>
  <conditionalFormatting sqref="H88:K91">
    <cfRule type="expression" dxfId="5136" priority="22">
      <formula>#REF!="追加"</formula>
    </cfRule>
    <cfRule type="expression" dxfId="5135" priority="23">
      <formula>#REF!="新規"</formula>
    </cfRule>
  </conditionalFormatting>
  <conditionalFormatting sqref="H92:K94">
    <cfRule type="expression" dxfId="5134" priority="26">
      <formula>#REF!="追加"</formula>
    </cfRule>
    <cfRule type="expression" dxfId="5133" priority="27">
      <formula>#REF!="新規"</formula>
    </cfRule>
  </conditionalFormatting>
  <conditionalFormatting sqref="H99:K102">
    <cfRule type="expression" dxfId="5132" priority="16">
      <formula>#REF!="追加"</formula>
    </cfRule>
    <cfRule type="expression" dxfId="5131" priority="17">
      <formula>#REF!="新規"</formula>
    </cfRule>
  </conditionalFormatting>
  <conditionalFormatting sqref="H103:K105">
    <cfRule type="expression" dxfId="5130" priority="20">
      <formula>#REF!="追加"</formula>
    </cfRule>
    <cfRule type="expression" dxfId="5129" priority="21">
      <formula>#REF!="新規"</formula>
    </cfRule>
  </conditionalFormatting>
  <conditionalFormatting sqref="H110:K113">
    <cfRule type="expression" dxfId="5128" priority="10">
      <formula>#REF!="追加"</formula>
    </cfRule>
    <cfRule type="expression" dxfId="5127" priority="11">
      <formula>#REF!="新規"</formula>
    </cfRule>
  </conditionalFormatting>
  <conditionalFormatting sqref="H114:K116">
    <cfRule type="expression" dxfId="5126" priority="14">
      <formula>#REF!="追加"</formula>
    </cfRule>
    <cfRule type="expression" dxfId="5125" priority="15">
      <formula>#REF!="新規"</formula>
    </cfRule>
  </conditionalFormatting>
  <conditionalFormatting sqref="J35:K36 J39:K39">
    <cfRule type="expression" dxfId="5124" priority="57">
      <formula>#REF!="追加"</formula>
    </cfRule>
    <cfRule type="expression" dxfId="5123" priority="58">
      <formula>#REF!="新規"</formula>
    </cfRule>
  </conditionalFormatting>
  <conditionalFormatting sqref="J46:K47 J50:K50">
    <cfRule type="expression" dxfId="5122" priority="48">
      <formula>#REF!="追加"</formula>
    </cfRule>
    <cfRule type="expression" dxfId="5121" priority="49">
      <formula>#REF!="新規"</formula>
    </cfRule>
  </conditionalFormatting>
  <conditionalFormatting sqref="J57:K58 J61:K61">
    <cfRule type="expression" dxfId="5120" priority="42">
      <formula>#REF!="追加"</formula>
    </cfRule>
    <cfRule type="expression" dxfId="5119" priority="43">
      <formula>#REF!="新規"</formula>
    </cfRule>
  </conditionalFormatting>
  <conditionalFormatting sqref="J68:K69 J72:K72">
    <cfRule type="expression" dxfId="5118" priority="36">
      <formula>#REF!="追加"</formula>
    </cfRule>
    <cfRule type="expression" dxfId="5117" priority="37">
      <formula>#REF!="新規"</formula>
    </cfRule>
  </conditionalFormatting>
  <conditionalFormatting sqref="J79:K80 J83:K83">
    <cfRule type="expression" dxfId="5116" priority="30">
      <formula>#REF!="追加"</formula>
    </cfRule>
    <cfRule type="expression" dxfId="5115" priority="31">
      <formula>#REF!="新規"</formula>
    </cfRule>
  </conditionalFormatting>
  <conditionalFormatting sqref="J90:K91 J94:K94">
    <cfRule type="expression" dxfId="5114" priority="24">
      <formula>#REF!="追加"</formula>
    </cfRule>
    <cfRule type="expression" dxfId="5113" priority="25">
      <formula>#REF!="新規"</formula>
    </cfRule>
  </conditionalFormatting>
  <conditionalFormatting sqref="J101:K102 J105:K105">
    <cfRule type="expression" dxfId="5112" priority="18">
      <formula>#REF!="追加"</formula>
    </cfRule>
    <cfRule type="expression" dxfId="5111" priority="19">
      <formula>#REF!="新規"</formula>
    </cfRule>
  </conditionalFormatting>
  <conditionalFormatting sqref="J112:K113 J116:K116">
    <cfRule type="expression" dxfId="5110" priority="12">
      <formula>#REF!="追加"</formula>
    </cfRule>
    <cfRule type="expression" dxfId="5109" priority="13">
      <formula>#REF!="新規"</formula>
    </cfRule>
  </conditionalFormatting>
  <conditionalFormatting sqref="J40:O41 J51:O52 J62:O63 J73:O74 J84:O84 J95:O96 J106:O107 J117:O117">
    <cfRule type="expression" dxfId="5108" priority="72">
      <formula>$I40="追加"</formula>
    </cfRule>
    <cfRule type="expression" dxfId="5107" priority="73">
      <formula>$I40="新規"</formula>
    </cfRule>
  </conditionalFormatting>
  <conditionalFormatting sqref="K85:O85 I85">
    <cfRule type="expression" dxfId="5106" priority="76">
      <formula>#REF!="追加"</formula>
    </cfRule>
    <cfRule type="expression" dxfId="5105" priority="77">
      <formula>#REF!="新規"</formula>
    </cfRule>
  </conditionalFormatting>
  <conditionalFormatting sqref="L40:O41 L51:O52 L62:O63 L73:O74 L84:O84 L95:O96 L106:O107 L117:O117">
    <cfRule type="expression" dxfId="5104" priority="68">
      <formula>$I40="追加"</formula>
    </cfRule>
    <cfRule type="expression" dxfId="5103" priority="69">
      <formula>$I40="新規"</formula>
    </cfRule>
  </conditionalFormatting>
  <conditionalFormatting sqref="L85:O85">
    <cfRule type="expression" dxfId="5102" priority="74">
      <formula>#REF!="追加"</formula>
    </cfRule>
    <cfRule type="expression" dxfId="5101" priority="75">
      <formula>#REF!="新規"</formula>
    </cfRule>
  </conditionalFormatting>
  <conditionalFormatting sqref="P3">
    <cfRule type="expression" dxfId="5100" priority="62">
      <formula>$P3&lt;&gt;"要修正！"</formula>
    </cfRule>
    <cfRule type="expression" dxfId="5099" priority="63">
      <formula>$P3="要修正！"</formula>
    </cfRule>
  </conditionalFormatting>
  <conditionalFormatting sqref="P4:P5">
    <cfRule type="expression" dxfId="5098" priority="54">
      <formula>$P$3="要修正！"</formula>
    </cfRule>
  </conditionalFormatting>
  <conditionalFormatting sqref="P144">
    <cfRule type="expression" dxfId="5097" priority="61">
      <formula>P144="NG"</formula>
    </cfRule>
  </conditionalFormatting>
  <conditionalFormatting sqref="P33:R41">
    <cfRule type="expression" dxfId="5096" priority="59">
      <formula>P33="NG"</formula>
    </cfRule>
  </conditionalFormatting>
  <conditionalFormatting sqref="P44:R52">
    <cfRule type="expression" dxfId="5095" priority="9">
      <formula>P44="NG"</formula>
    </cfRule>
  </conditionalFormatting>
  <conditionalFormatting sqref="P55:R63">
    <cfRule type="expression" dxfId="5094" priority="7">
      <formula>P55="NG"</formula>
    </cfRule>
  </conditionalFormatting>
  <conditionalFormatting sqref="P66:R74 P75:Q83">
    <cfRule type="expression" dxfId="5093" priority="8">
      <formula>P66="NG"</formula>
    </cfRule>
  </conditionalFormatting>
  <conditionalFormatting sqref="P84:R85 R77:R83">
    <cfRule type="expression" dxfId="5092" priority="6">
      <formula>P77="NG"</formula>
    </cfRule>
  </conditionalFormatting>
  <conditionalFormatting sqref="P88:R96">
    <cfRule type="expression" dxfId="5091" priority="5">
      <formula>P88="NG"</formula>
    </cfRule>
  </conditionalFormatting>
  <conditionalFormatting sqref="P99:R107">
    <cfRule type="expression" dxfId="5090" priority="4">
      <formula>P99="NG"</formula>
    </cfRule>
  </conditionalFormatting>
  <conditionalFormatting sqref="P110:R117">
    <cfRule type="expression" dxfId="5089" priority="3">
      <formula>P110="NG"</formula>
    </cfRule>
  </conditionalFormatting>
  <conditionalFormatting sqref="P120:R120 Q121:R122">
    <cfRule type="expression" dxfId="5088" priority="71">
      <formula>#REF!="NG"</formula>
    </cfRule>
  </conditionalFormatting>
  <conditionalFormatting sqref="P120:R128">
    <cfRule type="expression" dxfId="5087" priority="52">
      <formula>P120="NG"</formula>
    </cfRule>
  </conditionalFormatting>
  <conditionalFormatting sqref="P121:R122">
    <cfRule type="expression" dxfId="5086" priority="70">
      <formula>$P29="NG"</formula>
    </cfRule>
  </conditionalFormatting>
  <conditionalFormatting sqref="P123:R127 P128:Q128">
    <cfRule type="expression" dxfId="5085" priority="53">
      <formula>#REF!="NG"</formula>
    </cfRule>
  </conditionalFormatting>
  <conditionalFormatting sqref="P125:R126">
    <cfRule type="expression" dxfId="5084" priority="65">
      <formula>$P30="NG"</formula>
    </cfRule>
  </conditionalFormatting>
  <conditionalFormatting sqref="P127:R128">
    <cfRule type="expression" dxfId="5083" priority="64">
      <formula>$P31="NG"</formula>
    </cfRule>
  </conditionalFormatting>
  <conditionalFormatting sqref="T57 T76:T80 T86:T88 T98:T102 T109:T111">
    <cfRule type="expression" dxfId="5082" priority="66">
      <formula>T57="NG"</formula>
    </cfRule>
  </conditionalFormatting>
  <dataValidations count="12">
    <dataValidation type="list" allowBlank="1" showInputMessage="1" showErrorMessage="1" sqref="K132:K138" xr:uid="{A0F7F35A-6A7F-48BF-8A5B-3D7124A885EE}">
      <formula1>$P$131:$P$132</formula1>
    </dataValidation>
    <dataValidation type="list" allowBlank="1" showInputMessage="1" showErrorMessage="1" sqref="C44:C50" xr:uid="{678984D3-D0DF-4963-90F2-45AD35C12700}">
      <formula1>$T$44:$T$46</formula1>
    </dataValidation>
    <dataValidation type="list" allowBlank="1" showInputMessage="1" showErrorMessage="1" sqref="C55:C61" xr:uid="{AC3D9CC5-E2BF-4CD1-88ED-D316ABF2602A}">
      <formula1>$T$55:$T$58</formula1>
    </dataValidation>
    <dataValidation type="list" allowBlank="1" showInputMessage="1" showErrorMessage="1" sqref="C66:C72" xr:uid="{FBD0326A-F218-4299-A7CA-042C445E23F7}">
      <formula1>$T$66:$T$68</formula1>
    </dataValidation>
    <dataValidation type="list" allowBlank="1" showInputMessage="1" showErrorMessage="1" sqref="C77:C83" xr:uid="{3C2ECF94-8A0C-4675-822E-1530DDF1A33B}">
      <formula1>$T$77:$T$80</formula1>
    </dataValidation>
    <dataValidation type="list" allowBlank="1" showInputMessage="1" showErrorMessage="1" sqref="C88:C94" xr:uid="{BADE7138-2603-4DAF-A67A-8351D8737B66}">
      <formula1>$T$87:$T$88</formula1>
    </dataValidation>
    <dataValidation type="list" allowBlank="1" showInputMessage="1" showErrorMessage="1" sqref="C110:C116" xr:uid="{D142766D-E636-498A-967B-4E397698089C}">
      <formula1>$T$110:$T$111</formula1>
    </dataValidation>
    <dataValidation type="list" allowBlank="1" showInputMessage="1" showErrorMessage="1" sqref="B33:B39 B110:B116 B99:B105 B88:B94 B77:B83 B66:B72 B55:B61 B44:B50" xr:uid="{1AB20ECA-70E4-4C2A-8D53-A1963155A69E}">
      <formula1>$T$33:$T$34</formula1>
    </dataValidation>
    <dataValidation type="list" allowBlank="1" showInputMessage="1" showErrorMessage="1" sqref="C33:C39" xr:uid="{281576C6-12B6-4761-B2A4-C189FC669ABE}">
      <formula1>$U$33:$U$36</formula1>
    </dataValidation>
    <dataValidation type="list" allowBlank="1" showInputMessage="1" showErrorMessage="1" sqref="C99:C105" xr:uid="{F978616F-ADDD-4E77-8E41-19793FA20E59}">
      <formula1>$T$99:$T$102</formula1>
    </dataValidation>
    <dataValidation type="list" allowBlank="1" showInputMessage="1" showErrorMessage="1" sqref="B11:B25" xr:uid="{7C26600F-5526-4673-83E6-97BF3C31A488}">
      <formula1>$P$11:$P$18</formula1>
    </dataValidation>
    <dataValidation type="list" allowBlank="1" showInputMessage="1" showErrorMessage="1" sqref="D27 D11:D25" xr:uid="{776609CB-3A1C-47AF-A66C-7E041845D5E8}">
      <formula1>$Q$11:$Q$13</formula1>
    </dataValidation>
  </dataValidations>
  <pageMargins left="0.70866141732283472" right="0.70866141732283472" top="0.62992125984251968" bottom="0.74803149606299213" header="0.31496062992125984" footer="0.31496062992125984"/>
  <headerFooter>
    <oddHeader>&amp;L様式第1号別添1&amp;R事業参加者用（事業参加者→事業実施主体）</oddHeader>
  </headerFooter>
  <extLst>
    <ext xmlns:x14="http://schemas.microsoft.com/office/spreadsheetml/2009/9/main" uri="{CCE6A557-97BC-4b89-ADB6-D9C93CAAB3DF}">
      <x14:dataValidations xmlns:xm="http://schemas.microsoft.com/office/excel/2006/main" count="6">
        <x14:dataValidation type="list" allowBlank="1" showInputMessage="1" showErrorMessage="1" xr:uid="{D991B44E-0AAF-4C31-836E-08424F4B3189}">
          <x14:formula1>
            <xm:f>リスト!$H$2:$H$4</xm:f>
          </x14:formula1>
          <xm:sqref>A144:A146 J33:K39 L107:O107 L52:O52 J99:K105 L63:O63 J77:K83 L74:O74 J44:K50 L85:O85 J55:K61 L96:O96 J66:K72 J88:K94 J110:K116</xm:sqref>
        </x14:dataValidation>
        <x14:dataValidation type="list" allowBlank="1" showInputMessage="1" showErrorMessage="1" xr:uid="{264EB412-50AC-4B97-B7D8-1324476F1281}">
          <x14:formula1>
            <xm:f>リスト!$G$2:$G$4</xm:f>
          </x14:formula1>
          <xm:sqref>G88:G94 G99:G105 I52 G33:G39 I63 G44:G50 I74 G55:G61 G66:G72 I96 G77:G83 I107 G110:G116</xm:sqref>
        </x14:dataValidation>
        <x14:dataValidation type="list" allowBlank="1" showInputMessage="1" showErrorMessage="1" xr:uid="{82E36D74-C743-4D73-80B4-87AB4C5D0300}">
          <x14:formula1>
            <xm:f>リスト!$C$2:$C$4</xm:f>
          </x14:formula1>
          <xm:sqref>B107 B96 B52 B63 B74 B85</xm:sqref>
        </x14:dataValidation>
        <x14:dataValidation type="list" allowBlank="1" showInputMessage="1" showErrorMessage="1" xr:uid="{38EAE362-AFA1-4D39-BDF4-61C5ADB5D283}">
          <x14:formula1>
            <xm:f>リスト!$E$2:$E$22</xm:f>
          </x14:formula1>
          <xm:sqref>D107 D96 D52 D63 D74 D85</xm:sqref>
        </x14:dataValidation>
        <x14:dataValidation type="list" allowBlank="1" showInputMessage="1" showErrorMessage="1" xr:uid="{F6221C7E-273E-48F4-9556-F738D75900AD}">
          <x14:formula1>
            <xm:f>リスト!$D$2:$D$3</xm:f>
          </x14:formula1>
          <xm:sqref>C107 C96 C52 C63 C74 C85</xm:sqref>
        </x14:dataValidation>
        <x14:dataValidation type="list" allowBlank="1" showInputMessage="1" showErrorMessage="1" xr:uid="{09710BBB-0C69-4EBD-B8CA-9F89AD841604}">
          <x14:formula1>
            <xm:f>リスト!$H$2:$H$3</xm:f>
          </x14:formula1>
          <xm:sqref>A150:A154</xm:sqref>
        </x14:dataValidation>
      </x14:dataValidations>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0CA90F-DE6F-4AE5-8ADA-A7F38F005323}">
  <sheetPr>
    <pageSetUpPr fitToPage="1"/>
  </sheetPr>
  <dimension ref="A1:W154"/>
  <sheetViews>
    <sheetView view="pageBreakPreview" topLeftCell="C3" zoomScale="80" zoomScaleNormal="100" zoomScaleSheetLayoutView="80" workbookViewId="0">
      <selection activeCell="P3" sqref="P3:P5 H11:H25 K11:K25 C26 F26:L27 O33:R39 L40:O40 O44:R50 L51:O51 O55:R61 L62:O62 O66:R72 L73:O73 O77:O83 R77:R83 L84:O84 O88:R94 L95:O95 O99:R105 L106:O106 O110:R116 L117:O117 C120:G128 P120 Q120:R126 P123:P125 P127:R128 K139 P144"/>
    </sheetView>
  </sheetViews>
  <sheetFormatPr defaultColWidth="9" defaultRowHeight="22.5" customHeight="1"/>
  <cols>
    <col min="1" max="15" width="14.6328125" style="48" customWidth="1"/>
    <col min="16" max="16" width="23.26953125" style="49" customWidth="1"/>
    <col min="17" max="17" width="23.453125" style="48" bestFit="1" customWidth="1"/>
    <col min="18" max="18" width="18.90625" style="48" bestFit="1" customWidth="1"/>
    <col min="19" max="19" width="11.08984375" style="48" bestFit="1" customWidth="1"/>
    <col min="20" max="20" width="27.26953125" style="48" customWidth="1"/>
    <col min="21" max="21" width="8.90625" style="48" customWidth="1"/>
    <col min="22" max="16384" width="9" style="48"/>
  </cols>
  <sheetData>
    <row r="1" spans="1:19" s="35" customFormat="1" ht="22.5" customHeight="1">
      <c r="A1" s="178" t="s">
        <v>285</v>
      </c>
      <c r="B1" s="178"/>
      <c r="C1" s="178"/>
      <c r="D1" s="178"/>
      <c r="E1" s="178"/>
      <c r="F1" s="178"/>
      <c r="G1" s="178"/>
      <c r="H1" s="178"/>
      <c r="I1" s="178"/>
      <c r="J1" s="178"/>
      <c r="K1" s="178"/>
      <c r="L1" s="178"/>
      <c r="M1" s="178"/>
      <c r="N1" s="178"/>
      <c r="O1" s="178"/>
      <c r="P1" s="34" t="s">
        <v>58</v>
      </c>
    </row>
    <row r="2" spans="1:19" s="36" customFormat="1" ht="13">
      <c r="A2" s="36" t="s">
        <v>89</v>
      </c>
      <c r="F2" s="37"/>
      <c r="P2" s="38"/>
    </row>
    <row r="3" spans="1:19" s="36" customFormat="1" ht="22.5" customHeight="1">
      <c r="A3" s="39" t="s">
        <v>31</v>
      </c>
      <c r="B3" s="166"/>
      <c r="C3" s="167"/>
      <c r="D3" s="167"/>
      <c r="E3" s="168"/>
      <c r="F3" s="40"/>
      <c r="G3" s="40"/>
      <c r="H3" s="40"/>
      <c r="I3" s="40"/>
      <c r="J3" s="40"/>
      <c r="K3" s="40"/>
      <c r="L3" s="40"/>
      <c r="M3" s="41"/>
      <c r="N3" s="40" t="s">
        <v>148</v>
      </c>
      <c r="O3" s="40"/>
      <c r="P3" s="18" t="str">
        <f>IF(COUNTIF(P33:R154,"NG"),"要修正！","クリア ! ")</f>
        <v xml:space="preserve">クリア ! </v>
      </c>
      <c r="Q3" s="36" t="s">
        <v>113</v>
      </c>
      <c r="S3" s="38"/>
    </row>
    <row r="4" spans="1:19" s="36" customFormat="1" ht="22.5" customHeight="1">
      <c r="A4" s="39" t="s">
        <v>30</v>
      </c>
      <c r="B4" s="166"/>
      <c r="C4" s="167"/>
      <c r="D4" s="167"/>
      <c r="E4" s="168"/>
      <c r="F4" s="40"/>
      <c r="G4" s="40"/>
      <c r="H4" s="40"/>
      <c r="I4" s="40"/>
      <c r="J4" s="40"/>
      <c r="K4" s="40"/>
      <c r="L4" s="40"/>
      <c r="M4" s="42"/>
      <c r="N4" s="40" t="s">
        <v>145</v>
      </c>
      <c r="O4" s="40"/>
      <c r="P4" s="169" t="str">
        <f>IF(P3="要修正！","※「クリア！」になるようNG箇所を修正してください。","")</f>
        <v/>
      </c>
    </row>
    <row r="5" spans="1:19" s="36" customFormat="1" ht="22.5" customHeight="1">
      <c r="A5" s="39" t="s">
        <v>32</v>
      </c>
      <c r="B5" s="171"/>
      <c r="C5" s="167"/>
      <c r="D5" s="167"/>
      <c r="E5" s="168"/>
      <c r="F5" s="40"/>
      <c r="G5" s="40"/>
      <c r="H5" s="40"/>
      <c r="I5" s="40"/>
      <c r="J5" s="40"/>
      <c r="K5" s="40"/>
      <c r="L5" s="40"/>
      <c r="M5" s="43"/>
      <c r="N5" s="40" t="s">
        <v>146</v>
      </c>
      <c r="O5" s="40"/>
      <c r="P5" s="170"/>
    </row>
    <row r="6" spans="1:19" s="36" customFormat="1" ht="22.5" customHeight="1">
      <c r="A6" s="39" t="s">
        <v>33</v>
      </c>
      <c r="B6" s="166"/>
      <c r="C6" s="167"/>
      <c r="D6" s="167"/>
      <c r="E6" s="168"/>
      <c r="F6" s="40"/>
      <c r="G6" s="40"/>
      <c r="H6" s="40"/>
      <c r="I6" s="40"/>
      <c r="J6" s="40"/>
      <c r="K6" s="40"/>
      <c r="L6" s="40"/>
      <c r="M6" s="44"/>
      <c r="N6" s="40" t="s">
        <v>147</v>
      </c>
      <c r="O6" s="40"/>
      <c r="P6" s="45"/>
      <c r="Q6" s="46"/>
    </row>
    <row r="7" spans="1:19" s="36" customFormat="1" ht="22.5" customHeight="1">
      <c r="E7" s="47"/>
      <c r="F7" s="47"/>
      <c r="G7" s="47"/>
      <c r="H7" s="47"/>
      <c r="I7" s="47"/>
      <c r="J7" s="47"/>
      <c r="K7" s="47"/>
      <c r="L7" s="47"/>
      <c r="M7" s="47"/>
      <c r="N7" s="47"/>
      <c r="O7" s="47"/>
      <c r="P7" s="45"/>
      <c r="Q7" s="46"/>
    </row>
    <row r="8" spans="1:19" ht="22.5" customHeight="1">
      <c r="A8" s="48" t="s">
        <v>144</v>
      </c>
    </row>
    <row r="9" spans="1:19" ht="22.5" customHeight="1">
      <c r="F9" s="139" t="s">
        <v>170</v>
      </c>
      <c r="G9" s="139"/>
      <c r="H9" s="139"/>
      <c r="I9" s="139"/>
      <c r="J9" s="139" t="s">
        <v>235</v>
      </c>
      <c r="K9" s="139"/>
      <c r="L9" s="139"/>
    </row>
    <row r="10" spans="1:19" s="17" customFormat="1" ht="22.5" customHeight="1">
      <c r="A10" s="50" t="s">
        <v>118</v>
      </c>
      <c r="B10" s="50" t="s">
        <v>139</v>
      </c>
      <c r="C10" s="50" t="s">
        <v>197</v>
      </c>
      <c r="D10" s="50" t="s">
        <v>119</v>
      </c>
      <c r="E10" s="50" t="s">
        <v>6</v>
      </c>
      <c r="F10" s="53" t="s">
        <v>275</v>
      </c>
      <c r="G10" s="53" t="s">
        <v>276</v>
      </c>
      <c r="H10" s="51" t="s">
        <v>277</v>
      </c>
      <c r="I10" s="96" t="s">
        <v>150</v>
      </c>
      <c r="J10" s="51" t="s">
        <v>278</v>
      </c>
      <c r="K10" s="52" t="s">
        <v>279</v>
      </c>
      <c r="L10" s="96" t="s">
        <v>149</v>
      </c>
      <c r="M10" s="136" t="s">
        <v>243</v>
      </c>
      <c r="N10" s="136"/>
      <c r="O10" s="142"/>
      <c r="P10" s="50" t="s">
        <v>250</v>
      </c>
      <c r="Q10" s="86" t="s">
        <v>119</v>
      </c>
      <c r="S10" s="48"/>
    </row>
    <row r="11" spans="1:19" s="17" customFormat="1" ht="22.5" customHeight="1">
      <c r="A11" s="50">
        <v>1</v>
      </c>
      <c r="B11" s="54"/>
      <c r="C11" s="55"/>
      <c r="D11" s="56"/>
      <c r="E11" s="30"/>
      <c r="F11" s="6"/>
      <c r="G11" s="6"/>
      <c r="H11" s="26">
        <f>G11-F11</f>
        <v>0</v>
      </c>
      <c r="I11" s="57"/>
      <c r="J11" s="58"/>
      <c r="K11" s="25">
        <f>J11-F11</f>
        <v>0</v>
      </c>
      <c r="L11" s="59"/>
      <c r="M11" s="172"/>
      <c r="N11" s="172"/>
      <c r="O11" s="173"/>
      <c r="P11" s="60" t="s">
        <v>252</v>
      </c>
      <c r="Q11" s="91" t="s">
        <v>156</v>
      </c>
      <c r="S11" s="48"/>
    </row>
    <row r="12" spans="1:19" s="17" customFormat="1" ht="22.5" customHeight="1">
      <c r="A12" s="50">
        <v>2</v>
      </c>
      <c r="B12" s="54"/>
      <c r="C12" s="55"/>
      <c r="D12" s="56"/>
      <c r="E12" s="30"/>
      <c r="F12" s="6"/>
      <c r="G12" s="6"/>
      <c r="H12" s="26">
        <f t="shared" ref="H12:H25" si="0">G12-F12</f>
        <v>0</v>
      </c>
      <c r="I12" s="57"/>
      <c r="J12" s="58"/>
      <c r="K12" s="25">
        <f t="shared" ref="K12:K25" si="1">J12-F12</f>
        <v>0</v>
      </c>
      <c r="L12" s="59"/>
      <c r="M12" s="172"/>
      <c r="N12" s="172"/>
      <c r="O12" s="173"/>
      <c r="P12" s="60" t="s">
        <v>251</v>
      </c>
      <c r="Q12" s="91" t="s">
        <v>158</v>
      </c>
      <c r="S12" s="48"/>
    </row>
    <row r="13" spans="1:19" s="17" customFormat="1" ht="22.5" customHeight="1">
      <c r="A13" s="50">
        <v>3</v>
      </c>
      <c r="B13" s="54"/>
      <c r="C13" s="55"/>
      <c r="D13" s="56"/>
      <c r="E13" s="30"/>
      <c r="F13" s="6"/>
      <c r="G13" s="6"/>
      <c r="H13" s="26">
        <f t="shared" si="0"/>
        <v>0</v>
      </c>
      <c r="I13" s="57"/>
      <c r="J13" s="58"/>
      <c r="K13" s="25">
        <f t="shared" si="1"/>
        <v>0</v>
      </c>
      <c r="L13" s="59"/>
      <c r="M13" s="172"/>
      <c r="N13" s="172"/>
      <c r="O13" s="173"/>
      <c r="P13" s="60" t="s">
        <v>253</v>
      </c>
      <c r="Q13" s="91" t="s">
        <v>157</v>
      </c>
      <c r="S13" s="48"/>
    </row>
    <row r="14" spans="1:19" s="17" customFormat="1" ht="22.5" customHeight="1">
      <c r="A14" s="50">
        <v>4</v>
      </c>
      <c r="B14" s="54"/>
      <c r="C14" s="55"/>
      <c r="D14" s="56"/>
      <c r="E14" s="30"/>
      <c r="F14" s="6"/>
      <c r="G14" s="6"/>
      <c r="H14" s="26">
        <f t="shared" si="0"/>
        <v>0</v>
      </c>
      <c r="I14" s="57"/>
      <c r="J14" s="58"/>
      <c r="K14" s="25">
        <f t="shared" si="1"/>
        <v>0</v>
      </c>
      <c r="L14" s="59"/>
      <c r="M14" s="172"/>
      <c r="N14" s="172"/>
      <c r="O14" s="173"/>
      <c r="P14" s="60" t="s">
        <v>254</v>
      </c>
      <c r="S14" s="48"/>
    </row>
    <row r="15" spans="1:19" s="17" customFormat="1" ht="22.5" customHeight="1">
      <c r="A15" s="50">
        <v>5</v>
      </c>
      <c r="B15" s="54"/>
      <c r="C15" s="55"/>
      <c r="D15" s="56"/>
      <c r="E15" s="30"/>
      <c r="F15" s="6"/>
      <c r="G15" s="6"/>
      <c r="H15" s="26">
        <f t="shared" si="0"/>
        <v>0</v>
      </c>
      <c r="I15" s="57"/>
      <c r="J15" s="58"/>
      <c r="K15" s="25">
        <f t="shared" si="1"/>
        <v>0</v>
      </c>
      <c r="L15" s="59"/>
      <c r="M15" s="172"/>
      <c r="N15" s="172"/>
      <c r="O15" s="173"/>
      <c r="P15" s="60" t="s">
        <v>255</v>
      </c>
      <c r="Q15" s="61"/>
      <c r="S15" s="48"/>
    </row>
    <row r="16" spans="1:19" s="17" customFormat="1" ht="22.5" customHeight="1">
      <c r="A16" s="50">
        <v>6</v>
      </c>
      <c r="B16" s="54"/>
      <c r="C16" s="55"/>
      <c r="D16" s="56"/>
      <c r="E16" s="30"/>
      <c r="F16" s="6"/>
      <c r="G16" s="62"/>
      <c r="H16" s="26">
        <f t="shared" si="0"/>
        <v>0</v>
      </c>
      <c r="I16" s="57"/>
      <c r="J16" s="58"/>
      <c r="K16" s="25">
        <f t="shared" si="1"/>
        <v>0</v>
      </c>
      <c r="L16" s="59"/>
      <c r="M16" s="172"/>
      <c r="N16" s="172"/>
      <c r="O16" s="173"/>
      <c r="P16" s="60" t="s">
        <v>256</v>
      </c>
      <c r="Q16" s="61"/>
      <c r="S16" s="48"/>
    </row>
    <row r="17" spans="1:22" s="17" customFormat="1" ht="22.5" customHeight="1">
      <c r="A17" s="50">
        <v>7</v>
      </c>
      <c r="B17" s="54"/>
      <c r="C17" s="55"/>
      <c r="D17" s="56"/>
      <c r="E17" s="30"/>
      <c r="F17" s="6"/>
      <c r="G17" s="6"/>
      <c r="H17" s="26">
        <f t="shared" si="0"/>
        <v>0</v>
      </c>
      <c r="I17" s="57"/>
      <c r="J17" s="58"/>
      <c r="K17" s="25">
        <f t="shared" si="1"/>
        <v>0</v>
      </c>
      <c r="L17" s="59"/>
      <c r="M17" s="172"/>
      <c r="N17" s="172"/>
      <c r="O17" s="173"/>
      <c r="P17" s="60" t="s">
        <v>257</v>
      </c>
      <c r="Q17" s="61"/>
      <c r="S17" s="48"/>
    </row>
    <row r="18" spans="1:22" s="17" customFormat="1" ht="22.5" customHeight="1">
      <c r="A18" s="50">
        <v>8</v>
      </c>
      <c r="B18" s="54"/>
      <c r="C18" s="55"/>
      <c r="D18" s="56"/>
      <c r="E18" s="30"/>
      <c r="F18" s="6"/>
      <c r="G18" s="6"/>
      <c r="H18" s="26">
        <f t="shared" si="0"/>
        <v>0</v>
      </c>
      <c r="I18" s="57"/>
      <c r="J18" s="58"/>
      <c r="K18" s="25">
        <f t="shared" si="1"/>
        <v>0</v>
      </c>
      <c r="L18" s="59"/>
      <c r="M18" s="172"/>
      <c r="N18" s="172"/>
      <c r="O18" s="173"/>
      <c r="P18" s="60" t="s">
        <v>258</v>
      </c>
      <c r="Q18" s="61"/>
      <c r="S18" s="48"/>
    </row>
    <row r="19" spans="1:22" ht="22.5" customHeight="1">
      <c r="A19" s="50">
        <v>9</v>
      </c>
      <c r="B19" s="54"/>
      <c r="C19" s="24"/>
      <c r="D19" s="56"/>
      <c r="E19" s="2"/>
      <c r="F19" s="31"/>
      <c r="G19" s="31"/>
      <c r="H19" s="26">
        <f t="shared" si="0"/>
        <v>0</v>
      </c>
      <c r="I19" s="19"/>
      <c r="J19" s="28"/>
      <c r="K19" s="25">
        <f t="shared" si="1"/>
        <v>0</v>
      </c>
      <c r="L19" s="23"/>
      <c r="M19" s="172"/>
      <c r="N19" s="172"/>
      <c r="O19" s="172"/>
      <c r="P19" s="17"/>
      <c r="Q19" s="61"/>
    </row>
    <row r="20" spans="1:22" ht="22.5" customHeight="1">
      <c r="A20" s="50">
        <v>10</v>
      </c>
      <c r="B20" s="54"/>
      <c r="C20" s="24"/>
      <c r="D20" s="56"/>
      <c r="E20" s="2"/>
      <c r="F20" s="31"/>
      <c r="G20" s="31"/>
      <c r="H20" s="26">
        <f t="shared" si="0"/>
        <v>0</v>
      </c>
      <c r="I20" s="19"/>
      <c r="J20" s="28"/>
      <c r="K20" s="25">
        <f t="shared" si="1"/>
        <v>0</v>
      </c>
      <c r="L20" s="23"/>
      <c r="M20" s="172"/>
      <c r="N20" s="172"/>
      <c r="O20" s="172"/>
      <c r="P20" s="17"/>
      <c r="Q20" s="61"/>
    </row>
    <row r="21" spans="1:22" ht="22.5" customHeight="1">
      <c r="A21" s="50">
        <v>11</v>
      </c>
      <c r="B21" s="54"/>
      <c r="C21" s="24"/>
      <c r="D21" s="56"/>
      <c r="E21" s="2"/>
      <c r="F21" s="31"/>
      <c r="G21" s="31"/>
      <c r="H21" s="26">
        <f t="shared" si="0"/>
        <v>0</v>
      </c>
      <c r="I21" s="19"/>
      <c r="J21" s="28"/>
      <c r="K21" s="25">
        <f t="shared" si="1"/>
        <v>0</v>
      </c>
      <c r="L21" s="23"/>
      <c r="M21" s="172"/>
      <c r="N21" s="172"/>
      <c r="O21" s="172"/>
      <c r="P21" s="17"/>
      <c r="Q21" s="61"/>
    </row>
    <row r="22" spans="1:22" ht="22.5" customHeight="1">
      <c r="A22" s="50">
        <v>12</v>
      </c>
      <c r="B22" s="54"/>
      <c r="C22" s="24"/>
      <c r="D22" s="56"/>
      <c r="E22" s="2"/>
      <c r="F22" s="31"/>
      <c r="G22" s="31"/>
      <c r="H22" s="26">
        <f t="shared" si="0"/>
        <v>0</v>
      </c>
      <c r="I22" s="19"/>
      <c r="J22" s="28"/>
      <c r="K22" s="25">
        <f t="shared" si="1"/>
        <v>0</v>
      </c>
      <c r="L22" s="23"/>
      <c r="M22" s="172"/>
      <c r="N22" s="172"/>
      <c r="O22" s="172"/>
      <c r="P22" s="17"/>
      <c r="Q22" s="61"/>
    </row>
    <row r="23" spans="1:22" ht="22.5" customHeight="1">
      <c r="A23" s="50">
        <v>13</v>
      </c>
      <c r="B23" s="54"/>
      <c r="C23" s="24"/>
      <c r="D23" s="56"/>
      <c r="E23" s="2"/>
      <c r="F23" s="31"/>
      <c r="G23" s="31"/>
      <c r="H23" s="26">
        <f t="shared" si="0"/>
        <v>0</v>
      </c>
      <c r="I23" s="19"/>
      <c r="J23" s="28"/>
      <c r="K23" s="25">
        <f t="shared" si="1"/>
        <v>0</v>
      </c>
      <c r="L23" s="23"/>
      <c r="M23" s="172"/>
      <c r="N23" s="172"/>
      <c r="O23" s="172"/>
      <c r="P23" s="17"/>
      <c r="Q23" s="61"/>
    </row>
    <row r="24" spans="1:22" ht="22.5" customHeight="1">
      <c r="A24" s="50">
        <v>14</v>
      </c>
      <c r="B24" s="54"/>
      <c r="C24" s="24"/>
      <c r="D24" s="56"/>
      <c r="E24" s="2"/>
      <c r="F24" s="31"/>
      <c r="G24" s="31"/>
      <c r="H24" s="26">
        <f t="shared" si="0"/>
        <v>0</v>
      </c>
      <c r="I24" s="19"/>
      <c r="J24" s="28"/>
      <c r="K24" s="25">
        <f t="shared" si="1"/>
        <v>0</v>
      </c>
      <c r="L24" s="23"/>
      <c r="M24" s="172"/>
      <c r="N24" s="172"/>
      <c r="O24" s="172"/>
      <c r="P24" s="17"/>
      <c r="Q24" s="61"/>
    </row>
    <row r="25" spans="1:22" ht="22.5" customHeight="1">
      <c r="A25" s="50">
        <v>15</v>
      </c>
      <c r="B25" s="54"/>
      <c r="C25" s="24"/>
      <c r="D25" s="56"/>
      <c r="E25" s="2"/>
      <c r="F25" s="31"/>
      <c r="G25" s="31"/>
      <c r="H25" s="26">
        <f t="shared" si="0"/>
        <v>0</v>
      </c>
      <c r="I25" s="19"/>
      <c r="J25" s="28"/>
      <c r="K25" s="25">
        <f t="shared" si="1"/>
        <v>0</v>
      </c>
      <c r="L25" s="23"/>
      <c r="M25" s="172"/>
      <c r="N25" s="172"/>
      <c r="O25" s="172"/>
      <c r="P25" s="17"/>
      <c r="Q25" s="61"/>
    </row>
    <row r="26" spans="1:22" ht="22.5" customHeight="1">
      <c r="A26" s="50" t="s">
        <v>0</v>
      </c>
      <c r="B26" s="63"/>
      <c r="C26" s="25">
        <f>SUM(C11:C25)</f>
        <v>0</v>
      </c>
      <c r="D26" s="64"/>
      <c r="E26" s="50" t="s">
        <v>233</v>
      </c>
      <c r="F26" s="27">
        <f>SUMIF(D11:D25,"野菜",F11:F25)+SUMIF(D11:D25,"果樹",F11:F25)</f>
        <v>0</v>
      </c>
      <c r="G26" s="27">
        <f>SUMIF(D11:D25,"野菜",G11:G25)+SUMIF(D11:D25,"果樹",G11:G25)</f>
        <v>0</v>
      </c>
      <c r="H26" s="27">
        <f>SUMIF(D11:D25,"野菜",H11:H25)+SUMIF(D11:D25,"果樹",H11:H25)</f>
        <v>0</v>
      </c>
      <c r="I26" s="101" t="str">
        <f>IFERROR(ROUND((H26/F26)*100,1),"")</f>
        <v/>
      </c>
      <c r="J26" s="25">
        <f>SUMIF(D11:D25,"野菜",J11:J25)+SUMIF(D11:D25,"果樹",J11:J25)</f>
        <v>0</v>
      </c>
      <c r="K26" s="25">
        <f>SUMIF(D11:D25,"野菜",K11:K25)+SUMIF(D11:D25,"果樹",K11:K25)</f>
        <v>0</v>
      </c>
      <c r="L26" s="99" t="str">
        <f>IFERROR(ROUND((K26/F26)*100,1),"")</f>
        <v/>
      </c>
      <c r="N26" s="179"/>
      <c r="O26" s="179"/>
      <c r="P26" s="48"/>
    </row>
    <row r="27" spans="1:22" ht="22.5" customHeight="1">
      <c r="A27" s="17"/>
      <c r="B27" s="17"/>
      <c r="C27" s="17" t="s">
        <v>236</v>
      </c>
      <c r="D27" s="56"/>
      <c r="E27" s="50" t="s">
        <v>157</v>
      </c>
      <c r="F27" s="27">
        <f>SUMIF(D10:D24,"花き",F10:F24)</f>
        <v>0</v>
      </c>
      <c r="G27" s="27">
        <f>SUMIF(D10:D24,"花き",G10:G24)</f>
        <v>0</v>
      </c>
      <c r="H27" s="27">
        <f>SUMIF(D10:D24,"花き",H10:H24)</f>
        <v>0</v>
      </c>
      <c r="I27" s="101" t="str">
        <f>IFERROR(ROUND((H27/F27)*100,1),"")</f>
        <v/>
      </c>
      <c r="J27" s="25">
        <f>SUMIF(D10:D25,"花き",J10:J25)</f>
        <v>0</v>
      </c>
      <c r="K27" s="25">
        <f>SUMIF(D10:D24,"花き",K10:K24)</f>
        <v>0</v>
      </c>
      <c r="L27" s="99" t="str">
        <f>IFERROR(ROUND((K27/F27)*100,1),"")</f>
        <v/>
      </c>
      <c r="N27" s="17"/>
      <c r="O27" s="17"/>
      <c r="P27" s="48"/>
    </row>
    <row r="28" spans="1:22" ht="22.5" customHeight="1">
      <c r="A28" s="17"/>
      <c r="B28" s="17"/>
      <c r="C28" s="17"/>
      <c r="D28" s="65"/>
      <c r="E28" s="65"/>
      <c r="F28" s="65"/>
      <c r="G28" s="65"/>
      <c r="H28" s="65"/>
      <c r="I28" s="65"/>
      <c r="J28" s="65"/>
      <c r="K28" s="65"/>
      <c r="L28" s="65"/>
      <c r="M28" s="17"/>
      <c r="N28" s="17"/>
      <c r="O28" s="17"/>
      <c r="P28" s="48"/>
    </row>
    <row r="29" spans="1:22" ht="22.5" customHeight="1">
      <c r="A29" s="94" t="s">
        <v>124</v>
      </c>
      <c r="P29" s="48"/>
    </row>
    <row r="30" spans="1:22" ht="22.5" customHeight="1">
      <c r="A30" s="66" t="s">
        <v>125</v>
      </c>
      <c r="C30" s="67"/>
      <c r="P30" s="48"/>
    </row>
    <row r="31" spans="1:22" s="61" customFormat="1" ht="22.5" customHeight="1">
      <c r="A31" s="162" t="s">
        <v>217</v>
      </c>
      <c r="B31" s="160" t="s">
        <v>67</v>
      </c>
      <c r="C31" s="150" t="s">
        <v>286</v>
      </c>
      <c r="D31" s="150"/>
      <c r="E31" s="150"/>
      <c r="F31" s="150"/>
      <c r="G31" s="160" t="s">
        <v>38</v>
      </c>
      <c r="H31" s="144" t="s">
        <v>47</v>
      </c>
      <c r="I31" s="145"/>
      <c r="J31" s="145"/>
      <c r="K31" s="146"/>
      <c r="L31" s="144" t="s">
        <v>216</v>
      </c>
      <c r="M31" s="145"/>
      <c r="N31" s="145"/>
      <c r="O31" s="146"/>
      <c r="P31" s="48" t="s">
        <v>96</v>
      </c>
      <c r="Q31" s="48" t="s">
        <v>96</v>
      </c>
      <c r="S31" s="48"/>
    </row>
    <row r="32" spans="1:22" s="70" customFormat="1" ht="22.5" customHeight="1">
      <c r="A32" s="161"/>
      <c r="B32" s="161"/>
      <c r="C32" s="68" t="s">
        <v>215</v>
      </c>
      <c r="D32" s="150" t="s">
        <v>120</v>
      </c>
      <c r="E32" s="150"/>
      <c r="F32" s="68" t="s">
        <v>15</v>
      </c>
      <c r="G32" s="161"/>
      <c r="H32" s="69" t="s">
        <v>29</v>
      </c>
      <c r="I32" s="69" t="s">
        <v>28</v>
      </c>
      <c r="J32" s="68" t="s">
        <v>18</v>
      </c>
      <c r="K32" s="68" t="s">
        <v>19</v>
      </c>
      <c r="L32" s="53" t="s">
        <v>109</v>
      </c>
      <c r="M32" s="53" t="s">
        <v>110</v>
      </c>
      <c r="N32" s="53" t="s">
        <v>111</v>
      </c>
      <c r="O32" s="53" t="s">
        <v>112</v>
      </c>
      <c r="P32" s="70" t="s">
        <v>104</v>
      </c>
      <c r="Q32" s="70" t="s">
        <v>116</v>
      </c>
      <c r="R32" s="70" t="s">
        <v>115</v>
      </c>
      <c r="S32" s="48"/>
      <c r="T32" s="71" t="s">
        <v>67</v>
      </c>
      <c r="U32" s="98" t="s">
        <v>153</v>
      </c>
      <c r="V32" s="61"/>
    </row>
    <row r="33" spans="1:22" ht="22.5" customHeight="1">
      <c r="A33" s="6"/>
      <c r="B33" s="9"/>
      <c r="C33" s="72"/>
      <c r="D33" s="152"/>
      <c r="E33" s="152"/>
      <c r="F33" s="15"/>
      <c r="G33" s="7"/>
      <c r="H33" s="6"/>
      <c r="I33" s="21"/>
      <c r="J33" s="7" t="s">
        <v>1</v>
      </c>
      <c r="K33" s="8" t="s">
        <v>1</v>
      </c>
      <c r="L33" s="1"/>
      <c r="M33" s="1"/>
      <c r="N33" s="1"/>
      <c r="O33" s="20">
        <f>L33-(M33+N33)</f>
        <v>0</v>
      </c>
      <c r="P33" s="29" t="str">
        <f>IF(OR(G33="新規",G33="追加",G33=""),"OK",(IF(AND(H33="",I33=""),"NG","OK")))</f>
        <v>OK</v>
      </c>
      <c r="Q33" s="10" t="str">
        <f>IF(OR(G33="新規",G33="追加",G33=""),"OK",(IF(OR(AND(J33="",K33=""),AND(J33="",K33="□"),AND(J33="□",K33=""),AND(J33="□",K33="□")),"NG","OK")))</f>
        <v>OK</v>
      </c>
      <c r="R33" s="10" t="str">
        <f>IF(OR(AND(C33&lt;&gt;"",D33&lt;&gt;"",F33&lt;&gt;"",G33&lt;&gt;""),(C33="")),"OK","NG")</f>
        <v>OK</v>
      </c>
      <c r="T33" s="71" t="s">
        <v>65</v>
      </c>
      <c r="U33" s="74" t="s">
        <v>154</v>
      </c>
      <c r="V33" s="61"/>
    </row>
    <row r="34" spans="1:22" ht="22.5" customHeight="1">
      <c r="A34" s="6"/>
      <c r="B34" s="9"/>
      <c r="C34" s="72"/>
      <c r="D34" s="152"/>
      <c r="E34" s="152"/>
      <c r="F34" s="15"/>
      <c r="G34" s="7"/>
      <c r="H34" s="6"/>
      <c r="I34" s="21"/>
      <c r="J34" s="7" t="s">
        <v>1</v>
      </c>
      <c r="K34" s="8" t="s">
        <v>1</v>
      </c>
      <c r="L34" s="1"/>
      <c r="M34" s="1"/>
      <c r="N34" s="1"/>
      <c r="O34" s="20">
        <f t="shared" ref="O34:O39" si="2">L34-(M34+N34)</f>
        <v>0</v>
      </c>
      <c r="P34" s="29" t="str">
        <f t="shared" ref="P34:P39" si="3">IF(OR(G34="新規",G34="追加",G34=""),"OK",(IF(AND(H34="",I34=""),"NG","OK")))</f>
        <v>OK</v>
      </c>
      <c r="Q34" s="10" t="str">
        <f t="shared" ref="Q34:Q39" si="4">IF(OR(G34="新規",G34="追加",G34=""),"OK",(IF(OR(AND(J34="",K34=""),AND(J34="",K34="□"),AND(J34="□",K34=""),AND(J34="□",K34="□")),"NG","OK")))</f>
        <v>OK</v>
      </c>
      <c r="R34" s="10" t="str">
        <f t="shared" ref="R34:R39" si="5">IF(OR(AND(C34&lt;&gt;"",D34&lt;&gt;"",F34&lt;&gt;"",G34&lt;&gt;""),(C34="")),"OK","NG")</f>
        <v>OK</v>
      </c>
      <c r="T34" s="97" t="s">
        <v>66</v>
      </c>
      <c r="U34" s="75" t="s">
        <v>155</v>
      </c>
      <c r="V34" s="61"/>
    </row>
    <row r="35" spans="1:22" ht="22.5" customHeight="1">
      <c r="A35" s="6"/>
      <c r="B35" s="9"/>
      <c r="C35" s="72"/>
      <c r="D35" s="152"/>
      <c r="E35" s="152"/>
      <c r="F35" s="15"/>
      <c r="G35" s="7"/>
      <c r="H35" s="6"/>
      <c r="I35" s="21"/>
      <c r="J35" s="7" t="s">
        <v>1</v>
      </c>
      <c r="K35" s="8" t="s">
        <v>1</v>
      </c>
      <c r="L35" s="1"/>
      <c r="M35" s="1"/>
      <c r="N35" s="1"/>
      <c r="O35" s="20">
        <f t="shared" si="2"/>
        <v>0</v>
      </c>
      <c r="P35" s="29" t="str">
        <f t="shared" si="3"/>
        <v>OK</v>
      </c>
      <c r="Q35" s="10" t="str">
        <f t="shared" si="4"/>
        <v>OK</v>
      </c>
      <c r="R35" s="10" t="str">
        <f t="shared" si="5"/>
        <v>OK</v>
      </c>
      <c r="T35" s="94"/>
      <c r="U35" s="75" t="s">
        <v>214</v>
      </c>
      <c r="V35" s="61"/>
    </row>
    <row r="36" spans="1:22" ht="22.5" customHeight="1">
      <c r="A36" s="6"/>
      <c r="B36" s="9"/>
      <c r="C36" s="72"/>
      <c r="D36" s="152"/>
      <c r="E36" s="152"/>
      <c r="F36" s="15"/>
      <c r="G36" s="7"/>
      <c r="H36" s="6"/>
      <c r="I36" s="21"/>
      <c r="J36" s="7" t="s">
        <v>1</v>
      </c>
      <c r="K36" s="8" t="s">
        <v>1</v>
      </c>
      <c r="L36" s="1"/>
      <c r="M36" s="1"/>
      <c r="N36" s="1"/>
      <c r="O36" s="20">
        <f t="shared" si="2"/>
        <v>0</v>
      </c>
      <c r="P36" s="29" t="str">
        <f t="shared" si="3"/>
        <v>OK</v>
      </c>
      <c r="Q36" s="10" t="str">
        <f t="shared" si="4"/>
        <v>OK</v>
      </c>
      <c r="R36" s="10" t="str">
        <f t="shared" si="5"/>
        <v>OK</v>
      </c>
      <c r="T36" s="94"/>
      <c r="U36" s="92" t="s">
        <v>13</v>
      </c>
      <c r="V36" s="61"/>
    </row>
    <row r="37" spans="1:22" ht="22.5" customHeight="1">
      <c r="A37" s="6"/>
      <c r="B37" s="9"/>
      <c r="C37" s="72"/>
      <c r="D37" s="152"/>
      <c r="E37" s="152"/>
      <c r="F37" s="16"/>
      <c r="G37" s="7"/>
      <c r="H37" s="6"/>
      <c r="I37" s="21"/>
      <c r="J37" s="7" t="s">
        <v>1</v>
      </c>
      <c r="K37" s="8" t="s">
        <v>1</v>
      </c>
      <c r="L37" s="1"/>
      <c r="M37" s="1"/>
      <c r="N37" s="1"/>
      <c r="O37" s="20">
        <f t="shared" si="2"/>
        <v>0</v>
      </c>
      <c r="P37" s="29" t="str">
        <f t="shared" si="3"/>
        <v>OK</v>
      </c>
      <c r="Q37" s="10" t="str">
        <f t="shared" si="4"/>
        <v>OK</v>
      </c>
      <c r="R37" s="10" t="str">
        <f t="shared" si="5"/>
        <v>OK</v>
      </c>
    </row>
    <row r="38" spans="1:22" ht="22.5" customHeight="1">
      <c r="A38" s="6"/>
      <c r="B38" s="9"/>
      <c r="C38" s="72"/>
      <c r="D38" s="152"/>
      <c r="E38" s="152"/>
      <c r="F38" s="15"/>
      <c r="G38" s="7"/>
      <c r="H38" s="6"/>
      <c r="I38" s="21"/>
      <c r="J38" s="7" t="s">
        <v>1</v>
      </c>
      <c r="K38" s="8" t="s">
        <v>1</v>
      </c>
      <c r="L38" s="1"/>
      <c r="M38" s="1"/>
      <c r="N38" s="1"/>
      <c r="O38" s="20">
        <f t="shared" si="2"/>
        <v>0</v>
      </c>
      <c r="P38" s="29" t="str">
        <f t="shared" si="3"/>
        <v>OK</v>
      </c>
      <c r="Q38" s="10" t="str">
        <f t="shared" si="4"/>
        <v>OK</v>
      </c>
      <c r="R38" s="10" t="str">
        <f t="shared" si="5"/>
        <v>OK</v>
      </c>
    </row>
    <row r="39" spans="1:22" ht="22.5" customHeight="1">
      <c r="A39" s="6"/>
      <c r="B39" s="9"/>
      <c r="C39" s="72"/>
      <c r="D39" s="152"/>
      <c r="E39" s="152"/>
      <c r="F39" s="15"/>
      <c r="G39" s="7"/>
      <c r="H39" s="6"/>
      <c r="I39" s="21"/>
      <c r="J39" s="7" t="s">
        <v>1</v>
      </c>
      <c r="K39" s="8" t="s">
        <v>1</v>
      </c>
      <c r="L39" s="1"/>
      <c r="M39" s="1"/>
      <c r="N39" s="1"/>
      <c r="O39" s="20">
        <f t="shared" si="2"/>
        <v>0</v>
      </c>
      <c r="P39" s="29" t="str">
        <f t="shared" si="3"/>
        <v>OK</v>
      </c>
      <c r="Q39" s="10" t="str">
        <f t="shared" si="4"/>
        <v>OK</v>
      </c>
      <c r="R39" s="10" t="str">
        <f t="shared" si="5"/>
        <v>OK</v>
      </c>
    </row>
    <row r="40" spans="1:22" ht="22.5" customHeight="1">
      <c r="A40" s="12"/>
      <c r="B40" s="13"/>
      <c r="C40" s="14"/>
      <c r="D40" s="13"/>
      <c r="E40" s="14"/>
      <c r="F40" s="14"/>
      <c r="G40" s="13"/>
      <c r="H40" s="13"/>
      <c r="I40" s="12"/>
      <c r="J40" s="12"/>
      <c r="K40" s="68" t="s">
        <v>137</v>
      </c>
      <c r="L40" s="27">
        <f>SUM(L33:L39)</f>
        <v>0</v>
      </c>
      <c r="M40" s="27">
        <f t="shared" ref="M40:N40" si="6">SUM(M33:M39)</f>
        <v>0</v>
      </c>
      <c r="N40" s="27">
        <f t="shared" si="6"/>
        <v>0</v>
      </c>
      <c r="O40" s="27">
        <f>L40-(M40+N40)</f>
        <v>0</v>
      </c>
      <c r="P40" s="76"/>
      <c r="Q40" s="77"/>
      <c r="R40" s="77"/>
    </row>
    <row r="41" spans="1:22" ht="22.5" customHeight="1">
      <c r="A41" s="48" t="s">
        <v>126</v>
      </c>
      <c r="B41" s="13"/>
      <c r="C41" s="14"/>
      <c r="D41" s="13"/>
      <c r="E41" s="14"/>
      <c r="F41" s="14"/>
      <c r="G41" s="13"/>
      <c r="H41" s="13"/>
      <c r="I41" s="12"/>
      <c r="J41" s="12"/>
      <c r="K41" s="12"/>
      <c r="L41" s="12"/>
      <c r="M41" s="12"/>
      <c r="N41" s="12"/>
      <c r="O41" s="12"/>
      <c r="P41" s="76"/>
      <c r="Q41" s="77"/>
      <c r="R41" s="77"/>
    </row>
    <row r="42" spans="1:22" ht="22.5" customHeight="1">
      <c r="A42" s="162" t="s">
        <v>217</v>
      </c>
      <c r="B42" s="160" t="s">
        <v>67</v>
      </c>
      <c r="C42" s="150" t="s">
        <v>286</v>
      </c>
      <c r="D42" s="150"/>
      <c r="E42" s="150"/>
      <c r="F42" s="150"/>
      <c r="G42" s="160" t="s">
        <v>38</v>
      </c>
      <c r="H42" s="144" t="s">
        <v>47</v>
      </c>
      <c r="I42" s="145"/>
      <c r="J42" s="145"/>
      <c r="K42" s="146"/>
      <c r="L42" s="144" t="s">
        <v>216</v>
      </c>
      <c r="M42" s="145"/>
      <c r="N42" s="145"/>
      <c r="O42" s="146"/>
      <c r="P42" s="48" t="s">
        <v>96</v>
      </c>
      <c r="Q42" s="48" t="s">
        <v>96</v>
      </c>
      <c r="R42" s="61"/>
    </row>
    <row r="43" spans="1:22" ht="22.5" customHeight="1">
      <c r="A43" s="161"/>
      <c r="B43" s="161"/>
      <c r="C43" s="68" t="s">
        <v>215</v>
      </c>
      <c r="D43" s="150" t="s">
        <v>120</v>
      </c>
      <c r="E43" s="150"/>
      <c r="F43" s="68" t="s">
        <v>15</v>
      </c>
      <c r="G43" s="161"/>
      <c r="H43" s="69" t="s">
        <v>29</v>
      </c>
      <c r="I43" s="69" t="s">
        <v>28</v>
      </c>
      <c r="J43" s="68" t="s">
        <v>18</v>
      </c>
      <c r="K43" s="68" t="s">
        <v>19</v>
      </c>
      <c r="L43" s="53" t="s">
        <v>109</v>
      </c>
      <c r="M43" s="53" t="s">
        <v>110</v>
      </c>
      <c r="N43" s="53" t="s">
        <v>111</v>
      </c>
      <c r="O43" s="53" t="s">
        <v>112</v>
      </c>
      <c r="P43" s="70" t="s">
        <v>104</v>
      </c>
      <c r="Q43" s="70" t="s">
        <v>116</v>
      </c>
      <c r="R43" s="70" t="s">
        <v>115</v>
      </c>
      <c r="T43" s="98" t="s">
        <v>153</v>
      </c>
    </row>
    <row r="44" spans="1:22" ht="22.5" customHeight="1">
      <c r="A44" s="6"/>
      <c r="B44" s="9"/>
      <c r="C44" s="72"/>
      <c r="D44" s="152"/>
      <c r="E44" s="152"/>
      <c r="F44" s="15"/>
      <c r="G44" s="7"/>
      <c r="H44" s="6"/>
      <c r="I44" s="21"/>
      <c r="J44" s="7" t="s">
        <v>1</v>
      </c>
      <c r="K44" s="8" t="s">
        <v>1</v>
      </c>
      <c r="L44" s="1"/>
      <c r="M44" s="1"/>
      <c r="N44" s="1"/>
      <c r="O44" s="20">
        <f>L44-(M44+N44)</f>
        <v>0</v>
      </c>
      <c r="P44" s="29" t="str">
        <f t="shared" ref="P44:P50" si="7">IF(OR(G44="新規",G44="追加",G44=""),"OK",(IF(AND(H44="",I44=""),"NG","OK")))</f>
        <v>OK</v>
      </c>
      <c r="Q44" s="10" t="str">
        <f t="shared" ref="Q44:Q50" si="8">IF(OR(G44="新規",G44="追加",G44=""),"OK",(IF(OR(AND(J44="",K44=""),AND(J44="",K44="□"),AND(J44="□",K44=""),AND(J44="□",K44="□")),"NG","OK")))</f>
        <v>OK</v>
      </c>
      <c r="R44" s="10" t="str">
        <f t="shared" ref="R44:R50" si="9">IF(OR(AND(C44&lt;&gt;"",D44&lt;&gt;"",F44&lt;&gt;"",G44&lt;&gt;""),(C44="")),"OK","NG")</f>
        <v>OK</v>
      </c>
      <c r="T44" s="78" t="s">
        <v>7</v>
      </c>
    </row>
    <row r="45" spans="1:22" ht="22.5" customHeight="1">
      <c r="A45" s="6"/>
      <c r="B45" s="9"/>
      <c r="C45" s="72"/>
      <c r="D45" s="152"/>
      <c r="E45" s="152"/>
      <c r="F45" s="15"/>
      <c r="G45" s="7"/>
      <c r="H45" s="6"/>
      <c r="I45" s="21"/>
      <c r="J45" s="7" t="s">
        <v>1</v>
      </c>
      <c r="K45" s="8" t="s">
        <v>1</v>
      </c>
      <c r="L45" s="1"/>
      <c r="M45" s="1"/>
      <c r="N45" s="1"/>
      <c r="O45" s="20">
        <f t="shared" ref="O45:O50" si="10">L45-(M45+N45)</f>
        <v>0</v>
      </c>
      <c r="P45" s="29" t="str">
        <f t="shared" si="7"/>
        <v>OK</v>
      </c>
      <c r="Q45" s="10" t="str">
        <f t="shared" si="8"/>
        <v>OK</v>
      </c>
      <c r="R45" s="10" t="str">
        <f t="shared" si="9"/>
        <v>OK</v>
      </c>
      <c r="T45" s="79" t="s">
        <v>214</v>
      </c>
    </row>
    <row r="46" spans="1:22" ht="22.5" customHeight="1">
      <c r="A46" s="6"/>
      <c r="B46" s="9"/>
      <c r="C46" s="72"/>
      <c r="D46" s="152"/>
      <c r="E46" s="152"/>
      <c r="F46" s="15"/>
      <c r="G46" s="7"/>
      <c r="H46" s="6"/>
      <c r="I46" s="21"/>
      <c r="J46" s="7" t="s">
        <v>1</v>
      </c>
      <c r="K46" s="8" t="s">
        <v>1</v>
      </c>
      <c r="L46" s="1"/>
      <c r="M46" s="1"/>
      <c r="N46" s="1"/>
      <c r="O46" s="20">
        <f t="shared" si="10"/>
        <v>0</v>
      </c>
      <c r="P46" s="29" t="str">
        <f t="shared" si="7"/>
        <v>OK</v>
      </c>
      <c r="Q46" s="10" t="str">
        <f t="shared" si="8"/>
        <v>OK</v>
      </c>
      <c r="R46" s="10" t="str">
        <f t="shared" si="9"/>
        <v>OK</v>
      </c>
      <c r="T46" s="80" t="s">
        <v>13</v>
      </c>
    </row>
    <row r="47" spans="1:22" ht="22.5" customHeight="1">
      <c r="A47" s="6"/>
      <c r="B47" s="9"/>
      <c r="C47" s="72"/>
      <c r="D47" s="152"/>
      <c r="E47" s="152"/>
      <c r="F47" s="15"/>
      <c r="G47" s="7"/>
      <c r="H47" s="6"/>
      <c r="I47" s="21"/>
      <c r="J47" s="7" t="s">
        <v>1</v>
      </c>
      <c r="K47" s="8" t="s">
        <v>1</v>
      </c>
      <c r="L47" s="1"/>
      <c r="M47" s="1"/>
      <c r="N47" s="1"/>
      <c r="O47" s="20">
        <f t="shared" si="10"/>
        <v>0</v>
      </c>
      <c r="P47" s="29" t="str">
        <f t="shared" si="7"/>
        <v>OK</v>
      </c>
      <c r="Q47" s="10" t="str">
        <f t="shared" si="8"/>
        <v>OK</v>
      </c>
      <c r="R47" s="10" t="str">
        <f t="shared" si="9"/>
        <v>OK</v>
      </c>
    </row>
    <row r="48" spans="1:22" ht="22.5" customHeight="1">
      <c r="A48" s="6"/>
      <c r="B48" s="9"/>
      <c r="C48" s="72"/>
      <c r="D48" s="152"/>
      <c r="E48" s="152"/>
      <c r="F48" s="16"/>
      <c r="G48" s="7"/>
      <c r="H48" s="6"/>
      <c r="I48" s="21"/>
      <c r="J48" s="7" t="s">
        <v>1</v>
      </c>
      <c r="K48" s="8" t="s">
        <v>1</v>
      </c>
      <c r="L48" s="1"/>
      <c r="M48" s="1"/>
      <c r="N48" s="1"/>
      <c r="O48" s="20">
        <f t="shared" si="10"/>
        <v>0</v>
      </c>
      <c r="P48" s="29" t="str">
        <f t="shared" si="7"/>
        <v>OK</v>
      </c>
      <c r="Q48" s="10" t="str">
        <f t="shared" si="8"/>
        <v>OK</v>
      </c>
      <c r="R48" s="10" t="str">
        <f t="shared" si="9"/>
        <v>OK</v>
      </c>
    </row>
    <row r="49" spans="1:20" ht="22.5" customHeight="1">
      <c r="A49" s="6"/>
      <c r="B49" s="9"/>
      <c r="C49" s="72"/>
      <c r="D49" s="152"/>
      <c r="E49" s="152"/>
      <c r="F49" s="15"/>
      <c r="G49" s="7"/>
      <c r="H49" s="6"/>
      <c r="I49" s="21"/>
      <c r="J49" s="7" t="s">
        <v>1</v>
      </c>
      <c r="K49" s="8" t="s">
        <v>1</v>
      </c>
      <c r="L49" s="1"/>
      <c r="M49" s="1"/>
      <c r="N49" s="1"/>
      <c r="O49" s="20">
        <f t="shared" si="10"/>
        <v>0</v>
      </c>
      <c r="P49" s="29" t="str">
        <f t="shared" si="7"/>
        <v>OK</v>
      </c>
      <c r="Q49" s="10" t="str">
        <f t="shared" si="8"/>
        <v>OK</v>
      </c>
      <c r="R49" s="10" t="str">
        <f t="shared" si="9"/>
        <v>OK</v>
      </c>
    </row>
    <row r="50" spans="1:20" ht="22.5" customHeight="1">
      <c r="A50" s="6"/>
      <c r="B50" s="9"/>
      <c r="C50" s="72"/>
      <c r="D50" s="152"/>
      <c r="E50" s="152"/>
      <c r="F50" s="15"/>
      <c r="G50" s="7"/>
      <c r="H50" s="6"/>
      <c r="I50" s="21"/>
      <c r="J50" s="7" t="s">
        <v>1</v>
      </c>
      <c r="K50" s="8" t="s">
        <v>1</v>
      </c>
      <c r="L50" s="1"/>
      <c r="M50" s="1"/>
      <c r="N50" s="1"/>
      <c r="O50" s="20">
        <f t="shared" si="10"/>
        <v>0</v>
      </c>
      <c r="P50" s="29" t="str">
        <f t="shared" si="7"/>
        <v>OK</v>
      </c>
      <c r="Q50" s="10" t="str">
        <f t="shared" si="8"/>
        <v>OK</v>
      </c>
      <c r="R50" s="10" t="str">
        <f t="shared" si="9"/>
        <v>OK</v>
      </c>
    </row>
    <row r="51" spans="1:20" ht="22.5" customHeight="1">
      <c r="A51" s="12"/>
      <c r="B51" s="13"/>
      <c r="C51" s="14"/>
      <c r="D51" s="13"/>
      <c r="E51" s="14"/>
      <c r="F51" s="14"/>
      <c r="G51" s="13"/>
      <c r="H51" s="13"/>
      <c r="I51" s="12"/>
      <c r="J51" s="12"/>
      <c r="K51" s="68" t="s">
        <v>137</v>
      </c>
      <c r="L51" s="27">
        <f>SUM(L44:L50)</f>
        <v>0</v>
      </c>
      <c r="M51" s="27">
        <f t="shared" ref="M51:N51" si="11">SUM(M44:M50)</f>
        <v>0</v>
      </c>
      <c r="N51" s="27">
        <f t="shared" si="11"/>
        <v>0</v>
      </c>
      <c r="O51" s="27">
        <f>L51-(M51+N51)</f>
        <v>0</v>
      </c>
      <c r="P51" s="76"/>
      <c r="Q51" s="77"/>
      <c r="R51" s="77"/>
    </row>
    <row r="52" spans="1:20" ht="22.5" customHeight="1">
      <c r="A52" s="48" t="s">
        <v>129</v>
      </c>
      <c r="B52" s="13"/>
      <c r="C52" s="14"/>
      <c r="D52" s="13"/>
      <c r="E52" s="14"/>
      <c r="F52" s="14"/>
      <c r="G52" s="13"/>
      <c r="H52" s="13"/>
      <c r="I52" s="12"/>
      <c r="J52" s="12"/>
      <c r="K52" s="12"/>
      <c r="L52" s="12"/>
      <c r="M52" s="12"/>
      <c r="N52" s="12"/>
      <c r="O52" s="12"/>
      <c r="P52" s="76"/>
      <c r="Q52" s="77"/>
      <c r="R52" s="77"/>
    </row>
    <row r="53" spans="1:20" ht="22.5" customHeight="1">
      <c r="A53" s="162" t="s">
        <v>217</v>
      </c>
      <c r="B53" s="160" t="s">
        <v>67</v>
      </c>
      <c r="C53" s="150" t="s">
        <v>286</v>
      </c>
      <c r="D53" s="150"/>
      <c r="E53" s="150"/>
      <c r="F53" s="150"/>
      <c r="G53" s="160" t="s">
        <v>38</v>
      </c>
      <c r="H53" s="144" t="s">
        <v>47</v>
      </c>
      <c r="I53" s="145"/>
      <c r="J53" s="145"/>
      <c r="K53" s="146"/>
      <c r="L53" s="144" t="s">
        <v>216</v>
      </c>
      <c r="M53" s="145"/>
      <c r="N53" s="145"/>
      <c r="O53" s="146"/>
      <c r="P53" s="48" t="s">
        <v>96</v>
      </c>
      <c r="Q53" s="48" t="s">
        <v>96</v>
      </c>
      <c r="R53" s="61"/>
    </row>
    <row r="54" spans="1:20" ht="22.5" customHeight="1">
      <c r="A54" s="161"/>
      <c r="B54" s="161"/>
      <c r="C54" s="68" t="s">
        <v>215</v>
      </c>
      <c r="D54" s="150" t="s">
        <v>120</v>
      </c>
      <c r="E54" s="150"/>
      <c r="F54" s="68" t="s">
        <v>15</v>
      </c>
      <c r="G54" s="161"/>
      <c r="H54" s="69" t="s">
        <v>29</v>
      </c>
      <c r="I54" s="69" t="s">
        <v>28</v>
      </c>
      <c r="J54" s="68" t="s">
        <v>18</v>
      </c>
      <c r="K54" s="68" t="s">
        <v>19</v>
      </c>
      <c r="L54" s="53" t="s">
        <v>109</v>
      </c>
      <c r="M54" s="53" t="s">
        <v>110</v>
      </c>
      <c r="N54" s="53" t="s">
        <v>111</v>
      </c>
      <c r="O54" s="53" t="s">
        <v>112</v>
      </c>
      <c r="P54" s="70" t="s">
        <v>104</v>
      </c>
      <c r="Q54" s="70" t="s">
        <v>116</v>
      </c>
      <c r="R54" s="70" t="s">
        <v>115</v>
      </c>
      <c r="T54" s="98" t="s">
        <v>153</v>
      </c>
    </row>
    <row r="55" spans="1:20" ht="22.5" customHeight="1">
      <c r="A55" s="6"/>
      <c r="B55" s="9"/>
      <c r="C55" s="72"/>
      <c r="D55" s="152"/>
      <c r="E55" s="152"/>
      <c r="F55" s="15"/>
      <c r="G55" s="7"/>
      <c r="H55" s="6"/>
      <c r="I55" s="6"/>
      <c r="J55" s="7" t="s">
        <v>1</v>
      </c>
      <c r="K55" s="8" t="s">
        <v>1</v>
      </c>
      <c r="L55" s="1"/>
      <c r="M55" s="1"/>
      <c r="N55" s="1"/>
      <c r="O55" s="20">
        <f>L55-(M55+N55)</f>
        <v>0</v>
      </c>
      <c r="P55" s="29" t="str">
        <f t="shared" ref="P55:P61" si="12">IF(OR(G55="新規",G55="追加",G55=""),"OK",(IF(AND(H55="",I55=""),"NG","OK")))</f>
        <v>OK</v>
      </c>
      <c r="Q55" s="10" t="str">
        <f t="shared" ref="Q55:Q61" si="13">IF(OR(G55="新規",G55="追加",G55=""),"OK",(IF(OR(AND(J55="",K55=""),AND(J55="",K55="□"),AND(J55="□",K55=""),AND(J55="□",K55="□")),"NG","OK")))</f>
        <v>OK</v>
      </c>
      <c r="R55" s="10" t="str">
        <f>IF(OR(AND(C55&lt;&gt;"",D55&lt;&gt;"",F55&lt;&gt;"",G55&lt;&gt;""),(C55="")),"OK","NG")</f>
        <v>OK</v>
      </c>
      <c r="T55" s="78" t="s">
        <v>159</v>
      </c>
    </row>
    <row r="56" spans="1:20" ht="22.5" customHeight="1">
      <c r="A56" s="6"/>
      <c r="B56" s="9"/>
      <c r="C56" s="72"/>
      <c r="D56" s="152"/>
      <c r="E56" s="152"/>
      <c r="F56" s="15"/>
      <c r="G56" s="7"/>
      <c r="H56" s="6"/>
      <c r="I56" s="6"/>
      <c r="J56" s="7" t="s">
        <v>1</v>
      </c>
      <c r="K56" s="8" t="s">
        <v>1</v>
      </c>
      <c r="L56" s="1"/>
      <c r="M56" s="1"/>
      <c r="N56" s="1"/>
      <c r="O56" s="20">
        <f t="shared" ref="O56:O61" si="14">L56-(M56+N56)</f>
        <v>0</v>
      </c>
      <c r="P56" s="29" t="str">
        <f t="shared" si="12"/>
        <v>OK</v>
      </c>
      <c r="Q56" s="10" t="str">
        <f t="shared" si="13"/>
        <v>OK</v>
      </c>
      <c r="R56" s="10" t="str">
        <f t="shared" ref="R56:R61" si="15">IF(OR(AND(C56&lt;&gt;"",D56&lt;&gt;"",F56&lt;&gt;"",G56&lt;&gt;""),(C56="")),"OK","NG")</f>
        <v>OK</v>
      </c>
      <c r="T56" s="79" t="s">
        <v>162</v>
      </c>
    </row>
    <row r="57" spans="1:20" ht="22.5" customHeight="1">
      <c r="A57" s="6"/>
      <c r="B57" s="9"/>
      <c r="C57" s="72"/>
      <c r="D57" s="152"/>
      <c r="E57" s="152"/>
      <c r="F57" s="15"/>
      <c r="G57" s="7"/>
      <c r="H57" s="6"/>
      <c r="I57" s="6"/>
      <c r="J57" s="7" t="s">
        <v>1</v>
      </c>
      <c r="K57" s="8" t="s">
        <v>1</v>
      </c>
      <c r="L57" s="1"/>
      <c r="M57" s="1"/>
      <c r="N57" s="1"/>
      <c r="O57" s="20">
        <f t="shared" si="14"/>
        <v>0</v>
      </c>
      <c r="P57" s="29" t="str">
        <f t="shared" si="12"/>
        <v>OK</v>
      </c>
      <c r="Q57" s="10" t="str">
        <f t="shared" si="13"/>
        <v>OK</v>
      </c>
      <c r="R57" s="10" t="str">
        <f t="shared" si="15"/>
        <v>OK</v>
      </c>
      <c r="T57" s="81" t="s">
        <v>214</v>
      </c>
    </row>
    <row r="58" spans="1:20" ht="22.5" customHeight="1">
      <c r="A58" s="6"/>
      <c r="B58" s="9"/>
      <c r="C58" s="72"/>
      <c r="D58" s="152"/>
      <c r="E58" s="152"/>
      <c r="F58" s="15"/>
      <c r="G58" s="7"/>
      <c r="H58" s="6"/>
      <c r="I58" s="6"/>
      <c r="J58" s="7" t="s">
        <v>1</v>
      </c>
      <c r="K58" s="8" t="s">
        <v>1</v>
      </c>
      <c r="L58" s="1"/>
      <c r="M58" s="1"/>
      <c r="N58" s="1"/>
      <c r="O58" s="20">
        <f t="shared" si="14"/>
        <v>0</v>
      </c>
      <c r="P58" s="29" t="str">
        <f t="shared" si="12"/>
        <v>OK</v>
      </c>
      <c r="Q58" s="10" t="str">
        <f t="shared" si="13"/>
        <v>OK</v>
      </c>
      <c r="R58" s="10" t="str">
        <f t="shared" si="15"/>
        <v>OK</v>
      </c>
      <c r="T58" s="80" t="s">
        <v>13</v>
      </c>
    </row>
    <row r="59" spans="1:20" ht="22.5" customHeight="1">
      <c r="A59" s="6"/>
      <c r="B59" s="9"/>
      <c r="C59" s="72"/>
      <c r="D59" s="152"/>
      <c r="E59" s="152"/>
      <c r="F59" s="16"/>
      <c r="G59" s="7"/>
      <c r="H59" s="6"/>
      <c r="I59" s="6"/>
      <c r="J59" s="7" t="s">
        <v>1</v>
      </c>
      <c r="K59" s="8" t="s">
        <v>1</v>
      </c>
      <c r="L59" s="1"/>
      <c r="M59" s="1"/>
      <c r="N59" s="1"/>
      <c r="O59" s="20">
        <f t="shared" si="14"/>
        <v>0</v>
      </c>
      <c r="P59" s="29" t="str">
        <f t="shared" si="12"/>
        <v>OK</v>
      </c>
      <c r="Q59" s="10" t="str">
        <f t="shared" si="13"/>
        <v>OK</v>
      </c>
      <c r="R59" s="10" t="str">
        <f t="shared" si="15"/>
        <v>OK</v>
      </c>
    </row>
    <row r="60" spans="1:20" ht="22.5" customHeight="1">
      <c r="A60" s="6"/>
      <c r="B60" s="9"/>
      <c r="C60" s="72"/>
      <c r="D60" s="152"/>
      <c r="E60" s="152"/>
      <c r="F60" s="15"/>
      <c r="G60" s="7"/>
      <c r="H60" s="6"/>
      <c r="I60" s="6"/>
      <c r="J60" s="7" t="s">
        <v>1</v>
      </c>
      <c r="K60" s="8" t="s">
        <v>1</v>
      </c>
      <c r="L60" s="1"/>
      <c r="M60" s="1"/>
      <c r="N60" s="1"/>
      <c r="O60" s="20">
        <f t="shared" si="14"/>
        <v>0</v>
      </c>
      <c r="P60" s="29" t="str">
        <f t="shared" si="12"/>
        <v>OK</v>
      </c>
      <c r="Q60" s="10" t="str">
        <f t="shared" si="13"/>
        <v>OK</v>
      </c>
      <c r="R60" s="10" t="str">
        <f t="shared" si="15"/>
        <v>OK</v>
      </c>
    </row>
    <row r="61" spans="1:20" ht="22.5" customHeight="1">
      <c r="A61" s="6"/>
      <c r="B61" s="9"/>
      <c r="C61" s="72"/>
      <c r="D61" s="152"/>
      <c r="E61" s="152"/>
      <c r="F61" s="15"/>
      <c r="G61" s="7"/>
      <c r="H61" s="6"/>
      <c r="I61" s="6"/>
      <c r="J61" s="7" t="s">
        <v>1</v>
      </c>
      <c r="K61" s="8" t="s">
        <v>1</v>
      </c>
      <c r="L61" s="1"/>
      <c r="M61" s="1"/>
      <c r="N61" s="1"/>
      <c r="O61" s="20">
        <f t="shared" si="14"/>
        <v>0</v>
      </c>
      <c r="P61" s="29" t="str">
        <f t="shared" si="12"/>
        <v>OK</v>
      </c>
      <c r="Q61" s="10" t="str">
        <f t="shared" si="13"/>
        <v>OK</v>
      </c>
      <c r="R61" s="10" t="str">
        <f t="shared" si="15"/>
        <v>OK</v>
      </c>
    </row>
    <row r="62" spans="1:20" ht="22.5" customHeight="1">
      <c r="A62" s="12"/>
      <c r="B62" s="13"/>
      <c r="C62" s="14"/>
      <c r="D62" s="13"/>
      <c r="E62" s="14"/>
      <c r="F62" s="14"/>
      <c r="G62" s="13"/>
      <c r="H62" s="13"/>
      <c r="I62" s="12"/>
      <c r="J62" s="12"/>
      <c r="K62" s="68" t="s">
        <v>137</v>
      </c>
      <c r="L62" s="27">
        <f>SUM(L55:L61)</f>
        <v>0</v>
      </c>
      <c r="M62" s="27">
        <f t="shared" ref="M62:N62" si="16">SUM(M55:M61)</f>
        <v>0</v>
      </c>
      <c r="N62" s="27">
        <f t="shared" si="16"/>
        <v>0</v>
      </c>
      <c r="O62" s="27">
        <f>L62-(M62+N62)</f>
        <v>0</v>
      </c>
      <c r="P62" s="76"/>
      <c r="Q62" s="77"/>
      <c r="R62" s="77"/>
    </row>
    <row r="63" spans="1:20" ht="22.5" customHeight="1">
      <c r="A63" s="48" t="s">
        <v>130</v>
      </c>
      <c r="B63" s="13"/>
      <c r="C63" s="14"/>
      <c r="D63" s="13"/>
      <c r="E63" s="14"/>
      <c r="F63" s="14"/>
      <c r="G63" s="13"/>
      <c r="H63" s="13"/>
      <c r="I63" s="12"/>
      <c r="J63" s="12"/>
      <c r="K63" s="12"/>
      <c r="L63" s="12"/>
      <c r="M63" s="12"/>
      <c r="N63" s="12"/>
      <c r="O63" s="12"/>
      <c r="P63" s="76"/>
      <c r="Q63" s="77"/>
      <c r="R63" s="77"/>
    </row>
    <row r="64" spans="1:20" ht="22.5" customHeight="1">
      <c r="A64" s="162" t="s">
        <v>217</v>
      </c>
      <c r="B64" s="160" t="s">
        <v>67</v>
      </c>
      <c r="C64" s="150" t="s">
        <v>286</v>
      </c>
      <c r="D64" s="150"/>
      <c r="E64" s="150"/>
      <c r="F64" s="150"/>
      <c r="G64" s="160" t="s">
        <v>38</v>
      </c>
      <c r="H64" s="144" t="s">
        <v>47</v>
      </c>
      <c r="I64" s="145"/>
      <c r="J64" s="145"/>
      <c r="K64" s="146"/>
      <c r="L64" s="144" t="s">
        <v>216</v>
      </c>
      <c r="M64" s="145"/>
      <c r="N64" s="145"/>
      <c r="O64" s="146"/>
      <c r="P64" s="48" t="s">
        <v>96</v>
      </c>
      <c r="Q64" s="48" t="s">
        <v>96</v>
      </c>
      <c r="R64" s="61"/>
    </row>
    <row r="65" spans="1:20" ht="22.5" customHeight="1">
      <c r="A65" s="161"/>
      <c r="B65" s="161"/>
      <c r="C65" s="68" t="s">
        <v>215</v>
      </c>
      <c r="D65" s="150" t="s">
        <v>120</v>
      </c>
      <c r="E65" s="150"/>
      <c r="F65" s="68" t="s">
        <v>15</v>
      </c>
      <c r="G65" s="161"/>
      <c r="H65" s="69" t="s">
        <v>29</v>
      </c>
      <c r="I65" s="69" t="s">
        <v>28</v>
      </c>
      <c r="J65" s="68" t="s">
        <v>18</v>
      </c>
      <c r="K65" s="68" t="s">
        <v>19</v>
      </c>
      <c r="L65" s="53" t="s">
        <v>109</v>
      </c>
      <c r="M65" s="53" t="s">
        <v>110</v>
      </c>
      <c r="N65" s="53" t="s">
        <v>111</v>
      </c>
      <c r="O65" s="53" t="s">
        <v>112</v>
      </c>
      <c r="P65" s="70" t="s">
        <v>104</v>
      </c>
      <c r="Q65" s="70" t="s">
        <v>116</v>
      </c>
      <c r="R65" s="70" t="s">
        <v>115</v>
      </c>
      <c r="T65" s="82" t="s">
        <v>153</v>
      </c>
    </row>
    <row r="66" spans="1:20" ht="22.5" customHeight="1">
      <c r="A66" s="6"/>
      <c r="B66" s="9"/>
      <c r="C66" s="72"/>
      <c r="D66" s="152"/>
      <c r="E66" s="152"/>
      <c r="F66" s="15"/>
      <c r="G66" s="7"/>
      <c r="H66" s="6"/>
      <c r="I66" s="6"/>
      <c r="J66" s="7" t="s">
        <v>1</v>
      </c>
      <c r="K66" s="8" t="s">
        <v>1</v>
      </c>
      <c r="L66" s="1"/>
      <c r="M66" s="1"/>
      <c r="N66" s="1"/>
      <c r="O66" s="20">
        <f>L66-(M66+N66)</f>
        <v>0</v>
      </c>
      <c r="P66" s="29" t="str">
        <f>IF(OR(G66="新規",G66="追加",G66=""),"OK",(IF(AND(H66="",I66=""),"NG","OK")))</f>
        <v>OK</v>
      </c>
      <c r="Q66" s="10" t="str">
        <f>IF(OR(G66="新規",G66="追加",G66=""),"OK",(IF(OR(AND(J66="",K66=""),AND(J66="",K66="□"),AND(J66="□",K66=""),AND(J66="□",K66="□")),"NG","OK")))</f>
        <v>OK</v>
      </c>
      <c r="R66" s="10" t="str">
        <f>IF(OR(AND(C66&lt;&gt;"",D66&lt;&gt;"",F66&lt;&gt;"",G66&lt;&gt;""),(C66="")),"OK","NG")</f>
        <v>OK</v>
      </c>
      <c r="T66" s="83" t="s">
        <v>271</v>
      </c>
    </row>
    <row r="67" spans="1:20" ht="22.5" customHeight="1">
      <c r="A67" s="6"/>
      <c r="B67" s="9"/>
      <c r="C67" s="72"/>
      <c r="D67" s="152"/>
      <c r="E67" s="152"/>
      <c r="F67" s="15"/>
      <c r="G67" s="7"/>
      <c r="H67" s="6"/>
      <c r="I67" s="6"/>
      <c r="J67" s="7" t="s">
        <v>1</v>
      </c>
      <c r="K67" s="8" t="s">
        <v>1</v>
      </c>
      <c r="L67" s="1"/>
      <c r="M67" s="1"/>
      <c r="N67" s="1"/>
      <c r="O67" s="20">
        <f t="shared" ref="O67:O72" si="17">L67-(M67+N67)</f>
        <v>0</v>
      </c>
      <c r="P67" s="29" t="str">
        <f>IF(OR(G67="新規",G67="追加",G67=""),"OK",(IF(AND(H67="",I67=""),"NG","OK")))</f>
        <v>OK</v>
      </c>
      <c r="Q67" s="10" t="str">
        <f t="shared" ref="Q67:Q72" si="18">IF(OR(G67="新規",G67="追加",G67=""),"OK",(IF(OR(AND(J67="",K67=""),AND(J67="",K67="□"),AND(J67="□",K67=""),AND(J67="□",K67="□")),"NG","OK")))</f>
        <v>OK</v>
      </c>
      <c r="R67" s="10" t="str">
        <f t="shared" ref="R67:R72" si="19">IF(OR(AND(C67&lt;&gt;"",D67&lt;&gt;"",F67&lt;&gt;"",G67&lt;&gt;""),(C67="")),"OK","NG")</f>
        <v>OK</v>
      </c>
      <c r="T67" s="82" t="s">
        <v>214</v>
      </c>
    </row>
    <row r="68" spans="1:20" ht="22.5" customHeight="1">
      <c r="A68" s="6"/>
      <c r="B68" s="9"/>
      <c r="C68" s="72"/>
      <c r="D68" s="152"/>
      <c r="E68" s="152"/>
      <c r="F68" s="15"/>
      <c r="G68" s="7"/>
      <c r="H68" s="6"/>
      <c r="I68" s="6"/>
      <c r="J68" s="7" t="s">
        <v>1</v>
      </c>
      <c r="K68" s="8" t="s">
        <v>1</v>
      </c>
      <c r="L68" s="1"/>
      <c r="M68" s="1"/>
      <c r="N68" s="1"/>
      <c r="O68" s="20">
        <f t="shared" si="17"/>
        <v>0</v>
      </c>
      <c r="P68" s="29" t="str">
        <f t="shared" ref="P68:P72" si="20">IF(OR(G68="新規",G68="追加",G68=""),"OK",(IF(AND(H68="",I68=""),"NG","OK")))</f>
        <v>OK</v>
      </c>
      <c r="Q68" s="10" t="str">
        <f t="shared" si="18"/>
        <v>OK</v>
      </c>
      <c r="R68" s="10" t="str">
        <f t="shared" si="19"/>
        <v>OK</v>
      </c>
      <c r="T68" s="80" t="s">
        <v>13</v>
      </c>
    </row>
    <row r="69" spans="1:20" ht="22.5" customHeight="1">
      <c r="A69" s="6"/>
      <c r="B69" s="9"/>
      <c r="C69" s="72"/>
      <c r="D69" s="152"/>
      <c r="E69" s="152"/>
      <c r="F69" s="15"/>
      <c r="G69" s="7"/>
      <c r="H69" s="6"/>
      <c r="I69" s="6"/>
      <c r="J69" s="7" t="s">
        <v>1</v>
      </c>
      <c r="K69" s="8" t="s">
        <v>1</v>
      </c>
      <c r="L69" s="1"/>
      <c r="M69" s="1"/>
      <c r="N69" s="1"/>
      <c r="O69" s="20">
        <f t="shared" si="17"/>
        <v>0</v>
      </c>
      <c r="P69" s="29" t="str">
        <f t="shared" si="20"/>
        <v>OK</v>
      </c>
      <c r="Q69" s="10" t="str">
        <f t="shared" si="18"/>
        <v>OK</v>
      </c>
      <c r="R69" s="10" t="str">
        <f t="shared" si="19"/>
        <v>OK</v>
      </c>
    </row>
    <row r="70" spans="1:20" ht="22.5" customHeight="1">
      <c r="A70" s="6"/>
      <c r="B70" s="9"/>
      <c r="C70" s="72"/>
      <c r="D70" s="152"/>
      <c r="E70" s="152"/>
      <c r="F70" s="16"/>
      <c r="G70" s="7"/>
      <c r="H70" s="6"/>
      <c r="I70" s="6"/>
      <c r="J70" s="7" t="s">
        <v>1</v>
      </c>
      <c r="K70" s="8" t="s">
        <v>1</v>
      </c>
      <c r="L70" s="1"/>
      <c r="M70" s="1"/>
      <c r="N70" s="1"/>
      <c r="O70" s="20">
        <f t="shared" si="17"/>
        <v>0</v>
      </c>
      <c r="P70" s="29" t="str">
        <f t="shared" si="20"/>
        <v>OK</v>
      </c>
      <c r="Q70" s="10" t="str">
        <f t="shared" si="18"/>
        <v>OK</v>
      </c>
      <c r="R70" s="10" t="str">
        <f t="shared" si="19"/>
        <v>OK</v>
      </c>
    </row>
    <row r="71" spans="1:20" ht="22.5" customHeight="1">
      <c r="A71" s="6"/>
      <c r="B71" s="9"/>
      <c r="C71" s="72"/>
      <c r="D71" s="152"/>
      <c r="E71" s="152"/>
      <c r="F71" s="15"/>
      <c r="G71" s="7"/>
      <c r="H71" s="6"/>
      <c r="I71" s="6"/>
      <c r="J71" s="7" t="s">
        <v>1</v>
      </c>
      <c r="K71" s="8" t="s">
        <v>1</v>
      </c>
      <c r="L71" s="1"/>
      <c r="M71" s="1"/>
      <c r="N71" s="1"/>
      <c r="O71" s="20">
        <f t="shared" si="17"/>
        <v>0</v>
      </c>
      <c r="P71" s="29" t="str">
        <f t="shared" si="20"/>
        <v>OK</v>
      </c>
      <c r="Q71" s="10" t="str">
        <f t="shared" si="18"/>
        <v>OK</v>
      </c>
      <c r="R71" s="10" t="str">
        <f t="shared" si="19"/>
        <v>OK</v>
      </c>
    </row>
    <row r="72" spans="1:20" ht="22.5" customHeight="1">
      <c r="A72" s="6"/>
      <c r="B72" s="9"/>
      <c r="C72" s="72"/>
      <c r="D72" s="152"/>
      <c r="E72" s="152"/>
      <c r="F72" s="15"/>
      <c r="G72" s="7"/>
      <c r="H72" s="6"/>
      <c r="I72" s="6"/>
      <c r="J72" s="7" t="s">
        <v>1</v>
      </c>
      <c r="K72" s="8" t="s">
        <v>1</v>
      </c>
      <c r="L72" s="1"/>
      <c r="M72" s="1"/>
      <c r="N72" s="1"/>
      <c r="O72" s="20">
        <f t="shared" si="17"/>
        <v>0</v>
      </c>
      <c r="P72" s="29" t="str">
        <f t="shared" si="20"/>
        <v>OK</v>
      </c>
      <c r="Q72" s="10" t="str">
        <f t="shared" si="18"/>
        <v>OK</v>
      </c>
      <c r="R72" s="10" t="str">
        <f t="shared" si="19"/>
        <v>OK</v>
      </c>
    </row>
    <row r="73" spans="1:20" ht="22.5" customHeight="1">
      <c r="A73" s="12"/>
      <c r="B73" s="13"/>
      <c r="C73" s="14"/>
      <c r="D73" s="13"/>
      <c r="E73" s="14"/>
      <c r="F73" s="14"/>
      <c r="G73" s="13"/>
      <c r="H73" s="13"/>
      <c r="I73" s="12"/>
      <c r="J73" s="12"/>
      <c r="K73" s="68" t="s">
        <v>137</v>
      </c>
      <c r="L73" s="27">
        <f>SUM(L66:L72)</f>
        <v>0</v>
      </c>
      <c r="M73" s="27">
        <f t="shared" ref="M73:N73" si="21">SUM(M66:M72)</f>
        <v>0</v>
      </c>
      <c r="N73" s="27">
        <f t="shared" si="21"/>
        <v>0</v>
      </c>
      <c r="O73" s="27">
        <f>L73-(M73+N73)</f>
        <v>0</v>
      </c>
      <c r="P73" s="76"/>
      <c r="Q73" s="77"/>
      <c r="R73" s="77"/>
    </row>
    <row r="74" spans="1:20" ht="22.5" customHeight="1">
      <c r="A74" s="48" t="s">
        <v>132</v>
      </c>
      <c r="B74" s="13"/>
      <c r="C74" s="14"/>
      <c r="D74" s="13"/>
      <c r="E74" s="14"/>
      <c r="F74" s="14"/>
      <c r="G74" s="13"/>
      <c r="H74" s="13"/>
      <c r="I74" s="12"/>
      <c r="J74" s="12"/>
      <c r="K74" s="12"/>
      <c r="L74" s="12"/>
      <c r="M74" s="12"/>
      <c r="N74" s="12"/>
      <c r="O74" s="12"/>
      <c r="P74" s="76"/>
      <c r="Q74" s="77"/>
      <c r="R74" s="77"/>
    </row>
    <row r="75" spans="1:20" ht="22.5" customHeight="1">
      <c r="A75" s="162" t="s">
        <v>217</v>
      </c>
      <c r="B75" s="160" t="s">
        <v>67</v>
      </c>
      <c r="C75" s="150" t="s">
        <v>286</v>
      </c>
      <c r="D75" s="150"/>
      <c r="E75" s="150"/>
      <c r="F75" s="150"/>
      <c r="G75" s="160" t="s">
        <v>38</v>
      </c>
      <c r="H75" s="147" t="s">
        <v>47</v>
      </c>
      <c r="I75" s="148"/>
      <c r="J75" s="148"/>
      <c r="K75" s="149"/>
      <c r="L75" s="144" t="s">
        <v>216</v>
      </c>
      <c r="M75" s="145"/>
      <c r="N75" s="145"/>
      <c r="O75" s="146"/>
      <c r="P75" s="76"/>
      <c r="Q75" s="77"/>
      <c r="R75" s="61"/>
    </row>
    <row r="76" spans="1:20" ht="22.5" customHeight="1">
      <c r="A76" s="161"/>
      <c r="B76" s="161"/>
      <c r="C76" s="68" t="s">
        <v>215</v>
      </c>
      <c r="D76" s="150" t="s">
        <v>120</v>
      </c>
      <c r="E76" s="150"/>
      <c r="F76" s="68" t="s">
        <v>15</v>
      </c>
      <c r="G76" s="161"/>
      <c r="H76" s="84" t="s">
        <v>29</v>
      </c>
      <c r="I76" s="84" t="s">
        <v>28</v>
      </c>
      <c r="J76" s="22" t="s">
        <v>18</v>
      </c>
      <c r="K76" s="22" t="s">
        <v>19</v>
      </c>
      <c r="L76" s="53" t="s">
        <v>109</v>
      </c>
      <c r="M76" s="53" t="s">
        <v>110</v>
      </c>
      <c r="N76" s="53" t="s">
        <v>111</v>
      </c>
      <c r="O76" s="53" t="s">
        <v>112</v>
      </c>
      <c r="P76" s="76"/>
      <c r="Q76" s="77"/>
      <c r="R76" s="70" t="s">
        <v>115</v>
      </c>
      <c r="T76" s="81" t="s">
        <v>153</v>
      </c>
    </row>
    <row r="77" spans="1:20" ht="22.5" customHeight="1">
      <c r="A77" s="6"/>
      <c r="B77" s="9"/>
      <c r="C77" s="72"/>
      <c r="D77" s="152"/>
      <c r="E77" s="152"/>
      <c r="F77" s="15"/>
      <c r="G77" s="7"/>
      <c r="H77" s="22"/>
      <c r="I77" s="22"/>
      <c r="J77" s="22" t="s">
        <v>1</v>
      </c>
      <c r="K77" s="22" t="s">
        <v>1</v>
      </c>
      <c r="L77" s="1"/>
      <c r="M77" s="1"/>
      <c r="N77" s="1"/>
      <c r="O77" s="20">
        <f>L77-(M77+N77)</f>
        <v>0</v>
      </c>
      <c r="P77" s="76"/>
      <c r="Q77" s="77"/>
      <c r="R77" s="10" t="str">
        <f>IF(OR(AND(C77&lt;&gt;"",D77&lt;&gt;"",F77&lt;&gt;"",G77&lt;&gt;""),(C77="")),"OK","NG")</f>
        <v>OK</v>
      </c>
      <c r="T77" s="81" t="s">
        <v>273</v>
      </c>
    </row>
    <row r="78" spans="1:20" ht="22.5" customHeight="1">
      <c r="A78" s="6"/>
      <c r="B78" s="9"/>
      <c r="C78" s="72"/>
      <c r="D78" s="152"/>
      <c r="E78" s="152"/>
      <c r="F78" s="15"/>
      <c r="G78" s="7"/>
      <c r="H78" s="22"/>
      <c r="I78" s="22"/>
      <c r="J78" s="22" t="s">
        <v>1</v>
      </c>
      <c r="K78" s="22" t="s">
        <v>1</v>
      </c>
      <c r="L78" s="1"/>
      <c r="M78" s="1"/>
      <c r="N78" s="1"/>
      <c r="O78" s="20">
        <f t="shared" ref="O78:O83" si="22">L78-(M78+N78)</f>
        <v>0</v>
      </c>
      <c r="P78" s="76"/>
      <c r="Q78" s="77"/>
      <c r="R78" s="10" t="str">
        <f t="shared" ref="R78:R83" si="23">IF(OR(AND(C78&lt;&gt;"",D78&lt;&gt;"",F78&lt;&gt;"",G78&lt;&gt;""),(C78="")),"OK","NG")</f>
        <v>OK</v>
      </c>
      <c r="T78" s="81" t="s">
        <v>163</v>
      </c>
    </row>
    <row r="79" spans="1:20" ht="22.5" customHeight="1">
      <c r="A79" s="6"/>
      <c r="B79" s="9"/>
      <c r="C79" s="72"/>
      <c r="D79" s="152"/>
      <c r="E79" s="152"/>
      <c r="F79" s="15"/>
      <c r="G79" s="7"/>
      <c r="H79" s="22"/>
      <c r="I79" s="22"/>
      <c r="J79" s="22" t="s">
        <v>1</v>
      </c>
      <c r="K79" s="22" t="s">
        <v>1</v>
      </c>
      <c r="L79" s="1"/>
      <c r="M79" s="1"/>
      <c r="N79" s="1"/>
      <c r="O79" s="20">
        <f t="shared" si="22"/>
        <v>0</v>
      </c>
      <c r="P79" s="76"/>
      <c r="Q79" s="77"/>
      <c r="R79" s="10" t="str">
        <f t="shared" si="23"/>
        <v>OK</v>
      </c>
      <c r="T79" s="81" t="s">
        <v>214</v>
      </c>
    </row>
    <row r="80" spans="1:20" ht="22.5" customHeight="1">
      <c r="A80" s="6"/>
      <c r="B80" s="9"/>
      <c r="C80" s="72"/>
      <c r="D80" s="152"/>
      <c r="E80" s="152"/>
      <c r="F80" s="15"/>
      <c r="G80" s="7"/>
      <c r="H80" s="22"/>
      <c r="I80" s="22"/>
      <c r="J80" s="22" t="s">
        <v>1</v>
      </c>
      <c r="K80" s="22" t="s">
        <v>1</v>
      </c>
      <c r="L80" s="1"/>
      <c r="M80" s="1"/>
      <c r="N80" s="1"/>
      <c r="O80" s="20">
        <f t="shared" si="22"/>
        <v>0</v>
      </c>
      <c r="P80" s="76"/>
      <c r="Q80" s="77"/>
      <c r="R80" s="10" t="str">
        <f>IF(OR(AND(C80&lt;&gt;"",D80&lt;&gt;"",F80&lt;&gt;"",G80&lt;&gt;""),(C80="")),"OK","NG")</f>
        <v>OK</v>
      </c>
      <c r="T80" s="81" t="s">
        <v>13</v>
      </c>
    </row>
    <row r="81" spans="1:20" ht="22.5" customHeight="1">
      <c r="A81" s="6"/>
      <c r="B81" s="9"/>
      <c r="C81" s="72"/>
      <c r="D81" s="152"/>
      <c r="E81" s="152"/>
      <c r="F81" s="16"/>
      <c r="G81" s="7"/>
      <c r="H81" s="22"/>
      <c r="I81" s="22"/>
      <c r="J81" s="22" t="s">
        <v>1</v>
      </c>
      <c r="K81" s="22" t="s">
        <v>1</v>
      </c>
      <c r="L81" s="1"/>
      <c r="M81" s="1"/>
      <c r="N81" s="1"/>
      <c r="O81" s="20">
        <f t="shared" si="22"/>
        <v>0</v>
      </c>
      <c r="P81" s="76"/>
      <c r="Q81" s="77"/>
      <c r="R81" s="10" t="str">
        <f>IF(OR(AND(C81&lt;&gt;"",D81&lt;&gt;"",F81&lt;&gt;"",G81&lt;&gt;""),(C81="")),"OK","NG")</f>
        <v>OK</v>
      </c>
    </row>
    <row r="82" spans="1:20" ht="22.5" customHeight="1">
      <c r="A82" s="6"/>
      <c r="B82" s="9"/>
      <c r="C82" s="72"/>
      <c r="D82" s="152"/>
      <c r="E82" s="152"/>
      <c r="F82" s="15"/>
      <c r="G82" s="7"/>
      <c r="H82" s="22"/>
      <c r="I82" s="22"/>
      <c r="J82" s="22" t="s">
        <v>1</v>
      </c>
      <c r="K82" s="22" t="s">
        <v>1</v>
      </c>
      <c r="L82" s="1"/>
      <c r="M82" s="1"/>
      <c r="N82" s="1"/>
      <c r="O82" s="20">
        <f t="shared" si="22"/>
        <v>0</v>
      </c>
      <c r="P82" s="76"/>
      <c r="Q82" s="77"/>
      <c r="R82" s="10" t="str">
        <f t="shared" si="23"/>
        <v>OK</v>
      </c>
    </row>
    <row r="83" spans="1:20" ht="22.5" customHeight="1">
      <c r="A83" s="6"/>
      <c r="B83" s="9"/>
      <c r="C83" s="72"/>
      <c r="D83" s="152"/>
      <c r="E83" s="152"/>
      <c r="F83" s="15"/>
      <c r="G83" s="7"/>
      <c r="H83" s="22"/>
      <c r="I83" s="22"/>
      <c r="J83" s="22" t="s">
        <v>1</v>
      </c>
      <c r="K83" s="22" t="s">
        <v>1</v>
      </c>
      <c r="L83" s="1"/>
      <c r="M83" s="1"/>
      <c r="N83" s="1"/>
      <c r="O83" s="20">
        <f t="shared" si="22"/>
        <v>0</v>
      </c>
      <c r="P83" s="76"/>
      <c r="Q83" s="77"/>
      <c r="R83" s="10" t="str">
        <f t="shared" si="23"/>
        <v>OK</v>
      </c>
    </row>
    <row r="84" spans="1:20" ht="22.5" customHeight="1">
      <c r="A84" s="12"/>
      <c r="B84" s="13"/>
      <c r="C84" s="14"/>
      <c r="D84" s="13"/>
      <c r="E84" s="14"/>
      <c r="F84" s="14"/>
      <c r="G84" s="13"/>
      <c r="H84" s="13"/>
      <c r="I84" s="12"/>
      <c r="J84" s="12"/>
      <c r="K84" s="68" t="s">
        <v>137</v>
      </c>
      <c r="L84" s="27">
        <f>SUM(L77:L83)</f>
        <v>0</v>
      </c>
      <c r="M84" s="27">
        <f t="shared" ref="M84:N84" si="24">SUM(M77:M83)</f>
        <v>0</v>
      </c>
      <c r="N84" s="27">
        <f t="shared" si="24"/>
        <v>0</v>
      </c>
      <c r="O84" s="27">
        <f>L84-(M84+N84)</f>
        <v>0</v>
      </c>
      <c r="P84" s="76"/>
      <c r="Q84" s="77"/>
      <c r="R84" s="77"/>
    </row>
    <row r="85" spans="1:20" ht="22.5" customHeight="1">
      <c r="A85" s="48" t="s">
        <v>133</v>
      </c>
      <c r="B85" s="13"/>
      <c r="C85" s="14"/>
      <c r="D85" s="13"/>
      <c r="E85" s="14"/>
      <c r="F85" s="14"/>
      <c r="G85" s="13"/>
      <c r="H85" s="13"/>
      <c r="I85" s="12"/>
      <c r="K85" s="12"/>
      <c r="L85" s="12"/>
      <c r="M85" s="12"/>
      <c r="N85" s="12"/>
      <c r="O85" s="12"/>
      <c r="P85" s="76"/>
      <c r="Q85" s="77"/>
      <c r="R85" s="77"/>
    </row>
    <row r="86" spans="1:20" ht="22.5" customHeight="1">
      <c r="A86" s="162" t="s">
        <v>217</v>
      </c>
      <c r="B86" s="160" t="s">
        <v>67</v>
      </c>
      <c r="C86" s="150" t="s">
        <v>286</v>
      </c>
      <c r="D86" s="150"/>
      <c r="E86" s="150"/>
      <c r="F86" s="150"/>
      <c r="G86" s="160" t="s">
        <v>38</v>
      </c>
      <c r="H86" s="144" t="s">
        <v>47</v>
      </c>
      <c r="I86" s="145"/>
      <c r="J86" s="145"/>
      <c r="K86" s="146"/>
      <c r="L86" s="144" t="s">
        <v>216</v>
      </c>
      <c r="M86" s="145"/>
      <c r="N86" s="145"/>
      <c r="O86" s="146"/>
      <c r="P86" s="48" t="s">
        <v>96</v>
      </c>
      <c r="Q86" s="48" t="s">
        <v>96</v>
      </c>
      <c r="R86" s="61"/>
      <c r="T86" s="81" t="s">
        <v>153</v>
      </c>
    </row>
    <row r="87" spans="1:20" ht="22.5" customHeight="1">
      <c r="A87" s="161"/>
      <c r="B87" s="161"/>
      <c r="C87" s="68" t="s">
        <v>215</v>
      </c>
      <c r="D87" s="150" t="s">
        <v>120</v>
      </c>
      <c r="E87" s="150"/>
      <c r="F87" s="68" t="s">
        <v>15</v>
      </c>
      <c r="G87" s="161"/>
      <c r="H87" s="69" t="s">
        <v>29</v>
      </c>
      <c r="I87" s="69" t="s">
        <v>28</v>
      </c>
      <c r="J87" s="68" t="s">
        <v>18</v>
      </c>
      <c r="K87" s="68" t="s">
        <v>19</v>
      </c>
      <c r="L87" s="53" t="s">
        <v>109</v>
      </c>
      <c r="M87" s="53" t="s">
        <v>110</v>
      </c>
      <c r="N87" s="53" t="s">
        <v>111</v>
      </c>
      <c r="O87" s="53" t="s">
        <v>112</v>
      </c>
      <c r="P87" s="70" t="s">
        <v>104</v>
      </c>
      <c r="Q87" s="70" t="s">
        <v>116</v>
      </c>
      <c r="R87" s="70" t="s">
        <v>115</v>
      </c>
      <c r="T87" s="81" t="s">
        <v>159</v>
      </c>
    </row>
    <row r="88" spans="1:20" ht="22.5" customHeight="1">
      <c r="A88" s="6"/>
      <c r="B88" s="9"/>
      <c r="C88" s="72"/>
      <c r="D88" s="152"/>
      <c r="E88" s="152"/>
      <c r="F88" s="15"/>
      <c r="G88" s="7"/>
      <c r="H88" s="6"/>
      <c r="I88" s="6"/>
      <c r="J88" s="7" t="s">
        <v>1</v>
      </c>
      <c r="K88" s="8" t="s">
        <v>1</v>
      </c>
      <c r="L88" s="1"/>
      <c r="M88" s="1"/>
      <c r="N88" s="1"/>
      <c r="O88" s="20">
        <f>L88-(M88+N88)</f>
        <v>0</v>
      </c>
      <c r="P88" s="29" t="str">
        <f>IF(OR(G88="新規",G88="追加",G88=""),"OK",(IF(AND(H88="",I88=""),"NG","OK")))</f>
        <v>OK</v>
      </c>
      <c r="Q88" s="10" t="str">
        <f>IF(OR(G88="新規",G88="追加",G88=""),"OK",(IF(OR(AND(J88="",K88=""),AND(J88="",K88="□"),AND(J88="□",K88=""),AND(J88="□",K88="□")),"NG","OK")))</f>
        <v>OK</v>
      </c>
      <c r="R88" s="10" t="str">
        <f>IF(OR(AND(C88&lt;&gt;"",D88&lt;&gt;"",F88&lt;&gt;"",G88&lt;&gt;""),(C88="")),"OK","NG")</f>
        <v>OK</v>
      </c>
      <c r="T88" s="81" t="s">
        <v>13</v>
      </c>
    </row>
    <row r="89" spans="1:20" ht="22.5" customHeight="1">
      <c r="A89" s="6"/>
      <c r="B89" s="9"/>
      <c r="C89" s="72"/>
      <c r="D89" s="152"/>
      <c r="E89" s="152"/>
      <c r="F89" s="15"/>
      <c r="G89" s="7"/>
      <c r="H89" s="6"/>
      <c r="I89" s="6"/>
      <c r="J89" s="7" t="s">
        <v>1</v>
      </c>
      <c r="K89" s="8" t="s">
        <v>1</v>
      </c>
      <c r="L89" s="1"/>
      <c r="M89" s="1"/>
      <c r="N89" s="1"/>
      <c r="O89" s="20">
        <f t="shared" ref="O89:O94" si="25">L89-(M89+N89)</f>
        <v>0</v>
      </c>
      <c r="P89" s="29" t="str">
        <f t="shared" ref="P89:P94" si="26">IF(OR(G89="新規",G89="追加",G89=""),"OK",(IF(AND(H89="",I89=""),"NG","OK")))</f>
        <v>OK</v>
      </c>
      <c r="Q89" s="10" t="str">
        <f t="shared" ref="Q89:Q94" si="27">IF(OR(G89="新規",G89="追加",G89=""),"OK",(IF(OR(AND(J89="",K89=""),AND(J89="",K89="□"),AND(J89="□",K89=""),AND(J89="□",K89="□")),"NG","OK")))</f>
        <v>OK</v>
      </c>
      <c r="R89" s="10" t="str">
        <f t="shared" ref="R89:R94" si="28">IF(OR(AND(C89&lt;&gt;"",D89&lt;&gt;"",F89&lt;&gt;"",G89&lt;&gt;""),(C89="")),"OK","NG")</f>
        <v>OK</v>
      </c>
    </row>
    <row r="90" spans="1:20" ht="22.5" customHeight="1">
      <c r="A90" s="6"/>
      <c r="B90" s="9"/>
      <c r="C90" s="72"/>
      <c r="D90" s="152"/>
      <c r="E90" s="152"/>
      <c r="F90" s="15"/>
      <c r="G90" s="7"/>
      <c r="H90" s="6"/>
      <c r="I90" s="6"/>
      <c r="J90" s="7" t="s">
        <v>1</v>
      </c>
      <c r="K90" s="8" t="s">
        <v>1</v>
      </c>
      <c r="L90" s="1"/>
      <c r="M90" s="1"/>
      <c r="N90" s="1"/>
      <c r="O90" s="20">
        <f t="shared" si="25"/>
        <v>0</v>
      </c>
      <c r="P90" s="29" t="str">
        <f t="shared" si="26"/>
        <v>OK</v>
      </c>
      <c r="Q90" s="10" t="str">
        <f t="shared" si="27"/>
        <v>OK</v>
      </c>
      <c r="R90" s="10" t="str">
        <f t="shared" si="28"/>
        <v>OK</v>
      </c>
    </row>
    <row r="91" spans="1:20" ht="22.5" customHeight="1">
      <c r="A91" s="6"/>
      <c r="B91" s="9"/>
      <c r="C91" s="72"/>
      <c r="D91" s="152"/>
      <c r="E91" s="152"/>
      <c r="F91" s="15"/>
      <c r="G91" s="7"/>
      <c r="H91" s="6"/>
      <c r="I91" s="6"/>
      <c r="J91" s="7" t="s">
        <v>1</v>
      </c>
      <c r="K91" s="8" t="s">
        <v>1</v>
      </c>
      <c r="L91" s="1"/>
      <c r="M91" s="1"/>
      <c r="N91" s="1"/>
      <c r="O91" s="20">
        <f t="shared" si="25"/>
        <v>0</v>
      </c>
      <c r="P91" s="29" t="str">
        <f t="shared" si="26"/>
        <v>OK</v>
      </c>
      <c r="Q91" s="10" t="str">
        <f t="shared" si="27"/>
        <v>OK</v>
      </c>
      <c r="R91" s="10" t="str">
        <f t="shared" si="28"/>
        <v>OK</v>
      </c>
    </row>
    <row r="92" spans="1:20" ht="22.5" customHeight="1">
      <c r="A92" s="6"/>
      <c r="B92" s="9"/>
      <c r="C92" s="72"/>
      <c r="D92" s="152"/>
      <c r="E92" s="152"/>
      <c r="F92" s="16"/>
      <c r="G92" s="7"/>
      <c r="H92" s="6"/>
      <c r="I92" s="6"/>
      <c r="J92" s="7" t="s">
        <v>1</v>
      </c>
      <c r="K92" s="8" t="s">
        <v>1</v>
      </c>
      <c r="L92" s="1"/>
      <c r="M92" s="1"/>
      <c r="N92" s="1"/>
      <c r="O92" s="20">
        <f t="shared" si="25"/>
        <v>0</v>
      </c>
      <c r="P92" s="29" t="str">
        <f t="shared" si="26"/>
        <v>OK</v>
      </c>
      <c r="Q92" s="10" t="str">
        <f t="shared" si="27"/>
        <v>OK</v>
      </c>
      <c r="R92" s="10" t="str">
        <f t="shared" si="28"/>
        <v>OK</v>
      </c>
    </row>
    <row r="93" spans="1:20" ht="22.5" customHeight="1">
      <c r="A93" s="6"/>
      <c r="B93" s="9"/>
      <c r="C93" s="72"/>
      <c r="D93" s="152"/>
      <c r="E93" s="152"/>
      <c r="F93" s="15"/>
      <c r="G93" s="7"/>
      <c r="H93" s="6"/>
      <c r="I93" s="6"/>
      <c r="J93" s="7" t="s">
        <v>1</v>
      </c>
      <c r="K93" s="8" t="s">
        <v>1</v>
      </c>
      <c r="L93" s="1"/>
      <c r="M93" s="1"/>
      <c r="N93" s="1"/>
      <c r="O93" s="20">
        <f t="shared" si="25"/>
        <v>0</v>
      </c>
      <c r="P93" s="29" t="str">
        <f t="shared" si="26"/>
        <v>OK</v>
      </c>
      <c r="Q93" s="10" t="str">
        <f t="shared" si="27"/>
        <v>OK</v>
      </c>
      <c r="R93" s="10" t="str">
        <f t="shared" si="28"/>
        <v>OK</v>
      </c>
    </row>
    <row r="94" spans="1:20" ht="22.5" customHeight="1">
      <c r="A94" s="6"/>
      <c r="B94" s="9"/>
      <c r="C94" s="72"/>
      <c r="D94" s="152"/>
      <c r="E94" s="152"/>
      <c r="F94" s="15"/>
      <c r="G94" s="7"/>
      <c r="H94" s="6"/>
      <c r="I94" s="6"/>
      <c r="J94" s="7" t="s">
        <v>1</v>
      </c>
      <c r="K94" s="8" t="s">
        <v>1</v>
      </c>
      <c r="L94" s="1"/>
      <c r="M94" s="1"/>
      <c r="N94" s="1"/>
      <c r="O94" s="20">
        <f t="shared" si="25"/>
        <v>0</v>
      </c>
      <c r="P94" s="29" t="str">
        <f t="shared" si="26"/>
        <v>OK</v>
      </c>
      <c r="Q94" s="10" t="str">
        <f t="shared" si="27"/>
        <v>OK</v>
      </c>
      <c r="R94" s="10" t="str">
        <f t="shared" si="28"/>
        <v>OK</v>
      </c>
    </row>
    <row r="95" spans="1:20" ht="22.5" customHeight="1">
      <c r="A95" s="12"/>
      <c r="B95" s="13"/>
      <c r="C95" s="14"/>
      <c r="D95" s="13"/>
      <c r="E95" s="14"/>
      <c r="F95" s="14"/>
      <c r="G95" s="13"/>
      <c r="H95" s="13"/>
      <c r="I95" s="12"/>
      <c r="J95" s="12"/>
      <c r="K95" s="68" t="s">
        <v>137</v>
      </c>
      <c r="L95" s="27">
        <f>SUM(L88:L94)</f>
        <v>0</v>
      </c>
      <c r="M95" s="27">
        <f t="shared" ref="M95:N95" si="29">SUM(M88:M94)</f>
        <v>0</v>
      </c>
      <c r="N95" s="27">
        <f t="shared" si="29"/>
        <v>0</v>
      </c>
      <c r="O95" s="27">
        <f>L95-(M95+N95)</f>
        <v>0</v>
      </c>
      <c r="P95" s="76"/>
      <c r="Q95" s="77"/>
      <c r="R95" s="77"/>
    </row>
    <row r="96" spans="1:20" ht="23" customHeight="1">
      <c r="A96" s="48" t="s">
        <v>134</v>
      </c>
      <c r="B96" s="13"/>
      <c r="C96" s="14"/>
      <c r="D96" s="13"/>
      <c r="E96" s="14"/>
      <c r="F96" s="14"/>
      <c r="G96" s="13"/>
      <c r="H96" s="13"/>
      <c r="I96" s="12"/>
      <c r="J96" s="12"/>
      <c r="K96" s="12"/>
      <c r="L96" s="12"/>
      <c r="M96" s="12"/>
      <c r="N96" s="12"/>
      <c r="O96" s="12"/>
      <c r="P96" s="76"/>
      <c r="Q96" s="77"/>
      <c r="R96" s="77"/>
    </row>
    <row r="97" spans="1:20" ht="23" customHeight="1">
      <c r="A97" s="162" t="s">
        <v>217</v>
      </c>
      <c r="B97" s="160" t="s">
        <v>67</v>
      </c>
      <c r="C97" s="150" t="s">
        <v>286</v>
      </c>
      <c r="D97" s="150"/>
      <c r="E97" s="150"/>
      <c r="F97" s="150"/>
      <c r="G97" s="160" t="s">
        <v>38</v>
      </c>
      <c r="H97" s="144" t="s">
        <v>47</v>
      </c>
      <c r="I97" s="145"/>
      <c r="J97" s="145"/>
      <c r="K97" s="146"/>
      <c r="L97" s="144" t="s">
        <v>216</v>
      </c>
      <c r="M97" s="145"/>
      <c r="N97" s="145"/>
      <c r="O97" s="146"/>
      <c r="P97" s="48" t="s">
        <v>96</v>
      </c>
      <c r="Q97" s="48" t="s">
        <v>96</v>
      </c>
      <c r="R97" s="61"/>
    </row>
    <row r="98" spans="1:20" ht="23" customHeight="1">
      <c r="A98" s="161"/>
      <c r="B98" s="161"/>
      <c r="C98" s="68" t="s">
        <v>215</v>
      </c>
      <c r="D98" s="150" t="s">
        <v>120</v>
      </c>
      <c r="E98" s="150"/>
      <c r="F98" s="68" t="s">
        <v>15</v>
      </c>
      <c r="G98" s="161"/>
      <c r="H98" s="69" t="s">
        <v>29</v>
      </c>
      <c r="I98" s="69" t="s">
        <v>28</v>
      </c>
      <c r="J98" s="68" t="s">
        <v>18</v>
      </c>
      <c r="K98" s="68" t="s">
        <v>19</v>
      </c>
      <c r="L98" s="53" t="s">
        <v>109</v>
      </c>
      <c r="M98" s="53" t="s">
        <v>110</v>
      </c>
      <c r="N98" s="53" t="s">
        <v>111</v>
      </c>
      <c r="O98" s="53" t="s">
        <v>112</v>
      </c>
      <c r="P98" s="70" t="s">
        <v>104</v>
      </c>
      <c r="Q98" s="70" t="s">
        <v>116</v>
      </c>
      <c r="R98" s="70" t="s">
        <v>115</v>
      </c>
      <c r="T98" s="81" t="s">
        <v>153</v>
      </c>
    </row>
    <row r="99" spans="1:20" ht="23" customHeight="1">
      <c r="A99" s="6"/>
      <c r="B99" s="9"/>
      <c r="C99" s="72"/>
      <c r="D99" s="152"/>
      <c r="E99" s="152"/>
      <c r="F99" s="15"/>
      <c r="G99" s="7"/>
      <c r="H99" s="6"/>
      <c r="I99" s="6"/>
      <c r="J99" s="7" t="s">
        <v>1</v>
      </c>
      <c r="K99" s="8" t="s">
        <v>1</v>
      </c>
      <c r="L99" s="1"/>
      <c r="M99" s="1"/>
      <c r="N99" s="1"/>
      <c r="O99" s="20">
        <f>L99-(M99+N99)</f>
        <v>0</v>
      </c>
      <c r="P99" s="29" t="str">
        <f>IF(OR(G99="新規",G99="追加",G99=""),"OK",(IF(AND(H99="",I99=""),"NG","OK")))</f>
        <v>OK</v>
      </c>
      <c r="Q99" s="10" t="str">
        <f>IF(OR(G99="新規",G99="追加",G99=""),"OK",(IF(OR(AND(J99="",K99=""),AND(J99="",K99="□"),AND(J99="□",K99=""),AND(J99="□",K99="□")),"NG","OK")))</f>
        <v>OK</v>
      </c>
      <c r="R99" s="10" t="str">
        <f>IF(OR(AND(C99&lt;&gt;"",D99&lt;&gt;"",F99&lt;&gt;"",G99&lt;&gt;""),(C99="")),"OK","NG")</f>
        <v>OK</v>
      </c>
      <c r="T99" s="81" t="s">
        <v>161</v>
      </c>
    </row>
    <row r="100" spans="1:20" ht="23" customHeight="1">
      <c r="A100" s="6"/>
      <c r="B100" s="9"/>
      <c r="C100" s="72"/>
      <c r="D100" s="152"/>
      <c r="E100" s="152"/>
      <c r="F100" s="15"/>
      <c r="G100" s="7"/>
      <c r="H100" s="6"/>
      <c r="I100" s="6"/>
      <c r="J100" s="7" t="s">
        <v>1</v>
      </c>
      <c r="K100" s="8" t="s">
        <v>1</v>
      </c>
      <c r="L100" s="1"/>
      <c r="M100" s="1"/>
      <c r="N100" s="1"/>
      <c r="O100" s="20">
        <f t="shared" ref="O100:O105" si="30">L100-(M100+N100)</f>
        <v>0</v>
      </c>
      <c r="P100" s="29" t="str">
        <f t="shared" ref="P100:P105" si="31">IF(OR(G100="新規",G100="追加",G100=""),"OK",(IF(AND(H100="",I100=""),"NG","OK")))</f>
        <v>OK</v>
      </c>
      <c r="Q100" s="10" t="str">
        <f t="shared" ref="Q100:Q105" si="32">IF(OR(G100="新規",G100="追加",G100=""),"OK",(IF(OR(AND(J100="",K100=""),AND(J100="",K100="□"),AND(J100="□",K100=""),AND(J100="□",K100="□")),"NG","OK")))</f>
        <v>OK</v>
      </c>
      <c r="R100" s="10" t="str">
        <f t="shared" ref="R100:R105" si="33">IF(OR(AND(C100&lt;&gt;"",D100&lt;&gt;"",F100&lt;&gt;"",G100&lt;&gt;""),(C100="")),"OK","NG")</f>
        <v>OK</v>
      </c>
      <c r="T100" s="81" t="s">
        <v>218</v>
      </c>
    </row>
    <row r="101" spans="1:20" ht="23" customHeight="1">
      <c r="A101" s="6"/>
      <c r="B101" s="9"/>
      <c r="C101" s="72"/>
      <c r="D101" s="152"/>
      <c r="E101" s="152"/>
      <c r="F101" s="15"/>
      <c r="G101" s="7"/>
      <c r="H101" s="6"/>
      <c r="I101" s="6"/>
      <c r="J101" s="7" t="s">
        <v>1</v>
      </c>
      <c r="K101" s="8" t="s">
        <v>1</v>
      </c>
      <c r="L101" s="1"/>
      <c r="M101" s="1"/>
      <c r="N101" s="1"/>
      <c r="O101" s="20">
        <f t="shared" si="30"/>
        <v>0</v>
      </c>
      <c r="P101" s="29" t="str">
        <f t="shared" si="31"/>
        <v>OK</v>
      </c>
      <c r="Q101" s="10" t="str">
        <f t="shared" si="32"/>
        <v>OK</v>
      </c>
      <c r="R101" s="10" t="str">
        <f t="shared" si="33"/>
        <v>OK</v>
      </c>
      <c r="T101" s="81" t="s">
        <v>160</v>
      </c>
    </row>
    <row r="102" spans="1:20" ht="23" customHeight="1">
      <c r="A102" s="6"/>
      <c r="B102" s="9"/>
      <c r="C102" s="72"/>
      <c r="D102" s="152"/>
      <c r="E102" s="152"/>
      <c r="F102" s="15"/>
      <c r="G102" s="7"/>
      <c r="H102" s="6"/>
      <c r="I102" s="6"/>
      <c r="J102" s="7" t="s">
        <v>1</v>
      </c>
      <c r="K102" s="8" t="s">
        <v>1</v>
      </c>
      <c r="L102" s="1"/>
      <c r="M102" s="1"/>
      <c r="N102" s="1"/>
      <c r="O102" s="20">
        <f t="shared" si="30"/>
        <v>0</v>
      </c>
      <c r="P102" s="29" t="str">
        <f t="shared" si="31"/>
        <v>OK</v>
      </c>
      <c r="Q102" s="10" t="str">
        <f t="shared" si="32"/>
        <v>OK</v>
      </c>
      <c r="R102" s="10" t="str">
        <f t="shared" si="33"/>
        <v>OK</v>
      </c>
      <c r="T102" s="81" t="s">
        <v>13</v>
      </c>
    </row>
    <row r="103" spans="1:20" ht="23" customHeight="1">
      <c r="A103" s="6"/>
      <c r="B103" s="9"/>
      <c r="C103" s="72"/>
      <c r="D103" s="152"/>
      <c r="E103" s="152"/>
      <c r="F103" s="16"/>
      <c r="G103" s="7"/>
      <c r="H103" s="6"/>
      <c r="I103" s="6"/>
      <c r="J103" s="7" t="s">
        <v>1</v>
      </c>
      <c r="K103" s="8" t="s">
        <v>1</v>
      </c>
      <c r="L103" s="1"/>
      <c r="M103" s="1"/>
      <c r="N103" s="1"/>
      <c r="O103" s="20">
        <f t="shared" si="30"/>
        <v>0</v>
      </c>
      <c r="P103" s="29" t="str">
        <f t="shared" si="31"/>
        <v>OK</v>
      </c>
      <c r="Q103" s="10" t="str">
        <f>IF(OR(G103="新規",G103="追加",G103=""),"OK",(IF(OR(AND(J103="",K103=""),AND(J103="",K103="□"),AND(J103="□",K103=""),AND(J103="□",K103="□")),"NG","OK")))</f>
        <v>OK</v>
      </c>
      <c r="R103" s="10" t="str">
        <f t="shared" si="33"/>
        <v>OK</v>
      </c>
    </row>
    <row r="104" spans="1:20" ht="23" customHeight="1">
      <c r="A104" s="6"/>
      <c r="B104" s="9"/>
      <c r="C104" s="72"/>
      <c r="D104" s="152"/>
      <c r="E104" s="152"/>
      <c r="F104" s="15"/>
      <c r="G104" s="7"/>
      <c r="H104" s="6"/>
      <c r="I104" s="6"/>
      <c r="J104" s="7" t="s">
        <v>1</v>
      </c>
      <c r="K104" s="8" t="s">
        <v>1</v>
      </c>
      <c r="L104" s="1"/>
      <c r="M104" s="1"/>
      <c r="N104" s="1"/>
      <c r="O104" s="20">
        <f t="shared" si="30"/>
        <v>0</v>
      </c>
      <c r="P104" s="29" t="str">
        <f t="shared" si="31"/>
        <v>OK</v>
      </c>
      <c r="Q104" s="10" t="str">
        <f t="shared" si="32"/>
        <v>OK</v>
      </c>
      <c r="R104" s="10" t="str">
        <f t="shared" si="33"/>
        <v>OK</v>
      </c>
    </row>
    <row r="105" spans="1:20" ht="22.5" customHeight="1">
      <c r="A105" s="6"/>
      <c r="B105" s="9"/>
      <c r="C105" s="72"/>
      <c r="D105" s="152"/>
      <c r="E105" s="152"/>
      <c r="F105" s="15"/>
      <c r="G105" s="7"/>
      <c r="H105" s="6"/>
      <c r="I105" s="6"/>
      <c r="J105" s="7" t="s">
        <v>1</v>
      </c>
      <c r="K105" s="8" t="s">
        <v>1</v>
      </c>
      <c r="L105" s="1"/>
      <c r="M105" s="1"/>
      <c r="N105" s="1"/>
      <c r="O105" s="20">
        <f t="shared" si="30"/>
        <v>0</v>
      </c>
      <c r="P105" s="29" t="str">
        <f t="shared" si="31"/>
        <v>OK</v>
      </c>
      <c r="Q105" s="10" t="str">
        <f t="shared" si="32"/>
        <v>OK</v>
      </c>
      <c r="R105" s="10" t="str">
        <f t="shared" si="33"/>
        <v>OK</v>
      </c>
    </row>
    <row r="106" spans="1:20" ht="22.5" customHeight="1">
      <c r="A106" s="12"/>
      <c r="B106" s="13"/>
      <c r="C106" s="14"/>
      <c r="D106" s="13"/>
      <c r="E106" s="14"/>
      <c r="F106" s="14"/>
      <c r="G106" s="13"/>
      <c r="H106" s="13"/>
      <c r="I106" s="12"/>
      <c r="J106" s="12"/>
      <c r="K106" s="68" t="s">
        <v>137</v>
      </c>
      <c r="L106" s="27">
        <f>SUM(L99:L105)</f>
        <v>0</v>
      </c>
      <c r="M106" s="27">
        <f t="shared" ref="M106:N106" si="34">SUM(M99:M105)</f>
        <v>0</v>
      </c>
      <c r="N106" s="27">
        <f t="shared" si="34"/>
        <v>0</v>
      </c>
      <c r="O106" s="27">
        <f>L106-(M106+N106)</f>
        <v>0</v>
      </c>
      <c r="P106" s="76"/>
      <c r="Q106" s="77"/>
      <c r="R106" s="77"/>
    </row>
    <row r="107" spans="1:20" ht="22.5" customHeight="1">
      <c r="A107" s="48" t="s">
        <v>136</v>
      </c>
      <c r="B107" s="13"/>
      <c r="C107" s="14"/>
      <c r="D107" s="13"/>
      <c r="E107" s="14"/>
      <c r="F107" s="14"/>
      <c r="G107" s="13"/>
      <c r="H107" s="13"/>
      <c r="I107" s="12"/>
      <c r="J107" s="12"/>
      <c r="K107" s="12"/>
      <c r="L107" s="12"/>
      <c r="M107" s="12"/>
      <c r="N107" s="12"/>
      <c r="O107" s="12"/>
      <c r="P107" s="76"/>
      <c r="Q107" s="77"/>
      <c r="R107" s="77"/>
    </row>
    <row r="108" spans="1:20" ht="22.5" customHeight="1">
      <c r="A108" s="162" t="s">
        <v>217</v>
      </c>
      <c r="B108" s="160" t="s">
        <v>67</v>
      </c>
      <c r="C108" s="150" t="s">
        <v>286</v>
      </c>
      <c r="D108" s="150"/>
      <c r="E108" s="150"/>
      <c r="F108" s="150"/>
      <c r="G108" s="160" t="s">
        <v>38</v>
      </c>
      <c r="H108" s="144" t="s">
        <v>47</v>
      </c>
      <c r="I108" s="145"/>
      <c r="J108" s="145"/>
      <c r="K108" s="146"/>
      <c r="L108" s="144" t="s">
        <v>216</v>
      </c>
      <c r="M108" s="145"/>
      <c r="N108" s="145"/>
      <c r="O108" s="146"/>
      <c r="P108" s="48" t="s">
        <v>96</v>
      </c>
      <c r="Q108" s="48" t="s">
        <v>96</v>
      </c>
      <c r="R108" s="61"/>
    </row>
    <row r="109" spans="1:20" ht="22.5" customHeight="1">
      <c r="A109" s="161"/>
      <c r="B109" s="161"/>
      <c r="C109" s="68" t="s">
        <v>215</v>
      </c>
      <c r="D109" s="150" t="s">
        <v>120</v>
      </c>
      <c r="E109" s="150"/>
      <c r="F109" s="68" t="s">
        <v>15</v>
      </c>
      <c r="G109" s="161"/>
      <c r="H109" s="69" t="s">
        <v>29</v>
      </c>
      <c r="I109" s="69" t="s">
        <v>28</v>
      </c>
      <c r="J109" s="68" t="s">
        <v>18</v>
      </c>
      <c r="K109" s="68" t="s">
        <v>19</v>
      </c>
      <c r="L109" s="53" t="s">
        <v>109</v>
      </c>
      <c r="M109" s="53" t="s">
        <v>110</v>
      </c>
      <c r="N109" s="53" t="s">
        <v>111</v>
      </c>
      <c r="O109" s="53" t="s">
        <v>112</v>
      </c>
      <c r="P109" s="70" t="s">
        <v>104</v>
      </c>
      <c r="Q109" s="70" t="s">
        <v>116</v>
      </c>
      <c r="R109" s="70" t="s">
        <v>115</v>
      </c>
      <c r="T109" s="81" t="s">
        <v>153</v>
      </c>
    </row>
    <row r="110" spans="1:20" ht="22.5" customHeight="1">
      <c r="A110" s="6"/>
      <c r="B110" s="9"/>
      <c r="C110" s="72"/>
      <c r="D110" s="152"/>
      <c r="E110" s="152"/>
      <c r="F110" s="15"/>
      <c r="G110" s="7"/>
      <c r="H110" s="6"/>
      <c r="I110" s="6"/>
      <c r="J110" s="7" t="s">
        <v>1</v>
      </c>
      <c r="K110" s="8" t="s">
        <v>1</v>
      </c>
      <c r="L110" s="1"/>
      <c r="M110" s="1"/>
      <c r="N110" s="1"/>
      <c r="O110" s="20">
        <f>L110-(M110+N110)</f>
        <v>0</v>
      </c>
      <c r="P110" s="29" t="str">
        <f>IF(OR(G110="新規",G110="追加",G110=""),"OK",(IF(AND(H110="",I110=""),"NG","OK")))</f>
        <v>OK</v>
      </c>
      <c r="Q110" s="10" t="str">
        <f>IF(OR(G110="新規",G110="追加",G110=""),"OK",(IF(OR(AND(J110="",K110=""),AND(J110="",K110="□"),AND(J110="□",K110=""),AND(J110="□",K110="□")),"NG","OK")))</f>
        <v>OK</v>
      </c>
      <c r="R110" s="10" t="str">
        <f>IF(OR(AND(C110&lt;&gt;"",D110&lt;&gt;"",F110&lt;&gt;"",G110&lt;&gt;""),(C110="")),"OK","NG")</f>
        <v>OK</v>
      </c>
      <c r="T110" s="81" t="s">
        <v>164</v>
      </c>
    </row>
    <row r="111" spans="1:20" ht="22.5" customHeight="1">
      <c r="A111" s="6"/>
      <c r="B111" s="9"/>
      <c r="C111" s="72"/>
      <c r="D111" s="152"/>
      <c r="E111" s="152"/>
      <c r="F111" s="15"/>
      <c r="G111" s="7"/>
      <c r="H111" s="6"/>
      <c r="I111" s="6"/>
      <c r="J111" s="7" t="s">
        <v>1</v>
      </c>
      <c r="K111" s="8" t="s">
        <v>1</v>
      </c>
      <c r="L111" s="1"/>
      <c r="M111" s="1"/>
      <c r="N111" s="1"/>
      <c r="O111" s="20">
        <f t="shared" ref="O111:O116" si="35">L111-(M111+N111)</f>
        <v>0</v>
      </c>
      <c r="P111" s="29" t="str">
        <f t="shared" ref="P111:P116" si="36">IF(OR(G111="新規",G111="追加",G111=""),"OK",(IF(AND(H111="",I111=""),"NG","OK")))</f>
        <v>OK</v>
      </c>
      <c r="Q111" s="10" t="str">
        <f t="shared" ref="Q111:Q116" si="37">IF(OR(G111="新規",G111="追加",G111=""),"OK",(IF(OR(AND(J111="",K111=""),AND(J111="",K111="□"),AND(J111="□",K111=""),AND(J111="□",K111="□")),"NG","OK")))</f>
        <v>OK</v>
      </c>
      <c r="R111" s="10" t="str">
        <f t="shared" ref="R111:R115" si="38">IF(OR(AND(C111&lt;&gt;"",D111&lt;&gt;"",F111&lt;&gt;"",G111&lt;&gt;""),(C111="")),"OK","NG")</f>
        <v>OK</v>
      </c>
      <c r="T111" s="81" t="s">
        <v>13</v>
      </c>
    </row>
    <row r="112" spans="1:20" ht="22.5" customHeight="1">
      <c r="A112" s="6"/>
      <c r="B112" s="9"/>
      <c r="C112" s="72"/>
      <c r="D112" s="152"/>
      <c r="E112" s="152"/>
      <c r="F112" s="15"/>
      <c r="G112" s="7"/>
      <c r="H112" s="6"/>
      <c r="I112" s="6"/>
      <c r="J112" s="7" t="s">
        <v>1</v>
      </c>
      <c r="K112" s="8" t="s">
        <v>1</v>
      </c>
      <c r="L112" s="1"/>
      <c r="M112" s="1"/>
      <c r="N112" s="1"/>
      <c r="O112" s="20">
        <f t="shared" si="35"/>
        <v>0</v>
      </c>
      <c r="P112" s="29" t="str">
        <f t="shared" si="36"/>
        <v>OK</v>
      </c>
      <c r="Q112" s="10" t="str">
        <f t="shared" si="37"/>
        <v>OK</v>
      </c>
      <c r="R112" s="10" t="str">
        <f t="shared" si="38"/>
        <v>OK</v>
      </c>
    </row>
    <row r="113" spans="1:23" ht="22.5" customHeight="1">
      <c r="A113" s="6"/>
      <c r="B113" s="9"/>
      <c r="C113" s="72"/>
      <c r="D113" s="152"/>
      <c r="E113" s="152"/>
      <c r="F113" s="15"/>
      <c r="G113" s="7"/>
      <c r="H113" s="6"/>
      <c r="I113" s="6"/>
      <c r="J113" s="7" t="s">
        <v>1</v>
      </c>
      <c r="K113" s="8" t="s">
        <v>1</v>
      </c>
      <c r="L113" s="1"/>
      <c r="M113" s="1"/>
      <c r="N113" s="1"/>
      <c r="O113" s="20">
        <f t="shared" si="35"/>
        <v>0</v>
      </c>
      <c r="P113" s="29" t="str">
        <f t="shared" si="36"/>
        <v>OK</v>
      </c>
      <c r="Q113" s="10" t="str">
        <f t="shared" si="37"/>
        <v>OK</v>
      </c>
      <c r="R113" s="10" t="str">
        <f t="shared" si="38"/>
        <v>OK</v>
      </c>
    </row>
    <row r="114" spans="1:23" ht="22.5" customHeight="1">
      <c r="A114" s="6"/>
      <c r="B114" s="9"/>
      <c r="C114" s="72"/>
      <c r="D114" s="152"/>
      <c r="E114" s="152"/>
      <c r="F114" s="16"/>
      <c r="G114" s="7"/>
      <c r="H114" s="6"/>
      <c r="I114" s="6"/>
      <c r="J114" s="7" t="s">
        <v>1</v>
      </c>
      <c r="K114" s="8" t="s">
        <v>1</v>
      </c>
      <c r="L114" s="1"/>
      <c r="M114" s="1"/>
      <c r="N114" s="1"/>
      <c r="O114" s="20">
        <f t="shared" si="35"/>
        <v>0</v>
      </c>
      <c r="P114" s="29" t="str">
        <f t="shared" si="36"/>
        <v>OK</v>
      </c>
      <c r="Q114" s="10" t="str">
        <f t="shared" si="37"/>
        <v>OK</v>
      </c>
      <c r="R114" s="10" t="str">
        <f t="shared" si="38"/>
        <v>OK</v>
      </c>
    </row>
    <row r="115" spans="1:23" ht="22.5" customHeight="1">
      <c r="A115" s="6"/>
      <c r="B115" s="9"/>
      <c r="C115" s="72"/>
      <c r="D115" s="152"/>
      <c r="E115" s="152"/>
      <c r="F115" s="15"/>
      <c r="G115" s="7"/>
      <c r="H115" s="6"/>
      <c r="I115" s="6"/>
      <c r="J115" s="7" t="s">
        <v>1</v>
      </c>
      <c r="K115" s="8" t="s">
        <v>1</v>
      </c>
      <c r="L115" s="1"/>
      <c r="M115" s="1"/>
      <c r="N115" s="1"/>
      <c r="O115" s="20">
        <f t="shared" si="35"/>
        <v>0</v>
      </c>
      <c r="P115" s="29" t="str">
        <f t="shared" si="36"/>
        <v>OK</v>
      </c>
      <c r="Q115" s="10" t="str">
        <f t="shared" si="37"/>
        <v>OK</v>
      </c>
      <c r="R115" s="10" t="str">
        <f t="shared" si="38"/>
        <v>OK</v>
      </c>
    </row>
    <row r="116" spans="1:23" ht="22.5" customHeight="1">
      <c r="A116" s="6"/>
      <c r="B116" s="9"/>
      <c r="C116" s="72"/>
      <c r="D116" s="152"/>
      <c r="E116" s="152"/>
      <c r="F116" s="15"/>
      <c r="G116" s="7"/>
      <c r="H116" s="6"/>
      <c r="I116" s="6"/>
      <c r="J116" s="7" t="s">
        <v>1</v>
      </c>
      <c r="K116" s="8" t="s">
        <v>1</v>
      </c>
      <c r="L116" s="1"/>
      <c r="M116" s="1"/>
      <c r="N116" s="1"/>
      <c r="O116" s="20">
        <f t="shared" si="35"/>
        <v>0</v>
      </c>
      <c r="P116" s="29" t="str">
        <f t="shared" si="36"/>
        <v>OK</v>
      </c>
      <c r="Q116" s="10" t="str">
        <f t="shared" si="37"/>
        <v>OK</v>
      </c>
      <c r="R116" s="10" t="str">
        <f>IF(OR(AND(C116&lt;&gt;"",D116&lt;&gt;"",F116&lt;&gt;"",G116&lt;&gt;""),(C116="")),"OK","NG")</f>
        <v>OK</v>
      </c>
    </row>
    <row r="117" spans="1:23" ht="22.5" customHeight="1">
      <c r="A117" s="12"/>
      <c r="B117" s="13"/>
      <c r="C117" s="14"/>
      <c r="D117" s="13"/>
      <c r="E117" s="14"/>
      <c r="F117" s="14"/>
      <c r="G117" s="13"/>
      <c r="H117" s="13"/>
      <c r="I117" s="12"/>
      <c r="J117" s="12"/>
      <c r="K117" s="68" t="s">
        <v>137</v>
      </c>
      <c r="L117" s="27">
        <f>SUM(L110:L116)</f>
        <v>0</v>
      </c>
      <c r="M117" s="27">
        <f t="shared" ref="M117:N117" si="39">SUM(M110:M116)</f>
        <v>0</v>
      </c>
      <c r="N117" s="27">
        <f t="shared" si="39"/>
        <v>0</v>
      </c>
      <c r="O117" s="27">
        <f>L117-(M117+N117)</f>
        <v>0</v>
      </c>
      <c r="P117" s="76"/>
      <c r="Q117" s="77"/>
      <c r="R117" s="77"/>
    </row>
    <row r="118" spans="1:23" ht="13">
      <c r="F118" s="85"/>
    </row>
    <row r="119" spans="1:23" s="61" customFormat="1" ht="13">
      <c r="A119" s="142" t="s">
        <v>139</v>
      </c>
      <c r="B119" s="143"/>
      <c r="C119" s="53" t="s">
        <v>138</v>
      </c>
      <c r="D119" s="53" t="s">
        <v>110</v>
      </c>
      <c r="E119" s="53" t="s">
        <v>111</v>
      </c>
      <c r="F119" s="53" t="s">
        <v>112</v>
      </c>
      <c r="G119" s="53" t="s">
        <v>165</v>
      </c>
      <c r="H119" s="142" t="s">
        <v>17</v>
      </c>
      <c r="I119" s="159"/>
      <c r="J119" s="136" t="s">
        <v>208</v>
      </c>
      <c r="K119" s="136"/>
      <c r="L119" s="136"/>
      <c r="M119" s="136"/>
      <c r="P119" s="87" t="s">
        <v>198</v>
      </c>
      <c r="Q119" s="88" t="s">
        <v>70</v>
      </c>
      <c r="R119" s="88" t="s">
        <v>84</v>
      </c>
    </row>
    <row r="120" spans="1:23" ht="22.5" customHeight="1">
      <c r="A120" s="153" t="s">
        <v>237</v>
      </c>
      <c r="B120" s="154"/>
      <c r="C120" s="100">
        <f>L40</f>
        <v>0</v>
      </c>
      <c r="D120" s="100">
        <f t="shared" ref="D120:F120" si="40">M40</f>
        <v>0</v>
      </c>
      <c r="E120" s="100">
        <f t="shared" si="40"/>
        <v>0</v>
      </c>
      <c r="F120" s="100">
        <f t="shared" si="40"/>
        <v>0</v>
      </c>
      <c r="G120" s="163">
        <f>SUM(D120:D122)</f>
        <v>0</v>
      </c>
      <c r="H120" s="157"/>
      <c r="I120" s="158"/>
      <c r="J120" s="151" t="s">
        <v>209</v>
      </c>
      <c r="K120" s="151"/>
      <c r="L120" s="151"/>
      <c r="M120" s="151"/>
      <c r="N120" s="89"/>
      <c r="O120" s="89"/>
      <c r="P120" s="29" t="str">
        <f>IF(G120&lt;=2500000,"OK","NG")</f>
        <v>OK</v>
      </c>
      <c r="Q120" s="10" t="str">
        <f t="shared" ref="Q120:Q126" si="41">IF(D120&lt;=C120/2,"OK","NG")</f>
        <v>OK</v>
      </c>
      <c r="R120" s="10" t="str">
        <f t="shared" ref="R120:R126" si="42">IF(C120=D120+E120+F120,"OK","NG")</f>
        <v>OK</v>
      </c>
      <c r="S120" s="90"/>
      <c r="T120" s="70"/>
      <c r="U120" s="70"/>
      <c r="V120" s="70"/>
      <c r="W120" s="70"/>
    </row>
    <row r="121" spans="1:23" ht="22.5" customHeight="1">
      <c r="A121" s="155" t="s">
        <v>238</v>
      </c>
      <c r="B121" s="156"/>
      <c r="C121" s="100">
        <f>L51</f>
        <v>0</v>
      </c>
      <c r="D121" s="100">
        <f t="shared" ref="D121:F121" si="43">M51</f>
        <v>0</v>
      </c>
      <c r="E121" s="100">
        <f t="shared" si="43"/>
        <v>0</v>
      </c>
      <c r="F121" s="100">
        <f t="shared" si="43"/>
        <v>0</v>
      </c>
      <c r="G121" s="164"/>
      <c r="H121" s="157"/>
      <c r="I121" s="158"/>
      <c r="J121" s="151"/>
      <c r="K121" s="151"/>
      <c r="L121" s="151"/>
      <c r="M121" s="151"/>
      <c r="N121" s="89"/>
      <c r="O121" s="89"/>
      <c r="P121" s="73" t="s">
        <v>152</v>
      </c>
      <c r="Q121" s="10" t="str">
        <f t="shared" si="41"/>
        <v>OK</v>
      </c>
      <c r="R121" s="10" t="str">
        <f t="shared" si="42"/>
        <v>OK</v>
      </c>
      <c r="S121" s="36"/>
    </row>
    <row r="122" spans="1:23" ht="22.5" customHeight="1">
      <c r="A122" s="155" t="s">
        <v>239</v>
      </c>
      <c r="B122" s="156"/>
      <c r="C122" s="100">
        <f>L62</f>
        <v>0</v>
      </c>
      <c r="D122" s="100">
        <f t="shared" ref="D122:F122" si="44">M62</f>
        <v>0</v>
      </c>
      <c r="E122" s="100">
        <f t="shared" si="44"/>
        <v>0</v>
      </c>
      <c r="F122" s="100">
        <f t="shared" si="44"/>
        <v>0</v>
      </c>
      <c r="G122" s="165"/>
      <c r="H122" s="32"/>
      <c r="I122" s="33"/>
      <c r="J122" s="151"/>
      <c r="K122" s="151"/>
      <c r="L122" s="151"/>
      <c r="M122" s="151"/>
      <c r="N122" s="89"/>
      <c r="O122" s="89"/>
      <c r="P122" s="73" t="s">
        <v>152</v>
      </c>
      <c r="Q122" s="10" t="str">
        <f t="shared" si="41"/>
        <v>OK</v>
      </c>
      <c r="R122" s="10" t="str">
        <f t="shared" si="42"/>
        <v>OK</v>
      </c>
      <c r="S122" s="36"/>
    </row>
    <row r="123" spans="1:23" ht="22.5" customHeight="1">
      <c r="A123" s="155" t="s">
        <v>240</v>
      </c>
      <c r="B123" s="156"/>
      <c r="C123" s="100">
        <f>L73</f>
        <v>0</v>
      </c>
      <c r="D123" s="100">
        <f t="shared" ref="D123:F123" si="45">M73</f>
        <v>0</v>
      </c>
      <c r="E123" s="100">
        <f t="shared" si="45"/>
        <v>0</v>
      </c>
      <c r="F123" s="100">
        <f t="shared" si="45"/>
        <v>0</v>
      </c>
      <c r="G123" s="100">
        <f>D123</f>
        <v>0</v>
      </c>
      <c r="H123" s="32"/>
      <c r="I123" s="33"/>
      <c r="J123" s="150" t="s">
        <v>210</v>
      </c>
      <c r="K123" s="150"/>
      <c r="L123" s="150"/>
      <c r="M123" s="150"/>
      <c r="N123" s="89"/>
      <c r="O123" s="89"/>
      <c r="P123" s="29" t="str">
        <f>IF(G123&lt;=2500000,"OK","NG")</f>
        <v>OK</v>
      </c>
      <c r="Q123" s="10" t="str">
        <f t="shared" si="41"/>
        <v>OK</v>
      </c>
      <c r="R123" s="10" t="str">
        <f t="shared" si="42"/>
        <v>OK</v>
      </c>
      <c r="S123" s="36"/>
    </row>
    <row r="124" spans="1:23" ht="22.5" customHeight="1">
      <c r="A124" s="155" t="s">
        <v>131</v>
      </c>
      <c r="B124" s="156"/>
      <c r="C124" s="100">
        <f>L84</f>
        <v>0</v>
      </c>
      <c r="D124" s="100">
        <f t="shared" ref="D124:F124" si="46">M84</f>
        <v>0</v>
      </c>
      <c r="E124" s="100">
        <f t="shared" si="46"/>
        <v>0</v>
      </c>
      <c r="F124" s="100">
        <f t="shared" si="46"/>
        <v>0</v>
      </c>
      <c r="G124" s="100">
        <f>D124</f>
        <v>0</v>
      </c>
      <c r="H124" s="32"/>
      <c r="I124" s="33"/>
      <c r="J124" s="150" t="s">
        <v>211</v>
      </c>
      <c r="K124" s="150"/>
      <c r="L124" s="150"/>
      <c r="M124" s="150"/>
      <c r="N124" s="89"/>
      <c r="O124" s="89"/>
      <c r="P124" s="29" t="str">
        <f>IF(G124&lt;=5000000,"OK","NG")</f>
        <v>OK</v>
      </c>
      <c r="Q124" s="10" t="str">
        <f t="shared" si="41"/>
        <v>OK</v>
      </c>
      <c r="R124" s="10" t="str">
        <f t="shared" si="42"/>
        <v>OK</v>
      </c>
      <c r="S124" s="36"/>
    </row>
    <row r="125" spans="1:23" ht="22.5" customHeight="1">
      <c r="A125" s="155" t="s">
        <v>241</v>
      </c>
      <c r="B125" s="156"/>
      <c r="C125" s="100">
        <f>L95</f>
        <v>0</v>
      </c>
      <c r="D125" s="100">
        <f t="shared" ref="D125:F125" si="47">M95</f>
        <v>0</v>
      </c>
      <c r="E125" s="100">
        <f t="shared" si="47"/>
        <v>0</v>
      </c>
      <c r="F125" s="100">
        <f t="shared" si="47"/>
        <v>0</v>
      </c>
      <c r="G125" s="183">
        <f>SUM(D125:D126)</f>
        <v>0</v>
      </c>
      <c r="H125" s="32"/>
      <c r="I125" s="33"/>
      <c r="J125" s="151" t="s">
        <v>212</v>
      </c>
      <c r="K125" s="151"/>
      <c r="L125" s="151"/>
      <c r="M125" s="151"/>
      <c r="N125" s="89"/>
      <c r="O125" s="89"/>
      <c r="P125" s="29" t="str">
        <f>IF(G125&lt;=2500000,"OK","NG")</f>
        <v>OK</v>
      </c>
      <c r="Q125" s="10" t="str">
        <f t="shared" si="41"/>
        <v>OK</v>
      </c>
      <c r="R125" s="10" t="str">
        <f t="shared" si="42"/>
        <v>OK</v>
      </c>
      <c r="S125" s="36"/>
    </row>
    <row r="126" spans="1:23" ht="22.5" customHeight="1">
      <c r="A126" s="155" t="s">
        <v>242</v>
      </c>
      <c r="B126" s="156"/>
      <c r="C126" s="100">
        <f>L106</f>
        <v>0</v>
      </c>
      <c r="D126" s="100">
        <f t="shared" ref="D126:F126" si="48">M106</f>
        <v>0</v>
      </c>
      <c r="E126" s="100">
        <f t="shared" si="48"/>
        <v>0</v>
      </c>
      <c r="F126" s="100">
        <f t="shared" si="48"/>
        <v>0</v>
      </c>
      <c r="G126" s="184"/>
      <c r="H126" s="32"/>
      <c r="I126" s="33"/>
      <c r="J126" s="151"/>
      <c r="K126" s="151"/>
      <c r="L126" s="151"/>
      <c r="M126" s="151"/>
      <c r="N126" s="89"/>
      <c r="O126" s="89"/>
      <c r="P126" s="73" t="s">
        <v>152</v>
      </c>
      <c r="Q126" s="10" t="str">
        <f t="shared" si="41"/>
        <v>OK</v>
      </c>
      <c r="R126" s="10" t="str">
        <f t="shared" si="42"/>
        <v>OK</v>
      </c>
      <c r="S126" s="36"/>
    </row>
    <row r="127" spans="1:23" ht="22.5" customHeight="1">
      <c r="A127" s="155" t="s">
        <v>135</v>
      </c>
      <c r="B127" s="156"/>
      <c r="C127" s="100">
        <f>L117</f>
        <v>0</v>
      </c>
      <c r="D127" s="100">
        <f t="shared" ref="D127:F127" si="49">M117</f>
        <v>0</v>
      </c>
      <c r="E127" s="100">
        <f t="shared" si="49"/>
        <v>0</v>
      </c>
      <c r="F127" s="100">
        <f t="shared" si="49"/>
        <v>0</v>
      </c>
      <c r="G127" s="100">
        <f>D127</f>
        <v>0</v>
      </c>
      <c r="H127" s="157"/>
      <c r="I127" s="158"/>
      <c r="J127" s="150" t="s">
        <v>287</v>
      </c>
      <c r="K127" s="150"/>
      <c r="L127" s="150"/>
      <c r="M127" s="150"/>
      <c r="N127" s="89"/>
      <c r="O127" s="89"/>
      <c r="P127" s="29" t="str">
        <f>IF(G127&lt;=2500000,"OK","NG")</f>
        <v>OK</v>
      </c>
      <c r="Q127" s="10" t="str">
        <f>IF(D127&lt;=C127/2,"OK","NG")</f>
        <v>OK</v>
      </c>
      <c r="R127" s="10" t="str">
        <f>IF(C127=D127+E127+F127,"OK","NG")</f>
        <v>OK</v>
      </c>
      <c r="S127" s="36"/>
    </row>
    <row r="128" spans="1:23" ht="22.5" customHeight="1">
      <c r="A128" s="174" t="s">
        <v>14</v>
      </c>
      <c r="B128" s="175"/>
      <c r="C128" s="100">
        <f>SUM(C120:C127)</f>
        <v>0</v>
      </c>
      <c r="D128" s="100">
        <f>SUM(D120:D127)</f>
        <v>0</v>
      </c>
      <c r="E128" s="100">
        <f t="shared" ref="E128:F128" si="50">SUM(E120:E127)</f>
        <v>0</v>
      </c>
      <c r="F128" s="100">
        <f t="shared" si="50"/>
        <v>0</v>
      </c>
      <c r="G128" s="100">
        <f>D128</f>
        <v>0</v>
      </c>
      <c r="H128" s="157"/>
      <c r="I128" s="158"/>
      <c r="J128" s="177" t="s">
        <v>213</v>
      </c>
      <c r="K128" s="177"/>
      <c r="L128" s="177"/>
      <c r="M128" s="177"/>
      <c r="N128" s="89"/>
      <c r="P128" s="29" t="str">
        <f>IF(OR(C128=0,AND(G128&gt;=150000,G128&lt;=10000000)),"OK","NG")</f>
        <v>OK</v>
      </c>
      <c r="Q128" s="10" t="str">
        <f>IF(D128&lt;=C128/2,"OK","NG")</f>
        <v>OK</v>
      </c>
      <c r="R128" s="10" t="str">
        <f>IF(C128=D128+E128+F128,"OK","NG")</f>
        <v>OK</v>
      </c>
    </row>
    <row r="129" spans="1:16" ht="13"/>
    <row r="130" spans="1:16" ht="22.5" customHeight="1">
      <c r="A130" s="48" t="s">
        <v>196</v>
      </c>
    </row>
    <row r="131" spans="1:16" ht="15" customHeight="1">
      <c r="A131" s="139" t="s">
        <v>205</v>
      </c>
      <c r="B131" s="139"/>
      <c r="C131" s="139"/>
      <c r="D131" s="139"/>
      <c r="E131" s="139"/>
      <c r="F131" s="139"/>
      <c r="G131" s="139"/>
      <c r="H131" s="139"/>
      <c r="I131" s="139"/>
      <c r="J131" s="139"/>
      <c r="K131" s="50" t="s">
        <v>82</v>
      </c>
      <c r="P131" s="49" t="s">
        <v>55</v>
      </c>
    </row>
    <row r="132" spans="1:16" ht="15" customHeight="1">
      <c r="A132" s="176" t="s">
        <v>204</v>
      </c>
      <c r="B132" s="176"/>
      <c r="C132" s="176"/>
      <c r="D132" s="176"/>
      <c r="E132" s="176"/>
      <c r="F132" s="176"/>
      <c r="G132" s="176"/>
      <c r="H132" s="176"/>
      <c r="I132" s="176"/>
      <c r="J132" s="176"/>
      <c r="K132" s="56" t="s">
        <v>166</v>
      </c>
      <c r="P132" s="49" t="s">
        <v>167</v>
      </c>
    </row>
    <row r="133" spans="1:16" ht="15" customHeight="1">
      <c r="A133" s="176" t="s">
        <v>199</v>
      </c>
      <c r="B133" s="176"/>
      <c r="C133" s="176"/>
      <c r="D133" s="176"/>
      <c r="E133" s="176"/>
      <c r="F133" s="176"/>
      <c r="G133" s="176"/>
      <c r="H133" s="176"/>
      <c r="I133" s="176"/>
      <c r="J133" s="176"/>
      <c r="K133" s="56" t="s">
        <v>166</v>
      </c>
    </row>
    <row r="134" spans="1:16" ht="15" customHeight="1">
      <c r="A134" s="176" t="s">
        <v>200</v>
      </c>
      <c r="B134" s="176"/>
      <c r="C134" s="176"/>
      <c r="D134" s="176"/>
      <c r="E134" s="176"/>
      <c r="F134" s="176"/>
      <c r="G134" s="176"/>
      <c r="H134" s="176"/>
      <c r="I134" s="176"/>
      <c r="J134" s="176"/>
      <c r="K134" s="56" t="s">
        <v>166</v>
      </c>
    </row>
    <row r="135" spans="1:16" ht="15" customHeight="1">
      <c r="A135" s="176" t="s">
        <v>201</v>
      </c>
      <c r="B135" s="176"/>
      <c r="C135" s="176"/>
      <c r="D135" s="176"/>
      <c r="E135" s="176"/>
      <c r="F135" s="176"/>
      <c r="G135" s="176"/>
      <c r="H135" s="176"/>
      <c r="I135" s="176"/>
      <c r="J135" s="176"/>
      <c r="K135" s="56" t="s">
        <v>166</v>
      </c>
    </row>
    <row r="136" spans="1:16" ht="15" customHeight="1">
      <c r="A136" s="176" t="s">
        <v>289</v>
      </c>
      <c r="B136" s="176"/>
      <c r="C136" s="176"/>
      <c r="D136" s="176"/>
      <c r="E136" s="176"/>
      <c r="F136" s="176"/>
      <c r="G136" s="176"/>
      <c r="H136" s="176"/>
      <c r="I136" s="176"/>
      <c r="J136" s="176"/>
      <c r="K136" s="56" t="s">
        <v>166</v>
      </c>
    </row>
    <row r="137" spans="1:16" ht="15" customHeight="1">
      <c r="A137" s="176" t="s">
        <v>202</v>
      </c>
      <c r="B137" s="176"/>
      <c r="C137" s="176"/>
      <c r="D137" s="176"/>
      <c r="E137" s="176"/>
      <c r="F137" s="176"/>
      <c r="G137" s="176"/>
      <c r="H137" s="176"/>
      <c r="I137" s="176"/>
      <c r="J137" s="176"/>
      <c r="K137" s="56" t="s">
        <v>166</v>
      </c>
    </row>
    <row r="138" spans="1:16" ht="15" customHeight="1">
      <c r="A138" s="176" t="s">
        <v>203</v>
      </c>
      <c r="B138" s="176"/>
      <c r="C138" s="176"/>
      <c r="D138" s="176"/>
      <c r="E138" s="176"/>
      <c r="F138" s="176"/>
      <c r="G138" s="176"/>
      <c r="H138" s="176"/>
      <c r="I138" s="176"/>
      <c r="J138" s="176"/>
      <c r="K138" s="56" t="s">
        <v>166</v>
      </c>
    </row>
    <row r="139" spans="1:16" ht="15" customHeight="1">
      <c r="A139" s="17"/>
      <c r="B139" s="17"/>
      <c r="C139" s="17"/>
      <c r="D139" s="17"/>
      <c r="E139" s="17"/>
      <c r="J139" s="93" t="s">
        <v>141</v>
      </c>
      <c r="K139" s="99">
        <f>COUNTIF(K132:K138,"☑")</f>
        <v>0</v>
      </c>
    </row>
    <row r="140" spans="1:16" ht="15" customHeight="1">
      <c r="A140" s="17"/>
      <c r="B140" s="17"/>
      <c r="C140" s="17"/>
      <c r="D140" s="17"/>
      <c r="E140" s="17"/>
      <c r="H140" s="17"/>
    </row>
    <row r="141" spans="1:16" ht="15" customHeight="1">
      <c r="A141" s="48" t="s">
        <v>206</v>
      </c>
    </row>
    <row r="142" spans="1:16" ht="15" customHeight="1">
      <c r="A142" s="180" t="s">
        <v>57</v>
      </c>
      <c r="B142" s="180"/>
      <c r="C142" s="180"/>
      <c r="D142" s="180"/>
      <c r="E142" s="180"/>
      <c r="F142" s="180"/>
      <c r="G142" s="180"/>
      <c r="H142" s="180"/>
      <c r="I142" s="180"/>
      <c r="J142" s="180"/>
      <c r="K142" s="180"/>
      <c r="P142" s="95" t="s">
        <v>80</v>
      </c>
    </row>
    <row r="143" spans="1:16" ht="15" customHeight="1">
      <c r="A143" s="50" t="s">
        <v>2</v>
      </c>
      <c r="B143" s="140" t="s">
        <v>3</v>
      </c>
      <c r="C143" s="181"/>
      <c r="D143" s="181"/>
      <c r="E143" s="181"/>
      <c r="F143" s="181"/>
      <c r="G143" s="181"/>
      <c r="H143" s="181"/>
      <c r="I143" s="181"/>
      <c r="J143" s="141"/>
    </row>
    <row r="144" spans="1:16" ht="15" customHeight="1">
      <c r="A144" s="3" t="s">
        <v>1</v>
      </c>
      <c r="B144" s="182" t="s">
        <v>69</v>
      </c>
      <c r="C144" s="167"/>
      <c r="D144" s="167"/>
      <c r="E144" s="167"/>
      <c r="F144" s="167"/>
      <c r="G144" s="167"/>
      <c r="H144" s="167"/>
      <c r="I144" s="167"/>
      <c r="J144" s="168"/>
      <c r="P144" s="29" t="str">
        <f>IF(C128=0,"OK",IF(AND(A144="☑",A145="☑",A146="☑"),"OK","NG"))</f>
        <v>OK</v>
      </c>
    </row>
    <row r="145" spans="1:13" ht="15" customHeight="1">
      <c r="A145" s="3" t="s">
        <v>1</v>
      </c>
      <c r="B145" s="182" t="s">
        <v>117</v>
      </c>
      <c r="C145" s="167"/>
      <c r="D145" s="167"/>
      <c r="E145" s="167"/>
      <c r="F145" s="167"/>
      <c r="G145" s="167"/>
      <c r="H145" s="167"/>
      <c r="I145" s="167"/>
      <c r="J145" s="168"/>
    </row>
    <row r="146" spans="1:13" ht="15" customHeight="1">
      <c r="A146" s="3" t="s">
        <v>1</v>
      </c>
      <c r="B146" s="182" t="s">
        <v>288</v>
      </c>
      <c r="C146" s="167"/>
      <c r="D146" s="167"/>
      <c r="E146" s="167"/>
      <c r="F146" s="167"/>
      <c r="G146" s="167"/>
      <c r="H146" s="167"/>
      <c r="I146" s="167"/>
      <c r="J146" s="168"/>
    </row>
    <row r="147" spans="1:13" ht="15" customHeight="1"/>
    <row r="148" spans="1:13" ht="15" customHeight="1">
      <c r="A148" s="48" t="s">
        <v>207</v>
      </c>
    </row>
    <row r="149" spans="1:13" ht="15" customHeight="1">
      <c r="A149" s="50" t="s">
        <v>2</v>
      </c>
      <c r="B149" s="139" t="s">
        <v>4</v>
      </c>
      <c r="C149" s="139"/>
      <c r="D149" s="139"/>
      <c r="E149" s="139"/>
      <c r="F149" s="140" t="s">
        <v>97</v>
      </c>
      <c r="G149" s="141"/>
      <c r="H149" s="140" t="s">
        <v>20</v>
      </c>
      <c r="I149" s="141"/>
      <c r="J149" s="139" t="s">
        <v>17</v>
      </c>
      <c r="K149" s="139"/>
      <c r="L149" s="139"/>
      <c r="M149" s="139"/>
    </row>
    <row r="150" spans="1:13" ht="18.75" customHeight="1">
      <c r="A150" s="3" t="s">
        <v>1</v>
      </c>
      <c r="B150" s="138" t="s">
        <v>23</v>
      </c>
      <c r="C150" s="138"/>
      <c r="D150" s="138"/>
      <c r="E150" s="138"/>
      <c r="F150" s="142" t="s">
        <v>22</v>
      </c>
      <c r="G150" s="143"/>
      <c r="H150" s="142" t="s">
        <v>98</v>
      </c>
      <c r="I150" s="143"/>
      <c r="J150" s="138" t="s">
        <v>143</v>
      </c>
      <c r="K150" s="138"/>
      <c r="L150" s="138"/>
      <c r="M150" s="138"/>
    </row>
    <row r="151" spans="1:13" ht="18.75" customHeight="1">
      <c r="A151" s="3" t="s">
        <v>1</v>
      </c>
      <c r="B151" s="138" t="s">
        <v>25</v>
      </c>
      <c r="C151" s="138"/>
      <c r="D151" s="138"/>
      <c r="E151" s="138"/>
      <c r="F151" s="142" t="s">
        <v>16</v>
      </c>
      <c r="G151" s="143"/>
      <c r="H151" s="142" t="s">
        <v>21</v>
      </c>
      <c r="I151" s="143"/>
      <c r="J151" s="138" t="s">
        <v>100</v>
      </c>
      <c r="K151" s="138"/>
      <c r="L151" s="138"/>
      <c r="M151" s="138"/>
    </row>
    <row r="152" spans="1:13" ht="18.75" customHeight="1">
      <c r="A152" s="3" t="s">
        <v>1</v>
      </c>
      <c r="B152" s="138" t="s">
        <v>24</v>
      </c>
      <c r="C152" s="138"/>
      <c r="D152" s="138"/>
      <c r="E152" s="138"/>
      <c r="F152" s="142" t="s">
        <v>16</v>
      </c>
      <c r="G152" s="143"/>
      <c r="H152" s="142" t="s">
        <v>21</v>
      </c>
      <c r="I152" s="143"/>
      <c r="J152" s="138" t="s">
        <v>26</v>
      </c>
      <c r="K152" s="138"/>
      <c r="L152" s="138"/>
      <c r="M152" s="138"/>
    </row>
    <row r="153" spans="1:13" ht="18.75" customHeight="1">
      <c r="A153" s="3" t="s">
        <v>1</v>
      </c>
      <c r="B153" s="138" t="s">
        <v>90</v>
      </c>
      <c r="C153" s="138"/>
      <c r="D153" s="138"/>
      <c r="E153" s="138"/>
      <c r="F153" s="142" t="s">
        <v>5</v>
      </c>
      <c r="G153" s="143"/>
      <c r="H153" s="159" t="s">
        <v>16</v>
      </c>
      <c r="I153" s="143"/>
      <c r="J153" s="138" t="s">
        <v>99</v>
      </c>
      <c r="K153" s="138"/>
      <c r="L153" s="138"/>
      <c r="M153" s="138"/>
    </row>
    <row r="154" spans="1:13" ht="18.75" customHeight="1">
      <c r="A154" s="3" t="s">
        <v>1</v>
      </c>
      <c r="B154" s="138" t="s">
        <v>283</v>
      </c>
      <c r="C154" s="138"/>
      <c r="D154" s="138"/>
      <c r="E154" s="138"/>
      <c r="F154" s="142" t="s">
        <v>5</v>
      </c>
      <c r="G154" s="143"/>
      <c r="H154" s="136" t="s">
        <v>16</v>
      </c>
      <c r="I154" s="136"/>
      <c r="J154" s="138" t="s">
        <v>284</v>
      </c>
      <c r="K154" s="138"/>
      <c r="L154" s="138"/>
      <c r="M154" s="138"/>
    </row>
  </sheetData>
  <sheetProtection algorithmName="SHA-512" hashValue="OvoT1jurViTbtAkE8ykw9csE5ZK2qxjwNZBEUvmUSCl6e5+WW0+2apOrJCOdZ8tyD2CMH2YNXilcZeOECcQRaw==" saltValue="SFNZHB71Z6qdUkP/PK70aA==" spinCount="100000" sheet="1" objects="1" scenarios="1"/>
  <mergeCells count="198">
    <mergeCell ref="A1:O1"/>
    <mergeCell ref="B3:E3"/>
    <mergeCell ref="B4:E4"/>
    <mergeCell ref="P4:P5"/>
    <mergeCell ref="B5:E5"/>
    <mergeCell ref="B6:E6"/>
    <mergeCell ref="M14:O14"/>
    <mergeCell ref="M15:O15"/>
    <mergeCell ref="M16:O16"/>
    <mergeCell ref="M17:O17"/>
    <mergeCell ref="M18:O18"/>
    <mergeCell ref="M19:O19"/>
    <mergeCell ref="F9:I9"/>
    <mergeCell ref="J9:L9"/>
    <mergeCell ref="M10:O10"/>
    <mergeCell ref="M11:O11"/>
    <mergeCell ref="M12:O12"/>
    <mergeCell ref="M13:O13"/>
    <mergeCell ref="N26:O26"/>
    <mergeCell ref="A31:A32"/>
    <mergeCell ref="B31:B32"/>
    <mergeCell ref="C31:F31"/>
    <mergeCell ref="G31:G32"/>
    <mergeCell ref="H31:K31"/>
    <mergeCell ref="L31:O31"/>
    <mergeCell ref="D32:E32"/>
    <mergeCell ref="M20:O20"/>
    <mergeCell ref="M21:O21"/>
    <mergeCell ref="M22:O22"/>
    <mergeCell ref="M23:O23"/>
    <mergeCell ref="M24:O24"/>
    <mergeCell ref="M25:O25"/>
    <mergeCell ref="D39:E39"/>
    <mergeCell ref="A42:A43"/>
    <mergeCell ref="B42:B43"/>
    <mergeCell ref="C42:F42"/>
    <mergeCell ref="G42:G43"/>
    <mergeCell ref="H42:K42"/>
    <mergeCell ref="D33:E33"/>
    <mergeCell ref="D34:E34"/>
    <mergeCell ref="D35:E35"/>
    <mergeCell ref="D36:E36"/>
    <mergeCell ref="D37:E37"/>
    <mergeCell ref="D38:E38"/>
    <mergeCell ref="A53:A54"/>
    <mergeCell ref="B53:B54"/>
    <mergeCell ref="C53:F53"/>
    <mergeCell ref="L42:O42"/>
    <mergeCell ref="D43:E43"/>
    <mergeCell ref="D44:E44"/>
    <mergeCell ref="D45:E45"/>
    <mergeCell ref="D46:E46"/>
    <mergeCell ref="D47:E47"/>
    <mergeCell ref="G53:G54"/>
    <mergeCell ref="H53:K53"/>
    <mergeCell ref="L53:O53"/>
    <mergeCell ref="D54:E54"/>
    <mergeCell ref="D55:E55"/>
    <mergeCell ref="D56:E56"/>
    <mergeCell ref="D48:E48"/>
    <mergeCell ref="D49:E49"/>
    <mergeCell ref="D50:E50"/>
    <mergeCell ref="H64:K64"/>
    <mergeCell ref="L64:O64"/>
    <mergeCell ref="D65:E65"/>
    <mergeCell ref="D66:E66"/>
    <mergeCell ref="D67:E67"/>
    <mergeCell ref="D57:E57"/>
    <mergeCell ref="D58:E58"/>
    <mergeCell ref="D59:E59"/>
    <mergeCell ref="D60:E60"/>
    <mergeCell ref="D61:E61"/>
    <mergeCell ref="C64:F64"/>
    <mergeCell ref="D68:E68"/>
    <mergeCell ref="D69:E69"/>
    <mergeCell ref="D70:E70"/>
    <mergeCell ref="D71:E71"/>
    <mergeCell ref="D72:E72"/>
    <mergeCell ref="A75:A76"/>
    <mergeCell ref="B75:B76"/>
    <mergeCell ref="C75:F75"/>
    <mergeCell ref="G64:G65"/>
    <mergeCell ref="A64:A65"/>
    <mergeCell ref="B64:B65"/>
    <mergeCell ref="A86:A87"/>
    <mergeCell ref="B86:B87"/>
    <mergeCell ref="C86:F86"/>
    <mergeCell ref="G75:G76"/>
    <mergeCell ref="H75:K75"/>
    <mergeCell ref="L75:O75"/>
    <mergeCell ref="D76:E76"/>
    <mergeCell ref="D77:E77"/>
    <mergeCell ref="D78:E78"/>
    <mergeCell ref="G86:G87"/>
    <mergeCell ref="H86:K86"/>
    <mergeCell ref="L86:O86"/>
    <mergeCell ref="D87:E87"/>
    <mergeCell ref="D88:E88"/>
    <mergeCell ref="D89:E89"/>
    <mergeCell ref="D79:E79"/>
    <mergeCell ref="D80:E80"/>
    <mergeCell ref="D81:E81"/>
    <mergeCell ref="D82:E82"/>
    <mergeCell ref="D83:E83"/>
    <mergeCell ref="H97:K97"/>
    <mergeCell ref="L97:O97"/>
    <mergeCell ref="D98:E98"/>
    <mergeCell ref="D99:E99"/>
    <mergeCell ref="D100:E100"/>
    <mergeCell ref="D90:E90"/>
    <mergeCell ref="D91:E91"/>
    <mergeCell ref="D92:E92"/>
    <mergeCell ref="D93:E93"/>
    <mergeCell ref="D94:E94"/>
    <mergeCell ref="C97:F97"/>
    <mergeCell ref="D101:E101"/>
    <mergeCell ref="D102:E102"/>
    <mergeCell ref="D103:E103"/>
    <mergeCell ref="D104:E104"/>
    <mergeCell ref="D105:E105"/>
    <mergeCell ref="A108:A109"/>
    <mergeCell ref="B108:B109"/>
    <mergeCell ref="C108:F108"/>
    <mergeCell ref="G97:G98"/>
    <mergeCell ref="A97:A98"/>
    <mergeCell ref="B97:B98"/>
    <mergeCell ref="D112:E112"/>
    <mergeCell ref="D113:E113"/>
    <mergeCell ref="D114:E114"/>
    <mergeCell ref="D115:E115"/>
    <mergeCell ref="D116:E116"/>
    <mergeCell ref="A119:B119"/>
    <mergeCell ref="G108:G109"/>
    <mergeCell ref="H108:K108"/>
    <mergeCell ref="L108:O108"/>
    <mergeCell ref="D109:E109"/>
    <mergeCell ref="D110:E110"/>
    <mergeCell ref="D111:E111"/>
    <mergeCell ref="H119:I119"/>
    <mergeCell ref="J119:M119"/>
    <mergeCell ref="A120:B120"/>
    <mergeCell ref="G120:G122"/>
    <mergeCell ref="H120:I120"/>
    <mergeCell ref="J120:M122"/>
    <mergeCell ref="A121:B121"/>
    <mergeCell ref="H121:I121"/>
    <mergeCell ref="A122:B122"/>
    <mergeCell ref="A127:B127"/>
    <mergeCell ref="H127:I127"/>
    <mergeCell ref="J127:M127"/>
    <mergeCell ref="A128:B128"/>
    <mergeCell ref="H128:I128"/>
    <mergeCell ref="J128:M128"/>
    <mergeCell ref="A123:B123"/>
    <mergeCell ref="J123:M123"/>
    <mergeCell ref="A124:B124"/>
    <mergeCell ref="J124:M124"/>
    <mergeCell ref="A125:B125"/>
    <mergeCell ref="G125:G126"/>
    <mergeCell ref="J125:M126"/>
    <mergeCell ref="A126:B126"/>
    <mergeCell ref="A137:J137"/>
    <mergeCell ref="A138:J138"/>
    <mergeCell ref="A142:K142"/>
    <mergeCell ref="B143:J143"/>
    <mergeCell ref="B144:J144"/>
    <mergeCell ref="B145:J145"/>
    <mergeCell ref="A131:J131"/>
    <mergeCell ref="A132:J132"/>
    <mergeCell ref="A133:J133"/>
    <mergeCell ref="A134:J134"/>
    <mergeCell ref="A135:J135"/>
    <mergeCell ref="A136:J136"/>
    <mergeCell ref="B146:J146"/>
    <mergeCell ref="B149:E149"/>
    <mergeCell ref="F149:G149"/>
    <mergeCell ref="H149:I149"/>
    <mergeCell ref="J149:M149"/>
    <mergeCell ref="B150:E150"/>
    <mergeCell ref="F150:G150"/>
    <mergeCell ref="H150:I150"/>
    <mergeCell ref="J150:M150"/>
    <mergeCell ref="B153:E153"/>
    <mergeCell ref="F153:G153"/>
    <mergeCell ref="H153:I153"/>
    <mergeCell ref="J153:M153"/>
    <mergeCell ref="B154:E154"/>
    <mergeCell ref="F154:G154"/>
    <mergeCell ref="H154:I154"/>
    <mergeCell ref="J154:M154"/>
    <mergeCell ref="B151:E151"/>
    <mergeCell ref="F151:G151"/>
    <mergeCell ref="H151:I151"/>
    <mergeCell ref="J151:M151"/>
    <mergeCell ref="B152:E152"/>
    <mergeCell ref="F152:G152"/>
    <mergeCell ref="H152:I152"/>
    <mergeCell ref="J152:M152"/>
  </mergeCells>
  <phoneticPr fontId="2"/>
  <conditionalFormatting sqref="C120:G128">
    <cfRule type="expression" dxfId="5081" priority="2">
      <formula>$P120="NG"</formula>
    </cfRule>
  </conditionalFormatting>
  <conditionalFormatting sqref="G120:G123">
    <cfRule type="expression" dxfId="5080" priority="1">
      <formula>$P120="NG"</formula>
    </cfRule>
  </conditionalFormatting>
  <conditionalFormatting sqref="H33:K36">
    <cfRule type="expression" dxfId="5079" priority="55">
      <formula>#REF!="追加"</formula>
    </cfRule>
    <cfRule type="expression" dxfId="5078" priority="56">
      <formula>#REF!="新規"</formula>
    </cfRule>
  </conditionalFormatting>
  <conditionalFormatting sqref="H37:K39">
    <cfRule type="expression" dxfId="5077" priority="60">
      <formula>#REF!="追加"</formula>
    </cfRule>
    <cfRule type="expression" dxfId="5076" priority="67">
      <formula>#REF!="新規"</formula>
    </cfRule>
  </conditionalFormatting>
  <conditionalFormatting sqref="H44:K47">
    <cfRule type="expression" dxfId="5075" priority="46">
      <formula>#REF!="追加"</formula>
    </cfRule>
    <cfRule type="expression" dxfId="5074" priority="47">
      <formula>#REF!="新規"</formula>
    </cfRule>
  </conditionalFormatting>
  <conditionalFormatting sqref="H48:K50">
    <cfRule type="expression" dxfId="5073" priority="50">
      <formula>#REF!="追加"</formula>
    </cfRule>
    <cfRule type="expression" dxfId="5072" priority="51">
      <formula>#REF!="新規"</formula>
    </cfRule>
  </conditionalFormatting>
  <conditionalFormatting sqref="H55:K58">
    <cfRule type="expression" dxfId="5071" priority="40">
      <formula>#REF!="追加"</formula>
    </cfRule>
    <cfRule type="expression" dxfId="5070" priority="41">
      <formula>#REF!="新規"</formula>
    </cfRule>
  </conditionalFormatting>
  <conditionalFormatting sqref="H59:K61">
    <cfRule type="expression" dxfId="5069" priority="44">
      <formula>#REF!="追加"</formula>
    </cfRule>
    <cfRule type="expression" dxfId="5068" priority="45">
      <formula>#REF!="新規"</formula>
    </cfRule>
  </conditionalFormatting>
  <conditionalFormatting sqref="H66:K69">
    <cfRule type="expression" dxfId="5067" priority="34">
      <formula>#REF!="追加"</formula>
    </cfRule>
    <cfRule type="expression" dxfId="5066" priority="35">
      <formula>#REF!="新規"</formula>
    </cfRule>
  </conditionalFormatting>
  <conditionalFormatting sqref="H70:K72">
    <cfRule type="expression" dxfId="5065" priority="38">
      <formula>#REF!="追加"</formula>
    </cfRule>
    <cfRule type="expression" dxfId="5064" priority="39">
      <formula>#REF!="新規"</formula>
    </cfRule>
  </conditionalFormatting>
  <conditionalFormatting sqref="H77:K80">
    <cfRule type="expression" dxfId="5063" priority="28">
      <formula>#REF!="追加"</formula>
    </cfRule>
    <cfRule type="expression" dxfId="5062" priority="29">
      <formula>#REF!="新規"</formula>
    </cfRule>
  </conditionalFormatting>
  <conditionalFormatting sqref="H81:K83">
    <cfRule type="expression" dxfId="5061" priority="32">
      <formula>#REF!="追加"</formula>
    </cfRule>
    <cfRule type="expression" dxfId="5060" priority="33">
      <formula>#REF!="新規"</formula>
    </cfRule>
  </conditionalFormatting>
  <conditionalFormatting sqref="H88:K91">
    <cfRule type="expression" dxfId="5059" priority="22">
      <formula>#REF!="追加"</formula>
    </cfRule>
    <cfRule type="expression" dxfId="5058" priority="23">
      <formula>#REF!="新規"</formula>
    </cfRule>
  </conditionalFormatting>
  <conditionalFormatting sqref="H92:K94">
    <cfRule type="expression" dxfId="5057" priority="26">
      <formula>#REF!="追加"</formula>
    </cfRule>
    <cfRule type="expression" dxfId="5056" priority="27">
      <formula>#REF!="新規"</formula>
    </cfRule>
  </conditionalFormatting>
  <conditionalFormatting sqref="H99:K102">
    <cfRule type="expression" dxfId="5055" priority="16">
      <formula>#REF!="追加"</formula>
    </cfRule>
    <cfRule type="expression" dxfId="5054" priority="17">
      <formula>#REF!="新規"</formula>
    </cfRule>
  </conditionalFormatting>
  <conditionalFormatting sqref="H103:K105">
    <cfRule type="expression" dxfId="5053" priority="20">
      <formula>#REF!="追加"</formula>
    </cfRule>
    <cfRule type="expression" dxfId="5052" priority="21">
      <formula>#REF!="新規"</formula>
    </cfRule>
  </conditionalFormatting>
  <conditionalFormatting sqref="H110:K113">
    <cfRule type="expression" dxfId="5051" priority="10">
      <formula>#REF!="追加"</formula>
    </cfRule>
    <cfRule type="expression" dxfId="5050" priority="11">
      <formula>#REF!="新規"</formula>
    </cfRule>
  </conditionalFormatting>
  <conditionalFormatting sqref="H114:K116">
    <cfRule type="expression" dxfId="5049" priority="14">
      <formula>#REF!="追加"</formula>
    </cfRule>
    <cfRule type="expression" dxfId="5048" priority="15">
      <formula>#REF!="新規"</formula>
    </cfRule>
  </conditionalFormatting>
  <conditionalFormatting sqref="J35:K36 J39:K39">
    <cfRule type="expression" dxfId="5047" priority="57">
      <formula>#REF!="追加"</formula>
    </cfRule>
    <cfRule type="expression" dxfId="5046" priority="58">
      <formula>#REF!="新規"</formula>
    </cfRule>
  </conditionalFormatting>
  <conditionalFormatting sqref="J46:K47 J50:K50">
    <cfRule type="expression" dxfId="5045" priority="48">
      <formula>#REF!="追加"</formula>
    </cfRule>
    <cfRule type="expression" dxfId="5044" priority="49">
      <formula>#REF!="新規"</formula>
    </cfRule>
  </conditionalFormatting>
  <conditionalFormatting sqref="J57:K58 J61:K61">
    <cfRule type="expression" dxfId="5043" priority="42">
      <formula>#REF!="追加"</formula>
    </cfRule>
    <cfRule type="expression" dxfId="5042" priority="43">
      <formula>#REF!="新規"</formula>
    </cfRule>
  </conditionalFormatting>
  <conditionalFormatting sqref="J68:K69 J72:K72">
    <cfRule type="expression" dxfId="5041" priority="36">
      <formula>#REF!="追加"</formula>
    </cfRule>
    <cfRule type="expression" dxfId="5040" priority="37">
      <formula>#REF!="新規"</formula>
    </cfRule>
  </conditionalFormatting>
  <conditionalFormatting sqref="J79:K80 J83:K83">
    <cfRule type="expression" dxfId="5039" priority="30">
      <formula>#REF!="追加"</formula>
    </cfRule>
    <cfRule type="expression" dxfId="5038" priority="31">
      <formula>#REF!="新規"</formula>
    </cfRule>
  </conditionalFormatting>
  <conditionalFormatting sqref="J90:K91 J94:K94">
    <cfRule type="expression" dxfId="5037" priority="24">
      <formula>#REF!="追加"</formula>
    </cfRule>
    <cfRule type="expression" dxfId="5036" priority="25">
      <formula>#REF!="新規"</formula>
    </cfRule>
  </conditionalFormatting>
  <conditionalFormatting sqref="J101:K102 J105:K105">
    <cfRule type="expression" dxfId="5035" priority="18">
      <formula>#REF!="追加"</formula>
    </cfRule>
    <cfRule type="expression" dxfId="5034" priority="19">
      <formula>#REF!="新規"</formula>
    </cfRule>
  </conditionalFormatting>
  <conditionalFormatting sqref="J112:K113 J116:K116">
    <cfRule type="expression" dxfId="5033" priority="12">
      <formula>#REF!="追加"</formula>
    </cfRule>
    <cfRule type="expression" dxfId="5032" priority="13">
      <formula>#REF!="新規"</formula>
    </cfRule>
  </conditionalFormatting>
  <conditionalFormatting sqref="J40:O41 J51:O52 J62:O63 J73:O74 J84:O84 J95:O96 J106:O107 J117:O117">
    <cfRule type="expression" dxfId="5031" priority="72">
      <formula>$I40="追加"</formula>
    </cfRule>
    <cfRule type="expression" dxfId="5030" priority="73">
      <formula>$I40="新規"</formula>
    </cfRule>
  </conditionalFormatting>
  <conditionalFormatting sqref="K85:O85 I85">
    <cfRule type="expression" dxfId="5029" priority="76">
      <formula>#REF!="追加"</formula>
    </cfRule>
    <cfRule type="expression" dxfId="5028" priority="77">
      <formula>#REF!="新規"</formula>
    </cfRule>
  </conditionalFormatting>
  <conditionalFormatting sqref="L40:O41 L51:O52 L62:O63 L73:O74 L84:O84 L95:O96 L106:O107 L117:O117">
    <cfRule type="expression" dxfId="5027" priority="68">
      <formula>$I40="追加"</formula>
    </cfRule>
    <cfRule type="expression" dxfId="5026" priority="69">
      <formula>$I40="新規"</formula>
    </cfRule>
  </conditionalFormatting>
  <conditionalFormatting sqref="L85:O85">
    <cfRule type="expression" dxfId="5025" priority="74">
      <formula>#REF!="追加"</formula>
    </cfRule>
    <cfRule type="expression" dxfId="5024" priority="75">
      <formula>#REF!="新規"</formula>
    </cfRule>
  </conditionalFormatting>
  <conditionalFormatting sqref="P3">
    <cfRule type="expression" dxfId="5023" priority="62">
      <formula>$P3&lt;&gt;"要修正！"</formula>
    </cfRule>
    <cfRule type="expression" dxfId="5022" priority="63">
      <formula>$P3="要修正！"</formula>
    </cfRule>
  </conditionalFormatting>
  <conditionalFormatting sqref="P4:P5">
    <cfRule type="expression" dxfId="5021" priority="54">
      <formula>$P$3="要修正！"</formula>
    </cfRule>
  </conditionalFormatting>
  <conditionalFormatting sqref="P144">
    <cfRule type="expression" dxfId="5020" priority="61">
      <formula>P144="NG"</formula>
    </cfRule>
  </conditionalFormatting>
  <conditionalFormatting sqref="P33:R41">
    <cfRule type="expression" dxfId="5019" priority="59">
      <formula>P33="NG"</formula>
    </cfRule>
  </conditionalFormatting>
  <conditionalFormatting sqref="P44:R52">
    <cfRule type="expression" dxfId="5018" priority="9">
      <formula>P44="NG"</formula>
    </cfRule>
  </conditionalFormatting>
  <conditionalFormatting sqref="P55:R63">
    <cfRule type="expression" dxfId="5017" priority="7">
      <formula>P55="NG"</formula>
    </cfRule>
  </conditionalFormatting>
  <conditionalFormatting sqref="P66:R74 P75:Q83">
    <cfRule type="expression" dxfId="5016" priority="8">
      <formula>P66="NG"</formula>
    </cfRule>
  </conditionalFormatting>
  <conditionalFormatting sqref="P84:R85 R77:R83">
    <cfRule type="expression" dxfId="5015" priority="6">
      <formula>P77="NG"</formula>
    </cfRule>
  </conditionalFormatting>
  <conditionalFormatting sqref="P88:R96">
    <cfRule type="expression" dxfId="5014" priority="5">
      <formula>P88="NG"</formula>
    </cfRule>
  </conditionalFormatting>
  <conditionalFormatting sqref="P99:R107">
    <cfRule type="expression" dxfId="5013" priority="4">
      <formula>P99="NG"</formula>
    </cfRule>
  </conditionalFormatting>
  <conditionalFormatting sqref="P110:R117">
    <cfRule type="expression" dxfId="5012" priority="3">
      <formula>P110="NG"</formula>
    </cfRule>
  </conditionalFormatting>
  <conditionalFormatting sqref="P120:R120 Q121:R122">
    <cfRule type="expression" dxfId="5011" priority="71">
      <formula>#REF!="NG"</formula>
    </cfRule>
  </conditionalFormatting>
  <conditionalFormatting sqref="P120:R128">
    <cfRule type="expression" dxfId="5010" priority="52">
      <formula>P120="NG"</formula>
    </cfRule>
  </conditionalFormatting>
  <conditionalFormatting sqref="P121:R122">
    <cfRule type="expression" dxfId="5009" priority="70">
      <formula>$P29="NG"</formula>
    </cfRule>
  </conditionalFormatting>
  <conditionalFormatting sqref="P123:R127 P128:Q128">
    <cfRule type="expression" dxfId="5008" priority="53">
      <formula>#REF!="NG"</formula>
    </cfRule>
  </conditionalFormatting>
  <conditionalFormatting sqref="P125:R126">
    <cfRule type="expression" dxfId="5007" priority="65">
      <formula>$P30="NG"</formula>
    </cfRule>
  </conditionalFormatting>
  <conditionalFormatting sqref="P127:R128">
    <cfRule type="expression" dxfId="5006" priority="64">
      <formula>$P31="NG"</formula>
    </cfRule>
  </conditionalFormatting>
  <conditionalFormatting sqref="T57 T76:T80 T86:T88 T98:T102 T109:T111">
    <cfRule type="expression" dxfId="5005" priority="66">
      <formula>T57="NG"</formula>
    </cfRule>
  </conditionalFormatting>
  <dataValidations count="12">
    <dataValidation type="list" allowBlank="1" showInputMessage="1" showErrorMessage="1" sqref="K132:K138" xr:uid="{C36A589A-181E-42E4-BD73-4A722C4934EF}">
      <formula1>$P$131:$P$132</formula1>
    </dataValidation>
    <dataValidation type="list" allowBlank="1" showInputMessage="1" showErrorMessage="1" sqref="C44:C50" xr:uid="{2DC8AFBD-6847-4C21-BF84-AD60CD0E596D}">
      <formula1>$T$44:$T$46</formula1>
    </dataValidation>
    <dataValidation type="list" allowBlank="1" showInputMessage="1" showErrorMessage="1" sqref="C55:C61" xr:uid="{2CCB51BB-7616-45E1-93B9-26374006DB8F}">
      <formula1>$T$55:$T$58</formula1>
    </dataValidation>
    <dataValidation type="list" allowBlank="1" showInputMessage="1" showErrorMessage="1" sqref="C66:C72" xr:uid="{D05E7E3A-8502-4E90-A43F-5F48A81349C2}">
      <formula1>$T$66:$T$68</formula1>
    </dataValidation>
    <dataValidation type="list" allowBlank="1" showInputMessage="1" showErrorMessage="1" sqref="C77:C83" xr:uid="{2E1DCD4A-96E2-4902-97C6-8EAC168C712F}">
      <formula1>$T$77:$T$80</formula1>
    </dataValidation>
    <dataValidation type="list" allowBlank="1" showInputMessage="1" showErrorMessage="1" sqref="C88:C94" xr:uid="{0C9BAE9D-FDB9-4C00-9274-20ADCA4E8269}">
      <formula1>$T$87:$T$88</formula1>
    </dataValidation>
    <dataValidation type="list" allowBlank="1" showInputMessage="1" showErrorMessage="1" sqref="C110:C116" xr:uid="{8C534A8F-0862-463E-8954-AE4F01566D1F}">
      <formula1>$T$110:$T$111</formula1>
    </dataValidation>
    <dataValidation type="list" allowBlank="1" showInputMessage="1" showErrorMessage="1" sqref="B33:B39 B110:B116 B99:B105 B88:B94 B77:B83 B66:B72 B55:B61 B44:B50" xr:uid="{1A946674-34F6-4EA2-97A7-2015BCB69F4E}">
      <formula1>$T$33:$T$34</formula1>
    </dataValidation>
    <dataValidation type="list" allowBlank="1" showInputMessage="1" showErrorMessage="1" sqref="C33:C39" xr:uid="{29DFD24D-5C07-4667-A8F5-96CD76345966}">
      <formula1>$U$33:$U$36</formula1>
    </dataValidation>
    <dataValidation type="list" allowBlank="1" showInputMessage="1" showErrorMessage="1" sqref="C99:C105" xr:uid="{CC470EDC-53BB-46C8-8198-FABEB5FFF2A3}">
      <formula1>$T$99:$T$102</formula1>
    </dataValidation>
    <dataValidation type="list" allowBlank="1" showInputMessage="1" showErrorMessage="1" sqref="B11:B25" xr:uid="{7C1AB1DB-1299-4F5A-B7DE-941B14D228C0}">
      <formula1>$P$11:$P$18</formula1>
    </dataValidation>
    <dataValidation type="list" allowBlank="1" showInputMessage="1" showErrorMessage="1" sqref="D27 D11:D25" xr:uid="{840B4CC5-56DC-4514-A25D-1860B1B46AAD}">
      <formula1>$Q$11:$Q$13</formula1>
    </dataValidation>
  </dataValidations>
  <pageMargins left="0.70866141732283472" right="0.70866141732283472" top="0.62992125984251968" bottom="0.74803149606299213" header="0.31496062992125984" footer="0.31496062992125984"/>
  <headerFooter>
    <oddHeader>&amp;L様式第1号別添1&amp;R事業参加者用（事業参加者→事業実施主体）</oddHeader>
  </headerFooter>
  <extLst>
    <ext xmlns:x14="http://schemas.microsoft.com/office/spreadsheetml/2009/9/main" uri="{CCE6A557-97BC-4b89-ADB6-D9C93CAAB3DF}">
      <x14:dataValidations xmlns:xm="http://schemas.microsoft.com/office/excel/2006/main" count="6">
        <x14:dataValidation type="list" allowBlank="1" showInputMessage="1" showErrorMessage="1" xr:uid="{BDF781C3-6F23-457D-9382-CBD4401C906C}">
          <x14:formula1>
            <xm:f>リスト!$H$2:$H$4</xm:f>
          </x14:formula1>
          <xm:sqref>A144:A146 J33:K39 L107:O107 L52:O52 J99:K105 L63:O63 J77:K83 L74:O74 J44:K50 L85:O85 J55:K61 L96:O96 J66:K72 J88:K94 J110:K116</xm:sqref>
        </x14:dataValidation>
        <x14:dataValidation type="list" allowBlank="1" showInputMessage="1" showErrorMessage="1" xr:uid="{BF787ACD-618F-4F22-9B55-1852F61B0867}">
          <x14:formula1>
            <xm:f>リスト!$G$2:$G$4</xm:f>
          </x14:formula1>
          <xm:sqref>G88:G94 G99:G105 I52 G33:G39 I63 G44:G50 I74 G55:G61 G66:G72 I96 G77:G83 I107 G110:G116</xm:sqref>
        </x14:dataValidation>
        <x14:dataValidation type="list" allowBlank="1" showInputMessage="1" showErrorMessage="1" xr:uid="{D9196A12-7533-4F5C-B3C3-78533184455F}">
          <x14:formula1>
            <xm:f>リスト!$C$2:$C$4</xm:f>
          </x14:formula1>
          <xm:sqref>B107 B96 B52 B63 B74 B85</xm:sqref>
        </x14:dataValidation>
        <x14:dataValidation type="list" allowBlank="1" showInputMessage="1" showErrorMessage="1" xr:uid="{555C557F-E474-4192-A2D4-76FEA3CBBE8D}">
          <x14:formula1>
            <xm:f>リスト!$E$2:$E$22</xm:f>
          </x14:formula1>
          <xm:sqref>D107 D96 D52 D63 D74 D85</xm:sqref>
        </x14:dataValidation>
        <x14:dataValidation type="list" allowBlank="1" showInputMessage="1" showErrorMessage="1" xr:uid="{59C38395-A942-4426-A3A4-9C39EE39B8C4}">
          <x14:formula1>
            <xm:f>リスト!$D$2:$D$3</xm:f>
          </x14:formula1>
          <xm:sqref>C107 C96 C52 C63 C74 C85</xm:sqref>
        </x14:dataValidation>
        <x14:dataValidation type="list" allowBlank="1" showInputMessage="1" showErrorMessage="1" xr:uid="{C91AAB4A-7123-41C9-97AA-5320C19053B9}">
          <x14:formula1>
            <xm:f>リスト!$H$2:$H$3</xm:f>
          </x14:formula1>
          <xm:sqref>A150:A154</xm:sqref>
        </x14:dataValidation>
      </x14:dataValidation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D6D63A-87B0-42F1-A8F2-3E6AD5FB0687}">
  <sheetPr>
    <pageSetUpPr fitToPage="1"/>
  </sheetPr>
  <dimension ref="A1:W154"/>
  <sheetViews>
    <sheetView view="pageBreakPreview" topLeftCell="C3" zoomScale="80" zoomScaleNormal="100" zoomScaleSheetLayoutView="80" workbookViewId="0">
      <selection activeCell="P3" sqref="P3:P5 H11:H25 K11:K25 C26 F26:L27 O33:R39 L40:O40 O44:R50 L51:O51 O55:R61 L62:O62 O66:R72 L73:O73 O77:O83 R77:R83 L84:O84 O88:R94 L95:O95 O99:R105 L106:O106 O110:R116 L117:O117 C120:G128 P120 Q120:R126 P123:P125 P127:R128 K139 P144"/>
    </sheetView>
  </sheetViews>
  <sheetFormatPr defaultColWidth="9" defaultRowHeight="22.5" customHeight="1"/>
  <cols>
    <col min="1" max="15" width="14.6328125" style="48" customWidth="1"/>
    <col min="16" max="16" width="23.26953125" style="49" customWidth="1"/>
    <col min="17" max="17" width="23.453125" style="48" bestFit="1" customWidth="1"/>
    <col min="18" max="18" width="18.90625" style="48" bestFit="1" customWidth="1"/>
    <col min="19" max="19" width="11.08984375" style="48" bestFit="1" customWidth="1"/>
    <col min="20" max="20" width="27.26953125" style="48" customWidth="1"/>
    <col min="21" max="21" width="8.90625" style="48" customWidth="1"/>
    <col min="22" max="16384" width="9" style="48"/>
  </cols>
  <sheetData>
    <row r="1" spans="1:19" s="35" customFormat="1" ht="22.5" customHeight="1">
      <c r="A1" s="178" t="s">
        <v>285</v>
      </c>
      <c r="B1" s="178"/>
      <c r="C1" s="178"/>
      <c r="D1" s="178"/>
      <c r="E1" s="178"/>
      <c r="F1" s="178"/>
      <c r="G1" s="178"/>
      <c r="H1" s="178"/>
      <c r="I1" s="178"/>
      <c r="J1" s="178"/>
      <c r="K1" s="178"/>
      <c r="L1" s="178"/>
      <c r="M1" s="178"/>
      <c r="N1" s="178"/>
      <c r="O1" s="178"/>
      <c r="P1" s="34" t="s">
        <v>58</v>
      </c>
    </row>
    <row r="2" spans="1:19" s="36" customFormat="1" ht="13">
      <c r="A2" s="36" t="s">
        <v>89</v>
      </c>
      <c r="F2" s="37"/>
      <c r="P2" s="38"/>
    </row>
    <row r="3" spans="1:19" s="36" customFormat="1" ht="22.5" customHeight="1">
      <c r="A3" s="39" t="s">
        <v>31</v>
      </c>
      <c r="B3" s="166"/>
      <c r="C3" s="167"/>
      <c r="D3" s="167"/>
      <c r="E3" s="168"/>
      <c r="F3" s="40"/>
      <c r="G3" s="40"/>
      <c r="H3" s="40"/>
      <c r="I3" s="40"/>
      <c r="J3" s="40"/>
      <c r="K3" s="40"/>
      <c r="L3" s="40"/>
      <c r="M3" s="41"/>
      <c r="N3" s="40" t="s">
        <v>148</v>
      </c>
      <c r="O3" s="40"/>
      <c r="P3" s="18" t="str">
        <f>IF(COUNTIF(P33:R154,"NG"),"要修正！","クリア ! ")</f>
        <v xml:space="preserve">クリア ! </v>
      </c>
      <c r="Q3" s="36" t="s">
        <v>113</v>
      </c>
      <c r="S3" s="38"/>
    </row>
    <row r="4" spans="1:19" s="36" customFormat="1" ht="22.5" customHeight="1">
      <c r="A4" s="39" t="s">
        <v>30</v>
      </c>
      <c r="B4" s="166"/>
      <c r="C4" s="167"/>
      <c r="D4" s="167"/>
      <c r="E4" s="168"/>
      <c r="F4" s="40"/>
      <c r="G4" s="40"/>
      <c r="H4" s="40"/>
      <c r="I4" s="40"/>
      <c r="J4" s="40"/>
      <c r="K4" s="40"/>
      <c r="L4" s="40"/>
      <c r="M4" s="42"/>
      <c r="N4" s="40" t="s">
        <v>145</v>
      </c>
      <c r="O4" s="40"/>
      <c r="P4" s="169" t="str">
        <f>IF(P3="要修正！","※「クリア！」になるようNG箇所を修正してください。","")</f>
        <v/>
      </c>
    </row>
    <row r="5" spans="1:19" s="36" customFormat="1" ht="22.5" customHeight="1">
      <c r="A5" s="39" t="s">
        <v>32</v>
      </c>
      <c r="B5" s="171"/>
      <c r="C5" s="167"/>
      <c r="D5" s="167"/>
      <c r="E5" s="168"/>
      <c r="F5" s="40"/>
      <c r="G5" s="40"/>
      <c r="H5" s="40"/>
      <c r="I5" s="40"/>
      <c r="J5" s="40"/>
      <c r="K5" s="40"/>
      <c r="L5" s="40"/>
      <c r="M5" s="43"/>
      <c r="N5" s="40" t="s">
        <v>146</v>
      </c>
      <c r="O5" s="40"/>
      <c r="P5" s="170"/>
    </row>
    <row r="6" spans="1:19" s="36" customFormat="1" ht="22.5" customHeight="1">
      <c r="A6" s="39" t="s">
        <v>33</v>
      </c>
      <c r="B6" s="166"/>
      <c r="C6" s="167"/>
      <c r="D6" s="167"/>
      <c r="E6" s="168"/>
      <c r="F6" s="40"/>
      <c r="G6" s="40"/>
      <c r="H6" s="40"/>
      <c r="I6" s="40"/>
      <c r="J6" s="40"/>
      <c r="K6" s="40"/>
      <c r="L6" s="40"/>
      <c r="M6" s="44"/>
      <c r="N6" s="40" t="s">
        <v>147</v>
      </c>
      <c r="O6" s="40"/>
      <c r="P6" s="45"/>
      <c r="Q6" s="46"/>
    </row>
    <row r="7" spans="1:19" s="36" customFormat="1" ht="22.5" customHeight="1">
      <c r="E7" s="47"/>
      <c r="F7" s="47"/>
      <c r="G7" s="47"/>
      <c r="H7" s="47"/>
      <c r="I7" s="47"/>
      <c r="J7" s="47"/>
      <c r="K7" s="47"/>
      <c r="L7" s="47"/>
      <c r="M7" s="47"/>
      <c r="N7" s="47"/>
      <c r="O7" s="47"/>
      <c r="P7" s="45"/>
      <c r="Q7" s="46"/>
    </row>
    <row r="8" spans="1:19" ht="22.5" customHeight="1">
      <c r="A8" s="48" t="s">
        <v>144</v>
      </c>
    </row>
    <row r="9" spans="1:19" ht="22.5" customHeight="1">
      <c r="F9" s="139" t="s">
        <v>170</v>
      </c>
      <c r="G9" s="139"/>
      <c r="H9" s="139"/>
      <c r="I9" s="139"/>
      <c r="J9" s="139" t="s">
        <v>235</v>
      </c>
      <c r="K9" s="139"/>
      <c r="L9" s="139"/>
    </row>
    <row r="10" spans="1:19" s="17" customFormat="1" ht="22.5" customHeight="1">
      <c r="A10" s="50" t="s">
        <v>118</v>
      </c>
      <c r="B10" s="50" t="s">
        <v>139</v>
      </c>
      <c r="C10" s="50" t="s">
        <v>197</v>
      </c>
      <c r="D10" s="50" t="s">
        <v>119</v>
      </c>
      <c r="E10" s="50" t="s">
        <v>6</v>
      </c>
      <c r="F10" s="53" t="s">
        <v>275</v>
      </c>
      <c r="G10" s="53" t="s">
        <v>276</v>
      </c>
      <c r="H10" s="51" t="s">
        <v>277</v>
      </c>
      <c r="I10" s="96" t="s">
        <v>150</v>
      </c>
      <c r="J10" s="51" t="s">
        <v>278</v>
      </c>
      <c r="K10" s="52" t="s">
        <v>279</v>
      </c>
      <c r="L10" s="96" t="s">
        <v>149</v>
      </c>
      <c r="M10" s="136" t="s">
        <v>243</v>
      </c>
      <c r="N10" s="136"/>
      <c r="O10" s="142"/>
      <c r="P10" s="50" t="s">
        <v>250</v>
      </c>
      <c r="Q10" s="86" t="s">
        <v>119</v>
      </c>
      <c r="S10" s="48"/>
    </row>
    <row r="11" spans="1:19" s="17" customFormat="1" ht="22.5" customHeight="1">
      <c r="A11" s="50">
        <v>1</v>
      </c>
      <c r="B11" s="54"/>
      <c r="C11" s="55"/>
      <c r="D11" s="56"/>
      <c r="E11" s="30"/>
      <c r="F11" s="6"/>
      <c r="G11" s="6"/>
      <c r="H11" s="26">
        <f>G11-F11</f>
        <v>0</v>
      </c>
      <c r="I11" s="57"/>
      <c r="J11" s="58"/>
      <c r="K11" s="25">
        <f>J11-F11</f>
        <v>0</v>
      </c>
      <c r="L11" s="59"/>
      <c r="M11" s="172"/>
      <c r="N11" s="172"/>
      <c r="O11" s="173"/>
      <c r="P11" s="60" t="s">
        <v>252</v>
      </c>
      <c r="Q11" s="91" t="s">
        <v>156</v>
      </c>
      <c r="S11" s="48"/>
    </row>
    <row r="12" spans="1:19" s="17" customFormat="1" ht="22.5" customHeight="1">
      <c r="A12" s="50">
        <v>2</v>
      </c>
      <c r="B12" s="54"/>
      <c r="C12" s="55"/>
      <c r="D12" s="56"/>
      <c r="E12" s="30"/>
      <c r="F12" s="6"/>
      <c r="G12" s="6"/>
      <c r="H12" s="26">
        <f t="shared" ref="H12:H25" si="0">G12-F12</f>
        <v>0</v>
      </c>
      <c r="I12" s="57"/>
      <c r="J12" s="58"/>
      <c r="K12" s="25">
        <f t="shared" ref="K12:K25" si="1">J12-F12</f>
        <v>0</v>
      </c>
      <c r="L12" s="59"/>
      <c r="M12" s="172"/>
      <c r="N12" s="172"/>
      <c r="O12" s="173"/>
      <c r="P12" s="60" t="s">
        <v>251</v>
      </c>
      <c r="Q12" s="91" t="s">
        <v>158</v>
      </c>
      <c r="S12" s="48"/>
    </row>
    <row r="13" spans="1:19" s="17" customFormat="1" ht="22.5" customHeight="1">
      <c r="A13" s="50">
        <v>3</v>
      </c>
      <c r="B13" s="54"/>
      <c r="C13" s="55"/>
      <c r="D13" s="56"/>
      <c r="E13" s="30"/>
      <c r="F13" s="6"/>
      <c r="G13" s="6"/>
      <c r="H13" s="26">
        <f t="shared" si="0"/>
        <v>0</v>
      </c>
      <c r="I13" s="57"/>
      <c r="J13" s="58"/>
      <c r="K13" s="25">
        <f t="shared" si="1"/>
        <v>0</v>
      </c>
      <c r="L13" s="59"/>
      <c r="M13" s="172"/>
      <c r="N13" s="172"/>
      <c r="O13" s="173"/>
      <c r="P13" s="60" t="s">
        <v>253</v>
      </c>
      <c r="Q13" s="91" t="s">
        <v>157</v>
      </c>
      <c r="S13" s="48"/>
    </row>
    <row r="14" spans="1:19" s="17" customFormat="1" ht="22.5" customHeight="1">
      <c r="A14" s="50">
        <v>4</v>
      </c>
      <c r="B14" s="54"/>
      <c r="C14" s="55"/>
      <c r="D14" s="56"/>
      <c r="E14" s="30"/>
      <c r="F14" s="6"/>
      <c r="G14" s="6"/>
      <c r="H14" s="26">
        <f t="shared" si="0"/>
        <v>0</v>
      </c>
      <c r="I14" s="57"/>
      <c r="J14" s="58"/>
      <c r="K14" s="25">
        <f t="shared" si="1"/>
        <v>0</v>
      </c>
      <c r="L14" s="59"/>
      <c r="M14" s="172"/>
      <c r="N14" s="172"/>
      <c r="O14" s="173"/>
      <c r="P14" s="60" t="s">
        <v>254</v>
      </c>
      <c r="S14" s="48"/>
    </row>
    <row r="15" spans="1:19" s="17" customFormat="1" ht="22.5" customHeight="1">
      <c r="A15" s="50">
        <v>5</v>
      </c>
      <c r="B15" s="54"/>
      <c r="C15" s="55"/>
      <c r="D15" s="56"/>
      <c r="E15" s="30"/>
      <c r="F15" s="6"/>
      <c r="G15" s="6"/>
      <c r="H15" s="26">
        <f t="shared" si="0"/>
        <v>0</v>
      </c>
      <c r="I15" s="57"/>
      <c r="J15" s="58"/>
      <c r="K15" s="25">
        <f t="shared" si="1"/>
        <v>0</v>
      </c>
      <c r="L15" s="59"/>
      <c r="M15" s="172"/>
      <c r="N15" s="172"/>
      <c r="O15" s="173"/>
      <c r="P15" s="60" t="s">
        <v>255</v>
      </c>
      <c r="Q15" s="61"/>
      <c r="S15" s="48"/>
    </row>
    <row r="16" spans="1:19" s="17" customFormat="1" ht="22.5" customHeight="1">
      <c r="A16" s="50">
        <v>6</v>
      </c>
      <c r="B16" s="54"/>
      <c r="C16" s="55"/>
      <c r="D16" s="56"/>
      <c r="E16" s="30"/>
      <c r="F16" s="6"/>
      <c r="G16" s="62"/>
      <c r="H16" s="26">
        <f t="shared" si="0"/>
        <v>0</v>
      </c>
      <c r="I16" s="57"/>
      <c r="J16" s="58"/>
      <c r="K16" s="25">
        <f t="shared" si="1"/>
        <v>0</v>
      </c>
      <c r="L16" s="59"/>
      <c r="M16" s="172"/>
      <c r="N16" s="172"/>
      <c r="O16" s="173"/>
      <c r="P16" s="60" t="s">
        <v>256</v>
      </c>
      <c r="Q16" s="61"/>
      <c r="S16" s="48"/>
    </row>
    <row r="17" spans="1:22" s="17" customFormat="1" ht="22.5" customHeight="1">
      <c r="A17" s="50">
        <v>7</v>
      </c>
      <c r="B17" s="54"/>
      <c r="C17" s="55"/>
      <c r="D17" s="56"/>
      <c r="E17" s="30"/>
      <c r="F17" s="6"/>
      <c r="G17" s="6"/>
      <c r="H17" s="26">
        <f t="shared" si="0"/>
        <v>0</v>
      </c>
      <c r="I17" s="57"/>
      <c r="J17" s="58"/>
      <c r="K17" s="25">
        <f t="shared" si="1"/>
        <v>0</v>
      </c>
      <c r="L17" s="59"/>
      <c r="M17" s="172"/>
      <c r="N17" s="172"/>
      <c r="O17" s="173"/>
      <c r="P17" s="60" t="s">
        <v>257</v>
      </c>
      <c r="Q17" s="61"/>
      <c r="S17" s="48"/>
    </row>
    <row r="18" spans="1:22" s="17" customFormat="1" ht="22.5" customHeight="1">
      <c r="A18" s="50">
        <v>8</v>
      </c>
      <c r="B18" s="54"/>
      <c r="C18" s="55"/>
      <c r="D18" s="56"/>
      <c r="E18" s="30"/>
      <c r="F18" s="6"/>
      <c r="G18" s="6"/>
      <c r="H18" s="26">
        <f t="shared" si="0"/>
        <v>0</v>
      </c>
      <c r="I18" s="57"/>
      <c r="J18" s="58"/>
      <c r="K18" s="25">
        <f t="shared" si="1"/>
        <v>0</v>
      </c>
      <c r="L18" s="59"/>
      <c r="M18" s="172"/>
      <c r="N18" s="172"/>
      <c r="O18" s="173"/>
      <c r="P18" s="60" t="s">
        <v>258</v>
      </c>
      <c r="Q18" s="61"/>
      <c r="S18" s="48"/>
    </row>
    <row r="19" spans="1:22" ht="22.5" customHeight="1">
      <c r="A19" s="50">
        <v>9</v>
      </c>
      <c r="B19" s="54"/>
      <c r="C19" s="24"/>
      <c r="D19" s="56"/>
      <c r="E19" s="2"/>
      <c r="F19" s="31"/>
      <c r="G19" s="31"/>
      <c r="H19" s="26">
        <f t="shared" si="0"/>
        <v>0</v>
      </c>
      <c r="I19" s="19"/>
      <c r="J19" s="28"/>
      <c r="K19" s="25">
        <f t="shared" si="1"/>
        <v>0</v>
      </c>
      <c r="L19" s="23"/>
      <c r="M19" s="172"/>
      <c r="N19" s="172"/>
      <c r="O19" s="172"/>
      <c r="P19" s="17"/>
      <c r="Q19" s="61"/>
    </row>
    <row r="20" spans="1:22" ht="22.5" customHeight="1">
      <c r="A20" s="50">
        <v>10</v>
      </c>
      <c r="B20" s="54"/>
      <c r="C20" s="24"/>
      <c r="D20" s="56"/>
      <c r="E20" s="2"/>
      <c r="F20" s="31"/>
      <c r="G20" s="31"/>
      <c r="H20" s="26">
        <f t="shared" si="0"/>
        <v>0</v>
      </c>
      <c r="I20" s="19"/>
      <c r="J20" s="28"/>
      <c r="K20" s="25">
        <f t="shared" si="1"/>
        <v>0</v>
      </c>
      <c r="L20" s="23"/>
      <c r="M20" s="172"/>
      <c r="N20" s="172"/>
      <c r="O20" s="172"/>
      <c r="P20" s="17"/>
      <c r="Q20" s="61"/>
    </row>
    <row r="21" spans="1:22" ht="22.5" customHeight="1">
      <c r="A21" s="50">
        <v>11</v>
      </c>
      <c r="B21" s="54"/>
      <c r="C21" s="24"/>
      <c r="D21" s="56"/>
      <c r="E21" s="2"/>
      <c r="F21" s="31"/>
      <c r="G21" s="31"/>
      <c r="H21" s="26">
        <f t="shared" si="0"/>
        <v>0</v>
      </c>
      <c r="I21" s="19"/>
      <c r="J21" s="28"/>
      <c r="K21" s="25">
        <f t="shared" si="1"/>
        <v>0</v>
      </c>
      <c r="L21" s="23"/>
      <c r="M21" s="172"/>
      <c r="N21" s="172"/>
      <c r="O21" s="172"/>
      <c r="P21" s="17"/>
      <c r="Q21" s="61"/>
    </row>
    <row r="22" spans="1:22" ht="22.5" customHeight="1">
      <c r="A22" s="50">
        <v>12</v>
      </c>
      <c r="B22" s="54"/>
      <c r="C22" s="24"/>
      <c r="D22" s="56"/>
      <c r="E22" s="2"/>
      <c r="F22" s="31"/>
      <c r="G22" s="31"/>
      <c r="H22" s="26">
        <f t="shared" si="0"/>
        <v>0</v>
      </c>
      <c r="I22" s="19"/>
      <c r="J22" s="28"/>
      <c r="K22" s="25">
        <f t="shared" si="1"/>
        <v>0</v>
      </c>
      <c r="L22" s="23"/>
      <c r="M22" s="172"/>
      <c r="N22" s="172"/>
      <c r="O22" s="172"/>
      <c r="P22" s="17"/>
      <c r="Q22" s="61"/>
    </row>
    <row r="23" spans="1:22" ht="22.5" customHeight="1">
      <c r="A23" s="50">
        <v>13</v>
      </c>
      <c r="B23" s="54"/>
      <c r="C23" s="24"/>
      <c r="D23" s="56"/>
      <c r="E23" s="2"/>
      <c r="F23" s="31"/>
      <c r="G23" s="31"/>
      <c r="H23" s="26">
        <f t="shared" si="0"/>
        <v>0</v>
      </c>
      <c r="I23" s="19"/>
      <c r="J23" s="28"/>
      <c r="K23" s="25">
        <f t="shared" si="1"/>
        <v>0</v>
      </c>
      <c r="L23" s="23"/>
      <c r="M23" s="172"/>
      <c r="N23" s="172"/>
      <c r="O23" s="172"/>
      <c r="P23" s="17"/>
      <c r="Q23" s="61"/>
    </row>
    <row r="24" spans="1:22" ht="22.5" customHeight="1">
      <c r="A24" s="50">
        <v>14</v>
      </c>
      <c r="B24" s="54"/>
      <c r="C24" s="24"/>
      <c r="D24" s="56"/>
      <c r="E24" s="2"/>
      <c r="F24" s="31"/>
      <c r="G24" s="31"/>
      <c r="H24" s="26">
        <f t="shared" si="0"/>
        <v>0</v>
      </c>
      <c r="I24" s="19"/>
      <c r="J24" s="28"/>
      <c r="K24" s="25">
        <f t="shared" si="1"/>
        <v>0</v>
      </c>
      <c r="L24" s="23"/>
      <c r="M24" s="172"/>
      <c r="N24" s="172"/>
      <c r="O24" s="172"/>
      <c r="P24" s="17"/>
      <c r="Q24" s="61"/>
    </row>
    <row r="25" spans="1:22" ht="22.5" customHeight="1">
      <c r="A25" s="50">
        <v>15</v>
      </c>
      <c r="B25" s="54"/>
      <c r="C25" s="24"/>
      <c r="D25" s="56"/>
      <c r="E25" s="2"/>
      <c r="F25" s="31"/>
      <c r="G25" s="31"/>
      <c r="H25" s="26">
        <f t="shared" si="0"/>
        <v>0</v>
      </c>
      <c r="I25" s="19"/>
      <c r="J25" s="28"/>
      <c r="K25" s="25">
        <f t="shared" si="1"/>
        <v>0</v>
      </c>
      <c r="L25" s="23"/>
      <c r="M25" s="172"/>
      <c r="N25" s="172"/>
      <c r="O25" s="172"/>
      <c r="P25" s="17"/>
      <c r="Q25" s="61"/>
    </row>
    <row r="26" spans="1:22" ht="22.5" customHeight="1">
      <c r="A26" s="50" t="s">
        <v>0</v>
      </c>
      <c r="B26" s="63"/>
      <c r="C26" s="25">
        <f>SUM(C11:C25)</f>
        <v>0</v>
      </c>
      <c r="D26" s="64"/>
      <c r="E26" s="50" t="s">
        <v>233</v>
      </c>
      <c r="F26" s="27">
        <f>SUMIF(D11:D25,"野菜",F11:F25)+SUMIF(D11:D25,"果樹",F11:F25)</f>
        <v>0</v>
      </c>
      <c r="G26" s="27">
        <f>SUMIF(D11:D25,"野菜",G11:G25)+SUMIF(D11:D25,"果樹",G11:G25)</f>
        <v>0</v>
      </c>
      <c r="H26" s="27">
        <f>SUMIF(D11:D25,"野菜",H11:H25)+SUMIF(D11:D25,"果樹",H11:H25)</f>
        <v>0</v>
      </c>
      <c r="I26" s="101" t="str">
        <f>IFERROR(ROUND((H26/F26)*100,1),"")</f>
        <v/>
      </c>
      <c r="J26" s="25">
        <f>SUMIF(D11:D25,"野菜",J11:J25)+SUMIF(D11:D25,"果樹",J11:J25)</f>
        <v>0</v>
      </c>
      <c r="K26" s="25">
        <f>SUMIF(D11:D25,"野菜",K11:K25)+SUMIF(D11:D25,"果樹",K11:K25)</f>
        <v>0</v>
      </c>
      <c r="L26" s="99" t="str">
        <f>IFERROR(ROUND((K26/F26)*100,1),"")</f>
        <v/>
      </c>
      <c r="N26" s="179"/>
      <c r="O26" s="179"/>
      <c r="P26" s="48"/>
    </row>
    <row r="27" spans="1:22" ht="22.5" customHeight="1">
      <c r="A27" s="17"/>
      <c r="B27" s="17"/>
      <c r="C27" s="17" t="s">
        <v>236</v>
      </c>
      <c r="D27" s="56"/>
      <c r="E27" s="50" t="s">
        <v>157</v>
      </c>
      <c r="F27" s="27">
        <f>SUMIF(D10:D24,"花き",F10:F24)</f>
        <v>0</v>
      </c>
      <c r="G27" s="27">
        <f>SUMIF(D10:D24,"花き",G10:G24)</f>
        <v>0</v>
      </c>
      <c r="H27" s="27">
        <f>SUMIF(D10:D24,"花き",H10:H24)</f>
        <v>0</v>
      </c>
      <c r="I27" s="101" t="str">
        <f>IFERROR(ROUND((H27/F27)*100,1),"")</f>
        <v/>
      </c>
      <c r="J27" s="25">
        <f>SUMIF(D10:D25,"花き",J10:J25)</f>
        <v>0</v>
      </c>
      <c r="K27" s="25">
        <f>SUMIF(D10:D24,"花き",K10:K24)</f>
        <v>0</v>
      </c>
      <c r="L27" s="99" t="str">
        <f>IFERROR(ROUND((K27/F27)*100,1),"")</f>
        <v/>
      </c>
      <c r="N27" s="17"/>
      <c r="O27" s="17"/>
      <c r="P27" s="48"/>
    </row>
    <row r="28" spans="1:22" ht="22.5" customHeight="1">
      <c r="A28" s="17"/>
      <c r="B28" s="17"/>
      <c r="C28" s="17"/>
      <c r="D28" s="65"/>
      <c r="E28" s="65"/>
      <c r="F28" s="65"/>
      <c r="G28" s="65"/>
      <c r="H28" s="65"/>
      <c r="I28" s="65"/>
      <c r="J28" s="65"/>
      <c r="K28" s="65"/>
      <c r="L28" s="65"/>
      <c r="M28" s="17"/>
      <c r="N28" s="17"/>
      <c r="O28" s="17"/>
      <c r="P28" s="48"/>
    </row>
    <row r="29" spans="1:22" ht="22.5" customHeight="1">
      <c r="A29" s="94" t="s">
        <v>124</v>
      </c>
      <c r="P29" s="48"/>
    </row>
    <row r="30" spans="1:22" ht="22.5" customHeight="1">
      <c r="A30" s="66" t="s">
        <v>125</v>
      </c>
      <c r="C30" s="67"/>
      <c r="P30" s="48"/>
    </row>
    <row r="31" spans="1:22" s="61" customFormat="1" ht="22.5" customHeight="1">
      <c r="A31" s="162" t="s">
        <v>217</v>
      </c>
      <c r="B31" s="160" t="s">
        <v>67</v>
      </c>
      <c r="C31" s="150" t="s">
        <v>286</v>
      </c>
      <c r="D31" s="150"/>
      <c r="E31" s="150"/>
      <c r="F31" s="150"/>
      <c r="G31" s="160" t="s">
        <v>38</v>
      </c>
      <c r="H31" s="144" t="s">
        <v>47</v>
      </c>
      <c r="I31" s="145"/>
      <c r="J31" s="145"/>
      <c r="K31" s="146"/>
      <c r="L31" s="144" t="s">
        <v>216</v>
      </c>
      <c r="M31" s="145"/>
      <c r="N31" s="145"/>
      <c r="O31" s="146"/>
      <c r="P31" s="48" t="s">
        <v>96</v>
      </c>
      <c r="Q31" s="48" t="s">
        <v>96</v>
      </c>
      <c r="S31" s="48"/>
    </row>
    <row r="32" spans="1:22" s="70" customFormat="1" ht="22.5" customHeight="1">
      <c r="A32" s="161"/>
      <c r="B32" s="161"/>
      <c r="C32" s="68" t="s">
        <v>215</v>
      </c>
      <c r="D32" s="150" t="s">
        <v>120</v>
      </c>
      <c r="E32" s="150"/>
      <c r="F32" s="68" t="s">
        <v>15</v>
      </c>
      <c r="G32" s="161"/>
      <c r="H32" s="69" t="s">
        <v>29</v>
      </c>
      <c r="I32" s="69" t="s">
        <v>28</v>
      </c>
      <c r="J32" s="68" t="s">
        <v>18</v>
      </c>
      <c r="K32" s="68" t="s">
        <v>19</v>
      </c>
      <c r="L32" s="53" t="s">
        <v>109</v>
      </c>
      <c r="M32" s="53" t="s">
        <v>110</v>
      </c>
      <c r="N32" s="53" t="s">
        <v>111</v>
      </c>
      <c r="O32" s="53" t="s">
        <v>112</v>
      </c>
      <c r="P32" s="70" t="s">
        <v>104</v>
      </c>
      <c r="Q32" s="70" t="s">
        <v>116</v>
      </c>
      <c r="R32" s="70" t="s">
        <v>115</v>
      </c>
      <c r="S32" s="48"/>
      <c r="T32" s="71" t="s">
        <v>67</v>
      </c>
      <c r="U32" s="98" t="s">
        <v>153</v>
      </c>
      <c r="V32" s="61"/>
    </row>
    <row r="33" spans="1:22" ht="22.5" customHeight="1">
      <c r="A33" s="6"/>
      <c r="B33" s="9"/>
      <c r="C33" s="72"/>
      <c r="D33" s="152"/>
      <c r="E33" s="152"/>
      <c r="F33" s="15"/>
      <c r="G33" s="7"/>
      <c r="H33" s="6"/>
      <c r="I33" s="21"/>
      <c r="J33" s="7" t="s">
        <v>1</v>
      </c>
      <c r="K33" s="8" t="s">
        <v>1</v>
      </c>
      <c r="L33" s="1"/>
      <c r="M33" s="1"/>
      <c r="N33" s="1"/>
      <c r="O33" s="20">
        <f>L33-(M33+N33)</f>
        <v>0</v>
      </c>
      <c r="P33" s="29" t="str">
        <f>IF(OR(G33="新規",G33="追加",G33=""),"OK",(IF(AND(H33="",I33=""),"NG","OK")))</f>
        <v>OK</v>
      </c>
      <c r="Q33" s="10" t="str">
        <f>IF(OR(G33="新規",G33="追加",G33=""),"OK",(IF(OR(AND(J33="",K33=""),AND(J33="",K33="□"),AND(J33="□",K33=""),AND(J33="□",K33="□")),"NG","OK")))</f>
        <v>OK</v>
      </c>
      <c r="R33" s="10" t="str">
        <f>IF(OR(AND(C33&lt;&gt;"",D33&lt;&gt;"",F33&lt;&gt;"",G33&lt;&gt;""),(C33="")),"OK","NG")</f>
        <v>OK</v>
      </c>
      <c r="T33" s="71" t="s">
        <v>65</v>
      </c>
      <c r="U33" s="74" t="s">
        <v>154</v>
      </c>
      <c r="V33" s="61"/>
    </row>
    <row r="34" spans="1:22" ht="22.5" customHeight="1">
      <c r="A34" s="6"/>
      <c r="B34" s="9"/>
      <c r="C34" s="72"/>
      <c r="D34" s="152"/>
      <c r="E34" s="152"/>
      <c r="F34" s="15"/>
      <c r="G34" s="7"/>
      <c r="H34" s="6"/>
      <c r="I34" s="21"/>
      <c r="J34" s="7" t="s">
        <v>1</v>
      </c>
      <c r="K34" s="8" t="s">
        <v>1</v>
      </c>
      <c r="L34" s="1"/>
      <c r="M34" s="1"/>
      <c r="N34" s="1"/>
      <c r="O34" s="20">
        <f t="shared" ref="O34:O39" si="2">L34-(M34+N34)</f>
        <v>0</v>
      </c>
      <c r="P34" s="29" t="str">
        <f t="shared" ref="P34:P39" si="3">IF(OR(G34="新規",G34="追加",G34=""),"OK",(IF(AND(H34="",I34=""),"NG","OK")))</f>
        <v>OK</v>
      </c>
      <c r="Q34" s="10" t="str">
        <f t="shared" ref="Q34:Q39" si="4">IF(OR(G34="新規",G34="追加",G34=""),"OK",(IF(OR(AND(J34="",K34=""),AND(J34="",K34="□"),AND(J34="□",K34=""),AND(J34="□",K34="□")),"NG","OK")))</f>
        <v>OK</v>
      </c>
      <c r="R34" s="10" t="str">
        <f t="shared" ref="R34:R39" si="5">IF(OR(AND(C34&lt;&gt;"",D34&lt;&gt;"",F34&lt;&gt;"",G34&lt;&gt;""),(C34="")),"OK","NG")</f>
        <v>OK</v>
      </c>
      <c r="T34" s="97" t="s">
        <v>66</v>
      </c>
      <c r="U34" s="75" t="s">
        <v>155</v>
      </c>
      <c r="V34" s="61"/>
    </row>
    <row r="35" spans="1:22" ht="22.5" customHeight="1">
      <c r="A35" s="6"/>
      <c r="B35" s="9"/>
      <c r="C35" s="72"/>
      <c r="D35" s="152"/>
      <c r="E35" s="152"/>
      <c r="F35" s="15"/>
      <c r="G35" s="7"/>
      <c r="H35" s="6"/>
      <c r="I35" s="21"/>
      <c r="J35" s="7" t="s">
        <v>1</v>
      </c>
      <c r="K35" s="8" t="s">
        <v>1</v>
      </c>
      <c r="L35" s="1"/>
      <c r="M35" s="1"/>
      <c r="N35" s="1"/>
      <c r="O35" s="20">
        <f t="shared" si="2"/>
        <v>0</v>
      </c>
      <c r="P35" s="29" t="str">
        <f t="shared" si="3"/>
        <v>OK</v>
      </c>
      <c r="Q35" s="10" t="str">
        <f t="shared" si="4"/>
        <v>OK</v>
      </c>
      <c r="R35" s="10" t="str">
        <f t="shared" si="5"/>
        <v>OK</v>
      </c>
      <c r="T35" s="94"/>
      <c r="U35" s="75" t="s">
        <v>214</v>
      </c>
      <c r="V35" s="61"/>
    </row>
    <row r="36" spans="1:22" ht="22.5" customHeight="1">
      <c r="A36" s="6"/>
      <c r="B36" s="9"/>
      <c r="C36" s="72"/>
      <c r="D36" s="152"/>
      <c r="E36" s="152"/>
      <c r="F36" s="15"/>
      <c r="G36" s="7"/>
      <c r="H36" s="6"/>
      <c r="I36" s="21"/>
      <c r="J36" s="7" t="s">
        <v>1</v>
      </c>
      <c r="K36" s="8" t="s">
        <v>1</v>
      </c>
      <c r="L36" s="1"/>
      <c r="M36" s="1"/>
      <c r="N36" s="1"/>
      <c r="O36" s="20">
        <f t="shared" si="2"/>
        <v>0</v>
      </c>
      <c r="P36" s="29" t="str">
        <f t="shared" si="3"/>
        <v>OK</v>
      </c>
      <c r="Q36" s="10" t="str">
        <f t="shared" si="4"/>
        <v>OK</v>
      </c>
      <c r="R36" s="10" t="str">
        <f t="shared" si="5"/>
        <v>OK</v>
      </c>
      <c r="T36" s="94"/>
      <c r="U36" s="92" t="s">
        <v>13</v>
      </c>
      <c r="V36" s="61"/>
    </row>
    <row r="37" spans="1:22" ht="22.5" customHeight="1">
      <c r="A37" s="6"/>
      <c r="B37" s="9"/>
      <c r="C37" s="72"/>
      <c r="D37" s="152"/>
      <c r="E37" s="152"/>
      <c r="F37" s="16"/>
      <c r="G37" s="7"/>
      <c r="H37" s="6"/>
      <c r="I37" s="21"/>
      <c r="J37" s="7" t="s">
        <v>1</v>
      </c>
      <c r="K37" s="8" t="s">
        <v>1</v>
      </c>
      <c r="L37" s="1"/>
      <c r="M37" s="1"/>
      <c r="N37" s="1"/>
      <c r="O37" s="20">
        <f t="shared" si="2"/>
        <v>0</v>
      </c>
      <c r="P37" s="29" t="str">
        <f t="shared" si="3"/>
        <v>OK</v>
      </c>
      <c r="Q37" s="10" t="str">
        <f t="shared" si="4"/>
        <v>OK</v>
      </c>
      <c r="R37" s="10" t="str">
        <f t="shared" si="5"/>
        <v>OK</v>
      </c>
    </row>
    <row r="38" spans="1:22" ht="22.5" customHeight="1">
      <c r="A38" s="6"/>
      <c r="B38" s="9"/>
      <c r="C38" s="72"/>
      <c r="D38" s="152"/>
      <c r="E38" s="152"/>
      <c r="F38" s="15"/>
      <c r="G38" s="7"/>
      <c r="H38" s="6"/>
      <c r="I38" s="21"/>
      <c r="J38" s="7" t="s">
        <v>1</v>
      </c>
      <c r="K38" s="8" t="s">
        <v>1</v>
      </c>
      <c r="L38" s="1"/>
      <c r="M38" s="1"/>
      <c r="N38" s="1"/>
      <c r="O38" s="20">
        <f t="shared" si="2"/>
        <v>0</v>
      </c>
      <c r="P38" s="29" t="str">
        <f t="shared" si="3"/>
        <v>OK</v>
      </c>
      <c r="Q38" s="10" t="str">
        <f t="shared" si="4"/>
        <v>OK</v>
      </c>
      <c r="R38" s="10" t="str">
        <f t="shared" si="5"/>
        <v>OK</v>
      </c>
    </row>
    <row r="39" spans="1:22" ht="22.5" customHeight="1">
      <c r="A39" s="6"/>
      <c r="B39" s="9"/>
      <c r="C39" s="72"/>
      <c r="D39" s="152"/>
      <c r="E39" s="152"/>
      <c r="F39" s="15"/>
      <c r="G39" s="7"/>
      <c r="H39" s="6"/>
      <c r="I39" s="21"/>
      <c r="J39" s="7" t="s">
        <v>1</v>
      </c>
      <c r="K39" s="8" t="s">
        <v>1</v>
      </c>
      <c r="L39" s="1"/>
      <c r="M39" s="1"/>
      <c r="N39" s="1"/>
      <c r="O39" s="20">
        <f t="shared" si="2"/>
        <v>0</v>
      </c>
      <c r="P39" s="29" t="str">
        <f t="shared" si="3"/>
        <v>OK</v>
      </c>
      <c r="Q39" s="10" t="str">
        <f t="shared" si="4"/>
        <v>OK</v>
      </c>
      <c r="R39" s="10" t="str">
        <f t="shared" si="5"/>
        <v>OK</v>
      </c>
    </row>
    <row r="40" spans="1:22" ht="22.5" customHeight="1">
      <c r="A40" s="12"/>
      <c r="B40" s="13"/>
      <c r="C40" s="14"/>
      <c r="D40" s="13"/>
      <c r="E40" s="14"/>
      <c r="F40" s="14"/>
      <c r="G40" s="13"/>
      <c r="H40" s="13"/>
      <c r="I40" s="12"/>
      <c r="J40" s="12"/>
      <c r="K40" s="68" t="s">
        <v>137</v>
      </c>
      <c r="L40" s="27">
        <f>SUM(L33:L39)</f>
        <v>0</v>
      </c>
      <c r="M40" s="27">
        <f t="shared" ref="M40:N40" si="6">SUM(M33:M39)</f>
        <v>0</v>
      </c>
      <c r="N40" s="27">
        <f t="shared" si="6"/>
        <v>0</v>
      </c>
      <c r="O40" s="27">
        <f>L40-(M40+N40)</f>
        <v>0</v>
      </c>
      <c r="P40" s="76"/>
      <c r="Q40" s="77"/>
      <c r="R40" s="77"/>
    </row>
    <row r="41" spans="1:22" ht="22.5" customHeight="1">
      <c r="A41" s="48" t="s">
        <v>126</v>
      </c>
      <c r="B41" s="13"/>
      <c r="C41" s="14"/>
      <c r="D41" s="13"/>
      <c r="E41" s="14"/>
      <c r="F41" s="14"/>
      <c r="G41" s="13"/>
      <c r="H41" s="13"/>
      <c r="I41" s="12"/>
      <c r="J41" s="12"/>
      <c r="K41" s="12"/>
      <c r="L41" s="12"/>
      <c r="M41" s="12"/>
      <c r="N41" s="12"/>
      <c r="O41" s="12"/>
      <c r="P41" s="76"/>
      <c r="Q41" s="77"/>
      <c r="R41" s="77"/>
    </row>
    <row r="42" spans="1:22" ht="22.5" customHeight="1">
      <c r="A42" s="162" t="s">
        <v>217</v>
      </c>
      <c r="B42" s="160" t="s">
        <v>67</v>
      </c>
      <c r="C42" s="150" t="s">
        <v>286</v>
      </c>
      <c r="D42" s="150"/>
      <c r="E42" s="150"/>
      <c r="F42" s="150"/>
      <c r="G42" s="160" t="s">
        <v>38</v>
      </c>
      <c r="H42" s="144" t="s">
        <v>47</v>
      </c>
      <c r="I42" s="145"/>
      <c r="J42" s="145"/>
      <c r="K42" s="146"/>
      <c r="L42" s="144" t="s">
        <v>216</v>
      </c>
      <c r="M42" s="145"/>
      <c r="N42" s="145"/>
      <c r="O42" s="146"/>
      <c r="P42" s="48" t="s">
        <v>96</v>
      </c>
      <c r="Q42" s="48" t="s">
        <v>96</v>
      </c>
      <c r="R42" s="61"/>
    </row>
    <row r="43" spans="1:22" ht="22.5" customHeight="1">
      <c r="A43" s="161"/>
      <c r="B43" s="161"/>
      <c r="C43" s="68" t="s">
        <v>215</v>
      </c>
      <c r="D43" s="150" t="s">
        <v>120</v>
      </c>
      <c r="E43" s="150"/>
      <c r="F43" s="68" t="s">
        <v>15</v>
      </c>
      <c r="G43" s="161"/>
      <c r="H43" s="69" t="s">
        <v>29</v>
      </c>
      <c r="I43" s="69" t="s">
        <v>28</v>
      </c>
      <c r="J43" s="68" t="s">
        <v>18</v>
      </c>
      <c r="K43" s="68" t="s">
        <v>19</v>
      </c>
      <c r="L43" s="53" t="s">
        <v>109</v>
      </c>
      <c r="M43" s="53" t="s">
        <v>110</v>
      </c>
      <c r="N43" s="53" t="s">
        <v>111</v>
      </c>
      <c r="O43" s="53" t="s">
        <v>112</v>
      </c>
      <c r="P43" s="70" t="s">
        <v>104</v>
      </c>
      <c r="Q43" s="70" t="s">
        <v>116</v>
      </c>
      <c r="R43" s="70" t="s">
        <v>115</v>
      </c>
      <c r="T43" s="98" t="s">
        <v>153</v>
      </c>
    </row>
    <row r="44" spans="1:22" ht="22.5" customHeight="1">
      <c r="A44" s="6"/>
      <c r="B44" s="9"/>
      <c r="C44" s="72"/>
      <c r="D44" s="152"/>
      <c r="E44" s="152"/>
      <c r="F44" s="15"/>
      <c r="G44" s="7"/>
      <c r="H44" s="6"/>
      <c r="I44" s="21"/>
      <c r="J44" s="7" t="s">
        <v>1</v>
      </c>
      <c r="K44" s="8" t="s">
        <v>1</v>
      </c>
      <c r="L44" s="1"/>
      <c r="M44" s="1"/>
      <c r="N44" s="1"/>
      <c r="O44" s="20">
        <f>L44-(M44+N44)</f>
        <v>0</v>
      </c>
      <c r="P44" s="29" t="str">
        <f t="shared" ref="P44:P50" si="7">IF(OR(G44="新規",G44="追加",G44=""),"OK",(IF(AND(H44="",I44=""),"NG","OK")))</f>
        <v>OK</v>
      </c>
      <c r="Q44" s="10" t="str">
        <f t="shared" ref="Q44:Q50" si="8">IF(OR(G44="新規",G44="追加",G44=""),"OK",(IF(OR(AND(J44="",K44=""),AND(J44="",K44="□"),AND(J44="□",K44=""),AND(J44="□",K44="□")),"NG","OK")))</f>
        <v>OK</v>
      </c>
      <c r="R44" s="10" t="str">
        <f t="shared" ref="R44:R50" si="9">IF(OR(AND(C44&lt;&gt;"",D44&lt;&gt;"",F44&lt;&gt;"",G44&lt;&gt;""),(C44="")),"OK","NG")</f>
        <v>OK</v>
      </c>
      <c r="T44" s="78" t="s">
        <v>7</v>
      </c>
    </row>
    <row r="45" spans="1:22" ht="22.5" customHeight="1">
      <c r="A45" s="6"/>
      <c r="B45" s="9"/>
      <c r="C45" s="72"/>
      <c r="D45" s="152"/>
      <c r="E45" s="152"/>
      <c r="F45" s="15"/>
      <c r="G45" s="7"/>
      <c r="H45" s="6"/>
      <c r="I45" s="21"/>
      <c r="J45" s="7" t="s">
        <v>1</v>
      </c>
      <c r="K45" s="8" t="s">
        <v>1</v>
      </c>
      <c r="L45" s="1"/>
      <c r="M45" s="1"/>
      <c r="N45" s="1"/>
      <c r="O45" s="20">
        <f t="shared" ref="O45:O50" si="10">L45-(M45+N45)</f>
        <v>0</v>
      </c>
      <c r="P45" s="29" t="str">
        <f t="shared" si="7"/>
        <v>OK</v>
      </c>
      <c r="Q45" s="10" t="str">
        <f t="shared" si="8"/>
        <v>OK</v>
      </c>
      <c r="R45" s="10" t="str">
        <f t="shared" si="9"/>
        <v>OK</v>
      </c>
      <c r="T45" s="79" t="s">
        <v>214</v>
      </c>
    </row>
    <row r="46" spans="1:22" ht="22.5" customHeight="1">
      <c r="A46" s="6"/>
      <c r="B46" s="9"/>
      <c r="C46" s="72"/>
      <c r="D46" s="152"/>
      <c r="E46" s="152"/>
      <c r="F46" s="15"/>
      <c r="G46" s="7"/>
      <c r="H46" s="6"/>
      <c r="I46" s="21"/>
      <c r="J46" s="7" t="s">
        <v>1</v>
      </c>
      <c r="K46" s="8" t="s">
        <v>1</v>
      </c>
      <c r="L46" s="1"/>
      <c r="M46" s="1"/>
      <c r="N46" s="1"/>
      <c r="O46" s="20">
        <f t="shared" si="10"/>
        <v>0</v>
      </c>
      <c r="P46" s="29" t="str">
        <f t="shared" si="7"/>
        <v>OK</v>
      </c>
      <c r="Q46" s="10" t="str">
        <f t="shared" si="8"/>
        <v>OK</v>
      </c>
      <c r="R46" s="10" t="str">
        <f t="shared" si="9"/>
        <v>OK</v>
      </c>
      <c r="T46" s="80" t="s">
        <v>13</v>
      </c>
    </row>
    <row r="47" spans="1:22" ht="22.5" customHeight="1">
      <c r="A47" s="6"/>
      <c r="B47" s="9"/>
      <c r="C47" s="72"/>
      <c r="D47" s="152"/>
      <c r="E47" s="152"/>
      <c r="F47" s="15"/>
      <c r="G47" s="7"/>
      <c r="H47" s="6"/>
      <c r="I47" s="21"/>
      <c r="J47" s="7" t="s">
        <v>1</v>
      </c>
      <c r="K47" s="8" t="s">
        <v>1</v>
      </c>
      <c r="L47" s="1"/>
      <c r="M47" s="1"/>
      <c r="N47" s="1"/>
      <c r="O47" s="20">
        <f t="shared" si="10"/>
        <v>0</v>
      </c>
      <c r="P47" s="29" t="str">
        <f t="shared" si="7"/>
        <v>OK</v>
      </c>
      <c r="Q47" s="10" t="str">
        <f t="shared" si="8"/>
        <v>OK</v>
      </c>
      <c r="R47" s="10" t="str">
        <f t="shared" si="9"/>
        <v>OK</v>
      </c>
    </row>
    <row r="48" spans="1:22" ht="22.5" customHeight="1">
      <c r="A48" s="6"/>
      <c r="B48" s="9"/>
      <c r="C48" s="72"/>
      <c r="D48" s="152"/>
      <c r="E48" s="152"/>
      <c r="F48" s="16"/>
      <c r="G48" s="7"/>
      <c r="H48" s="6"/>
      <c r="I48" s="21"/>
      <c r="J48" s="7" t="s">
        <v>1</v>
      </c>
      <c r="K48" s="8" t="s">
        <v>1</v>
      </c>
      <c r="L48" s="1"/>
      <c r="M48" s="1"/>
      <c r="N48" s="1"/>
      <c r="O48" s="20">
        <f t="shared" si="10"/>
        <v>0</v>
      </c>
      <c r="P48" s="29" t="str">
        <f t="shared" si="7"/>
        <v>OK</v>
      </c>
      <c r="Q48" s="10" t="str">
        <f t="shared" si="8"/>
        <v>OK</v>
      </c>
      <c r="R48" s="10" t="str">
        <f t="shared" si="9"/>
        <v>OK</v>
      </c>
    </row>
    <row r="49" spans="1:20" ht="22.5" customHeight="1">
      <c r="A49" s="6"/>
      <c r="B49" s="9"/>
      <c r="C49" s="72"/>
      <c r="D49" s="152"/>
      <c r="E49" s="152"/>
      <c r="F49" s="15"/>
      <c r="G49" s="7"/>
      <c r="H49" s="6"/>
      <c r="I49" s="21"/>
      <c r="J49" s="7" t="s">
        <v>1</v>
      </c>
      <c r="K49" s="8" t="s">
        <v>1</v>
      </c>
      <c r="L49" s="1"/>
      <c r="M49" s="1"/>
      <c r="N49" s="1"/>
      <c r="O49" s="20">
        <f t="shared" si="10"/>
        <v>0</v>
      </c>
      <c r="P49" s="29" t="str">
        <f t="shared" si="7"/>
        <v>OK</v>
      </c>
      <c r="Q49" s="10" t="str">
        <f t="shared" si="8"/>
        <v>OK</v>
      </c>
      <c r="R49" s="10" t="str">
        <f t="shared" si="9"/>
        <v>OK</v>
      </c>
    </row>
    <row r="50" spans="1:20" ht="22.5" customHeight="1">
      <c r="A50" s="6"/>
      <c r="B50" s="9"/>
      <c r="C50" s="72"/>
      <c r="D50" s="152"/>
      <c r="E50" s="152"/>
      <c r="F50" s="15"/>
      <c r="G50" s="7"/>
      <c r="H50" s="6"/>
      <c r="I50" s="21"/>
      <c r="J50" s="7" t="s">
        <v>1</v>
      </c>
      <c r="K50" s="8" t="s">
        <v>1</v>
      </c>
      <c r="L50" s="1"/>
      <c r="M50" s="1"/>
      <c r="N50" s="1"/>
      <c r="O50" s="20">
        <f t="shared" si="10"/>
        <v>0</v>
      </c>
      <c r="P50" s="29" t="str">
        <f t="shared" si="7"/>
        <v>OK</v>
      </c>
      <c r="Q50" s="10" t="str">
        <f t="shared" si="8"/>
        <v>OK</v>
      </c>
      <c r="R50" s="10" t="str">
        <f t="shared" si="9"/>
        <v>OK</v>
      </c>
    </row>
    <row r="51" spans="1:20" ht="22.5" customHeight="1">
      <c r="A51" s="12"/>
      <c r="B51" s="13"/>
      <c r="C51" s="14"/>
      <c r="D51" s="13"/>
      <c r="E51" s="14"/>
      <c r="F51" s="14"/>
      <c r="G51" s="13"/>
      <c r="H51" s="13"/>
      <c r="I51" s="12"/>
      <c r="J51" s="12"/>
      <c r="K51" s="68" t="s">
        <v>137</v>
      </c>
      <c r="L51" s="27">
        <f>SUM(L44:L50)</f>
        <v>0</v>
      </c>
      <c r="M51" s="27">
        <f t="shared" ref="M51:N51" si="11">SUM(M44:M50)</f>
        <v>0</v>
      </c>
      <c r="N51" s="27">
        <f t="shared" si="11"/>
        <v>0</v>
      </c>
      <c r="O51" s="27">
        <f>L51-(M51+N51)</f>
        <v>0</v>
      </c>
      <c r="P51" s="76"/>
      <c r="Q51" s="77"/>
      <c r="R51" s="77"/>
    </row>
    <row r="52" spans="1:20" ht="22.5" customHeight="1">
      <c r="A52" s="48" t="s">
        <v>129</v>
      </c>
      <c r="B52" s="13"/>
      <c r="C52" s="14"/>
      <c r="D52" s="13"/>
      <c r="E52" s="14"/>
      <c r="F52" s="14"/>
      <c r="G52" s="13"/>
      <c r="H52" s="13"/>
      <c r="I52" s="12"/>
      <c r="J52" s="12"/>
      <c r="K52" s="12"/>
      <c r="L52" s="12"/>
      <c r="M52" s="12"/>
      <c r="N52" s="12"/>
      <c r="O52" s="12"/>
      <c r="P52" s="76"/>
      <c r="Q52" s="77"/>
      <c r="R52" s="77"/>
    </row>
    <row r="53" spans="1:20" ht="22.5" customHeight="1">
      <c r="A53" s="162" t="s">
        <v>217</v>
      </c>
      <c r="B53" s="160" t="s">
        <v>67</v>
      </c>
      <c r="C53" s="150" t="s">
        <v>286</v>
      </c>
      <c r="D53" s="150"/>
      <c r="E53" s="150"/>
      <c r="F53" s="150"/>
      <c r="G53" s="160" t="s">
        <v>38</v>
      </c>
      <c r="H53" s="144" t="s">
        <v>47</v>
      </c>
      <c r="I53" s="145"/>
      <c r="J53" s="145"/>
      <c r="K53" s="146"/>
      <c r="L53" s="144" t="s">
        <v>216</v>
      </c>
      <c r="M53" s="145"/>
      <c r="N53" s="145"/>
      <c r="O53" s="146"/>
      <c r="P53" s="48" t="s">
        <v>96</v>
      </c>
      <c r="Q53" s="48" t="s">
        <v>96</v>
      </c>
      <c r="R53" s="61"/>
    </row>
    <row r="54" spans="1:20" ht="22.5" customHeight="1">
      <c r="A54" s="161"/>
      <c r="B54" s="161"/>
      <c r="C54" s="68" t="s">
        <v>215</v>
      </c>
      <c r="D54" s="150" t="s">
        <v>120</v>
      </c>
      <c r="E54" s="150"/>
      <c r="F54" s="68" t="s">
        <v>15</v>
      </c>
      <c r="G54" s="161"/>
      <c r="H54" s="69" t="s">
        <v>29</v>
      </c>
      <c r="I54" s="69" t="s">
        <v>28</v>
      </c>
      <c r="J54" s="68" t="s">
        <v>18</v>
      </c>
      <c r="K54" s="68" t="s">
        <v>19</v>
      </c>
      <c r="L54" s="53" t="s">
        <v>109</v>
      </c>
      <c r="M54" s="53" t="s">
        <v>110</v>
      </c>
      <c r="N54" s="53" t="s">
        <v>111</v>
      </c>
      <c r="O54" s="53" t="s">
        <v>112</v>
      </c>
      <c r="P54" s="70" t="s">
        <v>104</v>
      </c>
      <c r="Q54" s="70" t="s">
        <v>116</v>
      </c>
      <c r="R54" s="70" t="s">
        <v>115</v>
      </c>
      <c r="T54" s="98" t="s">
        <v>153</v>
      </c>
    </row>
    <row r="55" spans="1:20" ht="22.5" customHeight="1">
      <c r="A55" s="6"/>
      <c r="B55" s="9"/>
      <c r="C55" s="72"/>
      <c r="D55" s="152"/>
      <c r="E55" s="152"/>
      <c r="F55" s="15"/>
      <c r="G55" s="7"/>
      <c r="H55" s="6"/>
      <c r="I55" s="6"/>
      <c r="J55" s="7" t="s">
        <v>1</v>
      </c>
      <c r="K55" s="8" t="s">
        <v>1</v>
      </c>
      <c r="L55" s="1"/>
      <c r="M55" s="1"/>
      <c r="N55" s="1"/>
      <c r="O55" s="20">
        <f>L55-(M55+N55)</f>
        <v>0</v>
      </c>
      <c r="P55" s="29" t="str">
        <f t="shared" ref="P55:P61" si="12">IF(OR(G55="新規",G55="追加",G55=""),"OK",(IF(AND(H55="",I55=""),"NG","OK")))</f>
        <v>OK</v>
      </c>
      <c r="Q55" s="10" t="str">
        <f t="shared" ref="Q55:Q61" si="13">IF(OR(G55="新規",G55="追加",G55=""),"OK",(IF(OR(AND(J55="",K55=""),AND(J55="",K55="□"),AND(J55="□",K55=""),AND(J55="□",K55="□")),"NG","OK")))</f>
        <v>OK</v>
      </c>
      <c r="R55" s="10" t="str">
        <f>IF(OR(AND(C55&lt;&gt;"",D55&lt;&gt;"",F55&lt;&gt;"",G55&lt;&gt;""),(C55="")),"OK","NG")</f>
        <v>OK</v>
      </c>
      <c r="T55" s="78" t="s">
        <v>159</v>
      </c>
    </row>
    <row r="56" spans="1:20" ht="22.5" customHeight="1">
      <c r="A56" s="6"/>
      <c r="B56" s="9"/>
      <c r="C56" s="72"/>
      <c r="D56" s="152"/>
      <c r="E56" s="152"/>
      <c r="F56" s="15"/>
      <c r="G56" s="7"/>
      <c r="H56" s="6"/>
      <c r="I56" s="6"/>
      <c r="J56" s="7" t="s">
        <v>1</v>
      </c>
      <c r="K56" s="8" t="s">
        <v>1</v>
      </c>
      <c r="L56" s="1"/>
      <c r="M56" s="1"/>
      <c r="N56" s="1"/>
      <c r="O56" s="20">
        <f t="shared" ref="O56:O61" si="14">L56-(M56+N56)</f>
        <v>0</v>
      </c>
      <c r="P56" s="29" t="str">
        <f t="shared" si="12"/>
        <v>OK</v>
      </c>
      <c r="Q56" s="10" t="str">
        <f t="shared" si="13"/>
        <v>OK</v>
      </c>
      <c r="R56" s="10" t="str">
        <f t="shared" ref="R56:R61" si="15">IF(OR(AND(C56&lt;&gt;"",D56&lt;&gt;"",F56&lt;&gt;"",G56&lt;&gt;""),(C56="")),"OK","NG")</f>
        <v>OK</v>
      </c>
      <c r="T56" s="79" t="s">
        <v>162</v>
      </c>
    </row>
    <row r="57" spans="1:20" ht="22.5" customHeight="1">
      <c r="A57" s="6"/>
      <c r="B57" s="9"/>
      <c r="C57" s="72"/>
      <c r="D57" s="152"/>
      <c r="E57" s="152"/>
      <c r="F57" s="15"/>
      <c r="G57" s="7"/>
      <c r="H57" s="6"/>
      <c r="I57" s="6"/>
      <c r="J57" s="7" t="s">
        <v>1</v>
      </c>
      <c r="K57" s="8" t="s">
        <v>1</v>
      </c>
      <c r="L57" s="1"/>
      <c r="M57" s="1"/>
      <c r="N57" s="1"/>
      <c r="O57" s="20">
        <f t="shared" si="14"/>
        <v>0</v>
      </c>
      <c r="P57" s="29" t="str">
        <f t="shared" si="12"/>
        <v>OK</v>
      </c>
      <c r="Q57" s="10" t="str">
        <f t="shared" si="13"/>
        <v>OK</v>
      </c>
      <c r="R57" s="10" t="str">
        <f t="shared" si="15"/>
        <v>OK</v>
      </c>
      <c r="T57" s="81" t="s">
        <v>214</v>
      </c>
    </row>
    <row r="58" spans="1:20" ht="22.5" customHeight="1">
      <c r="A58" s="6"/>
      <c r="B58" s="9"/>
      <c r="C58" s="72"/>
      <c r="D58" s="152"/>
      <c r="E58" s="152"/>
      <c r="F58" s="15"/>
      <c r="G58" s="7"/>
      <c r="H58" s="6"/>
      <c r="I58" s="6"/>
      <c r="J58" s="7" t="s">
        <v>1</v>
      </c>
      <c r="K58" s="8" t="s">
        <v>1</v>
      </c>
      <c r="L58" s="1"/>
      <c r="M58" s="1"/>
      <c r="N58" s="1"/>
      <c r="O58" s="20">
        <f t="shared" si="14"/>
        <v>0</v>
      </c>
      <c r="P58" s="29" t="str">
        <f t="shared" si="12"/>
        <v>OK</v>
      </c>
      <c r="Q58" s="10" t="str">
        <f t="shared" si="13"/>
        <v>OK</v>
      </c>
      <c r="R58" s="10" t="str">
        <f t="shared" si="15"/>
        <v>OK</v>
      </c>
      <c r="T58" s="80" t="s">
        <v>13</v>
      </c>
    </row>
    <row r="59" spans="1:20" ht="22.5" customHeight="1">
      <c r="A59" s="6"/>
      <c r="B59" s="9"/>
      <c r="C59" s="72"/>
      <c r="D59" s="152"/>
      <c r="E59" s="152"/>
      <c r="F59" s="16"/>
      <c r="G59" s="7"/>
      <c r="H59" s="6"/>
      <c r="I59" s="6"/>
      <c r="J59" s="7" t="s">
        <v>1</v>
      </c>
      <c r="K59" s="8" t="s">
        <v>1</v>
      </c>
      <c r="L59" s="1"/>
      <c r="M59" s="1"/>
      <c r="N59" s="1"/>
      <c r="O59" s="20">
        <f t="shared" si="14"/>
        <v>0</v>
      </c>
      <c r="P59" s="29" t="str">
        <f t="shared" si="12"/>
        <v>OK</v>
      </c>
      <c r="Q59" s="10" t="str">
        <f t="shared" si="13"/>
        <v>OK</v>
      </c>
      <c r="R59" s="10" t="str">
        <f t="shared" si="15"/>
        <v>OK</v>
      </c>
    </row>
    <row r="60" spans="1:20" ht="22.5" customHeight="1">
      <c r="A60" s="6"/>
      <c r="B60" s="9"/>
      <c r="C60" s="72"/>
      <c r="D60" s="152"/>
      <c r="E60" s="152"/>
      <c r="F60" s="15"/>
      <c r="G60" s="7"/>
      <c r="H60" s="6"/>
      <c r="I60" s="6"/>
      <c r="J60" s="7" t="s">
        <v>1</v>
      </c>
      <c r="K60" s="8" t="s">
        <v>1</v>
      </c>
      <c r="L60" s="1"/>
      <c r="M60" s="1"/>
      <c r="N60" s="1"/>
      <c r="O60" s="20">
        <f t="shared" si="14"/>
        <v>0</v>
      </c>
      <c r="P60" s="29" t="str">
        <f t="shared" si="12"/>
        <v>OK</v>
      </c>
      <c r="Q60" s="10" t="str">
        <f t="shared" si="13"/>
        <v>OK</v>
      </c>
      <c r="R60" s="10" t="str">
        <f t="shared" si="15"/>
        <v>OK</v>
      </c>
    </row>
    <row r="61" spans="1:20" ht="22.5" customHeight="1">
      <c r="A61" s="6"/>
      <c r="B61" s="9"/>
      <c r="C61" s="72"/>
      <c r="D61" s="152"/>
      <c r="E61" s="152"/>
      <c r="F61" s="15"/>
      <c r="G61" s="7"/>
      <c r="H61" s="6"/>
      <c r="I61" s="6"/>
      <c r="J61" s="7" t="s">
        <v>1</v>
      </c>
      <c r="K61" s="8" t="s">
        <v>1</v>
      </c>
      <c r="L61" s="1"/>
      <c r="M61" s="1"/>
      <c r="N61" s="1"/>
      <c r="O61" s="20">
        <f t="shared" si="14"/>
        <v>0</v>
      </c>
      <c r="P61" s="29" t="str">
        <f t="shared" si="12"/>
        <v>OK</v>
      </c>
      <c r="Q61" s="10" t="str">
        <f t="shared" si="13"/>
        <v>OK</v>
      </c>
      <c r="R61" s="10" t="str">
        <f t="shared" si="15"/>
        <v>OK</v>
      </c>
    </row>
    <row r="62" spans="1:20" ht="22.5" customHeight="1">
      <c r="A62" s="12"/>
      <c r="B62" s="13"/>
      <c r="C62" s="14"/>
      <c r="D62" s="13"/>
      <c r="E62" s="14"/>
      <c r="F62" s="14"/>
      <c r="G62" s="13"/>
      <c r="H62" s="13"/>
      <c r="I62" s="12"/>
      <c r="J62" s="12"/>
      <c r="K62" s="68" t="s">
        <v>137</v>
      </c>
      <c r="L62" s="27">
        <f>SUM(L55:L61)</f>
        <v>0</v>
      </c>
      <c r="M62" s="27">
        <f t="shared" ref="M62:N62" si="16">SUM(M55:M61)</f>
        <v>0</v>
      </c>
      <c r="N62" s="27">
        <f t="shared" si="16"/>
        <v>0</v>
      </c>
      <c r="O62" s="27">
        <f>L62-(M62+N62)</f>
        <v>0</v>
      </c>
      <c r="P62" s="76"/>
      <c r="Q62" s="77"/>
      <c r="R62" s="77"/>
    </row>
    <row r="63" spans="1:20" ht="22.5" customHeight="1">
      <c r="A63" s="48" t="s">
        <v>130</v>
      </c>
      <c r="B63" s="13"/>
      <c r="C63" s="14"/>
      <c r="D63" s="13"/>
      <c r="E63" s="14"/>
      <c r="F63" s="14"/>
      <c r="G63" s="13"/>
      <c r="H63" s="13"/>
      <c r="I63" s="12"/>
      <c r="J63" s="12"/>
      <c r="K63" s="12"/>
      <c r="L63" s="12"/>
      <c r="M63" s="12"/>
      <c r="N63" s="12"/>
      <c r="O63" s="12"/>
      <c r="P63" s="76"/>
      <c r="Q63" s="77"/>
      <c r="R63" s="77"/>
    </row>
    <row r="64" spans="1:20" ht="22.5" customHeight="1">
      <c r="A64" s="162" t="s">
        <v>217</v>
      </c>
      <c r="B64" s="160" t="s">
        <v>67</v>
      </c>
      <c r="C64" s="150" t="s">
        <v>286</v>
      </c>
      <c r="D64" s="150"/>
      <c r="E64" s="150"/>
      <c r="F64" s="150"/>
      <c r="G64" s="160" t="s">
        <v>38</v>
      </c>
      <c r="H64" s="144" t="s">
        <v>47</v>
      </c>
      <c r="I64" s="145"/>
      <c r="J64" s="145"/>
      <c r="K64" s="146"/>
      <c r="L64" s="144" t="s">
        <v>216</v>
      </c>
      <c r="M64" s="145"/>
      <c r="N64" s="145"/>
      <c r="O64" s="146"/>
      <c r="P64" s="48" t="s">
        <v>96</v>
      </c>
      <c r="Q64" s="48" t="s">
        <v>96</v>
      </c>
      <c r="R64" s="61"/>
    </row>
    <row r="65" spans="1:20" ht="22.5" customHeight="1">
      <c r="A65" s="161"/>
      <c r="B65" s="161"/>
      <c r="C65" s="68" t="s">
        <v>215</v>
      </c>
      <c r="D65" s="150" t="s">
        <v>120</v>
      </c>
      <c r="E65" s="150"/>
      <c r="F65" s="68" t="s">
        <v>15</v>
      </c>
      <c r="G65" s="161"/>
      <c r="H65" s="69" t="s">
        <v>29</v>
      </c>
      <c r="I65" s="69" t="s">
        <v>28</v>
      </c>
      <c r="J65" s="68" t="s">
        <v>18</v>
      </c>
      <c r="K65" s="68" t="s">
        <v>19</v>
      </c>
      <c r="L65" s="53" t="s">
        <v>109</v>
      </c>
      <c r="M65" s="53" t="s">
        <v>110</v>
      </c>
      <c r="N65" s="53" t="s">
        <v>111</v>
      </c>
      <c r="O65" s="53" t="s">
        <v>112</v>
      </c>
      <c r="P65" s="70" t="s">
        <v>104</v>
      </c>
      <c r="Q65" s="70" t="s">
        <v>116</v>
      </c>
      <c r="R65" s="70" t="s">
        <v>115</v>
      </c>
      <c r="T65" s="82" t="s">
        <v>153</v>
      </c>
    </row>
    <row r="66" spans="1:20" ht="22.5" customHeight="1">
      <c r="A66" s="6"/>
      <c r="B66" s="9"/>
      <c r="C66" s="72"/>
      <c r="D66" s="152"/>
      <c r="E66" s="152"/>
      <c r="F66" s="15"/>
      <c r="G66" s="7"/>
      <c r="H66" s="6"/>
      <c r="I66" s="6"/>
      <c r="J66" s="7" t="s">
        <v>1</v>
      </c>
      <c r="K66" s="8" t="s">
        <v>1</v>
      </c>
      <c r="L66" s="1"/>
      <c r="M66" s="1"/>
      <c r="N66" s="1"/>
      <c r="O66" s="20">
        <f>L66-(M66+N66)</f>
        <v>0</v>
      </c>
      <c r="P66" s="29" t="str">
        <f>IF(OR(G66="新規",G66="追加",G66=""),"OK",(IF(AND(H66="",I66=""),"NG","OK")))</f>
        <v>OK</v>
      </c>
      <c r="Q66" s="10" t="str">
        <f>IF(OR(G66="新規",G66="追加",G66=""),"OK",(IF(OR(AND(J66="",K66=""),AND(J66="",K66="□"),AND(J66="□",K66=""),AND(J66="□",K66="□")),"NG","OK")))</f>
        <v>OK</v>
      </c>
      <c r="R66" s="10" t="str">
        <f>IF(OR(AND(C66&lt;&gt;"",D66&lt;&gt;"",F66&lt;&gt;"",G66&lt;&gt;""),(C66="")),"OK","NG")</f>
        <v>OK</v>
      </c>
      <c r="T66" s="83" t="s">
        <v>271</v>
      </c>
    </row>
    <row r="67" spans="1:20" ht="22.5" customHeight="1">
      <c r="A67" s="6"/>
      <c r="B67" s="9"/>
      <c r="C67" s="72"/>
      <c r="D67" s="152"/>
      <c r="E67" s="152"/>
      <c r="F67" s="15"/>
      <c r="G67" s="7"/>
      <c r="H67" s="6"/>
      <c r="I67" s="6"/>
      <c r="J67" s="7" t="s">
        <v>1</v>
      </c>
      <c r="K67" s="8" t="s">
        <v>1</v>
      </c>
      <c r="L67" s="1"/>
      <c r="M67" s="1"/>
      <c r="N67" s="1"/>
      <c r="O67" s="20">
        <f t="shared" ref="O67:O72" si="17">L67-(M67+N67)</f>
        <v>0</v>
      </c>
      <c r="P67" s="29" t="str">
        <f>IF(OR(G67="新規",G67="追加",G67=""),"OK",(IF(AND(H67="",I67=""),"NG","OK")))</f>
        <v>OK</v>
      </c>
      <c r="Q67" s="10" t="str">
        <f t="shared" ref="Q67:Q72" si="18">IF(OR(G67="新規",G67="追加",G67=""),"OK",(IF(OR(AND(J67="",K67=""),AND(J67="",K67="□"),AND(J67="□",K67=""),AND(J67="□",K67="□")),"NG","OK")))</f>
        <v>OK</v>
      </c>
      <c r="R67" s="10" t="str">
        <f t="shared" ref="R67:R72" si="19">IF(OR(AND(C67&lt;&gt;"",D67&lt;&gt;"",F67&lt;&gt;"",G67&lt;&gt;""),(C67="")),"OK","NG")</f>
        <v>OK</v>
      </c>
      <c r="T67" s="82" t="s">
        <v>214</v>
      </c>
    </row>
    <row r="68" spans="1:20" ht="22.5" customHeight="1">
      <c r="A68" s="6"/>
      <c r="B68" s="9"/>
      <c r="C68" s="72"/>
      <c r="D68" s="152"/>
      <c r="E68" s="152"/>
      <c r="F68" s="15"/>
      <c r="G68" s="7"/>
      <c r="H68" s="6"/>
      <c r="I68" s="6"/>
      <c r="J68" s="7" t="s">
        <v>1</v>
      </c>
      <c r="K68" s="8" t="s">
        <v>1</v>
      </c>
      <c r="L68" s="1"/>
      <c r="M68" s="1"/>
      <c r="N68" s="1"/>
      <c r="O68" s="20">
        <f t="shared" si="17"/>
        <v>0</v>
      </c>
      <c r="P68" s="29" t="str">
        <f t="shared" ref="P68:P72" si="20">IF(OR(G68="新規",G68="追加",G68=""),"OK",(IF(AND(H68="",I68=""),"NG","OK")))</f>
        <v>OK</v>
      </c>
      <c r="Q68" s="10" t="str">
        <f t="shared" si="18"/>
        <v>OK</v>
      </c>
      <c r="R68" s="10" t="str">
        <f t="shared" si="19"/>
        <v>OK</v>
      </c>
      <c r="T68" s="80" t="s">
        <v>13</v>
      </c>
    </row>
    <row r="69" spans="1:20" ht="22.5" customHeight="1">
      <c r="A69" s="6"/>
      <c r="B69" s="9"/>
      <c r="C69" s="72"/>
      <c r="D69" s="152"/>
      <c r="E69" s="152"/>
      <c r="F69" s="15"/>
      <c r="G69" s="7"/>
      <c r="H69" s="6"/>
      <c r="I69" s="6"/>
      <c r="J69" s="7" t="s">
        <v>1</v>
      </c>
      <c r="K69" s="8" t="s">
        <v>1</v>
      </c>
      <c r="L69" s="1"/>
      <c r="M69" s="1"/>
      <c r="N69" s="1"/>
      <c r="O69" s="20">
        <f t="shared" si="17"/>
        <v>0</v>
      </c>
      <c r="P69" s="29" t="str">
        <f t="shared" si="20"/>
        <v>OK</v>
      </c>
      <c r="Q69" s="10" t="str">
        <f t="shared" si="18"/>
        <v>OK</v>
      </c>
      <c r="R69" s="10" t="str">
        <f t="shared" si="19"/>
        <v>OK</v>
      </c>
    </row>
    <row r="70" spans="1:20" ht="22.5" customHeight="1">
      <c r="A70" s="6"/>
      <c r="B70" s="9"/>
      <c r="C70" s="72"/>
      <c r="D70" s="152"/>
      <c r="E70" s="152"/>
      <c r="F70" s="16"/>
      <c r="G70" s="7"/>
      <c r="H70" s="6"/>
      <c r="I70" s="6"/>
      <c r="J70" s="7" t="s">
        <v>1</v>
      </c>
      <c r="K70" s="8" t="s">
        <v>1</v>
      </c>
      <c r="L70" s="1"/>
      <c r="M70" s="1"/>
      <c r="N70" s="1"/>
      <c r="O70" s="20">
        <f t="shared" si="17"/>
        <v>0</v>
      </c>
      <c r="P70" s="29" t="str">
        <f t="shared" si="20"/>
        <v>OK</v>
      </c>
      <c r="Q70" s="10" t="str">
        <f t="shared" si="18"/>
        <v>OK</v>
      </c>
      <c r="R70" s="10" t="str">
        <f t="shared" si="19"/>
        <v>OK</v>
      </c>
    </row>
    <row r="71" spans="1:20" ht="22.5" customHeight="1">
      <c r="A71" s="6"/>
      <c r="B71" s="9"/>
      <c r="C71" s="72"/>
      <c r="D71" s="152"/>
      <c r="E71" s="152"/>
      <c r="F71" s="15"/>
      <c r="G71" s="7"/>
      <c r="H71" s="6"/>
      <c r="I71" s="6"/>
      <c r="J71" s="7" t="s">
        <v>1</v>
      </c>
      <c r="K71" s="8" t="s">
        <v>1</v>
      </c>
      <c r="L71" s="1"/>
      <c r="M71" s="1"/>
      <c r="N71" s="1"/>
      <c r="O71" s="20">
        <f t="shared" si="17"/>
        <v>0</v>
      </c>
      <c r="P71" s="29" t="str">
        <f t="shared" si="20"/>
        <v>OK</v>
      </c>
      <c r="Q71" s="10" t="str">
        <f t="shared" si="18"/>
        <v>OK</v>
      </c>
      <c r="R71" s="10" t="str">
        <f t="shared" si="19"/>
        <v>OK</v>
      </c>
    </row>
    <row r="72" spans="1:20" ht="22.5" customHeight="1">
      <c r="A72" s="6"/>
      <c r="B72" s="9"/>
      <c r="C72" s="72"/>
      <c r="D72" s="152"/>
      <c r="E72" s="152"/>
      <c r="F72" s="15"/>
      <c r="G72" s="7"/>
      <c r="H72" s="6"/>
      <c r="I72" s="6"/>
      <c r="J72" s="7" t="s">
        <v>1</v>
      </c>
      <c r="K72" s="8" t="s">
        <v>1</v>
      </c>
      <c r="L72" s="1"/>
      <c r="M72" s="1"/>
      <c r="N72" s="1"/>
      <c r="O72" s="20">
        <f t="shared" si="17"/>
        <v>0</v>
      </c>
      <c r="P72" s="29" t="str">
        <f t="shared" si="20"/>
        <v>OK</v>
      </c>
      <c r="Q72" s="10" t="str">
        <f t="shared" si="18"/>
        <v>OK</v>
      </c>
      <c r="R72" s="10" t="str">
        <f t="shared" si="19"/>
        <v>OK</v>
      </c>
    </row>
    <row r="73" spans="1:20" ht="22.5" customHeight="1">
      <c r="A73" s="12"/>
      <c r="B73" s="13"/>
      <c r="C73" s="14"/>
      <c r="D73" s="13"/>
      <c r="E73" s="14"/>
      <c r="F73" s="14"/>
      <c r="G73" s="13"/>
      <c r="H73" s="13"/>
      <c r="I73" s="12"/>
      <c r="J73" s="12"/>
      <c r="K73" s="68" t="s">
        <v>137</v>
      </c>
      <c r="L73" s="27">
        <f>SUM(L66:L72)</f>
        <v>0</v>
      </c>
      <c r="M73" s="27">
        <f t="shared" ref="M73:N73" si="21">SUM(M66:M72)</f>
        <v>0</v>
      </c>
      <c r="N73" s="27">
        <f t="shared" si="21"/>
        <v>0</v>
      </c>
      <c r="O73" s="27">
        <f>L73-(M73+N73)</f>
        <v>0</v>
      </c>
      <c r="P73" s="76"/>
      <c r="Q73" s="77"/>
      <c r="R73" s="77"/>
    </row>
    <row r="74" spans="1:20" ht="22.5" customHeight="1">
      <c r="A74" s="48" t="s">
        <v>132</v>
      </c>
      <c r="B74" s="13"/>
      <c r="C74" s="14"/>
      <c r="D74" s="13"/>
      <c r="E74" s="14"/>
      <c r="F74" s="14"/>
      <c r="G74" s="13"/>
      <c r="H74" s="13"/>
      <c r="I74" s="12"/>
      <c r="J74" s="12"/>
      <c r="K74" s="12"/>
      <c r="L74" s="12"/>
      <c r="M74" s="12"/>
      <c r="N74" s="12"/>
      <c r="O74" s="12"/>
      <c r="P74" s="76"/>
      <c r="Q74" s="77"/>
      <c r="R74" s="77"/>
    </row>
    <row r="75" spans="1:20" ht="22.5" customHeight="1">
      <c r="A75" s="162" t="s">
        <v>217</v>
      </c>
      <c r="B75" s="160" t="s">
        <v>67</v>
      </c>
      <c r="C75" s="150" t="s">
        <v>286</v>
      </c>
      <c r="D75" s="150"/>
      <c r="E75" s="150"/>
      <c r="F75" s="150"/>
      <c r="G75" s="160" t="s">
        <v>38</v>
      </c>
      <c r="H75" s="147" t="s">
        <v>47</v>
      </c>
      <c r="I75" s="148"/>
      <c r="J75" s="148"/>
      <c r="K75" s="149"/>
      <c r="L75" s="144" t="s">
        <v>216</v>
      </c>
      <c r="M75" s="145"/>
      <c r="N75" s="145"/>
      <c r="O75" s="146"/>
      <c r="P75" s="76"/>
      <c r="Q75" s="77"/>
      <c r="R75" s="61"/>
    </row>
    <row r="76" spans="1:20" ht="22.5" customHeight="1">
      <c r="A76" s="161"/>
      <c r="B76" s="161"/>
      <c r="C76" s="68" t="s">
        <v>215</v>
      </c>
      <c r="D76" s="150" t="s">
        <v>120</v>
      </c>
      <c r="E76" s="150"/>
      <c r="F76" s="68" t="s">
        <v>15</v>
      </c>
      <c r="G76" s="161"/>
      <c r="H76" s="84" t="s">
        <v>29</v>
      </c>
      <c r="I76" s="84" t="s">
        <v>28</v>
      </c>
      <c r="J76" s="22" t="s">
        <v>18</v>
      </c>
      <c r="K76" s="22" t="s">
        <v>19</v>
      </c>
      <c r="L76" s="53" t="s">
        <v>109</v>
      </c>
      <c r="M76" s="53" t="s">
        <v>110</v>
      </c>
      <c r="N76" s="53" t="s">
        <v>111</v>
      </c>
      <c r="O76" s="53" t="s">
        <v>112</v>
      </c>
      <c r="P76" s="76"/>
      <c r="Q76" s="77"/>
      <c r="R76" s="70" t="s">
        <v>115</v>
      </c>
      <c r="T76" s="81" t="s">
        <v>153</v>
      </c>
    </row>
    <row r="77" spans="1:20" ht="22.5" customHeight="1">
      <c r="A77" s="6"/>
      <c r="B77" s="9"/>
      <c r="C77" s="72"/>
      <c r="D77" s="152"/>
      <c r="E77" s="152"/>
      <c r="F77" s="15"/>
      <c r="G77" s="7"/>
      <c r="H77" s="22"/>
      <c r="I77" s="22"/>
      <c r="J77" s="22" t="s">
        <v>1</v>
      </c>
      <c r="K77" s="22" t="s">
        <v>1</v>
      </c>
      <c r="L77" s="1"/>
      <c r="M77" s="1"/>
      <c r="N77" s="1"/>
      <c r="O77" s="20">
        <f>L77-(M77+N77)</f>
        <v>0</v>
      </c>
      <c r="P77" s="76"/>
      <c r="Q77" s="77"/>
      <c r="R77" s="10" t="str">
        <f>IF(OR(AND(C77&lt;&gt;"",D77&lt;&gt;"",F77&lt;&gt;"",G77&lt;&gt;""),(C77="")),"OK","NG")</f>
        <v>OK</v>
      </c>
      <c r="T77" s="81" t="s">
        <v>273</v>
      </c>
    </row>
    <row r="78" spans="1:20" ht="22.5" customHeight="1">
      <c r="A78" s="6"/>
      <c r="B78" s="9"/>
      <c r="C78" s="72"/>
      <c r="D78" s="152"/>
      <c r="E78" s="152"/>
      <c r="F78" s="15"/>
      <c r="G78" s="7"/>
      <c r="H78" s="22"/>
      <c r="I78" s="22"/>
      <c r="J78" s="22" t="s">
        <v>1</v>
      </c>
      <c r="K78" s="22" t="s">
        <v>1</v>
      </c>
      <c r="L78" s="1"/>
      <c r="M78" s="1"/>
      <c r="N78" s="1"/>
      <c r="O78" s="20">
        <f t="shared" ref="O78:O83" si="22">L78-(M78+N78)</f>
        <v>0</v>
      </c>
      <c r="P78" s="76"/>
      <c r="Q78" s="77"/>
      <c r="R78" s="10" t="str">
        <f t="shared" ref="R78:R83" si="23">IF(OR(AND(C78&lt;&gt;"",D78&lt;&gt;"",F78&lt;&gt;"",G78&lt;&gt;""),(C78="")),"OK","NG")</f>
        <v>OK</v>
      </c>
      <c r="T78" s="81" t="s">
        <v>163</v>
      </c>
    </row>
    <row r="79" spans="1:20" ht="22.5" customHeight="1">
      <c r="A79" s="6"/>
      <c r="B79" s="9"/>
      <c r="C79" s="72"/>
      <c r="D79" s="152"/>
      <c r="E79" s="152"/>
      <c r="F79" s="15"/>
      <c r="G79" s="7"/>
      <c r="H79" s="22"/>
      <c r="I79" s="22"/>
      <c r="J79" s="22" t="s">
        <v>1</v>
      </c>
      <c r="K79" s="22" t="s">
        <v>1</v>
      </c>
      <c r="L79" s="1"/>
      <c r="M79" s="1"/>
      <c r="N79" s="1"/>
      <c r="O79" s="20">
        <f t="shared" si="22"/>
        <v>0</v>
      </c>
      <c r="P79" s="76"/>
      <c r="Q79" s="77"/>
      <c r="R79" s="10" t="str">
        <f t="shared" si="23"/>
        <v>OK</v>
      </c>
      <c r="T79" s="81" t="s">
        <v>214</v>
      </c>
    </row>
    <row r="80" spans="1:20" ht="22.5" customHeight="1">
      <c r="A80" s="6"/>
      <c r="B80" s="9"/>
      <c r="C80" s="72"/>
      <c r="D80" s="152"/>
      <c r="E80" s="152"/>
      <c r="F80" s="15"/>
      <c r="G80" s="7"/>
      <c r="H80" s="22"/>
      <c r="I80" s="22"/>
      <c r="J80" s="22" t="s">
        <v>1</v>
      </c>
      <c r="K80" s="22" t="s">
        <v>1</v>
      </c>
      <c r="L80" s="1"/>
      <c r="M80" s="1"/>
      <c r="N80" s="1"/>
      <c r="O80" s="20">
        <f t="shared" si="22"/>
        <v>0</v>
      </c>
      <c r="P80" s="76"/>
      <c r="Q80" s="77"/>
      <c r="R80" s="10" t="str">
        <f>IF(OR(AND(C80&lt;&gt;"",D80&lt;&gt;"",F80&lt;&gt;"",G80&lt;&gt;""),(C80="")),"OK","NG")</f>
        <v>OK</v>
      </c>
      <c r="T80" s="81" t="s">
        <v>13</v>
      </c>
    </row>
    <row r="81" spans="1:20" ht="22.5" customHeight="1">
      <c r="A81" s="6"/>
      <c r="B81" s="9"/>
      <c r="C81" s="72"/>
      <c r="D81" s="152"/>
      <c r="E81" s="152"/>
      <c r="F81" s="16"/>
      <c r="G81" s="7"/>
      <c r="H81" s="22"/>
      <c r="I81" s="22"/>
      <c r="J81" s="22" t="s">
        <v>1</v>
      </c>
      <c r="K81" s="22" t="s">
        <v>1</v>
      </c>
      <c r="L81" s="1"/>
      <c r="M81" s="1"/>
      <c r="N81" s="1"/>
      <c r="O81" s="20">
        <f t="shared" si="22"/>
        <v>0</v>
      </c>
      <c r="P81" s="76"/>
      <c r="Q81" s="77"/>
      <c r="R81" s="10" t="str">
        <f>IF(OR(AND(C81&lt;&gt;"",D81&lt;&gt;"",F81&lt;&gt;"",G81&lt;&gt;""),(C81="")),"OK","NG")</f>
        <v>OK</v>
      </c>
    </row>
    <row r="82" spans="1:20" ht="22.5" customHeight="1">
      <c r="A82" s="6"/>
      <c r="B82" s="9"/>
      <c r="C82" s="72"/>
      <c r="D82" s="152"/>
      <c r="E82" s="152"/>
      <c r="F82" s="15"/>
      <c r="G82" s="7"/>
      <c r="H82" s="22"/>
      <c r="I82" s="22"/>
      <c r="J82" s="22" t="s">
        <v>1</v>
      </c>
      <c r="K82" s="22" t="s">
        <v>1</v>
      </c>
      <c r="L82" s="1"/>
      <c r="M82" s="1"/>
      <c r="N82" s="1"/>
      <c r="O82" s="20">
        <f t="shared" si="22"/>
        <v>0</v>
      </c>
      <c r="P82" s="76"/>
      <c r="Q82" s="77"/>
      <c r="R82" s="10" t="str">
        <f t="shared" si="23"/>
        <v>OK</v>
      </c>
    </row>
    <row r="83" spans="1:20" ht="22.5" customHeight="1">
      <c r="A83" s="6"/>
      <c r="B83" s="9"/>
      <c r="C83" s="72"/>
      <c r="D83" s="152"/>
      <c r="E83" s="152"/>
      <c r="F83" s="15"/>
      <c r="G83" s="7"/>
      <c r="H83" s="22"/>
      <c r="I83" s="22"/>
      <c r="J83" s="22" t="s">
        <v>1</v>
      </c>
      <c r="K83" s="22" t="s">
        <v>1</v>
      </c>
      <c r="L83" s="1"/>
      <c r="M83" s="1"/>
      <c r="N83" s="1"/>
      <c r="O83" s="20">
        <f t="shared" si="22"/>
        <v>0</v>
      </c>
      <c r="P83" s="76"/>
      <c r="Q83" s="77"/>
      <c r="R83" s="10" t="str">
        <f t="shared" si="23"/>
        <v>OK</v>
      </c>
    </row>
    <row r="84" spans="1:20" ht="22.5" customHeight="1">
      <c r="A84" s="12"/>
      <c r="B84" s="13"/>
      <c r="C84" s="14"/>
      <c r="D84" s="13"/>
      <c r="E84" s="14"/>
      <c r="F84" s="14"/>
      <c r="G84" s="13"/>
      <c r="H84" s="13"/>
      <c r="I84" s="12"/>
      <c r="J84" s="12"/>
      <c r="K84" s="68" t="s">
        <v>137</v>
      </c>
      <c r="L84" s="27">
        <f>SUM(L77:L83)</f>
        <v>0</v>
      </c>
      <c r="M84" s="27">
        <f t="shared" ref="M84:N84" si="24">SUM(M77:M83)</f>
        <v>0</v>
      </c>
      <c r="N84" s="27">
        <f t="shared" si="24"/>
        <v>0</v>
      </c>
      <c r="O84" s="27">
        <f>L84-(M84+N84)</f>
        <v>0</v>
      </c>
      <c r="P84" s="76"/>
      <c r="Q84" s="77"/>
      <c r="R84" s="77"/>
    </row>
    <row r="85" spans="1:20" ht="22.5" customHeight="1">
      <c r="A85" s="48" t="s">
        <v>133</v>
      </c>
      <c r="B85" s="13"/>
      <c r="C85" s="14"/>
      <c r="D85" s="13"/>
      <c r="E85" s="14"/>
      <c r="F85" s="14"/>
      <c r="G85" s="13"/>
      <c r="H85" s="13"/>
      <c r="I85" s="12"/>
      <c r="K85" s="12"/>
      <c r="L85" s="12"/>
      <c r="M85" s="12"/>
      <c r="N85" s="12"/>
      <c r="O85" s="12"/>
      <c r="P85" s="76"/>
      <c r="Q85" s="77"/>
      <c r="R85" s="77"/>
    </row>
    <row r="86" spans="1:20" ht="22.5" customHeight="1">
      <c r="A86" s="162" t="s">
        <v>217</v>
      </c>
      <c r="B86" s="160" t="s">
        <v>67</v>
      </c>
      <c r="C86" s="150" t="s">
        <v>286</v>
      </c>
      <c r="D86" s="150"/>
      <c r="E86" s="150"/>
      <c r="F86" s="150"/>
      <c r="G86" s="160" t="s">
        <v>38</v>
      </c>
      <c r="H86" s="144" t="s">
        <v>47</v>
      </c>
      <c r="I86" s="145"/>
      <c r="J86" s="145"/>
      <c r="K86" s="146"/>
      <c r="L86" s="144" t="s">
        <v>216</v>
      </c>
      <c r="M86" s="145"/>
      <c r="N86" s="145"/>
      <c r="O86" s="146"/>
      <c r="P86" s="48" t="s">
        <v>96</v>
      </c>
      <c r="Q86" s="48" t="s">
        <v>96</v>
      </c>
      <c r="R86" s="61"/>
      <c r="T86" s="81" t="s">
        <v>153</v>
      </c>
    </row>
    <row r="87" spans="1:20" ht="22.5" customHeight="1">
      <c r="A87" s="161"/>
      <c r="B87" s="161"/>
      <c r="C87" s="68" t="s">
        <v>215</v>
      </c>
      <c r="D87" s="150" t="s">
        <v>120</v>
      </c>
      <c r="E87" s="150"/>
      <c r="F87" s="68" t="s">
        <v>15</v>
      </c>
      <c r="G87" s="161"/>
      <c r="H87" s="69" t="s">
        <v>29</v>
      </c>
      <c r="I87" s="69" t="s">
        <v>28</v>
      </c>
      <c r="J87" s="68" t="s">
        <v>18</v>
      </c>
      <c r="K87" s="68" t="s">
        <v>19</v>
      </c>
      <c r="L87" s="53" t="s">
        <v>109</v>
      </c>
      <c r="M87" s="53" t="s">
        <v>110</v>
      </c>
      <c r="N87" s="53" t="s">
        <v>111</v>
      </c>
      <c r="O87" s="53" t="s">
        <v>112</v>
      </c>
      <c r="P87" s="70" t="s">
        <v>104</v>
      </c>
      <c r="Q87" s="70" t="s">
        <v>116</v>
      </c>
      <c r="R87" s="70" t="s">
        <v>115</v>
      </c>
      <c r="T87" s="81" t="s">
        <v>159</v>
      </c>
    </row>
    <row r="88" spans="1:20" ht="22.5" customHeight="1">
      <c r="A88" s="6"/>
      <c r="B88" s="9"/>
      <c r="C88" s="72"/>
      <c r="D88" s="152"/>
      <c r="E88" s="152"/>
      <c r="F88" s="15"/>
      <c r="G88" s="7"/>
      <c r="H88" s="6"/>
      <c r="I88" s="6"/>
      <c r="J88" s="7" t="s">
        <v>1</v>
      </c>
      <c r="K88" s="8" t="s">
        <v>1</v>
      </c>
      <c r="L88" s="1"/>
      <c r="M88" s="1"/>
      <c r="N88" s="1"/>
      <c r="O88" s="20">
        <f>L88-(M88+N88)</f>
        <v>0</v>
      </c>
      <c r="P88" s="29" t="str">
        <f>IF(OR(G88="新規",G88="追加",G88=""),"OK",(IF(AND(H88="",I88=""),"NG","OK")))</f>
        <v>OK</v>
      </c>
      <c r="Q88" s="10" t="str">
        <f>IF(OR(G88="新規",G88="追加",G88=""),"OK",(IF(OR(AND(J88="",K88=""),AND(J88="",K88="□"),AND(J88="□",K88=""),AND(J88="□",K88="□")),"NG","OK")))</f>
        <v>OK</v>
      </c>
      <c r="R88" s="10" t="str">
        <f>IF(OR(AND(C88&lt;&gt;"",D88&lt;&gt;"",F88&lt;&gt;"",G88&lt;&gt;""),(C88="")),"OK","NG")</f>
        <v>OK</v>
      </c>
      <c r="T88" s="81" t="s">
        <v>13</v>
      </c>
    </row>
    <row r="89" spans="1:20" ht="22.5" customHeight="1">
      <c r="A89" s="6"/>
      <c r="B89" s="9"/>
      <c r="C89" s="72"/>
      <c r="D89" s="152"/>
      <c r="E89" s="152"/>
      <c r="F89" s="15"/>
      <c r="G89" s="7"/>
      <c r="H89" s="6"/>
      <c r="I89" s="6"/>
      <c r="J89" s="7" t="s">
        <v>1</v>
      </c>
      <c r="K89" s="8" t="s">
        <v>1</v>
      </c>
      <c r="L89" s="1"/>
      <c r="M89" s="1"/>
      <c r="N89" s="1"/>
      <c r="O89" s="20">
        <f t="shared" ref="O89:O94" si="25">L89-(M89+N89)</f>
        <v>0</v>
      </c>
      <c r="P89" s="29" t="str">
        <f t="shared" ref="P89:P94" si="26">IF(OR(G89="新規",G89="追加",G89=""),"OK",(IF(AND(H89="",I89=""),"NG","OK")))</f>
        <v>OK</v>
      </c>
      <c r="Q89" s="10" t="str">
        <f t="shared" ref="Q89:Q94" si="27">IF(OR(G89="新規",G89="追加",G89=""),"OK",(IF(OR(AND(J89="",K89=""),AND(J89="",K89="□"),AND(J89="□",K89=""),AND(J89="□",K89="□")),"NG","OK")))</f>
        <v>OK</v>
      </c>
      <c r="R89" s="10" t="str">
        <f t="shared" ref="R89:R94" si="28">IF(OR(AND(C89&lt;&gt;"",D89&lt;&gt;"",F89&lt;&gt;"",G89&lt;&gt;""),(C89="")),"OK","NG")</f>
        <v>OK</v>
      </c>
    </row>
    <row r="90" spans="1:20" ht="22.5" customHeight="1">
      <c r="A90" s="6"/>
      <c r="B90" s="9"/>
      <c r="C90" s="72"/>
      <c r="D90" s="152"/>
      <c r="E90" s="152"/>
      <c r="F90" s="15"/>
      <c r="G90" s="7"/>
      <c r="H90" s="6"/>
      <c r="I90" s="6"/>
      <c r="J90" s="7" t="s">
        <v>1</v>
      </c>
      <c r="K90" s="8" t="s">
        <v>1</v>
      </c>
      <c r="L90" s="1"/>
      <c r="M90" s="1"/>
      <c r="N90" s="1"/>
      <c r="O90" s="20">
        <f t="shared" si="25"/>
        <v>0</v>
      </c>
      <c r="P90" s="29" t="str">
        <f t="shared" si="26"/>
        <v>OK</v>
      </c>
      <c r="Q90" s="10" t="str">
        <f t="shared" si="27"/>
        <v>OK</v>
      </c>
      <c r="R90" s="10" t="str">
        <f t="shared" si="28"/>
        <v>OK</v>
      </c>
    </row>
    <row r="91" spans="1:20" ht="22.5" customHeight="1">
      <c r="A91" s="6"/>
      <c r="B91" s="9"/>
      <c r="C91" s="72"/>
      <c r="D91" s="152"/>
      <c r="E91" s="152"/>
      <c r="F91" s="15"/>
      <c r="G91" s="7"/>
      <c r="H91" s="6"/>
      <c r="I91" s="6"/>
      <c r="J91" s="7" t="s">
        <v>1</v>
      </c>
      <c r="K91" s="8" t="s">
        <v>1</v>
      </c>
      <c r="L91" s="1"/>
      <c r="M91" s="1"/>
      <c r="N91" s="1"/>
      <c r="O91" s="20">
        <f t="shared" si="25"/>
        <v>0</v>
      </c>
      <c r="P91" s="29" t="str">
        <f t="shared" si="26"/>
        <v>OK</v>
      </c>
      <c r="Q91" s="10" t="str">
        <f t="shared" si="27"/>
        <v>OK</v>
      </c>
      <c r="R91" s="10" t="str">
        <f t="shared" si="28"/>
        <v>OK</v>
      </c>
    </row>
    <row r="92" spans="1:20" ht="22.5" customHeight="1">
      <c r="A92" s="6"/>
      <c r="B92" s="9"/>
      <c r="C92" s="72"/>
      <c r="D92" s="152"/>
      <c r="E92" s="152"/>
      <c r="F92" s="16"/>
      <c r="G92" s="7"/>
      <c r="H92" s="6"/>
      <c r="I92" s="6"/>
      <c r="J92" s="7" t="s">
        <v>1</v>
      </c>
      <c r="K92" s="8" t="s">
        <v>1</v>
      </c>
      <c r="L92" s="1"/>
      <c r="M92" s="1"/>
      <c r="N92" s="1"/>
      <c r="O92" s="20">
        <f t="shared" si="25"/>
        <v>0</v>
      </c>
      <c r="P92" s="29" t="str">
        <f t="shared" si="26"/>
        <v>OK</v>
      </c>
      <c r="Q92" s="10" t="str">
        <f t="shared" si="27"/>
        <v>OK</v>
      </c>
      <c r="R92" s="10" t="str">
        <f t="shared" si="28"/>
        <v>OK</v>
      </c>
    </row>
    <row r="93" spans="1:20" ht="22.5" customHeight="1">
      <c r="A93" s="6"/>
      <c r="B93" s="9"/>
      <c r="C93" s="72"/>
      <c r="D93" s="152"/>
      <c r="E93" s="152"/>
      <c r="F93" s="15"/>
      <c r="G93" s="7"/>
      <c r="H93" s="6"/>
      <c r="I93" s="6"/>
      <c r="J93" s="7" t="s">
        <v>1</v>
      </c>
      <c r="K93" s="8" t="s">
        <v>1</v>
      </c>
      <c r="L93" s="1"/>
      <c r="M93" s="1"/>
      <c r="N93" s="1"/>
      <c r="O93" s="20">
        <f t="shared" si="25"/>
        <v>0</v>
      </c>
      <c r="P93" s="29" t="str">
        <f t="shared" si="26"/>
        <v>OK</v>
      </c>
      <c r="Q93" s="10" t="str">
        <f t="shared" si="27"/>
        <v>OK</v>
      </c>
      <c r="R93" s="10" t="str">
        <f t="shared" si="28"/>
        <v>OK</v>
      </c>
    </row>
    <row r="94" spans="1:20" ht="22.5" customHeight="1">
      <c r="A94" s="6"/>
      <c r="B94" s="9"/>
      <c r="C94" s="72"/>
      <c r="D94" s="152"/>
      <c r="E94" s="152"/>
      <c r="F94" s="15"/>
      <c r="G94" s="7"/>
      <c r="H94" s="6"/>
      <c r="I94" s="6"/>
      <c r="J94" s="7" t="s">
        <v>1</v>
      </c>
      <c r="K94" s="8" t="s">
        <v>1</v>
      </c>
      <c r="L94" s="1"/>
      <c r="M94" s="1"/>
      <c r="N94" s="1"/>
      <c r="O94" s="20">
        <f t="shared" si="25"/>
        <v>0</v>
      </c>
      <c r="P94" s="29" t="str">
        <f t="shared" si="26"/>
        <v>OK</v>
      </c>
      <c r="Q94" s="10" t="str">
        <f t="shared" si="27"/>
        <v>OK</v>
      </c>
      <c r="R94" s="10" t="str">
        <f t="shared" si="28"/>
        <v>OK</v>
      </c>
    </row>
    <row r="95" spans="1:20" ht="22.5" customHeight="1">
      <c r="A95" s="12"/>
      <c r="B95" s="13"/>
      <c r="C95" s="14"/>
      <c r="D95" s="13"/>
      <c r="E95" s="14"/>
      <c r="F95" s="14"/>
      <c r="G95" s="13"/>
      <c r="H95" s="13"/>
      <c r="I95" s="12"/>
      <c r="J95" s="12"/>
      <c r="K95" s="68" t="s">
        <v>137</v>
      </c>
      <c r="L95" s="27">
        <f>SUM(L88:L94)</f>
        <v>0</v>
      </c>
      <c r="M95" s="27">
        <f t="shared" ref="M95:N95" si="29">SUM(M88:M94)</f>
        <v>0</v>
      </c>
      <c r="N95" s="27">
        <f t="shared" si="29"/>
        <v>0</v>
      </c>
      <c r="O95" s="27">
        <f>L95-(M95+N95)</f>
        <v>0</v>
      </c>
      <c r="P95" s="76"/>
      <c r="Q95" s="77"/>
      <c r="R95" s="77"/>
    </row>
    <row r="96" spans="1:20" ht="23" customHeight="1">
      <c r="A96" s="48" t="s">
        <v>134</v>
      </c>
      <c r="B96" s="13"/>
      <c r="C96" s="14"/>
      <c r="D96" s="13"/>
      <c r="E96" s="14"/>
      <c r="F96" s="14"/>
      <c r="G96" s="13"/>
      <c r="H96" s="13"/>
      <c r="I96" s="12"/>
      <c r="J96" s="12"/>
      <c r="K96" s="12"/>
      <c r="L96" s="12"/>
      <c r="M96" s="12"/>
      <c r="N96" s="12"/>
      <c r="O96" s="12"/>
      <c r="P96" s="76"/>
      <c r="Q96" s="77"/>
      <c r="R96" s="77"/>
    </row>
    <row r="97" spans="1:20" ht="23" customHeight="1">
      <c r="A97" s="162" t="s">
        <v>217</v>
      </c>
      <c r="B97" s="160" t="s">
        <v>67</v>
      </c>
      <c r="C97" s="150" t="s">
        <v>286</v>
      </c>
      <c r="D97" s="150"/>
      <c r="E97" s="150"/>
      <c r="F97" s="150"/>
      <c r="G97" s="160" t="s">
        <v>38</v>
      </c>
      <c r="H97" s="144" t="s">
        <v>47</v>
      </c>
      <c r="I97" s="145"/>
      <c r="J97" s="145"/>
      <c r="K97" s="146"/>
      <c r="L97" s="144" t="s">
        <v>216</v>
      </c>
      <c r="M97" s="145"/>
      <c r="N97" s="145"/>
      <c r="O97" s="146"/>
      <c r="P97" s="48" t="s">
        <v>96</v>
      </c>
      <c r="Q97" s="48" t="s">
        <v>96</v>
      </c>
      <c r="R97" s="61"/>
    </row>
    <row r="98" spans="1:20" ht="23" customHeight="1">
      <c r="A98" s="161"/>
      <c r="B98" s="161"/>
      <c r="C98" s="68" t="s">
        <v>215</v>
      </c>
      <c r="D98" s="150" t="s">
        <v>120</v>
      </c>
      <c r="E98" s="150"/>
      <c r="F98" s="68" t="s">
        <v>15</v>
      </c>
      <c r="G98" s="161"/>
      <c r="H98" s="69" t="s">
        <v>29</v>
      </c>
      <c r="I98" s="69" t="s">
        <v>28</v>
      </c>
      <c r="J98" s="68" t="s">
        <v>18</v>
      </c>
      <c r="K98" s="68" t="s">
        <v>19</v>
      </c>
      <c r="L98" s="53" t="s">
        <v>109</v>
      </c>
      <c r="M98" s="53" t="s">
        <v>110</v>
      </c>
      <c r="N98" s="53" t="s">
        <v>111</v>
      </c>
      <c r="O98" s="53" t="s">
        <v>112</v>
      </c>
      <c r="P98" s="70" t="s">
        <v>104</v>
      </c>
      <c r="Q98" s="70" t="s">
        <v>116</v>
      </c>
      <c r="R98" s="70" t="s">
        <v>115</v>
      </c>
      <c r="T98" s="81" t="s">
        <v>153</v>
      </c>
    </row>
    <row r="99" spans="1:20" ht="23" customHeight="1">
      <c r="A99" s="6"/>
      <c r="B99" s="9"/>
      <c r="C99" s="72"/>
      <c r="D99" s="152"/>
      <c r="E99" s="152"/>
      <c r="F99" s="15"/>
      <c r="G99" s="7"/>
      <c r="H99" s="6"/>
      <c r="I99" s="6"/>
      <c r="J99" s="7" t="s">
        <v>1</v>
      </c>
      <c r="K99" s="8" t="s">
        <v>1</v>
      </c>
      <c r="L99" s="1"/>
      <c r="M99" s="1"/>
      <c r="N99" s="1"/>
      <c r="O99" s="20">
        <f>L99-(M99+N99)</f>
        <v>0</v>
      </c>
      <c r="P99" s="29" t="str">
        <f>IF(OR(G99="新規",G99="追加",G99=""),"OK",(IF(AND(H99="",I99=""),"NG","OK")))</f>
        <v>OK</v>
      </c>
      <c r="Q99" s="10" t="str">
        <f>IF(OR(G99="新規",G99="追加",G99=""),"OK",(IF(OR(AND(J99="",K99=""),AND(J99="",K99="□"),AND(J99="□",K99=""),AND(J99="□",K99="□")),"NG","OK")))</f>
        <v>OK</v>
      </c>
      <c r="R99" s="10" t="str">
        <f>IF(OR(AND(C99&lt;&gt;"",D99&lt;&gt;"",F99&lt;&gt;"",G99&lt;&gt;""),(C99="")),"OK","NG")</f>
        <v>OK</v>
      </c>
      <c r="T99" s="81" t="s">
        <v>161</v>
      </c>
    </row>
    <row r="100" spans="1:20" ht="23" customHeight="1">
      <c r="A100" s="6"/>
      <c r="B100" s="9"/>
      <c r="C100" s="72"/>
      <c r="D100" s="152"/>
      <c r="E100" s="152"/>
      <c r="F100" s="15"/>
      <c r="G100" s="7"/>
      <c r="H100" s="6"/>
      <c r="I100" s="6"/>
      <c r="J100" s="7" t="s">
        <v>1</v>
      </c>
      <c r="K100" s="8" t="s">
        <v>1</v>
      </c>
      <c r="L100" s="1"/>
      <c r="M100" s="1"/>
      <c r="N100" s="1"/>
      <c r="O100" s="20">
        <f t="shared" ref="O100:O105" si="30">L100-(M100+N100)</f>
        <v>0</v>
      </c>
      <c r="P100" s="29" t="str">
        <f t="shared" ref="P100:P105" si="31">IF(OR(G100="新規",G100="追加",G100=""),"OK",(IF(AND(H100="",I100=""),"NG","OK")))</f>
        <v>OK</v>
      </c>
      <c r="Q100" s="10" t="str">
        <f t="shared" ref="Q100:Q105" si="32">IF(OR(G100="新規",G100="追加",G100=""),"OK",(IF(OR(AND(J100="",K100=""),AND(J100="",K100="□"),AND(J100="□",K100=""),AND(J100="□",K100="□")),"NG","OK")))</f>
        <v>OK</v>
      </c>
      <c r="R100" s="10" t="str">
        <f t="shared" ref="R100:R105" si="33">IF(OR(AND(C100&lt;&gt;"",D100&lt;&gt;"",F100&lt;&gt;"",G100&lt;&gt;""),(C100="")),"OK","NG")</f>
        <v>OK</v>
      </c>
      <c r="T100" s="81" t="s">
        <v>218</v>
      </c>
    </row>
    <row r="101" spans="1:20" ht="23" customHeight="1">
      <c r="A101" s="6"/>
      <c r="B101" s="9"/>
      <c r="C101" s="72"/>
      <c r="D101" s="152"/>
      <c r="E101" s="152"/>
      <c r="F101" s="15"/>
      <c r="G101" s="7"/>
      <c r="H101" s="6"/>
      <c r="I101" s="6"/>
      <c r="J101" s="7" t="s">
        <v>1</v>
      </c>
      <c r="K101" s="8" t="s">
        <v>1</v>
      </c>
      <c r="L101" s="1"/>
      <c r="M101" s="1"/>
      <c r="N101" s="1"/>
      <c r="O101" s="20">
        <f t="shared" si="30"/>
        <v>0</v>
      </c>
      <c r="P101" s="29" t="str">
        <f t="shared" si="31"/>
        <v>OK</v>
      </c>
      <c r="Q101" s="10" t="str">
        <f t="shared" si="32"/>
        <v>OK</v>
      </c>
      <c r="R101" s="10" t="str">
        <f t="shared" si="33"/>
        <v>OK</v>
      </c>
      <c r="T101" s="81" t="s">
        <v>160</v>
      </c>
    </row>
    <row r="102" spans="1:20" ht="23" customHeight="1">
      <c r="A102" s="6"/>
      <c r="B102" s="9"/>
      <c r="C102" s="72"/>
      <c r="D102" s="152"/>
      <c r="E102" s="152"/>
      <c r="F102" s="15"/>
      <c r="G102" s="7"/>
      <c r="H102" s="6"/>
      <c r="I102" s="6"/>
      <c r="J102" s="7" t="s">
        <v>1</v>
      </c>
      <c r="K102" s="8" t="s">
        <v>1</v>
      </c>
      <c r="L102" s="1"/>
      <c r="M102" s="1"/>
      <c r="N102" s="1"/>
      <c r="O102" s="20">
        <f t="shared" si="30"/>
        <v>0</v>
      </c>
      <c r="P102" s="29" t="str">
        <f t="shared" si="31"/>
        <v>OK</v>
      </c>
      <c r="Q102" s="10" t="str">
        <f t="shared" si="32"/>
        <v>OK</v>
      </c>
      <c r="R102" s="10" t="str">
        <f t="shared" si="33"/>
        <v>OK</v>
      </c>
      <c r="T102" s="81" t="s">
        <v>13</v>
      </c>
    </row>
    <row r="103" spans="1:20" ht="23" customHeight="1">
      <c r="A103" s="6"/>
      <c r="B103" s="9"/>
      <c r="C103" s="72"/>
      <c r="D103" s="152"/>
      <c r="E103" s="152"/>
      <c r="F103" s="16"/>
      <c r="G103" s="7"/>
      <c r="H103" s="6"/>
      <c r="I103" s="6"/>
      <c r="J103" s="7" t="s">
        <v>1</v>
      </c>
      <c r="K103" s="8" t="s">
        <v>1</v>
      </c>
      <c r="L103" s="1"/>
      <c r="M103" s="1"/>
      <c r="N103" s="1"/>
      <c r="O103" s="20">
        <f t="shared" si="30"/>
        <v>0</v>
      </c>
      <c r="P103" s="29" t="str">
        <f t="shared" si="31"/>
        <v>OK</v>
      </c>
      <c r="Q103" s="10" t="str">
        <f>IF(OR(G103="新規",G103="追加",G103=""),"OK",(IF(OR(AND(J103="",K103=""),AND(J103="",K103="□"),AND(J103="□",K103=""),AND(J103="□",K103="□")),"NG","OK")))</f>
        <v>OK</v>
      </c>
      <c r="R103" s="10" t="str">
        <f t="shared" si="33"/>
        <v>OK</v>
      </c>
    </row>
    <row r="104" spans="1:20" ht="23" customHeight="1">
      <c r="A104" s="6"/>
      <c r="B104" s="9"/>
      <c r="C104" s="72"/>
      <c r="D104" s="152"/>
      <c r="E104" s="152"/>
      <c r="F104" s="15"/>
      <c r="G104" s="7"/>
      <c r="H104" s="6"/>
      <c r="I104" s="6"/>
      <c r="J104" s="7" t="s">
        <v>1</v>
      </c>
      <c r="K104" s="8" t="s">
        <v>1</v>
      </c>
      <c r="L104" s="1"/>
      <c r="M104" s="1"/>
      <c r="N104" s="1"/>
      <c r="O104" s="20">
        <f t="shared" si="30"/>
        <v>0</v>
      </c>
      <c r="P104" s="29" t="str">
        <f t="shared" si="31"/>
        <v>OK</v>
      </c>
      <c r="Q104" s="10" t="str">
        <f t="shared" si="32"/>
        <v>OK</v>
      </c>
      <c r="R104" s="10" t="str">
        <f t="shared" si="33"/>
        <v>OK</v>
      </c>
    </row>
    <row r="105" spans="1:20" ht="22.5" customHeight="1">
      <c r="A105" s="6"/>
      <c r="B105" s="9"/>
      <c r="C105" s="72"/>
      <c r="D105" s="152"/>
      <c r="E105" s="152"/>
      <c r="F105" s="15"/>
      <c r="G105" s="7"/>
      <c r="H105" s="6"/>
      <c r="I105" s="6"/>
      <c r="J105" s="7" t="s">
        <v>1</v>
      </c>
      <c r="K105" s="8" t="s">
        <v>1</v>
      </c>
      <c r="L105" s="1"/>
      <c r="M105" s="1"/>
      <c r="N105" s="1"/>
      <c r="O105" s="20">
        <f t="shared" si="30"/>
        <v>0</v>
      </c>
      <c r="P105" s="29" t="str">
        <f t="shared" si="31"/>
        <v>OK</v>
      </c>
      <c r="Q105" s="10" t="str">
        <f t="shared" si="32"/>
        <v>OK</v>
      </c>
      <c r="R105" s="10" t="str">
        <f t="shared" si="33"/>
        <v>OK</v>
      </c>
    </row>
    <row r="106" spans="1:20" ht="22.5" customHeight="1">
      <c r="A106" s="12"/>
      <c r="B106" s="13"/>
      <c r="C106" s="14"/>
      <c r="D106" s="13"/>
      <c r="E106" s="14"/>
      <c r="F106" s="14"/>
      <c r="G106" s="13"/>
      <c r="H106" s="13"/>
      <c r="I106" s="12"/>
      <c r="J106" s="12"/>
      <c r="K106" s="68" t="s">
        <v>137</v>
      </c>
      <c r="L106" s="27">
        <f>SUM(L99:L105)</f>
        <v>0</v>
      </c>
      <c r="M106" s="27">
        <f t="shared" ref="M106:N106" si="34">SUM(M99:M105)</f>
        <v>0</v>
      </c>
      <c r="N106" s="27">
        <f t="shared" si="34"/>
        <v>0</v>
      </c>
      <c r="O106" s="27">
        <f>L106-(M106+N106)</f>
        <v>0</v>
      </c>
      <c r="P106" s="76"/>
      <c r="Q106" s="77"/>
      <c r="R106" s="77"/>
    </row>
    <row r="107" spans="1:20" ht="22.5" customHeight="1">
      <c r="A107" s="48" t="s">
        <v>136</v>
      </c>
      <c r="B107" s="13"/>
      <c r="C107" s="14"/>
      <c r="D107" s="13"/>
      <c r="E107" s="14"/>
      <c r="F107" s="14"/>
      <c r="G107" s="13"/>
      <c r="H107" s="13"/>
      <c r="I107" s="12"/>
      <c r="J107" s="12"/>
      <c r="K107" s="12"/>
      <c r="L107" s="12"/>
      <c r="M107" s="12"/>
      <c r="N107" s="12"/>
      <c r="O107" s="12"/>
      <c r="P107" s="76"/>
      <c r="Q107" s="77"/>
      <c r="R107" s="77"/>
    </row>
    <row r="108" spans="1:20" ht="22.5" customHeight="1">
      <c r="A108" s="162" t="s">
        <v>217</v>
      </c>
      <c r="B108" s="160" t="s">
        <v>67</v>
      </c>
      <c r="C108" s="150" t="s">
        <v>286</v>
      </c>
      <c r="D108" s="150"/>
      <c r="E108" s="150"/>
      <c r="F108" s="150"/>
      <c r="G108" s="160" t="s">
        <v>38</v>
      </c>
      <c r="H108" s="144" t="s">
        <v>47</v>
      </c>
      <c r="I108" s="145"/>
      <c r="J108" s="145"/>
      <c r="K108" s="146"/>
      <c r="L108" s="144" t="s">
        <v>216</v>
      </c>
      <c r="M108" s="145"/>
      <c r="N108" s="145"/>
      <c r="O108" s="146"/>
      <c r="P108" s="48" t="s">
        <v>96</v>
      </c>
      <c r="Q108" s="48" t="s">
        <v>96</v>
      </c>
      <c r="R108" s="61"/>
    </row>
    <row r="109" spans="1:20" ht="22.5" customHeight="1">
      <c r="A109" s="161"/>
      <c r="B109" s="161"/>
      <c r="C109" s="68" t="s">
        <v>215</v>
      </c>
      <c r="D109" s="150" t="s">
        <v>120</v>
      </c>
      <c r="E109" s="150"/>
      <c r="F109" s="68" t="s">
        <v>15</v>
      </c>
      <c r="G109" s="161"/>
      <c r="H109" s="69" t="s">
        <v>29</v>
      </c>
      <c r="I109" s="69" t="s">
        <v>28</v>
      </c>
      <c r="J109" s="68" t="s">
        <v>18</v>
      </c>
      <c r="K109" s="68" t="s">
        <v>19</v>
      </c>
      <c r="L109" s="53" t="s">
        <v>109</v>
      </c>
      <c r="M109" s="53" t="s">
        <v>110</v>
      </c>
      <c r="N109" s="53" t="s">
        <v>111</v>
      </c>
      <c r="O109" s="53" t="s">
        <v>112</v>
      </c>
      <c r="P109" s="70" t="s">
        <v>104</v>
      </c>
      <c r="Q109" s="70" t="s">
        <v>116</v>
      </c>
      <c r="R109" s="70" t="s">
        <v>115</v>
      </c>
      <c r="T109" s="81" t="s">
        <v>153</v>
      </c>
    </row>
    <row r="110" spans="1:20" ht="22.5" customHeight="1">
      <c r="A110" s="6"/>
      <c r="B110" s="9"/>
      <c r="C110" s="72"/>
      <c r="D110" s="152"/>
      <c r="E110" s="152"/>
      <c r="F110" s="15"/>
      <c r="G110" s="7"/>
      <c r="H110" s="6"/>
      <c r="I110" s="6"/>
      <c r="J110" s="7" t="s">
        <v>1</v>
      </c>
      <c r="K110" s="8" t="s">
        <v>1</v>
      </c>
      <c r="L110" s="1"/>
      <c r="M110" s="1"/>
      <c r="N110" s="1"/>
      <c r="O110" s="20">
        <f>L110-(M110+N110)</f>
        <v>0</v>
      </c>
      <c r="P110" s="29" t="str">
        <f>IF(OR(G110="新規",G110="追加",G110=""),"OK",(IF(AND(H110="",I110=""),"NG","OK")))</f>
        <v>OK</v>
      </c>
      <c r="Q110" s="10" t="str">
        <f>IF(OR(G110="新規",G110="追加",G110=""),"OK",(IF(OR(AND(J110="",K110=""),AND(J110="",K110="□"),AND(J110="□",K110=""),AND(J110="□",K110="□")),"NG","OK")))</f>
        <v>OK</v>
      </c>
      <c r="R110" s="10" t="str">
        <f>IF(OR(AND(C110&lt;&gt;"",D110&lt;&gt;"",F110&lt;&gt;"",G110&lt;&gt;""),(C110="")),"OK","NG")</f>
        <v>OK</v>
      </c>
      <c r="T110" s="81" t="s">
        <v>164</v>
      </c>
    </row>
    <row r="111" spans="1:20" ht="22.5" customHeight="1">
      <c r="A111" s="6"/>
      <c r="B111" s="9"/>
      <c r="C111" s="72"/>
      <c r="D111" s="152"/>
      <c r="E111" s="152"/>
      <c r="F111" s="15"/>
      <c r="G111" s="7"/>
      <c r="H111" s="6"/>
      <c r="I111" s="6"/>
      <c r="J111" s="7" t="s">
        <v>1</v>
      </c>
      <c r="K111" s="8" t="s">
        <v>1</v>
      </c>
      <c r="L111" s="1"/>
      <c r="M111" s="1"/>
      <c r="N111" s="1"/>
      <c r="O111" s="20">
        <f t="shared" ref="O111:O116" si="35">L111-(M111+N111)</f>
        <v>0</v>
      </c>
      <c r="P111" s="29" t="str">
        <f t="shared" ref="P111:P116" si="36">IF(OR(G111="新規",G111="追加",G111=""),"OK",(IF(AND(H111="",I111=""),"NG","OK")))</f>
        <v>OK</v>
      </c>
      <c r="Q111" s="10" t="str">
        <f t="shared" ref="Q111:Q116" si="37">IF(OR(G111="新規",G111="追加",G111=""),"OK",(IF(OR(AND(J111="",K111=""),AND(J111="",K111="□"),AND(J111="□",K111=""),AND(J111="□",K111="□")),"NG","OK")))</f>
        <v>OK</v>
      </c>
      <c r="R111" s="10" t="str">
        <f t="shared" ref="R111:R115" si="38">IF(OR(AND(C111&lt;&gt;"",D111&lt;&gt;"",F111&lt;&gt;"",G111&lt;&gt;""),(C111="")),"OK","NG")</f>
        <v>OK</v>
      </c>
      <c r="T111" s="81" t="s">
        <v>13</v>
      </c>
    </row>
    <row r="112" spans="1:20" ht="22.5" customHeight="1">
      <c r="A112" s="6"/>
      <c r="B112" s="9"/>
      <c r="C112" s="72"/>
      <c r="D112" s="152"/>
      <c r="E112" s="152"/>
      <c r="F112" s="15"/>
      <c r="G112" s="7"/>
      <c r="H112" s="6"/>
      <c r="I112" s="6"/>
      <c r="J112" s="7" t="s">
        <v>1</v>
      </c>
      <c r="K112" s="8" t="s">
        <v>1</v>
      </c>
      <c r="L112" s="1"/>
      <c r="M112" s="1"/>
      <c r="N112" s="1"/>
      <c r="O112" s="20">
        <f t="shared" si="35"/>
        <v>0</v>
      </c>
      <c r="P112" s="29" t="str">
        <f t="shared" si="36"/>
        <v>OK</v>
      </c>
      <c r="Q112" s="10" t="str">
        <f t="shared" si="37"/>
        <v>OK</v>
      </c>
      <c r="R112" s="10" t="str">
        <f t="shared" si="38"/>
        <v>OK</v>
      </c>
    </row>
    <row r="113" spans="1:23" ht="22.5" customHeight="1">
      <c r="A113" s="6"/>
      <c r="B113" s="9"/>
      <c r="C113" s="72"/>
      <c r="D113" s="152"/>
      <c r="E113" s="152"/>
      <c r="F113" s="15"/>
      <c r="G113" s="7"/>
      <c r="H113" s="6"/>
      <c r="I113" s="6"/>
      <c r="J113" s="7" t="s">
        <v>1</v>
      </c>
      <c r="K113" s="8" t="s">
        <v>1</v>
      </c>
      <c r="L113" s="1"/>
      <c r="M113" s="1"/>
      <c r="N113" s="1"/>
      <c r="O113" s="20">
        <f t="shared" si="35"/>
        <v>0</v>
      </c>
      <c r="P113" s="29" t="str">
        <f t="shared" si="36"/>
        <v>OK</v>
      </c>
      <c r="Q113" s="10" t="str">
        <f t="shared" si="37"/>
        <v>OK</v>
      </c>
      <c r="R113" s="10" t="str">
        <f t="shared" si="38"/>
        <v>OK</v>
      </c>
    </row>
    <row r="114" spans="1:23" ht="22.5" customHeight="1">
      <c r="A114" s="6"/>
      <c r="B114" s="9"/>
      <c r="C114" s="72"/>
      <c r="D114" s="152"/>
      <c r="E114" s="152"/>
      <c r="F114" s="16"/>
      <c r="G114" s="7"/>
      <c r="H114" s="6"/>
      <c r="I114" s="6"/>
      <c r="J114" s="7" t="s">
        <v>1</v>
      </c>
      <c r="K114" s="8" t="s">
        <v>1</v>
      </c>
      <c r="L114" s="1"/>
      <c r="M114" s="1"/>
      <c r="N114" s="1"/>
      <c r="O114" s="20">
        <f t="shared" si="35"/>
        <v>0</v>
      </c>
      <c r="P114" s="29" t="str">
        <f t="shared" si="36"/>
        <v>OK</v>
      </c>
      <c r="Q114" s="10" t="str">
        <f t="shared" si="37"/>
        <v>OK</v>
      </c>
      <c r="R114" s="10" t="str">
        <f t="shared" si="38"/>
        <v>OK</v>
      </c>
    </row>
    <row r="115" spans="1:23" ht="22.5" customHeight="1">
      <c r="A115" s="6"/>
      <c r="B115" s="9"/>
      <c r="C115" s="72"/>
      <c r="D115" s="152"/>
      <c r="E115" s="152"/>
      <c r="F115" s="15"/>
      <c r="G115" s="7"/>
      <c r="H115" s="6"/>
      <c r="I115" s="6"/>
      <c r="J115" s="7" t="s">
        <v>1</v>
      </c>
      <c r="K115" s="8" t="s">
        <v>1</v>
      </c>
      <c r="L115" s="1"/>
      <c r="M115" s="1"/>
      <c r="N115" s="1"/>
      <c r="O115" s="20">
        <f t="shared" si="35"/>
        <v>0</v>
      </c>
      <c r="P115" s="29" t="str">
        <f t="shared" si="36"/>
        <v>OK</v>
      </c>
      <c r="Q115" s="10" t="str">
        <f t="shared" si="37"/>
        <v>OK</v>
      </c>
      <c r="R115" s="10" t="str">
        <f t="shared" si="38"/>
        <v>OK</v>
      </c>
    </row>
    <row r="116" spans="1:23" ht="22.5" customHeight="1">
      <c r="A116" s="6"/>
      <c r="B116" s="9"/>
      <c r="C116" s="72"/>
      <c r="D116" s="152"/>
      <c r="E116" s="152"/>
      <c r="F116" s="15"/>
      <c r="G116" s="7"/>
      <c r="H116" s="6"/>
      <c r="I116" s="6"/>
      <c r="J116" s="7" t="s">
        <v>1</v>
      </c>
      <c r="K116" s="8" t="s">
        <v>1</v>
      </c>
      <c r="L116" s="1"/>
      <c r="M116" s="1"/>
      <c r="N116" s="1"/>
      <c r="O116" s="20">
        <f t="shared" si="35"/>
        <v>0</v>
      </c>
      <c r="P116" s="29" t="str">
        <f t="shared" si="36"/>
        <v>OK</v>
      </c>
      <c r="Q116" s="10" t="str">
        <f t="shared" si="37"/>
        <v>OK</v>
      </c>
      <c r="R116" s="10" t="str">
        <f>IF(OR(AND(C116&lt;&gt;"",D116&lt;&gt;"",F116&lt;&gt;"",G116&lt;&gt;""),(C116="")),"OK","NG")</f>
        <v>OK</v>
      </c>
    </row>
    <row r="117" spans="1:23" ht="22.5" customHeight="1">
      <c r="A117" s="12"/>
      <c r="B117" s="13"/>
      <c r="C117" s="14"/>
      <c r="D117" s="13"/>
      <c r="E117" s="14"/>
      <c r="F117" s="14"/>
      <c r="G117" s="13"/>
      <c r="H117" s="13"/>
      <c r="I117" s="12"/>
      <c r="J117" s="12"/>
      <c r="K117" s="68" t="s">
        <v>137</v>
      </c>
      <c r="L117" s="27">
        <f>SUM(L110:L116)</f>
        <v>0</v>
      </c>
      <c r="M117" s="27">
        <f t="shared" ref="M117:N117" si="39">SUM(M110:M116)</f>
        <v>0</v>
      </c>
      <c r="N117" s="27">
        <f t="shared" si="39"/>
        <v>0</v>
      </c>
      <c r="O117" s="27">
        <f>L117-(M117+N117)</f>
        <v>0</v>
      </c>
      <c r="P117" s="76"/>
      <c r="Q117" s="77"/>
      <c r="R117" s="77"/>
    </row>
    <row r="118" spans="1:23" ht="13">
      <c r="F118" s="85"/>
    </row>
    <row r="119" spans="1:23" s="61" customFormat="1" ht="13">
      <c r="A119" s="142" t="s">
        <v>139</v>
      </c>
      <c r="B119" s="143"/>
      <c r="C119" s="53" t="s">
        <v>138</v>
      </c>
      <c r="D119" s="53" t="s">
        <v>110</v>
      </c>
      <c r="E119" s="53" t="s">
        <v>111</v>
      </c>
      <c r="F119" s="53" t="s">
        <v>112</v>
      </c>
      <c r="G119" s="53" t="s">
        <v>165</v>
      </c>
      <c r="H119" s="142" t="s">
        <v>17</v>
      </c>
      <c r="I119" s="159"/>
      <c r="J119" s="136" t="s">
        <v>208</v>
      </c>
      <c r="K119" s="136"/>
      <c r="L119" s="136"/>
      <c r="M119" s="136"/>
      <c r="P119" s="87" t="s">
        <v>198</v>
      </c>
      <c r="Q119" s="88" t="s">
        <v>70</v>
      </c>
      <c r="R119" s="88" t="s">
        <v>84</v>
      </c>
    </row>
    <row r="120" spans="1:23" ht="22.5" customHeight="1">
      <c r="A120" s="153" t="s">
        <v>237</v>
      </c>
      <c r="B120" s="154"/>
      <c r="C120" s="100">
        <f>L40</f>
        <v>0</v>
      </c>
      <c r="D120" s="100">
        <f t="shared" ref="D120:F120" si="40">M40</f>
        <v>0</v>
      </c>
      <c r="E120" s="100">
        <f t="shared" si="40"/>
        <v>0</v>
      </c>
      <c r="F120" s="100">
        <f t="shared" si="40"/>
        <v>0</v>
      </c>
      <c r="G120" s="163">
        <f>SUM(D120:D122)</f>
        <v>0</v>
      </c>
      <c r="H120" s="157"/>
      <c r="I120" s="158"/>
      <c r="J120" s="151" t="s">
        <v>209</v>
      </c>
      <c r="K120" s="151"/>
      <c r="L120" s="151"/>
      <c r="M120" s="151"/>
      <c r="N120" s="89"/>
      <c r="O120" s="89"/>
      <c r="P120" s="29" t="str">
        <f>IF(G120&lt;=2500000,"OK","NG")</f>
        <v>OK</v>
      </c>
      <c r="Q120" s="10" t="str">
        <f t="shared" ref="Q120:Q126" si="41">IF(D120&lt;=C120/2,"OK","NG")</f>
        <v>OK</v>
      </c>
      <c r="R120" s="10" t="str">
        <f t="shared" ref="R120:R126" si="42">IF(C120=D120+E120+F120,"OK","NG")</f>
        <v>OK</v>
      </c>
      <c r="S120" s="90"/>
      <c r="T120" s="70"/>
      <c r="U120" s="70"/>
      <c r="V120" s="70"/>
      <c r="W120" s="70"/>
    </row>
    <row r="121" spans="1:23" ht="22.5" customHeight="1">
      <c r="A121" s="155" t="s">
        <v>238</v>
      </c>
      <c r="B121" s="156"/>
      <c r="C121" s="100">
        <f>L51</f>
        <v>0</v>
      </c>
      <c r="D121" s="100">
        <f t="shared" ref="D121:F121" si="43">M51</f>
        <v>0</v>
      </c>
      <c r="E121" s="100">
        <f t="shared" si="43"/>
        <v>0</v>
      </c>
      <c r="F121" s="100">
        <f t="shared" si="43"/>
        <v>0</v>
      </c>
      <c r="G121" s="164"/>
      <c r="H121" s="157"/>
      <c r="I121" s="158"/>
      <c r="J121" s="151"/>
      <c r="K121" s="151"/>
      <c r="L121" s="151"/>
      <c r="M121" s="151"/>
      <c r="N121" s="89"/>
      <c r="O121" s="89"/>
      <c r="P121" s="73" t="s">
        <v>152</v>
      </c>
      <c r="Q121" s="10" t="str">
        <f t="shared" si="41"/>
        <v>OK</v>
      </c>
      <c r="R121" s="10" t="str">
        <f t="shared" si="42"/>
        <v>OK</v>
      </c>
      <c r="S121" s="36"/>
    </row>
    <row r="122" spans="1:23" ht="22.5" customHeight="1">
      <c r="A122" s="155" t="s">
        <v>239</v>
      </c>
      <c r="B122" s="156"/>
      <c r="C122" s="100">
        <f>L62</f>
        <v>0</v>
      </c>
      <c r="D122" s="100">
        <f t="shared" ref="D122:F122" si="44">M62</f>
        <v>0</v>
      </c>
      <c r="E122" s="100">
        <f t="shared" si="44"/>
        <v>0</v>
      </c>
      <c r="F122" s="100">
        <f t="shared" si="44"/>
        <v>0</v>
      </c>
      <c r="G122" s="165"/>
      <c r="H122" s="32"/>
      <c r="I122" s="33"/>
      <c r="J122" s="151"/>
      <c r="K122" s="151"/>
      <c r="L122" s="151"/>
      <c r="M122" s="151"/>
      <c r="N122" s="89"/>
      <c r="O122" s="89"/>
      <c r="P122" s="73" t="s">
        <v>152</v>
      </c>
      <c r="Q122" s="10" t="str">
        <f t="shared" si="41"/>
        <v>OK</v>
      </c>
      <c r="R122" s="10" t="str">
        <f t="shared" si="42"/>
        <v>OK</v>
      </c>
      <c r="S122" s="36"/>
    </row>
    <row r="123" spans="1:23" ht="22.5" customHeight="1">
      <c r="A123" s="155" t="s">
        <v>240</v>
      </c>
      <c r="B123" s="156"/>
      <c r="C123" s="100">
        <f>L73</f>
        <v>0</v>
      </c>
      <c r="D123" s="100">
        <f t="shared" ref="D123:F123" si="45">M73</f>
        <v>0</v>
      </c>
      <c r="E123" s="100">
        <f t="shared" si="45"/>
        <v>0</v>
      </c>
      <c r="F123" s="100">
        <f t="shared" si="45"/>
        <v>0</v>
      </c>
      <c r="G123" s="100">
        <f>D123</f>
        <v>0</v>
      </c>
      <c r="H123" s="32"/>
      <c r="I123" s="33"/>
      <c r="J123" s="150" t="s">
        <v>210</v>
      </c>
      <c r="K123" s="150"/>
      <c r="L123" s="150"/>
      <c r="M123" s="150"/>
      <c r="N123" s="89"/>
      <c r="O123" s="89"/>
      <c r="P123" s="29" t="str">
        <f>IF(G123&lt;=2500000,"OK","NG")</f>
        <v>OK</v>
      </c>
      <c r="Q123" s="10" t="str">
        <f t="shared" si="41"/>
        <v>OK</v>
      </c>
      <c r="R123" s="10" t="str">
        <f t="shared" si="42"/>
        <v>OK</v>
      </c>
      <c r="S123" s="36"/>
    </row>
    <row r="124" spans="1:23" ht="22.5" customHeight="1">
      <c r="A124" s="155" t="s">
        <v>131</v>
      </c>
      <c r="B124" s="156"/>
      <c r="C124" s="100">
        <f>L84</f>
        <v>0</v>
      </c>
      <c r="D124" s="100">
        <f t="shared" ref="D124:F124" si="46">M84</f>
        <v>0</v>
      </c>
      <c r="E124" s="100">
        <f t="shared" si="46"/>
        <v>0</v>
      </c>
      <c r="F124" s="100">
        <f t="shared" si="46"/>
        <v>0</v>
      </c>
      <c r="G124" s="100">
        <f>D124</f>
        <v>0</v>
      </c>
      <c r="H124" s="32"/>
      <c r="I124" s="33"/>
      <c r="J124" s="150" t="s">
        <v>211</v>
      </c>
      <c r="K124" s="150"/>
      <c r="L124" s="150"/>
      <c r="M124" s="150"/>
      <c r="N124" s="89"/>
      <c r="O124" s="89"/>
      <c r="P124" s="29" t="str">
        <f>IF(G124&lt;=5000000,"OK","NG")</f>
        <v>OK</v>
      </c>
      <c r="Q124" s="10" t="str">
        <f t="shared" si="41"/>
        <v>OK</v>
      </c>
      <c r="R124" s="10" t="str">
        <f t="shared" si="42"/>
        <v>OK</v>
      </c>
      <c r="S124" s="36"/>
    </row>
    <row r="125" spans="1:23" ht="22.5" customHeight="1">
      <c r="A125" s="155" t="s">
        <v>241</v>
      </c>
      <c r="B125" s="156"/>
      <c r="C125" s="100">
        <f>L95</f>
        <v>0</v>
      </c>
      <c r="D125" s="100">
        <f t="shared" ref="D125:F125" si="47">M95</f>
        <v>0</v>
      </c>
      <c r="E125" s="100">
        <f t="shared" si="47"/>
        <v>0</v>
      </c>
      <c r="F125" s="100">
        <f t="shared" si="47"/>
        <v>0</v>
      </c>
      <c r="G125" s="183">
        <f>SUM(D125:D126)</f>
        <v>0</v>
      </c>
      <c r="H125" s="32"/>
      <c r="I125" s="33"/>
      <c r="J125" s="151" t="s">
        <v>212</v>
      </c>
      <c r="K125" s="151"/>
      <c r="L125" s="151"/>
      <c r="M125" s="151"/>
      <c r="N125" s="89"/>
      <c r="O125" s="89"/>
      <c r="P125" s="29" t="str">
        <f>IF(G125&lt;=2500000,"OK","NG")</f>
        <v>OK</v>
      </c>
      <c r="Q125" s="10" t="str">
        <f t="shared" si="41"/>
        <v>OK</v>
      </c>
      <c r="R125" s="10" t="str">
        <f t="shared" si="42"/>
        <v>OK</v>
      </c>
      <c r="S125" s="36"/>
    </row>
    <row r="126" spans="1:23" ht="22.5" customHeight="1">
      <c r="A126" s="155" t="s">
        <v>242</v>
      </c>
      <c r="B126" s="156"/>
      <c r="C126" s="100">
        <f>L106</f>
        <v>0</v>
      </c>
      <c r="D126" s="100">
        <f t="shared" ref="D126:F126" si="48">M106</f>
        <v>0</v>
      </c>
      <c r="E126" s="100">
        <f t="shared" si="48"/>
        <v>0</v>
      </c>
      <c r="F126" s="100">
        <f t="shared" si="48"/>
        <v>0</v>
      </c>
      <c r="G126" s="184"/>
      <c r="H126" s="32"/>
      <c r="I126" s="33"/>
      <c r="J126" s="151"/>
      <c r="K126" s="151"/>
      <c r="L126" s="151"/>
      <c r="M126" s="151"/>
      <c r="N126" s="89"/>
      <c r="O126" s="89"/>
      <c r="P126" s="73" t="s">
        <v>152</v>
      </c>
      <c r="Q126" s="10" t="str">
        <f t="shared" si="41"/>
        <v>OK</v>
      </c>
      <c r="R126" s="10" t="str">
        <f t="shared" si="42"/>
        <v>OK</v>
      </c>
      <c r="S126" s="36"/>
    </row>
    <row r="127" spans="1:23" ht="22.5" customHeight="1">
      <c r="A127" s="155" t="s">
        <v>135</v>
      </c>
      <c r="B127" s="156"/>
      <c r="C127" s="100">
        <f>L117</f>
        <v>0</v>
      </c>
      <c r="D127" s="100">
        <f t="shared" ref="D127:F127" si="49">M117</f>
        <v>0</v>
      </c>
      <c r="E127" s="100">
        <f t="shared" si="49"/>
        <v>0</v>
      </c>
      <c r="F127" s="100">
        <f t="shared" si="49"/>
        <v>0</v>
      </c>
      <c r="G127" s="100">
        <f>D127</f>
        <v>0</v>
      </c>
      <c r="H127" s="157"/>
      <c r="I127" s="158"/>
      <c r="J127" s="150" t="s">
        <v>287</v>
      </c>
      <c r="K127" s="150"/>
      <c r="L127" s="150"/>
      <c r="M127" s="150"/>
      <c r="N127" s="89"/>
      <c r="O127" s="89"/>
      <c r="P127" s="29" t="str">
        <f>IF(G127&lt;=2500000,"OK","NG")</f>
        <v>OK</v>
      </c>
      <c r="Q127" s="10" t="str">
        <f>IF(D127&lt;=C127/2,"OK","NG")</f>
        <v>OK</v>
      </c>
      <c r="R127" s="10" t="str">
        <f>IF(C127=D127+E127+F127,"OK","NG")</f>
        <v>OK</v>
      </c>
      <c r="S127" s="36"/>
    </row>
    <row r="128" spans="1:23" ht="22.5" customHeight="1">
      <c r="A128" s="174" t="s">
        <v>14</v>
      </c>
      <c r="B128" s="175"/>
      <c r="C128" s="100">
        <f>SUM(C120:C127)</f>
        <v>0</v>
      </c>
      <c r="D128" s="100">
        <f>SUM(D120:D127)</f>
        <v>0</v>
      </c>
      <c r="E128" s="100">
        <f t="shared" ref="E128:F128" si="50">SUM(E120:E127)</f>
        <v>0</v>
      </c>
      <c r="F128" s="100">
        <f t="shared" si="50"/>
        <v>0</v>
      </c>
      <c r="G128" s="100">
        <f>D128</f>
        <v>0</v>
      </c>
      <c r="H128" s="157"/>
      <c r="I128" s="158"/>
      <c r="J128" s="177" t="s">
        <v>213</v>
      </c>
      <c r="K128" s="177"/>
      <c r="L128" s="177"/>
      <c r="M128" s="177"/>
      <c r="N128" s="89"/>
      <c r="P128" s="29" t="str">
        <f>IF(OR(C128=0,AND(G128&gt;=150000,G128&lt;=10000000)),"OK","NG")</f>
        <v>OK</v>
      </c>
      <c r="Q128" s="10" t="str">
        <f>IF(D128&lt;=C128/2,"OK","NG")</f>
        <v>OK</v>
      </c>
      <c r="R128" s="10" t="str">
        <f>IF(C128=D128+E128+F128,"OK","NG")</f>
        <v>OK</v>
      </c>
    </row>
    <row r="129" spans="1:16" ht="13"/>
    <row r="130" spans="1:16" ht="22.5" customHeight="1">
      <c r="A130" s="48" t="s">
        <v>196</v>
      </c>
    </row>
    <row r="131" spans="1:16" ht="15" customHeight="1">
      <c r="A131" s="139" t="s">
        <v>205</v>
      </c>
      <c r="B131" s="139"/>
      <c r="C131" s="139"/>
      <c r="D131" s="139"/>
      <c r="E131" s="139"/>
      <c r="F131" s="139"/>
      <c r="G131" s="139"/>
      <c r="H131" s="139"/>
      <c r="I131" s="139"/>
      <c r="J131" s="139"/>
      <c r="K131" s="50" t="s">
        <v>82</v>
      </c>
      <c r="P131" s="49" t="s">
        <v>55</v>
      </c>
    </row>
    <row r="132" spans="1:16" ht="15" customHeight="1">
      <c r="A132" s="176" t="s">
        <v>204</v>
      </c>
      <c r="B132" s="176"/>
      <c r="C132" s="176"/>
      <c r="D132" s="176"/>
      <c r="E132" s="176"/>
      <c r="F132" s="176"/>
      <c r="G132" s="176"/>
      <c r="H132" s="176"/>
      <c r="I132" s="176"/>
      <c r="J132" s="176"/>
      <c r="K132" s="56" t="s">
        <v>166</v>
      </c>
      <c r="P132" s="49" t="s">
        <v>167</v>
      </c>
    </row>
    <row r="133" spans="1:16" ht="15" customHeight="1">
      <c r="A133" s="176" t="s">
        <v>199</v>
      </c>
      <c r="B133" s="176"/>
      <c r="C133" s="176"/>
      <c r="D133" s="176"/>
      <c r="E133" s="176"/>
      <c r="F133" s="176"/>
      <c r="G133" s="176"/>
      <c r="H133" s="176"/>
      <c r="I133" s="176"/>
      <c r="J133" s="176"/>
      <c r="K133" s="56" t="s">
        <v>166</v>
      </c>
    </row>
    <row r="134" spans="1:16" ht="15" customHeight="1">
      <c r="A134" s="176" t="s">
        <v>200</v>
      </c>
      <c r="B134" s="176"/>
      <c r="C134" s="176"/>
      <c r="D134" s="176"/>
      <c r="E134" s="176"/>
      <c r="F134" s="176"/>
      <c r="G134" s="176"/>
      <c r="H134" s="176"/>
      <c r="I134" s="176"/>
      <c r="J134" s="176"/>
      <c r="K134" s="56" t="s">
        <v>166</v>
      </c>
    </row>
    <row r="135" spans="1:16" ht="15" customHeight="1">
      <c r="A135" s="176" t="s">
        <v>201</v>
      </c>
      <c r="B135" s="176"/>
      <c r="C135" s="176"/>
      <c r="D135" s="176"/>
      <c r="E135" s="176"/>
      <c r="F135" s="176"/>
      <c r="G135" s="176"/>
      <c r="H135" s="176"/>
      <c r="I135" s="176"/>
      <c r="J135" s="176"/>
      <c r="K135" s="56" t="s">
        <v>166</v>
      </c>
    </row>
    <row r="136" spans="1:16" ht="15" customHeight="1">
      <c r="A136" s="176" t="s">
        <v>289</v>
      </c>
      <c r="B136" s="176"/>
      <c r="C136" s="176"/>
      <c r="D136" s="176"/>
      <c r="E136" s="176"/>
      <c r="F136" s="176"/>
      <c r="G136" s="176"/>
      <c r="H136" s="176"/>
      <c r="I136" s="176"/>
      <c r="J136" s="176"/>
      <c r="K136" s="56" t="s">
        <v>166</v>
      </c>
    </row>
    <row r="137" spans="1:16" ht="15" customHeight="1">
      <c r="A137" s="176" t="s">
        <v>202</v>
      </c>
      <c r="B137" s="176"/>
      <c r="C137" s="176"/>
      <c r="D137" s="176"/>
      <c r="E137" s="176"/>
      <c r="F137" s="176"/>
      <c r="G137" s="176"/>
      <c r="H137" s="176"/>
      <c r="I137" s="176"/>
      <c r="J137" s="176"/>
      <c r="K137" s="56" t="s">
        <v>166</v>
      </c>
    </row>
    <row r="138" spans="1:16" ht="15" customHeight="1">
      <c r="A138" s="176" t="s">
        <v>203</v>
      </c>
      <c r="B138" s="176"/>
      <c r="C138" s="176"/>
      <c r="D138" s="176"/>
      <c r="E138" s="176"/>
      <c r="F138" s="176"/>
      <c r="G138" s="176"/>
      <c r="H138" s="176"/>
      <c r="I138" s="176"/>
      <c r="J138" s="176"/>
      <c r="K138" s="56" t="s">
        <v>166</v>
      </c>
    </row>
    <row r="139" spans="1:16" ht="15" customHeight="1">
      <c r="A139" s="17"/>
      <c r="B139" s="17"/>
      <c r="C139" s="17"/>
      <c r="D139" s="17"/>
      <c r="E139" s="17"/>
      <c r="J139" s="93" t="s">
        <v>141</v>
      </c>
      <c r="K139" s="99">
        <f>COUNTIF(K132:K138,"☑")</f>
        <v>0</v>
      </c>
    </row>
    <row r="140" spans="1:16" ht="15" customHeight="1">
      <c r="A140" s="17"/>
      <c r="B140" s="17"/>
      <c r="C140" s="17"/>
      <c r="D140" s="17"/>
      <c r="E140" s="17"/>
      <c r="H140" s="17"/>
    </row>
    <row r="141" spans="1:16" ht="15" customHeight="1">
      <c r="A141" s="48" t="s">
        <v>206</v>
      </c>
    </row>
    <row r="142" spans="1:16" ht="15" customHeight="1">
      <c r="A142" s="180" t="s">
        <v>57</v>
      </c>
      <c r="B142" s="180"/>
      <c r="C142" s="180"/>
      <c r="D142" s="180"/>
      <c r="E142" s="180"/>
      <c r="F142" s="180"/>
      <c r="G142" s="180"/>
      <c r="H142" s="180"/>
      <c r="I142" s="180"/>
      <c r="J142" s="180"/>
      <c r="K142" s="180"/>
      <c r="P142" s="95" t="s">
        <v>80</v>
      </c>
    </row>
    <row r="143" spans="1:16" ht="15" customHeight="1">
      <c r="A143" s="50" t="s">
        <v>2</v>
      </c>
      <c r="B143" s="140" t="s">
        <v>3</v>
      </c>
      <c r="C143" s="181"/>
      <c r="D143" s="181"/>
      <c r="E143" s="181"/>
      <c r="F143" s="181"/>
      <c r="G143" s="181"/>
      <c r="H143" s="181"/>
      <c r="I143" s="181"/>
      <c r="J143" s="141"/>
    </row>
    <row r="144" spans="1:16" ht="15" customHeight="1">
      <c r="A144" s="3" t="s">
        <v>1</v>
      </c>
      <c r="B144" s="182" t="s">
        <v>69</v>
      </c>
      <c r="C144" s="167"/>
      <c r="D144" s="167"/>
      <c r="E144" s="167"/>
      <c r="F144" s="167"/>
      <c r="G144" s="167"/>
      <c r="H144" s="167"/>
      <c r="I144" s="167"/>
      <c r="J144" s="168"/>
      <c r="P144" s="29" t="str">
        <f>IF(C128=0,"OK",IF(AND(A144="☑",A145="☑",A146="☑"),"OK","NG"))</f>
        <v>OK</v>
      </c>
    </row>
    <row r="145" spans="1:13" ht="15" customHeight="1">
      <c r="A145" s="3" t="s">
        <v>1</v>
      </c>
      <c r="B145" s="182" t="s">
        <v>117</v>
      </c>
      <c r="C145" s="167"/>
      <c r="D145" s="167"/>
      <c r="E145" s="167"/>
      <c r="F145" s="167"/>
      <c r="G145" s="167"/>
      <c r="H145" s="167"/>
      <c r="I145" s="167"/>
      <c r="J145" s="168"/>
    </row>
    <row r="146" spans="1:13" ht="15" customHeight="1">
      <c r="A146" s="3" t="s">
        <v>1</v>
      </c>
      <c r="B146" s="182" t="s">
        <v>288</v>
      </c>
      <c r="C146" s="167"/>
      <c r="D146" s="167"/>
      <c r="E146" s="167"/>
      <c r="F146" s="167"/>
      <c r="G146" s="167"/>
      <c r="H146" s="167"/>
      <c r="I146" s="167"/>
      <c r="J146" s="168"/>
    </row>
    <row r="147" spans="1:13" ht="15" customHeight="1"/>
    <row r="148" spans="1:13" ht="15" customHeight="1">
      <c r="A148" s="48" t="s">
        <v>207</v>
      </c>
    </row>
    <row r="149" spans="1:13" ht="15" customHeight="1">
      <c r="A149" s="50" t="s">
        <v>2</v>
      </c>
      <c r="B149" s="139" t="s">
        <v>4</v>
      </c>
      <c r="C149" s="139"/>
      <c r="D149" s="139"/>
      <c r="E149" s="139"/>
      <c r="F149" s="140" t="s">
        <v>97</v>
      </c>
      <c r="G149" s="141"/>
      <c r="H149" s="140" t="s">
        <v>20</v>
      </c>
      <c r="I149" s="141"/>
      <c r="J149" s="139" t="s">
        <v>17</v>
      </c>
      <c r="K149" s="139"/>
      <c r="L149" s="139"/>
      <c r="M149" s="139"/>
    </row>
    <row r="150" spans="1:13" ht="18.75" customHeight="1">
      <c r="A150" s="3" t="s">
        <v>1</v>
      </c>
      <c r="B150" s="138" t="s">
        <v>23</v>
      </c>
      <c r="C150" s="138"/>
      <c r="D150" s="138"/>
      <c r="E150" s="138"/>
      <c r="F150" s="142" t="s">
        <v>22</v>
      </c>
      <c r="G150" s="143"/>
      <c r="H150" s="142" t="s">
        <v>98</v>
      </c>
      <c r="I150" s="143"/>
      <c r="J150" s="138" t="s">
        <v>143</v>
      </c>
      <c r="K150" s="138"/>
      <c r="L150" s="138"/>
      <c r="M150" s="138"/>
    </row>
    <row r="151" spans="1:13" ht="18.75" customHeight="1">
      <c r="A151" s="3" t="s">
        <v>1</v>
      </c>
      <c r="B151" s="138" t="s">
        <v>25</v>
      </c>
      <c r="C151" s="138"/>
      <c r="D151" s="138"/>
      <c r="E151" s="138"/>
      <c r="F151" s="142" t="s">
        <v>16</v>
      </c>
      <c r="G151" s="143"/>
      <c r="H151" s="142" t="s">
        <v>21</v>
      </c>
      <c r="I151" s="143"/>
      <c r="J151" s="138" t="s">
        <v>100</v>
      </c>
      <c r="K151" s="138"/>
      <c r="L151" s="138"/>
      <c r="M151" s="138"/>
    </row>
    <row r="152" spans="1:13" ht="18.75" customHeight="1">
      <c r="A152" s="3" t="s">
        <v>1</v>
      </c>
      <c r="B152" s="138" t="s">
        <v>24</v>
      </c>
      <c r="C152" s="138"/>
      <c r="D152" s="138"/>
      <c r="E152" s="138"/>
      <c r="F152" s="142" t="s">
        <v>16</v>
      </c>
      <c r="G152" s="143"/>
      <c r="H152" s="142" t="s">
        <v>21</v>
      </c>
      <c r="I152" s="143"/>
      <c r="J152" s="138" t="s">
        <v>26</v>
      </c>
      <c r="K152" s="138"/>
      <c r="L152" s="138"/>
      <c r="M152" s="138"/>
    </row>
    <row r="153" spans="1:13" ht="18.75" customHeight="1">
      <c r="A153" s="3" t="s">
        <v>1</v>
      </c>
      <c r="B153" s="138" t="s">
        <v>90</v>
      </c>
      <c r="C153" s="138"/>
      <c r="D153" s="138"/>
      <c r="E153" s="138"/>
      <c r="F153" s="142" t="s">
        <v>5</v>
      </c>
      <c r="G153" s="143"/>
      <c r="H153" s="159" t="s">
        <v>16</v>
      </c>
      <c r="I153" s="143"/>
      <c r="J153" s="138" t="s">
        <v>99</v>
      </c>
      <c r="K153" s="138"/>
      <c r="L153" s="138"/>
      <c r="M153" s="138"/>
    </row>
    <row r="154" spans="1:13" ht="18.75" customHeight="1">
      <c r="A154" s="3" t="s">
        <v>1</v>
      </c>
      <c r="B154" s="138" t="s">
        <v>283</v>
      </c>
      <c r="C154" s="138"/>
      <c r="D154" s="138"/>
      <c r="E154" s="138"/>
      <c r="F154" s="142" t="s">
        <v>5</v>
      </c>
      <c r="G154" s="143"/>
      <c r="H154" s="136" t="s">
        <v>16</v>
      </c>
      <c r="I154" s="136"/>
      <c r="J154" s="138" t="s">
        <v>284</v>
      </c>
      <c r="K154" s="138"/>
      <c r="L154" s="138"/>
      <c r="M154" s="138"/>
    </row>
  </sheetData>
  <sheetProtection algorithmName="SHA-512" hashValue="OvoT1jurViTbtAkE8ykw9csE5ZK2qxjwNZBEUvmUSCl6e5+WW0+2apOrJCOdZ8tyD2CMH2YNXilcZeOECcQRaw==" saltValue="SFNZHB71Z6qdUkP/PK70aA==" spinCount="100000" sheet="1" objects="1" scenarios="1"/>
  <mergeCells count="198">
    <mergeCell ref="A1:O1"/>
    <mergeCell ref="B3:E3"/>
    <mergeCell ref="B4:E4"/>
    <mergeCell ref="P4:P5"/>
    <mergeCell ref="B5:E5"/>
    <mergeCell ref="B6:E6"/>
    <mergeCell ref="M14:O14"/>
    <mergeCell ref="M15:O15"/>
    <mergeCell ref="M16:O16"/>
    <mergeCell ref="M17:O17"/>
    <mergeCell ref="M18:O18"/>
    <mergeCell ref="M19:O19"/>
    <mergeCell ref="F9:I9"/>
    <mergeCell ref="J9:L9"/>
    <mergeCell ref="M10:O10"/>
    <mergeCell ref="M11:O11"/>
    <mergeCell ref="M12:O12"/>
    <mergeCell ref="M13:O13"/>
    <mergeCell ref="N26:O26"/>
    <mergeCell ref="A31:A32"/>
    <mergeCell ref="B31:B32"/>
    <mergeCell ref="C31:F31"/>
    <mergeCell ref="G31:G32"/>
    <mergeCell ref="H31:K31"/>
    <mergeCell ref="L31:O31"/>
    <mergeCell ref="D32:E32"/>
    <mergeCell ref="M20:O20"/>
    <mergeCell ref="M21:O21"/>
    <mergeCell ref="M22:O22"/>
    <mergeCell ref="M23:O23"/>
    <mergeCell ref="M24:O24"/>
    <mergeCell ref="M25:O25"/>
    <mergeCell ref="D39:E39"/>
    <mergeCell ref="A42:A43"/>
    <mergeCell ref="B42:B43"/>
    <mergeCell ref="C42:F42"/>
    <mergeCell ref="G42:G43"/>
    <mergeCell ref="H42:K42"/>
    <mergeCell ref="D33:E33"/>
    <mergeCell ref="D34:E34"/>
    <mergeCell ref="D35:E35"/>
    <mergeCell ref="D36:E36"/>
    <mergeCell ref="D37:E37"/>
    <mergeCell ref="D38:E38"/>
    <mergeCell ref="A53:A54"/>
    <mergeCell ref="B53:B54"/>
    <mergeCell ref="C53:F53"/>
    <mergeCell ref="L42:O42"/>
    <mergeCell ref="D43:E43"/>
    <mergeCell ref="D44:E44"/>
    <mergeCell ref="D45:E45"/>
    <mergeCell ref="D46:E46"/>
    <mergeCell ref="D47:E47"/>
    <mergeCell ref="G53:G54"/>
    <mergeCell ref="H53:K53"/>
    <mergeCell ref="L53:O53"/>
    <mergeCell ref="D54:E54"/>
    <mergeCell ref="D55:E55"/>
    <mergeCell ref="D56:E56"/>
    <mergeCell ref="D48:E48"/>
    <mergeCell ref="D49:E49"/>
    <mergeCell ref="D50:E50"/>
    <mergeCell ref="H64:K64"/>
    <mergeCell ref="L64:O64"/>
    <mergeCell ref="D65:E65"/>
    <mergeCell ref="D66:E66"/>
    <mergeCell ref="D67:E67"/>
    <mergeCell ref="D57:E57"/>
    <mergeCell ref="D58:E58"/>
    <mergeCell ref="D59:E59"/>
    <mergeCell ref="D60:E60"/>
    <mergeCell ref="D61:E61"/>
    <mergeCell ref="C64:F64"/>
    <mergeCell ref="D68:E68"/>
    <mergeCell ref="D69:E69"/>
    <mergeCell ref="D70:E70"/>
    <mergeCell ref="D71:E71"/>
    <mergeCell ref="D72:E72"/>
    <mergeCell ref="A75:A76"/>
    <mergeCell ref="B75:B76"/>
    <mergeCell ref="C75:F75"/>
    <mergeCell ref="G64:G65"/>
    <mergeCell ref="A64:A65"/>
    <mergeCell ref="B64:B65"/>
    <mergeCell ref="A86:A87"/>
    <mergeCell ref="B86:B87"/>
    <mergeCell ref="C86:F86"/>
    <mergeCell ref="G75:G76"/>
    <mergeCell ref="H75:K75"/>
    <mergeCell ref="L75:O75"/>
    <mergeCell ref="D76:E76"/>
    <mergeCell ref="D77:E77"/>
    <mergeCell ref="D78:E78"/>
    <mergeCell ref="G86:G87"/>
    <mergeCell ref="H86:K86"/>
    <mergeCell ref="L86:O86"/>
    <mergeCell ref="D87:E87"/>
    <mergeCell ref="D88:E88"/>
    <mergeCell ref="D89:E89"/>
    <mergeCell ref="D79:E79"/>
    <mergeCell ref="D80:E80"/>
    <mergeCell ref="D81:E81"/>
    <mergeCell ref="D82:E82"/>
    <mergeCell ref="D83:E83"/>
    <mergeCell ref="H97:K97"/>
    <mergeCell ref="L97:O97"/>
    <mergeCell ref="D98:E98"/>
    <mergeCell ref="D99:E99"/>
    <mergeCell ref="D100:E100"/>
    <mergeCell ref="D90:E90"/>
    <mergeCell ref="D91:E91"/>
    <mergeCell ref="D92:E92"/>
    <mergeCell ref="D93:E93"/>
    <mergeCell ref="D94:E94"/>
    <mergeCell ref="C97:F97"/>
    <mergeCell ref="D101:E101"/>
    <mergeCell ref="D102:E102"/>
    <mergeCell ref="D103:E103"/>
    <mergeCell ref="D104:E104"/>
    <mergeCell ref="D105:E105"/>
    <mergeCell ref="A108:A109"/>
    <mergeCell ref="B108:B109"/>
    <mergeCell ref="C108:F108"/>
    <mergeCell ref="G97:G98"/>
    <mergeCell ref="A97:A98"/>
    <mergeCell ref="B97:B98"/>
    <mergeCell ref="D112:E112"/>
    <mergeCell ref="D113:E113"/>
    <mergeCell ref="D114:E114"/>
    <mergeCell ref="D115:E115"/>
    <mergeCell ref="D116:E116"/>
    <mergeCell ref="A119:B119"/>
    <mergeCell ref="G108:G109"/>
    <mergeCell ref="H108:K108"/>
    <mergeCell ref="L108:O108"/>
    <mergeCell ref="D109:E109"/>
    <mergeCell ref="D110:E110"/>
    <mergeCell ref="D111:E111"/>
    <mergeCell ref="H119:I119"/>
    <mergeCell ref="J119:M119"/>
    <mergeCell ref="A120:B120"/>
    <mergeCell ref="G120:G122"/>
    <mergeCell ref="H120:I120"/>
    <mergeCell ref="J120:M122"/>
    <mergeCell ref="A121:B121"/>
    <mergeCell ref="H121:I121"/>
    <mergeCell ref="A122:B122"/>
    <mergeCell ref="A127:B127"/>
    <mergeCell ref="H127:I127"/>
    <mergeCell ref="J127:M127"/>
    <mergeCell ref="A128:B128"/>
    <mergeCell ref="H128:I128"/>
    <mergeCell ref="J128:M128"/>
    <mergeCell ref="A123:B123"/>
    <mergeCell ref="J123:M123"/>
    <mergeCell ref="A124:B124"/>
    <mergeCell ref="J124:M124"/>
    <mergeCell ref="A125:B125"/>
    <mergeCell ref="G125:G126"/>
    <mergeCell ref="J125:M126"/>
    <mergeCell ref="A126:B126"/>
    <mergeCell ref="A137:J137"/>
    <mergeCell ref="A138:J138"/>
    <mergeCell ref="A142:K142"/>
    <mergeCell ref="B143:J143"/>
    <mergeCell ref="B144:J144"/>
    <mergeCell ref="B145:J145"/>
    <mergeCell ref="A131:J131"/>
    <mergeCell ref="A132:J132"/>
    <mergeCell ref="A133:J133"/>
    <mergeCell ref="A134:J134"/>
    <mergeCell ref="A135:J135"/>
    <mergeCell ref="A136:J136"/>
    <mergeCell ref="B146:J146"/>
    <mergeCell ref="B149:E149"/>
    <mergeCell ref="F149:G149"/>
    <mergeCell ref="H149:I149"/>
    <mergeCell ref="J149:M149"/>
    <mergeCell ref="B150:E150"/>
    <mergeCell ref="F150:G150"/>
    <mergeCell ref="H150:I150"/>
    <mergeCell ref="J150:M150"/>
    <mergeCell ref="B153:E153"/>
    <mergeCell ref="F153:G153"/>
    <mergeCell ref="H153:I153"/>
    <mergeCell ref="J153:M153"/>
    <mergeCell ref="B154:E154"/>
    <mergeCell ref="F154:G154"/>
    <mergeCell ref="H154:I154"/>
    <mergeCell ref="J154:M154"/>
    <mergeCell ref="B151:E151"/>
    <mergeCell ref="F151:G151"/>
    <mergeCell ref="H151:I151"/>
    <mergeCell ref="J151:M151"/>
    <mergeCell ref="B152:E152"/>
    <mergeCell ref="F152:G152"/>
    <mergeCell ref="H152:I152"/>
    <mergeCell ref="J152:M152"/>
  </mergeCells>
  <phoneticPr fontId="2"/>
  <conditionalFormatting sqref="C120:G128">
    <cfRule type="expression" dxfId="5004" priority="2">
      <formula>$P120="NG"</formula>
    </cfRule>
  </conditionalFormatting>
  <conditionalFormatting sqref="G120:G123">
    <cfRule type="expression" dxfId="5003" priority="1">
      <formula>$P120="NG"</formula>
    </cfRule>
  </conditionalFormatting>
  <conditionalFormatting sqref="H33:K36">
    <cfRule type="expression" dxfId="5002" priority="55">
      <formula>#REF!="追加"</formula>
    </cfRule>
    <cfRule type="expression" dxfId="5001" priority="56">
      <formula>#REF!="新規"</formula>
    </cfRule>
  </conditionalFormatting>
  <conditionalFormatting sqref="H37:K39">
    <cfRule type="expression" dxfId="5000" priority="60">
      <formula>#REF!="追加"</formula>
    </cfRule>
    <cfRule type="expression" dxfId="4999" priority="67">
      <formula>#REF!="新規"</formula>
    </cfRule>
  </conditionalFormatting>
  <conditionalFormatting sqref="H44:K47">
    <cfRule type="expression" dxfId="4998" priority="46">
      <formula>#REF!="追加"</formula>
    </cfRule>
    <cfRule type="expression" dxfId="4997" priority="47">
      <formula>#REF!="新規"</formula>
    </cfRule>
  </conditionalFormatting>
  <conditionalFormatting sqref="H48:K50">
    <cfRule type="expression" dxfId="4996" priority="50">
      <formula>#REF!="追加"</formula>
    </cfRule>
    <cfRule type="expression" dxfId="4995" priority="51">
      <formula>#REF!="新規"</formula>
    </cfRule>
  </conditionalFormatting>
  <conditionalFormatting sqref="H55:K58">
    <cfRule type="expression" dxfId="4994" priority="40">
      <formula>#REF!="追加"</formula>
    </cfRule>
    <cfRule type="expression" dxfId="4993" priority="41">
      <formula>#REF!="新規"</formula>
    </cfRule>
  </conditionalFormatting>
  <conditionalFormatting sqref="H59:K61">
    <cfRule type="expression" dxfId="4992" priority="44">
      <formula>#REF!="追加"</formula>
    </cfRule>
    <cfRule type="expression" dxfId="4991" priority="45">
      <formula>#REF!="新規"</formula>
    </cfRule>
  </conditionalFormatting>
  <conditionalFormatting sqref="H66:K69">
    <cfRule type="expression" dxfId="4990" priority="34">
      <formula>#REF!="追加"</formula>
    </cfRule>
    <cfRule type="expression" dxfId="4989" priority="35">
      <formula>#REF!="新規"</formula>
    </cfRule>
  </conditionalFormatting>
  <conditionalFormatting sqref="H70:K72">
    <cfRule type="expression" dxfId="4988" priority="38">
      <formula>#REF!="追加"</formula>
    </cfRule>
    <cfRule type="expression" dxfId="4987" priority="39">
      <formula>#REF!="新規"</formula>
    </cfRule>
  </conditionalFormatting>
  <conditionalFormatting sqref="H77:K80">
    <cfRule type="expression" dxfId="4986" priority="28">
      <formula>#REF!="追加"</formula>
    </cfRule>
    <cfRule type="expression" dxfId="4985" priority="29">
      <formula>#REF!="新規"</formula>
    </cfRule>
  </conditionalFormatting>
  <conditionalFormatting sqref="H81:K83">
    <cfRule type="expression" dxfId="4984" priority="32">
      <formula>#REF!="追加"</formula>
    </cfRule>
    <cfRule type="expression" dxfId="4983" priority="33">
      <formula>#REF!="新規"</formula>
    </cfRule>
  </conditionalFormatting>
  <conditionalFormatting sqref="H88:K91">
    <cfRule type="expression" dxfId="4982" priority="22">
      <formula>#REF!="追加"</formula>
    </cfRule>
    <cfRule type="expression" dxfId="4981" priority="23">
      <formula>#REF!="新規"</formula>
    </cfRule>
  </conditionalFormatting>
  <conditionalFormatting sqref="H92:K94">
    <cfRule type="expression" dxfId="4980" priority="26">
      <formula>#REF!="追加"</formula>
    </cfRule>
    <cfRule type="expression" dxfId="4979" priority="27">
      <formula>#REF!="新規"</formula>
    </cfRule>
  </conditionalFormatting>
  <conditionalFormatting sqref="H99:K102">
    <cfRule type="expression" dxfId="4978" priority="16">
      <formula>#REF!="追加"</formula>
    </cfRule>
    <cfRule type="expression" dxfId="4977" priority="17">
      <formula>#REF!="新規"</formula>
    </cfRule>
  </conditionalFormatting>
  <conditionalFormatting sqref="H103:K105">
    <cfRule type="expression" dxfId="4976" priority="20">
      <formula>#REF!="追加"</formula>
    </cfRule>
    <cfRule type="expression" dxfId="4975" priority="21">
      <formula>#REF!="新規"</formula>
    </cfRule>
  </conditionalFormatting>
  <conditionalFormatting sqref="H110:K113">
    <cfRule type="expression" dxfId="4974" priority="10">
      <formula>#REF!="追加"</formula>
    </cfRule>
    <cfRule type="expression" dxfId="4973" priority="11">
      <formula>#REF!="新規"</formula>
    </cfRule>
  </conditionalFormatting>
  <conditionalFormatting sqref="H114:K116">
    <cfRule type="expression" dxfId="4972" priority="14">
      <formula>#REF!="追加"</formula>
    </cfRule>
    <cfRule type="expression" dxfId="4971" priority="15">
      <formula>#REF!="新規"</formula>
    </cfRule>
  </conditionalFormatting>
  <conditionalFormatting sqref="J35:K36 J39:K39">
    <cfRule type="expression" dxfId="4970" priority="57">
      <formula>#REF!="追加"</formula>
    </cfRule>
    <cfRule type="expression" dxfId="4969" priority="58">
      <formula>#REF!="新規"</formula>
    </cfRule>
  </conditionalFormatting>
  <conditionalFormatting sqref="J46:K47 J50:K50">
    <cfRule type="expression" dxfId="4968" priority="48">
      <formula>#REF!="追加"</formula>
    </cfRule>
    <cfRule type="expression" dxfId="4967" priority="49">
      <formula>#REF!="新規"</formula>
    </cfRule>
  </conditionalFormatting>
  <conditionalFormatting sqref="J57:K58 J61:K61">
    <cfRule type="expression" dxfId="4966" priority="42">
      <formula>#REF!="追加"</formula>
    </cfRule>
    <cfRule type="expression" dxfId="4965" priority="43">
      <formula>#REF!="新規"</formula>
    </cfRule>
  </conditionalFormatting>
  <conditionalFormatting sqref="J68:K69 J72:K72">
    <cfRule type="expression" dxfId="4964" priority="36">
      <formula>#REF!="追加"</formula>
    </cfRule>
    <cfRule type="expression" dxfId="4963" priority="37">
      <formula>#REF!="新規"</formula>
    </cfRule>
  </conditionalFormatting>
  <conditionalFormatting sqref="J79:K80 J83:K83">
    <cfRule type="expression" dxfId="4962" priority="30">
      <formula>#REF!="追加"</formula>
    </cfRule>
    <cfRule type="expression" dxfId="4961" priority="31">
      <formula>#REF!="新規"</formula>
    </cfRule>
  </conditionalFormatting>
  <conditionalFormatting sqref="J90:K91 J94:K94">
    <cfRule type="expression" dxfId="4960" priority="24">
      <formula>#REF!="追加"</formula>
    </cfRule>
    <cfRule type="expression" dxfId="4959" priority="25">
      <formula>#REF!="新規"</formula>
    </cfRule>
  </conditionalFormatting>
  <conditionalFormatting sqref="J101:K102 J105:K105">
    <cfRule type="expression" dxfId="4958" priority="18">
      <formula>#REF!="追加"</formula>
    </cfRule>
    <cfRule type="expression" dxfId="4957" priority="19">
      <formula>#REF!="新規"</formula>
    </cfRule>
  </conditionalFormatting>
  <conditionalFormatting sqref="J112:K113 J116:K116">
    <cfRule type="expression" dxfId="4956" priority="12">
      <formula>#REF!="追加"</formula>
    </cfRule>
    <cfRule type="expression" dxfId="4955" priority="13">
      <formula>#REF!="新規"</formula>
    </cfRule>
  </conditionalFormatting>
  <conditionalFormatting sqref="J40:O41 J51:O52 J62:O63 J73:O74 J84:O84 J95:O96 J106:O107 J117:O117">
    <cfRule type="expression" dxfId="4954" priority="72">
      <formula>$I40="追加"</formula>
    </cfRule>
    <cfRule type="expression" dxfId="4953" priority="73">
      <formula>$I40="新規"</formula>
    </cfRule>
  </conditionalFormatting>
  <conditionalFormatting sqref="K85:O85 I85">
    <cfRule type="expression" dxfId="4952" priority="76">
      <formula>#REF!="追加"</formula>
    </cfRule>
    <cfRule type="expression" dxfId="4951" priority="77">
      <formula>#REF!="新規"</formula>
    </cfRule>
  </conditionalFormatting>
  <conditionalFormatting sqref="L40:O41 L51:O52 L62:O63 L73:O74 L84:O84 L95:O96 L106:O107 L117:O117">
    <cfRule type="expression" dxfId="4950" priority="68">
      <formula>$I40="追加"</formula>
    </cfRule>
    <cfRule type="expression" dxfId="4949" priority="69">
      <formula>$I40="新規"</formula>
    </cfRule>
  </conditionalFormatting>
  <conditionalFormatting sqref="L85:O85">
    <cfRule type="expression" dxfId="4948" priority="74">
      <formula>#REF!="追加"</formula>
    </cfRule>
    <cfRule type="expression" dxfId="4947" priority="75">
      <formula>#REF!="新規"</formula>
    </cfRule>
  </conditionalFormatting>
  <conditionalFormatting sqref="P3">
    <cfRule type="expression" dxfId="4946" priority="62">
      <formula>$P3&lt;&gt;"要修正！"</formula>
    </cfRule>
    <cfRule type="expression" dxfId="4945" priority="63">
      <formula>$P3="要修正！"</formula>
    </cfRule>
  </conditionalFormatting>
  <conditionalFormatting sqref="P4:P5">
    <cfRule type="expression" dxfId="4944" priority="54">
      <formula>$P$3="要修正！"</formula>
    </cfRule>
  </conditionalFormatting>
  <conditionalFormatting sqref="P144">
    <cfRule type="expression" dxfId="4943" priority="61">
      <formula>P144="NG"</formula>
    </cfRule>
  </conditionalFormatting>
  <conditionalFormatting sqref="P33:R41">
    <cfRule type="expression" dxfId="4942" priority="59">
      <formula>P33="NG"</formula>
    </cfRule>
  </conditionalFormatting>
  <conditionalFormatting sqref="P44:R52">
    <cfRule type="expression" dxfId="4941" priority="9">
      <formula>P44="NG"</formula>
    </cfRule>
  </conditionalFormatting>
  <conditionalFormatting sqref="P55:R63">
    <cfRule type="expression" dxfId="4940" priority="7">
      <formula>P55="NG"</formula>
    </cfRule>
  </conditionalFormatting>
  <conditionalFormatting sqref="P66:R74 P75:Q83">
    <cfRule type="expression" dxfId="4939" priority="8">
      <formula>P66="NG"</formula>
    </cfRule>
  </conditionalFormatting>
  <conditionalFormatting sqref="P84:R85 R77:R83">
    <cfRule type="expression" dxfId="4938" priority="6">
      <formula>P77="NG"</formula>
    </cfRule>
  </conditionalFormatting>
  <conditionalFormatting sqref="P88:R96">
    <cfRule type="expression" dxfId="4937" priority="5">
      <formula>P88="NG"</formula>
    </cfRule>
  </conditionalFormatting>
  <conditionalFormatting sqref="P99:R107">
    <cfRule type="expression" dxfId="4936" priority="4">
      <formula>P99="NG"</formula>
    </cfRule>
  </conditionalFormatting>
  <conditionalFormatting sqref="P110:R117">
    <cfRule type="expression" dxfId="4935" priority="3">
      <formula>P110="NG"</formula>
    </cfRule>
  </conditionalFormatting>
  <conditionalFormatting sqref="P120:R120 Q121:R122">
    <cfRule type="expression" dxfId="4934" priority="71">
      <formula>#REF!="NG"</formula>
    </cfRule>
  </conditionalFormatting>
  <conditionalFormatting sqref="P120:R128">
    <cfRule type="expression" dxfId="4933" priority="52">
      <formula>P120="NG"</formula>
    </cfRule>
  </conditionalFormatting>
  <conditionalFormatting sqref="P121:R122">
    <cfRule type="expression" dxfId="4932" priority="70">
      <formula>$P29="NG"</formula>
    </cfRule>
  </conditionalFormatting>
  <conditionalFormatting sqref="P123:R127 P128:Q128">
    <cfRule type="expression" dxfId="4931" priority="53">
      <formula>#REF!="NG"</formula>
    </cfRule>
  </conditionalFormatting>
  <conditionalFormatting sqref="P125:R126">
    <cfRule type="expression" dxfId="4930" priority="65">
      <formula>$P30="NG"</formula>
    </cfRule>
  </conditionalFormatting>
  <conditionalFormatting sqref="P127:R128">
    <cfRule type="expression" dxfId="4929" priority="64">
      <formula>$P31="NG"</formula>
    </cfRule>
  </conditionalFormatting>
  <conditionalFormatting sqref="T57 T76:T80 T86:T88 T98:T102 T109:T111">
    <cfRule type="expression" dxfId="4928" priority="66">
      <formula>T57="NG"</formula>
    </cfRule>
  </conditionalFormatting>
  <dataValidations count="12">
    <dataValidation type="list" allowBlank="1" showInputMessage="1" showErrorMessage="1" sqref="D27 D11:D25" xr:uid="{512918AC-4B2A-4B10-9DF1-5D8D917334C1}">
      <formula1>$Q$11:$Q$13</formula1>
    </dataValidation>
    <dataValidation type="list" allowBlank="1" showInputMessage="1" showErrorMessage="1" sqref="B11:B25" xr:uid="{A784C7BD-A348-49B3-B078-BA0D6995A120}">
      <formula1>$P$11:$P$18</formula1>
    </dataValidation>
    <dataValidation type="list" allowBlank="1" showInputMessage="1" showErrorMessage="1" sqref="C99:C105" xr:uid="{CD956400-C35B-492A-A2C9-8125CFD0C916}">
      <formula1>$T$99:$T$102</formula1>
    </dataValidation>
    <dataValidation type="list" allowBlank="1" showInputMessage="1" showErrorMessage="1" sqref="C33:C39" xr:uid="{5F36E7CA-9E1B-46E8-A245-2BA4A7A6DB2B}">
      <formula1>$U$33:$U$36</formula1>
    </dataValidation>
    <dataValidation type="list" allowBlank="1" showInputMessage="1" showErrorMessage="1" sqref="B33:B39 B110:B116 B99:B105 B88:B94 B77:B83 B66:B72 B55:B61 B44:B50" xr:uid="{4829F701-F951-442F-997C-1E552EE7F334}">
      <formula1>$T$33:$T$34</formula1>
    </dataValidation>
    <dataValidation type="list" allowBlank="1" showInputMessage="1" showErrorMessage="1" sqref="C110:C116" xr:uid="{00730932-8995-4096-9493-795D05FBA0BF}">
      <formula1>$T$110:$T$111</formula1>
    </dataValidation>
    <dataValidation type="list" allowBlank="1" showInputMessage="1" showErrorMessage="1" sqref="C88:C94" xr:uid="{D49662CD-270E-4B49-8C9F-A1CD46FDC288}">
      <formula1>$T$87:$T$88</formula1>
    </dataValidation>
    <dataValidation type="list" allowBlank="1" showInputMessage="1" showErrorMessage="1" sqref="C77:C83" xr:uid="{2646E46A-07BD-4556-BBCE-581CF8A05B25}">
      <formula1>$T$77:$T$80</formula1>
    </dataValidation>
    <dataValidation type="list" allowBlank="1" showInputMessage="1" showErrorMessage="1" sqref="C66:C72" xr:uid="{211F4809-8B56-4B6D-B02C-8D63F238A300}">
      <formula1>$T$66:$T$68</formula1>
    </dataValidation>
    <dataValidation type="list" allowBlank="1" showInputMessage="1" showErrorMessage="1" sqref="C55:C61" xr:uid="{52C558F3-92B4-46F5-BD97-A293865F52C4}">
      <formula1>$T$55:$T$58</formula1>
    </dataValidation>
    <dataValidation type="list" allowBlank="1" showInputMessage="1" showErrorMessage="1" sqref="C44:C50" xr:uid="{00A90520-E563-455B-B7C8-8104679D9196}">
      <formula1>$T$44:$T$46</formula1>
    </dataValidation>
    <dataValidation type="list" allowBlank="1" showInputMessage="1" showErrorMessage="1" sqref="K132:K138" xr:uid="{2E685B40-61D9-4248-A44B-F079521D9BD9}">
      <formula1>$P$131:$P$132</formula1>
    </dataValidation>
  </dataValidations>
  <pageMargins left="0.70866141732283472" right="0.70866141732283472" top="0.62992125984251968" bottom="0.74803149606299213" header="0.31496062992125984" footer="0.31496062992125984"/>
  <headerFooter>
    <oddHeader>&amp;L様式第1号別添1&amp;R事業参加者用（事業参加者→事業実施主体）</oddHeader>
  </headerFooter>
  <extLst>
    <ext xmlns:x14="http://schemas.microsoft.com/office/spreadsheetml/2009/9/main" uri="{CCE6A557-97BC-4b89-ADB6-D9C93CAAB3DF}">
      <x14:dataValidations xmlns:xm="http://schemas.microsoft.com/office/excel/2006/main" count="6">
        <x14:dataValidation type="list" allowBlank="1" showInputMessage="1" showErrorMessage="1" xr:uid="{887BCB6B-9E5A-412A-992A-6AF34B72A76F}">
          <x14:formula1>
            <xm:f>リスト!$H$2:$H$3</xm:f>
          </x14:formula1>
          <xm:sqref>A150:A154</xm:sqref>
        </x14:dataValidation>
        <x14:dataValidation type="list" allowBlank="1" showInputMessage="1" showErrorMessage="1" xr:uid="{EC28B991-B934-4940-AE6D-53157BBDD313}">
          <x14:formula1>
            <xm:f>リスト!$D$2:$D$3</xm:f>
          </x14:formula1>
          <xm:sqref>C107 C96 C52 C63 C74 C85</xm:sqref>
        </x14:dataValidation>
        <x14:dataValidation type="list" allowBlank="1" showInputMessage="1" showErrorMessage="1" xr:uid="{818EE097-106B-4BE9-BB83-49C1EA1F59FE}">
          <x14:formula1>
            <xm:f>リスト!$E$2:$E$22</xm:f>
          </x14:formula1>
          <xm:sqref>D107 D96 D52 D63 D74 D85</xm:sqref>
        </x14:dataValidation>
        <x14:dataValidation type="list" allowBlank="1" showInputMessage="1" showErrorMessage="1" xr:uid="{67B157F2-10B4-4D0E-9683-E38D6B03A51C}">
          <x14:formula1>
            <xm:f>リスト!$C$2:$C$4</xm:f>
          </x14:formula1>
          <xm:sqref>B107 B96 B52 B63 B74 B85</xm:sqref>
        </x14:dataValidation>
        <x14:dataValidation type="list" allowBlank="1" showInputMessage="1" showErrorMessage="1" xr:uid="{084D847C-AA4B-4A31-82D0-4E70CC907B87}">
          <x14:formula1>
            <xm:f>リスト!$G$2:$G$4</xm:f>
          </x14:formula1>
          <xm:sqref>G88:G94 G99:G105 I52 G33:G39 I63 G44:G50 I74 G55:G61 G66:G72 I96 G77:G83 I107 G110:G116</xm:sqref>
        </x14:dataValidation>
        <x14:dataValidation type="list" allowBlank="1" showInputMessage="1" showErrorMessage="1" xr:uid="{25A6199C-FC1C-4746-A5AD-C47370440AD7}">
          <x14:formula1>
            <xm:f>リスト!$H$2:$H$4</xm:f>
          </x14:formula1>
          <xm:sqref>A144:A146 J33:K39 L107:O107 L52:O52 J99:K105 L63:O63 J77:K83 L74:O74 J44:K50 L85:O85 J55:K61 L96:O96 J66:K72 J88:K94 J110:K116</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A38AFA-E8C0-48FA-97CE-73BBFA5233EC}">
  <sheetPr codeName="Sheet1">
    <pageSetUpPr fitToPage="1"/>
  </sheetPr>
  <dimension ref="A1:W154"/>
  <sheetViews>
    <sheetView view="pageBreakPreview" topLeftCell="I128" zoomScale="110" zoomScaleNormal="100" zoomScaleSheetLayoutView="110" workbookViewId="0">
      <selection activeCell="C26" sqref="C26"/>
    </sheetView>
  </sheetViews>
  <sheetFormatPr defaultColWidth="9" defaultRowHeight="22.5" customHeight="1"/>
  <cols>
    <col min="1" max="15" width="14.6328125" style="48" customWidth="1"/>
    <col min="16" max="16" width="23.26953125" style="49" customWidth="1"/>
    <col min="17" max="17" width="23.453125" style="48" bestFit="1" customWidth="1"/>
    <col min="18" max="18" width="18.90625" style="48" bestFit="1" customWidth="1"/>
    <col min="19" max="19" width="11.08984375" style="48" bestFit="1" customWidth="1"/>
    <col min="20" max="20" width="27.26953125" style="48" customWidth="1"/>
    <col min="21" max="21" width="8.90625" style="48" customWidth="1"/>
    <col min="22" max="16384" width="9" style="48"/>
  </cols>
  <sheetData>
    <row r="1" spans="1:19" s="35" customFormat="1" ht="22.5" customHeight="1">
      <c r="A1" s="178" t="s">
        <v>285</v>
      </c>
      <c r="B1" s="178"/>
      <c r="C1" s="178"/>
      <c r="D1" s="178"/>
      <c r="E1" s="178"/>
      <c r="F1" s="178"/>
      <c r="G1" s="178"/>
      <c r="H1" s="178"/>
      <c r="I1" s="178"/>
      <c r="J1" s="178"/>
      <c r="K1" s="178"/>
      <c r="L1" s="178"/>
      <c r="M1" s="178"/>
      <c r="N1" s="178"/>
      <c r="O1" s="178"/>
      <c r="P1" s="34" t="s">
        <v>58</v>
      </c>
    </row>
    <row r="2" spans="1:19" s="36" customFormat="1" ht="13">
      <c r="A2" s="36" t="s">
        <v>89</v>
      </c>
      <c r="F2" s="37"/>
      <c r="P2" s="38"/>
    </row>
    <row r="3" spans="1:19" s="36" customFormat="1" ht="22.5" customHeight="1">
      <c r="A3" s="39" t="s">
        <v>31</v>
      </c>
      <c r="B3" s="166" t="s">
        <v>172</v>
      </c>
      <c r="C3" s="167"/>
      <c r="D3" s="167"/>
      <c r="E3" s="168"/>
      <c r="F3" s="40"/>
      <c r="G3" s="40"/>
      <c r="H3" s="40"/>
      <c r="I3" s="40"/>
      <c r="J3" s="40"/>
      <c r="K3" s="40"/>
      <c r="L3" s="40"/>
      <c r="M3" s="41"/>
      <c r="N3" s="40" t="s">
        <v>148</v>
      </c>
      <c r="O3" s="40"/>
      <c r="P3" s="18" t="str">
        <f>IF(COUNTIF(P33:R154,"NG"),"要修正！","クリア ! ")</f>
        <v xml:space="preserve">クリア ! </v>
      </c>
      <c r="Q3" s="36" t="s">
        <v>113</v>
      </c>
      <c r="S3" s="38"/>
    </row>
    <row r="4" spans="1:19" s="36" customFormat="1" ht="22.5" customHeight="1">
      <c r="A4" s="39" t="s">
        <v>30</v>
      </c>
      <c r="B4" s="166" t="s">
        <v>173</v>
      </c>
      <c r="C4" s="167"/>
      <c r="D4" s="167"/>
      <c r="E4" s="168"/>
      <c r="F4" s="40"/>
      <c r="G4" s="40"/>
      <c r="H4" s="40"/>
      <c r="I4" s="40"/>
      <c r="J4" s="40"/>
      <c r="K4" s="40"/>
      <c r="L4" s="40"/>
      <c r="M4" s="42"/>
      <c r="N4" s="40" t="s">
        <v>145</v>
      </c>
      <c r="O4" s="40"/>
      <c r="P4" s="169" t="str">
        <f>IF(P3="要修正！","※「クリア！」になるようNG箇所を修正してください。","")</f>
        <v/>
      </c>
    </row>
    <row r="5" spans="1:19" s="36" customFormat="1" ht="22.5" customHeight="1">
      <c r="A5" s="39" t="s">
        <v>32</v>
      </c>
      <c r="B5" s="171" t="s">
        <v>174</v>
      </c>
      <c r="C5" s="167"/>
      <c r="D5" s="167"/>
      <c r="E5" s="168"/>
      <c r="F5" s="40"/>
      <c r="G5" s="40"/>
      <c r="H5" s="40"/>
      <c r="I5" s="40"/>
      <c r="J5" s="40"/>
      <c r="K5" s="40"/>
      <c r="L5" s="40"/>
      <c r="M5" s="43"/>
      <c r="N5" s="40" t="s">
        <v>146</v>
      </c>
      <c r="O5" s="40"/>
      <c r="P5" s="170"/>
    </row>
    <row r="6" spans="1:19" s="36" customFormat="1" ht="22.5" customHeight="1">
      <c r="A6" s="39" t="s">
        <v>33</v>
      </c>
      <c r="B6" s="166" t="s">
        <v>290</v>
      </c>
      <c r="C6" s="167"/>
      <c r="D6" s="167"/>
      <c r="E6" s="168"/>
      <c r="F6" s="40"/>
      <c r="G6" s="40"/>
      <c r="H6" s="40"/>
      <c r="I6" s="40"/>
      <c r="J6" s="40"/>
      <c r="K6" s="40"/>
      <c r="L6" s="40"/>
      <c r="M6" s="44"/>
      <c r="N6" s="40" t="s">
        <v>147</v>
      </c>
      <c r="O6" s="40"/>
      <c r="P6" s="45"/>
      <c r="Q6" s="46"/>
    </row>
    <row r="7" spans="1:19" s="36" customFormat="1" ht="22.5" customHeight="1">
      <c r="E7" s="47"/>
      <c r="F7" s="47"/>
      <c r="G7" s="47"/>
      <c r="H7" s="47"/>
      <c r="I7" s="47"/>
      <c r="J7" s="47"/>
      <c r="K7" s="47"/>
      <c r="L7" s="47"/>
      <c r="M7" s="47"/>
      <c r="N7" s="47"/>
      <c r="O7" s="47"/>
      <c r="P7" s="45"/>
      <c r="Q7" s="46"/>
    </row>
    <row r="8" spans="1:19" ht="22.5" customHeight="1">
      <c r="A8" s="48" t="s">
        <v>144</v>
      </c>
    </row>
    <row r="9" spans="1:19" ht="22.5" customHeight="1">
      <c r="F9" s="139" t="s">
        <v>170</v>
      </c>
      <c r="G9" s="139"/>
      <c r="H9" s="139"/>
      <c r="I9" s="139"/>
      <c r="J9" s="139" t="s">
        <v>235</v>
      </c>
      <c r="K9" s="139"/>
      <c r="L9" s="139"/>
    </row>
    <row r="10" spans="1:19" s="17" customFormat="1" ht="22.5" customHeight="1">
      <c r="A10" s="50" t="s">
        <v>118</v>
      </c>
      <c r="B10" s="50" t="s">
        <v>142</v>
      </c>
      <c r="C10" s="50" t="s">
        <v>197</v>
      </c>
      <c r="D10" s="50" t="s">
        <v>122</v>
      </c>
      <c r="E10" s="50" t="s">
        <v>6</v>
      </c>
      <c r="F10" s="53" t="s">
        <v>275</v>
      </c>
      <c r="G10" s="53" t="s">
        <v>276</v>
      </c>
      <c r="H10" s="51" t="s">
        <v>277</v>
      </c>
      <c r="I10" s="96" t="s">
        <v>150</v>
      </c>
      <c r="J10" s="51" t="s">
        <v>278</v>
      </c>
      <c r="K10" s="52" t="s">
        <v>279</v>
      </c>
      <c r="L10" s="96" t="s">
        <v>149</v>
      </c>
      <c r="M10" s="136" t="s">
        <v>243</v>
      </c>
      <c r="N10" s="136"/>
      <c r="O10" s="142"/>
      <c r="P10" s="50" t="s">
        <v>250</v>
      </c>
      <c r="Q10" s="86" t="s">
        <v>119</v>
      </c>
      <c r="S10" s="48"/>
    </row>
    <row r="11" spans="1:19" s="17" customFormat="1" ht="22.5" customHeight="1">
      <c r="A11" s="50">
        <v>1</v>
      </c>
      <c r="B11" s="54" t="s">
        <v>252</v>
      </c>
      <c r="C11" s="55">
        <v>1000</v>
      </c>
      <c r="D11" s="56" t="s">
        <v>156</v>
      </c>
      <c r="E11" s="30" t="s">
        <v>175</v>
      </c>
      <c r="F11" s="6">
        <v>10000</v>
      </c>
      <c r="G11" s="6">
        <v>15000</v>
      </c>
      <c r="H11" s="26">
        <f>G11-F11</f>
        <v>5000</v>
      </c>
      <c r="I11" s="57"/>
      <c r="J11" s="58"/>
      <c r="K11" s="25">
        <f>J11-F11</f>
        <v>-10000</v>
      </c>
      <c r="L11" s="59"/>
      <c r="M11" s="172"/>
      <c r="N11" s="172"/>
      <c r="O11" s="173"/>
      <c r="P11" s="60" t="s">
        <v>252</v>
      </c>
      <c r="Q11" s="91" t="s">
        <v>156</v>
      </c>
      <c r="S11" s="48"/>
    </row>
    <row r="12" spans="1:19" s="17" customFormat="1" ht="22.5" customHeight="1">
      <c r="A12" s="50">
        <v>2</v>
      </c>
      <c r="B12" s="54" t="s">
        <v>258</v>
      </c>
      <c r="C12" s="55">
        <v>1000</v>
      </c>
      <c r="D12" s="56" t="s">
        <v>156</v>
      </c>
      <c r="E12" s="30" t="s">
        <v>259</v>
      </c>
      <c r="F12" s="6">
        <v>2000</v>
      </c>
      <c r="G12" s="6">
        <v>3000</v>
      </c>
      <c r="H12" s="26">
        <f t="shared" ref="H12:H25" si="0">G12-F12</f>
        <v>1000</v>
      </c>
      <c r="I12" s="57"/>
      <c r="J12" s="58"/>
      <c r="K12" s="25">
        <f t="shared" ref="K12:K25" si="1">J12-F12</f>
        <v>-2000</v>
      </c>
      <c r="L12" s="59"/>
      <c r="M12" s="172"/>
      <c r="N12" s="172"/>
      <c r="O12" s="173"/>
      <c r="P12" s="60" t="s">
        <v>251</v>
      </c>
      <c r="Q12" s="91" t="s">
        <v>158</v>
      </c>
      <c r="S12" s="48"/>
    </row>
    <row r="13" spans="1:19" s="17" customFormat="1" ht="22.5" customHeight="1">
      <c r="A13" s="50">
        <v>3</v>
      </c>
      <c r="B13" s="54" t="s">
        <v>251</v>
      </c>
      <c r="C13" s="55">
        <v>1000</v>
      </c>
      <c r="D13" s="56" t="s">
        <v>157</v>
      </c>
      <c r="E13" s="30" t="s">
        <v>234</v>
      </c>
      <c r="F13" s="6">
        <v>6000</v>
      </c>
      <c r="G13" s="6">
        <v>8000</v>
      </c>
      <c r="H13" s="26">
        <f t="shared" si="0"/>
        <v>2000</v>
      </c>
      <c r="I13" s="57"/>
      <c r="J13" s="58"/>
      <c r="K13" s="25">
        <f t="shared" si="1"/>
        <v>-6000</v>
      </c>
      <c r="L13" s="59"/>
      <c r="M13" s="172" t="s">
        <v>248</v>
      </c>
      <c r="N13" s="172"/>
      <c r="O13" s="173"/>
      <c r="P13" s="60" t="s">
        <v>253</v>
      </c>
      <c r="Q13" s="91" t="s">
        <v>157</v>
      </c>
      <c r="S13" s="48"/>
    </row>
    <row r="14" spans="1:19" s="17" customFormat="1" ht="22.5" customHeight="1">
      <c r="A14" s="50">
        <v>4</v>
      </c>
      <c r="B14" s="54"/>
      <c r="C14" s="55"/>
      <c r="D14" s="56"/>
      <c r="E14" s="30"/>
      <c r="F14" s="6"/>
      <c r="G14" s="6"/>
      <c r="H14" s="26">
        <f t="shared" si="0"/>
        <v>0</v>
      </c>
      <c r="I14" s="57"/>
      <c r="J14" s="58"/>
      <c r="K14" s="25">
        <f t="shared" si="1"/>
        <v>0</v>
      </c>
      <c r="L14" s="59"/>
      <c r="M14" s="172"/>
      <c r="N14" s="172"/>
      <c r="O14" s="173"/>
      <c r="P14" s="60" t="s">
        <v>254</v>
      </c>
      <c r="S14" s="48"/>
    </row>
    <row r="15" spans="1:19" s="17" customFormat="1" ht="22.5" customHeight="1">
      <c r="A15" s="50">
        <v>5</v>
      </c>
      <c r="B15" s="54"/>
      <c r="C15" s="55"/>
      <c r="D15" s="56"/>
      <c r="E15" s="30"/>
      <c r="F15" s="6"/>
      <c r="G15" s="6"/>
      <c r="H15" s="26">
        <f t="shared" si="0"/>
        <v>0</v>
      </c>
      <c r="I15" s="57"/>
      <c r="J15" s="58"/>
      <c r="K15" s="25">
        <f t="shared" si="1"/>
        <v>0</v>
      </c>
      <c r="L15" s="59"/>
      <c r="M15" s="172"/>
      <c r="N15" s="172"/>
      <c r="O15" s="173"/>
      <c r="P15" s="60" t="s">
        <v>255</v>
      </c>
      <c r="Q15" s="61"/>
      <c r="S15" s="48"/>
    </row>
    <row r="16" spans="1:19" s="17" customFormat="1" ht="22.5" customHeight="1">
      <c r="A16" s="50">
        <v>6</v>
      </c>
      <c r="B16" s="54"/>
      <c r="C16" s="55"/>
      <c r="D16" s="56"/>
      <c r="E16" s="30"/>
      <c r="F16" s="6"/>
      <c r="G16" s="62"/>
      <c r="H16" s="26">
        <f t="shared" si="0"/>
        <v>0</v>
      </c>
      <c r="I16" s="57"/>
      <c r="J16" s="58"/>
      <c r="K16" s="25">
        <f t="shared" si="1"/>
        <v>0</v>
      </c>
      <c r="L16" s="59"/>
      <c r="M16" s="172"/>
      <c r="N16" s="172"/>
      <c r="O16" s="173"/>
      <c r="P16" s="60" t="s">
        <v>256</v>
      </c>
      <c r="Q16" s="61"/>
      <c r="S16" s="48"/>
    </row>
    <row r="17" spans="1:22" s="17" customFormat="1" ht="22.5" customHeight="1">
      <c r="A17" s="50">
        <v>7</v>
      </c>
      <c r="B17" s="54"/>
      <c r="C17" s="55"/>
      <c r="D17" s="56"/>
      <c r="E17" s="30"/>
      <c r="F17" s="6"/>
      <c r="G17" s="6"/>
      <c r="H17" s="26">
        <f t="shared" si="0"/>
        <v>0</v>
      </c>
      <c r="I17" s="57"/>
      <c r="J17" s="58"/>
      <c r="K17" s="25">
        <f t="shared" si="1"/>
        <v>0</v>
      </c>
      <c r="L17" s="59"/>
      <c r="M17" s="172"/>
      <c r="N17" s="172"/>
      <c r="O17" s="173"/>
      <c r="P17" s="60" t="s">
        <v>257</v>
      </c>
      <c r="Q17" s="61"/>
      <c r="S17" s="48"/>
    </row>
    <row r="18" spans="1:22" s="17" customFormat="1" ht="22.5" customHeight="1">
      <c r="A18" s="50">
        <v>8</v>
      </c>
      <c r="B18" s="54"/>
      <c r="C18" s="55"/>
      <c r="D18" s="56"/>
      <c r="E18" s="30"/>
      <c r="F18" s="6"/>
      <c r="G18" s="6"/>
      <c r="H18" s="26">
        <f t="shared" si="0"/>
        <v>0</v>
      </c>
      <c r="I18" s="57"/>
      <c r="J18" s="58"/>
      <c r="K18" s="25">
        <f t="shared" si="1"/>
        <v>0</v>
      </c>
      <c r="L18" s="59"/>
      <c r="M18" s="172"/>
      <c r="N18" s="172"/>
      <c r="O18" s="173"/>
      <c r="P18" s="60" t="s">
        <v>258</v>
      </c>
      <c r="Q18" s="61"/>
      <c r="S18" s="48"/>
    </row>
    <row r="19" spans="1:22" ht="22.5" customHeight="1">
      <c r="A19" s="50">
        <v>9</v>
      </c>
      <c r="B19" s="54"/>
      <c r="C19" s="24"/>
      <c r="D19" s="56"/>
      <c r="E19" s="2"/>
      <c r="F19" s="31"/>
      <c r="G19" s="31"/>
      <c r="H19" s="26">
        <f t="shared" si="0"/>
        <v>0</v>
      </c>
      <c r="I19" s="19"/>
      <c r="J19" s="28"/>
      <c r="K19" s="25">
        <f t="shared" si="1"/>
        <v>0</v>
      </c>
      <c r="L19" s="23"/>
      <c r="M19" s="172"/>
      <c r="N19" s="172"/>
      <c r="O19" s="172"/>
      <c r="P19" s="17"/>
      <c r="Q19" s="61"/>
    </row>
    <row r="20" spans="1:22" ht="22.5" customHeight="1">
      <c r="A20" s="50">
        <v>10</v>
      </c>
      <c r="B20" s="54"/>
      <c r="C20" s="24"/>
      <c r="D20" s="56"/>
      <c r="E20" s="2"/>
      <c r="F20" s="31"/>
      <c r="G20" s="31"/>
      <c r="H20" s="26">
        <f t="shared" si="0"/>
        <v>0</v>
      </c>
      <c r="I20" s="19"/>
      <c r="J20" s="28"/>
      <c r="K20" s="25">
        <f t="shared" si="1"/>
        <v>0</v>
      </c>
      <c r="L20" s="23"/>
      <c r="M20" s="172"/>
      <c r="N20" s="172"/>
      <c r="O20" s="172"/>
      <c r="P20" s="17"/>
      <c r="Q20" s="61"/>
    </row>
    <row r="21" spans="1:22" ht="22.5" customHeight="1">
      <c r="A21" s="50">
        <v>11</v>
      </c>
      <c r="B21" s="54"/>
      <c r="C21" s="24"/>
      <c r="D21" s="56"/>
      <c r="E21" s="2"/>
      <c r="F21" s="31"/>
      <c r="G21" s="31"/>
      <c r="H21" s="26">
        <f t="shared" si="0"/>
        <v>0</v>
      </c>
      <c r="I21" s="19"/>
      <c r="J21" s="28"/>
      <c r="K21" s="25">
        <f t="shared" si="1"/>
        <v>0</v>
      </c>
      <c r="L21" s="23"/>
      <c r="M21" s="172"/>
      <c r="N21" s="172"/>
      <c r="O21" s="172"/>
      <c r="P21" s="17"/>
      <c r="Q21" s="61"/>
    </row>
    <row r="22" spans="1:22" ht="22.5" customHeight="1">
      <c r="A22" s="50">
        <v>12</v>
      </c>
      <c r="B22" s="54"/>
      <c r="C22" s="24"/>
      <c r="D22" s="56"/>
      <c r="E22" s="2"/>
      <c r="F22" s="31"/>
      <c r="G22" s="31"/>
      <c r="H22" s="26">
        <f t="shared" si="0"/>
        <v>0</v>
      </c>
      <c r="I22" s="19"/>
      <c r="J22" s="28"/>
      <c r="K22" s="25">
        <f t="shared" si="1"/>
        <v>0</v>
      </c>
      <c r="L22" s="23"/>
      <c r="M22" s="172"/>
      <c r="N22" s="172"/>
      <c r="O22" s="172"/>
      <c r="P22" s="17"/>
      <c r="Q22" s="61"/>
    </row>
    <row r="23" spans="1:22" ht="22.5" customHeight="1">
      <c r="A23" s="50">
        <v>13</v>
      </c>
      <c r="B23" s="54"/>
      <c r="C23" s="24"/>
      <c r="D23" s="56"/>
      <c r="E23" s="2"/>
      <c r="F23" s="31"/>
      <c r="G23" s="31"/>
      <c r="H23" s="26">
        <f t="shared" si="0"/>
        <v>0</v>
      </c>
      <c r="I23" s="19"/>
      <c r="J23" s="28"/>
      <c r="K23" s="25">
        <f t="shared" si="1"/>
        <v>0</v>
      </c>
      <c r="L23" s="23"/>
      <c r="M23" s="172"/>
      <c r="N23" s="172"/>
      <c r="O23" s="172"/>
      <c r="P23" s="17"/>
      <c r="Q23" s="61"/>
    </row>
    <row r="24" spans="1:22" ht="22.5" customHeight="1">
      <c r="A24" s="50">
        <v>14</v>
      </c>
      <c r="B24" s="54"/>
      <c r="C24" s="24"/>
      <c r="D24" s="56"/>
      <c r="E24" s="2"/>
      <c r="F24" s="31"/>
      <c r="G24" s="31"/>
      <c r="H24" s="26">
        <f t="shared" si="0"/>
        <v>0</v>
      </c>
      <c r="I24" s="19"/>
      <c r="J24" s="28"/>
      <c r="K24" s="25">
        <f t="shared" si="1"/>
        <v>0</v>
      </c>
      <c r="L24" s="23"/>
      <c r="M24" s="172"/>
      <c r="N24" s="172"/>
      <c r="O24" s="172"/>
      <c r="P24" s="17"/>
      <c r="Q24" s="61"/>
    </row>
    <row r="25" spans="1:22" ht="22.5" customHeight="1">
      <c r="A25" s="50">
        <v>15</v>
      </c>
      <c r="B25" s="54"/>
      <c r="C25" s="24"/>
      <c r="D25" s="56"/>
      <c r="E25" s="2"/>
      <c r="F25" s="31"/>
      <c r="G25" s="31"/>
      <c r="H25" s="26">
        <f t="shared" si="0"/>
        <v>0</v>
      </c>
      <c r="I25" s="19"/>
      <c r="J25" s="28"/>
      <c r="K25" s="25">
        <f t="shared" si="1"/>
        <v>0</v>
      </c>
      <c r="L25" s="23"/>
      <c r="M25" s="172"/>
      <c r="N25" s="172"/>
      <c r="O25" s="172"/>
      <c r="P25" s="17"/>
      <c r="Q25" s="61"/>
    </row>
    <row r="26" spans="1:22" ht="22.5" customHeight="1">
      <c r="A26" s="50" t="s">
        <v>0</v>
      </c>
      <c r="B26" s="63"/>
      <c r="C26" s="25">
        <f>SUM(C11:C25)</f>
        <v>3000</v>
      </c>
      <c r="D26" s="64"/>
      <c r="E26" s="50" t="s">
        <v>233</v>
      </c>
      <c r="F26" s="27">
        <f>SUMIF(D11:D25,"野菜",F11:F25)+SUMIF(D11:D25,"果樹",F11:F25)</f>
        <v>12000</v>
      </c>
      <c r="G26" s="27">
        <f>SUMIF(D11:D25,"野菜",G11:G25)+SUMIF(D11:D25,"果樹",G11:G25)</f>
        <v>18000</v>
      </c>
      <c r="H26" s="27">
        <f>SUMIF(D11:D25,"野菜",H11:H25)+SUMIF(D11:D25,"果樹",H11:H25)</f>
        <v>6000</v>
      </c>
      <c r="I26" s="101">
        <f>IFERROR(ROUND((H26/F26)*100,1),"")</f>
        <v>50</v>
      </c>
      <c r="J26" s="25">
        <f>SUMIF(D11:D25,"野菜",J11:J25)+SUMIF(D11:D25,"果樹",J11:J25)</f>
        <v>0</v>
      </c>
      <c r="K26" s="25">
        <f>SUMIF(D11:D25,"野菜",K11:K25)+SUMIF(D11:D25,"果樹",K11:K25)</f>
        <v>-12000</v>
      </c>
      <c r="L26" s="99">
        <f>IFERROR(ROUND((K26/F26)*100,1),"")</f>
        <v>-100</v>
      </c>
      <c r="N26" s="179"/>
      <c r="O26" s="179"/>
      <c r="P26" s="48"/>
    </row>
    <row r="27" spans="1:22" ht="22.5" customHeight="1">
      <c r="A27" s="17"/>
      <c r="B27" s="17"/>
      <c r="C27" s="17" t="s">
        <v>236</v>
      </c>
      <c r="D27" s="56" t="s">
        <v>156</v>
      </c>
      <c r="E27" s="50" t="s">
        <v>157</v>
      </c>
      <c r="F27" s="27">
        <f>SUMIF(D10:D24,"花き",F10:F24)</f>
        <v>6000</v>
      </c>
      <c r="G27" s="27">
        <f>SUMIF(D10:D24,"花き",G10:G24)</f>
        <v>8000</v>
      </c>
      <c r="H27" s="27">
        <f>SUMIF(D10:D24,"花き",H10:H24)</f>
        <v>2000</v>
      </c>
      <c r="I27" s="101">
        <f>IFERROR(ROUND((H27/F27)*100,1),"")</f>
        <v>33.299999999999997</v>
      </c>
      <c r="J27" s="25">
        <f>SUMIF(D10:D25,"花き",J10:J25)</f>
        <v>0</v>
      </c>
      <c r="K27" s="25">
        <f>SUMIF(D10:D24,"花き",K10:K24)</f>
        <v>-6000</v>
      </c>
      <c r="L27" s="99">
        <f>IFERROR(ROUND((K27/F27)*100,1),"")</f>
        <v>-100</v>
      </c>
      <c r="N27" s="17"/>
      <c r="O27" s="17"/>
      <c r="P27" s="48"/>
    </row>
    <row r="28" spans="1:22" ht="22.5" customHeight="1">
      <c r="A28" s="17"/>
      <c r="B28" s="17"/>
      <c r="C28" s="17"/>
      <c r="D28" s="65"/>
      <c r="E28" s="65"/>
      <c r="F28" s="65"/>
      <c r="G28" s="65"/>
      <c r="H28" s="65"/>
      <c r="I28" s="65"/>
      <c r="J28" s="65"/>
      <c r="K28" s="65"/>
      <c r="L28" s="65"/>
      <c r="M28" s="17"/>
      <c r="N28" s="17"/>
      <c r="O28" s="17"/>
      <c r="P28" s="48"/>
    </row>
    <row r="29" spans="1:22" ht="22.5" customHeight="1">
      <c r="A29" s="94" t="s">
        <v>124</v>
      </c>
      <c r="P29" s="48"/>
    </row>
    <row r="30" spans="1:22" ht="22.5" customHeight="1">
      <c r="A30" s="66" t="s">
        <v>125</v>
      </c>
      <c r="C30" s="67"/>
      <c r="P30" s="48"/>
    </row>
    <row r="31" spans="1:22" s="61" customFormat="1" ht="22.5" customHeight="1">
      <c r="A31" s="162" t="s">
        <v>217</v>
      </c>
      <c r="B31" s="160" t="s">
        <v>67</v>
      </c>
      <c r="C31" s="150" t="s">
        <v>286</v>
      </c>
      <c r="D31" s="150"/>
      <c r="E31" s="150"/>
      <c r="F31" s="150"/>
      <c r="G31" s="160" t="s">
        <v>38</v>
      </c>
      <c r="H31" s="144" t="s">
        <v>47</v>
      </c>
      <c r="I31" s="145"/>
      <c r="J31" s="145"/>
      <c r="K31" s="146"/>
      <c r="L31" s="144" t="s">
        <v>216</v>
      </c>
      <c r="M31" s="145"/>
      <c r="N31" s="145"/>
      <c r="O31" s="146"/>
      <c r="P31" s="48" t="s">
        <v>96</v>
      </c>
      <c r="Q31" s="48" t="s">
        <v>96</v>
      </c>
      <c r="S31" s="48"/>
    </row>
    <row r="32" spans="1:22" s="70" customFormat="1" ht="22.5" customHeight="1">
      <c r="A32" s="161"/>
      <c r="B32" s="161"/>
      <c r="C32" s="68" t="s">
        <v>215</v>
      </c>
      <c r="D32" s="150" t="s">
        <v>127</v>
      </c>
      <c r="E32" s="150"/>
      <c r="F32" s="68" t="s">
        <v>128</v>
      </c>
      <c r="G32" s="161"/>
      <c r="H32" s="69" t="s">
        <v>29</v>
      </c>
      <c r="I32" s="69" t="s">
        <v>28</v>
      </c>
      <c r="J32" s="68" t="s">
        <v>18</v>
      </c>
      <c r="K32" s="68" t="s">
        <v>19</v>
      </c>
      <c r="L32" s="53" t="s">
        <v>109</v>
      </c>
      <c r="M32" s="53" t="s">
        <v>110</v>
      </c>
      <c r="N32" s="53" t="s">
        <v>111</v>
      </c>
      <c r="O32" s="53" t="s">
        <v>112</v>
      </c>
      <c r="P32" s="70" t="s">
        <v>104</v>
      </c>
      <c r="Q32" s="70" t="s">
        <v>116</v>
      </c>
      <c r="R32" s="70" t="s">
        <v>115</v>
      </c>
      <c r="S32" s="48"/>
      <c r="T32" s="71" t="s">
        <v>67</v>
      </c>
      <c r="U32" s="98" t="s">
        <v>153</v>
      </c>
      <c r="V32" s="61"/>
    </row>
    <row r="33" spans="1:22" ht="22.5" customHeight="1">
      <c r="A33" s="6">
        <v>1</v>
      </c>
      <c r="B33" s="9" t="s">
        <v>65</v>
      </c>
      <c r="C33" s="72" t="s">
        <v>246</v>
      </c>
      <c r="D33" s="152" t="s">
        <v>247</v>
      </c>
      <c r="E33" s="152"/>
      <c r="F33" s="15">
        <v>1</v>
      </c>
      <c r="G33" s="7" t="s">
        <v>8</v>
      </c>
      <c r="H33" s="6"/>
      <c r="I33" s="21"/>
      <c r="J33" s="7" t="s">
        <v>1</v>
      </c>
      <c r="K33" s="8" t="s">
        <v>1</v>
      </c>
      <c r="L33" s="1">
        <v>600000</v>
      </c>
      <c r="M33" s="1">
        <v>300000</v>
      </c>
      <c r="N33" s="1"/>
      <c r="O33" s="20">
        <f>L33-(M33+N33)</f>
        <v>300000</v>
      </c>
      <c r="P33" s="29" t="str">
        <f>IF(OR(G33="新規",G33="追加",G33=""),"OK",(IF(AND(H33="",I33=""),"NG","OK")))</f>
        <v>OK</v>
      </c>
      <c r="Q33" s="10" t="str">
        <f>IF(OR(G33="新規",G33="追加",G33=""),"OK",(IF(OR(AND(J33="",K33=""),AND(J33="",K33="□"),AND(J33="□",K33=""),AND(J33="□",K33="□")),"NG","OK")))</f>
        <v>OK</v>
      </c>
      <c r="R33" s="10" t="str">
        <f>IF(OR(AND(C33&lt;&gt;"",D33&lt;&gt;"",F33&lt;&gt;"",G33&lt;&gt;""),(C33="")),"OK","NG")</f>
        <v>OK</v>
      </c>
      <c r="T33" s="71" t="s">
        <v>65</v>
      </c>
      <c r="U33" s="74" t="s">
        <v>154</v>
      </c>
      <c r="V33" s="61"/>
    </row>
    <row r="34" spans="1:22" ht="22.5" customHeight="1">
      <c r="A34" s="6">
        <v>1</v>
      </c>
      <c r="B34" s="9" t="s">
        <v>65</v>
      </c>
      <c r="C34" s="72" t="s">
        <v>214</v>
      </c>
      <c r="D34" s="152" t="s">
        <v>261</v>
      </c>
      <c r="E34" s="152"/>
      <c r="F34" s="15">
        <v>4</v>
      </c>
      <c r="G34" s="7" t="s">
        <v>8</v>
      </c>
      <c r="H34" s="6"/>
      <c r="I34" s="21"/>
      <c r="J34" s="7" t="s">
        <v>1</v>
      </c>
      <c r="K34" s="8" t="s">
        <v>1</v>
      </c>
      <c r="L34" s="1">
        <v>200000</v>
      </c>
      <c r="M34" s="1">
        <v>100000</v>
      </c>
      <c r="N34" s="1"/>
      <c r="O34" s="20">
        <f t="shared" ref="O34:O39" si="2">L34-(M34+N34)</f>
        <v>100000</v>
      </c>
      <c r="P34" s="29" t="str">
        <f t="shared" ref="P34:P39" si="3">IF(OR(G34="新規",G34="追加",G34=""),"OK",(IF(AND(H34="",I34=""),"NG","OK")))</f>
        <v>OK</v>
      </c>
      <c r="Q34" s="10" t="str">
        <f t="shared" ref="Q34:Q39" si="4">IF(OR(G34="新規",G34="追加",G34=""),"OK",(IF(OR(AND(J34="",K34=""),AND(J34="",K34="□"),AND(J34="□",K34=""),AND(J34="□",K34="□")),"NG","OK")))</f>
        <v>OK</v>
      </c>
      <c r="R34" s="10" t="str">
        <f t="shared" ref="R34:R39" si="5">IF(OR(AND(C34&lt;&gt;"",D34&lt;&gt;"",F34&lt;&gt;"",G34&lt;&gt;""),(C34="")),"OK","NG")</f>
        <v>OK</v>
      </c>
      <c r="T34" s="97" t="s">
        <v>66</v>
      </c>
      <c r="U34" s="75" t="s">
        <v>155</v>
      </c>
      <c r="V34" s="61"/>
    </row>
    <row r="35" spans="1:22" ht="22.5" customHeight="1">
      <c r="A35" s="6"/>
      <c r="B35" s="9"/>
      <c r="C35" s="72"/>
      <c r="D35" s="152"/>
      <c r="E35" s="152"/>
      <c r="F35" s="15"/>
      <c r="G35" s="7"/>
      <c r="H35" s="6"/>
      <c r="I35" s="21"/>
      <c r="J35" s="7" t="s">
        <v>1</v>
      </c>
      <c r="K35" s="8" t="s">
        <v>1</v>
      </c>
      <c r="L35" s="1"/>
      <c r="M35" s="1"/>
      <c r="N35" s="1"/>
      <c r="O35" s="20">
        <f t="shared" si="2"/>
        <v>0</v>
      </c>
      <c r="P35" s="29" t="str">
        <f t="shared" si="3"/>
        <v>OK</v>
      </c>
      <c r="Q35" s="10" t="str">
        <f t="shared" si="4"/>
        <v>OK</v>
      </c>
      <c r="R35" s="10" t="str">
        <f t="shared" si="5"/>
        <v>OK</v>
      </c>
      <c r="T35" s="94"/>
      <c r="U35" s="75" t="s">
        <v>214</v>
      </c>
      <c r="V35" s="61"/>
    </row>
    <row r="36" spans="1:22" ht="22.5" customHeight="1">
      <c r="A36" s="6"/>
      <c r="B36" s="9"/>
      <c r="C36" s="72"/>
      <c r="D36" s="152"/>
      <c r="E36" s="152"/>
      <c r="F36" s="15"/>
      <c r="G36" s="7"/>
      <c r="H36" s="6"/>
      <c r="I36" s="21"/>
      <c r="J36" s="7" t="s">
        <v>1</v>
      </c>
      <c r="K36" s="8" t="s">
        <v>1</v>
      </c>
      <c r="L36" s="1"/>
      <c r="M36" s="1"/>
      <c r="N36" s="1"/>
      <c r="O36" s="20">
        <f t="shared" si="2"/>
        <v>0</v>
      </c>
      <c r="P36" s="29" t="str">
        <f t="shared" si="3"/>
        <v>OK</v>
      </c>
      <c r="Q36" s="10" t="str">
        <f t="shared" si="4"/>
        <v>OK</v>
      </c>
      <c r="R36" s="10" t="str">
        <f t="shared" si="5"/>
        <v>OK</v>
      </c>
      <c r="T36" s="94"/>
      <c r="U36" s="92" t="s">
        <v>13</v>
      </c>
      <c r="V36" s="61"/>
    </row>
    <row r="37" spans="1:22" ht="22.5" customHeight="1">
      <c r="A37" s="6"/>
      <c r="B37" s="9"/>
      <c r="C37" s="72"/>
      <c r="D37" s="152"/>
      <c r="E37" s="152"/>
      <c r="F37" s="16"/>
      <c r="G37" s="7"/>
      <c r="H37" s="6"/>
      <c r="I37" s="21"/>
      <c r="J37" s="7" t="s">
        <v>1</v>
      </c>
      <c r="K37" s="8" t="s">
        <v>1</v>
      </c>
      <c r="L37" s="1"/>
      <c r="M37" s="1"/>
      <c r="N37" s="1"/>
      <c r="O37" s="20">
        <f t="shared" si="2"/>
        <v>0</v>
      </c>
      <c r="P37" s="29" t="str">
        <f t="shared" si="3"/>
        <v>OK</v>
      </c>
      <c r="Q37" s="10" t="str">
        <f t="shared" si="4"/>
        <v>OK</v>
      </c>
      <c r="R37" s="10" t="str">
        <f t="shared" si="5"/>
        <v>OK</v>
      </c>
    </row>
    <row r="38" spans="1:22" ht="22.5" customHeight="1">
      <c r="A38" s="6"/>
      <c r="B38" s="9"/>
      <c r="C38" s="72"/>
      <c r="D38" s="152"/>
      <c r="E38" s="152"/>
      <c r="F38" s="15"/>
      <c r="G38" s="7"/>
      <c r="H38" s="6"/>
      <c r="I38" s="21"/>
      <c r="J38" s="7" t="s">
        <v>1</v>
      </c>
      <c r="K38" s="8" t="s">
        <v>1</v>
      </c>
      <c r="L38" s="1"/>
      <c r="M38" s="1"/>
      <c r="N38" s="1"/>
      <c r="O38" s="20">
        <f t="shared" si="2"/>
        <v>0</v>
      </c>
      <c r="P38" s="29" t="str">
        <f t="shared" si="3"/>
        <v>OK</v>
      </c>
      <c r="Q38" s="10" t="str">
        <f t="shared" si="4"/>
        <v>OK</v>
      </c>
      <c r="R38" s="10" t="str">
        <f t="shared" si="5"/>
        <v>OK</v>
      </c>
    </row>
    <row r="39" spans="1:22" ht="22.5" customHeight="1">
      <c r="A39" s="6"/>
      <c r="B39" s="9"/>
      <c r="C39" s="72"/>
      <c r="D39" s="152"/>
      <c r="E39" s="152"/>
      <c r="F39" s="15"/>
      <c r="G39" s="7"/>
      <c r="H39" s="6"/>
      <c r="I39" s="21"/>
      <c r="J39" s="7" t="s">
        <v>1</v>
      </c>
      <c r="K39" s="8" t="s">
        <v>1</v>
      </c>
      <c r="L39" s="1"/>
      <c r="M39" s="1"/>
      <c r="N39" s="1"/>
      <c r="O39" s="20">
        <f t="shared" si="2"/>
        <v>0</v>
      </c>
      <c r="P39" s="29" t="str">
        <f t="shared" si="3"/>
        <v>OK</v>
      </c>
      <c r="Q39" s="10" t="str">
        <f t="shared" si="4"/>
        <v>OK</v>
      </c>
      <c r="R39" s="10" t="str">
        <f t="shared" si="5"/>
        <v>OK</v>
      </c>
    </row>
    <row r="40" spans="1:22" ht="22.5" customHeight="1">
      <c r="A40" s="12"/>
      <c r="B40" s="13"/>
      <c r="C40" s="14"/>
      <c r="D40" s="13"/>
      <c r="E40" s="14"/>
      <c r="F40" s="14"/>
      <c r="G40" s="13"/>
      <c r="H40" s="13"/>
      <c r="I40" s="12"/>
      <c r="J40" s="12"/>
      <c r="K40" s="68" t="s">
        <v>137</v>
      </c>
      <c r="L40" s="27">
        <f>SUM(L33:L39)</f>
        <v>800000</v>
      </c>
      <c r="M40" s="27">
        <f t="shared" ref="M40:N40" si="6">SUM(M33:M39)</f>
        <v>400000</v>
      </c>
      <c r="N40" s="27">
        <f t="shared" si="6"/>
        <v>0</v>
      </c>
      <c r="O40" s="27">
        <f>L40-(M40+N40)</f>
        <v>400000</v>
      </c>
      <c r="P40" s="76"/>
      <c r="Q40" s="77"/>
      <c r="R40" s="77"/>
    </row>
    <row r="41" spans="1:22" ht="22.5" customHeight="1">
      <c r="A41" s="48" t="s">
        <v>126</v>
      </c>
      <c r="B41" s="13"/>
      <c r="C41" s="14"/>
      <c r="D41" s="13"/>
      <c r="E41" s="14"/>
      <c r="F41" s="14"/>
      <c r="G41" s="13"/>
      <c r="H41" s="13"/>
      <c r="I41" s="12"/>
      <c r="J41" s="12"/>
      <c r="K41" s="12"/>
      <c r="L41" s="12"/>
      <c r="M41" s="12"/>
      <c r="N41" s="12"/>
      <c r="O41" s="12"/>
      <c r="P41" s="76"/>
      <c r="Q41" s="77"/>
      <c r="R41" s="77"/>
    </row>
    <row r="42" spans="1:22" ht="22.5" customHeight="1">
      <c r="A42" s="162" t="s">
        <v>217</v>
      </c>
      <c r="B42" s="160" t="s">
        <v>67</v>
      </c>
      <c r="C42" s="150" t="s">
        <v>286</v>
      </c>
      <c r="D42" s="150"/>
      <c r="E42" s="150"/>
      <c r="F42" s="150"/>
      <c r="G42" s="160" t="s">
        <v>38</v>
      </c>
      <c r="H42" s="144" t="s">
        <v>47</v>
      </c>
      <c r="I42" s="145"/>
      <c r="J42" s="145"/>
      <c r="K42" s="146"/>
      <c r="L42" s="144" t="s">
        <v>216</v>
      </c>
      <c r="M42" s="145"/>
      <c r="N42" s="145"/>
      <c r="O42" s="146"/>
      <c r="P42" s="48" t="s">
        <v>96</v>
      </c>
      <c r="Q42" s="48" t="s">
        <v>96</v>
      </c>
      <c r="R42" s="61"/>
    </row>
    <row r="43" spans="1:22" ht="22.5" customHeight="1">
      <c r="A43" s="161"/>
      <c r="B43" s="161"/>
      <c r="C43" s="68" t="s">
        <v>215</v>
      </c>
      <c r="D43" s="150" t="s">
        <v>120</v>
      </c>
      <c r="E43" s="150"/>
      <c r="F43" s="68" t="s">
        <v>15</v>
      </c>
      <c r="G43" s="161"/>
      <c r="H43" s="69" t="s">
        <v>29</v>
      </c>
      <c r="I43" s="69" t="s">
        <v>28</v>
      </c>
      <c r="J43" s="68" t="s">
        <v>18</v>
      </c>
      <c r="K43" s="68" t="s">
        <v>19</v>
      </c>
      <c r="L43" s="53" t="s">
        <v>109</v>
      </c>
      <c r="M43" s="53" t="s">
        <v>110</v>
      </c>
      <c r="N43" s="53" t="s">
        <v>111</v>
      </c>
      <c r="O43" s="53" t="s">
        <v>112</v>
      </c>
      <c r="P43" s="70" t="s">
        <v>104</v>
      </c>
      <c r="Q43" s="70" t="s">
        <v>116</v>
      </c>
      <c r="R43" s="70" t="s">
        <v>115</v>
      </c>
      <c r="T43" s="98" t="s">
        <v>153</v>
      </c>
    </row>
    <row r="44" spans="1:22" ht="22.5" customHeight="1">
      <c r="A44" s="6">
        <v>3</v>
      </c>
      <c r="B44" s="9" t="s">
        <v>65</v>
      </c>
      <c r="C44" s="72" t="s">
        <v>62</v>
      </c>
      <c r="D44" s="152" t="s">
        <v>249</v>
      </c>
      <c r="E44" s="152"/>
      <c r="F44" s="15">
        <v>1</v>
      </c>
      <c r="G44" s="7" t="s">
        <v>9</v>
      </c>
      <c r="H44" s="6" t="s">
        <v>183</v>
      </c>
      <c r="I44" s="21" t="s">
        <v>184</v>
      </c>
      <c r="J44" s="7" t="s">
        <v>1</v>
      </c>
      <c r="K44" s="8" t="s">
        <v>151</v>
      </c>
      <c r="L44" s="1">
        <v>2000000</v>
      </c>
      <c r="M44" s="1">
        <v>1000000</v>
      </c>
      <c r="N44" s="1"/>
      <c r="O44" s="20">
        <f>L44-(M44+N44)</f>
        <v>1000000</v>
      </c>
      <c r="P44" s="29" t="str">
        <f t="shared" ref="P44:P50" si="7">IF(OR(G44="新規",G44="追加",G44=""),"OK",(IF(AND(H44="",I44=""),"NG","OK")))</f>
        <v>OK</v>
      </c>
      <c r="Q44" s="10" t="str">
        <f t="shared" ref="Q44:Q50" si="8">IF(OR(G44="新規",G44="追加",G44=""),"OK",(IF(OR(AND(J44="",K44=""),AND(J44="",K44="□"),AND(J44="□",K44=""),AND(J44="□",K44="□")),"NG","OK")))</f>
        <v>OK</v>
      </c>
      <c r="R44" s="10" t="str">
        <f t="shared" ref="R44:R50" si="9">IF(OR(AND(C44&lt;&gt;"",D44&lt;&gt;"",F44&lt;&gt;"",G44&lt;&gt;""),(C44="")),"OK","NG")</f>
        <v>OK</v>
      </c>
      <c r="T44" s="78" t="s">
        <v>7</v>
      </c>
    </row>
    <row r="45" spans="1:22" ht="22.5" customHeight="1">
      <c r="A45" s="6"/>
      <c r="B45" s="9"/>
      <c r="C45" s="72"/>
      <c r="D45" s="152"/>
      <c r="E45" s="152"/>
      <c r="F45" s="15"/>
      <c r="G45" s="7"/>
      <c r="H45" s="6"/>
      <c r="I45" s="21"/>
      <c r="J45" s="7" t="s">
        <v>1</v>
      </c>
      <c r="K45" s="8" t="s">
        <v>1</v>
      </c>
      <c r="L45" s="1"/>
      <c r="M45" s="1"/>
      <c r="N45" s="1"/>
      <c r="O45" s="20">
        <f t="shared" ref="O45:O50" si="10">L45-(M45+N45)</f>
        <v>0</v>
      </c>
      <c r="P45" s="29" t="str">
        <f t="shared" si="7"/>
        <v>OK</v>
      </c>
      <c r="Q45" s="10" t="str">
        <f t="shared" si="8"/>
        <v>OK</v>
      </c>
      <c r="R45" s="10" t="str">
        <f t="shared" si="9"/>
        <v>OK</v>
      </c>
      <c r="T45" s="79" t="s">
        <v>214</v>
      </c>
    </row>
    <row r="46" spans="1:22" ht="22.5" customHeight="1">
      <c r="A46" s="6"/>
      <c r="B46" s="9"/>
      <c r="C46" s="72"/>
      <c r="D46" s="152"/>
      <c r="E46" s="152"/>
      <c r="F46" s="15"/>
      <c r="G46" s="7"/>
      <c r="H46" s="6"/>
      <c r="I46" s="21"/>
      <c r="J46" s="7" t="s">
        <v>1</v>
      </c>
      <c r="K46" s="8" t="s">
        <v>1</v>
      </c>
      <c r="L46" s="1"/>
      <c r="M46" s="1"/>
      <c r="N46" s="1"/>
      <c r="O46" s="20">
        <f t="shared" si="10"/>
        <v>0</v>
      </c>
      <c r="P46" s="29" t="str">
        <f t="shared" si="7"/>
        <v>OK</v>
      </c>
      <c r="Q46" s="10" t="str">
        <f t="shared" si="8"/>
        <v>OK</v>
      </c>
      <c r="R46" s="10" t="str">
        <f t="shared" si="9"/>
        <v>OK</v>
      </c>
      <c r="T46" s="80" t="s">
        <v>13</v>
      </c>
    </row>
    <row r="47" spans="1:22" ht="22.5" customHeight="1">
      <c r="A47" s="6"/>
      <c r="B47" s="9"/>
      <c r="C47" s="72"/>
      <c r="D47" s="152"/>
      <c r="E47" s="152"/>
      <c r="F47" s="15"/>
      <c r="G47" s="7"/>
      <c r="H47" s="6"/>
      <c r="I47" s="21"/>
      <c r="J47" s="7" t="s">
        <v>1</v>
      </c>
      <c r="K47" s="8" t="s">
        <v>1</v>
      </c>
      <c r="L47" s="1"/>
      <c r="M47" s="1"/>
      <c r="N47" s="1"/>
      <c r="O47" s="20">
        <f t="shared" si="10"/>
        <v>0</v>
      </c>
      <c r="P47" s="29" t="str">
        <f t="shared" si="7"/>
        <v>OK</v>
      </c>
      <c r="Q47" s="10" t="str">
        <f t="shared" si="8"/>
        <v>OK</v>
      </c>
      <c r="R47" s="10" t="str">
        <f t="shared" si="9"/>
        <v>OK</v>
      </c>
    </row>
    <row r="48" spans="1:22" ht="22.5" customHeight="1">
      <c r="A48" s="6"/>
      <c r="B48" s="9"/>
      <c r="C48" s="72"/>
      <c r="D48" s="152"/>
      <c r="E48" s="152"/>
      <c r="F48" s="16"/>
      <c r="G48" s="7"/>
      <c r="H48" s="6"/>
      <c r="I48" s="21"/>
      <c r="J48" s="7" t="s">
        <v>1</v>
      </c>
      <c r="K48" s="8" t="s">
        <v>1</v>
      </c>
      <c r="L48" s="1"/>
      <c r="M48" s="1"/>
      <c r="N48" s="1"/>
      <c r="O48" s="20">
        <f t="shared" si="10"/>
        <v>0</v>
      </c>
      <c r="P48" s="29" t="str">
        <f t="shared" si="7"/>
        <v>OK</v>
      </c>
      <c r="Q48" s="10" t="str">
        <f t="shared" si="8"/>
        <v>OK</v>
      </c>
      <c r="R48" s="10" t="str">
        <f t="shared" si="9"/>
        <v>OK</v>
      </c>
    </row>
    <row r="49" spans="1:20" ht="22.5" customHeight="1">
      <c r="A49" s="6"/>
      <c r="B49" s="9"/>
      <c r="C49" s="72"/>
      <c r="D49" s="152"/>
      <c r="E49" s="152"/>
      <c r="F49" s="15"/>
      <c r="G49" s="7"/>
      <c r="H49" s="6"/>
      <c r="I49" s="21"/>
      <c r="J49" s="7" t="s">
        <v>1</v>
      </c>
      <c r="K49" s="8" t="s">
        <v>1</v>
      </c>
      <c r="L49" s="1"/>
      <c r="M49" s="1"/>
      <c r="N49" s="1"/>
      <c r="O49" s="20">
        <f t="shared" si="10"/>
        <v>0</v>
      </c>
      <c r="P49" s="29" t="str">
        <f t="shared" si="7"/>
        <v>OK</v>
      </c>
      <c r="Q49" s="10" t="str">
        <f t="shared" si="8"/>
        <v>OK</v>
      </c>
      <c r="R49" s="10" t="str">
        <f t="shared" si="9"/>
        <v>OK</v>
      </c>
    </row>
    <row r="50" spans="1:20" ht="22.5" customHeight="1">
      <c r="A50" s="6"/>
      <c r="B50" s="9"/>
      <c r="C50" s="72"/>
      <c r="D50" s="152"/>
      <c r="E50" s="152"/>
      <c r="F50" s="15"/>
      <c r="G50" s="7"/>
      <c r="H50" s="6"/>
      <c r="I50" s="21"/>
      <c r="J50" s="7" t="s">
        <v>1</v>
      </c>
      <c r="K50" s="8" t="s">
        <v>1</v>
      </c>
      <c r="L50" s="1"/>
      <c r="M50" s="1"/>
      <c r="N50" s="1"/>
      <c r="O50" s="20">
        <f t="shared" si="10"/>
        <v>0</v>
      </c>
      <c r="P50" s="29" t="str">
        <f t="shared" si="7"/>
        <v>OK</v>
      </c>
      <c r="Q50" s="10" t="str">
        <f t="shared" si="8"/>
        <v>OK</v>
      </c>
      <c r="R50" s="10" t="str">
        <f t="shared" si="9"/>
        <v>OK</v>
      </c>
    </row>
    <row r="51" spans="1:20" ht="22.5" customHeight="1">
      <c r="A51" s="12"/>
      <c r="B51" s="13"/>
      <c r="C51" s="14"/>
      <c r="D51" s="13"/>
      <c r="E51" s="14"/>
      <c r="F51" s="14"/>
      <c r="G51" s="13"/>
      <c r="H51" s="13"/>
      <c r="I51" s="12"/>
      <c r="J51" s="12"/>
      <c r="K51" s="68" t="s">
        <v>137</v>
      </c>
      <c r="L51" s="27">
        <f>SUM(L44:L50)</f>
        <v>2000000</v>
      </c>
      <c r="M51" s="27">
        <f t="shared" ref="M51:N51" si="11">SUM(M44:M50)</f>
        <v>1000000</v>
      </c>
      <c r="N51" s="27">
        <f t="shared" si="11"/>
        <v>0</v>
      </c>
      <c r="O51" s="27">
        <f>L51-(M51+N51)</f>
        <v>1000000</v>
      </c>
      <c r="P51" s="76"/>
      <c r="Q51" s="77"/>
      <c r="R51" s="77"/>
    </row>
    <row r="52" spans="1:20" ht="22.5" customHeight="1">
      <c r="A52" s="48" t="s">
        <v>129</v>
      </c>
      <c r="B52" s="13"/>
      <c r="C52" s="14"/>
      <c r="D52" s="13"/>
      <c r="E52" s="14"/>
      <c r="F52" s="14"/>
      <c r="G52" s="13"/>
      <c r="H52" s="13"/>
      <c r="I52" s="12"/>
      <c r="J52" s="12"/>
      <c r="K52" s="12"/>
      <c r="L52" s="12"/>
      <c r="M52" s="12"/>
      <c r="N52" s="12"/>
      <c r="O52" s="12"/>
      <c r="P52" s="76"/>
      <c r="Q52" s="77"/>
      <c r="R52" s="77"/>
    </row>
    <row r="53" spans="1:20" ht="22.5" customHeight="1">
      <c r="A53" s="162" t="s">
        <v>217</v>
      </c>
      <c r="B53" s="160" t="s">
        <v>67</v>
      </c>
      <c r="C53" s="150" t="s">
        <v>286</v>
      </c>
      <c r="D53" s="150"/>
      <c r="E53" s="150"/>
      <c r="F53" s="150"/>
      <c r="G53" s="160" t="s">
        <v>38</v>
      </c>
      <c r="H53" s="144" t="s">
        <v>47</v>
      </c>
      <c r="I53" s="145"/>
      <c r="J53" s="145"/>
      <c r="K53" s="146"/>
      <c r="L53" s="144" t="s">
        <v>216</v>
      </c>
      <c r="M53" s="145"/>
      <c r="N53" s="145"/>
      <c r="O53" s="146"/>
      <c r="P53" s="48" t="s">
        <v>96</v>
      </c>
      <c r="Q53" s="48" t="s">
        <v>96</v>
      </c>
      <c r="R53" s="61"/>
    </row>
    <row r="54" spans="1:20" ht="22.5" customHeight="1">
      <c r="A54" s="161"/>
      <c r="B54" s="161"/>
      <c r="C54" s="68" t="s">
        <v>215</v>
      </c>
      <c r="D54" s="150" t="s">
        <v>120</v>
      </c>
      <c r="E54" s="150"/>
      <c r="F54" s="68" t="s">
        <v>15</v>
      </c>
      <c r="G54" s="161"/>
      <c r="H54" s="69" t="s">
        <v>29</v>
      </c>
      <c r="I54" s="69" t="s">
        <v>28</v>
      </c>
      <c r="J54" s="68" t="s">
        <v>18</v>
      </c>
      <c r="K54" s="68" t="s">
        <v>19</v>
      </c>
      <c r="L54" s="53" t="s">
        <v>109</v>
      </c>
      <c r="M54" s="53" t="s">
        <v>110</v>
      </c>
      <c r="N54" s="53" t="s">
        <v>111</v>
      </c>
      <c r="O54" s="53" t="s">
        <v>112</v>
      </c>
      <c r="P54" s="70" t="s">
        <v>104</v>
      </c>
      <c r="Q54" s="70" t="s">
        <v>116</v>
      </c>
      <c r="R54" s="70" t="s">
        <v>115</v>
      </c>
      <c r="T54" s="98" t="s">
        <v>153</v>
      </c>
    </row>
    <row r="55" spans="1:20" ht="22.5" customHeight="1">
      <c r="A55" s="6"/>
      <c r="B55" s="9"/>
      <c r="C55" s="72"/>
      <c r="D55" s="152"/>
      <c r="E55" s="152"/>
      <c r="F55" s="15"/>
      <c r="G55" s="7"/>
      <c r="H55" s="6"/>
      <c r="I55" s="6"/>
      <c r="J55" s="7" t="s">
        <v>1</v>
      </c>
      <c r="K55" s="8" t="s">
        <v>1</v>
      </c>
      <c r="L55" s="1"/>
      <c r="M55" s="1"/>
      <c r="N55" s="1"/>
      <c r="O55" s="20">
        <f>L55-(M55+N55)</f>
        <v>0</v>
      </c>
      <c r="P55" s="29" t="str">
        <f t="shared" ref="P55:P61" si="12">IF(OR(G55="新規",G55="追加",G55=""),"OK",(IF(AND(H55="",I55=""),"NG","OK")))</f>
        <v>OK</v>
      </c>
      <c r="Q55" s="10" t="str">
        <f t="shared" ref="Q55:Q61" si="13">IF(OR(G55="新規",G55="追加",G55=""),"OK",(IF(OR(AND(J55="",K55=""),AND(J55="",K55="□"),AND(J55="□",K55=""),AND(J55="□",K55="□")),"NG","OK")))</f>
        <v>OK</v>
      </c>
      <c r="R55" s="10" t="str">
        <f>IF(OR(AND(C55&lt;&gt;"",D55&lt;&gt;"",F55&lt;&gt;"",G55&lt;&gt;""),(C55="")),"OK","NG")</f>
        <v>OK</v>
      </c>
      <c r="T55" s="78" t="s">
        <v>159</v>
      </c>
    </row>
    <row r="56" spans="1:20" ht="22.5" customHeight="1">
      <c r="A56" s="6"/>
      <c r="B56" s="9"/>
      <c r="C56" s="72"/>
      <c r="D56" s="152"/>
      <c r="E56" s="152"/>
      <c r="F56" s="15"/>
      <c r="G56" s="7"/>
      <c r="H56" s="6"/>
      <c r="I56" s="6"/>
      <c r="J56" s="7" t="s">
        <v>1</v>
      </c>
      <c r="K56" s="8" t="s">
        <v>1</v>
      </c>
      <c r="L56" s="1"/>
      <c r="M56" s="1"/>
      <c r="N56" s="1"/>
      <c r="O56" s="20">
        <f t="shared" ref="O56:O61" si="14">L56-(M56+N56)</f>
        <v>0</v>
      </c>
      <c r="P56" s="29" t="str">
        <f t="shared" si="12"/>
        <v>OK</v>
      </c>
      <c r="Q56" s="10" t="str">
        <f t="shared" si="13"/>
        <v>OK</v>
      </c>
      <c r="R56" s="10" t="str">
        <f t="shared" ref="R56:R61" si="15">IF(OR(AND(C56&lt;&gt;"",D56&lt;&gt;"",F56&lt;&gt;"",G56&lt;&gt;""),(C56="")),"OK","NG")</f>
        <v>OK</v>
      </c>
      <c r="T56" s="79" t="s">
        <v>162</v>
      </c>
    </row>
    <row r="57" spans="1:20" ht="22.5" customHeight="1">
      <c r="A57" s="6"/>
      <c r="B57" s="9"/>
      <c r="C57" s="72"/>
      <c r="D57" s="152"/>
      <c r="E57" s="152"/>
      <c r="F57" s="15"/>
      <c r="G57" s="7"/>
      <c r="H57" s="6"/>
      <c r="I57" s="6"/>
      <c r="J57" s="7" t="s">
        <v>1</v>
      </c>
      <c r="K57" s="8" t="s">
        <v>1</v>
      </c>
      <c r="L57" s="1"/>
      <c r="M57" s="1"/>
      <c r="N57" s="1"/>
      <c r="O57" s="20">
        <f t="shared" si="14"/>
        <v>0</v>
      </c>
      <c r="P57" s="29" t="str">
        <f t="shared" si="12"/>
        <v>OK</v>
      </c>
      <c r="Q57" s="10" t="str">
        <f t="shared" si="13"/>
        <v>OK</v>
      </c>
      <c r="R57" s="10" t="str">
        <f t="shared" si="15"/>
        <v>OK</v>
      </c>
      <c r="T57" s="81" t="s">
        <v>214</v>
      </c>
    </row>
    <row r="58" spans="1:20" ht="22.5" customHeight="1">
      <c r="A58" s="6"/>
      <c r="B58" s="9"/>
      <c r="C58" s="72"/>
      <c r="D58" s="152"/>
      <c r="E58" s="152"/>
      <c r="F58" s="15"/>
      <c r="G58" s="7"/>
      <c r="H58" s="6"/>
      <c r="I58" s="6"/>
      <c r="J58" s="7" t="s">
        <v>1</v>
      </c>
      <c r="K58" s="8" t="s">
        <v>1</v>
      </c>
      <c r="L58" s="1"/>
      <c r="M58" s="1"/>
      <c r="N58" s="1"/>
      <c r="O58" s="20">
        <f t="shared" si="14"/>
        <v>0</v>
      </c>
      <c r="P58" s="29" t="str">
        <f t="shared" si="12"/>
        <v>OK</v>
      </c>
      <c r="Q58" s="10" t="str">
        <f t="shared" si="13"/>
        <v>OK</v>
      </c>
      <c r="R58" s="10" t="str">
        <f t="shared" si="15"/>
        <v>OK</v>
      </c>
      <c r="T58" s="80" t="s">
        <v>13</v>
      </c>
    </row>
    <row r="59" spans="1:20" ht="22.5" customHeight="1">
      <c r="A59" s="6"/>
      <c r="B59" s="9"/>
      <c r="C59" s="72"/>
      <c r="D59" s="152"/>
      <c r="E59" s="152"/>
      <c r="F59" s="16"/>
      <c r="G59" s="7"/>
      <c r="H59" s="6"/>
      <c r="I59" s="6"/>
      <c r="J59" s="7" t="s">
        <v>1</v>
      </c>
      <c r="K59" s="8" t="s">
        <v>1</v>
      </c>
      <c r="L59" s="1"/>
      <c r="M59" s="1"/>
      <c r="N59" s="1"/>
      <c r="O59" s="20">
        <f t="shared" si="14"/>
        <v>0</v>
      </c>
      <c r="P59" s="29" t="str">
        <f t="shared" si="12"/>
        <v>OK</v>
      </c>
      <c r="Q59" s="10" t="str">
        <f t="shared" si="13"/>
        <v>OK</v>
      </c>
      <c r="R59" s="10" t="str">
        <f t="shared" si="15"/>
        <v>OK</v>
      </c>
    </row>
    <row r="60" spans="1:20" ht="22.5" customHeight="1">
      <c r="A60" s="6"/>
      <c r="B60" s="9"/>
      <c r="C60" s="72"/>
      <c r="D60" s="152"/>
      <c r="E60" s="152"/>
      <c r="F60" s="15"/>
      <c r="G60" s="7"/>
      <c r="H60" s="6"/>
      <c r="I60" s="6"/>
      <c r="J60" s="7" t="s">
        <v>1</v>
      </c>
      <c r="K60" s="8" t="s">
        <v>1</v>
      </c>
      <c r="L60" s="1"/>
      <c r="M60" s="1"/>
      <c r="N60" s="1"/>
      <c r="O60" s="20">
        <f t="shared" si="14"/>
        <v>0</v>
      </c>
      <c r="P60" s="29" t="str">
        <f t="shared" si="12"/>
        <v>OK</v>
      </c>
      <c r="Q60" s="10" t="str">
        <f t="shared" si="13"/>
        <v>OK</v>
      </c>
      <c r="R60" s="10" t="str">
        <f t="shared" si="15"/>
        <v>OK</v>
      </c>
    </row>
    <row r="61" spans="1:20" ht="22.5" customHeight="1">
      <c r="A61" s="6"/>
      <c r="B61" s="9"/>
      <c r="C61" s="72"/>
      <c r="D61" s="152"/>
      <c r="E61" s="152"/>
      <c r="F61" s="15"/>
      <c r="G61" s="7"/>
      <c r="H61" s="6"/>
      <c r="I61" s="6"/>
      <c r="J61" s="7" t="s">
        <v>1</v>
      </c>
      <c r="K61" s="8" t="s">
        <v>1</v>
      </c>
      <c r="L61" s="1"/>
      <c r="M61" s="1"/>
      <c r="N61" s="1"/>
      <c r="O61" s="20">
        <f t="shared" si="14"/>
        <v>0</v>
      </c>
      <c r="P61" s="29" t="str">
        <f t="shared" si="12"/>
        <v>OK</v>
      </c>
      <c r="Q61" s="10" t="str">
        <f t="shared" si="13"/>
        <v>OK</v>
      </c>
      <c r="R61" s="10" t="str">
        <f t="shared" si="15"/>
        <v>OK</v>
      </c>
    </row>
    <row r="62" spans="1:20" ht="22.5" customHeight="1">
      <c r="A62" s="12"/>
      <c r="B62" s="13"/>
      <c r="C62" s="14"/>
      <c r="D62" s="13"/>
      <c r="E62" s="14"/>
      <c r="F62" s="14"/>
      <c r="G62" s="13"/>
      <c r="H62" s="13"/>
      <c r="I62" s="12"/>
      <c r="J62" s="12"/>
      <c r="K62" s="68" t="s">
        <v>137</v>
      </c>
      <c r="L62" s="27">
        <f>SUM(L55:L61)</f>
        <v>0</v>
      </c>
      <c r="M62" s="27">
        <f t="shared" ref="M62:N62" si="16">SUM(M55:M61)</f>
        <v>0</v>
      </c>
      <c r="N62" s="27">
        <f t="shared" si="16"/>
        <v>0</v>
      </c>
      <c r="O62" s="27">
        <f>L62-(M62+N62)</f>
        <v>0</v>
      </c>
      <c r="P62" s="76"/>
      <c r="Q62" s="77"/>
      <c r="R62" s="77"/>
    </row>
    <row r="63" spans="1:20" ht="22.5" customHeight="1">
      <c r="A63" s="48" t="s">
        <v>130</v>
      </c>
      <c r="B63" s="13"/>
      <c r="C63" s="14"/>
      <c r="D63" s="13"/>
      <c r="E63" s="14"/>
      <c r="F63" s="14"/>
      <c r="G63" s="13"/>
      <c r="H63" s="13"/>
      <c r="I63" s="12"/>
      <c r="J63" s="12"/>
      <c r="K63" s="12"/>
      <c r="L63" s="12"/>
      <c r="M63" s="12"/>
      <c r="N63" s="12"/>
      <c r="O63" s="12"/>
      <c r="P63" s="76"/>
      <c r="Q63" s="77"/>
      <c r="R63" s="77"/>
    </row>
    <row r="64" spans="1:20" ht="22.5" customHeight="1">
      <c r="A64" s="162" t="s">
        <v>217</v>
      </c>
      <c r="B64" s="160" t="s">
        <v>67</v>
      </c>
      <c r="C64" s="150" t="s">
        <v>286</v>
      </c>
      <c r="D64" s="150"/>
      <c r="E64" s="150"/>
      <c r="F64" s="150"/>
      <c r="G64" s="160" t="s">
        <v>38</v>
      </c>
      <c r="H64" s="144" t="s">
        <v>47</v>
      </c>
      <c r="I64" s="145"/>
      <c r="J64" s="145"/>
      <c r="K64" s="146"/>
      <c r="L64" s="144" t="s">
        <v>216</v>
      </c>
      <c r="M64" s="145"/>
      <c r="N64" s="145"/>
      <c r="O64" s="146"/>
      <c r="P64" s="48" t="s">
        <v>96</v>
      </c>
      <c r="Q64" s="48" t="s">
        <v>96</v>
      </c>
      <c r="R64" s="61"/>
    </row>
    <row r="65" spans="1:20" ht="22.5" customHeight="1">
      <c r="A65" s="161"/>
      <c r="B65" s="161"/>
      <c r="C65" s="68" t="s">
        <v>215</v>
      </c>
      <c r="D65" s="150" t="s">
        <v>120</v>
      </c>
      <c r="E65" s="150"/>
      <c r="F65" s="68" t="s">
        <v>15</v>
      </c>
      <c r="G65" s="161"/>
      <c r="H65" s="69" t="s">
        <v>29</v>
      </c>
      <c r="I65" s="69" t="s">
        <v>28</v>
      </c>
      <c r="J65" s="68" t="s">
        <v>18</v>
      </c>
      <c r="K65" s="68" t="s">
        <v>19</v>
      </c>
      <c r="L65" s="53" t="s">
        <v>109</v>
      </c>
      <c r="M65" s="53" t="s">
        <v>110</v>
      </c>
      <c r="N65" s="53" t="s">
        <v>111</v>
      </c>
      <c r="O65" s="53" t="s">
        <v>112</v>
      </c>
      <c r="P65" s="70" t="s">
        <v>104</v>
      </c>
      <c r="Q65" s="70" t="s">
        <v>116</v>
      </c>
      <c r="R65" s="70" t="s">
        <v>115</v>
      </c>
      <c r="T65" s="82" t="s">
        <v>153</v>
      </c>
    </row>
    <row r="66" spans="1:20" ht="22.5" customHeight="1">
      <c r="A66" s="6"/>
      <c r="B66" s="9"/>
      <c r="C66" s="72"/>
      <c r="D66" s="152"/>
      <c r="E66" s="152"/>
      <c r="F66" s="15"/>
      <c r="G66" s="7"/>
      <c r="H66" s="6"/>
      <c r="I66" s="6"/>
      <c r="J66" s="7" t="s">
        <v>1</v>
      </c>
      <c r="K66" s="8" t="s">
        <v>1</v>
      </c>
      <c r="L66" s="1"/>
      <c r="M66" s="1"/>
      <c r="N66" s="1"/>
      <c r="O66" s="20">
        <f>L66-(M66+N66)</f>
        <v>0</v>
      </c>
      <c r="P66" s="29" t="str">
        <f>IF(OR(G66="新規",G66="追加",G66=""),"OK",(IF(AND(H66="",I66=""),"NG","OK")))</f>
        <v>OK</v>
      </c>
      <c r="Q66" s="10" t="str">
        <f>IF(OR(G66="新規",G66="追加",G66=""),"OK",(IF(OR(AND(J66="",K66=""),AND(J66="",K66="□"),AND(J66="□",K66=""),AND(J66="□",K66="□")),"NG","OK")))</f>
        <v>OK</v>
      </c>
      <c r="R66" s="10" t="str">
        <f>IF(OR(AND(C66&lt;&gt;"",D66&lt;&gt;"",F66&lt;&gt;"",G66&lt;&gt;""),(C66="")),"OK","NG")</f>
        <v>OK</v>
      </c>
      <c r="T66" s="83" t="s">
        <v>271</v>
      </c>
    </row>
    <row r="67" spans="1:20" ht="22.5" customHeight="1">
      <c r="A67" s="6"/>
      <c r="B67" s="9"/>
      <c r="C67" s="72"/>
      <c r="D67" s="152"/>
      <c r="E67" s="152"/>
      <c r="F67" s="15"/>
      <c r="G67" s="7"/>
      <c r="H67" s="6"/>
      <c r="I67" s="6"/>
      <c r="J67" s="7" t="s">
        <v>1</v>
      </c>
      <c r="K67" s="8" t="s">
        <v>1</v>
      </c>
      <c r="L67" s="1"/>
      <c r="M67" s="1"/>
      <c r="N67" s="1"/>
      <c r="O67" s="20">
        <f t="shared" ref="O67:O72" si="17">L67-(M67+N67)</f>
        <v>0</v>
      </c>
      <c r="P67" s="29" t="str">
        <f>IF(OR(G67="新規",G67="追加",G67=""),"OK",(IF(AND(H67="",I67=""),"NG","OK")))</f>
        <v>OK</v>
      </c>
      <c r="Q67" s="10" t="str">
        <f t="shared" ref="Q67:Q72" si="18">IF(OR(G67="新規",G67="追加",G67=""),"OK",(IF(OR(AND(J67="",K67=""),AND(J67="",K67="□"),AND(J67="□",K67=""),AND(J67="□",K67="□")),"NG","OK")))</f>
        <v>OK</v>
      </c>
      <c r="R67" s="10" t="str">
        <f t="shared" ref="R67:R72" si="19">IF(OR(AND(C67&lt;&gt;"",D67&lt;&gt;"",F67&lt;&gt;"",G67&lt;&gt;""),(C67="")),"OK","NG")</f>
        <v>OK</v>
      </c>
      <c r="T67" s="82" t="s">
        <v>214</v>
      </c>
    </row>
    <row r="68" spans="1:20" ht="22.5" customHeight="1">
      <c r="A68" s="6"/>
      <c r="B68" s="9"/>
      <c r="C68" s="72"/>
      <c r="D68" s="152"/>
      <c r="E68" s="152"/>
      <c r="F68" s="15"/>
      <c r="G68" s="7"/>
      <c r="H68" s="6"/>
      <c r="I68" s="6"/>
      <c r="J68" s="7" t="s">
        <v>1</v>
      </c>
      <c r="K68" s="8" t="s">
        <v>1</v>
      </c>
      <c r="L68" s="1"/>
      <c r="M68" s="1"/>
      <c r="N68" s="1"/>
      <c r="O68" s="20">
        <f t="shared" si="17"/>
        <v>0</v>
      </c>
      <c r="P68" s="29" t="str">
        <f t="shared" ref="P68:P72" si="20">IF(OR(G68="新規",G68="追加",G68=""),"OK",(IF(AND(H68="",I68=""),"NG","OK")))</f>
        <v>OK</v>
      </c>
      <c r="Q68" s="10" t="str">
        <f t="shared" si="18"/>
        <v>OK</v>
      </c>
      <c r="R68" s="10" t="str">
        <f t="shared" si="19"/>
        <v>OK</v>
      </c>
      <c r="T68" s="80" t="s">
        <v>13</v>
      </c>
    </row>
    <row r="69" spans="1:20" ht="22.5" customHeight="1">
      <c r="A69" s="6"/>
      <c r="B69" s="9"/>
      <c r="C69" s="72"/>
      <c r="D69" s="152"/>
      <c r="E69" s="152"/>
      <c r="F69" s="15"/>
      <c r="G69" s="7"/>
      <c r="H69" s="6"/>
      <c r="I69" s="6"/>
      <c r="J69" s="7" t="s">
        <v>1</v>
      </c>
      <c r="K69" s="8" t="s">
        <v>1</v>
      </c>
      <c r="L69" s="1"/>
      <c r="M69" s="1"/>
      <c r="N69" s="1"/>
      <c r="O69" s="20">
        <f t="shared" si="17"/>
        <v>0</v>
      </c>
      <c r="P69" s="29" t="str">
        <f t="shared" si="20"/>
        <v>OK</v>
      </c>
      <c r="Q69" s="10" t="str">
        <f t="shared" si="18"/>
        <v>OK</v>
      </c>
      <c r="R69" s="10" t="str">
        <f t="shared" si="19"/>
        <v>OK</v>
      </c>
    </row>
    <row r="70" spans="1:20" ht="22.5" customHeight="1">
      <c r="A70" s="6"/>
      <c r="B70" s="9"/>
      <c r="C70" s="72"/>
      <c r="D70" s="152"/>
      <c r="E70" s="152"/>
      <c r="F70" s="16"/>
      <c r="G70" s="7"/>
      <c r="H70" s="6"/>
      <c r="I70" s="6"/>
      <c r="J70" s="7" t="s">
        <v>1</v>
      </c>
      <c r="K70" s="8" t="s">
        <v>1</v>
      </c>
      <c r="L70" s="1"/>
      <c r="M70" s="1"/>
      <c r="N70" s="1"/>
      <c r="O70" s="20">
        <f t="shared" si="17"/>
        <v>0</v>
      </c>
      <c r="P70" s="29" t="str">
        <f t="shared" si="20"/>
        <v>OK</v>
      </c>
      <c r="Q70" s="10" t="str">
        <f t="shared" si="18"/>
        <v>OK</v>
      </c>
      <c r="R70" s="10" t="str">
        <f t="shared" si="19"/>
        <v>OK</v>
      </c>
    </row>
    <row r="71" spans="1:20" ht="22.5" customHeight="1">
      <c r="A71" s="6"/>
      <c r="B71" s="9"/>
      <c r="C71" s="72"/>
      <c r="D71" s="152"/>
      <c r="E71" s="152"/>
      <c r="F71" s="15"/>
      <c r="G71" s="7"/>
      <c r="H71" s="6"/>
      <c r="I71" s="6"/>
      <c r="J71" s="7" t="s">
        <v>1</v>
      </c>
      <c r="K71" s="8" t="s">
        <v>1</v>
      </c>
      <c r="L71" s="1"/>
      <c r="M71" s="1"/>
      <c r="N71" s="1"/>
      <c r="O71" s="20">
        <f t="shared" si="17"/>
        <v>0</v>
      </c>
      <c r="P71" s="29" t="str">
        <f t="shared" si="20"/>
        <v>OK</v>
      </c>
      <c r="Q71" s="10" t="str">
        <f t="shared" si="18"/>
        <v>OK</v>
      </c>
      <c r="R71" s="10" t="str">
        <f t="shared" si="19"/>
        <v>OK</v>
      </c>
    </row>
    <row r="72" spans="1:20" ht="22.5" customHeight="1">
      <c r="A72" s="6"/>
      <c r="B72" s="9"/>
      <c r="C72" s="72"/>
      <c r="D72" s="152"/>
      <c r="E72" s="152"/>
      <c r="F72" s="15"/>
      <c r="G72" s="7"/>
      <c r="H72" s="6"/>
      <c r="I72" s="6"/>
      <c r="J72" s="7" t="s">
        <v>1</v>
      </c>
      <c r="K72" s="8" t="s">
        <v>1</v>
      </c>
      <c r="L72" s="1"/>
      <c r="M72" s="1"/>
      <c r="N72" s="1"/>
      <c r="O72" s="20">
        <f t="shared" si="17"/>
        <v>0</v>
      </c>
      <c r="P72" s="29" t="str">
        <f t="shared" si="20"/>
        <v>OK</v>
      </c>
      <c r="Q72" s="10" t="str">
        <f t="shared" si="18"/>
        <v>OK</v>
      </c>
      <c r="R72" s="10" t="str">
        <f t="shared" si="19"/>
        <v>OK</v>
      </c>
    </row>
    <row r="73" spans="1:20" ht="22.5" customHeight="1">
      <c r="A73" s="12"/>
      <c r="B73" s="13"/>
      <c r="C73" s="14"/>
      <c r="D73" s="13"/>
      <c r="E73" s="14"/>
      <c r="F73" s="14"/>
      <c r="G73" s="13"/>
      <c r="H73" s="13"/>
      <c r="I73" s="12"/>
      <c r="J73" s="12"/>
      <c r="K73" s="68" t="s">
        <v>137</v>
      </c>
      <c r="L73" s="27">
        <f>SUM(L66:L72)</f>
        <v>0</v>
      </c>
      <c r="M73" s="27">
        <f t="shared" ref="M73:N73" si="21">SUM(M66:M72)</f>
        <v>0</v>
      </c>
      <c r="N73" s="27">
        <f t="shared" si="21"/>
        <v>0</v>
      </c>
      <c r="O73" s="27">
        <f>L73-(M73+N73)</f>
        <v>0</v>
      </c>
      <c r="P73" s="76"/>
      <c r="Q73" s="77"/>
      <c r="R73" s="77"/>
    </row>
    <row r="74" spans="1:20" ht="22.5" customHeight="1">
      <c r="A74" s="48" t="s">
        <v>132</v>
      </c>
      <c r="B74" s="13"/>
      <c r="C74" s="14"/>
      <c r="D74" s="13"/>
      <c r="E74" s="14"/>
      <c r="F74" s="14"/>
      <c r="G74" s="13"/>
      <c r="H74" s="13"/>
      <c r="I74" s="12"/>
      <c r="J74" s="12"/>
      <c r="K74" s="12"/>
      <c r="L74" s="12"/>
      <c r="M74" s="12"/>
      <c r="N74" s="12"/>
      <c r="O74" s="12"/>
      <c r="P74" s="76"/>
      <c r="Q74" s="77"/>
      <c r="R74" s="77"/>
    </row>
    <row r="75" spans="1:20" ht="22.5" customHeight="1">
      <c r="A75" s="162" t="s">
        <v>217</v>
      </c>
      <c r="B75" s="160" t="s">
        <v>67</v>
      </c>
      <c r="C75" s="150" t="s">
        <v>286</v>
      </c>
      <c r="D75" s="150"/>
      <c r="E75" s="150"/>
      <c r="F75" s="150"/>
      <c r="G75" s="160" t="s">
        <v>38</v>
      </c>
      <c r="H75" s="147" t="s">
        <v>47</v>
      </c>
      <c r="I75" s="148"/>
      <c r="J75" s="148"/>
      <c r="K75" s="149"/>
      <c r="L75" s="144" t="s">
        <v>216</v>
      </c>
      <c r="M75" s="145"/>
      <c r="N75" s="145"/>
      <c r="O75" s="146"/>
      <c r="P75" s="76"/>
      <c r="Q75" s="77"/>
      <c r="R75" s="61"/>
    </row>
    <row r="76" spans="1:20" ht="22.5" customHeight="1">
      <c r="A76" s="161"/>
      <c r="B76" s="161"/>
      <c r="C76" s="68" t="s">
        <v>215</v>
      </c>
      <c r="D76" s="150" t="s">
        <v>120</v>
      </c>
      <c r="E76" s="150"/>
      <c r="F76" s="68" t="s">
        <v>15</v>
      </c>
      <c r="G76" s="161"/>
      <c r="H76" s="84" t="s">
        <v>29</v>
      </c>
      <c r="I76" s="84" t="s">
        <v>28</v>
      </c>
      <c r="J76" s="22" t="s">
        <v>18</v>
      </c>
      <c r="K76" s="22" t="s">
        <v>19</v>
      </c>
      <c r="L76" s="53" t="s">
        <v>109</v>
      </c>
      <c r="M76" s="53" t="s">
        <v>110</v>
      </c>
      <c r="N76" s="53" t="s">
        <v>111</v>
      </c>
      <c r="O76" s="53" t="s">
        <v>112</v>
      </c>
      <c r="P76" s="76"/>
      <c r="Q76" s="77"/>
      <c r="R76" s="70" t="s">
        <v>115</v>
      </c>
      <c r="T76" s="81" t="s">
        <v>153</v>
      </c>
    </row>
    <row r="77" spans="1:20" ht="22.5" customHeight="1">
      <c r="A77" s="6"/>
      <c r="B77" s="9"/>
      <c r="C77" s="72"/>
      <c r="D77" s="152"/>
      <c r="E77" s="152"/>
      <c r="F77" s="15"/>
      <c r="G77" s="7"/>
      <c r="H77" s="22"/>
      <c r="I77" s="22"/>
      <c r="J77" s="22" t="s">
        <v>1</v>
      </c>
      <c r="K77" s="22" t="s">
        <v>1</v>
      </c>
      <c r="L77" s="1"/>
      <c r="M77" s="1"/>
      <c r="N77" s="1"/>
      <c r="O77" s="20">
        <f>L77-(M77+N77)</f>
        <v>0</v>
      </c>
      <c r="P77" s="76"/>
      <c r="Q77" s="77"/>
      <c r="R77" s="10" t="str">
        <f>IF(OR(AND(C77&lt;&gt;"",D77&lt;&gt;"",F77&lt;&gt;"",G77&lt;&gt;""),(C77="")),"OK","NG")</f>
        <v>OK</v>
      </c>
      <c r="T77" s="81" t="s">
        <v>273</v>
      </c>
    </row>
    <row r="78" spans="1:20" ht="22.5" customHeight="1">
      <c r="A78" s="6"/>
      <c r="B78" s="9"/>
      <c r="C78" s="72"/>
      <c r="D78" s="152"/>
      <c r="E78" s="152"/>
      <c r="F78" s="15"/>
      <c r="G78" s="7"/>
      <c r="H78" s="22"/>
      <c r="I78" s="22"/>
      <c r="J78" s="22" t="s">
        <v>1</v>
      </c>
      <c r="K78" s="22" t="s">
        <v>1</v>
      </c>
      <c r="L78" s="1"/>
      <c r="M78" s="1"/>
      <c r="N78" s="1"/>
      <c r="O78" s="20">
        <f t="shared" ref="O78:O83" si="22">L78-(M78+N78)</f>
        <v>0</v>
      </c>
      <c r="P78" s="76"/>
      <c r="Q78" s="77"/>
      <c r="R78" s="10" t="str">
        <f t="shared" ref="R78:R83" si="23">IF(OR(AND(C78&lt;&gt;"",D78&lt;&gt;"",F78&lt;&gt;"",G78&lt;&gt;""),(C78="")),"OK","NG")</f>
        <v>OK</v>
      </c>
      <c r="T78" s="81" t="s">
        <v>163</v>
      </c>
    </row>
    <row r="79" spans="1:20" ht="22.5" customHeight="1">
      <c r="A79" s="6"/>
      <c r="B79" s="9"/>
      <c r="C79" s="72"/>
      <c r="D79" s="152"/>
      <c r="E79" s="152"/>
      <c r="F79" s="15"/>
      <c r="G79" s="7"/>
      <c r="H79" s="22"/>
      <c r="I79" s="22"/>
      <c r="J79" s="22" t="s">
        <v>1</v>
      </c>
      <c r="K79" s="22" t="s">
        <v>1</v>
      </c>
      <c r="L79" s="1"/>
      <c r="M79" s="1"/>
      <c r="N79" s="1"/>
      <c r="O79" s="20">
        <f t="shared" si="22"/>
        <v>0</v>
      </c>
      <c r="P79" s="76"/>
      <c r="Q79" s="77"/>
      <c r="R79" s="10" t="str">
        <f t="shared" si="23"/>
        <v>OK</v>
      </c>
      <c r="T79" s="81" t="s">
        <v>214</v>
      </c>
    </row>
    <row r="80" spans="1:20" ht="22.5" customHeight="1">
      <c r="A80" s="6"/>
      <c r="B80" s="9"/>
      <c r="C80" s="72"/>
      <c r="D80" s="152"/>
      <c r="E80" s="152"/>
      <c r="F80" s="15"/>
      <c r="G80" s="7"/>
      <c r="H80" s="22"/>
      <c r="I80" s="22"/>
      <c r="J80" s="22" t="s">
        <v>1</v>
      </c>
      <c r="K80" s="22" t="s">
        <v>1</v>
      </c>
      <c r="L80" s="1"/>
      <c r="M80" s="1"/>
      <c r="N80" s="1"/>
      <c r="O80" s="20">
        <f t="shared" si="22"/>
        <v>0</v>
      </c>
      <c r="P80" s="76"/>
      <c r="Q80" s="77"/>
      <c r="R80" s="10" t="str">
        <f>IF(OR(AND(C80&lt;&gt;"",D80&lt;&gt;"",F80&lt;&gt;"",G80&lt;&gt;""),(C80="")),"OK","NG")</f>
        <v>OK</v>
      </c>
      <c r="T80" s="81" t="s">
        <v>13</v>
      </c>
    </row>
    <row r="81" spans="1:20" ht="22.5" customHeight="1">
      <c r="A81" s="6"/>
      <c r="B81" s="9"/>
      <c r="C81" s="72"/>
      <c r="D81" s="152"/>
      <c r="E81" s="152"/>
      <c r="F81" s="16"/>
      <c r="G81" s="7"/>
      <c r="H81" s="22"/>
      <c r="I81" s="22"/>
      <c r="J81" s="22" t="s">
        <v>1</v>
      </c>
      <c r="K81" s="22" t="s">
        <v>1</v>
      </c>
      <c r="L81" s="1"/>
      <c r="M81" s="1"/>
      <c r="N81" s="1"/>
      <c r="O81" s="20">
        <f t="shared" si="22"/>
        <v>0</v>
      </c>
      <c r="P81" s="76"/>
      <c r="Q81" s="77"/>
      <c r="R81" s="10" t="str">
        <f>IF(OR(AND(C81&lt;&gt;"",D81&lt;&gt;"",F81&lt;&gt;"",G81&lt;&gt;""),(C81="")),"OK","NG")</f>
        <v>OK</v>
      </c>
    </row>
    <row r="82" spans="1:20" ht="22.5" customHeight="1">
      <c r="A82" s="6"/>
      <c r="B82" s="9"/>
      <c r="C82" s="72"/>
      <c r="D82" s="152"/>
      <c r="E82" s="152"/>
      <c r="F82" s="15"/>
      <c r="G82" s="7"/>
      <c r="H82" s="22"/>
      <c r="I82" s="22"/>
      <c r="J82" s="22" t="s">
        <v>1</v>
      </c>
      <c r="K82" s="22" t="s">
        <v>1</v>
      </c>
      <c r="L82" s="1"/>
      <c r="M82" s="1"/>
      <c r="N82" s="1"/>
      <c r="O82" s="20">
        <f t="shared" si="22"/>
        <v>0</v>
      </c>
      <c r="P82" s="76"/>
      <c r="Q82" s="77"/>
      <c r="R82" s="10" t="str">
        <f t="shared" si="23"/>
        <v>OK</v>
      </c>
    </row>
    <row r="83" spans="1:20" ht="22.5" customHeight="1">
      <c r="A83" s="6"/>
      <c r="B83" s="9"/>
      <c r="C83" s="72"/>
      <c r="D83" s="152"/>
      <c r="E83" s="152"/>
      <c r="F83" s="15"/>
      <c r="G83" s="7"/>
      <c r="H83" s="22"/>
      <c r="I83" s="22"/>
      <c r="J83" s="22" t="s">
        <v>1</v>
      </c>
      <c r="K83" s="22" t="s">
        <v>1</v>
      </c>
      <c r="L83" s="1"/>
      <c r="M83" s="1"/>
      <c r="N83" s="1"/>
      <c r="O83" s="20">
        <f t="shared" si="22"/>
        <v>0</v>
      </c>
      <c r="P83" s="76"/>
      <c r="Q83" s="77"/>
      <c r="R83" s="10" t="str">
        <f t="shared" si="23"/>
        <v>OK</v>
      </c>
    </row>
    <row r="84" spans="1:20" ht="22.5" customHeight="1">
      <c r="A84" s="12"/>
      <c r="B84" s="13"/>
      <c r="C84" s="14"/>
      <c r="D84" s="13"/>
      <c r="E84" s="14"/>
      <c r="F84" s="14"/>
      <c r="G84" s="13"/>
      <c r="H84" s="13"/>
      <c r="I84" s="12"/>
      <c r="J84" s="12"/>
      <c r="K84" s="68" t="s">
        <v>137</v>
      </c>
      <c r="L84" s="27">
        <f>SUM(L77:L83)</f>
        <v>0</v>
      </c>
      <c r="M84" s="27">
        <f t="shared" ref="M84:N84" si="24">SUM(M77:M83)</f>
        <v>0</v>
      </c>
      <c r="N84" s="27">
        <f t="shared" si="24"/>
        <v>0</v>
      </c>
      <c r="O84" s="27">
        <f>L84-(M84+N84)</f>
        <v>0</v>
      </c>
      <c r="P84" s="76"/>
      <c r="Q84" s="77"/>
      <c r="R84" s="77"/>
    </row>
    <row r="85" spans="1:20" ht="22.5" customHeight="1">
      <c r="A85" s="48" t="s">
        <v>133</v>
      </c>
      <c r="B85" s="13"/>
      <c r="C85" s="14"/>
      <c r="D85" s="13"/>
      <c r="E85" s="14"/>
      <c r="F85" s="14"/>
      <c r="G85" s="13"/>
      <c r="H85" s="13"/>
      <c r="I85" s="12"/>
      <c r="K85" s="12"/>
      <c r="L85" s="12"/>
      <c r="M85" s="12"/>
      <c r="N85" s="12"/>
      <c r="O85" s="12"/>
      <c r="P85" s="76"/>
      <c r="Q85" s="77"/>
      <c r="R85" s="77"/>
    </row>
    <row r="86" spans="1:20" ht="22.5" customHeight="1">
      <c r="A86" s="162" t="s">
        <v>217</v>
      </c>
      <c r="B86" s="160" t="s">
        <v>67</v>
      </c>
      <c r="C86" s="150" t="s">
        <v>286</v>
      </c>
      <c r="D86" s="150"/>
      <c r="E86" s="150"/>
      <c r="F86" s="150"/>
      <c r="G86" s="160" t="s">
        <v>38</v>
      </c>
      <c r="H86" s="144" t="s">
        <v>47</v>
      </c>
      <c r="I86" s="145"/>
      <c r="J86" s="145"/>
      <c r="K86" s="146"/>
      <c r="L86" s="144" t="s">
        <v>216</v>
      </c>
      <c r="M86" s="145"/>
      <c r="N86" s="145"/>
      <c r="O86" s="146"/>
      <c r="P86" s="48" t="s">
        <v>96</v>
      </c>
      <c r="Q86" s="48" t="s">
        <v>96</v>
      </c>
      <c r="R86" s="61"/>
      <c r="T86" s="81" t="s">
        <v>153</v>
      </c>
    </row>
    <row r="87" spans="1:20" ht="22.5" customHeight="1">
      <c r="A87" s="161"/>
      <c r="B87" s="161"/>
      <c r="C87" s="68" t="s">
        <v>215</v>
      </c>
      <c r="D87" s="150" t="s">
        <v>120</v>
      </c>
      <c r="E87" s="150"/>
      <c r="F87" s="68" t="s">
        <v>15</v>
      </c>
      <c r="G87" s="161"/>
      <c r="H87" s="69" t="s">
        <v>29</v>
      </c>
      <c r="I87" s="69" t="s">
        <v>28</v>
      </c>
      <c r="J87" s="68" t="s">
        <v>18</v>
      </c>
      <c r="K87" s="68" t="s">
        <v>19</v>
      </c>
      <c r="L87" s="53" t="s">
        <v>109</v>
      </c>
      <c r="M87" s="53" t="s">
        <v>110</v>
      </c>
      <c r="N87" s="53" t="s">
        <v>111</v>
      </c>
      <c r="O87" s="53" t="s">
        <v>112</v>
      </c>
      <c r="P87" s="70" t="s">
        <v>104</v>
      </c>
      <c r="Q87" s="70" t="s">
        <v>116</v>
      </c>
      <c r="R87" s="70" t="s">
        <v>115</v>
      </c>
      <c r="T87" s="81" t="s">
        <v>159</v>
      </c>
    </row>
    <row r="88" spans="1:20" ht="22.5" customHeight="1">
      <c r="A88" s="6"/>
      <c r="B88" s="9"/>
      <c r="C88" s="72"/>
      <c r="D88" s="152"/>
      <c r="E88" s="152"/>
      <c r="F88" s="15"/>
      <c r="G88" s="7"/>
      <c r="H88" s="6"/>
      <c r="I88" s="6"/>
      <c r="J88" s="7" t="s">
        <v>1</v>
      </c>
      <c r="K88" s="8" t="s">
        <v>1</v>
      </c>
      <c r="L88" s="1"/>
      <c r="M88" s="1"/>
      <c r="N88" s="1"/>
      <c r="O88" s="20">
        <f>L88-(M88+N88)</f>
        <v>0</v>
      </c>
      <c r="P88" s="29" t="str">
        <f>IF(OR(G88="新規",G88="追加",G88=""),"OK",(IF(AND(H88="",I88=""),"NG","OK")))</f>
        <v>OK</v>
      </c>
      <c r="Q88" s="10" t="str">
        <f>IF(OR(G88="新規",G88="追加",G88=""),"OK",(IF(OR(AND(J88="",K88=""),AND(J88="",K88="□"),AND(J88="□",K88=""),AND(J88="□",K88="□")),"NG","OK")))</f>
        <v>OK</v>
      </c>
      <c r="R88" s="10" t="str">
        <f>IF(OR(AND(C88&lt;&gt;"",D88&lt;&gt;"",F88&lt;&gt;"",G88&lt;&gt;""),(C88="")),"OK","NG")</f>
        <v>OK</v>
      </c>
      <c r="T88" s="81" t="s">
        <v>13</v>
      </c>
    </row>
    <row r="89" spans="1:20" ht="22.5" customHeight="1">
      <c r="A89" s="6"/>
      <c r="B89" s="9"/>
      <c r="C89" s="72"/>
      <c r="D89" s="152"/>
      <c r="E89" s="152"/>
      <c r="F89" s="15"/>
      <c r="G89" s="7"/>
      <c r="H89" s="6"/>
      <c r="I89" s="6"/>
      <c r="J89" s="7" t="s">
        <v>1</v>
      </c>
      <c r="K89" s="8" t="s">
        <v>1</v>
      </c>
      <c r="L89" s="1"/>
      <c r="M89" s="1"/>
      <c r="N89" s="1"/>
      <c r="O89" s="20">
        <f t="shared" ref="O89:O94" si="25">L89-(M89+N89)</f>
        <v>0</v>
      </c>
      <c r="P89" s="29" t="str">
        <f t="shared" ref="P89:P94" si="26">IF(OR(G89="新規",G89="追加",G89=""),"OK",(IF(AND(H89="",I89=""),"NG","OK")))</f>
        <v>OK</v>
      </c>
      <c r="Q89" s="10" t="str">
        <f t="shared" ref="Q89:Q94" si="27">IF(OR(G89="新規",G89="追加",G89=""),"OK",(IF(OR(AND(J89="",K89=""),AND(J89="",K89="□"),AND(J89="□",K89=""),AND(J89="□",K89="□")),"NG","OK")))</f>
        <v>OK</v>
      </c>
      <c r="R89" s="10" t="str">
        <f t="shared" ref="R89:R94" si="28">IF(OR(AND(C89&lt;&gt;"",D89&lt;&gt;"",F89&lt;&gt;"",G89&lt;&gt;""),(C89="")),"OK","NG")</f>
        <v>OK</v>
      </c>
    </row>
    <row r="90" spans="1:20" ht="22.5" customHeight="1">
      <c r="A90" s="6"/>
      <c r="B90" s="9"/>
      <c r="C90" s="72"/>
      <c r="D90" s="152"/>
      <c r="E90" s="152"/>
      <c r="F90" s="15"/>
      <c r="G90" s="7"/>
      <c r="H90" s="6"/>
      <c r="I90" s="6"/>
      <c r="J90" s="7" t="s">
        <v>1</v>
      </c>
      <c r="K90" s="8" t="s">
        <v>1</v>
      </c>
      <c r="L90" s="1"/>
      <c r="M90" s="1"/>
      <c r="N90" s="1"/>
      <c r="O90" s="20">
        <f t="shared" si="25"/>
        <v>0</v>
      </c>
      <c r="P90" s="29" t="str">
        <f t="shared" si="26"/>
        <v>OK</v>
      </c>
      <c r="Q90" s="10" t="str">
        <f t="shared" si="27"/>
        <v>OK</v>
      </c>
      <c r="R90" s="10" t="str">
        <f t="shared" si="28"/>
        <v>OK</v>
      </c>
    </row>
    <row r="91" spans="1:20" ht="22.5" customHeight="1">
      <c r="A91" s="6"/>
      <c r="B91" s="9"/>
      <c r="C91" s="72"/>
      <c r="D91" s="152"/>
      <c r="E91" s="152"/>
      <c r="F91" s="15"/>
      <c r="G91" s="7"/>
      <c r="H91" s="6"/>
      <c r="I91" s="6"/>
      <c r="J91" s="7" t="s">
        <v>1</v>
      </c>
      <c r="K91" s="8" t="s">
        <v>1</v>
      </c>
      <c r="L91" s="1"/>
      <c r="M91" s="1"/>
      <c r="N91" s="1"/>
      <c r="O91" s="20">
        <f t="shared" si="25"/>
        <v>0</v>
      </c>
      <c r="P91" s="29" t="str">
        <f t="shared" si="26"/>
        <v>OK</v>
      </c>
      <c r="Q91" s="10" t="str">
        <f t="shared" si="27"/>
        <v>OK</v>
      </c>
      <c r="R91" s="10" t="str">
        <f t="shared" si="28"/>
        <v>OK</v>
      </c>
    </row>
    <row r="92" spans="1:20" ht="22.5" customHeight="1">
      <c r="A92" s="6"/>
      <c r="B92" s="9"/>
      <c r="C92" s="72"/>
      <c r="D92" s="152"/>
      <c r="E92" s="152"/>
      <c r="F92" s="16"/>
      <c r="G92" s="7"/>
      <c r="H92" s="6"/>
      <c r="I92" s="6"/>
      <c r="J92" s="7" t="s">
        <v>1</v>
      </c>
      <c r="K92" s="8" t="s">
        <v>1</v>
      </c>
      <c r="L92" s="1"/>
      <c r="M92" s="1"/>
      <c r="N92" s="1"/>
      <c r="O92" s="20">
        <f t="shared" si="25"/>
        <v>0</v>
      </c>
      <c r="P92" s="29" t="str">
        <f t="shared" si="26"/>
        <v>OK</v>
      </c>
      <c r="Q92" s="10" t="str">
        <f t="shared" si="27"/>
        <v>OK</v>
      </c>
      <c r="R92" s="10" t="str">
        <f t="shared" si="28"/>
        <v>OK</v>
      </c>
    </row>
    <row r="93" spans="1:20" ht="22.5" customHeight="1">
      <c r="A93" s="6"/>
      <c r="B93" s="9"/>
      <c r="C93" s="72"/>
      <c r="D93" s="152"/>
      <c r="E93" s="152"/>
      <c r="F93" s="15"/>
      <c r="G93" s="7"/>
      <c r="H93" s="6"/>
      <c r="I93" s="6"/>
      <c r="J93" s="7" t="s">
        <v>1</v>
      </c>
      <c r="K93" s="8" t="s">
        <v>1</v>
      </c>
      <c r="L93" s="1"/>
      <c r="M93" s="1"/>
      <c r="N93" s="1"/>
      <c r="O93" s="20">
        <f t="shared" si="25"/>
        <v>0</v>
      </c>
      <c r="P93" s="29" t="str">
        <f t="shared" si="26"/>
        <v>OK</v>
      </c>
      <c r="Q93" s="10" t="str">
        <f t="shared" si="27"/>
        <v>OK</v>
      </c>
      <c r="R93" s="10" t="str">
        <f t="shared" si="28"/>
        <v>OK</v>
      </c>
    </row>
    <row r="94" spans="1:20" ht="22.5" customHeight="1">
      <c r="A94" s="6"/>
      <c r="B94" s="9"/>
      <c r="C94" s="72"/>
      <c r="D94" s="152"/>
      <c r="E94" s="152"/>
      <c r="F94" s="15"/>
      <c r="G94" s="7"/>
      <c r="H94" s="6"/>
      <c r="I94" s="6"/>
      <c r="J94" s="7" t="s">
        <v>1</v>
      </c>
      <c r="K94" s="8" t="s">
        <v>1</v>
      </c>
      <c r="L94" s="1"/>
      <c r="M94" s="1"/>
      <c r="N94" s="1"/>
      <c r="O94" s="20">
        <f t="shared" si="25"/>
        <v>0</v>
      </c>
      <c r="P94" s="29" t="str">
        <f t="shared" si="26"/>
        <v>OK</v>
      </c>
      <c r="Q94" s="10" t="str">
        <f t="shared" si="27"/>
        <v>OK</v>
      </c>
      <c r="R94" s="10" t="str">
        <f t="shared" si="28"/>
        <v>OK</v>
      </c>
    </row>
    <row r="95" spans="1:20" ht="22.5" customHeight="1">
      <c r="A95" s="12"/>
      <c r="B95" s="13"/>
      <c r="C95" s="14"/>
      <c r="D95" s="13"/>
      <c r="E95" s="14"/>
      <c r="F95" s="14"/>
      <c r="G95" s="13"/>
      <c r="H95" s="13"/>
      <c r="I95" s="12"/>
      <c r="J95" s="12"/>
      <c r="K95" s="68" t="s">
        <v>137</v>
      </c>
      <c r="L95" s="27">
        <f>SUM(L88:L94)</f>
        <v>0</v>
      </c>
      <c r="M95" s="27">
        <f t="shared" ref="M95:N95" si="29">SUM(M88:M94)</f>
        <v>0</v>
      </c>
      <c r="N95" s="27">
        <f t="shared" si="29"/>
        <v>0</v>
      </c>
      <c r="O95" s="27">
        <f>L95-(M95+N95)</f>
        <v>0</v>
      </c>
      <c r="P95" s="76"/>
      <c r="Q95" s="77"/>
      <c r="R95" s="77"/>
    </row>
    <row r="96" spans="1:20" ht="23" customHeight="1">
      <c r="A96" s="48" t="s">
        <v>134</v>
      </c>
      <c r="B96" s="13"/>
      <c r="C96" s="14"/>
      <c r="D96" s="13"/>
      <c r="E96" s="14"/>
      <c r="F96" s="14"/>
      <c r="G96" s="13"/>
      <c r="H96" s="13"/>
      <c r="I96" s="12"/>
      <c r="J96" s="12"/>
      <c r="K96" s="12"/>
      <c r="L96" s="12"/>
      <c r="M96" s="12"/>
      <c r="N96" s="12"/>
      <c r="O96" s="12"/>
      <c r="P96" s="76"/>
      <c r="Q96" s="77"/>
      <c r="R96" s="77"/>
    </row>
    <row r="97" spans="1:20" ht="23" customHeight="1">
      <c r="A97" s="162" t="s">
        <v>217</v>
      </c>
      <c r="B97" s="160" t="s">
        <v>67</v>
      </c>
      <c r="C97" s="150" t="s">
        <v>286</v>
      </c>
      <c r="D97" s="150"/>
      <c r="E97" s="150"/>
      <c r="F97" s="150"/>
      <c r="G97" s="160" t="s">
        <v>38</v>
      </c>
      <c r="H97" s="144" t="s">
        <v>47</v>
      </c>
      <c r="I97" s="145"/>
      <c r="J97" s="145"/>
      <c r="K97" s="146"/>
      <c r="L97" s="144" t="s">
        <v>216</v>
      </c>
      <c r="M97" s="145"/>
      <c r="N97" s="145"/>
      <c r="O97" s="146"/>
      <c r="P97" s="48" t="s">
        <v>96</v>
      </c>
      <c r="Q97" s="48" t="s">
        <v>96</v>
      </c>
      <c r="R97" s="61"/>
    </row>
    <row r="98" spans="1:20" ht="23" customHeight="1">
      <c r="A98" s="161"/>
      <c r="B98" s="161"/>
      <c r="C98" s="68" t="s">
        <v>215</v>
      </c>
      <c r="D98" s="150" t="s">
        <v>120</v>
      </c>
      <c r="E98" s="150"/>
      <c r="F98" s="68" t="s">
        <v>15</v>
      </c>
      <c r="G98" s="161"/>
      <c r="H98" s="69" t="s">
        <v>29</v>
      </c>
      <c r="I98" s="69" t="s">
        <v>28</v>
      </c>
      <c r="J98" s="68" t="s">
        <v>18</v>
      </c>
      <c r="K98" s="68" t="s">
        <v>19</v>
      </c>
      <c r="L98" s="53" t="s">
        <v>109</v>
      </c>
      <c r="M98" s="53" t="s">
        <v>110</v>
      </c>
      <c r="N98" s="53" t="s">
        <v>111</v>
      </c>
      <c r="O98" s="53" t="s">
        <v>112</v>
      </c>
      <c r="P98" s="70" t="s">
        <v>104</v>
      </c>
      <c r="Q98" s="70" t="s">
        <v>116</v>
      </c>
      <c r="R98" s="70" t="s">
        <v>115</v>
      </c>
      <c r="T98" s="81" t="s">
        <v>153</v>
      </c>
    </row>
    <row r="99" spans="1:20" ht="23" customHeight="1">
      <c r="A99" s="6"/>
      <c r="B99" s="9"/>
      <c r="C99" s="72"/>
      <c r="D99" s="152"/>
      <c r="E99" s="152"/>
      <c r="F99" s="15"/>
      <c r="G99" s="7"/>
      <c r="H99" s="6"/>
      <c r="I99" s="6"/>
      <c r="J99" s="7" t="s">
        <v>1</v>
      </c>
      <c r="K99" s="8" t="s">
        <v>1</v>
      </c>
      <c r="L99" s="1"/>
      <c r="M99" s="1"/>
      <c r="N99" s="1"/>
      <c r="O99" s="20">
        <f>L99-(M99+N99)</f>
        <v>0</v>
      </c>
      <c r="P99" s="29" t="str">
        <f>IF(OR(G99="新規",G99="追加",G99=""),"OK",(IF(AND(H99="",I99=""),"NG","OK")))</f>
        <v>OK</v>
      </c>
      <c r="Q99" s="10" t="str">
        <f>IF(OR(G99="新規",G99="追加",G99=""),"OK",(IF(OR(AND(J99="",K99=""),AND(J99="",K99="□"),AND(J99="□",K99=""),AND(J99="□",K99="□")),"NG","OK")))</f>
        <v>OK</v>
      </c>
      <c r="R99" s="10" t="str">
        <f>IF(OR(AND(C99&lt;&gt;"",D99&lt;&gt;"",F99&lt;&gt;"",G99&lt;&gt;""),(C99="")),"OK","NG")</f>
        <v>OK</v>
      </c>
      <c r="T99" s="81" t="s">
        <v>161</v>
      </c>
    </row>
    <row r="100" spans="1:20" ht="23" customHeight="1">
      <c r="A100" s="6"/>
      <c r="B100" s="9"/>
      <c r="C100" s="72"/>
      <c r="D100" s="152"/>
      <c r="E100" s="152"/>
      <c r="F100" s="15"/>
      <c r="G100" s="7"/>
      <c r="H100" s="6"/>
      <c r="I100" s="6"/>
      <c r="J100" s="7" t="s">
        <v>1</v>
      </c>
      <c r="K100" s="8" t="s">
        <v>1</v>
      </c>
      <c r="L100" s="1"/>
      <c r="M100" s="1"/>
      <c r="N100" s="1"/>
      <c r="O100" s="20">
        <f t="shared" ref="O100:O105" si="30">L100-(M100+N100)</f>
        <v>0</v>
      </c>
      <c r="P100" s="29" t="str">
        <f t="shared" ref="P100:P105" si="31">IF(OR(G100="新規",G100="追加",G100=""),"OK",(IF(AND(H100="",I100=""),"NG","OK")))</f>
        <v>OK</v>
      </c>
      <c r="Q100" s="10" t="str">
        <f t="shared" ref="Q100:Q105" si="32">IF(OR(G100="新規",G100="追加",G100=""),"OK",(IF(OR(AND(J100="",K100=""),AND(J100="",K100="□"),AND(J100="□",K100=""),AND(J100="□",K100="□")),"NG","OK")))</f>
        <v>OK</v>
      </c>
      <c r="R100" s="10" t="str">
        <f t="shared" ref="R100:R105" si="33">IF(OR(AND(C100&lt;&gt;"",D100&lt;&gt;"",F100&lt;&gt;"",G100&lt;&gt;""),(C100="")),"OK","NG")</f>
        <v>OK</v>
      </c>
      <c r="T100" s="81" t="s">
        <v>218</v>
      </c>
    </row>
    <row r="101" spans="1:20" ht="23" customHeight="1">
      <c r="A101" s="6"/>
      <c r="B101" s="9"/>
      <c r="C101" s="72"/>
      <c r="D101" s="152"/>
      <c r="E101" s="152"/>
      <c r="F101" s="15"/>
      <c r="G101" s="7"/>
      <c r="H101" s="6"/>
      <c r="I101" s="6"/>
      <c r="J101" s="7" t="s">
        <v>1</v>
      </c>
      <c r="K101" s="8" t="s">
        <v>1</v>
      </c>
      <c r="L101" s="1"/>
      <c r="M101" s="1"/>
      <c r="N101" s="1"/>
      <c r="O101" s="20">
        <f t="shared" si="30"/>
        <v>0</v>
      </c>
      <c r="P101" s="29" t="str">
        <f t="shared" si="31"/>
        <v>OK</v>
      </c>
      <c r="Q101" s="10" t="str">
        <f t="shared" si="32"/>
        <v>OK</v>
      </c>
      <c r="R101" s="10" t="str">
        <f t="shared" si="33"/>
        <v>OK</v>
      </c>
      <c r="T101" s="81" t="s">
        <v>160</v>
      </c>
    </row>
    <row r="102" spans="1:20" ht="23" customHeight="1">
      <c r="A102" s="6"/>
      <c r="B102" s="9"/>
      <c r="C102" s="72"/>
      <c r="D102" s="152"/>
      <c r="E102" s="152"/>
      <c r="F102" s="15"/>
      <c r="G102" s="7"/>
      <c r="H102" s="6"/>
      <c r="I102" s="6"/>
      <c r="J102" s="7" t="s">
        <v>1</v>
      </c>
      <c r="K102" s="8" t="s">
        <v>1</v>
      </c>
      <c r="L102" s="1"/>
      <c r="M102" s="1"/>
      <c r="N102" s="1"/>
      <c r="O102" s="20">
        <f t="shared" si="30"/>
        <v>0</v>
      </c>
      <c r="P102" s="29" t="str">
        <f t="shared" si="31"/>
        <v>OK</v>
      </c>
      <c r="Q102" s="10" t="str">
        <f t="shared" si="32"/>
        <v>OK</v>
      </c>
      <c r="R102" s="10" t="str">
        <f t="shared" si="33"/>
        <v>OK</v>
      </c>
      <c r="T102" s="81" t="s">
        <v>13</v>
      </c>
    </row>
    <row r="103" spans="1:20" ht="23" customHeight="1">
      <c r="A103" s="6"/>
      <c r="B103" s="9"/>
      <c r="C103" s="72"/>
      <c r="D103" s="152"/>
      <c r="E103" s="152"/>
      <c r="F103" s="16"/>
      <c r="G103" s="7"/>
      <c r="H103" s="6"/>
      <c r="I103" s="6"/>
      <c r="J103" s="7" t="s">
        <v>1</v>
      </c>
      <c r="K103" s="8" t="s">
        <v>1</v>
      </c>
      <c r="L103" s="1"/>
      <c r="M103" s="1"/>
      <c r="N103" s="1"/>
      <c r="O103" s="20">
        <f t="shared" si="30"/>
        <v>0</v>
      </c>
      <c r="P103" s="29" t="str">
        <f t="shared" si="31"/>
        <v>OK</v>
      </c>
      <c r="Q103" s="10" t="str">
        <f t="shared" si="32"/>
        <v>OK</v>
      </c>
      <c r="R103" s="10" t="str">
        <f t="shared" si="33"/>
        <v>OK</v>
      </c>
    </row>
    <row r="104" spans="1:20" ht="23" customHeight="1">
      <c r="A104" s="6"/>
      <c r="B104" s="9"/>
      <c r="C104" s="72"/>
      <c r="D104" s="152"/>
      <c r="E104" s="152"/>
      <c r="F104" s="15"/>
      <c r="G104" s="7"/>
      <c r="H104" s="6"/>
      <c r="I104" s="6"/>
      <c r="J104" s="7" t="s">
        <v>1</v>
      </c>
      <c r="K104" s="8" t="s">
        <v>1</v>
      </c>
      <c r="L104" s="1"/>
      <c r="M104" s="1"/>
      <c r="N104" s="1"/>
      <c r="O104" s="20">
        <f t="shared" si="30"/>
        <v>0</v>
      </c>
      <c r="P104" s="29" t="str">
        <f t="shared" si="31"/>
        <v>OK</v>
      </c>
      <c r="Q104" s="10" t="str">
        <f t="shared" si="32"/>
        <v>OK</v>
      </c>
      <c r="R104" s="10" t="str">
        <f t="shared" si="33"/>
        <v>OK</v>
      </c>
    </row>
    <row r="105" spans="1:20" ht="22.5" customHeight="1">
      <c r="A105" s="6"/>
      <c r="B105" s="9"/>
      <c r="C105" s="72"/>
      <c r="D105" s="152"/>
      <c r="E105" s="152"/>
      <c r="F105" s="15"/>
      <c r="G105" s="7"/>
      <c r="H105" s="6"/>
      <c r="I105" s="6"/>
      <c r="J105" s="7" t="s">
        <v>1</v>
      </c>
      <c r="K105" s="8" t="s">
        <v>1</v>
      </c>
      <c r="L105" s="1"/>
      <c r="M105" s="1"/>
      <c r="N105" s="1"/>
      <c r="O105" s="20">
        <f t="shared" si="30"/>
        <v>0</v>
      </c>
      <c r="P105" s="29" t="str">
        <f t="shared" si="31"/>
        <v>OK</v>
      </c>
      <c r="Q105" s="10" t="str">
        <f t="shared" si="32"/>
        <v>OK</v>
      </c>
      <c r="R105" s="10" t="str">
        <f t="shared" si="33"/>
        <v>OK</v>
      </c>
    </row>
    <row r="106" spans="1:20" ht="22.5" customHeight="1">
      <c r="A106" s="12"/>
      <c r="B106" s="13"/>
      <c r="C106" s="14"/>
      <c r="D106" s="13"/>
      <c r="E106" s="14"/>
      <c r="F106" s="14"/>
      <c r="G106" s="13"/>
      <c r="H106" s="13"/>
      <c r="I106" s="12"/>
      <c r="J106" s="12"/>
      <c r="K106" s="68" t="s">
        <v>137</v>
      </c>
      <c r="L106" s="27">
        <f>SUM(L99:L105)</f>
        <v>0</v>
      </c>
      <c r="M106" s="27">
        <f t="shared" ref="M106:N106" si="34">SUM(M99:M105)</f>
        <v>0</v>
      </c>
      <c r="N106" s="27">
        <f t="shared" si="34"/>
        <v>0</v>
      </c>
      <c r="O106" s="27">
        <f>L106-(M106+N106)</f>
        <v>0</v>
      </c>
      <c r="P106" s="76"/>
      <c r="Q106" s="77"/>
      <c r="R106" s="77"/>
    </row>
    <row r="107" spans="1:20" ht="22.5" customHeight="1">
      <c r="A107" s="48" t="s">
        <v>136</v>
      </c>
      <c r="B107" s="13"/>
      <c r="C107" s="14"/>
      <c r="D107" s="13"/>
      <c r="E107" s="14"/>
      <c r="F107" s="14"/>
      <c r="G107" s="13"/>
      <c r="H107" s="13"/>
      <c r="I107" s="12"/>
      <c r="J107" s="12"/>
      <c r="K107" s="12"/>
      <c r="L107" s="12"/>
      <c r="M107" s="12"/>
      <c r="N107" s="12"/>
      <c r="O107" s="12"/>
      <c r="P107" s="76"/>
      <c r="Q107" s="77"/>
      <c r="R107" s="77"/>
    </row>
    <row r="108" spans="1:20" ht="22.5" customHeight="1">
      <c r="A108" s="162" t="s">
        <v>217</v>
      </c>
      <c r="B108" s="160" t="s">
        <v>67</v>
      </c>
      <c r="C108" s="150" t="s">
        <v>286</v>
      </c>
      <c r="D108" s="150"/>
      <c r="E108" s="150"/>
      <c r="F108" s="150"/>
      <c r="G108" s="160" t="s">
        <v>38</v>
      </c>
      <c r="H108" s="144" t="s">
        <v>47</v>
      </c>
      <c r="I108" s="145"/>
      <c r="J108" s="145"/>
      <c r="K108" s="146"/>
      <c r="L108" s="144" t="s">
        <v>216</v>
      </c>
      <c r="M108" s="145"/>
      <c r="N108" s="145"/>
      <c r="O108" s="146"/>
      <c r="P108" s="48" t="s">
        <v>96</v>
      </c>
      <c r="Q108" s="48" t="s">
        <v>96</v>
      </c>
      <c r="R108" s="61"/>
    </row>
    <row r="109" spans="1:20" ht="22.5" customHeight="1">
      <c r="A109" s="161"/>
      <c r="B109" s="161"/>
      <c r="C109" s="68" t="s">
        <v>215</v>
      </c>
      <c r="D109" s="150" t="s">
        <v>120</v>
      </c>
      <c r="E109" s="150"/>
      <c r="F109" s="68" t="s">
        <v>15</v>
      </c>
      <c r="G109" s="161"/>
      <c r="H109" s="69" t="s">
        <v>29</v>
      </c>
      <c r="I109" s="69" t="s">
        <v>28</v>
      </c>
      <c r="J109" s="68" t="s">
        <v>18</v>
      </c>
      <c r="K109" s="68" t="s">
        <v>19</v>
      </c>
      <c r="L109" s="53" t="s">
        <v>109</v>
      </c>
      <c r="M109" s="53" t="s">
        <v>110</v>
      </c>
      <c r="N109" s="53" t="s">
        <v>111</v>
      </c>
      <c r="O109" s="53" t="s">
        <v>112</v>
      </c>
      <c r="P109" s="70" t="s">
        <v>104</v>
      </c>
      <c r="Q109" s="70" t="s">
        <v>116</v>
      </c>
      <c r="R109" s="70" t="s">
        <v>115</v>
      </c>
      <c r="T109" s="81" t="s">
        <v>153</v>
      </c>
    </row>
    <row r="110" spans="1:20" ht="22.5" customHeight="1">
      <c r="A110" s="6">
        <v>2</v>
      </c>
      <c r="B110" s="9" t="s">
        <v>65</v>
      </c>
      <c r="C110" s="72" t="s">
        <v>164</v>
      </c>
      <c r="D110" s="152" t="s">
        <v>260</v>
      </c>
      <c r="E110" s="152"/>
      <c r="F110" s="15">
        <v>1</v>
      </c>
      <c r="G110" s="7" t="s">
        <v>8</v>
      </c>
      <c r="H110" s="6"/>
      <c r="I110" s="6"/>
      <c r="J110" s="7" t="s">
        <v>1</v>
      </c>
      <c r="K110" s="8" t="s">
        <v>1</v>
      </c>
      <c r="L110" s="1">
        <v>2000000</v>
      </c>
      <c r="M110" s="1">
        <v>1000000</v>
      </c>
      <c r="N110" s="1"/>
      <c r="O110" s="20">
        <f>L110-(M110+N110)</f>
        <v>1000000</v>
      </c>
      <c r="P110" s="29" t="str">
        <f>IF(OR(G110="新規",G110="追加",G110=""),"OK",(IF(AND(H110="",I110=""),"NG","OK")))</f>
        <v>OK</v>
      </c>
      <c r="Q110" s="10" t="str">
        <f>IF(OR(G110="新規",G110="追加",G110=""),"OK",(IF(OR(AND(J110="",K110=""),AND(J110="",K110="□"),AND(J110="□",K110=""),AND(J110="□",K110="□")),"NG","OK")))</f>
        <v>OK</v>
      </c>
      <c r="R110" s="10" t="str">
        <f>IF(OR(AND(C110&lt;&gt;"",D110&lt;&gt;"",F110&lt;&gt;"",G110&lt;&gt;""),(C110="")),"OK","NG")</f>
        <v>OK</v>
      </c>
      <c r="T110" s="81" t="s">
        <v>164</v>
      </c>
    </row>
    <row r="111" spans="1:20" ht="22.5" customHeight="1">
      <c r="A111" s="6"/>
      <c r="B111" s="9"/>
      <c r="C111" s="72"/>
      <c r="D111" s="152"/>
      <c r="E111" s="152"/>
      <c r="F111" s="15"/>
      <c r="G111" s="7"/>
      <c r="H111" s="6"/>
      <c r="I111" s="6"/>
      <c r="J111" s="7" t="s">
        <v>1</v>
      </c>
      <c r="K111" s="8" t="s">
        <v>1</v>
      </c>
      <c r="L111" s="1"/>
      <c r="M111" s="1"/>
      <c r="N111" s="1"/>
      <c r="O111" s="20">
        <f t="shared" ref="O111:O116" si="35">L111-(M111+N111)</f>
        <v>0</v>
      </c>
      <c r="P111" s="29" t="str">
        <f t="shared" ref="P111:P116" si="36">IF(OR(G111="新規",G111="追加",G111=""),"OK",(IF(AND(H111="",I111=""),"NG","OK")))</f>
        <v>OK</v>
      </c>
      <c r="Q111" s="10" t="str">
        <f t="shared" ref="Q111:Q116" si="37">IF(OR(G111="新規",G111="追加",G111=""),"OK",(IF(OR(AND(J111="",K111=""),AND(J111="",K111="□"),AND(J111="□",K111=""),AND(J111="□",K111="□")),"NG","OK")))</f>
        <v>OK</v>
      </c>
      <c r="R111" s="10" t="str">
        <f t="shared" ref="R111:R116" si="38">IF(OR(AND(C111&lt;&gt;"",D111&lt;&gt;"",F111&lt;&gt;"",G111&lt;&gt;""),(C111="")),"OK","NG")</f>
        <v>OK</v>
      </c>
      <c r="T111" s="81" t="s">
        <v>13</v>
      </c>
    </row>
    <row r="112" spans="1:20" ht="22.5" customHeight="1">
      <c r="A112" s="6"/>
      <c r="B112" s="9"/>
      <c r="C112" s="72"/>
      <c r="D112" s="152"/>
      <c r="E112" s="152"/>
      <c r="F112" s="15"/>
      <c r="G112" s="7"/>
      <c r="H112" s="6"/>
      <c r="I112" s="6"/>
      <c r="J112" s="7" t="s">
        <v>1</v>
      </c>
      <c r="K112" s="8" t="s">
        <v>1</v>
      </c>
      <c r="L112" s="1"/>
      <c r="M112" s="1"/>
      <c r="N112" s="1"/>
      <c r="O112" s="20">
        <f t="shared" si="35"/>
        <v>0</v>
      </c>
      <c r="P112" s="29" t="str">
        <f t="shared" si="36"/>
        <v>OK</v>
      </c>
      <c r="Q112" s="10" t="str">
        <f t="shared" si="37"/>
        <v>OK</v>
      </c>
      <c r="R112" s="10" t="str">
        <f t="shared" si="38"/>
        <v>OK</v>
      </c>
    </row>
    <row r="113" spans="1:23" ht="22.5" customHeight="1">
      <c r="A113" s="6"/>
      <c r="B113" s="9"/>
      <c r="C113" s="72"/>
      <c r="D113" s="152"/>
      <c r="E113" s="152"/>
      <c r="F113" s="15"/>
      <c r="G113" s="7"/>
      <c r="H113" s="6"/>
      <c r="I113" s="6"/>
      <c r="J113" s="7" t="s">
        <v>1</v>
      </c>
      <c r="K113" s="8" t="s">
        <v>1</v>
      </c>
      <c r="L113" s="1"/>
      <c r="M113" s="1"/>
      <c r="N113" s="1"/>
      <c r="O113" s="20">
        <f t="shared" si="35"/>
        <v>0</v>
      </c>
      <c r="P113" s="29" t="str">
        <f t="shared" si="36"/>
        <v>OK</v>
      </c>
      <c r="Q113" s="10" t="str">
        <f t="shared" si="37"/>
        <v>OK</v>
      </c>
      <c r="R113" s="10" t="str">
        <f t="shared" si="38"/>
        <v>OK</v>
      </c>
    </row>
    <row r="114" spans="1:23" ht="22.5" customHeight="1">
      <c r="A114" s="6"/>
      <c r="B114" s="9"/>
      <c r="C114" s="72"/>
      <c r="D114" s="152"/>
      <c r="E114" s="152"/>
      <c r="F114" s="16"/>
      <c r="G114" s="7"/>
      <c r="H114" s="6"/>
      <c r="I114" s="6"/>
      <c r="J114" s="7" t="s">
        <v>1</v>
      </c>
      <c r="K114" s="8" t="s">
        <v>1</v>
      </c>
      <c r="L114" s="1"/>
      <c r="M114" s="1"/>
      <c r="N114" s="1"/>
      <c r="O114" s="20">
        <f t="shared" si="35"/>
        <v>0</v>
      </c>
      <c r="P114" s="29" t="str">
        <f t="shared" si="36"/>
        <v>OK</v>
      </c>
      <c r="Q114" s="10" t="str">
        <f t="shared" si="37"/>
        <v>OK</v>
      </c>
      <c r="R114" s="10" t="str">
        <f t="shared" si="38"/>
        <v>OK</v>
      </c>
    </row>
    <row r="115" spans="1:23" ht="22.5" customHeight="1">
      <c r="A115" s="6"/>
      <c r="B115" s="9"/>
      <c r="C115" s="72"/>
      <c r="D115" s="152"/>
      <c r="E115" s="152"/>
      <c r="F115" s="15"/>
      <c r="G115" s="7"/>
      <c r="H115" s="6"/>
      <c r="I115" s="6"/>
      <c r="J115" s="7" t="s">
        <v>1</v>
      </c>
      <c r="K115" s="8" t="s">
        <v>1</v>
      </c>
      <c r="L115" s="1"/>
      <c r="M115" s="1"/>
      <c r="N115" s="1"/>
      <c r="O115" s="20">
        <f t="shared" si="35"/>
        <v>0</v>
      </c>
      <c r="P115" s="29" t="str">
        <f t="shared" si="36"/>
        <v>OK</v>
      </c>
      <c r="Q115" s="10" t="str">
        <f t="shared" si="37"/>
        <v>OK</v>
      </c>
      <c r="R115" s="10" t="str">
        <f t="shared" si="38"/>
        <v>OK</v>
      </c>
    </row>
    <row r="116" spans="1:23" ht="22.5" customHeight="1">
      <c r="A116" s="6"/>
      <c r="B116" s="9"/>
      <c r="C116" s="72"/>
      <c r="D116" s="152"/>
      <c r="E116" s="152"/>
      <c r="F116" s="15"/>
      <c r="G116" s="7"/>
      <c r="H116" s="6"/>
      <c r="I116" s="6"/>
      <c r="J116" s="7" t="s">
        <v>1</v>
      </c>
      <c r="K116" s="8" t="s">
        <v>1</v>
      </c>
      <c r="L116" s="1"/>
      <c r="M116" s="1"/>
      <c r="N116" s="1"/>
      <c r="O116" s="20">
        <f t="shared" si="35"/>
        <v>0</v>
      </c>
      <c r="P116" s="29" t="str">
        <f t="shared" si="36"/>
        <v>OK</v>
      </c>
      <c r="Q116" s="10" t="str">
        <f t="shared" si="37"/>
        <v>OK</v>
      </c>
      <c r="R116" s="10" t="str">
        <f t="shared" si="38"/>
        <v>OK</v>
      </c>
    </row>
    <row r="117" spans="1:23" ht="22.5" customHeight="1">
      <c r="A117" s="12"/>
      <c r="B117" s="13"/>
      <c r="C117" s="14"/>
      <c r="D117" s="13"/>
      <c r="E117" s="14"/>
      <c r="F117" s="14"/>
      <c r="G117" s="13"/>
      <c r="H117" s="13"/>
      <c r="I117" s="12"/>
      <c r="J117" s="12"/>
      <c r="K117" s="68" t="s">
        <v>137</v>
      </c>
      <c r="L117" s="27">
        <f>SUM(L110:L116)</f>
        <v>2000000</v>
      </c>
      <c r="M117" s="27">
        <f t="shared" ref="M117:N117" si="39">SUM(M110:M116)</f>
        <v>1000000</v>
      </c>
      <c r="N117" s="27">
        <f t="shared" si="39"/>
        <v>0</v>
      </c>
      <c r="O117" s="27">
        <f>L117-(M117+N117)</f>
        <v>1000000</v>
      </c>
      <c r="P117" s="76"/>
      <c r="Q117" s="77"/>
      <c r="R117" s="77"/>
    </row>
    <row r="118" spans="1:23" ht="13">
      <c r="F118" s="85"/>
    </row>
    <row r="119" spans="1:23" s="61" customFormat="1" ht="13">
      <c r="A119" s="142" t="s">
        <v>139</v>
      </c>
      <c r="B119" s="143"/>
      <c r="C119" s="53" t="s">
        <v>138</v>
      </c>
      <c r="D119" s="53" t="s">
        <v>110</v>
      </c>
      <c r="E119" s="53" t="s">
        <v>111</v>
      </c>
      <c r="F119" s="53" t="s">
        <v>112</v>
      </c>
      <c r="G119" s="53" t="s">
        <v>165</v>
      </c>
      <c r="H119" s="142" t="s">
        <v>17</v>
      </c>
      <c r="I119" s="159"/>
      <c r="J119" s="136" t="s">
        <v>208</v>
      </c>
      <c r="K119" s="136"/>
      <c r="L119" s="136"/>
      <c r="M119" s="136"/>
      <c r="P119" s="87" t="s">
        <v>198</v>
      </c>
      <c r="Q119" s="88" t="s">
        <v>70</v>
      </c>
      <c r="R119" s="88" t="s">
        <v>84</v>
      </c>
    </row>
    <row r="120" spans="1:23" ht="22.5" customHeight="1">
      <c r="A120" s="153" t="s">
        <v>237</v>
      </c>
      <c r="B120" s="154"/>
      <c r="C120" s="100">
        <f>L40</f>
        <v>800000</v>
      </c>
      <c r="D120" s="100">
        <f t="shared" ref="D120:F120" si="40">M40</f>
        <v>400000</v>
      </c>
      <c r="E120" s="100">
        <f t="shared" si="40"/>
        <v>0</v>
      </c>
      <c r="F120" s="100">
        <f t="shared" si="40"/>
        <v>400000</v>
      </c>
      <c r="G120" s="163">
        <f>SUM(D120:D122)</f>
        <v>1400000</v>
      </c>
      <c r="H120" s="157"/>
      <c r="I120" s="158"/>
      <c r="J120" s="151" t="s">
        <v>209</v>
      </c>
      <c r="K120" s="151"/>
      <c r="L120" s="151"/>
      <c r="M120" s="151"/>
      <c r="N120" s="89"/>
      <c r="O120" s="89"/>
      <c r="P120" s="29" t="str">
        <f>IF(G120&lt;=2500000,"OK","NG")</f>
        <v>OK</v>
      </c>
      <c r="Q120" s="10" t="str">
        <f t="shared" ref="Q120:Q125" si="41">IF(D120&lt;=C120/2,"OK","NG")</f>
        <v>OK</v>
      </c>
      <c r="R120" s="10" t="str">
        <f t="shared" ref="R120:R125" si="42">IF(C120=D120+E120+F120,"OK","NG")</f>
        <v>OK</v>
      </c>
      <c r="S120" s="90"/>
      <c r="T120" s="70"/>
      <c r="U120" s="70"/>
      <c r="V120" s="70"/>
      <c r="W120" s="70"/>
    </row>
    <row r="121" spans="1:23" ht="22.5" customHeight="1">
      <c r="A121" s="155" t="s">
        <v>238</v>
      </c>
      <c r="B121" s="156"/>
      <c r="C121" s="100">
        <f>L51</f>
        <v>2000000</v>
      </c>
      <c r="D121" s="100">
        <f t="shared" ref="D121:F121" si="43">M51</f>
        <v>1000000</v>
      </c>
      <c r="E121" s="100">
        <f t="shared" si="43"/>
        <v>0</v>
      </c>
      <c r="F121" s="100">
        <f t="shared" si="43"/>
        <v>1000000</v>
      </c>
      <c r="G121" s="164"/>
      <c r="H121" s="157"/>
      <c r="I121" s="158"/>
      <c r="J121" s="151"/>
      <c r="K121" s="151"/>
      <c r="L121" s="151"/>
      <c r="M121" s="151"/>
      <c r="N121" s="89"/>
      <c r="O121" s="89"/>
      <c r="P121" s="73" t="s">
        <v>152</v>
      </c>
      <c r="Q121" s="10" t="str">
        <f t="shared" si="41"/>
        <v>OK</v>
      </c>
      <c r="R121" s="10" t="str">
        <f t="shared" si="42"/>
        <v>OK</v>
      </c>
      <c r="S121" s="36"/>
    </row>
    <row r="122" spans="1:23" ht="22.5" customHeight="1">
      <c r="A122" s="155" t="s">
        <v>239</v>
      </c>
      <c r="B122" s="156"/>
      <c r="C122" s="100">
        <f>L62</f>
        <v>0</v>
      </c>
      <c r="D122" s="100">
        <f t="shared" ref="D122:F122" si="44">M62</f>
        <v>0</v>
      </c>
      <c r="E122" s="100">
        <f t="shared" si="44"/>
        <v>0</v>
      </c>
      <c r="F122" s="100">
        <f t="shared" si="44"/>
        <v>0</v>
      </c>
      <c r="G122" s="165"/>
      <c r="H122" s="32"/>
      <c r="I122" s="33"/>
      <c r="J122" s="151"/>
      <c r="K122" s="151"/>
      <c r="L122" s="151"/>
      <c r="M122" s="151"/>
      <c r="N122" s="89"/>
      <c r="O122" s="89"/>
      <c r="P122" s="73" t="s">
        <v>152</v>
      </c>
      <c r="Q122" s="10" t="str">
        <f t="shared" si="41"/>
        <v>OK</v>
      </c>
      <c r="R122" s="10" t="str">
        <f t="shared" si="42"/>
        <v>OK</v>
      </c>
      <c r="S122" s="36"/>
    </row>
    <row r="123" spans="1:23" ht="22.5" customHeight="1">
      <c r="A123" s="155" t="s">
        <v>240</v>
      </c>
      <c r="B123" s="156"/>
      <c r="C123" s="100">
        <f>L73</f>
        <v>0</v>
      </c>
      <c r="D123" s="100">
        <f t="shared" ref="D123:F123" si="45">M73</f>
        <v>0</v>
      </c>
      <c r="E123" s="100">
        <f t="shared" si="45"/>
        <v>0</v>
      </c>
      <c r="F123" s="100">
        <f t="shared" si="45"/>
        <v>0</v>
      </c>
      <c r="G123" s="100">
        <f>D123</f>
        <v>0</v>
      </c>
      <c r="H123" s="32"/>
      <c r="I123" s="33"/>
      <c r="J123" s="150" t="s">
        <v>210</v>
      </c>
      <c r="K123" s="150"/>
      <c r="L123" s="150"/>
      <c r="M123" s="150"/>
      <c r="N123" s="89"/>
      <c r="O123" s="89"/>
      <c r="P123" s="29" t="str">
        <f>IF(G123&lt;=2500000,"OK","NG")</f>
        <v>OK</v>
      </c>
      <c r="Q123" s="10" t="str">
        <f t="shared" si="41"/>
        <v>OK</v>
      </c>
      <c r="R123" s="10" t="str">
        <f t="shared" si="42"/>
        <v>OK</v>
      </c>
      <c r="S123" s="36"/>
    </row>
    <row r="124" spans="1:23" ht="22.5" customHeight="1">
      <c r="A124" s="155" t="s">
        <v>131</v>
      </c>
      <c r="B124" s="156"/>
      <c r="C124" s="100">
        <f>L84</f>
        <v>0</v>
      </c>
      <c r="D124" s="100">
        <f t="shared" ref="D124:F124" si="46">M84</f>
        <v>0</v>
      </c>
      <c r="E124" s="100">
        <f t="shared" si="46"/>
        <v>0</v>
      </c>
      <c r="F124" s="100">
        <f t="shared" si="46"/>
        <v>0</v>
      </c>
      <c r="G124" s="100">
        <f>D124</f>
        <v>0</v>
      </c>
      <c r="H124" s="32"/>
      <c r="I124" s="33"/>
      <c r="J124" s="150" t="s">
        <v>211</v>
      </c>
      <c r="K124" s="150"/>
      <c r="L124" s="150"/>
      <c r="M124" s="150"/>
      <c r="N124" s="89"/>
      <c r="O124" s="89"/>
      <c r="P124" s="29" t="str">
        <f>IF(G124&lt;=5000000,"OK","NG")</f>
        <v>OK</v>
      </c>
      <c r="Q124" s="10" t="str">
        <f t="shared" si="41"/>
        <v>OK</v>
      </c>
      <c r="R124" s="10" t="str">
        <f t="shared" si="42"/>
        <v>OK</v>
      </c>
      <c r="S124" s="36"/>
    </row>
    <row r="125" spans="1:23" ht="22.5" customHeight="1">
      <c r="A125" s="155" t="s">
        <v>241</v>
      </c>
      <c r="B125" s="156"/>
      <c r="C125" s="100">
        <f>L95</f>
        <v>0</v>
      </c>
      <c r="D125" s="100">
        <f t="shared" ref="D125:F125" si="47">M95</f>
        <v>0</v>
      </c>
      <c r="E125" s="100">
        <f t="shared" si="47"/>
        <v>0</v>
      </c>
      <c r="F125" s="100">
        <f t="shared" si="47"/>
        <v>0</v>
      </c>
      <c r="G125" s="183">
        <f>SUM(D125:D126)</f>
        <v>0</v>
      </c>
      <c r="H125" s="32"/>
      <c r="I125" s="33"/>
      <c r="J125" s="151" t="s">
        <v>212</v>
      </c>
      <c r="K125" s="151"/>
      <c r="L125" s="151"/>
      <c r="M125" s="151"/>
      <c r="N125" s="89"/>
      <c r="O125" s="89"/>
      <c r="P125" s="29" t="str">
        <f>IF(G125&lt;=2500000,"OK","NG")</f>
        <v>OK</v>
      </c>
      <c r="Q125" s="10" t="str">
        <f t="shared" si="41"/>
        <v>OK</v>
      </c>
      <c r="R125" s="10" t="str">
        <f t="shared" si="42"/>
        <v>OK</v>
      </c>
      <c r="S125" s="36"/>
    </row>
    <row r="126" spans="1:23" ht="22.5" customHeight="1">
      <c r="A126" s="155" t="s">
        <v>242</v>
      </c>
      <c r="B126" s="156"/>
      <c r="C126" s="100">
        <f>L106</f>
        <v>0</v>
      </c>
      <c r="D126" s="100">
        <f t="shared" ref="D126:F126" si="48">M106</f>
        <v>0</v>
      </c>
      <c r="E126" s="100">
        <f t="shared" si="48"/>
        <v>0</v>
      </c>
      <c r="F126" s="100">
        <f t="shared" si="48"/>
        <v>0</v>
      </c>
      <c r="G126" s="184"/>
      <c r="H126" s="32"/>
      <c r="I126" s="33"/>
      <c r="J126" s="151"/>
      <c r="K126" s="151"/>
      <c r="L126" s="151"/>
      <c r="M126" s="151"/>
      <c r="N126" s="89"/>
      <c r="O126" s="89"/>
      <c r="P126" s="73" t="s">
        <v>152</v>
      </c>
      <c r="Q126" s="10" t="str">
        <f t="shared" ref="Q126" si="49">IF(D126&lt;=C126/2,"OK","NG")</f>
        <v>OK</v>
      </c>
      <c r="R126" s="10" t="str">
        <f t="shared" ref="R126" si="50">IF(C126=D126+E126+F126,"OK","NG")</f>
        <v>OK</v>
      </c>
      <c r="S126" s="36"/>
    </row>
    <row r="127" spans="1:23" ht="22.5" customHeight="1">
      <c r="A127" s="155" t="s">
        <v>135</v>
      </c>
      <c r="B127" s="156"/>
      <c r="C127" s="100">
        <f>L117</f>
        <v>2000000</v>
      </c>
      <c r="D127" s="100">
        <f t="shared" ref="D127:F127" si="51">M117</f>
        <v>1000000</v>
      </c>
      <c r="E127" s="100">
        <f t="shared" si="51"/>
        <v>0</v>
      </c>
      <c r="F127" s="100">
        <f t="shared" si="51"/>
        <v>1000000</v>
      </c>
      <c r="G127" s="100">
        <f>D127</f>
        <v>1000000</v>
      </c>
      <c r="H127" s="157"/>
      <c r="I127" s="158"/>
      <c r="J127" s="150" t="s">
        <v>287</v>
      </c>
      <c r="K127" s="150"/>
      <c r="L127" s="150"/>
      <c r="M127" s="150"/>
      <c r="N127" s="89"/>
      <c r="O127" s="89"/>
      <c r="P127" s="29" t="str">
        <f>IF(G127&lt;=2500000,"OK","NG")</f>
        <v>OK</v>
      </c>
      <c r="Q127" s="10" t="str">
        <f>IF(D127&lt;=C127/2,"OK","NG")</f>
        <v>OK</v>
      </c>
      <c r="R127" s="10" t="str">
        <f>IF(C127=D127+E127+F127,"OK","NG")</f>
        <v>OK</v>
      </c>
      <c r="S127" s="36"/>
    </row>
    <row r="128" spans="1:23" ht="22.5" customHeight="1">
      <c r="A128" s="174" t="s">
        <v>14</v>
      </c>
      <c r="B128" s="175"/>
      <c r="C128" s="100">
        <f>SUM(C120:C127)</f>
        <v>4800000</v>
      </c>
      <c r="D128" s="100">
        <f>SUM(D120:D127)</f>
        <v>2400000</v>
      </c>
      <c r="E128" s="100">
        <f t="shared" ref="E128:F128" si="52">SUM(E120:E127)</f>
        <v>0</v>
      </c>
      <c r="F128" s="100">
        <f t="shared" si="52"/>
        <v>2400000</v>
      </c>
      <c r="G128" s="100">
        <f>D128</f>
        <v>2400000</v>
      </c>
      <c r="H128" s="157"/>
      <c r="I128" s="158"/>
      <c r="J128" s="177" t="s">
        <v>213</v>
      </c>
      <c r="K128" s="177"/>
      <c r="L128" s="177"/>
      <c r="M128" s="177"/>
      <c r="N128" s="89"/>
      <c r="P128" s="29" t="str">
        <f>IF(OR(C128=0,AND(G128&gt;=150000,G128&lt;=10000000)),"OK","NG")</f>
        <v>OK</v>
      </c>
      <c r="Q128" s="10" t="str">
        <f>IF(D128&lt;=C128/2,"OK","NG")</f>
        <v>OK</v>
      </c>
      <c r="R128" s="10" t="str">
        <f>IF(C128=D128+E128+F128,"OK","NG")</f>
        <v>OK</v>
      </c>
    </row>
    <row r="129" spans="1:16" ht="13"/>
    <row r="130" spans="1:16" ht="22.5" customHeight="1">
      <c r="A130" s="48" t="s">
        <v>196</v>
      </c>
    </row>
    <row r="131" spans="1:16" ht="15" customHeight="1">
      <c r="A131" s="139" t="s">
        <v>205</v>
      </c>
      <c r="B131" s="139"/>
      <c r="C131" s="139"/>
      <c r="D131" s="139"/>
      <c r="E131" s="139"/>
      <c r="F131" s="139"/>
      <c r="G131" s="139"/>
      <c r="H131" s="139"/>
      <c r="I131" s="139"/>
      <c r="J131" s="139"/>
      <c r="K131" s="50" t="s">
        <v>140</v>
      </c>
      <c r="P131" s="49" t="s">
        <v>55</v>
      </c>
    </row>
    <row r="132" spans="1:16" ht="15" customHeight="1">
      <c r="A132" s="176" t="s">
        <v>204</v>
      </c>
      <c r="B132" s="176"/>
      <c r="C132" s="176"/>
      <c r="D132" s="176"/>
      <c r="E132" s="176"/>
      <c r="F132" s="176"/>
      <c r="G132" s="176"/>
      <c r="H132" s="176"/>
      <c r="I132" s="176"/>
      <c r="J132" s="176"/>
      <c r="K132" s="56" t="s">
        <v>151</v>
      </c>
      <c r="P132" s="49" t="s">
        <v>167</v>
      </c>
    </row>
    <row r="133" spans="1:16" ht="15" customHeight="1">
      <c r="A133" s="176" t="s">
        <v>199</v>
      </c>
      <c r="B133" s="176"/>
      <c r="C133" s="176"/>
      <c r="D133" s="176"/>
      <c r="E133" s="176"/>
      <c r="F133" s="176"/>
      <c r="G133" s="176"/>
      <c r="H133" s="176"/>
      <c r="I133" s="176"/>
      <c r="J133" s="176"/>
      <c r="K133" s="56" t="s">
        <v>166</v>
      </c>
    </row>
    <row r="134" spans="1:16" ht="15" customHeight="1">
      <c r="A134" s="176" t="s">
        <v>200</v>
      </c>
      <c r="B134" s="176"/>
      <c r="C134" s="176"/>
      <c r="D134" s="176"/>
      <c r="E134" s="176"/>
      <c r="F134" s="176"/>
      <c r="G134" s="176"/>
      <c r="H134" s="176"/>
      <c r="I134" s="176"/>
      <c r="J134" s="176"/>
      <c r="K134" s="56" t="s">
        <v>166</v>
      </c>
    </row>
    <row r="135" spans="1:16" ht="15" customHeight="1">
      <c r="A135" s="176" t="s">
        <v>201</v>
      </c>
      <c r="B135" s="176"/>
      <c r="C135" s="176"/>
      <c r="D135" s="176"/>
      <c r="E135" s="176"/>
      <c r="F135" s="176"/>
      <c r="G135" s="176"/>
      <c r="H135" s="176"/>
      <c r="I135" s="176"/>
      <c r="J135" s="176"/>
      <c r="K135" s="56" t="s">
        <v>166</v>
      </c>
    </row>
    <row r="136" spans="1:16" ht="15" customHeight="1">
      <c r="A136" s="176" t="s">
        <v>289</v>
      </c>
      <c r="B136" s="176"/>
      <c r="C136" s="176"/>
      <c r="D136" s="176"/>
      <c r="E136" s="176"/>
      <c r="F136" s="176"/>
      <c r="G136" s="176"/>
      <c r="H136" s="176"/>
      <c r="I136" s="176"/>
      <c r="J136" s="176"/>
      <c r="K136" s="56" t="s">
        <v>151</v>
      </c>
    </row>
    <row r="137" spans="1:16" ht="15" customHeight="1">
      <c r="A137" s="176" t="s">
        <v>202</v>
      </c>
      <c r="B137" s="176"/>
      <c r="C137" s="176"/>
      <c r="D137" s="176"/>
      <c r="E137" s="176"/>
      <c r="F137" s="176"/>
      <c r="G137" s="176"/>
      <c r="H137" s="176"/>
      <c r="I137" s="176"/>
      <c r="J137" s="176"/>
      <c r="K137" s="56" t="s">
        <v>151</v>
      </c>
    </row>
    <row r="138" spans="1:16" ht="15" customHeight="1">
      <c r="A138" s="176" t="s">
        <v>203</v>
      </c>
      <c r="B138" s="176"/>
      <c r="C138" s="176"/>
      <c r="D138" s="176"/>
      <c r="E138" s="176"/>
      <c r="F138" s="176"/>
      <c r="G138" s="176"/>
      <c r="H138" s="176"/>
      <c r="I138" s="176"/>
      <c r="J138" s="176"/>
      <c r="K138" s="56" t="s">
        <v>166</v>
      </c>
    </row>
    <row r="139" spans="1:16" ht="15" customHeight="1">
      <c r="A139" s="17"/>
      <c r="B139" s="17"/>
      <c r="C139" s="17"/>
      <c r="D139" s="17"/>
      <c r="E139" s="17"/>
      <c r="J139" s="93" t="s">
        <v>141</v>
      </c>
      <c r="K139" s="99">
        <f>COUNTIF(K132:K138,"☑")</f>
        <v>3</v>
      </c>
    </row>
    <row r="140" spans="1:16" ht="15" customHeight="1">
      <c r="A140" s="17"/>
      <c r="B140" s="17"/>
      <c r="C140" s="17"/>
      <c r="D140" s="17"/>
      <c r="E140" s="17"/>
      <c r="H140" s="17"/>
    </row>
    <row r="141" spans="1:16" ht="15" customHeight="1">
      <c r="A141" s="48" t="s">
        <v>206</v>
      </c>
    </row>
    <row r="142" spans="1:16" ht="15" customHeight="1">
      <c r="A142" s="180" t="s">
        <v>57</v>
      </c>
      <c r="B142" s="180"/>
      <c r="C142" s="180"/>
      <c r="D142" s="180"/>
      <c r="E142" s="180"/>
      <c r="F142" s="180"/>
      <c r="G142" s="180"/>
      <c r="H142" s="180"/>
      <c r="I142" s="180"/>
      <c r="J142" s="180"/>
      <c r="K142" s="180"/>
      <c r="P142" s="95" t="s">
        <v>80</v>
      </c>
    </row>
    <row r="143" spans="1:16" ht="15" customHeight="1">
      <c r="A143" s="50" t="s">
        <v>2</v>
      </c>
      <c r="B143" s="140" t="s">
        <v>3</v>
      </c>
      <c r="C143" s="181"/>
      <c r="D143" s="181"/>
      <c r="E143" s="181"/>
      <c r="F143" s="181"/>
      <c r="G143" s="181"/>
      <c r="H143" s="181"/>
      <c r="I143" s="181"/>
      <c r="J143" s="141"/>
    </row>
    <row r="144" spans="1:16" ht="15" customHeight="1">
      <c r="A144" s="3" t="s">
        <v>151</v>
      </c>
      <c r="B144" s="182" t="s">
        <v>69</v>
      </c>
      <c r="C144" s="167"/>
      <c r="D144" s="167"/>
      <c r="E144" s="167"/>
      <c r="F144" s="167"/>
      <c r="G144" s="167"/>
      <c r="H144" s="167"/>
      <c r="I144" s="167"/>
      <c r="J144" s="168"/>
      <c r="P144" s="29" t="str">
        <f>IF(C128=0,"OK",IF(AND(A144="☑",A145="☑",A146="☑"),"OK","NG"))</f>
        <v>OK</v>
      </c>
    </row>
    <row r="145" spans="1:13" ht="15" customHeight="1">
      <c r="A145" s="3" t="s">
        <v>151</v>
      </c>
      <c r="B145" s="182" t="s">
        <v>117</v>
      </c>
      <c r="C145" s="167"/>
      <c r="D145" s="167"/>
      <c r="E145" s="167"/>
      <c r="F145" s="167"/>
      <c r="G145" s="167"/>
      <c r="H145" s="167"/>
      <c r="I145" s="167"/>
      <c r="J145" s="168"/>
    </row>
    <row r="146" spans="1:13" ht="15" customHeight="1">
      <c r="A146" s="3" t="s">
        <v>151</v>
      </c>
      <c r="B146" s="182" t="s">
        <v>288</v>
      </c>
      <c r="C146" s="167"/>
      <c r="D146" s="167"/>
      <c r="E146" s="167"/>
      <c r="F146" s="167"/>
      <c r="G146" s="167"/>
      <c r="H146" s="167"/>
      <c r="I146" s="167"/>
      <c r="J146" s="168"/>
    </row>
    <row r="147" spans="1:13" ht="15" customHeight="1"/>
    <row r="148" spans="1:13" ht="15" customHeight="1">
      <c r="A148" s="48" t="s">
        <v>207</v>
      </c>
    </row>
    <row r="149" spans="1:13" ht="15" customHeight="1">
      <c r="A149" s="50" t="s">
        <v>2</v>
      </c>
      <c r="B149" s="139" t="s">
        <v>4</v>
      </c>
      <c r="C149" s="139"/>
      <c r="D149" s="139"/>
      <c r="E149" s="139"/>
      <c r="F149" s="140" t="s">
        <v>97</v>
      </c>
      <c r="G149" s="141"/>
      <c r="H149" s="140" t="s">
        <v>20</v>
      </c>
      <c r="I149" s="141"/>
      <c r="J149" s="139" t="s">
        <v>17</v>
      </c>
      <c r="K149" s="139"/>
      <c r="L149" s="139"/>
      <c r="M149" s="139"/>
    </row>
    <row r="150" spans="1:13" ht="18.75" customHeight="1">
      <c r="A150" s="3" t="s">
        <v>151</v>
      </c>
      <c r="B150" s="138" t="s">
        <v>23</v>
      </c>
      <c r="C150" s="138"/>
      <c r="D150" s="138"/>
      <c r="E150" s="138"/>
      <c r="F150" s="142" t="s">
        <v>22</v>
      </c>
      <c r="G150" s="143"/>
      <c r="H150" s="142" t="s">
        <v>98</v>
      </c>
      <c r="I150" s="143"/>
      <c r="J150" s="138" t="s">
        <v>143</v>
      </c>
      <c r="K150" s="138"/>
      <c r="L150" s="138"/>
      <c r="M150" s="138"/>
    </row>
    <row r="151" spans="1:13" ht="18.75" customHeight="1">
      <c r="A151" s="3" t="s">
        <v>1</v>
      </c>
      <c r="B151" s="138" t="s">
        <v>25</v>
      </c>
      <c r="C151" s="138"/>
      <c r="D151" s="138"/>
      <c r="E151" s="138"/>
      <c r="F151" s="142" t="s">
        <v>16</v>
      </c>
      <c r="G151" s="143"/>
      <c r="H151" s="142" t="s">
        <v>21</v>
      </c>
      <c r="I151" s="143"/>
      <c r="J151" s="138" t="s">
        <v>100</v>
      </c>
      <c r="K151" s="138"/>
      <c r="L151" s="138"/>
      <c r="M151" s="138"/>
    </row>
    <row r="152" spans="1:13" ht="18.75" customHeight="1">
      <c r="A152" s="3" t="s">
        <v>1</v>
      </c>
      <c r="B152" s="138" t="s">
        <v>24</v>
      </c>
      <c r="C152" s="138"/>
      <c r="D152" s="138"/>
      <c r="E152" s="138"/>
      <c r="F152" s="142" t="s">
        <v>16</v>
      </c>
      <c r="G152" s="143"/>
      <c r="H152" s="142" t="s">
        <v>21</v>
      </c>
      <c r="I152" s="143"/>
      <c r="J152" s="138" t="s">
        <v>26</v>
      </c>
      <c r="K152" s="138"/>
      <c r="L152" s="138"/>
      <c r="M152" s="138"/>
    </row>
    <row r="153" spans="1:13" ht="18.75" customHeight="1">
      <c r="A153" s="3" t="s">
        <v>151</v>
      </c>
      <c r="B153" s="138" t="s">
        <v>90</v>
      </c>
      <c r="C153" s="138"/>
      <c r="D153" s="138"/>
      <c r="E153" s="138"/>
      <c r="F153" s="142" t="s">
        <v>5</v>
      </c>
      <c r="G153" s="143"/>
      <c r="H153" s="159" t="s">
        <v>16</v>
      </c>
      <c r="I153" s="143"/>
      <c r="J153" s="138" t="s">
        <v>99</v>
      </c>
      <c r="K153" s="138"/>
      <c r="L153" s="138"/>
      <c r="M153" s="138"/>
    </row>
    <row r="154" spans="1:13" ht="18.75" customHeight="1">
      <c r="A154" s="3" t="s">
        <v>151</v>
      </c>
      <c r="B154" s="138" t="s">
        <v>283</v>
      </c>
      <c r="C154" s="138"/>
      <c r="D154" s="138"/>
      <c r="E154" s="138"/>
      <c r="F154" s="142" t="s">
        <v>5</v>
      </c>
      <c r="G154" s="143"/>
      <c r="H154" s="136" t="s">
        <v>16</v>
      </c>
      <c r="I154" s="136"/>
      <c r="J154" s="138" t="s">
        <v>284</v>
      </c>
      <c r="K154" s="138"/>
      <c r="L154" s="138"/>
      <c r="M154" s="138"/>
    </row>
  </sheetData>
  <sheetProtection algorithmName="SHA-512" hashValue="5cIFZfxeGYsNfS985mW2qwmfilKMjn9MaRc+9Osxc7UBeoL8rOVnU5iwlCZ90z423F24gT1iHoo69hY39BCC0g==" saltValue="oVpkwdbrhWK7DivR5r7ngQ==" spinCount="100000" sheet="1" objects="1" scenarios="1"/>
  <mergeCells count="198">
    <mergeCell ref="F9:I9"/>
    <mergeCell ref="J9:L9"/>
    <mergeCell ref="A1:O1"/>
    <mergeCell ref="N26:O26"/>
    <mergeCell ref="H154:I154"/>
    <mergeCell ref="H152:I152"/>
    <mergeCell ref="H153:I153"/>
    <mergeCell ref="A142:K142"/>
    <mergeCell ref="B143:J143"/>
    <mergeCell ref="H150:I150"/>
    <mergeCell ref="A137:J137"/>
    <mergeCell ref="H151:I151"/>
    <mergeCell ref="B144:J144"/>
    <mergeCell ref="B145:J145"/>
    <mergeCell ref="B146:J146"/>
    <mergeCell ref="H149:I149"/>
    <mergeCell ref="A138:J138"/>
    <mergeCell ref="M23:O23"/>
    <mergeCell ref="M24:O24"/>
    <mergeCell ref="M25:O25"/>
    <mergeCell ref="H127:I127"/>
    <mergeCell ref="G125:G126"/>
    <mergeCell ref="H128:I128"/>
    <mergeCell ref="A127:B127"/>
    <mergeCell ref="A128:B128"/>
    <mergeCell ref="A135:J135"/>
    <mergeCell ref="A136:J136"/>
    <mergeCell ref="A131:J131"/>
    <mergeCell ref="A132:J132"/>
    <mergeCell ref="A133:J133"/>
    <mergeCell ref="A134:J134"/>
    <mergeCell ref="J128:M128"/>
    <mergeCell ref="J127:M127"/>
    <mergeCell ref="J125:M126"/>
    <mergeCell ref="A125:B125"/>
    <mergeCell ref="A126:B126"/>
    <mergeCell ref="D47:E47"/>
    <mergeCell ref="D48:E48"/>
    <mergeCell ref="D49:E49"/>
    <mergeCell ref="D50:E50"/>
    <mergeCell ref="D58:E58"/>
    <mergeCell ref="D59:E59"/>
    <mergeCell ref="D60:E60"/>
    <mergeCell ref="D61:E61"/>
    <mergeCell ref="D69:E69"/>
    <mergeCell ref="A53:A54"/>
    <mergeCell ref="B53:B54"/>
    <mergeCell ref="C53:F53"/>
    <mergeCell ref="G53:G54"/>
    <mergeCell ref="D54:E54"/>
    <mergeCell ref="D55:E55"/>
    <mergeCell ref="D56:E56"/>
    <mergeCell ref="D57:E57"/>
    <mergeCell ref="B86:B87"/>
    <mergeCell ref="C86:F86"/>
    <mergeCell ref="G86:G87"/>
    <mergeCell ref="A75:A76"/>
    <mergeCell ref="B4:E4"/>
    <mergeCell ref="P4:P5"/>
    <mergeCell ref="B5:E5"/>
    <mergeCell ref="B6:E6"/>
    <mergeCell ref="B3:E3"/>
    <mergeCell ref="D32:E32"/>
    <mergeCell ref="G31:G32"/>
    <mergeCell ref="C31:F31"/>
    <mergeCell ref="D45:E45"/>
    <mergeCell ref="H31:K31"/>
    <mergeCell ref="H42:K42"/>
    <mergeCell ref="M10:O10"/>
    <mergeCell ref="M11:O11"/>
    <mergeCell ref="M12:O12"/>
    <mergeCell ref="M13:O13"/>
    <mergeCell ref="M14:O14"/>
    <mergeCell ref="M15:O15"/>
    <mergeCell ref="M16:O16"/>
    <mergeCell ref="M17:O17"/>
    <mergeCell ref="M18:O18"/>
    <mergeCell ref="M19:O19"/>
    <mergeCell ref="M20:O20"/>
    <mergeCell ref="M21:O21"/>
    <mergeCell ref="M22:O22"/>
    <mergeCell ref="A31:A32"/>
    <mergeCell ref="B31:B32"/>
    <mergeCell ref="A42:A43"/>
    <mergeCell ref="B42:B43"/>
    <mergeCell ref="C42:F42"/>
    <mergeCell ref="G42:G43"/>
    <mergeCell ref="D43:E43"/>
    <mergeCell ref="D44:E44"/>
    <mergeCell ref="D33:E33"/>
    <mergeCell ref="D34:E34"/>
    <mergeCell ref="D35:E35"/>
    <mergeCell ref="D36:E36"/>
    <mergeCell ref="D37:E37"/>
    <mergeCell ref="D38:E38"/>
    <mergeCell ref="D39:E39"/>
    <mergeCell ref="D46:E46"/>
    <mergeCell ref="D94:E94"/>
    <mergeCell ref="A64:A65"/>
    <mergeCell ref="B64:B65"/>
    <mergeCell ref="C64:F64"/>
    <mergeCell ref="G64:G65"/>
    <mergeCell ref="D65:E65"/>
    <mergeCell ref="D66:E66"/>
    <mergeCell ref="D67:E67"/>
    <mergeCell ref="D68:E68"/>
    <mergeCell ref="D72:E72"/>
    <mergeCell ref="D81:E81"/>
    <mergeCell ref="D82:E82"/>
    <mergeCell ref="D83:E83"/>
    <mergeCell ref="D91:E91"/>
    <mergeCell ref="D92:E92"/>
    <mergeCell ref="D93:E93"/>
    <mergeCell ref="D70:E70"/>
    <mergeCell ref="D71:E71"/>
    <mergeCell ref="D87:E87"/>
    <mergeCell ref="D88:E88"/>
    <mergeCell ref="D89:E89"/>
    <mergeCell ref="D90:E90"/>
    <mergeCell ref="A86:A87"/>
    <mergeCell ref="B75:B76"/>
    <mergeCell ref="C75:F75"/>
    <mergeCell ref="G75:G76"/>
    <mergeCell ref="D76:E76"/>
    <mergeCell ref="D77:E77"/>
    <mergeCell ref="D78:E78"/>
    <mergeCell ref="D79:E79"/>
    <mergeCell ref="D80:E80"/>
    <mergeCell ref="G108:G109"/>
    <mergeCell ref="D109:E109"/>
    <mergeCell ref="G120:G122"/>
    <mergeCell ref="A97:A98"/>
    <mergeCell ref="B97:B98"/>
    <mergeCell ref="C97:F97"/>
    <mergeCell ref="D102:E102"/>
    <mergeCell ref="D103:E103"/>
    <mergeCell ref="D104:E104"/>
    <mergeCell ref="D105:E105"/>
    <mergeCell ref="D101:E101"/>
    <mergeCell ref="D110:E110"/>
    <mergeCell ref="D111:E111"/>
    <mergeCell ref="D112:E112"/>
    <mergeCell ref="J124:M124"/>
    <mergeCell ref="J123:M123"/>
    <mergeCell ref="J120:M122"/>
    <mergeCell ref="J119:M119"/>
    <mergeCell ref="D98:E98"/>
    <mergeCell ref="D99:E99"/>
    <mergeCell ref="D100:E100"/>
    <mergeCell ref="A119:B119"/>
    <mergeCell ref="A120:B120"/>
    <mergeCell ref="A121:B121"/>
    <mergeCell ref="A122:B122"/>
    <mergeCell ref="A123:B123"/>
    <mergeCell ref="H120:I120"/>
    <mergeCell ref="D113:E113"/>
    <mergeCell ref="D114:E114"/>
    <mergeCell ref="D115:E115"/>
    <mergeCell ref="D116:E116"/>
    <mergeCell ref="H121:I121"/>
    <mergeCell ref="H119:I119"/>
    <mergeCell ref="G97:G98"/>
    <mergeCell ref="A124:B124"/>
    <mergeCell ref="A108:A109"/>
    <mergeCell ref="B108:B109"/>
    <mergeCell ref="C108:F108"/>
    <mergeCell ref="H53:K53"/>
    <mergeCell ref="H64:K64"/>
    <mergeCell ref="H75:K75"/>
    <mergeCell ref="H86:K86"/>
    <mergeCell ref="H97:K97"/>
    <mergeCell ref="H108:K108"/>
    <mergeCell ref="L31:O31"/>
    <mergeCell ref="L42:O42"/>
    <mergeCell ref="L53:O53"/>
    <mergeCell ref="L64:O64"/>
    <mergeCell ref="L75:O75"/>
    <mergeCell ref="L86:O86"/>
    <mergeCell ref="L97:O97"/>
    <mergeCell ref="L108:O108"/>
    <mergeCell ref="J150:M150"/>
    <mergeCell ref="J151:M151"/>
    <mergeCell ref="J152:M152"/>
    <mergeCell ref="J153:M153"/>
    <mergeCell ref="J154:M154"/>
    <mergeCell ref="J149:M149"/>
    <mergeCell ref="B154:E154"/>
    <mergeCell ref="B153:E153"/>
    <mergeCell ref="B152:E152"/>
    <mergeCell ref="B151:E151"/>
    <mergeCell ref="B150:E150"/>
    <mergeCell ref="B149:E149"/>
    <mergeCell ref="F149:G149"/>
    <mergeCell ref="F150:G150"/>
    <mergeCell ref="F151:G151"/>
    <mergeCell ref="F152:G152"/>
    <mergeCell ref="F153:G153"/>
    <mergeCell ref="F154:G154"/>
  </mergeCells>
  <phoneticPr fontId="2"/>
  <conditionalFormatting sqref="C120:G128">
    <cfRule type="expression" dxfId="7699" priority="3">
      <formula>$P120="NG"</formula>
    </cfRule>
  </conditionalFormatting>
  <conditionalFormatting sqref="G120:G123">
    <cfRule type="expression" dxfId="7698" priority="1">
      <formula>$P120="NG"</formula>
    </cfRule>
  </conditionalFormatting>
  <conditionalFormatting sqref="H33:K36">
    <cfRule type="expression" dxfId="7697" priority="110">
      <formula>#REF!="追加"</formula>
    </cfRule>
    <cfRule type="expression" dxfId="7696" priority="111">
      <formula>#REF!="新規"</formula>
    </cfRule>
  </conditionalFormatting>
  <conditionalFormatting sqref="H37:K39">
    <cfRule type="expression" dxfId="7695" priority="121">
      <formula>#REF!="追加"</formula>
    </cfRule>
    <cfRule type="expression" dxfId="7694" priority="141">
      <formula>#REF!="新規"</formula>
    </cfRule>
  </conditionalFormatting>
  <conditionalFormatting sqref="H44:K47">
    <cfRule type="expression" dxfId="7693" priority="56">
      <formula>#REF!="追加"</formula>
    </cfRule>
    <cfRule type="expression" dxfId="7692" priority="57">
      <formula>#REF!="新規"</formula>
    </cfRule>
  </conditionalFormatting>
  <conditionalFormatting sqref="H48:K50">
    <cfRule type="expression" dxfId="7691" priority="60">
      <formula>#REF!="追加"</formula>
    </cfRule>
    <cfRule type="expression" dxfId="7690" priority="61">
      <formula>#REF!="新規"</formula>
    </cfRule>
  </conditionalFormatting>
  <conditionalFormatting sqref="H55:K58">
    <cfRule type="expression" dxfId="7689" priority="50">
      <formula>#REF!="追加"</formula>
    </cfRule>
    <cfRule type="expression" dxfId="7688" priority="51">
      <formula>#REF!="新規"</formula>
    </cfRule>
  </conditionalFormatting>
  <conditionalFormatting sqref="H59:K61">
    <cfRule type="expression" dxfId="7687" priority="54">
      <formula>#REF!="追加"</formula>
    </cfRule>
    <cfRule type="expression" dxfId="7686" priority="55">
      <formula>#REF!="新規"</formula>
    </cfRule>
  </conditionalFormatting>
  <conditionalFormatting sqref="H66:K69">
    <cfRule type="expression" dxfId="7685" priority="44">
      <formula>#REF!="追加"</formula>
    </cfRule>
    <cfRule type="expression" dxfId="7684" priority="45">
      <formula>#REF!="新規"</formula>
    </cfRule>
  </conditionalFormatting>
  <conditionalFormatting sqref="H70:K72">
    <cfRule type="expression" dxfId="7683" priority="48">
      <formula>#REF!="追加"</formula>
    </cfRule>
    <cfRule type="expression" dxfId="7682" priority="49">
      <formula>#REF!="新規"</formula>
    </cfRule>
  </conditionalFormatting>
  <conditionalFormatting sqref="H77:K80">
    <cfRule type="expression" dxfId="7681" priority="38">
      <formula>#REF!="追加"</formula>
    </cfRule>
    <cfRule type="expression" dxfId="7680" priority="39">
      <formula>#REF!="新規"</formula>
    </cfRule>
  </conditionalFormatting>
  <conditionalFormatting sqref="H81:K83">
    <cfRule type="expression" dxfId="7679" priority="42">
      <formula>#REF!="追加"</formula>
    </cfRule>
    <cfRule type="expression" dxfId="7678" priority="43">
      <formula>#REF!="新規"</formula>
    </cfRule>
  </conditionalFormatting>
  <conditionalFormatting sqref="H88:K91">
    <cfRule type="expression" dxfId="7677" priority="32">
      <formula>#REF!="追加"</formula>
    </cfRule>
    <cfRule type="expression" dxfId="7676" priority="33">
      <formula>#REF!="新規"</formula>
    </cfRule>
  </conditionalFormatting>
  <conditionalFormatting sqref="H92:K94">
    <cfRule type="expression" dxfId="7675" priority="36">
      <formula>#REF!="追加"</formula>
    </cfRule>
    <cfRule type="expression" dxfId="7674" priority="37">
      <formula>#REF!="新規"</formula>
    </cfRule>
  </conditionalFormatting>
  <conditionalFormatting sqref="H99:K102">
    <cfRule type="expression" dxfId="7673" priority="26">
      <formula>#REF!="追加"</formula>
    </cfRule>
    <cfRule type="expression" dxfId="7672" priority="27">
      <formula>#REF!="新規"</formula>
    </cfRule>
  </conditionalFormatting>
  <conditionalFormatting sqref="H103:K105">
    <cfRule type="expression" dxfId="7671" priority="30">
      <formula>#REF!="追加"</formula>
    </cfRule>
    <cfRule type="expression" dxfId="7670" priority="31">
      <formula>#REF!="新規"</formula>
    </cfRule>
  </conditionalFormatting>
  <conditionalFormatting sqref="H110:K113">
    <cfRule type="expression" dxfId="7669" priority="20">
      <formula>#REF!="追加"</formula>
    </cfRule>
    <cfRule type="expression" dxfId="7668" priority="21">
      <formula>#REF!="新規"</formula>
    </cfRule>
  </conditionalFormatting>
  <conditionalFormatting sqref="H114:K116">
    <cfRule type="expression" dxfId="7667" priority="24">
      <formula>#REF!="追加"</formula>
    </cfRule>
    <cfRule type="expression" dxfId="7666" priority="25">
      <formula>#REF!="新規"</formula>
    </cfRule>
  </conditionalFormatting>
  <conditionalFormatting sqref="J35:K36 J39:K39">
    <cfRule type="expression" dxfId="7665" priority="112">
      <formula>#REF!="追加"</formula>
    </cfRule>
    <cfRule type="expression" dxfId="7664" priority="113">
      <formula>#REF!="新規"</formula>
    </cfRule>
  </conditionalFormatting>
  <conditionalFormatting sqref="J46:K47 J50:K50">
    <cfRule type="expression" dxfId="7663" priority="58">
      <formula>#REF!="追加"</formula>
    </cfRule>
    <cfRule type="expression" dxfId="7662" priority="59">
      <formula>#REF!="新規"</formula>
    </cfRule>
  </conditionalFormatting>
  <conditionalFormatting sqref="J57:K58 J61:K61">
    <cfRule type="expression" dxfId="7661" priority="52">
      <formula>#REF!="追加"</formula>
    </cfRule>
    <cfRule type="expression" dxfId="7660" priority="53">
      <formula>#REF!="新規"</formula>
    </cfRule>
  </conditionalFormatting>
  <conditionalFormatting sqref="J68:K69 J72:K72">
    <cfRule type="expression" dxfId="7659" priority="46">
      <formula>#REF!="追加"</formula>
    </cfRule>
    <cfRule type="expression" dxfId="7658" priority="47">
      <formula>#REF!="新規"</formula>
    </cfRule>
  </conditionalFormatting>
  <conditionalFormatting sqref="J79:K80 J83:K83">
    <cfRule type="expression" dxfId="7657" priority="40">
      <formula>#REF!="追加"</formula>
    </cfRule>
    <cfRule type="expression" dxfId="7656" priority="41">
      <formula>#REF!="新規"</formula>
    </cfRule>
  </conditionalFormatting>
  <conditionalFormatting sqref="J90:K91 J94:K94">
    <cfRule type="expression" dxfId="7655" priority="34">
      <formula>#REF!="追加"</formula>
    </cfRule>
    <cfRule type="expression" dxfId="7654" priority="35">
      <formula>#REF!="新規"</formula>
    </cfRule>
  </conditionalFormatting>
  <conditionalFormatting sqref="J101:K102 J105:K105">
    <cfRule type="expression" dxfId="7653" priority="28">
      <formula>#REF!="追加"</formula>
    </cfRule>
    <cfRule type="expression" dxfId="7652" priority="29">
      <formula>#REF!="新規"</formula>
    </cfRule>
  </conditionalFormatting>
  <conditionalFormatting sqref="J112:K113 J116:K116">
    <cfRule type="expression" dxfId="7651" priority="22">
      <formula>#REF!="追加"</formula>
    </cfRule>
    <cfRule type="expression" dxfId="7650" priority="23">
      <formula>#REF!="新規"</formula>
    </cfRule>
  </conditionalFormatting>
  <conditionalFormatting sqref="J40:O41 J51:O52 J62:O63 J73:O74 J84:O84 J95:O96 J106:O107 J117:O117">
    <cfRule type="expression" dxfId="7649" priority="181">
      <formula>$I40="追加"</formula>
    </cfRule>
    <cfRule type="expression" dxfId="7648" priority="182">
      <formula>$I40="新規"</formula>
    </cfRule>
  </conditionalFormatting>
  <conditionalFormatting sqref="K85:O85 I85">
    <cfRule type="expression" dxfId="7647" priority="189">
      <formula>#REF!="追加"</formula>
    </cfRule>
    <cfRule type="expression" dxfId="7646" priority="190">
      <formula>#REF!="新規"</formula>
    </cfRule>
  </conditionalFormatting>
  <conditionalFormatting sqref="L40:O41 L51:O52 L62:O63 L73:O74 L84:O84 L95:O96 L106:O107 L117:O117">
    <cfRule type="expression" dxfId="7645" priority="149">
      <formula>$I40="追加"</formula>
    </cfRule>
    <cfRule type="expression" dxfId="7644" priority="150">
      <formula>$I40="新規"</formula>
    </cfRule>
  </conditionalFormatting>
  <conditionalFormatting sqref="L85:O85">
    <cfRule type="expression" dxfId="7643" priority="185">
      <formula>#REF!="追加"</formula>
    </cfRule>
    <cfRule type="expression" dxfId="7642" priority="186">
      <formula>#REF!="新規"</formula>
    </cfRule>
  </conditionalFormatting>
  <conditionalFormatting sqref="P3">
    <cfRule type="expression" dxfId="7641" priority="130">
      <formula>$P3&lt;&gt;"要修正！"</formula>
    </cfRule>
    <cfRule type="expression" dxfId="7640" priority="131">
      <formula>$P3="要修正！"</formula>
    </cfRule>
  </conditionalFormatting>
  <conditionalFormatting sqref="P4:P5">
    <cfRule type="expression" dxfId="7639" priority="108">
      <formula>$P$3="要修正！"</formula>
    </cfRule>
  </conditionalFormatting>
  <conditionalFormatting sqref="P144">
    <cfRule type="expression" dxfId="7638" priority="125">
      <formula>P144="NG"</formula>
    </cfRule>
  </conditionalFormatting>
  <conditionalFormatting sqref="P33:R41">
    <cfRule type="expression" dxfId="7637" priority="120">
      <formula>P33="NG"</formula>
    </cfRule>
  </conditionalFormatting>
  <conditionalFormatting sqref="P44:R52">
    <cfRule type="expression" dxfId="7636" priority="18">
      <formula>P44="NG"</formula>
    </cfRule>
  </conditionalFormatting>
  <conditionalFormatting sqref="P55:R63">
    <cfRule type="expression" dxfId="7635" priority="13">
      <formula>P55="NG"</formula>
    </cfRule>
  </conditionalFormatting>
  <conditionalFormatting sqref="P66:R74 P75:Q83">
    <cfRule type="expression" dxfId="7634" priority="16">
      <formula>P66="NG"</formula>
    </cfRule>
  </conditionalFormatting>
  <conditionalFormatting sqref="P84:R85 R77:R83">
    <cfRule type="expression" dxfId="7633" priority="11">
      <formula>P77="NG"</formula>
    </cfRule>
  </conditionalFormatting>
  <conditionalFormatting sqref="P88:R96">
    <cfRule type="expression" dxfId="7632" priority="9">
      <formula>P88="NG"</formula>
    </cfRule>
  </conditionalFormatting>
  <conditionalFormatting sqref="P99:R107">
    <cfRule type="expression" dxfId="7631" priority="7">
      <formula>P99="NG"</formula>
    </cfRule>
  </conditionalFormatting>
  <conditionalFormatting sqref="P110:R117">
    <cfRule type="expression" dxfId="7630" priority="5">
      <formula>P110="NG"</formula>
    </cfRule>
  </conditionalFormatting>
  <conditionalFormatting sqref="P120:R120 Q120:R122">
    <cfRule type="expression" dxfId="7629" priority="176">
      <formula>#REF!="NG"</formula>
    </cfRule>
  </conditionalFormatting>
  <conditionalFormatting sqref="P120:R128 P128:Q128">
    <cfRule type="expression" dxfId="7628" priority="62">
      <formula>P120="NG"</formula>
    </cfRule>
  </conditionalFormatting>
  <conditionalFormatting sqref="P121:R122">
    <cfRule type="expression" dxfId="7627" priority="173">
      <formula>$P29="NG"</formula>
    </cfRule>
  </conditionalFormatting>
  <conditionalFormatting sqref="P123:R127 P128:Q128">
    <cfRule type="expression" dxfId="7626" priority="63">
      <formula>#REF!="NG"</formula>
    </cfRule>
  </conditionalFormatting>
  <conditionalFormatting sqref="P125:R126">
    <cfRule type="expression" dxfId="7625" priority="138">
      <formula>$P30="NG"</formula>
    </cfRule>
  </conditionalFormatting>
  <conditionalFormatting sqref="P127:R128">
    <cfRule type="expression" dxfId="7624" priority="136">
      <formula>$P31="NG"</formula>
    </cfRule>
  </conditionalFormatting>
  <conditionalFormatting sqref="T57 T76:T80 T86:T88 T98:T102 T109:T111">
    <cfRule type="expression" dxfId="7623" priority="139">
      <formula>T57="NG"</formula>
    </cfRule>
  </conditionalFormatting>
  <dataValidations count="12">
    <dataValidation type="list" allowBlank="1" showInputMessage="1" showErrorMessage="1" sqref="K132:K138" xr:uid="{5F4FB0C6-3C97-44B5-B7D1-DFF9AF510D05}">
      <formula1>$P$131:$P$132</formula1>
    </dataValidation>
    <dataValidation type="list" allowBlank="1" showInputMessage="1" showErrorMessage="1" sqref="C44:C50" xr:uid="{45856202-ACDA-4588-BD4E-A6D11F7C0811}">
      <formula1>$T$44:$T$46</formula1>
    </dataValidation>
    <dataValidation type="list" allowBlank="1" showInputMessage="1" showErrorMessage="1" sqref="C55:C61" xr:uid="{A2C874B9-61D9-4AB1-AD18-E09A7279BEFE}">
      <formula1>$T$55:$T$58</formula1>
    </dataValidation>
    <dataValidation type="list" allowBlank="1" showInputMessage="1" showErrorMessage="1" sqref="C66:C72" xr:uid="{4024DB7E-B1B3-472A-A7C3-70043CB5E384}">
      <formula1>$T$66:$T$68</formula1>
    </dataValidation>
    <dataValidation type="list" allowBlank="1" showInputMessage="1" showErrorMessage="1" sqref="C77:C83" xr:uid="{19D38258-7508-4A1F-9AD8-1F5ECDB09AA5}">
      <formula1>$T$77:$T$80</formula1>
    </dataValidation>
    <dataValidation type="list" allowBlank="1" showInputMessage="1" showErrorMessage="1" sqref="C88:C94" xr:uid="{50C705B7-ABDA-4643-8344-9C0C72C7B82B}">
      <formula1>$T$87:$T$88</formula1>
    </dataValidation>
    <dataValidation type="list" allowBlank="1" showInputMessage="1" showErrorMessage="1" sqref="C110:C116" xr:uid="{E2B808FF-F514-490A-9663-892FBF0278E7}">
      <formula1>$T$110:$T$111</formula1>
    </dataValidation>
    <dataValidation type="list" allowBlank="1" showInputMessage="1" showErrorMessage="1" sqref="B33:B39 B110:B116 B99:B105 B88:B94 B77:B83 B66:B72 B55:B61 B44:B50" xr:uid="{4A6182A3-4E9E-4582-A08A-D3BCFC84B7A2}">
      <formula1>$T$33:$T$34</formula1>
    </dataValidation>
    <dataValidation type="list" allowBlank="1" showInputMessage="1" showErrorMessage="1" sqref="C33:C39" xr:uid="{55F780AD-EB13-457B-A8E8-62CE09C09D89}">
      <formula1>$U$33:$U$36</formula1>
    </dataValidation>
    <dataValidation type="list" allowBlank="1" showInputMessage="1" showErrorMessage="1" sqref="C99:C105" xr:uid="{23AF8732-A137-41EE-BCCC-B50FFB4D02CB}">
      <formula1>$T$99:$T$102</formula1>
    </dataValidation>
    <dataValidation type="list" allowBlank="1" showInputMessage="1" showErrorMessage="1" sqref="B11:B25" xr:uid="{360384F8-33AE-48E4-8573-F37614169FC9}">
      <formula1>$P$11:$P$18</formula1>
    </dataValidation>
    <dataValidation type="list" allowBlank="1" showInputMessage="1" showErrorMessage="1" sqref="D27 D11:D25" xr:uid="{1400F2A6-A9CC-4057-8E52-EB81671A0FC5}">
      <formula1>$Q$11:$Q$13</formula1>
    </dataValidation>
  </dataValidations>
  <pageMargins left="0.70866141732283472" right="0.70866141732283472" top="0.62992125984251968" bottom="0.74803149606299213" header="0.31496062992125984" footer="0.31496062992125984"/>
  <headerFooter>
    <oddHeader>&amp;L様式第1号別添1&amp;R事業参加者用（事業参加者→事業実施主体）</oddHeader>
  </headerFooter>
  <extLst>
    <ext xmlns:x14="http://schemas.microsoft.com/office/spreadsheetml/2009/9/main" uri="{CCE6A557-97BC-4b89-ADB6-D9C93CAAB3DF}">
      <x14:dataValidations xmlns:xm="http://schemas.microsoft.com/office/excel/2006/main" count="6">
        <x14:dataValidation type="list" allowBlank="1" showInputMessage="1" showErrorMessage="1" xr:uid="{14974775-33AB-49DD-97AE-846DD082373A}">
          <x14:formula1>
            <xm:f>リスト!$H$2:$H$4</xm:f>
          </x14:formula1>
          <xm:sqref>A144:A146 J33:K39 L107:O107 L52:O52 J99:K105 L63:O63 J77:K83 L74:O74 J44:K50 L85:O85 J55:K61 L96:O96 J66:K72 J88:K94 J110:K116</xm:sqref>
        </x14:dataValidation>
        <x14:dataValidation type="list" allowBlank="1" showInputMessage="1" showErrorMessage="1" xr:uid="{1645BD76-9294-44D9-9B80-48B65670DB20}">
          <x14:formula1>
            <xm:f>リスト!$G$2:$G$4</xm:f>
          </x14:formula1>
          <xm:sqref>G88:G94 G99:G105 I52 G33:G39 I63 G44:G50 I74 G55:G61 G66:G72 I96 G77:G83 I107 G110:G116</xm:sqref>
        </x14:dataValidation>
        <x14:dataValidation type="list" allowBlank="1" showInputMessage="1" showErrorMessage="1" xr:uid="{E3D526FC-60F9-4301-BA24-FD399B55E4E5}">
          <x14:formula1>
            <xm:f>リスト!$C$2:$C$4</xm:f>
          </x14:formula1>
          <xm:sqref>B107 B96 B52 B63 B74 B85</xm:sqref>
        </x14:dataValidation>
        <x14:dataValidation type="list" allowBlank="1" showInputMessage="1" showErrorMessage="1" xr:uid="{7E365EFF-521D-4568-B4DC-9AACB41C2EFE}">
          <x14:formula1>
            <xm:f>リスト!$E$2:$E$22</xm:f>
          </x14:formula1>
          <xm:sqref>D107 D96 D52 D63 D74 D85</xm:sqref>
        </x14:dataValidation>
        <x14:dataValidation type="list" allowBlank="1" showInputMessage="1" showErrorMessage="1" xr:uid="{3FD3D0A1-7AA4-428C-AC3B-4B913FFF2DA6}">
          <x14:formula1>
            <xm:f>リスト!$D$2:$D$3</xm:f>
          </x14:formula1>
          <xm:sqref>C107 C96 C52 C63 C74 C85</xm:sqref>
        </x14:dataValidation>
        <x14:dataValidation type="list" allowBlank="1" showInputMessage="1" showErrorMessage="1" xr:uid="{6207CF64-A73A-440E-BC69-79FCBB45587F}">
          <x14:formula1>
            <xm:f>リスト!$H$2:$H$3</xm:f>
          </x14:formula1>
          <xm:sqref>A150:A154</xm:sqref>
        </x14:dataValidation>
      </x14:dataValidations>
    </ext>
  </extLs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B5B697-0A25-453A-90CC-2AEFA94C6330}">
  <sheetPr>
    <pageSetUpPr fitToPage="1"/>
  </sheetPr>
  <dimension ref="A1:W154"/>
  <sheetViews>
    <sheetView view="pageBreakPreview" topLeftCell="C3" zoomScale="80" zoomScaleNormal="100" zoomScaleSheetLayoutView="80" workbookViewId="0">
      <selection activeCell="P3" sqref="P3:P5 H11:H25 K11:K25 C26 F26:L27 O33:R39 L40:O40 O44:R50 L51:O51 O55:R61 L62:O62 O66:R72 L73:O73 O77:O83 R77:R83 L84:O84 O88:R94 L95:O95 O99:R105 L106:O106 O110:R116 L117:O117 C120:G128 P120 Q120:R126 P123:P125 P127:R128 K139 P144"/>
    </sheetView>
  </sheetViews>
  <sheetFormatPr defaultColWidth="9" defaultRowHeight="22.5" customHeight="1"/>
  <cols>
    <col min="1" max="15" width="14.6328125" style="48" customWidth="1"/>
    <col min="16" max="16" width="23.26953125" style="49" customWidth="1"/>
    <col min="17" max="17" width="23.453125" style="48" bestFit="1" customWidth="1"/>
    <col min="18" max="18" width="18.90625" style="48" bestFit="1" customWidth="1"/>
    <col min="19" max="19" width="11.08984375" style="48" bestFit="1" customWidth="1"/>
    <col min="20" max="20" width="27.26953125" style="48" customWidth="1"/>
    <col min="21" max="21" width="8.90625" style="48" customWidth="1"/>
    <col min="22" max="16384" width="9" style="48"/>
  </cols>
  <sheetData>
    <row r="1" spans="1:19" s="35" customFormat="1" ht="22.5" customHeight="1">
      <c r="A1" s="178" t="s">
        <v>285</v>
      </c>
      <c r="B1" s="178"/>
      <c r="C1" s="178"/>
      <c r="D1" s="178"/>
      <c r="E1" s="178"/>
      <c r="F1" s="178"/>
      <c r="G1" s="178"/>
      <c r="H1" s="178"/>
      <c r="I1" s="178"/>
      <c r="J1" s="178"/>
      <c r="K1" s="178"/>
      <c r="L1" s="178"/>
      <c r="M1" s="178"/>
      <c r="N1" s="178"/>
      <c r="O1" s="178"/>
      <c r="P1" s="34" t="s">
        <v>58</v>
      </c>
    </row>
    <row r="2" spans="1:19" s="36" customFormat="1" ht="13">
      <c r="A2" s="36" t="s">
        <v>89</v>
      </c>
      <c r="F2" s="37"/>
      <c r="P2" s="38"/>
    </row>
    <row r="3" spans="1:19" s="36" customFormat="1" ht="22.5" customHeight="1">
      <c r="A3" s="39" t="s">
        <v>31</v>
      </c>
      <c r="B3" s="166"/>
      <c r="C3" s="167"/>
      <c r="D3" s="167"/>
      <c r="E3" s="168"/>
      <c r="F3" s="40"/>
      <c r="G3" s="40"/>
      <c r="H3" s="40"/>
      <c r="I3" s="40"/>
      <c r="J3" s="40"/>
      <c r="K3" s="40"/>
      <c r="L3" s="40"/>
      <c r="M3" s="41"/>
      <c r="N3" s="40" t="s">
        <v>148</v>
      </c>
      <c r="O3" s="40"/>
      <c r="P3" s="18" t="str">
        <f>IF(COUNTIF(P33:R154,"NG"),"要修正！","クリア ! ")</f>
        <v xml:space="preserve">クリア ! </v>
      </c>
      <c r="Q3" s="36" t="s">
        <v>113</v>
      </c>
      <c r="S3" s="38"/>
    </row>
    <row r="4" spans="1:19" s="36" customFormat="1" ht="22.5" customHeight="1">
      <c r="A4" s="39" t="s">
        <v>30</v>
      </c>
      <c r="B4" s="166"/>
      <c r="C4" s="167"/>
      <c r="D4" s="167"/>
      <c r="E4" s="168"/>
      <c r="F4" s="40"/>
      <c r="G4" s="40"/>
      <c r="H4" s="40"/>
      <c r="I4" s="40"/>
      <c r="J4" s="40"/>
      <c r="K4" s="40"/>
      <c r="L4" s="40"/>
      <c r="M4" s="42"/>
      <c r="N4" s="40" t="s">
        <v>145</v>
      </c>
      <c r="O4" s="40"/>
      <c r="P4" s="169" t="str">
        <f>IF(P3="要修正！","※「クリア！」になるようNG箇所を修正してください。","")</f>
        <v/>
      </c>
    </row>
    <row r="5" spans="1:19" s="36" customFormat="1" ht="22.5" customHeight="1">
      <c r="A5" s="39" t="s">
        <v>32</v>
      </c>
      <c r="B5" s="171"/>
      <c r="C5" s="167"/>
      <c r="D5" s="167"/>
      <c r="E5" s="168"/>
      <c r="F5" s="40"/>
      <c r="G5" s="40"/>
      <c r="H5" s="40"/>
      <c r="I5" s="40"/>
      <c r="J5" s="40"/>
      <c r="K5" s="40"/>
      <c r="L5" s="40"/>
      <c r="M5" s="43"/>
      <c r="N5" s="40" t="s">
        <v>146</v>
      </c>
      <c r="O5" s="40"/>
      <c r="P5" s="170"/>
    </row>
    <row r="6" spans="1:19" s="36" customFormat="1" ht="22.5" customHeight="1">
      <c r="A6" s="39" t="s">
        <v>33</v>
      </c>
      <c r="B6" s="166"/>
      <c r="C6" s="167"/>
      <c r="D6" s="167"/>
      <c r="E6" s="168"/>
      <c r="F6" s="40"/>
      <c r="G6" s="40"/>
      <c r="H6" s="40"/>
      <c r="I6" s="40"/>
      <c r="J6" s="40"/>
      <c r="K6" s="40"/>
      <c r="L6" s="40"/>
      <c r="M6" s="44"/>
      <c r="N6" s="40" t="s">
        <v>147</v>
      </c>
      <c r="O6" s="40"/>
      <c r="P6" s="45"/>
      <c r="Q6" s="46"/>
    </row>
    <row r="7" spans="1:19" s="36" customFormat="1" ht="22.5" customHeight="1">
      <c r="E7" s="47"/>
      <c r="F7" s="47"/>
      <c r="G7" s="47"/>
      <c r="H7" s="47"/>
      <c r="I7" s="47"/>
      <c r="J7" s="47"/>
      <c r="K7" s="47"/>
      <c r="L7" s="47"/>
      <c r="M7" s="47"/>
      <c r="N7" s="47"/>
      <c r="O7" s="47"/>
      <c r="P7" s="45"/>
      <c r="Q7" s="46"/>
    </row>
    <row r="8" spans="1:19" ht="22.5" customHeight="1">
      <c r="A8" s="48" t="s">
        <v>144</v>
      </c>
    </row>
    <row r="9" spans="1:19" ht="22.5" customHeight="1">
      <c r="F9" s="139" t="s">
        <v>170</v>
      </c>
      <c r="G9" s="139"/>
      <c r="H9" s="139"/>
      <c r="I9" s="139"/>
      <c r="J9" s="139" t="s">
        <v>235</v>
      </c>
      <c r="K9" s="139"/>
      <c r="L9" s="139"/>
    </row>
    <row r="10" spans="1:19" s="17" customFormat="1" ht="22.5" customHeight="1">
      <c r="A10" s="50" t="s">
        <v>118</v>
      </c>
      <c r="B10" s="50" t="s">
        <v>139</v>
      </c>
      <c r="C10" s="50" t="s">
        <v>197</v>
      </c>
      <c r="D10" s="50" t="s">
        <v>119</v>
      </c>
      <c r="E10" s="50" t="s">
        <v>6</v>
      </c>
      <c r="F10" s="53" t="s">
        <v>275</v>
      </c>
      <c r="G10" s="53" t="s">
        <v>276</v>
      </c>
      <c r="H10" s="51" t="s">
        <v>277</v>
      </c>
      <c r="I10" s="96" t="s">
        <v>150</v>
      </c>
      <c r="J10" s="51" t="s">
        <v>278</v>
      </c>
      <c r="K10" s="52" t="s">
        <v>279</v>
      </c>
      <c r="L10" s="96" t="s">
        <v>149</v>
      </c>
      <c r="M10" s="136" t="s">
        <v>243</v>
      </c>
      <c r="N10" s="136"/>
      <c r="O10" s="142"/>
      <c r="P10" s="50" t="s">
        <v>250</v>
      </c>
      <c r="Q10" s="86" t="s">
        <v>119</v>
      </c>
      <c r="S10" s="48"/>
    </row>
    <row r="11" spans="1:19" s="17" customFormat="1" ht="22.5" customHeight="1">
      <c r="A11" s="50">
        <v>1</v>
      </c>
      <c r="B11" s="54"/>
      <c r="C11" s="55"/>
      <c r="D11" s="56"/>
      <c r="E11" s="30"/>
      <c r="F11" s="6"/>
      <c r="G11" s="6"/>
      <c r="H11" s="26">
        <f>G11-F11</f>
        <v>0</v>
      </c>
      <c r="I11" s="57"/>
      <c r="J11" s="58"/>
      <c r="K11" s="25">
        <f>J11-F11</f>
        <v>0</v>
      </c>
      <c r="L11" s="59"/>
      <c r="M11" s="172"/>
      <c r="N11" s="172"/>
      <c r="O11" s="173"/>
      <c r="P11" s="60" t="s">
        <v>252</v>
      </c>
      <c r="Q11" s="91" t="s">
        <v>156</v>
      </c>
      <c r="S11" s="48"/>
    </row>
    <row r="12" spans="1:19" s="17" customFormat="1" ht="22.5" customHeight="1">
      <c r="A12" s="50">
        <v>2</v>
      </c>
      <c r="B12" s="54"/>
      <c r="C12" s="55"/>
      <c r="D12" s="56"/>
      <c r="E12" s="30"/>
      <c r="F12" s="6"/>
      <c r="G12" s="6"/>
      <c r="H12" s="26">
        <f t="shared" ref="H12:H25" si="0">G12-F12</f>
        <v>0</v>
      </c>
      <c r="I12" s="57"/>
      <c r="J12" s="58"/>
      <c r="K12" s="25">
        <f t="shared" ref="K12:K25" si="1">J12-F12</f>
        <v>0</v>
      </c>
      <c r="L12" s="59"/>
      <c r="M12" s="172"/>
      <c r="N12" s="172"/>
      <c r="O12" s="173"/>
      <c r="P12" s="60" t="s">
        <v>251</v>
      </c>
      <c r="Q12" s="91" t="s">
        <v>158</v>
      </c>
      <c r="S12" s="48"/>
    </row>
    <row r="13" spans="1:19" s="17" customFormat="1" ht="22.5" customHeight="1">
      <c r="A13" s="50">
        <v>3</v>
      </c>
      <c r="B13" s="54"/>
      <c r="C13" s="55"/>
      <c r="D13" s="56"/>
      <c r="E13" s="30"/>
      <c r="F13" s="6"/>
      <c r="G13" s="6"/>
      <c r="H13" s="26">
        <f t="shared" si="0"/>
        <v>0</v>
      </c>
      <c r="I13" s="57"/>
      <c r="J13" s="58"/>
      <c r="K13" s="25">
        <f t="shared" si="1"/>
        <v>0</v>
      </c>
      <c r="L13" s="59"/>
      <c r="M13" s="172"/>
      <c r="N13" s="172"/>
      <c r="O13" s="173"/>
      <c r="P13" s="60" t="s">
        <v>253</v>
      </c>
      <c r="Q13" s="91" t="s">
        <v>157</v>
      </c>
      <c r="S13" s="48"/>
    </row>
    <row r="14" spans="1:19" s="17" customFormat="1" ht="22.5" customHeight="1">
      <c r="A14" s="50">
        <v>4</v>
      </c>
      <c r="B14" s="54"/>
      <c r="C14" s="55"/>
      <c r="D14" s="56"/>
      <c r="E14" s="30"/>
      <c r="F14" s="6"/>
      <c r="G14" s="6"/>
      <c r="H14" s="26">
        <f t="shared" si="0"/>
        <v>0</v>
      </c>
      <c r="I14" s="57"/>
      <c r="J14" s="58"/>
      <c r="K14" s="25">
        <f t="shared" si="1"/>
        <v>0</v>
      </c>
      <c r="L14" s="59"/>
      <c r="M14" s="172"/>
      <c r="N14" s="172"/>
      <c r="O14" s="173"/>
      <c r="P14" s="60" t="s">
        <v>254</v>
      </c>
      <c r="S14" s="48"/>
    </row>
    <row r="15" spans="1:19" s="17" customFormat="1" ht="22.5" customHeight="1">
      <c r="A15" s="50">
        <v>5</v>
      </c>
      <c r="B15" s="54"/>
      <c r="C15" s="55"/>
      <c r="D15" s="56"/>
      <c r="E15" s="30"/>
      <c r="F15" s="6"/>
      <c r="G15" s="6"/>
      <c r="H15" s="26">
        <f t="shared" si="0"/>
        <v>0</v>
      </c>
      <c r="I15" s="57"/>
      <c r="J15" s="58"/>
      <c r="K15" s="25">
        <f t="shared" si="1"/>
        <v>0</v>
      </c>
      <c r="L15" s="59"/>
      <c r="M15" s="172"/>
      <c r="N15" s="172"/>
      <c r="O15" s="173"/>
      <c r="P15" s="60" t="s">
        <v>255</v>
      </c>
      <c r="Q15" s="61"/>
      <c r="S15" s="48"/>
    </row>
    <row r="16" spans="1:19" s="17" customFormat="1" ht="22.5" customHeight="1">
      <c r="A16" s="50">
        <v>6</v>
      </c>
      <c r="B16" s="54"/>
      <c r="C16" s="55"/>
      <c r="D16" s="56"/>
      <c r="E16" s="30"/>
      <c r="F16" s="6"/>
      <c r="G16" s="62"/>
      <c r="H16" s="26">
        <f t="shared" si="0"/>
        <v>0</v>
      </c>
      <c r="I16" s="57"/>
      <c r="J16" s="58"/>
      <c r="K16" s="25">
        <f t="shared" si="1"/>
        <v>0</v>
      </c>
      <c r="L16" s="59"/>
      <c r="M16" s="172"/>
      <c r="N16" s="172"/>
      <c r="O16" s="173"/>
      <c r="P16" s="60" t="s">
        <v>256</v>
      </c>
      <c r="Q16" s="61"/>
      <c r="S16" s="48"/>
    </row>
    <row r="17" spans="1:22" s="17" customFormat="1" ht="22.5" customHeight="1">
      <c r="A17" s="50">
        <v>7</v>
      </c>
      <c r="B17" s="54"/>
      <c r="C17" s="55"/>
      <c r="D17" s="56"/>
      <c r="E17" s="30"/>
      <c r="F17" s="6"/>
      <c r="G17" s="6"/>
      <c r="H17" s="26">
        <f t="shared" si="0"/>
        <v>0</v>
      </c>
      <c r="I17" s="57"/>
      <c r="J17" s="58"/>
      <c r="K17" s="25">
        <f t="shared" si="1"/>
        <v>0</v>
      </c>
      <c r="L17" s="59"/>
      <c r="M17" s="172"/>
      <c r="N17" s="172"/>
      <c r="O17" s="173"/>
      <c r="P17" s="60" t="s">
        <v>257</v>
      </c>
      <c r="Q17" s="61"/>
      <c r="S17" s="48"/>
    </row>
    <row r="18" spans="1:22" s="17" customFormat="1" ht="22.5" customHeight="1">
      <c r="A18" s="50">
        <v>8</v>
      </c>
      <c r="B18" s="54"/>
      <c r="C18" s="55"/>
      <c r="D18" s="56"/>
      <c r="E18" s="30"/>
      <c r="F18" s="6"/>
      <c r="G18" s="6"/>
      <c r="H18" s="26">
        <f t="shared" si="0"/>
        <v>0</v>
      </c>
      <c r="I18" s="57"/>
      <c r="J18" s="58"/>
      <c r="K18" s="25">
        <f t="shared" si="1"/>
        <v>0</v>
      </c>
      <c r="L18" s="59"/>
      <c r="M18" s="172"/>
      <c r="N18" s="172"/>
      <c r="O18" s="173"/>
      <c r="P18" s="60" t="s">
        <v>258</v>
      </c>
      <c r="Q18" s="61"/>
      <c r="S18" s="48"/>
    </row>
    <row r="19" spans="1:22" ht="22.5" customHeight="1">
      <c r="A19" s="50">
        <v>9</v>
      </c>
      <c r="B19" s="54"/>
      <c r="C19" s="24"/>
      <c r="D19" s="56"/>
      <c r="E19" s="2"/>
      <c r="F19" s="31"/>
      <c r="G19" s="31"/>
      <c r="H19" s="26">
        <f t="shared" si="0"/>
        <v>0</v>
      </c>
      <c r="I19" s="19"/>
      <c r="J19" s="28"/>
      <c r="K19" s="25">
        <f t="shared" si="1"/>
        <v>0</v>
      </c>
      <c r="L19" s="23"/>
      <c r="M19" s="172"/>
      <c r="N19" s="172"/>
      <c r="O19" s="172"/>
      <c r="P19" s="17"/>
      <c r="Q19" s="61"/>
    </row>
    <row r="20" spans="1:22" ht="22.5" customHeight="1">
      <c r="A20" s="50">
        <v>10</v>
      </c>
      <c r="B20" s="54"/>
      <c r="C20" s="24"/>
      <c r="D20" s="56"/>
      <c r="E20" s="2"/>
      <c r="F20" s="31"/>
      <c r="G20" s="31"/>
      <c r="H20" s="26">
        <f t="shared" si="0"/>
        <v>0</v>
      </c>
      <c r="I20" s="19"/>
      <c r="J20" s="28"/>
      <c r="K20" s="25">
        <f t="shared" si="1"/>
        <v>0</v>
      </c>
      <c r="L20" s="23"/>
      <c r="M20" s="172"/>
      <c r="N20" s="172"/>
      <c r="O20" s="172"/>
      <c r="P20" s="17"/>
      <c r="Q20" s="61"/>
    </row>
    <row r="21" spans="1:22" ht="22.5" customHeight="1">
      <c r="A21" s="50">
        <v>11</v>
      </c>
      <c r="B21" s="54"/>
      <c r="C21" s="24"/>
      <c r="D21" s="56"/>
      <c r="E21" s="2"/>
      <c r="F21" s="31"/>
      <c r="G21" s="31"/>
      <c r="H21" s="26">
        <f t="shared" si="0"/>
        <v>0</v>
      </c>
      <c r="I21" s="19"/>
      <c r="J21" s="28"/>
      <c r="K21" s="25">
        <f t="shared" si="1"/>
        <v>0</v>
      </c>
      <c r="L21" s="23"/>
      <c r="M21" s="172"/>
      <c r="N21" s="172"/>
      <c r="O21" s="172"/>
      <c r="P21" s="17"/>
      <c r="Q21" s="61"/>
    </row>
    <row r="22" spans="1:22" ht="22.5" customHeight="1">
      <c r="A22" s="50">
        <v>12</v>
      </c>
      <c r="B22" s="54"/>
      <c r="C22" s="24"/>
      <c r="D22" s="56"/>
      <c r="E22" s="2"/>
      <c r="F22" s="31"/>
      <c r="G22" s="31"/>
      <c r="H22" s="26">
        <f t="shared" si="0"/>
        <v>0</v>
      </c>
      <c r="I22" s="19"/>
      <c r="J22" s="28"/>
      <c r="K22" s="25">
        <f t="shared" si="1"/>
        <v>0</v>
      </c>
      <c r="L22" s="23"/>
      <c r="M22" s="172"/>
      <c r="N22" s="172"/>
      <c r="O22" s="172"/>
      <c r="P22" s="17"/>
      <c r="Q22" s="61"/>
    </row>
    <row r="23" spans="1:22" ht="22.5" customHeight="1">
      <c r="A23" s="50">
        <v>13</v>
      </c>
      <c r="B23" s="54"/>
      <c r="C23" s="24"/>
      <c r="D23" s="56"/>
      <c r="E23" s="2"/>
      <c r="F23" s="31"/>
      <c r="G23" s="31"/>
      <c r="H23" s="26">
        <f t="shared" si="0"/>
        <v>0</v>
      </c>
      <c r="I23" s="19"/>
      <c r="J23" s="28"/>
      <c r="K23" s="25">
        <f t="shared" si="1"/>
        <v>0</v>
      </c>
      <c r="L23" s="23"/>
      <c r="M23" s="172"/>
      <c r="N23" s="172"/>
      <c r="O23" s="172"/>
      <c r="P23" s="17"/>
      <c r="Q23" s="61"/>
    </row>
    <row r="24" spans="1:22" ht="22.5" customHeight="1">
      <c r="A24" s="50">
        <v>14</v>
      </c>
      <c r="B24" s="54"/>
      <c r="C24" s="24"/>
      <c r="D24" s="56"/>
      <c r="E24" s="2"/>
      <c r="F24" s="31"/>
      <c r="G24" s="31"/>
      <c r="H24" s="26">
        <f t="shared" si="0"/>
        <v>0</v>
      </c>
      <c r="I24" s="19"/>
      <c r="J24" s="28"/>
      <c r="K24" s="25">
        <f t="shared" si="1"/>
        <v>0</v>
      </c>
      <c r="L24" s="23"/>
      <c r="M24" s="172"/>
      <c r="N24" s="172"/>
      <c r="O24" s="172"/>
      <c r="P24" s="17"/>
      <c r="Q24" s="61"/>
    </row>
    <row r="25" spans="1:22" ht="22.5" customHeight="1">
      <c r="A25" s="50">
        <v>15</v>
      </c>
      <c r="B25" s="54"/>
      <c r="C25" s="24"/>
      <c r="D25" s="56"/>
      <c r="E25" s="2"/>
      <c r="F25" s="31"/>
      <c r="G25" s="31"/>
      <c r="H25" s="26">
        <f t="shared" si="0"/>
        <v>0</v>
      </c>
      <c r="I25" s="19"/>
      <c r="J25" s="28"/>
      <c r="K25" s="25">
        <f t="shared" si="1"/>
        <v>0</v>
      </c>
      <c r="L25" s="23"/>
      <c r="M25" s="172"/>
      <c r="N25" s="172"/>
      <c r="O25" s="172"/>
      <c r="P25" s="17"/>
      <c r="Q25" s="61"/>
    </row>
    <row r="26" spans="1:22" ht="22.5" customHeight="1">
      <c r="A26" s="50" t="s">
        <v>0</v>
      </c>
      <c r="B26" s="63"/>
      <c r="C26" s="25">
        <f>SUM(C11:C25)</f>
        <v>0</v>
      </c>
      <c r="D26" s="64"/>
      <c r="E26" s="50" t="s">
        <v>233</v>
      </c>
      <c r="F26" s="27">
        <f>SUMIF(D11:D25,"野菜",F11:F25)+SUMIF(D11:D25,"果樹",F11:F25)</f>
        <v>0</v>
      </c>
      <c r="G26" s="27">
        <f>SUMIF(D11:D25,"野菜",G11:G25)+SUMIF(D11:D25,"果樹",G11:G25)</f>
        <v>0</v>
      </c>
      <c r="H26" s="27">
        <f>SUMIF(D11:D25,"野菜",H11:H25)+SUMIF(D11:D25,"果樹",H11:H25)</f>
        <v>0</v>
      </c>
      <c r="I26" s="101" t="str">
        <f>IFERROR(ROUND((H26/F26)*100,1),"")</f>
        <v/>
      </c>
      <c r="J26" s="25">
        <f>SUMIF(D11:D25,"野菜",J11:J25)+SUMIF(D11:D25,"果樹",J11:J25)</f>
        <v>0</v>
      </c>
      <c r="K26" s="25">
        <f>SUMIF(D11:D25,"野菜",K11:K25)+SUMIF(D11:D25,"果樹",K11:K25)</f>
        <v>0</v>
      </c>
      <c r="L26" s="99" t="str">
        <f>IFERROR(ROUND((K26/F26)*100,1),"")</f>
        <v/>
      </c>
      <c r="N26" s="179"/>
      <c r="O26" s="179"/>
      <c r="P26" s="48"/>
    </row>
    <row r="27" spans="1:22" ht="22.5" customHeight="1">
      <c r="A27" s="17"/>
      <c r="B27" s="17"/>
      <c r="C27" s="17" t="s">
        <v>236</v>
      </c>
      <c r="D27" s="56"/>
      <c r="E27" s="50" t="s">
        <v>157</v>
      </c>
      <c r="F27" s="27">
        <f>SUMIF(D10:D24,"花き",F10:F24)</f>
        <v>0</v>
      </c>
      <c r="G27" s="27">
        <f>SUMIF(D10:D24,"花き",G10:G24)</f>
        <v>0</v>
      </c>
      <c r="H27" s="27">
        <f>SUMIF(D10:D24,"花き",H10:H24)</f>
        <v>0</v>
      </c>
      <c r="I27" s="101" t="str">
        <f>IFERROR(ROUND((H27/F27)*100,1),"")</f>
        <v/>
      </c>
      <c r="J27" s="25">
        <f>SUMIF(D10:D25,"花き",J10:J25)</f>
        <v>0</v>
      </c>
      <c r="K27" s="25">
        <f>SUMIF(D10:D24,"花き",K10:K24)</f>
        <v>0</v>
      </c>
      <c r="L27" s="99" t="str">
        <f>IFERROR(ROUND((K27/F27)*100,1),"")</f>
        <v/>
      </c>
      <c r="N27" s="17"/>
      <c r="O27" s="17"/>
      <c r="P27" s="48"/>
    </row>
    <row r="28" spans="1:22" ht="22.5" customHeight="1">
      <c r="A28" s="17"/>
      <c r="B28" s="17"/>
      <c r="C28" s="17"/>
      <c r="D28" s="65"/>
      <c r="E28" s="65"/>
      <c r="F28" s="65"/>
      <c r="G28" s="65"/>
      <c r="H28" s="65"/>
      <c r="I28" s="65"/>
      <c r="J28" s="65"/>
      <c r="K28" s="65"/>
      <c r="L28" s="65"/>
      <c r="M28" s="17"/>
      <c r="N28" s="17"/>
      <c r="O28" s="17"/>
      <c r="P28" s="48"/>
    </row>
    <row r="29" spans="1:22" ht="22.5" customHeight="1">
      <c r="A29" s="94" t="s">
        <v>124</v>
      </c>
      <c r="P29" s="48"/>
    </row>
    <row r="30" spans="1:22" ht="22.5" customHeight="1">
      <c r="A30" s="66" t="s">
        <v>125</v>
      </c>
      <c r="C30" s="67"/>
      <c r="P30" s="48"/>
    </row>
    <row r="31" spans="1:22" s="61" customFormat="1" ht="22.5" customHeight="1">
      <c r="A31" s="162" t="s">
        <v>217</v>
      </c>
      <c r="B31" s="160" t="s">
        <v>67</v>
      </c>
      <c r="C31" s="150" t="s">
        <v>286</v>
      </c>
      <c r="D31" s="150"/>
      <c r="E31" s="150"/>
      <c r="F31" s="150"/>
      <c r="G31" s="160" t="s">
        <v>38</v>
      </c>
      <c r="H31" s="144" t="s">
        <v>47</v>
      </c>
      <c r="I31" s="145"/>
      <c r="J31" s="145"/>
      <c r="K31" s="146"/>
      <c r="L31" s="144" t="s">
        <v>216</v>
      </c>
      <c r="M31" s="145"/>
      <c r="N31" s="145"/>
      <c r="O31" s="146"/>
      <c r="P31" s="48" t="s">
        <v>96</v>
      </c>
      <c r="Q31" s="48" t="s">
        <v>96</v>
      </c>
      <c r="S31" s="48"/>
    </row>
    <row r="32" spans="1:22" s="70" customFormat="1" ht="22.5" customHeight="1">
      <c r="A32" s="161"/>
      <c r="B32" s="161"/>
      <c r="C32" s="68" t="s">
        <v>215</v>
      </c>
      <c r="D32" s="150" t="s">
        <v>120</v>
      </c>
      <c r="E32" s="150"/>
      <c r="F32" s="68" t="s">
        <v>15</v>
      </c>
      <c r="G32" s="161"/>
      <c r="H32" s="69" t="s">
        <v>29</v>
      </c>
      <c r="I32" s="69" t="s">
        <v>28</v>
      </c>
      <c r="J32" s="68" t="s">
        <v>18</v>
      </c>
      <c r="K32" s="68" t="s">
        <v>19</v>
      </c>
      <c r="L32" s="53" t="s">
        <v>109</v>
      </c>
      <c r="M32" s="53" t="s">
        <v>110</v>
      </c>
      <c r="N32" s="53" t="s">
        <v>111</v>
      </c>
      <c r="O32" s="53" t="s">
        <v>112</v>
      </c>
      <c r="P32" s="70" t="s">
        <v>104</v>
      </c>
      <c r="Q32" s="70" t="s">
        <v>116</v>
      </c>
      <c r="R32" s="70" t="s">
        <v>115</v>
      </c>
      <c r="S32" s="48"/>
      <c r="T32" s="71" t="s">
        <v>67</v>
      </c>
      <c r="U32" s="98" t="s">
        <v>153</v>
      </c>
      <c r="V32" s="61"/>
    </row>
    <row r="33" spans="1:22" ht="22.5" customHeight="1">
      <c r="A33" s="6"/>
      <c r="B33" s="9"/>
      <c r="C33" s="72"/>
      <c r="D33" s="152"/>
      <c r="E33" s="152"/>
      <c r="F33" s="15"/>
      <c r="G33" s="7"/>
      <c r="H33" s="6"/>
      <c r="I33" s="21"/>
      <c r="J33" s="7" t="s">
        <v>1</v>
      </c>
      <c r="K33" s="8" t="s">
        <v>1</v>
      </c>
      <c r="L33" s="1"/>
      <c r="M33" s="1"/>
      <c r="N33" s="1"/>
      <c r="O33" s="20">
        <f>L33-(M33+N33)</f>
        <v>0</v>
      </c>
      <c r="P33" s="29" t="str">
        <f>IF(OR(G33="新規",G33="追加",G33=""),"OK",(IF(AND(H33="",I33=""),"NG","OK")))</f>
        <v>OK</v>
      </c>
      <c r="Q33" s="10" t="str">
        <f>IF(OR(G33="新規",G33="追加",G33=""),"OK",(IF(OR(AND(J33="",K33=""),AND(J33="",K33="□"),AND(J33="□",K33=""),AND(J33="□",K33="□")),"NG","OK")))</f>
        <v>OK</v>
      </c>
      <c r="R33" s="10" t="str">
        <f>IF(OR(AND(C33&lt;&gt;"",D33&lt;&gt;"",F33&lt;&gt;"",G33&lt;&gt;""),(C33="")),"OK","NG")</f>
        <v>OK</v>
      </c>
      <c r="T33" s="71" t="s">
        <v>65</v>
      </c>
      <c r="U33" s="74" t="s">
        <v>154</v>
      </c>
      <c r="V33" s="61"/>
    </row>
    <row r="34" spans="1:22" ht="22.5" customHeight="1">
      <c r="A34" s="6"/>
      <c r="B34" s="9"/>
      <c r="C34" s="72"/>
      <c r="D34" s="152"/>
      <c r="E34" s="152"/>
      <c r="F34" s="15"/>
      <c r="G34" s="7"/>
      <c r="H34" s="6"/>
      <c r="I34" s="21"/>
      <c r="J34" s="7" t="s">
        <v>1</v>
      </c>
      <c r="K34" s="8" t="s">
        <v>1</v>
      </c>
      <c r="L34" s="1"/>
      <c r="M34" s="1"/>
      <c r="N34" s="1"/>
      <c r="O34" s="20">
        <f t="shared" ref="O34:O39" si="2">L34-(M34+N34)</f>
        <v>0</v>
      </c>
      <c r="P34" s="29" t="str">
        <f t="shared" ref="P34:P39" si="3">IF(OR(G34="新規",G34="追加",G34=""),"OK",(IF(AND(H34="",I34=""),"NG","OK")))</f>
        <v>OK</v>
      </c>
      <c r="Q34" s="10" t="str">
        <f t="shared" ref="Q34:Q39" si="4">IF(OR(G34="新規",G34="追加",G34=""),"OK",(IF(OR(AND(J34="",K34=""),AND(J34="",K34="□"),AND(J34="□",K34=""),AND(J34="□",K34="□")),"NG","OK")))</f>
        <v>OK</v>
      </c>
      <c r="R34" s="10" t="str">
        <f t="shared" ref="R34:R39" si="5">IF(OR(AND(C34&lt;&gt;"",D34&lt;&gt;"",F34&lt;&gt;"",G34&lt;&gt;""),(C34="")),"OK","NG")</f>
        <v>OK</v>
      </c>
      <c r="T34" s="97" t="s">
        <v>66</v>
      </c>
      <c r="U34" s="75" t="s">
        <v>155</v>
      </c>
      <c r="V34" s="61"/>
    </row>
    <row r="35" spans="1:22" ht="22.5" customHeight="1">
      <c r="A35" s="6"/>
      <c r="B35" s="9"/>
      <c r="C35" s="72"/>
      <c r="D35" s="152"/>
      <c r="E35" s="152"/>
      <c r="F35" s="15"/>
      <c r="G35" s="7"/>
      <c r="H35" s="6"/>
      <c r="I35" s="21"/>
      <c r="J35" s="7" t="s">
        <v>1</v>
      </c>
      <c r="K35" s="8" t="s">
        <v>1</v>
      </c>
      <c r="L35" s="1"/>
      <c r="M35" s="1"/>
      <c r="N35" s="1"/>
      <c r="O35" s="20">
        <f t="shared" si="2"/>
        <v>0</v>
      </c>
      <c r="P35" s="29" t="str">
        <f t="shared" si="3"/>
        <v>OK</v>
      </c>
      <c r="Q35" s="10" t="str">
        <f t="shared" si="4"/>
        <v>OK</v>
      </c>
      <c r="R35" s="10" t="str">
        <f t="shared" si="5"/>
        <v>OK</v>
      </c>
      <c r="T35" s="94"/>
      <c r="U35" s="75" t="s">
        <v>214</v>
      </c>
      <c r="V35" s="61"/>
    </row>
    <row r="36" spans="1:22" ht="22.5" customHeight="1">
      <c r="A36" s="6"/>
      <c r="B36" s="9"/>
      <c r="C36" s="72"/>
      <c r="D36" s="152"/>
      <c r="E36" s="152"/>
      <c r="F36" s="15"/>
      <c r="G36" s="7"/>
      <c r="H36" s="6"/>
      <c r="I36" s="21"/>
      <c r="J36" s="7" t="s">
        <v>1</v>
      </c>
      <c r="K36" s="8" t="s">
        <v>1</v>
      </c>
      <c r="L36" s="1"/>
      <c r="M36" s="1"/>
      <c r="N36" s="1"/>
      <c r="O36" s="20">
        <f t="shared" si="2"/>
        <v>0</v>
      </c>
      <c r="P36" s="29" t="str">
        <f t="shared" si="3"/>
        <v>OK</v>
      </c>
      <c r="Q36" s="10" t="str">
        <f t="shared" si="4"/>
        <v>OK</v>
      </c>
      <c r="R36" s="10" t="str">
        <f t="shared" si="5"/>
        <v>OK</v>
      </c>
      <c r="T36" s="94"/>
      <c r="U36" s="92" t="s">
        <v>13</v>
      </c>
      <c r="V36" s="61"/>
    </row>
    <row r="37" spans="1:22" ht="22.5" customHeight="1">
      <c r="A37" s="6"/>
      <c r="B37" s="9"/>
      <c r="C37" s="72"/>
      <c r="D37" s="152"/>
      <c r="E37" s="152"/>
      <c r="F37" s="16"/>
      <c r="G37" s="7"/>
      <c r="H37" s="6"/>
      <c r="I37" s="21"/>
      <c r="J37" s="7" t="s">
        <v>1</v>
      </c>
      <c r="K37" s="8" t="s">
        <v>1</v>
      </c>
      <c r="L37" s="1"/>
      <c r="M37" s="1"/>
      <c r="N37" s="1"/>
      <c r="O37" s="20">
        <f t="shared" si="2"/>
        <v>0</v>
      </c>
      <c r="P37" s="29" t="str">
        <f t="shared" si="3"/>
        <v>OK</v>
      </c>
      <c r="Q37" s="10" t="str">
        <f t="shared" si="4"/>
        <v>OK</v>
      </c>
      <c r="R37" s="10" t="str">
        <f t="shared" si="5"/>
        <v>OK</v>
      </c>
    </row>
    <row r="38" spans="1:22" ht="22.5" customHeight="1">
      <c r="A38" s="6"/>
      <c r="B38" s="9"/>
      <c r="C38" s="72"/>
      <c r="D38" s="152"/>
      <c r="E38" s="152"/>
      <c r="F38" s="15"/>
      <c r="G38" s="7"/>
      <c r="H38" s="6"/>
      <c r="I38" s="21"/>
      <c r="J38" s="7" t="s">
        <v>1</v>
      </c>
      <c r="K38" s="8" t="s">
        <v>1</v>
      </c>
      <c r="L38" s="1"/>
      <c r="M38" s="1"/>
      <c r="N38" s="1"/>
      <c r="O38" s="20">
        <f t="shared" si="2"/>
        <v>0</v>
      </c>
      <c r="P38" s="29" t="str">
        <f t="shared" si="3"/>
        <v>OK</v>
      </c>
      <c r="Q38" s="10" t="str">
        <f t="shared" si="4"/>
        <v>OK</v>
      </c>
      <c r="R38" s="10" t="str">
        <f t="shared" si="5"/>
        <v>OK</v>
      </c>
    </row>
    <row r="39" spans="1:22" ht="22.5" customHeight="1">
      <c r="A39" s="6"/>
      <c r="B39" s="9"/>
      <c r="C39" s="72"/>
      <c r="D39" s="152"/>
      <c r="E39" s="152"/>
      <c r="F39" s="15"/>
      <c r="G39" s="7"/>
      <c r="H39" s="6"/>
      <c r="I39" s="21"/>
      <c r="J39" s="7" t="s">
        <v>1</v>
      </c>
      <c r="K39" s="8" t="s">
        <v>1</v>
      </c>
      <c r="L39" s="1"/>
      <c r="M39" s="1"/>
      <c r="N39" s="1"/>
      <c r="O39" s="20">
        <f t="shared" si="2"/>
        <v>0</v>
      </c>
      <c r="P39" s="29" t="str">
        <f t="shared" si="3"/>
        <v>OK</v>
      </c>
      <c r="Q39" s="10" t="str">
        <f t="shared" si="4"/>
        <v>OK</v>
      </c>
      <c r="R39" s="10" t="str">
        <f t="shared" si="5"/>
        <v>OK</v>
      </c>
    </row>
    <row r="40" spans="1:22" ht="22.5" customHeight="1">
      <c r="A40" s="12"/>
      <c r="B40" s="13"/>
      <c r="C40" s="14"/>
      <c r="D40" s="13"/>
      <c r="E40" s="14"/>
      <c r="F40" s="14"/>
      <c r="G40" s="13"/>
      <c r="H40" s="13"/>
      <c r="I40" s="12"/>
      <c r="J40" s="12"/>
      <c r="K40" s="68" t="s">
        <v>137</v>
      </c>
      <c r="L40" s="27">
        <f>SUM(L33:L39)</f>
        <v>0</v>
      </c>
      <c r="M40" s="27">
        <f t="shared" ref="M40:N40" si="6">SUM(M33:M39)</f>
        <v>0</v>
      </c>
      <c r="N40" s="27">
        <f t="shared" si="6"/>
        <v>0</v>
      </c>
      <c r="O40" s="27">
        <f>L40-(M40+N40)</f>
        <v>0</v>
      </c>
      <c r="P40" s="76"/>
      <c r="Q40" s="77"/>
      <c r="R40" s="77"/>
    </row>
    <row r="41" spans="1:22" ht="22.5" customHeight="1">
      <c r="A41" s="48" t="s">
        <v>126</v>
      </c>
      <c r="B41" s="13"/>
      <c r="C41" s="14"/>
      <c r="D41" s="13"/>
      <c r="E41" s="14"/>
      <c r="F41" s="14"/>
      <c r="G41" s="13"/>
      <c r="H41" s="13"/>
      <c r="I41" s="12"/>
      <c r="J41" s="12"/>
      <c r="K41" s="12"/>
      <c r="L41" s="12"/>
      <c r="M41" s="12"/>
      <c r="N41" s="12"/>
      <c r="O41" s="12"/>
      <c r="P41" s="76"/>
      <c r="Q41" s="77"/>
      <c r="R41" s="77"/>
    </row>
    <row r="42" spans="1:22" ht="22.5" customHeight="1">
      <c r="A42" s="162" t="s">
        <v>217</v>
      </c>
      <c r="B42" s="160" t="s">
        <v>67</v>
      </c>
      <c r="C42" s="150" t="s">
        <v>286</v>
      </c>
      <c r="D42" s="150"/>
      <c r="E42" s="150"/>
      <c r="F42" s="150"/>
      <c r="G42" s="160" t="s">
        <v>38</v>
      </c>
      <c r="H42" s="144" t="s">
        <v>47</v>
      </c>
      <c r="I42" s="145"/>
      <c r="J42" s="145"/>
      <c r="K42" s="146"/>
      <c r="L42" s="144" t="s">
        <v>216</v>
      </c>
      <c r="M42" s="145"/>
      <c r="N42" s="145"/>
      <c r="O42" s="146"/>
      <c r="P42" s="48" t="s">
        <v>96</v>
      </c>
      <c r="Q42" s="48" t="s">
        <v>96</v>
      </c>
      <c r="R42" s="61"/>
    </row>
    <row r="43" spans="1:22" ht="22.5" customHeight="1">
      <c r="A43" s="161"/>
      <c r="B43" s="161"/>
      <c r="C43" s="68" t="s">
        <v>215</v>
      </c>
      <c r="D43" s="150" t="s">
        <v>120</v>
      </c>
      <c r="E43" s="150"/>
      <c r="F43" s="68" t="s">
        <v>15</v>
      </c>
      <c r="G43" s="161"/>
      <c r="H43" s="69" t="s">
        <v>29</v>
      </c>
      <c r="I43" s="69" t="s">
        <v>28</v>
      </c>
      <c r="J43" s="68" t="s">
        <v>18</v>
      </c>
      <c r="K43" s="68" t="s">
        <v>19</v>
      </c>
      <c r="L43" s="53" t="s">
        <v>109</v>
      </c>
      <c r="M43" s="53" t="s">
        <v>110</v>
      </c>
      <c r="N43" s="53" t="s">
        <v>111</v>
      </c>
      <c r="O43" s="53" t="s">
        <v>112</v>
      </c>
      <c r="P43" s="70" t="s">
        <v>104</v>
      </c>
      <c r="Q43" s="70" t="s">
        <v>116</v>
      </c>
      <c r="R43" s="70" t="s">
        <v>115</v>
      </c>
      <c r="T43" s="98" t="s">
        <v>153</v>
      </c>
    </row>
    <row r="44" spans="1:22" ht="22.5" customHeight="1">
      <c r="A44" s="6"/>
      <c r="B44" s="9"/>
      <c r="C44" s="72"/>
      <c r="D44" s="152"/>
      <c r="E44" s="152"/>
      <c r="F44" s="15"/>
      <c r="G44" s="7"/>
      <c r="H44" s="6"/>
      <c r="I44" s="21"/>
      <c r="J44" s="7" t="s">
        <v>1</v>
      </c>
      <c r="K44" s="8" t="s">
        <v>1</v>
      </c>
      <c r="L44" s="1"/>
      <c r="M44" s="1"/>
      <c r="N44" s="1"/>
      <c r="O44" s="20">
        <f>L44-(M44+N44)</f>
        <v>0</v>
      </c>
      <c r="P44" s="29" t="str">
        <f t="shared" ref="P44:P50" si="7">IF(OR(G44="新規",G44="追加",G44=""),"OK",(IF(AND(H44="",I44=""),"NG","OK")))</f>
        <v>OK</v>
      </c>
      <c r="Q44" s="10" t="str">
        <f t="shared" ref="Q44:Q50" si="8">IF(OR(G44="新規",G44="追加",G44=""),"OK",(IF(OR(AND(J44="",K44=""),AND(J44="",K44="□"),AND(J44="□",K44=""),AND(J44="□",K44="□")),"NG","OK")))</f>
        <v>OK</v>
      </c>
      <c r="R44" s="10" t="str">
        <f t="shared" ref="R44:R50" si="9">IF(OR(AND(C44&lt;&gt;"",D44&lt;&gt;"",F44&lt;&gt;"",G44&lt;&gt;""),(C44="")),"OK","NG")</f>
        <v>OK</v>
      </c>
      <c r="T44" s="78" t="s">
        <v>7</v>
      </c>
    </row>
    <row r="45" spans="1:22" ht="22.5" customHeight="1">
      <c r="A45" s="6"/>
      <c r="B45" s="9"/>
      <c r="C45" s="72"/>
      <c r="D45" s="152"/>
      <c r="E45" s="152"/>
      <c r="F45" s="15"/>
      <c r="G45" s="7"/>
      <c r="H45" s="6"/>
      <c r="I45" s="21"/>
      <c r="J45" s="7" t="s">
        <v>1</v>
      </c>
      <c r="K45" s="8" t="s">
        <v>1</v>
      </c>
      <c r="L45" s="1"/>
      <c r="M45" s="1"/>
      <c r="N45" s="1"/>
      <c r="O45" s="20">
        <f t="shared" ref="O45:O50" si="10">L45-(M45+N45)</f>
        <v>0</v>
      </c>
      <c r="P45" s="29" t="str">
        <f t="shared" si="7"/>
        <v>OK</v>
      </c>
      <c r="Q45" s="10" t="str">
        <f t="shared" si="8"/>
        <v>OK</v>
      </c>
      <c r="R45" s="10" t="str">
        <f t="shared" si="9"/>
        <v>OK</v>
      </c>
      <c r="T45" s="79" t="s">
        <v>214</v>
      </c>
    </row>
    <row r="46" spans="1:22" ht="22.5" customHeight="1">
      <c r="A46" s="6"/>
      <c r="B46" s="9"/>
      <c r="C46" s="72"/>
      <c r="D46" s="152"/>
      <c r="E46" s="152"/>
      <c r="F46" s="15"/>
      <c r="G46" s="7"/>
      <c r="H46" s="6"/>
      <c r="I46" s="21"/>
      <c r="J46" s="7" t="s">
        <v>1</v>
      </c>
      <c r="K46" s="8" t="s">
        <v>1</v>
      </c>
      <c r="L46" s="1"/>
      <c r="M46" s="1"/>
      <c r="N46" s="1"/>
      <c r="O46" s="20">
        <f t="shared" si="10"/>
        <v>0</v>
      </c>
      <c r="P46" s="29" t="str">
        <f t="shared" si="7"/>
        <v>OK</v>
      </c>
      <c r="Q46" s="10" t="str">
        <f t="shared" si="8"/>
        <v>OK</v>
      </c>
      <c r="R46" s="10" t="str">
        <f t="shared" si="9"/>
        <v>OK</v>
      </c>
      <c r="T46" s="80" t="s">
        <v>13</v>
      </c>
    </row>
    <row r="47" spans="1:22" ht="22.5" customHeight="1">
      <c r="A47" s="6"/>
      <c r="B47" s="9"/>
      <c r="C47" s="72"/>
      <c r="D47" s="152"/>
      <c r="E47" s="152"/>
      <c r="F47" s="15"/>
      <c r="G47" s="7"/>
      <c r="H47" s="6"/>
      <c r="I47" s="21"/>
      <c r="J47" s="7" t="s">
        <v>1</v>
      </c>
      <c r="K47" s="8" t="s">
        <v>1</v>
      </c>
      <c r="L47" s="1"/>
      <c r="M47" s="1"/>
      <c r="N47" s="1"/>
      <c r="O47" s="20">
        <f t="shared" si="10"/>
        <v>0</v>
      </c>
      <c r="P47" s="29" t="str">
        <f t="shared" si="7"/>
        <v>OK</v>
      </c>
      <c r="Q47" s="10" t="str">
        <f t="shared" si="8"/>
        <v>OK</v>
      </c>
      <c r="R47" s="10" t="str">
        <f t="shared" si="9"/>
        <v>OK</v>
      </c>
    </row>
    <row r="48" spans="1:22" ht="22.5" customHeight="1">
      <c r="A48" s="6"/>
      <c r="B48" s="9"/>
      <c r="C48" s="72"/>
      <c r="D48" s="152"/>
      <c r="E48" s="152"/>
      <c r="F48" s="16"/>
      <c r="G48" s="7"/>
      <c r="H48" s="6"/>
      <c r="I48" s="21"/>
      <c r="J48" s="7" t="s">
        <v>1</v>
      </c>
      <c r="K48" s="8" t="s">
        <v>1</v>
      </c>
      <c r="L48" s="1"/>
      <c r="M48" s="1"/>
      <c r="N48" s="1"/>
      <c r="O48" s="20">
        <f t="shared" si="10"/>
        <v>0</v>
      </c>
      <c r="P48" s="29" t="str">
        <f t="shared" si="7"/>
        <v>OK</v>
      </c>
      <c r="Q48" s="10" t="str">
        <f t="shared" si="8"/>
        <v>OK</v>
      </c>
      <c r="R48" s="10" t="str">
        <f t="shared" si="9"/>
        <v>OK</v>
      </c>
    </row>
    <row r="49" spans="1:20" ht="22.5" customHeight="1">
      <c r="A49" s="6"/>
      <c r="B49" s="9"/>
      <c r="C49" s="72"/>
      <c r="D49" s="152"/>
      <c r="E49" s="152"/>
      <c r="F49" s="15"/>
      <c r="G49" s="7"/>
      <c r="H49" s="6"/>
      <c r="I49" s="21"/>
      <c r="J49" s="7" t="s">
        <v>1</v>
      </c>
      <c r="K49" s="8" t="s">
        <v>1</v>
      </c>
      <c r="L49" s="1"/>
      <c r="M49" s="1"/>
      <c r="N49" s="1"/>
      <c r="O49" s="20">
        <f t="shared" si="10"/>
        <v>0</v>
      </c>
      <c r="P49" s="29" t="str">
        <f t="shared" si="7"/>
        <v>OK</v>
      </c>
      <c r="Q49" s="10" t="str">
        <f t="shared" si="8"/>
        <v>OK</v>
      </c>
      <c r="R49" s="10" t="str">
        <f t="shared" si="9"/>
        <v>OK</v>
      </c>
    </row>
    <row r="50" spans="1:20" ht="22.5" customHeight="1">
      <c r="A50" s="6"/>
      <c r="B50" s="9"/>
      <c r="C50" s="72"/>
      <c r="D50" s="152"/>
      <c r="E50" s="152"/>
      <c r="F50" s="15"/>
      <c r="G50" s="7"/>
      <c r="H50" s="6"/>
      <c r="I50" s="21"/>
      <c r="J50" s="7" t="s">
        <v>1</v>
      </c>
      <c r="K50" s="8" t="s">
        <v>1</v>
      </c>
      <c r="L50" s="1"/>
      <c r="M50" s="1"/>
      <c r="N50" s="1"/>
      <c r="O50" s="20">
        <f t="shared" si="10"/>
        <v>0</v>
      </c>
      <c r="P50" s="29" t="str">
        <f t="shared" si="7"/>
        <v>OK</v>
      </c>
      <c r="Q50" s="10" t="str">
        <f t="shared" si="8"/>
        <v>OK</v>
      </c>
      <c r="R50" s="10" t="str">
        <f t="shared" si="9"/>
        <v>OK</v>
      </c>
    </row>
    <row r="51" spans="1:20" ht="22.5" customHeight="1">
      <c r="A51" s="12"/>
      <c r="B51" s="13"/>
      <c r="C51" s="14"/>
      <c r="D51" s="13"/>
      <c r="E51" s="14"/>
      <c r="F51" s="14"/>
      <c r="G51" s="13"/>
      <c r="H51" s="13"/>
      <c r="I51" s="12"/>
      <c r="J51" s="12"/>
      <c r="K51" s="68" t="s">
        <v>137</v>
      </c>
      <c r="L51" s="27">
        <f>SUM(L44:L50)</f>
        <v>0</v>
      </c>
      <c r="M51" s="27">
        <f t="shared" ref="M51:N51" si="11">SUM(M44:M50)</f>
        <v>0</v>
      </c>
      <c r="N51" s="27">
        <f t="shared" si="11"/>
        <v>0</v>
      </c>
      <c r="O51" s="27">
        <f>L51-(M51+N51)</f>
        <v>0</v>
      </c>
      <c r="P51" s="76"/>
      <c r="Q51" s="77"/>
      <c r="R51" s="77"/>
    </row>
    <row r="52" spans="1:20" ht="22.5" customHeight="1">
      <c r="A52" s="48" t="s">
        <v>129</v>
      </c>
      <c r="B52" s="13"/>
      <c r="C52" s="14"/>
      <c r="D52" s="13"/>
      <c r="E52" s="14"/>
      <c r="F52" s="14"/>
      <c r="G52" s="13"/>
      <c r="H52" s="13"/>
      <c r="I52" s="12"/>
      <c r="J52" s="12"/>
      <c r="K52" s="12"/>
      <c r="L52" s="12"/>
      <c r="M52" s="12"/>
      <c r="N52" s="12"/>
      <c r="O52" s="12"/>
      <c r="P52" s="76"/>
      <c r="Q52" s="77"/>
      <c r="R52" s="77"/>
    </row>
    <row r="53" spans="1:20" ht="22.5" customHeight="1">
      <c r="A53" s="162" t="s">
        <v>217</v>
      </c>
      <c r="B53" s="160" t="s">
        <v>67</v>
      </c>
      <c r="C53" s="150" t="s">
        <v>286</v>
      </c>
      <c r="D53" s="150"/>
      <c r="E53" s="150"/>
      <c r="F53" s="150"/>
      <c r="G53" s="160" t="s">
        <v>38</v>
      </c>
      <c r="H53" s="144" t="s">
        <v>47</v>
      </c>
      <c r="I53" s="145"/>
      <c r="J53" s="145"/>
      <c r="K53" s="146"/>
      <c r="L53" s="144" t="s">
        <v>216</v>
      </c>
      <c r="M53" s="145"/>
      <c r="N53" s="145"/>
      <c r="O53" s="146"/>
      <c r="P53" s="48" t="s">
        <v>96</v>
      </c>
      <c r="Q53" s="48" t="s">
        <v>96</v>
      </c>
      <c r="R53" s="61"/>
    </row>
    <row r="54" spans="1:20" ht="22.5" customHeight="1">
      <c r="A54" s="161"/>
      <c r="B54" s="161"/>
      <c r="C54" s="68" t="s">
        <v>215</v>
      </c>
      <c r="D54" s="150" t="s">
        <v>120</v>
      </c>
      <c r="E54" s="150"/>
      <c r="F54" s="68" t="s">
        <v>15</v>
      </c>
      <c r="G54" s="161"/>
      <c r="H54" s="69" t="s">
        <v>29</v>
      </c>
      <c r="I54" s="69" t="s">
        <v>28</v>
      </c>
      <c r="J54" s="68" t="s">
        <v>18</v>
      </c>
      <c r="K54" s="68" t="s">
        <v>19</v>
      </c>
      <c r="L54" s="53" t="s">
        <v>109</v>
      </c>
      <c r="M54" s="53" t="s">
        <v>110</v>
      </c>
      <c r="N54" s="53" t="s">
        <v>111</v>
      </c>
      <c r="O54" s="53" t="s">
        <v>112</v>
      </c>
      <c r="P54" s="70" t="s">
        <v>104</v>
      </c>
      <c r="Q54" s="70" t="s">
        <v>116</v>
      </c>
      <c r="R54" s="70" t="s">
        <v>115</v>
      </c>
      <c r="T54" s="98" t="s">
        <v>153</v>
      </c>
    </row>
    <row r="55" spans="1:20" ht="22.5" customHeight="1">
      <c r="A55" s="6"/>
      <c r="B55" s="9"/>
      <c r="C55" s="72"/>
      <c r="D55" s="152"/>
      <c r="E55" s="152"/>
      <c r="F55" s="15"/>
      <c r="G55" s="7"/>
      <c r="H55" s="6"/>
      <c r="I55" s="6"/>
      <c r="J55" s="7" t="s">
        <v>1</v>
      </c>
      <c r="K55" s="8" t="s">
        <v>1</v>
      </c>
      <c r="L55" s="1"/>
      <c r="M55" s="1"/>
      <c r="N55" s="1"/>
      <c r="O55" s="20">
        <f>L55-(M55+N55)</f>
        <v>0</v>
      </c>
      <c r="P55" s="29" t="str">
        <f t="shared" ref="P55:P61" si="12">IF(OR(G55="新規",G55="追加",G55=""),"OK",(IF(AND(H55="",I55=""),"NG","OK")))</f>
        <v>OK</v>
      </c>
      <c r="Q55" s="10" t="str">
        <f t="shared" ref="Q55:Q61" si="13">IF(OR(G55="新規",G55="追加",G55=""),"OK",(IF(OR(AND(J55="",K55=""),AND(J55="",K55="□"),AND(J55="□",K55=""),AND(J55="□",K55="□")),"NG","OK")))</f>
        <v>OK</v>
      </c>
      <c r="R55" s="10" t="str">
        <f>IF(OR(AND(C55&lt;&gt;"",D55&lt;&gt;"",F55&lt;&gt;"",G55&lt;&gt;""),(C55="")),"OK","NG")</f>
        <v>OK</v>
      </c>
      <c r="T55" s="78" t="s">
        <v>159</v>
      </c>
    </row>
    <row r="56" spans="1:20" ht="22.5" customHeight="1">
      <c r="A56" s="6"/>
      <c r="B56" s="9"/>
      <c r="C56" s="72"/>
      <c r="D56" s="152"/>
      <c r="E56" s="152"/>
      <c r="F56" s="15"/>
      <c r="G56" s="7"/>
      <c r="H56" s="6"/>
      <c r="I56" s="6"/>
      <c r="J56" s="7" t="s">
        <v>1</v>
      </c>
      <c r="K56" s="8" t="s">
        <v>1</v>
      </c>
      <c r="L56" s="1"/>
      <c r="M56" s="1"/>
      <c r="N56" s="1"/>
      <c r="O56" s="20">
        <f t="shared" ref="O56:O61" si="14">L56-(M56+N56)</f>
        <v>0</v>
      </c>
      <c r="P56" s="29" t="str">
        <f t="shared" si="12"/>
        <v>OK</v>
      </c>
      <c r="Q56" s="10" t="str">
        <f t="shared" si="13"/>
        <v>OK</v>
      </c>
      <c r="R56" s="10" t="str">
        <f t="shared" ref="R56:R61" si="15">IF(OR(AND(C56&lt;&gt;"",D56&lt;&gt;"",F56&lt;&gt;"",G56&lt;&gt;""),(C56="")),"OK","NG")</f>
        <v>OK</v>
      </c>
      <c r="T56" s="79" t="s">
        <v>162</v>
      </c>
    </row>
    <row r="57" spans="1:20" ht="22.5" customHeight="1">
      <c r="A57" s="6"/>
      <c r="B57" s="9"/>
      <c r="C57" s="72"/>
      <c r="D57" s="152"/>
      <c r="E57" s="152"/>
      <c r="F57" s="15"/>
      <c r="G57" s="7"/>
      <c r="H57" s="6"/>
      <c r="I57" s="6"/>
      <c r="J57" s="7" t="s">
        <v>1</v>
      </c>
      <c r="K57" s="8" t="s">
        <v>1</v>
      </c>
      <c r="L57" s="1"/>
      <c r="M57" s="1"/>
      <c r="N57" s="1"/>
      <c r="O57" s="20">
        <f t="shared" si="14"/>
        <v>0</v>
      </c>
      <c r="P57" s="29" t="str">
        <f t="shared" si="12"/>
        <v>OK</v>
      </c>
      <c r="Q57" s="10" t="str">
        <f t="shared" si="13"/>
        <v>OK</v>
      </c>
      <c r="R57" s="10" t="str">
        <f t="shared" si="15"/>
        <v>OK</v>
      </c>
      <c r="T57" s="81" t="s">
        <v>214</v>
      </c>
    </row>
    <row r="58" spans="1:20" ht="22.5" customHeight="1">
      <c r="A58" s="6"/>
      <c r="B58" s="9"/>
      <c r="C58" s="72"/>
      <c r="D58" s="152"/>
      <c r="E58" s="152"/>
      <c r="F58" s="15"/>
      <c r="G58" s="7"/>
      <c r="H58" s="6"/>
      <c r="I58" s="6"/>
      <c r="J58" s="7" t="s">
        <v>1</v>
      </c>
      <c r="K58" s="8" t="s">
        <v>1</v>
      </c>
      <c r="L58" s="1"/>
      <c r="M58" s="1"/>
      <c r="N58" s="1"/>
      <c r="O58" s="20">
        <f t="shared" si="14"/>
        <v>0</v>
      </c>
      <c r="P58" s="29" t="str">
        <f t="shared" si="12"/>
        <v>OK</v>
      </c>
      <c r="Q58" s="10" t="str">
        <f t="shared" si="13"/>
        <v>OK</v>
      </c>
      <c r="R58" s="10" t="str">
        <f t="shared" si="15"/>
        <v>OK</v>
      </c>
      <c r="T58" s="80" t="s">
        <v>13</v>
      </c>
    </row>
    <row r="59" spans="1:20" ht="22.5" customHeight="1">
      <c r="A59" s="6"/>
      <c r="B59" s="9"/>
      <c r="C59" s="72"/>
      <c r="D59" s="152"/>
      <c r="E59" s="152"/>
      <c r="F59" s="16"/>
      <c r="G59" s="7"/>
      <c r="H59" s="6"/>
      <c r="I59" s="6"/>
      <c r="J59" s="7" t="s">
        <v>1</v>
      </c>
      <c r="K59" s="8" t="s">
        <v>1</v>
      </c>
      <c r="L59" s="1"/>
      <c r="M59" s="1"/>
      <c r="N59" s="1"/>
      <c r="O59" s="20">
        <f t="shared" si="14"/>
        <v>0</v>
      </c>
      <c r="P59" s="29" t="str">
        <f t="shared" si="12"/>
        <v>OK</v>
      </c>
      <c r="Q59" s="10" t="str">
        <f t="shared" si="13"/>
        <v>OK</v>
      </c>
      <c r="R59" s="10" t="str">
        <f t="shared" si="15"/>
        <v>OK</v>
      </c>
    </row>
    <row r="60" spans="1:20" ht="22.5" customHeight="1">
      <c r="A60" s="6"/>
      <c r="B60" s="9"/>
      <c r="C60" s="72"/>
      <c r="D60" s="152"/>
      <c r="E60" s="152"/>
      <c r="F60" s="15"/>
      <c r="G60" s="7"/>
      <c r="H60" s="6"/>
      <c r="I60" s="6"/>
      <c r="J60" s="7" t="s">
        <v>1</v>
      </c>
      <c r="K60" s="8" t="s">
        <v>1</v>
      </c>
      <c r="L60" s="1"/>
      <c r="M60" s="1"/>
      <c r="N60" s="1"/>
      <c r="O60" s="20">
        <f t="shared" si="14"/>
        <v>0</v>
      </c>
      <c r="P60" s="29" t="str">
        <f t="shared" si="12"/>
        <v>OK</v>
      </c>
      <c r="Q60" s="10" t="str">
        <f t="shared" si="13"/>
        <v>OK</v>
      </c>
      <c r="R60" s="10" t="str">
        <f t="shared" si="15"/>
        <v>OK</v>
      </c>
    </row>
    <row r="61" spans="1:20" ht="22.5" customHeight="1">
      <c r="A61" s="6"/>
      <c r="B61" s="9"/>
      <c r="C61" s="72"/>
      <c r="D61" s="152"/>
      <c r="E61" s="152"/>
      <c r="F61" s="15"/>
      <c r="G61" s="7"/>
      <c r="H61" s="6"/>
      <c r="I61" s="6"/>
      <c r="J61" s="7" t="s">
        <v>1</v>
      </c>
      <c r="K61" s="8" t="s">
        <v>1</v>
      </c>
      <c r="L61" s="1"/>
      <c r="M61" s="1"/>
      <c r="N61" s="1"/>
      <c r="O61" s="20">
        <f t="shared" si="14"/>
        <v>0</v>
      </c>
      <c r="P61" s="29" t="str">
        <f t="shared" si="12"/>
        <v>OK</v>
      </c>
      <c r="Q61" s="10" t="str">
        <f t="shared" si="13"/>
        <v>OK</v>
      </c>
      <c r="R61" s="10" t="str">
        <f t="shared" si="15"/>
        <v>OK</v>
      </c>
    </row>
    <row r="62" spans="1:20" ht="22.5" customHeight="1">
      <c r="A62" s="12"/>
      <c r="B62" s="13"/>
      <c r="C62" s="14"/>
      <c r="D62" s="13"/>
      <c r="E62" s="14"/>
      <c r="F62" s="14"/>
      <c r="G62" s="13"/>
      <c r="H62" s="13"/>
      <c r="I62" s="12"/>
      <c r="J62" s="12"/>
      <c r="K62" s="68" t="s">
        <v>137</v>
      </c>
      <c r="L62" s="27">
        <f>SUM(L55:L61)</f>
        <v>0</v>
      </c>
      <c r="M62" s="27">
        <f t="shared" ref="M62:N62" si="16">SUM(M55:M61)</f>
        <v>0</v>
      </c>
      <c r="N62" s="27">
        <f t="shared" si="16"/>
        <v>0</v>
      </c>
      <c r="O62" s="27">
        <f>L62-(M62+N62)</f>
        <v>0</v>
      </c>
      <c r="P62" s="76"/>
      <c r="Q62" s="77"/>
      <c r="R62" s="77"/>
    </row>
    <row r="63" spans="1:20" ht="22.5" customHeight="1">
      <c r="A63" s="48" t="s">
        <v>130</v>
      </c>
      <c r="B63" s="13"/>
      <c r="C63" s="14"/>
      <c r="D63" s="13"/>
      <c r="E63" s="14"/>
      <c r="F63" s="14"/>
      <c r="G63" s="13"/>
      <c r="H63" s="13"/>
      <c r="I63" s="12"/>
      <c r="J63" s="12"/>
      <c r="K63" s="12"/>
      <c r="L63" s="12"/>
      <c r="M63" s="12"/>
      <c r="N63" s="12"/>
      <c r="O63" s="12"/>
      <c r="P63" s="76"/>
      <c r="Q63" s="77"/>
      <c r="R63" s="77"/>
    </row>
    <row r="64" spans="1:20" ht="22.5" customHeight="1">
      <c r="A64" s="162" t="s">
        <v>217</v>
      </c>
      <c r="B64" s="160" t="s">
        <v>67</v>
      </c>
      <c r="C64" s="150" t="s">
        <v>286</v>
      </c>
      <c r="D64" s="150"/>
      <c r="E64" s="150"/>
      <c r="F64" s="150"/>
      <c r="G64" s="160" t="s">
        <v>38</v>
      </c>
      <c r="H64" s="144" t="s">
        <v>47</v>
      </c>
      <c r="I64" s="145"/>
      <c r="J64" s="145"/>
      <c r="K64" s="146"/>
      <c r="L64" s="144" t="s">
        <v>216</v>
      </c>
      <c r="M64" s="145"/>
      <c r="N64" s="145"/>
      <c r="O64" s="146"/>
      <c r="P64" s="48" t="s">
        <v>96</v>
      </c>
      <c r="Q64" s="48" t="s">
        <v>96</v>
      </c>
      <c r="R64" s="61"/>
    </row>
    <row r="65" spans="1:20" ht="22.5" customHeight="1">
      <c r="A65" s="161"/>
      <c r="B65" s="161"/>
      <c r="C65" s="68" t="s">
        <v>215</v>
      </c>
      <c r="D65" s="150" t="s">
        <v>120</v>
      </c>
      <c r="E65" s="150"/>
      <c r="F65" s="68" t="s">
        <v>15</v>
      </c>
      <c r="G65" s="161"/>
      <c r="H65" s="69" t="s">
        <v>29</v>
      </c>
      <c r="I65" s="69" t="s">
        <v>28</v>
      </c>
      <c r="J65" s="68" t="s">
        <v>18</v>
      </c>
      <c r="K65" s="68" t="s">
        <v>19</v>
      </c>
      <c r="L65" s="53" t="s">
        <v>109</v>
      </c>
      <c r="M65" s="53" t="s">
        <v>110</v>
      </c>
      <c r="N65" s="53" t="s">
        <v>111</v>
      </c>
      <c r="O65" s="53" t="s">
        <v>112</v>
      </c>
      <c r="P65" s="70" t="s">
        <v>104</v>
      </c>
      <c r="Q65" s="70" t="s">
        <v>116</v>
      </c>
      <c r="R65" s="70" t="s">
        <v>115</v>
      </c>
      <c r="T65" s="82" t="s">
        <v>153</v>
      </c>
    </row>
    <row r="66" spans="1:20" ht="22.5" customHeight="1">
      <c r="A66" s="6"/>
      <c r="B66" s="9"/>
      <c r="C66" s="72"/>
      <c r="D66" s="152"/>
      <c r="E66" s="152"/>
      <c r="F66" s="15"/>
      <c r="G66" s="7"/>
      <c r="H66" s="6"/>
      <c r="I66" s="6"/>
      <c r="J66" s="7" t="s">
        <v>1</v>
      </c>
      <c r="K66" s="8" t="s">
        <v>1</v>
      </c>
      <c r="L66" s="1"/>
      <c r="M66" s="1"/>
      <c r="N66" s="1"/>
      <c r="O66" s="20">
        <f>L66-(M66+N66)</f>
        <v>0</v>
      </c>
      <c r="P66" s="29" t="str">
        <f>IF(OR(G66="新規",G66="追加",G66=""),"OK",(IF(AND(H66="",I66=""),"NG","OK")))</f>
        <v>OK</v>
      </c>
      <c r="Q66" s="10" t="str">
        <f>IF(OR(G66="新規",G66="追加",G66=""),"OK",(IF(OR(AND(J66="",K66=""),AND(J66="",K66="□"),AND(J66="□",K66=""),AND(J66="□",K66="□")),"NG","OK")))</f>
        <v>OK</v>
      </c>
      <c r="R66" s="10" t="str">
        <f>IF(OR(AND(C66&lt;&gt;"",D66&lt;&gt;"",F66&lt;&gt;"",G66&lt;&gt;""),(C66="")),"OK","NG")</f>
        <v>OK</v>
      </c>
      <c r="T66" s="83" t="s">
        <v>271</v>
      </c>
    </row>
    <row r="67" spans="1:20" ht="22.5" customHeight="1">
      <c r="A67" s="6"/>
      <c r="B67" s="9"/>
      <c r="C67" s="72"/>
      <c r="D67" s="152"/>
      <c r="E67" s="152"/>
      <c r="F67" s="15"/>
      <c r="G67" s="7"/>
      <c r="H67" s="6"/>
      <c r="I67" s="6"/>
      <c r="J67" s="7" t="s">
        <v>1</v>
      </c>
      <c r="K67" s="8" t="s">
        <v>1</v>
      </c>
      <c r="L67" s="1"/>
      <c r="M67" s="1"/>
      <c r="N67" s="1"/>
      <c r="O67" s="20">
        <f t="shared" ref="O67:O72" si="17">L67-(M67+N67)</f>
        <v>0</v>
      </c>
      <c r="P67" s="29" t="str">
        <f>IF(OR(G67="新規",G67="追加",G67=""),"OK",(IF(AND(H67="",I67=""),"NG","OK")))</f>
        <v>OK</v>
      </c>
      <c r="Q67" s="10" t="str">
        <f t="shared" ref="Q67:Q72" si="18">IF(OR(G67="新規",G67="追加",G67=""),"OK",(IF(OR(AND(J67="",K67=""),AND(J67="",K67="□"),AND(J67="□",K67=""),AND(J67="□",K67="□")),"NG","OK")))</f>
        <v>OK</v>
      </c>
      <c r="R67" s="10" t="str">
        <f t="shared" ref="R67:R72" si="19">IF(OR(AND(C67&lt;&gt;"",D67&lt;&gt;"",F67&lt;&gt;"",G67&lt;&gt;""),(C67="")),"OK","NG")</f>
        <v>OK</v>
      </c>
      <c r="T67" s="82" t="s">
        <v>214</v>
      </c>
    </row>
    <row r="68" spans="1:20" ht="22.5" customHeight="1">
      <c r="A68" s="6"/>
      <c r="B68" s="9"/>
      <c r="C68" s="72"/>
      <c r="D68" s="152"/>
      <c r="E68" s="152"/>
      <c r="F68" s="15"/>
      <c r="G68" s="7"/>
      <c r="H68" s="6"/>
      <c r="I68" s="6"/>
      <c r="J68" s="7" t="s">
        <v>1</v>
      </c>
      <c r="K68" s="8" t="s">
        <v>1</v>
      </c>
      <c r="L68" s="1"/>
      <c r="M68" s="1"/>
      <c r="N68" s="1"/>
      <c r="O68" s="20">
        <f t="shared" si="17"/>
        <v>0</v>
      </c>
      <c r="P68" s="29" t="str">
        <f t="shared" ref="P68:P72" si="20">IF(OR(G68="新規",G68="追加",G68=""),"OK",(IF(AND(H68="",I68=""),"NG","OK")))</f>
        <v>OK</v>
      </c>
      <c r="Q68" s="10" t="str">
        <f t="shared" si="18"/>
        <v>OK</v>
      </c>
      <c r="R68" s="10" t="str">
        <f t="shared" si="19"/>
        <v>OK</v>
      </c>
      <c r="T68" s="80" t="s">
        <v>13</v>
      </c>
    </row>
    <row r="69" spans="1:20" ht="22.5" customHeight="1">
      <c r="A69" s="6"/>
      <c r="B69" s="9"/>
      <c r="C69" s="72"/>
      <c r="D69" s="152"/>
      <c r="E69" s="152"/>
      <c r="F69" s="15"/>
      <c r="G69" s="7"/>
      <c r="H69" s="6"/>
      <c r="I69" s="6"/>
      <c r="J69" s="7" t="s">
        <v>1</v>
      </c>
      <c r="K69" s="8" t="s">
        <v>1</v>
      </c>
      <c r="L69" s="1"/>
      <c r="M69" s="1"/>
      <c r="N69" s="1"/>
      <c r="O69" s="20">
        <f t="shared" si="17"/>
        <v>0</v>
      </c>
      <c r="P69" s="29" t="str">
        <f t="shared" si="20"/>
        <v>OK</v>
      </c>
      <c r="Q69" s="10" t="str">
        <f t="shared" si="18"/>
        <v>OK</v>
      </c>
      <c r="R69" s="10" t="str">
        <f t="shared" si="19"/>
        <v>OK</v>
      </c>
    </row>
    <row r="70" spans="1:20" ht="22.5" customHeight="1">
      <c r="A70" s="6"/>
      <c r="B70" s="9"/>
      <c r="C70" s="72"/>
      <c r="D70" s="152"/>
      <c r="E70" s="152"/>
      <c r="F70" s="16"/>
      <c r="G70" s="7"/>
      <c r="H70" s="6"/>
      <c r="I70" s="6"/>
      <c r="J70" s="7" t="s">
        <v>1</v>
      </c>
      <c r="K70" s="8" t="s">
        <v>1</v>
      </c>
      <c r="L70" s="1"/>
      <c r="M70" s="1"/>
      <c r="N70" s="1"/>
      <c r="O70" s="20">
        <f t="shared" si="17"/>
        <v>0</v>
      </c>
      <c r="P70" s="29" t="str">
        <f t="shared" si="20"/>
        <v>OK</v>
      </c>
      <c r="Q70" s="10" t="str">
        <f t="shared" si="18"/>
        <v>OK</v>
      </c>
      <c r="R70" s="10" t="str">
        <f t="shared" si="19"/>
        <v>OK</v>
      </c>
    </row>
    <row r="71" spans="1:20" ht="22.5" customHeight="1">
      <c r="A71" s="6"/>
      <c r="B71" s="9"/>
      <c r="C71" s="72"/>
      <c r="D71" s="152"/>
      <c r="E71" s="152"/>
      <c r="F71" s="15"/>
      <c r="G71" s="7"/>
      <c r="H71" s="6"/>
      <c r="I71" s="6"/>
      <c r="J71" s="7" t="s">
        <v>1</v>
      </c>
      <c r="K71" s="8" t="s">
        <v>1</v>
      </c>
      <c r="L71" s="1"/>
      <c r="M71" s="1"/>
      <c r="N71" s="1"/>
      <c r="O71" s="20">
        <f t="shared" si="17"/>
        <v>0</v>
      </c>
      <c r="P71" s="29" t="str">
        <f t="shared" si="20"/>
        <v>OK</v>
      </c>
      <c r="Q71" s="10" t="str">
        <f t="shared" si="18"/>
        <v>OK</v>
      </c>
      <c r="R71" s="10" t="str">
        <f t="shared" si="19"/>
        <v>OK</v>
      </c>
    </row>
    <row r="72" spans="1:20" ht="22.5" customHeight="1">
      <c r="A72" s="6"/>
      <c r="B72" s="9"/>
      <c r="C72" s="72"/>
      <c r="D72" s="152"/>
      <c r="E72" s="152"/>
      <c r="F72" s="15"/>
      <c r="G72" s="7"/>
      <c r="H72" s="6"/>
      <c r="I72" s="6"/>
      <c r="J72" s="7" t="s">
        <v>1</v>
      </c>
      <c r="K72" s="8" t="s">
        <v>1</v>
      </c>
      <c r="L72" s="1"/>
      <c r="M72" s="1"/>
      <c r="N72" s="1"/>
      <c r="O72" s="20">
        <f t="shared" si="17"/>
        <v>0</v>
      </c>
      <c r="P72" s="29" t="str">
        <f t="shared" si="20"/>
        <v>OK</v>
      </c>
      <c r="Q72" s="10" t="str">
        <f t="shared" si="18"/>
        <v>OK</v>
      </c>
      <c r="R72" s="10" t="str">
        <f t="shared" si="19"/>
        <v>OK</v>
      </c>
    </row>
    <row r="73" spans="1:20" ht="22.5" customHeight="1">
      <c r="A73" s="12"/>
      <c r="B73" s="13"/>
      <c r="C73" s="14"/>
      <c r="D73" s="13"/>
      <c r="E73" s="14"/>
      <c r="F73" s="14"/>
      <c r="G73" s="13"/>
      <c r="H73" s="13"/>
      <c r="I73" s="12"/>
      <c r="J73" s="12"/>
      <c r="K73" s="68" t="s">
        <v>137</v>
      </c>
      <c r="L73" s="27">
        <f>SUM(L66:L72)</f>
        <v>0</v>
      </c>
      <c r="M73" s="27">
        <f t="shared" ref="M73:N73" si="21">SUM(M66:M72)</f>
        <v>0</v>
      </c>
      <c r="N73" s="27">
        <f t="shared" si="21"/>
        <v>0</v>
      </c>
      <c r="O73" s="27">
        <f>L73-(M73+N73)</f>
        <v>0</v>
      </c>
      <c r="P73" s="76"/>
      <c r="Q73" s="77"/>
      <c r="R73" s="77"/>
    </row>
    <row r="74" spans="1:20" ht="22.5" customHeight="1">
      <c r="A74" s="48" t="s">
        <v>132</v>
      </c>
      <c r="B74" s="13"/>
      <c r="C74" s="14"/>
      <c r="D74" s="13"/>
      <c r="E74" s="14"/>
      <c r="F74" s="14"/>
      <c r="G74" s="13"/>
      <c r="H74" s="13"/>
      <c r="I74" s="12"/>
      <c r="J74" s="12"/>
      <c r="K74" s="12"/>
      <c r="L74" s="12"/>
      <c r="M74" s="12"/>
      <c r="N74" s="12"/>
      <c r="O74" s="12"/>
      <c r="P74" s="76"/>
      <c r="Q74" s="77"/>
      <c r="R74" s="77"/>
    </row>
    <row r="75" spans="1:20" ht="22.5" customHeight="1">
      <c r="A75" s="162" t="s">
        <v>217</v>
      </c>
      <c r="B75" s="160" t="s">
        <v>67</v>
      </c>
      <c r="C75" s="150" t="s">
        <v>286</v>
      </c>
      <c r="D75" s="150"/>
      <c r="E75" s="150"/>
      <c r="F75" s="150"/>
      <c r="G75" s="160" t="s">
        <v>38</v>
      </c>
      <c r="H75" s="147" t="s">
        <v>47</v>
      </c>
      <c r="I75" s="148"/>
      <c r="J75" s="148"/>
      <c r="K75" s="149"/>
      <c r="L75" s="144" t="s">
        <v>216</v>
      </c>
      <c r="M75" s="145"/>
      <c r="N75" s="145"/>
      <c r="O75" s="146"/>
      <c r="P75" s="76"/>
      <c r="Q75" s="77"/>
      <c r="R75" s="61"/>
    </row>
    <row r="76" spans="1:20" ht="22.5" customHeight="1">
      <c r="A76" s="161"/>
      <c r="B76" s="161"/>
      <c r="C76" s="68" t="s">
        <v>215</v>
      </c>
      <c r="D76" s="150" t="s">
        <v>120</v>
      </c>
      <c r="E76" s="150"/>
      <c r="F76" s="68" t="s">
        <v>15</v>
      </c>
      <c r="G76" s="161"/>
      <c r="H76" s="84" t="s">
        <v>29</v>
      </c>
      <c r="I76" s="84" t="s">
        <v>28</v>
      </c>
      <c r="J76" s="22" t="s">
        <v>18</v>
      </c>
      <c r="K76" s="22" t="s">
        <v>19</v>
      </c>
      <c r="L76" s="53" t="s">
        <v>109</v>
      </c>
      <c r="M76" s="53" t="s">
        <v>110</v>
      </c>
      <c r="N76" s="53" t="s">
        <v>111</v>
      </c>
      <c r="O76" s="53" t="s">
        <v>112</v>
      </c>
      <c r="P76" s="76"/>
      <c r="Q76" s="77"/>
      <c r="R76" s="70" t="s">
        <v>115</v>
      </c>
      <c r="T76" s="81" t="s">
        <v>153</v>
      </c>
    </row>
    <row r="77" spans="1:20" ht="22.5" customHeight="1">
      <c r="A77" s="6"/>
      <c r="B77" s="9"/>
      <c r="C77" s="72"/>
      <c r="D77" s="152"/>
      <c r="E77" s="152"/>
      <c r="F77" s="15"/>
      <c r="G77" s="7"/>
      <c r="H77" s="22"/>
      <c r="I77" s="22"/>
      <c r="J77" s="22" t="s">
        <v>1</v>
      </c>
      <c r="K77" s="22" t="s">
        <v>1</v>
      </c>
      <c r="L77" s="1"/>
      <c r="M77" s="1"/>
      <c r="N77" s="1"/>
      <c r="O77" s="20">
        <f>L77-(M77+N77)</f>
        <v>0</v>
      </c>
      <c r="P77" s="76"/>
      <c r="Q77" s="77"/>
      <c r="R77" s="10" t="str">
        <f>IF(OR(AND(C77&lt;&gt;"",D77&lt;&gt;"",F77&lt;&gt;"",G77&lt;&gt;""),(C77="")),"OK","NG")</f>
        <v>OK</v>
      </c>
      <c r="T77" s="81" t="s">
        <v>273</v>
      </c>
    </row>
    <row r="78" spans="1:20" ht="22.5" customHeight="1">
      <c r="A78" s="6"/>
      <c r="B78" s="9"/>
      <c r="C78" s="72"/>
      <c r="D78" s="152"/>
      <c r="E78" s="152"/>
      <c r="F78" s="15"/>
      <c r="G78" s="7"/>
      <c r="H78" s="22"/>
      <c r="I78" s="22"/>
      <c r="J78" s="22" t="s">
        <v>1</v>
      </c>
      <c r="K78" s="22" t="s">
        <v>1</v>
      </c>
      <c r="L78" s="1"/>
      <c r="M78" s="1"/>
      <c r="N78" s="1"/>
      <c r="O78" s="20">
        <f t="shared" ref="O78:O83" si="22">L78-(M78+N78)</f>
        <v>0</v>
      </c>
      <c r="P78" s="76"/>
      <c r="Q78" s="77"/>
      <c r="R78" s="10" t="str">
        <f t="shared" ref="R78:R83" si="23">IF(OR(AND(C78&lt;&gt;"",D78&lt;&gt;"",F78&lt;&gt;"",G78&lt;&gt;""),(C78="")),"OK","NG")</f>
        <v>OK</v>
      </c>
      <c r="T78" s="81" t="s">
        <v>163</v>
      </c>
    </row>
    <row r="79" spans="1:20" ht="22.5" customHeight="1">
      <c r="A79" s="6"/>
      <c r="B79" s="9"/>
      <c r="C79" s="72"/>
      <c r="D79" s="152"/>
      <c r="E79" s="152"/>
      <c r="F79" s="15"/>
      <c r="G79" s="7"/>
      <c r="H79" s="22"/>
      <c r="I79" s="22"/>
      <c r="J79" s="22" t="s">
        <v>1</v>
      </c>
      <c r="K79" s="22" t="s">
        <v>1</v>
      </c>
      <c r="L79" s="1"/>
      <c r="M79" s="1"/>
      <c r="N79" s="1"/>
      <c r="O79" s="20">
        <f t="shared" si="22"/>
        <v>0</v>
      </c>
      <c r="P79" s="76"/>
      <c r="Q79" s="77"/>
      <c r="R79" s="10" t="str">
        <f t="shared" si="23"/>
        <v>OK</v>
      </c>
      <c r="T79" s="81" t="s">
        <v>214</v>
      </c>
    </row>
    <row r="80" spans="1:20" ht="22.5" customHeight="1">
      <c r="A80" s="6"/>
      <c r="B80" s="9"/>
      <c r="C80" s="72"/>
      <c r="D80" s="152"/>
      <c r="E80" s="152"/>
      <c r="F80" s="15"/>
      <c r="G80" s="7"/>
      <c r="H80" s="22"/>
      <c r="I80" s="22"/>
      <c r="J80" s="22" t="s">
        <v>1</v>
      </c>
      <c r="K80" s="22" t="s">
        <v>1</v>
      </c>
      <c r="L80" s="1"/>
      <c r="M80" s="1"/>
      <c r="N80" s="1"/>
      <c r="O80" s="20">
        <f t="shared" si="22"/>
        <v>0</v>
      </c>
      <c r="P80" s="76"/>
      <c r="Q80" s="77"/>
      <c r="R80" s="10" t="str">
        <f>IF(OR(AND(C80&lt;&gt;"",D80&lt;&gt;"",F80&lt;&gt;"",G80&lt;&gt;""),(C80="")),"OK","NG")</f>
        <v>OK</v>
      </c>
      <c r="T80" s="81" t="s">
        <v>13</v>
      </c>
    </row>
    <row r="81" spans="1:20" ht="22.5" customHeight="1">
      <c r="A81" s="6"/>
      <c r="B81" s="9"/>
      <c r="C81" s="72"/>
      <c r="D81" s="152"/>
      <c r="E81" s="152"/>
      <c r="F81" s="16"/>
      <c r="G81" s="7"/>
      <c r="H81" s="22"/>
      <c r="I81" s="22"/>
      <c r="J81" s="22" t="s">
        <v>1</v>
      </c>
      <c r="K81" s="22" t="s">
        <v>1</v>
      </c>
      <c r="L81" s="1"/>
      <c r="M81" s="1"/>
      <c r="N81" s="1"/>
      <c r="O81" s="20">
        <f t="shared" si="22"/>
        <v>0</v>
      </c>
      <c r="P81" s="76"/>
      <c r="Q81" s="77"/>
      <c r="R81" s="10" t="str">
        <f>IF(OR(AND(C81&lt;&gt;"",D81&lt;&gt;"",F81&lt;&gt;"",G81&lt;&gt;""),(C81="")),"OK","NG")</f>
        <v>OK</v>
      </c>
    </row>
    <row r="82" spans="1:20" ht="22.5" customHeight="1">
      <c r="A82" s="6"/>
      <c r="B82" s="9"/>
      <c r="C82" s="72"/>
      <c r="D82" s="152"/>
      <c r="E82" s="152"/>
      <c r="F82" s="15"/>
      <c r="G82" s="7"/>
      <c r="H82" s="22"/>
      <c r="I82" s="22"/>
      <c r="J82" s="22" t="s">
        <v>1</v>
      </c>
      <c r="K82" s="22" t="s">
        <v>1</v>
      </c>
      <c r="L82" s="1"/>
      <c r="M82" s="1"/>
      <c r="N82" s="1"/>
      <c r="O82" s="20">
        <f t="shared" si="22"/>
        <v>0</v>
      </c>
      <c r="P82" s="76"/>
      <c r="Q82" s="77"/>
      <c r="R82" s="10" t="str">
        <f t="shared" si="23"/>
        <v>OK</v>
      </c>
    </row>
    <row r="83" spans="1:20" ht="22.5" customHeight="1">
      <c r="A83" s="6"/>
      <c r="B83" s="9"/>
      <c r="C83" s="72"/>
      <c r="D83" s="152"/>
      <c r="E83" s="152"/>
      <c r="F83" s="15"/>
      <c r="G83" s="7"/>
      <c r="H83" s="22"/>
      <c r="I83" s="22"/>
      <c r="J83" s="22" t="s">
        <v>1</v>
      </c>
      <c r="K83" s="22" t="s">
        <v>1</v>
      </c>
      <c r="L83" s="1"/>
      <c r="M83" s="1"/>
      <c r="N83" s="1"/>
      <c r="O83" s="20">
        <f t="shared" si="22"/>
        <v>0</v>
      </c>
      <c r="P83" s="76"/>
      <c r="Q83" s="77"/>
      <c r="R83" s="10" t="str">
        <f t="shared" si="23"/>
        <v>OK</v>
      </c>
    </row>
    <row r="84" spans="1:20" ht="22.5" customHeight="1">
      <c r="A84" s="12"/>
      <c r="B84" s="13"/>
      <c r="C84" s="14"/>
      <c r="D84" s="13"/>
      <c r="E84" s="14"/>
      <c r="F84" s="14"/>
      <c r="G84" s="13"/>
      <c r="H84" s="13"/>
      <c r="I84" s="12"/>
      <c r="J84" s="12"/>
      <c r="K84" s="68" t="s">
        <v>137</v>
      </c>
      <c r="L84" s="27">
        <f>SUM(L77:L83)</f>
        <v>0</v>
      </c>
      <c r="M84" s="27">
        <f t="shared" ref="M84:N84" si="24">SUM(M77:M83)</f>
        <v>0</v>
      </c>
      <c r="N84" s="27">
        <f t="shared" si="24"/>
        <v>0</v>
      </c>
      <c r="O84" s="27">
        <f>L84-(M84+N84)</f>
        <v>0</v>
      </c>
      <c r="P84" s="76"/>
      <c r="Q84" s="77"/>
      <c r="R84" s="77"/>
    </row>
    <row r="85" spans="1:20" ht="22.5" customHeight="1">
      <c r="A85" s="48" t="s">
        <v>133</v>
      </c>
      <c r="B85" s="13"/>
      <c r="C85" s="14"/>
      <c r="D85" s="13"/>
      <c r="E85" s="14"/>
      <c r="F85" s="14"/>
      <c r="G85" s="13"/>
      <c r="H85" s="13"/>
      <c r="I85" s="12"/>
      <c r="K85" s="12"/>
      <c r="L85" s="12"/>
      <c r="M85" s="12"/>
      <c r="N85" s="12"/>
      <c r="O85" s="12"/>
      <c r="P85" s="76"/>
      <c r="Q85" s="77"/>
      <c r="R85" s="77"/>
    </row>
    <row r="86" spans="1:20" ht="22.5" customHeight="1">
      <c r="A86" s="162" t="s">
        <v>217</v>
      </c>
      <c r="B86" s="160" t="s">
        <v>67</v>
      </c>
      <c r="C86" s="150" t="s">
        <v>286</v>
      </c>
      <c r="D86" s="150"/>
      <c r="E86" s="150"/>
      <c r="F86" s="150"/>
      <c r="G86" s="160" t="s">
        <v>38</v>
      </c>
      <c r="H86" s="144" t="s">
        <v>47</v>
      </c>
      <c r="I86" s="145"/>
      <c r="J86" s="145"/>
      <c r="K86" s="146"/>
      <c r="L86" s="144" t="s">
        <v>216</v>
      </c>
      <c r="M86" s="145"/>
      <c r="N86" s="145"/>
      <c r="O86" s="146"/>
      <c r="P86" s="48" t="s">
        <v>96</v>
      </c>
      <c r="Q86" s="48" t="s">
        <v>96</v>
      </c>
      <c r="R86" s="61"/>
      <c r="T86" s="81" t="s">
        <v>153</v>
      </c>
    </row>
    <row r="87" spans="1:20" ht="22.5" customHeight="1">
      <c r="A87" s="161"/>
      <c r="B87" s="161"/>
      <c r="C87" s="68" t="s">
        <v>215</v>
      </c>
      <c r="D87" s="150" t="s">
        <v>120</v>
      </c>
      <c r="E87" s="150"/>
      <c r="F87" s="68" t="s">
        <v>15</v>
      </c>
      <c r="G87" s="161"/>
      <c r="H87" s="69" t="s">
        <v>29</v>
      </c>
      <c r="I87" s="69" t="s">
        <v>28</v>
      </c>
      <c r="J87" s="68" t="s">
        <v>18</v>
      </c>
      <c r="K87" s="68" t="s">
        <v>19</v>
      </c>
      <c r="L87" s="53" t="s">
        <v>109</v>
      </c>
      <c r="M87" s="53" t="s">
        <v>110</v>
      </c>
      <c r="N87" s="53" t="s">
        <v>111</v>
      </c>
      <c r="O87" s="53" t="s">
        <v>112</v>
      </c>
      <c r="P87" s="70" t="s">
        <v>104</v>
      </c>
      <c r="Q87" s="70" t="s">
        <v>116</v>
      </c>
      <c r="R87" s="70" t="s">
        <v>115</v>
      </c>
      <c r="T87" s="81" t="s">
        <v>159</v>
      </c>
    </row>
    <row r="88" spans="1:20" ht="22.5" customHeight="1">
      <c r="A88" s="6"/>
      <c r="B88" s="9"/>
      <c r="C88" s="72"/>
      <c r="D88" s="152"/>
      <c r="E88" s="152"/>
      <c r="F88" s="15"/>
      <c r="G88" s="7"/>
      <c r="H88" s="6"/>
      <c r="I88" s="6"/>
      <c r="J88" s="7" t="s">
        <v>1</v>
      </c>
      <c r="K88" s="8" t="s">
        <v>1</v>
      </c>
      <c r="L88" s="1"/>
      <c r="M88" s="1"/>
      <c r="N88" s="1"/>
      <c r="O88" s="20">
        <f>L88-(M88+N88)</f>
        <v>0</v>
      </c>
      <c r="P88" s="29" t="str">
        <f>IF(OR(G88="新規",G88="追加",G88=""),"OK",(IF(AND(H88="",I88=""),"NG","OK")))</f>
        <v>OK</v>
      </c>
      <c r="Q88" s="10" t="str">
        <f>IF(OR(G88="新規",G88="追加",G88=""),"OK",(IF(OR(AND(J88="",K88=""),AND(J88="",K88="□"),AND(J88="□",K88=""),AND(J88="□",K88="□")),"NG","OK")))</f>
        <v>OK</v>
      </c>
      <c r="R88" s="10" t="str">
        <f>IF(OR(AND(C88&lt;&gt;"",D88&lt;&gt;"",F88&lt;&gt;"",G88&lt;&gt;""),(C88="")),"OK","NG")</f>
        <v>OK</v>
      </c>
      <c r="T88" s="81" t="s">
        <v>13</v>
      </c>
    </row>
    <row r="89" spans="1:20" ht="22.5" customHeight="1">
      <c r="A89" s="6"/>
      <c r="B89" s="9"/>
      <c r="C89" s="72"/>
      <c r="D89" s="152"/>
      <c r="E89" s="152"/>
      <c r="F89" s="15"/>
      <c r="G89" s="7"/>
      <c r="H89" s="6"/>
      <c r="I89" s="6"/>
      <c r="J89" s="7" t="s">
        <v>1</v>
      </c>
      <c r="K89" s="8" t="s">
        <v>1</v>
      </c>
      <c r="L89" s="1"/>
      <c r="M89" s="1"/>
      <c r="N89" s="1"/>
      <c r="O89" s="20">
        <f t="shared" ref="O89:O94" si="25">L89-(M89+N89)</f>
        <v>0</v>
      </c>
      <c r="P89" s="29" t="str">
        <f t="shared" ref="P89:P94" si="26">IF(OR(G89="新規",G89="追加",G89=""),"OK",(IF(AND(H89="",I89=""),"NG","OK")))</f>
        <v>OK</v>
      </c>
      <c r="Q89" s="10" t="str">
        <f t="shared" ref="Q89:Q94" si="27">IF(OR(G89="新規",G89="追加",G89=""),"OK",(IF(OR(AND(J89="",K89=""),AND(J89="",K89="□"),AND(J89="□",K89=""),AND(J89="□",K89="□")),"NG","OK")))</f>
        <v>OK</v>
      </c>
      <c r="R89" s="10" t="str">
        <f t="shared" ref="R89:R94" si="28">IF(OR(AND(C89&lt;&gt;"",D89&lt;&gt;"",F89&lt;&gt;"",G89&lt;&gt;""),(C89="")),"OK","NG")</f>
        <v>OK</v>
      </c>
    </row>
    <row r="90" spans="1:20" ht="22.5" customHeight="1">
      <c r="A90" s="6"/>
      <c r="B90" s="9"/>
      <c r="C90" s="72"/>
      <c r="D90" s="152"/>
      <c r="E90" s="152"/>
      <c r="F90" s="15"/>
      <c r="G90" s="7"/>
      <c r="H90" s="6"/>
      <c r="I90" s="6"/>
      <c r="J90" s="7" t="s">
        <v>1</v>
      </c>
      <c r="K90" s="8" t="s">
        <v>1</v>
      </c>
      <c r="L90" s="1"/>
      <c r="M90" s="1"/>
      <c r="N90" s="1"/>
      <c r="O90" s="20">
        <f t="shared" si="25"/>
        <v>0</v>
      </c>
      <c r="P90" s="29" t="str">
        <f t="shared" si="26"/>
        <v>OK</v>
      </c>
      <c r="Q90" s="10" t="str">
        <f t="shared" si="27"/>
        <v>OK</v>
      </c>
      <c r="R90" s="10" t="str">
        <f t="shared" si="28"/>
        <v>OK</v>
      </c>
    </row>
    <row r="91" spans="1:20" ht="22.5" customHeight="1">
      <c r="A91" s="6"/>
      <c r="B91" s="9"/>
      <c r="C91" s="72"/>
      <c r="D91" s="152"/>
      <c r="E91" s="152"/>
      <c r="F91" s="15"/>
      <c r="G91" s="7"/>
      <c r="H91" s="6"/>
      <c r="I91" s="6"/>
      <c r="J91" s="7" t="s">
        <v>1</v>
      </c>
      <c r="K91" s="8" t="s">
        <v>1</v>
      </c>
      <c r="L91" s="1"/>
      <c r="M91" s="1"/>
      <c r="N91" s="1"/>
      <c r="O91" s="20">
        <f t="shared" si="25"/>
        <v>0</v>
      </c>
      <c r="P91" s="29" t="str">
        <f t="shared" si="26"/>
        <v>OK</v>
      </c>
      <c r="Q91" s="10" t="str">
        <f t="shared" si="27"/>
        <v>OK</v>
      </c>
      <c r="R91" s="10" t="str">
        <f t="shared" si="28"/>
        <v>OK</v>
      </c>
    </row>
    <row r="92" spans="1:20" ht="22.5" customHeight="1">
      <c r="A92" s="6"/>
      <c r="B92" s="9"/>
      <c r="C92" s="72"/>
      <c r="D92" s="152"/>
      <c r="E92" s="152"/>
      <c r="F92" s="16"/>
      <c r="G92" s="7"/>
      <c r="H92" s="6"/>
      <c r="I92" s="6"/>
      <c r="J92" s="7" t="s">
        <v>1</v>
      </c>
      <c r="K92" s="8" t="s">
        <v>1</v>
      </c>
      <c r="L92" s="1"/>
      <c r="M92" s="1"/>
      <c r="N92" s="1"/>
      <c r="O92" s="20">
        <f t="shared" si="25"/>
        <v>0</v>
      </c>
      <c r="P92" s="29" t="str">
        <f t="shared" si="26"/>
        <v>OK</v>
      </c>
      <c r="Q92" s="10" t="str">
        <f t="shared" si="27"/>
        <v>OK</v>
      </c>
      <c r="R92" s="10" t="str">
        <f t="shared" si="28"/>
        <v>OK</v>
      </c>
    </row>
    <row r="93" spans="1:20" ht="22.5" customHeight="1">
      <c r="A93" s="6"/>
      <c r="B93" s="9"/>
      <c r="C93" s="72"/>
      <c r="D93" s="152"/>
      <c r="E93" s="152"/>
      <c r="F93" s="15"/>
      <c r="G93" s="7"/>
      <c r="H93" s="6"/>
      <c r="I93" s="6"/>
      <c r="J93" s="7" t="s">
        <v>1</v>
      </c>
      <c r="K93" s="8" t="s">
        <v>1</v>
      </c>
      <c r="L93" s="1"/>
      <c r="M93" s="1"/>
      <c r="N93" s="1"/>
      <c r="O93" s="20">
        <f t="shared" si="25"/>
        <v>0</v>
      </c>
      <c r="P93" s="29" t="str">
        <f t="shared" si="26"/>
        <v>OK</v>
      </c>
      <c r="Q93" s="10" t="str">
        <f t="shared" si="27"/>
        <v>OK</v>
      </c>
      <c r="R93" s="10" t="str">
        <f t="shared" si="28"/>
        <v>OK</v>
      </c>
    </row>
    <row r="94" spans="1:20" ht="22.5" customHeight="1">
      <c r="A94" s="6"/>
      <c r="B94" s="9"/>
      <c r="C94" s="72"/>
      <c r="D94" s="152"/>
      <c r="E94" s="152"/>
      <c r="F94" s="15"/>
      <c r="G94" s="7"/>
      <c r="H94" s="6"/>
      <c r="I94" s="6"/>
      <c r="J94" s="7" t="s">
        <v>1</v>
      </c>
      <c r="K94" s="8" t="s">
        <v>1</v>
      </c>
      <c r="L94" s="1"/>
      <c r="M94" s="1"/>
      <c r="N94" s="1"/>
      <c r="O94" s="20">
        <f t="shared" si="25"/>
        <v>0</v>
      </c>
      <c r="P94" s="29" t="str">
        <f t="shared" si="26"/>
        <v>OK</v>
      </c>
      <c r="Q94" s="10" t="str">
        <f t="shared" si="27"/>
        <v>OK</v>
      </c>
      <c r="R94" s="10" t="str">
        <f t="shared" si="28"/>
        <v>OK</v>
      </c>
    </row>
    <row r="95" spans="1:20" ht="22.5" customHeight="1">
      <c r="A95" s="12"/>
      <c r="B95" s="13"/>
      <c r="C95" s="14"/>
      <c r="D95" s="13"/>
      <c r="E95" s="14"/>
      <c r="F95" s="14"/>
      <c r="G95" s="13"/>
      <c r="H95" s="13"/>
      <c r="I95" s="12"/>
      <c r="J95" s="12"/>
      <c r="K95" s="68" t="s">
        <v>137</v>
      </c>
      <c r="L95" s="27">
        <f>SUM(L88:L94)</f>
        <v>0</v>
      </c>
      <c r="M95" s="27">
        <f t="shared" ref="M95:N95" si="29">SUM(M88:M94)</f>
        <v>0</v>
      </c>
      <c r="N95" s="27">
        <f t="shared" si="29"/>
        <v>0</v>
      </c>
      <c r="O95" s="27">
        <f>L95-(M95+N95)</f>
        <v>0</v>
      </c>
      <c r="P95" s="76"/>
      <c r="Q95" s="77"/>
      <c r="R95" s="77"/>
    </row>
    <row r="96" spans="1:20" ht="23" customHeight="1">
      <c r="A96" s="48" t="s">
        <v>134</v>
      </c>
      <c r="B96" s="13"/>
      <c r="C96" s="14"/>
      <c r="D96" s="13"/>
      <c r="E96" s="14"/>
      <c r="F96" s="14"/>
      <c r="G96" s="13"/>
      <c r="H96" s="13"/>
      <c r="I96" s="12"/>
      <c r="J96" s="12"/>
      <c r="K96" s="12"/>
      <c r="L96" s="12"/>
      <c r="M96" s="12"/>
      <c r="N96" s="12"/>
      <c r="O96" s="12"/>
      <c r="P96" s="76"/>
      <c r="Q96" s="77"/>
      <c r="R96" s="77"/>
    </row>
    <row r="97" spans="1:20" ht="23" customHeight="1">
      <c r="A97" s="162" t="s">
        <v>217</v>
      </c>
      <c r="B97" s="160" t="s">
        <v>67</v>
      </c>
      <c r="C97" s="150" t="s">
        <v>286</v>
      </c>
      <c r="D97" s="150"/>
      <c r="E97" s="150"/>
      <c r="F97" s="150"/>
      <c r="G97" s="160" t="s">
        <v>38</v>
      </c>
      <c r="H97" s="144" t="s">
        <v>47</v>
      </c>
      <c r="I97" s="145"/>
      <c r="J97" s="145"/>
      <c r="K97" s="146"/>
      <c r="L97" s="144" t="s">
        <v>216</v>
      </c>
      <c r="M97" s="145"/>
      <c r="N97" s="145"/>
      <c r="O97" s="146"/>
      <c r="P97" s="48" t="s">
        <v>96</v>
      </c>
      <c r="Q97" s="48" t="s">
        <v>96</v>
      </c>
      <c r="R97" s="61"/>
    </row>
    <row r="98" spans="1:20" ht="23" customHeight="1">
      <c r="A98" s="161"/>
      <c r="B98" s="161"/>
      <c r="C98" s="68" t="s">
        <v>215</v>
      </c>
      <c r="D98" s="150" t="s">
        <v>120</v>
      </c>
      <c r="E98" s="150"/>
      <c r="F98" s="68" t="s">
        <v>15</v>
      </c>
      <c r="G98" s="161"/>
      <c r="H98" s="69" t="s">
        <v>29</v>
      </c>
      <c r="I98" s="69" t="s">
        <v>28</v>
      </c>
      <c r="J98" s="68" t="s">
        <v>18</v>
      </c>
      <c r="K98" s="68" t="s">
        <v>19</v>
      </c>
      <c r="L98" s="53" t="s">
        <v>109</v>
      </c>
      <c r="M98" s="53" t="s">
        <v>110</v>
      </c>
      <c r="N98" s="53" t="s">
        <v>111</v>
      </c>
      <c r="O98" s="53" t="s">
        <v>112</v>
      </c>
      <c r="P98" s="70" t="s">
        <v>104</v>
      </c>
      <c r="Q98" s="70" t="s">
        <v>116</v>
      </c>
      <c r="R98" s="70" t="s">
        <v>115</v>
      </c>
      <c r="T98" s="81" t="s">
        <v>153</v>
      </c>
    </row>
    <row r="99" spans="1:20" ht="23" customHeight="1">
      <c r="A99" s="6"/>
      <c r="B99" s="9"/>
      <c r="C99" s="72"/>
      <c r="D99" s="152"/>
      <c r="E99" s="152"/>
      <c r="F99" s="15"/>
      <c r="G99" s="7"/>
      <c r="H99" s="6"/>
      <c r="I99" s="6"/>
      <c r="J99" s="7" t="s">
        <v>1</v>
      </c>
      <c r="K99" s="8" t="s">
        <v>1</v>
      </c>
      <c r="L99" s="1"/>
      <c r="M99" s="1"/>
      <c r="N99" s="1"/>
      <c r="O99" s="20">
        <f>L99-(M99+N99)</f>
        <v>0</v>
      </c>
      <c r="P99" s="29" t="str">
        <f>IF(OR(G99="新規",G99="追加",G99=""),"OK",(IF(AND(H99="",I99=""),"NG","OK")))</f>
        <v>OK</v>
      </c>
      <c r="Q99" s="10" t="str">
        <f>IF(OR(G99="新規",G99="追加",G99=""),"OK",(IF(OR(AND(J99="",K99=""),AND(J99="",K99="□"),AND(J99="□",K99=""),AND(J99="□",K99="□")),"NG","OK")))</f>
        <v>OK</v>
      </c>
      <c r="R99" s="10" t="str">
        <f>IF(OR(AND(C99&lt;&gt;"",D99&lt;&gt;"",F99&lt;&gt;"",G99&lt;&gt;""),(C99="")),"OK","NG")</f>
        <v>OK</v>
      </c>
      <c r="T99" s="81" t="s">
        <v>161</v>
      </c>
    </row>
    <row r="100" spans="1:20" ht="23" customHeight="1">
      <c r="A100" s="6"/>
      <c r="B100" s="9"/>
      <c r="C100" s="72"/>
      <c r="D100" s="152"/>
      <c r="E100" s="152"/>
      <c r="F100" s="15"/>
      <c r="G100" s="7"/>
      <c r="H100" s="6"/>
      <c r="I100" s="6"/>
      <c r="J100" s="7" t="s">
        <v>1</v>
      </c>
      <c r="K100" s="8" t="s">
        <v>1</v>
      </c>
      <c r="L100" s="1"/>
      <c r="M100" s="1"/>
      <c r="N100" s="1"/>
      <c r="O100" s="20">
        <f t="shared" ref="O100:O105" si="30">L100-(M100+N100)</f>
        <v>0</v>
      </c>
      <c r="P100" s="29" t="str">
        <f t="shared" ref="P100:P105" si="31">IF(OR(G100="新規",G100="追加",G100=""),"OK",(IF(AND(H100="",I100=""),"NG","OK")))</f>
        <v>OK</v>
      </c>
      <c r="Q100" s="10" t="str">
        <f t="shared" ref="Q100:Q105" si="32">IF(OR(G100="新規",G100="追加",G100=""),"OK",(IF(OR(AND(J100="",K100=""),AND(J100="",K100="□"),AND(J100="□",K100=""),AND(J100="□",K100="□")),"NG","OK")))</f>
        <v>OK</v>
      </c>
      <c r="R100" s="10" t="str">
        <f t="shared" ref="R100:R105" si="33">IF(OR(AND(C100&lt;&gt;"",D100&lt;&gt;"",F100&lt;&gt;"",G100&lt;&gt;""),(C100="")),"OK","NG")</f>
        <v>OK</v>
      </c>
      <c r="T100" s="81" t="s">
        <v>218</v>
      </c>
    </row>
    <row r="101" spans="1:20" ht="23" customHeight="1">
      <c r="A101" s="6"/>
      <c r="B101" s="9"/>
      <c r="C101" s="72"/>
      <c r="D101" s="152"/>
      <c r="E101" s="152"/>
      <c r="F101" s="15"/>
      <c r="G101" s="7"/>
      <c r="H101" s="6"/>
      <c r="I101" s="6"/>
      <c r="J101" s="7" t="s">
        <v>1</v>
      </c>
      <c r="K101" s="8" t="s">
        <v>1</v>
      </c>
      <c r="L101" s="1"/>
      <c r="M101" s="1"/>
      <c r="N101" s="1"/>
      <c r="O101" s="20">
        <f t="shared" si="30"/>
        <v>0</v>
      </c>
      <c r="P101" s="29" t="str">
        <f t="shared" si="31"/>
        <v>OK</v>
      </c>
      <c r="Q101" s="10" t="str">
        <f t="shared" si="32"/>
        <v>OK</v>
      </c>
      <c r="R101" s="10" t="str">
        <f t="shared" si="33"/>
        <v>OK</v>
      </c>
      <c r="T101" s="81" t="s">
        <v>160</v>
      </c>
    </row>
    <row r="102" spans="1:20" ht="23" customHeight="1">
      <c r="A102" s="6"/>
      <c r="B102" s="9"/>
      <c r="C102" s="72"/>
      <c r="D102" s="152"/>
      <c r="E102" s="152"/>
      <c r="F102" s="15"/>
      <c r="G102" s="7"/>
      <c r="H102" s="6"/>
      <c r="I102" s="6"/>
      <c r="J102" s="7" t="s">
        <v>1</v>
      </c>
      <c r="K102" s="8" t="s">
        <v>1</v>
      </c>
      <c r="L102" s="1"/>
      <c r="M102" s="1"/>
      <c r="N102" s="1"/>
      <c r="O102" s="20">
        <f t="shared" si="30"/>
        <v>0</v>
      </c>
      <c r="P102" s="29" t="str">
        <f t="shared" si="31"/>
        <v>OK</v>
      </c>
      <c r="Q102" s="10" t="str">
        <f t="shared" si="32"/>
        <v>OK</v>
      </c>
      <c r="R102" s="10" t="str">
        <f t="shared" si="33"/>
        <v>OK</v>
      </c>
      <c r="T102" s="81" t="s">
        <v>13</v>
      </c>
    </row>
    <row r="103" spans="1:20" ht="23" customHeight="1">
      <c r="A103" s="6"/>
      <c r="B103" s="9"/>
      <c r="C103" s="72"/>
      <c r="D103" s="152"/>
      <c r="E103" s="152"/>
      <c r="F103" s="16"/>
      <c r="G103" s="7"/>
      <c r="H103" s="6"/>
      <c r="I103" s="6"/>
      <c r="J103" s="7" t="s">
        <v>1</v>
      </c>
      <c r="K103" s="8" t="s">
        <v>1</v>
      </c>
      <c r="L103" s="1"/>
      <c r="M103" s="1"/>
      <c r="N103" s="1"/>
      <c r="O103" s="20">
        <f t="shared" si="30"/>
        <v>0</v>
      </c>
      <c r="P103" s="29" t="str">
        <f t="shared" si="31"/>
        <v>OK</v>
      </c>
      <c r="Q103" s="10" t="str">
        <f>IF(OR(G103="新規",G103="追加",G103=""),"OK",(IF(OR(AND(J103="",K103=""),AND(J103="",K103="□"),AND(J103="□",K103=""),AND(J103="□",K103="□")),"NG","OK")))</f>
        <v>OK</v>
      </c>
      <c r="R103" s="10" t="str">
        <f t="shared" si="33"/>
        <v>OK</v>
      </c>
    </row>
    <row r="104" spans="1:20" ht="23" customHeight="1">
      <c r="A104" s="6"/>
      <c r="B104" s="9"/>
      <c r="C104" s="72"/>
      <c r="D104" s="152"/>
      <c r="E104" s="152"/>
      <c r="F104" s="15"/>
      <c r="G104" s="7"/>
      <c r="H104" s="6"/>
      <c r="I104" s="6"/>
      <c r="J104" s="7" t="s">
        <v>1</v>
      </c>
      <c r="K104" s="8" t="s">
        <v>1</v>
      </c>
      <c r="L104" s="1"/>
      <c r="M104" s="1"/>
      <c r="N104" s="1"/>
      <c r="O104" s="20">
        <f t="shared" si="30"/>
        <v>0</v>
      </c>
      <c r="P104" s="29" t="str">
        <f t="shared" si="31"/>
        <v>OK</v>
      </c>
      <c r="Q104" s="10" t="str">
        <f t="shared" si="32"/>
        <v>OK</v>
      </c>
      <c r="R104" s="10" t="str">
        <f t="shared" si="33"/>
        <v>OK</v>
      </c>
    </row>
    <row r="105" spans="1:20" ht="22.5" customHeight="1">
      <c r="A105" s="6"/>
      <c r="B105" s="9"/>
      <c r="C105" s="72"/>
      <c r="D105" s="152"/>
      <c r="E105" s="152"/>
      <c r="F105" s="15"/>
      <c r="G105" s="7"/>
      <c r="H105" s="6"/>
      <c r="I105" s="6"/>
      <c r="J105" s="7" t="s">
        <v>1</v>
      </c>
      <c r="K105" s="8" t="s">
        <v>1</v>
      </c>
      <c r="L105" s="1"/>
      <c r="M105" s="1"/>
      <c r="N105" s="1"/>
      <c r="O105" s="20">
        <f t="shared" si="30"/>
        <v>0</v>
      </c>
      <c r="P105" s="29" t="str">
        <f t="shared" si="31"/>
        <v>OK</v>
      </c>
      <c r="Q105" s="10" t="str">
        <f t="shared" si="32"/>
        <v>OK</v>
      </c>
      <c r="R105" s="10" t="str">
        <f t="shared" si="33"/>
        <v>OK</v>
      </c>
    </row>
    <row r="106" spans="1:20" ht="22.5" customHeight="1">
      <c r="A106" s="12"/>
      <c r="B106" s="13"/>
      <c r="C106" s="14"/>
      <c r="D106" s="13"/>
      <c r="E106" s="14"/>
      <c r="F106" s="14"/>
      <c r="G106" s="13"/>
      <c r="H106" s="13"/>
      <c r="I106" s="12"/>
      <c r="J106" s="12"/>
      <c r="K106" s="68" t="s">
        <v>137</v>
      </c>
      <c r="L106" s="27">
        <f>SUM(L99:L105)</f>
        <v>0</v>
      </c>
      <c r="M106" s="27">
        <f t="shared" ref="M106:N106" si="34">SUM(M99:M105)</f>
        <v>0</v>
      </c>
      <c r="N106" s="27">
        <f t="shared" si="34"/>
        <v>0</v>
      </c>
      <c r="O106" s="27">
        <f>L106-(M106+N106)</f>
        <v>0</v>
      </c>
      <c r="P106" s="76"/>
      <c r="Q106" s="77"/>
      <c r="R106" s="77"/>
    </row>
    <row r="107" spans="1:20" ht="22.5" customHeight="1">
      <c r="A107" s="48" t="s">
        <v>136</v>
      </c>
      <c r="B107" s="13"/>
      <c r="C107" s="14"/>
      <c r="D107" s="13"/>
      <c r="E107" s="14"/>
      <c r="F107" s="14"/>
      <c r="G107" s="13"/>
      <c r="H107" s="13"/>
      <c r="I107" s="12"/>
      <c r="J107" s="12"/>
      <c r="K107" s="12"/>
      <c r="L107" s="12"/>
      <c r="M107" s="12"/>
      <c r="N107" s="12"/>
      <c r="O107" s="12"/>
      <c r="P107" s="76"/>
      <c r="Q107" s="77"/>
      <c r="R107" s="77"/>
    </row>
    <row r="108" spans="1:20" ht="22.5" customHeight="1">
      <c r="A108" s="162" t="s">
        <v>217</v>
      </c>
      <c r="B108" s="160" t="s">
        <v>67</v>
      </c>
      <c r="C108" s="150" t="s">
        <v>286</v>
      </c>
      <c r="D108" s="150"/>
      <c r="E108" s="150"/>
      <c r="F108" s="150"/>
      <c r="G108" s="160" t="s">
        <v>38</v>
      </c>
      <c r="H108" s="144" t="s">
        <v>47</v>
      </c>
      <c r="I108" s="145"/>
      <c r="J108" s="145"/>
      <c r="K108" s="146"/>
      <c r="L108" s="144" t="s">
        <v>216</v>
      </c>
      <c r="M108" s="145"/>
      <c r="N108" s="145"/>
      <c r="O108" s="146"/>
      <c r="P108" s="48" t="s">
        <v>96</v>
      </c>
      <c r="Q108" s="48" t="s">
        <v>96</v>
      </c>
      <c r="R108" s="61"/>
    </row>
    <row r="109" spans="1:20" ht="22.5" customHeight="1">
      <c r="A109" s="161"/>
      <c r="B109" s="161"/>
      <c r="C109" s="68" t="s">
        <v>215</v>
      </c>
      <c r="D109" s="150" t="s">
        <v>120</v>
      </c>
      <c r="E109" s="150"/>
      <c r="F109" s="68" t="s">
        <v>15</v>
      </c>
      <c r="G109" s="161"/>
      <c r="H109" s="69" t="s">
        <v>29</v>
      </c>
      <c r="I109" s="69" t="s">
        <v>28</v>
      </c>
      <c r="J109" s="68" t="s">
        <v>18</v>
      </c>
      <c r="K109" s="68" t="s">
        <v>19</v>
      </c>
      <c r="L109" s="53" t="s">
        <v>109</v>
      </c>
      <c r="M109" s="53" t="s">
        <v>110</v>
      </c>
      <c r="N109" s="53" t="s">
        <v>111</v>
      </c>
      <c r="O109" s="53" t="s">
        <v>112</v>
      </c>
      <c r="P109" s="70" t="s">
        <v>104</v>
      </c>
      <c r="Q109" s="70" t="s">
        <v>116</v>
      </c>
      <c r="R109" s="70" t="s">
        <v>115</v>
      </c>
      <c r="T109" s="81" t="s">
        <v>153</v>
      </c>
    </row>
    <row r="110" spans="1:20" ht="22.5" customHeight="1">
      <c r="A110" s="6"/>
      <c r="B110" s="9"/>
      <c r="C110" s="72"/>
      <c r="D110" s="152"/>
      <c r="E110" s="152"/>
      <c r="F110" s="15"/>
      <c r="G110" s="7"/>
      <c r="H110" s="6"/>
      <c r="I110" s="6"/>
      <c r="J110" s="7" t="s">
        <v>1</v>
      </c>
      <c r="K110" s="8" t="s">
        <v>1</v>
      </c>
      <c r="L110" s="1"/>
      <c r="M110" s="1"/>
      <c r="N110" s="1"/>
      <c r="O110" s="20">
        <f>L110-(M110+N110)</f>
        <v>0</v>
      </c>
      <c r="P110" s="29" t="str">
        <f>IF(OR(G110="新規",G110="追加",G110=""),"OK",(IF(AND(H110="",I110=""),"NG","OK")))</f>
        <v>OK</v>
      </c>
      <c r="Q110" s="10" t="str">
        <f>IF(OR(G110="新規",G110="追加",G110=""),"OK",(IF(OR(AND(J110="",K110=""),AND(J110="",K110="□"),AND(J110="□",K110=""),AND(J110="□",K110="□")),"NG","OK")))</f>
        <v>OK</v>
      </c>
      <c r="R110" s="10" t="str">
        <f>IF(OR(AND(C110&lt;&gt;"",D110&lt;&gt;"",F110&lt;&gt;"",G110&lt;&gt;""),(C110="")),"OK","NG")</f>
        <v>OK</v>
      </c>
      <c r="T110" s="81" t="s">
        <v>164</v>
      </c>
    </row>
    <row r="111" spans="1:20" ht="22.5" customHeight="1">
      <c r="A111" s="6"/>
      <c r="B111" s="9"/>
      <c r="C111" s="72"/>
      <c r="D111" s="152"/>
      <c r="E111" s="152"/>
      <c r="F111" s="15"/>
      <c r="G111" s="7"/>
      <c r="H111" s="6"/>
      <c r="I111" s="6"/>
      <c r="J111" s="7" t="s">
        <v>1</v>
      </c>
      <c r="K111" s="8" t="s">
        <v>1</v>
      </c>
      <c r="L111" s="1"/>
      <c r="M111" s="1"/>
      <c r="N111" s="1"/>
      <c r="O111" s="20">
        <f t="shared" ref="O111:O116" si="35">L111-(M111+N111)</f>
        <v>0</v>
      </c>
      <c r="P111" s="29" t="str">
        <f t="shared" ref="P111:P116" si="36">IF(OR(G111="新規",G111="追加",G111=""),"OK",(IF(AND(H111="",I111=""),"NG","OK")))</f>
        <v>OK</v>
      </c>
      <c r="Q111" s="10" t="str">
        <f t="shared" ref="Q111:Q116" si="37">IF(OR(G111="新規",G111="追加",G111=""),"OK",(IF(OR(AND(J111="",K111=""),AND(J111="",K111="□"),AND(J111="□",K111=""),AND(J111="□",K111="□")),"NG","OK")))</f>
        <v>OK</v>
      </c>
      <c r="R111" s="10" t="str">
        <f t="shared" ref="R111:R115" si="38">IF(OR(AND(C111&lt;&gt;"",D111&lt;&gt;"",F111&lt;&gt;"",G111&lt;&gt;""),(C111="")),"OK","NG")</f>
        <v>OK</v>
      </c>
      <c r="T111" s="81" t="s">
        <v>13</v>
      </c>
    </row>
    <row r="112" spans="1:20" ht="22.5" customHeight="1">
      <c r="A112" s="6"/>
      <c r="B112" s="9"/>
      <c r="C112" s="72"/>
      <c r="D112" s="152"/>
      <c r="E112" s="152"/>
      <c r="F112" s="15"/>
      <c r="G112" s="7"/>
      <c r="H112" s="6"/>
      <c r="I112" s="6"/>
      <c r="J112" s="7" t="s">
        <v>1</v>
      </c>
      <c r="K112" s="8" t="s">
        <v>1</v>
      </c>
      <c r="L112" s="1"/>
      <c r="M112" s="1"/>
      <c r="N112" s="1"/>
      <c r="O112" s="20">
        <f t="shared" si="35"/>
        <v>0</v>
      </c>
      <c r="P112" s="29" t="str">
        <f t="shared" si="36"/>
        <v>OK</v>
      </c>
      <c r="Q112" s="10" t="str">
        <f t="shared" si="37"/>
        <v>OK</v>
      </c>
      <c r="R112" s="10" t="str">
        <f t="shared" si="38"/>
        <v>OK</v>
      </c>
    </row>
    <row r="113" spans="1:23" ht="22.5" customHeight="1">
      <c r="A113" s="6"/>
      <c r="B113" s="9"/>
      <c r="C113" s="72"/>
      <c r="D113" s="152"/>
      <c r="E113" s="152"/>
      <c r="F113" s="15"/>
      <c r="G113" s="7"/>
      <c r="H113" s="6"/>
      <c r="I113" s="6"/>
      <c r="J113" s="7" t="s">
        <v>1</v>
      </c>
      <c r="K113" s="8" t="s">
        <v>1</v>
      </c>
      <c r="L113" s="1"/>
      <c r="M113" s="1"/>
      <c r="N113" s="1"/>
      <c r="O113" s="20">
        <f t="shared" si="35"/>
        <v>0</v>
      </c>
      <c r="P113" s="29" t="str">
        <f t="shared" si="36"/>
        <v>OK</v>
      </c>
      <c r="Q113" s="10" t="str">
        <f t="shared" si="37"/>
        <v>OK</v>
      </c>
      <c r="R113" s="10" t="str">
        <f t="shared" si="38"/>
        <v>OK</v>
      </c>
    </row>
    <row r="114" spans="1:23" ht="22.5" customHeight="1">
      <c r="A114" s="6"/>
      <c r="B114" s="9"/>
      <c r="C114" s="72"/>
      <c r="D114" s="152"/>
      <c r="E114" s="152"/>
      <c r="F114" s="16"/>
      <c r="G114" s="7"/>
      <c r="H114" s="6"/>
      <c r="I114" s="6"/>
      <c r="J114" s="7" t="s">
        <v>1</v>
      </c>
      <c r="K114" s="8" t="s">
        <v>1</v>
      </c>
      <c r="L114" s="1"/>
      <c r="M114" s="1"/>
      <c r="N114" s="1"/>
      <c r="O114" s="20">
        <f t="shared" si="35"/>
        <v>0</v>
      </c>
      <c r="P114" s="29" t="str">
        <f t="shared" si="36"/>
        <v>OK</v>
      </c>
      <c r="Q114" s="10" t="str">
        <f t="shared" si="37"/>
        <v>OK</v>
      </c>
      <c r="R114" s="10" t="str">
        <f t="shared" si="38"/>
        <v>OK</v>
      </c>
    </row>
    <row r="115" spans="1:23" ht="22.5" customHeight="1">
      <c r="A115" s="6"/>
      <c r="B115" s="9"/>
      <c r="C115" s="72"/>
      <c r="D115" s="152"/>
      <c r="E115" s="152"/>
      <c r="F115" s="15"/>
      <c r="G115" s="7"/>
      <c r="H115" s="6"/>
      <c r="I115" s="6"/>
      <c r="J115" s="7" t="s">
        <v>1</v>
      </c>
      <c r="K115" s="8" t="s">
        <v>1</v>
      </c>
      <c r="L115" s="1"/>
      <c r="M115" s="1"/>
      <c r="N115" s="1"/>
      <c r="O115" s="20">
        <f t="shared" si="35"/>
        <v>0</v>
      </c>
      <c r="P115" s="29" t="str">
        <f t="shared" si="36"/>
        <v>OK</v>
      </c>
      <c r="Q115" s="10" t="str">
        <f t="shared" si="37"/>
        <v>OK</v>
      </c>
      <c r="R115" s="10" t="str">
        <f t="shared" si="38"/>
        <v>OK</v>
      </c>
    </row>
    <row r="116" spans="1:23" ht="22.5" customHeight="1">
      <c r="A116" s="6"/>
      <c r="B116" s="9"/>
      <c r="C116" s="72"/>
      <c r="D116" s="152"/>
      <c r="E116" s="152"/>
      <c r="F116" s="15"/>
      <c r="G116" s="7"/>
      <c r="H116" s="6"/>
      <c r="I116" s="6"/>
      <c r="J116" s="7" t="s">
        <v>1</v>
      </c>
      <c r="K116" s="8" t="s">
        <v>1</v>
      </c>
      <c r="L116" s="1"/>
      <c r="M116" s="1"/>
      <c r="N116" s="1"/>
      <c r="O116" s="20">
        <f t="shared" si="35"/>
        <v>0</v>
      </c>
      <c r="P116" s="29" t="str">
        <f t="shared" si="36"/>
        <v>OK</v>
      </c>
      <c r="Q116" s="10" t="str">
        <f t="shared" si="37"/>
        <v>OK</v>
      </c>
      <c r="R116" s="10" t="str">
        <f>IF(OR(AND(C116&lt;&gt;"",D116&lt;&gt;"",F116&lt;&gt;"",G116&lt;&gt;""),(C116="")),"OK","NG")</f>
        <v>OK</v>
      </c>
    </row>
    <row r="117" spans="1:23" ht="22.5" customHeight="1">
      <c r="A117" s="12"/>
      <c r="B117" s="13"/>
      <c r="C117" s="14"/>
      <c r="D117" s="13"/>
      <c r="E117" s="14"/>
      <c r="F117" s="14"/>
      <c r="G117" s="13"/>
      <c r="H117" s="13"/>
      <c r="I117" s="12"/>
      <c r="J117" s="12"/>
      <c r="K117" s="68" t="s">
        <v>137</v>
      </c>
      <c r="L117" s="27">
        <f>SUM(L110:L116)</f>
        <v>0</v>
      </c>
      <c r="M117" s="27">
        <f t="shared" ref="M117:N117" si="39">SUM(M110:M116)</f>
        <v>0</v>
      </c>
      <c r="N117" s="27">
        <f t="shared" si="39"/>
        <v>0</v>
      </c>
      <c r="O117" s="27">
        <f>L117-(M117+N117)</f>
        <v>0</v>
      </c>
      <c r="P117" s="76"/>
      <c r="Q117" s="77"/>
      <c r="R117" s="77"/>
    </row>
    <row r="118" spans="1:23" ht="13">
      <c r="F118" s="85"/>
    </row>
    <row r="119" spans="1:23" s="61" customFormat="1" ht="13">
      <c r="A119" s="142" t="s">
        <v>139</v>
      </c>
      <c r="B119" s="143"/>
      <c r="C119" s="53" t="s">
        <v>138</v>
      </c>
      <c r="D119" s="53" t="s">
        <v>110</v>
      </c>
      <c r="E119" s="53" t="s">
        <v>111</v>
      </c>
      <c r="F119" s="53" t="s">
        <v>112</v>
      </c>
      <c r="G119" s="53" t="s">
        <v>165</v>
      </c>
      <c r="H119" s="142" t="s">
        <v>17</v>
      </c>
      <c r="I119" s="159"/>
      <c r="J119" s="136" t="s">
        <v>208</v>
      </c>
      <c r="K119" s="136"/>
      <c r="L119" s="136"/>
      <c r="M119" s="136"/>
      <c r="P119" s="87" t="s">
        <v>198</v>
      </c>
      <c r="Q119" s="88" t="s">
        <v>70</v>
      </c>
      <c r="R119" s="88" t="s">
        <v>84</v>
      </c>
    </row>
    <row r="120" spans="1:23" ht="22.5" customHeight="1">
      <c r="A120" s="153" t="s">
        <v>237</v>
      </c>
      <c r="B120" s="154"/>
      <c r="C120" s="100">
        <f>L40</f>
        <v>0</v>
      </c>
      <c r="D120" s="100">
        <f t="shared" ref="D120:F120" si="40">M40</f>
        <v>0</v>
      </c>
      <c r="E120" s="100">
        <f t="shared" si="40"/>
        <v>0</v>
      </c>
      <c r="F120" s="100">
        <f t="shared" si="40"/>
        <v>0</v>
      </c>
      <c r="G120" s="163">
        <f>SUM(D120:D122)</f>
        <v>0</v>
      </c>
      <c r="H120" s="157"/>
      <c r="I120" s="158"/>
      <c r="J120" s="151" t="s">
        <v>209</v>
      </c>
      <c r="K120" s="151"/>
      <c r="L120" s="151"/>
      <c r="M120" s="151"/>
      <c r="N120" s="89"/>
      <c r="O120" s="89"/>
      <c r="P120" s="29" t="str">
        <f>IF(G120&lt;=2500000,"OK","NG")</f>
        <v>OK</v>
      </c>
      <c r="Q120" s="10" t="str">
        <f t="shared" ref="Q120:Q126" si="41">IF(D120&lt;=C120/2,"OK","NG")</f>
        <v>OK</v>
      </c>
      <c r="R120" s="10" t="str">
        <f t="shared" ref="R120:R126" si="42">IF(C120=D120+E120+F120,"OK","NG")</f>
        <v>OK</v>
      </c>
      <c r="S120" s="90"/>
      <c r="T120" s="70"/>
      <c r="U120" s="70"/>
      <c r="V120" s="70"/>
      <c r="W120" s="70"/>
    </row>
    <row r="121" spans="1:23" ht="22.5" customHeight="1">
      <c r="A121" s="155" t="s">
        <v>238</v>
      </c>
      <c r="B121" s="156"/>
      <c r="C121" s="100">
        <f>L51</f>
        <v>0</v>
      </c>
      <c r="D121" s="100">
        <f t="shared" ref="D121:F121" si="43">M51</f>
        <v>0</v>
      </c>
      <c r="E121" s="100">
        <f t="shared" si="43"/>
        <v>0</v>
      </c>
      <c r="F121" s="100">
        <f t="shared" si="43"/>
        <v>0</v>
      </c>
      <c r="G121" s="164"/>
      <c r="H121" s="157"/>
      <c r="I121" s="158"/>
      <c r="J121" s="151"/>
      <c r="K121" s="151"/>
      <c r="L121" s="151"/>
      <c r="M121" s="151"/>
      <c r="N121" s="89"/>
      <c r="O121" s="89"/>
      <c r="P121" s="73" t="s">
        <v>152</v>
      </c>
      <c r="Q121" s="10" t="str">
        <f t="shared" si="41"/>
        <v>OK</v>
      </c>
      <c r="R121" s="10" t="str">
        <f t="shared" si="42"/>
        <v>OK</v>
      </c>
      <c r="S121" s="36"/>
    </row>
    <row r="122" spans="1:23" ht="22.5" customHeight="1">
      <c r="A122" s="155" t="s">
        <v>239</v>
      </c>
      <c r="B122" s="156"/>
      <c r="C122" s="100">
        <f>L62</f>
        <v>0</v>
      </c>
      <c r="D122" s="100">
        <f t="shared" ref="D122:F122" si="44">M62</f>
        <v>0</v>
      </c>
      <c r="E122" s="100">
        <f t="shared" si="44"/>
        <v>0</v>
      </c>
      <c r="F122" s="100">
        <f t="shared" si="44"/>
        <v>0</v>
      </c>
      <c r="G122" s="165"/>
      <c r="H122" s="32"/>
      <c r="I122" s="33"/>
      <c r="J122" s="151"/>
      <c r="K122" s="151"/>
      <c r="L122" s="151"/>
      <c r="M122" s="151"/>
      <c r="N122" s="89"/>
      <c r="O122" s="89"/>
      <c r="P122" s="73" t="s">
        <v>152</v>
      </c>
      <c r="Q122" s="10" t="str">
        <f t="shared" si="41"/>
        <v>OK</v>
      </c>
      <c r="R122" s="10" t="str">
        <f t="shared" si="42"/>
        <v>OK</v>
      </c>
      <c r="S122" s="36"/>
    </row>
    <row r="123" spans="1:23" ht="22.5" customHeight="1">
      <c r="A123" s="155" t="s">
        <v>240</v>
      </c>
      <c r="B123" s="156"/>
      <c r="C123" s="100">
        <f>L73</f>
        <v>0</v>
      </c>
      <c r="D123" s="100">
        <f t="shared" ref="D123:F123" si="45">M73</f>
        <v>0</v>
      </c>
      <c r="E123" s="100">
        <f t="shared" si="45"/>
        <v>0</v>
      </c>
      <c r="F123" s="100">
        <f t="shared" si="45"/>
        <v>0</v>
      </c>
      <c r="G123" s="100">
        <f>D123</f>
        <v>0</v>
      </c>
      <c r="H123" s="32"/>
      <c r="I123" s="33"/>
      <c r="J123" s="150" t="s">
        <v>210</v>
      </c>
      <c r="K123" s="150"/>
      <c r="L123" s="150"/>
      <c r="M123" s="150"/>
      <c r="N123" s="89"/>
      <c r="O123" s="89"/>
      <c r="P123" s="29" t="str">
        <f>IF(G123&lt;=2500000,"OK","NG")</f>
        <v>OK</v>
      </c>
      <c r="Q123" s="10" t="str">
        <f t="shared" si="41"/>
        <v>OK</v>
      </c>
      <c r="R123" s="10" t="str">
        <f t="shared" si="42"/>
        <v>OK</v>
      </c>
      <c r="S123" s="36"/>
    </row>
    <row r="124" spans="1:23" ht="22.5" customHeight="1">
      <c r="A124" s="155" t="s">
        <v>131</v>
      </c>
      <c r="B124" s="156"/>
      <c r="C124" s="100">
        <f>L84</f>
        <v>0</v>
      </c>
      <c r="D124" s="100">
        <f t="shared" ref="D124:F124" si="46">M84</f>
        <v>0</v>
      </c>
      <c r="E124" s="100">
        <f t="shared" si="46"/>
        <v>0</v>
      </c>
      <c r="F124" s="100">
        <f t="shared" si="46"/>
        <v>0</v>
      </c>
      <c r="G124" s="100">
        <f>D124</f>
        <v>0</v>
      </c>
      <c r="H124" s="32"/>
      <c r="I124" s="33"/>
      <c r="J124" s="150" t="s">
        <v>211</v>
      </c>
      <c r="K124" s="150"/>
      <c r="L124" s="150"/>
      <c r="M124" s="150"/>
      <c r="N124" s="89"/>
      <c r="O124" s="89"/>
      <c r="P124" s="29" t="str">
        <f>IF(G124&lt;=5000000,"OK","NG")</f>
        <v>OK</v>
      </c>
      <c r="Q124" s="10" t="str">
        <f t="shared" si="41"/>
        <v>OK</v>
      </c>
      <c r="R124" s="10" t="str">
        <f t="shared" si="42"/>
        <v>OK</v>
      </c>
      <c r="S124" s="36"/>
    </row>
    <row r="125" spans="1:23" ht="22.5" customHeight="1">
      <c r="A125" s="155" t="s">
        <v>241</v>
      </c>
      <c r="B125" s="156"/>
      <c r="C125" s="100">
        <f>L95</f>
        <v>0</v>
      </c>
      <c r="D125" s="100">
        <f t="shared" ref="D125:F125" si="47">M95</f>
        <v>0</v>
      </c>
      <c r="E125" s="100">
        <f t="shared" si="47"/>
        <v>0</v>
      </c>
      <c r="F125" s="100">
        <f t="shared" si="47"/>
        <v>0</v>
      </c>
      <c r="G125" s="183">
        <f>SUM(D125:D126)</f>
        <v>0</v>
      </c>
      <c r="H125" s="32"/>
      <c r="I125" s="33"/>
      <c r="J125" s="151" t="s">
        <v>212</v>
      </c>
      <c r="K125" s="151"/>
      <c r="L125" s="151"/>
      <c r="M125" s="151"/>
      <c r="N125" s="89"/>
      <c r="O125" s="89"/>
      <c r="P125" s="29" t="str">
        <f>IF(G125&lt;=2500000,"OK","NG")</f>
        <v>OK</v>
      </c>
      <c r="Q125" s="10" t="str">
        <f t="shared" si="41"/>
        <v>OK</v>
      </c>
      <c r="R125" s="10" t="str">
        <f t="shared" si="42"/>
        <v>OK</v>
      </c>
      <c r="S125" s="36"/>
    </row>
    <row r="126" spans="1:23" ht="22.5" customHeight="1">
      <c r="A126" s="155" t="s">
        <v>242</v>
      </c>
      <c r="B126" s="156"/>
      <c r="C126" s="100">
        <f>L106</f>
        <v>0</v>
      </c>
      <c r="D126" s="100">
        <f t="shared" ref="D126:F126" si="48">M106</f>
        <v>0</v>
      </c>
      <c r="E126" s="100">
        <f t="shared" si="48"/>
        <v>0</v>
      </c>
      <c r="F126" s="100">
        <f t="shared" si="48"/>
        <v>0</v>
      </c>
      <c r="G126" s="184"/>
      <c r="H126" s="32"/>
      <c r="I126" s="33"/>
      <c r="J126" s="151"/>
      <c r="K126" s="151"/>
      <c r="L126" s="151"/>
      <c r="M126" s="151"/>
      <c r="N126" s="89"/>
      <c r="O126" s="89"/>
      <c r="P126" s="73" t="s">
        <v>152</v>
      </c>
      <c r="Q126" s="10" t="str">
        <f t="shared" si="41"/>
        <v>OK</v>
      </c>
      <c r="R126" s="10" t="str">
        <f t="shared" si="42"/>
        <v>OK</v>
      </c>
      <c r="S126" s="36"/>
    </row>
    <row r="127" spans="1:23" ht="22.5" customHeight="1">
      <c r="A127" s="155" t="s">
        <v>135</v>
      </c>
      <c r="B127" s="156"/>
      <c r="C127" s="100">
        <f>L117</f>
        <v>0</v>
      </c>
      <c r="D127" s="100">
        <f t="shared" ref="D127:F127" si="49">M117</f>
        <v>0</v>
      </c>
      <c r="E127" s="100">
        <f t="shared" si="49"/>
        <v>0</v>
      </c>
      <c r="F127" s="100">
        <f t="shared" si="49"/>
        <v>0</v>
      </c>
      <c r="G127" s="100">
        <f>D127</f>
        <v>0</v>
      </c>
      <c r="H127" s="157"/>
      <c r="I127" s="158"/>
      <c r="J127" s="150" t="s">
        <v>287</v>
      </c>
      <c r="K127" s="150"/>
      <c r="L127" s="150"/>
      <c r="M127" s="150"/>
      <c r="N127" s="89"/>
      <c r="O127" s="89"/>
      <c r="P127" s="29" t="str">
        <f>IF(G127&lt;=2500000,"OK","NG")</f>
        <v>OK</v>
      </c>
      <c r="Q127" s="10" t="str">
        <f>IF(D127&lt;=C127/2,"OK","NG")</f>
        <v>OK</v>
      </c>
      <c r="R127" s="10" t="str">
        <f>IF(C127=D127+E127+F127,"OK","NG")</f>
        <v>OK</v>
      </c>
      <c r="S127" s="36"/>
    </row>
    <row r="128" spans="1:23" ht="22.5" customHeight="1">
      <c r="A128" s="174" t="s">
        <v>14</v>
      </c>
      <c r="B128" s="175"/>
      <c r="C128" s="100">
        <f>SUM(C120:C127)</f>
        <v>0</v>
      </c>
      <c r="D128" s="100">
        <f>SUM(D120:D127)</f>
        <v>0</v>
      </c>
      <c r="E128" s="100">
        <f t="shared" ref="E128:F128" si="50">SUM(E120:E127)</f>
        <v>0</v>
      </c>
      <c r="F128" s="100">
        <f t="shared" si="50"/>
        <v>0</v>
      </c>
      <c r="G128" s="100">
        <f>D128</f>
        <v>0</v>
      </c>
      <c r="H128" s="157"/>
      <c r="I128" s="158"/>
      <c r="J128" s="177" t="s">
        <v>213</v>
      </c>
      <c r="K128" s="177"/>
      <c r="L128" s="177"/>
      <c r="M128" s="177"/>
      <c r="N128" s="89"/>
      <c r="P128" s="29" t="str">
        <f>IF(OR(C128=0,AND(G128&gt;=150000,G128&lt;=10000000)),"OK","NG")</f>
        <v>OK</v>
      </c>
      <c r="Q128" s="10" t="str">
        <f>IF(D128&lt;=C128/2,"OK","NG")</f>
        <v>OK</v>
      </c>
      <c r="R128" s="10" t="str">
        <f>IF(C128=D128+E128+F128,"OK","NG")</f>
        <v>OK</v>
      </c>
    </row>
    <row r="129" spans="1:16" ht="13"/>
    <row r="130" spans="1:16" ht="22.5" customHeight="1">
      <c r="A130" s="48" t="s">
        <v>196</v>
      </c>
    </row>
    <row r="131" spans="1:16" ht="15" customHeight="1">
      <c r="A131" s="139" t="s">
        <v>205</v>
      </c>
      <c r="B131" s="139"/>
      <c r="C131" s="139"/>
      <c r="D131" s="139"/>
      <c r="E131" s="139"/>
      <c r="F131" s="139"/>
      <c r="G131" s="139"/>
      <c r="H131" s="139"/>
      <c r="I131" s="139"/>
      <c r="J131" s="139"/>
      <c r="K131" s="50" t="s">
        <v>82</v>
      </c>
      <c r="P131" s="49" t="s">
        <v>55</v>
      </c>
    </row>
    <row r="132" spans="1:16" ht="15" customHeight="1">
      <c r="A132" s="176" t="s">
        <v>204</v>
      </c>
      <c r="B132" s="176"/>
      <c r="C132" s="176"/>
      <c r="D132" s="176"/>
      <c r="E132" s="176"/>
      <c r="F132" s="176"/>
      <c r="G132" s="176"/>
      <c r="H132" s="176"/>
      <c r="I132" s="176"/>
      <c r="J132" s="176"/>
      <c r="K132" s="56" t="s">
        <v>166</v>
      </c>
      <c r="P132" s="49" t="s">
        <v>167</v>
      </c>
    </row>
    <row r="133" spans="1:16" ht="15" customHeight="1">
      <c r="A133" s="176" t="s">
        <v>199</v>
      </c>
      <c r="B133" s="176"/>
      <c r="C133" s="176"/>
      <c r="D133" s="176"/>
      <c r="E133" s="176"/>
      <c r="F133" s="176"/>
      <c r="G133" s="176"/>
      <c r="H133" s="176"/>
      <c r="I133" s="176"/>
      <c r="J133" s="176"/>
      <c r="K133" s="56" t="s">
        <v>166</v>
      </c>
    </row>
    <row r="134" spans="1:16" ht="15" customHeight="1">
      <c r="A134" s="176" t="s">
        <v>200</v>
      </c>
      <c r="B134" s="176"/>
      <c r="C134" s="176"/>
      <c r="D134" s="176"/>
      <c r="E134" s="176"/>
      <c r="F134" s="176"/>
      <c r="G134" s="176"/>
      <c r="H134" s="176"/>
      <c r="I134" s="176"/>
      <c r="J134" s="176"/>
      <c r="K134" s="56" t="s">
        <v>166</v>
      </c>
    </row>
    <row r="135" spans="1:16" ht="15" customHeight="1">
      <c r="A135" s="176" t="s">
        <v>201</v>
      </c>
      <c r="B135" s="176"/>
      <c r="C135" s="176"/>
      <c r="D135" s="176"/>
      <c r="E135" s="176"/>
      <c r="F135" s="176"/>
      <c r="G135" s="176"/>
      <c r="H135" s="176"/>
      <c r="I135" s="176"/>
      <c r="J135" s="176"/>
      <c r="K135" s="56" t="s">
        <v>166</v>
      </c>
    </row>
    <row r="136" spans="1:16" ht="15" customHeight="1">
      <c r="A136" s="176" t="s">
        <v>289</v>
      </c>
      <c r="B136" s="176"/>
      <c r="C136" s="176"/>
      <c r="D136" s="176"/>
      <c r="E136" s="176"/>
      <c r="F136" s="176"/>
      <c r="G136" s="176"/>
      <c r="H136" s="176"/>
      <c r="I136" s="176"/>
      <c r="J136" s="176"/>
      <c r="K136" s="56" t="s">
        <v>166</v>
      </c>
    </row>
    <row r="137" spans="1:16" ht="15" customHeight="1">
      <c r="A137" s="176" t="s">
        <v>202</v>
      </c>
      <c r="B137" s="176"/>
      <c r="C137" s="176"/>
      <c r="D137" s="176"/>
      <c r="E137" s="176"/>
      <c r="F137" s="176"/>
      <c r="G137" s="176"/>
      <c r="H137" s="176"/>
      <c r="I137" s="176"/>
      <c r="J137" s="176"/>
      <c r="K137" s="56" t="s">
        <v>166</v>
      </c>
    </row>
    <row r="138" spans="1:16" ht="15" customHeight="1">
      <c r="A138" s="176" t="s">
        <v>203</v>
      </c>
      <c r="B138" s="176"/>
      <c r="C138" s="176"/>
      <c r="D138" s="176"/>
      <c r="E138" s="176"/>
      <c r="F138" s="176"/>
      <c r="G138" s="176"/>
      <c r="H138" s="176"/>
      <c r="I138" s="176"/>
      <c r="J138" s="176"/>
      <c r="K138" s="56" t="s">
        <v>166</v>
      </c>
    </row>
    <row r="139" spans="1:16" ht="15" customHeight="1">
      <c r="A139" s="17"/>
      <c r="B139" s="17"/>
      <c r="C139" s="17"/>
      <c r="D139" s="17"/>
      <c r="E139" s="17"/>
      <c r="J139" s="93" t="s">
        <v>141</v>
      </c>
      <c r="K139" s="99">
        <f>COUNTIF(K132:K138,"☑")</f>
        <v>0</v>
      </c>
    </row>
    <row r="140" spans="1:16" ht="15" customHeight="1">
      <c r="A140" s="17"/>
      <c r="B140" s="17"/>
      <c r="C140" s="17"/>
      <c r="D140" s="17"/>
      <c r="E140" s="17"/>
      <c r="H140" s="17"/>
    </row>
    <row r="141" spans="1:16" ht="15" customHeight="1">
      <c r="A141" s="48" t="s">
        <v>206</v>
      </c>
    </row>
    <row r="142" spans="1:16" ht="15" customHeight="1">
      <c r="A142" s="180" t="s">
        <v>57</v>
      </c>
      <c r="B142" s="180"/>
      <c r="C142" s="180"/>
      <c r="D142" s="180"/>
      <c r="E142" s="180"/>
      <c r="F142" s="180"/>
      <c r="G142" s="180"/>
      <c r="H142" s="180"/>
      <c r="I142" s="180"/>
      <c r="J142" s="180"/>
      <c r="K142" s="180"/>
      <c r="P142" s="95" t="s">
        <v>80</v>
      </c>
    </row>
    <row r="143" spans="1:16" ht="15" customHeight="1">
      <c r="A143" s="50" t="s">
        <v>2</v>
      </c>
      <c r="B143" s="140" t="s">
        <v>3</v>
      </c>
      <c r="C143" s="181"/>
      <c r="D143" s="181"/>
      <c r="E143" s="181"/>
      <c r="F143" s="181"/>
      <c r="G143" s="181"/>
      <c r="H143" s="181"/>
      <c r="I143" s="181"/>
      <c r="J143" s="141"/>
    </row>
    <row r="144" spans="1:16" ht="15" customHeight="1">
      <c r="A144" s="3" t="s">
        <v>1</v>
      </c>
      <c r="B144" s="182" t="s">
        <v>69</v>
      </c>
      <c r="C144" s="167"/>
      <c r="D144" s="167"/>
      <c r="E144" s="167"/>
      <c r="F144" s="167"/>
      <c r="G144" s="167"/>
      <c r="H144" s="167"/>
      <c r="I144" s="167"/>
      <c r="J144" s="168"/>
      <c r="P144" s="29" t="str">
        <f>IF(C128=0,"OK",IF(AND(A144="☑",A145="☑",A146="☑"),"OK","NG"))</f>
        <v>OK</v>
      </c>
    </row>
    <row r="145" spans="1:13" ht="15" customHeight="1">
      <c r="A145" s="3" t="s">
        <v>1</v>
      </c>
      <c r="B145" s="182" t="s">
        <v>117</v>
      </c>
      <c r="C145" s="167"/>
      <c r="D145" s="167"/>
      <c r="E145" s="167"/>
      <c r="F145" s="167"/>
      <c r="G145" s="167"/>
      <c r="H145" s="167"/>
      <c r="I145" s="167"/>
      <c r="J145" s="168"/>
    </row>
    <row r="146" spans="1:13" ht="15" customHeight="1">
      <c r="A146" s="3" t="s">
        <v>1</v>
      </c>
      <c r="B146" s="182" t="s">
        <v>288</v>
      </c>
      <c r="C146" s="167"/>
      <c r="D146" s="167"/>
      <c r="E146" s="167"/>
      <c r="F146" s="167"/>
      <c r="G146" s="167"/>
      <c r="H146" s="167"/>
      <c r="I146" s="167"/>
      <c r="J146" s="168"/>
    </row>
    <row r="147" spans="1:13" ht="15" customHeight="1"/>
    <row r="148" spans="1:13" ht="15" customHeight="1">
      <c r="A148" s="48" t="s">
        <v>207</v>
      </c>
    </row>
    <row r="149" spans="1:13" ht="15" customHeight="1">
      <c r="A149" s="50" t="s">
        <v>2</v>
      </c>
      <c r="B149" s="139" t="s">
        <v>4</v>
      </c>
      <c r="C149" s="139"/>
      <c r="D149" s="139"/>
      <c r="E149" s="139"/>
      <c r="F149" s="140" t="s">
        <v>97</v>
      </c>
      <c r="G149" s="141"/>
      <c r="H149" s="140" t="s">
        <v>20</v>
      </c>
      <c r="I149" s="141"/>
      <c r="J149" s="139" t="s">
        <v>17</v>
      </c>
      <c r="K149" s="139"/>
      <c r="L149" s="139"/>
      <c r="M149" s="139"/>
    </row>
    <row r="150" spans="1:13" ht="18.75" customHeight="1">
      <c r="A150" s="3" t="s">
        <v>1</v>
      </c>
      <c r="B150" s="138" t="s">
        <v>23</v>
      </c>
      <c r="C150" s="138"/>
      <c r="D150" s="138"/>
      <c r="E150" s="138"/>
      <c r="F150" s="142" t="s">
        <v>22</v>
      </c>
      <c r="G150" s="143"/>
      <c r="H150" s="142" t="s">
        <v>98</v>
      </c>
      <c r="I150" s="143"/>
      <c r="J150" s="138" t="s">
        <v>143</v>
      </c>
      <c r="K150" s="138"/>
      <c r="L150" s="138"/>
      <c r="M150" s="138"/>
    </row>
    <row r="151" spans="1:13" ht="18.75" customHeight="1">
      <c r="A151" s="3" t="s">
        <v>1</v>
      </c>
      <c r="B151" s="138" t="s">
        <v>25</v>
      </c>
      <c r="C151" s="138"/>
      <c r="D151" s="138"/>
      <c r="E151" s="138"/>
      <c r="F151" s="142" t="s">
        <v>16</v>
      </c>
      <c r="G151" s="143"/>
      <c r="H151" s="142" t="s">
        <v>21</v>
      </c>
      <c r="I151" s="143"/>
      <c r="J151" s="138" t="s">
        <v>100</v>
      </c>
      <c r="K151" s="138"/>
      <c r="L151" s="138"/>
      <c r="M151" s="138"/>
    </row>
    <row r="152" spans="1:13" ht="18.75" customHeight="1">
      <c r="A152" s="3" t="s">
        <v>1</v>
      </c>
      <c r="B152" s="138" t="s">
        <v>24</v>
      </c>
      <c r="C152" s="138"/>
      <c r="D152" s="138"/>
      <c r="E152" s="138"/>
      <c r="F152" s="142" t="s">
        <v>16</v>
      </c>
      <c r="G152" s="143"/>
      <c r="H152" s="142" t="s">
        <v>21</v>
      </c>
      <c r="I152" s="143"/>
      <c r="J152" s="138" t="s">
        <v>26</v>
      </c>
      <c r="K152" s="138"/>
      <c r="L152" s="138"/>
      <c r="M152" s="138"/>
    </row>
    <row r="153" spans="1:13" ht="18.75" customHeight="1">
      <c r="A153" s="3" t="s">
        <v>1</v>
      </c>
      <c r="B153" s="138" t="s">
        <v>90</v>
      </c>
      <c r="C153" s="138"/>
      <c r="D153" s="138"/>
      <c r="E153" s="138"/>
      <c r="F153" s="142" t="s">
        <v>5</v>
      </c>
      <c r="G153" s="143"/>
      <c r="H153" s="159" t="s">
        <v>16</v>
      </c>
      <c r="I153" s="143"/>
      <c r="J153" s="138" t="s">
        <v>99</v>
      </c>
      <c r="K153" s="138"/>
      <c r="L153" s="138"/>
      <c r="M153" s="138"/>
    </row>
    <row r="154" spans="1:13" ht="18.75" customHeight="1">
      <c r="A154" s="3" t="s">
        <v>1</v>
      </c>
      <c r="B154" s="138" t="s">
        <v>283</v>
      </c>
      <c r="C154" s="138"/>
      <c r="D154" s="138"/>
      <c r="E154" s="138"/>
      <c r="F154" s="142" t="s">
        <v>5</v>
      </c>
      <c r="G154" s="143"/>
      <c r="H154" s="136" t="s">
        <v>16</v>
      </c>
      <c r="I154" s="136"/>
      <c r="J154" s="138" t="s">
        <v>284</v>
      </c>
      <c r="K154" s="138"/>
      <c r="L154" s="138"/>
      <c r="M154" s="138"/>
    </row>
  </sheetData>
  <sheetProtection algorithmName="SHA-512" hashValue="OvoT1jurViTbtAkE8ykw9csE5ZK2qxjwNZBEUvmUSCl6e5+WW0+2apOrJCOdZ8tyD2CMH2YNXilcZeOECcQRaw==" saltValue="SFNZHB71Z6qdUkP/PK70aA==" spinCount="100000" sheet="1" objects="1" scenarios="1"/>
  <mergeCells count="198">
    <mergeCell ref="A1:O1"/>
    <mergeCell ref="B3:E3"/>
    <mergeCell ref="B4:E4"/>
    <mergeCell ref="P4:P5"/>
    <mergeCell ref="B5:E5"/>
    <mergeCell ref="B6:E6"/>
    <mergeCell ref="M14:O14"/>
    <mergeCell ref="M15:O15"/>
    <mergeCell ref="M16:O16"/>
    <mergeCell ref="M17:O17"/>
    <mergeCell ref="M18:O18"/>
    <mergeCell ref="M19:O19"/>
    <mergeCell ref="F9:I9"/>
    <mergeCell ref="J9:L9"/>
    <mergeCell ref="M10:O10"/>
    <mergeCell ref="M11:O11"/>
    <mergeCell ref="M12:O12"/>
    <mergeCell ref="M13:O13"/>
    <mergeCell ref="N26:O26"/>
    <mergeCell ref="A31:A32"/>
    <mergeCell ref="B31:B32"/>
    <mergeCell ref="C31:F31"/>
    <mergeCell ref="G31:G32"/>
    <mergeCell ref="H31:K31"/>
    <mergeCell ref="L31:O31"/>
    <mergeCell ref="D32:E32"/>
    <mergeCell ref="M20:O20"/>
    <mergeCell ref="M21:O21"/>
    <mergeCell ref="M22:O22"/>
    <mergeCell ref="M23:O23"/>
    <mergeCell ref="M24:O24"/>
    <mergeCell ref="M25:O25"/>
    <mergeCell ref="D39:E39"/>
    <mergeCell ref="A42:A43"/>
    <mergeCell ref="B42:B43"/>
    <mergeCell ref="C42:F42"/>
    <mergeCell ref="G42:G43"/>
    <mergeCell ref="H42:K42"/>
    <mergeCell ref="D33:E33"/>
    <mergeCell ref="D34:E34"/>
    <mergeCell ref="D35:E35"/>
    <mergeCell ref="D36:E36"/>
    <mergeCell ref="D37:E37"/>
    <mergeCell ref="D38:E38"/>
    <mergeCell ref="A53:A54"/>
    <mergeCell ref="B53:B54"/>
    <mergeCell ref="C53:F53"/>
    <mergeCell ref="L42:O42"/>
    <mergeCell ref="D43:E43"/>
    <mergeCell ref="D44:E44"/>
    <mergeCell ref="D45:E45"/>
    <mergeCell ref="D46:E46"/>
    <mergeCell ref="D47:E47"/>
    <mergeCell ref="G53:G54"/>
    <mergeCell ref="H53:K53"/>
    <mergeCell ref="L53:O53"/>
    <mergeCell ref="D54:E54"/>
    <mergeCell ref="D55:E55"/>
    <mergeCell ref="D56:E56"/>
    <mergeCell ref="D48:E48"/>
    <mergeCell ref="D49:E49"/>
    <mergeCell ref="D50:E50"/>
    <mergeCell ref="H64:K64"/>
    <mergeCell ref="L64:O64"/>
    <mergeCell ref="D65:E65"/>
    <mergeCell ref="D66:E66"/>
    <mergeCell ref="D67:E67"/>
    <mergeCell ref="D57:E57"/>
    <mergeCell ref="D58:E58"/>
    <mergeCell ref="D59:E59"/>
    <mergeCell ref="D60:E60"/>
    <mergeCell ref="D61:E61"/>
    <mergeCell ref="C64:F64"/>
    <mergeCell ref="D68:E68"/>
    <mergeCell ref="D69:E69"/>
    <mergeCell ref="D70:E70"/>
    <mergeCell ref="D71:E71"/>
    <mergeCell ref="D72:E72"/>
    <mergeCell ref="A75:A76"/>
    <mergeCell ref="B75:B76"/>
    <mergeCell ref="C75:F75"/>
    <mergeCell ref="G64:G65"/>
    <mergeCell ref="A64:A65"/>
    <mergeCell ref="B64:B65"/>
    <mergeCell ref="A86:A87"/>
    <mergeCell ref="B86:B87"/>
    <mergeCell ref="C86:F86"/>
    <mergeCell ref="G75:G76"/>
    <mergeCell ref="H75:K75"/>
    <mergeCell ref="L75:O75"/>
    <mergeCell ref="D76:E76"/>
    <mergeCell ref="D77:E77"/>
    <mergeCell ref="D78:E78"/>
    <mergeCell ref="G86:G87"/>
    <mergeCell ref="H86:K86"/>
    <mergeCell ref="L86:O86"/>
    <mergeCell ref="D87:E87"/>
    <mergeCell ref="D88:E88"/>
    <mergeCell ref="D89:E89"/>
    <mergeCell ref="D79:E79"/>
    <mergeCell ref="D80:E80"/>
    <mergeCell ref="D81:E81"/>
    <mergeCell ref="D82:E82"/>
    <mergeCell ref="D83:E83"/>
    <mergeCell ref="H97:K97"/>
    <mergeCell ref="L97:O97"/>
    <mergeCell ref="D98:E98"/>
    <mergeCell ref="D99:E99"/>
    <mergeCell ref="D100:E100"/>
    <mergeCell ref="D90:E90"/>
    <mergeCell ref="D91:E91"/>
    <mergeCell ref="D92:E92"/>
    <mergeCell ref="D93:E93"/>
    <mergeCell ref="D94:E94"/>
    <mergeCell ref="C97:F97"/>
    <mergeCell ref="D101:E101"/>
    <mergeCell ref="D102:E102"/>
    <mergeCell ref="D103:E103"/>
    <mergeCell ref="D104:E104"/>
    <mergeCell ref="D105:E105"/>
    <mergeCell ref="A108:A109"/>
    <mergeCell ref="B108:B109"/>
    <mergeCell ref="C108:F108"/>
    <mergeCell ref="G97:G98"/>
    <mergeCell ref="A97:A98"/>
    <mergeCell ref="B97:B98"/>
    <mergeCell ref="D112:E112"/>
    <mergeCell ref="D113:E113"/>
    <mergeCell ref="D114:E114"/>
    <mergeCell ref="D115:E115"/>
    <mergeCell ref="D116:E116"/>
    <mergeCell ref="A119:B119"/>
    <mergeCell ref="G108:G109"/>
    <mergeCell ref="H108:K108"/>
    <mergeCell ref="L108:O108"/>
    <mergeCell ref="D109:E109"/>
    <mergeCell ref="D110:E110"/>
    <mergeCell ref="D111:E111"/>
    <mergeCell ref="H119:I119"/>
    <mergeCell ref="J119:M119"/>
    <mergeCell ref="A120:B120"/>
    <mergeCell ref="G120:G122"/>
    <mergeCell ref="H120:I120"/>
    <mergeCell ref="J120:M122"/>
    <mergeCell ref="A121:B121"/>
    <mergeCell ref="H121:I121"/>
    <mergeCell ref="A122:B122"/>
    <mergeCell ref="A127:B127"/>
    <mergeCell ref="H127:I127"/>
    <mergeCell ref="J127:M127"/>
    <mergeCell ref="A128:B128"/>
    <mergeCell ref="H128:I128"/>
    <mergeCell ref="J128:M128"/>
    <mergeCell ref="A123:B123"/>
    <mergeCell ref="J123:M123"/>
    <mergeCell ref="A124:B124"/>
    <mergeCell ref="J124:M124"/>
    <mergeCell ref="A125:B125"/>
    <mergeCell ref="G125:G126"/>
    <mergeCell ref="J125:M126"/>
    <mergeCell ref="A126:B126"/>
    <mergeCell ref="A137:J137"/>
    <mergeCell ref="A138:J138"/>
    <mergeCell ref="A142:K142"/>
    <mergeCell ref="B143:J143"/>
    <mergeCell ref="B144:J144"/>
    <mergeCell ref="B145:J145"/>
    <mergeCell ref="A131:J131"/>
    <mergeCell ref="A132:J132"/>
    <mergeCell ref="A133:J133"/>
    <mergeCell ref="A134:J134"/>
    <mergeCell ref="A135:J135"/>
    <mergeCell ref="A136:J136"/>
    <mergeCell ref="B146:J146"/>
    <mergeCell ref="B149:E149"/>
    <mergeCell ref="F149:G149"/>
    <mergeCell ref="H149:I149"/>
    <mergeCell ref="J149:M149"/>
    <mergeCell ref="B150:E150"/>
    <mergeCell ref="F150:G150"/>
    <mergeCell ref="H150:I150"/>
    <mergeCell ref="J150:M150"/>
    <mergeCell ref="B153:E153"/>
    <mergeCell ref="F153:G153"/>
    <mergeCell ref="H153:I153"/>
    <mergeCell ref="J153:M153"/>
    <mergeCell ref="B154:E154"/>
    <mergeCell ref="F154:G154"/>
    <mergeCell ref="H154:I154"/>
    <mergeCell ref="J154:M154"/>
    <mergeCell ref="B151:E151"/>
    <mergeCell ref="F151:G151"/>
    <mergeCell ref="H151:I151"/>
    <mergeCell ref="J151:M151"/>
    <mergeCell ref="B152:E152"/>
    <mergeCell ref="F152:G152"/>
    <mergeCell ref="H152:I152"/>
    <mergeCell ref="J152:M152"/>
  </mergeCells>
  <phoneticPr fontId="2"/>
  <conditionalFormatting sqref="C120:G128">
    <cfRule type="expression" dxfId="4927" priority="2">
      <formula>$P120="NG"</formula>
    </cfRule>
  </conditionalFormatting>
  <conditionalFormatting sqref="G120:G123">
    <cfRule type="expression" dxfId="4926" priority="1">
      <formula>$P120="NG"</formula>
    </cfRule>
  </conditionalFormatting>
  <conditionalFormatting sqref="H33:K36">
    <cfRule type="expression" dxfId="4925" priority="55">
      <formula>#REF!="追加"</formula>
    </cfRule>
    <cfRule type="expression" dxfId="4924" priority="56">
      <formula>#REF!="新規"</formula>
    </cfRule>
  </conditionalFormatting>
  <conditionalFormatting sqref="H37:K39">
    <cfRule type="expression" dxfId="4923" priority="60">
      <formula>#REF!="追加"</formula>
    </cfRule>
    <cfRule type="expression" dxfId="4922" priority="67">
      <formula>#REF!="新規"</formula>
    </cfRule>
  </conditionalFormatting>
  <conditionalFormatting sqref="H44:K47">
    <cfRule type="expression" dxfId="4921" priority="46">
      <formula>#REF!="追加"</formula>
    </cfRule>
    <cfRule type="expression" dxfId="4920" priority="47">
      <formula>#REF!="新規"</formula>
    </cfRule>
  </conditionalFormatting>
  <conditionalFormatting sqref="H48:K50">
    <cfRule type="expression" dxfId="4919" priority="50">
      <formula>#REF!="追加"</formula>
    </cfRule>
    <cfRule type="expression" dxfId="4918" priority="51">
      <formula>#REF!="新規"</formula>
    </cfRule>
  </conditionalFormatting>
  <conditionalFormatting sqref="H55:K58">
    <cfRule type="expression" dxfId="4917" priority="40">
      <formula>#REF!="追加"</formula>
    </cfRule>
    <cfRule type="expression" dxfId="4916" priority="41">
      <formula>#REF!="新規"</formula>
    </cfRule>
  </conditionalFormatting>
  <conditionalFormatting sqref="H59:K61">
    <cfRule type="expression" dxfId="4915" priority="44">
      <formula>#REF!="追加"</formula>
    </cfRule>
    <cfRule type="expression" dxfId="4914" priority="45">
      <formula>#REF!="新規"</formula>
    </cfRule>
  </conditionalFormatting>
  <conditionalFormatting sqref="H66:K69">
    <cfRule type="expression" dxfId="4913" priority="34">
      <formula>#REF!="追加"</formula>
    </cfRule>
    <cfRule type="expression" dxfId="4912" priority="35">
      <formula>#REF!="新規"</formula>
    </cfRule>
  </conditionalFormatting>
  <conditionalFormatting sqref="H70:K72">
    <cfRule type="expression" dxfId="4911" priority="38">
      <formula>#REF!="追加"</formula>
    </cfRule>
    <cfRule type="expression" dxfId="4910" priority="39">
      <formula>#REF!="新規"</formula>
    </cfRule>
  </conditionalFormatting>
  <conditionalFormatting sqref="H77:K80">
    <cfRule type="expression" dxfId="4909" priority="28">
      <formula>#REF!="追加"</formula>
    </cfRule>
    <cfRule type="expression" dxfId="4908" priority="29">
      <formula>#REF!="新規"</formula>
    </cfRule>
  </conditionalFormatting>
  <conditionalFormatting sqref="H81:K83">
    <cfRule type="expression" dxfId="4907" priority="32">
      <formula>#REF!="追加"</formula>
    </cfRule>
    <cfRule type="expression" dxfId="4906" priority="33">
      <formula>#REF!="新規"</formula>
    </cfRule>
  </conditionalFormatting>
  <conditionalFormatting sqref="H88:K91">
    <cfRule type="expression" dxfId="4905" priority="22">
      <formula>#REF!="追加"</formula>
    </cfRule>
    <cfRule type="expression" dxfId="4904" priority="23">
      <formula>#REF!="新規"</formula>
    </cfRule>
  </conditionalFormatting>
  <conditionalFormatting sqref="H92:K94">
    <cfRule type="expression" dxfId="4903" priority="26">
      <formula>#REF!="追加"</formula>
    </cfRule>
    <cfRule type="expression" dxfId="4902" priority="27">
      <formula>#REF!="新規"</formula>
    </cfRule>
  </conditionalFormatting>
  <conditionalFormatting sqref="H99:K102">
    <cfRule type="expression" dxfId="4901" priority="16">
      <formula>#REF!="追加"</formula>
    </cfRule>
    <cfRule type="expression" dxfId="4900" priority="17">
      <formula>#REF!="新規"</formula>
    </cfRule>
  </conditionalFormatting>
  <conditionalFormatting sqref="H103:K105">
    <cfRule type="expression" dxfId="4899" priority="20">
      <formula>#REF!="追加"</formula>
    </cfRule>
    <cfRule type="expression" dxfId="4898" priority="21">
      <formula>#REF!="新規"</formula>
    </cfRule>
  </conditionalFormatting>
  <conditionalFormatting sqref="H110:K113">
    <cfRule type="expression" dxfId="4897" priority="10">
      <formula>#REF!="追加"</formula>
    </cfRule>
    <cfRule type="expression" dxfId="4896" priority="11">
      <formula>#REF!="新規"</formula>
    </cfRule>
  </conditionalFormatting>
  <conditionalFormatting sqref="H114:K116">
    <cfRule type="expression" dxfId="4895" priority="14">
      <formula>#REF!="追加"</formula>
    </cfRule>
    <cfRule type="expression" dxfId="4894" priority="15">
      <formula>#REF!="新規"</formula>
    </cfRule>
  </conditionalFormatting>
  <conditionalFormatting sqref="J35:K36 J39:K39">
    <cfRule type="expression" dxfId="4893" priority="57">
      <formula>#REF!="追加"</formula>
    </cfRule>
    <cfRule type="expression" dxfId="4892" priority="58">
      <formula>#REF!="新規"</formula>
    </cfRule>
  </conditionalFormatting>
  <conditionalFormatting sqref="J46:K47 J50:K50">
    <cfRule type="expression" dxfId="4891" priority="48">
      <formula>#REF!="追加"</formula>
    </cfRule>
    <cfRule type="expression" dxfId="4890" priority="49">
      <formula>#REF!="新規"</formula>
    </cfRule>
  </conditionalFormatting>
  <conditionalFormatting sqref="J57:K58 J61:K61">
    <cfRule type="expression" dxfId="4889" priority="42">
      <formula>#REF!="追加"</formula>
    </cfRule>
    <cfRule type="expression" dxfId="4888" priority="43">
      <formula>#REF!="新規"</formula>
    </cfRule>
  </conditionalFormatting>
  <conditionalFormatting sqref="J68:K69 J72:K72">
    <cfRule type="expression" dxfId="4887" priority="36">
      <formula>#REF!="追加"</formula>
    </cfRule>
    <cfRule type="expression" dxfId="4886" priority="37">
      <formula>#REF!="新規"</formula>
    </cfRule>
  </conditionalFormatting>
  <conditionalFormatting sqref="J79:K80 J83:K83">
    <cfRule type="expression" dxfId="4885" priority="30">
      <formula>#REF!="追加"</formula>
    </cfRule>
    <cfRule type="expression" dxfId="4884" priority="31">
      <formula>#REF!="新規"</formula>
    </cfRule>
  </conditionalFormatting>
  <conditionalFormatting sqref="J90:K91 J94:K94">
    <cfRule type="expression" dxfId="4883" priority="24">
      <formula>#REF!="追加"</formula>
    </cfRule>
    <cfRule type="expression" dxfId="4882" priority="25">
      <formula>#REF!="新規"</formula>
    </cfRule>
  </conditionalFormatting>
  <conditionalFormatting sqref="J101:K102 J105:K105">
    <cfRule type="expression" dxfId="4881" priority="18">
      <formula>#REF!="追加"</formula>
    </cfRule>
    <cfRule type="expression" dxfId="4880" priority="19">
      <formula>#REF!="新規"</formula>
    </cfRule>
  </conditionalFormatting>
  <conditionalFormatting sqref="J112:K113 J116:K116">
    <cfRule type="expression" dxfId="4879" priority="12">
      <formula>#REF!="追加"</formula>
    </cfRule>
    <cfRule type="expression" dxfId="4878" priority="13">
      <formula>#REF!="新規"</formula>
    </cfRule>
  </conditionalFormatting>
  <conditionalFormatting sqref="J40:O41 J51:O52 J62:O63 J73:O74 J84:O84 J95:O96 J106:O107 J117:O117">
    <cfRule type="expression" dxfId="4877" priority="72">
      <formula>$I40="追加"</formula>
    </cfRule>
    <cfRule type="expression" dxfId="4876" priority="73">
      <formula>$I40="新規"</formula>
    </cfRule>
  </conditionalFormatting>
  <conditionalFormatting sqref="K85:O85 I85">
    <cfRule type="expression" dxfId="4875" priority="76">
      <formula>#REF!="追加"</formula>
    </cfRule>
    <cfRule type="expression" dxfId="4874" priority="77">
      <formula>#REF!="新規"</formula>
    </cfRule>
  </conditionalFormatting>
  <conditionalFormatting sqref="L40:O41 L51:O52 L62:O63 L73:O74 L84:O84 L95:O96 L106:O107 L117:O117">
    <cfRule type="expression" dxfId="4873" priority="68">
      <formula>$I40="追加"</formula>
    </cfRule>
    <cfRule type="expression" dxfId="4872" priority="69">
      <formula>$I40="新規"</formula>
    </cfRule>
  </conditionalFormatting>
  <conditionalFormatting sqref="L85:O85">
    <cfRule type="expression" dxfId="4871" priority="74">
      <formula>#REF!="追加"</formula>
    </cfRule>
    <cfRule type="expression" dxfId="4870" priority="75">
      <formula>#REF!="新規"</formula>
    </cfRule>
  </conditionalFormatting>
  <conditionalFormatting sqref="P3">
    <cfRule type="expression" dxfId="4869" priority="62">
      <formula>$P3&lt;&gt;"要修正！"</formula>
    </cfRule>
    <cfRule type="expression" dxfId="4868" priority="63">
      <formula>$P3="要修正！"</formula>
    </cfRule>
  </conditionalFormatting>
  <conditionalFormatting sqref="P4:P5">
    <cfRule type="expression" dxfId="4867" priority="54">
      <formula>$P$3="要修正！"</formula>
    </cfRule>
  </conditionalFormatting>
  <conditionalFormatting sqref="P144">
    <cfRule type="expression" dxfId="4866" priority="61">
      <formula>P144="NG"</formula>
    </cfRule>
  </conditionalFormatting>
  <conditionalFormatting sqref="P33:R41">
    <cfRule type="expression" dxfId="4865" priority="59">
      <formula>P33="NG"</formula>
    </cfRule>
  </conditionalFormatting>
  <conditionalFormatting sqref="P44:R52">
    <cfRule type="expression" dxfId="4864" priority="9">
      <formula>P44="NG"</formula>
    </cfRule>
  </conditionalFormatting>
  <conditionalFormatting sqref="P55:R63">
    <cfRule type="expression" dxfId="4863" priority="7">
      <formula>P55="NG"</formula>
    </cfRule>
  </conditionalFormatting>
  <conditionalFormatting sqref="P66:R74 P75:Q83">
    <cfRule type="expression" dxfId="4862" priority="8">
      <formula>P66="NG"</formula>
    </cfRule>
  </conditionalFormatting>
  <conditionalFormatting sqref="P84:R85 R77:R83">
    <cfRule type="expression" dxfId="4861" priority="6">
      <formula>P77="NG"</formula>
    </cfRule>
  </conditionalFormatting>
  <conditionalFormatting sqref="P88:R96">
    <cfRule type="expression" dxfId="4860" priority="5">
      <formula>P88="NG"</formula>
    </cfRule>
  </conditionalFormatting>
  <conditionalFormatting sqref="P99:R107">
    <cfRule type="expression" dxfId="4859" priority="4">
      <formula>P99="NG"</formula>
    </cfRule>
  </conditionalFormatting>
  <conditionalFormatting sqref="P110:R117">
    <cfRule type="expression" dxfId="4858" priority="3">
      <formula>P110="NG"</formula>
    </cfRule>
  </conditionalFormatting>
  <conditionalFormatting sqref="P120:R120 Q121:R122">
    <cfRule type="expression" dxfId="4857" priority="71">
      <formula>#REF!="NG"</formula>
    </cfRule>
  </conditionalFormatting>
  <conditionalFormatting sqref="P120:R128">
    <cfRule type="expression" dxfId="4856" priority="52">
      <formula>P120="NG"</formula>
    </cfRule>
  </conditionalFormatting>
  <conditionalFormatting sqref="P121:R122">
    <cfRule type="expression" dxfId="4855" priority="70">
      <formula>$P29="NG"</formula>
    </cfRule>
  </conditionalFormatting>
  <conditionalFormatting sqref="P123:R127 P128:Q128">
    <cfRule type="expression" dxfId="4854" priority="53">
      <formula>#REF!="NG"</formula>
    </cfRule>
  </conditionalFormatting>
  <conditionalFormatting sqref="P125:R126">
    <cfRule type="expression" dxfId="4853" priority="65">
      <formula>$P30="NG"</formula>
    </cfRule>
  </conditionalFormatting>
  <conditionalFormatting sqref="P127:R128">
    <cfRule type="expression" dxfId="4852" priority="64">
      <formula>$P31="NG"</formula>
    </cfRule>
  </conditionalFormatting>
  <conditionalFormatting sqref="T57 T76:T80 T86:T88 T98:T102 T109:T111">
    <cfRule type="expression" dxfId="4851" priority="66">
      <formula>T57="NG"</formula>
    </cfRule>
  </conditionalFormatting>
  <dataValidations count="12">
    <dataValidation type="list" allowBlank="1" showInputMessage="1" showErrorMessage="1" sqref="K132:K138" xr:uid="{9527C012-48B8-403B-AC8C-2FB6A4335B0E}">
      <formula1>$P$131:$P$132</formula1>
    </dataValidation>
    <dataValidation type="list" allowBlank="1" showInputMessage="1" showErrorMessage="1" sqref="C44:C50" xr:uid="{3AB78164-4FDA-4834-997A-CE5A0B64A750}">
      <formula1>$T$44:$T$46</formula1>
    </dataValidation>
    <dataValidation type="list" allowBlank="1" showInputMessage="1" showErrorMessage="1" sqref="C55:C61" xr:uid="{1D761FB4-FA6C-4E06-98D8-6876D608901F}">
      <formula1>$T$55:$T$58</formula1>
    </dataValidation>
    <dataValidation type="list" allowBlank="1" showInputMessage="1" showErrorMessage="1" sqref="C66:C72" xr:uid="{7F17C17C-AE65-44C9-8AD6-3EA7CEB147A9}">
      <formula1>$T$66:$T$68</formula1>
    </dataValidation>
    <dataValidation type="list" allowBlank="1" showInputMessage="1" showErrorMessage="1" sqref="C77:C83" xr:uid="{51912A2F-D853-4DAE-AD43-BCFDB3DDB4DF}">
      <formula1>$T$77:$T$80</formula1>
    </dataValidation>
    <dataValidation type="list" allowBlank="1" showInputMessage="1" showErrorMessage="1" sqref="C88:C94" xr:uid="{EB570ED4-18A0-4B15-82AD-C1F8BFA99409}">
      <formula1>$T$87:$T$88</formula1>
    </dataValidation>
    <dataValidation type="list" allowBlank="1" showInputMessage="1" showErrorMessage="1" sqref="C110:C116" xr:uid="{2B3CD9B8-E497-4516-B4A4-68D37CDE8F3E}">
      <formula1>$T$110:$T$111</formula1>
    </dataValidation>
    <dataValidation type="list" allowBlank="1" showInputMessage="1" showErrorMessage="1" sqref="B33:B39 B110:B116 B99:B105 B88:B94 B77:B83 B66:B72 B55:B61 B44:B50" xr:uid="{4B94103D-1A4F-4442-AA07-7991449A20B4}">
      <formula1>$T$33:$T$34</formula1>
    </dataValidation>
    <dataValidation type="list" allowBlank="1" showInputMessage="1" showErrorMessage="1" sqref="C33:C39" xr:uid="{4FE87F3D-DA0C-4873-9EB7-3039C9237C63}">
      <formula1>$U$33:$U$36</formula1>
    </dataValidation>
    <dataValidation type="list" allowBlank="1" showInputMessage="1" showErrorMessage="1" sqref="C99:C105" xr:uid="{A1B75605-DA8D-45CE-BF5C-A82EF523D8D1}">
      <formula1>$T$99:$T$102</formula1>
    </dataValidation>
    <dataValidation type="list" allowBlank="1" showInputMessage="1" showErrorMessage="1" sqref="B11:B25" xr:uid="{7620D0FA-1571-41C2-8481-B5153751B1A6}">
      <formula1>$P$11:$P$18</formula1>
    </dataValidation>
    <dataValidation type="list" allowBlank="1" showInputMessage="1" showErrorMessage="1" sqref="D27 D11:D25" xr:uid="{0801877B-597F-4BEC-9183-6E08FAD7E535}">
      <formula1>$Q$11:$Q$13</formula1>
    </dataValidation>
  </dataValidations>
  <pageMargins left="0.70866141732283472" right="0.70866141732283472" top="0.62992125984251968" bottom="0.74803149606299213" header="0.31496062992125984" footer="0.31496062992125984"/>
  <headerFooter>
    <oddHeader>&amp;L様式第1号別添1&amp;R事業参加者用（事業参加者→事業実施主体）</oddHeader>
  </headerFooter>
  <extLst>
    <ext xmlns:x14="http://schemas.microsoft.com/office/spreadsheetml/2009/9/main" uri="{CCE6A557-97BC-4b89-ADB6-D9C93CAAB3DF}">
      <x14:dataValidations xmlns:xm="http://schemas.microsoft.com/office/excel/2006/main" count="6">
        <x14:dataValidation type="list" allowBlank="1" showInputMessage="1" showErrorMessage="1" xr:uid="{4EEBA092-6BBC-4683-86B7-84D6D7B0EF60}">
          <x14:formula1>
            <xm:f>リスト!$H$2:$H$4</xm:f>
          </x14:formula1>
          <xm:sqref>A144:A146 J33:K39 L107:O107 L52:O52 J99:K105 L63:O63 J77:K83 L74:O74 J44:K50 L85:O85 J55:K61 L96:O96 J66:K72 J88:K94 J110:K116</xm:sqref>
        </x14:dataValidation>
        <x14:dataValidation type="list" allowBlank="1" showInputMessage="1" showErrorMessage="1" xr:uid="{200AD2CD-4E37-44C4-A168-0384938D70DA}">
          <x14:formula1>
            <xm:f>リスト!$G$2:$G$4</xm:f>
          </x14:formula1>
          <xm:sqref>G88:G94 G99:G105 I52 G33:G39 I63 G44:G50 I74 G55:G61 G66:G72 I96 G77:G83 I107 G110:G116</xm:sqref>
        </x14:dataValidation>
        <x14:dataValidation type="list" allowBlank="1" showInputMessage="1" showErrorMessage="1" xr:uid="{AD2D918A-9369-49BA-9AAF-C9B69257F915}">
          <x14:formula1>
            <xm:f>リスト!$C$2:$C$4</xm:f>
          </x14:formula1>
          <xm:sqref>B107 B96 B52 B63 B74 B85</xm:sqref>
        </x14:dataValidation>
        <x14:dataValidation type="list" allowBlank="1" showInputMessage="1" showErrorMessage="1" xr:uid="{86C76DE1-D9FB-42CC-9066-B92B62C5F3D9}">
          <x14:formula1>
            <xm:f>リスト!$E$2:$E$22</xm:f>
          </x14:formula1>
          <xm:sqref>D107 D96 D52 D63 D74 D85</xm:sqref>
        </x14:dataValidation>
        <x14:dataValidation type="list" allowBlank="1" showInputMessage="1" showErrorMessage="1" xr:uid="{E6A2D000-72B3-4B54-9E5E-C6125CCE0761}">
          <x14:formula1>
            <xm:f>リスト!$D$2:$D$3</xm:f>
          </x14:formula1>
          <xm:sqref>C107 C96 C52 C63 C74 C85</xm:sqref>
        </x14:dataValidation>
        <x14:dataValidation type="list" allowBlank="1" showInputMessage="1" showErrorMessage="1" xr:uid="{3F7CA833-E621-46D7-98FA-6EFBC2569DDA}">
          <x14:formula1>
            <xm:f>リスト!$H$2:$H$3</xm:f>
          </x14:formula1>
          <xm:sqref>A150:A154</xm:sqref>
        </x14:dataValidation>
      </x14:dataValidations>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C7D428-F0E7-481B-8CBC-BC485A2425A6}">
  <sheetPr>
    <pageSetUpPr fitToPage="1"/>
  </sheetPr>
  <dimension ref="A1:W154"/>
  <sheetViews>
    <sheetView view="pageBreakPreview" topLeftCell="C3" zoomScale="80" zoomScaleNormal="100" zoomScaleSheetLayoutView="80" workbookViewId="0">
      <selection activeCell="P3" sqref="P3:P5 H11:H25 K11:K25 C26 F26:L27 O33:R39 L40:O40 O44:R50 L51:O51 O55:R61 L62:O62 O66:R72 L73:O73 O77:O83 R77:R83 L84:O84 O88:R94 L95:O95 O99:R105 L106:O106 O110:R116 L117:O117 C120:G128 P120 Q120:R126 P123:P125 P127:R128 K139 P144"/>
    </sheetView>
  </sheetViews>
  <sheetFormatPr defaultColWidth="9" defaultRowHeight="22.5" customHeight="1"/>
  <cols>
    <col min="1" max="15" width="14.6328125" style="48" customWidth="1"/>
    <col min="16" max="16" width="23.26953125" style="49" customWidth="1"/>
    <col min="17" max="17" width="23.453125" style="48" bestFit="1" customWidth="1"/>
    <col min="18" max="18" width="18.90625" style="48" bestFit="1" customWidth="1"/>
    <col min="19" max="19" width="11.08984375" style="48" bestFit="1" customWidth="1"/>
    <col min="20" max="20" width="27.26953125" style="48" customWidth="1"/>
    <col min="21" max="21" width="8.90625" style="48" customWidth="1"/>
    <col min="22" max="16384" width="9" style="48"/>
  </cols>
  <sheetData>
    <row r="1" spans="1:19" s="35" customFormat="1" ht="22.5" customHeight="1">
      <c r="A1" s="178" t="s">
        <v>285</v>
      </c>
      <c r="B1" s="178"/>
      <c r="C1" s="178"/>
      <c r="D1" s="178"/>
      <c r="E1" s="178"/>
      <c r="F1" s="178"/>
      <c r="G1" s="178"/>
      <c r="H1" s="178"/>
      <c r="I1" s="178"/>
      <c r="J1" s="178"/>
      <c r="K1" s="178"/>
      <c r="L1" s="178"/>
      <c r="M1" s="178"/>
      <c r="N1" s="178"/>
      <c r="O1" s="178"/>
      <c r="P1" s="34" t="s">
        <v>58</v>
      </c>
    </row>
    <row r="2" spans="1:19" s="36" customFormat="1" ht="13">
      <c r="A2" s="36" t="s">
        <v>89</v>
      </c>
      <c r="F2" s="37"/>
      <c r="P2" s="38"/>
    </row>
    <row r="3" spans="1:19" s="36" customFormat="1" ht="22.5" customHeight="1">
      <c r="A3" s="39" t="s">
        <v>31</v>
      </c>
      <c r="B3" s="166"/>
      <c r="C3" s="167"/>
      <c r="D3" s="167"/>
      <c r="E3" s="168"/>
      <c r="F3" s="40"/>
      <c r="G3" s="40"/>
      <c r="H3" s="40"/>
      <c r="I3" s="40"/>
      <c r="J3" s="40"/>
      <c r="K3" s="40"/>
      <c r="L3" s="40"/>
      <c r="M3" s="41"/>
      <c r="N3" s="40" t="s">
        <v>148</v>
      </c>
      <c r="O3" s="40"/>
      <c r="P3" s="18" t="str">
        <f>IF(COUNTIF(P33:R154,"NG"),"要修正！","クリア ! ")</f>
        <v xml:space="preserve">クリア ! </v>
      </c>
      <c r="Q3" s="36" t="s">
        <v>113</v>
      </c>
      <c r="S3" s="38"/>
    </row>
    <row r="4" spans="1:19" s="36" customFormat="1" ht="22.5" customHeight="1">
      <c r="A4" s="39" t="s">
        <v>30</v>
      </c>
      <c r="B4" s="166"/>
      <c r="C4" s="167"/>
      <c r="D4" s="167"/>
      <c r="E4" s="168"/>
      <c r="F4" s="40"/>
      <c r="G4" s="40"/>
      <c r="H4" s="40"/>
      <c r="I4" s="40"/>
      <c r="J4" s="40"/>
      <c r="K4" s="40"/>
      <c r="L4" s="40"/>
      <c r="M4" s="42"/>
      <c r="N4" s="40" t="s">
        <v>145</v>
      </c>
      <c r="O4" s="40"/>
      <c r="P4" s="169" t="str">
        <f>IF(P3="要修正！","※「クリア！」になるようNG箇所を修正してください。","")</f>
        <v/>
      </c>
    </row>
    <row r="5" spans="1:19" s="36" customFormat="1" ht="22.5" customHeight="1">
      <c r="A5" s="39" t="s">
        <v>32</v>
      </c>
      <c r="B5" s="171"/>
      <c r="C5" s="167"/>
      <c r="D5" s="167"/>
      <c r="E5" s="168"/>
      <c r="F5" s="40"/>
      <c r="G5" s="40"/>
      <c r="H5" s="40"/>
      <c r="I5" s="40"/>
      <c r="J5" s="40"/>
      <c r="K5" s="40"/>
      <c r="L5" s="40"/>
      <c r="M5" s="43"/>
      <c r="N5" s="40" t="s">
        <v>146</v>
      </c>
      <c r="O5" s="40"/>
      <c r="P5" s="170"/>
    </row>
    <row r="6" spans="1:19" s="36" customFormat="1" ht="22.5" customHeight="1">
      <c r="A6" s="39" t="s">
        <v>33</v>
      </c>
      <c r="B6" s="166"/>
      <c r="C6" s="167"/>
      <c r="D6" s="167"/>
      <c r="E6" s="168"/>
      <c r="F6" s="40"/>
      <c r="G6" s="40"/>
      <c r="H6" s="40"/>
      <c r="I6" s="40"/>
      <c r="J6" s="40"/>
      <c r="K6" s="40"/>
      <c r="L6" s="40"/>
      <c r="M6" s="44"/>
      <c r="N6" s="40" t="s">
        <v>147</v>
      </c>
      <c r="O6" s="40"/>
      <c r="P6" s="45"/>
      <c r="Q6" s="46"/>
    </row>
    <row r="7" spans="1:19" s="36" customFormat="1" ht="22.5" customHeight="1">
      <c r="E7" s="47"/>
      <c r="F7" s="47"/>
      <c r="G7" s="47"/>
      <c r="H7" s="47"/>
      <c r="I7" s="47"/>
      <c r="J7" s="47"/>
      <c r="K7" s="47"/>
      <c r="L7" s="47"/>
      <c r="M7" s="47"/>
      <c r="N7" s="47"/>
      <c r="O7" s="47"/>
      <c r="P7" s="45"/>
      <c r="Q7" s="46"/>
    </row>
    <row r="8" spans="1:19" ht="22.5" customHeight="1">
      <c r="A8" s="48" t="s">
        <v>144</v>
      </c>
    </row>
    <row r="9" spans="1:19" ht="22.5" customHeight="1">
      <c r="F9" s="139" t="s">
        <v>170</v>
      </c>
      <c r="G9" s="139"/>
      <c r="H9" s="139"/>
      <c r="I9" s="139"/>
      <c r="J9" s="139" t="s">
        <v>235</v>
      </c>
      <c r="K9" s="139"/>
      <c r="L9" s="139"/>
    </row>
    <row r="10" spans="1:19" s="17" customFormat="1" ht="22.5" customHeight="1">
      <c r="A10" s="50" t="s">
        <v>118</v>
      </c>
      <c r="B10" s="50" t="s">
        <v>139</v>
      </c>
      <c r="C10" s="50" t="s">
        <v>197</v>
      </c>
      <c r="D10" s="50" t="s">
        <v>119</v>
      </c>
      <c r="E10" s="50" t="s">
        <v>6</v>
      </c>
      <c r="F10" s="53" t="s">
        <v>275</v>
      </c>
      <c r="G10" s="53" t="s">
        <v>276</v>
      </c>
      <c r="H10" s="51" t="s">
        <v>277</v>
      </c>
      <c r="I10" s="96" t="s">
        <v>150</v>
      </c>
      <c r="J10" s="51" t="s">
        <v>278</v>
      </c>
      <c r="K10" s="52" t="s">
        <v>279</v>
      </c>
      <c r="L10" s="96" t="s">
        <v>149</v>
      </c>
      <c r="M10" s="136" t="s">
        <v>243</v>
      </c>
      <c r="N10" s="136"/>
      <c r="O10" s="142"/>
      <c r="P10" s="50" t="s">
        <v>250</v>
      </c>
      <c r="Q10" s="86" t="s">
        <v>119</v>
      </c>
      <c r="S10" s="48"/>
    </row>
    <row r="11" spans="1:19" s="17" customFormat="1" ht="22.5" customHeight="1">
      <c r="A11" s="50">
        <v>1</v>
      </c>
      <c r="B11" s="54"/>
      <c r="C11" s="55"/>
      <c r="D11" s="56"/>
      <c r="E11" s="30"/>
      <c r="F11" s="6"/>
      <c r="G11" s="6"/>
      <c r="H11" s="26">
        <f>G11-F11</f>
        <v>0</v>
      </c>
      <c r="I11" s="57"/>
      <c r="J11" s="58"/>
      <c r="K11" s="25">
        <f>J11-F11</f>
        <v>0</v>
      </c>
      <c r="L11" s="59"/>
      <c r="M11" s="172"/>
      <c r="N11" s="172"/>
      <c r="O11" s="173"/>
      <c r="P11" s="60" t="s">
        <v>252</v>
      </c>
      <c r="Q11" s="91" t="s">
        <v>156</v>
      </c>
      <c r="S11" s="48"/>
    </row>
    <row r="12" spans="1:19" s="17" customFormat="1" ht="22.5" customHeight="1">
      <c r="A12" s="50">
        <v>2</v>
      </c>
      <c r="B12" s="54"/>
      <c r="C12" s="55"/>
      <c r="D12" s="56"/>
      <c r="E12" s="30"/>
      <c r="F12" s="6"/>
      <c r="G12" s="6"/>
      <c r="H12" s="26">
        <f t="shared" ref="H12:H25" si="0">G12-F12</f>
        <v>0</v>
      </c>
      <c r="I12" s="57"/>
      <c r="J12" s="58"/>
      <c r="K12" s="25">
        <f t="shared" ref="K12:K25" si="1">J12-F12</f>
        <v>0</v>
      </c>
      <c r="L12" s="59"/>
      <c r="M12" s="172"/>
      <c r="N12" s="172"/>
      <c r="O12" s="173"/>
      <c r="P12" s="60" t="s">
        <v>251</v>
      </c>
      <c r="Q12" s="91" t="s">
        <v>158</v>
      </c>
      <c r="S12" s="48"/>
    </row>
    <row r="13" spans="1:19" s="17" customFormat="1" ht="22.5" customHeight="1">
      <c r="A13" s="50">
        <v>3</v>
      </c>
      <c r="B13" s="54"/>
      <c r="C13" s="55"/>
      <c r="D13" s="56"/>
      <c r="E13" s="30"/>
      <c r="F13" s="6"/>
      <c r="G13" s="6"/>
      <c r="H13" s="26">
        <f t="shared" si="0"/>
        <v>0</v>
      </c>
      <c r="I13" s="57"/>
      <c r="J13" s="58"/>
      <c r="K13" s="25">
        <f t="shared" si="1"/>
        <v>0</v>
      </c>
      <c r="L13" s="59"/>
      <c r="M13" s="172"/>
      <c r="N13" s="172"/>
      <c r="O13" s="173"/>
      <c r="P13" s="60" t="s">
        <v>253</v>
      </c>
      <c r="Q13" s="91" t="s">
        <v>157</v>
      </c>
      <c r="S13" s="48"/>
    </row>
    <row r="14" spans="1:19" s="17" customFormat="1" ht="22.5" customHeight="1">
      <c r="A14" s="50">
        <v>4</v>
      </c>
      <c r="B14" s="54"/>
      <c r="C14" s="55"/>
      <c r="D14" s="56"/>
      <c r="E14" s="30"/>
      <c r="F14" s="6"/>
      <c r="G14" s="6"/>
      <c r="H14" s="26">
        <f t="shared" si="0"/>
        <v>0</v>
      </c>
      <c r="I14" s="57"/>
      <c r="J14" s="58"/>
      <c r="K14" s="25">
        <f t="shared" si="1"/>
        <v>0</v>
      </c>
      <c r="L14" s="59"/>
      <c r="M14" s="172"/>
      <c r="N14" s="172"/>
      <c r="O14" s="173"/>
      <c r="P14" s="60" t="s">
        <v>254</v>
      </c>
      <c r="S14" s="48"/>
    </row>
    <row r="15" spans="1:19" s="17" customFormat="1" ht="22.5" customHeight="1">
      <c r="A15" s="50">
        <v>5</v>
      </c>
      <c r="B15" s="54"/>
      <c r="C15" s="55"/>
      <c r="D15" s="56"/>
      <c r="E15" s="30"/>
      <c r="F15" s="6"/>
      <c r="G15" s="6"/>
      <c r="H15" s="26">
        <f t="shared" si="0"/>
        <v>0</v>
      </c>
      <c r="I15" s="57"/>
      <c r="J15" s="58"/>
      <c r="K15" s="25">
        <f t="shared" si="1"/>
        <v>0</v>
      </c>
      <c r="L15" s="59"/>
      <c r="M15" s="172"/>
      <c r="N15" s="172"/>
      <c r="O15" s="173"/>
      <c r="P15" s="60" t="s">
        <v>255</v>
      </c>
      <c r="Q15" s="61"/>
      <c r="S15" s="48"/>
    </row>
    <row r="16" spans="1:19" s="17" customFormat="1" ht="22.5" customHeight="1">
      <c r="A16" s="50">
        <v>6</v>
      </c>
      <c r="B16" s="54"/>
      <c r="C16" s="55"/>
      <c r="D16" s="56"/>
      <c r="E16" s="30"/>
      <c r="F16" s="6"/>
      <c r="G16" s="62"/>
      <c r="H16" s="26">
        <f t="shared" si="0"/>
        <v>0</v>
      </c>
      <c r="I16" s="57"/>
      <c r="J16" s="58"/>
      <c r="K16" s="25">
        <f t="shared" si="1"/>
        <v>0</v>
      </c>
      <c r="L16" s="59"/>
      <c r="M16" s="172"/>
      <c r="N16" s="172"/>
      <c r="O16" s="173"/>
      <c r="P16" s="60" t="s">
        <v>256</v>
      </c>
      <c r="Q16" s="61"/>
      <c r="S16" s="48"/>
    </row>
    <row r="17" spans="1:22" s="17" customFormat="1" ht="22.5" customHeight="1">
      <c r="A17" s="50">
        <v>7</v>
      </c>
      <c r="B17" s="54"/>
      <c r="C17" s="55"/>
      <c r="D17" s="56"/>
      <c r="E17" s="30"/>
      <c r="F17" s="6"/>
      <c r="G17" s="6"/>
      <c r="H17" s="26">
        <f t="shared" si="0"/>
        <v>0</v>
      </c>
      <c r="I17" s="57"/>
      <c r="J17" s="58"/>
      <c r="K17" s="25">
        <f t="shared" si="1"/>
        <v>0</v>
      </c>
      <c r="L17" s="59"/>
      <c r="M17" s="172"/>
      <c r="N17" s="172"/>
      <c r="O17" s="173"/>
      <c r="P17" s="60" t="s">
        <v>257</v>
      </c>
      <c r="Q17" s="61"/>
      <c r="S17" s="48"/>
    </row>
    <row r="18" spans="1:22" s="17" customFormat="1" ht="22.5" customHeight="1">
      <c r="A18" s="50">
        <v>8</v>
      </c>
      <c r="B18" s="54"/>
      <c r="C18" s="55"/>
      <c r="D18" s="56"/>
      <c r="E18" s="30"/>
      <c r="F18" s="6"/>
      <c r="G18" s="6"/>
      <c r="H18" s="26">
        <f t="shared" si="0"/>
        <v>0</v>
      </c>
      <c r="I18" s="57"/>
      <c r="J18" s="58"/>
      <c r="K18" s="25">
        <f t="shared" si="1"/>
        <v>0</v>
      </c>
      <c r="L18" s="59"/>
      <c r="M18" s="172"/>
      <c r="N18" s="172"/>
      <c r="O18" s="173"/>
      <c r="P18" s="60" t="s">
        <v>258</v>
      </c>
      <c r="Q18" s="61"/>
      <c r="S18" s="48"/>
    </row>
    <row r="19" spans="1:22" ht="22.5" customHeight="1">
      <c r="A19" s="50">
        <v>9</v>
      </c>
      <c r="B19" s="54"/>
      <c r="C19" s="24"/>
      <c r="D19" s="56"/>
      <c r="E19" s="2"/>
      <c r="F19" s="31"/>
      <c r="G19" s="31"/>
      <c r="H19" s="26">
        <f t="shared" si="0"/>
        <v>0</v>
      </c>
      <c r="I19" s="19"/>
      <c r="J19" s="28"/>
      <c r="K19" s="25">
        <f t="shared" si="1"/>
        <v>0</v>
      </c>
      <c r="L19" s="23"/>
      <c r="M19" s="172"/>
      <c r="N19" s="172"/>
      <c r="O19" s="172"/>
      <c r="P19" s="17"/>
      <c r="Q19" s="61"/>
    </row>
    <row r="20" spans="1:22" ht="22.5" customHeight="1">
      <c r="A20" s="50">
        <v>10</v>
      </c>
      <c r="B20" s="54"/>
      <c r="C20" s="24"/>
      <c r="D20" s="56"/>
      <c r="E20" s="2"/>
      <c r="F20" s="31"/>
      <c r="G20" s="31"/>
      <c r="H20" s="26">
        <f t="shared" si="0"/>
        <v>0</v>
      </c>
      <c r="I20" s="19"/>
      <c r="J20" s="28"/>
      <c r="K20" s="25">
        <f t="shared" si="1"/>
        <v>0</v>
      </c>
      <c r="L20" s="23"/>
      <c r="M20" s="172"/>
      <c r="N20" s="172"/>
      <c r="O20" s="172"/>
      <c r="P20" s="17"/>
      <c r="Q20" s="61"/>
    </row>
    <row r="21" spans="1:22" ht="22.5" customHeight="1">
      <c r="A21" s="50">
        <v>11</v>
      </c>
      <c r="B21" s="54"/>
      <c r="C21" s="24"/>
      <c r="D21" s="56"/>
      <c r="E21" s="2"/>
      <c r="F21" s="31"/>
      <c r="G21" s="31"/>
      <c r="H21" s="26">
        <f t="shared" si="0"/>
        <v>0</v>
      </c>
      <c r="I21" s="19"/>
      <c r="J21" s="28"/>
      <c r="K21" s="25">
        <f t="shared" si="1"/>
        <v>0</v>
      </c>
      <c r="L21" s="23"/>
      <c r="M21" s="172"/>
      <c r="N21" s="172"/>
      <c r="O21" s="172"/>
      <c r="P21" s="17"/>
      <c r="Q21" s="61"/>
    </row>
    <row r="22" spans="1:22" ht="22.5" customHeight="1">
      <c r="A22" s="50">
        <v>12</v>
      </c>
      <c r="B22" s="54"/>
      <c r="C22" s="24"/>
      <c r="D22" s="56"/>
      <c r="E22" s="2"/>
      <c r="F22" s="31"/>
      <c r="G22" s="31"/>
      <c r="H22" s="26">
        <f t="shared" si="0"/>
        <v>0</v>
      </c>
      <c r="I22" s="19"/>
      <c r="J22" s="28"/>
      <c r="K22" s="25">
        <f t="shared" si="1"/>
        <v>0</v>
      </c>
      <c r="L22" s="23"/>
      <c r="M22" s="172"/>
      <c r="N22" s="172"/>
      <c r="O22" s="172"/>
      <c r="P22" s="17"/>
      <c r="Q22" s="61"/>
    </row>
    <row r="23" spans="1:22" ht="22.5" customHeight="1">
      <c r="A23" s="50">
        <v>13</v>
      </c>
      <c r="B23" s="54"/>
      <c r="C23" s="24"/>
      <c r="D23" s="56"/>
      <c r="E23" s="2"/>
      <c r="F23" s="31"/>
      <c r="G23" s="31"/>
      <c r="H23" s="26">
        <f t="shared" si="0"/>
        <v>0</v>
      </c>
      <c r="I23" s="19"/>
      <c r="J23" s="28"/>
      <c r="K23" s="25">
        <f t="shared" si="1"/>
        <v>0</v>
      </c>
      <c r="L23" s="23"/>
      <c r="M23" s="172"/>
      <c r="N23" s="172"/>
      <c r="O23" s="172"/>
      <c r="P23" s="17"/>
      <c r="Q23" s="61"/>
    </row>
    <row r="24" spans="1:22" ht="22.5" customHeight="1">
      <c r="A24" s="50">
        <v>14</v>
      </c>
      <c r="B24" s="54"/>
      <c r="C24" s="24"/>
      <c r="D24" s="56"/>
      <c r="E24" s="2"/>
      <c r="F24" s="31"/>
      <c r="G24" s="31"/>
      <c r="H24" s="26">
        <f t="shared" si="0"/>
        <v>0</v>
      </c>
      <c r="I24" s="19"/>
      <c r="J24" s="28"/>
      <c r="K24" s="25">
        <f t="shared" si="1"/>
        <v>0</v>
      </c>
      <c r="L24" s="23"/>
      <c r="M24" s="172"/>
      <c r="N24" s="172"/>
      <c r="O24" s="172"/>
      <c r="P24" s="17"/>
      <c r="Q24" s="61"/>
    </row>
    <row r="25" spans="1:22" ht="22.5" customHeight="1">
      <c r="A25" s="50">
        <v>15</v>
      </c>
      <c r="B25" s="54"/>
      <c r="C25" s="24"/>
      <c r="D25" s="56"/>
      <c r="E25" s="2"/>
      <c r="F25" s="31"/>
      <c r="G25" s="31"/>
      <c r="H25" s="26">
        <f t="shared" si="0"/>
        <v>0</v>
      </c>
      <c r="I25" s="19"/>
      <c r="J25" s="28"/>
      <c r="K25" s="25">
        <f t="shared" si="1"/>
        <v>0</v>
      </c>
      <c r="L25" s="23"/>
      <c r="M25" s="172"/>
      <c r="N25" s="172"/>
      <c r="O25" s="172"/>
      <c r="P25" s="17"/>
      <c r="Q25" s="61"/>
    </row>
    <row r="26" spans="1:22" ht="22.5" customHeight="1">
      <c r="A26" s="50" t="s">
        <v>0</v>
      </c>
      <c r="B26" s="63"/>
      <c r="C26" s="25">
        <f>SUM(C11:C25)</f>
        <v>0</v>
      </c>
      <c r="D26" s="64"/>
      <c r="E26" s="50" t="s">
        <v>233</v>
      </c>
      <c r="F26" s="27">
        <f>SUMIF(D11:D25,"野菜",F11:F25)+SUMIF(D11:D25,"果樹",F11:F25)</f>
        <v>0</v>
      </c>
      <c r="G26" s="27">
        <f>SUMIF(D11:D25,"野菜",G11:G25)+SUMIF(D11:D25,"果樹",G11:G25)</f>
        <v>0</v>
      </c>
      <c r="H26" s="27">
        <f>SUMIF(D11:D25,"野菜",H11:H25)+SUMIF(D11:D25,"果樹",H11:H25)</f>
        <v>0</v>
      </c>
      <c r="I26" s="101" t="str">
        <f>IFERROR(ROUND((H26/F26)*100,1),"")</f>
        <v/>
      </c>
      <c r="J26" s="25">
        <f>SUMIF(D11:D25,"野菜",J11:J25)+SUMIF(D11:D25,"果樹",J11:J25)</f>
        <v>0</v>
      </c>
      <c r="K26" s="25">
        <f>SUMIF(D11:D25,"野菜",K11:K25)+SUMIF(D11:D25,"果樹",K11:K25)</f>
        <v>0</v>
      </c>
      <c r="L26" s="99" t="str">
        <f>IFERROR(ROUND((K26/F26)*100,1),"")</f>
        <v/>
      </c>
      <c r="N26" s="179"/>
      <c r="O26" s="179"/>
      <c r="P26" s="48"/>
    </row>
    <row r="27" spans="1:22" ht="22.5" customHeight="1">
      <c r="A27" s="17"/>
      <c r="B27" s="17"/>
      <c r="C27" s="17" t="s">
        <v>236</v>
      </c>
      <c r="D27" s="56"/>
      <c r="E27" s="50" t="s">
        <v>157</v>
      </c>
      <c r="F27" s="27">
        <f>SUMIF(D10:D24,"花き",F10:F24)</f>
        <v>0</v>
      </c>
      <c r="G27" s="27">
        <f>SUMIF(D10:D24,"花き",G10:G24)</f>
        <v>0</v>
      </c>
      <c r="H27" s="27">
        <f>SUMIF(D10:D24,"花き",H10:H24)</f>
        <v>0</v>
      </c>
      <c r="I27" s="101" t="str">
        <f>IFERROR(ROUND((H27/F27)*100,1),"")</f>
        <v/>
      </c>
      <c r="J27" s="25">
        <f>SUMIF(D10:D25,"花き",J10:J25)</f>
        <v>0</v>
      </c>
      <c r="K27" s="25">
        <f>SUMIF(D10:D24,"花き",K10:K24)</f>
        <v>0</v>
      </c>
      <c r="L27" s="99" t="str">
        <f>IFERROR(ROUND((K27/F27)*100,1),"")</f>
        <v/>
      </c>
      <c r="N27" s="17"/>
      <c r="O27" s="17"/>
      <c r="P27" s="48"/>
    </row>
    <row r="28" spans="1:22" ht="22.5" customHeight="1">
      <c r="A28" s="17"/>
      <c r="B28" s="17"/>
      <c r="C28" s="17"/>
      <c r="D28" s="65"/>
      <c r="E28" s="65"/>
      <c r="F28" s="65"/>
      <c r="G28" s="65"/>
      <c r="H28" s="65"/>
      <c r="I28" s="65"/>
      <c r="J28" s="65"/>
      <c r="K28" s="65"/>
      <c r="L28" s="65"/>
      <c r="M28" s="17"/>
      <c r="N28" s="17"/>
      <c r="O28" s="17"/>
      <c r="P28" s="48"/>
    </row>
    <row r="29" spans="1:22" ht="22.5" customHeight="1">
      <c r="A29" s="94" t="s">
        <v>124</v>
      </c>
      <c r="P29" s="48"/>
    </row>
    <row r="30" spans="1:22" ht="22.5" customHeight="1">
      <c r="A30" s="66" t="s">
        <v>125</v>
      </c>
      <c r="C30" s="67"/>
      <c r="P30" s="48"/>
    </row>
    <row r="31" spans="1:22" s="61" customFormat="1" ht="22.5" customHeight="1">
      <c r="A31" s="162" t="s">
        <v>217</v>
      </c>
      <c r="B31" s="160" t="s">
        <v>67</v>
      </c>
      <c r="C31" s="150" t="s">
        <v>286</v>
      </c>
      <c r="D31" s="150"/>
      <c r="E31" s="150"/>
      <c r="F31" s="150"/>
      <c r="G31" s="160" t="s">
        <v>38</v>
      </c>
      <c r="H31" s="144" t="s">
        <v>47</v>
      </c>
      <c r="I31" s="145"/>
      <c r="J31" s="145"/>
      <c r="K31" s="146"/>
      <c r="L31" s="144" t="s">
        <v>216</v>
      </c>
      <c r="M31" s="145"/>
      <c r="N31" s="145"/>
      <c r="O31" s="146"/>
      <c r="P31" s="48" t="s">
        <v>96</v>
      </c>
      <c r="Q31" s="48" t="s">
        <v>96</v>
      </c>
      <c r="S31" s="48"/>
    </row>
    <row r="32" spans="1:22" s="70" customFormat="1" ht="22.5" customHeight="1">
      <c r="A32" s="161"/>
      <c r="B32" s="161"/>
      <c r="C32" s="68" t="s">
        <v>215</v>
      </c>
      <c r="D32" s="150" t="s">
        <v>120</v>
      </c>
      <c r="E32" s="150"/>
      <c r="F32" s="68" t="s">
        <v>15</v>
      </c>
      <c r="G32" s="161"/>
      <c r="H32" s="69" t="s">
        <v>29</v>
      </c>
      <c r="I32" s="69" t="s">
        <v>28</v>
      </c>
      <c r="J32" s="68" t="s">
        <v>18</v>
      </c>
      <c r="K32" s="68" t="s">
        <v>19</v>
      </c>
      <c r="L32" s="53" t="s">
        <v>109</v>
      </c>
      <c r="M32" s="53" t="s">
        <v>110</v>
      </c>
      <c r="N32" s="53" t="s">
        <v>111</v>
      </c>
      <c r="O32" s="53" t="s">
        <v>112</v>
      </c>
      <c r="P32" s="70" t="s">
        <v>104</v>
      </c>
      <c r="Q32" s="70" t="s">
        <v>116</v>
      </c>
      <c r="R32" s="70" t="s">
        <v>115</v>
      </c>
      <c r="S32" s="48"/>
      <c r="T32" s="71" t="s">
        <v>67</v>
      </c>
      <c r="U32" s="98" t="s">
        <v>153</v>
      </c>
      <c r="V32" s="61"/>
    </row>
    <row r="33" spans="1:22" ht="22.5" customHeight="1">
      <c r="A33" s="6"/>
      <c r="B33" s="9"/>
      <c r="C33" s="72"/>
      <c r="D33" s="152"/>
      <c r="E33" s="152"/>
      <c r="F33" s="15"/>
      <c r="G33" s="7"/>
      <c r="H33" s="6"/>
      <c r="I33" s="21"/>
      <c r="J33" s="7" t="s">
        <v>1</v>
      </c>
      <c r="K33" s="8" t="s">
        <v>1</v>
      </c>
      <c r="L33" s="1"/>
      <c r="M33" s="1"/>
      <c r="N33" s="1"/>
      <c r="O33" s="20">
        <f>L33-(M33+N33)</f>
        <v>0</v>
      </c>
      <c r="P33" s="29" t="str">
        <f>IF(OR(G33="新規",G33="追加",G33=""),"OK",(IF(AND(H33="",I33=""),"NG","OK")))</f>
        <v>OK</v>
      </c>
      <c r="Q33" s="10" t="str">
        <f>IF(OR(G33="新規",G33="追加",G33=""),"OK",(IF(OR(AND(J33="",K33=""),AND(J33="",K33="□"),AND(J33="□",K33=""),AND(J33="□",K33="□")),"NG","OK")))</f>
        <v>OK</v>
      </c>
      <c r="R33" s="10" t="str">
        <f>IF(OR(AND(C33&lt;&gt;"",D33&lt;&gt;"",F33&lt;&gt;"",G33&lt;&gt;""),(C33="")),"OK","NG")</f>
        <v>OK</v>
      </c>
      <c r="T33" s="71" t="s">
        <v>65</v>
      </c>
      <c r="U33" s="74" t="s">
        <v>154</v>
      </c>
      <c r="V33" s="61"/>
    </row>
    <row r="34" spans="1:22" ht="22.5" customHeight="1">
      <c r="A34" s="6"/>
      <c r="B34" s="9"/>
      <c r="C34" s="72"/>
      <c r="D34" s="152"/>
      <c r="E34" s="152"/>
      <c r="F34" s="15"/>
      <c r="G34" s="7"/>
      <c r="H34" s="6"/>
      <c r="I34" s="21"/>
      <c r="J34" s="7" t="s">
        <v>1</v>
      </c>
      <c r="K34" s="8" t="s">
        <v>1</v>
      </c>
      <c r="L34" s="1"/>
      <c r="M34" s="1"/>
      <c r="N34" s="1"/>
      <c r="O34" s="20">
        <f t="shared" ref="O34:O39" si="2">L34-(M34+N34)</f>
        <v>0</v>
      </c>
      <c r="P34" s="29" t="str">
        <f t="shared" ref="P34:P39" si="3">IF(OR(G34="新規",G34="追加",G34=""),"OK",(IF(AND(H34="",I34=""),"NG","OK")))</f>
        <v>OK</v>
      </c>
      <c r="Q34" s="10" t="str">
        <f t="shared" ref="Q34:Q39" si="4">IF(OR(G34="新規",G34="追加",G34=""),"OK",(IF(OR(AND(J34="",K34=""),AND(J34="",K34="□"),AND(J34="□",K34=""),AND(J34="□",K34="□")),"NG","OK")))</f>
        <v>OK</v>
      </c>
      <c r="R34" s="10" t="str">
        <f t="shared" ref="R34:R39" si="5">IF(OR(AND(C34&lt;&gt;"",D34&lt;&gt;"",F34&lt;&gt;"",G34&lt;&gt;""),(C34="")),"OK","NG")</f>
        <v>OK</v>
      </c>
      <c r="T34" s="97" t="s">
        <v>66</v>
      </c>
      <c r="U34" s="75" t="s">
        <v>155</v>
      </c>
      <c r="V34" s="61"/>
    </row>
    <row r="35" spans="1:22" ht="22.5" customHeight="1">
      <c r="A35" s="6"/>
      <c r="B35" s="9"/>
      <c r="C35" s="72"/>
      <c r="D35" s="152"/>
      <c r="E35" s="152"/>
      <c r="F35" s="15"/>
      <c r="G35" s="7"/>
      <c r="H35" s="6"/>
      <c r="I35" s="21"/>
      <c r="J35" s="7" t="s">
        <v>1</v>
      </c>
      <c r="K35" s="8" t="s">
        <v>1</v>
      </c>
      <c r="L35" s="1"/>
      <c r="M35" s="1"/>
      <c r="N35" s="1"/>
      <c r="O35" s="20">
        <f t="shared" si="2"/>
        <v>0</v>
      </c>
      <c r="P35" s="29" t="str">
        <f t="shared" si="3"/>
        <v>OK</v>
      </c>
      <c r="Q35" s="10" t="str">
        <f t="shared" si="4"/>
        <v>OK</v>
      </c>
      <c r="R35" s="10" t="str">
        <f t="shared" si="5"/>
        <v>OK</v>
      </c>
      <c r="T35" s="94"/>
      <c r="U35" s="75" t="s">
        <v>214</v>
      </c>
      <c r="V35" s="61"/>
    </row>
    <row r="36" spans="1:22" ht="22.5" customHeight="1">
      <c r="A36" s="6"/>
      <c r="B36" s="9"/>
      <c r="C36" s="72"/>
      <c r="D36" s="152"/>
      <c r="E36" s="152"/>
      <c r="F36" s="15"/>
      <c r="G36" s="7"/>
      <c r="H36" s="6"/>
      <c r="I36" s="21"/>
      <c r="J36" s="7" t="s">
        <v>1</v>
      </c>
      <c r="K36" s="8" t="s">
        <v>1</v>
      </c>
      <c r="L36" s="1"/>
      <c r="M36" s="1"/>
      <c r="N36" s="1"/>
      <c r="O36" s="20">
        <f t="shared" si="2"/>
        <v>0</v>
      </c>
      <c r="P36" s="29" t="str">
        <f t="shared" si="3"/>
        <v>OK</v>
      </c>
      <c r="Q36" s="10" t="str">
        <f t="shared" si="4"/>
        <v>OK</v>
      </c>
      <c r="R36" s="10" t="str">
        <f t="shared" si="5"/>
        <v>OK</v>
      </c>
      <c r="T36" s="94"/>
      <c r="U36" s="92" t="s">
        <v>13</v>
      </c>
      <c r="V36" s="61"/>
    </row>
    <row r="37" spans="1:22" ht="22.5" customHeight="1">
      <c r="A37" s="6"/>
      <c r="B37" s="9"/>
      <c r="C37" s="72"/>
      <c r="D37" s="152"/>
      <c r="E37" s="152"/>
      <c r="F37" s="16"/>
      <c r="G37" s="7"/>
      <c r="H37" s="6"/>
      <c r="I37" s="21"/>
      <c r="J37" s="7" t="s">
        <v>1</v>
      </c>
      <c r="K37" s="8" t="s">
        <v>1</v>
      </c>
      <c r="L37" s="1"/>
      <c r="M37" s="1"/>
      <c r="N37" s="1"/>
      <c r="O37" s="20">
        <f t="shared" si="2"/>
        <v>0</v>
      </c>
      <c r="P37" s="29" t="str">
        <f t="shared" si="3"/>
        <v>OK</v>
      </c>
      <c r="Q37" s="10" t="str">
        <f t="shared" si="4"/>
        <v>OK</v>
      </c>
      <c r="R37" s="10" t="str">
        <f t="shared" si="5"/>
        <v>OK</v>
      </c>
    </row>
    <row r="38" spans="1:22" ht="22.5" customHeight="1">
      <c r="A38" s="6"/>
      <c r="B38" s="9"/>
      <c r="C38" s="72"/>
      <c r="D38" s="152"/>
      <c r="E38" s="152"/>
      <c r="F38" s="15"/>
      <c r="G38" s="7"/>
      <c r="H38" s="6"/>
      <c r="I38" s="21"/>
      <c r="J38" s="7" t="s">
        <v>1</v>
      </c>
      <c r="K38" s="8" t="s">
        <v>1</v>
      </c>
      <c r="L38" s="1"/>
      <c r="M38" s="1"/>
      <c r="N38" s="1"/>
      <c r="O38" s="20">
        <f t="shared" si="2"/>
        <v>0</v>
      </c>
      <c r="P38" s="29" t="str">
        <f t="shared" si="3"/>
        <v>OK</v>
      </c>
      <c r="Q38" s="10" t="str">
        <f t="shared" si="4"/>
        <v>OK</v>
      </c>
      <c r="R38" s="10" t="str">
        <f t="shared" si="5"/>
        <v>OK</v>
      </c>
    </row>
    <row r="39" spans="1:22" ht="22.5" customHeight="1">
      <c r="A39" s="6"/>
      <c r="B39" s="9"/>
      <c r="C39" s="72"/>
      <c r="D39" s="152"/>
      <c r="E39" s="152"/>
      <c r="F39" s="15"/>
      <c r="G39" s="7"/>
      <c r="H39" s="6"/>
      <c r="I39" s="21"/>
      <c r="J39" s="7" t="s">
        <v>1</v>
      </c>
      <c r="K39" s="8" t="s">
        <v>1</v>
      </c>
      <c r="L39" s="1"/>
      <c r="M39" s="1"/>
      <c r="N39" s="1"/>
      <c r="O39" s="20">
        <f t="shared" si="2"/>
        <v>0</v>
      </c>
      <c r="P39" s="29" t="str">
        <f t="shared" si="3"/>
        <v>OK</v>
      </c>
      <c r="Q39" s="10" t="str">
        <f t="shared" si="4"/>
        <v>OK</v>
      </c>
      <c r="R39" s="10" t="str">
        <f t="shared" si="5"/>
        <v>OK</v>
      </c>
    </row>
    <row r="40" spans="1:22" ht="22.5" customHeight="1">
      <c r="A40" s="12"/>
      <c r="B40" s="13"/>
      <c r="C40" s="14"/>
      <c r="D40" s="13"/>
      <c r="E40" s="14"/>
      <c r="F40" s="14"/>
      <c r="G40" s="13"/>
      <c r="H40" s="13"/>
      <c r="I40" s="12"/>
      <c r="J40" s="12"/>
      <c r="K40" s="68" t="s">
        <v>137</v>
      </c>
      <c r="L40" s="27">
        <f>SUM(L33:L39)</f>
        <v>0</v>
      </c>
      <c r="M40" s="27">
        <f t="shared" ref="M40:N40" si="6">SUM(M33:M39)</f>
        <v>0</v>
      </c>
      <c r="N40" s="27">
        <f t="shared" si="6"/>
        <v>0</v>
      </c>
      <c r="O40" s="27">
        <f>L40-(M40+N40)</f>
        <v>0</v>
      </c>
      <c r="P40" s="76"/>
      <c r="Q40" s="77"/>
      <c r="R40" s="77"/>
    </row>
    <row r="41" spans="1:22" ht="22.5" customHeight="1">
      <c r="A41" s="48" t="s">
        <v>126</v>
      </c>
      <c r="B41" s="13"/>
      <c r="C41" s="14"/>
      <c r="D41" s="13"/>
      <c r="E41" s="14"/>
      <c r="F41" s="14"/>
      <c r="G41" s="13"/>
      <c r="H41" s="13"/>
      <c r="I41" s="12"/>
      <c r="J41" s="12"/>
      <c r="K41" s="12"/>
      <c r="L41" s="12"/>
      <c r="M41" s="12"/>
      <c r="N41" s="12"/>
      <c r="O41" s="12"/>
      <c r="P41" s="76"/>
      <c r="Q41" s="77"/>
      <c r="R41" s="77"/>
    </row>
    <row r="42" spans="1:22" ht="22.5" customHeight="1">
      <c r="A42" s="162" t="s">
        <v>217</v>
      </c>
      <c r="B42" s="160" t="s">
        <v>67</v>
      </c>
      <c r="C42" s="150" t="s">
        <v>286</v>
      </c>
      <c r="D42" s="150"/>
      <c r="E42" s="150"/>
      <c r="F42" s="150"/>
      <c r="G42" s="160" t="s">
        <v>38</v>
      </c>
      <c r="H42" s="144" t="s">
        <v>47</v>
      </c>
      <c r="I42" s="145"/>
      <c r="J42" s="145"/>
      <c r="K42" s="146"/>
      <c r="L42" s="144" t="s">
        <v>216</v>
      </c>
      <c r="M42" s="145"/>
      <c r="N42" s="145"/>
      <c r="O42" s="146"/>
      <c r="P42" s="48" t="s">
        <v>96</v>
      </c>
      <c r="Q42" s="48" t="s">
        <v>96</v>
      </c>
      <c r="R42" s="61"/>
    </row>
    <row r="43" spans="1:22" ht="22.5" customHeight="1">
      <c r="A43" s="161"/>
      <c r="B43" s="161"/>
      <c r="C43" s="68" t="s">
        <v>215</v>
      </c>
      <c r="D43" s="150" t="s">
        <v>120</v>
      </c>
      <c r="E43" s="150"/>
      <c r="F43" s="68" t="s">
        <v>15</v>
      </c>
      <c r="G43" s="161"/>
      <c r="H43" s="69" t="s">
        <v>29</v>
      </c>
      <c r="I43" s="69" t="s">
        <v>28</v>
      </c>
      <c r="J43" s="68" t="s">
        <v>18</v>
      </c>
      <c r="K43" s="68" t="s">
        <v>19</v>
      </c>
      <c r="L43" s="53" t="s">
        <v>109</v>
      </c>
      <c r="M43" s="53" t="s">
        <v>110</v>
      </c>
      <c r="N43" s="53" t="s">
        <v>111</v>
      </c>
      <c r="O43" s="53" t="s">
        <v>112</v>
      </c>
      <c r="P43" s="70" t="s">
        <v>104</v>
      </c>
      <c r="Q43" s="70" t="s">
        <v>116</v>
      </c>
      <c r="R43" s="70" t="s">
        <v>115</v>
      </c>
      <c r="T43" s="98" t="s">
        <v>153</v>
      </c>
    </row>
    <row r="44" spans="1:22" ht="22.5" customHeight="1">
      <c r="A44" s="6"/>
      <c r="B44" s="9"/>
      <c r="C44" s="72"/>
      <c r="D44" s="152"/>
      <c r="E44" s="152"/>
      <c r="F44" s="15"/>
      <c r="G44" s="7"/>
      <c r="H44" s="6"/>
      <c r="I44" s="21"/>
      <c r="J44" s="7" t="s">
        <v>1</v>
      </c>
      <c r="K44" s="8" t="s">
        <v>1</v>
      </c>
      <c r="L44" s="1"/>
      <c r="M44" s="1"/>
      <c r="N44" s="1"/>
      <c r="O44" s="20">
        <f>L44-(M44+N44)</f>
        <v>0</v>
      </c>
      <c r="P44" s="29" t="str">
        <f t="shared" ref="P44:P50" si="7">IF(OR(G44="新規",G44="追加",G44=""),"OK",(IF(AND(H44="",I44=""),"NG","OK")))</f>
        <v>OK</v>
      </c>
      <c r="Q44" s="10" t="str">
        <f t="shared" ref="Q44:Q50" si="8">IF(OR(G44="新規",G44="追加",G44=""),"OK",(IF(OR(AND(J44="",K44=""),AND(J44="",K44="□"),AND(J44="□",K44=""),AND(J44="□",K44="□")),"NG","OK")))</f>
        <v>OK</v>
      </c>
      <c r="R44" s="10" t="str">
        <f t="shared" ref="R44:R50" si="9">IF(OR(AND(C44&lt;&gt;"",D44&lt;&gt;"",F44&lt;&gt;"",G44&lt;&gt;""),(C44="")),"OK","NG")</f>
        <v>OK</v>
      </c>
      <c r="T44" s="78" t="s">
        <v>7</v>
      </c>
    </row>
    <row r="45" spans="1:22" ht="22.5" customHeight="1">
      <c r="A45" s="6"/>
      <c r="B45" s="9"/>
      <c r="C45" s="72"/>
      <c r="D45" s="152"/>
      <c r="E45" s="152"/>
      <c r="F45" s="15"/>
      <c r="G45" s="7"/>
      <c r="H45" s="6"/>
      <c r="I45" s="21"/>
      <c r="J45" s="7" t="s">
        <v>1</v>
      </c>
      <c r="K45" s="8" t="s">
        <v>1</v>
      </c>
      <c r="L45" s="1"/>
      <c r="M45" s="1"/>
      <c r="N45" s="1"/>
      <c r="O45" s="20">
        <f t="shared" ref="O45:O50" si="10">L45-(M45+N45)</f>
        <v>0</v>
      </c>
      <c r="P45" s="29" t="str">
        <f t="shared" si="7"/>
        <v>OK</v>
      </c>
      <c r="Q45" s="10" t="str">
        <f t="shared" si="8"/>
        <v>OK</v>
      </c>
      <c r="R45" s="10" t="str">
        <f t="shared" si="9"/>
        <v>OK</v>
      </c>
      <c r="T45" s="79" t="s">
        <v>214</v>
      </c>
    </row>
    <row r="46" spans="1:22" ht="22.5" customHeight="1">
      <c r="A46" s="6"/>
      <c r="B46" s="9"/>
      <c r="C46" s="72"/>
      <c r="D46" s="152"/>
      <c r="E46" s="152"/>
      <c r="F46" s="15"/>
      <c r="G46" s="7"/>
      <c r="H46" s="6"/>
      <c r="I46" s="21"/>
      <c r="J46" s="7" t="s">
        <v>1</v>
      </c>
      <c r="K46" s="8" t="s">
        <v>1</v>
      </c>
      <c r="L46" s="1"/>
      <c r="M46" s="1"/>
      <c r="N46" s="1"/>
      <c r="O46" s="20">
        <f t="shared" si="10"/>
        <v>0</v>
      </c>
      <c r="P46" s="29" t="str">
        <f t="shared" si="7"/>
        <v>OK</v>
      </c>
      <c r="Q46" s="10" t="str">
        <f t="shared" si="8"/>
        <v>OK</v>
      </c>
      <c r="R46" s="10" t="str">
        <f t="shared" si="9"/>
        <v>OK</v>
      </c>
      <c r="T46" s="80" t="s">
        <v>13</v>
      </c>
    </row>
    <row r="47" spans="1:22" ht="22.5" customHeight="1">
      <c r="A47" s="6"/>
      <c r="B47" s="9"/>
      <c r="C47" s="72"/>
      <c r="D47" s="152"/>
      <c r="E47" s="152"/>
      <c r="F47" s="15"/>
      <c r="G47" s="7"/>
      <c r="H47" s="6"/>
      <c r="I47" s="21"/>
      <c r="J47" s="7" t="s">
        <v>1</v>
      </c>
      <c r="K47" s="8" t="s">
        <v>1</v>
      </c>
      <c r="L47" s="1"/>
      <c r="M47" s="1"/>
      <c r="N47" s="1"/>
      <c r="O47" s="20">
        <f t="shared" si="10"/>
        <v>0</v>
      </c>
      <c r="P47" s="29" t="str">
        <f t="shared" si="7"/>
        <v>OK</v>
      </c>
      <c r="Q47" s="10" t="str">
        <f t="shared" si="8"/>
        <v>OK</v>
      </c>
      <c r="R47" s="10" t="str">
        <f t="shared" si="9"/>
        <v>OK</v>
      </c>
    </row>
    <row r="48" spans="1:22" ht="22.5" customHeight="1">
      <c r="A48" s="6"/>
      <c r="B48" s="9"/>
      <c r="C48" s="72"/>
      <c r="D48" s="152"/>
      <c r="E48" s="152"/>
      <c r="F48" s="16"/>
      <c r="G48" s="7"/>
      <c r="H48" s="6"/>
      <c r="I48" s="21"/>
      <c r="J48" s="7" t="s">
        <v>1</v>
      </c>
      <c r="K48" s="8" t="s">
        <v>1</v>
      </c>
      <c r="L48" s="1"/>
      <c r="M48" s="1"/>
      <c r="N48" s="1"/>
      <c r="O48" s="20">
        <f t="shared" si="10"/>
        <v>0</v>
      </c>
      <c r="P48" s="29" t="str">
        <f t="shared" si="7"/>
        <v>OK</v>
      </c>
      <c r="Q48" s="10" t="str">
        <f t="shared" si="8"/>
        <v>OK</v>
      </c>
      <c r="R48" s="10" t="str">
        <f t="shared" si="9"/>
        <v>OK</v>
      </c>
    </row>
    <row r="49" spans="1:20" ht="22.5" customHeight="1">
      <c r="A49" s="6"/>
      <c r="B49" s="9"/>
      <c r="C49" s="72"/>
      <c r="D49" s="152"/>
      <c r="E49" s="152"/>
      <c r="F49" s="15"/>
      <c r="G49" s="7"/>
      <c r="H49" s="6"/>
      <c r="I49" s="21"/>
      <c r="J49" s="7" t="s">
        <v>1</v>
      </c>
      <c r="K49" s="8" t="s">
        <v>1</v>
      </c>
      <c r="L49" s="1"/>
      <c r="M49" s="1"/>
      <c r="N49" s="1"/>
      <c r="O49" s="20">
        <f t="shared" si="10"/>
        <v>0</v>
      </c>
      <c r="P49" s="29" t="str">
        <f t="shared" si="7"/>
        <v>OK</v>
      </c>
      <c r="Q49" s="10" t="str">
        <f t="shared" si="8"/>
        <v>OK</v>
      </c>
      <c r="R49" s="10" t="str">
        <f t="shared" si="9"/>
        <v>OK</v>
      </c>
    </row>
    <row r="50" spans="1:20" ht="22.5" customHeight="1">
      <c r="A50" s="6"/>
      <c r="B50" s="9"/>
      <c r="C50" s="72"/>
      <c r="D50" s="152"/>
      <c r="E50" s="152"/>
      <c r="F50" s="15"/>
      <c r="G50" s="7"/>
      <c r="H50" s="6"/>
      <c r="I50" s="21"/>
      <c r="J50" s="7" t="s">
        <v>1</v>
      </c>
      <c r="K50" s="8" t="s">
        <v>1</v>
      </c>
      <c r="L50" s="1"/>
      <c r="M50" s="1"/>
      <c r="N50" s="1"/>
      <c r="O50" s="20">
        <f t="shared" si="10"/>
        <v>0</v>
      </c>
      <c r="P50" s="29" t="str">
        <f t="shared" si="7"/>
        <v>OK</v>
      </c>
      <c r="Q50" s="10" t="str">
        <f t="shared" si="8"/>
        <v>OK</v>
      </c>
      <c r="R50" s="10" t="str">
        <f t="shared" si="9"/>
        <v>OK</v>
      </c>
    </row>
    <row r="51" spans="1:20" ht="22.5" customHeight="1">
      <c r="A51" s="12"/>
      <c r="B51" s="13"/>
      <c r="C51" s="14"/>
      <c r="D51" s="13"/>
      <c r="E51" s="14"/>
      <c r="F51" s="14"/>
      <c r="G51" s="13"/>
      <c r="H51" s="13"/>
      <c r="I51" s="12"/>
      <c r="J51" s="12"/>
      <c r="K51" s="68" t="s">
        <v>137</v>
      </c>
      <c r="L51" s="27">
        <f>SUM(L44:L50)</f>
        <v>0</v>
      </c>
      <c r="M51" s="27">
        <f t="shared" ref="M51:N51" si="11">SUM(M44:M50)</f>
        <v>0</v>
      </c>
      <c r="N51" s="27">
        <f t="shared" si="11"/>
        <v>0</v>
      </c>
      <c r="O51" s="27">
        <f>L51-(M51+N51)</f>
        <v>0</v>
      </c>
      <c r="P51" s="76"/>
      <c r="Q51" s="77"/>
      <c r="R51" s="77"/>
    </row>
    <row r="52" spans="1:20" ht="22.5" customHeight="1">
      <c r="A52" s="48" t="s">
        <v>129</v>
      </c>
      <c r="B52" s="13"/>
      <c r="C52" s="14"/>
      <c r="D52" s="13"/>
      <c r="E52" s="14"/>
      <c r="F52" s="14"/>
      <c r="G52" s="13"/>
      <c r="H52" s="13"/>
      <c r="I52" s="12"/>
      <c r="J52" s="12"/>
      <c r="K52" s="12"/>
      <c r="L52" s="12"/>
      <c r="M52" s="12"/>
      <c r="N52" s="12"/>
      <c r="O52" s="12"/>
      <c r="P52" s="76"/>
      <c r="Q52" s="77"/>
      <c r="R52" s="77"/>
    </row>
    <row r="53" spans="1:20" ht="22.5" customHeight="1">
      <c r="A53" s="162" t="s">
        <v>217</v>
      </c>
      <c r="B53" s="160" t="s">
        <v>67</v>
      </c>
      <c r="C53" s="150" t="s">
        <v>286</v>
      </c>
      <c r="D53" s="150"/>
      <c r="E53" s="150"/>
      <c r="F53" s="150"/>
      <c r="G53" s="160" t="s">
        <v>38</v>
      </c>
      <c r="H53" s="144" t="s">
        <v>47</v>
      </c>
      <c r="I53" s="145"/>
      <c r="J53" s="145"/>
      <c r="K53" s="146"/>
      <c r="L53" s="144" t="s">
        <v>216</v>
      </c>
      <c r="M53" s="145"/>
      <c r="N53" s="145"/>
      <c r="O53" s="146"/>
      <c r="P53" s="48" t="s">
        <v>96</v>
      </c>
      <c r="Q53" s="48" t="s">
        <v>96</v>
      </c>
      <c r="R53" s="61"/>
    </row>
    <row r="54" spans="1:20" ht="22.5" customHeight="1">
      <c r="A54" s="161"/>
      <c r="B54" s="161"/>
      <c r="C54" s="68" t="s">
        <v>215</v>
      </c>
      <c r="D54" s="150" t="s">
        <v>120</v>
      </c>
      <c r="E54" s="150"/>
      <c r="F54" s="68" t="s">
        <v>15</v>
      </c>
      <c r="G54" s="161"/>
      <c r="H54" s="69" t="s">
        <v>29</v>
      </c>
      <c r="I54" s="69" t="s">
        <v>28</v>
      </c>
      <c r="J54" s="68" t="s">
        <v>18</v>
      </c>
      <c r="K54" s="68" t="s">
        <v>19</v>
      </c>
      <c r="L54" s="53" t="s">
        <v>109</v>
      </c>
      <c r="M54" s="53" t="s">
        <v>110</v>
      </c>
      <c r="N54" s="53" t="s">
        <v>111</v>
      </c>
      <c r="O54" s="53" t="s">
        <v>112</v>
      </c>
      <c r="P54" s="70" t="s">
        <v>104</v>
      </c>
      <c r="Q54" s="70" t="s">
        <v>116</v>
      </c>
      <c r="R54" s="70" t="s">
        <v>115</v>
      </c>
      <c r="T54" s="98" t="s">
        <v>153</v>
      </c>
    </row>
    <row r="55" spans="1:20" ht="22.5" customHeight="1">
      <c r="A55" s="6"/>
      <c r="B55" s="9"/>
      <c r="C55" s="72"/>
      <c r="D55" s="152"/>
      <c r="E55" s="152"/>
      <c r="F55" s="15"/>
      <c r="G55" s="7"/>
      <c r="H55" s="6"/>
      <c r="I55" s="6"/>
      <c r="J55" s="7" t="s">
        <v>1</v>
      </c>
      <c r="K55" s="8" t="s">
        <v>1</v>
      </c>
      <c r="L55" s="1"/>
      <c r="M55" s="1"/>
      <c r="N55" s="1"/>
      <c r="O55" s="20">
        <f>L55-(M55+N55)</f>
        <v>0</v>
      </c>
      <c r="P55" s="29" t="str">
        <f t="shared" ref="P55:P61" si="12">IF(OR(G55="新規",G55="追加",G55=""),"OK",(IF(AND(H55="",I55=""),"NG","OK")))</f>
        <v>OK</v>
      </c>
      <c r="Q55" s="10" t="str">
        <f t="shared" ref="Q55:Q61" si="13">IF(OR(G55="新規",G55="追加",G55=""),"OK",(IF(OR(AND(J55="",K55=""),AND(J55="",K55="□"),AND(J55="□",K55=""),AND(J55="□",K55="□")),"NG","OK")))</f>
        <v>OK</v>
      </c>
      <c r="R55" s="10" t="str">
        <f>IF(OR(AND(C55&lt;&gt;"",D55&lt;&gt;"",F55&lt;&gt;"",G55&lt;&gt;""),(C55="")),"OK","NG")</f>
        <v>OK</v>
      </c>
      <c r="T55" s="78" t="s">
        <v>159</v>
      </c>
    </row>
    <row r="56" spans="1:20" ht="22.5" customHeight="1">
      <c r="A56" s="6"/>
      <c r="B56" s="9"/>
      <c r="C56" s="72"/>
      <c r="D56" s="152"/>
      <c r="E56" s="152"/>
      <c r="F56" s="15"/>
      <c r="G56" s="7"/>
      <c r="H56" s="6"/>
      <c r="I56" s="6"/>
      <c r="J56" s="7" t="s">
        <v>1</v>
      </c>
      <c r="K56" s="8" t="s">
        <v>1</v>
      </c>
      <c r="L56" s="1"/>
      <c r="M56" s="1"/>
      <c r="N56" s="1"/>
      <c r="O56" s="20">
        <f t="shared" ref="O56:O61" si="14">L56-(M56+N56)</f>
        <v>0</v>
      </c>
      <c r="P56" s="29" t="str">
        <f t="shared" si="12"/>
        <v>OK</v>
      </c>
      <c r="Q56" s="10" t="str">
        <f t="shared" si="13"/>
        <v>OK</v>
      </c>
      <c r="R56" s="10" t="str">
        <f t="shared" ref="R56:R61" si="15">IF(OR(AND(C56&lt;&gt;"",D56&lt;&gt;"",F56&lt;&gt;"",G56&lt;&gt;""),(C56="")),"OK","NG")</f>
        <v>OK</v>
      </c>
      <c r="T56" s="79" t="s">
        <v>162</v>
      </c>
    </row>
    <row r="57" spans="1:20" ht="22.5" customHeight="1">
      <c r="A57" s="6"/>
      <c r="B57" s="9"/>
      <c r="C57" s="72"/>
      <c r="D57" s="152"/>
      <c r="E57" s="152"/>
      <c r="F57" s="15"/>
      <c r="G57" s="7"/>
      <c r="H57" s="6"/>
      <c r="I57" s="6"/>
      <c r="J57" s="7" t="s">
        <v>1</v>
      </c>
      <c r="K57" s="8" t="s">
        <v>1</v>
      </c>
      <c r="L57" s="1"/>
      <c r="M57" s="1"/>
      <c r="N57" s="1"/>
      <c r="O57" s="20">
        <f t="shared" si="14"/>
        <v>0</v>
      </c>
      <c r="P57" s="29" t="str">
        <f t="shared" si="12"/>
        <v>OK</v>
      </c>
      <c r="Q57" s="10" t="str">
        <f t="shared" si="13"/>
        <v>OK</v>
      </c>
      <c r="R57" s="10" t="str">
        <f t="shared" si="15"/>
        <v>OK</v>
      </c>
      <c r="T57" s="81" t="s">
        <v>214</v>
      </c>
    </row>
    <row r="58" spans="1:20" ht="22.5" customHeight="1">
      <c r="A58" s="6"/>
      <c r="B58" s="9"/>
      <c r="C58" s="72"/>
      <c r="D58" s="152"/>
      <c r="E58" s="152"/>
      <c r="F58" s="15"/>
      <c r="G58" s="7"/>
      <c r="H58" s="6"/>
      <c r="I58" s="6"/>
      <c r="J58" s="7" t="s">
        <v>1</v>
      </c>
      <c r="K58" s="8" t="s">
        <v>1</v>
      </c>
      <c r="L58" s="1"/>
      <c r="M58" s="1"/>
      <c r="N58" s="1"/>
      <c r="O58" s="20">
        <f t="shared" si="14"/>
        <v>0</v>
      </c>
      <c r="P58" s="29" t="str">
        <f t="shared" si="12"/>
        <v>OK</v>
      </c>
      <c r="Q58" s="10" t="str">
        <f t="shared" si="13"/>
        <v>OK</v>
      </c>
      <c r="R58" s="10" t="str">
        <f t="shared" si="15"/>
        <v>OK</v>
      </c>
      <c r="T58" s="80" t="s">
        <v>13</v>
      </c>
    </row>
    <row r="59" spans="1:20" ht="22.5" customHeight="1">
      <c r="A59" s="6"/>
      <c r="B59" s="9"/>
      <c r="C59" s="72"/>
      <c r="D59" s="152"/>
      <c r="E59" s="152"/>
      <c r="F59" s="16"/>
      <c r="G59" s="7"/>
      <c r="H59" s="6"/>
      <c r="I59" s="6"/>
      <c r="J59" s="7" t="s">
        <v>1</v>
      </c>
      <c r="K59" s="8" t="s">
        <v>1</v>
      </c>
      <c r="L59" s="1"/>
      <c r="M59" s="1"/>
      <c r="N59" s="1"/>
      <c r="O59" s="20">
        <f t="shared" si="14"/>
        <v>0</v>
      </c>
      <c r="P59" s="29" t="str">
        <f t="shared" si="12"/>
        <v>OK</v>
      </c>
      <c r="Q59" s="10" t="str">
        <f t="shared" si="13"/>
        <v>OK</v>
      </c>
      <c r="R59" s="10" t="str">
        <f t="shared" si="15"/>
        <v>OK</v>
      </c>
    </row>
    <row r="60" spans="1:20" ht="22.5" customHeight="1">
      <c r="A60" s="6"/>
      <c r="B60" s="9"/>
      <c r="C60" s="72"/>
      <c r="D60" s="152"/>
      <c r="E60" s="152"/>
      <c r="F60" s="15"/>
      <c r="G60" s="7"/>
      <c r="H60" s="6"/>
      <c r="I60" s="6"/>
      <c r="J60" s="7" t="s">
        <v>1</v>
      </c>
      <c r="K60" s="8" t="s">
        <v>1</v>
      </c>
      <c r="L60" s="1"/>
      <c r="M60" s="1"/>
      <c r="N60" s="1"/>
      <c r="O60" s="20">
        <f t="shared" si="14"/>
        <v>0</v>
      </c>
      <c r="P60" s="29" t="str">
        <f t="shared" si="12"/>
        <v>OK</v>
      </c>
      <c r="Q60" s="10" t="str">
        <f t="shared" si="13"/>
        <v>OK</v>
      </c>
      <c r="R60" s="10" t="str">
        <f t="shared" si="15"/>
        <v>OK</v>
      </c>
    </row>
    <row r="61" spans="1:20" ht="22.5" customHeight="1">
      <c r="A61" s="6"/>
      <c r="B61" s="9"/>
      <c r="C61" s="72"/>
      <c r="D61" s="152"/>
      <c r="E61" s="152"/>
      <c r="F61" s="15"/>
      <c r="G61" s="7"/>
      <c r="H61" s="6"/>
      <c r="I61" s="6"/>
      <c r="J61" s="7" t="s">
        <v>1</v>
      </c>
      <c r="K61" s="8" t="s">
        <v>1</v>
      </c>
      <c r="L61" s="1"/>
      <c r="M61" s="1"/>
      <c r="N61" s="1"/>
      <c r="O61" s="20">
        <f t="shared" si="14"/>
        <v>0</v>
      </c>
      <c r="P61" s="29" t="str">
        <f t="shared" si="12"/>
        <v>OK</v>
      </c>
      <c r="Q61" s="10" t="str">
        <f t="shared" si="13"/>
        <v>OK</v>
      </c>
      <c r="R61" s="10" t="str">
        <f t="shared" si="15"/>
        <v>OK</v>
      </c>
    </row>
    <row r="62" spans="1:20" ht="22.5" customHeight="1">
      <c r="A62" s="12"/>
      <c r="B62" s="13"/>
      <c r="C62" s="14"/>
      <c r="D62" s="13"/>
      <c r="E62" s="14"/>
      <c r="F62" s="14"/>
      <c r="G62" s="13"/>
      <c r="H62" s="13"/>
      <c r="I62" s="12"/>
      <c r="J62" s="12"/>
      <c r="K62" s="68" t="s">
        <v>137</v>
      </c>
      <c r="L62" s="27">
        <f>SUM(L55:L61)</f>
        <v>0</v>
      </c>
      <c r="M62" s="27">
        <f t="shared" ref="M62:N62" si="16">SUM(M55:M61)</f>
        <v>0</v>
      </c>
      <c r="N62" s="27">
        <f t="shared" si="16"/>
        <v>0</v>
      </c>
      <c r="O62" s="27">
        <f>L62-(M62+N62)</f>
        <v>0</v>
      </c>
      <c r="P62" s="76"/>
      <c r="Q62" s="77"/>
      <c r="R62" s="77"/>
    </row>
    <row r="63" spans="1:20" ht="22.5" customHeight="1">
      <c r="A63" s="48" t="s">
        <v>130</v>
      </c>
      <c r="B63" s="13"/>
      <c r="C63" s="14"/>
      <c r="D63" s="13"/>
      <c r="E63" s="14"/>
      <c r="F63" s="14"/>
      <c r="G63" s="13"/>
      <c r="H63" s="13"/>
      <c r="I63" s="12"/>
      <c r="J63" s="12"/>
      <c r="K63" s="12"/>
      <c r="L63" s="12"/>
      <c r="M63" s="12"/>
      <c r="N63" s="12"/>
      <c r="O63" s="12"/>
      <c r="P63" s="76"/>
      <c r="Q63" s="77"/>
      <c r="R63" s="77"/>
    </row>
    <row r="64" spans="1:20" ht="22.5" customHeight="1">
      <c r="A64" s="162" t="s">
        <v>217</v>
      </c>
      <c r="B64" s="160" t="s">
        <v>67</v>
      </c>
      <c r="C64" s="150" t="s">
        <v>286</v>
      </c>
      <c r="D64" s="150"/>
      <c r="E64" s="150"/>
      <c r="F64" s="150"/>
      <c r="G64" s="160" t="s">
        <v>38</v>
      </c>
      <c r="H64" s="144" t="s">
        <v>47</v>
      </c>
      <c r="I64" s="145"/>
      <c r="J64" s="145"/>
      <c r="K64" s="146"/>
      <c r="L64" s="144" t="s">
        <v>216</v>
      </c>
      <c r="M64" s="145"/>
      <c r="N64" s="145"/>
      <c r="O64" s="146"/>
      <c r="P64" s="48" t="s">
        <v>96</v>
      </c>
      <c r="Q64" s="48" t="s">
        <v>96</v>
      </c>
      <c r="R64" s="61"/>
    </row>
    <row r="65" spans="1:20" ht="22.5" customHeight="1">
      <c r="A65" s="161"/>
      <c r="B65" s="161"/>
      <c r="C65" s="68" t="s">
        <v>215</v>
      </c>
      <c r="D65" s="150" t="s">
        <v>120</v>
      </c>
      <c r="E65" s="150"/>
      <c r="F65" s="68" t="s">
        <v>15</v>
      </c>
      <c r="G65" s="161"/>
      <c r="H65" s="69" t="s">
        <v>29</v>
      </c>
      <c r="I65" s="69" t="s">
        <v>28</v>
      </c>
      <c r="J65" s="68" t="s">
        <v>18</v>
      </c>
      <c r="K65" s="68" t="s">
        <v>19</v>
      </c>
      <c r="L65" s="53" t="s">
        <v>109</v>
      </c>
      <c r="M65" s="53" t="s">
        <v>110</v>
      </c>
      <c r="N65" s="53" t="s">
        <v>111</v>
      </c>
      <c r="O65" s="53" t="s">
        <v>112</v>
      </c>
      <c r="P65" s="70" t="s">
        <v>104</v>
      </c>
      <c r="Q65" s="70" t="s">
        <v>116</v>
      </c>
      <c r="R65" s="70" t="s">
        <v>115</v>
      </c>
      <c r="T65" s="82" t="s">
        <v>153</v>
      </c>
    </row>
    <row r="66" spans="1:20" ht="22.5" customHeight="1">
      <c r="A66" s="6"/>
      <c r="B66" s="9"/>
      <c r="C66" s="72"/>
      <c r="D66" s="152"/>
      <c r="E66" s="152"/>
      <c r="F66" s="15"/>
      <c r="G66" s="7"/>
      <c r="H66" s="6"/>
      <c r="I66" s="6"/>
      <c r="J66" s="7" t="s">
        <v>1</v>
      </c>
      <c r="K66" s="8" t="s">
        <v>1</v>
      </c>
      <c r="L66" s="1"/>
      <c r="M66" s="1"/>
      <c r="N66" s="1"/>
      <c r="O66" s="20">
        <f>L66-(M66+N66)</f>
        <v>0</v>
      </c>
      <c r="P66" s="29" t="str">
        <f>IF(OR(G66="新規",G66="追加",G66=""),"OK",(IF(AND(H66="",I66=""),"NG","OK")))</f>
        <v>OK</v>
      </c>
      <c r="Q66" s="10" t="str">
        <f>IF(OR(G66="新規",G66="追加",G66=""),"OK",(IF(OR(AND(J66="",K66=""),AND(J66="",K66="□"),AND(J66="□",K66=""),AND(J66="□",K66="□")),"NG","OK")))</f>
        <v>OK</v>
      </c>
      <c r="R66" s="10" t="str">
        <f>IF(OR(AND(C66&lt;&gt;"",D66&lt;&gt;"",F66&lt;&gt;"",G66&lt;&gt;""),(C66="")),"OK","NG")</f>
        <v>OK</v>
      </c>
      <c r="T66" s="83" t="s">
        <v>271</v>
      </c>
    </row>
    <row r="67" spans="1:20" ht="22.5" customHeight="1">
      <c r="A67" s="6"/>
      <c r="B67" s="9"/>
      <c r="C67" s="72"/>
      <c r="D67" s="152"/>
      <c r="E67" s="152"/>
      <c r="F67" s="15"/>
      <c r="G67" s="7"/>
      <c r="H67" s="6"/>
      <c r="I67" s="6"/>
      <c r="J67" s="7" t="s">
        <v>1</v>
      </c>
      <c r="K67" s="8" t="s">
        <v>1</v>
      </c>
      <c r="L67" s="1"/>
      <c r="M67" s="1"/>
      <c r="N67" s="1"/>
      <c r="O67" s="20">
        <f t="shared" ref="O67:O72" si="17">L67-(M67+N67)</f>
        <v>0</v>
      </c>
      <c r="P67" s="29" t="str">
        <f>IF(OR(G67="新規",G67="追加",G67=""),"OK",(IF(AND(H67="",I67=""),"NG","OK")))</f>
        <v>OK</v>
      </c>
      <c r="Q67" s="10" t="str">
        <f t="shared" ref="Q67:Q72" si="18">IF(OR(G67="新規",G67="追加",G67=""),"OK",(IF(OR(AND(J67="",K67=""),AND(J67="",K67="□"),AND(J67="□",K67=""),AND(J67="□",K67="□")),"NG","OK")))</f>
        <v>OK</v>
      </c>
      <c r="R67" s="10" t="str">
        <f t="shared" ref="R67:R72" si="19">IF(OR(AND(C67&lt;&gt;"",D67&lt;&gt;"",F67&lt;&gt;"",G67&lt;&gt;""),(C67="")),"OK","NG")</f>
        <v>OK</v>
      </c>
      <c r="T67" s="82" t="s">
        <v>214</v>
      </c>
    </row>
    <row r="68" spans="1:20" ht="22.5" customHeight="1">
      <c r="A68" s="6"/>
      <c r="B68" s="9"/>
      <c r="C68" s="72"/>
      <c r="D68" s="152"/>
      <c r="E68" s="152"/>
      <c r="F68" s="15"/>
      <c r="G68" s="7"/>
      <c r="H68" s="6"/>
      <c r="I68" s="6"/>
      <c r="J68" s="7" t="s">
        <v>1</v>
      </c>
      <c r="K68" s="8" t="s">
        <v>1</v>
      </c>
      <c r="L68" s="1"/>
      <c r="M68" s="1"/>
      <c r="N68" s="1"/>
      <c r="O68" s="20">
        <f t="shared" si="17"/>
        <v>0</v>
      </c>
      <c r="P68" s="29" t="str">
        <f t="shared" ref="P68:P72" si="20">IF(OR(G68="新規",G68="追加",G68=""),"OK",(IF(AND(H68="",I68=""),"NG","OK")))</f>
        <v>OK</v>
      </c>
      <c r="Q68" s="10" t="str">
        <f t="shared" si="18"/>
        <v>OK</v>
      </c>
      <c r="R68" s="10" t="str">
        <f t="shared" si="19"/>
        <v>OK</v>
      </c>
      <c r="T68" s="80" t="s">
        <v>13</v>
      </c>
    </row>
    <row r="69" spans="1:20" ht="22.5" customHeight="1">
      <c r="A69" s="6"/>
      <c r="B69" s="9"/>
      <c r="C69" s="72"/>
      <c r="D69" s="152"/>
      <c r="E69" s="152"/>
      <c r="F69" s="15"/>
      <c r="G69" s="7"/>
      <c r="H69" s="6"/>
      <c r="I69" s="6"/>
      <c r="J69" s="7" t="s">
        <v>1</v>
      </c>
      <c r="K69" s="8" t="s">
        <v>1</v>
      </c>
      <c r="L69" s="1"/>
      <c r="M69" s="1"/>
      <c r="N69" s="1"/>
      <c r="O69" s="20">
        <f t="shared" si="17"/>
        <v>0</v>
      </c>
      <c r="P69" s="29" t="str">
        <f t="shared" si="20"/>
        <v>OK</v>
      </c>
      <c r="Q69" s="10" t="str">
        <f t="shared" si="18"/>
        <v>OK</v>
      </c>
      <c r="R69" s="10" t="str">
        <f t="shared" si="19"/>
        <v>OK</v>
      </c>
    </row>
    <row r="70" spans="1:20" ht="22.5" customHeight="1">
      <c r="A70" s="6"/>
      <c r="B70" s="9"/>
      <c r="C70" s="72"/>
      <c r="D70" s="152"/>
      <c r="E70" s="152"/>
      <c r="F70" s="16"/>
      <c r="G70" s="7"/>
      <c r="H70" s="6"/>
      <c r="I70" s="6"/>
      <c r="J70" s="7" t="s">
        <v>1</v>
      </c>
      <c r="K70" s="8" t="s">
        <v>1</v>
      </c>
      <c r="L70" s="1"/>
      <c r="M70" s="1"/>
      <c r="N70" s="1"/>
      <c r="O70" s="20">
        <f t="shared" si="17"/>
        <v>0</v>
      </c>
      <c r="P70" s="29" t="str">
        <f t="shared" si="20"/>
        <v>OK</v>
      </c>
      <c r="Q70" s="10" t="str">
        <f t="shared" si="18"/>
        <v>OK</v>
      </c>
      <c r="R70" s="10" t="str">
        <f t="shared" si="19"/>
        <v>OK</v>
      </c>
    </row>
    <row r="71" spans="1:20" ht="22.5" customHeight="1">
      <c r="A71" s="6"/>
      <c r="B71" s="9"/>
      <c r="C71" s="72"/>
      <c r="D71" s="152"/>
      <c r="E71" s="152"/>
      <c r="F71" s="15"/>
      <c r="G71" s="7"/>
      <c r="H71" s="6"/>
      <c r="I71" s="6"/>
      <c r="J71" s="7" t="s">
        <v>1</v>
      </c>
      <c r="K71" s="8" t="s">
        <v>1</v>
      </c>
      <c r="L71" s="1"/>
      <c r="M71" s="1"/>
      <c r="N71" s="1"/>
      <c r="O71" s="20">
        <f t="shared" si="17"/>
        <v>0</v>
      </c>
      <c r="P71" s="29" t="str">
        <f t="shared" si="20"/>
        <v>OK</v>
      </c>
      <c r="Q71" s="10" t="str">
        <f t="shared" si="18"/>
        <v>OK</v>
      </c>
      <c r="R71" s="10" t="str">
        <f t="shared" si="19"/>
        <v>OK</v>
      </c>
    </row>
    <row r="72" spans="1:20" ht="22.5" customHeight="1">
      <c r="A72" s="6"/>
      <c r="B72" s="9"/>
      <c r="C72" s="72"/>
      <c r="D72" s="152"/>
      <c r="E72" s="152"/>
      <c r="F72" s="15"/>
      <c r="G72" s="7"/>
      <c r="H72" s="6"/>
      <c r="I72" s="6"/>
      <c r="J72" s="7" t="s">
        <v>1</v>
      </c>
      <c r="K72" s="8" t="s">
        <v>1</v>
      </c>
      <c r="L72" s="1"/>
      <c r="M72" s="1"/>
      <c r="N72" s="1"/>
      <c r="O72" s="20">
        <f t="shared" si="17"/>
        <v>0</v>
      </c>
      <c r="P72" s="29" t="str">
        <f t="shared" si="20"/>
        <v>OK</v>
      </c>
      <c r="Q72" s="10" t="str">
        <f t="shared" si="18"/>
        <v>OK</v>
      </c>
      <c r="R72" s="10" t="str">
        <f t="shared" si="19"/>
        <v>OK</v>
      </c>
    </row>
    <row r="73" spans="1:20" ht="22.5" customHeight="1">
      <c r="A73" s="12"/>
      <c r="B73" s="13"/>
      <c r="C73" s="14"/>
      <c r="D73" s="13"/>
      <c r="E73" s="14"/>
      <c r="F73" s="14"/>
      <c r="G73" s="13"/>
      <c r="H73" s="13"/>
      <c r="I73" s="12"/>
      <c r="J73" s="12"/>
      <c r="K73" s="68" t="s">
        <v>137</v>
      </c>
      <c r="L73" s="27">
        <f>SUM(L66:L72)</f>
        <v>0</v>
      </c>
      <c r="M73" s="27">
        <f t="shared" ref="M73:N73" si="21">SUM(M66:M72)</f>
        <v>0</v>
      </c>
      <c r="N73" s="27">
        <f t="shared" si="21"/>
        <v>0</v>
      </c>
      <c r="O73" s="27">
        <f>L73-(M73+N73)</f>
        <v>0</v>
      </c>
      <c r="P73" s="76"/>
      <c r="Q73" s="77"/>
      <c r="R73" s="77"/>
    </row>
    <row r="74" spans="1:20" ht="22.5" customHeight="1">
      <c r="A74" s="48" t="s">
        <v>132</v>
      </c>
      <c r="B74" s="13"/>
      <c r="C74" s="14"/>
      <c r="D74" s="13"/>
      <c r="E74" s="14"/>
      <c r="F74" s="14"/>
      <c r="G74" s="13"/>
      <c r="H74" s="13"/>
      <c r="I74" s="12"/>
      <c r="J74" s="12"/>
      <c r="K74" s="12"/>
      <c r="L74" s="12"/>
      <c r="M74" s="12"/>
      <c r="N74" s="12"/>
      <c r="O74" s="12"/>
      <c r="P74" s="76"/>
      <c r="Q74" s="77"/>
      <c r="R74" s="77"/>
    </row>
    <row r="75" spans="1:20" ht="22.5" customHeight="1">
      <c r="A75" s="162" t="s">
        <v>217</v>
      </c>
      <c r="B75" s="160" t="s">
        <v>67</v>
      </c>
      <c r="C75" s="150" t="s">
        <v>286</v>
      </c>
      <c r="D75" s="150"/>
      <c r="E75" s="150"/>
      <c r="F75" s="150"/>
      <c r="G75" s="160" t="s">
        <v>38</v>
      </c>
      <c r="H75" s="147" t="s">
        <v>47</v>
      </c>
      <c r="I75" s="148"/>
      <c r="J75" s="148"/>
      <c r="K75" s="149"/>
      <c r="L75" s="144" t="s">
        <v>216</v>
      </c>
      <c r="M75" s="145"/>
      <c r="N75" s="145"/>
      <c r="O75" s="146"/>
      <c r="P75" s="76"/>
      <c r="Q75" s="77"/>
      <c r="R75" s="61"/>
    </row>
    <row r="76" spans="1:20" ht="22.5" customHeight="1">
      <c r="A76" s="161"/>
      <c r="B76" s="161"/>
      <c r="C76" s="68" t="s">
        <v>215</v>
      </c>
      <c r="D76" s="150" t="s">
        <v>120</v>
      </c>
      <c r="E76" s="150"/>
      <c r="F76" s="68" t="s">
        <v>15</v>
      </c>
      <c r="G76" s="161"/>
      <c r="H76" s="84" t="s">
        <v>29</v>
      </c>
      <c r="I76" s="84" t="s">
        <v>28</v>
      </c>
      <c r="J76" s="22" t="s">
        <v>18</v>
      </c>
      <c r="K76" s="22" t="s">
        <v>19</v>
      </c>
      <c r="L76" s="53" t="s">
        <v>109</v>
      </c>
      <c r="M76" s="53" t="s">
        <v>110</v>
      </c>
      <c r="N76" s="53" t="s">
        <v>111</v>
      </c>
      <c r="O76" s="53" t="s">
        <v>112</v>
      </c>
      <c r="P76" s="76"/>
      <c r="Q76" s="77"/>
      <c r="R76" s="70" t="s">
        <v>115</v>
      </c>
      <c r="T76" s="81" t="s">
        <v>153</v>
      </c>
    </row>
    <row r="77" spans="1:20" ht="22.5" customHeight="1">
      <c r="A77" s="6"/>
      <c r="B77" s="9"/>
      <c r="C77" s="72"/>
      <c r="D77" s="152"/>
      <c r="E77" s="152"/>
      <c r="F77" s="15"/>
      <c r="G77" s="7"/>
      <c r="H77" s="22"/>
      <c r="I77" s="22"/>
      <c r="J77" s="22" t="s">
        <v>1</v>
      </c>
      <c r="K77" s="22" t="s">
        <v>1</v>
      </c>
      <c r="L77" s="1"/>
      <c r="M77" s="1"/>
      <c r="N77" s="1"/>
      <c r="O77" s="20">
        <f>L77-(M77+N77)</f>
        <v>0</v>
      </c>
      <c r="P77" s="76"/>
      <c r="Q77" s="77"/>
      <c r="R77" s="10" t="str">
        <f>IF(OR(AND(C77&lt;&gt;"",D77&lt;&gt;"",F77&lt;&gt;"",G77&lt;&gt;""),(C77="")),"OK","NG")</f>
        <v>OK</v>
      </c>
      <c r="T77" s="81" t="s">
        <v>273</v>
      </c>
    </row>
    <row r="78" spans="1:20" ht="22.5" customHeight="1">
      <c r="A78" s="6"/>
      <c r="B78" s="9"/>
      <c r="C78" s="72"/>
      <c r="D78" s="152"/>
      <c r="E78" s="152"/>
      <c r="F78" s="15"/>
      <c r="G78" s="7"/>
      <c r="H78" s="22"/>
      <c r="I78" s="22"/>
      <c r="J78" s="22" t="s">
        <v>1</v>
      </c>
      <c r="K78" s="22" t="s">
        <v>1</v>
      </c>
      <c r="L78" s="1"/>
      <c r="M78" s="1"/>
      <c r="N78" s="1"/>
      <c r="O78" s="20">
        <f t="shared" ref="O78:O83" si="22">L78-(M78+N78)</f>
        <v>0</v>
      </c>
      <c r="P78" s="76"/>
      <c r="Q78" s="77"/>
      <c r="R78" s="10" t="str">
        <f t="shared" ref="R78:R83" si="23">IF(OR(AND(C78&lt;&gt;"",D78&lt;&gt;"",F78&lt;&gt;"",G78&lt;&gt;""),(C78="")),"OK","NG")</f>
        <v>OK</v>
      </c>
      <c r="T78" s="81" t="s">
        <v>163</v>
      </c>
    </row>
    <row r="79" spans="1:20" ht="22.5" customHeight="1">
      <c r="A79" s="6"/>
      <c r="B79" s="9"/>
      <c r="C79" s="72"/>
      <c r="D79" s="152"/>
      <c r="E79" s="152"/>
      <c r="F79" s="15"/>
      <c r="G79" s="7"/>
      <c r="H79" s="22"/>
      <c r="I79" s="22"/>
      <c r="J79" s="22" t="s">
        <v>1</v>
      </c>
      <c r="K79" s="22" t="s">
        <v>1</v>
      </c>
      <c r="L79" s="1"/>
      <c r="M79" s="1"/>
      <c r="N79" s="1"/>
      <c r="O79" s="20">
        <f t="shared" si="22"/>
        <v>0</v>
      </c>
      <c r="P79" s="76"/>
      <c r="Q79" s="77"/>
      <c r="R79" s="10" t="str">
        <f t="shared" si="23"/>
        <v>OK</v>
      </c>
      <c r="T79" s="81" t="s">
        <v>214</v>
      </c>
    </row>
    <row r="80" spans="1:20" ht="22.5" customHeight="1">
      <c r="A80" s="6"/>
      <c r="B80" s="9"/>
      <c r="C80" s="72"/>
      <c r="D80" s="152"/>
      <c r="E80" s="152"/>
      <c r="F80" s="15"/>
      <c r="G80" s="7"/>
      <c r="H80" s="22"/>
      <c r="I80" s="22"/>
      <c r="J80" s="22" t="s">
        <v>1</v>
      </c>
      <c r="K80" s="22" t="s">
        <v>1</v>
      </c>
      <c r="L80" s="1"/>
      <c r="M80" s="1"/>
      <c r="N80" s="1"/>
      <c r="O80" s="20">
        <f t="shared" si="22"/>
        <v>0</v>
      </c>
      <c r="P80" s="76"/>
      <c r="Q80" s="77"/>
      <c r="R80" s="10" t="str">
        <f>IF(OR(AND(C80&lt;&gt;"",D80&lt;&gt;"",F80&lt;&gt;"",G80&lt;&gt;""),(C80="")),"OK","NG")</f>
        <v>OK</v>
      </c>
      <c r="T80" s="81" t="s">
        <v>13</v>
      </c>
    </row>
    <row r="81" spans="1:20" ht="22.5" customHeight="1">
      <c r="A81" s="6"/>
      <c r="B81" s="9"/>
      <c r="C81" s="72"/>
      <c r="D81" s="152"/>
      <c r="E81" s="152"/>
      <c r="F81" s="16"/>
      <c r="G81" s="7"/>
      <c r="H81" s="22"/>
      <c r="I81" s="22"/>
      <c r="J81" s="22" t="s">
        <v>1</v>
      </c>
      <c r="K81" s="22" t="s">
        <v>1</v>
      </c>
      <c r="L81" s="1"/>
      <c r="M81" s="1"/>
      <c r="N81" s="1"/>
      <c r="O81" s="20">
        <f t="shared" si="22"/>
        <v>0</v>
      </c>
      <c r="P81" s="76"/>
      <c r="Q81" s="77"/>
      <c r="R81" s="10" t="str">
        <f>IF(OR(AND(C81&lt;&gt;"",D81&lt;&gt;"",F81&lt;&gt;"",G81&lt;&gt;""),(C81="")),"OK","NG")</f>
        <v>OK</v>
      </c>
    </row>
    <row r="82" spans="1:20" ht="22.5" customHeight="1">
      <c r="A82" s="6"/>
      <c r="B82" s="9"/>
      <c r="C82" s="72"/>
      <c r="D82" s="152"/>
      <c r="E82" s="152"/>
      <c r="F82" s="15"/>
      <c r="G82" s="7"/>
      <c r="H82" s="22"/>
      <c r="I82" s="22"/>
      <c r="J82" s="22" t="s">
        <v>1</v>
      </c>
      <c r="K82" s="22" t="s">
        <v>1</v>
      </c>
      <c r="L82" s="1"/>
      <c r="M82" s="1"/>
      <c r="N82" s="1"/>
      <c r="O82" s="20">
        <f t="shared" si="22"/>
        <v>0</v>
      </c>
      <c r="P82" s="76"/>
      <c r="Q82" s="77"/>
      <c r="R82" s="10" t="str">
        <f t="shared" si="23"/>
        <v>OK</v>
      </c>
    </row>
    <row r="83" spans="1:20" ht="22.5" customHeight="1">
      <c r="A83" s="6"/>
      <c r="B83" s="9"/>
      <c r="C83" s="72"/>
      <c r="D83" s="152"/>
      <c r="E83" s="152"/>
      <c r="F83" s="15"/>
      <c r="G83" s="7"/>
      <c r="H83" s="22"/>
      <c r="I83" s="22"/>
      <c r="J83" s="22" t="s">
        <v>1</v>
      </c>
      <c r="K83" s="22" t="s">
        <v>1</v>
      </c>
      <c r="L83" s="1"/>
      <c r="M83" s="1"/>
      <c r="N83" s="1"/>
      <c r="O83" s="20">
        <f t="shared" si="22"/>
        <v>0</v>
      </c>
      <c r="P83" s="76"/>
      <c r="Q83" s="77"/>
      <c r="R83" s="10" t="str">
        <f t="shared" si="23"/>
        <v>OK</v>
      </c>
    </row>
    <row r="84" spans="1:20" ht="22.5" customHeight="1">
      <c r="A84" s="12"/>
      <c r="B84" s="13"/>
      <c r="C84" s="14"/>
      <c r="D84" s="13"/>
      <c r="E84" s="14"/>
      <c r="F84" s="14"/>
      <c r="G84" s="13"/>
      <c r="H84" s="13"/>
      <c r="I84" s="12"/>
      <c r="J84" s="12"/>
      <c r="K84" s="68" t="s">
        <v>137</v>
      </c>
      <c r="L84" s="27">
        <f>SUM(L77:L83)</f>
        <v>0</v>
      </c>
      <c r="M84" s="27">
        <f t="shared" ref="M84:N84" si="24">SUM(M77:M83)</f>
        <v>0</v>
      </c>
      <c r="N84" s="27">
        <f t="shared" si="24"/>
        <v>0</v>
      </c>
      <c r="O84" s="27">
        <f>L84-(M84+N84)</f>
        <v>0</v>
      </c>
      <c r="P84" s="76"/>
      <c r="Q84" s="77"/>
      <c r="R84" s="77"/>
    </row>
    <row r="85" spans="1:20" ht="22.5" customHeight="1">
      <c r="A85" s="48" t="s">
        <v>133</v>
      </c>
      <c r="B85" s="13"/>
      <c r="C85" s="14"/>
      <c r="D85" s="13"/>
      <c r="E85" s="14"/>
      <c r="F85" s="14"/>
      <c r="G85" s="13"/>
      <c r="H85" s="13"/>
      <c r="I85" s="12"/>
      <c r="K85" s="12"/>
      <c r="L85" s="12"/>
      <c r="M85" s="12"/>
      <c r="N85" s="12"/>
      <c r="O85" s="12"/>
      <c r="P85" s="76"/>
      <c r="Q85" s="77"/>
      <c r="R85" s="77"/>
    </row>
    <row r="86" spans="1:20" ht="22.5" customHeight="1">
      <c r="A86" s="162" t="s">
        <v>217</v>
      </c>
      <c r="B86" s="160" t="s">
        <v>67</v>
      </c>
      <c r="C86" s="150" t="s">
        <v>286</v>
      </c>
      <c r="D86" s="150"/>
      <c r="E86" s="150"/>
      <c r="F86" s="150"/>
      <c r="G86" s="160" t="s">
        <v>38</v>
      </c>
      <c r="H86" s="144" t="s">
        <v>47</v>
      </c>
      <c r="I86" s="145"/>
      <c r="J86" s="145"/>
      <c r="K86" s="146"/>
      <c r="L86" s="144" t="s">
        <v>216</v>
      </c>
      <c r="M86" s="145"/>
      <c r="N86" s="145"/>
      <c r="O86" s="146"/>
      <c r="P86" s="48" t="s">
        <v>96</v>
      </c>
      <c r="Q86" s="48" t="s">
        <v>96</v>
      </c>
      <c r="R86" s="61"/>
      <c r="T86" s="81" t="s">
        <v>153</v>
      </c>
    </row>
    <row r="87" spans="1:20" ht="22.5" customHeight="1">
      <c r="A87" s="161"/>
      <c r="B87" s="161"/>
      <c r="C87" s="68" t="s">
        <v>215</v>
      </c>
      <c r="D87" s="150" t="s">
        <v>120</v>
      </c>
      <c r="E87" s="150"/>
      <c r="F87" s="68" t="s">
        <v>15</v>
      </c>
      <c r="G87" s="161"/>
      <c r="H87" s="69" t="s">
        <v>29</v>
      </c>
      <c r="I87" s="69" t="s">
        <v>28</v>
      </c>
      <c r="J87" s="68" t="s">
        <v>18</v>
      </c>
      <c r="K87" s="68" t="s">
        <v>19</v>
      </c>
      <c r="L87" s="53" t="s">
        <v>109</v>
      </c>
      <c r="M87" s="53" t="s">
        <v>110</v>
      </c>
      <c r="N87" s="53" t="s">
        <v>111</v>
      </c>
      <c r="O87" s="53" t="s">
        <v>112</v>
      </c>
      <c r="P87" s="70" t="s">
        <v>104</v>
      </c>
      <c r="Q87" s="70" t="s">
        <v>116</v>
      </c>
      <c r="R87" s="70" t="s">
        <v>115</v>
      </c>
      <c r="T87" s="81" t="s">
        <v>159</v>
      </c>
    </row>
    <row r="88" spans="1:20" ht="22.5" customHeight="1">
      <c r="A88" s="6"/>
      <c r="B88" s="9"/>
      <c r="C88" s="72"/>
      <c r="D88" s="152"/>
      <c r="E88" s="152"/>
      <c r="F88" s="15"/>
      <c r="G88" s="7"/>
      <c r="H88" s="6"/>
      <c r="I88" s="6"/>
      <c r="J88" s="7" t="s">
        <v>1</v>
      </c>
      <c r="K88" s="8" t="s">
        <v>1</v>
      </c>
      <c r="L88" s="1"/>
      <c r="M88" s="1"/>
      <c r="N88" s="1"/>
      <c r="O88" s="20">
        <f>L88-(M88+N88)</f>
        <v>0</v>
      </c>
      <c r="P88" s="29" t="str">
        <f>IF(OR(G88="新規",G88="追加",G88=""),"OK",(IF(AND(H88="",I88=""),"NG","OK")))</f>
        <v>OK</v>
      </c>
      <c r="Q88" s="10" t="str">
        <f>IF(OR(G88="新規",G88="追加",G88=""),"OK",(IF(OR(AND(J88="",K88=""),AND(J88="",K88="□"),AND(J88="□",K88=""),AND(J88="□",K88="□")),"NG","OK")))</f>
        <v>OK</v>
      </c>
      <c r="R88" s="10" t="str">
        <f>IF(OR(AND(C88&lt;&gt;"",D88&lt;&gt;"",F88&lt;&gt;"",G88&lt;&gt;""),(C88="")),"OK","NG")</f>
        <v>OK</v>
      </c>
      <c r="T88" s="81" t="s">
        <v>13</v>
      </c>
    </row>
    <row r="89" spans="1:20" ht="22.5" customHeight="1">
      <c r="A89" s="6"/>
      <c r="B89" s="9"/>
      <c r="C89" s="72"/>
      <c r="D89" s="152"/>
      <c r="E89" s="152"/>
      <c r="F89" s="15"/>
      <c r="G89" s="7"/>
      <c r="H89" s="6"/>
      <c r="I89" s="6"/>
      <c r="J89" s="7" t="s">
        <v>1</v>
      </c>
      <c r="K89" s="8" t="s">
        <v>1</v>
      </c>
      <c r="L89" s="1"/>
      <c r="M89" s="1"/>
      <c r="N89" s="1"/>
      <c r="O89" s="20">
        <f t="shared" ref="O89:O94" si="25">L89-(M89+N89)</f>
        <v>0</v>
      </c>
      <c r="P89" s="29" t="str">
        <f t="shared" ref="P89:P94" si="26">IF(OR(G89="新規",G89="追加",G89=""),"OK",(IF(AND(H89="",I89=""),"NG","OK")))</f>
        <v>OK</v>
      </c>
      <c r="Q89" s="10" t="str">
        <f t="shared" ref="Q89:Q94" si="27">IF(OR(G89="新規",G89="追加",G89=""),"OK",(IF(OR(AND(J89="",K89=""),AND(J89="",K89="□"),AND(J89="□",K89=""),AND(J89="□",K89="□")),"NG","OK")))</f>
        <v>OK</v>
      </c>
      <c r="R89" s="10" t="str">
        <f t="shared" ref="R89:R94" si="28">IF(OR(AND(C89&lt;&gt;"",D89&lt;&gt;"",F89&lt;&gt;"",G89&lt;&gt;""),(C89="")),"OK","NG")</f>
        <v>OK</v>
      </c>
    </row>
    <row r="90" spans="1:20" ht="22.5" customHeight="1">
      <c r="A90" s="6"/>
      <c r="B90" s="9"/>
      <c r="C90" s="72"/>
      <c r="D90" s="152"/>
      <c r="E90" s="152"/>
      <c r="F90" s="15"/>
      <c r="G90" s="7"/>
      <c r="H90" s="6"/>
      <c r="I90" s="6"/>
      <c r="J90" s="7" t="s">
        <v>1</v>
      </c>
      <c r="K90" s="8" t="s">
        <v>1</v>
      </c>
      <c r="L90" s="1"/>
      <c r="M90" s="1"/>
      <c r="N90" s="1"/>
      <c r="O90" s="20">
        <f t="shared" si="25"/>
        <v>0</v>
      </c>
      <c r="P90" s="29" t="str">
        <f t="shared" si="26"/>
        <v>OK</v>
      </c>
      <c r="Q90" s="10" t="str">
        <f t="shared" si="27"/>
        <v>OK</v>
      </c>
      <c r="R90" s="10" t="str">
        <f t="shared" si="28"/>
        <v>OK</v>
      </c>
    </row>
    <row r="91" spans="1:20" ht="22.5" customHeight="1">
      <c r="A91" s="6"/>
      <c r="B91" s="9"/>
      <c r="C91" s="72"/>
      <c r="D91" s="152"/>
      <c r="E91" s="152"/>
      <c r="F91" s="15"/>
      <c r="G91" s="7"/>
      <c r="H91" s="6"/>
      <c r="I91" s="6"/>
      <c r="J91" s="7" t="s">
        <v>1</v>
      </c>
      <c r="K91" s="8" t="s">
        <v>1</v>
      </c>
      <c r="L91" s="1"/>
      <c r="M91" s="1"/>
      <c r="N91" s="1"/>
      <c r="O91" s="20">
        <f t="shared" si="25"/>
        <v>0</v>
      </c>
      <c r="P91" s="29" t="str">
        <f t="shared" si="26"/>
        <v>OK</v>
      </c>
      <c r="Q91" s="10" t="str">
        <f t="shared" si="27"/>
        <v>OK</v>
      </c>
      <c r="R91" s="10" t="str">
        <f t="shared" si="28"/>
        <v>OK</v>
      </c>
    </row>
    <row r="92" spans="1:20" ht="22.5" customHeight="1">
      <c r="A92" s="6"/>
      <c r="B92" s="9"/>
      <c r="C92" s="72"/>
      <c r="D92" s="152"/>
      <c r="E92" s="152"/>
      <c r="F92" s="16"/>
      <c r="G92" s="7"/>
      <c r="H92" s="6"/>
      <c r="I92" s="6"/>
      <c r="J92" s="7" t="s">
        <v>1</v>
      </c>
      <c r="K92" s="8" t="s">
        <v>1</v>
      </c>
      <c r="L92" s="1"/>
      <c r="M92" s="1"/>
      <c r="N92" s="1"/>
      <c r="O92" s="20">
        <f t="shared" si="25"/>
        <v>0</v>
      </c>
      <c r="P92" s="29" t="str">
        <f t="shared" si="26"/>
        <v>OK</v>
      </c>
      <c r="Q92" s="10" t="str">
        <f t="shared" si="27"/>
        <v>OK</v>
      </c>
      <c r="R92" s="10" t="str">
        <f t="shared" si="28"/>
        <v>OK</v>
      </c>
    </row>
    <row r="93" spans="1:20" ht="22.5" customHeight="1">
      <c r="A93" s="6"/>
      <c r="B93" s="9"/>
      <c r="C93" s="72"/>
      <c r="D93" s="152"/>
      <c r="E93" s="152"/>
      <c r="F93" s="15"/>
      <c r="G93" s="7"/>
      <c r="H93" s="6"/>
      <c r="I93" s="6"/>
      <c r="J93" s="7" t="s">
        <v>1</v>
      </c>
      <c r="K93" s="8" t="s">
        <v>1</v>
      </c>
      <c r="L93" s="1"/>
      <c r="M93" s="1"/>
      <c r="N93" s="1"/>
      <c r="O93" s="20">
        <f t="shared" si="25"/>
        <v>0</v>
      </c>
      <c r="P93" s="29" t="str">
        <f t="shared" si="26"/>
        <v>OK</v>
      </c>
      <c r="Q93" s="10" t="str">
        <f t="shared" si="27"/>
        <v>OK</v>
      </c>
      <c r="R93" s="10" t="str">
        <f t="shared" si="28"/>
        <v>OK</v>
      </c>
    </row>
    <row r="94" spans="1:20" ht="22.5" customHeight="1">
      <c r="A94" s="6"/>
      <c r="B94" s="9"/>
      <c r="C94" s="72"/>
      <c r="D94" s="152"/>
      <c r="E94" s="152"/>
      <c r="F94" s="15"/>
      <c r="G94" s="7"/>
      <c r="H94" s="6"/>
      <c r="I94" s="6"/>
      <c r="J94" s="7" t="s">
        <v>1</v>
      </c>
      <c r="K94" s="8" t="s">
        <v>1</v>
      </c>
      <c r="L94" s="1"/>
      <c r="M94" s="1"/>
      <c r="N94" s="1"/>
      <c r="O94" s="20">
        <f t="shared" si="25"/>
        <v>0</v>
      </c>
      <c r="P94" s="29" t="str">
        <f t="shared" si="26"/>
        <v>OK</v>
      </c>
      <c r="Q94" s="10" t="str">
        <f t="shared" si="27"/>
        <v>OK</v>
      </c>
      <c r="R94" s="10" t="str">
        <f t="shared" si="28"/>
        <v>OK</v>
      </c>
    </row>
    <row r="95" spans="1:20" ht="22.5" customHeight="1">
      <c r="A95" s="12"/>
      <c r="B95" s="13"/>
      <c r="C95" s="14"/>
      <c r="D95" s="13"/>
      <c r="E95" s="14"/>
      <c r="F95" s="14"/>
      <c r="G95" s="13"/>
      <c r="H95" s="13"/>
      <c r="I95" s="12"/>
      <c r="J95" s="12"/>
      <c r="K95" s="68" t="s">
        <v>137</v>
      </c>
      <c r="L95" s="27">
        <f>SUM(L88:L94)</f>
        <v>0</v>
      </c>
      <c r="M95" s="27">
        <f t="shared" ref="M95:N95" si="29">SUM(M88:M94)</f>
        <v>0</v>
      </c>
      <c r="N95" s="27">
        <f t="shared" si="29"/>
        <v>0</v>
      </c>
      <c r="O95" s="27">
        <f>L95-(M95+N95)</f>
        <v>0</v>
      </c>
      <c r="P95" s="76"/>
      <c r="Q95" s="77"/>
      <c r="R95" s="77"/>
    </row>
    <row r="96" spans="1:20" ht="23" customHeight="1">
      <c r="A96" s="48" t="s">
        <v>134</v>
      </c>
      <c r="B96" s="13"/>
      <c r="C96" s="14"/>
      <c r="D96" s="13"/>
      <c r="E96" s="14"/>
      <c r="F96" s="14"/>
      <c r="G96" s="13"/>
      <c r="H96" s="13"/>
      <c r="I96" s="12"/>
      <c r="J96" s="12"/>
      <c r="K96" s="12"/>
      <c r="L96" s="12"/>
      <c r="M96" s="12"/>
      <c r="N96" s="12"/>
      <c r="O96" s="12"/>
      <c r="P96" s="76"/>
      <c r="Q96" s="77"/>
      <c r="R96" s="77"/>
    </row>
    <row r="97" spans="1:20" ht="23" customHeight="1">
      <c r="A97" s="162" t="s">
        <v>217</v>
      </c>
      <c r="B97" s="160" t="s">
        <v>67</v>
      </c>
      <c r="C97" s="150" t="s">
        <v>286</v>
      </c>
      <c r="D97" s="150"/>
      <c r="E97" s="150"/>
      <c r="F97" s="150"/>
      <c r="G97" s="160" t="s">
        <v>38</v>
      </c>
      <c r="H97" s="144" t="s">
        <v>47</v>
      </c>
      <c r="I97" s="145"/>
      <c r="J97" s="145"/>
      <c r="K97" s="146"/>
      <c r="L97" s="144" t="s">
        <v>216</v>
      </c>
      <c r="M97" s="145"/>
      <c r="N97" s="145"/>
      <c r="O97" s="146"/>
      <c r="P97" s="48" t="s">
        <v>96</v>
      </c>
      <c r="Q97" s="48" t="s">
        <v>96</v>
      </c>
      <c r="R97" s="61"/>
    </row>
    <row r="98" spans="1:20" ht="23" customHeight="1">
      <c r="A98" s="161"/>
      <c r="B98" s="161"/>
      <c r="C98" s="68" t="s">
        <v>215</v>
      </c>
      <c r="D98" s="150" t="s">
        <v>120</v>
      </c>
      <c r="E98" s="150"/>
      <c r="F98" s="68" t="s">
        <v>15</v>
      </c>
      <c r="G98" s="161"/>
      <c r="H98" s="69" t="s">
        <v>29</v>
      </c>
      <c r="I98" s="69" t="s">
        <v>28</v>
      </c>
      <c r="J98" s="68" t="s">
        <v>18</v>
      </c>
      <c r="K98" s="68" t="s">
        <v>19</v>
      </c>
      <c r="L98" s="53" t="s">
        <v>109</v>
      </c>
      <c r="M98" s="53" t="s">
        <v>110</v>
      </c>
      <c r="N98" s="53" t="s">
        <v>111</v>
      </c>
      <c r="O98" s="53" t="s">
        <v>112</v>
      </c>
      <c r="P98" s="70" t="s">
        <v>104</v>
      </c>
      <c r="Q98" s="70" t="s">
        <v>116</v>
      </c>
      <c r="R98" s="70" t="s">
        <v>115</v>
      </c>
      <c r="T98" s="81" t="s">
        <v>153</v>
      </c>
    </row>
    <row r="99" spans="1:20" ht="23" customHeight="1">
      <c r="A99" s="6"/>
      <c r="B99" s="9"/>
      <c r="C99" s="72"/>
      <c r="D99" s="152"/>
      <c r="E99" s="152"/>
      <c r="F99" s="15"/>
      <c r="G99" s="7"/>
      <c r="H99" s="6"/>
      <c r="I99" s="6"/>
      <c r="J99" s="7" t="s">
        <v>1</v>
      </c>
      <c r="K99" s="8" t="s">
        <v>1</v>
      </c>
      <c r="L99" s="1"/>
      <c r="M99" s="1"/>
      <c r="N99" s="1"/>
      <c r="O99" s="20">
        <f>L99-(M99+N99)</f>
        <v>0</v>
      </c>
      <c r="P99" s="29" t="str">
        <f>IF(OR(G99="新規",G99="追加",G99=""),"OK",(IF(AND(H99="",I99=""),"NG","OK")))</f>
        <v>OK</v>
      </c>
      <c r="Q99" s="10" t="str">
        <f>IF(OR(G99="新規",G99="追加",G99=""),"OK",(IF(OR(AND(J99="",K99=""),AND(J99="",K99="□"),AND(J99="□",K99=""),AND(J99="□",K99="□")),"NG","OK")))</f>
        <v>OK</v>
      </c>
      <c r="R99" s="10" t="str">
        <f>IF(OR(AND(C99&lt;&gt;"",D99&lt;&gt;"",F99&lt;&gt;"",G99&lt;&gt;""),(C99="")),"OK","NG")</f>
        <v>OK</v>
      </c>
      <c r="T99" s="81" t="s">
        <v>161</v>
      </c>
    </row>
    <row r="100" spans="1:20" ht="23" customHeight="1">
      <c r="A100" s="6"/>
      <c r="B100" s="9"/>
      <c r="C100" s="72"/>
      <c r="D100" s="152"/>
      <c r="E100" s="152"/>
      <c r="F100" s="15"/>
      <c r="G100" s="7"/>
      <c r="H100" s="6"/>
      <c r="I100" s="6"/>
      <c r="J100" s="7" t="s">
        <v>1</v>
      </c>
      <c r="K100" s="8" t="s">
        <v>1</v>
      </c>
      <c r="L100" s="1"/>
      <c r="M100" s="1"/>
      <c r="N100" s="1"/>
      <c r="O100" s="20">
        <f t="shared" ref="O100:O105" si="30">L100-(M100+N100)</f>
        <v>0</v>
      </c>
      <c r="P100" s="29" t="str">
        <f t="shared" ref="P100:P105" si="31">IF(OR(G100="新規",G100="追加",G100=""),"OK",(IF(AND(H100="",I100=""),"NG","OK")))</f>
        <v>OK</v>
      </c>
      <c r="Q100" s="10" t="str">
        <f t="shared" ref="Q100:Q105" si="32">IF(OR(G100="新規",G100="追加",G100=""),"OK",(IF(OR(AND(J100="",K100=""),AND(J100="",K100="□"),AND(J100="□",K100=""),AND(J100="□",K100="□")),"NG","OK")))</f>
        <v>OK</v>
      </c>
      <c r="R100" s="10" t="str">
        <f t="shared" ref="R100:R105" si="33">IF(OR(AND(C100&lt;&gt;"",D100&lt;&gt;"",F100&lt;&gt;"",G100&lt;&gt;""),(C100="")),"OK","NG")</f>
        <v>OK</v>
      </c>
      <c r="T100" s="81" t="s">
        <v>218</v>
      </c>
    </row>
    <row r="101" spans="1:20" ht="23" customHeight="1">
      <c r="A101" s="6"/>
      <c r="B101" s="9"/>
      <c r="C101" s="72"/>
      <c r="D101" s="152"/>
      <c r="E101" s="152"/>
      <c r="F101" s="15"/>
      <c r="G101" s="7"/>
      <c r="H101" s="6"/>
      <c r="I101" s="6"/>
      <c r="J101" s="7" t="s">
        <v>1</v>
      </c>
      <c r="K101" s="8" t="s">
        <v>1</v>
      </c>
      <c r="L101" s="1"/>
      <c r="M101" s="1"/>
      <c r="N101" s="1"/>
      <c r="O101" s="20">
        <f t="shared" si="30"/>
        <v>0</v>
      </c>
      <c r="P101" s="29" t="str">
        <f t="shared" si="31"/>
        <v>OK</v>
      </c>
      <c r="Q101" s="10" t="str">
        <f t="shared" si="32"/>
        <v>OK</v>
      </c>
      <c r="R101" s="10" t="str">
        <f t="shared" si="33"/>
        <v>OK</v>
      </c>
      <c r="T101" s="81" t="s">
        <v>160</v>
      </c>
    </row>
    <row r="102" spans="1:20" ht="23" customHeight="1">
      <c r="A102" s="6"/>
      <c r="B102" s="9"/>
      <c r="C102" s="72"/>
      <c r="D102" s="152"/>
      <c r="E102" s="152"/>
      <c r="F102" s="15"/>
      <c r="G102" s="7"/>
      <c r="H102" s="6"/>
      <c r="I102" s="6"/>
      <c r="J102" s="7" t="s">
        <v>1</v>
      </c>
      <c r="K102" s="8" t="s">
        <v>1</v>
      </c>
      <c r="L102" s="1"/>
      <c r="M102" s="1"/>
      <c r="N102" s="1"/>
      <c r="O102" s="20">
        <f t="shared" si="30"/>
        <v>0</v>
      </c>
      <c r="P102" s="29" t="str">
        <f t="shared" si="31"/>
        <v>OK</v>
      </c>
      <c r="Q102" s="10" t="str">
        <f t="shared" si="32"/>
        <v>OK</v>
      </c>
      <c r="R102" s="10" t="str">
        <f t="shared" si="33"/>
        <v>OK</v>
      </c>
      <c r="T102" s="81" t="s">
        <v>13</v>
      </c>
    </row>
    <row r="103" spans="1:20" ht="23" customHeight="1">
      <c r="A103" s="6"/>
      <c r="B103" s="9"/>
      <c r="C103" s="72"/>
      <c r="D103" s="152"/>
      <c r="E103" s="152"/>
      <c r="F103" s="16"/>
      <c r="G103" s="7"/>
      <c r="H103" s="6"/>
      <c r="I103" s="6"/>
      <c r="J103" s="7" t="s">
        <v>1</v>
      </c>
      <c r="K103" s="8" t="s">
        <v>1</v>
      </c>
      <c r="L103" s="1"/>
      <c r="M103" s="1"/>
      <c r="N103" s="1"/>
      <c r="O103" s="20">
        <f t="shared" si="30"/>
        <v>0</v>
      </c>
      <c r="P103" s="29" t="str">
        <f t="shared" si="31"/>
        <v>OK</v>
      </c>
      <c r="Q103" s="10" t="str">
        <f>IF(OR(G103="新規",G103="追加",G103=""),"OK",(IF(OR(AND(J103="",K103=""),AND(J103="",K103="□"),AND(J103="□",K103=""),AND(J103="□",K103="□")),"NG","OK")))</f>
        <v>OK</v>
      </c>
      <c r="R103" s="10" t="str">
        <f t="shared" si="33"/>
        <v>OK</v>
      </c>
    </row>
    <row r="104" spans="1:20" ht="23" customHeight="1">
      <c r="A104" s="6"/>
      <c r="B104" s="9"/>
      <c r="C104" s="72"/>
      <c r="D104" s="152"/>
      <c r="E104" s="152"/>
      <c r="F104" s="15"/>
      <c r="G104" s="7"/>
      <c r="H104" s="6"/>
      <c r="I104" s="6"/>
      <c r="J104" s="7" t="s">
        <v>1</v>
      </c>
      <c r="K104" s="8" t="s">
        <v>1</v>
      </c>
      <c r="L104" s="1"/>
      <c r="M104" s="1"/>
      <c r="N104" s="1"/>
      <c r="O104" s="20">
        <f t="shared" si="30"/>
        <v>0</v>
      </c>
      <c r="P104" s="29" t="str">
        <f t="shared" si="31"/>
        <v>OK</v>
      </c>
      <c r="Q104" s="10" t="str">
        <f t="shared" si="32"/>
        <v>OK</v>
      </c>
      <c r="R104" s="10" t="str">
        <f t="shared" si="33"/>
        <v>OK</v>
      </c>
    </row>
    <row r="105" spans="1:20" ht="22.5" customHeight="1">
      <c r="A105" s="6"/>
      <c r="B105" s="9"/>
      <c r="C105" s="72"/>
      <c r="D105" s="152"/>
      <c r="E105" s="152"/>
      <c r="F105" s="15"/>
      <c r="G105" s="7"/>
      <c r="H105" s="6"/>
      <c r="I105" s="6"/>
      <c r="J105" s="7" t="s">
        <v>1</v>
      </c>
      <c r="K105" s="8" t="s">
        <v>1</v>
      </c>
      <c r="L105" s="1"/>
      <c r="M105" s="1"/>
      <c r="N105" s="1"/>
      <c r="O105" s="20">
        <f t="shared" si="30"/>
        <v>0</v>
      </c>
      <c r="P105" s="29" t="str">
        <f t="shared" si="31"/>
        <v>OK</v>
      </c>
      <c r="Q105" s="10" t="str">
        <f t="shared" si="32"/>
        <v>OK</v>
      </c>
      <c r="R105" s="10" t="str">
        <f t="shared" si="33"/>
        <v>OK</v>
      </c>
    </row>
    <row r="106" spans="1:20" ht="22.5" customHeight="1">
      <c r="A106" s="12"/>
      <c r="B106" s="13"/>
      <c r="C106" s="14"/>
      <c r="D106" s="13"/>
      <c r="E106" s="14"/>
      <c r="F106" s="14"/>
      <c r="G106" s="13"/>
      <c r="H106" s="13"/>
      <c r="I106" s="12"/>
      <c r="J106" s="12"/>
      <c r="K106" s="68" t="s">
        <v>137</v>
      </c>
      <c r="L106" s="27">
        <f>SUM(L99:L105)</f>
        <v>0</v>
      </c>
      <c r="M106" s="27">
        <f t="shared" ref="M106:N106" si="34">SUM(M99:M105)</f>
        <v>0</v>
      </c>
      <c r="N106" s="27">
        <f t="shared" si="34"/>
        <v>0</v>
      </c>
      <c r="O106" s="27">
        <f>L106-(M106+N106)</f>
        <v>0</v>
      </c>
      <c r="P106" s="76"/>
      <c r="Q106" s="77"/>
      <c r="R106" s="77"/>
    </row>
    <row r="107" spans="1:20" ht="22.5" customHeight="1">
      <c r="A107" s="48" t="s">
        <v>136</v>
      </c>
      <c r="B107" s="13"/>
      <c r="C107" s="14"/>
      <c r="D107" s="13"/>
      <c r="E107" s="14"/>
      <c r="F107" s="14"/>
      <c r="G107" s="13"/>
      <c r="H107" s="13"/>
      <c r="I107" s="12"/>
      <c r="J107" s="12"/>
      <c r="K107" s="12"/>
      <c r="L107" s="12"/>
      <c r="M107" s="12"/>
      <c r="N107" s="12"/>
      <c r="O107" s="12"/>
      <c r="P107" s="76"/>
      <c r="Q107" s="77"/>
      <c r="R107" s="77"/>
    </row>
    <row r="108" spans="1:20" ht="22.5" customHeight="1">
      <c r="A108" s="162" t="s">
        <v>217</v>
      </c>
      <c r="B108" s="160" t="s">
        <v>67</v>
      </c>
      <c r="C108" s="150" t="s">
        <v>286</v>
      </c>
      <c r="D108" s="150"/>
      <c r="E108" s="150"/>
      <c r="F108" s="150"/>
      <c r="G108" s="160" t="s">
        <v>38</v>
      </c>
      <c r="H108" s="144" t="s">
        <v>47</v>
      </c>
      <c r="I108" s="145"/>
      <c r="J108" s="145"/>
      <c r="K108" s="146"/>
      <c r="L108" s="144" t="s">
        <v>216</v>
      </c>
      <c r="M108" s="145"/>
      <c r="N108" s="145"/>
      <c r="O108" s="146"/>
      <c r="P108" s="48" t="s">
        <v>96</v>
      </c>
      <c r="Q108" s="48" t="s">
        <v>96</v>
      </c>
      <c r="R108" s="61"/>
    </row>
    <row r="109" spans="1:20" ht="22.5" customHeight="1">
      <c r="A109" s="161"/>
      <c r="B109" s="161"/>
      <c r="C109" s="68" t="s">
        <v>215</v>
      </c>
      <c r="D109" s="150" t="s">
        <v>120</v>
      </c>
      <c r="E109" s="150"/>
      <c r="F109" s="68" t="s">
        <v>15</v>
      </c>
      <c r="G109" s="161"/>
      <c r="H109" s="69" t="s">
        <v>29</v>
      </c>
      <c r="I109" s="69" t="s">
        <v>28</v>
      </c>
      <c r="J109" s="68" t="s">
        <v>18</v>
      </c>
      <c r="K109" s="68" t="s">
        <v>19</v>
      </c>
      <c r="L109" s="53" t="s">
        <v>109</v>
      </c>
      <c r="M109" s="53" t="s">
        <v>110</v>
      </c>
      <c r="N109" s="53" t="s">
        <v>111</v>
      </c>
      <c r="O109" s="53" t="s">
        <v>112</v>
      </c>
      <c r="P109" s="70" t="s">
        <v>104</v>
      </c>
      <c r="Q109" s="70" t="s">
        <v>116</v>
      </c>
      <c r="R109" s="70" t="s">
        <v>115</v>
      </c>
      <c r="T109" s="81" t="s">
        <v>153</v>
      </c>
    </row>
    <row r="110" spans="1:20" ht="22.5" customHeight="1">
      <c r="A110" s="6"/>
      <c r="B110" s="9"/>
      <c r="C110" s="72"/>
      <c r="D110" s="152"/>
      <c r="E110" s="152"/>
      <c r="F110" s="15"/>
      <c r="G110" s="7"/>
      <c r="H110" s="6"/>
      <c r="I110" s="6"/>
      <c r="J110" s="7" t="s">
        <v>1</v>
      </c>
      <c r="K110" s="8" t="s">
        <v>1</v>
      </c>
      <c r="L110" s="1"/>
      <c r="M110" s="1"/>
      <c r="N110" s="1"/>
      <c r="O110" s="20">
        <f>L110-(M110+N110)</f>
        <v>0</v>
      </c>
      <c r="P110" s="29" t="str">
        <f>IF(OR(G110="新規",G110="追加",G110=""),"OK",(IF(AND(H110="",I110=""),"NG","OK")))</f>
        <v>OK</v>
      </c>
      <c r="Q110" s="10" t="str">
        <f>IF(OR(G110="新規",G110="追加",G110=""),"OK",(IF(OR(AND(J110="",K110=""),AND(J110="",K110="□"),AND(J110="□",K110=""),AND(J110="□",K110="□")),"NG","OK")))</f>
        <v>OK</v>
      </c>
      <c r="R110" s="10" t="str">
        <f>IF(OR(AND(C110&lt;&gt;"",D110&lt;&gt;"",F110&lt;&gt;"",G110&lt;&gt;""),(C110="")),"OK","NG")</f>
        <v>OK</v>
      </c>
      <c r="T110" s="81" t="s">
        <v>164</v>
      </c>
    </row>
    <row r="111" spans="1:20" ht="22.5" customHeight="1">
      <c r="A111" s="6"/>
      <c r="B111" s="9"/>
      <c r="C111" s="72"/>
      <c r="D111" s="152"/>
      <c r="E111" s="152"/>
      <c r="F111" s="15"/>
      <c r="G111" s="7"/>
      <c r="H111" s="6"/>
      <c r="I111" s="6"/>
      <c r="J111" s="7" t="s">
        <v>1</v>
      </c>
      <c r="K111" s="8" t="s">
        <v>1</v>
      </c>
      <c r="L111" s="1"/>
      <c r="M111" s="1"/>
      <c r="N111" s="1"/>
      <c r="O111" s="20">
        <f t="shared" ref="O111:O116" si="35">L111-(M111+N111)</f>
        <v>0</v>
      </c>
      <c r="P111" s="29" t="str">
        <f t="shared" ref="P111:P116" si="36">IF(OR(G111="新規",G111="追加",G111=""),"OK",(IF(AND(H111="",I111=""),"NG","OK")))</f>
        <v>OK</v>
      </c>
      <c r="Q111" s="10" t="str">
        <f t="shared" ref="Q111:Q116" si="37">IF(OR(G111="新規",G111="追加",G111=""),"OK",(IF(OR(AND(J111="",K111=""),AND(J111="",K111="□"),AND(J111="□",K111=""),AND(J111="□",K111="□")),"NG","OK")))</f>
        <v>OK</v>
      </c>
      <c r="R111" s="10" t="str">
        <f t="shared" ref="R111:R115" si="38">IF(OR(AND(C111&lt;&gt;"",D111&lt;&gt;"",F111&lt;&gt;"",G111&lt;&gt;""),(C111="")),"OK","NG")</f>
        <v>OK</v>
      </c>
      <c r="T111" s="81" t="s">
        <v>13</v>
      </c>
    </row>
    <row r="112" spans="1:20" ht="22.5" customHeight="1">
      <c r="A112" s="6"/>
      <c r="B112" s="9"/>
      <c r="C112" s="72"/>
      <c r="D112" s="152"/>
      <c r="E112" s="152"/>
      <c r="F112" s="15"/>
      <c r="G112" s="7"/>
      <c r="H112" s="6"/>
      <c r="I112" s="6"/>
      <c r="J112" s="7" t="s">
        <v>1</v>
      </c>
      <c r="K112" s="8" t="s">
        <v>1</v>
      </c>
      <c r="L112" s="1"/>
      <c r="M112" s="1"/>
      <c r="N112" s="1"/>
      <c r="O112" s="20">
        <f t="shared" si="35"/>
        <v>0</v>
      </c>
      <c r="P112" s="29" t="str">
        <f t="shared" si="36"/>
        <v>OK</v>
      </c>
      <c r="Q112" s="10" t="str">
        <f t="shared" si="37"/>
        <v>OK</v>
      </c>
      <c r="R112" s="10" t="str">
        <f t="shared" si="38"/>
        <v>OK</v>
      </c>
    </row>
    <row r="113" spans="1:23" ht="22.5" customHeight="1">
      <c r="A113" s="6"/>
      <c r="B113" s="9"/>
      <c r="C113" s="72"/>
      <c r="D113" s="152"/>
      <c r="E113" s="152"/>
      <c r="F113" s="15"/>
      <c r="G113" s="7"/>
      <c r="H113" s="6"/>
      <c r="I113" s="6"/>
      <c r="J113" s="7" t="s">
        <v>1</v>
      </c>
      <c r="K113" s="8" t="s">
        <v>1</v>
      </c>
      <c r="L113" s="1"/>
      <c r="M113" s="1"/>
      <c r="N113" s="1"/>
      <c r="O113" s="20">
        <f t="shared" si="35"/>
        <v>0</v>
      </c>
      <c r="P113" s="29" t="str">
        <f t="shared" si="36"/>
        <v>OK</v>
      </c>
      <c r="Q113" s="10" t="str">
        <f t="shared" si="37"/>
        <v>OK</v>
      </c>
      <c r="R113" s="10" t="str">
        <f t="shared" si="38"/>
        <v>OK</v>
      </c>
    </row>
    <row r="114" spans="1:23" ht="22.5" customHeight="1">
      <c r="A114" s="6"/>
      <c r="B114" s="9"/>
      <c r="C114" s="72"/>
      <c r="D114" s="152"/>
      <c r="E114" s="152"/>
      <c r="F114" s="16"/>
      <c r="G114" s="7"/>
      <c r="H114" s="6"/>
      <c r="I114" s="6"/>
      <c r="J114" s="7" t="s">
        <v>1</v>
      </c>
      <c r="K114" s="8" t="s">
        <v>1</v>
      </c>
      <c r="L114" s="1"/>
      <c r="M114" s="1"/>
      <c r="N114" s="1"/>
      <c r="O114" s="20">
        <f t="shared" si="35"/>
        <v>0</v>
      </c>
      <c r="P114" s="29" t="str">
        <f t="shared" si="36"/>
        <v>OK</v>
      </c>
      <c r="Q114" s="10" t="str">
        <f t="shared" si="37"/>
        <v>OK</v>
      </c>
      <c r="R114" s="10" t="str">
        <f t="shared" si="38"/>
        <v>OK</v>
      </c>
    </row>
    <row r="115" spans="1:23" ht="22.5" customHeight="1">
      <c r="A115" s="6"/>
      <c r="B115" s="9"/>
      <c r="C115" s="72"/>
      <c r="D115" s="152"/>
      <c r="E115" s="152"/>
      <c r="F115" s="15"/>
      <c r="G115" s="7"/>
      <c r="H115" s="6"/>
      <c r="I115" s="6"/>
      <c r="J115" s="7" t="s">
        <v>1</v>
      </c>
      <c r="K115" s="8" t="s">
        <v>1</v>
      </c>
      <c r="L115" s="1"/>
      <c r="M115" s="1"/>
      <c r="N115" s="1"/>
      <c r="O115" s="20">
        <f t="shared" si="35"/>
        <v>0</v>
      </c>
      <c r="P115" s="29" t="str">
        <f t="shared" si="36"/>
        <v>OK</v>
      </c>
      <c r="Q115" s="10" t="str">
        <f t="shared" si="37"/>
        <v>OK</v>
      </c>
      <c r="R115" s="10" t="str">
        <f t="shared" si="38"/>
        <v>OK</v>
      </c>
    </row>
    <row r="116" spans="1:23" ht="22.5" customHeight="1">
      <c r="A116" s="6"/>
      <c r="B116" s="9"/>
      <c r="C116" s="72"/>
      <c r="D116" s="152"/>
      <c r="E116" s="152"/>
      <c r="F116" s="15"/>
      <c r="G116" s="7"/>
      <c r="H116" s="6"/>
      <c r="I116" s="6"/>
      <c r="J116" s="7" t="s">
        <v>1</v>
      </c>
      <c r="K116" s="8" t="s">
        <v>1</v>
      </c>
      <c r="L116" s="1"/>
      <c r="M116" s="1"/>
      <c r="N116" s="1"/>
      <c r="O116" s="20">
        <f t="shared" si="35"/>
        <v>0</v>
      </c>
      <c r="P116" s="29" t="str">
        <f t="shared" si="36"/>
        <v>OK</v>
      </c>
      <c r="Q116" s="10" t="str">
        <f t="shared" si="37"/>
        <v>OK</v>
      </c>
      <c r="R116" s="10" t="str">
        <f>IF(OR(AND(C116&lt;&gt;"",D116&lt;&gt;"",F116&lt;&gt;"",G116&lt;&gt;""),(C116="")),"OK","NG")</f>
        <v>OK</v>
      </c>
    </row>
    <row r="117" spans="1:23" ht="22.5" customHeight="1">
      <c r="A117" s="12"/>
      <c r="B117" s="13"/>
      <c r="C117" s="14"/>
      <c r="D117" s="13"/>
      <c r="E117" s="14"/>
      <c r="F117" s="14"/>
      <c r="G117" s="13"/>
      <c r="H117" s="13"/>
      <c r="I117" s="12"/>
      <c r="J117" s="12"/>
      <c r="K117" s="68" t="s">
        <v>137</v>
      </c>
      <c r="L117" s="27">
        <f>SUM(L110:L116)</f>
        <v>0</v>
      </c>
      <c r="M117" s="27">
        <f t="shared" ref="M117:N117" si="39">SUM(M110:M116)</f>
        <v>0</v>
      </c>
      <c r="N117" s="27">
        <f t="shared" si="39"/>
        <v>0</v>
      </c>
      <c r="O117" s="27">
        <f>L117-(M117+N117)</f>
        <v>0</v>
      </c>
      <c r="P117" s="76"/>
      <c r="Q117" s="77"/>
      <c r="R117" s="77"/>
    </row>
    <row r="118" spans="1:23" ht="13">
      <c r="F118" s="85"/>
    </row>
    <row r="119" spans="1:23" s="61" customFormat="1" ht="13">
      <c r="A119" s="142" t="s">
        <v>139</v>
      </c>
      <c r="B119" s="143"/>
      <c r="C119" s="53" t="s">
        <v>138</v>
      </c>
      <c r="D119" s="53" t="s">
        <v>110</v>
      </c>
      <c r="E119" s="53" t="s">
        <v>111</v>
      </c>
      <c r="F119" s="53" t="s">
        <v>112</v>
      </c>
      <c r="G119" s="53" t="s">
        <v>165</v>
      </c>
      <c r="H119" s="142" t="s">
        <v>17</v>
      </c>
      <c r="I119" s="159"/>
      <c r="J119" s="136" t="s">
        <v>208</v>
      </c>
      <c r="K119" s="136"/>
      <c r="L119" s="136"/>
      <c r="M119" s="136"/>
      <c r="P119" s="87" t="s">
        <v>198</v>
      </c>
      <c r="Q119" s="88" t="s">
        <v>70</v>
      </c>
      <c r="R119" s="88" t="s">
        <v>84</v>
      </c>
    </row>
    <row r="120" spans="1:23" ht="22.5" customHeight="1">
      <c r="A120" s="153" t="s">
        <v>237</v>
      </c>
      <c r="B120" s="154"/>
      <c r="C120" s="100">
        <f>L40</f>
        <v>0</v>
      </c>
      <c r="D120" s="100">
        <f t="shared" ref="D120:F120" si="40">M40</f>
        <v>0</v>
      </c>
      <c r="E120" s="100">
        <f t="shared" si="40"/>
        <v>0</v>
      </c>
      <c r="F120" s="100">
        <f t="shared" si="40"/>
        <v>0</v>
      </c>
      <c r="G120" s="163">
        <f>SUM(D120:D122)</f>
        <v>0</v>
      </c>
      <c r="H120" s="157"/>
      <c r="I120" s="158"/>
      <c r="J120" s="151" t="s">
        <v>209</v>
      </c>
      <c r="K120" s="151"/>
      <c r="L120" s="151"/>
      <c r="M120" s="151"/>
      <c r="N120" s="89"/>
      <c r="O120" s="89"/>
      <c r="P120" s="29" t="str">
        <f>IF(G120&lt;=2500000,"OK","NG")</f>
        <v>OK</v>
      </c>
      <c r="Q120" s="10" t="str">
        <f t="shared" ref="Q120:Q126" si="41">IF(D120&lt;=C120/2,"OK","NG")</f>
        <v>OK</v>
      </c>
      <c r="R120" s="10" t="str">
        <f t="shared" ref="R120:R126" si="42">IF(C120=D120+E120+F120,"OK","NG")</f>
        <v>OK</v>
      </c>
      <c r="S120" s="90"/>
      <c r="T120" s="70"/>
      <c r="U120" s="70"/>
      <c r="V120" s="70"/>
      <c r="W120" s="70"/>
    </row>
    <row r="121" spans="1:23" ht="22.5" customHeight="1">
      <c r="A121" s="155" t="s">
        <v>238</v>
      </c>
      <c r="B121" s="156"/>
      <c r="C121" s="100">
        <f>L51</f>
        <v>0</v>
      </c>
      <c r="D121" s="100">
        <f t="shared" ref="D121:F121" si="43">M51</f>
        <v>0</v>
      </c>
      <c r="E121" s="100">
        <f t="shared" si="43"/>
        <v>0</v>
      </c>
      <c r="F121" s="100">
        <f t="shared" si="43"/>
        <v>0</v>
      </c>
      <c r="G121" s="164"/>
      <c r="H121" s="157"/>
      <c r="I121" s="158"/>
      <c r="J121" s="151"/>
      <c r="K121" s="151"/>
      <c r="L121" s="151"/>
      <c r="M121" s="151"/>
      <c r="N121" s="89"/>
      <c r="O121" s="89"/>
      <c r="P121" s="73" t="s">
        <v>152</v>
      </c>
      <c r="Q121" s="10" t="str">
        <f t="shared" si="41"/>
        <v>OK</v>
      </c>
      <c r="R121" s="10" t="str">
        <f t="shared" si="42"/>
        <v>OK</v>
      </c>
      <c r="S121" s="36"/>
    </row>
    <row r="122" spans="1:23" ht="22.5" customHeight="1">
      <c r="A122" s="155" t="s">
        <v>239</v>
      </c>
      <c r="B122" s="156"/>
      <c r="C122" s="100">
        <f>L62</f>
        <v>0</v>
      </c>
      <c r="D122" s="100">
        <f t="shared" ref="D122:F122" si="44">M62</f>
        <v>0</v>
      </c>
      <c r="E122" s="100">
        <f t="shared" si="44"/>
        <v>0</v>
      </c>
      <c r="F122" s="100">
        <f t="shared" si="44"/>
        <v>0</v>
      </c>
      <c r="G122" s="165"/>
      <c r="H122" s="32"/>
      <c r="I122" s="33"/>
      <c r="J122" s="151"/>
      <c r="K122" s="151"/>
      <c r="L122" s="151"/>
      <c r="M122" s="151"/>
      <c r="N122" s="89"/>
      <c r="O122" s="89"/>
      <c r="P122" s="73" t="s">
        <v>152</v>
      </c>
      <c r="Q122" s="10" t="str">
        <f t="shared" si="41"/>
        <v>OK</v>
      </c>
      <c r="R122" s="10" t="str">
        <f t="shared" si="42"/>
        <v>OK</v>
      </c>
      <c r="S122" s="36"/>
    </row>
    <row r="123" spans="1:23" ht="22.5" customHeight="1">
      <c r="A123" s="155" t="s">
        <v>240</v>
      </c>
      <c r="B123" s="156"/>
      <c r="C123" s="100">
        <f>L73</f>
        <v>0</v>
      </c>
      <c r="D123" s="100">
        <f t="shared" ref="D123:F123" si="45">M73</f>
        <v>0</v>
      </c>
      <c r="E123" s="100">
        <f t="shared" si="45"/>
        <v>0</v>
      </c>
      <c r="F123" s="100">
        <f t="shared" si="45"/>
        <v>0</v>
      </c>
      <c r="G123" s="100">
        <f>D123</f>
        <v>0</v>
      </c>
      <c r="H123" s="32"/>
      <c r="I123" s="33"/>
      <c r="J123" s="150" t="s">
        <v>210</v>
      </c>
      <c r="K123" s="150"/>
      <c r="L123" s="150"/>
      <c r="M123" s="150"/>
      <c r="N123" s="89"/>
      <c r="O123" s="89"/>
      <c r="P123" s="29" t="str">
        <f>IF(G123&lt;=2500000,"OK","NG")</f>
        <v>OK</v>
      </c>
      <c r="Q123" s="10" t="str">
        <f t="shared" si="41"/>
        <v>OK</v>
      </c>
      <c r="R123" s="10" t="str">
        <f t="shared" si="42"/>
        <v>OK</v>
      </c>
      <c r="S123" s="36"/>
    </row>
    <row r="124" spans="1:23" ht="22.5" customHeight="1">
      <c r="A124" s="155" t="s">
        <v>131</v>
      </c>
      <c r="B124" s="156"/>
      <c r="C124" s="100">
        <f>L84</f>
        <v>0</v>
      </c>
      <c r="D124" s="100">
        <f t="shared" ref="D124:F124" si="46">M84</f>
        <v>0</v>
      </c>
      <c r="E124" s="100">
        <f t="shared" si="46"/>
        <v>0</v>
      </c>
      <c r="F124" s="100">
        <f t="shared" si="46"/>
        <v>0</v>
      </c>
      <c r="G124" s="100">
        <f>D124</f>
        <v>0</v>
      </c>
      <c r="H124" s="32"/>
      <c r="I124" s="33"/>
      <c r="J124" s="150" t="s">
        <v>211</v>
      </c>
      <c r="K124" s="150"/>
      <c r="L124" s="150"/>
      <c r="M124" s="150"/>
      <c r="N124" s="89"/>
      <c r="O124" s="89"/>
      <c r="P124" s="29" t="str">
        <f>IF(G124&lt;=5000000,"OK","NG")</f>
        <v>OK</v>
      </c>
      <c r="Q124" s="10" t="str">
        <f t="shared" si="41"/>
        <v>OK</v>
      </c>
      <c r="R124" s="10" t="str">
        <f t="shared" si="42"/>
        <v>OK</v>
      </c>
      <c r="S124" s="36"/>
    </row>
    <row r="125" spans="1:23" ht="22.5" customHeight="1">
      <c r="A125" s="155" t="s">
        <v>241</v>
      </c>
      <c r="B125" s="156"/>
      <c r="C125" s="100">
        <f>L95</f>
        <v>0</v>
      </c>
      <c r="D125" s="100">
        <f t="shared" ref="D125:F125" si="47">M95</f>
        <v>0</v>
      </c>
      <c r="E125" s="100">
        <f t="shared" si="47"/>
        <v>0</v>
      </c>
      <c r="F125" s="100">
        <f t="shared" si="47"/>
        <v>0</v>
      </c>
      <c r="G125" s="183">
        <f>SUM(D125:D126)</f>
        <v>0</v>
      </c>
      <c r="H125" s="32"/>
      <c r="I125" s="33"/>
      <c r="J125" s="151" t="s">
        <v>212</v>
      </c>
      <c r="K125" s="151"/>
      <c r="L125" s="151"/>
      <c r="M125" s="151"/>
      <c r="N125" s="89"/>
      <c r="O125" s="89"/>
      <c r="P125" s="29" t="str">
        <f>IF(G125&lt;=2500000,"OK","NG")</f>
        <v>OK</v>
      </c>
      <c r="Q125" s="10" t="str">
        <f t="shared" si="41"/>
        <v>OK</v>
      </c>
      <c r="R125" s="10" t="str">
        <f t="shared" si="42"/>
        <v>OK</v>
      </c>
      <c r="S125" s="36"/>
    </row>
    <row r="126" spans="1:23" ht="22.5" customHeight="1">
      <c r="A126" s="155" t="s">
        <v>242</v>
      </c>
      <c r="B126" s="156"/>
      <c r="C126" s="100">
        <f>L106</f>
        <v>0</v>
      </c>
      <c r="D126" s="100">
        <f t="shared" ref="D126:F126" si="48">M106</f>
        <v>0</v>
      </c>
      <c r="E126" s="100">
        <f t="shared" si="48"/>
        <v>0</v>
      </c>
      <c r="F126" s="100">
        <f t="shared" si="48"/>
        <v>0</v>
      </c>
      <c r="G126" s="184"/>
      <c r="H126" s="32"/>
      <c r="I126" s="33"/>
      <c r="J126" s="151"/>
      <c r="K126" s="151"/>
      <c r="L126" s="151"/>
      <c r="M126" s="151"/>
      <c r="N126" s="89"/>
      <c r="O126" s="89"/>
      <c r="P126" s="73" t="s">
        <v>152</v>
      </c>
      <c r="Q126" s="10" t="str">
        <f t="shared" si="41"/>
        <v>OK</v>
      </c>
      <c r="R126" s="10" t="str">
        <f t="shared" si="42"/>
        <v>OK</v>
      </c>
      <c r="S126" s="36"/>
    </row>
    <row r="127" spans="1:23" ht="22.5" customHeight="1">
      <c r="A127" s="155" t="s">
        <v>135</v>
      </c>
      <c r="B127" s="156"/>
      <c r="C127" s="100">
        <f>L117</f>
        <v>0</v>
      </c>
      <c r="D127" s="100">
        <f t="shared" ref="D127:F127" si="49">M117</f>
        <v>0</v>
      </c>
      <c r="E127" s="100">
        <f t="shared" si="49"/>
        <v>0</v>
      </c>
      <c r="F127" s="100">
        <f t="shared" si="49"/>
        <v>0</v>
      </c>
      <c r="G127" s="100">
        <f>D127</f>
        <v>0</v>
      </c>
      <c r="H127" s="157"/>
      <c r="I127" s="158"/>
      <c r="J127" s="150" t="s">
        <v>287</v>
      </c>
      <c r="K127" s="150"/>
      <c r="L127" s="150"/>
      <c r="M127" s="150"/>
      <c r="N127" s="89"/>
      <c r="O127" s="89"/>
      <c r="P127" s="29" t="str">
        <f>IF(G127&lt;=2500000,"OK","NG")</f>
        <v>OK</v>
      </c>
      <c r="Q127" s="10" t="str">
        <f>IF(D127&lt;=C127/2,"OK","NG")</f>
        <v>OK</v>
      </c>
      <c r="R127" s="10" t="str">
        <f>IF(C127=D127+E127+F127,"OK","NG")</f>
        <v>OK</v>
      </c>
      <c r="S127" s="36"/>
    </row>
    <row r="128" spans="1:23" ht="22.5" customHeight="1">
      <c r="A128" s="174" t="s">
        <v>14</v>
      </c>
      <c r="B128" s="175"/>
      <c r="C128" s="100">
        <f>SUM(C120:C127)</f>
        <v>0</v>
      </c>
      <c r="D128" s="100">
        <f>SUM(D120:D127)</f>
        <v>0</v>
      </c>
      <c r="E128" s="100">
        <f t="shared" ref="E128:F128" si="50">SUM(E120:E127)</f>
        <v>0</v>
      </c>
      <c r="F128" s="100">
        <f t="shared" si="50"/>
        <v>0</v>
      </c>
      <c r="G128" s="100">
        <f>D128</f>
        <v>0</v>
      </c>
      <c r="H128" s="157"/>
      <c r="I128" s="158"/>
      <c r="J128" s="177" t="s">
        <v>213</v>
      </c>
      <c r="K128" s="177"/>
      <c r="L128" s="177"/>
      <c r="M128" s="177"/>
      <c r="N128" s="89"/>
      <c r="P128" s="29" t="str">
        <f>IF(OR(C128=0,AND(G128&gt;=150000,G128&lt;=10000000)),"OK","NG")</f>
        <v>OK</v>
      </c>
      <c r="Q128" s="10" t="str">
        <f>IF(D128&lt;=C128/2,"OK","NG")</f>
        <v>OK</v>
      </c>
      <c r="R128" s="10" t="str">
        <f>IF(C128=D128+E128+F128,"OK","NG")</f>
        <v>OK</v>
      </c>
    </row>
    <row r="129" spans="1:16" ht="13"/>
    <row r="130" spans="1:16" ht="22.5" customHeight="1">
      <c r="A130" s="48" t="s">
        <v>196</v>
      </c>
    </row>
    <row r="131" spans="1:16" ht="15" customHeight="1">
      <c r="A131" s="139" t="s">
        <v>205</v>
      </c>
      <c r="B131" s="139"/>
      <c r="C131" s="139"/>
      <c r="D131" s="139"/>
      <c r="E131" s="139"/>
      <c r="F131" s="139"/>
      <c r="G131" s="139"/>
      <c r="H131" s="139"/>
      <c r="I131" s="139"/>
      <c r="J131" s="139"/>
      <c r="K131" s="50" t="s">
        <v>82</v>
      </c>
      <c r="P131" s="49" t="s">
        <v>55</v>
      </c>
    </row>
    <row r="132" spans="1:16" ht="15" customHeight="1">
      <c r="A132" s="176" t="s">
        <v>204</v>
      </c>
      <c r="B132" s="176"/>
      <c r="C132" s="176"/>
      <c r="D132" s="176"/>
      <c r="E132" s="176"/>
      <c r="F132" s="176"/>
      <c r="G132" s="176"/>
      <c r="H132" s="176"/>
      <c r="I132" s="176"/>
      <c r="J132" s="176"/>
      <c r="K132" s="56" t="s">
        <v>166</v>
      </c>
      <c r="P132" s="49" t="s">
        <v>167</v>
      </c>
    </row>
    <row r="133" spans="1:16" ht="15" customHeight="1">
      <c r="A133" s="176" t="s">
        <v>199</v>
      </c>
      <c r="B133" s="176"/>
      <c r="C133" s="176"/>
      <c r="D133" s="176"/>
      <c r="E133" s="176"/>
      <c r="F133" s="176"/>
      <c r="G133" s="176"/>
      <c r="H133" s="176"/>
      <c r="I133" s="176"/>
      <c r="J133" s="176"/>
      <c r="K133" s="56" t="s">
        <v>166</v>
      </c>
    </row>
    <row r="134" spans="1:16" ht="15" customHeight="1">
      <c r="A134" s="176" t="s">
        <v>200</v>
      </c>
      <c r="B134" s="176"/>
      <c r="C134" s="176"/>
      <c r="D134" s="176"/>
      <c r="E134" s="176"/>
      <c r="F134" s="176"/>
      <c r="G134" s="176"/>
      <c r="H134" s="176"/>
      <c r="I134" s="176"/>
      <c r="J134" s="176"/>
      <c r="K134" s="56" t="s">
        <v>166</v>
      </c>
    </row>
    <row r="135" spans="1:16" ht="15" customHeight="1">
      <c r="A135" s="176" t="s">
        <v>201</v>
      </c>
      <c r="B135" s="176"/>
      <c r="C135" s="176"/>
      <c r="D135" s="176"/>
      <c r="E135" s="176"/>
      <c r="F135" s="176"/>
      <c r="G135" s="176"/>
      <c r="H135" s="176"/>
      <c r="I135" s="176"/>
      <c r="J135" s="176"/>
      <c r="K135" s="56" t="s">
        <v>166</v>
      </c>
    </row>
    <row r="136" spans="1:16" ht="15" customHeight="1">
      <c r="A136" s="176" t="s">
        <v>289</v>
      </c>
      <c r="B136" s="176"/>
      <c r="C136" s="176"/>
      <c r="D136" s="176"/>
      <c r="E136" s="176"/>
      <c r="F136" s="176"/>
      <c r="G136" s="176"/>
      <c r="H136" s="176"/>
      <c r="I136" s="176"/>
      <c r="J136" s="176"/>
      <c r="K136" s="56" t="s">
        <v>166</v>
      </c>
    </row>
    <row r="137" spans="1:16" ht="15" customHeight="1">
      <c r="A137" s="176" t="s">
        <v>202</v>
      </c>
      <c r="B137" s="176"/>
      <c r="C137" s="176"/>
      <c r="D137" s="176"/>
      <c r="E137" s="176"/>
      <c r="F137" s="176"/>
      <c r="G137" s="176"/>
      <c r="H137" s="176"/>
      <c r="I137" s="176"/>
      <c r="J137" s="176"/>
      <c r="K137" s="56" t="s">
        <v>166</v>
      </c>
    </row>
    <row r="138" spans="1:16" ht="15" customHeight="1">
      <c r="A138" s="176" t="s">
        <v>203</v>
      </c>
      <c r="B138" s="176"/>
      <c r="C138" s="176"/>
      <c r="D138" s="176"/>
      <c r="E138" s="176"/>
      <c r="F138" s="176"/>
      <c r="G138" s="176"/>
      <c r="H138" s="176"/>
      <c r="I138" s="176"/>
      <c r="J138" s="176"/>
      <c r="K138" s="56" t="s">
        <v>166</v>
      </c>
    </row>
    <row r="139" spans="1:16" ht="15" customHeight="1">
      <c r="A139" s="17"/>
      <c r="B139" s="17"/>
      <c r="C139" s="17"/>
      <c r="D139" s="17"/>
      <c r="E139" s="17"/>
      <c r="J139" s="93" t="s">
        <v>141</v>
      </c>
      <c r="K139" s="99">
        <f>COUNTIF(K132:K138,"☑")</f>
        <v>0</v>
      </c>
    </row>
    <row r="140" spans="1:16" ht="15" customHeight="1">
      <c r="A140" s="17"/>
      <c r="B140" s="17"/>
      <c r="C140" s="17"/>
      <c r="D140" s="17"/>
      <c r="E140" s="17"/>
      <c r="H140" s="17"/>
    </row>
    <row r="141" spans="1:16" ht="15" customHeight="1">
      <c r="A141" s="48" t="s">
        <v>206</v>
      </c>
    </row>
    <row r="142" spans="1:16" ht="15" customHeight="1">
      <c r="A142" s="180" t="s">
        <v>57</v>
      </c>
      <c r="B142" s="180"/>
      <c r="C142" s="180"/>
      <c r="D142" s="180"/>
      <c r="E142" s="180"/>
      <c r="F142" s="180"/>
      <c r="G142" s="180"/>
      <c r="H142" s="180"/>
      <c r="I142" s="180"/>
      <c r="J142" s="180"/>
      <c r="K142" s="180"/>
      <c r="P142" s="95" t="s">
        <v>80</v>
      </c>
    </row>
    <row r="143" spans="1:16" ht="15" customHeight="1">
      <c r="A143" s="50" t="s">
        <v>2</v>
      </c>
      <c r="B143" s="140" t="s">
        <v>3</v>
      </c>
      <c r="C143" s="181"/>
      <c r="D143" s="181"/>
      <c r="E143" s="181"/>
      <c r="F143" s="181"/>
      <c r="G143" s="181"/>
      <c r="H143" s="181"/>
      <c r="I143" s="181"/>
      <c r="J143" s="141"/>
    </row>
    <row r="144" spans="1:16" ht="15" customHeight="1">
      <c r="A144" s="3" t="s">
        <v>1</v>
      </c>
      <c r="B144" s="182" t="s">
        <v>69</v>
      </c>
      <c r="C144" s="167"/>
      <c r="D144" s="167"/>
      <c r="E144" s="167"/>
      <c r="F144" s="167"/>
      <c r="G144" s="167"/>
      <c r="H144" s="167"/>
      <c r="I144" s="167"/>
      <c r="J144" s="168"/>
      <c r="P144" s="29" t="str">
        <f>IF(C128=0,"OK",IF(AND(A144="☑",A145="☑",A146="☑"),"OK","NG"))</f>
        <v>OK</v>
      </c>
    </row>
    <row r="145" spans="1:13" ht="15" customHeight="1">
      <c r="A145" s="3" t="s">
        <v>1</v>
      </c>
      <c r="B145" s="182" t="s">
        <v>117</v>
      </c>
      <c r="C145" s="167"/>
      <c r="D145" s="167"/>
      <c r="E145" s="167"/>
      <c r="F145" s="167"/>
      <c r="G145" s="167"/>
      <c r="H145" s="167"/>
      <c r="I145" s="167"/>
      <c r="J145" s="168"/>
    </row>
    <row r="146" spans="1:13" ht="15" customHeight="1">
      <c r="A146" s="3" t="s">
        <v>1</v>
      </c>
      <c r="B146" s="182" t="s">
        <v>288</v>
      </c>
      <c r="C146" s="167"/>
      <c r="D146" s="167"/>
      <c r="E146" s="167"/>
      <c r="F146" s="167"/>
      <c r="G146" s="167"/>
      <c r="H146" s="167"/>
      <c r="I146" s="167"/>
      <c r="J146" s="168"/>
    </row>
    <row r="147" spans="1:13" ht="15" customHeight="1"/>
    <row r="148" spans="1:13" ht="15" customHeight="1">
      <c r="A148" s="48" t="s">
        <v>207</v>
      </c>
    </row>
    <row r="149" spans="1:13" ht="15" customHeight="1">
      <c r="A149" s="50" t="s">
        <v>2</v>
      </c>
      <c r="B149" s="139" t="s">
        <v>4</v>
      </c>
      <c r="C149" s="139"/>
      <c r="D149" s="139"/>
      <c r="E149" s="139"/>
      <c r="F149" s="140" t="s">
        <v>97</v>
      </c>
      <c r="G149" s="141"/>
      <c r="H149" s="140" t="s">
        <v>20</v>
      </c>
      <c r="I149" s="141"/>
      <c r="J149" s="139" t="s">
        <v>17</v>
      </c>
      <c r="K149" s="139"/>
      <c r="L149" s="139"/>
      <c r="M149" s="139"/>
    </row>
    <row r="150" spans="1:13" ht="18.75" customHeight="1">
      <c r="A150" s="3" t="s">
        <v>1</v>
      </c>
      <c r="B150" s="138" t="s">
        <v>23</v>
      </c>
      <c r="C150" s="138"/>
      <c r="D150" s="138"/>
      <c r="E150" s="138"/>
      <c r="F150" s="142" t="s">
        <v>22</v>
      </c>
      <c r="G150" s="143"/>
      <c r="H150" s="142" t="s">
        <v>98</v>
      </c>
      <c r="I150" s="143"/>
      <c r="J150" s="138" t="s">
        <v>143</v>
      </c>
      <c r="K150" s="138"/>
      <c r="L150" s="138"/>
      <c r="M150" s="138"/>
    </row>
    <row r="151" spans="1:13" ht="18.75" customHeight="1">
      <c r="A151" s="3" t="s">
        <v>1</v>
      </c>
      <c r="B151" s="138" t="s">
        <v>25</v>
      </c>
      <c r="C151" s="138"/>
      <c r="D151" s="138"/>
      <c r="E151" s="138"/>
      <c r="F151" s="142" t="s">
        <v>16</v>
      </c>
      <c r="G151" s="143"/>
      <c r="H151" s="142" t="s">
        <v>21</v>
      </c>
      <c r="I151" s="143"/>
      <c r="J151" s="138" t="s">
        <v>100</v>
      </c>
      <c r="K151" s="138"/>
      <c r="L151" s="138"/>
      <c r="M151" s="138"/>
    </row>
    <row r="152" spans="1:13" ht="18.75" customHeight="1">
      <c r="A152" s="3" t="s">
        <v>1</v>
      </c>
      <c r="B152" s="138" t="s">
        <v>24</v>
      </c>
      <c r="C152" s="138"/>
      <c r="D152" s="138"/>
      <c r="E152" s="138"/>
      <c r="F152" s="142" t="s">
        <v>16</v>
      </c>
      <c r="G152" s="143"/>
      <c r="H152" s="142" t="s">
        <v>21</v>
      </c>
      <c r="I152" s="143"/>
      <c r="J152" s="138" t="s">
        <v>26</v>
      </c>
      <c r="K152" s="138"/>
      <c r="L152" s="138"/>
      <c r="M152" s="138"/>
    </row>
    <row r="153" spans="1:13" ht="18.75" customHeight="1">
      <c r="A153" s="3" t="s">
        <v>1</v>
      </c>
      <c r="B153" s="138" t="s">
        <v>90</v>
      </c>
      <c r="C153" s="138"/>
      <c r="D153" s="138"/>
      <c r="E153" s="138"/>
      <c r="F153" s="142" t="s">
        <v>5</v>
      </c>
      <c r="G153" s="143"/>
      <c r="H153" s="159" t="s">
        <v>16</v>
      </c>
      <c r="I153" s="143"/>
      <c r="J153" s="138" t="s">
        <v>99</v>
      </c>
      <c r="K153" s="138"/>
      <c r="L153" s="138"/>
      <c r="M153" s="138"/>
    </row>
    <row r="154" spans="1:13" ht="18.75" customHeight="1">
      <c r="A154" s="3" t="s">
        <v>1</v>
      </c>
      <c r="B154" s="138" t="s">
        <v>283</v>
      </c>
      <c r="C154" s="138"/>
      <c r="D154" s="138"/>
      <c r="E154" s="138"/>
      <c r="F154" s="142" t="s">
        <v>5</v>
      </c>
      <c r="G154" s="143"/>
      <c r="H154" s="136" t="s">
        <v>16</v>
      </c>
      <c r="I154" s="136"/>
      <c r="J154" s="138" t="s">
        <v>284</v>
      </c>
      <c r="K154" s="138"/>
      <c r="L154" s="138"/>
      <c r="M154" s="138"/>
    </row>
  </sheetData>
  <sheetProtection algorithmName="SHA-512" hashValue="OvoT1jurViTbtAkE8ykw9csE5ZK2qxjwNZBEUvmUSCl6e5+WW0+2apOrJCOdZ8tyD2CMH2YNXilcZeOECcQRaw==" saltValue="SFNZHB71Z6qdUkP/PK70aA==" spinCount="100000" sheet="1" objects="1" scenarios="1"/>
  <mergeCells count="198">
    <mergeCell ref="A1:O1"/>
    <mergeCell ref="B3:E3"/>
    <mergeCell ref="B4:E4"/>
    <mergeCell ref="P4:P5"/>
    <mergeCell ref="B5:E5"/>
    <mergeCell ref="B6:E6"/>
    <mergeCell ref="M14:O14"/>
    <mergeCell ref="M15:O15"/>
    <mergeCell ref="M16:O16"/>
    <mergeCell ref="M17:O17"/>
    <mergeCell ref="M18:O18"/>
    <mergeCell ref="M19:O19"/>
    <mergeCell ref="F9:I9"/>
    <mergeCell ref="J9:L9"/>
    <mergeCell ref="M10:O10"/>
    <mergeCell ref="M11:O11"/>
    <mergeCell ref="M12:O12"/>
    <mergeCell ref="M13:O13"/>
    <mergeCell ref="N26:O26"/>
    <mergeCell ref="A31:A32"/>
    <mergeCell ref="B31:B32"/>
    <mergeCell ref="C31:F31"/>
    <mergeCell ref="G31:G32"/>
    <mergeCell ref="H31:K31"/>
    <mergeCell ref="L31:O31"/>
    <mergeCell ref="D32:E32"/>
    <mergeCell ref="M20:O20"/>
    <mergeCell ref="M21:O21"/>
    <mergeCell ref="M22:O22"/>
    <mergeCell ref="M23:O23"/>
    <mergeCell ref="M24:O24"/>
    <mergeCell ref="M25:O25"/>
    <mergeCell ref="D39:E39"/>
    <mergeCell ref="A42:A43"/>
    <mergeCell ref="B42:B43"/>
    <mergeCell ref="C42:F42"/>
    <mergeCell ref="G42:G43"/>
    <mergeCell ref="H42:K42"/>
    <mergeCell ref="D33:E33"/>
    <mergeCell ref="D34:E34"/>
    <mergeCell ref="D35:E35"/>
    <mergeCell ref="D36:E36"/>
    <mergeCell ref="D37:E37"/>
    <mergeCell ref="D38:E38"/>
    <mergeCell ref="A53:A54"/>
    <mergeCell ref="B53:B54"/>
    <mergeCell ref="C53:F53"/>
    <mergeCell ref="L42:O42"/>
    <mergeCell ref="D43:E43"/>
    <mergeCell ref="D44:E44"/>
    <mergeCell ref="D45:E45"/>
    <mergeCell ref="D46:E46"/>
    <mergeCell ref="D47:E47"/>
    <mergeCell ref="G53:G54"/>
    <mergeCell ref="H53:K53"/>
    <mergeCell ref="L53:O53"/>
    <mergeCell ref="D54:E54"/>
    <mergeCell ref="D55:E55"/>
    <mergeCell ref="D56:E56"/>
    <mergeCell ref="D48:E48"/>
    <mergeCell ref="D49:E49"/>
    <mergeCell ref="D50:E50"/>
    <mergeCell ref="H64:K64"/>
    <mergeCell ref="L64:O64"/>
    <mergeCell ref="D65:E65"/>
    <mergeCell ref="D66:E66"/>
    <mergeCell ref="D67:E67"/>
    <mergeCell ref="D57:E57"/>
    <mergeCell ref="D58:E58"/>
    <mergeCell ref="D59:E59"/>
    <mergeCell ref="D60:E60"/>
    <mergeCell ref="D61:E61"/>
    <mergeCell ref="C64:F64"/>
    <mergeCell ref="D68:E68"/>
    <mergeCell ref="D69:E69"/>
    <mergeCell ref="D70:E70"/>
    <mergeCell ref="D71:E71"/>
    <mergeCell ref="D72:E72"/>
    <mergeCell ref="A75:A76"/>
    <mergeCell ref="B75:B76"/>
    <mergeCell ref="C75:F75"/>
    <mergeCell ref="G64:G65"/>
    <mergeCell ref="A64:A65"/>
    <mergeCell ref="B64:B65"/>
    <mergeCell ref="A86:A87"/>
    <mergeCell ref="B86:B87"/>
    <mergeCell ref="C86:F86"/>
    <mergeCell ref="G75:G76"/>
    <mergeCell ref="H75:K75"/>
    <mergeCell ref="L75:O75"/>
    <mergeCell ref="D76:E76"/>
    <mergeCell ref="D77:E77"/>
    <mergeCell ref="D78:E78"/>
    <mergeCell ref="G86:G87"/>
    <mergeCell ref="H86:K86"/>
    <mergeCell ref="L86:O86"/>
    <mergeCell ref="D87:E87"/>
    <mergeCell ref="D88:E88"/>
    <mergeCell ref="D89:E89"/>
    <mergeCell ref="D79:E79"/>
    <mergeCell ref="D80:E80"/>
    <mergeCell ref="D81:E81"/>
    <mergeCell ref="D82:E82"/>
    <mergeCell ref="D83:E83"/>
    <mergeCell ref="H97:K97"/>
    <mergeCell ref="L97:O97"/>
    <mergeCell ref="D98:E98"/>
    <mergeCell ref="D99:E99"/>
    <mergeCell ref="D100:E100"/>
    <mergeCell ref="D90:E90"/>
    <mergeCell ref="D91:E91"/>
    <mergeCell ref="D92:E92"/>
    <mergeCell ref="D93:E93"/>
    <mergeCell ref="D94:E94"/>
    <mergeCell ref="C97:F97"/>
    <mergeCell ref="D101:E101"/>
    <mergeCell ref="D102:E102"/>
    <mergeCell ref="D103:E103"/>
    <mergeCell ref="D104:E104"/>
    <mergeCell ref="D105:E105"/>
    <mergeCell ref="A108:A109"/>
    <mergeCell ref="B108:B109"/>
    <mergeCell ref="C108:F108"/>
    <mergeCell ref="G97:G98"/>
    <mergeCell ref="A97:A98"/>
    <mergeCell ref="B97:B98"/>
    <mergeCell ref="D112:E112"/>
    <mergeCell ref="D113:E113"/>
    <mergeCell ref="D114:E114"/>
    <mergeCell ref="D115:E115"/>
    <mergeCell ref="D116:E116"/>
    <mergeCell ref="A119:B119"/>
    <mergeCell ref="G108:G109"/>
    <mergeCell ref="H108:K108"/>
    <mergeCell ref="L108:O108"/>
    <mergeCell ref="D109:E109"/>
    <mergeCell ref="D110:E110"/>
    <mergeCell ref="D111:E111"/>
    <mergeCell ref="H119:I119"/>
    <mergeCell ref="J119:M119"/>
    <mergeCell ref="A120:B120"/>
    <mergeCell ref="G120:G122"/>
    <mergeCell ref="H120:I120"/>
    <mergeCell ref="J120:M122"/>
    <mergeCell ref="A121:B121"/>
    <mergeCell ref="H121:I121"/>
    <mergeCell ref="A122:B122"/>
    <mergeCell ref="A127:B127"/>
    <mergeCell ref="H127:I127"/>
    <mergeCell ref="J127:M127"/>
    <mergeCell ref="A128:B128"/>
    <mergeCell ref="H128:I128"/>
    <mergeCell ref="J128:M128"/>
    <mergeCell ref="A123:B123"/>
    <mergeCell ref="J123:M123"/>
    <mergeCell ref="A124:B124"/>
    <mergeCell ref="J124:M124"/>
    <mergeCell ref="A125:B125"/>
    <mergeCell ref="G125:G126"/>
    <mergeCell ref="J125:M126"/>
    <mergeCell ref="A126:B126"/>
    <mergeCell ref="A137:J137"/>
    <mergeCell ref="A138:J138"/>
    <mergeCell ref="A142:K142"/>
    <mergeCell ref="B143:J143"/>
    <mergeCell ref="B144:J144"/>
    <mergeCell ref="B145:J145"/>
    <mergeCell ref="A131:J131"/>
    <mergeCell ref="A132:J132"/>
    <mergeCell ref="A133:J133"/>
    <mergeCell ref="A134:J134"/>
    <mergeCell ref="A135:J135"/>
    <mergeCell ref="A136:J136"/>
    <mergeCell ref="B146:J146"/>
    <mergeCell ref="B149:E149"/>
    <mergeCell ref="F149:G149"/>
    <mergeCell ref="H149:I149"/>
    <mergeCell ref="J149:M149"/>
    <mergeCell ref="B150:E150"/>
    <mergeCell ref="F150:G150"/>
    <mergeCell ref="H150:I150"/>
    <mergeCell ref="J150:M150"/>
    <mergeCell ref="B153:E153"/>
    <mergeCell ref="F153:G153"/>
    <mergeCell ref="H153:I153"/>
    <mergeCell ref="J153:M153"/>
    <mergeCell ref="B154:E154"/>
    <mergeCell ref="F154:G154"/>
    <mergeCell ref="H154:I154"/>
    <mergeCell ref="J154:M154"/>
    <mergeCell ref="B151:E151"/>
    <mergeCell ref="F151:G151"/>
    <mergeCell ref="H151:I151"/>
    <mergeCell ref="J151:M151"/>
    <mergeCell ref="B152:E152"/>
    <mergeCell ref="F152:G152"/>
    <mergeCell ref="H152:I152"/>
    <mergeCell ref="J152:M152"/>
  </mergeCells>
  <phoneticPr fontId="2"/>
  <conditionalFormatting sqref="C120:G128">
    <cfRule type="expression" dxfId="4850" priority="2">
      <formula>$P120="NG"</formula>
    </cfRule>
  </conditionalFormatting>
  <conditionalFormatting sqref="G120:G123">
    <cfRule type="expression" dxfId="4849" priority="1">
      <formula>$P120="NG"</formula>
    </cfRule>
  </conditionalFormatting>
  <conditionalFormatting sqref="H33:K36">
    <cfRule type="expression" dxfId="4848" priority="55">
      <formula>#REF!="追加"</formula>
    </cfRule>
    <cfRule type="expression" dxfId="4847" priority="56">
      <formula>#REF!="新規"</formula>
    </cfRule>
  </conditionalFormatting>
  <conditionalFormatting sqref="H37:K39">
    <cfRule type="expression" dxfId="4846" priority="60">
      <formula>#REF!="追加"</formula>
    </cfRule>
    <cfRule type="expression" dxfId="4845" priority="67">
      <formula>#REF!="新規"</formula>
    </cfRule>
  </conditionalFormatting>
  <conditionalFormatting sqref="H44:K47">
    <cfRule type="expression" dxfId="4844" priority="46">
      <formula>#REF!="追加"</formula>
    </cfRule>
    <cfRule type="expression" dxfId="4843" priority="47">
      <formula>#REF!="新規"</formula>
    </cfRule>
  </conditionalFormatting>
  <conditionalFormatting sqref="H48:K50">
    <cfRule type="expression" dxfId="4842" priority="50">
      <formula>#REF!="追加"</formula>
    </cfRule>
    <cfRule type="expression" dxfId="4841" priority="51">
      <formula>#REF!="新規"</formula>
    </cfRule>
  </conditionalFormatting>
  <conditionalFormatting sqref="H55:K58">
    <cfRule type="expression" dxfId="4840" priority="40">
      <formula>#REF!="追加"</formula>
    </cfRule>
    <cfRule type="expression" dxfId="4839" priority="41">
      <formula>#REF!="新規"</formula>
    </cfRule>
  </conditionalFormatting>
  <conditionalFormatting sqref="H59:K61">
    <cfRule type="expression" dxfId="4838" priority="44">
      <formula>#REF!="追加"</formula>
    </cfRule>
    <cfRule type="expression" dxfId="4837" priority="45">
      <formula>#REF!="新規"</formula>
    </cfRule>
  </conditionalFormatting>
  <conditionalFormatting sqref="H66:K69">
    <cfRule type="expression" dxfId="4836" priority="34">
      <formula>#REF!="追加"</formula>
    </cfRule>
    <cfRule type="expression" dxfId="4835" priority="35">
      <formula>#REF!="新規"</formula>
    </cfRule>
  </conditionalFormatting>
  <conditionalFormatting sqref="H70:K72">
    <cfRule type="expression" dxfId="4834" priority="38">
      <formula>#REF!="追加"</formula>
    </cfRule>
    <cfRule type="expression" dxfId="4833" priority="39">
      <formula>#REF!="新規"</formula>
    </cfRule>
  </conditionalFormatting>
  <conditionalFormatting sqref="H77:K80">
    <cfRule type="expression" dxfId="4832" priority="28">
      <formula>#REF!="追加"</formula>
    </cfRule>
    <cfRule type="expression" dxfId="4831" priority="29">
      <formula>#REF!="新規"</formula>
    </cfRule>
  </conditionalFormatting>
  <conditionalFormatting sqref="H81:K83">
    <cfRule type="expression" dxfId="4830" priority="32">
      <formula>#REF!="追加"</formula>
    </cfRule>
    <cfRule type="expression" dxfId="4829" priority="33">
      <formula>#REF!="新規"</formula>
    </cfRule>
  </conditionalFormatting>
  <conditionalFormatting sqref="H88:K91">
    <cfRule type="expression" dxfId="4828" priority="22">
      <formula>#REF!="追加"</formula>
    </cfRule>
    <cfRule type="expression" dxfId="4827" priority="23">
      <formula>#REF!="新規"</formula>
    </cfRule>
  </conditionalFormatting>
  <conditionalFormatting sqref="H92:K94">
    <cfRule type="expression" dxfId="4826" priority="26">
      <formula>#REF!="追加"</formula>
    </cfRule>
    <cfRule type="expression" dxfId="4825" priority="27">
      <formula>#REF!="新規"</formula>
    </cfRule>
  </conditionalFormatting>
  <conditionalFormatting sqref="H99:K102">
    <cfRule type="expression" dxfId="4824" priority="16">
      <formula>#REF!="追加"</formula>
    </cfRule>
    <cfRule type="expression" dxfId="4823" priority="17">
      <formula>#REF!="新規"</formula>
    </cfRule>
  </conditionalFormatting>
  <conditionalFormatting sqref="H103:K105">
    <cfRule type="expression" dxfId="4822" priority="20">
      <formula>#REF!="追加"</formula>
    </cfRule>
    <cfRule type="expression" dxfId="4821" priority="21">
      <formula>#REF!="新規"</formula>
    </cfRule>
  </conditionalFormatting>
  <conditionalFormatting sqref="H110:K113">
    <cfRule type="expression" dxfId="4820" priority="10">
      <formula>#REF!="追加"</formula>
    </cfRule>
    <cfRule type="expression" dxfId="4819" priority="11">
      <formula>#REF!="新規"</formula>
    </cfRule>
  </conditionalFormatting>
  <conditionalFormatting sqref="H114:K116">
    <cfRule type="expression" dxfId="4818" priority="14">
      <formula>#REF!="追加"</formula>
    </cfRule>
    <cfRule type="expression" dxfId="4817" priority="15">
      <formula>#REF!="新規"</formula>
    </cfRule>
  </conditionalFormatting>
  <conditionalFormatting sqref="J35:K36 J39:K39">
    <cfRule type="expression" dxfId="4816" priority="57">
      <formula>#REF!="追加"</formula>
    </cfRule>
    <cfRule type="expression" dxfId="4815" priority="58">
      <formula>#REF!="新規"</formula>
    </cfRule>
  </conditionalFormatting>
  <conditionalFormatting sqref="J46:K47 J50:K50">
    <cfRule type="expression" dxfId="4814" priority="48">
      <formula>#REF!="追加"</formula>
    </cfRule>
    <cfRule type="expression" dxfId="4813" priority="49">
      <formula>#REF!="新規"</formula>
    </cfRule>
  </conditionalFormatting>
  <conditionalFormatting sqref="J57:K58 J61:K61">
    <cfRule type="expression" dxfId="4812" priority="42">
      <formula>#REF!="追加"</formula>
    </cfRule>
    <cfRule type="expression" dxfId="4811" priority="43">
      <formula>#REF!="新規"</formula>
    </cfRule>
  </conditionalFormatting>
  <conditionalFormatting sqref="J68:K69 J72:K72">
    <cfRule type="expression" dxfId="4810" priority="36">
      <formula>#REF!="追加"</formula>
    </cfRule>
    <cfRule type="expression" dxfId="4809" priority="37">
      <formula>#REF!="新規"</formula>
    </cfRule>
  </conditionalFormatting>
  <conditionalFormatting sqref="J79:K80 J83:K83">
    <cfRule type="expression" dxfId="4808" priority="30">
      <formula>#REF!="追加"</formula>
    </cfRule>
    <cfRule type="expression" dxfId="4807" priority="31">
      <formula>#REF!="新規"</formula>
    </cfRule>
  </conditionalFormatting>
  <conditionalFormatting sqref="J90:K91 J94:K94">
    <cfRule type="expression" dxfId="4806" priority="24">
      <formula>#REF!="追加"</formula>
    </cfRule>
    <cfRule type="expression" dxfId="4805" priority="25">
      <formula>#REF!="新規"</formula>
    </cfRule>
  </conditionalFormatting>
  <conditionalFormatting sqref="J101:K102 J105:K105">
    <cfRule type="expression" dxfId="4804" priority="18">
      <formula>#REF!="追加"</formula>
    </cfRule>
    <cfRule type="expression" dxfId="4803" priority="19">
      <formula>#REF!="新規"</formula>
    </cfRule>
  </conditionalFormatting>
  <conditionalFormatting sqref="J112:K113 J116:K116">
    <cfRule type="expression" dxfId="4802" priority="12">
      <formula>#REF!="追加"</formula>
    </cfRule>
    <cfRule type="expression" dxfId="4801" priority="13">
      <formula>#REF!="新規"</formula>
    </cfRule>
  </conditionalFormatting>
  <conditionalFormatting sqref="J40:O41 J51:O52 J62:O63 J73:O74 J84:O84 J95:O96 J106:O107 J117:O117">
    <cfRule type="expression" dxfId="4800" priority="72">
      <formula>$I40="追加"</formula>
    </cfRule>
    <cfRule type="expression" dxfId="4799" priority="73">
      <formula>$I40="新規"</formula>
    </cfRule>
  </conditionalFormatting>
  <conditionalFormatting sqref="K85:O85 I85">
    <cfRule type="expression" dxfId="4798" priority="76">
      <formula>#REF!="追加"</formula>
    </cfRule>
    <cfRule type="expression" dxfId="4797" priority="77">
      <formula>#REF!="新規"</formula>
    </cfRule>
  </conditionalFormatting>
  <conditionalFormatting sqref="L40:O41 L51:O52 L62:O63 L73:O74 L84:O84 L95:O96 L106:O107 L117:O117">
    <cfRule type="expression" dxfId="4796" priority="68">
      <formula>$I40="追加"</formula>
    </cfRule>
    <cfRule type="expression" dxfId="4795" priority="69">
      <formula>$I40="新規"</formula>
    </cfRule>
  </conditionalFormatting>
  <conditionalFormatting sqref="L85:O85">
    <cfRule type="expression" dxfId="4794" priority="74">
      <formula>#REF!="追加"</formula>
    </cfRule>
    <cfRule type="expression" dxfId="4793" priority="75">
      <formula>#REF!="新規"</formula>
    </cfRule>
  </conditionalFormatting>
  <conditionalFormatting sqref="P3">
    <cfRule type="expression" dxfId="4792" priority="62">
      <formula>$P3&lt;&gt;"要修正！"</formula>
    </cfRule>
    <cfRule type="expression" dxfId="4791" priority="63">
      <formula>$P3="要修正！"</formula>
    </cfRule>
  </conditionalFormatting>
  <conditionalFormatting sqref="P4:P5">
    <cfRule type="expression" dxfId="4790" priority="54">
      <formula>$P$3="要修正！"</formula>
    </cfRule>
  </conditionalFormatting>
  <conditionalFormatting sqref="P144">
    <cfRule type="expression" dxfId="4789" priority="61">
      <formula>P144="NG"</formula>
    </cfRule>
  </conditionalFormatting>
  <conditionalFormatting sqref="P33:R41">
    <cfRule type="expression" dxfId="4788" priority="59">
      <formula>P33="NG"</formula>
    </cfRule>
  </conditionalFormatting>
  <conditionalFormatting sqref="P44:R52">
    <cfRule type="expression" dxfId="4787" priority="9">
      <formula>P44="NG"</formula>
    </cfRule>
  </conditionalFormatting>
  <conditionalFormatting sqref="P55:R63">
    <cfRule type="expression" dxfId="4786" priority="7">
      <formula>P55="NG"</formula>
    </cfRule>
  </conditionalFormatting>
  <conditionalFormatting sqref="P66:R74 P75:Q83">
    <cfRule type="expression" dxfId="4785" priority="8">
      <formula>P66="NG"</formula>
    </cfRule>
  </conditionalFormatting>
  <conditionalFormatting sqref="P84:R85 R77:R83">
    <cfRule type="expression" dxfId="4784" priority="6">
      <formula>P77="NG"</formula>
    </cfRule>
  </conditionalFormatting>
  <conditionalFormatting sqref="P88:R96">
    <cfRule type="expression" dxfId="4783" priority="5">
      <formula>P88="NG"</formula>
    </cfRule>
  </conditionalFormatting>
  <conditionalFormatting sqref="P99:R107">
    <cfRule type="expression" dxfId="4782" priority="4">
      <formula>P99="NG"</formula>
    </cfRule>
  </conditionalFormatting>
  <conditionalFormatting sqref="P110:R117">
    <cfRule type="expression" dxfId="4781" priority="3">
      <formula>P110="NG"</formula>
    </cfRule>
  </conditionalFormatting>
  <conditionalFormatting sqref="P120:R120 Q121:R122">
    <cfRule type="expression" dxfId="4780" priority="71">
      <formula>#REF!="NG"</formula>
    </cfRule>
  </conditionalFormatting>
  <conditionalFormatting sqref="P120:R128">
    <cfRule type="expression" dxfId="4779" priority="52">
      <formula>P120="NG"</formula>
    </cfRule>
  </conditionalFormatting>
  <conditionalFormatting sqref="P121:R122">
    <cfRule type="expression" dxfId="4778" priority="70">
      <formula>$P29="NG"</formula>
    </cfRule>
  </conditionalFormatting>
  <conditionalFormatting sqref="P123:R127 P128:Q128">
    <cfRule type="expression" dxfId="4777" priority="53">
      <formula>#REF!="NG"</formula>
    </cfRule>
  </conditionalFormatting>
  <conditionalFormatting sqref="P125:R126">
    <cfRule type="expression" dxfId="4776" priority="65">
      <formula>$P30="NG"</formula>
    </cfRule>
  </conditionalFormatting>
  <conditionalFormatting sqref="P127:R128">
    <cfRule type="expression" dxfId="4775" priority="64">
      <formula>$P31="NG"</formula>
    </cfRule>
  </conditionalFormatting>
  <conditionalFormatting sqref="T57 T76:T80 T86:T88 T98:T102 T109:T111">
    <cfRule type="expression" dxfId="4774" priority="66">
      <formula>T57="NG"</formula>
    </cfRule>
  </conditionalFormatting>
  <dataValidations count="12">
    <dataValidation type="list" allowBlank="1" showInputMessage="1" showErrorMessage="1" sqref="D27 D11:D25" xr:uid="{2A49156D-1400-43D4-90D8-6B5E6542C92D}">
      <formula1>$Q$11:$Q$13</formula1>
    </dataValidation>
    <dataValidation type="list" allowBlank="1" showInputMessage="1" showErrorMessage="1" sqref="B11:B25" xr:uid="{D0BF6911-F1D6-4D00-9EDE-1B422E97E7DB}">
      <formula1>$P$11:$P$18</formula1>
    </dataValidation>
    <dataValidation type="list" allowBlank="1" showInputMessage="1" showErrorMessage="1" sqref="C99:C105" xr:uid="{FCCB014D-C76C-4B76-AB2D-A5AD411E5E4E}">
      <formula1>$T$99:$T$102</formula1>
    </dataValidation>
    <dataValidation type="list" allowBlank="1" showInputMessage="1" showErrorMessage="1" sqref="C33:C39" xr:uid="{E7E3AA2C-200B-4DE1-9DEC-17535128C797}">
      <formula1>$U$33:$U$36</formula1>
    </dataValidation>
    <dataValidation type="list" allowBlank="1" showInputMessage="1" showErrorMessage="1" sqref="B33:B39 B110:B116 B99:B105 B88:B94 B77:B83 B66:B72 B55:B61 B44:B50" xr:uid="{9CCEE517-6FB4-4415-89F8-7876B1FF1DC4}">
      <formula1>$T$33:$T$34</formula1>
    </dataValidation>
    <dataValidation type="list" allowBlank="1" showInputMessage="1" showErrorMessage="1" sqref="C110:C116" xr:uid="{2C2973B7-CDA9-49BD-9F52-6F728CA3D15F}">
      <formula1>$T$110:$T$111</formula1>
    </dataValidation>
    <dataValidation type="list" allowBlank="1" showInputMessage="1" showErrorMessage="1" sqref="C88:C94" xr:uid="{8D31136B-2FC3-49FE-A975-892E4BEFA1B0}">
      <formula1>$T$87:$T$88</formula1>
    </dataValidation>
    <dataValidation type="list" allowBlank="1" showInputMessage="1" showErrorMessage="1" sqref="C77:C83" xr:uid="{7F6FBCF5-2886-483E-AF3E-5DCC20C74EB3}">
      <formula1>$T$77:$T$80</formula1>
    </dataValidation>
    <dataValidation type="list" allowBlank="1" showInputMessage="1" showErrorMessage="1" sqref="C66:C72" xr:uid="{6181F46E-3827-4468-8359-0CDC6B68E775}">
      <formula1>$T$66:$T$68</formula1>
    </dataValidation>
    <dataValidation type="list" allowBlank="1" showInputMessage="1" showErrorMessage="1" sqref="C55:C61" xr:uid="{FF3B8990-59BB-452C-B939-36515AB30CF0}">
      <formula1>$T$55:$T$58</formula1>
    </dataValidation>
    <dataValidation type="list" allowBlank="1" showInputMessage="1" showErrorMessage="1" sqref="C44:C50" xr:uid="{0EA82C8F-971E-484E-9133-50440B6FD392}">
      <formula1>$T$44:$T$46</formula1>
    </dataValidation>
    <dataValidation type="list" allowBlank="1" showInputMessage="1" showErrorMessage="1" sqref="K132:K138" xr:uid="{D95D7762-CF3A-48C7-A7F8-FF3054F8AC52}">
      <formula1>$P$131:$P$132</formula1>
    </dataValidation>
  </dataValidations>
  <pageMargins left="0.70866141732283472" right="0.70866141732283472" top="0.62992125984251968" bottom="0.74803149606299213" header="0.31496062992125984" footer="0.31496062992125984"/>
  <headerFooter>
    <oddHeader>&amp;L様式第1号別添1&amp;R事業参加者用（事業参加者→事業実施主体）</oddHeader>
  </headerFooter>
  <extLst>
    <ext xmlns:x14="http://schemas.microsoft.com/office/spreadsheetml/2009/9/main" uri="{CCE6A557-97BC-4b89-ADB6-D9C93CAAB3DF}">
      <x14:dataValidations xmlns:xm="http://schemas.microsoft.com/office/excel/2006/main" count="6">
        <x14:dataValidation type="list" allowBlank="1" showInputMessage="1" showErrorMessage="1" xr:uid="{1D55CB68-9F58-47E2-B7CA-421F52508729}">
          <x14:formula1>
            <xm:f>リスト!$H$2:$H$3</xm:f>
          </x14:formula1>
          <xm:sqref>A150:A154</xm:sqref>
        </x14:dataValidation>
        <x14:dataValidation type="list" allowBlank="1" showInputMessage="1" showErrorMessage="1" xr:uid="{BAE9568C-17B4-4C7F-AF51-E27DDDB48E50}">
          <x14:formula1>
            <xm:f>リスト!$D$2:$D$3</xm:f>
          </x14:formula1>
          <xm:sqref>C107 C96 C52 C63 C74 C85</xm:sqref>
        </x14:dataValidation>
        <x14:dataValidation type="list" allowBlank="1" showInputMessage="1" showErrorMessage="1" xr:uid="{1187D2E8-9A4E-44F7-A437-9FB83B0DFB0F}">
          <x14:formula1>
            <xm:f>リスト!$E$2:$E$22</xm:f>
          </x14:formula1>
          <xm:sqref>D107 D96 D52 D63 D74 D85</xm:sqref>
        </x14:dataValidation>
        <x14:dataValidation type="list" allowBlank="1" showInputMessage="1" showErrorMessage="1" xr:uid="{01344AA8-08D0-4589-9728-2BC04022848C}">
          <x14:formula1>
            <xm:f>リスト!$C$2:$C$4</xm:f>
          </x14:formula1>
          <xm:sqref>B107 B96 B52 B63 B74 B85</xm:sqref>
        </x14:dataValidation>
        <x14:dataValidation type="list" allowBlank="1" showInputMessage="1" showErrorMessage="1" xr:uid="{7902A2A2-7119-48FC-A313-11A526AFDE56}">
          <x14:formula1>
            <xm:f>リスト!$G$2:$G$4</xm:f>
          </x14:formula1>
          <xm:sqref>G88:G94 G99:G105 I52 G33:G39 I63 G44:G50 I74 G55:G61 G66:G72 I96 G77:G83 I107 G110:G116</xm:sqref>
        </x14:dataValidation>
        <x14:dataValidation type="list" allowBlank="1" showInputMessage="1" showErrorMessage="1" xr:uid="{0B87D04E-3D33-4790-92AA-D91AAC9FE32D}">
          <x14:formula1>
            <xm:f>リスト!$H$2:$H$4</xm:f>
          </x14:formula1>
          <xm:sqref>A144:A146 J33:K39 L107:O107 L52:O52 J99:K105 L63:O63 J77:K83 L74:O74 J44:K50 L85:O85 J55:K61 L96:O96 J66:K72 J88:K94 J110:K116</xm:sqref>
        </x14:dataValidation>
      </x14:dataValidations>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D91DB7-7C14-43F8-815E-599AA6ACB296}">
  <sheetPr>
    <pageSetUpPr fitToPage="1"/>
  </sheetPr>
  <dimension ref="A1:W154"/>
  <sheetViews>
    <sheetView view="pageBreakPreview" topLeftCell="C3" zoomScale="80" zoomScaleNormal="100" zoomScaleSheetLayoutView="80" workbookViewId="0">
      <selection activeCell="P3" sqref="P3:P5 H11:H25 K11:K25 C26 F26:L27 O33:R39 L40:O40 O44:R50 L51:O51 O55:R61 L62:O62 O66:R72 L73:O73 O77:O83 R77:R83 L84:O84 O88:R94 L95:O95 O99:R105 L106:O106 O110:R116 L117:O117 C120:G128 P120 Q120:R126 P123:P125 P127:R128 K139 P144"/>
    </sheetView>
  </sheetViews>
  <sheetFormatPr defaultColWidth="9" defaultRowHeight="22.5" customHeight="1"/>
  <cols>
    <col min="1" max="15" width="14.6328125" style="48" customWidth="1"/>
    <col min="16" max="16" width="23.26953125" style="49" customWidth="1"/>
    <col min="17" max="17" width="23.453125" style="48" bestFit="1" customWidth="1"/>
    <col min="18" max="18" width="18.90625" style="48" bestFit="1" customWidth="1"/>
    <col min="19" max="19" width="11.08984375" style="48" bestFit="1" customWidth="1"/>
    <col min="20" max="20" width="27.26953125" style="48" customWidth="1"/>
    <col min="21" max="21" width="8.90625" style="48" customWidth="1"/>
    <col min="22" max="16384" width="9" style="48"/>
  </cols>
  <sheetData>
    <row r="1" spans="1:19" s="35" customFormat="1" ht="22.5" customHeight="1">
      <c r="A1" s="178" t="s">
        <v>285</v>
      </c>
      <c r="B1" s="178"/>
      <c r="C1" s="178"/>
      <c r="D1" s="178"/>
      <c r="E1" s="178"/>
      <c r="F1" s="178"/>
      <c r="G1" s="178"/>
      <c r="H1" s="178"/>
      <c r="I1" s="178"/>
      <c r="J1" s="178"/>
      <c r="K1" s="178"/>
      <c r="L1" s="178"/>
      <c r="M1" s="178"/>
      <c r="N1" s="178"/>
      <c r="O1" s="178"/>
      <c r="P1" s="34" t="s">
        <v>58</v>
      </c>
    </row>
    <row r="2" spans="1:19" s="36" customFormat="1" ht="13">
      <c r="A2" s="36" t="s">
        <v>89</v>
      </c>
      <c r="F2" s="37"/>
      <c r="P2" s="38"/>
    </row>
    <row r="3" spans="1:19" s="36" customFormat="1" ht="22.5" customHeight="1">
      <c r="A3" s="39" t="s">
        <v>31</v>
      </c>
      <c r="B3" s="166"/>
      <c r="C3" s="167"/>
      <c r="D3" s="167"/>
      <c r="E3" s="168"/>
      <c r="F3" s="40"/>
      <c r="G3" s="40"/>
      <c r="H3" s="40"/>
      <c r="I3" s="40"/>
      <c r="J3" s="40"/>
      <c r="K3" s="40"/>
      <c r="L3" s="40"/>
      <c r="M3" s="41"/>
      <c r="N3" s="40" t="s">
        <v>148</v>
      </c>
      <c r="O3" s="40"/>
      <c r="P3" s="18" t="str">
        <f>IF(COUNTIF(P33:R154,"NG"),"要修正！","クリア ! ")</f>
        <v xml:space="preserve">クリア ! </v>
      </c>
      <c r="Q3" s="36" t="s">
        <v>113</v>
      </c>
      <c r="S3" s="38"/>
    </row>
    <row r="4" spans="1:19" s="36" customFormat="1" ht="22.5" customHeight="1">
      <c r="A4" s="39" t="s">
        <v>30</v>
      </c>
      <c r="B4" s="166"/>
      <c r="C4" s="167"/>
      <c r="D4" s="167"/>
      <c r="E4" s="168"/>
      <c r="F4" s="40"/>
      <c r="G4" s="40"/>
      <c r="H4" s="40"/>
      <c r="I4" s="40"/>
      <c r="J4" s="40"/>
      <c r="K4" s="40"/>
      <c r="L4" s="40"/>
      <c r="M4" s="42"/>
      <c r="N4" s="40" t="s">
        <v>145</v>
      </c>
      <c r="O4" s="40"/>
      <c r="P4" s="169" t="str">
        <f>IF(P3="要修正！","※「クリア！」になるようNG箇所を修正してください。","")</f>
        <v/>
      </c>
    </row>
    <row r="5" spans="1:19" s="36" customFormat="1" ht="22.5" customHeight="1">
      <c r="A5" s="39" t="s">
        <v>32</v>
      </c>
      <c r="B5" s="171"/>
      <c r="C5" s="167"/>
      <c r="D5" s="167"/>
      <c r="E5" s="168"/>
      <c r="F5" s="40"/>
      <c r="G5" s="40"/>
      <c r="H5" s="40"/>
      <c r="I5" s="40"/>
      <c r="J5" s="40"/>
      <c r="K5" s="40"/>
      <c r="L5" s="40"/>
      <c r="M5" s="43"/>
      <c r="N5" s="40" t="s">
        <v>146</v>
      </c>
      <c r="O5" s="40"/>
      <c r="P5" s="170"/>
    </row>
    <row r="6" spans="1:19" s="36" customFormat="1" ht="22.5" customHeight="1">
      <c r="A6" s="39" t="s">
        <v>33</v>
      </c>
      <c r="B6" s="166"/>
      <c r="C6" s="167"/>
      <c r="D6" s="167"/>
      <c r="E6" s="168"/>
      <c r="F6" s="40"/>
      <c r="G6" s="40"/>
      <c r="H6" s="40"/>
      <c r="I6" s="40"/>
      <c r="J6" s="40"/>
      <c r="K6" s="40"/>
      <c r="L6" s="40"/>
      <c r="M6" s="44"/>
      <c r="N6" s="40" t="s">
        <v>147</v>
      </c>
      <c r="O6" s="40"/>
      <c r="P6" s="45"/>
      <c r="Q6" s="46"/>
    </row>
    <row r="7" spans="1:19" s="36" customFormat="1" ht="22.5" customHeight="1">
      <c r="E7" s="47"/>
      <c r="F7" s="47"/>
      <c r="G7" s="47"/>
      <c r="H7" s="47"/>
      <c r="I7" s="47"/>
      <c r="J7" s="47"/>
      <c r="K7" s="47"/>
      <c r="L7" s="47"/>
      <c r="M7" s="47"/>
      <c r="N7" s="47"/>
      <c r="O7" s="47"/>
      <c r="P7" s="45"/>
      <c r="Q7" s="46"/>
    </row>
    <row r="8" spans="1:19" ht="22.5" customHeight="1">
      <c r="A8" s="48" t="s">
        <v>144</v>
      </c>
    </row>
    <row r="9" spans="1:19" ht="22.5" customHeight="1">
      <c r="F9" s="139" t="s">
        <v>170</v>
      </c>
      <c r="G9" s="139"/>
      <c r="H9" s="139"/>
      <c r="I9" s="139"/>
      <c r="J9" s="139" t="s">
        <v>235</v>
      </c>
      <c r="K9" s="139"/>
      <c r="L9" s="139"/>
    </row>
    <row r="10" spans="1:19" s="17" customFormat="1" ht="22.5" customHeight="1">
      <c r="A10" s="50" t="s">
        <v>118</v>
      </c>
      <c r="B10" s="50" t="s">
        <v>139</v>
      </c>
      <c r="C10" s="50" t="s">
        <v>197</v>
      </c>
      <c r="D10" s="50" t="s">
        <v>119</v>
      </c>
      <c r="E10" s="50" t="s">
        <v>6</v>
      </c>
      <c r="F10" s="53" t="s">
        <v>275</v>
      </c>
      <c r="G10" s="53" t="s">
        <v>276</v>
      </c>
      <c r="H10" s="51" t="s">
        <v>277</v>
      </c>
      <c r="I10" s="96" t="s">
        <v>150</v>
      </c>
      <c r="J10" s="51" t="s">
        <v>278</v>
      </c>
      <c r="K10" s="52" t="s">
        <v>279</v>
      </c>
      <c r="L10" s="96" t="s">
        <v>149</v>
      </c>
      <c r="M10" s="136" t="s">
        <v>243</v>
      </c>
      <c r="N10" s="136"/>
      <c r="O10" s="142"/>
      <c r="P10" s="50" t="s">
        <v>250</v>
      </c>
      <c r="Q10" s="86" t="s">
        <v>119</v>
      </c>
      <c r="S10" s="48"/>
    </row>
    <row r="11" spans="1:19" s="17" customFormat="1" ht="22.5" customHeight="1">
      <c r="A11" s="50">
        <v>1</v>
      </c>
      <c r="B11" s="54"/>
      <c r="C11" s="55"/>
      <c r="D11" s="56"/>
      <c r="E11" s="30"/>
      <c r="F11" s="6"/>
      <c r="G11" s="6"/>
      <c r="H11" s="26">
        <f>G11-F11</f>
        <v>0</v>
      </c>
      <c r="I11" s="57"/>
      <c r="J11" s="58"/>
      <c r="K11" s="25">
        <f>J11-F11</f>
        <v>0</v>
      </c>
      <c r="L11" s="59"/>
      <c r="M11" s="172"/>
      <c r="N11" s="172"/>
      <c r="O11" s="173"/>
      <c r="P11" s="60" t="s">
        <v>252</v>
      </c>
      <c r="Q11" s="91" t="s">
        <v>156</v>
      </c>
      <c r="S11" s="48"/>
    </row>
    <row r="12" spans="1:19" s="17" customFormat="1" ht="22.5" customHeight="1">
      <c r="A12" s="50">
        <v>2</v>
      </c>
      <c r="B12" s="54"/>
      <c r="C12" s="55"/>
      <c r="D12" s="56"/>
      <c r="E12" s="30"/>
      <c r="F12" s="6"/>
      <c r="G12" s="6"/>
      <c r="H12" s="26">
        <f t="shared" ref="H12:H25" si="0">G12-F12</f>
        <v>0</v>
      </c>
      <c r="I12" s="57"/>
      <c r="J12" s="58"/>
      <c r="K12" s="25">
        <f t="shared" ref="K12:K25" si="1">J12-F12</f>
        <v>0</v>
      </c>
      <c r="L12" s="59"/>
      <c r="M12" s="172"/>
      <c r="N12" s="172"/>
      <c r="O12" s="173"/>
      <c r="P12" s="60" t="s">
        <v>251</v>
      </c>
      <c r="Q12" s="91" t="s">
        <v>158</v>
      </c>
      <c r="S12" s="48"/>
    </row>
    <row r="13" spans="1:19" s="17" customFormat="1" ht="22.5" customHeight="1">
      <c r="A13" s="50">
        <v>3</v>
      </c>
      <c r="B13" s="54"/>
      <c r="C13" s="55"/>
      <c r="D13" s="56"/>
      <c r="E13" s="30"/>
      <c r="F13" s="6"/>
      <c r="G13" s="6"/>
      <c r="H13" s="26">
        <f t="shared" si="0"/>
        <v>0</v>
      </c>
      <c r="I13" s="57"/>
      <c r="J13" s="58"/>
      <c r="K13" s="25">
        <f t="shared" si="1"/>
        <v>0</v>
      </c>
      <c r="L13" s="59"/>
      <c r="M13" s="172"/>
      <c r="N13" s="172"/>
      <c r="O13" s="173"/>
      <c r="P13" s="60" t="s">
        <v>253</v>
      </c>
      <c r="Q13" s="91" t="s">
        <v>157</v>
      </c>
      <c r="S13" s="48"/>
    </row>
    <row r="14" spans="1:19" s="17" customFormat="1" ht="22.5" customHeight="1">
      <c r="A14" s="50">
        <v>4</v>
      </c>
      <c r="B14" s="54"/>
      <c r="C14" s="55"/>
      <c r="D14" s="56"/>
      <c r="E14" s="30"/>
      <c r="F14" s="6"/>
      <c r="G14" s="6"/>
      <c r="H14" s="26">
        <f t="shared" si="0"/>
        <v>0</v>
      </c>
      <c r="I14" s="57"/>
      <c r="J14" s="58"/>
      <c r="K14" s="25">
        <f t="shared" si="1"/>
        <v>0</v>
      </c>
      <c r="L14" s="59"/>
      <c r="M14" s="172"/>
      <c r="N14" s="172"/>
      <c r="O14" s="173"/>
      <c r="P14" s="60" t="s">
        <v>254</v>
      </c>
      <c r="S14" s="48"/>
    </row>
    <row r="15" spans="1:19" s="17" customFormat="1" ht="22.5" customHeight="1">
      <c r="A15" s="50">
        <v>5</v>
      </c>
      <c r="B15" s="54"/>
      <c r="C15" s="55"/>
      <c r="D15" s="56"/>
      <c r="E15" s="30"/>
      <c r="F15" s="6"/>
      <c r="G15" s="6"/>
      <c r="H15" s="26">
        <f t="shared" si="0"/>
        <v>0</v>
      </c>
      <c r="I15" s="57"/>
      <c r="J15" s="58"/>
      <c r="K15" s="25">
        <f t="shared" si="1"/>
        <v>0</v>
      </c>
      <c r="L15" s="59"/>
      <c r="M15" s="172"/>
      <c r="N15" s="172"/>
      <c r="O15" s="173"/>
      <c r="P15" s="60" t="s">
        <v>255</v>
      </c>
      <c r="Q15" s="61"/>
      <c r="S15" s="48"/>
    </row>
    <row r="16" spans="1:19" s="17" customFormat="1" ht="22.5" customHeight="1">
      <c r="A16" s="50">
        <v>6</v>
      </c>
      <c r="B16" s="54"/>
      <c r="C16" s="55"/>
      <c r="D16" s="56"/>
      <c r="E16" s="30"/>
      <c r="F16" s="6"/>
      <c r="G16" s="62"/>
      <c r="H16" s="26">
        <f t="shared" si="0"/>
        <v>0</v>
      </c>
      <c r="I16" s="57"/>
      <c r="J16" s="58"/>
      <c r="K16" s="25">
        <f t="shared" si="1"/>
        <v>0</v>
      </c>
      <c r="L16" s="59"/>
      <c r="M16" s="172"/>
      <c r="N16" s="172"/>
      <c r="O16" s="173"/>
      <c r="P16" s="60" t="s">
        <v>256</v>
      </c>
      <c r="Q16" s="61"/>
      <c r="S16" s="48"/>
    </row>
    <row r="17" spans="1:22" s="17" customFormat="1" ht="22.5" customHeight="1">
      <c r="A17" s="50">
        <v>7</v>
      </c>
      <c r="B17" s="54"/>
      <c r="C17" s="55"/>
      <c r="D17" s="56"/>
      <c r="E17" s="30"/>
      <c r="F17" s="6"/>
      <c r="G17" s="6"/>
      <c r="H17" s="26">
        <f t="shared" si="0"/>
        <v>0</v>
      </c>
      <c r="I17" s="57"/>
      <c r="J17" s="58"/>
      <c r="K17" s="25">
        <f t="shared" si="1"/>
        <v>0</v>
      </c>
      <c r="L17" s="59"/>
      <c r="M17" s="172"/>
      <c r="N17" s="172"/>
      <c r="O17" s="173"/>
      <c r="P17" s="60" t="s">
        <v>257</v>
      </c>
      <c r="Q17" s="61"/>
      <c r="S17" s="48"/>
    </row>
    <row r="18" spans="1:22" s="17" customFormat="1" ht="22.5" customHeight="1">
      <c r="A18" s="50">
        <v>8</v>
      </c>
      <c r="B18" s="54"/>
      <c r="C18" s="55"/>
      <c r="D18" s="56"/>
      <c r="E18" s="30"/>
      <c r="F18" s="6"/>
      <c r="G18" s="6"/>
      <c r="H18" s="26">
        <f t="shared" si="0"/>
        <v>0</v>
      </c>
      <c r="I18" s="57"/>
      <c r="J18" s="58"/>
      <c r="K18" s="25">
        <f t="shared" si="1"/>
        <v>0</v>
      </c>
      <c r="L18" s="59"/>
      <c r="M18" s="172"/>
      <c r="N18" s="172"/>
      <c r="O18" s="173"/>
      <c r="P18" s="60" t="s">
        <v>258</v>
      </c>
      <c r="Q18" s="61"/>
      <c r="S18" s="48"/>
    </row>
    <row r="19" spans="1:22" ht="22.5" customHeight="1">
      <c r="A19" s="50">
        <v>9</v>
      </c>
      <c r="B19" s="54"/>
      <c r="C19" s="24"/>
      <c r="D19" s="56"/>
      <c r="E19" s="2"/>
      <c r="F19" s="31"/>
      <c r="G19" s="31"/>
      <c r="H19" s="26">
        <f t="shared" si="0"/>
        <v>0</v>
      </c>
      <c r="I19" s="19"/>
      <c r="J19" s="28"/>
      <c r="K19" s="25">
        <f t="shared" si="1"/>
        <v>0</v>
      </c>
      <c r="L19" s="23"/>
      <c r="M19" s="172"/>
      <c r="N19" s="172"/>
      <c r="O19" s="172"/>
      <c r="P19" s="17"/>
      <c r="Q19" s="61"/>
    </row>
    <row r="20" spans="1:22" ht="22.5" customHeight="1">
      <c r="A20" s="50">
        <v>10</v>
      </c>
      <c r="B20" s="54"/>
      <c r="C20" s="24"/>
      <c r="D20" s="56"/>
      <c r="E20" s="2"/>
      <c r="F20" s="31"/>
      <c r="G20" s="31"/>
      <c r="H20" s="26">
        <f t="shared" si="0"/>
        <v>0</v>
      </c>
      <c r="I20" s="19"/>
      <c r="J20" s="28"/>
      <c r="K20" s="25">
        <f t="shared" si="1"/>
        <v>0</v>
      </c>
      <c r="L20" s="23"/>
      <c r="M20" s="172"/>
      <c r="N20" s="172"/>
      <c r="O20" s="172"/>
      <c r="P20" s="17"/>
      <c r="Q20" s="61"/>
    </row>
    <row r="21" spans="1:22" ht="22.5" customHeight="1">
      <c r="A21" s="50">
        <v>11</v>
      </c>
      <c r="B21" s="54"/>
      <c r="C21" s="24"/>
      <c r="D21" s="56"/>
      <c r="E21" s="2"/>
      <c r="F21" s="31"/>
      <c r="G21" s="31"/>
      <c r="H21" s="26">
        <f t="shared" si="0"/>
        <v>0</v>
      </c>
      <c r="I21" s="19"/>
      <c r="J21" s="28"/>
      <c r="K21" s="25">
        <f t="shared" si="1"/>
        <v>0</v>
      </c>
      <c r="L21" s="23"/>
      <c r="M21" s="172"/>
      <c r="N21" s="172"/>
      <c r="O21" s="172"/>
      <c r="P21" s="17"/>
      <c r="Q21" s="61"/>
    </row>
    <row r="22" spans="1:22" ht="22.5" customHeight="1">
      <c r="A22" s="50">
        <v>12</v>
      </c>
      <c r="B22" s="54"/>
      <c r="C22" s="24"/>
      <c r="D22" s="56"/>
      <c r="E22" s="2"/>
      <c r="F22" s="31"/>
      <c r="G22" s="31"/>
      <c r="H22" s="26">
        <f t="shared" si="0"/>
        <v>0</v>
      </c>
      <c r="I22" s="19"/>
      <c r="J22" s="28"/>
      <c r="K22" s="25">
        <f t="shared" si="1"/>
        <v>0</v>
      </c>
      <c r="L22" s="23"/>
      <c r="M22" s="172"/>
      <c r="N22" s="172"/>
      <c r="O22" s="172"/>
      <c r="P22" s="17"/>
      <c r="Q22" s="61"/>
    </row>
    <row r="23" spans="1:22" ht="22.5" customHeight="1">
      <c r="A23" s="50">
        <v>13</v>
      </c>
      <c r="B23" s="54"/>
      <c r="C23" s="24"/>
      <c r="D23" s="56"/>
      <c r="E23" s="2"/>
      <c r="F23" s="31"/>
      <c r="G23" s="31"/>
      <c r="H23" s="26">
        <f t="shared" si="0"/>
        <v>0</v>
      </c>
      <c r="I23" s="19"/>
      <c r="J23" s="28"/>
      <c r="K23" s="25">
        <f t="shared" si="1"/>
        <v>0</v>
      </c>
      <c r="L23" s="23"/>
      <c r="M23" s="172"/>
      <c r="N23" s="172"/>
      <c r="O23" s="172"/>
      <c r="P23" s="17"/>
      <c r="Q23" s="61"/>
    </row>
    <row r="24" spans="1:22" ht="22.5" customHeight="1">
      <c r="A24" s="50">
        <v>14</v>
      </c>
      <c r="B24" s="54"/>
      <c r="C24" s="24"/>
      <c r="D24" s="56"/>
      <c r="E24" s="2"/>
      <c r="F24" s="31"/>
      <c r="G24" s="31"/>
      <c r="H24" s="26">
        <f t="shared" si="0"/>
        <v>0</v>
      </c>
      <c r="I24" s="19"/>
      <c r="J24" s="28"/>
      <c r="K24" s="25">
        <f t="shared" si="1"/>
        <v>0</v>
      </c>
      <c r="L24" s="23"/>
      <c r="M24" s="172"/>
      <c r="N24" s="172"/>
      <c r="O24" s="172"/>
      <c r="P24" s="17"/>
      <c r="Q24" s="61"/>
    </row>
    <row r="25" spans="1:22" ht="22.5" customHeight="1">
      <c r="A25" s="50">
        <v>15</v>
      </c>
      <c r="B25" s="54"/>
      <c r="C25" s="24"/>
      <c r="D25" s="56"/>
      <c r="E25" s="2"/>
      <c r="F25" s="31"/>
      <c r="G25" s="31"/>
      <c r="H25" s="26">
        <f t="shared" si="0"/>
        <v>0</v>
      </c>
      <c r="I25" s="19"/>
      <c r="J25" s="28"/>
      <c r="K25" s="25">
        <f t="shared" si="1"/>
        <v>0</v>
      </c>
      <c r="L25" s="23"/>
      <c r="M25" s="172"/>
      <c r="N25" s="172"/>
      <c r="O25" s="172"/>
      <c r="P25" s="17"/>
      <c r="Q25" s="61"/>
    </row>
    <row r="26" spans="1:22" ht="22.5" customHeight="1">
      <c r="A26" s="50" t="s">
        <v>0</v>
      </c>
      <c r="B26" s="63"/>
      <c r="C26" s="25">
        <f>SUM(C11:C25)</f>
        <v>0</v>
      </c>
      <c r="D26" s="64"/>
      <c r="E26" s="50" t="s">
        <v>233</v>
      </c>
      <c r="F26" s="27">
        <f>SUMIF(D11:D25,"野菜",F11:F25)+SUMIF(D11:D25,"果樹",F11:F25)</f>
        <v>0</v>
      </c>
      <c r="G26" s="27">
        <f>SUMIF(D11:D25,"野菜",G11:G25)+SUMIF(D11:D25,"果樹",G11:G25)</f>
        <v>0</v>
      </c>
      <c r="H26" s="27">
        <f>SUMIF(D11:D25,"野菜",H11:H25)+SUMIF(D11:D25,"果樹",H11:H25)</f>
        <v>0</v>
      </c>
      <c r="I26" s="101" t="str">
        <f>IFERROR(ROUND((H26/F26)*100,1),"")</f>
        <v/>
      </c>
      <c r="J26" s="25">
        <f>SUMIF(D11:D25,"野菜",J11:J25)+SUMIF(D11:D25,"果樹",J11:J25)</f>
        <v>0</v>
      </c>
      <c r="K26" s="25">
        <f>SUMIF(D11:D25,"野菜",K11:K25)+SUMIF(D11:D25,"果樹",K11:K25)</f>
        <v>0</v>
      </c>
      <c r="L26" s="99" t="str">
        <f>IFERROR(ROUND((K26/F26)*100,1),"")</f>
        <v/>
      </c>
      <c r="N26" s="179"/>
      <c r="O26" s="179"/>
      <c r="P26" s="48"/>
    </row>
    <row r="27" spans="1:22" ht="22.5" customHeight="1">
      <c r="A27" s="17"/>
      <c r="B27" s="17"/>
      <c r="C27" s="17" t="s">
        <v>236</v>
      </c>
      <c r="D27" s="56"/>
      <c r="E27" s="50" t="s">
        <v>157</v>
      </c>
      <c r="F27" s="27">
        <f>SUMIF(D10:D24,"花き",F10:F24)</f>
        <v>0</v>
      </c>
      <c r="G27" s="27">
        <f>SUMIF(D10:D24,"花き",G10:G24)</f>
        <v>0</v>
      </c>
      <c r="H27" s="27">
        <f>SUMIF(D10:D24,"花き",H10:H24)</f>
        <v>0</v>
      </c>
      <c r="I27" s="101" t="str">
        <f>IFERROR(ROUND((H27/F27)*100,1),"")</f>
        <v/>
      </c>
      <c r="J27" s="25">
        <f>SUMIF(D10:D25,"花き",J10:J25)</f>
        <v>0</v>
      </c>
      <c r="K27" s="25">
        <f>SUMIF(D10:D24,"花き",K10:K24)</f>
        <v>0</v>
      </c>
      <c r="L27" s="99" t="str">
        <f>IFERROR(ROUND((K27/F27)*100,1),"")</f>
        <v/>
      </c>
      <c r="N27" s="17"/>
      <c r="O27" s="17"/>
      <c r="P27" s="48"/>
    </row>
    <row r="28" spans="1:22" ht="22.5" customHeight="1">
      <c r="A28" s="17"/>
      <c r="B28" s="17"/>
      <c r="C28" s="17"/>
      <c r="D28" s="65"/>
      <c r="E28" s="65"/>
      <c r="F28" s="65"/>
      <c r="G28" s="65"/>
      <c r="H28" s="65"/>
      <c r="I28" s="65"/>
      <c r="J28" s="65"/>
      <c r="K28" s="65"/>
      <c r="L28" s="65"/>
      <c r="M28" s="17"/>
      <c r="N28" s="17"/>
      <c r="O28" s="17"/>
      <c r="P28" s="48"/>
    </row>
    <row r="29" spans="1:22" ht="22.5" customHeight="1">
      <c r="A29" s="94" t="s">
        <v>124</v>
      </c>
      <c r="P29" s="48"/>
    </row>
    <row r="30" spans="1:22" ht="22.5" customHeight="1">
      <c r="A30" s="66" t="s">
        <v>125</v>
      </c>
      <c r="C30" s="67"/>
      <c r="P30" s="48"/>
    </row>
    <row r="31" spans="1:22" s="61" customFormat="1" ht="22.5" customHeight="1">
      <c r="A31" s="162" t="s">
        <v>217</v>
      </c>
      <c r="B31" s="160" t="s">
        <v>67</v>
      </c>
      <c r="C31" s="150" t="s">
        <v>286</v>
      </c>
      <c r="D31" s="150"/>
      <c r="E31" s="150"/>
      <c r="F31" s="150"/>
      <c r="G31" s="160" t="s">
        <v>38</v>
      </c>
      <c r="H31" s="144" t="s">
        <v>47</v>
      </c>
      <c r="I31" s="145"/>
      <c r="J31" s="145"/>
      <c r="K31" s="146"/>
      <c r="L31" s="144" t="s">
        <v>216</v>
      </c>
      <c r="M31" s="145"/>
      <c r="N31" s="145"/>
      <c r="O31" s="146"/>
      <c r="P31" s="48" t="s">
        <v>96</v>
      </c>
      <c r="Q31" s="48" t="s">
        <v>96</v>
      </c>
      <c r="S31" s="48"/>
    </row>
    <row r="32" spans="1:22" s="70" customFormat="1" ht="22.5" customHeight="1">
      <c r="A32" s="161"/>
      <c r="B32" s="161"/>
      <c r="C32" s="68" t="s">
        <v>215</v>
      </c>
      <c r="D32" s="150" t="s">
        <v>120</v>
      </c>
      <c r="E32" s="150"/>
      <c r="F32" s="68" t="s">
        <v>15</v>
      </c>
      <c r="G32" s="161"/>
      <c r="H32" s="69" t="s">
        <v>29</v>
      </c>
      <c r="I32" s="69" t="s">
        <v>28</v>
      </c>
      <c r="J32" s="68" t="s">
        <v>18</v>
      </c>
      <c r="K32" s="68" t="s">
        <v>19</v>
      </c>
      <c r="L32" s="53" t="s">
        <v>109</v>
      </c>
      <c r="M32" s="53" t="s">
        <v>110</v>
      </c>
      <c r="N32" s="53" t="s">
        <v>111</v>
      </c>
      <c r="O32" s="53" t="s">
        <v>112</v>
      </c>
      <c r="P32" s="70" t="s">
        <v>104</v>
      </c>
      <c r="Q32" s="70" t="s">
        <v>116</v>
      </c>
      <c r="R32" s="70" t="s">
        <v>115</v>
      </c>
      <c r="S32" s="48"/>
      <c r="T32" s="71" t="s">
        <v>67</v>
      </c>
      <c r="U32" s="98" t="s">
        <v>153</v>
      </c>
      <c r="V32" s="61"/>
    </row>
    <row r="33" spans="1:22" ht="22.5" customHeight="1">
      <c r="A33" s="6"/>
      <c r="B33" s="9"/>
      <c r="C33" s="72"/>
      <c r="D33" s="152"/>
      <c r="E33" s="152"/>
      <c r="F33" s="15"/>
      <c r="G33" s="7"/>
      <c r="H33" s="6"/>
      <c r="I33" s="21"/>
      <c r="J33" s="7" t="s">
        <v>1</v>
      </c>
      <c r="K33" s="8" t="s">
        <v>1</v>
      </c>
      <c r="L33" s="1"/>
      <c r="M33" s="1"/>
      <c r="N33" s="1"/>
      <c r="O33" s="20">
        <f>L33-(M33+N33)</f>
        <v>0</v>
      </c>
      <c r="P33" s="29" t="str">
        <f>IF(OR(G33="新規",G33="追加",G33=""),"OK",(IF(AND(H33="",I33=""),"NG","OK")))</f>
        <v>OK</v>
      </c>
      <c r="Q33" s="10" t="str">
        <f>IF(OR(G33="新規",G33="追加",G33=""),"OK",(IF(OR(AND(J33="",K33=""),AND(J33="",K33="□"),AND(J33="□",K33=""),AND(J33="□",K33="□")),"NG","OK")))</f>
        <v>OK</v>
      </c>
      <c r="R33" s="10" t="str">
        <f>IF(OR(AND(C33&lt;&gt;"",D33&lt;&gt;"",F33&lt;&gt;"",G33&lt;&gt;""),(C33="")),"OK","NG")</f>
        <v>OK</v>
      </c>
      <c r="T33" s="71" t="s">
        <v>65</v>
      </c>
      <c r="U33" s="74" t="s">
        <v>154</v>
      </c>
      <c r="V33" s="61"/>
    </row>
    <row r="34" spans="1:22" ht="22.5" customHeight="1">
      <c r="A34" s="6"/>
      <c r="B34" s="9"/>
      <c r="C34" s="72"/>
      <c r="D34" s="152"/>
      <c r="E34" s="152"/>
      <c r="F34" s="15"/>
      <c r="G34" s="7"/>
      <c r="H34" s="6"/>
      <c r="I34" s="21"/>
      <c r="J34" s="7" t="s">
        <v>1</v>
      </c>
      <c r="K34" s="8" t="s">
        <v>1</v>
      </c>
      <c r="L34" s="1"/>
      <c r="M34" s="1"/>
      <c r="N34" s="1"/>
      <c r="O34" s="20">
        <f t="shared" ref="O34:O39" si="2">L34-(M34+N34)</f>
        <v>0</v>
      </c>
      <c r="P34" s="29" t="str">
        <f t="shared" ref="P34:P39" si="3">IF(OR(G34="新規",G34="追加",G34=""),"OK",(IF(AND(H34="",I34=""),"NG","OK")))</f>
        <v>OK</v>
      </c>
      <c r="Q34" s="10" t="str">
        <f t="shared" ref="Q34:Q39" si="4">IF(OR(G34="新規",G34="追加",G34=""),"OK",(IF(OR(AND(J34="",K34=""),AND(J34="",K34="□"),AND(J34="□",K34=""),AND(J34="□",K34="□")),"NG","OK")))</f>
        <v>OK</v>
      </c>
      <c r="R34" s="10" t="str">
        <f t="shared" ref="R34:R39" si="5">IF(OR(AND(C34&lt;&gt;"",D34&lt;&gt;"",F34&lt;&gt;"",G34&lt;&gt;""),(C34="")),"OK","NG")</f>
        <v>OK</v>
      </c>
      <c r="T34" s="97" t="s">
        <v>66</v>
      </c>
      <c r="U34" s="75" t="s">
        <v>155</v>
      </c>
      <c r="V34" s="61"/>
    </row>
    <row r="35" spans="1:22" ht="22.5" customHeight="1">
      <c r="A35" s="6"/>
      <c r="B35" s="9"/>
      <c r="C35" s="72"/>
      <c r="D35" s="152"/>
      <c r="E35" s="152"/>
      <c r="F35" s="15"/>
      <c r="G35" s="7"/>
      <c r="H35" s="6"/>
      <c r="I35" s="21"/>
      <c r="J35" s="7" t="s">
        <v>1</v>
      </c>
      <c r="K35" s="8" t="s">
        <v>1</v>
      </c>
      <c r="L35" s="1"/>
      <c r="M35" s="1"/>
      <c r="N35" s="1"/>
      <c r="O35" s="20">
        <f t="shared" si="2"/>
        <v>0</v>
      </c>
      <c r="P35" s="29" t="str">
        <f t="shared" si="3"/>
        <v>OK</v>
      </c>
      <c r="Q35" s="10" t="str">
        <f t="shared" si="4"/>
        <v>OK</v>
      </c>
      <c r="R35" s="10" t="str">
        <f t="shared" si="5"/>
        <v>OK</v>
      </c>
      <c r="T35" s="94"/>
      <c r="U35" s="75" t="s">
        <v>214</v>
      </c>
      <c r="V35" s="61"/>
    </row>
    <row r="36" spans="1:22" ht="22.5" customHeight="1">
      <c r="A36" s="6"/>
      <c r="B36" s="9"/>
      <c r="C36" s="72"/>
      <c r="D36" s="152"/>
      <c r="E36" s="152"/>
      <c r="F36" s="15"/>
      <c r="G36" s="7"/>
      <c r="H36" s="6"/>
      <c r="I36" s="21"/>
      <c r="J36" s="7" t="s">
        <v>1</v>
      </c>
      <c r="K36" s="8" t="s">
        <v>1</v>
      </c>
      <c r="L36" s="1"/>
      <c r="M36" s="1"/>
      <c r="N36" s="1"/>
      <c r="O36" s="20">
        <f t="shared" si="2"/>
        <v>0</v>
      </c>
      <c r="P36" s="29" t="str">
        <f t="shared" si="3"/>
        <v>OK</v>
      </c>
      <c r="Q36" s="10" t="str">
        <f t="shared" si="4"/>
        <v>OK</v>
      </c>
      <c r="R36" s="10" t="str">
        <f t="shared" si="5"/>
        <v>OK</v>
      </c>
      <c r="T36" s="94"/>
      <c r="U36" s="92" t="s">
        <v>13</v>
      </c>
      <c r="V36" s="61"/>
    </row>
    <row r="37" spans="1:22" ht="22.5" customHeight="1">
      <c r="A37" s="6"/>
      <c r="B37" s="9"/>
      <c r="C37" s="72"/>
      <c r="D37" s="152"/>
      <c r="E37" s="152"/>
      <c r="F37" s="16"/>
      <c r="G37" s="7"/>
      <c r="H37" s="6"/>
      <c r="I37" s="21"/>
      <c r="J37" s="7" t="s">
        <v>1</v>
      </c>
      <c r="K37" s="8" t="s">
        <v>1</v>
      </c>
      <c r="L37" s="1"/>
      <c r="M37" s="1"/>
      <c r="N37" s="1"/>
      <c r="O37" s="20">
        <f t="shared" si="2"/>
        <v>0</v>
      </c>
      <c r="P37" s="29" t="str">
        <f t="shared" si="3"/>
        <v>OK</v>
      </c>
      <c r="Q37" s="10" t="str">
        <f t="shared" si="4"/>
        <v>OK</v>
      </c>
      <c r="R37" s="10" t="str">
        <f t="shared" si="5"/>
        <v>OK</v>
      </c>
    </row>
    <row r="38" spans="1:22" ht="22.5" customHeight="1">
      <c r="A38" s="6"/>
      <c r="B38" s="9"/>
      <c r="C38" s="72"/>
      <c r="D38" s="152"/>
      <c r="E38" s="152"/>
      <c r="F38" s="15"/>
      <c r="G38" s="7"/>
      <c r="H38" s="6"/>
      <c r="I38" s="21"/>
      <c r="J38" s="7" t="s">
        <v>1</v>
      </c>
      <c r="K38" s="8" t="s">
        <v>1</v>
      </c>
      <c r="L38" s="1"/>
      <c r="M38" s="1"/>
      <c r="N38" s="1"/>
      <c r="O38" s="20">
        <f t="shared" si="2"/>
        <v>0</v>
      </c>
      <c r="P38" s="29" t="str">
        <f t="shared" si="3"/>
        <v>OK</v>
      </c>
      <c r="Q38" s="10" t="str">
        <f t="shared" si="4"/>
        <v>OK</v>
      </c>
      <c r="R38" s="10" t="str">
        <f t="shared" si="5"/>
        <v>OK</v>
      </c>
    </row>
    <row r="39" spans="1:22" ht="22.5" customHeight="1">
      <c r="A39" s="6"/>
      <c r="B39" s="9"/>
      <c r="C39" s="72"/>
      <c r="D39" s="152"/>
      <c r="E39" s="152"/>
      <c r="F39" s="15"/>
      <c r="G39" s="7"/>
      <c r="H39" s="6"/>
      <c r="I39" s="21"/>
      <c r="J39" s="7" t="s">
        <v>1</v>
      </c>
      <c r="K39" s="8" t="s">
        <v>1</v>
      </c>
      <c r="L39" s="1"/>
      <c r="M39" s="1"/>
      <c r="N39" s="1"/>
      <c r="O39" s="20">
        <f t="shared" si="2"/>
        <v>0</v>
      </c>
      <c r="P39" s="29" t="str">
        <f t="shared" si="3"/>
        <v>OK</v>
      </c>
      <c r="Q39" s="10" t="str">
        <f t="shared" si="4"/>
        <v>OK</v>
      </c>
      <c r="R39" s="10" t="str">
        <f t="shared" si="5"/>
        <v>OK</v>
      </c>
    </row>
    <row r="40" spans="1:22" ht="22.5" customHeight="1">
      <c r="A40" s="12"/>
      <c r="B40" s="13"/>
      <c r="C40" s="14"/>
      <c r="D40" s="13"/>
      <c r="E40" s="14"/>
      <c r="F40" s="14"/>
      <c r="G40" s="13"/>
      <c r="H40" s="13"/>
      <c r="I40" s="12"/>
      <c r="J40" s="12"/>
      <c r="K40" s="68" t="s">
        <v>137</v>
      </c>
      <c r="L40" s="27">
        <f>SUM(L33:L39)</f>
        <v>0</v>
      </c>
      <c r="M40" s="27">
        <f t="shared" ref="M40:N40" si="6">SUM(M33:M39)</f>
        <v>0</v>
      </c>
      <c r="N40" s="27">
        <f t="shared" si="6"/>
        <v>0</v>
      </c>
      <c r="O40" s="27">
        <f>L40-(M40+N40)</f>
        <v>0</v>
      </c>
      <c r="P40" s="76"/>
      <c r="Q40" s="77"/>
      <c r="R40" s="77"/>
    </row>
    <row r="41" spans="1:22" ht="22.5" customHeight="1">
      <c r="A41" s="48" t="s">
        <v>126</v>
      </c>
      <c r="B41" s="13"/>
      <c r="C41" s="14"/>
      <c r="D41" s="13"/>
      <c r="E41" s="14"/>
      <c r="F41" s="14"/>
      <c r="G41" s="13"/>
      <c r="H41" s="13"/>
      <c r="I41" s="12"/>
      <c r="J41" s="12"/>
      <c r="K41" s="12"/>
      <c r="L41" s="12"/>
      <c r="M41" s="12"/>
      <c r="N41" s="12"/>
      <c r="O41" s="12"/>
      <c r="P41" s="76"/>
      <c r="Q41" s="77"/>
      <c r="R41" s="77"/>
    </row>
    <row r="42" spans="1:22" ht="22.5" customHeight="1">
      <c r="A42" s="162" t="s">
        <v>217</v>
      </c>
      <c r="B42" s="160" t="s">
        <v>67</v>
      </c>
      <c r="C42" s="150" t="s">
        <v>286</v>
      </c>
      <c r="D42" s="150"/>
      <c r="E42" s="150"/>
      <c r="F42" s="150"/>
      <c r="G42" s="160" t="s">
        <v>38</v>
      </c>
      <c r="H42" s="144" t="s">
        <v>47</v>
      </c>
      <c r="I42" s="145"/>
      <c r="J42" s="145"/>
      <c r="K42" s="146"/>
      <c r="L42" s="144" t="s">
        <v>216</v>
      </c>
      <c r="M42" s="145"/>
      <c r="N42" s="145"/>
      <c r="O42" s="146"/>
      <c r="P42" s="48" t="s">
        <v>96</v>
      </c>
      <c r="Q42" s="48" t="s">
        <v>96</v>
      </c>
      <c r="R42" s="61"/>
    </row>
    <row r="43" spans="1:22" ht="22.5" customHeight="1">
      <c r="A43" s="161"/>
      <c r="B43" s="161"/>
      <c r="C43" s="68" t="s">
        <v>215</v>
      </c>
      <c r="D43" s="150" t="s">
        <v>120</v>
      </c>
      <c r="E43" s="150"/>
      <c r="F43" s="68" t="s">
        <v>15</v>
      </c>
      <c r="G43" s="161"/>
      <c r="H43" s="69" t="s">
        <v>29</v>
      </c>
      <c r="I43" s="69" t="s">
        <v>28</v>
      </c>
      <c r="J43" s="68" t="s">
        <v>18</v>
      </c>
      <c r="K43" s="68" t="s">
        <v>19</v>
      </c>
      <c r="L43" s="53" t="s">
        <v>109</v>
      </c>
      <c r="M43" s="53" t="s">
        <v>110</v>
      </c>
      <c r="N43" s="53" t="s">
        <v>111</v>
      </c>
      <c r="O43" s="53" t="s">
        <v>112</v>
      </c>
      <c r="P43" s="70" t="s">
        <v>104</v>
      </c>
      <c r="Q43" s="70" t="s">
        <v>116</v>
      </c>
      <c r="R43" s="70" t="s">
        <v>115</v>
      </c>
      <c r="T43" s="98" t="s">
        <v>153</v>
      </c>
    </row>
    <row r="44" spans="1:22" ht="22.5" customHeight="1">
      <c r="A44" s="6"/>
      <c r="B44" s="9"/>
      <c r="C44" s="72"/>
      <c r="D44" s="152"/>
      <c r="E44" s="152"/>
      <c r="F44" s="15"/>
      <c r="G44" s="7"/>
      <c r="H44" s="6"/>
      <c r="I44" s="21"/>
      <c r="J44" s="7" t="s">
        <v>1</v>
      </c>
      <c r="K44" s="8" t="s">
        <v>1</v>
      </c>
      <c r="L44" s="1"/>
      <c r="M44" s="1"/>
      <c r="N44" s="1"/>
      <c r="O44" s="20">
        <f>L44-(M44+N44)</f>
        <v>0</v>
      </c>
      <c r="P44" s="29" t="str">
        <f t="shared" ref="P44:P50" si="7">IF(OR(G44="新規",G44="追加",G44=""),"OK",(IF(AND(H44="",I44=""),"NG","OK")))</f>
        <v>OK</v>
      </c>
      <c r="Q44" s="10" t="str">
        <f t="shared" ref="Q44:Q50" si="8">IF(OR(G44="新規",G44="追加",G44=""),"OK",(IF(OR(AND(J44="",K44=""),AND(J44="",K44="□"),AND(J44="□",K44=""),AND(J44="□",K44="□")),"NG","OK")))</f>
        <v>OK</v>
      </c>
      <c r="R44" s="10" t="str">
        <f t="shared" ref="R44:R50" si="9">IF(OR(AND(C44&lt;&gt;"",D44&lt;&gt;"",F44&lt;&gt;"",G44&lt;&gt;""),(C44="")),"OK","NG")</f>
        <v>OK</v>
      </c>
      <c r="T44" s="78" t="s">
        <v>7</v>
      </c>
    </row>
    <row r="45" spans="1:22" ht="22.5" customHeight="1">
      <c r="A45" s="6"/>
      <c r="B45" s="9"/>
      <c r="C45" s="72"/>
      <c r="D45" s="152"/>
      <c r="E45" s="152"/>
      <c r="F45" s="15"/>
      <c r="G45" s="7"/>
      <c r="H45" s="6"/>
      <c r="I45" s="21"/>
      <c r="J45" s="7" t="s">
        <v>1</v>
      </c>
      <c r="K45" s="8" t="s">
        <v>1</v>
      </c>
      <c r="L45" s="1"/>
      <c r="M45" s="1"/>
      <c r="N45" s="1"/>
      <c r="O45" s="20">
        <f t="shared" ref="O45:O50" si="10">L45-(M45+N45)</f>
        <v>0</v>
      </c>
      <c r="P45" s="29" t="str">
        <f t="shared" si="7"/>
        <v>OK</v>
      </c>
      <c r="Q45" s="10" t="str">
        <f t="shared" si="8"/>
        <v>OK</v>
      </c>
      <c r="R45" s="10" t="str">
        <f t="shared" si="9"/>
        <v>OK</v>
      </c>
      <c r="T45" s="79" t="s">
        <v>214</v>
      </c>
    </row>
    <row r="46" spans="1:22" ht="22.5" customHeight="1">
      <c r="A46" s="6"/>
      <c r="B46" s="9"/>
      <c r="C46" s="72"/>
      <c r="D46" s="152"/>
      <c r="E46" s="152"/>
      <c r="F46" s="15"/>
      <c r="G46" s="7"/>
      <c r="H46" s="6"/>
      <c r="I46" s="21"/>
      <c r="J46" s="7" t="s">
        <v>1</v>
      </c>
      <c r="K46" s="8" t="s">
        <v>1</v>
      </c>
      <c r="L46" s="1"/>
      <c r="M46" s="1"/>
      <c r="N46" s="1"/>
      <c r="O46" s="20">
        <f t="shared" si="10"/>
        <v>0</v>
      </c>
      <c r="P46" s="29" t="str">
        <f t="shared" si="7"/>
        <v>OK</v>
      </c>
      <c r="Q46" s="10" t="str">
        <f t="shared" si="8"/>
        <v>OK</v>
      </c>
      <c r="R46" s="10" t="str">
        <f t="shared" si="9"/>
        <v>OK</v>
      </c>
      <c r="T46" s="80" t="s">
        <v>13</v>
      </c>
    </row>
    <row r="47" spans="1:22" ht="22.5" customHeight="1">
      <c r="A47" s="6"/>
      <c r="B47" s="9"/>
      <c r="C47" s="72"/>
      <c r="D47" s="152"/>
      <c r="E47" s="152"/>
      <c r="F47" s="15"/>
      <c r="G47" s="7"/>
      <c r="H47" s="6"/>
      <c r="I47" s="21"/>
      <c r="J47" s="7" t="s">
        <v>1</v>
      </c>
      <c r="K47" s="8" t="s">
        <v>1</v>
      </c>
      <c r="L47" s="1"/>
      <c r="M47" s="1"/>
      <c r="N47" s="1"/>
      <c r="O47" s="20">
        <f t="shared" si="10"/>
        <v>0</v>
      </c>
      <c r="P47" s="29" t="str">
        <f t="shared" si="7"/>
        <v>OK</v>
      </c>
      <c r="Q47" s="10" t="str">
        <f t="shared" si="8"/>
        <v>OK</v>
      </c>
      <c r="R47" s="10" t="str">
        <f t="shared" si="9"/>
        <v>OK</v>
      </c>
    </row>
    <row r="48" spans="1:22" ht="22.5" customHeight="1">
      <c r="A48" s="6"/>
      <c r="B48" s="9"/>
      <c r="C48" s="72"/>
      <c r="D48" s="152"/>
      <c r="E48" s="152"/>
      <c r="F48" s="16"/>
      <c r="G48" s="7"/>
      <c r="H48" s="6"/>
      <c r="I48" s="21"/>
      <c r="J48" s="7" t="s">
        <v>1</v>
      </c>
      <c r="K48" s="8" t="s">
        <v>1</v>
      </c>
      <c r="L48" s="1"/>
      <c r="M48" s="1"/>
      <c r="N48" s="1"/>
      <c r="O48" s="20">
        <f t="shared" si="10"/>
        <v>0</v>
      </c>
      <c r="P48" s="29" t="str">
        <f t="shared" si="7"/>
        <v>OK</v>
      </c>
      <c r="Q48" s="10" t="str">
        <f t="shared" si="8"/>
        <v>OK</v>
      </c>
      <c r="R48" s="10" t="str">
        <f t="shared" si="9"/>
        <v>OK</v>
      </c>
    </row>
    <row r="49" spans="1:20" ht="22.5" customHeight="1">
      <c r="A49" s="6"/>
      <c r="B49" s="9"/>
      <c r="C49" s="72"/>
      <c r="D49" s="152"/>
      <c r="E49" s="152"/>
      <c r="F49" s="15"/>
      <c r="G49" s="7"/>
      <c r="H49" s="6"/>
      <c r="I49" s="21"/>
      <c r="J49" s="7" t="s">
        <v>1</v>
      </c>
      <c r="K49" s="8" t="s">
        <v>1</v>
      </c>
      <c r="L49" s="1"/>
      <c r="M49" s="1"/>
      <c r="N49" s="1"/>
      <c r="O49" s="20">
        <f t="shared" si="10"/>
        <v>0</v>
      </c>
      <c r="P49" s="29" t="str">
        <f t="shared" si="7"/>
        <v>OK</v>
      </c>
      <c r="Q49" s="10" t="str">
        <f t="shared" si="8"/>
        <v>OK</v>
      </c>
      <c r="R49" s="10" t="str">
        <f t="shared" si="9"/>
        <v>OK</v>
      </c>
    </row>
    <row r="50" spans="1:20" ht="22.5" customHeight="1">
      <c r="A50" s="6"/>
      <c r="B50" s="9"/>
      <c r="C50" s="72"/>
      <c r="D50" s="152"/>
      <c r="E50" s="152"/>
      <c r="F50" s="15"/>
      <c r="G50" s="7"/>
      <c r="H50" s="6"/>
      <c r="I50" s="21"/>
      <c r="J50" s="7" t="s">
        <v>1</v>
      </c>
      <c r="K50" s="8" t="s">
        <v>1</v>
      </c>
      <c r="L50" s="1"/>
      <c r="M50" s="1"/>
      <c r="N50" s="1"/>
      <c r="O50" s="20">
        <f t="shared" si="10"/>
        <v>0</v>
      </c>
      <c r="P50" s="29" t="str">
        <f t="shared" si="7"/>
        <v>OK</v>
      </c>
      <c r="Q50" s="10" t="str">
        <f t="shared" si="8"/>
        <v>OK</v>
      </c>
      <c r="R50" s="10" t="str">
        <f t="shared" si="9"/>
        <v>OK</v>
      </c>
    </row>
    <row r="51" spans="1:20" ht="22.5" customHeight="1">
      <c r="A51" s="12"/>
      <c r="B51" s="13"/>
      <c r="C51" s="14"/>
      <c r="D51" s="13"/>
      <c r="E51" s="14"/>
      <c r="F51" s="14"/>
      <c r="G51" s="13"/>
      <c r="H51" s="13"/>
      <c r="I51" s="12"/>
      <c r="J51" s="12"/>
      <c r="K51" s="68" t="s">
        <v>137</v>
      </c>
      <c r="L51" s="27">
        <f>SUM(L44:L50)</f>
        <v>0</v>
      </c>
      <c r="M51" s="27">
        <f t="shared" ref="M51:N51" si="11">SUM(M44:M50)</f>
        <v>0</v>
      </c>
      <c r="N51" s="27">
        <f t="shared" si="11"/>
        <v>0</v>
      </c>
      <c r="O51" s="27">
        <f>L51-(M51+N51)</f>
        <v>0</v>
      </c>
      <c r="P51" s="76"/>
      <c r="Q51" s="77"/>
      <c r="R51" s="77"/>
    </row>
    <row r="52" spans="1:20" ht="22.5" customHeight="1">
      <c r="A52" s="48" t="s">
        <v>129</v>
      </c>
      <c r="B52" s="13"/>
      <c r="C52" s="14"/>
      <c r="D52" s="13"/>
      <c r="E52" s="14"/>
      <c r="F52" s="14"/>
      <c r="G52" s="13"/>
      <c r="H52" s="13"/>
      <c r="I52" s="12"/>
      <c r="J52" s="12"/>
      <c r="K52" s="12"/>
      <c r="L52" s="12"/>
      <c r="M52" s="12"/>
      <c r="N52" s="12"/>
      <c r="O52" s="12"/>
      <c r="P52" s="76"/>
      <c r="Q52" s="77"/>
      <c r="R52" s="77"/>
    </row>
    <row r="53" spans="1:20" ht="22.5" customHeight="1">
      <c r="A53" s="162" t="s">
        <v>217</v>
      </c>
      <c r="B53" s="160" t="s">
        <v>67</v>
      </c>
      <c r="C53" s="150" t="s">
        <v>286</v>
      </c>
      <c r="D53" s="150"/>
      <c r="E53" s="150"/>
      <c r="F53" s="150"/>
      <c r="G53" s="160" t="s">
        <v>38</v>
      </c>
      <c r="H53" s="144" t="s">
        <v>47</v>
      </c>
      <c r="I53" s="145"/>
      <c r="J53" s="145"/>
      <c r="K53" s="146"/>
      <c r="L53" s="144" t="s">
        <v>216</v>
      </c>
      <c r="M53" s="145"/>
      <c r="N53" s="145"/>
      <c r="O53" s="146"/>
      <c r="P53" s="48" t="s">
        <v>96</v>
      </c>
      <c r="Q53" s="48" t="s">
        <v>96</v>
      </c>
      <c r="R53" s="61"/>
    </row>
    <row r="54" spans="1:20" ht="22.5" customHeight="1">
      <c r="A54" s="161"/>
      <c r="B54" s="161"/>
      <c r="C54" s="68" t="s">
        <v>215</v>
      </c>
      <c r="D54" s="150" t="s">
        <v>120</v>
      </c>
      <c r="E54" s="150"/>
      <c r="F54" s="68" t="s">
        <v>15</v>
      </c>
      <c r="G54" s="161"/>
      <c r="H54" s="69" t="s">
        <v>29</v>
      </c>
      <c r="I54" s="69" t="s">
        <v>28</v>
      </c>
      <c r="J54" s="68" t="s">
        <v>18</v>
      </c>
      <c r="K54" s="68" t="s">
        <v>19</v>
      </c>
      <c r="L54" s="53" t="s">
        <v>109</v>
      </c>
      <c r="M54" s="53" t="s">
        <v>110</v>
      </c>
      <c r="N54" s="53" t="s">
        <v>111</v>
      </c>
      <c r="O54" s="53" t="s">
        <v>112</v>
      </c>
      <c r="P54" s="70" t="s">
        <v>104</v>
      </c>
      <c r="Q54" s="70" t="s">
        <v>116</v>
      </c>
      <c r="R54" s="70" t="s">
        <v>115</v>
      </c>
      <c r="T54" s="98" t="s">
        <v>153</v>
      </c>
    </row>
    <row r="55" spans="1:20" ht="22.5" customHeight="1">
      <c r="A55" s="6"/>
      <c r="B55" s="9"/>
      <c r="C55" s="72"/>
      <c r="D55" s="152"/>
      <c r="E55" s="152"/>
      <c r="F55" s="15"/>
      <c r="G55" s="7"/>
      <c r="H55" s="6"/>
      <c r="I55" s="6"/>
      <c r="J55" s="7" t="s">
        <v>1</v>
      </c>
      <c r="K55" s="8" t="s">
        <v>1</v>
      </c>
      <c r="L55" s="1"/>
      <c r="M55" s="1"/>
      <c r="N55" s="1"/>
      <c r="O55" s="20">
        <f>L55-(M55+N55)</f>
        <v>0</v>
      </c>
      <c r="P55" s="29" t="str">
        <f t="shared" ref="P55:P61" si="12">IF(OR(G55="新規",G55="追加",G55=""),"OK",(IF(AND(H55="",I55=""),"NG","OK")))</f>
        <v>OK</v>
      </c>
      <c r="Q55" s="10" t="str">
        <f t="shared" ref="Q55:Q61" si="13">IF(OR(G55="新規",G55="追加",G55=""),"OK",(IF(OR(AND(J55="",K55=""),AND(J55="",K55="□"),AND(J55="□",K55=""),AND(J55="□",K55="□")),"NG","OK")))</f>
        <v>OK</v>
      </c>
      <c r="R55" s="10" t="str">
        <f>IF(OR(AND(C55&lt;&gt;"",D55&lt;&gt;"",F55&lt;&gt;"",G55&lt;&gt;""),(C55="")),"OK","NG")</f>
        <v>OK</v>
      </c>
      <c r="T55" s="78" t="s">
        <v>159</v>
      </c>
    </row>
    <row r="56" spans="1:20" ht="22.5" customHeight="1">
      <c r="A56" s="6"/>
      <c r="B56" s="9"/>
      <c r="C56" s="72"/>
      <c r="D56" s="152"/>
      <c r="E56" s="152"/>
      <c r="F56" s="15"/>
      <c r="G56" s="7"/>
      <c r="H56" s="6"/>
      <c r="I56" s="6"/>
      <c r="J56" s="7" t="s">
        <v>1</v>
      </c>
      <c r="K56" s="8" t="s">
        <v>1</v>
      </c>
      <c r="L56" s="1"/>
      <c r="M56" s="1"/>
      <c r="N56" s="1"/>
      <c r="O56" s="20">
        <f t="shared" ref="O56:O61" si="14">L56-(M56+N56)</f>
        <v>0</v>
      </c>
      <c r="P56" s="29" t="str">
        <f t="shared" si="12"/>
        <v>OK</v>
      </c>
      <c r="Q56" s="10" t="str">
        <f t="shared" si="13"/>
        <v>OK</v>
      </c>
      <c r="R56" s="10" t="str">
        <f t="shared" ref="R56:R61" si="15">IF(OR(AND(C56&lt;&gt;"",D56&lt;&gt;"",F56&lt;&gt;"",G56&lt;&gt;""),(C56="")),"OK","NG")</f>
        <v>OK</v>
      </c>
      <c r="T56" s="79" t="s">
        <v>162</v>
      </c>
    </row>
    <row r="57" spans="1:20" ht="22.5" customHeight="1">
      <c r="A57" s="6"/>
      <c r="B57" s="9"/>
      <c r="C57" s="72"/>
      <c r="D57" s="152"/>
      <c r="E57" s="152"/>
      <c r="F57" s="15"/>
      <c r="G57" s="7"/>
      <c r="H57" s="6"/>
      <c r="I57" s="6"/>
      <c r="J57" s="7" t="s">
        <v>1</v>
      </c>
      <c r="K57" s="8" t="s">
        <v>1</v>
      </c>
      <c r="L57" s="1"/>
      <c r="M57" s="1"/>
      <c r="N57" s="1"/>
      <c r="O57" s="20">
        <f t="shared" si="14"/>
        <v>0</v>
      </c>
      <c r="P57" s="29" t="str">
        <f t="shared" si="12"/>
        <v>OK</v>
      </c>
      <c r="Q57" s="10" t="str">
        <f t="shared" si="13"/>
        <v>OK</v>
      </c>
      <c r="R57" s="10" t="str">
        <f t="shared" si="15"/>
        <v>OK</v>
      </c>
      <c r="T57" s="81" t="s">
        <v>214</v>
      </c>
    </row>
    <row r="58" spans="1:20" ht="22.5" customHeight="1">
      <c r="A58" s="6"/>
      <c r="B58" s="9"/>
      <c r="C58" s="72"/>
      <c r="D58" s="152"/>
      <c r="E58" s="152"/>
      <c r="F58" s="15"/>
      <c r="G58" s="7"/>
      <c r="H58" s="6"/>
      <c r="I58" s="6"/>
      <c r="J58" s="7" t="s">
        <v>1</v>
      </c>
      <c r="K58" s="8" t="s">
        <v>1</v>
      </c>
      <c r="L58" s="1"/>
      <c r="M58" s="1"/>
      <c r="N58" s="1"/>
      <c r="O58" s="20">
        <f t="shared" si="14"/>
        <v>0</v>
      </c>
      <c r="P58" s="29" t="str">
        <f t="shared" si="12"/>
        <v>OK</v>
      </c>
      <c r="Q58" s="10" t="str">
        <f t="shared" si="13"/>
        <v>OK</v>
      </c>
      <c r="R58" s="10" t="str">
        <f t="shared" si="15"/>
        <v>OK</v>
      </c>
      <c r="T58" s="80" t="s">
        <v>13</v>
      </c>
    </row>
    <row r="59" spans="1:20" ht="22.5" customHeight="1">
      <c r="A59" s="6"/>
      <c r="B59" s="9"/>
      <c r="C59" s="72"/>
      <c r="D59" s="152"/>
      <c r="E59" s="152"/>
      <c r="F59" s="16"/>
      <c r="G59" s="7"/>
      <c r="H59" s="6"/>
      <c r="I59" s="6"/>
      <c r="J59" s="7" t="s">
        <v>1</v>
      </c>
      <c r="K59" s="8" t="s">
        <v>1</v>
      </c>
      <c r="L59" s="1"/>
      <c r="M59" s="1"/>
      <c r="N59" s="1"/>
      <c r="O59" s="20">
        <f t="shared" si="14"/>
        <v>0</v>
      </c>
      <c r="P59" s="29" t="str">
        <f t="shared" si="12"/>
        <v>OK</v>
      </c>
      <c r="Q59" s="10" t="str">
        <f t="shared" si="13"/>
        <v>OK</v>
      </c>
      <c r="R59" s="10" t="str">
        <f t="shared" si="15"/>
        <v>OK</v>
      </c>
    </row>
    <row r="60" spans="1:20" ht="22.5" customHeight="1">
      <c r="A60" s="6"/>
      <c r="B60" s="9"/>
      <c r="C60" s="72"/>
      <c r="D60" s="152"/>
      <c r="E60" s="152"/>
      <c r="F60" s="15"/>
      <c r="G60" s="7"/>
      <c r="H60" s="6"/>
      <c r="I60" s="6"/>
      <c r="J60" s="7" t="s">
        <v>1</v>
      </c>
      <c r="K60" s="8" t="s">
        <v>1</v>
      </c>
      <c r="L60" s="1"/>
      <c r="M60" s="1"/>
      <c r="N60" s="1"/>
      <c r="O60" s="20">
        <f t="shared" si="14"/>
        <v>0</v>
      </c>
      <c r="P60" s="29" t="str">
        <f t="shared" si="12"/>
        <v>OK</v>
      </c>
      <c r="Q60" s="10" t="str">
        <f t="shared" si="13"/>
        <v>OK</v>
      </c>
      <c r="R60" s="10" t="str">
        <f t="shared" si="15"/>
        <v>OK</v>
      </c>
    </row>
    <row r="61" spans="1:20" ht="22.5" customHeight="1">
      <c r="A61" s="6"/>
      <c r="B61" s="9"/>
      <c r="C61" s="72"/>
      <c r="D61" s="152"/>
      <c r="E61" s="152"/>
      <c r="F61" s="15"/>
      <c r="G61" s="7"/>
      <c r="H61" s="6"/>
      <c r="I61" s="6"/>
      <c r="J61" s="7" t="s">
        <v>1</v>
      </c>
      <c r="K61" s="8" t="s">
        <v>1</v>
      </c>
      <c r="L61" s="1"/>
      <c r="M61" s="1"/>
      <c r="N61" s="1"/>
      <c r="O61" s="20">
        <f t="shared" si="14"/>
        <v>0</v>
      </c>
      <c r="P61" s="29" t="str">
        <f t="shared" si="12"/>
        <v>OK</v>
      </c>
      <c r="Q61" s="10" t="str">
        <f t="shared" si="13"/>
        <v>OK</v>
      </c>
      <c r="R61" s="10" t="str">
        <f t="shared" si="15"/>
        <v>OK</v>
      </c>
    </row>
    <row r="62" spans="1:20" ht="22.5" customHeight="1">
      <c r="A62" s="12"/>
      <c r="B62" s="13"/>
      <c r="C62" s="14"/>
      <c r="D62" s="13"/>
      <c r="E62" s="14"/>
      <c r="F62" s="14"/>
      <c r="G62" s="13"/>
      <c r="H62" s="13"/>
      <c r="I62" s="12"/>
      <c r="J62" s="12"/>
      <c r="K62" s="68" t="s">
        <v>137</v>
      </c>
      <c r="L62" s="27">
        <f>SUM(L55:L61)</f>
        <v>0</v>
      </c>
      <c r="M62" s="27">
        <f t="shared" ref="M62:N62" si="16">SUM(M55:M61)</f>
        <v>0</v>
      </c>
      <c r="N62" s="27">
        <f t="shared" si="16"/>
        <v>0</v>
      </c>
      <c r="O62" s="27">
        <f>L62-(M62+N62)</f>
        <v>0</v>
      </c>
      <c r="P62" s="76"/>
      <c r="Q62" s="77"/>
      <c r="R62" s="77"/>
    </row>
    <row r="63" spans="1:20" ht="22.5" customHeight="1">
      <c r="A63" s="48" t="s">
        <v>130</v>
      </c>
      <c r="B63" s="13"/>
      <c r="C63" s="14"/>
      <c r="D63" s="13"/>
      <c r="E63" s="14"/>
      <c r="F63" s="14"/>
      <c r="G63" s="13"/>
      <c r="H63" s="13"/>
      <c r="I63" s="12"/>
      <c r="J63" s="12"/>
      <c r="K63" s="12"/>
      <c r="L63" s="12"/>
      <c r="M63" s="12"/>
      <c r="N63" s="12"/>
      <c r="O63" s="12"/>
      <c r="P63" s="76"/>
      <c r="Q63" s="77"/>
      <c r="R63" s="77"/>
    </row>
    <row r="64" spans="1:20" ht="22.5" customHeight="1">
      <c r="A64" s="162" t="s">
        <v>217</v>
      </c>
      <c r="B64" s="160" t="s">
        <v>67</v>
      </c>
      <c r="C64" s="150" t="s">
        <v>286</v>
      </c>
      <c r="D64" s="150"/>
      <c r="E64" s="150"/>
      <c r="F64" s="150"/>
      <c r="G64" s="160" t="s">
        <v>38</v>
      </c>
      <c r="H64" s="144" t="s">
        <v>47</v>
      </c>
      <c r="I64" s="145"/>
      <c r="J64" s="145"/>
      <c r="K64" s="146"/>
      <c r="L64" s="144" t="s">
        <v>216</v>
      </c>
      <c r="M64" s="145"/>
      <c r="N64" s="145"/>
      <c r="O64" s="146"/>
      <c r="P64" s="48" t="s">
        <v>96</v>
      </c>
      <c r="Q64" s="48" t="s">
        <v>96</v>
      </c>
      <c r="R64" s="61"/>
    </row>
    <row r="65" spans="1:20" ht="22.5" customHeight="1">
      <c r="A65" s="161"/>
      <c r="B65" s="161"/>
      <c r="C65" s="68" t="s">
        <v>215</v>
      </c>
      <c r="D65" s="150" t="s">
        <v>120</v>
      </c>
      <c r="E65" s="150"/>
      <c r="F65" s="68" t="s">
        <v>15</v>
      </c>
      <c r="G65" s="161"/>
      <c r="H65" s="69" t="s">
        <v>29</v>
      </c>
      <c r="I65" s="69" t="s">
        <v>28</v>
      </c>
      <c r="J65" s="68" t="s">
        <v>18</v>
      </c>
      <c r="K65" s="68" t="s">
        <v>19</v>
      </c>
      <c r="L65" s="53" t="s">
        <v>109</v>
      </c>
      <c r="M65" s="53" t="s">
        <v>110</v>
      </c>
      <c r="N65" s="53" t="s">
        <v>111</v>
      </c>
      <c r="O65" s="53" t="s">
        <v>112</v>
      </c>
      <c r="P65" s="70" t="s">
        <v>104</v>
      </c>
      <c r="Q65" s="70" t="s">
        <v>116</v>
      </c>
      <c r="R65" s="70" t="s">
        <v>115</v>
      </c>
      <c r="T65" s="82" t="s">
        <v>153</v>
      </c>
    </row>
    <row r="66" spans="1:20" ht="22.5" customHeight="1">
      <c r="A66" s="6"/>
      <c r="B66" s="9"/>
      <c r="C66" s="72"/>
      <c r="D66" s="152"/>
      <c r="E66" s="152"/>
      <c r="F66" s="15"/>
      <c r="G66" s="7"/>
      <c r="H66" s="6"/>
      <c r="I66" s="6"/>
      <c r="J66" s="7" t="s">
        <v>1</v>
      </c>
      <c r="K66" s="8" t="s">
        <v>1</v>
      </c>
      <c r="L66" s="1"/>
      <c r="M66" s="1"/>
      <c r="N66" s="1"/>
      <c r="O66" s="20">
        <f>L66-(M66+N66)</f>
        <v>0</v>
      </c>
      <c r="P66" s="29" t="str">
        <f>IF(OR(G66="新規",G66="追加",G66=""),"OK",(IF(AND(H66="",I66=""),"NG","OK")))</f>
        <v>OK</v>
      </c>
      <c r="Q66" s="10" t="str">
        <f>IF(OR(G66="新規",G66="追加",G66=""),"OK",(IF(OR(AND(J66="",K66=""),AND(J66="",K66="□"),AND(J66="□",K66=""),AND(J66="□",K66="□")),"NG","OK")))</f>
        <v>OK</v>
      </c>
      <c r="R66" s="10" t="str">
        <f>IF(OR(AND(C66&lt;&gt;"",D66&lt;&gt;"",F66&lt;&gt;"",G66&lt;&gt;""),(C66="")),"OK","NG")</f>
        <v>OK</v>
      </c>
      <c r="T66" s="83" t="s">
        <v>271</v>
      </c>
    </row>
    <row r="67" spans="1:20" ht="22.5" customHeight="1">
      <c r="A67" s="6"/>
      <c r="B67" s="9"/>
      <c r="C67" s="72"/>
      <c r="D67" s="152"/>
      <c r="E67" s="152"/>
      <c r="F67" s="15"/>
      <c r="G67" s="7"/>
      <c r="H67" s="6"/>
      <c r="I67" s="6"/>
      <c r="J67" s="7" t="s">
        <v>1</v>
      </c>
      <c r="K67" s="8" t="s">
        <v>1</v>
      </c>
      <c r="L67" s="1"/>
      <c r="M67" s="1"/>
      <c r="N67" s="1"/>
      <c r="O67" s="20">
        <f t="shared" ref="O67:O72" si="17">L67-(M67+N67)</f>
        <v>0</v>
      </c>
      <c r="P67" s="29" t="str">
        <f>IF(OR(G67="新規",G67="追加",G67=""),"OK",(IF(AND(H67="",I67=""),"NG","OK")))</f>
        <v>OK</v>
      </c>
      <c r="Q67" s="10" t="str">
        <f t="shared" ref="Q67:Q72" si="18">IF(OR(G67="新規",G67="追加",G67=""),"OK",(IF(OR(AND(J67="",K67=""),AND(J67="",K67="□"),AND(J67="□",K67=""),AND(J67="□",K67="□")),"NG","OK")))</f>
        <v>OK</v>
      </c>
      <c r="R67" s="10" t="str">
        <f t="shared" ref="R67:R72" si="19">IF(OR(AND(C67&lt;&gt;"",D67&lt;&gt;"",F67&lt;&gt;"",G67&lt;&gt;""),(C67="")),"OK","NG")</f>
        <v>OK</v>
      </c>
      <c r="T67" s="82" t="s">
        <v>214</v>
      </c>
    </row>
    <row r="68" spans="1:20" ht="22.5" customHeight="1">
      <c r="A68" s="6"/>
      <c r="B68" s="9"/>
      <c r="C68" s="72"/>
      <c r="D68" s="152"/>
      <c r="E68" s="152"/>
      <c r="F68" s="15"/>
      <c r="G68" s="7"/>
      <c r="H68" s="6"/>
      <c r="I68" s="6"/>
      <c r="J68" s="7" t="s">
        <v>1</v>
      </c>
      <c r="K68" s="8" t="s">
        <v>1</v>
      </c>
      <c r="L68" s="1"/>
      <c r="M68" s="1"/>
      <c r="N68" s="1"/>
      <c r="O68" s="20">
        <f t="shared" si="17"/>
        <v>0</v>
      </c>
      <c r="P68" s="29" t="str">
        <f t="shared" ref="P68:P72" si="20">IF(OR(G68="新規",G68="追加",G68=""),"OK",(IF(AND(H68="",I68=""),"NG","OK")))</f>
        <v>OK</v>
      </c>
      <c r="Q68" s="10" t="str">
        <f t="shared" si="18"/>
        <v>OK</v>
      </c>
      <c r="R68" s="10" t="str">
        <f t="shared" si="19"/>
        <v>OK</v>
      </c>
      <c r="T68" s="80" t="s">
        <v>13</v>
      </c>
    </row>
    <row r="69" spans="1:20" ht="22.5" customHeight="1">
      <c r="A69" s="6"/>
      <c r="B69" s="9"/>
      <c r="C69" s="72"/>
      <c r="D69" s="152"/>
      <c r="E69" s="152"/>
      <c r="F69" s="15"/>
      <c r="G69" s="7"/>
      <c r="H69" s="6"/>
      <c r="I69" s="6"/>
      <c r="J69" s="7" t="s">
        <v>1</v>
      </c>
      <c r="K69" s="8" t="s">
        <v>1</v>
      </c>
      <c r="L69" s="1"/>
      <c r="M69" s="1"/>
      <c r="N69" s="1"/>
      <c r="O69" s="20">
        <f t="shared" si="17"/>
        <v>0</v>
      </c>
      <c r="P69" s="29" t="str">
        <f t="shared" si="20"/>
        <v>OK</v>
      </c>
      <c r="Q69" s="10" t="str">
        <f t="shared" si="18"/>
        <v>OK</v>
      </c>
      <c r="R69" s="10" t="str">
        <f t="shared" si="19"/>
        <v>OK</v>
      </c>
    </row>
    <row r="70" spans="1:20" ht="22.5" customHeight="1">
      <c r="A70" s="6"/>
      <c r="B70" s="9"/>
      <c r="C70" s="72"/>
      <c r="D70" s="152"/>
      <c r="E70" s="152"/>
      <c r="F70" s="16"/>
      <c r="G70" s="7"/>
      <c r="H70" s="6"/>
      <c r="I70" s="6"/>
      <c r="J70" s="7" t="s">
        <v>1</v>
      </c>
      <c r="K70" s="8" t="s">
        <v>1</v>
      </c>
      <c r="L70" s="1"/>
      <c r="M70" s="1"/>
      <c r="N70" s="1"/>
      <c r="O70" s="20">
        <f t="shared" si="17"/>
        <v>0</v>
      </c>
      <c r="P70" s="29" t="str">
        <f t="shared" si="20"/>
        <v>OK</v>
      </c>
      <c r="Q70" s="10" t="str">
        <f t="shared" si="18"/>
        <v>OK</v>
      </c>
      <c r="R70" s="10" t="str">
        <f t="shared" si="19"/>
        <v>OK</v>
      </c>
    </row>
    <row r="71" spans="1:20" ht="22.5" customHeight="1">
      <c r="A71" s="6"/>
      <c r="B71" s="9"/>
      <c r="C71" s="72"/>
      <c r="D71" s="152"/>
      <c r="E71" s="152"/>
      <c r="F71" s="15"/>
      <c r="G71" s="7"/>
      <c r="H71" s="6"/>
      <c r="I71" s="6"/>
      <c r="J71" s="7" t="s">
        <v>1</v>
      </c>
      <c r="K71" s="8" t="s">
        <v>1</v>
      </c>
      <c r="L71" s="1"/>
      <c r="M71" s="1"/>
      <c r="N71" s="1"/>
      <c r="O71" s="20">
        <f t="shared" si="17"/>
        <v>0</v>
      </c>
      <c r="P71" s="29" t="str">
        <f t="shared" si="20"/>
        <v>OK</v>
      </c>
      <c r="Q71" s="10" t="str">
        <f t="shared" si="18"/>
        <v>OK</v>
      </c>
      <c r="R71" s="10" t="str">
        <f t="shared" si="19"/>
        <v>OK</v>
      </c>
    </row>
    <row r="72" spans="1:20" ht="22.5" customHeight="1">
      <c r="A72" s="6"/>
      <c r="B72" s="9"/>
      <c r="C72" s="72"/>
      <c r="D72" s="152"/>
      <c r="E72" s="152"/>
      <c r="F72" s="15"/>
      <c r="G72" s="7"/>
      <c r="H72" s="6"/>
      <c r="I72" s="6"/>
      <c r="J72" s="7" t="s">
        <v>1</v>
      </c>
      <c r="K72" s="8" t="s">
        <v>1</v>
      </c>
      <c r="L72" s="1"/>
      <c r="M72" s="1"/>
      <c r="N72" s="1"/>
      <c r="O72" s="20">
        <f t="shared" si="17"/>
        <v>0</v>
      </c>
      <c r="P72" s="29" t="str">
        <f t="shared" si="20"/>
        <v>OK</v>
      </c>
      <c r="Q72" s="10" t="str">
        <f t="shared" si="18"/>
        <v>OK</v>
      </c>
      <c r="R72" s="10" t="str">
        <f t="shared" si="19"/>
        <v>OK</v>
      </c>
    </row>
    <row r="73" spans="1:20" ht="22.5" customHeight="1">
      <c r="A73" s="12"/>
      <c r="B73" s="13"/>
      <c r="C73" s="14"/>
      <c r="D73" s="13"/>
      <c r="E73" s="14"/>
      <c r="F73" s="14"/>
      <c r="G73" s="13"/>
      <c r="H73" s="13"/>
      <c r="I73" s="12"/>
      <c r="J73" s="12"/>
      <c r="K73" s="68" t="s">
        <v>137</v>
      </c>
      <c r="L73" s="27">
        <f>SUM(L66:L72)</f>
        <v>0</v>
      </c>
      <c r="M73" s="27">
        <f t="shared" ref="M73:N73" si="21">SUM(M66:M72)</f>
        <v>0</v>
      </c>
      <c r="N73" s="27">
        <f t="shared" si="21"/>
        <v>0</v>
      </c>
      <c r="O73" s="27">
        <f>L73-(M73+N73)</f>
        <v>0</v>
      </c>
      <c r="P73" s="76"/>
      <c r="Q73" s="77"/>
      <c r="R73" s="77"/>
    </row>
    <row r="74" spans="1:20" ht="22.5" customHeight="1">
      <c r="A74" s="48" t="s">
        <v>132</v>
      </c>
      <c r="B74" s="13"/>
      <c r="C74" s="14"/>
      <c r="D74" s="13"/>
      <c r="E74" s="14"/>
      <c r="F74" s="14"/>
      <c r="G74" s="13"/>
      <c r="H74" s="13"/>
      <c r="I74" s="12"/>
      <c r="J74" s="12"/>
      <c r="K74" s="12"/>
      <c r="L74" s="12"/>
      <c r="M74" s="12"/>
      <c r="N74" s="12"/>
      <c r="O74" s="12"/>
      <c r="P74" s="76"/>
      <c r="Q74" s="77"/>
      <c r="R74" s="77"/>
    </row>
    <row r="75" spans="1:20" ht="22.5" customHeight="1">
      <c r="A75" s="162" t="s">
        <v>217</v>
      </c>
      <c r="B75" s="160" t="s">
        <v>67</v>
      </c>
      <c r="C75" s="150" t="s">
        <v>286</v>
      </c>
      <c r="D75" s="150"/>
      <c r="E75" s="150"/>
      <c r="F75" s="150"/>
      <c r="G75" s="160" t="s">
        <v>38</v>
      </c>
      <c r="H75" s="147" t="s">
        <v>47</v>
      </c>
      <c r="I75" s="148"/>
      <c r="J75" s="148"/>
      <c r="K75" s="149"/>
      <c r="L75" s="144" t="s">
        <v>216</v>
      </c>
      <c r="M75" s="145"/>
      <c r="N75" s="145"/>
      <c r="O75" s="146"/>
      <c r="P75" s="76"/>
      <c r="Q75" s="77"/>
      <c r="R75" s="61"/>
    </row>
    <row r="76" spans="1:20" ht="22.5" customHeight="1">
      <c r="A76" s="161"/>
      <c r="B76" s="161"/>
      <c r="C76" s="68" t="s">
        <v>215</v>
      </c>
      <c r="D76" s="150" t="s">
        <v>120</v>
      </c>
      <c r="E76" s="150"/>
      <c r="F76" s="68" t="s">
        <v>15</v>
      </c>
      <c r="G76" s="161"/>
      <c r="H76" s="84" t="s">
        <v>29</v>
      </c>
      <c r="I76" s="84" t="s">
        <v>28</v>
      </c>
      <c r="J76" s="22" t="s">
        <v>18</v>
      </c>
      <c r="K76" s="22" t="s">
        <v>19</v>
      </c>
      <c r="L76" s="53" t="s">
        <v>109</v>
      </c>
      <c r="M76" s="53" t="s">
        <v>110</v>
      </c>
      <c r="N76" s="53" t="s">
        <v>111</v>
      </c>
      <c r="O76" s="53" t="s">
        <v>112</v>
      </c>
      <c r="P76" s="76"/>
      <c r="Q76" s="77"/>
      <c r="R76" s="70" t="s">
        <v>115</v>
      </c>
      <c r="T76" s="81" t="s">
        <v>153</v>
      </c>
    </row>
    <row r="77" spans="1:20" ht="22.5" customHeight="1">
      <c r="A77" s="6"/>
      <c r="B77" s="9"/>
      <c r="C77" s="72"/>
      <c r="D77" s="152"/>
      <c r="E77" s="152"/>
      <c r="F77" s="15"/>
      <c r="G77" s="7"/>
      <c r="H77" s="22"/>
      <c r="I77" s="22"/>
      <c r="J77" s="22" t="s">
        <v>1</v>
      </c>
      <c r="K77" s="22" t="s">
        <v>1</v>
      </c>
      <c r="L77" s="1"/>
      <c r="M77" s="1"/>
      <c r="N77" s="1"/>
      <c r="O77" s="20">
        <f>L77-(M77+N77)</f>
        <v>0</v>
      </c>
      <c r="P77" s="76"/>
      <c r="Q77" s="77"/>
      <c r="R77" s="10" t="str">
        <f>IF(OR(AND(C77&lt;&gt;"",D77&lt;&gt;"",F77&lt;&gt;"",G77&lt;&gt;""),(C77="")),"OK","NG")</f>
        <v>OK</v>
      </c>
      <c r="T77" s="81" t="s">
        <v>273</v>
      </c>
    </row>
    <row r="78" spans="1:20" ht="22.5" customHeight="1">
      <c r="A78" s="6"/>
      <c r="B78" s="9"/>
      <c r="C78" s="72"/>
      <c r="D78" s="152"/>
      <c r="E78" s="152"/>
      <c r="F78" s="15"/>
      <c r="G78" s="7"/>
      <c r="H78" s="22"/>
      <c r="I78" s="22"/>
      <c r="J78" s="22" t="s">
        <v>1</v>
      </c>
      <c r="K78" s="22" t="s">
        <v>1</v>
      </c>
      <c r="L78" s="1"/>
      <c r="M78" s="1"/>
      <c r="N78" s="1"/>
      <c r="O78" s="20">
        <f t="shared" ref="O78:O83" si="22">L78-(M78+N78)</f>
        <v>0</v>
      </c>
      <c r="P78" s="76"/>
      <c r="Q78" s="77"/>
      <c r="R78" s="10" t="str">
        <f t="shared" ref="R78:R83" si="23">IF(OR(AND(C78&lt;&gt;"",D78&lt;&gt;"",F78&lt;&gt;"",G78&lt;&gt;""),(C78="")),"OK","NG")</f>
        <v>OK</v>
      </c>
      <c r="T78" s="81" t="s">
        <v>163</v>
      </c>
    </row>
    <row r="79" spans="1:20" ht="22.5" customHeight="1">
      <c r="A79" s="6"/>
      <c r="B79" s="9"/>
      <c r="C79" s="72"/>
      <c r="D79" s="152"/>
      <c r="E79" s="152"/>
      <c r="F79" s="15"/>
      <c r="G79" s="7"/>
      <c r="H79" s="22"/>
      <c r="I79" s="22"/>
      <c r="J79" s="22" t="s">
        <v>1</v>
      </c>
      <c r="K79" s="22" t="s">
        <v>1</v>
      </c>
      <c r="L79" s="1"/>
      <c r="M79" s="1"/>
      <c r="N79" s="1"/>
      <c r="O79" s="20">
        <f t="shared" si="22"/>
        <v>0</v>
      </c>
      <c r="P79" s="76"/>
      <c r="Q79" s="77"/>
      <c r="R79" s="10" t="str">
        <f t="shared" si="23"/>
        <v>OK</v>
      </c>
      <c r="T79" s="81" t="s">
        <v>214</v>
      </c>
    </row>
    <row r="80" spans="1:20" ht="22.5" customHeight="1">
      <c r="A80" s="6"/>
      <c r="B80" s="9"/>
      <c r="C80" s="72"/>
      <c r="D80" s="152"/>
      <c r="E80" s="152"/>
      <c r="F80" s="15"/>
      <c r="G80" s="7"/>
      <c r="H80" s="22"/>
      <c r="I80" s="22"/>
      <c r="J80" s="22" t="s">
        <v>1</v>
      </c>
      <c r="K80" s="22" t="s">
        <v>1</v>
      </c>
      <c r="L80" s="1"/>
      <c r="M80" s="1"/>
      <c r="N80" s="1"/>
      <c r="O80" s="20">
        <f t="shared" si="22"/>
        <v>0</v>
      </c>
      <c r="P80" s="76"/>
      <c r="Q80" s="77"/>
      <c r="R80" s="10" t="str">
        <f>IF(OR(AND(C80&lt;&gt;"",D80&lt;&gt;"",F80&lt;&gt;"",G80&lt;&gt;""),(C80="")),"OK","NG")</f>
        <v>OK</v>
      </c>
      <c r="T80" s="81" t="s">
        <v>13</v>
      </c>
    </row>
    <row r="81" spans="1:20" ht="22.5" customHeight="1">
      <c r="A81" s="6"/>
      <c r="B81" s="9"/>
      <c r="C81" s="72"/>
      <c r="D81" s="152"/>
      <c r="E81" s="152"/>
      <c r="F81" s="16"/>
      <c r="G81" s="7"/>
      <c r="H81" s="22"/>
      <c r="I81" s="22"/>
      <c r="J81" s="22" t="s">
        <v>1</v>
      </c>
      <c r="K81" s="22" t="s">
        <v>1</v>
      </c>
      <c r="L81" s="1"/>
      <c r="M81" s="1"/>
      <c r="N81" s="1"/>
      <c r="O81" s="20">
        <f t="shared" si="22"/>
        <v>0</v>
      </c>
      <c r="P81" s="76"/>
      <c r="Q81" s="77"/>
      <c r="R81" s="10" t="str">
        <f>IF(OR(AND(C81&lt;&gt;"",D81&lt;&gt;"",F81&lt;&gt;"",G81&lt;&gt;""),(C81="")),"OK","NG")</f>
        <v>OK</v>
      </c>
    </row>
    <row r="82" spans="1:20" ht="22.5" customHeight="1">
      <c r="A82" s="6"/>
      <c r="B82" s="9"/>
      <c r="C82" s="72"/>
      <c r="D82" s="152"/>
      <c r="E82" s="152"/>
      <c r="F82" s="15"/>
      <c r="G82" s="7"/>
      <c r="H82" s="22"/>
      <c r="I82" s="22"/>
      <c r="J82" s="22" t="s">
        <v>1</v>
      </c>
      <c r="K82" s="22" t="s">
        <v>1</v>
      </c>
      <c r="L82" s="1"/>
      <c r="M82" s="1"/>
      <c r="N82" s="1"/>
      <c r="O82" s="20">
        <f t="shared" si="22"/>
        <v>0</v>
      </c>
      <c r="P82" s="76"/>
      <c r="Q82" s="77"/>
      <c r="R82" s="10" t="str">
        <f t="shared" si="23"/>
        <v>OK</v>
      </c>
    </row>
    <row r="83" spans="1:20" ht="22.5" customHeight="1">
      <c r="A83" s="6"/>
      <c r="B83" s="9"/>
      <c r="C83" s="72"/>
      <c r="D83" s="152"/>
      <c r="E83" s="152"/>
      <c r="F83" s="15"/>
      <c r="G83" s="7"/>
      <c r="H83" s="22"/>
      <c r="I83" s="22"/>
      <c r="J83" s="22" t="s">
        <v>1</v>
      </c>
      <c r="K83" s="22" t="s">
        <v>1</v>
      </c>
      <c r="L83" s="1"/>
      <c r="M83" s="1"/>
      <c r="N83" s="1"/>
      <c r="O83" s="20">
        <f t="shared" si="22"/>
        <v>0</v>
      </c>
      <c r="P83" s="76"/>
      <c r="Q83" s="77"/>
      <c r="R83" s="10" t="str">
        <f t="shared" si="23"/>
        <v>OK</v>
      </c>
    </row>
    <row r="84" spans="1:20" ht="22.5" customHeight="1">
      <c r="A84" s="12"/>
      <c r="B84" s="13"/>
      <c r="C84" s="14"/>
      <c r="D84" s="13"/>
      <c r="E84" s="14"/>
      <c r="F84" s="14"/>
      <c r="G84" s="13"/>
      <c r="H84" s="13"/>
      <c r="I84" s="12"/>
      <c r="J84" s="12"/>
      <c r="K84" s="68" t="s">
        <v>137</v>
      </c>
      <c r="L84" s="27">
        <f>SUM(L77:L83)</f>
        <v>0</v>
      </c>
      <c r="M84" s="27">
        <f t="shared" ref="M84:N84" si="24">SUM(M77:M83)</f>
        <v>0</v>
      </c>
      <c r="N84" s="27">
        <f t="shared" si="24"/>
        <v>0</v>
      </c>
      <c r="O84" s="27">
        <f>L84-(M84+N84)</f>
        <v>0</v>
      </c>
      <c r="P84" s="76"/>
      <c r="Q84" s="77"/>
      <c r="R84" s="77"/>
    </row>
    <row r="85" spans="1:20" ht="22.5" customHeight="1">
      <c r="A85" s="48" t="s">
        <v>133</v>
      </c>
      <c r="B85" s="13"/>
      <c r="C85" s="14"/>
      <c r="D85" s="13"/>
      <c r="E85" s="14"/>
      <c r="F85" s="14"/>
      <c r="G85" s="13"/>
      <c r="H85" s="13"/>
      <c r="I85" s="12"/>
      <c r="K85" s="12"/>
      <c r="L85" s="12"/>
      <c r="M85" s="12"/>
      <c r="N85" s="12"/>
      <c r="O85" s="12"/>
      <c r="P85" s="76"/>
      <c r="Q85" s="77"/>
      <c r="R85" s="77"/>
    </row>
    <row r="86" spans="1:20" ht="22.5" customHeight="1">
      <c r="A86" s="162" t="s">
        <v>217</v>
      </c>
      <c r="B86" s="160" t="s">
        <v>67</v>
      </c>
      <c r="C86" s="150" t="s">
        <v>286</v>
      </c>
      <c r="D86" s="150"/>
      <c r="E86" s="150"/>
      <c r="F86" s="150"/>
      <c r="G86" s="160" t="s">
        <v>38</v>
      </c>
      <c r="H86" s="144" t="s">
        <v>47</v>
      </c>
      <c r="I86" s="145"/>
      <c r="J86" s="145"/>
      <c r="K86" s="146"/>
      <c r="L86" s="144" t="s">
        <v>216</v>
      </c>
      <c r="M86" s="145"/>
      <c r="N86" s="145"/>
      <c r="O86" s="146"/>
      <c r="P86" s="48" t="s">
        <v>96</v>
      </c>
      <c r="Q86" s="48" t="s">
        <v>96</v>
      </c>
      <c r="R86" s="61"/>
      <c r="T86" s="81" t="s">
        <v>153</v>
      </c>
    </row>
    <row r="87" spans="1:20" ht="22.5" customHeight="1">
      <c r="A87" s="161"/>
      <c r="B87" s="161"/>
      <c r="C87" s="68" t="s">
        <v>215</v>
      </c>
      <c r="D87" s="150" t="s">
        <v>120</v>
      </c>
      <c r="E87" s="150"/>
      <c r="F87" s="68" t="s">
        <v>15</v>
      </c>
      <c r="G87" s="161"/>
      <c r="H87" s="69" t="s">
        <v>29</v>
      </c>
      <c r="I87" s="69" t="s">
        <v>28</v>
      </c>
      <c r="J87" s="68" t="s">
        <v>18</v>
      </c>
      <c r="K87" s="68" t="s">
        <v>19</v>
      </c>
      <c r="L87" s="53" t="s">
        <v>109</v>
      </c>
      <c r="M87" s="53" t="s">
        <v>110</v>
      </c>
      <c r="N87" s="53" t="s">
        <v>111</v>
      </c>
      <c r="O87" s="53" t="s">
        <v>112</v>
      </c>
      <c r="P87" s="70" t="s">
        <v>104</v>
      </c>
      <c r="Q87" s="70" t="s">
        <v>116</v>
      </c>
      <c r="R87" s="70" t="s">
        <v>115</v>
      </c>
      <c r="T87" s="81" t="s">
        <v>159</v>
      </c>
    </row>
    <row r="88" spans="1:20" ht="22.5" customHeight="1">
      <c r="A88" s="6"/>
      <c r="B88" s="9"/>
      <c r="C88" s="72"/>
      <c r="D88" s="152"/>
      <c r="E88" s="152"/>
      <c r="F88" s="15"/>
      <c r="G88" s="7"/>
      <c r="H88" s="6"/>
      <c r="I88" s="6"/>
      <c r="J88" s="7" t="s">
        <v>1</v>
      </c>
      <c r="K88" s="8" t="s">
        <v>1</v>
      </c>
      <c r="L88" s="1"/>
      <c r="M88" s="1"/>
      <c r="N88" s="1"/>
      <c r="O88" s="20">
        <f>L88-(M88+N88)</f>
        <v>0</v>
      </c>
      <c r="P88" s="29" t="str">
        <f>IF(OR(G88="新規",G88="追加",G88=""),"OK",(IF(AND(H88="",I88=""),"NG","OK")))</f>
        <v>OK</v>
      </c>
      <c r="Q88" s="10" t="str">
        <f>IF(OR(G88="新規",G88="追加",G88=""),"OK",(IF(OR(AND(J88="",K88=""),AND(J88="",K88="□"),AND(J88="□",K88=""),AND(J88="□",K88="□")),"NG","OK")))</f>
        <v>OK</v>
      </c>
      <c r="R88" s="10" t="str">
        <f>IF(OR(AND(C88&lt;&gt;"",D88&lt;&gt;"",F88&lt;&gt;"",G88&lt;&gt;""),(C88="")),"OK","NG")</f>
        <v>OK</v>
      </c>
      <c r="T88" s="81" t="s">
        <v>13</v>
      </c>
    </row>
    <row r="89" spans="1:20" ht="22.5" customHeight="1">
      <c r="A89" s="6"/>
      <c r="B89" s="9"/>
      <c r="C89" s="72"/>
      <c r="D89" s="152"/>
      <c r="E89" s="152"/>
      <c r="F89" s="15"/>
      <c r="G89" s="7"/>
      <c r="H89" s="6"/>
      <c r="I89" s="6"/>
      <c r="J89" s="7" t="s">
        <v>1</v>
      </c>
      <c r="K89" s="8" t="s">
        <v>1</v>
      </c>
      <c r="L89" s="1"/>
      <c r="M89" s="1"/>
      <c r="N89" s="1"/>
      <c r="O89" s="20">
        <f t="shared" ref="O89:O94" si="25">L89-(M89+N89)</f>
        <v>0</v>
      </c>
      <c r="P89" s="29" t="str">
        <f t="shared" ref="P89:P94" si="26">IF(OR(G89="新規",G89="追加",G89=""),"OK",(IF(AND(H89="",I89=""),"NG","OK")))</f>
        <v>OK</v>
      </c>
      <c r="Q89" s="10" t="str">
        <f t="shared" ref="Q89:Q94" si="27">IF(OR(G89="新規",G89="追加",G89=""),"OK",(IF(OR(AND(J89="",K89=""),AND(J89="",K89="□"),AND(J89="□",K89=""),AND(J89="□",K89="□")),"NG","OK")))</f>
        <v>OK</v>
      </c>
      <c r="R89" s="10" t="str">
        <f t="shared" ref="R89:R94" si="28">IF(OR(AND(C89&lt;&gt;"",D89&lt;&gt;"",F89&lt;&gt;"",G89&lt;&gt;""),(C89="")),"OK","NG")</f>
        <v>OK</v>
      </c>
    </row>
    <row r="90" spans="1:20" ht="22.5" customHeight="1">
      <c r="A90" s="6"/>
      <c r="B90" s="9"/>
      <c r="C90" s="72"/>
      <c r="D90" s="152"/>
      <c r="E90" s="152"/>
      <c r="F90" s="15"/>
      <c r="G90" s="7"/>
      <c r="H90" s="6"/>
      <c r="I90" s="6"/>
      <c r="J90" s="7" t="s">
        <v>1</v>
      </c>
      <c r="K90" s="8" t="s">
        <v>1</v>
      </c>
      <c r="L90" s="1"/>
      <c r="M90" s="1"/>
      <c r="N90" s="1"/>
      <c r="O90" s="20">
        <f t="shared" si="25"/>
        <v>0</v>
      </c>
      <c r="P90" s="29" t="str">
        <f t="shared" si="26"/>
        <v>OK</v>
      </c>
      <c r="Q90" s="10" t="str">
        <f t="shared" si="27"/>
        <v>OK</v>
      </c>
      <c r="R90" s="10" t="str">
        <f t="shared" si="28"/>
        <v>OK</v>
      </c>
    </row>
    <row r="91" spans="1:20" ht="22.5" customHeight="1">
      <c r="A91" s="6"/>
      <c r="B91" s="9"/>
      <c r="C91" s="72"/>
      <c r="D91" s="152"/>
      <c r="E91" s="152"/>
      <c r="F91" s="15"/>
      <c r="G91" s="7"/>
      <c r="H91" s="6"/>
      <c r="I91" s="6"/>
      <c r="J91" s="7" t="s">
        <v>1</v>
      </c>
      <c r="K91" s="8" t="s">
        <v>1</v>
      </c>
      <c r="L91" s="1"/>
      <c r="M91" s="1"/>
      <c r="N91" s="1"/>
      <c r="O91" s="20">
        <f t="shared" si="25"/>
        <v>0</v>
      </c>
      <c r="P91" s="29" t="str">
        <f t="shared" si="26"/>
        <v>OK</v>
      </c>
      <c r="Q91" s="10" t="str">
        <f t="shared" si="27"/>
        <v>OK</v>
      </c>
      <c r="R91" s="10" t="str">
        <f t="shared" si="28"/>
        <v>OK</v>
      </c>
    </row>
    <row r="92" spans="1:20" ht="22.5" customHeight="1">
      <c r="A92" s="6"/>
      <c r="B92" s="9"/>
      <c r="C92" s="72"/>
      <c r="D92" s="152"/>
      <c r="E92" s="152"/>
      <c r="F92" s="16"/>
      <c r="G92" s="7"/>
      <c r="H92" s="6"/>
      <c r="I92" s="6"/>
      <c r="J92" s="7" t="s">
        <v>1</v>
      </c>
      <c r="K92" s="8" t="s">
        <v>1</v>
      </c>
      <c r="L92" s="1"/>
      <c r="M92" s="1"/>
      <c r="N92" s="1"/>
      <c r="O92" s="20">
        <f t="shared" si="25"/>
        <v>0</v>
      </c>
      <c r="P92" s="29" t="str">
        <f t="shared" si="26"/>
        <v>OK</v>
      </c>
      <c r="Q92" s="10" t="str">
        <f t="shared" si="27"/>
        <v>OK</v>
      </c>
      <c r="R92" s="10" t="str">
        <f t="shared" si="28"/>
        <v>OK</v>
      </c>
    </row>
    <row r="93" spans="1:20" ht="22.5" customHeight="1">
      <c r="A93" s="6"/>
      <c r="B93" s="9"/>
      <c r="C93" s="72"/>
      <c r="D93" s="152"/>
      <c r="E93" s="152"/>
      <c r="F93" s="15"/>
      <c r="G93" s="7"/>
      <c r="H93" s="6"/>
      <c r="I93" s="6"/>
      <c r="J93" s="7" t="s">
        <v>1</v>
      </c>
      <c r="K93" s="8" t="s">
        <v>1</v>
      </c>
      <c r="L93" s="1"/>
      <c r="M93" s="1"/>
      <c r="N93" s="1"/>
      <c r="O93" s="20">
        <f t="shared" si="25"/>
        <v>0</v>
      </c>
      <c r="P93" s="29" t="str">
        <f t="shared" si="26"/>
        <v>OK</v>
      </c>
      <c r="Q93" s="10" t="str">
        <f t="shared" si="27"/>
        <v>OK</v>
      </c>
      <c r="R93" s="10" t="str">
        <f t="shared" si="28"/>
        <v>OK</v>
      </c>
    </row>
    <row r="94" spans="1:20" ht="22.5" customHeight="1">
      <c r="A94" s="6"/>
      <c r="B94" s="9"/>
      <c r="C94" s="72"/>
      <c r="D94" s="152"/>
      <c r="E94" s="152"/>
      <c r="F94" s="15"/>
      <c r="G94" s="7"/>
      <c r="H94" s="6"/>
      <c r="I94" s="6"/>
      <c r="J94" s="7" t="s">
        <v>1</v>
      </c>
      <c r="K94" s="8" t="s">
        <v>1</v>
      </c>
      <c r="L94" s="1"/>
      <c r="M94" s="1"/>
      <c r="N94" s="1"/>
      <c r="O94" s="20">
        <f t="shared" si="25"/>
        <v>0</v>
      </c>
      <c r="P94" s="29" t="str">
        <f t="shared" si="26"/>
        <v>OK</v>
      </c>
      <c r="Q94" s="10" t="str">
        <f t="shared" si="27"/>
        <v>OK</v>
      </c>
      <c r="R94" s="10" t="str">
        <f t="shared" si="28"/>
        <v>OK</v>
      </c>
    </row>
    <row r="95" spans="1:20" ht="22.5" customHeight="1">
      <c r="A95" s="12"/>
      <c r="B95" s="13"/>
      <c r="C95" s="14"/>
      <c r="D95" s="13"/>
      <c r="E95" s="14"/>
      <c r="F95" s="14"/>
      <c r="G95" s="13"/>
      <c r="H95" s="13"/>
      <c r="I95" s="12"/>
      <c r="J95" s="12"/>
      <c r="K95" s="68" t="s">
        <v>137</v>
      </c>
      <c r="L95" s="27">
        <f>SUM(L88:L94)</f>
        <v>0</v>
      </c>
      <c r="M95" s="27">
        <f t="shared" ref="M95:N95" si="29">SUM(M88:M94)</f>
        <v>0</v>
      </c>
      <c r="N95" s="27">
        <f t="shared" si="29"/>
        <v>0</v>
      </c>
      <c r="O95" s="27">
        <f>L95-(M95+N95)</f>
        <v>0</v>
      </c>
      <c r="P95" s="76"/>
      <c r="Q95" s="77"/>
      <c r="R95" s="77"/>
    </row>
    <row r="96" spans="1:20" ht="23" customHeight="1">
      <c r="A96" s="48" t="s">
        <v>134</v>
      </c>
      <c r="B96" s="13"/>
      <c r="C96" s="14"/>
      <c r="D96" s="13"/>
      <c r="E96" s="14"/>
      <c r="F96" s="14"/>
      <c r="G96" s="13"/>
      <c r="H96" s="13"/>
      <c r="I96" s="12"/>
      <c r="J96" s="12"/>
      <c r="K96" s="12"/>
      <c r="L96" s="12"/>
      <c r="M96" s="12"/>
      <c r="N96" s="12"/>
      <c r="O96" s="12"/>
      <c r="P96" s="76"/>
      <c r="Q96" s="77"/>
      <c r="R96" s="77"/>
    </row>
    <row r="97" spans="1:20" ht="23" customHeight="1">
      <c r="A97" s="162" t="s">
        <v>217</v>
      </c>
      <c r="B97" s="160" t="s">
        <v>67</v>
      </c>
      <c r="C97" s="150" t="s">
        <v>286</v>
      </c>
      <c r="D97" s="150"/>
      <c r="E97" s="150"/>
      <c r="F97" s="150"/>
      <c r="G97" s="160" t="s">
        <v>38</v>
      </c>
      <c r="H97" s="144" t="s">
        <v>47</v>
      </c>
      <c r="I97" s="145"/>
      <c r="J97" s="145"/>
      <c r="K97" s="146"/>
      <c r="L97" s="144" t="s">
        <v>216</v>
      </c>
      <c r="M97" s="145"/>
      <c r="N97" s="145"/>
      <c r="O97" s="146"/>
      <c r="P97" s="48" t="s">
        <v>96</v>
      </c>
      <c r="Q97" s="48" t="s">
        <v>96</v>
      </c>
      <c r="R97" s="61"/>
    </row>
    <row r="98" spans="1:20" ht="23" customHeight="1">
      <c r="A98" s="161"/>
      <c r="B98" s="161"/>
      <c r="C98" s="68" t="s">
        <v>215</v>
      </c>
      <c r="D98" s="150" t="s">
        <v>120</v>
      </c>
      <c r="E98" s="150"/>
      <c r="F98" s="68" t="s">
        <v>15</v>
      </c>
      <c r="G98" s="161"/>
      <c r="H98" s="69" t="s">
        <v>29</v>
      </c>
      <c r="I98" s="69" t="s">
        <v>28</v>
      </c>
      <c r="J98" s="68" t="s">
        <v>18</v>
      </c>
      <c r="K98" s="68" t="s">
        <v>19</v>
      </c>
      <c r="L98" s="53" t="s">
        <v>109</v>
      </c>
      <c r="M98" s="53" t="s">
        <v>110</v>
      </c>
      <c r="N98" s="53" t="s">
        <v>111</v>
      </c>
      <c r="O98" s="53" t="s">
        <v>112</v>
      </c>
      <c r="P98" s="70" t="s">
        <v>104</v>
      </c>
      <c r="Q98" s="70" t="s">
        <v>116</v>
      </c>
      <c r="R98" s="70" t="s">
        <v>115</v>
      </c>
      <c r="T98" s="81" t="s">
        <v>153</v>
      </c>
    </row>
    <row r="99" spans="1:20" ht="23" customHeight="1">
      <c r="A99" s="6"/>
      <c r="B99" s="9"/>
      <c r="C99" s="72"/>
      <c r="D99" s="152"/>
      <c r="E99" s="152"/>
      <c r="F99" s="15"/>
      <c r="G99" s="7"/>
      <c r="H99" s="6"/>
      <c r="I99" s="6"/>
      <c r="J99" s="7" t="s">
        <v>1</v>
      </c>
      <c r="K99" s="8" t="s">
        <v>1</v>
      </c>
      <c r="L99" s="1"/>
      <c r="M99" s="1"/>
      <c r="N99" s="1"/>
      <c r="O99" s="20">
        <f>L99-(M99+N99)</f>
        <v>0</v>
      </c>
      <c r="P99" s="29" t="str">
        <f>IF(OR(G99="新規",G99="追加",G99=""),"OK",(IF(AND(H99="",I99=""),"NG","OK")))</f>
        <v>OK</v>
      </c>
      <c r="Q99" s="10" t="str">
        <f>IF(OR(G99="新規",G99="追加",G99=""),"OK",(IF(OR(AND(J99="",K99=""),AND(J99="",K99="□"),AND(J99="□",K99=""),AND(J99="□",K99="□")),"NG","OK")))</f>
        <v>OK</v>
      </c>
      <c r="R99" s="10" t="str">
        <f>IF(OR(AND(C99&lt;&gt;"",D99&lt;&gt;"",F99&lt;&gt;"",G99&lt;&gt;""),(C99="")),"OK","NG")</f>
        <v>OK</v>
      </c>
      <c r="T99" s="81" t="s">
        <v>161</v>
      </c>
    </row>
    <row r="100" spans="1:20" ht="23" customHeight="1">
      <c r="A100" s="6"/>
      <c r="B100" s="9"/>
      <c r="C100" s="72"/>
      <c r="D100" s="152"/>
      <c r="E100" s="152"/>
      <c r="F100" s="15"/>
      <c r="G100" s="7"/>
      <c r="H100" s="6"/>
      <c r="I100" s="6"/>
      <c r="J100" s="7" t="s">
        <v>1</v>
      </c>
      <c r="K100" s="8" t="s">
        <v>1</v>
      </c>
      <c r="L100" s="1"/>
      <c r="M100" s="1"/>
      <c r="N100" s="1"/>
      <c r="O100" s="20">
        <f t="shared" ref="O100:O105" si="30">L100-(M100+N100)</f>
        <v>0</v>
      </c>
      <c r="P100" s="29" t="str">
        <f t="shared" ref="P100:P105" si="31">IF(OR(G100="新規",G100="追加",G100=""),"OK",(IF(AND(H100="",I100=""),"NG","OK")))</f>
        <v>OK</v>
      </c>
      <c r="Q100" s="10" t="str">
        <f t="shared" ref="Q100:Q105" si="32">IF(OR(G100="新規",G100="追加",G100=""),"OK",(IF(OR(AND(J100="",K100=""),AND(J100="",K100="□"),AND(J100="□",K100=""),AND(J100="□",K100="□")),"NG","OK")))</f>
        <v>OK</v>
      </c>
      <c r="R100" s="10" t="str">
        <f t="shared" ref="R100:R105" si="33">IF(OR(AND(C100&lt;&gt;"",D100&lt;&gt;"",F100&lt;&gt;"",G100&lt;&gt;""),(C100="")),"OK","NG")</f>
        <v>OK</v>
      </c>
      <c r="T100" s="81" t="s">
        <v>218</v>
      </c>
    </row>
    <row r="101" spans="1:20" ht="23" customHeight="1">
      <c r="A101" s="6"/>
      <c r="B101" s="9"/>
      <c r="C101" s="72"/>
      <c r="D101" s="152"/>
      <c r="E101" s="152"/>
      <c r="F101" s="15"/>
      <c r="G101" s="7"/>
      <c r="H101" s="6"/>
      <c r="I101" s="6"/>
      <c r="J101" s="7" t="s">
        <v>1</v>
      </c>
      <c r="K101" s="8" t="s">
        <v>1</v>
      </c>
      <c r="L101" s="1"/>
      <c r="M101" s="1"/>
      <c r="N101" s="1"/>
      <c r="O101" s="20">
        <f t="shared" si="30"/>
        <v>0</v>
      </c>
      <c r="P101" s="29" t="str">
        <f t="shared" si="31"/>
        <v>OK</v>
      </c>
      <c r="Q101" s="10" t="str">
        <f t="shared" si="32"/>
        <v>OK</v>
      </c>
      <c r="R101" s="10" t="str">
        <f t="shared" si="33"/>
        <v>OK</v>
      </c>
      <c r="T101" s="81" t="s">
        <v>160</v>
      </c>
    </row>
    <row r="102" spans="1:20" ht="23" customHeight="1">
      <c r="A102" s="6"/>
      <c r="B102" s="9"/>
      <c r="C102" s="72"/>
      <c r="D102" s="152"/>
      <c r="E102" s="152"/>
      <c r="F102" s="15"/>
      <c r="G102" s="7"/>
      <c r="H102" s="6"/>
      <c r="I102" s="6"/>
      <c r="J102" s="7" t="s">
        <v>1</v>
      </c>
      <c r="K102" s="8" t="s">
        <v>1</v>
      </c>
      <c r="L102" s="1"/>
      <c r="M102" s="1"/>
      <c r="N102" s="1"/>
      <c r="O102" s="20">
        <f t="shared" si="30"/>
        <v>0</v>
      </c>
      <c r="P102" s="29" t="str">
        <f t="shared" si="31"/>
        <v>OK</v>
      </c>
      <c r="Q102" s="10" t="str">
        <f t="shared" si="32"/>
        <v>OK</v>
      </c>
      <c r="R102" s="10" t="str">
        <f t="shared" si="33"/>
        <v>OK</v>
      </c>
      <c r="T102" s="81" t="s">
        <v>13</v>
      </c>
    </row>
    <row r="103" spans="1:20" ht="23" customHeight="1">
      <c r="A103" s="6"/>
      <c r="B103" s="9"/>
      <c r="C103" s="72"/>
      <c r="D103" s="152"/>
      <c r="E103" s="152"/>
      <c r="F103" s="16"/>
      <c r="G103" s="7"/>
      <c r="H103" s="6"/>
      <c r="I103" s="6"/>
      <c r="J103" s="7" t="s">
        <v>1</v>
      </c>
      <c r="K103" s="8" t="s">
        <v>1</v>
      </c>
      <c r="L103" s="1"/>
      <c r="M103" s="1"/>
      <c r="N103" s="1"/>
      <c r="O103" s="20">
        <f t="shared" si="30"/>
        <v>0</v>
      </c>
      <c r="P103" s="29" t="str">
        <f t="shared" si="31"/>
        <v>OK</v>
      </c>
      <c r="Q103" s="10" t="str">
        <f>IF(OR(G103="新規",G103="追加",G103=""),"OK",(IF(OR(AND(J103="",K103=""),AND(J103="",K103="□"),AND(J103="□",K103=""),AND(J103="□",K103="□")),"NG","OK")))</f>
        <v>OK</v>
      </c>
      <c r="R103" s="10" t="str">
        <f t="shared" si="33"/>
        <v>OK</v>
      </c>
    </row>
    <row r="104" spans="1:20" ht="23" customHeight="1">
      <c r="A104" s="6"/>
      <c r="B104" s="9"/>
      <c r="C104" s="72"/>
      <c r="D104" s="152"/>
      <c r="E104" s="152"/>
      <c r="F104" s="15"/>
      <c r="G104" s="7"/>
      <c r="H104" s="6"/>
      <c r="I104" s="6"/>
      <c r="J104" s="7" t="s">
        <v>1</v>
      </c>
      <c r="K104" s="8" t="s">
        <v>1</v>
      </c>
      <c r="L104" s="1"/>
      <c r="M104" s="1"/>
      <c r="N104" s="1"/>
      <c r="O104" s="20">
        <f t="shared" si="30"/>
        <v>0</v>
      </c>
      <c r="P104" s="29" t="str">
        <f t="shared" si="31"/>
        <v>OK</v>
      </c>
      <c r="Q104" s="10" t="str">
        <f t="shared" si="32"/>
        <v>OK</v>
      </c>
      <c r="R104" s="10" t="str">
        <f t="shared" si="33"/>
        <v>OK</v>
      </c>
    </row>
    <row r="105" spans="1:20" ht="22.5" customHeight="1">
      <c r="A105" s="6"/>
      <c r="B105" s="9"/>
      <c r="C105" s="72"/>
      <c r="D105" s="152"/>
      <c r="E105" s="152"/>
      <c r="F105" s="15"/>
      <c r="G105" s="7"/>
      <c r="H105" s="6"/>
      <c r="I105" s="6"/>
      <c r="J105" s="7" t="s">
        <v>1</v>
      </c>
      <c r="K105" s="8" t="s">
        <v>1</v>
      </c>
      <c r="L105" s="1"/>
      <c r="M105" s="1"/>
      <c r="N105" s="1"/>
      <c r="O105" s="20">
        <f t="shared" si="30"/>
        <v>0</v>
      </c>
      <c r="P105" s="29" t="str">
        <f t="shared" si="31"/>
        <v>OK</v>
      </c>
      <c r="Q105" s="10" t="str">
        <f t="shared" si="32"/>
        <v>OK</v>
      </c>
      <c r="R105" s="10" t="str">
        <f t="shared" si="33"/>
        <v>OK</v>
      </c>
    </row>
    <row r="106" spans="1:20" ht="22.5" customHeight="1">
      <c r="A106" s="12"/>
      <c r="B106" s="13"/>
      <c r="C106" s="14"/>
      <c r="D106" s="13"/>
      <c r="E106" s="14"/>
      <c r="F106" s="14"/>
      <c r="G106" s="13"/>
      <c r="H106" s="13"/>
      <c r="I106" s="12"/>
      <c r="J106" s="12"/>
      <c r="K106" s="68" t="s">
        <v>137</v>
      </c>
      <c r="L106" s="27">
        <f>SUM(L99:L105)</f>
        <v>0</v>
      </c>
      <c r="M106" s="27">
        <f t="shared" ref="M106:N106" si="34">SUM(M99:M105)</f>
        <v>0</v>
      </c>
      <c r="N106" s="27">
        <f t="shared" si="34"/>
        <v>0</v>
      </c>
      <c r="O106" s="27">
        <f>L106-(M106+N106)</f>
        <v>0</v>
      </c>
      <c r="P106" s="76"/>
      <c r="Q106" s="77"/>
      <c r="R106" s="77"/>
    </row>
    <row r="107" spans="1:20" ht="22.5" customHeight="1">
      <c r="A107" s="48" t="s">
        <v>136</v>
      </c>
      <c r="B107" s="13"/>
      <c r="C107" s="14"/>
      <c r="D107" s="13"/>
      <c r="E107" s="14"/>
      <c r="F107" s="14"/>
      <c r="G107" s="13"/>
      <c r="H107" s="13"/>
      <c r="I107" s="12"/>
      <c r="J107" s="12"/>
      <c r="K107" s="12"/>
      <c r="L107" s="12"/>
      <c r="M107" s="12"/>
      <c r="N107" s="12"/>
      <c r="O107" s="12"/>
      <c r="P107" s="76"/>
      <c r="Q107" s="77"/>
      <c r="R107" s="77"/>
    </row>
    <row r="108" spans="1:20" ht="22.5" customHeight="1">
      <c r="A108" s="162" t="s">
        <v>217</v>
      </c>
      <c r="B108" s="160" t="s">
        <v>67</v>
      </c>
      <c r="C108" s="150" t="s">
        <v>286</v>
      </c>
      <c r="D108" s="150"/>
      <c r="E108" s="150"/>
      <c r="F108" s="150"/>
      <c r="G108" s="160" t="s">
        <v>38</v>
      </c>
      <c r="H108" s="144" t="s">
        <v>47</v>
      </c>
      <c r="I108" s="145"/>
      <c r="J108" s="145"/>
      <c r="K108" s="146"/>
      <c r="L108" s="144" t="s">
        <v>216</v>
      </c>
      <c r="M108" s="145"/>
      <c r="N108" s="145"/>
      <c r="O108" s="146"/>
      <c r="P108" s="48" t="s">
        <v>96</v>
      </c>
      <c r="Q108" s="48" t="s">
        <v>96</v>
      </c>
      <c r="R108" s="61"/>
    </row>
    <row r="109" spans="1:20" ht="22.5" customHeight="1">
      <c r="A109" s="161"/>
      <c r="B109" s="161"/>
      <c r="C109" s="68" t="s">
        <v>215</v>
      </c>
      <c r="D109" s="150" t="s">
        <v>120</v>
      </c>
      <c r="E109" s="150"/>
      <c r="F109" s="68" t="s">
        <v>15</v>
      </c>
      <c r="G109" s="161"/>
      <c r="H109" s="69" t="s">
        <v>29</v>
      </c>
      <c r="I109" s="69" t="s">
        <v>28</v>
      </c>
      <c r="J109" s="68" t="s">
        <v>18</v>
      </c>
      <c r="K109" s="68" t="s">
        <v>19</v>
      </c>
      <c r="L109" s="53" t="s">
        <v>109</v>
      </c>
      <c r="M109" s="53" t="s">
        <v>110</v>
      </c>
      <c r="N109" s="53" t="s">
        <v>111</v>
      </c>
      <c r="O109" s="53" t="s">
        <v>112</v>
      </c>
      <c r="P109" s="70" t="s">
        <v>104</v>
      </c>
      <c r="Q109" s="70" t="s">
        <v>116</v>
      </c>
      <c r="R109" s="70" t="s">
        <v>115</v>
      </c>
      <c r="T109" s="81" t="s">
        <v>153</v>
      </c>
    </row>
    <row r="110" spans="1:20" ht="22.5" customHeight="1">
      <c r="A110" s="6"/>
      <c r="B110" s="9"/>
      <c r="C110" s="72"/>
      <c r="D110" s="152"/>
      <c r="E110" s="152"/>
      <c r="F110" s="15"/>
      <c r="G110" s="7"/>
      <c r="H110" s="6"/>
      <c r="I110" s="6"/>
      <c r="J110" s="7" t="s">
        <v>1</v>
      </c>
      <c r="K110" s="8" t="s">
        <v>1</v>
      </c>
      <c r="L110" s="1"/>
      <c r="M110" s="1"/>
      <c r="N110" s="1"/>
      <c r="O110" s="20">
        <f>L110-(M110+N110)</f>
        <v>0</v>
      </c>
      <c r="P110" s="29" t="str">
        <f>IF(OR(G110="新規",G110="追加",G110=""),"OK",(IF(AND(H110="",I110=""),"NG","OK")))</f>
        <v>OK</v>
      </c>
      <c r="Q110" s="10" t="str">
        <f>IF(OR(G110="新規",G110="追加",G110=""),"OK",(IF(OR(AND(J110="",K110=""),AND(J110="",K110="□"),AND(J110="□",K110=""),AND(J110="□",K110="□")),"NG","OK")))</f>
        <v>OK</v>
      </c>
      <c r="R110" s="10" t="str">
        <f>IF(OR(AND(C110&lt;&gt;"",D110&lt;&gt;"",F110&lt;&gt;"",G110&lt;&gt;""),(C110="")),"OK","NG")</f>
        <v>OK</v>
      </c>
      <c r="T110" s="81" t="s">
        <v>164</v>
      </c>
    </row>
    <row r="111" spans="1:20" ht="22.5" customHeight="1">
      <c r="A111" s="6"/>
      <c r="B111" s="9"/>
      <c r="C111" s="72"/>
      <c r="D111" s="152"/>
      <c r="E111" s="152"/>
      <c r="F111" s="15"/>
      <c r="G111" s="7"/>
      <c r="H111" s="6"/>
      <c r="I111" s="6"/>
      <c r="J111" s="7" t="s">
        <v>1</v>
      </c>
      <c r="K111" s="8" t="s">
        <v>1</v>
      </c>
      <c r="L111" s="1"/>
      <c r="M111" s="1"/>
      <c r="N111" s="1"/>
      <c r="O111" s="20">
        <f t="shared" ref="O111:O116" si="35">L111-(M111+N111)</f>
        <v>0</v>
      </c>
      <c r="P111" s="29" t="str">
        <f t="shared" ref="P111:P116" si="36">IF(OR(G111="新規",G111="追加",G111=""),"OK",(IF(AND(H111="",I111=""),"NG","OK")))</f>
        <v>OK</v>
      </c>
      <c r="Q111" s="10" t="str">
        <f t="shared" ref="Q111:Q116" si="37">IF(OR(G111="新規",G111="追加",G111=""),"OK",(IF(OR(AND(J111="",K111=""),AND(J111="",K111="□"),AND(J111="□",K111=""),AND(J111="□",K111="□")),"NG","OK")))</f>
        <v>OK</v>
      </c>
      <c r="R111" s="10" t="str">
        <f t="shared" ref="R111:R115" si="38">IF(OR(AND(C111&lt;&gt;"",D111&lt;&gt;"",F111&lt;&gt;"",G111&lt;&gt;""),(C111="")),"OK","NG")</f>
        <v>OK</v>
      </c>
      <c r="T111" s="81" t="s">
        <v>13</v>
      </c>
    </row>
    <row r="112" spans="1:20" ht="22.5" customHeight="1">
      <c r="A112" s="6"/>
      <c r="B112" s="9"/>
      <c r="C112" s="72"/>
      <c r="D112" s="152"/>
      <c r="E112" s="152"/>
      <c r="F112" s="15"/>
      <c r="G112" s="7"/>
      <c r="H112" s="6"/>
      <c r="I112" s="6"/>
      <c r="J112" s="7" t="s">
        <v>1</v>
      </c>
      <c r="K112" s="8" t="s">
        <v>1</v>
      </c>
      <c r="L112" s="1"/>
      <c r="M112" s="1"/>
      <c r="N112" s="1"/>
      <c r="O112" s="20">
        <f t="shared" si="35"/>
        <v>0</v>
      </c>
      <c r="P112" s="29" t="str">
        <f t="shared" si="36"/>
        <v>OK</v>
      </c>
      <c r="Q112" s="10" t="str">
        <f t="shared" si="37"/>
        <v>OK</v>
      </c>
      <c r="R112" s="10" t="str">
        <f t="shared" si="38"/>
        <v>OK</v>
      </c>
    </row>
    <row r="113" spans="1:23" ht="22.5" customHeight="1">
      <c r="A113" s="6"/>
      <c r="B113" s="9"/>
      <c r="C113" s="72"/>
      <c r="D113" s="152"/>
      <c r="E113" s="152"/>
      <c r="F113" s="15"/>
      <c r="G113" s="7"/>
      <c r="H113" s="6"/>
      <c r="I113" s="6"/>
      <c r="J113" s="7" t="s">
        <v>1</v>
      </c>
      <c r="K113" s="8" t="s">
        <v>1</v>
      </c>
      <c r="L113" s="1"/>
      <c r="M113" s="1"/>
      <c r="N113" s="1"/>
      <c r="O113" s="20">
        <f t="shared" si="35"/>
        <v>0</v>
      </c>
      <c r="P113" s="29" t="str">
        <f t="shared" si="36"/>
        <v>OK</v>
      </c>
      <c r="Q113" s="10" t="str">
        <f t="shared" si="37"/>
        <v>OK</v>
      </c>
      <c r="R113" s="10" t="str">
        <f t="shared" si="38"/>
        <v>OK</v>
      </c>
    </row>
    <row r="114" spans="1:23" ht="22.5" customHeight="1">
      <c r="A114" s="6"/>
      <c r="B114" s="9"/>
      <c r="C114" s="72"/>
      <c r="D114" s="152"/>
      <c r="E114" s="152"/>
      <c r="F114" s="16"/>
      <c r="G114" s="7"/>
      <c r="H114" s="6"/>
      <c r="I114" s="6"/>
      <c r="J114" s="7" t="s">
        <v>1</v>
      </c>
      <c r="K114" s="8" t="s">
        <v>1</v>
      </c>
      <c r="L114" s="1"/>
      <c r="M114" s="1"/>
      <c r="N114" s="1"/>
      <c r="O114" s="20">
        <f t="shared" si="35"/>
        <v>0</v>
      </c>
      <c r="P114" s="29" t="str">
        <f t="shared" si="36"/>
        <v>OK</v>
      </c>
      <c r="Q114" s="10" t="str">
        <f t="shared" si="37"/>
        <v>OK</v>
      </c>
      <c r="R114" s="10" t="str">
        <f t="shared" si="38"/>
        <v>OK</v>
      </c>
    </row>
    <row r="115" spans="1:23" ht="22.5" customHeight="1">
      <c r="A115" s="6"/>
      <c r="B115" s="9"/>
      <c r="C115" s="72"/>
      <c r="D115" s="152"/>
      <c r="E115" s="152"/>
      <c r="F115" s="15"/>
      <c r="G115" s="7"/>
      <c r="H115" s="6"/>
      <c r="I115" s="6"/>
      <c r="J115" s="7" t="s">
        <v>1</v>
      </c>
      <c r="K115" s="8" t="s">
        <v>1</v>
      </c>
      <c r="L115" s="1"/>
      <c r="M115" s="1"/>
      <c r="N115" s="1"/>
      <c r="O115" s="20">
        <f t="shared" si="35"/>
        <v>0</v>
      </c>
      <c r="P115" s="29" t="str">
        <f t="shared" si="36"/>
        <v>OK</v>
      </c>
      <c r="Q115" s="10" t="str">
        <f t="shared" si="37"/>
        <v>OK</v>
      </c>
      <c r="R115" s="10" t="str">
        <f t="shared" si="38"/>
        <v>OK</v>
      </c>
    </row>
    <row r="116" spans="1:23" ht="22.5" customHeight="1">
      <c r="A116" s="6"/>
      <c r="B116" s="9"/>
      <c r="C116" s="72"/>
      <c r="D116" s="152"/>
      <c r="E116" s="152"/>
      <c r="F116" s="15"/>
      <c r="G116" s="7"/>
      <c r="H116" s="6"/>
      <c r="I116" s="6"/>
      <c r="J116" s="7" t="s">
        <v>1</v>
      </c>
      <c r="K116" s="8" t="s">
        <v>1</v>
      </c>
      <c r="L116" s="1"/>
      <c r="M116" s="1"/>
      <c r="N116" s="1"/>
      <c r="O116" s="20">
        <f t="shared" si="35"/>
        <v>0</v>
      </c>
      <c r="P116" s="29" t="str">
        <f t="shared" si="36"/>
        <v>OK</v>
      </c>
      <c r="Q116" s="10" t="str">
        <f t="shared" si="37"/>
        <v>OK</v>
      </c>
      <c r="R116" s="10" t="str">
        <f>IF(OR(AND(C116&lt;&gt;"",D116&lt;&gt;"",F116&lt;&gt;"",G116&lt;&gt;""),(C116="")),"OK","NG")</f>
        <v>OK</v>
      </c>
    </row>
    <row r="117" spans="1:23" ht="22.5" customHeight="1">
      <c r="A117" s="12"/>
      <c r="B117" s="13"/>
      <c r="C117" s="14"/>
      <c r="D117" s="13"/>
      <c r="E117" s="14"/>
      <c r="F117" s="14"/>
      <c r="G117" s="13"/>
      <c r="H117" s="13"/>
      <c r="I117" s="12"/>
      <c r="J117" s="12"/>
      <c r="K117" s="68" t="s">
        <v>137</v>
      </c>
      <c r="L117" s="27">
        <f>SUM(L110:L116)</f>
        <v>0</v>
      </c>
      <c r="M117" s="27">
        <f t="shared" ref="M117:N117" si="39">SUM(M110:M116)</f>
        <v>0</v>
      </c>
      <c r="N117" s="27">
        <f t="shared" si="39"/>
        <v>0</v>
      </c>
      <c r="O117" s="27">
        <f>L117-(M117+N117)</f>
        <v>0</v>
      </c>
      <c r="P117" s="76"/>
      <c r="Q117" s="77"/>
      <c r="R117" s="77"/>
    </row>
    <row r="118" spans="1:23" ht="13">
      <c r="F118" s="85"/>
    </row>
    <row r="119" spans="1:23" s="61" customFormat="1" ht="13">
      <c r="A119" s="142" t="s">
        <v>139</v>
      </c>
      <c r="B119" s="143"/>
      <c r="C119" s="53" t="s">
        <v>138</v>
      </c>
      <c r="D119" s="53" t="s">
        <v>110</v>
      </c>
      <c r="E119" s="53" t="s">
        <v>111</v>
      </c>
      <c r="F119" s="53" t="s">
        <v>112</v>
      </c>
      <c r="G119" s="53" t="s">
        <v>165</v>
      </c>
      <c r="H119" s="142" t="s">
        <v>17</v>
      </c>
      <c r="I119" s="159"/>
      <c r="J119" s="136" t="s">
        <v>208</v>
      </c>
      <c r="K119" s="136"/>
      <c r="L119" s="136"/>
      <c r="M119" s="136"/>
      <c r="P119" s="87" t="s">
        <v>198</v>
      </c>
      <c r="Q119" s="88" t="s">
        <v>70</v>
      </c>
      <c r="R119" s="88" t="s">
        <v>84</v>
      </c>
    </row>
    <row r="120" spans="1:23" ht="22.5" customHeight="1">
      <c r="A120" s="153" t="s">
        <v>237</v>
      </c>
      <c r="B120" s="154"/>
      <c r="C120" s="100">
        <f>L40</f>
        <v>0</v>
      </c>
      <c r="D120" s="100">
        <f t="shared" ref="D120:F120" si="40">M40</f>
        <v>0</v>
      </c>
      <c r="E120" s="100">
        <f t="shared" si="40"/>
        <v>0</v>
      </c>
      <c r="F120" s="100">
        <f t="shared" si="40"/>
        <v>0</v>
      </c>
      <c r="G120" s="163">
        <f>SUM(D120:D122)</f>
        <v>0</v>
      </c>
      <c r="H120" s="157"/>
      <c r="I120" s="158"/>
      <c r="J120" s="151" t="s">
        <v>209</v>
      </c>
      <c r="K120" s="151"/>
      <c r="L120" s="151"/>
      <c r="M120" s="151"/>
      <c r="N120" s="89"/>
      <c r="O120" s="89"/>
      <c r="P120" s="29" t="str">
        <f>IF(G120&lt;=2500000,"OK","NG")</f>
        <v>OK</v>
      </c>
      <c r="Q120" s="10" t="str">
        <f t="shared" ref="Q120:Q126" si="41">IF(D120&lt;=C120/2,"OK","NG")</f>
        <v>OK</v>
      </c>
      <c r="R120" s="10" t="str">
        <f t="shared" ref="R120:R126" si="42">IF(C120=D120+E120+F120,"OK","NG")</f>
        <v>OK</v>
      </c>
      <c r="S120" s="90"/>
      <c r="T120" s="70"/>
      <c r="U120" s="70"/>
      <c r="V120" s="70"/>
      <c r="W120" s="70"/>
    </row>
    <row r="121" spans="1:23" ht="22.5" customHeight="1">
      <c r="A121" s="155" t="s">
        <v>238</v>
      </c>
      <c r="B121" s="156"/>
      <c r="C121" s="100">
        <f>L51</f>
        <v>0</v>
      </c>
      <c r="D121" s="100">
        <f t="shared" ref="D121:F121" si="43">M51</f>
        <v>0</v>
      </c>
      <c r="E121" s="100">
        <f t="shared" si="43"/>
        <v>0</v>
      </c>
      <c r="F121" s="100">
        <f t="shared" si="43"/>
        <v>0</v>
      </c>
      <c r="G121" s="164"/>
      <c r="H121" s="157"/>
      <c r="I121" s="158"/>
      <c r="J121" s="151"/>
      <c r="K121" s="151"/>
      <c r="L121" s="151"/>
      <c r="M121" s="151"/>
      <c r="N121" s="89"/>
      <c r="O121" s="89"/>
      <c r="P121" s="73" t="s">
        <v>152</v>
      </c>
      <c r="Q121" s="10" t="str">
        <f t="shared" si="41"/>
        <v>OK</v>
      </c>
      <c r="R121" s="10" t="str">
        <f t="shared" si="42"/>
        <v>OK</v>
      </c>
      <c r="S121" s="36"/>
    </row>
    <row r="122" spans="1:23" ht="22.5" customHeight="1">
      <c r="A122" s="155" t="s">
        <v>239</v>
      </c>
      <c r="B122" s="156"/>
      <c r="C122" s="100">
        <f>L62</f>
        <v>0</v>
      </c>
      <c r="D122" s="100">
        <f t="shared" ref="D122:F122" si="44">M62</f>
        <v>0</v>
      </c>
      <c r="E122" s="100">
        <f t="shared" si="44"/>
        <v>0</v>
      </c>
      <c r="F122" s="100">
        <f t="shared" si="44"/>
        <v>0</v>
      </c>
      <c r="G122" s="165"/>
      <c r="H122" s="32"/>
      <c r="I122" s="33"/>
      <c r="J122" s="151"/>
      <c r="K122" s="151"/>
      <c r="L122" s="151"/>
      <c r="M122" s="151"/>
      <c r="N122" s="89"/>
      <c r="O122" s="89"/>
      <c r="P122" s="73" t="s">
        <v>152</v>
      </c>
      <c r="Q122" s="10" t="str">
        <f t="shared" si="41"/>
        <v>OK</v>
      </c>
      <c r="R122" s="10" t="str">
        <f t="shared" si="42"/>
        <v>OK</v>
      </c>
      <c r="S122" s="36"/>
    </row>
    <row r="123" spans="1:23" ht="22.5" customHeight="1">
      <c r="A123" s="155" t="s">
        <v>240</v>
      </c>
      <c r="B123" s="156"/>
      <c r="C123" s="100">
        <f>L73</f>
        <v>0</v>
      </c>
      <c r="D123" s="100">
        <f t="shared" ref="D123:F123" si="45">M73</f>
        <v>0</v>
      </c>
      <c r="E123" s="100">
        <f t="shared" si="45"/>
        <v>0</v>
      </c>
      <c r="F123" s="100">
        <f t="shared" si="45"/>
        <v>0</v>
      </c>
      <c r="G123" s="100">
        <f>D123</f>
        <v>0</v>
      </c>
      <c r="H123" s="32"/>
      <c r="I123" s="33"/>
      <c r="J123" s="150" t="s">
        <v>210</v>
      </c>
      <c r="K123" s="150"/>
      <c r="L123" s="150"/>
      <c r="M123" s="150"/>
      <c r="N123" s="89"/>
      <c r="O123" s="89"/>
      <c r="P123" s="29" t="str">
        <f>IF(G123&lt;=2500000,"OK","NG")</f>
        <v>OK</v>
      </c>
      <c r="Q123" s="10" t="str">
        <f t="shared" si="41"/>
        <v>OK</v>
      </c>
      <c r="R123" s="10" t="str">
        <f t="shared" si="42"/>
        <v>OK</v>
      </c>
      <c r="S123" s="36"/>
    </row>
    <row r="124" spans="1:23" ht="22.5" customHeight="1">
      <c r="A124" s="155" t="s">
        <v>131</v>
      </c>
      <c r="B124" s="156"/>
      <c r="C124" s="100">
        <f>L84</f>
        <v>0</v>
      </c>
      <c r="D124" s="100">
        <f t="shared" ref="D124:F124" si="46">M84</f>
        <v>0</v>
      </c>
      <c r="E124" s="100">
        <f t="shared" si="46"/>
        <v>0</v>
      </c>
      <c r="F124" s="100">
        <f t="shared" si="46"/>
        <v>0</v>
      </c>
      <c r="G124" s="100">
        <f>D124</f>
        <v>0</v>
      </c>
      <c r="H124" s="32"/>
      <c r="I124" s="33"/>
      <c r="J124" s="150" t="s">
        <v>211</v>
      </c>
      <c r="K124" s="150"/>
      <c r="L124" s="150"/>
      <c r="M124" s="150"/>
      <c r="N124" s="89"/>
      <c r="O124" s="89"/>
      <c r="P124" s="29" t="str">
        <f>IF(G124&lt;=5000000,"OK","NG")</f>
        <v>OK</v>
      </c>
      <c r="Q124" s="10" t="str">
        <f t="shared" si="41"/>
        <v>OK</v>
      </c>
      <c r="R124" s="10" t="str">
        <f t="shared" si="42"/>
        <v>OK</v>
      </c>
      <c r="S124" s="36"/>
    </row>
    <row r="125" spans="1:23" ht="22.5" customHeight="1">
      <c r="A125" s="155" t="s">
        <v>241</v>
      </c>
      <c r="B125" s="156"/>
      <c r="C125" s="100">
        <f>L95</f>
        <v>0</v>
      </c>
      <c r="D125" s="100">
        <f t="shared" ref="D125:F125" si="47">M95</f>
        <v>0</v>
      </c>
      <c r="E125" s="100">
        <f t="shared" si="47"/>
        <v>0</v>
      </c>
      <c r="F125" s="100">
        <f t="shared" si="47"/>
        <v>0</v>
      </c>
      <c r="G125" s="183">
        <f>SUM(D125:D126)</f>
        <v>0</v>
      </c>
      <c r="H125" s="32"/>
      <c r="I125" s="33"/>
      <c r="J125" s="151" t="s">
        <v>212</v>
      </c>
      <c r="K125" s="151"/>
      <c r="L125" s="151"/>
      <c r="M125" s="151"/>
      <c r="N125" s="89"/>
      <c r="O125" s="89"/>
      <c r="P125" s="29" t="str">
        <f>IF(G125&lt;=2500000,"OK","NG")</f>
        <v>OK</v>
      </c>
      <c r="Q125" s="10" t="str">
        <f t="shared" si="41"/>
        <v>OK</v>
      </c>
      <c r="R125" s="10" t="str">
        <f t="shared" si="42"/>
        <v>OK</v>
      </c>
      <c r="S125" s="36"/>
    </row>
    <row r="126" spans="1:23" ht="22.5" customHeight="1">
      <c r="A126" s="155" t="s">
        <v>242</v>
      </c>
      <c r="B126" s="156"/>
      <c r="C126" s="100">
        <f>L106</f>
        <v>0</v>
      </c>
      <c r="D126" s="100">
        <f t="shared" ref="D126:F126" si="48">M106</f>
        <v>0</v>
      </c>
      <c r="E126" s="100">
        <f t="shared" si="48"/>
        <v>0</v>
      </c>
      <c r="F126" s="100">
        <f t="shared" si="48"/>
        <v>0</v>
      </c>
      <c r="G126" s="184"/>
      <c r="H126" s="32"/>
      <c r="I126" s="33"/>
      <c r="J126" s="151"/>
      <c r="K126" s="151"/>
      <c r="L126" s="151"/>
      <c r="M126" s="151"/>
      <c r="N126" s="89"/>
      <c r="O126" s="89"/>
      <c r="P126" s="73" t="s">
        <v>152</v>
      </c>
      <c r="Q126" s="10" t="str">
        <f t="shared" si="41"/>
        <v>OK</v>
      </c>
      <c r="R126" s="10" t="str">
        <f t="shared" si="42"/>
        <v>OK</v>
      </c>
      <c r="S126" s="36"/>
    </row>
    <row r="127" spans="1:23" ht="22.5" customHeight="1">
      <c r="A127" s="155" t="s">
        <v>135</v>
      </c>
      <c r="B127" s="156"/>
      <c r="C127" s="100">
        <f>L117</f>
        <v>0</v>
      </c>
      <c r="D127" s="100">
        <f t="shared" ref="D127:F127" si="49">M117</f>
        <v>0</v>
      </c>
      <c r="E127" s="100">
        <f t="shared" si="49"/>
        <v>0</v>
      </c>
      <c r="F127" s="100">
        <f t="shared" si="49"/>
        <v>0</v>
      </c>
      <c r="G127" s="100">
        <f>D127</f>
        <v>0</v>
      </c>
      <c r="H127" s="157"/>
      <c r="I127" s="158"/>
      <c r="J127" s="150" t="s">
        <v>287</v>
      </c>
      <c r="K127" s="150"/>
      <c r="L127" s="150"/>
      <c r="M127" s="150"/>
      <c r="N127" s="89"/>
      <c r="O127" s="89"/>
      <c r="P127" s="29" t="str">
        <f>IF(G127&lt;=2500000,"OK","NG")</f>
        <v>OK</v>
      </c>
      <c r="Q127" s="10" t="str">
        <f>IF(D127&lt;=C127/2,"OK","NG")</f>
        <v>OK</v>
      </c>
      <c r="R127" s="10" t="str">
        <f>IF(C127=D127+E127+F127,"OK","NG")</f>
        <v>OK</v>
      </c>
      <c r="S127" s="36"/>
    </row>
    <row r="128" spans="1:23" ht="22.5" customHeight="1">
      <c r="A128" s="174" t="s">
        <v>14</v>
      </c>
      <c r="B128" s="175"/>
      <c r="C128" s="100">
        <f>SUM(C120:C127)</f>
        <v>0</v>
      </c>
      <c r="D128" s="100">
        <f>SUM(D120:D127)</f>
        <v>0</v>
      </c>
      <c r="E128" s="100">
        <f t="shared" ref="E128:F128" si="50">SUM(E120:E127)</f>
        <v>0</v>
      </c>
      <c r="F128" s="100">
        <f t="shared" si="50"/>
        <v>0</v>
      </c>
      <c r="G128" s="100">
        <f>D128</f>
        <v>0</v>
      </c>
      <c r="H128" s="157"/>
      <c r="I128" s="158"/>
      <c r="J128" s="177" t="s">
        <v>213</v>
      </c>
      <c r="K128" s="177"/>
      <c r="L128" s="177"/>
      <c r="M128" s="177"/>
      <c r="N128" s="89"/>
      <c r="P128" s="29" t="str">
        <f>IF(OR(C128=0,AND(G128&gt;=150000,G128&lt;=10000000)),"OK","NG")</f>
        <v>OK</v>
      </c>
      <c r="Q128" s="10" t="str">
        <f>IF(D128&lt;=C128/2,"OK","NG")</f>
        <v>OK</v>
      </c>
      <c r="R128" s="10" t="str">
        <f>IF(C128=D128+E128+F128,"OK","NG")</f>
        <v>OK</v>
      </c>
    </row>
    <row r="129" spans="1:16" ht="13"/>
    <row r="130" spans="1:16" ht="22.5" customHeight="1">
      <c r="A130" s="48" t="s">
        <v>196</v>
      </c>
    </row>
    <row r="131" spans="1:16" ht="15" customHeight="1">
      <c r="A131" s="139" t="s">
        <v>205</v>
      </c>
      <c r="B131" s="139"/>
      <c r="C131" s="139"/>
      <c r="D131" s="139"/>
      <c r="E131" s="139"/>
      <c r="F131" s="139"/>
      <c r="G131" s="139"/>
      <c r="H131" s="139"/>
      <c r="I131" s="139"/>
      <c r="J131" s="139"/>
      <c r="K131" s="50" t="s">
        <v>82</v>
      </c>
      <c r="P131" s="49" t="s">
        <v>55</v>
      </c>
    </row>
    <row r="132" spans="1:16" ht="15" customHeight="1">
      <c r="A132" s="176" t="s">
        <v>204</v>
      </c>
      <c r="B132" s="176"/>
      <c r="C132" s="176"/>
      <c r="D132" s="176"/>
      <c r="E132" s="176"/>
      <c r="F132" s="176"/>
      <c r="G132" s="176"/>
      <c r="H132" s="176"/>
      <c r="I132" s="176"/>
      <c r="J132" s="176"/>
      <c r="K132" s="56" t="s">
        <v>166</v>
      </c>
      <c r="P132" s="49" t="s">
        <v>167</v>
      </c>
    </row>
    <row r="133" spans="1:16" ht="15" customHeight="1">
      <c r="A133" s="176" t="s">
        <v>199</v>
      </c>
      <c r="B133" s="176"/>
      <c r="C133" s="176"/>
      <c r="D133" s="176"/>
      <c r="E133" s="176"/>
      <c r="F133" s="176"/>
      <c r="G133" s="176"/>
      <c r="H133" s="176"/>
      <c r="I133" s="176"/>
      <c r="J133" s="176"/>
      <c r="K133" s="56" t="s">
        <v>166</v>
      </c>
    </row>
    <row r="134" spans="1:16" ht="15" customHeight="1">
      <c r="A134" s="176" t="s">
        <v>200</v>
      </c>
      <c r="B134" s="176"/>
      <c r="C134" s="176"/>
      <c r="D134" s="176"/>
      <c r="E134" s="176"/>
      <c r="F134" s="176"/>
      <c r="G134" s="176"/>
      <c r="H134" s="176"/>
      <c r="I134" s="176"/>
      <c r="J134" s="176"/>
      <c r="K134" s="56" t="s">
        <v>166</v>
      </c>
    </row>
    <row r="135" spans="1:16" ht="15" customHeight="1">
      <c r="A135" s="176" t="s">
        <v>201</v>
      </c>
      <c r="B135" s="176"/>
      <c r="C135" s="176"/>
      <c r="D135" s="176"/>
      <c r="E135" s="176"/>
      <c r="F135" s="176"/>
      <c r="G135" s="176"/>
      <c r="H135" s="176"/>
      <c r="I135" s="176"/>
      <c r="J135" s="176"/>
      <c r="K135" s="56" t="s">
        <v>166</v>
      </c>
    </row>
    <row r="136" spans="1:16" ht="15" customHeight="1">
      <c r="A136" s="176" t="s">
        <v>289</v>
      </c>
      <c r="B136" s="176"/>
      <c r="C136" s="176"/>
      <c r="D136" s="176"/>
      <c r="E136" s="176"/>
      <c r="F136" s="176"/>
      <c r="G136" s="176"/>
      <c r="H136" s="176"/>
      <c r="I136" s="176"/>
      <c r="J136" s="176"/>
      <c r="K136" s="56" t="s">
        <v>166</v>
      </c>
    </row>
    <row r="137" spans="1:16" ht="15" customHeight="1">
      <c r="A137" s="176" t="s">
        <v>202</v>
      </c>
      <c r="B137" s="176"/>
      <c r="C137" s="176"/>
      <c r="D137" s="176"/>
      <c r="E137" s="176"/>
      <c r="F137" s="176"/>
      <c r="G137" s="176"/>
      <c r="H137" s="176"/>
      <c r="I137" s="176"/>
      <c r="J137" s="176"/>
      <c r="K137" s="56" t="s">
        <v>166</v>
      </c>
    </row>
    <row r="138" spans="1:16" ht="15" customHeight="1">
      <c r="A138" s="176" t="s">
        <v>203</v>
      </c>
      <c r="B138" s="176"/>
      <c r="C138" s="176"/>
      <c r="D138" s="176"/>
      <c r="E138" s="176"/>
      <c r="F138" s="176"/>
      <c r="G138" s="176"/>
      <c r="H138" s="176"/>
      <c r="I138" s="176"/>
      <c r="J138" s="176"/>
      <c r="K138" s="56" t="s">
        <v>166</v>
      </c>
    </row>
    <row r="139" spans="1:16" ht="15" customHeight="1">
      <c r="A139" s="17"/>
      <c r="B139" s="17"/>
      <c r="C139" s="17"/>
      <c r="D139" s="17"/>
      <c r="E139" s="17"/>
      <c r="J139" s="93" t="s">
        <v>141</v>
      </c>
      <c r="K139" s="99">
        <f>COUNTIF(K132:K138,"☑")</f>
        <v>0</v>
      </c>
    </row>
    <row r="140" spans="1:16" ht="15" customHeight="1">
      <c r="A140" s="17"/>
      <c r="B140" s="17"/>
      <c r="C140" s="17"/>
      <c r="D140" s="17"/>
      <c r="E140" s="17"/>
      <c r="H140" s="17"/>
    </row>
    <row r="141" spans="1:16" ht="15" customHeight="1">
      <c r="A141" s="48" t="s">
        <v>206</v>
      </c>
    </row>
    <row r="142" spans="1:16" ht="15" customHeight="1">
      <c r="A142" s="180" t="s">
        <v>57</v>
      </c>
      <c r="B142" s="180"/>
      <c r="C142" s="180"/>
      <c r="D142" s="180"/>
      <c r="E142" s="180"/>
      <c r="F142" s="180"/>
      <c r="G142" s="180"/>
      <c r="H142" s="180"/>
      <c r="I142" s="180"/>
      <c r="J142" s="180"/>
      <c r="K142" s="180"/>
      <c r="P142" s="95" t="s">
        <v>80</v>
      </c>
    </row>
    <row r="143" spans="1:16" ht="15" customHeight="1">
      <c r="A143" s="50" t="s">
        <v>2</v>
      </c>
      <c r="B143" s="140" t="s">
        <v>3</v>
      </c>
      <c r="C143" s="181"/>
      <c r="D143" s="181"/>
      <c r="E143" s="181"/>
      <c r="F143" s="181"/>
      <c r="G143" s="181"/>
      <c r="H143" s="181"/>
      <c r="I143" s="181"/>
      <c r="J143" s="141"/>
    </row>
    <row r="144" spans="1:16" ht="15" customHeight="1">
      <c r="A144" s="3" t="s">
        <v>1</v>
      </c>
      <c r="B144" s="182" t="s">
        <v>69</v>
      </c>
      <c r="C144" s="167"/>
      <c r="D144" s="167"/>
      <c r="E144" s="167"/>
      <c r="F144" s="167"/>
      <c r="G144" s="167"/>
      <c r="H144" s="167"/>
      <c r="I144" s="167"/>
      <c r="J144" s="168"/>
      <c r="P144" s="29" t="str">
        <f>IF(C128=0,"OK",IF(AND(A144="☑",A145="☑",A146="☑"),"OK","NG"))</f>
        <v>OK</v>
      </c>
    </row>
    <row r="145" spans="1:13" ht="15" customHeight="1">
      <c r="A145" s="3" t="s">
        <v>1</v>
      </c>
      <c r="B145" s="182" t="s">
        <v>117</v>
      </c>
      <c r="C145" s="167"/>
      <c r="D145" s="167"/>
      <c r="E145" s="167"/>
      <c r="F145" s="167"/>
      <c r="G145" s="167"/>
      <c r="H145" s="167"/>
      <c r="I145" s="167"/>
      <c r="J145" s="168"/>
    </row>
    <row r="146" spans="1:13" ht="15" customHeight="1">
      <c r="A146" s="3" t="s">
        <v>1</v>
      </c>
      <c r="B146" s="182" t="s">
        <v>288</v>
      </c>
      <c r="C146" s="167"/>
      <c r="D146" s="167"/>
      <c r="E146" s="167"/>
      <c r="F146" s="167"/>
      <c r="G146" s="167"/>
      <c r="H146" s="167"/>
      <c r="I146" s="167"/>
      <c r="J146" s="168"/>
    </row>
    <row r="147" spans="1:13" ht="15" customHeight="1"/>
    <row r="148" spans="1:13" ht="15" customHeight="1">
      <c r="A148" s="48" t="s">
        <v>207</v>
      </c>
    </row>
    <row r="149" spans="1:13" ht="15" customHeight="1">
      <c r="A149" s="50" t="s">
        <v>2</v>
      </c>
      <c r="B149" s="139" t="s">
        <v>4</v>
      </c>
      <c r="C149" s="139"/>
      <c r="D149" s="139"/>
      <c r="E149" s="139"/>
      <c r="F149" s="140" t="s">
        <v>97</v>
      </c>
      <c r="G149" s="141"/>
      <c r="H149" s="140" t="s">
        <v>20</v>
      </c>
      <c r="I149" s="141"/>
      <c r="J149" s="139" t="s">
        <v>17</v>
      </c>
      <c r="K149" s="139"/>
      <c r="L149" s="139"/>
      <c r="M149" s="139"/>
    </row>
    <row r="150" spans="1:13" ht="18.75" customHeight="1">
      <c r="A150" s="3" t="s">
        <v>1</v>
      </c>
      <c r="B150" s="138" t="s">
        <v>23</v>
      </c>
      <c r="C150" s="138"/>
      <c r="D150" s="138"/>
      <c r="E150" s="138"/>
      <c r="F150" s="142" t="s">
        <v>22</v>
      </c>
      <c r="G150" s="143"/>
      <c r="H150" s="142" t="s">
        <v>98</v>
      </c>
      <c r="I150" s="143"/>
      <c r="J150" s="138" t="s">
        <v>143</v>
      </c>
      <c r="K150" s="138"/>
      <c r="L150" s="138"/>
      <c r="M150" s="138"/>
    </row>
    <row r="151" spans="1:13" ht="18.75" customHeight="1">
      <c r="A151" s="3" t="s">
        <v>1</v>
      </c>
      <c r="B151" s="138" t="s">
        <v>25</v>
      </c>
      <c r="C151" s="138"/>
      <c r="D151" s="138"/>
      <c r="E151" s="138"/>
      <c r="F151" s="142" t="s">
        <v>16</v>
      </c>
      <c r="G151" s="143"/>
      <c r="H151" s="142" t="s">
        <v>21</v>
      </c>
      <c r="I151" s="143"/>
      <c r="J151" s="138" t="s">
        <v>100</v>
      </c>
      <c r="K151" s="138"/>
      <c r="L151" s="138"/>
      <c r="M151" s="138"/>
    </row>
    <row r="152" spans="1:13" ht="18.75" customHeight="1">
      <c r="A152" s="3" t="s">
        <v>1</v>
      </c>
      <c r="B152" s="138" t="s">
        <v>24</v>
      </c>
      <c r="C152" s="138"/>
      <c r="D152" s="138"/>
      <c r="E152" s="138"/>
      <c r="F152" s="142" t="s">
        <v>16</v>
      </c>
      <c r="G152" s="143"/>
      <c r="H152" s="142" t="s">
        <v>21</v>
      </c>
      <c r="I152" s="143"/>
      <c r="J152" s="138" t="s">
        <v>26</v>
      </c>
      <c r="K152" s="138"/>
      <c r="L152" s="138"/>
      <c r="M152" s="138"/>
    </row>
    <row r="153" spans="1:13" ht="18.75" customHeight="1">
      <c r="A153" s="3" t="s">
        <v>1</v>
      </c>
      <c r="B153" s="138" t="s">
        <v>90</v>
      </c>
      <c r="C153" s="138"/>
      <c r="D153" s="138"/>
      <c r="E153" s="138"/>
      <c r="F153" s="142" t="s">
        <v>5</v>
      </c>
      <c r="G153" s="143"/>
      <c r="H153" s="159" t="s">
        <v>16</v>
      </c>
      <c r="I153" s="143"/>
      <c r="J153" s="138" t="s">
        <v>99</v>
      </c>
      <c r="K153" s="138"/>
      <c r="L153" s="138"/>
      <c r="M153" s="138"/>
    </row>
    <row r="154" spans="1:13" ht="18.75" customHeight="1">
      <c r="A154" s="3" t="s">
        <v>1</v>
      </c>
      <c r="B154" s="138" t="s">
        <v>283</v>
      </c>
      <c r="C154" s="138"/>
      <c r="D154" s="138"/>
      <c r="E154" s="138"/>
      <c r="F154" s="142" t="s">
        <v>5</v>
      </c>
      <c r="G154" s="143"/>
      <c r="H154" s="136" t="s">
        <v>16</v>
      </c>
      <c r="I154" s="136"/>
      <c r="J154" s="138" t="s">
        <v>284</v>
      </c>
      <c r="K154" s="138"/>
      <c r="L154" s="138"/>
      <c r="M154" s="138"/>
    </row>
  </sheetData>
  <sheetProtection algorithmName="SHA-512" hashValue="OvoT1jurViTbtAkE8ykw9csE5ZK2qxjwNZBEUvmUSCl6e5+WW0+2apOrJCOdZ8tyD2CMH2YNXilcZeOECcQRaw==" saltValue="SFNZHB71Z6qdUkP/PK70aA==" spinCount="100000" sheet="1" objects="1" scenarios="1"/>
  <mergeCells count="198">
    <mergeCell ref="A1:O1"/>
    <mergeCell ref="B3:E3"/>
    <mergeCell ref="B4:E4"/>
    <mergeCell ref="P4:P5"/>
    <mergeCell ref="B5:E5"/>
    <mergeCell ref="B6:E6"/>
    <mergeCell ref="M14:O14"/>
    <mergeCell ref="M15:O15"/>
    <mergeCell ref="M16:O16"/>
    <mergeCell ref="M17:O17"/>
    <mergeCell ref="M18:O18"/>
    <mergeCell ref="M19:O19"/>
    <mergeCell ref="F9:I9"/>
    <mergeCell ref="J9:L9"/>
    <mergeCell ref="M10:O10"/>
    <mergeCell ref="M11:O11"/>
    <mergeCell ref="M12:O12"/>
    <mergeCell ref="M13:O13"/>
    <mergeCell ref="N26:O26"/>
    <mergeCell ref="A31:A32"/>
    <mergeCell ref="B31:B32"/>
    <mergeCell ref="C31:F31"/>
    <mergeCell ref="G31:G32"/>
    <mergeCell ref="H31:K31"/>
    <mergeCell ref="L31:O31"/>
    <mergeCell ref="D32:E32"/>
    <mergeCell ref="M20:O20"/>
    <mergeCell ref="M21:O21"/>
    <mergeCell ref="M22:O22"/>
    <mergeCell ref="M23:O23"/>
    <mergeCell ref="M24:O24"/>
    <mergeCell ref="M25:O25"/>
    <mergeCell ref="D39:E39"/>
    <mergeCell ref="A42:A43"/>
    <mergeCell ref="B42:B43"/>
    <mergeCell ref="C42:F42"/>
    <mergeCell ref="G42:G43"/>
    <mergeCell ref="H42:K42"/>
    <mergeCell ref="D33:E33"/>
    <mergeCell ref="D34:E34"/>
    <mergeCell ref="D35:E35"/>
    <mergeCell ref="D36:E36"/>
    <mergeCell ref="D37:E37"/>
    <mergeCell ref="D38:E38"/>
    <mergeCell ref="A53:A54"/>
    <mergeCell ref="B53:B54"/>
    <mergeCell ref="C53:F53"/>
    <mergeCell ref="L42:O42"/>
    <mergeCell ref="D43:E43"/>
    <mergeCell ref="D44:E44"/>
    <mergeCell ref="D45:E45"/>
    <mergeCell ref="D46:E46"/>
    <mergeCell ref="D47:E47"/>
    <mergeCell ref="G53:G54"/>
    <mergeCell ref="H53:K53"/>
    <mergeCell ref="L53:O53"/>
    <mergeCell ref="D54:E54"/>
    <mergeCell ref="D55:E55"/>
    <mergeCell ref="D56:E56"/>
    <mergeCell ref="D48:E48"/>
    <mergeCell ref="D49:E49"/>
    <mergeCell ref="D50:E50"/>
    <mergeCell ref="H64:K64"/>
    <mergeCell ref="L64:O64"/>
    <mergeCell ref="D65:E65"/>
    <mergeCell ref="D66:E66"/>
    <mergeCell ref="D67:E67"/>
    <mergeCell ref="D57:E57"/>
    <mergeCell ref="D58:E58"/>
    <mergeCell ref="D59:E59"/>
    <mergeCell ref="D60:E60"/>
    <mergeCell ref="D61:E61"/>
    <mergeCell ref="C64:F64"/>
    <mergeCell ref="D68:E68"/>
    <mergeCell ref="D69:E69"/>
    <mergeCell ref="D70:E70"/>
    <mergeCell ref="D71:E71"/>
    <mergeCell ref="D72:E72"/>
    <mergeCell ref="A75:A76"/>
    <mergeCell ref="B75:B76"/>
    <mergeCell ref="C75:F75"/>
    <mergeCell ref="G64:G65"/>
    <mergeCell ref="A64:A65"/>
    <mergeCell ref="B64:B65"/>
    <mergeCell ref="A86:A87"/>
    <mergeCell ref="B86:B87"/>
    <mergeCell ref="C86:F86"/>
    <mergeCell ref="G75:G76"/>
    <mergeCell ref="H75:K75"/>
    <mergeCell ref="L75:O75"/>
    <mergeCell ref="D76:E76"/>
    <mergeCell ref="D77:E77"/>
    <mergeCell ref="D78:E78"/>
    <mergeCell ref="G86:G87"/>
    <mergeCell ref="H86:K86"/>
    <mergeCell ref="L86:O86"/>
    <mergeCell ref="D87:E87"/>
    <mergeCell ref="D88:E88"/>
    <mergeCell ref="D89:E89"/>
    <mergeCell ref="D79:E79"/>
    <mergeCell ref="D80:E80"/>
    <mergeCell ref="D81:E81"/>
    <mergeCell ref="D82:E82"/>
    <mergeCell ref="D83:E83"/>
    <mergeCell ref="H97:K97"/>
    <mergeCell ref="L97:O97"/>
    <mergeCell ref="D98:E98"/>
    <mergeCell ref="D99:E99"/>
    <mergeCell ref="D100:E100"/>
    <mergeCell ref="D90:E90"/>
    <mergeCell ref="D91:E91"/>
    <mergeCell ref="D92:E92"/>
    <mergeCell ref="D93:E93"/>
    <mergeCell ref="D94:E94"/>
    <mergeCell ref="C97:F97"/>
    <mergeCell ref="D101:E101"/>
    <mergeCell ref="D102:E102"/>
    <mergeCell ref="D103:E103"/>
    <mergeCell ref="D104:E104"/>
    <mergeCell ref="D105:E105"/>
    <mergeCell ref="A108:A109"/>
    <mergeCell ref="B108:B109"/>
    <mergeCell ref="C108:F108"/>
    <mergeCell ref="G97:G98"/>
    <mergeCell ref="A97:A98"/>
    <mergeCell ref="B97:B98"/>
    <mergeCell ref="D112:E112"/>
    <mergeCell ref="D113:E113"/>
    <mergeCell ref="D114:E114"/>
    <mergeCell ref="D115:E115"/>
    <mergeCell ref="D116:E116"/>
    <mergeCell ref="A119:B119"/>
    <mergeCell ref="G108:G109"/>
    <mergeCell ref="H108:K108"/>
    <mergeCell ref="L108:O108"/>
    <mergeCell ref="D109:E109"/>
    <mergeCell ref="D110:E110"/>
    <mergeCell ref="D111:E111"/>
    <mergeCell ref="H119:I119"/>
    <mergeCell ref="J119:M119"/>
    <mergeCell ref="A120:B120"/>
    <mergeCell ref="G120:G122"/>
    <mergeCell ref="H120:I120"/>
    <mergeCell ref="J120:M122"/>
    <mergeCell ref="A121:B121"/>
    <mergeCell ref="H121:I121"/>
    <mergeCell ref="A122:B122"/>
    <mergeCell ref="A127:B127"/>
    <mergeCell ref="H127:I127"/>
    <mergeCell ref="J127:M127"/>
    <mergeCell ref="A128:B128"/>
    <mergeCell ref="H128:I128"/>
    <mergeCell ref="J128:M128"/>
    <mergeCell ref="A123:B123"/>
    <mergeCell ref="J123:M123"/>
    <mergeCell ref="A124:B124"/>
    <mergeCell ref="J124:M124"/>
    <mergeCell ref="A125:B125"/>
    <mergeCell ref="G125:G126"/>
    <mergeCell ref="J125:M126"/>
    <mergeCell ref="A126:B126"/>
    <mergeCell ref="A137:J137"/>
    <mergeCell ref="A138:J138"/>
    <mergeCell ref="A142:K142"/>
    <mergeCell ref="B143:J143"/>
    <mergeCell ref="B144:J144"/>
    <mergeCell ref="B145:J145"/>
    <mergeCell ref="A131:J131"/>
    <mergeCell ref="A132:J132"/>
    <mergeCell ref="A133:J133"/>
    <mergeCell ref="A134:J134"/>
    <mergeCell ref="A135:J135"/>
    <mergeCell ref="A136:J136"/>
    <mergeCell ref="B146:J146"/>
    <mergeCell ref="B149:E149"/>
    <mergeCell ref="F149:G149"/>
    <mergeCell ref="H149:I149"/>
    <mergeCell ref="J149:M149"/>
    <mergeCell ref="B150:E150"/>
    <mergeCell ref="F150:G150"/>
    <mergeCell ref="H150:I150"/>
    <mergeCell ref="J150:M150"/>
    <mergeCell ref="B153:E153"/>
    <mergeCell ref="F153:G153"/>
    <mergeCell ref="H153:I153"/>
    <mergeCell ref="J153:M153"/>
    <mergeCell ref="B154:E154"/>
    <mergeCell ref="F154:G154"/>
    <mergeCell ref="H154:I154"/>
    <mergeCell ref="J154:M154"/>
    <mergeCell ref="B151:E151"/>
    <mergeCell ref="F151:G151"/>
    <mergeCell ref="H151:I151"/>
    <mergeCell ref="J151:M151"/>
    <mergeCell ref="B152:E152"/>
    <mergeCell ref="F152:G152"/>
    <mergeCell ref="H152:I152"/>
    <mergeCell ref="J152:M152"/>
  </mergeCells>
  <phoneticPr fontId="2"/>
  <conditionalFormatting sqref="C120:G128">
    <cfRule type="expression" dxfId="4773" priority="2">
      <formula>$P120="NG"</formula>
    </cfRule>
  </conditionalFormatting>
  <conditionalFormatting sqref="G120:G123">
    <cfRule type="expression" dxfId="4772" priority="1">
      <formula>$P120="NG"</formula>
    </cfRule>
  </conditionalFormatting>
  <conditionalFormatting sqref="H33:K36">
    <cfRule type="expression" dxfId="4771" priority="55">
      <formula>#REF!="追加"</formula>
    </cfRule>
    <cfRule type="expression" dxfId="4770" priority="56">
      <formula>#REF!="新規"</formula>
    </cfRule>
  </conditionalFormatting>
  <conditionalFormatting sqref="H37:K39">
    <cfRule type="expression" dxfId="4769" priority="60">
      <formula>#REF!="追加"</formula>
    </cfRule>
    <cfRule type="expression" dxfId="4768" priority="67">
      <formula>#REF!="新規"</formula>
    </cfRule>
  </conditionalFormatting>
  <conditionalFormatting sqref="H44:K47">
    <cfRule type="expression" dxfId="4767" priority="46">
      <formula>#REF!="追加"</formula>
    </cfRule>
    <cfRule type="expression" dxfId="4766" priority="47">
      <formula>#REF!="新規"</formula>
    </cfRule>
  </conditionalFormatting>
  <conditionalFormatting sqref="H48:K50">
    <cfRule type="expression" dxfId="4765" priority="50">
      <formula>#REF!="追加"</formula>
    </cfRule>
    <cfRule type="expression" dxfId="4764" priority="51">
      <formula>#REF!="新規"</formula>
    </cfRule>
  </conditionalFormatting>
  <conditionalFormatting sqref="H55:K58">
    <cfRule type="expression" dxfId="4763" priority="40">
      <formula>#REF!="追加"</formula>
    </cfRule>
    <cfRule type="expression" dxfId="4762" priority="41">
      <formula>#REF!="新規"</formula>
    </cfRule>
  </conditionalFormatting>
  <conditionalFormatting sqref="H59:K61">
    <cfRule type="expression" dxfId="4761" priority="44">
      <formula>#REF!="追加"</formula>
    </cfRule>
    <cfRule type="expression" dxfId="4760" priority="45">
      <formula>#REF!="新規"</formula>
    </cfRule>
  </conditionalFormatting>
  <conditionalFormatting sqref="H66:K69">
    <cfRule type="expression" dxfId="4759" priority="34">
      <formula>#REF!="追加"</formula>
    </cfRule>
    <cfRule type="expression" dxfId="4758" priority="35">
      <formula>#REF!="新規"</formula>
    </cfRule>
  </conditionalFormatting>
  <conditionalFormatting sqref="H70:K72">
    <cfRule type="expression" dxfId="4757" priority="38">
      <formula>#REF!="追加"</formula>
    </cfRule>
    <cfRule type="expression" dxfId="4756" priority="39">
      <formula>#REF!="新規"</formula>
    </cfRule>
  </conditionalFormatting>
  <conditionalFormatting sqref="H77:K80">
    <cfRule type="expression" dxfId="4755" priority="28">
      <formula>#REF!="追加"</formula>
    </cfRule>
    <cfRule type="expression" dxfId="4754" priority="29">
      <formula>#REF!="新規"</formula>
    </cfRule>
  </conditionalFormatting>
  <conditionalFormatting sqref="H81:K83">
    <cfRule type="expression" dxfId="4753" priority="32">
      <formula>#REF!="追加"</formula>
    </cfRule>
    <cfRule type="expression" dxfId="4752" priority="33">
      <formula>#REF!="新規"</formula>
    </cfRule>
  </conditionalFormatting>
  <conditionalFormatting sqref="H88:K91">
    <cfRule type="expression" dxfId="4751" priority="22">
      <formula>#REF!="追加"</formula>
    </cfRule>
    <cfRule type="expression" dxfId="4750" priority="23">
      <formula>#REF!="新規"</formula>
    </cfRule>
  </conditionalFormatting>
  <conditionalFormatting sqref="H92:K94">
    <cfRule type="expression" dxfId="4749" priority="26">
      <formula>#REF!="追加"</formula>
    </cfRule>
    <cfRule type="expression" dxfId="4748" priority="27">
      <formula>#REF!="新規"</formula>
    </cfRule>
  </conditionalFormatting>
  <conditionalFormatting sqref="H99:K102">
    <cfRule type="expression" dxfId="4747" priority="16">
      <formula>#REF!="追加"</formula>
    </cfRule>
    <cfRule type="expression" dxfId="4746" priority="17">
      <formula>#REF!="新規"</formula>
    </cfRule>
  </conditionalFormatting>
  <conditionalFormatting sqref="H103:K105">
    <cfRule type="expression" dxfId="4745" priority="20">
      <formula>#REF!="追加"</formula>
    </cfRule>
    <cfRule type="expression" dxfId="4744" priority="21">
      <formula>#REF!="新規"</formula>
    </cfRule>
  </conditionalFormatting>
  <conditionalFormatting sqref="H110:K113">
    <cfRule type="expression" dxfId="4743" priority="10">
      <formula>#REF!="追加"</formula>
    </cfRule>
    <cfRule type="expression" dxfId="4742" priority="11">
      <formula>#REF!="新規"</formula>
    </cfRule>
  </conditionalFormatting>
  <conditionalFormatting sqref="H114:K116">
    <cfRule type="expression" dxfId="4741" priority="14">
      <formula>#REF!="追加"</formula>
    </cfRule>
    <cfRule type="expression" dxfId="4740" priority="15">
      <formula>#REF!="新規"</formula>
    </cfRule>
  </conditionalFormatting>
  <conditionalFormatting sqref="J35:K36 J39:K39">
    <cfRule type="expression" dxfId="4739" priority="57">
      <formula>#REF!="追加"</formula>
    </cfRule>
    <cfRule type="expression" dxfId="4738" priority="58">
      <formula>#REF!="新規"</formula>
    </cfRule>
  </conditionalFormatting>
  <conditionalFormatting sqref="J46:K47 J50:K50">
    <cfRule type="expression" dxfId="4737" priority="48">
      <formula>#REF!="追加"</formula>
    </cfRule>
    <cfRule type="expression" dxfId="4736" priority="49">
      <formula>#REF!="新規"</formula>
    </cfRule>
  </conditionalFormatting>
  <conditionalFormatting sqref="J57:K58 J61:K61">
    <cfRule type="expression" dxfId="4735" priority="42">
      <formula>#REF!="追加"</formula>
    </cfRule>
    <cfRule type="expression" dxfId="4734" priority="43">
      <formula>#REF!="新規"</formula>
    </cfRule>
  </conditionalFormatting>
  <conditionalFormatting sqref="J68:K69 J72:K72">
    <cfRule type="expression" dxfId="4733" priority="36">
      <formula>#REF!="追加"</formula>
    </cfRule>
    <cfRule type="expression" dxfId="4732" priority="37">
      <formula>#REF!="新規"</formula>
    </cfRule>
  </conditionalFormatting>
  <conditionalFormatting sqref="J79:K80 J83:K83">
    <cfRule type="expression" dxfId="4731" priority="30">
      <formula>#REF!="追加"</formula>
    </cfRule>
    <cfRule type="expression" dxfId="4730" priority="31">
      <formula>#REF!="新規"</formula>
    </cfRule>
  </conditionalFormatting>
  <conditionalFormatting sqref="J90:K91 J94:K94">
    <cfRule type="expression" dxfId="4729" priority="24">
      <formula>#REF!="追加"</formula>
    </cfRule>
    <cfRule type="expression" dxfId="4728" priority="25">
      <formula>#REF!="新規"</formula>
    </cfRule>
  </conditionalFormatting>
  <conditionalFormatting sqref="J101:K102 J105:K105">
    <cfRule type="expression" dxfId="4727" priority="18">
      <formula>#REF!="追加"</formula>
    </cfRule>
    <cfRule type="expression" dxfId="4726" priority="19">
      <formula>#REF!="新規"</formula>
    </cfRule>
  </conditionalFormatting>
  <conditionalFormatting sqref="J112:K113 J116:K116">
    <cfRule type="expression" dxfId="4725" priority="12">
      <formula>#REF!="追加"</formula>
    </cfRule>
    <cfRule type="expression" dxfId="4724" priority="13">
      <formula>#REF!="新規"</formula>
    </cfRule>
  </conditionalFormatting>
  <conditionalFormatting sqref="J40:O41 J51:O52 J62:O63 J73:O74 J84:O84 J95:O96 J106:O107 J117:O117">
    <cfRule type="expression" dxfId="4723" priority="72">
      <formula>$I40="追加"</formula>
    </cfRule>
    <cfRule type="expression" dxfId="4722" priority="73">
      <formula>$I40="新規"</formula>
    </cfRule>
  </conditionalFormatting>
  <conditionalFormatting sqref="K85:O85 I85">
    <cfRule type="expression" dxfId="4721" priority="76">
      <formula>#REF!="追加"</formula>
    </cfRule>
    <cfRule type="expression" dxfId="4720" priority="77">
      <formula>#REF!="新規"</formula>
    </cfRule>
  </conditionalFormatting>
  <conditionalFormatting sqref="L40:O41 L51:O52 L62:O63 L73:O74 L84:O84 L95:O96 L106:O107 L117:O117">
    <cfRule type="expression" dxfId="4719" priority="68">
      <formula>$I40="追加"</formula>
    </cfRule>
    <cfRule type="expression" dxfId="4718" priority="69">
      <formula>$I40="新規"</formula>
    </cfRule>
  </conditionalFormatting>
  <conditionalFormatting sqref="L85:O85">
    <cfRule type="expression" dxfId="4717" priority="74">
      <formula>#REF!="追加"</formula>
    </cfRule>
    <cfRule type="expression" dxfId="4716" priority="75">
      <formula>#REF!="新規"</formula>
    </cfRule>
  </conditionalFormatting>
  <conditionalFormatting sqref="P3">
    <cfRule type="expression" dxfId="4715" priority="62">
      <formula>$P3&lt;&gt;"要修正！"</formula>
    </cfRule>
    <cfRule type="expression" dxfId="4714" priority="63">
      <formula>$P3="要修正！"</formula>
    </cfRule>
  </conditionalFormatting>
  <conditionalFormatting sqref="P4:P5">
    <cfRule type="expression" dxfId="4713" priority="54">
      <formula>$P$3="要修正！"</formula>
    </cfRule>
  </conditionalFormatting>
  <conditionalFormatting sqref="P144">
    <cfRule type="expression" dxfId="4712" priority="61">
      <formula>P144="NG"</formula>
    </cfRule>
  </conditionalFormatting>
  <conditionalFormatting sqref="P33:R41">
    <cfRule type="expression" dxfId="4711" priority="59">
      <formula>P33="NG"</formula>
    </cfRule>
  </conditionalFormatting>
  <conditionalFormatting sqref="P44:R52">
    <cfRule type="expression" dxfId="4710" priority="9">
      <formula>P44="NG"</formula>
    </cfRule>
  </conditionalFormatting>
  <conditionalFormatting sqref="P55:R63">
    <cfRule type="expression" dxfId="4709" priority="7">
      <formula>P55="NG"</formula>
    </cfRule>
  </conditionalFormatting>
  <conditionalFormatting sqref="P66:R74 P75:Q83">
    <cfRule type="expression" dxfId="4708" priority="8">
      <formula>P66="NG"</formula>
    </cfRule>
  </conditionalFormatting>
  <conditionalFormatting sqref="P84:R85 R77:R83">
    <cfRule type="expression" dxfId="4707" priority="6">
      <formula>P77="NG"</formula>
    </cfRule>
  </conditionalFormatting>
  <conditionalFormatting sqref="P88:R96">
    <cfRule type="expression" dxfId="4706" priority="5">
      <formula>P88="NG"</formula>
    </cfRule>
  </conditionalFormatting>
  <conditionalFormatting sqref="P99:R107">
    <cfRule type="expression" dxfId="4705" priority="4">
      <formula>P99="NG"</formula>
    </cfRule>
  </conditionalFormatting>
  <conditionalFormatting sqref="P110:R117">
    <cfRule type="expression" dxfId="4704" priority="3">
      <formula>P110="NG"</formula>
    </cfRule>
  </conditionalFormatting>
  <conditionalFormatting sqref="P120:R120 Q121:R122">
    <cfRule type="expression" dxfId="4703" priority="71">
      <formula>#REF!="NG"</formula>
    </cfRule>
  </conditionalFormatting>
  <conditionalFormatting sqref="P120:R128">
    <cfRule type="expression" dxfId="4702" priority="52">
      <formula>P120="NG"</formula>
    </cfRule>
  </conditionalFormatting>
  <conditionalFormatting sqref="P121:R122">
    <cfRule type="expression" dxfId="4701" priority="70">
      <formula>$P29="NG"</formula>
    </cfRule>
  </conditionalFormatting>
  <conditionalFormatting sqref="P123:R127 P128:Q128">
    <cfRule type="expression" dxfId="4700" priority="53">
      <formula>#REF!="NG"</formula>
    </cfRule>
  </conditionalFormatting>
  <conditionalFormatting sqref="P125:R126">
    <cfRule type="expression" dxfId="4699" priority="65">
      <formula>$P30="NG"</formula>
    </cfRule>
  </conditionalFormatting>
  <conditionalFormatting sqref="P127:R128">
    <cfRule type="expression" dxfId="4698" priority="64">
      <formula>$P31="NG"</formula>
    </cfRule>
  </conditionalFormatting>
  <conditionalFormatting sqref="T57 T76:T80 T86:T88 T98:T102 T109:T111">
    <cfRule type="expression" dxfId="4697" priority="66">
      <formula>T57="NG"</formula>
    </cfRule>
  </conditionalFormatting>
  <dataValidations count="12">
    <dataValidation type="list" allowBlank="1" showInputMessage="1" showErrorMessage="1" sqref="D27 D11:D25" xr:uid="{3DCF6881-D843-44FA-9CF4-67EB8DD73975}">
      <formula1>$Q$11:$Q$13</formula1>
    </dataValidation>
    <dataValidation type="list" allowBlank="1" showInputMessage="1" showErrorMessage="1" sqref="B11:B25" xr:uid="{06B832E0-D01C-4B3E-91F3-46362DDBAC45}">
      <formula1>$P$11:$P$18</formula1>
    </dataValidation>
    <dataValidation type="list" allowBlank="1" showInputMessage="1" showErrorMessage="1" sqref="C99:C105" xr:uid="{E9113F43-3E30-42EC-B9CF-8E518C2C35AD}">
      <formula1>$T$99:$T$102</formula1>
    </dataValidation>
    <dataValidation type="list" allowBlank="1" showInputMessage="1" showErrorMessage="1" sqref="C33:C39" xr:uid="{69E6EF97-0BF5-4876-B65D-BD8CAEFCFEC1}">
      <formula1>$U$33:$U$36</formula1>
    </dataValidation>
    <dataValidation type="list" allowBlank="1" showInputMessage="1" showErrorMessage="1" sqref="B33:B39 B110:B116 B99:B105 B88:B94 B77:B83 B66:B72 B55:B61 B44:B50" xr:uid="{8F93AC69-F17B-4DFF-8624-6731AE078BA1}">
      <formula1>$T$33:$T$34</formula1>
    </dataValidation>
    <dataValidation type="list" allowBlank="1" showInputMessage="1" showErrorMessage="1" sqref="C110:C116" xr:uid="{E8545C16-004D-4C6E-9EFA-91AB083BD886}">
      <formula1>$T$110:$T$111</formula1>
    </dataValidation>
    <dataValidation type="list" allowBlank="1" showInputMessage="1" showErrorMessage="1" sqref="C88:C94" xr:uid="{03310845-846E-4C82-8368-7000F9BA08C0}">
      <formula1>$T$87:$T$88</formula1>
    </dataValidation>
    <dataValidation type="list" allowBlank="1" showInputMessage="1" showErrorMessage="1" sqref="C77:C83" xr:uid="{1DDA075B-3A61-4F55-9A14-D0A7B4746E68}">
      <formula1>$T$77:$T$80</formula1>
    </dataValidation>
    <dataValidation type="list" allowBlank="1" showInputMessage="1" showErrorMessage="1" sqref="C66:C72" xr:uid="{FE626A7A-CFC5-476C-B987-47DD85362A3A}">
      <formula1>$T$66:$T$68</formula1>
    </dataValidation>
    <dataValidation type="list" allowBlank="1" showInputMessage="1" showErrorMessage="1" sqref="C55:C61" xr:uid="{0B000589-F50C-49A2-9D76-CB5B467B2701}">
      <formula1>$T$55:$T$58</formula1>
    </dataValidation>
    <dataValidation type="list" allowBlank="1" showInputMessage="1" showErrorMessage="1" sqref="C44:C50" xr:uid="{E0DB64CA-EA9B-4247-9408-D14FAA740B62}">
      <formula1>$T$44:$T$46</formula1>
    </dataValidation>
    <dataValidation type="list" allowBlank="1" showInputMessage="1" showErrorMessage="1" sqref="K132:K138" xr:uid="{D9CD9ACF-B675-4EF7-A35A-E04766D70818}">
      <formula1>$P$131:$P$132</formula1>
    </dataValidation>
  </dataValidations>
  <pageMargins left="0.70866141732283472" right="0.70866141732283472" top="0.62992125984251968" bottom="0.74803149606299213" header="0.31496062992125984" footer="0.31496062992125984"/>
  <headerFooter>
    <oddHeader>&amp;L様式第1号別添1&amp;R事業参加者用（事業参加者→事業実施主体）</oddHeader>
  </headerFooter>
  <extLst>
    <ext xmlns:x14="http://schemas.microsoft.com/office/spreadsheetml/2009/9/main" uri="{CCE6A557-97BC-4b89-ADB6-D9C93CAAB3DF}">
      <x14:dataValidations xmlns:xm="http://schemas.microsoft.com/office/excel/2006/main" count="6">
        <x14:dataValidation type="list" allowBlank="1" showInputMessage="1" showErrorMessage="1" xr:uid="{27633AFA-CF96-4D2E-A67A-9E840F82BBA5}">
          <x14:formula1>
            <xm:f>リスト!$H$2:$H$3</xm:f>
          </x14:formula1>
          <xm:sqref>A150:A154</xm:sqref>
        </x14:dataValidation>
        <x14:dataValidation type="list" allowBlank="1" showInputMessage="1" showErrorMessage="1" xr:uid="{86E470AF-F6D5-4F3C-B9F1-0B979C3BDA40}">
          <x14:formula1>
            <xm:f>リスト!$D$2:$D$3</xm:f>
          </x14:formula1>
          <xm:sqref>C107 C96 C52 C63 C74 C85</xm:sqref>
        </x14:dataValidation>
        <x14:dataValidation type="list" allowBlank="1" showInputMessage="1" showErrorMessage="1" xr:uid="{61F218FF-7D0C-4232-9995-AC5E89C57680}">
          <x14:formula1>
            <xm:f>リスト!$E$2:$E$22</xm:f>
          </x14:formula1>
          <xm:sqref>D107 D96 D52 D63 D74 D85</xm:sqref>
        </x14:dataValidation>
        <x14:dataValidation type="list" allowBlank="1" showInputMessage="1" showErrorMessage="1" xr:uid="{98EB32F3-2FAD-463C-9E00-2B2B4E9E98B9}">
          <x14:formula1>
            <xm:f>リスト!$C$2:$C$4</xm:f>
          </x14:formula1>
          <xm:sqref>B107 B96 B52 B63 B74 B85</xm:sqref>
        </x14:dataValidation>
        <x14:dataValidation type="list" allowBlank="1" showInputMessage="1" showErrorMessage="1" xr:uid="{3DBB7536-4EA0-4299-B1CD-29C664A34BF4}">
          <x14:formula1>
            <xm:f>リスト!$G$2:$G$4</xm:f>
          </x14:formula1>
          <xm:sqref>G88:G94 G99:G105 I52 G33:G39 I63 G44:G50 I74 G55:G61 G66:G72 I96 G77:G83 I107 G110:G116</xm:sqref>
        </x14:dataValidation>
        <x14:dataValidation type="list" allowBlank="1" showInputMessage="1" showErrorMessage="1" xr:uid="{E2DA4161-0072-41B7-BF02-F1E910CB3FE6}">
          <x14:formula1>
            <xm:f>リスト!$H$2:$H$4</xm:f>
          </x14:formula1>
          <xm:sqref>A144:A146 J33:K39 L107:O107 L52:O52 J99:K105 L63:O63 J77:K83 L74:O74 J44:K50 L85:O85 J55:K61 L96:O96 J66:K72 J88:K94 J110:K116</xm:sqref>
        </x14:dataValidation>
      </x14:dataValidations>
    </ext>
  </extLs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A20320-9EA3-4833-A065-951F7315775F}">
  <sheetPr>
    <pageSetUpPr fitToPage="1"/>
  </sheetPr>
  <dimension ref="A1:W154"/>
  <sheetViews>
    <sheetView view="pageBreakPreview" topLeftCell="C3" zoomScale="80" zoomScaleNormal="100" zoomScaleSheetLayoutView="80" workbookViewId="0">
      <selection activeCell="P3" sqref="P3:P5 H11:H25 K11:K25 C26 F26:L27 O33:R39 L40:O40 O44:R50 L51:O51 O55:R61 L62:O62 O66:R72 L73:O73 O77:O83 R77:R83 L84:O84 O88:R94 L95:O95 O99:R105 L106:O106 O110:R116 L117:O117 C120:G128 P120 Q120:R126 P123:P125 P127:R128 K139 P144"/>
    </sheetView>
  </sheetViews>
  <sheetFormatPr defaultColWidth="9" defaultRowHeight="22.5" customHeight="1"/>
  <cols>
    <col min="1" max="15" width="14.6328125" style="48" customWidth="1"/>
    <col min="16" max="16" width="23.26953125" style="49" customWidth="1"/>
    <col min="17" max="17" width="23.453125" style="48" bestFit="1" customWidth="1"/>
    <col min="18" max="18" width="18.90625" style="48" bestFit="1" customWidth="1"/>
    <col min="19" max="19" width="11.08984375" style="48" bestFit="1" customWidth="1"/>
    <col min="20" max="20" width="27.26953125" style="48" customWidth="1"/>
    <col min="21" max="21" width="8.90625" style="48" customWidth="1"/>
    <col min="22" max="16384" width="9" style="48"/>
  </cols>
  <sheetData>
    <row r="1" spans="1:19" s="35" customFormat="1" ht="22.5" customHeight="1">
      <c r="A1" s="178" t="s">
        <v>285</v>
      </c>
      <c r="B1" s="178"/>
      <c r="C1" s="178"/>
      <c r="D1" s="178"/>
      <c r="E1" s="178"/>
      <c r="F1" s="178"/>
      <c r="G1" s="178"/>
      <c r="H1" s="178"/>
      <c r="I1" s="178"/>
      <c r="J1" s="178"/>
      <c r="K1" s="178"/>
      <c r="L1" s="178"/>
      <c r="M1" s="178"/>
      <c r="N1" s="178"/>
      <c r="O1" s="178"/>
      <c r="P1" s="34" t="s">
        <v>58</v>
      </c>
    </row>
    <row r="2" spans="1:19" s="36" customFormat="1" ht="13">
      <c r="A2" s="36" t="s">
        <v>89</v>
      </c>
      <c r="F2" s="37"/>
      <c r="P2" s="38"/>
    </row>
    <row r="3" spans="1:19" s="36" customFormat="1" ht="22.5" customHeight="1">
      <c r="A3" s="39" t="s">
        <v>31</v>
      </c>
      <c r="B3" s="166"/>
      <c r="C3" s="167"/>
      <c r="D3" s="167"/>
      <c r="E3" s="168"/>
      <c r="F3" s="40"/>
      <c r="G3" s="40"/>
      <c r="H3" s="40"/>
      <c r="I3" s="40"/>
      <c r="J3" s="40"/>
      <c r="K3" s="40"/>
      <c r="L3" s="40"/>
      <c r="M3" s="41"/>
      <c r="N3" s="40" t="s">
        <v>148</v>
      </c>
      <c r="O3" s="40"/>
      <c r="P3" s="18" t="str">
        <f>IF(COUNTIF(P33:R154,"NG"),"要修正！","クリア ! ")</f>
        <v xml:space="preserve">クリア ! </v>
      </c>
      <c r="Q3" s="36" t="s">
        <v>113</v>
      </c>
      <c r="S3" s="38"/>
    </row>
    <row r="4" spans="1:19" s="36" customFormat="1" ht="22.5" customHeight="1">
      <c r="A4" s="39" t="s">
        <v>30</v>
      </c>
      <c r="B4" s="166"/>
      <c r="C4" s="167"/>
      <c r="D4" s="167"/>
      <c r="E4" s="168"/>
      <c r="F4" s="40"/>
      <c r="G4" s="40"/>
      <c r="H4" s="40"/>
      <c r="I4" s="40"/>
      <c r="J4" s="40"/>
      <c r="K4" s="40"/>
      <c r="L4" s="40"/>
      <c r="M4" s="42"/>
      <c r="N4" s="40" t="s">
        <v>145</v>
      </c>
      <c r="O4" s="40"/>
      <c r="P4" s="169" t="str">
        <f>IF(P3="要修正！","※「クリア！」になるようNG箇所を修正してください。","")</f>
        <v/>
      </c>
    </row>
    <row r="5" spans="1:19" s="36" customFormat="1" ht="22.5" customHeight="1">
      <c r="A5" s="39" t="s">
        <v>32</v>
      </c>
      <c r="B5" s="171"/>
      <c r="C5" s="167"/>
      <c r="D5" s="167"/>
      <c r="E5" s="168"/>
      <c r="F5" s="40"/>
      <c r="G5" s="40"/>
      <c r="H5" s="40"/>
      <c r="I5" s="40"/>
      <c r="J5" s="40"/>
      <c r="K5" s="40"/>
      <c r="L5" s="40"/>
      <c r="M5" s="43"/>
      <c r="N5" s="40" t="s">
        <v>146</v>
      </c>
      <c r="O5" s="40"/>
      <c r="P5" s="170"/>
    </row>
    <row r="6" spans="1:19" s="36" customFormat="1" ht="22.5" customHeight="1">
      <c r="A6" s="39" t="s">
        <v>33</v>
      </c>
      <c r="B6" s="166"/>
      <c r="C6" s="167"/>
      <c r="D6" s="167"/>
      <c r="E6" s="168"/>
      <c r="F6" s="40"/>
      <c r="G6" s="40"/>
      <c r="H6" s="40"/>
      <c r="I6" s="40"/>
      <c r="J6" s="40"/>
      <c r="K6" s="40"/>
      <c r="L6" s="40"/>
      <c r="M6" s="44"/>
      <c r="N6" s="40" t="s">
        <v>147</v>
      </c>
      <c r="O6" s="40"/>
      <c r="P6" s="45"/>
      <c r="Q6" s="46"/>
    </row>
    <row r="7" spans="1:19" s="36" customFormat="1" ht="22.5" customHeight="1">
      <c r="E7" s="47"/>
      <c r="F7" s="47"/>
      <c r="G7" s="47"/>
      <c r="H7" s="47"/>
      <c r="I7" s="47"/>
      <c r="J7" s="47"/>
      <c r="K7" s="47"/>
      <c r="L7" s="47"/>
      <c r="M7" s="47"/>
      <c r="N7" s="47"/>
      <c r="O7" s="47"/>
      <c r="P7" s="45"/>
      <c r="Q7" s="46"/>
    </row>
    <row r="8" spans="1:19" ht="22.5" customHeight="1">
      <c r="A8" s="48" t="s">
        <v>144</v>
      </c>
    </row>
    <row r="9" spans="1:19" ht="22.5" customHeight="1">
      <c r="F9" s="139" t="s">
        <v>170</v>
      </c>
      <c r="G9" s="139"/>
      <c r="H9" s="139"/>
      <c r="I9" s="139"/>
      <c r="J9" s="139" t="s">
        <v>235</v>
      </c>
      <c r="K9" s="139"/>
      <c r="L9" s="139"/>
    </row>
    <row r="10" spans="1:19" s="17" customFormat="1" ht="22.5" customHeight="1">
      <c r="A10" s="50" t="s">
        <v>118</v>
      </c>
      <c r="B10" s="50" t="s">
        <v>139</v>
      </c>
      <c r="C10" s="50" t="s">
        <v>197</v>
      </c>
      <c r="D10" s="50" t="s">
        <v>119</v>
      </c>
      <c r="E10" s="50" t="s">
        <v>6</v>
      </c>
      <c r="F10" s="53" t="s">
        <v>275</v>
      </c>
      <c r="G10" s="53" t="s">
        <v>276</v>
      </c>
      <c r="H10" s="51" t="s">
        <v>277</v>
      </c>
      <c r="I10" s="96" t="s">
        <v>150</v>
      </c>
      <c r="J10" s="51" t="s">
        <v>278</v>
      </c>
      <c r="K10" s="52" t="s">
        <v>279</v>
      </c>
      <c r="L10" s="96" t="s">
        <v>149</v>
      </c>
      <c r="M10" s="136" t="s">
        <v>243</v>
      </c>
      <c r="N10" s="136"/>
      <c r="O10" s="142"/>
      <c r="P10" s="50" t="s">
        <v>250</v>
      </c>
      <c r="Q10" s="86" t="s">
        <v>119</v>
      </c>
      <c r="S10" s="48"/>
    </row>
    <row r="11" spans="1:19" s="17" customFormat="1" ht="22.5" customHeight="1">
      <c r="A11" s="50">
        <v>1</v>
      </c>
      <c r="B11" s="54"/>
      <c r="C11" s="55"/>
      <c r="D11" s="56"/>
      <c r="E11" s="30"/>
      <c r="F11" s="6"/>
      <c r="G11" s="6"/>
      <c r="H11" s="26">
        <f>G11-F11</f>
        <v>0</v>
      </c>
      <c r="I11" s="57"/>
      <c r="J11" s="58"/>
      <c r="K11" s="25">
        <f>J11-F11</f>
        <v>0</v>
      </c>
      <c r="L11" s="59"/>
      <c r="M11" s="172"/>
      <c r="N11" s="172"/>
      <c r="O11" s="173"/>
      <c r="P11" s="60" t="s">
        <v>252</v>
      </c>
      <c r="Q11" s="91" t="s">
        <v>156</v>
      </c>
      <c r="S11" s="48"/>
    </row>
    <row r="12" spans="1:19" s="17" customFormat="1" ht="22.5" customHeight="1">
      <c r="A12" s="50">
        <v>2</v>
      </c>
      <c r="B12" s="54"/>
      <c r="C12" s="55"/>
      <c r="D12" s="56"/>
      <c r="E12" s="30"/>
      <c r="F12" s="6"/>
      <c r="G12" s="6"/>
      <c r="H12" s="26">
        <f t="shared" ref="H12:H25" si="0">G12-F12</f>
        <v>0</v>
      </c>
      <c r="I12" s="57"/>
      <c r="J12" s="58"/>
      <c r="K12" s="25">
        <f t="shared" ref="K12:K25" si="1">J12-F12</f>
        <v>0</v>
      </c>
      <c r="L12" s="59"/>
      <c r="M12" s="172"/>
      <c r="N12" s="172"/>
      <c r="O12" s="173"/>
      <c r="P12" s="60" t="s">
        <v>251</v>
      </c>
      <c r="Q12" s="91" t="s">
        <v>158</v>
      </c>
      <c r="S12" s="48"/>
    </row>
    <row r="13" spans="1:19" s="17" customFormat="1" ht="22.5" customHeight="1">
      <c r="A13" s="50">
        <v>3</v>
      </c>
      <c r="B13" s="54"/>
      <c r="C13" s="55"/>
      <c r="D13" s="56"/>
      <c r="E13" s="30"/>
      <c r="F13" s="6"/>
      <c r="G13" s="6"/>
      <c r="H13" s="26">
        <f t="shared" si="0"/>
        <v>0</v>
      </c>
      <c r="I13" s="57"/>
      <c r="J13" s="58"/>
      <c r="K13" s="25">
        <f t="shared" si="1"/>
        <v>0</v>
      </c>
      <c r="L13" s="59"/>
      <c r="M13" s="172"/>
      <c r="N13" s="172"/>
      <c r="O13" s="173"/>
      <c r="P13" s="60" t="s">
        <v>253</v>
      </c>
      <c r="Q13" s="91" t="s">
        <v>157</v>
      </c>
      <c r="S13" s="48"/>
    </row>
    <row r="14" spans="1:19" s="17" customFormat="1" ht="22.5" customHeight="1">
      <c r="A14" s="50">
        <v>4</v>
      </c>
      <c r="B14" s="54"/>
      <c r="C14" s="55"/>
      <c r="D14" s="56"/>
      <c r="E14" s="30"/>
      <c r="F14" s="6"/>
      <c r="G14" s="6"/>
      <c r="H14" s="26">
        <f t="shared" si="0"/>
        <v>0</v>
      </c>
      <c r="I14" s="57"/>
      <c r="J14" s="58"/>
      <c r="K14" s="25">
        <f t="shared" si="1"/>
        <v>0</v>
      </c>
      <c r="L14" s="59"/>
      <c r="M14" s="172"/>
      <c r="N14" s="172"/>
      <c r="O14" s="173"/>
      <c r="P14" s="60" t="s">
        <v>254</v>
      </c>
      <c r="S14" s="48"/>
    </row>
    <row r="15" spans="1:19" s="17" customFormat="1" ht="22.5" customHeight="1">
      <c r="A15" s="50">
        <v>5</v>
      </c>
      <c r="B15" s="54"/>
      <c r="C15" s="55"/>
      <c r="D15" s="56"/>
      <c r="E15" s="30"/>
      <c r="F15" s="6"/>
      <c r="G15" s="6"/>
      <c r="H15" s="26">
        <f t="shared" si="0"/>
        <v>0</v>
      </c>
      <c r="I15" s="57"/>
      <c r="J15" s="58"/>
      <c r="K15" s="25">
        <f t="shared" si="1"/>
        <v>0</v>
      </c>
      <c r="L15" s="59"/>
      <c r="M15" s="172"/>
      <c r="N15" s="172"/>
      <c r="O15" s="173"/>
      <c r="P15" s="60" t="s">
        <v>255</v>
      </c>
      <c r="Q15" s="61"/>
      <c r="S15" s="48"/>
    </row>
    <row r="16" spans="1:19" s="17" customFormat="1" ht="22.5" customHeight="1">
      <c r="A16" s="50">
        <v>6</v>
      </c>
      <c r="B16" s="54"/>
      <c r="C16" s="55"/>
      <c r="D16" s="56"/>
      <c r="E16" s="30"/>
      <c r="F16" s="6"/>
      <c r="G16" s="62"/>
      <c r="H16" s="26">
        <f t="shared" si="0"/>
        <v>0</v>
      </c>
      <c r="I16" s="57"/>
      <c r="J16" s="58"/>
      <c r="K16" s="25">
        <f t="shared" si="1"/>
        <v>0</v>
      </c>
      <c r="L16" s="59"/>
      <c r="M16" s="172"/>
      <c r="N16" s="172"/>
      <c r="O16" s="173"/>
      <c r="P16" s="60" t="s">
        <v>256</v>
      </c>
      <c r="Q16" s="61"/>
      <c r="S16" s="48"/>
    </row>
    <row r="17" spans="1:22" s="17" customFormat="1" ht="22.5" customHeight="1">
      <c r="A17" s="50">
        <v>7</v>
      </c>
      <c r="B17" s="54"/>
      <c r="C17" s="55"/>
      <c r="D17" s="56"/>
      <c r="E17" s="30"/>
      <c r="F17" s="6"/>
      <c r="G17" s="6"/>
      <c r="H17" s="26">
        <f t="shared" si="0"/>
        <v>0</v>
      </c>
      <c r="I17" s="57"/>
      <c r="J17" s="58"/>
      <c r="K17" s="25">
        <f t="shared" si="1"/>
        <v>0</v>
      </c>
      <c r="L17" s="59"/>
      <c r="M17" s="172"/>
      <c r="N17" s="172"/>
      <c r="O17" s="173"/>
      <c r="P17" s="60" t="s">
        <v>257</v>
      </c>
      <c r="Q17" s="61"/>
      <c r="S17" s="48"/>
    </row>
    <row r="18" spans="1:22" s="17" customFormat="1" ht="22.5" customHeight="1">
      <c r="A18" s="50">
        <v>8</v>
      </c>
      <c r="B18" s="54"/>
      <c r="C18" s="55"/>
      <c r="D18" s="56"/>
      <c r="E18" s="30"/>
      <c r="F18" s="6"/>
      <c r="G18" s="6"/>
      <c r="H18" s="26">
        <f t="shared" si="0"/>
        <v>0</v>
      </c>
      <c r="I18" s="57"/>
      <c r="J18" s="58"/>
      <c r="K18" s="25">
        <f t="shared" si="1"/>
        <v>0</v>
      </c>
      <c r="L18" s="59"/>
      <c r="M18" s="172"/>
      <c r="N18" s="172"/>
      <c r="O18" s="173"/>
      <c r="P18" s="60" t="s">
        <v>258</v>
      </c>
      <c r="Q18" s="61"/>
      <c r="S18" s="48"/>
    </row>
    <row r="19" spans="1:22" ht="22.5" customHeight="1">
      <c r="A19" s="50">
        <v>9</v>
      </c>
      <c r="B19" s="54"/>
      <c r="C19" s="24"/>
      <c r="D19" s="56"/>
      <c r="E19" s="2"/>
      <c r="F19" s="31"/>
      <c r="G19" s="31"/>
      <c r="H19" s="26">
        <f t="shared" si="0"/>
        <v>0</v>
      </c>
      <c r="I19" s="19"/>
      <c r="J19" s="28"/>
      <c r="K19" s="25">
        <f t="shared" si="1"/>
        <v>0</v>
      </c>
      <c r="L19" s="23"/>
      <c r="M19" s="172"/>
      <c r="N19" s="172"/>
      <c r="O19" s="172"/>
      <c r="P19" s="17"/>
      <c r="Q19" s="61"/>
    </row>
    <row r="20" spans="1:22" ht="22.5" customHeight="1">
      <c r="A20" s="50">
        <v>10</v>
      </c>
      <c r="B20" s="54"/>
      <c r="C20" s="24"/>
      <c r="D20" s="56"/>
      <c r="E20" s="2"/>
      <c r="F20" s="31"/>
      <c r="G20" s="31"/>
      <c r="H20" s="26">
        <f t="shared" si="0"/>
        <v>0</v>
      </c>
      <c r="I20" s="19"/>
      <c r="J20" s="28"/>
      <c r="K20" s="25">
        <f t="shared" si="1"/>
        <v>0</v>
      </c>
      <c r="L20" s="23"/>
      <c r="M20" s="172"/>
      <c r="N20" s="172"/>
      <c r="O20" s="172"/>
      <c r="P20" s="17"/>
      <c r="Q20" s="61"/>
    </row>
    <row r="21" spans="1:22" ht="22.5" customHeight="1">
      <c r="A21" s="50">
        <v>11</v>
      </c>
      <c r="B21" s="54"/>
      <c r="C21" s="24"/>
      <c r="D21" s="56"/>
      <c r="E21" s="2"/>
      <c r="F21" s="31"/>
      <c r="G21" s="31"/>
      <c r="H21" s="26">
        <f t="shared" si="0"/>
        <v>0</v>
      </c>
      <c r="I21" s="19"/>
      <c r="J21" s="28"/>
      <c r="K21" s="25">
        <f t="shared" si="1"/>
        <v>0</v>
      </c>
      <c r="L21" s="23"/>
      <c r="M21" s="172"/>
      <c r="N21" s="172"/>
      <c r="O21" s="172"/>
      <c r="P21" s="17"/>
      <c r="Q21" s="61"/>
    </row>
    <row r="22" spans="1:22" ht="22.5" customHeight="1">
      <c r="A22" s="50">
        <v>12</v>
      </c>
      <c r="B22" s="54"/>
      <c r="C22" s="24"/>
      <c r="D22" s="56"/>
      <c r="E22" s="2"/>
      <c r="F22" s="31"/>
      <c r="G22" s="31"/>
      <c r="H22" s="26">
        <f t="shared" si="0"/>
        <v>0</v>
      </c>
      <c r="I22" s="19"/>
      <c r="J22" s="28"/>
      <c r="K22" s="25">
        <f t="shared" si="1"/>
        <v>0</v>
      </c>
      <c r="L22" s="23"/>
      <c r="M22" s="172"/>
      <c r="N22" s="172"/>
      <c r="O22" s="172"/>
      <c r="P22" s="17"/>
      <c r="Q22" s="61"/>
    </row>
    <row r="23" spans="1:22" ht="22.5" customHeight="1">
      <c r="A23" s="50">
        <v>13</v>
      </c>
      <c r="B23" s="54"/>
      <c r="C23" s="24"/>
      <c r="D23" s="56"/>
      <c r="E23" s="2"/>
      <c r="F23" s="31"/>
      <c r="G23" s="31"/>
      <c r="H23" s="26">
        <f t="shared" si="0"/>
        <v>0</v>
      </c>
      <c r="I23" s="19"/>
      <c r="J23" s="28"/>
      <c r="K23" s="25">
        <f t="shared" si="1"/>
        <v>0</v>
      </c>
      <c r="L23" s="23"/>
      <c r="M23" s="172"/>
      <c r="N23" s="172"/>
      <c r="O23" s="172"/>
      <c r="P23" s="17"/>
      <c r="Q23" s="61"/>
    </row>
    <row r="24" spans="1:22" ht="22.5" customHeight="1">
      <c r="A24" s="50">
        <v>14</v>
      </c>
      <c r="B24" s="54"/>
      <c r="C24" s="24"/>
      <c r="D24" s="56"/>
      <c r="E24" s="2"/>
      <c r="F24" s="31"/>
      <c r="G24" s="31"/>
      <c r="H24" s="26">
        <f t="shared" si="0"/>
        <v>0</v>
      </c>
      <c r="I24" s="19"/>
      <c r="J24" s="28"/>
      <c r="K24" s="25">
        <f t="shared" si="1"/>
        <v>0</v>
      </c>
      <c r="L24" s="23"/>
      <c r="M24" s="172"/>
      <c r="N24" s="172"/>
      <c r="O24" s="172"/>
      <c r="P24" s="17"/>
      <c r="Q24" s="61"/>
    </row>
    <row r="25" spans="1:22" ht="22.5" customHeight="1">
      <c r="A25" s="50">
        <v>15</v>
      </c>
      <c r="B25" s="54"/>
      <c r="C25" s="24"/>
      <c r="D25" s="56"/>
      <c r="E25" s="2"/>
      <c r="F25" s="31"/>
      <c r="G25" s="31"/>
      <c r="H25" s="26">
        <f t="shared" si="0"/>
        <v>0</v>
      </c>
      <c r="I25" s="19"/>
      <c r="J25" s="28"/>
      <c r="K25" s="25">
        <f t="shared" si="1"/>
        <v>0</v>
      </c>
      <c r="L25" s="23"/>
      <c r="M25" s="172"/>
      <c r="N25" s="172"/>
      <c r="O25" s="172"/>
      <c r="P25" s="17"/>
      <c r="Q25" s="61"/>
    </row>
    <row r="26" spans="1:22" ht="22.5" customHeight="1">
      <c r="A26" s="50" t="s">
        <v>0</v>
      </c>
      <c r="B26" s="63"/>
      <c r="C26" s="25">
        <f>SUM(C11:C25)</f>
        <v>0</v>
      </c>
      <c r="D26" s="64"/>
      <c r="E26" s="50" t="s">
        <v>233</v>
      </c>
      <c r="F26" s="27">
        <f>SUMIF(D11:D25,"野菜",F11:F25)+SUMIF(D11:D25,"果樹",F11:F25)</f>
        <v>0</v>
      </c>
      <c r="G26" s="27">
        <f>SUMIF(D11:D25,"野菜",G11:G25)+SUMIF(D11:D25,"果樹",G11:G25)</f>
        <v>0</v>
      </c>
      <c r="H26" s="27">
        <f>SUMIF(D11:D25,"野菜",H11:H25)+SUMIF(D11:D25,"果樹",H11:H25)</f>
        <v>0</v>
      </c>
      <c r="I26" s="101" t="str">
        <f>IFERROR(ROUND((H26/F26)*100,1),"")</f>
        <v/>
      </c>
      <c r="J26" s="25">
        <f>SUMIF(D11:D25,"野菜",J11:J25)+SUMIF(D11:D25,"果樹",J11:J25)</f>
        <v>0</v>
      </c>
      <c r="K26" s="25">
        <f>SUMIF(D11:D25,"野菜",K11:K25)+SUMIF(D11:D25,"果樹",K11:K25)</f>
        <v>0</v>
      </c>
      <c r="L26" s="99" t="str">
        <f>IFERROR(ROUND((K26/F26)*100,1),"")</f>
        <v/>
      </c>
      <c r="N26" s="179"/>
      <c r="O26" s="179"/>
      <c r="P26" s="48"/>
    </row>
    <row r="27" spans="1:22" ht="22.5" customHeight="1">
      <c r="A27" s="17"/>
      <c r="B27" s="17"/>
      <c r="C27" s="17" t="s">
        <v>236</v>
      </c>
      <c r="D27" s="56"/>
      <c r="E27" s="50" t="s">
        <v>157</v>
      </c>
      <c r="F27" s="27">
        <f>SUMIF(D10:D24,"花き",F10:F24)</f>
        <v>0</v>
      </c>
      <c r="G27" s="27">
        <f>SUMIF(D10:D24,"花き",G10:G24)</f>
        <v>0</v>
      </c>
      <c r="H27" s="27">
        <f>SUMIF(D10:D24,"花き",H10:H24)</f>
        <v>0</v>
      </c>
      <c r="I27" s="101" t="str">
        <f>IFERROR(ROUND((H27/F27)*100,1),"")</f>
        <v/>
      </c>
      <c r="J27" s="25">
        <f>SUMIF(D10:D25,"花き",J10:J25)</f>
        <v>0</v>
      </c>
      <c r="K27" s="25">
        <f>SUMIF(D10:D24,"花き",K10:K24)</f>
        <v>0</v>
      </c>
      <c r="L27" s="99" t="str">
        <f>IFERROR(ROUND((K27/F27)*100,1),"")</f>
        <v/>
      </c>
      <c r="N27" s="17"/>
      <c r="O27" s="17"/>
      <c r="P27" s="48"/>
    </row>
    <row r="28" spans="1:22" ht="22.5" customHeight="1">
      <c r="A28" s="17"/>
      <c r="B28" s="17"/>
      <c r="C28" s="17"/>
      <c r="D28" s="65"/>
      <c r="E28" s="65"/>
      <c r="F28" s="65"/>
      <c r="G28" s="65"/>
      <c r="H28" s="65"/>
      <c r="I28" s="65"/>
      <c r="J28" s="65"/>
      <c r="K28" s="65"/>
      <c r="L28" s="65"/>
      <c r="M28" s="17"/>
      <c r="N28" s="17"/>
      <c r="O28" s="17"/>
      <c r="P28" s="48"/>
    </row>
    <row r="29" spans="1:22" ht="22.5" customHeight="1">
      <c r="A29" s="94" t="s">
        <v>124</v>
      </c>
      <c r="P29" s="48"/>
    </row>
    <row r="30" spans="1:22" ht="22.5" customHeight="1">
      <c r="A30" s="66" t="s">
        <v>125</v>
      </c>
      <c r="C30" s="67"/>
      <c r="P30" s="48"/>
    </row>
    <row r="31" spans="1:22" s="61" customFormat="1" ht="22.5" customHeight="1">
      <c r="A31" s="162" t="s">
        <v>217</v>
      </c>
      <c r="B31" s="160" t="s">
        <v>67</v>
      </c>
      <c r="C31" s="150" t="s">
        <v>286</v>
      </c>
      <c r="D31" s="150"/>
      <c r="E31" s="150"/>
      <c r="F31" s="150"/>
      <c r="G31" s="160" t="s">
        <v>38</v>
      </c>
      <c r="H31" s="144" t="s">
        <v>47</v>
      </c>
      <c r="I31" s="145"/>
      <c r="J31" s="145"/>
      <c r="K31" s="146"/>
      <c r="L31" s="144" t="s">
        <v>216</v>
      </c>
      <c r="M31" s="145"/>
      <c r="N31" s="145"/>
      <c r="O31" s="146"/>
      <c r="P31" s="48" t="s">
        <v>96</v>
      </c>
      <c r="Q31" s="48" t="s">
        <v>96</v>
      </c>
      <c r="S31" s="48"/>
    </row>
    <row r="32" spans="1:22" s="70" customFormat="1" ht="22.5" customHeight="1">
      <c r="A32" s="161"/>
      <c r="B32" s="161"/>
      <c r="C32" s="68" t="s">
        <v>215</v>
      </c>
      <c r="D32" s="150" t="s">
        <v>120</v>
      </c>
      <c r="E32" s="150"/>
      <c r="F32" s="68" t="s">
        <v>15</v>
      </c>
      <c r="G32" s="161"/>
      <c r="H32" s="69" t="s">
        <v>29</v>
      </c>
      <c r="I32" s="69" t="s">
        <v>28</v>
      </c>
      <c r="J32" s="68" t="s">
        <v>18</v>
      </c>
      <c r="K32" s="68" t="s">
        <v>19</v>
      </c>
      <c r="L32" s="53" t="s">
        <v>109</v>
      </c>
      <c r="M32" s="53" t="s">
        <v>110</v>
      </c>
      <c r="N32" s="53" t="s">
        <v>111</v>
      </c>
      <c r="O32" s="53" t="s">
        <v>112</v>
      </c>
      <c r="P32" s="70" t="s">
        <v>104</v>
      </c>
      <c r="Q32" s="70" t="s">
        <v>116</v>
      </c>
      <c r="R32" s="70" t="s">
        <v>115</v>
      </c>
      <c r="S32" s="48"/>
      <c r="T32" s="71" t="s">
        <v>67</v>
      </c>
      <c r="U32" s="98" t="s">
        <v>153</v>
      </c>
      <c r="V32" s="61"/>
    </row>
    <row r="33" spans="1:22" ht="22.5" customHeight="1">
      <c r="A33" s="6"/>
      <c r="B33" s="9"/>
      <c r="C33" s="72"/>
      <c r="D33" s="152"/>
      <c r="E33" s="152"/>
      <c r="F33" s="15"/>
      <c r="G33" s="7"/>
      <c r="H33" s="6"/>
      <c r="I33" s="21"/>
      <c r="J33" s="7" t="s">
        <v>1</v>
      </c>
      <c r="K33" s="8" t="s">
        <v>1</v>
      </c>
      <c r="L33" s="1"/>
      <c r="M33" s="1"/>
      <c r="N33" s="1"/>
      <c r="O33" s="20">
        <f>L33-(M33+N33)</f>
        <v>0</v>
      </c>
      <c r="P33" s="29" t="str">
        <f>IF(OR(G33="新規",G33="追加",G33=""),"OK",(IF(AND(H33="",I33=""),"NG","OK")))</f>
        <v>OK</v>
      </c>
      <c r="Q33" s="10" t="str">
        <f>IF(OR(G33="新規",G33="追加",G33=""),"OK",(IF(OR(AND(J33="",K33=""),AND(J33="",K33="□"),AND(J33="□",K33=""),AND(J33="□",K33="□")),"NG","OK")))</f>
        <v>OK</v>
      </c>
      <c r="R33" s="10" t="str">
        <f>IF(OR(AND(C33&lt;&gt;"",D33&lt;&gt;"",F33&lt;&gt;"",G33&lt;&gt;""),(C33="")),"OK","NG")</f>
        <v>OK</v>
      </c>
      <c r="T33" s="71" t="s">
        <v>65</v>
      </c>
      <c r="U33" s="74" t="s">
        <v>154</v>
      </c>
      <c r="V33" s="61"/>
    </row>
    <row r="34" spans="1:22" ht="22.5" customHeight="1">
      <c r="A34" s="6"/>
      <c r="B34" s="9"/>
      <c r="C34" s="72"/>
      <c r="D34" s="152"/>
      <c r="E34" s="152"/>
      <c r="F34" s="15"/>
      <c r="G34" s="7"/>
      <c r="H34" s="6"/>
      <c r="I34" s="21"/>
      <c r="J34" s="7" t="s">
        <v>1</v>
      </c>
      <c r="K34" s="8" t="s">
        <v>1</v>
      </c>
      <c r="L34" s="1"/>
      <c r="M34" s="1"/>
      <c r="N34" s="1"/>
      <c r="O34" s="20">
        <f t="shared" ref="O34:O39" si="2">L34-(M34+N34)</f>
        <v>0</v>
      </c>
      <c r="P34" s="29" t="str">
        <f t="shared" ref="P34:P39" si="3">IF(OR(G34="新規",G34="追加",G34=""),"OK",(IF(AND(H34="",I34=""),"NG","OK")))</f>
        <v>OK</v>
      </c>
      <c r="Q34" s="10" t="str">
        <f t="shared" ref="Q34:Q39" si="4">IF(OR(G34="新規",G34="追加",G34=""),"OK",(IF(OR(AND(J34="",K34=""),AND(J34="",K34="□"),AND(J34="□",K34=""),AND(J34="□",K34="□")),"NG","OK")))</f>
        <v>OK</v>
      </c>
      <c r="R34" s="10" t="str">
        <f t="shared" ref="R34:R39" si="5">IF(OR(AND(C34&lt;&gt;"",D34&lt;&gt;"",F34&lt;&gt;"",G34&lt;&gt;""),(C34="")),"OK","NG")</f>
        <v>OK</v>
      </c>
      <c r="T34" s="97" t="s">
        <v>66</v>
      </c>
      <c r="U34" s="75" t="s">
        <v>155</v>
      </c>
      <c r="V34" s="61"/>
    </row>
    <row r="35" spans="1:22" ht="22.5" customHeight="1">
      <c r="A35" s="6"/>
      <c r="B35" s="9"/>
      <c r="C35" s="72"/>
      <c r="D35" s="152"/>
      <c r="E35" s="152"/>
      <c r="F35" s="15"/>
      <c r="G35" s="7"/>
      <c r="H35" s="6"/>
      <c r="I35" s="21"/>
      <c r="J35" s="7" t="s">
        <v>1</v>
      </c>
      <c r="K35" s="8" t="s">
        <v>1</v>
      </c>
      <c r="L35" s="1"/>
      <c r="M35" s="1"/>
      <c r="N35" s="1"/>
      <c r="O35" s="20">
        <f t="shared" si="2"/>
        <v>0</v>
      </c>
      <c r="P35" s="29" t="str">
        <f t="shared" si="3"/>
        <v>OK</v>
      </c>
      <c r="Q35" s="10" t="str">
        <f t="shared" si="4"/>
        <v>OK</v>
      </c>
      <c r="R35" s="10" t="str">
        <f t="shared" si="5"/>
        <v>OK</v>
      </c>
      <c r="T35" s="94"/>
      <c r="U35" s="75" t="s">
        <v>214</v>
      </c>
      <c r="V35" s="61"/>
    </row>
    <row r="36" spans="1:22" ht="22.5" customHeight="1">
      <c r="A36" s="6"/>
      <c r="B36" s="9"/>
      <c r="C36" s="72"/>
      <c r="D36" s="152"/>
      <c r="E36" s="152"/>
      <c r="F36" s="15"/>
      <c r="G36" s="7"/>
      <c r="H36" s="6"/>
      <c r="I36" s="21"/>
      <c r="J36" s="7" t="s">
        <v>1</v>
      </c>
      <c r="K36" s="8" t="s">
        <v>1</v>
      </c>
      <c r="L36" s="1"/>
      <c r="M36" s="1"/>
      <c r="N36" s="1"/>
      <c r="O36" s="20">
        <f t="shared" si="2"/>
        <v>0</v>
      </c>
      <c r="P36" s="29" t="str">
        <f t="shared" si="3"/>
        <v>OK</v>
      </c>
      <c r="Q36" s="10" t="str">
        <f t="shared" si="4"/>
        <v>OK</v>
      </c>
      <c r="R36" s="10" t="str">
        <f t="shared" si="5"/>
        <v>OK</v>
      </c>
      <c r="T36" s="94"/>
      <c r="U36" s="92" t="s">
        <v>13</v>
      </c>
      <c r="V36" s="61"/>
    </row>
    <row r="37" spans="1:22" ht="22.5" customHeight="1">
      <c r="A37" s="6"/>
      <c r="B37" s="9"/>
      <c r="C37" s="72"/>
      <c r="D37" s="152"/>
      <c r="E37" s="152"/>
      <c r="F37" s="16"/>
      <c r="G37" s="7"/>
      <c r="H37" s="6"/>
      <c r="I37" s="21"/>
      <c r="J37" s="7" t="s">
        <v>1</v>
      </c>
      <c r="K37" s="8" t="s">
        <v>1</v>
      </c>
      <c r="L37" s="1"/>
      <c r="M37" s="1"/>
      <c r="N37" s="1"/>
      <c r="O37" s="20">
        <f t="shared" si="2"/>
        <v>0</v>
      </c>
      <c r="P37" s="29" t="str">
        <f t="shared" si="3"/>
        <v>OK</v>
      </c>
      <c r="Q37" s="10" t="str">
        <f t="shared" si="4"/>
        <v>OK</v>
      </c>
      <c r="R37" s="10" t="str">
        <f t="shared" si="5"/>
        <v>OK</v>
      </c>
    </row>
    <row r="38" spans="1:22" ht="22.5" customHeight="1">
      <c r="A38" s="6"/>
      <c r="B38" s="9"/>
      <c r="C38" s="72"/>
      <c r="D38" s="152"/>
      <c r="E38" s="152"/>
      <c r="F38" s="15"/>
      <c r="G38" s="7"/>
      <c r="H38" s="6"/>
      <c r="I38" s="21"/>
      <c r="J38" s="7" t="s">
        <v>1</v>
      </c>
      <c r="K38" s="8" t="s">
        <v>1</v>
      </c>
      <c r="L38" s="1"/>
      <c r="M38" s="1"/>
      <c r="N38" s="1"/>
      <c r="O38" s="20">
        <f t="shared" si="2"/>
        <v>0</v>
      </c>
      <c r="P38" s="29" t="str">
        <f t="shared" si="3"/>
        <v>OK</v>
      </c>
      <c r="Q38" s="10" t="str">
        <f t="shared" si="4"/>
        <v>OK</v>
      </c>
      <c r="R38" s="10" t="str">
        <f t="shared" si="5"/>
        <v>OK</v>
      </c>
    </row>
    <row r="39" spans="1:22" ht="22.5" customHeight="1">
      <c r="A39" s="6"/>
      <c r="B39" s="9"/>
      <c r="C39" s="72"/>
      <c r="D39" s="152"/>
      <c r="E39" s="152"/>
      <c r="F39" s="15"/>
      <c r="G39" s="7"/>
      <c r="H39" s="6"/>
      <c r="I39" s="21"/>
      <c r="J39" s="7" t="s">
        <v>1</v>
      </c>
      <c r="K39" s="8" t="s">
        <v>1</v>
      </c>
      <c r="L39" s="1"/>
      <c r="M39" s="1"/>
      <c r="N39" s="1"/>
      <c r="O39" s="20">
        <f t="shared" si="2"/>
        <v>0</v>
      </c>
      <c r="P39" s="29" t="str">
        <f t="shared" si="3"/>
        <v>OK</v>
      </c>
      <c r="Q39" s="10" t="str">
        <f t="shared" si="4"/>
        <v>OK</v>
      </c>
      <c r="R39" s="10" t="str">
        <f t="shared" si="5"/>
        <v>OK</v>
      </c>
    </row>
    <row r="40" spans="1:22" ht="22.5" customHeight="1">
      <c r="A40" s="12"/>
      <c r="B40" s="13"/>
      <c r="C40" s="14"/>
      <c r="D40" s="13"/>
      <c r="E40" s="14"/>
      <c r="F40" s="14"/>
      <c r="G40" s="13"/>
      <c r="H40" s="13"/>
      <c r="I40" s="12"/>
      <c r="J40" s="12"/>
      <c r="K40" s="68" t="s">
        <v>137</v>
      </c>
      <c r="L40" s="27">
        <f>SUM(L33:L39)</f>
        <v>0</v>
      </c>
      <c r="M40" s="27">
        <f t="shared" ref="M40:N40" si="6">SUM(M33:M39)</f>
        <v>0</v>
      </c>
      <c r="N40" s="27">
        <f t="shared" si="6"/>
        <v>0</v>
      </c>
      <c r="O40" s="27">
        <f>L40-(M40+N40)</f>
        <v>0</v>
      </c>
      <c r="P40" s="76"/>
      <c r="Q40" s="77"/>
      <c r="R40" s="77"/>
    </row>
    <row r="41" spans="1:22" ht="22.5" customHeight="1">
      <c r="A41" s="48" t="s">
        <v>126</v>
      </c>
      <c r="B41" s="13"/>
      <c r="C41" s="14"/>
      <c r="D41" s="13"/>
      <c r="E41" s="14"/>
      <c r="F41" s="14"/>
      <c r="G41" s="13"/>
      <c r="H41" s="13"/>
      <c r="I41" s="12"/>
      <c r="J41" s="12"/>
      <c r="K41" s="12"/>
      <c r="L41" s="12"/>
      <c r="M41" s="12"/>
      <c r="N41" s="12"/>
      <c r="O41" s="12"/>
      <c r="P41" s="76"/>
      <c r="Q41" s="77"/>
      <c r="R41" s="77"/>
    </row>
    <row r="42" spans="1:22" ht="22.5" customHeight="1">
      <c r="A42" s="162" t="s">
        <v>217</v>
      </c>
      <c r="B42" s="160" t="s">
        <v>67</v>
      </c>
      <c r="C42" s="150" t="s">
        <v>286</v>
      </c>
      <c r="D42" s="150"/>
      <c r="E42" s="150"/>
      <c r="F42" s="150"/>
      <c r="G42" s="160" t="s">
        <v>38</v>
      </c>
      <c r="H42" s="144" t="s">
        <v>47</v>
      </c>
      <c r="I42" s="145"/>
      <c r="J42" s="145"/>
      <c r="K42" s="146"/>
      <c r="L42" s="144" t="s">
        <v>216</v>
      </c>
      <c r="M42" s="145"/>
      <c r="N42" s="145"/>
      <c r="O42" s="146"/>
      <c r="P42" s="48" t="s">
        <v>96</v>
      </c>
      <c r="Q42" s="48" t="s">
        <v>96</v>
      </c>
      <c r="R42" s="61"/>
    </row>
    <row r="43" spans="1:22" ht="22.5" customHeight="1">
      <c r="A43" s="161"/>
      <c r="B43" s="161"/>
      <c r="C43" s="68" t="s">
        <v>215</v>
      </c>
      <c r="D43" s="150" t="s">
        <v>120</v>
      </c>
      <c r="E43" s="150"/>
      <c r="F43" s="68" t="s">
        <v>15</v>
      </c>
      <c r="G43" s="161"/>
      <c r="H43" s="69" t="s">
        <v>29</v>
      </c>
      <c r="I43" s="69" t="s">
        <v>28</v>
      </c>
      <c r="J43" s="68" t="s">
        <v>18</v>
      </c>
      <c r="K43" s="68" t="s">
        <v>19</v>
      </c>
      <c r="L43" s="53" t="s">
        <v>109</v>
      </c>
      <c r="M43" s="53" t="s">
        <v>110</v>
      </c>
      <c r="N43" s="53" t="s">
        <v>111</v>
      </c>
      <c r="O43" s="53" t="s">
        <v>112</v>
      </c>
      <c r="P43" s="70" t="s">
        <v>104</v>
      </c>
      <c r="Q43" s="70" t="s">
        <v>116</v>
      </c>
      <c r="R43" s="70" t="s">
        <v>115</v>
      </c>
      <c r="T43" s="98" t="s">
        <v>153</v>
      </c>
    </row>
    <row r="44" spans="1:22" ht="22.5" customHeight="1">
      <c r="A44" s="6"/>
      <c r="B44" s="9"/>
      <c r="C44" s="72"/>
      <c r="D44" s="152"/>
      <c r="E44" s="152"/>
      <c r="F44" s="15"/>
      <c r="G44" s="7"/>
      <c r="H44" s="6"/>
      <c r="I44" s="21"/>
      <c r="J44" s="7" t="s">
        <v>1</v>
      </c>
      <c r="K44" s="8" t="s">
        <v>1</v>
      </c>
      <c r="L44" s="1"/>
      <c r="M44" s="1"/>
      <c r="N44" s="1"/>
      <c r="O44" s="20">
        <f>L44-(M44+N44)</f>
        <v>0</v>
      </c>
      <c r="P44" s="29" t="str">
        <f t="shared" ref="P44:P50" si="7">IF(OR(G44="新規",G44="追加",G44=""),"OK",(IF(AND(H44="",I44=""),"NG","OK")))</f>
        <v>OK</v>
      </c>
      <c r="Q44" s="10" t="str">
        <f t="shared" ref="Q44:Q50" si="8">IF(OR(G44="新規",G44="追加",G44=""),"OK",(IF(OR(AND(J44="",K44=""),AND(J44="",K44="□"),AND(J44="□",K44=""),AND(J44="□",K44="□")),"NG","OK")))</f>
        <v>OK</v>
      </c>
      <c r="R44" s="10" t="str">
        <f t="shared" ref="R44:R50" si="9">IF(OR(AND(C44&lt;&gt;"",D44&lt;&gt;"",F44&lt;&gt;"",G44&lt;&gt;""),(C44="")),"OK","NG")</f>
        <v>OK</v>
      </c>
      <c r="T44" s="78" t="s">
        <v>7</v>
      </c>
    </row>
    <row r="45" spans="1:22" ht="22.5" customHeight="1">
      <c r="A45" s="6"/>
      <c r="B45" s="9"/>
      <c r="C45" s="72"/>
      <c r="D45" s="152"/>
      <c r="E45" s="152"/>
      <c r="F45" s="15"/>
      <c r="G45" s="7"/>
      <c r="H45" s="6"/>
      <c r="I45" s="21"/>
      <c r="J45" s="7" t="s">
        <v>1</v>
      </c>
      <c r="K45" s="8" t="s">
        <v>1</v>
      </c>
      <c r="L45" s="1"/>
      <c r="M45" s="1"/>
      <c r="N45" s="1"/>
      <c r="O45" s="20">
        <f t="shared" ref="O45:O50" si="10">L45-(M45+N45)</f>
        <v>0</v>
      </c>
      <c r="P45" s="29" t="str">
        <f t="shared" si="7"/>
        <v>OK</v>
      </c>
      <c r="Q45" s="10" t="str">
        <f t="shared" si="8"/>
        <v>OK</v>
      </c>
      <c r="R45" s="10" t="str">
        <f t="shared" si="9"/>
        <v>OK</v>
      </c>
      <c r="T45" s="79" t="s">
        <v>214</v>
      </c>
    </row>
    <row r="46" spans="1:22" ht="22.5" customHeight="1">
      <c r="A46" s="6"/>
      <c r="B46" s="9"/>
      <c r="C46" s="72"/>
      <c r="D46" s="152"/>
      <c r="E46" s="152"/>
      <c r="F46" s="15"/>
      <c r="G46" s="7"/>
      <c r="H46" s="6"/>
      <c r="I46" s="21"/>
      <c r="J46" s="7" t="s">
        <v>1</v>
      </c>
      <c r="K46" s="8" t="s">
        <v>1</v>
      </c>
      <c r="L46" s="1"/>
      <c r="M46" s="1"/>
      <c r="N46" s="1"/>
      <c r="O46" s="20">
        <f t="shared" si="10"/>
        <v>0</v>
      </c>
      <c r="P46" s="29" t="str">
        <f t="shared" si="7"/>
        <v>OK</v>
      </c>
      <c r="Q46" s="10" t="str">
        <f t="shared" si="8"/>
        <v>OK</v>
      </c>
      <c r="R46" s="10" t="str">
        <f t="shared" si="9"/>
        <v>OK</v>
      </c>
      <c r="T46" s="80" t="s">
        <v>13</v>
      </c>
    </row>
    <row r="47" spans="1:22" ht="22.5" customHeight="1">
      <c r="A47" s="6"/>
      <c r="B47" s="9"/>
      <c r="C47" s="72"/>
      <c r="D47" s="152"/>
      <c r="E47" s="152"/>
      <c r="F47" s="15"/>
      <c r="G47" s="7"/>
      <c r="H47" s="6"/>
      <c r="I47" s="21"/>
      <c r="J47" s="7" t="s">
        <v>1</v>
      </c>
      <c r="K47" s="8" t="s">
        <v>1</v>
      </c>
      <c r="L47" s="1"/>
      <c r="M47" s="1"/>
      <c r="N47" s="1"/>
      <c r="O47" s="20">
        <f t="shared" si="10"/>
        <v>0</v>
      </c>
      <c r="P47" s="29" t="str">
        <f t="shared" si="7"/>
        <v>OK</v>
      </c>
      <c r="Q47" s="10" t="str">
        <f t="shared" si="8"/>
        <v>OK</v>
      </c>
      <c r="R47" s="10" t="str">
        <f t="shared" si="9"/>
        <v>OK</v>
      </c>
    </row>
    <row r="48" spans="1:22" ht="22.5" customHeight="1">
      <c r="A48" s="6"/>
      <c r="B48" s="9"/>
      <c r="C48" s="72"/>
      <c r="D48" s="152"/>
      <c r="E48" s="152"/>
      <c r="F48" s="16"/>
      <c r="G48" s="7"/>
      <c r="H48" s="6"/>
      <c r="I48" s="21"/>
      <c r="J48" s="7" t="s">
        <v>1</v>
      </c>
      <c r="K48" s="8" t="s">
        <v>1</v>
      </c>
      <c r="L48" s="1"/>
      <c r="M48" s="1"/>
      <c r="N48" s="1"/>
      <c r="O48" s="20">
        <f t="shared" si="10"/>
        <v>0</v>
      </c>
      <c r="P48" s="29" t="str">
        <f t="shared" si="7"/>
        <v>OK</v>
      </c>
      <c r="Q48" s="10" t="str">
        <f t="shared" si="8"/>
        <v>OK</v>
      </c>
      <c r="R48" s="10" t="str">
        <f t="shared" si="9"/>
        <v>OK</v>
      </c>
    </row>
    <row r="49" spans="1:20" ht="22.5" customHeight="1">
      <c r="A49" s="6"/>
      <c r="B49" s="9"/>
      <c r="C49" s="72"/>
      <c r="D49" s="152"/>
      <c r="E49" s="152"/>
      <c r="F49" s="15"/>
      <c r="G49" s="7"/>
      <c r="H49" s="6"/>
      <c r="I49" s="21"/>
      <c r="J49" s="7" t="s">
        <v>1</v>
      </c>
      <c r="K49" s="8" t="s">
        <v>1</v>
      </c>
      <c r="L49" s="1"/>
      <c r="M49" s="1"/>
      <c r="N49" s="1"/>
      <c r="O49" s="20">
        <f t="shared" si="10"/>
        <v>0</v>
      </c>
      <c r="P49" s="29" t="str">
        <f t="shared" si="7"/>
        <v>OK</v>
      </c>
      <c r="Q49" s="10" t="str">
        <f t="shared" si="8"/>
        <v>OK</v>
      </c>
      <c r="R49" s="10" t="str">
        <f t="shared" si="9"/>
        <v>OK</v>
      </c>
    </row>
    <row r="50" spans="1:20" ht="22.5" customHeight="1">
      <c r="A50" s="6"/>
      <c r="B50" s="9"/>
      <c r="C50" s="72"/>
      <c r="D50" s="152"/>
      <c r="E50" s="152"/>
      <c r="F50" s="15"/>
      <c r="G50" s="7"/>
      <c r="H50" s="6"/>
      <c r="I50" s="21"/>
      <c r="J50" s="7" t="s">
        <v>1</v>
      </c>
      <c r="K50" s="8" t="s">
        <v>1</v>
      </c>
      <c r="L50" s="1"/>
      <c r="M50" s="1"/>
      <c r="N50" s="1"/>
      <c r="O50" s="20">
        <f t="shared" si="10"/>
        <v>0</v>
      </c>
      <c r="P50" s="29" t="str">
        <f t="shared" si="7"/>
        <v>OK</v>
      </c>
      <c r="Q50" s="10" t="str">
        <f t="shared" si="8"/>
        <v>OK</v>
      </c>
      <c r="R50" s="10" t="str">
        <f t="shared" si="9"/>
        <v>OK</v>
      </c>
    </row>
    <row r="51" spans="1:20" ht="22.5" customHeight="1">
      <c r="A51" s="12"/>
      <c r="B51" s="13"/>
      <c r="C51" s="14"/>
      <c r="D51" s="13"/>
      <c r="E51" s="14"/>
      <c r="F51" s="14"/>
      <c r="G51" s="13"/>
      <c r="H51" s="13"/>
      <c r="I51" s="12"/>
      <c r="J51" s="12"/>
      <c r="K51" s="68" t="s">
        <v>137</v>
      </c>
      <c r="L51" s="27">
        <f>SUM(L44:L50)</f>
        <v>0</v>
      </c>
      <c r="M51" s="27">
        <f t="shared" ref="M51:N51" si="11">SUM(M44:M50)</f>
        <v>0</v>
      </c>
      <c r="N51" s="27">
        <f t="shared" si="11"/>
        <v>0</v>
      </c>
      <c r="O51" s="27">
        <f>L51-(M51+N51)</f>
        <v>0</v>
      </c>
      <c r="P51" s="76"/>
      <c r="Q51" s="77"/>
      <c r="R51" s="77"/>
    </row>
    <row r="52" spans="1:20" ht="22.5" customHeight="1">
      <c r="A52" s="48" t="s">
        <v>129</v>
      </c>
      <c r="B52" s="13"/>
      <c r="C52" s="14"/>
      <c r="D52" s="13"/>
      <c r="E52" s="14"/>
      <c r="F52" s="14"/>
      <c r="G52" s="13"/>
      <c r="H52" s="13"/>
      <c r="I52" s="12"/>
      <c r="J52" s="12"/>
      <c r="K52" s="12"/>
      <c r="L52" s="12"/>
      <c r="M52" s="12"/>
      <c r="N52" s="12"/>
      <c r="O52" s="12"/>
      <c r="P52" s="76"/>
      <c r="Q52" s="77"/>
      <c r="R52" s="77"/>
    </row>
    <row r="53" spans="1:20" ht="22.5" customHeight="1">
      <c r="A53" s="162" t="s">
        <v>217</v>
      </c>
      <c r="B53" s="160" t="s">
        <v>67</v>
      </c>
      <c r="C53" s="150" t="s">
        <v>286</v>
      </c>
      <c r="D53" s="150"/>
      <c r="E53" s="150"/>
      <c r="F53" s="150"/>
      <c r="G53" s="160" t="s">
        <v>38</v>
      </c>
      <c r="H53" s="144" t="s">
        <v>47</v>
      </c>
      <c r="I53" s="145"/>
      <c r="J53" s="145"/>
      <c r="K53" s="146"/>
      <c r="L53" s="144" t="s">
        <v>216</v>
      </c>
      <c r="M53" s="145"/>
      <c r="N53" s="145"/>
      <c r="O53" s="146"/>
      <c r="P53" s="48" t="s">
        <v>96</v>
      </c>
      <c r="Q53" s="48" t="s">
        <v>96</v>
      </c>
      <c r="R53" s="61"/>
    </row>
    <row r="54" spans="1:20" ht="22.5" customHeight="1">
      <c r="A54" s="161"/>
      <c r="B54" s="161"/>
      <c r="C54" s="68" t="s">
        <v>215</v>
      </c>
      <c r="D54" s="150" t="s">
        <v>120</v>
      </c>
      <c r="E54" s="150"/>
      <c r="F54" s="68" t="s">
        <v>15</v>
      </c>
      <c r="G54" s="161"/>
      <c r="H54" s="69" t="s">
        <v>29</v>
      </c>
      <c r="I54" s="69" t="s">
        <v>28</v>
      </c>
      <c r="J54" s="68" t="s">
        <v>18</v>
      </c>
      <c r="K54" s="68" t="s">
        <v>19</v>
      </c>
      <c r="L54" s="53" t="s">
        <v>109</v>
      </c>
      <c r="M54" s="53" t="s">
        <v>110</v>
      </c>
      <c r="N54" s="53" t="s">
        <v>111</v>
      </c>
      <c r="O54" s="53" t="s">
        <v>112</v>
      </c>
      <c r="P54" s="70" t="s">
        <v>104</v>
      </c>
      <c r="Q54" s="70" t="s">
        <v>116</v>
      </c>
      <c r="R54" s="70" t="s">
        <v>115</v>
      </c>
      <c r="T54" s="98" t="s">
        <v>153</v>
      </c>
    </row>
    <row r="55" spans="1:20" ht="22.5" customHeight="1">
      <c r="A55" s="6"/>
      <c r="B55" s="9"/>
      <c r="C55" s="72"/>
      <c r="D55" s="152"/>
      <c r="E55" s="152"/>
      <c r="F55" s="15"/>
      <c r="G55" s="7"/>
      <c r="H55" s="6"/>
      <c r="I55" s="6"/>
      <c r="J55" s="7" t="s">
        <v>1</v>
      </c>
      <c r="K55" s="8" t="s">
        <v>1</v>
      </c>
      <c r="L55" s="1"/>
      <c r="M55" s="1"/>
      <c r="N55" s="1"/>
      <c r="O55" s="20">
        <f>L55-(M55+N55)</f>
        <v>0</v>
      </c>
      <c r="P55" s="29" t="str">
        <f t="shared" ref="P55:P61" si="12">IF(OR(G55="新規",G55="追加",G55=""),"OK",(IF(AND(H55="",I55=""),"NG","OK")))</f>
        <v>OK</v>
      </c>
      <c r="Q55" s="10" t="str">
        <f t="shared" ref="Q55:Q61" si="13">IF(OR(G55="新規",G55="追加",G55=""),"OK",(IF(OR(AND(J55="",K55=""),AND(J55="",K55="□"),AND(J55="□",K55=""),AND(J55="□",K55="□")),"NG","OK")))</f>
        <v>OK</v>
      </c>
      <c r="R55" s="10" t="str">
        <f>IF(OR(AND(C55&lt;&gt;"",D55&lt;&gt;"",F55&lt;&gt;"",G55&lt;&gt;""),(C55="")),"OK","NG")</f>
        <v>OK</v>
      </c>
      <c r="T55" s="78" t="s">
        <v>159</v>
      </c>
    </row>
    <row r="56" spans="1:20" ht="22.5" customHeight="1">
      <c r="A56" s="6"/>
      <c r="B56" s="9"/>
      <c r="C56" s="72"/>
      <c r="D56" s="152"/>
      <c r="E56" s="152"/>
      <c r="F56" s="15"/>
      <c r="G56" s="7"/>
      <c r="H56" s="6"/>
      <c r="I56" s="6"/>
      <c r="J56" s="7" t="s">
        <v>1</v>
      </c>
      <c r="K56" s="8" t="s">
        <v>1</v>
      </c>
      <c r="L56" s="1"/>
      <c r="M56" s="1"/>
      <c r="N56" s="1"/>
      <c r="O56" s="20">
        <f t="shared" ref="O56:O61" si="14">L56-(M56+N56)</f>
        <v>0</v>
      </c>
      <c r="P56" s="29" t="str">
        <f t="shared" si="12"/>
        <v>OK</v>
      </c>
      <c r="Q56" s="10" t="str">
        <f t="shared" si="13"/>
        <v>OK</v>
      </c>
      <c r="R56" s="10" t="str">
        <f t="shared" ref="R56:R61" si="15">IF(OR(AND(C56&lt;&gt;"",D56&lt;&gt;"",F56&lt;&gt;"",G56&lt;&gt;""),(C56="")),"OK","NG")</f>
        <v>OK</v>
      </c>
      <c r="T56" s="79" t="s">
        <v>162</v>
      </c>
    </row>
    <row r="57" spans="1:20" ht="22.5" customHeight="1">
      <c r="A57" s="6"/>
      <c r="B57" s="9"/>
      <c r="C57" s="72"/>
      <c r="D57" s="152"/>
      <c r="E57" s="152"/>
      <c r="F57" s="15"/>
      <c r="G57" s="7"/>
      <c r="H57" s="6"/>
      <c r="I57" s="6"/>
      <c r="J57" s="7" t="s">
        <v>1</v>
      </c>
      <c r="K57" s="8" t="s">
        <v>1</v>
      </c>
      <c r="L57" s="1"/>
      <c r="M57" s="1"/>
      <c r="N57" s="1"/>
      <c r="O57" s="20">
        <f t="shared" si="14"/>
        <v>0</v>
      </c>
      <c r="P57" s="29" t="str">
        <f t="shared" si="12"/>
        <v>OK</v>
      </c>
      <c r="Q57" s="10" t="str">
        <f t="shared" si="13"/>
        <v>OK</v>
      </c>
      <c r="R57" s="10" t="str">
        <f t="shared" si="15"/>
        <v>OK</v>
      </c>
      <c r="T57" s="81" t="s">
        <v>214</v>
      </c>
    </row>
    <row r="58" spans="1:20" ht="22.5" customHeight="1">
      <c r="A58" s="6"/>
      <c r="B58" s="9"/>
      <c r="C58" s="72"/>
      <c r="D58" s="152"/>
      <c r="E58" s="152"/>
      <c r="F58" s="15"/>
      <c r="G58" s="7"/>
      <c r="H58" s="6"/>
      <c r="I58" s="6"/>
      <c r="J58" s="7" t="s">
        <v>1</v>
      </c>
      <c r="K58" s="8" t="s">
        <v>1</v>
      </c>
      <c r="L58" s="1"/>
      <c r="M58" s="1"/>
      <c r="N58" s="1"/>
      <c r="O58" s="20">
        <f t="shared" si="14"/>
        <v>0</v>
      </c>
      <c r="P58" s="29" t="str">
        <f t="shared" si="12"/>
        <v>OK</v>
      </c>
      <c r="Q58" s="10" t="str">
        <f t="shared" si="13"/>
        <v>OK</v>
      </c>
      <c r="R58" s="10" t="str">
        <f t="shared" si="15"/>
        <v>OK</v>
      </c>
      <c r="T58" s="80" t="s">
        <v>13</v>
      </c>
    </row>
    <row r="59" spans="1:20" ht="22.5" customHeight="1">
      <c r="A59" s="6"/>
      <c r="B59" s="9"/>
      <c r="C59" s="72"/>
      <c r="D59" s="152"/>
      <c r="E59" s="152"/>
      <c r="F59" s="16"/>
      <c r="G59" s="7"/>
      <c r="H59" s="6"/>
      <c r="I59" s="6"/>
      <c r="J59" s="7" t="s">
        <v>1</v>
      </c>
      <c r="K59" s="8" t="s">
        <v>1</v>
      </c>
      <c r="L59" s="1"/>
      <c r="M59" s="1"/>
      <c r="N59" s="1"/>
      <c r="O59" s="20">
        <f t="shared" si="14"/>
        <v>0</v>
      </c>
      <c r="P59" s="29" t="str">
        <f t="shared" si="12"/>
        <v>OK</v>
      </c>
      <c r="Q59" s="10" t="str">
        <f t="shared" si="13"/>
        <v>OK</v>
      </c>
      <c r="R59" s="10" t="str">
        <f t="shared" si="15"/>
        <v>OK</v>
      </c>
    </row>
    <row r="60" spans="1:20" ht="22.5" customHeight="1">
      <c r="A60" s="6"/>
      <c r="B60" s="9"/>
      <c r="C60" s="72"/>
      <c r="D60" s="152"/>
      <c r="E60" s="152"/>
      <c r="F60" s="15"/>
      <c r="G60" s="7"/>
      <c r="H60" s="6"/>
      <c r="I60" s="6"/>
      <c r="J60" s="7" t="s">
        <v>1</v>
      </c>
      <c r="K60" s="8" t="s">
        <v>1</v>
      </c>
      <c r="L60" s="1"/>
      <c r="M60" s="1"/>
      <c r="N60" s="1"/>
      <c r="O60" s="20">
        <f t="shared" si="14"/>
        <v>0</v>
      </c>
      <c r="P60" s="29" t="str">
        <f t="shared" si="12"/>
        <v>OK</v>
      </c>
      <c r="Q60" s="10" t="str">
        <f t="shared" si="13"/>
        <v>OK</v>
      </c>
      <c r="R60" s="10" t="str">
        <f t="shared" si="15"/>
        <v>OK</v>
      </c>
    </row>
    <row r="61" spans="1:20" ht="22.5" customHeight="1">
      <c r="A61" s="6"/>
      <c r="B61" s="9"/>
      <c r="C61" s="72"/>
      <c r="D61" s="152"/>
      <c r="E61" s="152"/>
      <c r="F61" s="15"/>
      <c r="G61" s="7"/>
      <c r="H61" s="6"/>
      <c r="I61" s="6"/>
      <c r="J61" s="7" t="s">
        <v>1</v>
      </c>
      <c r="K61" s="8" t="s">
        <v>1</v>
      </c>
      <c r="L61" s="1"/>
      <c r="M61" s="1"/>
      <c r="N61" s="1"/>
      <c r="O61" s="20">
        <f t="shared" si="14"/>
        <v>0</v>
      </c>
      <c r="P61" s="29" t="str">
        <f t="shared" si="12"/>
        <v>OK</v>
      </c>
      <c r="Q61" s="10" t="str">
        <f t="shared" si="13"/>
        <v>OK</v>
      </c>
      <c r="R61" s="10" t="str">
        <f t="shared" si="15"/>
        <v>OK</v>
      </c>
    </row>
    <row r="62" spans="1:20" ht="22.5" customHeight="1">
      <c r="A62" s="12"/>
      <c r="B62" s="13"/>
      <c r="C62" s="14"/>
      <c r="D62" s="13"/>
      <c r="E62" s="14"/>
      <c r="F62" s="14"/>
      <c r="G62" s="13"/>
      <c r="H62" s="13"/>
      <c r="I62" s="12"/>
      <c r="J62" s="12"/>
      <c r="K62" s="68" t="s">
        <v>137</v>
      </c>
      <c r="L62" s="27">
        <f>SUM(L55:L61)</f>
        <v>0</v>
      </c>
      <c r="M62" s="27">
        <f t="shared" ref="M62:N62" si="16">SUM(M55:M61)</f>
        <v>0</v>
      </c>
      <c r="N62" s="27">
        <f t="shared" si="16"/>
        <v>0</v>
      </c>
      <c r="O62" s="27">
        <f>L62-(M62+N62)</f>
        <v>0</v>
      </c>
      <c r="P62" s="76"/>
      <c r="Q62" s="77"/>
      <c r="R62" s="77"/>
    </row>
    <row r="63" spans="1:20" ht="22.5" customHeight="1">
      <c r="A63" s="48" t="s">
        <v>130</v>
      </c>
      <c r="B63" s="13"/>
      <c r="C63" s="14"/>
      <c r="D63" s="13"/>
      <c r="E63" s="14"/>
      <c r="F63" s="14"/>
      <c r="G63" s="13"/>
      <c r="H63" s="13"/>
      <c r="I63" s="12"/>
      <c r="J63" s="12"/>
      <c r="K63" s="12"/>
      <c r="L63" s="12"/>
      <c r="M63" s="12"/>
      <c r="N63" s="12"/>
      <c r="O63" s="12"/>
      <c r="P63" s="76"/>
      <c r="Q63" s="77"/>
      <c r="R63" s="77"/>
    </row>
    <row r="64" spans="1:20" ht="22.5" customHeight="1">
      <c r="A64" s="162" t="s">
        <v>217</v>
      </c>
      <c r="B64" s="160" t="s">
        <v>67</v>
      </c>
      <c r="C64" s="150" t="s">
        <v>286</v>
      </c>
      <c r="D64" s="150"/>
      <c r="E64" s="150"/>
      <c r="F64" s="150"/>
      <c r="G64" s="160" t="s">
        <v>38</v>
      </c>
      <c r="H64" s="144" t="s">
        <v>47</v>
      </c>
      <c r="I64" s="145"/>
      <c r="J64" s="145"/>
      <c r="K64" s="146"/>
      <c r="L64" s="144" t="s">
        <v>216</v>
      </c>
      <c r="M64" s="145"/>
      <c r="N64" s="145"/>
      <c r="O64" s="146"/>
      <c r="P64" s="48" t="s">
        <v>96</v>
      </c>
      <c r="Q64" s="48" t="s">
        <v>96</v>
      </c>
      <c r="R64" s="61"/>
    </row>
    <row r="65" spans="1:20" ht="22.5" customHeight="1">
      <c r="A65" s="161"/>
      <c r="B65" s="161"/>
      <c r="C65" s="68" t="s">
        <v>215</v>
      </c>
      <c r="D65" s="150" t="s">
        <v>120</v>
      </c>
      <c r="E65" s="150"/>
      <c r="F65" s="68" t="s">
        <v>15</v>
      </c>
      <c r="G65" s="161"/>
      <c r="H65" s="69" t="s">
        <v>29</v>
      </c>
      <c r="I65" s="69" t="s">
        <v>28</v>
      </c>
      <c r="J65" s="68" t="s">
        <v>18</v>
      </c>
      <c r="K65" s="68" t="s">
        <v>19</v>
      </c>
      <c r="L65" s="53" t="s">
        <v>109</v>
      </c>
      <c r="M65" s="53" t="s">
        <v>110</v>
      </c>
      <c r="N65" s="53" t="s">
        <v>111</v>
      </c>
      <c r="O65" s="53" t="s">
        <v>112</v>
      </c>
      <c r="P65" s="70" t="s">
        <v>104</v>
      </c>
      <c r="Q65" s="70" t="s">
        <v>116</v>
      </c>
      <c r="R65" s="70" t="s">
        <v>115</v>
      </c>
      <c r="T65" s="82" t="s">
        <v>153</v>
      </c>
    </row>
    <row r="66" spans="1:20" ht="22.5" customHeight="1">
      <c r="A66" s="6"/>
      <c r="B66" s="9"/>
      <c r="C66" s="72"/>
      <c r="D66" s="152"/>
      <c r="E66" s="152"/>
      <c r="F66" s="15"/>
      <c r="G66" s="7"/>
      <c r="H66" s="6"/>
      <c r="I66" s="6"/>
      <c r="J66" s="7" t="s">
        <v>1</v>
      </c>
      <c r="K66" s="8" t="s">
        <v>1</v>
      </c>
      <c r="L66" s="1"/>
      <c r="M66" s="1"/>
      <c r="N66" s="1"/>
      <c r="O66" s="20">
        <f>L66-(M66+N66)</f>
        <v>0</v>
      </c>
      <c r="P66" s="29" t="str">
        <f>IF(OR(G66="新規",G66="追加",G66=""),"OK",(IF(AND(H66="",I66=""),"NG","OK")))</f>
        <v>OK</v>
      </c>
      <c r="Q66" s="10" t="str">
        <f>IF(OR(G66="新規",G66="追加",G66=""),"OK",(IF(OR(AND(J66="",K66=""),AND(J66="",K66="□"),AND(J66="□",K66=""),AND(J66="□",K66="□")),"NG","OK")))</f>
        <v>OK</v>
      </c>
      <c r="R66" s="10" t="str">
        <f>IF(OR(AND(C66&lt;&gt;"",D66&lt;&gt;"",F66&lt;&gt;"",G66&lt;&gt;""),(C66="")),"OK","NG")</f>
        <v>OK</v>
      </c>
      <c r="T66" s="83" t="s">
        <v>271</v>
      </c>
    </row>
    <row r="67" spans="1:20" ht="22.5" customHeight="1">
      <c r="A67" s="6"/>
      <c r="B67" s="9"/>
      <c r="C67" s="72"/>
      <c r="D67" s="152"/>
      <c r="E67" s="152"/>
      <c r="F67" s="15"/>
      <c r="G67" s="7"/>
      <c r="H67" s="6"/>
      <c r="I67" s="6"/>
      <c r="J67" s="7" t="s">
        <v>1</v>
      </c>
      <c r="K67" s="8" t="s">
        <v>1</v>
      </c>
      <c r="L67" s="1"/>
      <c r="M67" s="1"/>
      <c r="N67" s="1"/>
      <c r="O67" s="20">
        <f t="shared" ref="O67:O72" si="17">L67-(M67+N67)</f>
        <v>0</v>
      </c>
      <c r="P67" s="29" t="str">
        <f>IF(OR(G67="新規",G67="追加",G67=""),"OK",(IF(AND(H67="",I67=""),"NG","OK")))</f>
        <v>OK</v>
      </c>
      <c r="Q67" s="10" t="str">
        <f t="shared" ref="Q67:Q72" si="18">IF(OR(G67="新規",G67="追加",G67=""),"OK",(IF(OR(AND(J67="",K67=""),AND(J67="",K67="□"),AND(J67="□",K67=""),AND(J67="□",K67="□")),"NG","OK")))</f>
        <v>OK</v>
      </c>
      <c r="R67" s="10" t="str">
        <f t="shared" ref="R67:R72" si="19">IF(OR(AND(C67&lt;&gt;"",D67&lt;&gt;"",F67&lt;&gt;"",G67&lt;&gt;""),(C67="")),"OK","NG")</f>
        <v>OK</v>
      </c>
      <c r="T67" s="82" t="s">
        <v>214</v>
      </c>
    </row>
    <row r="68" spans="1:20" ht="22.5" customHeight="1">
      <c r="A68" s="6"/>
      <c r="B68" s="9"/>
      <c r="C68" s="72"/>
      <c r="D68" s="152"/>
      <c r="E68" s="152"/>
      <c r="F68" s="15"/>
      <c r="G68" s="7"/>
      <c r="H68" s="6"/>
      <c r="I68" s="6"/>
      <c r="J68" s="7" t="s">
        <v>1</v>
      </c>
      <c r="K68" s="8" t="s">
        <v>1</v>
      </c>
      <c r="L68" s="1"/>
      <c r="M68" s="1"/>
      <c r="N68" s="1"/>
      <c r="O68" s="20">
        <f t="shared" si="17"/>
        <v>0</v>
      </c>
      <c r="P68" s="29" t="str">
        <f t="shared" ref="P68:P72" si="20">IF(OR(G68="新規",G68="追加",G68=""),"OK",(IF(AND(H68="",I68=""),"NG","OK")))</f>
        <v>OK</v>
      </c>
      <c r="Q68" s="10" t="str">
        <f t="shared" si="18"/>
        <v>OK</v>
      </c>
      <c r="R68" s="10" t="str">
        <f t="shared" si="19"/>
        <v>OK</v>
      </c>
      <c r="T68" s="80" t="s">
        <v>13</v>
      </c>
    </row>
    <row r="69" spans="1:20" ht="22.5" customHeight="1">
      <c r="A69" s="6"/>
      <c r="B69" s="9"/>
      <c r="C69" s="72"/>
      <c r="D69" s="152"/>
      <c r="E69" s="152"/>
      <c r="F69" s="15"/>
      <c r="G69" s="7"/>
      <c r="H69" s="6"/>
      <c r="I69" s="6"/>
      <c r="J69" s="7" t="s">
        <v>1</v>
      </c>
      <c r="K69" s="8" t="s">
        <v>1</v>
      </c>
      <c r="L69" s="1"/>
      <c r="M69" s="1"/>
      <c r="N69" s="1"/>
      <c r="O69" s="20">
        <f t="shared" si="17"/>
        <v>0</v>
      </c>
      <c r="P69" s="29" t="str">
        <f t="shared" si="20"/>
        <v>OK</v>
      </c>
      <c r="Q69" s="10" t="str">
        <f t="shared" si="18"/>
        <v>OK</v>
      </c>
      <c r="R69" s="10" t="str">
        <f t="shared" si="19"/>
        <v>OK</v>
      </c>
    </row>
    <row r="70" spans="1:20" ht="22.5" customHeight="1">
      <c r="A70" s="6"/>
      <c r="B70" s="9"/>
      <c r="C70" s="72"/>
      <c r="D70" s="152"/>
      <c r="E70" s="152"/>
      <c r="F70" s="16"/>
      <c r="G70" s="7"/>
      <c r="H70" s="6"/>
      <c r="I70" s="6"/>
      <c r="J70" s="7" t="s">
        <v>1</v>
      </c>
      <c r="K70" s="8" t="s">
        <v>1</v>
      </c>
      <c r="L70" s="1"/>
      <c r="M70" s="1"/>
      <c r="N70" s="1"/>
      <c r="O70" s="20">
        <f t="shared" si="17"/>
        <v>0</v>
      </c>
      <c r="P70" s="29" t="str">
        <f t="shared" si="20"/>
        <v>OK</v>
      </c>
      <c r="Q70" s="10" t="str">
        <f t="shared" si="18"/>
        <v>OK</v>
      </c>
      <c r="R70" s="10" t="str">
        <f t="shared" si="19"/>
        <v>OK</v>
      </c>
    </row>
    <row r="71" spans="1:20" ht="22.5" customHeight="1">
      <c r="A71" s="6"/>
      <c r="B71" s="9"/>
      <c r="C71" s="72"/>
      <c r="D71" s="152"/>
      <c r="E71" s="152"/>
      <c r="F71" s="15"/>
      <c r="G71" s="7"/>
      <c r="H71" s="6"/>
      <c r="I71" s="6"/>
      <c r="J71" s="7" t="s">
        <v>1</v>
      </c>
      <c r="K71" s="8" t="s">
        <v>1</v>
      </c>
      <c r="L71" s="1"/>
      <c r="M71" s="1"/>
      <c r="N71" s="1"/>
      <c r="O71" s="20">
        <f t="shared" si="17"/>
        <v>0</v>
      </c>
      <c r="P71" s="29" t="str">
        <f t="shared" si="20"/>
        <v>OK</v>
      </c>
      <c r="Q71" s="10" t="str">
        <f t="shared" si="18"/>
        <v>OK</v>
      </c>
      <c r="R71" s="10" t="str">
        <f t="shared" si="19"/>
        <v>OK</v>
      </c>
    </row>
    <row r="72" spans="1:20" ht="22.5" customHeight="1">
      <c r="A72" s="6"/>
      <c r="B72" s="9"/>
      <c r="C72" s="72"/>
      <c r="D72" s="152"/>
      <c r="E72" s="152"/>
      <c r="F72" s="15"/>
      <c r="G72" s="7"/>
      <c r="H72" s="6"/>
      <c r="I72" s="6"/>
      <c r="J72" s="7" t="s">
        <v>1</v>
      </c>
      <c r="K72" s="8" t="s">
        <v>1</v>
      </c>
      <c r="L72" s="1"/>
      <c r="M72" s="1"/>
      <c r="N72" s="1"/>
      <c r="O72" s="20">
        <f t="shared" si="17"/>
        <v>0</v>
      </c>
      <c r="P72" s="29" t="str">
        <f t="shared" si="20"/>
        <v>OK</v>
      </c>
      <c r="Q72" s="10" t="str">
        <f t="shared" si="18"/>
        <v>OK</v>
      </c>
      <c r="R72" s="10" t="str">
        <f t="shared" si="19"/>
        <v>OK</v>
      </c>
    </row>
    <row r="73" spans="1:20" ht="22.5" customHeight="1">
      <c r="A73" s="12"/>
      <c r="B73" s="13"/>
      <c r="C73" s="14"/>
      <c r="D73" s="13"/>
      <c r="E73" s="14"/>
      <c r="F73" s="14"/>
      <c r="G73" s="13"/>
      <c r="H73" s="13"/>
      <c r="I73" s="12"/>
      <c r="J73" s="12"/>
      <c r="K73" s="68" t="s">
        <v>137</v>
      </c>
      <c r="L73" s="27">
        <f>SUM(L66:L72)</f>
        <v>0</v>
      </c>
      <c r="M73" s="27">
        <f t="shared" ref="M73:N73" si="21">SUM(M66:M72)</f>
        <v>0</v>
      </c>
      <c r="N73" s="27">
        <f t="shared" si="21"/>
        <v>0</v>
      </c>
      <c r="O73" s="27">
        <f>L73-(M73+N73)</f>
        <v>0</v>
      </c>
      <c r="P73" s="76"/>
      <c r="Q73" s="77"/>
      <c r="R73" s="77"/>
    </row>
    <row r="74" spans="1:20" ht="22.5" customHeight="1">
      <c r="A74" s="48" t="s">
        <v>132</v>
      </c>
      <c r="B74" s="13"/>
      <c r="C74" s="14"/>
      <c r="D74" s="13"/>
      <c r="E74" s="14"/>
      <c r="F74" s="14"/>
      <c r="G74" s="13"/>
      <c r="H74" s="13"/>
      <c r="I74" s="12"/>
      <c r="J74" s="12"/>
      <c r="K74" s="12"/>
      <c r="L74" s="12"/>
      <c r="M74" s="12"/>
      <c r="N74" s="12"/>
      <c r="O74" s="12"/>
      <c r="P74" s="76"/>
      <c r="Q74" s="77"/>
      <c r="R74" s="77"/>
    </row>
    <row r="75" spans="1:20" ht="22.5" customHeight="1">
      <c r="A75" s="162" t="s">
        <v>217</v>
      </c>
      <c r="B75" s="160" t="s">
        <v>67</v>
      </c>
      <c r="C75" s="150" t="s">
        <v>286</v>
      </c>
      <c r="D75" s="150"/>
      <c r="E75" s="150"/>
      <c r="F75" s="150"/>
      <c r="G75" s="160" t="s">
        <v>38</v>
      </c>
      <c r="H75" s="147" t="s">
        <v>47</v>
      </c>
      <c r="I75" s="148"/>
      <c r="J75" s="148"/>
      <c r="K75" s="149"/>
      <c r="L75" s="144" t="s">
        <v>216</v>
      </c>
      <c r="M75" s="145"/>
      <c r="N75" s="145"/>
      <c r="O75" s="146"/>
      <c r="P75" s="76"/>
      <c r="Q75" s="77"/>
      <c r="R75" s="61"/>
    </row>
    <row r="76" spans="1:20" ht="22.5" customHeight="1">
      <c r="A76" s="161"/>
      <c r="B76" s="161"/>
      <c r="C76" s="68" t="s">
        <v>215</v>
      </c>
      <c r="D76" s="150" t="s">
        <v>120</v>
      </c>
      <c r="E76" s="150"/>
      <c r="F76" s="68" t="s">
        <v>15</v>
      </c>
      <c r="G76" s="161"/>
      <c r="H76" s="84" t="s">
        <v>29</v>
      </c>
      <c r="I76" s="84" t="s">
        <v>28</v>
      </c>
      <c r="J76" s="22" t="s">
        <v>18</v>
      </c>
      <c r="K76" s="22" t="s">
        <v>19</v>
      </c>
      <c r="L76" s="53" t="s">
        <v>109</v>
      </c>
      <c r="M76" s="53" t="s">
        <v>110</v>
      </c>
      <c r="N76" s="53" t="s">
        <v>111</v>
      </c>
      <c r="O76" s="53" t="s">
        <v>112</v>
      </c>
      <c r="P76" s="76"/>
      <c r="Q76" s="77"/>
      <c r="R76" s="70" t="s">
        <v>115</v>
      </c>
      <c r="T76" s="81" t="s">
        <v>153</v>
      </c>
    </row>
    <row r="77" spans="1:20" ht="22.5" customHeight="1">
      <c r="A77" s="6"/>
      <c r="B77" s="9"/>
      <c r="C77" s="72"/>
      <c r="D77" s="152"/>
      <c r="E77" s="152"/>
      <c r="F77" s="15"/>
      <c r="G77" s="7"/>
      <c r="H77" s="22"/>
      <c r="I77" s="22"/>
      <c r="J77" s="22" t="s">
        <v>1</v>
      </c>
      <c r="K77" s="22" t="s">
        <v>1</v>
      </c>
      <c r="L77" s="1"/>
      <c r="M77" s="1"/>
      <c r="N77" s="1"/>
      <c r="O77" s="20">
        <f>L77-(M77+N77)</f>
        <v>0</v>
      </c>
      <c r="P77" s="76"/>
      <c r="Q77" s="77"/>
      <c r="R77" s="10" t="str">
        <f>IF(OR(AND(C77&lt;&gt;"",D77&lt;&gt;"",F77&lt;&gt;"",G77&lt;&gt;""),(C77="")),"OK","NG")</f>
        <v>OK</v>
      </c>
      <c r="T77" s="81" t="s">
        <v>273</v>
      </c>
    </row>
    <row r="78" spans="1:20" ht="22.5" customHeight="1">
      <c r="A78" s="6"/>
      <c r="B78" s="9"/>
      <c r="C78" s="72"/>
      <c r="D78" s="152"/>
      <c r="E78" s="152"/>
      <c r="F78" s="15"/>
      <c r="G78" s="7"/>
      <c r="H78" s="22"/>
      <c r="I78" s="22"/>
      <c r="J78" s="22" t="s">
        <v>1</v>
      </c>
      <c r="K78" s="22" t="s">
        <v>1</v>
      </c>
      <c r="L78" s="1"/>
      <c r="M78" s="1"/>
      <c r="N78" s="1"/>
      <c r="O78" s="20">
        <f t="shared" ref="O78:O83" si="22">L78-(M78+N78)</f>
        <v>0</v>
      </c>
      <c r="P78" s="76"/>
      <c r="Q78" s="77"/>
      <c r="R78" s="10" t="str">
        <f t="shared" ref="R78:R83" si="23">IF(OR(AND(C78&lt;&gt;"",D78&lt;&gt;"",F78&lt;&gt;"",G78&lt;&gt;""),(C78="")),"OK","NG")</f>
        <v>OK</v>
      </c>
      <c r="T78" s="81" t="s">
        <v>163</v>
      </c>
    </row>
    <row r="79" spans="1:20" ht="22.5" customHeight="1">
      <c r="A79" s="6"/>
      <c r="B79" s="9"/>
      <c r="C79" s="72"/>
      <c r="D79" s="152"/>
      <c r="E79" s="152"/>
      <c r="F79" s="15"/>
      <c r="G79" s="7"/>
      <c r="H79" s="22"/>
      <c r="I79" s="22"/>
      <c r="J79" s="22" t="s">
        <v>1</v>
      </c>
      <c r="K79" s="22" t="s">
        <v>1</v>
      </c>
      <c r="L79" s="1"/>
      <c r="M79" s="1"/>
      <c r="N79" s="1"/>
      <c r="O79" s="20">
        <f t="shared" si="22"/>
        <v>0</v>
      </c>
      <c r="P79" s="76"/>
      <c r="Q79" s="77"/>
      <c r="R79" s="10" t="str">
        <f t="shared" si="23"/>
        <v>OK</v>
      </c>
      <c r="T79" s="81" t="s">
        <v>214</v>
      </c>
    </row>
    <row r="80" spans="1:20" ht="22.5" customHeight="1">
      <c r="A80" s="6"/>
      <c r="B80" s="9"/>
      <c r="C80" s="72"/>
      <c r="D80" s="152"/>
      <c r="E80" s="152"/>
      <c r="F80" s="15"/>
      <c r="G80" s="7"/>
      <c r="H80" s="22"/>
      <c r="I80" s="22"/>
      <c r="J80" s="22" t="s">
        <v>1</v>
      </c>
      <c r="K80" s="22" t="s">
        <v>1</v>
      </c>
      <c r="L80" s="1"/>
      <c r="M80" s="1"/>
      <c r="N80" s="1"/>
      <c r="O80" s="20">
        <f t="shared" si="22"/>
        <v>0</v>
      </c>
      <c r="P80" s="76"/>
      <c r="Q80" s="77"/>
      <c r="R80" s="10" t="str">
        <f>IF(OR(AND(C80&lt;&gt;"",D80&lt;&gt;"",F80&lt;&gt;"",G80&lt;&gt;""),(C80="")),"OK","NG")</f>
        <v>OK</v>
      </c>
      <c r="T80" s="81" t="s">
        <v>13</v>
      </c>
    </row>
    <row r="81" spans="1:20" ht="22.5" customHeight="1">
      <c r="A81" s="6"/>
      <c r="B81" s="9"/>
      <c r="C81" s="72"/>
      <c r="D81" s="152"/>
      <c r="E81" s="152"/>
      <c r="F81" s="16"/>
      <c r="G81" s="7"/>
      <c r="H81" s="22"/>
      <c r="I81" s="22"/>
      <c r="J81" s="22" t="s">
        <v>1</v>
      </c>
      <c r="K81" s="22" t="s">
        <v>1</v>
      </c>
      <c r="L81" s="1"/>
      <c r="M81" s="1"/>
      <c r="N81" s="1"/>
      <c r="O81" s="20">
        <f t="shared" si="22"/>
        <v>0</v>
      </c>
      <c r="P81" s="76"/>
      <c r="Q81" s="77"/>
      <c r="R81" s="10" t="str">
        <f>IF(OR(AND(C81&lt;&gt;"",D81&lt;&gt;"",F81&lt;&gt;"",G81&lt;&gt;""),(C81="")),"OK","NG")</f>
        <v>OK</v>
      </c>
    </row>
    <row r="82" spans="1:20" ht="22.5" customHeight="1">
      <c r="A82" s="6"/>
      <c r="B82" s="9"/>
      <c r="C82" s="72"/>
      <c r="D82" s="152"/>
      <c r="E82" s="152"/>
      <c r="F82" s="15"/>
      <c r="G82" s="7"/>
      <c r="H82" s="22"/>
      <c r="I82" s="22"/>
      <c r="J82" s="22" t="s">
        <v>1</v>
      </c>
      <c r="K82" s="22" t="s">
        <v>1</v>
      </c>
      <c r="L82" s="1"/>
      <c r="M82" s="1"/>
      <c r="N82" s="1"/>
      <c r="O82" s="20">
        <f t="shared" si="22"/>
        <v>0</v>
      </c>
      <c r="P82" s="76"/>
      <c r="Q82" s="77"/>
      <c r="R82" s="10" t="str">
        <f t="shared" si="23"/>
        <v>OK</v>
      </c>
    </row>
    <row r="83" spans="1:20" ht="22.5" customHeight="1">
      <c r="A83" s="6"/>
      <c r="B83" s="9"/>
      <c r="C83" s="72"/>
      <c r="D83" s="152"/>
      <c r="E83" s="152"/>
      <c r="F83" s="15"/>
      <c r="G83" s="7"/>
      <c r="H83" s="22"/>
      <c r="I83" s="22"/>
      <c r="J83" s="22" t="s">
        <v>1</v>
      </c>
      <c r="K83" s="22" t="s">
        <v>1</v>
      </c>
      <c r="L83" s="1"/>
      <c r="M83" s="1"/>
      <c r="N83" s="1"/>
      <c r="O83" s="20">
        <f t="shared" si="22"/>
        <v>0</v>
      </c>
      <c r="P83" s="76"/>
      <c r="Q83" s="77"/>
      <c r="R83" s="10" t="str">
        <f t="shared" si="23"/>
        <v>OK</v>
      </c>
    </row>
    <row r="84" spans="1:20" ht="22.5" customHeight="1">
      <c r="A84" s="12"/>
      <c r="B84" s="13"/>
      <c r="C84" s="14"/>
      <c r="D84" s="13"/>
      <c r="E84" s="14"/>
      <c r="F84" s="14"/>
      <c r="G84" s="13"/>
      <c r="H84" s="13"/>
      <c r="I84" s="12"/>
      <c r="J84" s="12"/>
      <c r="K84" s="68" t="s">
        <v>137</v>
      </c>
      <c r="L84" s="27">
        <f>SUM(L77:L83)</f>
        <v>0</v>
      </c>
      <c r="M84" s="27">
        <f t="shared" ref="M84:N84" si="24">SUM(M77:M83)</f>
        <v>0</v>
      </c>
      <c r="N84" s="27">
        <f t="shared" si="24"/>
        <v>0</v>
      </c>
      <c r="O84" s="27">
        <f>L84-(M84+N84)</f>
        <v>0</v>
      </c>
      <c r="P84" s="76"/>
      <c r="Q84" s="77"/>
      <c r="R84" s="77"/>
    </row>
    <row r="85" spans="1:20" ht="22.5" customHeight="1">
      <c r="A85" s="48" t="s">
        <v>133</v>
      </c>
      <c r="B85" s="13"/>
      <c r="C85" s="14"/>
      <c r="D85" s="13"/>
      <c r="E85" s="14"/>
      <c r="F85" s="14"/>
      <c r="G85" s="13"/>
      <c r="H85" s="13"/>
      <c r="I85" s="12"/>
      <c r="K85" s="12"/>
      <c r="L85" s="12"/>
      <c r="M85" s="12"/>
      <c r="N85" s="12"/>
      <c r="O85" s="12"/>
      <c r="P85" s="76"/>
      <c r="Q85" s="77"/>
      <c r="R85" s="77"/>
    </row>
    <row r="86" spans="1:20" ht="22.5" customHeight="1">
      <c r="A86" s="162" t="s">
        <v>217</v>
      </c>
      <c r="B86" s="160" t="s">
        <v>67</v>
      </c>
      <c r="C86" s="150" t="s">
        <v>286</v>
      </c>
      <c r="D86" s="150"/>
      <c r="E86" s="150"/>
      <c r="F86" s="150"/>
      <c r="G86" s="160" t="s">
        <v>38</v>
      </c>
      <c r="H86" s="144" t="s">
        <v>47</v>
      </c>
      <c r="I86" s="145"/>
      <c r="J86" s="145"/>
      <c r="K86" s="146"/>
      <c r="L86" s="144" t="s">
        <v>216</v>
      </c>
      <c r="M86" s="145"/>
      <c r="N86" s="145"/>
      <c r="O86" s="146"/>
      <c r="P86" s="48" t="s">
        <v>96</v>
      </c>
      <c r="Q86" s="48" t="s">
        <v>96</v>
      </c>
      <c r="R86" s="61"/>
      <c r="T86" s="81" t="s">
        <v>153</v>
      </c>
    </row>
    <row r="87" spans="1:20" ht="22.5" customHeight="1">
      <c r="A87" s="161"/>
      <c r="B87" s="161"/>
      <c r="C87" s="68" t="s">
        <v>215</v>
      </c>
      <c r="D87" s="150" t="s">
        <v>120</v>
      </c>
      <c r="E87" s="150"/>
      <c r="F87" s="68" t="s">
        <v>15</v>
      </c>
      <c r="G87" s="161"/>
      <c r="H87" s="69" t="s">
        <v>29</v>
      </c>
      <c r="I87" s="69" t="s">
        <v>28</v>
      </c>
      <c r="J87" s="68" t="s">
        <v>18</v>
      </c>
      <c r="K87" s="68" t="s">
        <v>19</v>
      </c>
      <c r="L87" s="53" t="s">
        <v>109</v>
      </c>
      <c r="M87" s="53" t="s">
        <v>110</v>
      </c>
      <c r="N87" s="53" t="s">
        <v>111</v>
      </c>
      <c r="O87" s="53" t="s">
        <v>112</v>
      </c>
      <c r="P87" s="70" t="s">
        <v>104</v>
      </c>
      <c r="Q87" s="70" t="s">
        <v>116</v>
      </c>
      <c r="R87" s="70" t="s">
        <v>115</v>
      </c>
      <c r="T87" s="81" t="s">
        <v>159</v>
      </c>
    </row>
    <row r="88" spans="1:20" ht="22.5" customHeight="1">
      <c r="A88" s="6"/>
      <c r="B88" s="9"/>
      <c r="C88" s="72"/>
      <c r="D88" s="152"/>
      <c r="E88" s="152"/>
      <c r="F88" s="15"/>
      <c r="G88" s="7"/>
      <c r="H88" s="6"/>
      <c r="I88" s="6"/>
      <c r="J88" s="7" t="s">
        <v>1</v>
      </c>
      <c r="K88" s="8" t="s">
        <v>1</v>
      </c>
      <c r="L88" s="1"/>
      <c r="M88" s="1"/>
      <c r="N88" s="1"/>
      <c r="O88" s="20">
        <f>L88-(M88+N88)</f>
        <v>0</v>
      </c>
      <c r="P88" s="29" t="str">
        <f>IF(OR(G88="新規",G88="追加",G88=""),"OK",(IF(AND(H88="",I88=""),"NG","OK")))</f>
        <v>OK</v>
      </c>
      <c r="Q88" s="10" t="str">
        <f>IF(OR(G88="新規",G88="追加",G88=""),"OK",(IF(OR(AND(J88="",K88=""),AND(J88="",K88="□"),AND(J88="□",K88=""),AND(J88="□",K88="□")),"NG","OK")))</f>
        <v>OK</v>
      </c>
      <c r="R88" s="10" t="str">
        <f>IF(OR(AND(C88&lt;&gt;"",D88&lt;&gt;"",F88&lt;&gt;"",G88&lt;&gt;""),(C88="")),"OK","NG")</f>
        <v>OK</v>
      </c>
      <c r="T88" s="81" t="s">
        <v>13</v>
      </c>
    </row>
    <row r="89" spans="1:20" ht="22.5" customHeight="1">
      <c r="A89" s="6"/>
      <c r="B89" s="9"/>
      <c r="C89" s="72"/>
      <c r="D89" s="152"/>
      <c r="E89" s="152"/>
      <c r="F89" s="15"/>
      <c r="G89" s="7"/>
      <c r="H89" s="6"/>
      <c r="I89" s="6"/>
      <c r="J89" s="7" t="s">
        <v>1</v>
      </c>
      <c r="K89" s="8" t="s">
        <v>1</v>
      </c>
      <c r="L89" s="1"/>
      <c r="M89" s="1"/>
      <c r="N89" s="1"/>
      <c r="O89" s="20">
        <f t="shared" ref="O89:O94" si="25">L89-(M89+N89)</f>
        <v>0</v>
      </c>
      <c r="P89" s="29" t="str">
        <f t="shared" ref="P89:P94" si="26">IF(OR(G89="新規",G89="追加",G89=""),"OK",(IF(AND(H89="",I89=""),"NG","OK")))</f>
        <v>OK</v>
      </c>
      <c r="Q89" s="10" t="str">
        <f t="shared" ref="Q89:Q94" si="27">IF(OR(G89="新規",G89="追加",G89=""),"OK",(IF(OR(AND(J89="",K89=""),AND(J89="",K89="□"),AND(J89="□",K89=""),AND(J89="□",K89="□")),"NG","OK")))</f>
        <v>OK</v>
      </c>
      <c r="R89" s="10" t="str">
        <f t="shared" ref="R89:R94" si="28">IF(OR(AND(C89&lt;&gt;"",D89&lt;&gt;"",F89&lt;&gt;"",G89&lt;&gt;""),(C89="")),"OK","NG")</f>
        <v>OK</v>
      </c>
    </row>
    <row r="90" spans="1:20" ht="22.5" customHeight="1">
      <c r="A90" s="6"/>
      <c r="B90" s="9"/>
      <c r="C90" s="72"/>
      <c r="D90" s="152"/>
      <c r="E90" s="152"/>
      <c r="F90" s="15"/>
      <c r="G90" s="7"/>
      <c r="H90" s="6"/>
      <c r="I90" s="6"/>
      <c r="J90" s="7" t="s">
        <v>1</v>
      </c>
      <c r="K90" s="8" t="s">
        <v>1</v>
      </c>
      <c r="L90" s="1"/>
      <c r="M90" s="1"/>
      <c r="N90" s="1"/>
      <c r="O90" s="20">
        <f t="shared" si="25"/>
        <v>0</v>
      </c>
      <c r="P90" s="29" t="str">
        <f t="shared" si="26"/>
        <v>OK</v>
      </c>
      <c r="Q90" s="10" t="str">
        <f t="shared" si="27"/>
        <v>OK</v>
      </c>
      <c r="R90" s="10" t="str">
        <f t="shared" si="28"/>
        <v>OK</v>
      </c>
    </row>
    <row r="91" spans="1:20" ht="22.5" customHeight="1">
      <c r="A91" s="6"/>
      <c r="B91" s="9"/>
      <c r="C91" s="72"/>
      <c r="D91" s="152"/>
      <c r="E91" s="152"/>
      <c r="F91" s="15"/>
      <c r="G91" s="7"/>
      <c r="H91" s="6"/>
      <c r="I91" s="6"/>
      <c r="J91" s="7" t="s">
        <v>1</v>
      </c>
      <c r="K91" s="8" t="s">
        <v>1</v>
      </c>
      <c r="L91" s="1"/>
      <c r="M91" s="1"/>
      <c r="N91" s="1"/>
      <c r="O91" s="20">
        <f t="shared" si="25"/>
        <v>0</v>
      </c>
      <c r="P91" s="29" t="str">
        <f t="shared" si="26"/>
        <v>OK</v>
      </c>
      <c r="Q91" s="10" t="str">
        <f t="shared" si="27"/>
        <v>OK</v>
      </c>
      <c r="R91" s="10" t="str">
        <f t="shared" si="28"/>
        <v>OK</v>
      </c>
    </row>
    <row r="92" spans="1:20" ht="22.5" customHeight="1">
      <c r="A92" s="6"/>
      <c r="B92" s="9"/>
      <c r="C92" s="72"/>
      <c r="D92" s="152"/>
      <c r="E92" s="152"/>
      <c r="F92" s="16"/>
      <c r="G92" s="7"/>
      <c r="H92" s="6"/>
      <c r="I92" s="6"/>
      <c r="J92" s="7" t="s">
        <v>1</v>
      </c>
      <c r="K92" s="8" t="s">
        <v>1</v>
      </c>
      <c r="L92" s="1"/>
      <c r="M92" s="1"/>
      <c r="N92" s="1"/>
      <c r="O92" s="20">
        <f t="shared" si="25"/>
        <v>0</v>
      </c>
      <c r="P92" s="29" t="str">
        <f t="shared" si="26"/>
        <v>OK</v>
      </c>
      <c r="Q92" s="10" t="str">
        <f t="shared" si="27"/>
        <v>OK</v>
      </c>
      <c r="R92" s="10" t="str">
        <f t="shared" si="28"/>
        <v>OK</v>
      </c>
    </row>
    <row r="93" spans="1:20" ht="22.5" customHeight="1">
      <c r="A93" s="6"/>
      <c r="B93" s="9"/>
      <c r="C93" s="72"/>
      <c r="D93" s="152"/>
      <c r="E93" s="152"/>
      <c r="F93" s="15"/>
      <c r="G93" s="7"/>
      <c r="H93" s="6"/>
      <c r="I93" s="6"/>
      <c r="J93" s="7" t="s">
        <v>1</v>
      </c>
      <c r="K93" s="8" t="s">
        <v>1</v>
      </c>
      <c r="L93" s="1"/>
      <c r="M93" s="1"/>
      <c r="N93" s="1"/>
      <c r="O93" s="20">
        <f t="shared" si="25"/>
        <v>0</v>
      </c>
      <c r="P93" s="29" t="str">
        <f t="shared" si="26"/>
        <v>OK</v>
      </c>
      <c r="Q93" s="10" t="str">
        <f t="shared" si="27"/>
        <v>OK</v>
      </c>
      <c r="R93" s="10" t="str">
        <f t="shared" si="28"/>
        <v>OK</v>
      </c>
    </row>
    <row r="94" spans="1:20" ht="22.5" customHeight="1">
      <c r="A94" s="6"/>
      <c r="B94" s="9"/>
      <c r="C94" s="72"/>
      <c r="D94" s="152"/>
      <c r="E94" s="152"/>
      <c r="F94" s="15"/>
      <c r="G94" s="7"/>
      <c r="H94" s="6"/>
      <c r="I94" s="6"/>
      <c r="J94" s="7" t="s">
        <v>1</v>
      </c>
      <c r="K94" s="8" t="s">
        <v>1</v>
      </c>
      <c r="L94" s="1"/>
      <c r="M94" s="1"/>
      <c r="N94" s="1"/>
      <c r="O94" s="20">
        <f t="shared" si="25"/>
        <v>0</v>
      </c>
      <c r="P94" s="29" t="str">
        <f t="shared" si="26"/>
        <v>OK</v>
      </c>
      <c r="Q94" s="10" t="str">
        <f t="shared" si="27"/>
        <v>OK</v>
      </c>
      <c r="R94" s="10" t="str">
        <f t="shared" si="28"/>
        <v>OK</v>
      </c>
    </row>
    <row r="95" spans="1:20" ht="22.5" customHeight="1">
      <c r="A95" s="12"/>
      <c r="B95" s="13"/>
      <c r="C95" s="14"/>
      <c r="D95" s="13"/>
      <c r="E95" s="14"/>
      <c r="F95" s="14"/>
      <c r="G95" s="13"/>
      <c r="H95" s="13"/>
      <c r="I95" s="12"/>
      <c r="J95" s="12"/>
      <c r="K95" s="68" t="s">
        <v>137</v>
      </c>
      <c r="L95" s="27">
        <f>SUM(L88:L94)</f>
        <v>0</v>
      </c>
      <c r="M95" s="27">
        <f t="shared" ref="M95:N95" si="29">SUM(M88:M94)</f>
        <v>0</v>
      </c>
      <c r="N95" s="27">
        <f t="shared" si="29"/>
        <v>0</v>
      </c>
      <c r="O95" s="27">
        <f>L95-(M95+N95)</f>
        <v>0</v>
      </c>
      <c r="P95" s="76"/>
      <c r="Q95" s="77"/>
      <c r="R95" s="77"/>
    </row>
    <row r="96" spans="1:20" ht="23" customHeight="1">
      <c r="A96" s="48" t="s">
        <v>134</v>
      </c>
      <c r="B96" s="13"/>
      <c r="C96" s="14"/>
      <c r="D96" s="13"/>
      <c r="E96" s="14"/>
      <c r="F96" s="14"/>
      <c r="G96" s="13"/>
      <c r="H96" s="13"/>
      <c r="I96" s="12"/>
      <c r="J96" s="12"/>
      <c r="K96" s="12"/>
      <c r="L96" s="12"/>
      <c r="M96" s="12"/>
      <c r="N96" s="12"/>
      <c r="O96" s="12"/>
      <c r="P96" s="76"/>
      <c r="Q96" s="77"/>
      <c r="R96" s="77"/>
    </row>
    <row r="97" spans="1:20" ht="23" customHeight="1">
      <c r="A97" s="162" t="s">
        <v>217</v>
      </c>
      <c r="B97" s="160" t="s">
        <v>67</v>
      </c>
      <c r="C97" s="150" t="s">
        <v>286</v>
      </c>
      <c r="D97" s="150"/>
      <c r="E97" s="150"/>
      <c r="F97" s="150"/>
      <c r="G97" s="160" t="s">
        <v>38</v>
      </c>
      <c r="H97" s="144" t="s">
        <v>47</v>
      </c>
      <c r="I97" s="145"/>
      <c r="J97" s="145"/>
      <c r="K97" s="146"/>
      <c r="L97" s="144" t="s">
        <v>216</v>
      </c>
      <c r="M97" s="145"/>
      <c r="N97" s="145"/>
      <c r="O97" s="146"/>
      <c r="P97" s="48" t="s">
        <v>96</v>
      </c>
      <c r="Q97" s="48" t="s">
        <v>96</v>
      </c>
      <c r="R97" s="61"/>
    </row>
    <row r="98" spans="1:20" ht="23" customHeight="1">
      <c r="A98" s="161"/>
      <c r="B98" s="161"/>
      <c r="C98" s="68" t="s">
        <v>215</v>
      </c>
      <c r="D98" s="150" t="s">
        <v>120</v>
      </c>
      <c r="E98" s="150"/>
      <c r="F98" s="68" t="s">
        <v>15</v>
      </c>
      <c r="G98" s="161"/>
      <c r="H98" s="69" t="s">
        <v>29</v>
      </c>
      <c r="I98" s="69" t="s">
        <v>28</v>
      </c>
      <c r="J98" s="68" t="s">
        <v>18</v>
      </c>
      <c r="K98" s="68" t="s">
        <v>19</v>
      </c>
      <c r="L98" s="53" t="s">
        <v>109</v>
      </c>
      <c r="M98" s="53" t="s">
        <v>110</v>
      </c>
      <c r="N98" s="53" t="s">
        <v>111</v>
      </c>
      <c r="O98" s="53" t="s">
        <v>112</v>
      </c>
      <c r="P98" s="70" t="s">
        <v>104</v>
      </c>
      <c r="Q98" s="70" t="s">
        <v>116</v>
      </c>
      <c r="R98" s="70" t="s">
        <v>115</v>
      </c>
      <c r="T98" s="81" t="s">
        <v>153</v>
      </c>
    </row>
    <row r="99" spans="1:20" ht="23" customHeight="1">
      <c r="A99" s="6"/>
      <c r="B99" s="9"/>
      <c r="C99" s="72"/>
      <c r="D99" s="152"/>
      <c r="E99" s="152"/>
      <c r="F99" s="15"/>
      <c r="G99" s="7"/>
      <c r="H99" s="6"/>
      <c r="I99" s="6"/>
      <c r="J99" s="7" t="s">
        <v>1</v>
      </c>
      <c r="K99" s="8" t="s">
        <v>1</v>
      </c>
      <c r="L99" s="1"/>
      <c r="M99" s="1"/>
      <c r="N99" s="1"/>
      <c r="O99" s="20">
        <f>L99-(M99+N99)</f>
        <v>0</v>
      </c>
      <c r="P99" s="29" t="str">
        <f>IF(OR(G99="新規",G99="追加",G99=""),"OK",(IF(AND(H99="",I99=""),"NG","OK")))</f>
        <v>OK</v>
      </c>
      <c r="Q99" s="10" t="str">
        <f>IF(OR(G99="新規",G99="追加",G99=""),"OK",(IF(OR(AND(J99="",K99=""),AND(J99="",K99="□"),AND(J99="□",K99=""),AND(J99="□",K99="□")),"NG","OK")))</f>
        <v>OK</v>
      </c>
      <c r="R99" s="10" t="str">
        <f>IF(OR(AND(C99&lt;&gt;"",D99&lt;&gt;"",F99&lt;&gt;"",G99&lt;&gt;""),(C99="")),"OK","NG")</f>
        <v>OK</v>
      </c>
      <c r="T99" s="81" t="s">
        <v>161</v>
      </c>
    </row>
    <row r="100" spans="1:20" ht="23" customHeight="1">
      <c r="A100" s="6"/>
      <c r="B100" s="9"/>
      <c r="C100" s="72"/>
      <c r="D100" s="152"/>
      <c r="E100" s="152"/>
      <c r="F100" s="15"/>
      <c r="G100" s="7"/>
      <c r="H100" s="6"/>
      <c r="I100" s="6"/>
      <c r="J100" s="7" t="s">
        <v>1</v>
      </c>
      <c r="K100" s="8" t="s">
        <v>1</v>
      </c>
      <c r="L100" s="1"/>
      <c r="M100" s="1"/>
      <c r="N100" s="1"/>
      <c r="O100" s="20">
        <f t="shared" ref="O100:O105" si="30">L100-(M100+N100)</f>
        <v>0</v>
      </c>
      <c r="P100" s="29" t="str">
        <f t="shared" ref="P100:P105" si="31">IF(OR(G100="新規",G100="追加",G100=""),"OK",(IF(AND(H100="",I100=""),"NG","OK")))</f>
        <v>OK</v>
      </c>
      <c r="Q100" s="10" t="str">
        <f t="shared" ref="Q100:Q105" si="32">IF(OR(G100="新規",G100="追加",G100=""),"OK",(IF(OR(AND(J100="",K100=""),AND(J100="",K100="□"),AND(J100="□",K100=""),AND(J100="□",K100="□")),"NG","OK")))</f>
        <v>OK</v>
      </c>
      <c r="R100" s="10" t="str">
        <f t="shared" ref="R100:R105" si="33">IF(OR(AND(C100&lt;&gt;"",D100&lt;&gt;"",F100&lt;&gt;"",G100&lt;&gt;""),(C100="")),"OK","NG")</f>
        <v>OK</v>
      </c>
      <c r="T100" s="81" t="s">
        <v>218</v>
      </c>
    </row>
    <row r="101" spans="1:20" ht="23" customHeight="1">
      <c r="A101" s="6"/>
      <c r="B101" s="9"/>
      <c r="C101" s="72"/>
      <c r="D101" s="152"/>
      <c r="E101" s="152"/>
      <c r="F101" s="15"/>
      <c r="G101" s="7"/>
      <c r="H101" s="6"/>
      <c r="I101" s="6"/>
      <c r="J101" s="7" t="s">
        <v>1</v>
      </c>
      <c r="K101" s="8" t="s">
        <v>1</v>
      </c>
      <c r="L101" s="1"/>
      <c r="M101" s="1"/>
      <c r="N101" s="1"/>
      <c r="O101" s="20">
        <f t="shared" si="30"/>
        <v>0</v>
      </c>
      <c r="P101" s="29" t="str">
        <f t="shared" si="31"/>
        <v>OK</v>
      </c>
      <c r="Q101" s="10" t="str">
        <f t="shared" si="32"/>
        <v>OK</v>
      </c>
      <c r="R101" s="10" t="str">
        <f t="shared" si="33"/>
        <v>OK</v>
      </c>
      <c r="T101" s="81" t="s">
        <v>160</v>
      </c>
    </row>
    <row r="102" spans="1:20" ht="23" customHeight="1">
      <c r="A102" s="6"/>
      <c r="B102" s="9"/>
      <c r="C102" s="72"/>
      <c r="D102" s="152"/>
      <c r="E102" s="152"/>
      <c r="F102" s="15"/>
      <c r="G102" s="7"/>
      <c r="H102" s="6"/>
      <c r="I102" s="6"/>
      <c r="J102" s="7" t="s">
        <v>1</v>
      </c>
      <c r="K102" s="8" t="s">
        <v>1</v>
      </c>
      <c r="L102" s="1"/>
      <c r="M102" s="1"/>
      <c r="N102" s="1"/>
      <c r="O102" s="20">
        <f t="shared" si="30"/>
        <v>0</v>
      </c>
      <c r="P102" s="29" t="str">
        <f t="shared" si="31"/>
        <v>OK</v>
      </c>
      <c r="Q102" s="10" t="str">
        <f t="shared" si="32"/>
        <v>OK</v>
      </c>
      <c r="R102" s="10" t="str">
        <f t="shared" si="33"/>
        <v>OK</v>
      </c>
      <c r="T102" s="81" t="s">
        <v>13</v>
      </c>
    </row>
    <row r="103" spans="1:20" ht="23" customHeight="1">
      <c r="A103" s="6"/>
      <c r="B103" s="9"/>
      <c r="C103" s="72"/>
      <c r="D103" s="152"/>
      <c r="E103" s="152"/>
      <c r="F103" s="16"/>
      <c r="G103" s="7"/>
      <c r="H103" s="6"/>
      <c r="I103" s="6"/>
      <c r="J103" s="7" t="s">
        <v>1</v>
      </c>
      <c r="K103" s="8" t="s">
        <v>1</v>
      </c>
      <c r="L103" s="1"/>
      <c r="M103" s="1"/>
      <c r="N103" s="1"/>
      <c r="O103" s="20">
        <f t="shared" si="30"/>
        <v>0</v>
      </c>
      <c r="P103" s="29" t="str">
        <f t="shared" si="31"/>
        <v>OK</v>
      </c>
      <c r="Q103" s="10" t="str">
        <f>IF(OR(G103="新規",G103="追加",G103=""),"OK",(IF(OR(AND(J103="",K103=""),AND(J103="",K103="□"),AND(J103="□",K103=""),AND(J103="□",K103="□")),"NG","OK")))</f>
        <v>OK</v>
      </c>
      <c r="R103" s="10" t="str">
        <f t="shared" si="33"/>
        <v>OK</v>
      </c>
    </row>
    <row r="104" spans="1:20" ht="23" customHeight="1">
      <c r="A104" s="6"/>
      <c r="B104" s="9"/>
      <c r="C104" s="72"/>
      <c r="D104" s="152"/>
      <c r="E104" s="152"/>
      <c r="F104" s="15"/>
      <c r="G104" s="7"/>
      <c r="H104" s="6"/>
      <c r="I104" s="6"/>
      <c r="J104" s="7" t="s">
        <v>1</v>
      </c>
      <c r="K104" s="8" t="s">
        <v>1</v>
      </c>
      <c r="L104" s="1"/>
      <c r="M104" s="1"/>
      <c r="N104" s="1"/>
      <c r="O104" s="20">
        <f t="shared" si="30"/>
        <v>0</v>
      </c>
      <c r="P104" s="29" t="str">
        <f t="shared" si="31"/>
        <v>OK</v>
      </c>
      <c r="Q104" s="10" t="str">
        <f t="shared" si="32"/>
        <v>OK</v>
      </c>
      <c r="R104" s="10" t="str">
        <f t="shared" si="33"/>
        <v>OK</v>
      </c>
    </row>
    <row r="105" spans="1:20" ht="22.5" customHeight="1">
      <c r="A105" s="6"/>
      <c r="B105" s="9"/>
      <c r="C105" s="72"/>
      <c r="D105" s="152"/>
      <c r="E105" s="152"/>
      <c r="F105" s="15"/>
      <c r="G105" s="7"/>
      <c r="H105" s="6"/>
      <c r="I105" s="6"/>
      <c r="J105" s="7" t="s">
        <v>1</v>
      </c>
      <c r="K105" s="8" t="s">
        <v>1</v>
      </c>
      <c r="L105" s="1"/>
      <c r="M105" s="1"/>
      <c r="N105" s="1"/>
      <c r="O105" s="20">
        <f t="shared" si="30"/>
        <v>0</v>
      </c>
      <c r="P105" s="29" t="str">
        <f t="shared" si="31"/>
        <v>OK</v>
      </c>
      <c r="Q105" s="10" t="str">
        <f t="shared" si="32"/>
        <v>OK</v>
      </c>
      <c r="R105" s="10" t="str">
        <f t="shared" si="33"/>
        <v>OK</v>
      </c>
    </row>
    <row r="106" spans="1:20" ht="22.5" customHeight="1">
      <c r="A106" s="12"/>
      <c r="B106" s="13"/>
      <c r="C106" s="14"/>
      <c r="D106" s="13"/>
      <c r="E106" s="14"/>
      <c r="F106" s="14"/>
      <c r="G106" s="13"/>
      <c r="H106" s="13"/>
      <c r="I106" s="12"/>
      <c r="J106" s="12"/>
      <c r="K106" s="68" t="s">
        <v>137</v>
      </c>
      <c r="L106" s="27">
        <f>SUM(L99:L105)</f>
        <v>0</v>
      </c>
      <c r="M106" s="27">
        <f t="shared" ref="M106:N106" si="34">SUM(M99:M105)</f>
        <v>0</v>
      </c>
      <c r="N106" s="27">
        <f t="shared" si="34"/>
        <v>0</v>
      </c>
      <c r="O106" s="27">
        <f>L106-(M106+N106)</f>
        <v>0</v>
      </c>
      <c r="P106" s="76"/>
      <c r="Q106" s="77"/>
      <c r="R106" s="77"/>
    </row>
    <row r="107" spans="1:20" ht="22.5" customHeight="1">
      <c r="A107" s="48" t="s">
        <v>136</v>
      </c>
      <c r="B107" s="13"/>
      <c r="C107" s="14"/>
      <c r="D107" s="13"/>
      <c r="E107" s="14"/>
      <c r="F107" s="14"/>
      <c r="G107" s="13"/>
      <c r="H107" s="13"/>
      <c r="I107" s="12"/>
      <c r="J107" s="12"/>
      <c r="K107" s="12"/>
      <c r="L107" s="12"/>
      <c r="M107" s="12"/>
      <c r="N107" s="12"/>
      <c r="O107" s="12"/>
      <c r="P107" s="76"/>
      <c r="Q107" s="77"/>
      <c r="R107" s="77"/>
    </row>
    <row r="108" spans="1:20" ht="22.5" customHeight="1">
      <c r="A108" s="162" t="s">
        <v>217</v>
      </c>
      <c r="B108" s="160" t="s">
        <v>67</v>
      </c>
      <c r="C108" s="150" t="s">
        <v>286</v>
      </c>
      <c r="D108" s="150"/>
      <c r="E108" s="150"/>
      <c r="F108" s="150"/>
      <c r="G108" s="160" t="s">
        <v>38</v>
      </c>
      <c r="H108" s="144" t="s">
        <v>47</v>
      </c>
      <c r="I108" s="145"/>
      <c r="J108" s="145"/>
      <c r="K108" s="146"/>
      <c r="L108" s="144" t="s">
        <v>216</v>
      </c>
      <c r="M108" s="145"/>
      <c r="N108" s="145"/>
      <c r="O108" s="146"/>
      <c r="P108" s="48" t="s">
        <v>96</v>
      </c>
      <c r="Q108" s="48" t="s">
        <v>96</v>
      </c>
      <c r="R108" s="61"/>
    </row>
    <row r="109" spans="1:20" ht="22.5" customHeight="1">
      <c r="A109" s="161"/>
      <c r="B109" s="161"/>
      <c r="C109" s="68" t="s">
        <v>215</v>
      </c>
      <c r="D109" s="150" t="s">
        <v>120</v>
      </c>
      <c r="E109" s="150"/>
      <c r="F109" s="68" t="s">
        <v>15</v>
      </c>
      <c r="G109" s="161"/>
      <c r="H109" s="69" t="s">
        <v>29</v>
      </c>
      <c r="I109" s="69" t="s">
        <v>28</v>
      </c>
      <c r="J109" s="68" t="s">
        <v>18</v>
      </c>
      <c r="K109" s="68" t="s">
        <v>19</v>
      </c>
      <c r="L109" s="53" t="s">
        <v>109</v>
      </c>
      <c r="M109" s="53" t="s">
        <v>110</v>
      </c>
      <c r="N109" s="53" t="s">
        <v>111</v>
      </c>
      <c r="O109" s="53" t="s">
        <v>112</v>
      </c>
      <c r="P109" s="70" t="s">
        <v>104</v>
      </c>
      <c r="Q109" s="70" t="s">
        <v>116</v>
      </c>
      <c r="R109" s="70" t="s">
        <v>115</v>
      </c>
      <c r="T109" s="81" t="s">
        <v>153</v>
      </c>
    </row>
    <row r="110" spans="1:20" ht="22.5" customHeight="1">
      <c r="A110" s="6"/>
      <c r="B110" s="9"/>
      <c r="C110" s="72"/>
      <c r="D110" s="152"/>
      <c r="E110" s="152"/>
      <c r="F110" s="15"/>
      <c r="G110" s="7"/>
      <c r="H110" s="6"/>
      <c r="I110" s="6"/>
      <c r="J110" s="7" t="s">
        <v>1</v>
      </c>
      <c r="K110" s="8" t="s">
        <v>1</v>
      </c>
      <c r="L110" s="1"/>
      <c r="M110" s="1"/>
      <c r="N110" s="1"/>
      <c r="O110" s="20">
        <f>L110-(M110+N110)</f>
        <v>0</v>
      </c>
      <c r="P110" s="29" t="str">
        <f>IF(OR(G110="新規",G110="追加",G110=""),"OK",(IF(AND(H110="",I110=""),"NG","OK")))</f>
        <v>OK</v>
      </c>
      <c r="Q110" s="10" t="str">
        <f>IF(OR(G110="新規",G110="追加",G110=""),"OK",(IF(OR(AND(J110="",K110=""),AND(J110="",K110="□"),AND(J110="□",K110=""),AND(J110="□",K110="□")),"NG","OK")))</f>
        <v>OK</v>
      </c>
      <c r="R110" s="10" t="str">
        <f>IF(OR(AND(C110&lt;&gt;"",D110&lt;&gt;"",F110&lt;&gt;"",G110&lt;&gt;""),(C110="")),"OK","NG")</f>
        <v>OK</v>
      </c>
      <c r="T110" s="81" t="s">
        <v>164</v>
      </c>
    </row>
    <row r="111" spans="1:20" ht="22.5" customHeight="1">
      <c r="A111" s="6"/>
      <c r="B111" s="9"/>
      <c r="C111" s="72"/>
      <c r="D111" s="152"/>
      <c r="E111" s="152"/>
      <c r="F111" s="15"/>
      <c r="G111" s="7"/>
      <c r="H111" s="6"/>
      <c r="I111" s="6"/>
      <c r="J111" s="7" t="s">
        <v>1</v>
      </c>
      <c r="K111" s="8" t="s">
        <v>1</v>
      </c>
      <c r="L111" s="1"/>
      <c r="M111" s="1"/>
      <c r="N111" s="1"/>
      <c r="O111" s="20">
        <f t="shared" ref="O111:O116" si="35">L111-(M111+N111)</f>
        <v>0</v>
      </c>
      <c r="P111" s="29" t="str">
        <f t="shared" ref="P111:P116" si="36">IF(OR(G111="新規",G111="追加",G111=""),"OK",(IF(AND(H111="",I111=""),"NG","OK")))</f>
        <v>OK</v>
      </c>
      <c r="Q111" s="10" t="str">
        <f t="shared" ref="Q111:Q116" si="37">IF(OR(G111="新規",G111="追加",G111=""),"OK",(IF(OR(AND(J111="",K111=""),AND(J111="",K111="□"),AND(J111="□",K111=""),AND(J111="□",K111="□")),"NG","OK")))</f>
        <v>OK</v>
      </c>
      <c r="R111" s="10" t="str">
        <f t="shared" ref="R111:R115" si="38">IF(OR(AND(C111&lt;&gt;"",D111&lt;&gt;"",F111&lt;&gt;"",G111&lt;&gt;""),(C111="")),"OK","NG")</f>
        <v>OK</v>
      </c>
      <c r="T111" s="81" t="s">
        <v>13</v>
      </c>
    </row>
    <row r="112" spans="1:20" ht="22.5" customHeight="1">
      <c r="A112" s="6"/>
      <c r="B112" s="9"/>
      <c r="C112" s="72"/>
      <c r="D112" s="152"/>
      <c r="E112" s="152"/>
      <c r="F112" s="15"/>
      <c r="G112" s="7"/>
      <c r="H112" s="6"/>
      <c r="I112" s="6"/>
      <c r="J112" s="7" t="s">
        <v>1</v>
      </c>
      <c r="K112" s="8" t="s">
        <v>1</v>
      </c>
      <c r="L112" s="1"/>
      <c r="M112" s="1"/>
      <c r="N112" s="1"/>
      <c r="O112" s="20">
        <f t="shared" si="35"/>
        <v>0</v>
      </c>
      <c r="P112" s="29" t="str">
        <f t="shared" si="36"/>
        <v>OK</v>
      </c>
      <c r="Q112" s="10" t="str">
        <f t="shared" si="37"/>
        <v>OK</v>
      </c>
      <c r="R112" s="10" t="str">
        <f t="shared" si="38"/>
        <v>OK</v>
      </c>
    </row>
    <row r="113" spans="1:23" ht="22.5" customHeight="1">
      <c r="A113" s="6"/>
      <c r="B113" s="9"/>
      <c r="C113" s="72"/>
      <c r="D113" s="152"/>
      <c r="E113" s="152"/>
      <c r="F113" s="15"/>
      <c r="G113" s="7"/>
      <c r="H113" s="6"/>
      <c r="I113" s="6"/>
      <c r="J113" s="7" t="s">
        <v>1</v>
      </c>
      <c r="K113" s="8" t="s">
        <v>1</v>
      </c>
      <c r="L113" s="1"/>
      <c r="M113" s="1"/>
      <c r="N113" s="1"/>
      <c r="O113" s="20">
        <f t="shared" si="35"/>
        <v>0</v>
      </c>
      <c r="P113" s="29" t="str">
        <f t="shared" si="36"/>
        <v>OK</v>
      </c>
      <c r="Q113" s="10" t="str">
        <f t="shared" si="37"/>
        <v>OK</v>
      </c>
      <c r="R113" s="10" t="str">
        <f t="shared" si="38"/>
        <v>OK</v>
      </c>
    </row>
    <row r="114" spans="1:23" ht="22.5" customHeight="1">
      <c r="A114" s="6"/>
      <c r="B114" s="9"/>
      <c r="C114" s="72"/>
      <c r="D114" s="152"/>
      <c r="E114" s="152"/>
      <c r="F114" s="16"/>
      <c r="G114" s="7"/>
      <c r="H114" s="6"/>
      <c r="I114" s="6"/>
      <c r="J114" s="7" t="s">
        <v>1</v>
      </c>
      <c r="K114" s="8" t="s">
        <v>1</v>
      </c>
      <c r="L114" s="1"/>
      <c r="M114" s="1"/>
      <c r="N114" s="1"/>
      <c r="O114" s="20">
        <f t="shared" si="35"/>
        <v>0</v>
      </c>
      <c r="P114" s="29" t="str">
        <f t="shared" si="36"/>
        <v>OK</v>
      </c>
      <c r="Q114" s="10" t="str">
        <f t="shared" si="37"/>
        <v>OK</v>
      </c>
      <c r="R114" s="10" t="str">
        <f t="shared" si="38"/>
        <v>OK</v>
      </c>
    </row>
    <row r="115" spans="1:23" ht="22.5" customHeight="1">
      <c r="A115" s="6"/>
      <c r="B115" s="9"/>
      <c r="C115" s="72"/>
      <c r="D115" s="152"/>
      <c r="E115" s="152"/>
      <c r="F115" s="15"/>
      <c r="G115" s="7"/>
      <c r="H115" s="6"/>
      <c r="I115" s="6"/>
      <c r="J115" s="7" t="s">
        <v>1</v>
      </c>
      <c r="K115" s="8" t="s">
        <v>1</v>
      </c>
      <c r="L115" s="1"/>
      <c r="M115" s="1"/>
      <c r="N115" s="1"/>
      <c r="O115" s="20">
        <f t="shared" si="35"/>
        <v>0</v>
      </c>
      <c r="P115" s="29" t="str">
        <f t="shared" si="36"/>
        <v>OK</v>
      </c>
      <c r="Q115" s="10" t="str">
        <f t="shared" si="37"/>
        <v>OK</v>
      </c>
      <c r="R115" s="10" t="str">
        <f t="shared" si="38"/>
        <v>OK</v>
      </c>
    </row>
    <row r="116" spans="1:23" ht="22.5" customHeight="1">
      <c r="A116" s="6"/>
      <c r="B116" s="9"/>
      <c r="C116" s="72"/>
      <c r="D116" s="152"/>
      <c r="E116" s="152"/>
      <c r="F116" s="15"/>
      <c r="G116" s="7"/>
      <c r="H116" s="6"/>
      <c r="I116" s="6"/>
      <c r="J116" s="7" t="s">
        <v>1</v>
      </c>
      <c r="K116" s="8" t="s">
        <v>1</v>
      </c>
      <c r="L116" s="1"/>
      <c r="M116" s="1"/>
      <c r="N116" s="1"/>
      <c r="O116" s="20">
        <f t="shared" si="35"/>
        <v>0</v>
      </c>
      <c r="P116" s="29" t="str">
        <f t="shared" si="36"/>
        <v>OK</v>
      </c>
      <c r="Q116" s="10" t="str">
        <f t="shared" si="37"/>
        <v>OK</v>
      </c>
      <c r="R116" s="10" t="str">
        <f>IF(OR(AND(C116&lt;&gt;"",D116&lt;&gt;"",F116&lt;&gt;"",G116&lt;&gt;""),(C116="")),"OK","NG")</f>
        <v>OK</v>
      </c>
    </row>
    <row r="117" spans="1:23" ht="22.5" customHeight="1">
      <c r="A117" s="12"/>
      <c r="B117" s="13"/>
      <c r="C117" s="14"/>
      <c r="D117" s="13"/>
      <c r="E117" s="14"/>
      <c r="F117" s="14"/>
      <c r="G117" s="13"/>
      <c r="H117" s="13"/>
      <c r="I117" s="12"/>
      <c r="J117" s="12"/>
      <c r="K117" s="68" t="s">
        <v>137</v>
      </c>
      <c r="L117" s="27">
        <f>SUM(L110:L116)</f>
        <v>0</v>
      </c>
      <c r="M117" s="27">
        <f t="shared" ref="M117:N117" si="39">SUM(M110:M116)</f>
        <v>0</v>
      </c>
      <c r="N117" s="27">
        <f t="shared" si="39"/>
        <v>0</v>
      </c>
      <c r="O117" s="27">
        <f>L117-(M117+N117)</f>
        <v>0</v>
      </c>
      <c r="P117" s="76"/>
      <c r="Q117" s="77"/>
      <c r="R117" s="77"/>
    </row>
    <row r="118" spans="1:23" ht="13">
      <c r="F118" s="85"/>
    </row>
    <row r="119" spans="1:23" s="61" customFormat="1" ht="13">
      <c r="A119" s="142" t="s">
        <v>139</v>
      </c>
      <c r="B119" s="143"/>
      <c r="C119" s="53" t="s">
        <v>138</v>
      </c>
      <c r="D119" s="53" t="s">
        <v>110</v>
      </c>
      <c r="E119" s="53" t="s">
        <v>111</v>
      </c>
      <c r="F119" s="53" t="s">
        <v>112</v>
      </c>
      <c r="G119" s="53" t="s">
        <v>165</v>
      </c>
      <c r="H119" s="142" t="s">
        <v>17</v>
      </c>
      <c r="I119" s="159"/>
      <c r="J119" s="136" t="s">
        <v>208</v>
      </c>
      <c r="K119" s="136"/>
      <c r="L119" s="136"/>
      <c r="M119" s="136"/>
      <c r="P119" s="87" t="s">
        <v>198</v>
      </c>
      <c r="Q119" s="88" t="s">
        <v>70</v>
      </c>
      <c r="R119" s="88" t="s">
        <v>84</v>
      </c>
    </row>
    <row r="120" spans="1:23" ht="22.5" customHeight="1">
      <c r="A120" s="153" t="s">
        <v>237</v>
      </c>
      <c r="B120" s="154"/>
      <c r="C120" s="100">
        <f>L40</f>
        <v>0</v>
      </c>
      <c r="D120" s="100">
        <f t="shared" ref="D120:F120" si="40">M40</f>
        <v>0</v>
      </c>
      <c r="E120" s="100">
        <f t="shared" si="40"/>
        <v>0</v>
      </c>
      <c r="F120" s="100">
        <f t="shared" si="40"/>
        <v>0</v>
      </c>
      <c r="G120" s="163">
        <f>SUM(D120:D122)</f>
        <v>0</v>
      </c>
      <c r="H120" s="157"/>
      <c r="I120" s="158"/>
      <c r="J120" s="151" t="s">
        <v>209</v>
      </c>
      <c r="K120" s="151"/>
      <c r="L120" s="151"/>
      <c r="M120" s="151"/>
      <c r="N120" s="89"/>
      <c r="O120" s="89"/>
      <c r="P120" s="29" t="str">
        <f>IF(G120&lt;=2500000,"OK","NG")</f>
        <v>OK</v>
      </c>
      <c r="Q120" s="10" t="str">
        <f t="shared" ref="Q120:Q126" si="41">IF(D120&lt;=C120/2,"OK","NG")</f>
        <v>OK</v>
      </c>
      <c r="R120" s="10" t="str">
        <f t="shared" ref="R120:R126" si="42">IF(C120=D120+E120+F120,"OK","NG")</f>
        <v>OK</v>
      </c>
      <c r="S120" s="90"/>
      <c r="T120" s="70"/>
      <c r="U120" s="70"/>
      <c r="V120" s="70"/>
      <c r="W120" s="70"/>
    </row>
    <row r="121" spans="1:23" ht="22.5" customHeight="1">
      <c r="A121" s="155" t="s">
        <v>238</v>
      </c>
      <c r="B121" s="156"/>
      <c r="C121" s="100">
        <f>L51</f>
        <v>0</v>
      </c>
      <c r="D121" s="100">
        <f t="shared" ref="D121:F121" si="43">M51</f>
        <v>0</v>
      </c>
      <c r="E121" s="100">
        <f t="shared" si="43"/>
        <v>0</v>
      </c>
      <c r="F121" s="100">
        <f t="shared" si="43"/>
        <v>0</v>
      </c>
      <c r="G121" s="164"/>
      <c r="H121" s="157"/>
      <c r="I121" s="158"/>
      <c r="J121" s="151"/>
      <c r="K121" s="151"/>
      <c r="L121" s="151"/>
      <c r="M121" s="151"/>
      <c r="N121" s="89"/>
      <c r="O121" s="89"/>
      <c r="P121" s="73" t="s">
        <v>152</v>
      </c>
      <c r="Q121" s="10" t="str">
        <f t="shared" si="41"/>
        <v>OK</v>
      </c>
      <c r="R121" s="10" t="str">
        <f t="shared" si="42"/>
        <v>OK</v>
      </c>
      <c r="S121" s="36"/>
    </row>
    <row r="122" spans="1:23" ht="22.5" customHeight="1">
      <c r="A122" s="155" t="s">
        <v>239</v>
      </c>
      <c r="B122" s="156"/>
      <c r="C122" s="100">
        <f>L62</f>
        <v>0</v>
      </c>
      <c r="D122" s="100">
        <f t="shared" ref="D122:F122" si="44">M62</f>
        <v>0</v>
      </c>
      <c r="E122" s="100">
        <f t="shared" si="44"/>
        <v>0</v>
      </c>
      <c r="F122" s="100">
        <f t="shared" si="44"/>
        <v>0</v>
      </c>
      <c r="G122" s="165"/>
      <c r="H122" s="32"/>
      <c r="I122" s="33"/>
      <c r="J122" s="151"/>
      <c r="K122" s="151"/>
      <c r="L122" s="151"/>
      <c r="M122" s="151"/>
      <c r="N122" s="89"/>
      <c r="O122" s="89"/>
      <c r="P122" s="73" t="s">
        <v>152</v>
      </c>
      <c r="Q122" s="10" t="str">
        <f t="shared" si="41"/>
        <v>OK</v>
      </c>
      <c r="R122" s="10" t="str">
        <f t="shared" si="42"/>
        <v>OK</v>
      </c>
      <c r="S122" s="36"/>
    </row>
    <row r="123" spans="1:23" ht="22.5" customHeight="1">
      <c r="A123" s="155" t="s">
        <v>240</v>
      </c>
      <c r="B123" s="156"/>
      <c r="C123" s="100">
        <f>L73</f>
        <v>0</v>
      </c>
      <c r="D123" s="100">
        <f t="shared" ref="D123:F123" si="45">M73</f>
        <v>0</v>
      </c>
      <c r="E123" s="100">
        <f t="shared" si="45"/>
        <v>0</v>
      </c>
      <c r="F123" s="100">
        <f t="shared" si="45"/>
        <v>0</v>
      </c>
      <c r="G123" s="100">
        <f>D123</f>
        <v>0</v>
      </c>
      <c r="H123" s="32"/>
      <c r="I123" s="33"/>
      <c r="J123" s="150" t="s">
        <v>210</v>
      </c>
      <c r="K123" s="150"/>
      <c r="L123" s="150"/>
      <c r="M123" s="150"/>
      <c r="N123" s="89"/>
      <c r="O123" s="89"/>
      <c r="P123" s="29" t="str">
        <f>IF(G123&lt;=2500000,"OK","NG")</f>
        <v>OK</v>
      </c>
      <c r="Q123" s="10" t="str">
        <f t="shared" si="41"/>
        <v>OK</v>
      </c>
      <c r="R123" s="10" t="str">
        <f t="shared" si="42"/>
        <v>OK</v>
      </c>
      <c r="S123" s="36"/>
    </row>
    <row r="124" spans="1:23" ht="22.5" customHeight="1">
      <c r="A124" s="155" t="s">
        <v>131</v>
      </c>
      <c r="B124" s="156"/>
      <c r="C124" s="100">
        <f>L84</f>
        <v>0</v>
      </c>
      <c r="D124" s="100">
        <f t="shared" ref="D124:F124" si="46">M84</f>
        <v>0</v>
      </c>
      <c r="E124" s="100">
        <f t="shared" si="46"/>
        <v>0</v>
      </c>
      <c r="F124" s="100">
        <f t="shared" si="46"/>
        <v>0</v>
      </c>
      <c r="G124" s="100">
        <f>D124</f>
        <v>0</v>
      </c>
      <c r="H124" s="32"/>
      <c r="I124" s="33"/>
      <c r="J124" s="150" t="s">
        <v>211</v>
      </c>
      <c r="K124" s="150"/>
      <c r="L124" s="150"/>
      <c r="M124" s="150"/>
      <c r="N124" s="89"/>
      <c r="O124" s="89"/>
      <c r="P124" s="29" t="str">
        <f>IF(G124&lt;=5000000,"OK","NG")</f>
        <v>OK</v>
      </c>
      <c r="Q124" s="10" t="str">
        <f t="shared" si="41"/>
        <v>OK</v>
      </c>
      <c r="R124" s="10" t="str">
        <f t="shared" si="42"/>
        <v>OK</v>
      </c>
      <c r="S124" s="36"/>
    </row>
    <row r="125" spans="1:23" ht="22.5" customHeight="1">
      <c r="A125" s="155" t="s">
        <v>241</v>
      </c>
      <c r="B125" s="156"/>
      <c r="C125" s="100">
        <f>L95</f>
        <v>0</v>
      </c>
      <c r="D125" s="100">
        <f t="shared" ref="D125:F125" si="47">M95</f>
        <v>0</v>
      </c>
      <c r="E125" s="100">
        <f t="shared" si="47"/>
        <v>0</v>
      </c>
      <c r="F125" s="100">
        <f t="shared" si="47"/>
        <v>0</v>
      </c>
      <c r="G125" s="183">
        <f>SUM(D125:D126)</f>
        <v>0</v>
      </c>
      <c r="H125" s="32"/>
      <c r="I125" s="33"/>
      <c r="J125" s="151" t="s">
        <v>212</v>
      </c>
      <c r="K125" s="151"/>
      <c r="L125" s="151"/>
      <c r="M125" s="151"/>
      <c r="N125" s="89"/>
      <c r="O125" s="89"/>
      <c r="P125" s="29" t="str">
        <f>IF(G125&lt;=2500000,"OK","NG")</f>
        <v>OK</v>
      </c>
      <c r="Q125" s="10" t="str">
        <f t="shared" si="41"/>
        <v>OK</v>
      </c>
      <c r="R125" s="10" t="str">
        <f t="shared" si="42"/>
        <v>OK</v>
      </c>
      <c r="S125" s="36"/>
    </row>
    <row r="126" spans="1:23" ht="22.5" customHeight="1">
      <c r="A126" s="155" t="s">
        <v>242</v>
      </c>
      <c r="B126" s="156"/>
      <c r="C126" s="100">
        <f>L106</f>
        <v>0</v>
      </c>
      <c r="D126" s="100">
        <f t="shared" ref="D126:F126" si="48">M106</f>
        <v>0</v>
      </c>
      <c r="E126" s="100">
        <f t="shared" si="48"/>
        <v>0</v>
      </c>
      <c r="F126" s="100">
        <f t="shared" si="48"/>
        <v>0</v>
      </c>
      <c r="G126" s="184"/>
      <c r="H126" s="32"/>
      <c r="I126" s="33"/>
      <c r="J126" s="151"/>
      <c r="K126" s="151"/>
      <c r="L126" s="151"/>
      <c r="M126" s="151"/>
      <c r="N126" s="89"/>
      <c r="O126" s="89"/>
      <c r="P126" s="73" t="s">
        <v>152</v>
      </c>
      <c r="Q126" s="10" t="str">
        <f t="shared" si="41"/>
        <v>OK</v>
      </c>
      <c r="R126" s="10" t="str">
        <f t="shared" si="42"/>
        <v>OK</v>
      </c>
      <c r="S126" s="36"/>
    </row>
    <row r="127" spans="1:23" ht="22.5" customHeight="1">
      <c r="A127" s="155" t="s">
        <v>135</v>
      </c>
      <c r="B127" s="156"/>
      <c r="C127" s="100">
        <f>L117</f>
        <v>0</v>
      </c>
      <c r="D127" s="100">
        <f t="shared" ref="D127:F127" si="49">M117</f>
        <v>0</v>
      </c>
      <c r="E127" s="100">
        <f t="shared" si="49"/>
        <v>0</v>
      </c>
      <c r="F127" s="100">
        <f t="shared" si="49"/>
        <v>0</v>
      </c>
      <c r="G127" s="100">
        <f>D127</f>
        <v>0</v>
      </c>
      <c r="H127" s="157"/>
      <c r="I127" s="158"/>
      <c r="J127" s="150" t="s">
        <v>287</v>
      </c>
      <c r="K127" s="150"/>
      <c r="L127" s="150"/>
      <c r="M127" s="150"/>
      <c r="N127" s="89"/>
      <c r="O127" s="89"/>
      <c r="P127" s="29" t="str">
        <f>IF(G127&lt;=2500000,"OK","NG")</f>
        <v>OK</v>
      </c>
      <c r="Q127" s="10" t="str">
        <f>IF(D127&lt;=C127/2,"OK","NG")</f>
        <v>OK</v>
      </c>
      <c r="R127" s="10" t="str">
        <f>IF(C127=D127+E127+F127,"OK","NG")</f>
        <v>OK</v>
      </c>
      <c r="S127" s="36"/>
    </row>
    <row r="128" spans="1:23" ht="22.5" customHeight="1">
      <c r="A128" s="174" t="s">
        <v>14</v>
      </c>
      <c r="B128" s="175"/>
      <c r="C128" s="100">
        <f>SUM(C120:C127)</f>
        <v>0</v>
      </c>
      <c r="D128" s="100">
        <f>SUM(D120:D127)</f>
        <v>0</v>
      </c>
      <c r="E128" s="100">
        <f t="shared" ref="E128:F128" si="50">SUM(E120:E127)</f>
        <v>0</v>
      </c>
      <c r="F128" s="100">
        <f t="shared" si="50"/>
        <v>0</v>
      </c>
      <c r="G128" s="100">
        <f>D128</f>
        <v>0</v>
      </c>
      <c r="H128" s="157"/>
      <c r="I128" s="158"/>
      <c r="J128" s="177" t="s">
        <v>213</v>
      </c>
      <c r="K128" s="177"/>
      <c r="L128" s="177"/>
      <c r="M128" s="177"/>
      <c r="N128" s="89"/>
      <c r="P128" s="29" t="str">
        <f>IF(OR(C128=0,AND(G128&gt;=150000,G128&lt;=10000000)),"OK","NG")</f>
        <v>OK</v>
      </c>
      <c r="Q128" s="10" t="str">
        <f>IF(D128&lt;=C128/2,"OK","NG")</f>
        <v>OK</v>
      </c>
      <c r="R128" s="10" t="str">
        <f>IF(C128=D128+E128+F128,"OK","NG")</f>
        <v>OK</v>
      </c>
    </row>
    <row r="129" spans="1:16" ht="13"/>
    <row r="130" spans="1:16" ht="22.5" customHeight="1">
      <c r="A130" s="48" t="s">
        <v>196</v>
      </c>
    </row>
    <row r="131" spans="1:16" ht="15" customHeight="1">
      <c r="A131" s="139" t="s">
        <v>205</v>
      </c>
      <c r="B131" s="139"/>
      <c r="C131" s="139"/>
      <c r="D131" s="139"/>
      <c r="E131" s="139"/>
      <c r="F131" s="139"/>
      <c r="G131" s="139"/>
      <c r="H131" s="139"/>
      <c r="I131" s="139"/>
      <c r="J131" s="139"/>
      <c r="K131" s="50" t="s">
        <v>82</v>
      </c>
      <c r="P131" s="49" t="s">
        <v>55</v>
      </c>
    </row>
    <row r="132" spans="1:16" ht="15" customHeight="1">
      <c r="A132" s="176" t="s">
        <v>204</v>
      </c>
      <c r="B132" s="176"/>
      <c r="C132" s="176"/>
      <c r="D132" s="176"/>
      <c r="E132" s="176"/>
      <c r="F132" s="176"/>
      <c r="G132" s="176"/>
      <c r="H132" s="176"/>
      <c r="I132" s="176"/>
      <c r="J132" s="176"/>
      <c r="K132" s="56" t="s">
        <v>166</v>
      </c>
      <c r="P132" s="49" t="s">
        <v>167</v>
      </c>
    </row>
    <row r="133" spans="1:16" ht="15" customHeight="1">
      <c r="A133" s="176" t="s">
        <v>199</v>
      </c>
      <c r="B133" s="176"/>
      <c r="C133" s="176"/>
      <c r="D133" s="176"/>
      <c r="E133" s="176"/>
      <c r="F133" s="176"/>
      <c r="G133" s="176"/>
      <c r="H133" s="176"/>
      <c r="I133" s="176"/>
      <c r="J133" s="176"/>
      <c r="K133" s="56" t="s">
        <v>166</v>
      </c>
    </row>
    <row r="134" spans="1:16" ht="15" customHeight="1">
      <c r="A134" s="176" t="s">
        <v>200</v>
      </c>
      <c r="B134" s="176"/>
      <c r="C134" s="176"/>
      <c r="D134" s="176"/>
      <c r="E134" s="176"/>
      <c r="F134" s="176"/>
      <c r="G134" s="176"/>
      <c r="H134" s="176"/>
      <c r="I134" s="176"/>
      <c r="J134" s="176"/>
      <c r="K134" s="56" t="s">
        <v>166</v>
      </c>
    </row>
    <row r="135" spans="1:16" ht="15" customHeight="1">
      <c r="A135" s="176" t="s">
        <v>201</v>
      </c>
      <c r="B135" s="176"/>
      <c r="C135" s="176"/>
      <c r="D135" s="176"/>
      <c r="E135" s="176"/>
      <c r="F135" s="176"/>
      <c r="G135" s="176"/>
      <c r="H135" s="176"/>
      <c r="I135" s="176"/>
      <c r="J135" s="176"/>
      <c r="K135" s="56" t="s">
        <v>166</v>
      </c>
    </row>
    <row r="136" spans="1:16" ht="15" customHeight="1">
      <c r="A136" s="176" t="s">
        <v>289</v>
      </c>
      <c r="B136" s="176"/>
      <c r="C136" s="176"/>
      <c r="D136" s="176"/>
      <c r="E136" s="176"/>
      <c r="F136" s="176"/>
      <c r="G136" s="176"/>
      <c r="H136" s="176"/>
      <c r="I136" s="176"/>
      <c r="J136" s="176"/>
      <c r="K136" s="56" t="s">
        <v>166</v>
      </c>
    </row>
    <row r="137" spans="1:16" ht="15" customHeight="1">
      <c r="A137" s="176" t="s">
        <v>202</v>
      </c>
      <c r="B137" s="176"/>
      <c r="C137" s="176"/>
      <c r="D137" s="176"/>
      <c r="E137" s="176"/>
      <c r="F137" s="176"/>
      <c r="G137" s="176"/>
      <c r="H137" s="176"/>
      <c r="I137" s="176"/>
      <c r="J137" s="176"/>
      <c r="K137" s="56" t="s">
        <v>166</v>
      </c>
    </row>
    <row r="138" spans="1:16" ht="15" customHeight="1">
      <c r="A138" s="176" t="s">
        <v>203</v>
      </c>
      <c r="B138" s="176"/>
      <c r="C138" s="176"/>
      <c r="D138" s="176"/>
      <c r="E138" s="176"/>
      <c r="F138" s="176"/>
      <c r="G138" s="176"/>
      <c r="H138" s="176"/>
      <c r="I138" s="176"/>
      <c r="J138" s="176"/>
      <c r="K138" s="56" t="s">
        <v>166</v>
      </c>
    </row>
    <row r="139" spans="1:16" ht="15" customHeight="1">
      <c r="A139" s="17"/>
      <c r="B139" s="17"/>
      <c r="C139" s="17"/>
      <c r="D139" s="17"/>
      <c r="E139" s="17"/>
      <c r="J139" s="93" t="s">
        <v>141</v>
      </c>
      <c r="K139" s="99">
        <f>COUNTIF(K132:K138,"☑")</f>
        <v>0</v>
      </c>
    </row>
    <row r="140" spans="1:16" ht="15" customHeight="1">
      <c r="A140" s="17"/>
      <c r="B140" s="17"/>
      <c r="C140" s="17"/>
      <c r="D140" s="17"/>
      <c r="E140" s="17"/>
      <c r="H140" s="17"/>
    </row>
    <row r="141" spans="1:16" ht="15" customHeight="1">
      <c r="A141" s="48" t="s">
        <v>206</v>
      </c>
    </row>
    <row r="142" spans="1:16" ht="15" customHeight="1">
      <c r="A142" s="180" t="s">
        <v>57</v>
      </c>
      <c r="B142" s="180"/>
      <c r="C142" s="180"/>
      <c r="D142" s="180"/>
      <c r="E142" s="180"/>
      <c r="F142" s="180"/>
      <c r="G142" s="180"/>
      <c r="H142" s="180"/>
      <c r="I142" s="180"/>
      <c r="J142" s="180"/>
      <c r="K142" s="180"/>
      <c r="P142" s="95" t="s">
        <v>80</v>
      </c>
    </row>
    <row r="143" spans="1:16" ht="15" customHeight="1">
      <c r="A143" s="50" t="s">
        <v>2</v>
      </c>
      <c r="B143" s="140" t="s">
        <v>3</v>
      </c>
      <c r="C143" s="181"/>
      <c r="D143" s="181"/>
      <c r="E143" s="181"/>
      <c r="F143" s="181"/>
      <c r="G143" s="181"/>
      <c r="H143" s="181"/>
      <c r="I143" s="181"/>
      <c r="J143" s="141"/>
    </row>
    <row r="144" spans="1:16" ht="15" customHeight="1">
      <c r="A144" s="3" t="s">
        <v>1</v>
      </c>
      <c r="B144" s="182" t="s">
        <v>69</v>
      </c>
      <c r="C144" s="167"/>
      <c r="D144" s="167"/>
      <c r="E144" s="167"/>
      <c r="F144" s="167"/>
      <c r="G144" s="167"/>
      <c r="H144" s="167"/>
      <c r="I144" s="167"/>
      <c r="J144" s="168"/>
      <c r="P144" s="29" t="str">
        <f>IF(C128=0,"OK",IF(AND(A144="☑",A145="☑",A146="☑"),"OK","NG"))</f>
        <v>OK</v>
      </c>
    </row>
    <row r="145" spans="1:13" ht="15" customHeight="1">
      <c r="A145" s="3" t="s">
        <v>1</v>
      </c>
      <c r="B145" s="182" t="s">
        <v>117</v>
      </c>
      <c r="C145" s="167"/>
      <c r="D145" s="167"/>
      <c r="E145" s="167"/>
      <c r="F145" s="167"/>
      <c r="G145" s="167"/>
      <c r="H145" s="167"/>
      <c r="I145" s="167"/>
      <c r="J145" s="168"/>
    </row>
    <row r="146" spans="1:13" ht="15" customHeight="1">
      <c r="A146" s="3" t="s">
        <v>1</v>
      </c>
      <c r="B146" s="182" t="s">
        <v>288</v>
      </c>
      <c r="C146" s="167"/>
      <c r="D146" s="167"/>
      <c r="E146" s="167"/>
      <c r="F146" s="167"/>
      <c r="G146" s="167"/>
      <c r="H146" s="167"/>
      <c r="I146" s="167"/>
      <c r="J146" s="168"/>
    </row>
    <row r="147" spans="1:13" ht="15" customHeight="1"/>
    <row r="148" spans="1:13" ht="15" customHeight="1">
      <c r="A148" s="48" t="s">
        <v>207</v>
      </c>
    </row>
    <row r="149" spans="1:13" ht="15" customHeight="1">
      <c r="A149" s="50" t="s">
        <v>2</v>
      </c>
      <c r="B149" s="139" t="s">
        <v>4</v>
      </c>
      <c r="C149" s="139"/>
      <c r="D149" s="139"/>
      <c r="E149" s="139"/>
      <c r="F149" s="140" t="s">
        <v>97</v>
      </c>
      <c r="G149" s="141"/>
      <c r="H149" s="140" t="s">
        <v>20</v>
      </c>
      <c r="I149" s="141"/>
      <c r="J149" s="139" t="s">
        <v>17</v>
      </c>
      <c r="K149" s="139"/>
      <c r="L149" s="139"/>
      <c r="M149" s="139"/>
    </row>
    <row r="150" spans="1:13" ht="18.75" customHeight="1">
      <c r="A150" s="3" t="s">
        <v>1</v>
      </c>
      <c r="B150" s="138" t="s">
        <v>23</v>
      </c>
      <c r="C150" s="138"/>
      <c r="D150" s="138"/>
      <c r="E150" s="138"/>
      <c r="F150" s="142" t="s">
        <v>22</v>
      </c>
      <c r="G150" s="143"/>
      <c r="H150" s="142" t="s">
        <v>98</v>
      </c>
      <c r="I150" s="143"/>
      <c r="J150" s="138" t="s">
        <v>143</v>
      </c>
      <c r="K150" s="138"/>
      <c r="L150" s="138"/>
      <c r="M150" s="138"/>
    </row>
    <row r="151" spans="1:13" ht="18.75" customHeight="1">
      <c r="A151" s="3" t="s">
        <v>1</v>
      </c>
      <c r="B151" s="138" t="s">
        <v>25</v>
      </c>
      <c r="C151" s="138"/>
      <c r="D151" s="138"/>
      <c r="E151" s="138"/>
      <c r="F151" s="142" t="s">
        <v>16</v>
      </c>
      <c r="G151" s="143"/>
      <c r="H151" s="142" t="s">
        <v>21</v>
      </c>
      <c r="I151" s="143"/>
      <c r="J151" s="138" t="s">
        <v>100</v>
      </c>
      <c r="K151" s="138"/>
      <c r="L151" s="138"/>
      <c r="M151" s="138"/>
    </row>
    <row r="152" spans="1:13" ht="18.75" customHeight="1">
      <c r="A152" s="3" t="s">
        <v>1</v>
      </c>
      <c r="B152" s="138" t="s">
        <v>24</v>
      </c>
      <c r="C152" s="138"/>
      <c r="D152" s="138"/>
      <c r="E152" s="138"/>
      <c r="F152" s="142" t="s">
        <v>16</v>
      </c>
      <c r="G152" s="143"/>
      <c r="H152" s="142" t="s">
        <v>21</v>
      </c>
      <c r="I152" s="143"/>
      <c r="J152" s="138" t="s">
        <v>26</v>
      </c>
      <c r="K152" s="138"/>
      <c r="L152" s="138"/>
      <c r="M152" s="138"/>
    </row>
    <row r="153" spans="1:13" ht="18.75" customHeight="1">
      <c r="A153" s="3" t="s">
        <v>1</v>
      </c>
      <c r="B153" s="138" t="s">
        <v>90</v>
      </c>
      <c r="C153" s="138"/>
      <c r="D153" s="138"/>
      <c r="E153" s="138"/>
      <c r="F153" s="142" t="s">
        <v>5</v>
      </c>
      <c r="G153" s="143"/>
      <c r="H153" s="159" t="s">
        <v>16</v>
      </c>
      <c r="I153" s="143"/>
      <c r="J153" s="138" t="s">
        <v>99</v>
      </c>
      <c r="K153" s="138"/>
      <c r="L153" s="138"/>
      <c r="M153" s="138"/>
    </row>
    <row r="154" spans="1:13" ht="18.75" customHeight="1">
      <c r="A154" s="3" t="s">
        <v>1</v>
      </c>
      <c r="B154" s="138" t="s">
        <v>283</v>
      </c>
      <c r="C154" s="138"/>
      <c r="D154" s="138"/>
      <c r="E154" s="138"/>
      <c r="F154" s="142" t="s">
        <v>5</v>
      </c>
      <c r="G154" s="143"/>
      <c r="H154" s="136" t="s">
        <v>16</v>
      </c>
      <c r="I154" s="136"/>
      <c r="J154" s="138" t="s">
        <v>284</v>
      </c>
      <c r="K154" s="138"/>
      <c r="L154" s="138"/>
      <c r="M154" s="138"/>
    </row>
  </sheetData>
  <sheetProtection algorithmName="SHA-512" hashValue="OvoT1jurViTbtAkE8ykw9csE5ZK2qxjwNZBEUvmUSCl6e5+WW0+2apOrJCOdZ8tyD2CMH2YNXilcZeOECcQRaw==" saltValue="SFNZHB71Z6qdUkP/PK70aA==" spinCount="100000" sheet="1" objects="1" scenarios="1"/>
  <mergeCells count="198">
    <mergeCell ref="A1:O1"/>
    <mergeCell ref="B3:E3"/>
    <mergeCell ref="B4:E4"/>
    <mergeCell ref="P4:P5"/>
    <mergeCell ref="B5:E5"/>
    <mergeCell ref="B6:E6"/>
    <mergeCell ref="M14:O14"/>
    <mergeCell ref="M15:O15"/>
    <mergeCell ref="M16:O16"/>
    <mergeCell ref="M17:O17"/>
    <mergeCell ref="M18:O18"/>
    <mergeCell ref="M19:O19"/>
    <mergeCell ref="F9:I9"/>
    <mergeCell ref="J9:L9"/>
    <mergeCell ref="M10:O10"/>
    <mergeCell ref="M11:O11"/>
    <mergeCell ref="M12:O12"/>
    <mergeCell ref="M13:O13"/>
    <mergeCell ref="N26:O26"/>
    <mergeCell ref="A31:A32"/>
    <mergeCell ref="B31:B32"/>
    <mergeCell ref="C31:F31"/>
    <mergeCell ref="G31:G32"/>
    <mergeCell ref="H31:K31"/>
    <mergeCell ref="L31:O31"/>
    <mergeCell ref="D32:E32"/>
    <mergeCell ref="M20:O20"/>
    <mergeCell ref="M21:O21"/>
    <mergeCell ref="M22:O22"/>
    <mergeCell ref="M23:O23"/>
    <mergeCell ref="M24:O24"/>
    <mergeCell ref="M25:O25"/>
    <mergeCell ref="D39:E39"/>
    <mergeCell ref="A42:A43"/>
    <mergeCell ref="B42:B43"/>
    <mergeCell ref="C42:F42"/>
    <mergeCell ref="G42:G43"/>
    <mergeCell ref="H42:K42"/>
    <mergeCell ref="D33:E33"/>
    <mergeCell ref="D34:E34"/>
    <mergeCell ref="D35:E35"/>
    <mergeCell ref="D36:E36"/>
    <mergeCell ref="D37:E37"/>
    <mergeCell ref="D38:E38"/>
    <mergeCell ref="A53:A54"/>
    <mergeCell ref="B53:B54"/>
    <mergeCell ref="C53:F53"/>
    <mergeCell ref="L42:O42"/>
    <mergeCell ref="D43:E43"/>
    <mergeCell ref="D44:E44"/>
    <mergeCell ref="D45:E45"/>
    <mergeCell ref="D46:E46"/>
    <mergeCell ref="D47:E47"/>
    <mergeCell ref="G53:G54"/>
    <mergeCell ref="H53:K53"/>
    <mergeCell ref="L53:O53"/>
    <mergeCell ref="D54:E54"/>
    <mergeCell ref="D55:E55"/>
    <mergeCell ref="D56:E56"/>
    <mergeCell ref="D48:E48"/>
    <mergeCell ref="D49:E49"/>
    <mergeCell ref="D50:E50"/>
    <mergeCell ref="H64:K64"/>
    <mergeCell ref="L64:O64"/>
    <mergeCell ref="D65:E65"/>
    <mergeCell ref="D66:E66"/>
    <mergeCell ref="D67:E67"/>
    <mergeCell ref="D57:E57"/>
    <mergeCell ref="D58:E58"/>
    <mergeCell ref="D59:E59"/>
    <mergeCell ref="D60:E60"/>
    <mergeCell ref="D61:E61"/>
    <mergeCell ref="C64:F64"/>
    <mergeCell ref="D68:E68"/>
    <mergeCell ref="D69:E69"/>
    <mergeCell ref="D70:E70"/>
    <mergeCell ref="D71:E71"/>
    <mergeCell ref="D72:E72"/>
    <mergeCell ref="A75:A76"/>
    <mergeCell ref="B75:B76"/>
    <mergeCell ref="C75:F75"/>
    <mergeCell ref="G64:G65"/>
    <mergeCell ref="A64:A65"/>
    <mergeCell ref="B64:B65"/>
    <mergeCell ref="A86:A87"/>
    <mergeCell ref="B86:B87"/>
    <mergeCell ref="C86:F86"/>
    <mergeCell ref="G75:G76"/>
    <mergeCell ref="H75:K75"/>
    <mergeCell ref="L75:O75"/>
    <mergeCell ref="D76:E76"/>
    <mergeCell ref="D77:E77"/>
    <mergeCell ref="D78:E78"/>
    <mergeCell ref="G86:G87"/>
    <mergeCell ref="H86:K86"/>
    <mergeCell ref="L86:O86"/>
    <mergeCell ref="D87:E87"/>
    <mergeCell ref="D88:E88"/>
    <mergeCell ref="D89:E89"/>
    <mergeCell ref="D79:E79"/>
    <mergeCell ref="D80:E80"/>
    <mergeCell ref="D81:E81"/>
    <mergeCell ref="D82:E82"/>
    <mergeCell ref="D83:E83"/>
    <mergeCell ref="H97:K97"/>
    <mergeCell ref="L97:O97"/>
    <mergeCell ref="D98:E98"/>
    <mergeCell ref="D99:E99"/>
    <mergeCell ref="D100:E100"/>
    <mergeCell ref="D90:E90"/>
    <mergeCell ref="D91:E91"/>
    <mergeCell ref="D92:E92"/>
    <mergeCell ref="D93:E93"/>
    <mergeCell ref="D94:E94"/>
    <mergeCell ref="C97:F97"/>
    <mergeCell ref="D101:E101"/>
    <mergeCell ref="D102:E102"/>
    <mergeCell ref="D103:E103"/>
    <mergeCell ref="D104:E104"/>
    <mergeCell ref="D105:E105"/>
    <mergeCell ref="A108:A109"/>
    <mergeCell ref="B108:B109"/>
    <mergeCell ref="C108:F108"/>
    <mergeCell ref="G97:G98"/>
    <mergeCell ref="A97:A98"/>
    <mergeCell ref="B97:B98"/>
    <mergeCell ref="D112:E112"/>
    <mergeCell ref="D113:E113"/>
    <mergeCell ref="D114:E114"/>
    <mergeCell ref="D115:E115"/>
    <mergeCell ref="D116:E116"/>
    <mergeCell ref="A119:B119"/>
    <mergeCell ref="G108:G109"/>
    <mergeCell ref="H108:K108"/>
    <mergeCell ref="L108:O108"/>
    <mergeCell ref="D109:E109"/>
    <mergeCell ref="D110:E110"/>
    <mergeCell ref="D111:E111"/>
    <mergeCell ref="H119:I119"/>
    <mergeCell ref="J119:M119"/>
    <mergeCell ref="A120:B120"/>
    <mergeCell ref="G120:G122"/>
    <mergeCell ref="H120:I120"/>
    <mergeCell ref="J120:M122"/>
    <mergeCell ref="A121:B121"/>
    <mergeCell ref="H121:I121"/>
    <mergeCell ref="A122:B122"/>
    <mergeCell ref="A127:B127"/>
    <mergeCell ref="H127:I127"/>
    <mergeCell ref="J127:M127"/>
    <mergeCell ref="A128:B128"/>
    <mergeCell ref="H128:I128"/>
    <mergeCell ref="J128:M128"/>
    <mergeCell ref="A123:B123"/>
    <mergeCell ref="J123:M123"/>
    <mergeCell ref="A124:B124"/>
    <mergeCell ref="J124:M124"/>
    <mergeCell ref="A125:B125"/>
    <mergeCell ref="G125:G126"/>
    <mergeCell ref="J125:M126"/>
    <mergeCell ref="A126:B126"/>
    <mergeCell ref="A137:J137"/>
    <mergeCell ref="A138:J138"/>
    <mergeCell ref="A142:K142"/>
    <mergeCell ref="B143:J143"/>
    <mergeCell ref="B144:J144"/>
    <mergeCell ref="B145:J145"/>
    <mergeCell ref="A131:J131"/>
    <mergeCell ref="A132:J132"/>
    <mergeCell ref="A133:J133"/>
    <mergeCell ref="A134:J134"/>
    <mergeCell ref="A135:J135"/>
    <mergeCell ref="A136:J136"/>
    <mergeCell ref="B146:J146"/>
    <mergeCell ref="B149:E149"/>
    <mergeCell ref="F149:G149"/>
    <mergeCell ref="H149:I149"/>
    <mergeCell ref="J149:M149"/>
    <mergeCell ref="B150:E150"/>
    <mergeCell ref="F150:G150"/>
    <mergeCell ref="H150:I150"/>
    <mergeCell ref="J150:M150"/>
    <mergeCell ref="B153:E153"/>
    <mergeCell ref="F153:G153"/>
    <mergeCell ref="H153:I153"/>
    <mergeCell ref="J153:M153"/>
    <mergeCell ref="B154:E154"/>
    <mergeCell ref="F154:G154"/>
    <mergeCell ref="H154:I154"/>
    <mergeCell ref="J154:M154"/>
    <mergeCell ref="B151:E151"/>
    <mergeCell ref="F151:G151"/>
    <mergeCell ref="H151:I151"/>
    <mergeCell ref="J151:M151"/>
    <mergeCell ref="B152:E152"/>
    <mergeCell ref="F152:G152"/>
    <mergeCell ref="H152:I152"/>
    <mergeCell ref="J152:M152"/>
  </mergeCells>
  <phoneticPr fontId="2"/>
  <conditionalFormatting sqref="C120:G128">
    <cfRule type="expression" dxfId="4696" priority="2">
      <formula>$P120="NG"</formula>
    </cfRule>
  </conditionalFormatting>
  <conditionalFormatting sqref="G120:G123">
    <cfRule type="expression" dxfId="4695" priority="1">
      <formula>$P120="NG"</formula>
    </cfRule>
  </conditionalFormatting>
  <conditionalFormatting sqref="H33:K36">
    <cfRule type="expression" dxfId="4694" priority="55">
      <formula>#REF!="追加"</formula>
    </cfRule>
    <cfRule type="expression" dxfId="4693" priority="56">
      <formula>#REF!="新規"</formula>
    </cfRule>
  </conditionalFormatting>
  <conditionalFormatting sqref="H37:K39">
    <cfRule type="expression" dxfId="4692" priority="60">
      <formula>#REF!="追加"</formula>
    </cfRule>
    <cfRule type="expression" dxfId="4691" priority="67">
      <formula>#REF!="新規"</formula>
    </cfRule>
  </conditionalFormatting>
  <conditionalFormatting sqref="H44:K47">
    <cfRule type="expression" dxfId="4690" priority="46">
      <formula>#REF!="追加"</formula>
    </cfRule>
    <cfRule type="expression" dxfId="4689" priority="47">
      <formula>#REF!="新規"</formula>
    </cfRule>
  </conditionalFormatting>
  <conditionalFormatting sqref="H48:K50">
    <cfRule type="expression" dxfId="4688" priority="50">
      <formula>#REF!="追加"</formula>
    </cfRule>
    <cfRule type="expression" dxfId="4687" priority="51">
      <formula>#REF!="新規"</formula>
    </cfRule>
  </conditionalFormatting>
  <conditionalFormatting sqref="H55:K58">
    <cfRule type="expression" dxfId="4686" priority="40">
      <formula>#REF!="追加"</formula>
    </cfRule>
    <cfRule type="expression" dxfId="4685" priority="41">
      <formula>#REF!="新規"</formula>
    </cfRule>
  </conditionalFormatting>
  <conditionalFormatting sqref="H59:K61">
    <cfRule type="expression" dxfId="4684" priority="44">
      <formula>#REF!="追加"</formula>
    </cfRule>
    <cfRule type="expression" dxfId="4683" priority="45">
      <formula>#REF!="新規"</formula>
    </cfRule>
  </conditionalFormatting>
  <conditionalFormatting sqref="H66:K69">
    <cfRule type="expression" dxfId="4682" priority="34">
      <formula>#REF!="追加"</formula>
    </cfRule>
    <cfRule type="expression" dxfId="4681" priority="35">
      <formula>#REF!="新規"</formula>
    </cfRule>
  </conditionalFormatting>
  <conditionalFormatting sqref="H70:K72">
    <cfRule type="expression" dxfId="4680" priority="38">
      <formula>#REF!="追加"</formula>
    </cfRule>
    <cfRule type="expression" dxfId="4679" priority="39">
      <formula>#REF!="新規"</formula>
    </cfRule>
  </conditionalFormatting>
  <conditionalFormatting sqref="H77:K80">
    <cfRule type="expression" dxfId="4678" priority="28">
      <formula>#REF!="追加"</formula>
    </cfRule>
    <cfRule type="expression" dxfId="4677" priority="29">
      <formula>#REF!="新規"</formula>
    </cfRule>
  </conditionalFormatting>
  <conditionalFormatting sqref="H81:K83">
    <cfRule type="expression" dxfId="4676" priority="32">
      <formula>#REF!="追加"</formula>
    </cfRule>
    <cfRule type="expression" dxfId="4675" priority="33">
      <formula>#REF!="新規"</formula>
    </cfRule>
  </conditionalFormatting>
  <conditionalFormatting sqref="H88:K91">
    <cfRule type="expression" dxfId="4674" priority="22">
      <formula>#REF!="追加"</formula>
    </cfRule>
    <cfRule type="expression" dxfId="4673" priority="23">
      <formula>#REF!="新規"</formula>
    </cfRule>
  </conditionalFormatting>
  <conditionalFormatting sqref="H92:K94">
    <cfRule type="expression" dxfId="4672" priority="26">
      <formula>#REF!="追加"</formula>
    </cfRule>
    <cfRule type="expression" dxfId="4671" priority="27">
      <formula>#REF!="新規"</formula>
    </cfRule>
  </conditionalFormatting>
  <conditionalFormatting sqref="H99:K102">
    <cfRule type="expression" dxfId="4670" priority="16">
      <formula>#REF!="追加"</formula>
    </cfRule>
    <cfRule type="expression" dxfId="4669" priority="17">
      <formula>#REF!="新規"</formula>
    </cfRule>
  </conditionalFormatting>
  <conditionalFormatting sqref="H103:K105">
    <cfRule type="expression" dxfId="4668" priority="20">
      <formula>#REF!="追加"</formula>
    </cfRule>
    <cfRule type="expression" dxfId="4667" priority="21">
      <formula>#REF!="新規"</formula>
    </cfRule>
  </conditionalFormatting>
  <conditionalFormatting sqref="H110:K113">
    <cfRule type="expression" dxfId="4666" priority="10">
      <formula>#REF!="追加"</formula>
    </cfRule>
    <cfRule type="expression" dxfId="4665" priority="11">
      <formula>#REF!="新規"</formula>
    </cfRule>
  </conditionalFormatting>
  <conditionalFormatting sqref="H114:K116">
    <cfRule type="expression" dxfId="4664" priority="14">
      <formula>#REF!="追加"</formula>
    </cfRule>
    <cfRule type="expression" dxfId="4663" priority="15">
      <formula>#REF!="新規"</formula>
    </cfRule>
  </conditionalFormatting>
  <conditionalFormatting sqref="J35:K36 J39:K39">
    <cfRule type="expression" dxfId="4662" priority="57">
      <formula>#REF!="追加"</formula>
    </cfRule>
    <cfRule type="expression" dxfId="4661" priority="58">
      <formula>#REF!="新規"</formula>
    </cfRule>
  </conditionalFormatting>
  <conditionalFormatting sqref="J46:K47 J50:K50">
    <cfRule type="expression" dxfId="4660" priority="48">
      <formula>#REF!="追加"</formula>
    </cfRule>
    <cfRule type="expression" dxfId="4659" priority="49">
      <formula>#REF!="新規"</formula>
    </cfRule>
  </conditionalFormatting>
  <conditionalFormatting sqref="J57:K58 J61:K61">
    <cfRule type="expression" dxfId="4658" priority="42">
      <formula>#REF!="追加"</formula>
    </cfRule>
    <cfRule type="expression" dxfId="4657" priority="43">
      <formula>#REF!="新規"</formula>
    </cfRule>
  </conditionalFormatting>
  <conditionalFormatting sqref="J68:K69 J72:K72">
    <cfRule type="expression" dxfId="4656" priority="36">
      <formula>#REF!="追加"</formula>
    </cfRule>
    <cfRule type="expression" dxfId="4655" priority="37">
      <formula>#REF!="新規"</formula>
    </cfRule>
  </conditionalFormatting>
  <conditionalFormatting sqref="J79:K80 J83:K83">
    <cfRule type="expression" dxfId="4654" priority="30">
      <formula>#REF!="追加"</formula>
    </cfRule>
    <cfRule type="expression" dxfId="4653" priority="31">
      <formula>#REF!="新規"</formula>
    </cfRule>
  </conditionalFormatting>
  <conditionalFormatting sqref="J90:K91 J94:K94">
    <cfRule type="expression" dxfId="4652" priority="24">
      <formula>#REF!="追加"</formula>
    </cfRule>
    <cfRule type="expression" dxfId="4651" priority="25">
      <formula>#REF!="新規"</formula>
    </cfRule>
  </conditionalFormatting>
  <conditionalFormatting sqref="J101:K102 J105:K105">
    <cfRule type="expression" dxfId="4650" priority="18">
      <formula>#REF!="追加"</formula>
    </cfRule>
    <cfRule type="expression" dxfId="4649" priority="19">
      <formula>#REF!="新規"</formula>
    </cfRule>
  </conditionalFormatting>
  <conditionalFormatting sqref="J112:K113 J116:K116">
    <cfRule type="expression" dxfId="4648" priority="12">
      <formula>#REF!="追加"</formula>
    </cfRule>
    <cfRule type="expression" dxfId="4647" priority="13">
      <formula>#REF!="新規"</formula>
    </cfRule>
  </conditionalFormatting>
  <conditionalFormatting sqref="J40:O41 J51:O52 J62:O63 J73:O74 J84:O84 J95:O96 J106:O107 J117:O117">
    <cfRule type="expression" dxfId="4646" priority="72">
      <formula>$I40="追加"</formula>
    </cfRule>
    <cfRule type="expression" dxfId="4645" priority="73">
      <formula>$I40="新規"</formula>
    </cfRule>
  </conditionalFormatting>
  <conditionalFormatting sqref="K85:O85 I85">
    <cfRule type="expression" dxfId="4644" priority="76">
      <formula>#REF!="追加"</formula>
    </cfRule>
    <cfRule type="expression" dxfId="4643" priority="77">
      <formula>#REF!="新規"</formula>
    </cfRule>
  </conditionalFormatting>
  <conditionalFormatting sqref="L40:O41 L51:O52 L62:O63 L73:O74 L84:O84 L95:O96 L106:O107 L117:O117">
    <cfRule type="expression" dxfId="4642" priority="68">
      <formula>$I40="追加"</formula>
    </cfRule>
    <cfRule type="expression" dxfId="4641" priority="69">
      <formula>$I40="新規"</formula>
    </cfRule>
  </conditionalFormatting>
  <conditionalFormatting sqref="L85:O85">
    <cfRule type="expression" dxfId="4640" priority="74">
      <formula>#REF!="追加"</formula>
    </cfRule>
    <cfRule type="expression" dxfId="4639" priority="75">
      <formula>#REF!="新規"</formula>
    </cfRule>
  </conditionalFormatting>
  <conditionalFormatting sqref="P3">
    <cfRule type="expression" dxfId="4638" priority="62">
      <formula>$P3&lt;&gt;"要修正！"</formula>
    </cfRule>
    <cfRule type="expression" dxfId="4637" priority="63">
      <formula>$P3="要修正！"</formula>
    </cfRule>
  </conditionalFormatting>
  <conditionalFormatting sqref="P4:P5">
    <cfRule type="expression" dxfId="4636" priority="54">
      <formula>$P$3="要修正！"</formula>
    </cfRule>
  </conditionalFormatting>
  <conditionalFormatting sqref="P144">
    <cfRule type="expression" dxfId="4635" priority="61">
      <formula>P144="NG"</formula>
    </cfRule>
  </conditionalFormatting>
  <conditionalFormatting sqref="P33:R41">
    <cfRule type="expression" dxfId="4634" priority="59">
      <formula>P33="NG"</formula>
    </cfRule>
  </conditionalFormatting>
  <conditionalFormatting sqref="P44:R52">
    <cfRule type="expression" dxfId="4633" priority="9">
      <formula>P44="NG"</formula>
    </cfRule>
  </conditionalFormatting>
  <conditionalFormatting sqref="P55:R63">
    <cfRule type="expression" dxfId="4632" priority="7">
      <formula>P55="NG"</formula>
    </cfRule>
  </conditionalFormatting>
  <conditionalFormatting sqref="P66:R74 P75:Q83">
    <cfRule type="expression" dxfId="4631" priority="8">
      <formula>P66="NG"</formula>
    </cfRule>
  </conditionalFormatting>
  <conditionalFormatting sqref="P84:R85 R77:R83">
    <cfRule type="expression" dxfId="4630" priority="6">
      <formula>P77="NG"</formula>
    </cfRule>
  </conditionalFormatting>
  <conditionalFormatting sqref="P88:R96">
    <cfRule type="expression" dxfId="4629" priority="5">
      <formula>P88="NG"</formula>
    </cfRule>
  </conditionalFormatting>
  <conditionalFormatting sqref="P99:R107">
    <cfRule type="expression" dxfId="4628" priority="4">
      <formula>P99="NG"</formula>
    </cfRule>
  </conditionalFormatting>
  <conditionalFormatting sqref="P110:R117">
    <cfRule type="expression" dxfId="4627" priority="3">
      <formula>P110="NG"</formula>
    </cfRule>
  </conditionalFormatting>
  <conditionalFormatting sqref="P120:R120 Q121:R122">
    <cfRule type="expression" dxfId="4626" priority="71">
      <formula>#REF!="NG"</formula>
    </cfRule>
  </conditionalFormatting>
  <conditionalFormatting sqref="P120:R128">
    <cfRule type="expression" dxfId="4625" priority="52">
      <formula>P120="NG"</formula>
    </cfRule>
  </conditionalFormatting>
  <conditionalFormatting sqref="P121:R122">
    <cfRule type="expression" dxfId="4624" priority="70">
      <formula>$P29="NG"</formula>
    </cfRule>
  </conditionalFormatting>
  <conditionalFormatting sqref="P123:R127 P128:Q128">
    <cfRule type="expression" dxfId="4623" priority="53">
      <formula>#REF!="NG"</formula>
    </cfRule>
  </conditionalFormatting>
  <conditionalFormatting sqref="P125:R126">
    <cfRule type="expression" dxfId="4622" priority="65">
      <formula>$P30="NG"</formula>
    </cfRule>
  </conditionalFormatting>
  <conditionalFormatting sqref="P127:R128">
    <cfRule type="expression" dxfId="4621" priority="64">
      <formula>$P31="NG"</formula>
    </cfRule>
  </conditionalFormatting>
  <conditionalFormatting sqref="T57 T76:T80 T86:T88 T98:T102 T109:T111">
    <cfRule type="expression" dxfId="4620" priority="66">
      <formula>T57="NG"</formula>
    </cfRule>
  </conditionalFormatting>
  <dataValidations count="12">
    <dataValidation type="list" allowBlank="1" showInputMessage="1" showErrorMessage="1" sqref="K132:K138" xr:uid="{3BECC2B2-E420-4A11-8B20-5A4858C10F46}">
      <formula1>$P$131:$P$132</formula1>
    </dataValidation>
    <dataValidation type="list" allowBlank="1" showInputMessage="1" showErrorMessage="1" sqref="C44:C50" xr:uid="{76A2ECD6-5B5A-4E35-8242-E3CDC4E37995}">
      <formula1>$T$44:$T$46</formula1>
    </dataValidation>
    <dataValidation type="list" allowBlank="1" showInputMessage="1" showErrorMessage="1" sqref="C55:C61" xr:uid="{5687260F-D67A-4BF2-AC28-72D37E64BBE8}">
      <formula1>$T$55:$T$58</formula1>
    </dataValidation>
    <dataValidation type="list" allowBlank="1" showInputMessage="1" showErrorMessage="1" sqref="C66:C72" xr:uid="{51D04550-2439-4C8D-930E-41EB99B9DFAA}">
      <formula1>$T$66:$T$68</formula1>
    </dataValidation>
    <dataValidation type="list" allowBlank="1" showInputMessage="1" showErrorMessage="1" sqref="C77:C83" xr:uid="{1435EFA2-9D15-4684-A780-DA122FEE03D4}">
      <formula1>$T$77:$T$80</formula1>
    </dataValidation>
    <dataValidation type="list" allowBlank="1" showInputMessage="1" showErrorMessage="1" sqref="C88:C94" xr:uid="{00D68E20-4F92-48DD-893D-DA129C820987}">
      <formula1>$T$87:$T$88</formula1>
    </dataValidation>
    <dataValidation type="list" allowBlank="1" showInputMessage="1" showErrorMessage="1" sqref="C110:C116" xr:uid="{4DD15F84-005D-426A-AB1A-76BEFEE55CF1}">
      <formula1>$T$110:$T$111</formula1>
    </dataValidation>
    <dataValidation type="list" allowBlank="1" showInputMessage="1" showErrorMessage="1" sqref="B33:B39 B110:B116 B99:B105 B88:B94 B77:B83 B66:B72 B55:B61 B44:B50" xr:uid="{D98C4822-8DA0-443E-93FA-6DD760C4248E}">
      <formula1>$T$33:$T$34</formula1>
    </dataValidation>
    <dataValidation type="list" allowBlank="1" showInputMessage="1" showErrorMessage="1" sqref="C33:C39" xr:uid="{B91CC4B3-F0BC-457F-97D0-2D0FBB06EF2B}">
      <formula1>$U$33:$U$36</formula1>
    </dataValidation>
    <dataValidation type="list" allowBlank="1" showInputMessage="1" showErrorMessage="1" sqref="C99:C105" xr:uid="{698E8329-C32D-47BF-BDDA-FF18044B7ABB}">
      <formula1>$T$99:$T$102</formula1>
    </dataValidation>
    <dataValidation type="list" allowBlank="1" showInputMessage="1" showErrorMessage="1" sqref="B11:B25" xr:uid="{314E2702-1702-4AEC-A809-FE6A89A17031}">
      <formula1>$P$11:$P$18</formula1>
    </dataValidation>
    <dataValidation type="list" allowBlank="1" showInputMessage="1" showErrorMessage="1" sqref="D27 D11:D25" xr:uid="{3AF1221C-E500-43B9-9534-D37FDD5E4381}">
      <formula1>$Q$11:$Q$13</formula1>
    </dataValidation>
  </dataValidations>
  <pageMargins left="0.70866141732283472" right="0.70866141732283472" top="0.62992125984251968" bottom="0.74803149606299213" header="0.31496062992125984" footer="0.31496062992125984"/>
  <headerFooter>
    <oddHeader>&amp;L様式第1号別添1&amp;R事業参加者用（事業参加者→事業実施主体）</oddHeader>
  </headerFooter>
  <extLst>
    <ext xmlns:x14="http://schemas.microsoft.com/office/spreadsheetml/2009/9/main" uri="{CCE6A557-97BC-4b89-ADB6-D9C93CAAB3DF}">
      <x14:dataValidations xmlns:xm="http://schemas.microsoft.com/office/excel/2006/main" count="6">
        <x14:dataValidation type="list" allowBlank="1" showInputMessage="1" showErrorMessage="1" xr:uid="{78C20DB1-448A-4C9A-931C-95DE348E0C43}">
          <x14:formula1>
            <xm:f>リスト!$H$2:$H$4</xm:f>
          </x14:formula1>
          <xm:sqref>A144:A146 J33:K39 L107:O107 L52:O52 J99:K105 L63:O63 J77:K83 L74:O74 J44:K50 L85:O85 J55:K61 L96:O96 J66:K72 J88:K94 J110:K116</xm:sqref>
        </x14:dataValidation>
        <x14:dataValidation type="list" allowBlank="1" showInputMessage="1" showErrorMessage="1" xr:uid="{047ACA3C-2DBB-4924-8614-1137C6C7BF93}">
          <x14:formula1>
            <xm:f>リスト!$G$2:$G$4</xm:f>
          </x14:formula1>
          <xm:sqref>G88:G94 G99:G105 I52 G33:G39 I63 G44:G50 I74 G55:G61 G66:G72 I96 G77:G83 I107 G110:G116</xm:sqref>
        </x14:dataValidation>
        <x14:dataValidation type="list" allowBlank="1" showInputMessage="1" showErrorMessage="1" xr:uid="{34DA0BE9-4AE7-4504-9AE0-B9A3B3FAD1CC}">
          <x14:formula1>
            <xm:f>リスト!$C$2:$C$4</xm:f>
          </x14:formula1>
          <xm:sqref>B107 B96 B52 B63 B74 B85</xm:sqref>
        </x14:dataValidation>
        <x14:dataValidation type="list" allowBlank="1" showInputMessage="1" showErrorMessage="1" xr:uid="{A519625A-C639-4096-BE50-FD5F55BAC541}">
          <x14:formula1>
            <xm:f>リスト!$E$2:$E$22</xm:f>
          </x14:formula1>
          <xm:sqref>D107 D96 D52 D63 D74 D85</xm:sqref>
        </x14:dataValidation>
        <x14:dataValidation type="list" allowBlank="1" showInputMessage="1" showErrorMessage="1" xr:uid="{4A10F58B-48CE-44DC-B8F1-B7944BBF77B4}">
          <x14:formula1>
            <xm:f>リスト!$D$2:$D$3</xm:f>
          </x14:formula1>
          <xm:sqref>C107 C96 C52 C63 C74 C85</xm:sqref>
        </x14:dataValidation>
        <x14:dataValidation type="list" allowBlank="1" showInputMessage="1" showErrorMessage="1" xr:uid="{5C5E1F4F-F324-4DA4-AE76-F5EB78852FCA}">
          <x14:formula1>
            <xm:f>リスト!$H$2:$H$3</xm:f>
          </x14:formula1>
          <xm:sqref>A150:A154</xm:sqref>
        </x14:dataValidation>
      </x14:dataValidations>
    </ext>
  </extLs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1B105A-83C4-4C8F-89C7-C5216C5A1708}">
  <sheetPr>
    <pageSetUpPr fitToPage="1"/>
  </sheetPr>
  <dimension ref="A1:W154"/>
  <sheetViews>
    <sheetView view="pageBreakPreview" topLeftCell="C3" zoomScale="80" zoomScaleNormal="100" zoomScaleSheetLayoutView="80" workbookViewId="0">
      <selection activeCell="P3" sqref="P3:P5 H11:H25 K11:K25 C26 F26:L27 O33:R39 L40:O40 O44:R50 L51:O51 O55:R61 L62:O62 O66:R72 L73:O73 O77:O83 R77:R83 L84:O84 O88:R94 L95:O95 O99:R105 L106:O106 O110:R116 L117:O117 C120:G128 P120 Q120:R126 P123:P125 P127:R128 K139 P144"/>
    </sheetView>
  </sheetViews>
  <sheetFormatPr defaultColWidth="9" defaultRowHeight="22.5" customHeight="1"/>
  <cols>
    <col min="1" max="15" width="14.6328125" style="48" customWidth="1"/>
    <col min="16" max="16" width="23.26953125" style="49" customWidth="1"/>
    <col min="17" max="17" width="23.453125" style="48" bestFit="1" customWidth="1"/>
    <col min="18" max="18" width="18.90625" style="48" bestFit="1" customWidth="1"/>
    <col min="19" max="19" width="11.08984375" style="48" bestFit="1" customWidth="1"/>
    <col min="20" max="20" width="27.26953125" style="48" customWidth="1"/>
    <col min="21" max="21" width="8.90625" style="48" customWidth="1"/>
    <col min="22" max="16384" width="9" style="48"/>
  </cols>
  <sheetData>
    <row r="1" spans="1:19" s="35" customFormat="1" ht="22.5" customHeight="1">
      <c r="A1" s="178" t="s">
        <v>285</v>
      </c>
      <c r="B1" s="178"/>
      <c r="C1" s="178"/>
      <c r="D1" s="178"/>
      <c r="E1" s="178"/>
      <c r="F1" s="178"/>
      <c r="G1" s="178"/>
      <c r="H1" s="178"/>
      <c r="I1" s="178"/>
      <c r="J1" s="178"/>
      <c r="K1" s="178"/>
      <c r="L1" s="178"/>
      <c r="M1" s="178"/>
      <c r="N1" s="178"/>
      <c r="O1" s="178"/>
      <c r="P1" s="34" t="s">
        <v>58</v>
      </c>
    </row>
    <row r="2" spans="1:19" s="36" customFormat="1" ht="13">
      <c r="A2" s="36" t="s">
        <v>89</v>
      </c>
      <c r="F2" s="37"/>
      <c r="P2" s="38"/>
    </row>
    <row r="3" spans="1:19" s="36" customFormat="1" ht="22.5" customHeight="1">
      <c r="A3" s="39" t="s">
        <v>31</v>
      </c>
      <c r="B3" s="166"/>
      <c r="C3" s="167"/>
      <c r="D3" s="167"/>
      <c r="E3" s="168"/>
      <c r="F3" s="40"/>
      <c r="G3" s="40"/>
      <c r="H3" s="40"/>
      <c r="I3" s="40"/>
      <c r="J3" s="40"/>
      <c r="K3" s="40"/>
      <c r="L3" s="40"/>
      <c r="M3" s="41"/>
      <c r="N3" s="40" t="s">
        <v>148</v>
      </c>
      <c r="O3" s="40"/>
      <c r="P3" s="18" t="str">
        <f>IF(COUNTIF(P33:R154,"NG"),"要修正！","クリア ! ")</f>
        <v xml:space="preserve">クリア ! </v>
      </c>
      <c r="Q3" s="36" t="s">
        <v>113</v>
      </c>
      <c r="S3" s="38"/>
    </row>
    <row r="4" spans="1:19" s="36" customFormat="1" ht="22.5" customHeight="1">
      <c r="A4" s="39" t="s">
        <v>30</v>
      </c>
      <c r="B4" s="166"/>
      <c r="C4" s="167"/>
      <c r="D4" s="167"/>
      <c r="E4" s="168"/>
      <c r="F4" s="40"/>
      <c r="G4" s="40"/>
      <c r="H4" s="40"/>
      <c r="I4" s="40"/>
      <c r="J4" s="40"/>
      <c r="K4" s="40"/>
      <c r="L4" s="40"/>
      <c r="M4" s="42"/>
      <c r="N4" s="40" t="s">
        <v>145</v>
      </c>
      <c r="O4" s="40"/>
      <c r="P4" s="169" t="str">
        <f>IF(P3="要修正！","※「クリア！」になるようNG箇所を修正してください。","")</f>
        <v/>
      </c>
    </row>
    <row r="5" spans="1:19" s="36" customFormat="1" ht="22.5" customHeight="1">
      <c r="A5" s="39" t="s">
        <v>32</v>
      </c>
      <c r="B5" s="171"/>
      <c r="C5" s="167"/>
      <c r="D5" s="167"/>
      <c r="E5" s="168"/>
      <c r="F5" s="40"/>
      <c r="G5" s="40"/>
      <c r="H5" s="40"/>
      <c r="I5" s="40"/>
      <c r="J5" s="40"/>
      <c r="K5" s="40"/>
      <c r="L5" s="40"/>
      <c r="M5" s="43"/>
      <c r="N5" s="40" t="s">
        <v>146</v>
      </c>
      <c r="O5" s="40"/>
      <c r="P5" s="170"/>
    </row>
    <row r="6" spans="1:19" s="36" customFormat="1" ht="22.5" customHeight="1">
      <c r="A6" s="39" t="s">
        <v>33</v>
      </c>
      <c r="B6" s="166"/>
      <c r="C6" s="167"/>
      <c r="D6" s="167"/>
      <c r="E6" s="168"/>
      <c r="F6" s="40"/>
      <c r="G6" s="40"/>
      <c r="H6" s="40"/>
      <c r="I6" s="40"/>
      <c r="J6" s="40"/>
      <c r="K6" s="40"/>
      <c r="L6" s="40"/>
      <c r="M6" s="44"/>
      <c r="N6" s="40" t="s">
        <v>147</v>
      </c>
      <c r="O6" s="40"/>
      <c r="P6" s="45"/>
      <c r="Q6" s="46"/>
    </row>
    <row r="7" spans="1:19" s="36" customFormat="1" ht="22.5" customHeight="1">
      <c r="E7" s="47"/>
      <c r="F7" s="47"/>
      <c r="G7" s="47"/>
      <c r="H7" s="47"/>
      <c r="I7" s="47"/>
      <c r="J7" s="47"/>
      <c r="K7" s="47"/>
      <c r="L7" s="47"/>
      <c r="M7" s="47"/>
      <c r="N7" s="47"/>
      <c r="O7" s="47"/>
      <c r="P7" s="45"/>
      <c r="Q7" s="46"/>
    </row>
    <row r="8" spans="1:19" ht="22.5" customHeight="1">
      <c r="A8" s="48" t="s">
        <v>144</v>
      </c>
    </row>
    <row r="9" spans="1:19" ht="22.5" customHeight="1">
      <c r="F9" s="139" t="s">
        <v>170</v>
      </c>
      <c r="G9" s="139"/>
      <c r="H9" s="139"/>
      <c r="I9" s="139"/>
      <c r="J9" s="139" t="s">
        <v>235</v>
      </c>
      <c r="K9" s="139"/>
      <c r="L9" s="139"/>
    </row>
    <row r="10" spans="1:19" s="17" customFormat="1" ht="22.5" customHeight="1">
      <c r="A10" s="50" t="s">
        <v>118</v>
      </c>
      <c r="B10" s="50" t="s">
        <v>139</v>
      </c>
      <c r="C10" s="50" t="s">
        <v>197</v>
      </c>
      <c r="D10" s="50" t="s">
        <v>119</v>
      </c>
      <c r="E10" s="50" t="s">
        <v>6</v>
      </c>
      <c r="F10" s="53" t="s">
        <v>275</v>
      </c>
      <c r="G10" s="53" t="s">
        <v>276</v>
      </c>
      <c r="H10" s="51" t="s">
        <v>277</v>
      </c>
      <c r="I10" s="96" t="s">
        <v>150</v>
      </c>
      <c r="J10" s="51" t="s">
        <v>278</v>
      </c>
      <c r="K10" s="52" t="s">
        <v>279</v>
      </c>
      <c r="L10" s="96" t="s">
        <v>149</v>
      </c>
      <c r="M10" s="136" t="s">
        <v>243</v>
      </c>
      <c r="N10" s="136"/>
      <c r="O10" s="142"/>
      <c r="P10" s="50" t="s">
        <v>250</v>
      </c>
      <c r="Q10" s="86" t="s">
        <v>119</v>
      </c>
      <c r="S10" s="48"/>
    </row>
    <row r="11" spans="1:19" s="17" customFormat="1" ht="22.5" customHeight="1">
      <c r="A11" s="50">
        <v>1</v>
      </c>
      <c r="B11" s="54"/>
      <c r="C11" s="55"/>
      <c r="D11" s="56"/>
      <c r="E11" s="30"/>
      <c r="F11" s="6"/>
      <c r="G11" s="6"/>
      <c r="H11" s="26">
        <f>G11-F11</f>
        <v>0</v>
      </c>
      <c r="I11" s="57"/>
      <c r="J11" s="58"/>
      <c r="K11" s="25">
        <f>J11-F11</f>
        <v>0</v>
      </c>
      <c r="L11" s="59"/>
      <c r="M11" s="172"/>
      <c r="N11" s="172"/>
      <c r="O11" s="173"/>
      <c r="P11" s="60" t="s">
        <v>252</v>
      </c>
      <c r="Q11" s="91" t="s">
        <v>156</v>
      </c>
      <c r="S11" s="48"/>
    </row>
    <row r="12" spans="1:19" s="17" customFormat="1" ht="22.5" customHeight="1">
      <c r="A12" s="50">
        <v>2</v>
      </c>
      <c r="B12" s="54"/>
      <c r="C12" s="55"/>
      <c r="D12" s="56"/>
      <c r="E12" s="30"/>
      <c r="F12" s="6"/>
      <c r="G12" s="6"/>
      <c r="H12" s="26">
        <f t="shared" ref="H12:H25" si="0">G12-F12</f>
        <v>0</v>
      </c>
      <c r="I12" s="57"/>
      <c r="J12" s="58"/>
      <c r="K12" s="25">
        <f t="shared" ref="K12:K25" si="1">J12-F12</f>
        <v>0</v>
      </c>
      <c r="L12" s="59"/>
      <c r="M12" s="172"/>
      <c r="N12" s="172"/>
      <c r="O12" s="173"/>
      <c r="P12" s="60" t="s">
        <v>251</v>
      </c>
      <c r="Q12" s="91" t="s">
        <v>158</v>
      </c>
      <c r="S12" s="48"/>
    </row>
    <row r="13" spans="1:19" s="17" customFormat="1" ht="22.5" customHeight="1">
      <c r="A13" s="50">
        <v>3</v>
      </c>
      <c r="B13" s="54"/>
      <c r="C13" s="55"/>
      <c r="D13" s="56"/>
      <c r="E13" s="30"/>
      <c r="F13" s="6"/>
      <c r="G13" s="6"/>
      <c r="H13" s="26">
        <f t="shared" si="0"/>
        <v>0</v>
      </c>
      <c r="I13" s="57"/>
      <c r="J13" s="58"/>
      <c r="K13" s="25">
        <f t="shared" si="1"/>
        <v>0</v>
      </c>
      <c r="L13" s="59"/>
      <c r="M13" s="172"/>
      <c r="N13" s="172"/>
      <c r="O13" s="173"/>
      <c r="P13" s="60" t="s">
        <v>253</v>
      </c>
      <c r="Q13" s="91" t="s">
        <v>157</v>
      </c>
      <c r="S13" s="48"/>
    </row>
    <row r="14" spans="1:19" s="17" customFormat="1" ht="22.5" customHeight="1">
      <c r="A14" s="50">
        <v>4</v>
      </c>
      <c r="B14" s="54"/>
      <c r="C14" s="55"/>
      <c r="D14" s="56"/>
      <c r="E14" s="30"/>
      <c r="F14" s="6"/>
      <c r="G14" s="6"/>
      <c r="H14" s="26">
        <f t="shared" si="0"/>
        <v>0</v>
      </c>
      <c r="I14" s="57"/>
      <c r="J14" s="58"/>
      <c r="K14" s="25">
        <f t="shared" si="1"/>
        <v>0</v>
      </c>
      <c r="L14" s="59"/>
      <c r="M14" s="172"/>
      <c r="N14" s="172"/>
      <c r="O14" s="173"/>
      <c r="P14" s="60" t="s">
        <v>254</v>
      </c>
      <c r="S14" s="48"/>
    </row>
    <row r="15" spans="1:19" s="17" customFormat="1" ht="22.5" customHeight="1">
      <c r="A15" s="50">
        <v>5</v>
      </c>
      <c r="B15" s="54"/>
      <c r="C15" s="55"/>
      <c r="D15" s="56"/>
      <c r="E15" s="30"/>
      <c r="F15" s="6"/>
      <c r="G15" s="6"/>
      <c r="H15" s="26">
        <f t="shared" si="0"/>
        <v>0</v>
      </c>
      <c r="I15" s="57"/>
      <c r="J15" s="58"/>
      <c r="K15" s="25">
        <f t="shared" si="1"/>
        <v>0</v>
      </c>
      <c r="L15" s="59"/>
      <c r="M15" s="172"/>
      <c r="N15" s="172"/>
      <c r="O15" s="173"/>
      <c r="P15" s="60" t="s">
        <v>255</v>
      </c>
      <c r="Q15" s="61"/>
      <c r="S15" s="48"/>
    </row>
    <row r="16" spans="1:19" s="17" customFormat="1" ht="22.5" customHeight="1">
      <c r="A16" s="50">
        <v>6</v>
      </c>
      <c r="B16" s="54"/>
      <c r="C16" s="55"/>
      <c r="D16" s="56"/>
      <c r="E16" s="30"/>
      <c r="F16" s="6"/>
      <c r="G16" s="62"/>
      <c r="H16" s="26">
        <f t="shared" si="0"/>
        <v>0</v>
      </c>
      <c r="I16" s="57"/>
      <c r="J16" s="58"/>
      <c r="K16" s="25">
        <f t="shared" si="1"/>
        <v>0</v>
      </c>
      <c r="L16" s="59"/>
      <c r="M16" s="172"/>
      <c r="N16" s="172"/>
      <c r="O16" s="173"/>
      <c r="P16" s="60" t="s">
        <v>256</v>
      </c>
      <c r="Q16" s="61"/>
      <c r="S16" s="48"/>
    </row>
    <row r="17" spans="1:22" s="17" customFormat="1" ht="22.5" customHeight="1">
      <c r="A17" s="50">
        <v>7</v>
      </c>
      <c r="B17" s="54"/>
      <c r="C17" s="55"/>
      <c r="D17" s="56"/>
      <c r="E17" s="30"/>
      <c r="F17" s="6"/>
      <c r="G17" s="6"/>
      <c r="H17" s="26">
        <f t="shared" si="0"/>
        <v>0</v>
      </c>
      <c r="I17" s="57"/>
      <c r="J17" s="58"/>
      <c r="K17" s="25">
        <f t="shared" si="1"/>
        <v>0</v>
      </c>
      <c r="L17" s="59"/>
      <c r="M17" s="172"/>
      <c r="N17" s="172"/>
      <c r="O17" s="173"/>
      <c r="P17" s="60" t="s">
        <v>257</v>
      </c>
      <c r="Q17" s="61"/>
      <c r="S17" s="48"/>
    </row>
    <row r="18" spans="1:22" s="17" customFormat="1" ht="22.5" customHeight="1">
      <c r="A18" s="50">
        <v>8</v>
      </c>
      <c r="B18" s="54"/>
      <c r="C18" s="55"/>
      <c r="D18" s="56"/>
      <c r="E18" s="30"/>
      <c r="F18" s="6"/>
      <c r="G18" s="6"/>
      <c r="H18" s="26">
        <f t="shared" si="0"/>
        <v>0</v>
      </c>
      <c r="I18" s="57"/>
      <c r="J18" s="58"/>
      <c r="K18" s="25">
        <f t="shared" si="1"/>
        <v>0</v>
      </c>
      <c r="L18" s="59"/>
      <c r="M18" s="172"/>
      <c r="N18" s="172"/>
      <c r="O18" s="173"/>
      <c r="P18" s="60" t="s">
        <v>258</v>
      </c>
      <c r="Q18" s="61"/>
      <c r="S18" s="48"/>
    </row>
    <row r="19" spans="1:22" ht="22.5" customHeight="1">
      <c r="A19" s="50">
        <v>9</v>
      </c>
      <c r="B19" s="54"/>
      <c r="C19" s="24"/>
      <c r="D19" s="56"/>
      <c r="E19" s="2"/>
      <c r="F19" s="31"/>
      <c r="G19" s="31"/>
      <c r="H19" s="26">
        <f t="shared" si="0"/>
        <v>0</v>
      </c>
      <c r="I19" s="19"/>
      <c r="J19" s="28"/>
      <c r="K19" s="25">
        <f t="shared" si="1"/>
        <v>0</v>
      </c>
      <c r="L19" s="23"/>
      <c r="M19" s="172"/>
      <c r="N19" s="172"/>
      <c r="O19" s="172"/>
      <c r="P19" s="17"/>
      <c r="Q19" s="61"/>
    </row>
    <row r="20" spans="1:22" ht="22.5" customHeight="1">
      <c r="A20" s="50">
        <v>10</v>
      </c>
      <c r="B20" s="54"/>
      <c r="C20" s="24"/>
      <c r="D20" s="56"/>
      <c r="E20" s="2"/>
      <c r="F20" s="31"/>
      <c r="G20" s="31"/>
      <c r="H20" s="26">
        <f t="shared" si="0"/>
        <v>0</v>
      </c>
      <c r="I20" s="19"/>
      <c r="J20" s="28"/>
      <c r="K20" s="25">
        <f t="shared" si="1"/>
        <v>0</v>
      </c>
      <c r="L20" s="23"/>
      <c r="M20" s="172"/>
      <c r="N20" s="172"/>
      <c r="O20" s="172"/>
      <c r="P20" s="17"/>
      <c r="Q20" s="61"/>
    </row>
    <row r="21" spans="1:22" ht="22.5" customHeight="1">
      <c r="A21" s="50">
        <v>11</v>
      </c>
      <c r="B21" s="54"/>
      <c r="C21" s="24"/>
      <c r="D21" s="56"/>
      <c r="E21" s="2"/>
      <c r="F21" s="31"/>
      <c r="G21" s="31"/>
      <c r="H21" s="26">
        <f t="shared" si="0"/>
        <v>0</v>
      </c>
      <c r="I21" s="19"/>
      <c r="J21" s="28"/>
      <c r="K21" s="25">
        <f t="shared" si="1"/>
        <v>0</v>
      </c>
      <c r="L21" s="23"/>
      <c r="M21" s="172"/>
      <c r="N21" s="172"/>
      <c r="O21" s="172"/>
      <c r="P21" s="17"/>
      <c r="Q21" s="61"/>
    </row>
    <row r="22" spans="1:22" ht="22.5" customHeight="1">
      <c r="A22" s="50">
        <v>12</v>
      </c>
      <c r="B22" s="54"/>
      <c r="C22" s="24"/>
      <c r="D22" s="56"/>
      <c r="E22" s="2"/>
      <c r="F22" s="31"/>
      <c r="G22" s="31"/>
      <c r="H22" s="26">
        <f t="shared" si="0"/>
        <v>0</v>
      </c>
      <c r="I22" s="19"/>
      <c r="J22" s="28"/>
      <c r="K22" s="25">
        <f t="shared" si="1"/>
        <v>0</v>
      </c>
      <c r="L22" s="23"/>
      <c r="M22" s="172"/>
      <c r="N22" s="172"/>
      <c r="O22" s="172"/>
      <c r="P22" s="17"/>
      <c r="Q22" s="61"/>
    </row>
    <row r="23" spans="1:22" ht="22.5" customHeight="1">
      <c r="A23" s="50">
        <v>13</v>
      </c>
      <c r="B23" s="54"/>
      <c r="C23" s="24"/>
      <c r="D23" s="56"/>
      <c r="E23" s="2"/>
      <c r="F23" s="31"/>
      <c r="G23" s="31"/>
      <c r="H23" s="26">
        <f t="shared" si="0"/>
        <v>0</v>
      </c>
      <c r="I23" s="19"/>
      <c r="J23" s="28"/>
      <c r="K23" s="25">
        <f t="shared" si="1"/>
        <v>0</v>
      </c>
      <c r="L23" s="23"/>
      <c r="M23" s="172"/>
      <c r="N23" s="172"/>
      <c r="O23" s="172"/>
      <c r="P23" s="17"/>
      <c r="Q23" s="61"/>
    </row>
    <row r="24" spans="1:22" ht="22.5" customHeight="1">
      <c r="A24" s="50">
        <v>14</v>
      </c>
      <c r="B24" s="54"/>
      <c r="C24" s="24"/>
      <c r="D24" s="56"/>
      <c r="E24" s="2"/>
      <c r="F24" s="31"/>
      <c r="G24" s="31"/>
      <c r="H24" s="26">
        <f t="shared" si="0"/>
        <v>0</v>
      </c>
      <c r="I24" s="19"/>
      <c r="J24" s="28"/>
      <c r="K24" s="25">
        <f t="shared" si="1"/>
        <v>0</v>
      </c>
      <c r="L24" s="23"/>
      <c r="M24" s="172"/>
      <c r="N24" s="172"/>
      <c r="O24" s="172"/>
      <c r="P24" s="17"/>
      <c r="Q24" s="61"/>
    </row>
    <row r="25" spans="1:22" ht="22.5" customHeight="1">
      <c r="A25" s="50">
        <v>15</v>
      </c>
      <c r="B25" s="54"/>
      <c r="C25" s="24"/>
      <c r="D25" s="56"/>
      <c r="E25" s="2"/>
      <c r="F25" s="31"/>
      <c r="G25" s="31"/>
      <c r="H25" s="26">
        <f t="shared" si="0"/>
        <v>0</v>
      </c>
      <c r="I25" s="19"/>
      <c r="J25" s="28"/>
      <c r="K25" s="25">
        <f t="shared" si="1"/>
        <v>0</v>
      </c>
      <c r="L25" s="23"/>
      <c r="M25" s="172"/>
      <c r="N25" s="172"/>
      <c r="O25" s="172"/>
      <c r="P25" s="17"/>
      <c r="Q25" s="61"/>
    </row>
    <row r="26" spans="1:22" ht="22.5" customHeight="1">
      <c r="A26" s="50" t="s">
        <v>0</v>
      </c>
      <c r="B26" s="63"/>
      <c r="C26" s="25">
        <f>SUM(C11:C25)</f>
        <v>0</v>
      </c>
      <c r="D26" s="64"/>
      <c r="E26" s="50" t="s">
        <v>233</v>
      </c>
      <c r="F26" s="27">
        <f>SUMIF(D11:D25,"野菜",F11:F25)+SUMIF(D11:D25,"果樹",F11:F25)</f>
        <v>0</v>
      </c>
      <c r="G26" s="27">
        <f>SUMIF(D11:D25,"野菜",G11:G25)+SUMIF(D11:D25,"果樹",G11:G25)</f>
        <v>0</v>
      </c>
      <c r="H26" s="27">
        <f>SUMIF(D11:D25,"野菜",H11:H25)+SUMIF(D11:D25,"果樹",H11:H25)</f>
        <v>0</v>
      </c>
      <c r="I26" s="101" t="str">
        <f>IFERROR(ROUND((H26/F26)*100,1),"")</f>
        <v/>
      </c>
      <c r="J26" s="25">
        <f>SUMIF(D11:D25,"野菜",J11:J25)+SUMIF(D11:D25,"果樹",J11:J25)</f>
        <v>0</v>
      </c>
      <c r="K26" s="25">
        <f>SUMIF(D11:D25,"野菜",K11:K25)+SUMIF(D11:D25,"果樹",K11:K25)</f>
        <v>0</v>
      </c>
      <c r="L26" s="99" t="str">
        <f>IFERROR(ROUND((K26/F26)*100,1),"")</f>
        <v/>
      </c>
      <c r="N26" s="179"/>
      <c r="O26" s="179"/>
      <c r="P26" s="48"/>
    </row>
    <row r="27" spans="1:22" ht="22.5" customHeight="1">
      <c r="A27" s="17"/>
      <c r="B27" s="17"/>
      <c r="C27" s="17" t="s">
        <v>236</v>
      </c>
      <c r="D27" s="56"/>
      <c r="E27" s="50" t="s">
        <v>157</v>
      </c>
      <c r="F27" s="27">
        <f>SUMIF(D10:D24,"花き",F10:F24)</f>
        <v>0</v>
      </c>
      <c r="G27" s="27">
        <f>SUMIF(D10:D24,"花き",G10:G24)</f>
        <v>0</v>
      </c>
      <c r="H27" s="27">
        <f>SUMIF(D10:D24,"花き",H10:H24)</f>
        <v>0</v>
      </c>
      <c r="I27" s="101" t="str">
        <f>IFERROR(ROUND((H27/F27)*100,1),"")</f>
        <v/>
      </c>
      <c r="J27" s="25">
        <f>SUMIF(D10:D25,"花き",J10:J25)</f>
        <v>0</v>
      </c>
      <c r="K27" s="25">
        <f>SUMIF(D10:D24,"花き",K10:K24)</f>
        <v>0</v>
      </c>
      <c r="L27" s="99" t="str">
        <f>IFERROR(ROUND((K27/F27)*100,1),"")</f>
        <v/>
      </c>
      <c r="N27" s="17"/>
      <c r="O27" s="17"/>
      <c r="P27" s="48"/>
    </row>
    <row r="28" spans="1:22" ht="22.5" customHeight="1">
      <c r="A28" s="17"/>
      <c r="B28" s="17"/>
      <c r="C28" s="17"/>
      <c r="D28" s="65"/>
      <c r="E28" s="65"/>
      <c r="F28" s="65"/>
      <c r="G28" s="65"/>
      <c r="H28" s="65"/>
      <c r="I28" s="65"/>
      <c r="J28" s="65"/>
      <c r="K28" s="65"/>
      <c r="L28" s="65"/>
      <c r="M28" s="17"/>
      <c r="N28" s="17"/>
      <c r="O28" s="17"/>
      <c r="P28" s="48"/>
    </row>
    <row r="29" spans="1:22" ht="22.5" customHeight="1">
      <c r="A29" s="94" t="s">
        <v>124</v>
      </c>
      <c r="P29" s="48"/>
    </row>
    <row r="30" spans="1:22" ht="22.5" customHeight="1">
      <c r="A30" s="66" t="s">
        <v>125</v>
      </c>
      <c r="C30" s="67"/>
      <c r="P30" s="48"/>
    </row>
    <row r="31" spans="1:22" s="61" customFormat="1" ht="22.5" customHeight="1">
      <c r="A31" s="162" t="s">
        <v>217</v>
      </c>
      <c r="B31" s="160" t="s">
        <v>67</v>
      </c>
      <c r="C31" s="150" t="s">
        <v>286</v>
      </c>
      <c r="D31" s="150"/>
      <c r="E31" s="150"/>
      <c r="F31" s="150"/>
      <c r="G31" s="160" t="s">
        <v>38</v>
      </c>
      <c r="H31" s="144" t="s">
        <v>47</v>
      </c>
      <c r="I31" s="145"/>
      <c r="J31" s="145"/>
      <c r="K31" s="146"/>
      <c r="L31" s="144" t="s">
        <v>216</v>
      </c>
      <c r="M31" s="145"/>
      <c r="N31" s="145"/>
      <c r="O31" s="146"/>
      <c r="P31" s="48" t="s">
        <v>96</v>
      </c>
      <c r="Q31" s="48" t="s">
        <v>96</v>
      </c>
      <c r="S31" s="48"/>
    </row>
    <row r="32" spans="1:22" s="70" customFormat="1" ht="22.5" customHeight="1">
      <c r="A32" s="161"/>
      <c r="B32" s="161"/>
      <c r="C32" s="68" t="s">
        <v>215</v>
      </c>
      <c r="D32" s="150" t="s">
        <v>120</v>
      </c>
      <c r="E32" s="150"/>
      <c r="F32" s="68" t="s">
        <v>15</v>
      </c>
      <c r="G32" s="161"/>
      <c r="H32" s="69" t="s">
        <v>29</v>
      </c>
      <c r="I32" s="69" t="s">
        <v>28</v>
      </c>
      <c r="J32" s="68" t="s">
        <v>18</v>
      </c>
      <c r="K32" s="68" t="s">
        <v>19</v>
      </c>
      <c r="L32" s="53" t="s">
        <v>109</v>
      </c>
      <c r="M32" s="53" t="s">
        <v>110</v>
      </c>
      <c r="N32" s="53" t="s">
        <v>111</v>
      </c>
      <c r="O32" s="53" t="s">
        <v>112</v>
      </c>
      <c r="P32" s="70" t="s">
        <v>104</v>
      </c>
      <c r="Q32" s="70" t="s">
        <v>116</v>
      </c>
      <c r="R32" s="70" t="s">
        <v>115</v>
      </c>
      <c r="S32" s="48"/>
      <c r="T32" s="71" t="s">
        <v>67</v>
      </c>
      <c r="U32" s="98" t="s">
        <v>153</v>
      </c>
      <c r="V32" s="61"/>
    </row>
    <row r="33" spans="1:22" ht="22.5" customHeight="1">
      <c r="A33" s="6"/>
      <c r="B33" s="9"/>
      <c r="C33" s="72"/>
      <c r="D33" s="152"/>
      <c r="E33" s="152"/>
      <c r="F33" s="15"/>
      <c r="G33" s="7"/>
      <c r="H33" s="6"/>
      <c r="I33" s="21"/>
      <c r="J33" s="7" t="s">
        <v>1</v>
      </c>
      <c r="K33" s="8" t="s">
        <v>1</v>
      </c>
      <c r="L33" s="1"/>
      <c r="M33" s="1"/>
      <c r="N33" s="1"/>
      <c r="O33" s="20">
        <f>L33-(M33+N33)</f>
        <v>0</v>
      </c>
      <c r="P33" s="29" t="str">
        <f>IF(OR(G33="新規",G33="追加",G33=""),"OK",(IF(AND(H33="",I33=""),"NG","OK")))</f>
        <v>OK</v>
      </c>
      <c r="Q33" s="10" t="str">
        <f>IF(OR(G33="新規",G33="追加",G33=""),"OK",(IF(OR(AND(J33="",K33=""),AND(J33="",K33="□"),AND(J33="□",K33=""),AND(J33="□",K33="□")),"NG","OK")))</f>
        <v>OK</v>
      </c>
      <c r="R33" s="10" t="str">
        <f>IF(OR(AND(C33&lt;&gt;"",D33&lt;&gt;"",F33&lt;&gt;"",G33&lt;&gt;""),(C33="")),"OK","NG")</f>
        <v>OK</v>
      </c>
      <c r="T33" s="71" t="s">
        <v>65</v>
      </c>
      <c r="U33" s="74" t="s">
        <v>154</v>
      </c>
      <c r="V33" s="61"/>
    </row>
    <row r="34" spans="1:22" ht="22.5" customHeight="1">
      <c r="A34" s="6"/>
      <c r="B34" s="9"/>
      <c r="C34" s="72"/>
      <c r="D34" s="152"/>
      <c r="E34" s="152"/>
      <c r="F34" s="15"/>
      <c r="G34" s="7"/>
      <c r="H34" s="6"/>
      <c r="I34" s="21"/>
      <c r="J34" s="7" t="s">
        <v>1</v>
      </c>
      <c r="K34" s="8" t="s">
        <v>1</v>
      </c>
      <c r="L34" s="1"/>
      <c r="M34" s="1"/>
      <c r="N34" s="1"/>
      <c r="O34" s="20">
        <f t="shared" ref="O34:O39" si="2">L34-(M34+N34)</f>
        <v>0</v>
      </c>
      <c r="P34" s="29" t="str">
        <f t="shared" ref="P34:P39" si="3">IF(OR(G34="新規",G34="追加",G34=""),"OK",(IF(AND(H34="",I34=""),"NG","OK")))</f>
        <v>OK</v>
      </c>
      <c r="Q34" s="10" t="str">
        <f t="shared" ref="Q34:Q39" si="4">IF(OR(G34="新規",G34="追加",G34=""),"OK",(IF(OR(AND(J34="",K34=""),AND(J34="",K34="□"),AND(J34="□",K34=""),AND(J34="□",K34="□")),"NG","OK")))</f>
        <v>OK</v>
      </c>
      <c r="R34" s="10" t="str">
        <f t="shared" ref="R34:R39" si="5">IF(OR(AND(C34&lt;&gt;"",D34&lt;&gt;"",F34&lt;&gt;"",G34&lt;&gt;""),(C34="")),"OK","NG")</f>
        <v>OK</v>
      </c>
      <c r="T34" s="97" t="s">
        <v>66</v>
      </c>
      <c r="U34" s="75" t="s">
        <v>155</v>
      </c>
      <c r="V34" s="61"/>
    </row>
    <row r="35" spans="1:22" ht="22.5" customHeight="1">
      <c r="A35" s="6"/>
      <c r="B35" s="9"/>
      <c r="C35" s="72"/>
      <c r="D35" s="152"/>
      <c r="E35" s="152"/>
      <c r="F35" s="15"/>
      <c r="G35" s="7"/>
      <c r="H35" s="6"/>
      <c r="I35" s="21"/>
      <c r="J35" s="7" t="s">
        <v>1</v>
      </c>
      <c r="K35" s="8" t="s">
        <v>1</v>
      </c>
      <c r="L35" s="1"/>
      <c r="M35" s="1"/>
      <c r="N35" s="1"/>
      <c r="O35" s="20">
        <f t="shared" si="2"/>
        <v>0</v>
      </c>
      <c r="P35" s="29" t="str">
        <f t="shared" si="3"/>
        <v>OK</v>
      </c>
      <c r="Q35" s="10" t="str">
        <f t="shared" si="4"/>
        <v>OK</v>
      </c>
      <c r="R35" s="10" t="str">
        <f t="shared" si="5"/>
        <v>OK</v>
      </c>
      <c r="T35" s="94"/>
      <c r="U35" s="75" t="s">
        <v>214</v>
      </c>
      <c r="V35" s="61"/>
    </row>
    <row r="36" spans="1:22" ht="22.5" customHeight="1">
      <c r="A36" s="6"/>
      <c r="B36" s="9"/>
      <c r="C36" s="72"/>
      <c r="D36" s="152"/>
      <c r="E36" s="152"/>
      <c r="F36" s="15"/>
      <c r="G36" s="7"/>
      <c r="H36" s="6"/>
      <c r="I36" s="21"/>
      <c r="J36" s="7" t="s">
        <v>1</v>
      </c>
      <c r="K36" s="8" t="s">
        <v>1</v>
      </c>
      <c r="L36" s="1"/>
      <c r="M36" s="1"/>
      <c r="N36" s="1"/>
      <c r="O36" s="20">
        <f t="shared" si="2"/>
        <v>0</v>
      </c>
      <c r="P36" s="29" t="str">
        <f t="shared" si="3"/>
        <v>OK</v>
      </c>
      <c r="Q36" s="10" t="str">
        <f t="shared" si="4"/>
        <v>OK</v>
      </c>
      <c r="R36" s="10" t="str">
        <f t="shared" si="5"/>
        <v>OK</v>
      </c>
      <c r="T36" s="94"/>
      <c r="U36" s="92" t="s">
        <v>13</v>
      </c>
      <c r="V36" s="61"/>
    </row>
    <row r="37" spans="1:22" ht="22.5" customHeight="1">
      <c r="A37" s="6"/>
      <c r="B37" s="9"/>
      <c r="C37" s="72"/>
      <c r="D37" s="152"/>
      <c r="E37" s="152"/>
      <c r="F37" s="16"/>
      <c r="G37" s="7"/>
      <c r="H37" s="6"/>
      <c r="I37" s="21"/>
      <c r="J37" s="7" t="s">
        <v>1</v>
      </c>
      <c r="K37" s="8" t="s">
        <v>1</v>
      </c>
      <c r="L37" s="1"/>
      <c r="M37" s="1"/>
      <c r="N37" s="1"/>
      <c r="O37" s="20">
        <f t="shared" si="2"/>
        <v>0</v>
      </c>
      <c r="P37" s="29" t="str">
        <f t="shared" si="3"/>
        <v>OK</v>
      </c>
      <c r="Q37" s="10" t="str">
        <f t="shared" si="4"/>
        <v>OK</v>
      </c>
      <c r="R37" s="10" t="str">
        <f t="shared" si="5"/>
        <v>OK</v>
      </c>
    </row>
    <row r="38" spans="1:22" ht="22.5" customHeight="1">
      <c r="A38" s="6"/>
      <c r="B38" s="9"/>
      <c r="C38" s="72"/>
      <c r="D38" s="152"/>
      <c r="E38" s="152"/>
      <c r="F38" s="15"/>
      <c r="G38" s="7"/>
      <c r="H38" s="6"/>
      <c r="I38" s="21"/>
      <c r="J38" s="7" t="s">
        <v>1</v>
      </c>
      <c r="K38" s="8" t="s">
        <v>1</v>
      </c>
      <c r="L38" s="1"/>
      <c r="M38" s="1"/>
      <c r="N38" s="1"/>
      <c r="O38" s="20">
        <f t="shared" si="2"/>
        <v>0</v>
      </c>
      <c r="P38" s="29" t="str">
        <f t="shared" si="3"/>
        <v>OK</v>
      </c>
      <c r="Q38" s="10" t="str">
        <f t="shared" si="4"/>
        <v>OK</v>
      </c>
      <c r="R38" s="10" t="str">
        <f t="shared" si="5"/>
        <v>OK</v>
      </c>
    </row>
    <row r="39" spans="1:22" ht="22.5" customHeight="1">
      <c r="A39" s="6"/>
      <c r="B39" s="9"/>
      <c r="C39" s="72"/>
      <c r="D39" s="152"/>
      <c r="E39" s="152"/>
      <c r="F39" s="15"/>
      <c r="G39" s="7"/>
      <c r="H39" s="6"/>
      <c r="I39" s="21"/>
      <c r="J39" s="7" t="s">
        <v>1</v>
      </c>
      <c r="K39" s="8" t="s">
        <v>1</v>
      </c>
      <c r="L39" s="1"/>
      <c r="M39" s="1"/>
      <c r="N39" s="1"/>
      <c r="O39" s="20">
        <f t="shared" si="2"/>
        <v>0</v>
      </c>
      <c r="P39" s="29" t="str">
        <f t="shared" si="3"/>
        <v>OK</v>
      </c>
      <c r="Q39" s="10" t="str">
        <f t="shared" si="4"/>
        <v>OK</v>
      </c>
      <c r="R39" s="10" t="str">
        <f t="shared" si="5"/>
        <v>OK</v>
      </c>
    </row>
    <row r="40" spans="1:22" ht="22.5" customHeight="1">
      <c r="A40" s="12"/>
      <c r="B40" s="13"/>
      <c r="C40" s="14"/>
      <c r="D40" s="13"/>
      <c r="E40" s="14"/>
      <c r="F40" s="14"/>
      <c r="G40" s="13"/>
      <c r="H40" s="13"/>
      <c r="I40" s="12"/>
      <c r="J40" s="12"/>
      <c r="K40" s="68" t="s">
        <v>137</v>
      </c>
      <c r="L40" s="27">
        <f>SUM(L33:L39)</f>
        <v>0</v>
      </c>
      <c r="M40" s="27">
        <f t="shared" ref="M40:N40" si="6">SUM(M33:M39)</f>
        <v>0</v>
      </c>
      <c r="N40" s="27">
        <f t="shared" si="6"/>
        <v>0</v>
      </c>
      <c r="O40" s="27">
        <f>L40-(M40+N40)</f>
        <v>0</v>
      </c>
      <c r="P40" s="76"/>
      <c r="Q40" s="77"/>
      <c r="R40" s="77"/>
    </row>
    <row r="41" spans="1:22" ht="22.5" customHeight="1">
      <c r="A41" s="48" t="s">
        <v>126</v>
      </c>
      <c r="B41" s="13"/>
      <c r="C41" s="14"/>
      <c r="D41" s="13"/>
      <c r="E41" s="14"/>
      <c r="F41" s="14"/>
      <c r="G41" s="13"/>
      <c r="H41" s="13"/>
      <c r="I41" s="12"/>
      <c r="J41" s="12"/>
      <c r="K41" s="12"/>
      <c r="L41" s="12"/>
      <c r="M41" s="12"/>
      <c r="N41" s="12"/>
      <c r="O41" s="12"/>
      <c r="P41" s="76"/>
      <c r="Q41" s="77"/>
      <c r="R41" s="77"/>
    </row>
    <row r="42" spans="1:22" ht="22.5" customHeight="1">
      <c r="A42" s="162" t="s">
        <v>217</v>
      </c>
      <c r="B42" s="160" t="s">
        <v>67</v>
      </c>
      <c r="C42" s="150" t="s">
        <v>286</v>
      </c>
      <c r="D42" s="150"/>
      <c r="E42" s="150"/>
      <c r="F42" s="150"/>
      <c r="G42" s="160" t="s">
        <v>38</v>
      </c>
      <c r="H42" s="144" t="s">
        <v>47</v>
      </c>
      <c r="I42" s="145"/>
      <c r="J42" s="145"/>
      <c r="K42" s="146"/>
      <c r="L42" s="144" t="s">
        <v>216</v>
      </c>
      <c r="M42" s="145"/>
      <c r="N42" s="145"/>
      <c r="O42" s="146"/>
      <c r="P42" s="48" t="s">
        <v>96</v>
      </c>
      <c r="Q42" s="48" t="s">
        <v>96</v>
      </c>
      <c r="R42" s="61"/>
    </row>
    <row r="43" spans="1:22" ht="22.5" customHeight="1">
      <c r="A43" s="161"/>
      <c r="B43" s="161"/>
      <c r="C43" s="68" t="s">
        <v>215</v>
      </c>
      <c r="D43" s="150" t="s">
        <v>120</v>
      </c>
      <c r="E43" s="150"/>
      <c r="F43" s="68" t="s">
        <v>15</v>
      </c>
      <c r="G43" s="161"/>
      <c r="H43" s="69" t="s">
        <v>29</v>
      </c>
      <c r="I43" s="69" t="s">
        <v>28</v>
      </c>
      <c r="J43" s="68" t="s">
        <v>18</v>
      </c>
      <c r="K43" s="68" t="s">
        <v>19</v>
      </c>
      <c r="L43" s="53" t="s">
        <v>109</v>
      </c>
      <c r="M43" s="53" t="s">
        <v>110</v>
      </c>
      <c r="N43" s="53" t="s">
        <v>111</v>
      </c>
      <c r="O43" s="53" t="s">
        <v>112</v>
      </c>
      <c r="P43" s="70" t="s">
        <v>104</v>
      </c>
      <c r="Q43" s="70" t="s">
        <v>116</v>
      </c>
      <c r="R43" s="70" t="s">
        <v>115</v>
      </c>
      <c r="T43" s="98" t="s">
        <v>153</v>
      </c>
    </row>
    <row r="44" spans="1:22" ht="22.5" customHeight="1">
      <c r="A44" s="6"/>
      <c r="B44" s="9"/>
      <c r="C44" s="72"/>
      <c r="D44" s="152"/>
      <c r="E44" s="152"/>
      <c r="F44" s="15"/>
      <c r="G44" s="7"/>
      <c r="H44" s="6"/>
      <c r="I44" s="21"/>
      <c r="J44" s="7" t="s">
        <v>1</v>
      </c>
      <c r="K44" s="8" t="s">
        <v>1</v>
      </c>
      <c r="L44" s="1"/>
      <c r="M44" s="1"/>
      <c r="N44" s="1"/>
      <c r="O44" s="20">
        <f>L44-(M44+N44)</f>
        <v>0</v>
      </c>
      <c r="P44" s="29" t="str">
        <f t="shared" ref="P44:P50" si="7">IF(OR(G44="新規",G44="追加",G44=""),"OK",(IF(AND(H44="",I44=""),"NG","OK")))</f>
        <v>OK</v>
      </c>
      <c r="Q44" s="10" t="str">
        <f t="shared" ref="Q44:Q50" si="8">IF(OR(G44="新規",G44="追加",G44=""),"OK",(IF(OR(AND(J44="",K44=""),AND(J44="",K44="□"),AND(J44="□",K44=""),AND(J44="□",K44="□")),"NG","OK")))</f>
        <v>OK</v>
      </c>
      <c r="R44" s="10" t="str">
        <f t="shared" ref="R44:R50" si="9">IF(OR(AND(C44&lt;&gt;"",D44&lt;&gt;"",F44&lt;&gt;"",G44&lt;&gt;""),(C44="")),"OK","NG")</f>
        <v>OK</v>
      </c>
      <c r="T44" s="78" t="s">
        <v>7</v>
      </c>
    </row>
    <row r="45" spans="1:22" ht="22.5" customHeight="1">
      <c r="A45" s="6"/>
      <c r="B45" s="9"/>
      <c r="C45" s="72"/>
      <c r="D45" s="152"/>
      <c r="E45" s="152"/>
      <c r="F45" s="15"/>
      <c r="G45" s="7"/>
      <c r="H45" s="6"/>
      <c r="I45" s="21"/>
      <c r="J45" s="7" t="s">
        <v>1</v>
      </c>
      <c r="K45" s="8" t="s">
        <v>1</v>
      </c>
      <c r="L45" s="1"/>
      <c r="M45" s="1"/>
      <c r="N45" s="1"/>
      <c r="O45" s="20">
        <f t="shared" ref="O45:O50" si="10">L45-(M45+N45)</f>
        <v>0</v>
      </c>
      <c r="P45" s="29" t="str">
        <f t="shared" si="7"/>
        <v>OK</v>
      </c>
      <c r="Q45" s="10" t="str">
        <f t="shared" si="8"/>
        <v>OK</v>
      </c>
      <c r="R45" s="10" t="str">
        <f t="shared" si="9"/>
        <v>OK</v>
      </c>
      <c r="T45" s="79" t="s">
        <v>214</v>
      </c>
    </row>
    <row r="46" spans="1:22" ht="22.5" customHeight="1">
      <c r="A46" s="6"/>
      <c r="B46" s="9"/>
      <c r="C46" s="72"/>
      <c r="D46" s="152"/>
      <c r="E46" s="152"/>
      <c r="F46" s="15"/>
      <c r="G46" s="7"/>
      <c r="H46" s="6"/>
      <c r="I46" s="21"/>
      <c r="J46" s="7" t="s">
        <v>1</v>
      </c>
      <c r="K46" s="8" t="s">
        <v>1</v>
      </c>
      <c r="L46" s="1"/>
      <c r="M46" s="1"/>
      <c r="N46" s="1"/>
      <c r="O46" s="20">
        <f t="shared" si="10"/>
        <v>0</v>
      </c>
      <c r="P46" s="29" t="str">
        <f t="shared" si="7"/>
        <v>OK</v>
      </c>
      <c r="Q46" s="10" t="str">
        <f t="shared" si="8"/>
        <v>OK</v>
      </c>
      <c r="R46" s="10" t="str">
        <f t="shared" si="9"/>
        <v>OK</v>
      </c>
      <c r="T46" s="80" t="s">
        <v>13</v>
      </c>
    </row>
    <row r="47" spans="1:22" ht="22.5" customHeight="1">
      <c r="A47" s="6"/>
      <c r="B47" s="9"/>
      <c r="C47" s="72"/>
      <c r="D47" s="152"/>
      <c r="E47" s="152"/>
      <c r="F47" s="15"/>
      <c r="G47" s="7"/>
      <c r="H47" s="6"/>
      <c r="I47" s="21"/>
      <c r="J47" s="7" t="s">
        <v>1</v>
      </c>
      <c r="K47" s="8" t="s">
        <v>1</v>
      </c>
      <c r="L47" s="1"/>
      <c r="M47" s="1"/>
      <c r="N47" s="1"/>
      <c r="O47" s="20">
        <f t="shared" si="10"/>
        <v>0</v>
      </c>
      <c r="P47" s="29" t="str">
        <f t="shared" si="7"/>
        <v>OK</v>
      </c>
      <c r="Q47" s="10" t="str">
        <f t="shared" si="8"/>
        <v>OK</v>
      </c>
      <c r="R47" s="10" t="str">
        <f t="shared" si="9"/>
        <v>OK</v>
      </c>
    </row>
    <row r="48" spans="1:22" ht="22.5" customHeight="1">
      <c r="A48" s="6"/>
      <c r="B48" s="9"/>
      <c r="C48" s="72"/>
      <c r="D48" s="152"/>
      <c r="E48" s="152"/>
      <c r="F48" s="16"/>
      <c r="G48" s="7"/>
      <c r="H48" s="6"/>
      <c r="I48" s="21"/>
      <c r="J48" s="7" t="s">
        <v>1</v>
      </c>
      <c r="K48" s="8" t="s">
        <v>1</v>
      </c>
      <c r="L48" s="1"/>
      <c r="M48" s="1"/>
      <c r="N48" s="1"/>
      <c r="O48" s="20">
        <f t="shared" si="10"/>
        <v>0</v>
      </c>
      <c r="P48" s="29" t="str">
        <f t="shared" si="7"/>
        <v>OK</v>
      </c>
      <c r="Q48" s="10" t="str">
        <f t="shared" si="8"/>
        <v>OK</v>
      </c>
      <c r="R48" s="10" t="str">
        <f t="shared" si="9"/>
        <v>OK</v>
      </c>
    </row>
    <row r="49" spans="1:20" ht="22.5" customHeight="1">
      <c r="A49" s="6"/>
      <c r="B49" s="9"/>
      <c r="C49" s="72"/>
      <c r="D49" s="152"/>
      <c r="E49" s="152"/>
      <c r="F49" s="15"/>
      <c r="G49" s="7"/>
      <c r="H49" s="6"/>
      <c r="I49" s="21"/>
      <c r="J49" s="7" t="s">
        <v>1</v>
      </c>
      <c r="K49" s="8" t="s">
        <v>1</v>
      </c>
      <c r="L49" s="1"/>
      <c r="M49" s="1"/>
      <c r="N49" s="1"/>
      <c r="O49" s="20">
        <f t="shared" si="10"/>
        <v>0</v>
      </c>
      <c r="P49" s="29" t="str">
        <f t="shared" si="7"/>
        <v>OK</v>
      </c>
      <c r="Q49" s="10" t="str">
        <f t="shared" si="8"/>
        <v>OK</v>
      </c>
      <c r="R49" s="10" t="str">
        <f t="shared" si="9"/>
        <v>OK</v>
      </c>
    </row>
    <row r="50" spans="1:20" ht="22.5" customHeight="1">
      <c r="A50" s="6"/>
      <c r="B50" s="9"/>
      <c r="C50" s="72"/>
      <c r="D50" s="152"/>
      <c r="E50" s="152"/>
      <c r="F50" s="15"/>
      <c r="G50" s="7"/>
      <c r="H50" s="6"/>
      <c r="I50" s="21"/>
      <c r="J50" s="7" t="s">
        <v>1</v>
      </c>
      <c r="K50" s="8" t="s">
        <v>1</v>
      </c>
      <c r="L50" s="1"/>
      <c r="M50" s="1"/>
      <c r="N50" s="1"/>
      <c r="O50" s="20">
        <f t="shared" si="10"/>
        <v>0</v>
      </c>
      <c r="P50" s="29" t="str">
        <f t="shared" si="7"/>
        <v>OK</v>
      </c>
      <c r="Q50" s="10" t="str">
        <f t="shared" si="8"/>
        <v>OK</v>
      </c>
      <c r="R50" s="10" t="str">
        <f t="shared" si="9"/>
        <v>OK</v>
      </c>
    </row>
    <row r="51" spans="1:20" ht="22.5" customHeight="1">
      <c r="A51" s="12"/>
      <c r="B51" s="13"/>
      <c r="C51" s="14"/>
      <c r="D51" s="13"/>
      <c r="E51" s="14"/>
      <c r="F51" s="14"/>
      <c r="G51" s="13"/>
      <c r="H51" s="13"/>
      <c r="I51" s="12"/>
      <c r="J51" s="12"/>
      <c r="K51" s="68" t="s">
        <v>137</v>
      </c>
      <c r="L51" s="27">
        <f>SUM(L44:L50)</f>
        <v>0</v>
      </c>
      <c r="M51" s="27">
        <f t="shared" ref="M51:N51" si="11">SUM(M44:M50)</f>
        <v>0</v>
      </c>
      <c r="N51" s="27">
        <f t="shared" si="11"/>
        <v>0</v>
      </c>
      <c r="O51" s="27">
        <f>L51-(M51+N51)</f>
        <v>0</v>
      </c>
      <c r="P51" s="76"/>
      <c r="Q51" s="77"/>
      <c r="R51" s="77"/>
    </row>
    <row r="52" spans="1:20" ht="22.5" customHeight="1">
      <c r="A52" s="48" t="s">
        <v>129</v>
      </c>
      <c r="B52" s="13"/>
      <c r="C52" s="14"/>
      <c r="D52" s="13"/>
      <c r="E52" s="14"/>
      <c r="F52" s="14"/>
      <c r="G52" s="13"/>
      <c r="H52" s="13"/>
      <c r="I52" s="12"/>
      <c r="J52" s="12"/>
      <c r="K52" s="12"/>
      <c r="L52" s="12"/>
      <c r="M52" s="12"/>
      <c r="N52" s="12"/>
      <c r="O52" s="12"/>
      <c r="P52" s="76"/>
      <c r="Q52" s="77"/>
      <c r="R52" s="77"/>
    </row>
    <row r="53" spans="1:20" ht="22.5" customHeight="1">
      <c r="A53" s="162" t="s">
        <v>217</v>
      </c>
      <c r="B53" s="160" t="s">
        <v>67</v>
      </c>
      <c r="C53" s="150" t="s">
        <v>286</v>
      </c>
      <c r="D53" s="150"/>
      <c r="E53" s="150"/>
      <c r="F53" s="150"/>
      <c r="G53" s="160" t="s">
        <v>38</v>
      </c>
      <c r="H53" s="144" t="s">
        <v>47</v>
      </c>
      <c r="I53" s="145"/>
      <c r="J53" s="145"/>
      <c r="K53" s="146"/>
      <c r="L53" s="144" t="s">
        <v>216</v>
      </c>
      <c r="M53" s="145"/>
      <c r="N53" s="145"/>
      <c r="O53" s="146"/>
      <c r="P53" s="48" t="s">
        <v>96</v>
      </c>
      <c r="Q53" s="48" t="s">
        <v>96</v>
      </c>
      <c r="R53" s="61"/>
    </row>
    <row r="54" spans="1:20" ht="22.5" customHeight="1">
      <c r="A54" s="161"/>
      <c r="B54" s="161"/>
      <c r="C54" s="68" t="s">
        <v>215</v>
      </c>
      <c r="D54" s="150" t="s">
        <v>120</v>
      </c>
      <c r="E54" s="150"/>
      <c r="F54" s="68" t="s">
        <v>15</v>
      </c>
      <c r="G54" s="161"/>
      <c r="H54" s="69" t="s">
        <v>29</v>
      </c>
      <c r="I54" s="69" t="s">
        <v>28</v>
      </c>
      <c r="J54" s="68" t="s">
        <v>18</v>
      </c>
      <c r="K54" s="68" t="s">
        <v>19</v>
      </c>
      <c r="L54" s="53" t="s">
        <v>109</v>
      </c>
      <c r="M54" s="53" t="s">
        <v>110</v>
      </c>
      <c r="N54" s="53" t="s">
        <v>111</v>
      </c>
      <c r="O54" s="53" t="s">
        <v>112</v>
      </c>
      <c r="P54" s="70" t="s">
        <v>104</v>
      </c>
      <c r="Q54" s="70" t="s">
        <v>116</v>
      </c>
      <c r="R54" s="70" t="s">
        <v>115</v>
      </c>
      <c r="T54" s="98" t="s">
        <v>153</v>
      </c>
    </row>
    <row r="55" spans="1:20" ht="22.5" customHeight="1">
      <c r="A55" s="6"/>
      <c r="B55" s="9"/>
      <c r="C55" s="72"/>
      <c r="D55" s="152"/>
      <c r="E55" s="152"/>
      <c r="F55" s="15"/>
      <c r="G55" s="7"/>
      <c r="H55" s="6"/>
      <c r="I55" s="6"/>
      <c r="J55" s="7" t="s">
        <v>1</v>
      </c>
      <c r="K55" s="8" t="s">
        <v>1</v>
      </c>
      <c r="L55" s="1"/>
      <c r="M55" s="1"/>
      <c r="N55" s="1"/>
      <c r="O55" s="20">
        <f>L55-(M55+N55)</f>
        <v>0</v>
      </c>
      <c r="P55" s="29" t="str">
        <f t="shared" ref="P55:P61" si="12">IF(OR(G55="新規",G55="追加",G55=""),"OK",(IF(AND(H55="",I55=""),"NG","OK")))</f>
        <v>OK</v>
      </c>
      <c r="Q55" s="10" t="str">
        <f t="shared" ref="Q55:Q61" si="13">IF(OR(G55="新規",G55="追加",G55=""),"OK",(IF(OR(AND(J55="",K55=""),AND(J55="",K55="□"),AND(J55="□",K55=""),AND(J55="□",K55="□")),"NG","OK")))</f>
        <v>OK</v>
      </c>
      <c r="R55" s="10" t="str">
        <f>IF(OR(AND(C55&lt;&gt;"",D55&lt;&gt;"",F55&lt;&gt;"",G55&lt;&gt;""),(C55="")),"OK","NG")</f>
        <v>OK</v>
      </c>
      <c r="T55" s="78" t="s">
        <v>159</v>
      </c>
    </row>
    <row r="56" spans="1:20" ht="22.5" customHeight="1">
      <c r="A56" s="6"/>
      <c r="B56" s="9"/>
      <c r="C56" s="72"/>
      <c r="D56" s="152"/>
      <c r="E56" s="152"/>
      <c r="F56" s="15"/>
      <c r="G56" s="7"/>
      <c r="H56" s="6"/>
      <c r="I56" s="6"/>
      <c r="J56" s="7" t="s">
        <v>1</v>
      </c>
      <c r="K56" s="8" t="s">
        <v>1</v>
      </c>
      <c r="L56" s="1"/>
      <c r="M56" s="1"/>
      <c r="N56" s="1"/>
      <c r="O56" s="20">
        <f t="shared" ref="O56:O61" si="14">L56-(M56+N56)</f>
        <v>0</v>
      </c>
      <c r="P56" s="29" t="str">
        <f t="shared" si="12"/>
        <v>OK</v>
      </c>
      <c r="Q56" s="10" t="str">
        <f t="shared" si="13"/>
        <v>OK</v>
      </c>
      <c r="R56" s="10" t="str">
        <f t="shared" ref="R56:R61" si="15">IF(OR(AND(C56&lt;&gt;"",D56&lt;&gt;"",F56&lt;&gt;"",G56&lt;&gt;""),(C56="")),"OK","NG")</f>
        <v>OK</v>
      </c>
      <c r="T56" s="79" t="s">
        <v>162</v>
      </c>
    </row>
    <row r="57" spans="1:20" ht="22.5" customHeight="1">
      <c r="A57" s="6"/>
      <c r="B57" s="9"/>
      <c r="C57" s="72"/>
      <c r="D57" s="152"/>
      <c r="E57" s="152"/>
      <c r="F57" s="15"/>
      <c r="G57" s="7"/>
      <c r="H57" s="6"/>
      <c r="I57" s="6"/>
      <c r="J57" s="7" t="s">
        <v>1</v>
      </c>
      <c r="K57" s="8" t="s">
        <v>1</v>
      </c>
      <c r="L57" s="1"/>
      <c r="M57" s="1"/>
      <c r="N57" s="1"/>
      <c r="O57" s="20">
        <f t="shared" si="14"/>
        <v>0</v>
      </c>
      <c r="P57" s="29" t="str">
        <f t="shared" si="12"/>
        <v>OK</v>
      </c>
      <c r="Q57" s="10" t="str">
        <f t="shared" si="13"/>
        <v>OK</v>
      </c>
      <c r="R57" s="10" t="str">
        <f t="shared" si="15"/>
        <v>OK</v>
      </c>
      <c r="T57" s="81" t="s">
        <v>214</v>
      </c>
    </row>
    <row r="58" spans="1:20" ht="22.5" customHeight="1">
      <c r="A58" s="6"/>
      <c r="B58" s="9"/>
      <c r="C58" s="72"/>
      <c r="D58" s="152"/>
      <c r="E58" s="152"/>
      <c r="F58" s="15"/>
      <c r="G58" s="7"/>
      <c r="H58" s="6"/>
      <c r="I58" s="6"/>
      <c r="J58" s="7" t="s">
        <v>1</v>
      </c>
      <c r="K58" s="8" t="s">
        <v>1</v>
      </c>
      <c r="L58" s="1"/>
      <c r="M58" s="1"/>
      <c r="N58" s="1"/>
      <c r="O58" s="20">
        <f t="shared" si="14"/>
        <v>0</v>
      </c>
      <c r="P58" s="29" t="str">
        <f t="shared" si="12"/>
        <v>OK</v>
      </c>
      <c r="Q58" s="10" t="str">
        <f t="shared" si="13"/>
        <v>OK</v>
      </c>
      <c r="R58" s="10" t="str">
        <f t="shared" si="15"/>
        <v>OK</v>
      </c>
      <c r="T58" s="80" t="s">
        <v>13</v>
      </c>
    </row>
    <row r="59" spans="1:20" ht="22.5" customHeight="1">
      <c r="A59" s="6"/>
      <c r="B59" s="9"/>
      <c r="C59" s="72"/>
      <c r="D59" s="152"/>
      <c r="E59" s="152"/>
      <c r="F59" s="16"/>
      <c r="G59" s="7"/>
      <c r="H59" s="6"/>
      <c r="I59" s="6"/>
      <c r="J59" s="7" t="s">
        <v>1</v>
      </c>
      <c r="K59" s="8" t="s">
        <v>1</v>
      </c>
      <c r="L59" s="1"/>
      <c r="M59" s="1"/>
      <c r="N59" s="1"/>
      <c r="O59" s="20">
        <f t="shared" si="14"/>
        <v>0</v>
      </c>
      <c r="P59" s="29" t="str">
        <f t="shared" si="12"/>
        <v>OK</v>
      </c>
      <c r="Q59" s="10" t="str">
        <f t="shared" si="13"/>
        <v>OK</v>
      </c>
      <c r="R59" s="10" t="str">
        <f t="shared" si="15"/>
        <v>OK</v>
      </c>
    </row>
    <row r="60" spans="1:20" ht="22.5" customHeight="1">
      <c r="A60" s="6"/>
      <c r="B60" s="9"/>
      <c r="C60" s="72"/>
      <c r="D60" s="152"/>
      <c r="E60" s="152"/>
      <c r="F60" s="15"/>
      <c r="G60" s="7"/>
      <c r="H60" s="6"/>
      <c r="I60" s="6"/>
      <c r="J60" s="7" t="s">
        <v>1</v>
      </c>
      <c r="K60" s="8" t="s">
        <v>1</v>
      </c>
      <c r="L60" s="1"/>
      <c r="M60" s="1"/>
      <c r="N60" s="1"/>
      <c r="O60" s="20">
        <f t="shared" si="14"/>
        <v>0</v>
      </c>
      <c r="P60" s="29" t="str">
        <f t="shared" si="12"/>
        <v>OK</v>
      </c>
      <c r="Q60" s="10" t="str">
        <f t="shared" si="13"/>
        <v>OK</v>
      </c>
      <c r="R60" s="10" t="str">
        <f t="shared" si="15"/>
        <v>OK</v>
      </c>
    </row>
    <row r="61" spans="1:20" ht="22.5" customHeight="1">
      <c r="A61" s="6"/>
      <c r="B61" s="9"/>
      <c r="C61" s="72"/>
      <c r="D61" s="152"/>
      <c r="E61" s="152"/>
      <c r="F61" s="15"/>
      <c r="G61" s="7"/>
      <c r="H61" s="6"/>
      <c r="I61" s="6"/>
      <c r="J61" s="7" t="s">
        <v>1</v>
      </c>
      <c r="K61" s="8" t="s">
        <v>1</v>
      </c>
      <c r="L61" s="1"/>
      <c r="M61" s="1"/>
      <c r="N61" s="1"/>
      <c r="O61" s="20">
        <f t="shared" si="14"/>
        <v>0</v>
      </c>
      <c r="P61" s="29" t="str">
        <f t="shared" si="12"/>
        <v>OK</v>
      </c>
      <c r="Q61" s="10" t="str">
        <f t="shared" si="13"/>
        <v>OK</v>
      </c>
      <c r="R61" s="10" t="str">
        <f t="shared" si="15"/>
        <v>OK</v>
      </c>
    </row>
    <row r="62" spans="1:20" ht="22.5" customHeight="1">
      <c r="A62" s="12"/>
      <c r="B62" s="13"/>
      <c r="C62" s="14"/>
      <c r="D62" s="13"/>
      <c r="E62" s="14"/>
      <c r="F62" s="14"/>
      <c r="G62" s="13"/>
      <c r="H62" s="13"/>
      <c r="I62" s="12"/>
      <c r="J62" s="12"/>
      <c r="K62" s="68" t="s">
        <v>137</v>
      </c>
      <c r="L62" s="27">
        <f>SUM(L55:L61)</f>
        <v>0</v>
      </c>
      <c r="M62" s="27">
        <f t="shared" ref="M62:N62" si="16">SUM(M55:M61)</f>
        <v>0</v>
      </c>
      <c r="N62" s="27">
        <f t="shared" si="16"/>
        <v>0</v>
      </c>
      <c r="O62" s="27">
        <f>L62-(M62+N62)</f>
        <v>0</v>
      </c>
      <c r="P62" s="76"/>
      <c r="Q62" s="77"/>
      <c r="R62" s="77"/>
    </row>
    <row r="63" spans="1:20" ht="22.5" customHeight="1">
      <c r="A63" s="48" t="s">
        <v>130</v>
      </c>
      <c r="B63" s="13"/>
      <c r="C63" s="14"/>
      <c r="D63" s="13"/>
      <c r="E63" s="14"/>
      <c r="F63" s="14"/>
      <c r="G63" s="13"/>
      <c r="H63" s="13"/>
      <c r="I63" s="12"/>
      <c r="J63" s="12"/>
      <c r="K63" s="12"/>
      <c r="L63" s="12"/>
      <c r="M63" s="12"/>
      <c r="N63" s="12"/>
      <c r="O63" s="12"/>
      <c r="P63" s="76"/>
      <c r="Q63" s="77"/>
      <c r="R63" s="77"/>
    </row>
    <row r="64" spans="1:20" ht="22.5" customHeight="1">
      <c r="A64" s="162" t="s">
        <v>217</v>
      </c>
      <c r="B64" s="160" t="s">
        <v>67</v>
      </c>
      <c r="C64" s="150" t="s">
        <v>286</v>
      </c>
      <c r="D64" s="150"/>
      <c r="E64" s="150"/>
      <c r="F64" s="150"/>
      <c r="G64" s="160" t="s">
        <v>38</v>
      </c>
      <c r="H64" s="144" t="s">
        <v>47</v>
      </c>
      <c r="I64" s="145"/>
      <c r="J64" s="145"/>
      <c r="K64" s="146"/>
      <c r="L64" s="144" t="s">
        <v>216</v>
      </c>
      <c r="M64" s="145"/>
      <c r="N64" s="145"/>
      <c r="O64" s="146"/>
      <c r="P64" s="48" t="s">
        <v>96</v>
      </c>
      <c r="Q64" s="48" t="s">
        <v>96</v>
      </c>
      <c r="R64" s="61"/>
    </row>
    <row r="65" spans="1:20" ht="22.5" customHeight="1">
      <c r="A65" s="161"/>
      <c r="B65" s="161"/>
      <c r="C65" s="68" t="s">
        <v>215</v>
      </c>
      <c r="D65" s="150" t="s">
        <v>120</v>
      </c>
      <c r="E65" s="150"/>
      <c r="F65" s="68" t="s">
        <v>15</v>
      </c>
      <c r="G65" s="161"/>
      <c r="H65" s="69" t="s">
        <v>29</v>
      </c>
      <c r="I65" s="69" t="s">
        <v>28</v>
      </c>
      <c r="J65" s="68" t="s">
        <v>18</v>
      </c>
      <c r="K65" s="68" t="s">
        <v>19</v>
      </c>
      <c r="L65" s="53" t="s">
        <v>109</v>
      </c>
      <c r="M65" s="53" t="s">
        <v>110</v>
      </c>
      <c r="N65" s="53" t="s">
        <v>111</v>
      </c>
      <c r="O65" s="53" t="s">
        <v>112</v>
      </c>
      <c r="P65" s="70" t="s">
        <v>104</v>
      </c>
      <c r="Q65" s="70" t="s">
        <v>116</v>
      </c>
      <c r="R65" s="70" t="s">
        <v>115</v>
      </c>
      <c r="T65" s="82" t="s">
        <v>153</v>
      </c>
    </row>
    <row r="66" spans="1:20" ht="22.5" customHeight="1">
      <c r="A66" s="6"/>
      <c r="B66" s="9"/>
      <c r="C66" s="72"/>
      <c r="D66" s="152"/>
      <c r="E66" s="152"/>
      <c r="F66" s="15"/>
      <c r="G66" s="7"/>
      <c r="H66" s="6"/>
      <c r="I66" s="6"/>
      <c r="J66" s="7" t="s">
        <v>1</v>
      </c>
      <c r="K66" s="8" t="s">
        <v>1</v>
      </c>
      <c r="L66" s="1"/>
      <c r="M66" s="1"/>
      <c r="N66" s="1"/>
      <c r="O66" s="20">
        <f>L66-(M66+N66)</f>
        <v>0</v>
      </c>
      <c r="P66" s="29" t="str">
        <f>IF(OR(G66="新規",G66="追加",G66=""),"OK",(IF(AND(H66="",I66=""),"NG","OK")))</f>
        <v>OK</v>
      </c>
      <c r="Q66" s="10" t="str">
        <f>IF(OR(G66="新規",G66="追加",G66=""),"OK",(IF(OR(AND(J66="",K66=""),AND(J66="",K66="□"),AND(J66="□",K66=""),AND(J66="□",K66="□")),"NG","OK")))</f>
        <v>OK</v>
      </c>
      <c r="R66" s="10" t="str">
        <f>IF(OR(AND(C66&lt;&gt;"",D66&lt;&gt;"",F66&lt;&gt;"",G66&lt;&gt;""),(C66="")),"OK","NG")</f>
        <v>OK</v>
      </c>
      <c r="T66" s="83" t="s">
        <v>271</v>
      </c>
    </row>
    <row r="67" spans="1:20" ht="22.5" customHeight="1">
      <c r="A67" s="6"/>
      <c r="B67" s="9"/>
      <c r="C67" s="72"/>
      <c r="D67" s="152"/>
      <c r="E67" s="152"/>
      <c r="F67" s="15"/>
      <c r="G67" s="7"/>
      <c r="H67" s="6"/>
      <c r="I67" s="6"/>
      <c r="J67" s="7" t="s">
        <v>1</v>
      </c>
      <c r="K67" s="8" t="s">
        <v>1</v>
      </c>
      <c r="L67" s="1"/>
      <c r="M67" s="1"/>
      <c r="N67" s="1"/>
      <c r="O67" s="20">
        <f t="shared" ref="O67:O72" si="17">L67-(M67+N67)</f>
        <v>0</v>
      </c>
      <c r="P67" s="29" t="str">
        <f>IF(OR(G67="新規",G67="追加",G67=""),"OK",(IF(AND(H67="",I67=""),"NG","OK")))</f>
        <v>OK</v>
      </c>
      <c r="Q67" s="10" t="str">
        <f t="shared" ref="Q67:Q72" si="18">IF(OR(G67="新規",G67="追加",G67=""),"OK",(IF(OR(AND(J67="",K67=""),AND(J67="",K67="□"),AND(J67="□",K67=""),AND(J67="□",K67="□")),"NG","OK")))</f>
        <v>OK</v>
      </c>
      <c r="R67" s="10" t="str">
        <f t="shared" ref="R67:R72" si="19">IF(OR(AND(C67&lt;&gt;"",D67&lt;&gt;"",F67&lt;&gt;"",G67&lt;&gt;""),(C67="")),"OK","NG")</f>
        <v>OK</v>
      </c>
      <c r="T67" s="82" t="s">
        <v>214</v>
      </c>
    </row>
    <row r="68" spans="1:20" ht="22.5" customHeight="1">
      <c r="A68" s="6"/>
      <c r="B68" s="9"/>
      <c r="C68" s="72"/>
      <c r="D68" s="152"/>
      <c r="E68" s="152"/>
      <c r="F68" s="15"/>
      <c r="G68" s="7"/>
      <c r="H68" s="6"/>
      <c r="I68" s="6"/>
      <c r="J68" s="7" t="s">
        <v>1</v>
      </c>
      <c r="K68" s="8" t="s">
        <v>1</v>
      </c>
      <c r="L68" s="1"/>
      <c r="M68" s="1"/>
      <c r="N68" s="1"/>
      <c r="O68" s="20">
        <f t="shared" si="17"/>
        <v>0</v>
      </c>
      <c r="P68" s="29" t="str">
        <f t="shared" ref="P68:P72" si="20">IF(OR(G68="新規",G68="追加",G68=""),"OK",(IF(AND(H68="",I68=""),"NG","OK")))</f>
        <v>OK</v>
      </c>
      <c r="Q68" s="10" t="str">
        <f t="shared" si="18"/>
        <v>OK</v>
      </c>
      <c r="R68" s="10" t="str">
        <f t="shared" si="19"/>
        <v>OK</v>
      </c>
      <c r="T68" s="80" t="s">
        <v>13</v>
      </c>
    </row>
    <row r="69" spans="1:20" ht="22.5" customHeight="1">
      <c r="A69" s="6"/>
      <c r="B69" s="9"/>
      <c r="C69" s="72"/>
      <c r="D69" s="152"/>
      <c r="E69" s="152"/>
      <c r="F69" s="15"/>
      <c r="G69" s="7"/>
      <c r="H69" s="6"/>
      <c r="I69" s="6"/>
      <c r="J69" s="7" t="s">
        <v>1</v>
      </c>
      <c r="K69" s="8" t="s">
        <v>1</v>
      </c>
      <c r="L69" s="1"/>
      <c r="M69" s="1"/>
      <c r="N69" s="1"/>
      <c r="O69" s="20">
        <f t="shared" si="17"/>
        <v>0</v>
      </c>
      <c r="P69" s="29" t="str">
        <f t="shared" si="20"/>
        <v>OK</v>
      </c>
      <c r="Q69" s="10" t="str">
        <f t="shared" si="18"/>
        <v>OK</v>
      </c>
      <c r="R69" s="10" t="str">
        <f t="shared" si="19"/>
        <v>OK</v>
      </c>
    </row>
    <row r="70" spans="1:20" ht="22.5" customHeight="1">
      <c r="A70" s="6"/>
      <c r="B70" s="9"/>
      <c r="C70" s="72"/>
      <c r="D70" s="152"/>
      <c r="E70" s="152"/>
      <c r="F70" s="16"/>
      <c r="G70" s="7"/>
      <c r="H70" s="6"/>
      <c r="I70" s="6"/>
      <c r="J70" s="7" t="s">
        <v>1</v>
      </c>
      <c r="K70" s="8" t="s">
        <v>1</v>
      </c>
      <c r="L70" s="1"/>
      <c r="M70" s="1"/>
      <c r="N70" s="1"/>
      <c r="O70" s="20">
        <f t="shared" si="17"/>
        <v>0</v>
      </c>
      <c r="P70" s="29" t="str">
        <f t="shared" si="20"/>
        <v>OK</v>
      </c>
      <c r="Q70" s="10" t="str">
        <f t="shared" si="18"/>
        <v>OK</v>
      </c>
      <c r="R70" s="10" t="str">
        <f t="shared" si="19"/>
        <v>OK</v>
      </c>
    </row>
    <row r="71" spans="1:20" ht="22.5" customHeight="1">
      <c r="A71" s="6"/>
      <c r="B71" s="9"/>
      <c r="C71" s="72"/>
      <c r="D71" s="152"/>
      <c r="E71" s="152"/>
      <c r="F71" s="15"/>
      <c r="G71" s="7"/>
      <c r="H71" s="6"/>
      <c r="I71" s="6"/>
      <c r="J71" s="7" t="s">
        <v>1</v>
      </c>
      <c r="K71" s="8" t="s">
        <v>1</v>
      </c>
      <c r="L71" s="1"/>
      <c r="M71" s="1"/>
      <c r="N71" s="1"/>
      <c r="O71" s="20">
        <f t="shared" si="17"/>
        <v>0</v>
      </c>
      <c r="P71" s="29" t="str">
        <f t="shared" si="20"/>
        <v>OK</v>
      </c>
      <c r="Q71" s="10" t="str">
        <f t="shared" si="18"/>
        <v>OK</v>
      </c>
      <c r="R71" s="10" t="str">
        <f t="shared" si="19"/>
        <v>OK</v>
      </c>
    </row>
    <row r="72" spans="1:20" ht="22.5" customHeight="1">
      <c r="A72" s="6"/>
      <c r="B72" s="9"/>
      <c r="C72" s="72"/>
      <c r="D72" s="152"/>
      <c r="E72" s="152"/>
      <c r="F72" s="15"/>
      <c r="G72" s="7"/>
      <c r="H72" s="6"/>
      <c r="I72" s="6"/>
      <c r="J72" s="7" t="s">
        <v>1</v>
      </c>
      <c r="K72" s="8" t="s">
        <v>1</v>
      </c>
      <c r="L72" s="1"/>
      <c r="M72" s="1"/>
      <c r="N72" s="1"/>
      <c r="O72" s="20">
        <f t="shared" si="17"/>
        <v>0</v>
      </c>
      <c r="P72" s="29" t="str">
        <f t="shared" si="20"/>
        <v>OK</v>
      </c>
      <c r="Q72" s="10" t="str">
        <f t="shared" si="18"/>
        <v>OK</v>
      </c>
      <c r="R72" s="10" t="str">
        <f t="shared" si="19"/>
        <v>OK</v>
      </c>
    </row>
    <row r="73" spans="1:20" ht="22.5" customHeight="1">
      <c r="A73" s="12"/>
      <c r="B73" s="13"/>
      <c r="C73" s="14"/>
      <c r="D73" s="13"/>
      <c r="E73" s="14"/>
      <c r="F73" s="14"/>
      <c r="G73" s="13"/>
      <c r="H73" s="13"/>
      <c r="I73" s="12"/>
      <c r="J73" s="12"/>
      <c r="K73" s="68" t="s">
        <v>137</v>
      </c>
      <c r="L73" s="27">
        <f>SUM(L66:L72)</f>
        <v>0</v>
      </c>
      <c r="M73" s="27">
        <f t="shared" ref="M73:N73" si="21">SUM(M66:M72)</f>
        <v>0</v>
      </c>
      <c r="N73" s="27">
        <f t="shared" si="21"/>
        <v>0</v>
      </c>
      <c r="O73" s="27">
        <f>L73-(M73+N73)</f>
        <v>0</v>
      </c>
      <c r="P73" s="76"/>
      <c r="Q73" s="77"/>
      <c r="R73" s="77"/>
    </row>
    <row r="74" spans="1:20" ht="22.5" customHeight="1">
      <c r="A74" s="48" t="s">
        <v>132</v>
      </c>
      <c r="B74" s="13"/>
      <c r="C74" s="14"/>
      <c r="D74" s="13"/>
      <c r="E74" s="14"/>
      <c r="F74" s="14"/>
      <c r="G74" s="13"/>
      <c r="H74" s="13"/>
      <c r="I74" s="12"/>
      <c r="J74" s="12"/>
      <c r="K74" s="12"/>
      <c r="L74" s="12"/>
      <c r="M74" s="12"/>
      <c r="N74" s="12"/>
      <c r="O74" s="12"/>
      <c r="P74" s="76"/>
      <c r="Q74" s="77"/>
      <c r="R74" s="77"/>
    </row>
    <row r="75" spans="1:20" ht="22.5" customHeight="1">
      <c r="A75" s="162" t="s">
        <v>217</v>
      </c>
      <c r="B75" s="160" t="s">
        <v>67</v>
      </c>
      <c r="C75" s="150" t="s">
        <v>286</v>
      </c>
      <c r="D75" s="150"/>
      <c r="E75" s="150"/>
      <c r="F75" s="150"/>
      <c r="G75" s="160" t="s">
        <v>38</v>
      </c>
      <c r="H75" s="147" t="s">
        <v>47</v>
      </c>
      <c r="I75" s="148"/>
      <c r="J75" s="148"/>
      <c r="K75" s="149"/>
      <c r="L75" s="144" t="s">
        <v>216</v>
      </c>
      <c r="M75" s="145"/>
      <c r="N75" s="145"/>
      <c r="O75" s="146"/>
      <c r="P75" s="76"/>
      <c r="Q75" s="77"/>
      <c r="R75" s="61"/>
    </row>
    <row r="76" spans="1:20" ht="22.5" customHeight="1">
      <c r="A76" s="161"/>
      <c r="B76" s="161"/>
      <c r="C76" s="68" t="s">
        <v>215</v>
      </c>
      <c r="D76" s="150" t="s">
        <v>120</v>
      </c>
      <c r="E76" s="150"/>
      <c r="F76" s="68" t="s">
        <v>15</v>
      </c>
      <c r="G76" s="161"/>
      <c r="H76" s="84" t="s">
        <v>29</v>
      </c>
      <c r="I76" s="84" t="s">
        <v>28</v>
      </c>
      <c r="J76" s="22" t="s">
        <v>18</v>
      </c>
      <c r="K76" s="22" t="s">
        <v>19</v>
      </c>
      <c r="L76" s="53" t="s">
        <v>109</v>
      </c>
      <c r="M76" s="53" t="s">
        <v>110</v>
      </c>
      <c r="N76" s="53" t="s">
        <v>111</v>
      </c>
      <c r="O76" s="53" t="s">
        <v>112</v>
      </c>
      <c r="P76" s="76"/>
      <c r="Q76" s="77"/>
      <c r="R76" s="70" t="s">
        <v>115</v>
      </c>
      <c r="T76" s="81" t="s">
        <v>153</v>
      </c>
    </row>
    <row r="77" spans="1:20" ht="22.5" customHeight="1">
      <c r="A77" s="6"/>
      <c r="B77" s="9"/>
      <c r="C77" s="72"/>
      <c r="D77" s="152"/>
      <c r="E77" s="152"/>
      <c r="F77" s="15"/>
      <c r="G77" s="7"/>
      <c r="H77" s="22"/>
      <c r="I77" s="22"/>
      <c r="J77" s="22" t="s">
        <v>1</v>
      </c>
      <c r="K77" s="22" t="s">
        <v>1</v>
      </c>
      <c r="L77" s="1"/>
      <c r="M77" s="1"/>
      <c r="N77" s="1"/>
      <c r="O77" s="20">
        <f>L77-(M77+N77)</f>
        <v>0</v>
      </c>
      <c r="P77" s="76"/>
      <c r="Q77" s="77"/>
      <c r="R77" s="10" t="str">
        <f>IF(OR(AND(C77&lt;&gt;"",D77&lt;&gt;"",F77&lt;&gt;"",G77&lt;&gt;""),(C77="")),"OK","NG")</f>
        <v>OK</v>
      </c>
      <c r="T77" s="81" t="s">
        <v>273</v>
      </c>
    </row>
    <row r="78" spans="1:20" ht="22.5" customHeight="1">
      <c r="A78" s="6"/>
      <c r="B78" s="9"/>
      <c r="C78" s="72"/>
      <c r="D78" s="152"/>
      <c r="E78" s="152"/>
      <c r="F78" s="15"/>
      <c r="G78" s="7"/>
      <c r="H78" s="22"/>
      <c r="I78" s="22"/>
      <c r="J78" s="22" t="s">
        <v>1</v>
      </c>
      <c r="K78" s="22" t="s">
        <v>1</v>
      </c>
      <c r="L78" s="1"/>
      <c r="M78" s="1"/>
      <c r="N78" s="1"/>
      <c r="O78" s="20">
        <f t="shared" ref="O78:O83" si="22">L78-(M78+N78)</f>
        <v>0</v>
      </c>
      <c r="P78" s="76"/>
      <c r="Q78" s="77"/>
      <c r="R78" s="10" t="str">
        <f t="shared" ref="R78:R83" si="23">IF(OR(AND(C78&lt;&gt;"",D78&lt;&gt;"",F78&lt;&gt;"",G78&lt;&gt;""),(C78="")),"OK","NG")</f>
        <v>OK</v>
      </c>
      <c r="T78" s="81" t="s">
        <v>163</v>
      </c>
    </row>
    <row r="79" spans="1:20" ht="22.5" customHeight="1">
      <c r="A79" s="6"/>
      <c r="B79" s="9"/>
      <c r="C79" s="72"/>
      <c r="D79" s="152"/>
      <c r="E79" s="152"/>
      <c r="F79" s="15"/>
      <c r="G79" s="7"/>
      <c r="H79" s="22"/>
      <c r="I79" s="22"/>
      <c r="J79" s="22" t="s">
        <v>1</v>
      </c>
      <c r="K79" s="22" t="s">
        <v>1</v>
      </c>
      <c r="L79" s="1"/>
      <c r="M79" s="1"/>
      <c r="N79" s="1"/>
      <c r="O79" s="20">
        <f t="shared" si="22"/>
        <v>0</v>
      </c>
      <c r="P79" s="76"/>
      <c r="Q79" s="77"/>
      <c r="R79" s="10" t="str">
        <f t="shared" si="23"/>
        <v>OK</v>
      </c>
      <c r="T79" s="81" t="s">
        <v>214</v>
      </c>
    </row>
    <row r="80" spans="1:20" ht="22.5" customHeight="1">
      <c r="A80" s="6"/>
      <c r="B80" s="9"/>
      <c r="C80" s="72"/>
      <c r="D80" s="152"/>
      <c r="E80" s="152"/>
      <c r="F80" s="15"/>
      <c r="G80" s="7"/>
      <c r="H80" s="22"/>
      <c r="I80" s="22"/>
      <c r="J80" s="22" t="s">
        <v>1</v>
      </c>
      <c r="K80" s="22" t="s">
        <v>1</v>
      </c>
      <c r="L80" s="1"/>
      <c r="M80" s="1"/>
      <c r="N80" s="1"/>
      <c r="O80" s="20">
        <f t="shared" si="22"/>
        <v>0</v>
      </c>
      <c r="P80" s="76"/>
      <c r="Q80" s="77"/>
      <c r="R80" s="10" t="str">
        <f>IF(OR(AND(C80&lt;&gt;"",D80&lt;&gt;"",F80&lt;&gt;"",G80&lt;&gt;""),(C80="")),"OK","NG")</f>
        <v>OK</v>
      </c>
      <c r="T80" s="81" t="s">
        <v>13</v>
      </c>
    </row>
    <row r="81" spans="1:20" ht="22.5" customHeight="1">
      <c r="A81" s="6"/>
      <c r="B81" s="9"/>
      <c r="C81" s="72"/>
      <c r="D81" s="152"/>
      <c r="E81" s="152"/>
      <c r="F81" s="16"/>
      <c r="G81" s="7"/>
      <c r="H81" s="22"/>
      <c r="I81" s="22"/>
      <c r="J81" s="22" t="s">
        <v>1</v>
      </c>
      <c r="K81" s="22" t="s">
        <v>1</v>
      </c>
      <c r="L81" s="1"/>
      <c r="M81" s="1"/>
      <c r="N81" s="1"/>
      <c r="O81" s="20">
        <f t="shared" si="22"/>
        <v>0</v>
      </c>
      <c r="P81" s="76"/>
      <c r="Q81" s="77"/>
      <c r="R81" s="10" t="str">
        <f>IF(OR(AND(C81&lt;&gt;"",D81&lt;&gt;"",F81&lt;&gt;"",G81&lt;&gt;""),(C81="")),"OK","NG")</f>
        <v>OK</v>
      </c>
    </row>
    <row r="82" spans="1:20" ht="22.5" customHeight="1">
      <c r="A82" s="6"/>
      <c r="B82" s="9"/>
      <c r="C82" s="72"/>
      <c r="D82" s="152"/>
      <c r="E82" s="152"/>
      <c r="F82" s="15"/>
      <c r="G82" s="7"/>
      <c r="H82" s="22"/>
      <c r="I82" s="22"/>
      <c r="J82" s="22" t="s">
        <v>1</v>
      </c>
      <c r="K82" s="22" t="s">
        <v>1</v>
      </c>
      <c r="L82" s="1"/>
      <c r="M82" s="1"/>
      <c r="N82" s="1"/>
      <c r="O82" s="20">
        <f t="shared" si="22"/>
        <v>0</v>
      </c>
      <c r="P82" s="76"/>
      <c r="Q82" s="77"/>
      <c r="R82" s="10" t="str">
        <f t="shared" si="23"/>
        <v>OK</v>
      </c>
    </row>
    <row r="83" spans="1:20" ht="22.5" customHeight="1">
      <c r="A83" s="6"/>
      <c r="B83" s="9"/>
      <c r="C83" s="72"/>
      <c r="D83" s="152"/>
      <c r="E83" s="152"/>
      <c r="F83" s="15"/>
      <c r="G83" s="7"/>
      <c r="H83" s="22"/>
      <c r="I83" s="22"/>
      <c r="J83" s="22" t="s">
        <v>1</v>
      </c>
      <c r="K83" s="22" t="s">
        <v>1</v>
      </c>
      <c r="L83" s="1"/>
      <c r="M83" s="1"/>
      <c r="N83" s="1"/>
      <c r="O83" s="20">
        <f t="shared" si="22"/>
        <v>0</v>
      </c>
      <c r="P83" s="76"/>
      <c r="Q83" s="77"/>
      <c r="R83" s="10" t="str">
        <f t="shared" si="23"/>
        <v>OK</v>
      </c>
    </row>
    <row r="84" spans="1:20" ht="22.5" customHeight="1">
      <c r="A84" s="12"/>
      <c r="B84" s="13"/>
      <c r="C84" s="14"/>
      <c r="D84" s="13"/>
      <c r="E84" s="14"/>
      <c r="F84" s="14"/>
      <c r="G84" s="13"/>
      <c r="H84" s="13"/>
      <c r="I84" s="12"/>
      <c r="J84" s="12"/>
      <c r="K84" s="68" t="s">
        <v>137</v>
      </c>
      <c r="L84" s="27">
        <f>SUM(L77:L83)</f>
        <v>0</v>
      </c>
      <c r="M84" s="27">
        <f t="shared" ref="M84:N84" si="24">SUM(M77:M83)</f>
        <v>0</v>
      </c>
      <c r="N84" s="27">
        <f t="shared" si="24"/>
        <v>0</v>
      </c>
      <c r="O84" s="27">
        <f>L84-(M84+N84)</f>
        <v>0</v>
      </c>
      <c r="P84" s="76"/>
      <c r="Q84" s="77"/>
      <c r="R84" s="77"/>
    </row>
    <row r="85" spans="1:20" ht="22.5" customHeight="1">
      <c r="A85" s="48" t="s">
        <v>133</v>
      </c>
      <c r="B85" s="13"/>
      <c r="C85" s="14"/>
      <c r="D85" s="13"/>
      <c r="E85" s="14"/>
      <c r="F85" s="14"/>
      <c r="G85" s="13"/>
      <c r="H85" s="13"/>
      <c r="I85" s="12"/>
      <c r="K85" s="12"/>
      <c r="L85" s="12"/>
      <c r="M85" s="12"/>
      <c r="N85" s="12"/>
      <c r="O85" s="12"/>
      <c r="P85" s="76"/>
      <c r="Q85" s="77"/>
      <c r="R85" s="77"/>
    </row>
    <row r="86" spans="1:20" ht="22.5" customHeight="1">
      <c r="A86" s="162" t="s">
        <v>217</v>
      </c>
      <c r="B86" s="160" t="s">
        <v>67</v>
      </c>
      <c r="C86" s="150" t="s">
        <v>286</v>
      </c>
      <c r="D86" s="150"/>
      <c r="E86" s="150"/>
      <c r="F86" s="150"/>
      <c r="G86" s="160" t="s">
        <v>38</v>
      </c>
      <c r="H86" s="144" t="s">
        <v>47</v>
      </c>
      <c r="I86" s="145"/>
      <c r="J86" s="145"/>
      <c r="K86" s="146"/>
      <c r="L86" s="144" t="s">
        <v>216</v>
      </c>
      <c r="M86" s="145"/>
      <c r="N86" s="145"/>
      <c r="O86" s="146"/>
      <c r="P86" s="48" t="s">
        <v>96</v>
      </c>
      <c r="Q86" s="48" t="s">
        <v>96</v>
      </c>
      <c r="R86" s="61"/>
      <c r="T86" s="81" t="s">
        <v>153</v>
      </c>
    </row>
    <row r="87" spans="1:20" ht="22.5" customHeight="1">
      <c r="A87" s="161"/>
      <c r="B87" s="161"/>
      <c r="C87" s="68" t="s">
        <v>215</v>
      </c>
      <c r="D87" s="150" t="s">
        <v>120</v>
      </c>
      <c r="E87" s="150"/>
      <c r="F87" s="68" t="s">
        <v>15</v>
      </c>
      <c r="G87" s="161"/>
      <c r="H87" s="69" t="s">
        <v>29</v>
      </c>
      <c r="I87" s="69" t="s">
        <v>28</v>
      </c>
      <c r="J87" s="68" t="s">
        <v>18</v>
      </c>
      <c r="K87" s="68" t="s">
        <v>19</v>
      </c>
      <c r="L87" s="53" t="s">
        <v>109</v>
      </c>
      <c r="M87" s="53" t="s">
        <v>110</v>
      </c>
      <c r="N87" s="53" t="s">
        <v>111</v>
      </c>
      <c r="O87" s="53" t="s">
        <v>112</v>
      </c>
      <c r="P87" s="70" t="s">
        <v>104</v>
      </c>
      <c r="Q87" s="70" t="s">
        <v>116</v>
      </c>
      <c r="R87" s="70" t="s">
        <v>115</v>
      </c>
      <c r="T87" s="81" t="s">
        <v>159</v>
      </c>
    </row>
    <row r="88" spans="1:20" ht="22.5" customHeight="1">
      <c r="A88" s="6"/>
      <c r="B88" s="9"/>
      <c r="C88" s="72"/>
      <c r="D88" s="152"/>
      <c r="E88" s="152"/>
      <c r="F88" s="15"/>
      <c r="G88" s="7"/>
      <c r="H88" s="6"/>
      <c r="I88" s="6"/>
      <c r="J88" s="7" t="s">
        <v>1</v>
      </c>
      <c r="K88" s="8" t="s">
        <v>1</v>
      </c>
      <c r="L88" s="1"/>
      <c r="M88" s="1"/>
      <c r="N88" s="1"/>
      <c r="O88" s="20">
        <f>L88-(M88+N88)</f>
        <v>0</v>
      </c>
      <c r="P88" s="29" t="str">
        <f>IF(OR(G88="新規",G88="追加",G88=""),"OK",(IF(AND(H88="",I88=""),"NG","OK")))</f>
        <v>OK</v>
      </c>
      <c r="Q88" s="10" t="str">
        <f>IF(OR(G88="新規",G88="追加",G88=""),"OK",(IF(OR(AND(J88="",K88=""),AND(J88="",K88="□"),AND(J88="□",K88=""),AND(J88="□",K88="□")),"NG","OK")))</f>
        <v>OK</v>
      </c>
      <c r="R88" s="10" t="str">
        <f>IF(OR(AND(C88&lt;&gt;"",D88&lt;&gt;"",F88&lt;&gt;"",G88&lt;&gt;""),(C88="")),"OK","NG")</f>
        <v>OK</v>
      </c>
      <c r="T88" s="81" t="s">
        <v>13</v>
      </c>
    </row>
    <row r="89" spans="1:20" ht="22.5" customHeight="1">
      <c r="A89" s="6"/>
      <c r="B89" s="9"/>
      <c r="C89" s="72"/>
      <c r="D89" s="152"/>
      <c r="E89" s="152"/>
      <c r="F89" s="15"/>
      <c r="G89" s="7"/>
      <c r="H89" s="6"/>
      <c r="I89" s="6"/>
      <c r="J89" s="7" t="s">
        <v>1</v>
      </c>
      <c r="K89" s="8" t="s">
        <v>1</v>
      </c>
      <c r="L89" s="1"/>
      <c r="M89" s="1"/>
      <c r="N89" s="1"/>
      <c r="O89" s="20">
        <f t="shared" ref="O89:O94" si="25">L89-(M89+N89)</f>
        <v>0</v>
      </c>
      <c r="P89" s="29" t="str">
        <f t="shared" ref="P89:P94" si="26">IF(OR(G89="新規",G89="追加",G89=""),"OK",(IF(AND(H89="",I89=""),"NG","OK")))</f>
        <v>OK</v>
      </c>
      <c r="Q89" s="10" t="str">
        <f t="shared" ref="Q89:Q94" si="27">IF(OR(G89="新規",G89="追加",G89=""),"OK",(IF(OR(AND(J89="",K89=""),AND(J89="",K89="□"),AND(J89="□",K89=""),AND(J89="□",K89="□")),"NG","OK")))</f>
        <v>OK</v>
      </c>
      <c r="R89" s="10" t="str">
        <f t="shared" ref="R89:R94" si="28">IF(OR(AND(C89&lt;&gt;"",D89&lt;&gt;"",F89&lt;&gt;"",G89&lt;&gt;""),(C89="")),"OK","NG")</f>
        <v>OK</v>
      </c>
    </row>
    <row r="90" spans="1:20" ht="22.5" customHeight="1">
      <c r="A90" s="6"/>
      <c r="B90" s="9"/>
      <c r="C90" s="72"/>
      <c r="D90" s="152"/>
      <c r="E90" s="152"/>
      <c r="F90" s="15"/>
      <c r="G90" s="7"/>
      <c r="H90" s="6"/>
      <c r="I90" s="6"/>
      <c r="J90" s="7" t="s">
        <v>1</v>
      </c>
      <c r="K90" s="8" t="s">
        <v>1</v>
      </c>
      <c r="L90" s="1"/>
      <c r="M90" s="1"/>
      <c r="N90" s="1"/>
      <c r="O90" s="20">
        <f t="shared" si="25"/>
        <v>0</v>
      </c>
      <c r="P90" s="29" t="str">
        <f t="shared" si="26"/>
        <v>OK</v>
      </c>
      <c r="Q90" s="10" t="str">
        <f t="shared" si="27"/>
        <v>OK</v>
      </c>
      <c r="R90" s="10" t="str">
        <f t="shared" si="28"/>
        <v>OK</v>
      </c>
    </row>
    <row r="91" spans="1:20" ht="22.5" customHeight="1">
      <c r="A91" s="6"/>
      <c r="B91" s="9"/>
      <c r="C91" s="72"/>
      <c r="D91" s="152"/>
      <c r="E91" s="152"/>
      <c r="F91" s="15"/>
      <c r="G91" s="7"/>
      <c r="H91" s="6"/>
      <c r="I91" s="6"/>
      <c r="J91" s="7" t="s">
        <v>1</v>
      </c>
      <c r="K91" s="8" t="s">
        <v>1</v>
      </c>
      <c r="L91" s="1"/>
      <c r="M91" s="1"/>
      <c r="N91" s="1"/>
      <c r="O91" s="20">
        <f t="shared" si="25"/>
        <v>0</v>
      </c>
      <c r="P91" s="29" t="str">
        <f t="shared" si="26"/>
        <v>OK</v>
      </c>
      <c r="Q91" s="10" t="str">
        <f t="shared" si="27"/>
        <v>OK</v>
      </c>
      <c r="R91" s="10" t="str">
        <f t="shared" si="28"/>
        <v>OK</v>
      </c>
    </row>
    <row r="92" spans="1:20" ht="22.5" customHeight="1">
      <c r="A92" s="6"/>
      <c r="B92" s="9"/>
      <c r="C92" s="72"/>
      <c r="D92" s="152"/>
      <c r="E92" s="152"/>
      <c r="F92" s="16"/>
      <c r="G92" s="7"/>
      <c r="H92" s="6"/>
      <c r="I92" s="6"/>
      <c r="J92" s="7" t="s">
        <v>1</v>
      </c>
      <c r="K92" s="8" t="s">
        <v>1</v>
      </c>
      <c r="L92" s="1"/>
      <c r="M92" s="1"/>
      <c r="N92" s="1"/>
      <c r="O92" s="20">
        <f t="shared" si="25"/>
        <v>0</v>
      </c>
      <c r="P92" s="29" t="str">
        <f t="shared" si="26"/>
        <v>OK</v>
      </c>
      <c r="Q92" s="10" t="str">
        <f t="shared" si="27"/>
        <v>OK</v>
      </c>
      <c r="R92" s="10" t="str">
        <f t="shared" si="28"/>
        <v>OK</v>
      </c>
    </row>
    <row r="93" spans="1:20" ht="22.5" customHeight="1">
      <c r="A93" s="6"/>
      <c r="B93" s="9"/>
      <c r="C93" s="72"/>
      <c r="D93" s="152"/>
      <c r="E93" s="152"/>
      <c r="F93" s="15"/>
      <c r="G93" s="7"/>
      <c r="H93" s="6"/>
      <c r="I93" s="6"/>
      <c r="J93" s="7" t="s">
        <v>1</v>
      </c>
      <c r="K93" s="8" t="s">
        <v>1</v>
      </c>
      <c r="L93" s="1"/>
      <c r="M93" s="1"/>
      <c r="N93" s="1"/>
      <c r="O93" s="20">
        <f t="shared" si="25"/>
        <v>0</v>
      </c>
      <c r="P93" s="29" t="str">
        <f t="shared" si="26"/>
        <v>OK</v>
      </c>
      <c r="Q93" s="10" t="str">
        <f t="shared" si="27"/>
        <v>OK</v>
      </c>
      <c r="R93" s="10" t="str">
        <f t="shared" si="28"/>
        <v>OK</v>
      </c>
    </row>
    <row r="94" spans="1:20" ht="22.5" customHeight="1">
      <c r="A94" s="6"/>
      <c r="B94" s="9"/>
      <c r="C94" s="72"/>
      <c r="D94" s="152"/>
      <c r="E94" s="152"/>
      <c r="F94" s="15"/>
      <c r="G94" s="7"/>
      <c r="H94" s="6"/>
      <c r="I94" s="6"/>
      <c r="J94" s="7" t="s">
        <v>1</v>
      </c>
      <c r="K94" s="8" t="s">
        <v>1</v>
      </c>
      <c r="L94" s="1"/>
      <c r="M94" s="1"/>
      <c r="N94" s="1"/>
      <c r="O94" s="20">
        <f t="shared" si="25"/>
        <v>0</v>
      </c>
      <c r="P94" s="29" t="str">
        <f t="shared" si="26"/>
        <v>OK</v>
      </c>
      <c r="Q94" s="10" t="str">
        <f t="shared" si="27"/>
        <v>OK</v>
      </c>
      <c r="R94" s="10" t="str">
        <f t="shared" si="28"/>
        <v>OK</v>
      </c>
    </row>
    <row r="95" spans="1:20" ht="22.5" customHeight="1">
      <c r="A95" s="12"/>
      <c r="B95" s="13"/>
      <c r="C95" s="14"/>
      <c r="D95" s="13"/>
      <c r="E95" s="14"/>
      <c r="F95" s="14"/>
      <c r="G95" s="13"/>
      <c r="H95" s="13"/>
      <c r="I95" s="12"/>
      <c r="J95" s="12"/>
      <c r="K95" s="68" t="s">
        <v>137</v>
      </c>
      <c r="L95" s="27">
        <f>SUM(L88:L94)</f>
        <v>0</v>
      </c>
      <c r="M95" s="27">
        <f t="shared" ref="M95:N95" si="29">SUM(M88:M94)</f>
        <v>0</v>
      </c>
      <c r="N95" s="27">
        <f t="shared" si="29"/>
        <v>0</v>
      </c>
      <c r="O95" s="27">
        <f>L95-(M95+N95)</f>
        <v>0</v>
      </c>
      <c r="P95" s="76"/>
      <c r="Q95" s="77"/>
      <c r="R95" s="77"/>
    </row>
    <row r="96" spans="1:20" ht="23" customHeight="1">
      <c r="A96" s="48" t="s">
        <v>134</v>
      </c>
      <c r="B96" s="13"/>
      <c r="C96" s="14"/>
      <c r="D96" s="13"/>
      <c r="E96" s="14"/>
      <c r="F96" s="14"/>
      <c r="G96" s="13"/>
      <c r="H96" s="13"/>
      <c r="I96" s="12"/>
      <c r="J96" s="12"/>
      <c r="K96" s="12"/>
      <c r="L96" s="12"/>
      <c r="M96" s="12"/>
      <c r="N96" s="12"/>
      <c r="O96" s="12"/>
      <c r="P96" s="76"/>
      <c r="Q96" s="77"/>
      <c r="R96" s="77"/>
    </row>
    <row r="97" spans="1:20" ht="23" customHeight="1">
      <c r="A97" s="162" t="s">
        <v>217</v>
      </c>
      <c r="B97" s="160" t="s">
        <v>67</v>
      </c>
      <c r="C97" s="150" t="s">
        <v>286</v>
      </c>
      <c r="D97" s="150"/>
      <c r="E97" s="150"/>
      <c r="F97" s="150"/>
      <c r="G97" s="160" t="s">
        <v>38</v>
      </c>
      <c r="H97" s="144" t="s">
        <v>47</v>
      </c>
      <c r="I97" s="145"/>
      <c r="J97" s="145"/>
      <c r="K97" s="146"/>
      <c r="L97" s="144" t="s">
        <v>216</v>
      </c>
      <c r="M97" s="145"/>
      <c r="N97" s="145"/>
      <c r="O97" s="146"/>
      <c r="P97" s="48" t="s">
        <v>96</v>
      </c>
      <c r="Q97" s="48" t="s">
        <v>96</v>
      </c>
      <c r="R97" s="61"/>
    </row>
    <row r="98" spans="1:20" ht="23" customHeight="1">
      <c r="A98" s="161"/>
      <c r="B98" s="161"/>
      <c r="C98" s="68" t="s">
        <v>215</v>
      </c>
      <c r="D98" s="150" t="s">
        <v>120</v>
      </c>
      <c r="E98" s="150"/>
      <c r="F98" s="68" t="s">
        <v>15</v>
      </c>
      <c r="G98" s="161"/>
      <c r="H98" s="69" t="s">
        <v>29</v>
      </c>
      <c r="I98" s="69" t="s">
        <v>28</v>
      </c>
      <c r="J98" s="68" t="s">
        <v>18</v>
      </c>
      <c r="K98" s="68" t="s">
        <v>19</v>
      </c>
      <c r="L98" s="53" t="s">
        <v>109</v>
      </c>
      <c r="M98" s="53" t="s">
        <v>110</v>
      </c>
      <c r="N98" s="53" t="s">
        <v>111</v>
      </c>
      <c r="O98" s="53" t="s">
        <v>112</v>
      </c>
      <c r="P98" s="70" t="s">
        <v>104</v>
      </c>
      <c r="Q98" s="70" t="s">
        <v>116</v>
      </c>
      <c r="R98" s="70" t="s">
        <v>115</v>
      </c>
      <c r="T98" s="81" t="s">
        <v>153</v>
      </c>
    </row>
    <row r="99" spans="1:20" ht="23" customHeight="1">
      <c r="A99" s="6"/>
      <c r="B99" s="9"/>
      <c r="C99" s="72"/>
      <c r="D99" s="152"/>
      <c r="E99" s="152"/>
      <c r="F99" s="15"/>
      <c r="G99" s="7"/>
      <c r="H99" s="6"/>
      <c r="I99" s="6"/>
      <c r="J99" s="7" t="s">
        <v>1</v>
      </c>
      <c r="K99" s="8" t="s">
        <v>1</v>
      </c>
      <c r="L99" s="1"/>
      <c r="M99" s="1"/>
      <c r="N99" s="1"/>
      <c r="O99" s="20">
        <f>L99-(M99+N99)</f>
        <v>0</v>
      </c>
      <c r="P99" s="29" t="str">
        <f>IF(OR(G99="新規",G99="追加",G99=""),"OK",(IF(AND(H99="",I99=""),"NG","OK")))</f>
        <v>OK</v>
      </c>
      <c r="Q99" s="10" t="str">
        <f>IF(OR(G99="新規",G99="追加",G99=""),"OK",(IF(OR(AND(J99="",K99=""),AND(J99="",K99="□"),AND(J99="□",K99=""),AND(J99="□",K99="□")),"NG","OK")))</f>
        <v>OK</v>
      </c>
      <c r="R99" s="10" t="str">
        <f>IF(OR(AND(C99&lt;&gt;"",D99&lt;&gt;"",F99&lt;&gt;"",G99&lt;&gt;""),(C99="")),"OK","NG")</f>
        <v>OK</v>
      </c>
      <c r="T99" s="81" t="s">
        <v>161</v>
      </c>
    </row>
    <row r="100" spans="1:20" ht="23" customHeight="1">
      <c r="A100" s="6"/>
      <c r="B100" s="9"/>
      <c r="C100" s="72"/>
      <c r="D100" s="152"/>
      <c r="E100" s="152"/>
      <c r="F100" s="15"/>
      <c r="G100" s="7"/>
      <c r="H100" s="6"/>
      <c r="I100" s="6"/>
      <c r="J100" s="7" t="s">
        <v>1</v>
      </c>
      <c r="K100" s="8" t="s">
        <v>1</v>
      </c>
      <c r="L100" s="1"/>
      <c r="M100" s="1"/>
      <c r="N100" s="1"/>
      <c r="O100" s="20">
        <f t="shared" ref="O100:O105" si="30">L100-(M100+N100)</f>
        <v>0</v>
      </c>
      <c r="P100" s="29" t="str">
        <f t="shared" ref="P100:P105" si="31">IF(OR(G100="新規",G100="追加",G100=""),"OK",(IF(AND(H100="",I100=""),"NG","OK")))</f>
        <v>OK</v>
      </c>
      <c r="Q100" s="10" t="str">
        <f t="shared" ref="Q100:Q105" si="32">IF(OR(G100="新規",G100="追加",G100=""),"OK",(IF(OR(AND(J100="",K100=""),AND(J100="",K100="□"),AND(J100="□",K100=""),AND(J100="□",K100="□")),"NG","OK")))</f>
        <v>OK</v>
      </c>
      <c r="R100" s="10" t="str">
        <f t="shared" ref="R100:R105" si="33">IF(OR(AND(C100&lt;&gt;"",D100&lt;&gt;"",F100&lt;&gt;"",G100&lt;&gt;""),(C100="")),"OK","NG")</f>
        <v>OK</v>
      </c>
      <c r="T100" s="81" t="s">
        <v>218</v>
      </c>
    </row>
    <row r="101" spans="1:20" ht="23" customHeight="1">
      <c r="A101" s="6"/>
      <c r="B101" s="9"/>
      <c r="C101" s="72"/>
      <c r="D101" s="152"/>
      <c r="E101" s="152"/>
      <c r="F101" s="15"/>
      <c r="G101" s="7"/>
      <c r="H101" s="6"/>
      <c r="I101" s="6"/>
      <c r="J101" s="7" t="s">
        <v>1</v>
      </c>
      <c r="K101" s="8" t="s">
        <v>1</v>
      </c>
      <c r="L101" s="1"/>
      <c r="M101" s="1"/>
      <c r="N101" s="1"/>
      <c r="O101" s="20">
        <f t="shared" si="30"/>
        <v>0</v>
      </c>
      <c r="P101" s="29" t="str">
        <f t="shared" si="31"/>
        <v>OK</v>
      </c>
      <c r="Q101" s="10" t="str">
        <f t="shared" si="32"/>
        <v>OK</v>
      </c>
      <c r="R101" s="10" t="str">
        <f t="shared" si="33"/>
        <v>OK</v>
      </c>
      <c r="T101" s="81" t="s">
        <v>160</v>
      </c>
    </row>
    <row r="102" spans="1:20" ht="23" customHeight="1">
      <c r="A102" s="6"/>
      <c r="B102" s="9"/>
      <c r="C102" s="72"/>
      <c r="D102" s="152"/>
      <c r="E102" s="152"/>
      <c r="F102" s="15"/>
      <c r="G102" s="7"/>
      <c r="H102" s="6"/>
      <c r="I102" s="6"/>
      <c r="J102" s="7" t="s">
        <v>1</v>
      </c>
      <c r="K102" s="8" t="s">
        <v>1</v>
      </c>
      <c r="L102" s="1"/>
      <c r="M102" s="1"/>
      <c r="N102" s="1"/>
      <c r="O102" s="20">
        <f t="shared" si="30"/>
        <v>0</v>
      </c>
      <c r="P102" s="29" t="str">
        <f t="shared" si="31"/>
        <v>OK</v>
      </c>
      <c r="Q102" s="10" t="str">
        <f t="shared" si="32"/>
        <v>OK</v>
      </c>
      <c r="R102" s="10" t="str">
        <f t="shared" si="33"/>
        <v>OK</v>
      </c>
      <c r="T102" s="81" t="s">
        <v>13</v>
      </c>
    </row>
    <row r="103" spans="1:20" ht="23" customHeight="1">
      <c r="A103" s="6"/>
      <c r="B103" s="9"/>
      <c r="C103" s="72"/>
      <c r="D103" s="152"/>
      <c r="E103" s="152"/>
      <c r="F103" s="16"/>
      <c r="G103" s="7"/>
      <c r="H103" s="6"/>
      <c r="I103" s="6"/>
      <c r="J103" s="7" t="s">
        <v>1</v>
      </c>
      <c r="K103" s="8" t="s">
        <v>1</v>
      </c>
      <c r="L103" s="1"/>
      <c r="M103" s="1"/>
      <c r="N103" s="1"/>
      <c r="O103" s="20">
        <f t="shared" si="30"/>
        <v>0</v>
      </c>
      <c r="P103" s="29" t="str">
        <f t="shared" si="31"/>
        <v>OK</v>
      </c>
      <c r="Q103" s="10" t="str">
        <f>IF(OR(G103="新規",G103="追加",G103=""),"OK",(IF(OR(AND(J103="",K103=""),AND(J103="",K103="□"),AND(J103="□",K103=""),AND(J103="□",K103="□")),"NG","OK")))</f>
        <v>OK</v>
      </c>
      <c r="R103" s="10" t="str">
        <f t="shared" si="33"/>
        <v>OK</v>
      </c>
    </row>
    <row r="104" spans="1:20" ht="23" customHeight="1">
      <c r="A104" s="6"/>
      <c r="B104" s="9"/>
      <c r="C104" s="72"/>
      <c r="D104" s="152"/>
      <c r="E104" s="152"/>
      <c r="F104" s="15"/>
      <c r="G104" s="7"/>
      <c r="H104" s="6"/>
      <c r="I104" s="6"/>
      <c r="J104" s="7" t="s">
        <v>1</v>
      </c>
      <c r="K104" s="8" t="s">
        <v>1</v>
      </c>
      <c r="L104" s="1"/>
      <c r="M104" s="1"/>
      <c r="N104" s="1"/>
      <c r="O104" s="20">
        <f t="shared" si="30"/>
        <v>0</v>
      </c>
      <c r="P104" s="29" t="str">
        <f t="shared" si="31"/>
        <v>OK</v>
      </c>
      <c r="Q104" s="10" t="str">
        <f t="shared" si="32"/>
        <v>OK</v>
      </c>
      <c r="R104" s="10" t="str">
        <f t="shared" si="33"/>
        <v>OK</v>
      </c>
    </row>
    <row r="105" spans="1:20" ht="22.5" customHeight="1">
      <c r="A105" s="6"/>
      <c r="B105" s="9"/>
      <c r="C105" s="72"/>
      <c r="D105" s="152"/>
      <c r="E105" s="152"/>
      <c r="F105" s="15"/>
      <c r="G105" s="7"/>
      <c r="H105" s="6"/>
      <c r="I105" s="6"/>
      <c r="J105" s="7" t="s">
        <v>1</v>
      </c>
      <c r="K105" s="8" t="s">
        <v>1</v>
      </c>
      <c r="L105" s="1"/>
      <c r="M105" s="1"/>
      <c r="N105" s="1"/>
      <c r="O105" s="20">
        <f t="shared" si="30"/>
        <v>0</v>
      </c>
      <c r="P105" s="29" t="str">
        <f t="shared" si="31"/>
        <v>OK</v>
      </c>
      <c r="Q105" s="10" t="str">
        <f t="shared" si="32"/>
        <v>OK</v>
      </c>
      <c r="R105" s="10" t="str">
        <f t="shared" si="33"/>
        <v>OK</v>
      </c>
    </row>
    <row r="106" spans="1:20" ht="22.5" customHeight="1">
      <c r="A106" s="12"/>
      <c r="B106" s="13"/>
      <c r="C106" s="14"/>
      <c r="D106" s="13"/>
      <c r="E106" s="14"/>
      <c r="F106" s="14"/>
      <c r="G106" s="13"/>
      <c r="H106" s="13"/>
      <c r="I106" s="12"/>
      <c r="J106" s="12"/>
      <c r="K106" s="68" t="s">
        <v>137</v>
      </c>
      <c r="L106" s="27">
        <f>SUM(L99:L105)</f>
        <v>0</v>
      </c>
      <c r="M106" s="27">
        <f t="shared" ref="M106:N106" si="34">SUM(M99:M105)</f>
        <v>0</v>
      </c>
      <c r="N106" s="27">
        <f t="shared" si="34"/>
        <v>0</v>
      </c>
      <c r="O106" s="27">
        <f>L106-(M106+N106)</f>
        <v>0</v>
      </c>
      <c r="P106" s="76"/>
      <c r="Q106" s="77"/>
      <c r="R106" s="77"/>
    </row>
    <row r="107" spans="1:20" ht="22.5" customHeight="1">
      <c r="A107" s="48" t="s">
        <v>136</v>
      </c>
      <c r="B107" s="13"/>
      <c r="C107" s="14"/>
      <c r="D107" s="13"/>
      <c r="E107" s="14"/>
      <c r="F107" s="14"/>
      <c r="G107" s="13"/>
      <c r="H107" s="13"/>
      <c r="I107" s="12"/>
      <c r="J107" s="12"/>
      <c r="K107" s="12"/>
      <c r="L107" s="12"/>
      <c r="M107" s="12"/>
      <c r="N107" s="12"/>
      <c r="O107" s="12"/>
      <c r="P107" s="76"/>
      <c r="Q107" s="77"/>
      <c r="R107" s="77"/>
    </row>
    <row r="108" spans="1:20" ht="22.5" customHeight="1">
      <c r="A108" s="162" t="s">
        <v>217</v>
      </c>
      <c r="B108" s="160" t="s">
        <v>67</v>
      </c>
      <c r="C108" s="150" t="s">
        <v>286</v>
      </c>
      <c r="D108" s="150"/>
      <c r="E108" s="150"/>
      <c r="F108" s="150"/>
      <c r="G108" s="160" t="s">
        <v>38</v>
      </c>
      <c r="H108" s="144" t="s">
        <v>47</v>
      </c>
      <c r="I108" s="145"/>
      <c r="J108" s="145"/>
      <c r="K108" s="146"/>
      <c r="L108" s="144" t="s">
        <v>216</v>
      </c>
      <c r="M108" s="145"/>
      <c r="N108" s="145"/>
      <c r="O108" s="146"/>
      <c r="P108" s="48" t="s">
        <v>96</v>
      </c>
      <c r="Q108" s="48" t="s">
        <v>96</v>
      </c>
      <c r="R108" s="61"/>
    </row>
    <row r="109" spans="1:20" ht="22.5" customHeight="1">
      <c r="A109" s="161"/>
      <c r="B109" s="161"/>
      <c r="C109" s="68" t="s">
        <v>215</v>
      </c>
      <c r="D109" s="150" t="s">
        <v>120</v>
      </c>
      <c r="E109" s="150"/>
      <c r="F109" s="68" t="s">
        <v>15</v>
      </c>
      <c r="G109" s="161"/>
      <c r="H109" s="69" t="s">
        <v>29</v>
      </c>
      <c r="I109" s="69" t="s">
        <v>28</v>
      </c>
      <c r="J109" s="68" t="s">
        <v>18</v>
      </c>
      <c r="K109" s="68" t="s">
        <v>19</v>
      </c>
      <c r="L109" s="53" t="s">
        <v>109</v>
      </c>
      <c r="M109" s="53" t="s">
        <v>110</v>
      </c>
      <c r="N109" s="53" t="s">
        <v>111</v>
      </c>
      <c r="O109" s="53" t="s">
        <v>112</v>
      </c>
      <c r="P109" s="70" t="s">
        <v>104</v>
      </c>
      <c r="Q109" s="70" t="s">
        <v>116</v>
      </c>
      <c r="R109" s="70" t="s">
        <v>115</v>
      </c>
      <c r="T109" s="81" t="s">
        <v>153</v>
      </c>
    </row>
    <row r="110" spans="1:20" ht="22.5" customHeight="1">
      <c r="A110" s="6"/>
      <c r="B110" s="9"/>
      <c r="C110" s="72"/>
      <c r="D110" s="152"/>
      <c r="E110" s="152"/>
      <c r="F110" s="15"/>
      <c r="G110" s="7"/>
      <c r="H110" s="6"/>
      <c r="I110" s="6"/>
      <c r="J110" s="7" t="s">
        <v>1</v>
      </c>
      <c r="K110" s="8" t="s">
        <v>1</v>
      </c>
      <c r="L110" s="1"/>
      <c r="M110" s="1"/>
      <c r="N110" s="1"/>
      <c r="O110" s="20">
        <f>L110-(M110+N110)</f>
        <v>0</v>
      </c>
      <c r="P110" s="29" t="str">
        <f>IF(OR(G110="新規",G110="追加",G110=""),"OK",(IF(AND(H110="",I110=""),"NG","OK")))</f>
        <v>OK</v>
      </c>
      <c r="Q110" s="10" t="str">
        <f>IF(OR(G110="新規",G110="追加",G110=""),"OK",(IF(OR(AND(J110="",K110=""),AND(J110="",K110="□"),AND(J110="□",K110=""),AND(J110="□",K110="□")),"NG","OK")))</f>
        <v>OK</v>
      </c>
      <c r="R110" s="10" t="str">
        <f>IF(OR(AND(C110&lt;&gt;"",D110&lt;&gt;"",F110&lt;&gt;"",G110&lt;&gt;""),(C110="")),"OK","NG")</f>
        <v>OK</v>
      </c>
      <c r="T110" s="81" t="s">
        <v>164</v>
      </c>
    </row>
    <row r="111" spans="1:20" ht="22.5" customHeight="1">
      <c r="A111" s="6"/>
      <c r="B111" s="9"/>
      <c r="C111" s="72"/>
      <c r="D111" s="152"/>
      <c r="E111" s="152"/>
      <c r="F111" s="15"/>
      <c r="G111" s="7"/>
      <c r="H111" s="6"/>
      <c r="I111" s="6"/>
      <c r="J111" s="7" t="s">
        <v>1</v>
      </c>
      <c r="K111" s="8" t="s">
        <v>1</v>
      </c>
      <c r="L111" s="1"/>
      <c r="M111" s="1"/>
      <c r="N111" s="1"/>
      <c r="O111" s="20">
        <f t="shared" ref="O111:O116" si="35">L111-(M111+N111)</f>
        <v>0</v>
      </c>
      <c r="P111" s="29" t="str">
        <f t="shared" ref="P111:P116" si="36">IF(OR(G111="新規",G111="追加",G111=""),"OK",(IF(AND(H111="",I111=""),"NG","OK")))</f>
        <v>OK</v>
      </c>
      <c r="Q111" s="10" t="str">
        <f t="shared" ref="Q111:Q116" si="37">IF(OR(G111="新規",G111="追加",G111=""),"OK",(IF(OR(AND(J111="",K111=""),AND(J111="",K111="□"),AND(J111="□",K111=""),AND(J111="□",K111="□")),"NG","OK")))</f>
        <v>OK</v>
      </c>
      <c r="R111" s="10" t="str">
        <f t="shared" ref="R111:R115" si="38">IF(OR(AND(C111&lt;&gt;"",D111&lt;&gt;"",F111&lt;&gt;"",G111&lt;&gt;""),(C111="")),"OK","NG")</f>
        <v>OK</v>
      </c>
      <c r="T111" s="81" t="s">
        <v>13</v>
      </c>
    </row>
    <row r="112" spans="1:20" ht="22.5" customHeight="1">
      <c r="A112" s="6"/>
      <c r="B112" s="9"/>
      <c r="C112" s="72"/>
      <c r="D112" s="152"/>
      <c r="E112" s="152"/>
      <c r="F112" s="15"/>
      <c r="G112" s="7"/>
      <c r="H112" s="6"/>
      <c r="I112" s="6"/>
      <c r="J112" s="7" t="s">
        <v>1</v>
      </c>
      <c r="K112" s="8" t="s">
        <v>1</v>
      </c>
      <c r="L112" s="1"/>
      <c r="M112" s="1"/>
      <c r="N112" s="1"/>
      <c r="O112" s="20">
        <f t="shared" si="35"/>
        <v>0</v>
      </c>
      <c r="P112" s="29" t="str">
        <f t="shared" si="36"/>
        <v>OK</v>
      </c>
      <c r="Q112" s="10" t="str">
        <f t="shared" si="37"/>
        <v>OK</v>
      </c>
      <c r="R112" s="10" t="str">
        <f t="shared" si="38"/>
        <v>OK</v>
      </c>
    </row>
    <row r="113" spans="1:23" ht="22.5" customHeight="1">
      <c r="A113" s="6"/>
      <c r="B113" s="9"/>
      <c r="C113" s="72"/>
      <c r="D113" s="152"/>
      <c r="E113" s="152"/>
      <c r="F113" s="15"/>
      <c r="G113" s="7"/>
      <c r="H113" s="6"/>
      <c r="I113" s="6"/>
      <c r="J113" s="7" t="s">
        <v>1</v>
      </c>
      <c r="K113" s="8" t="s">
        <v>1</v>
      </c>
      <c r="L113" s="1"/>
      <c r="M113" s="1"/>
      <c r="N113" s="1"/>
      <c r="O113" s="20">
        <f t="shared" si="35"/>
        <v>0</v>
      </c>
      <c r="P113" s="29" t="str">
        <f t="shared" si="36"/>
        <v>OK</v>
      </c>
      <c r="Q113" s="10" t="str">
        <f t="shared" si="37"/>
        <v>OK</v>
      </c>
      <c r="R113" s="10" t="str">
        <f t="shared" si="38"/>
        <v>OK</v>
      </c>
    </row>
    <row r="114" spans="1:23" ht="22.5" customHeight="1">
      <c r="A114" s="6"/>
      <c r="B114" s="9"/>
      <c r="C114" s="72"/>
      <c r="D114" s="152"/>
      <c r="E114" s="152"/>
      <c r="F114" s="16"/>
      <c r="G114" s="7"/>
      <c r="H114" s="6"/>
      <c r="I114" s="6"/>
      <c r="J114" s="7" t="s">
        <v>1</v>
      </c>
      <c r="K114" s="8" t="s">
        <v>1</v>
      </c>
      <c r="L114" s="1"/>
      <c r="M114" s="1"/>
      <c r="N114" s="1"/>
      <c r="O114" s="20">
        <f t="shared" si="35"/>
        <v>0</v>
      </c>
      <c r="P114" s="29" t="str">
        <f t="shared" si="36"/>
        <v>OK</v>
      </c>
      <c r="Q114" s="10" t="str">
        <f t="shared" si="37"/>
        <v>OK</v>
      </c>
      <c r="R114" s="10" t="str">
        <f t="shared" si="38"/>
        <v>OK</v>
      </c>
    </row>
    <row r="115" spans="1:23" ht="22.5" customHeight="1">
      <c r="A115" s="6"/>
      <c r="B115" s="9"/>
      <c r="C115" s="72"/>
      <c r="D115" s="152"/>
      <c r="E115" s="152"/>
      <c r="F115" s="15"/>
      <c r="G115" s="7"/>
      <c r="H115" s="6"/>
      <c r="I115" s="6"/>
      <c r="J115" s="7" t="s">
        <v>1</v>
      </c>
      <c r="K115" s="8" t="s">
        <v>1</v>
      </c>
      <c r="L115" s="1"/>
      <c r="M115" s="1"/>
      <c r="N115" s="1"/>
      <c r="O115" s="20">
        <f t="shared" si="35"/>
        <v>0</v>
      </c>
      <c r="P115" s="29" t="str">
        <f t="shared" si="36"/>
        <v>OK</v>
      </c>
      <c r="Q115" s="10" t="str">
        <f t="shared" si="37"/>
        <v>OK</v>
      </c>
      <c r="R115" s="10" t="str">
        <f t="shared" si="38"/>
        <v>OK</v>
      </c>
    </row>
    <row r="116" spans="1:23" ht="22.5" customHeight="1">
      <c r="A116" s="6"/>
      <c r="B116" s="9"/>
      <c r="C116" s="72"/>
      <c r="D116" s="152"/>
      <c r="E116" s="152"/>
      <c r="F116" s="15"/>
      <c r="G116" s="7"/>
      <c r="H116" s="6"/>
      <c r="I116" s="6"/>
      <c r="J116" s="7" t="s">
        <v>1</v>
      </c>
      <c r="K116" s="8" t="s">
        <v>1</v>
      </c>
      <c r="L116" s="1"/>
      <c r="M116" s="1"/>
      <c r="N116" s="1"/>
      <c r="O116" s="20">
        <f t="shared" si="35"/>
        <v>0</v>
      </c>
      <c r="P116" s="29" t="str">
        <f t="shared" si="36"/>
        <v>OK</v>
      </c>
      <c r="Q116" s="10" t="str">
        <f t="shared" si="37"/>
        <v>OK</v>
      </c>
      <c r="R116" s="10" t="str">
        <f>IF(OR(AND(C116&lt;&gt;"",D116&lt;&gt;"",F116&lt;&gt;"",G116&lt;&gt;""),(C116="")),"OK","NG")</f>
        <v>OK</v>
      </c>
    </row>
    <row r="117" spans="1:23" ht="22.5" customHeight="1">
      <c r="A117" s="12"/>
      <c r="B117" s="13"/>
      <c r="C117" s="14"/>
      <c r="D117" s="13"/>
      <c r="E117" s="14"/>
      <c r="F117" s="14"/>
      <c r="G117" s="13"/>
      <c r="H117" s="13"/>
      <c r="I117" s="12"/>
      <c r="J117" s="12"/>
      <c r="K117" s="68" t="s">
        <v>137</v>
      </c>
      <c r="L117" s="27">
        <f>SUM(L110:L116)</f>
        <v>0</v>
      </c>
      <c r="M117" s="27">
        <f t="shared" ref="M117:N117" si="39">SUM(M110:M116)</f>
        <v>0</v>
      </c>
      <c r="N117" s="27">
        <f t="shared" si="39"/>
        <v>0</v>
      </c>
      <c r="O117" s="27">
        <f>L117-(M117+N117)</f>
        <v>0</v>
      </c>
      <c r="P117" s="76"/>
      <c r="Q117" s="77"/>
      <c r="R117" s="77"/>
    </row>
    <row r="118" spans="1:23" ht="13">
      <c r="F118" s="85"/>
    </row>
    <row r="119" spans="1:23" s="61" customFormat="1" ht="13">
      <c r="A119" s="142" t="s">
        <v>139</v>
      </c>
      <c r="B119" s="143"/>
      <c r="C119" s="53" t="s">
        <v>138</v>
      </c>
      <c r="D119" s="53" t="s">
        <v>110</v>
      </c>
      <c r="E119" s="53" t="s">
        <v>111</v>
      </c>
      <c r="F119" s="53" t="s">
        <v>112</v>
      </c>
      <c r="G119" s="53" t="s">
        <v>165</v>
      </c>
      <c r="H119" s="142" t="s">
        <v>17</v>
      </c>
      <c r="I119" s="159"/>
      <c r="J119" s="136" t="s">
        <v>208</v>
      </c>
      <c r="K119" s="136"/>
      <c r="L119" s="136"/>
      <c r="M119" s="136"/>
      <c r="P119" s="87" t="s">
        <v>198</v>
      </c>
      <c r="Q119" s="88" t="s">
        <v>70</v>
      </c>
      <c r="R119" s="88" t="s">
        <v>84</v>
      </c>
    </row>
    <row r="120" spans="1:23" ht="22.5" customHeight="1">
      <c r="A120" s="153" t="s">
        <v>237</v>
      </c>
      <c r="B120" s="154"/>
      <c r="C120" s="100">
        <f>L40</f>
        <v>0</v>
      </c>
      <c r="D120" s="100">
        <f t="shared" ref="D120:F120" si="40">M40</f>
        <v>0</v>
      </c>
      <c r="E120" s="100">
        <f t="shared" si="40"/>
        <v>0</v>
      </c>
      <c r="F120" s="100">
        <f t="shared" si="40"/>
        <v>0</v>
      </c>
      <c r="G120" s="163">
        <f>SUM(D120:D122)</f>
        <v>0</v>
      </c>
      <c r="H120" s="157"/>
      <c r="I120" s="158"/>
      <c r="J120" s="151" t="s">
        <v>209</v>
      </c>
      <c r="K120" s="151"/>
      <c r="L120" s="151"/>
      <c r="M120" s="151"/>
      <c r="N120" s="89"/>
      <c r="O120" s="89"/>
      <c r="P120" s="29" t="str">
        <f>IF(G120&lt;=2500000,"OK","NG")</f>
        <v>OK</v>
      </c>
      <c r="Q120" s="10" t="str">
        <f t="shared" ref="Q120:Q126" si="41">IF(D120&lt;=C120/2,"OK","NG")</f>
        <v>OK</v>
      </c>
      <c r="R120" s="10" t="str">
        <f t="shared" ref="R120:R126" si="42">IF(C120=D120+E120+F120,"OK","NG")</f>
        <v>OK</v>
      </c>
      <c r="S120" s="90"/>
      <c r="T120" s="70"/>
      <c r="U120" s="70"/>
      <c r="V120" s="70"/>
      <c r="W120" s="70"/>
    </row>
    <row r="121" spans="1:23" ht="22.5" customHeight="1">
      <c r="A121" s="155" t="s">
        <v>238</v>
      </c>
      <c r="B121" s="156"/>
      <c r="C121" s="100">
        <f>L51</f>
        <v>0</v>
      </c>
      <c r="D121" s="100">
        <f t="shared" ref="D121:F121" si="43">M51</f>
        <v>0</v>
      </c>
      <c r="E121" s="100">
        <f t="shared" si="43"/>
        <v>0</v>
      </c>
      <c r="F121" s="100">
        <f t="shared" si="43"/>
        <v>0</v>
      </c>
      <c r="G121" s="164"/>
      <c r="H121" s="157"/>
      <c r="I121" s="158"/>
      <c r="J121" s="151"/>
      <c r="K121" s="151"/>
      <c r="L121" s="151"/>
      <c r="M121" s="151"/>
      <c r="N121" s="89"/>
      <c r="O121" s="89"/>
      <c r="P121" s="73" t="s">
        <v>152</v>
      </c>
      <c r="Q121" s="10" t="str">
        <f t="shared" si="41"/>
        <v>OK</v>
      </c>
      <c r="R121" s="10" t="str">
        <f t="shared" si="42"/>
        <v>OK</v>
      </c>
      <c r="S121" s="36"/>
    </row>
    <row r="122" spans="1:23" ht="22.5" customHeight="1">
      <c r="A122" s="155" t="s">
        <v>239</v>
      </c>
      <c r="B122" s="156"/>
      <c r="C122" s="100">
        <f>L62</f>
        <v>0</v>
      </c>
      <c r="D122" s="100">
        <f t="shared" ref="D122:F122" si="44">M62</f>
        <v>0</v>
      </c>
      <c r="E122" s="100">
        <f t="shared" si="44"/>
        <v>0</v>
      </c>
      <c r="F122" s="100">
        <f t="shared" si="44"/>
        <v>0</v>
      </c>
      <c r="G122" s="165"/>
      <c r="H122" s="32"/>
      <c r="I122" s="33"/>
      <c r="J122" s="151"/>
      <c r="K122" s="151"/>
      <c r="L122" s="151"/>
      <c r="M122" s="151"/>
      <c r="N122" s="89"/>
      <c r="O122" s="89"/>
      <c r="P122" s="73" t="s">
        <v>152</v>
      </c>
      <c r="Q122" s="10" t="str">
        <f t="shared" si="41"/>
        <v>OK</v>
      </c>
      <c r="R122" s="10" t="str">
        <f t="shared" si="42"/>
        <v>OK</v>
      </c>
      <c r="S122" s="36"/>
    </row>
    <row r="123" spans="1:23" ht="22.5" customHeight="1">
      <c r="A123" s="155" t="s">
        <v>240</v>
      </c>
      <c r="B123" s="156"/>
      <c r="C123" s="100">
        <f>L73</f>
        <v>0</v>
      </c>
      <c r="D123" s="100">
        <f t="shared" ref="D123:F123" si="45">M73</f>
        <v>0</v>
      </c>
      <c r="E123" s="100">
        <f t="shared" si="45"/>
        <v>0</v>
      </c>
      <c r="F123" s="100">
        <f t="shared" si="45"/>
        <v>0</v>
      </c>
      <c r="G123" s="100">
        <f>D123</f>
        <v>0</v>
      </c>
      <c r="H123" s="32"/>
      <c r="I123" s="33"/>
      <c r="J123" s="150" t="s">
        <v>210</v>
      </c>
      <c r="K123" s="150"/>
      <c r="L123" s="150"/>
      <c r="M123" s="150"/>
      <c r="N123" s="89"/>
      <c r="O123" s="89"/>
      <c r="P123" s="29" t="str">
        <f>IF(G123&lt;=2500000,"OK","NG")</f>
        <v>OK</v>
      </c>
      <c r="Q123" s="10" t="str">
        <f t="shared" si="41"/>
        <v>OK</v>
      </c>
      <c r="R123" s="10" t="str">
        <f t="shared" si="42"/>
        <v>OK</v>
      </c>
      <c r="S123" s="36"/>
    </row>
    <row r="124" spans="1:23" ht="22.5" customHeight="1">
      <c r="A124" s="155" t="s">
        <v>131</v>
      </c>
      <c r="B124" s="156"/>
      <c r="C124" s="100">
        <f>L84</f>
        <v>0</v>
      </c>
      <c r="D124" s="100">
        <f t="shared" ref="D124:F124" si="46">M84</f>
        <v>0</v>
      </c>
      <c r="E124" s="100">
        <f t="shared" si="46"/>
        <v>0</v>
      </c>
      <c r="F124" s="100">
        <f t="shared" si="46"/>
        <v>0</v>
      </c>
      <c r="G124" s="100">
        <f>D124</f>
        <v>0</v>
      </c>
      <c r="H124" s="32"/>
      <c r="I124" s="33"/>
      <c r="J124" s="150" t="s">
        <v>211</v>
      </c>
      <c r="K124" s="150"/>
      <c r="L124" s="150"/>
      <c r="M124" s="150"/>
      <c r="N124" s="89"/>
      <c r="O124" s="89"/>
      <c r="P124" s="29" t="str">
        <f>IF(G124&lt;=5000000,"OK","NG")</f>
        <v>OK</v>
      </c>
      <c r="Q124" s="10" t="str">
        <f t="shared" si="41"/>
        <v>OK</v>
      </c>
      <c r="R124" s="10" t="str">
        <f t="shared" si="42"/>
        <v>OK</v>
      </c>
      <c r="S124" s="36"/>
    </row>
    <row r="125" spans="1:23" ht="22.5" customHeight="1">
      <c r="A125" s="155" t="s">
        <v>241</v>
      </c>
      <c r="B125" s="156"/>
      <c r="C125" s="100">
        <f>L95</f>
        <v>0</v>
      </c>
      <c r="D125" s="100">
        <f t="shared" ref="D125:F125" si="47">M95</f>
        <v>0</v>
      </c>
      <c r="E125" s="100">
        <f t="shared" si="47"/>
        <v>0</v>
      </c>
      <c r="F125" s="100">
        <f t="shared" si="47"/>
        <v>0</v>
      </c>
      <c r="G125" s="183">
        <f>SUM(D125:D126)</f>
        <v>0</v>
      </c>
      <c r="H125" s="32"/>
      <c r="I125" s="33"/>
      <c r="J125" s="151" t="s">
        <v>212</v>
      </c>
      <c r="K125" s="151"/>
      <c r="L125" s="151"/>
      <c r="M125" s="151"/>
      <c r="N125" s="89"/>
      <c r="O125" s="89"/>
      <c r="P125" s="29" t="str">
        <f>IF(G125&lt;=2500000,"OK","NG")</f>
        <v>OK</v>
      </c>
      <c r="Q125" s="10" t="str">
        <f t="shared" si="41"/>
        <v>OK</v>
      </c>
      <c r="R125" s="10" t="str">
        <f t="shared" si="42"/>
        <v>OK</v>
      </c>
      <c r="S125" s="36"/>
    </row>
    <row r="126" spans="1:23" ht="22.5" customHeight="1">
      <c r="A126" s="155" t="s">
        <v>242</v>
      </c>
      <c r="B126" s="156"/>
      <c r="C126" s="100">
        <f>L106</f>
        <v>0</v>
      </c>
      <c r="D126" s="100">
        <f t="shared" ref="D126:F126" si="48">M106</f>
        <v>0</v>
      </c>
      <c r="E126" s="100">
        <f t="shared" si="48"/>
        <v>0</v>
      </c>
      <c r="F126" s="100">
        <f t="shared" si="48"/>
        <v>0</v>
      </c>
      <c r="G126" s="184"/>
      <c r="H126" s="32"/>
      <c r="I126" s="33"/>
      <c r="J126" s="151"/>
      <c r="K126" s="151"/>
      <c r="L126" s="151"/>
      <c r="M126" s="151"/>
      <c r="N126" s="89"/>
      <c r="O126" s="89"/>
      <c r="P126" s="73" t="s">
        <v>152</v>
      </c>
      <c r="Q126" s="10" t="str">
        <f t="shared" si="41"/>
        <v>OK</v>
      </c>
      <c r="R126" s="10" t="str">
        <f t="shared" si="42"/>
        <v>OK</v>
      </c>
      <c r="S126" s="36"/>
    </row>
    <row r="127" spans="1:23" ht="22.5" customHeight="1">
      <c r="A127" s="155" t="s">
        <v>135</v>
      </c>
      <c r="B127" s="156"/>
      <c r="C127" s="100">
        <f>L117</f>
        <v>0</v>
      </c>
      <c r="D127" s="100">
        <f t="shared" ref="D127:F127" si="49">M117</f>
        <v>0</v>
      </c>
      <c r="E127" s="100">
        <f t="shared" si="49"/>
        <v>0</v>
      </c>
      <c r="F127" s="100">
        <f t="shared" si="49"/>
        <v>0</v>
      </c>
      <c r="G127" s="100">
        <f>D127</f>
        <v>0</v>
      </c>
      <c r="H127" s="157"/>
      <c r="I127" s="158"/>
      <c r="J127" s="150" t="s">
        <v>287</v>
      </c>
      <c r="K127" s="150"/>
      <c r="L127" s="150"/>
      <c r="M127" s="150"/>
      <c r="N127" s="89"/>
      <c r="O127" s="89"/>
      <c r="P127" s="29" t="str">
        <f>IF(G127&lt;=2500000,"OK","NG")</f>
        <v>OK</v>
      </c>
      <c r="Q127" s="10" t="str">
        <f>IF(D127&lt;=C127/2,"OK","NG")</f>
        <v>OK</v>
      </c>
      <c r="R127" s="10" t="str">
        <f>IF(C127=D127+E127+F127,"OK","NG")</f>
        <v>OK</v>
      </c>
      <c r="S127" s="36"/>
    </row>
    <row r="128" spans="1:23" ht="22.5" customHeight="1">
      <c r="A128" s="174" t="s">
        <v>14</v>
      </c>
      <c r="B128" s="175"/>
      <c r="C128" s="100">
        <f>SUM(C120:C127)</f>
        <v>0</v>
      </c>
      <c r="D128" s="100">
        <f>SUM(D120:D127)</f>
        <v>0</v>
      </c>
      <c r="E128" s="100">
        <f t="shared" ref="E128:F128" si="50">SUM(E120:E127)</f>
        <v>0</v>
      </c>
      <c r="F128" s="100">
        <f t="shared" si="50"/>
        <v>0</v>
      </c>
      <c r="G128" s="100">
        <f>D128</f>
        <v>0</v>
      </c>
      <c r="H128" s="157"/>
      <c r="I128" s="158"/>
      <c r="J128" s="177" t="s">
        <v>213</v>
      </c>
      <c r="K128" s="177"/>
      <c r="L128" s="177"/>
      <c r="M128" s="177"/>
      <c r="N128" s="89"/>
      <c r="P128" s="29" t="str">
        <f>IF(OR(C128=0,AND(G128&gt;=150000,G128&lt;=10000000)),"OK","NG")</f>
        <v>OK</v>
      </c>
      <c r="Q128" s="10" t="str">
        <f>IF(D128&lt;=C128/2,"OK","NG")</f>
        <v>OK</v>
      </c>
      <c r="R128" s="10" t="str">
        <f>IF(C128=D128+E128+F128,"OK","NG")</f>
        <v>OK</v>
      </c>
    </row>
    <row r="129" spans="1:16" ht="13"/>
    <row r="130" spans="1:16" ht="22.5" customHeight="1">
      <c r="A130" s="48" t="s">
        <v>196</v>
      </c>
    </row>
    <row r="131" spans="1:16" ht="15" customHeight="1">
      <c r="A131" s="139" t="s">
        <v>205</v>
      </c>
      <c r="B131" s="139"/>
      <c r="C131" s="139"/>
      <c r="D131" s="139"/>
      <c r="E131" s="139"/>
      <c r="F131" s="139"/>
      <c r="G131" s="139"/>
      <c r="H131" s="139"/>
      <c r="I131" s="139"/>
      <c r="J131" s="139"/>
      <c r="K131" s="50" t="s">
        <v>82</v>
      </c>
      <c r="P131" s="49" t="s">
        <v>55</v>
      </c>
    </row>
    <row r="132" spans="1:16" ht="15" customHeight="1">
      <c r="A132" s="176" t="s">
        <v>204</v>
      </c>
      <c r="B132" s="176"/>
      <c r="C132" s="176"/>
      <c r="D132" s="176"/>
      <c r="E132" s="176"/>
      <c r="F132" s="176"/>
      <c r="G132" s="176"/>
      <c r="H132" s="176"/>
      <c r="I132" s="176"/>
      <c r="J132" s="176"/>
      <c r="K132" s="56" t="s">
        <v>166</v>
      </c>
      <c r="P132" s="49" t="s">
        <v>167</v>
      </c>
    </row>
    <row r="133" spans="1:16" ht="15" customHeight="1">
      <c r="A133" s="176" t="s">
        <v>199</v>
      </c>
      <c r="B133" s="176"/>
      <c r="C133" s="176"/>
      <c r="D133" s="176"/>
      <c r="E133" s="176"/>
      <c r="F133" s="176"/>
      <c r="G133" s="176"/>
      <c r="H133" s="176"/>
      <c r="I133" s="176"/>
      <c r="J133" s="176"/>
      <c r="K133" s="56" t="s">
        <v>166</v>
      </c>
    </row>
    <row r="134" spans="1:16" ht="15" customHeight="1">
      <c r="A134" s="176" t="s">
        <v>200</v>
      </c>
      <c r="B134" s="176"/>
      <c r="C134" s="176"/>
      <c r="D134" s="176"/>
      <c r="E134" s="176"/>
      <c r="F134" s="176"/>
      <c r="G134" s="176"/>
      <c r="H134" s="176"/>
      <c r="I134" s="176"/>
      <c r="J134" s="176"/>
      <c r="K134" s="56" t="s">
        <v>166</v>
      </c>
    </row>
    <row r="135" spans="1:16" ht="15" customHeight="1">
      <c r="A135" s="176" t="s">
        <v>201</v>
      </c>
      <c r="B135" s="176"/>
      <c r="C135" s="176"/>
      <c r="D135" s="176"/>
      <c r="E135" s="176"/>
      <c r="F135" s="176"/>
      <c r="G135" s="176"/>
      <c r="H135" s="176"/>
      <c r="I135" s="176"/>
      <c r="J135" s="176"/>
      <c r="K135" s="56" t="s">
        <v>166</v>
      </c>
    </row>
    <row r="136" spans="1:16" ht="15" customHeight="1">
      <c r="A136" s="176" t="s">
        <v>289</v>
      </c>
      <c r="B136" s="176"/>
      <c r="C136" s="176"/>
      <c r="D136" s="176"/>
      <c r="E136" s="176"/>
      <c r="F136" s="176"/>
      <c r="G136" s="176"/>
      <c r="H136" s="176"/>
      <c r="I136" s="176"/>
      <c r="J136" s="176"/>
      <c r="K136" s="56" t="s">
        <v>166</v>
      </c>
    </row>
    <row r="137" spans="1:16" ht="15" customHeight="1">
      <c r="A137" s="176" t="s">
        <v>202</v>
      </c>
      <c r="B137" s="176"/>
      <c r="C137" s="176"/>
      <c r="D137" s="176"/>
      <c r="E137" s="176"/>
      <c r="F137" s="176"/>
      <c r="G137" s="176"/>
      <c r="H137" s="176"/>
      <c r="I137" s="176"/>
      <c r="J137" s="176"/>
      <c r="K137" s="56" t="s">
        <v>166</v>
      </c>
    </row>
    <row r="138" spans="1:16" ht="15" customHeight="1">
      <c r="A138" s="176" t="s">
        <v>203</v>
      </c>
      <c r="B138" s="176"/>
      <c r="C138" s="176"/>
      <c r="D138" s="176"/>
      <c r="E138" s="176"/>
      <c r="F138" s="176"/>
      <c r="G138" s="176"/>
      <c r="H138" s="176"/>
      <c r="I138" s="176"/>
      <c r="J138" s="176"/>
      <c r="K138" s="56" t="s">
        <v>166</v>
      </c>
    </row>
    <row r="139" spans="1:16" ht="15" customHeight="1">
      <c r="A139" s="17"/>
      <c r="B139" s="17"/>
      <c r="C139" s="17"/>
      <c r="D139" s="17"/>
      <c r="E139" s="17"/>
      <c r="J139" s="93" t="s">
        <v>141</v>
      </c>
      <c r="K139" s="99">
        <f>COUNTIF(K132:K138,"☑")</f>
        <v>0</v>
      </c>
    </row>
    <row r="140" spans="1:16" ht="15" customHeight="1">
      <c r="A140" s="17"/>
      <c r="B140" s="17"/>
      <c r="C140" s="17"/>
      <c r="D140" s="17"/>
      <c r="E140" s="17"/>
      <c r="H140" s="17"/>
    </row>
    <row r="141" spans="1:16" ht="15" customHeight="1">
      <c r="A141" s="48" t="s">
        <v>206</v>
      </c>
    </row>
    <row r="142" spans="1:16" ht="15" customHeight="1">
      <c r="A142" s="180" t="s">
        <v>57</v>
      </c>
      <c r="B142" s="180"/>
      <c r="C142" s="180"/>
      <c r="D142" s="180"/>
      <c r="E142" s="180"/>
      <c r="F142" s="180"/>
      <c r="G142" s="180"/>
      <c r="H142" s="180"/>
      <c r="I142" s="180"/>
      <c r="J142" s="180"/>
      <c r="K142" s="180"/>
      <c r="P142" s="95" t="s">
        <v>80</v>
      </c>
    </row>
    <row r="143" spans="1:16" ht="15" customHeight="1">
      <c r="A143" s="50" t="s">
        <v>2</v>
      </c>
      <c r="B143" s="140" t="s">
        <v>3</v>
      </c>
      <c r="C143" s="181"/>
      <c r="D143" s="181"/>
      <c r="E143" s="181"/>
      <c r="F143" s="181"/>
      <c r="G143" s="181"/>
      <c r="H143" s="181"/>
      <c r="I143" s="181"/>
      <c r="J143" s="141"/>
    </row>
    <row r="144" spans="1:16" ht="15" customHeight="1">
      <c r="A144" s="3" t="s">
        <v>1</v>
      </c>
      <c r="B144" s="182" t="s">
        <v>69</v>
      </c>
      <c r="C144" s="167"/>
      <c r="D144" s="167"/>
      <c r="E144" s="167"/>
      <c r="F144" s="167"/>
      <c r="G144" s="167"/>
      <c r="H144" s="167"/>
      <c r="I144" s="167"/>
      <c r="J144" s="168"/>
      <c r="P144" s="29" t="str">
        <f>IF(C128=0,"OK",IF(AND(A144="☑",A145="☑",A146="☑"),"OK","NG"))</f>
        <v>OK</v>
      </c>
    </row>
    <row r="145" spans="1:13" ht="15" customHeight="1">
      <c r="A145" s="3" t="s">
        <v>1</v>
      </c>
      <c r="B145" s="182" t="s">
        <v>117</v>
      </c>
      <c r="C145" s="167"/>
      <c r="D145" s="167"/>
      <c r="E145" s="167"/>
      <c r="F145" s="167"/>
      <c r="G145" s="167"/>
      <c r="H145" s="167"/>
      <c r="I145" s="167"/>
      <c r="J145" s="168"/>
    </row>
    <row r="146" spans="1:13" ht="15" customHeight="1">
      <c r="A146" s="3" t="s">
        <v>1</v>
      </c>
      <c r="B146" s="182" t="s">
        <v>288</v>
      </c>
      <c r="C146" s="167"/>
      <c r="D146" s="167"/>
      <c r="E146" s="167"/>
      <c r="F146" s="167"/>
      <c r="G146" s="167"/>
      <c r="H146" s="167"/>
      <c r="I146" s="167"/>
      <c r="J146" s="168"/>
    </row>
    <row r="147" spans="1:13" ht="15" customHeight="1"/>
    <row r="148" spans="1:13" ht="15" customHeight="1">
      <c r="A148" s="48" t="s">
        <v>207</v>
      </c>
    </row>
    <row r="149" spans="1:13" ht="15" customHeight="1">
      <c r="A149" s="50" t="s">
        <v>2</v>
      </c>
      <c r="B149" s="139" t="s">
        <v>4</v>
      </c>
      <c r="C149" s="139"/>
      <c r="D149" s="139"/>
      <c r="E149" s="139"/>
      <c r="F149" s="140" t="s">
        <v>97</v>
      </c>
      <c r="G149" s="141"/>
      <c r="H149" s="140" t="s">
        <v>20</v>
      </c>
      <c r="I149" s="141"/>
      <c r="J149" s="139" t="s">
        <v>17</v>
      </c>
      <c r="K149" s="139"/>
      <c r="L149" s="139"/>
      <c r="M149" s="139"/>
    </row>
    <row r="150" spans="1:13" ht="18.75" customHeight="1">
      <c r="A150" s="3" t="s">
        <v>1</v>
      </c>
      <c r="B150" s="138" t="s">
        <v>23</v>
      </c>
      <c r="C150" s="138"/>
      <c r="D150" s="138"/>
      <c r="E150" s="138"/>
      <c r="F150" s="142" t="s">
        <v>22</v>
      </c>
      <c r="G150" s="143"/>
      <c r="H150" s="142" t="s">
        <v>98</v>
      </c>
      <c r="I150" s="143"/>
      <c r="J150" s="138" t="s">
        <v>143</v>
      </c>
      <c r="K150" s="138"/>
      <c r="L150" s="138"/>
      <c r="M150" s="138"/>
    </row>
    <row r="151" spans="1:13" ht="18.75" customHeight="1">
      <c r="A151" s="3" t="s">
        <v>1</v>
      </c>
      <c r="B151" s="138" t="s">
        <v>25</v>
      </c>
      <c r="C151" s="138"/>
      <c r="D151" s="138"/>
      <c r="E151" s="138"/>
      <c r="F151" s="142" t="s">
        <v>16</v>
      </c>
      <c r="G151" s="143"/>
      <c r="H151" s="142" t="s">
        <v>21</v>
      </c>
      <c r="I151" s="143"/>
      <c r="J151" s="138" t="s">
        <v>100</v>
      </c>
      <c r="K151" s="138"/>
      <c r="L151" s="138"/>
      <c r="M151" s="138"/>
    </row>
    <row r="152" spans="1:13" ht="18.75" customHeight="1">
      <c r="A152" s="3" t="s">
        <v>1</v>
      </c>
      <c r="B152" s="138" t="s">
        <v>24</v>
      </c>
      <c r="C152" s="138"/>
      <c r="D152" s="138"/>
      <c r="E152" s="138"/>
      <c r="F152" s="142" t="s">
        <v>16</v>
      </c>
      <c r="G152" s="143"/>
      <c r="H152" s="142" t="s">
        <v>21</v>
      </c>
      <c r="I152" s="143"/>
      <c r="J152" s="138" t="s">
        <v>26</v>
      </c>
      <c r="K152" s="138"/>
      <c r="L152" s="138"/>
      <c r="M152" s="138"/>
    </row>
    <row r="153" spans="1:13" ht="18.75" customHeight="1">
      <c r="A153" s="3" t="s">
        <v>1</v>
      </c>
      <c r="B153" s="138" t="s">
        <v>90</v>
      </c>
      <c r="C153" s="138"/>
      <c r="D153" s="138"/>
      <c r="E153" s="138"/>
      <c r="F153" s="142" t="s">
        <v>5</v>
      </c>
      <c r="G153" s="143"/>
      <c r="H153" s="159" t="s">
        <v>16</v>
      </c>
      <c r="I153" s="143"/>
      <c r="J153" s="138" t="s">
        <v>99</v>
      </c>
      <c r="K153" s="138"/>
      <c r="L153" s="138"/>
      <c r="M153" s="138"/>
    </row>
    <row r="154" spans="1:13" ht="18.75" customHeight="1">
      <c r="A154" s="3" t="s">
        <v>1</v>
      </c>
      <c r="B154" s="138" t="s">
        <v>283</v>
      </c>
      <c r="C154" s="138"/>
      <c r="D154" s="138"/>
      <c r="E154" s="138"/>
      <c r="F154" s="142" t="s">
        <v>5</v>
      </c>
      <c r="G154" s="143"/>
      <c r="H154" s="136" t="s">
        <v>16</v>
      </c>
      <c r="I154" s="136"/>
      <c r="J154" s="138" t="s">
        <v>284</v>
      </c>
      <c r="K154" s="138"/>
      <c r="L154" s="138"/>
      <c r="M154" s="138"/>
    </row>
  </sheetData>
  <sheetProtection algorithmName="SHA-512" hashValue="OvoT1jurViTbtAkE8ykw9csE5ZK2qxjwNZBEUvmUSCl6e5+WW0+2apOrJCOdZ8tyD2CMH2YNXilcZeOECcQRaw==" saltValue="SFNZHB71Z6qdUkP/PK70aA==" spinCount="100000" sheet="1" objects="1" scenarios="1"/>
  <mergeCells count="198">
    <mergeCell ref="A1:O1"/>
    <mergeCell ref="B3:E3"/>
    <mergeCell ref="B4:E4"/>
    <mergeCell ref="P4:P5"/>
    <mergeCell ref="B5:E5"/>
    <mergeCell ref="B6:E6"/>
    <mergeCell ref="M14:O14"/>
    <mergeCell ref="M15:O15"/>
    <mergeCell ref="M16:O16"/>
    <mergeCell ref="M17:O17"/>
    <mergeCell ref="M18:O18"/>
    <mergeCell ref="M19:O19"/>
    <mergeCell ref="F9:I9"/>
    <mergeCell ref="J9:L9"/>
    <mergeCell ref="M10:O10"/>
    <mergeCell ref="M11:O11"/>
    <mergeCell ref="M12:O12"/>
    <mergeCell ref="M13:O13"/>
    <mergeCell ref="N26:O26"/>
    <mergeCell ref="A31:A32"/>
    <mergeCell ref="B31:B32"/>
    <mergeCell ref="C31:F31"/>
    <mergeCell ref="G31:G32"/>
    <mergeCell ref="H31:K31"/>
    <mergeCell ref="L31:O31"/>
    <mergeCell ref="D32:E32"/>
    <mergeCell ref="M20:O20"/>
    <mergeCell ref="M21:O21"/>
    <mergeCell ref="M22:O22"/>
    <mergeCell ref="M23:O23"/>
    <mergeCell ref="M24:O24"/>
    <mergeCell ref="M25:O25"/>
    <mergeCell ref="D39:E39"/>
    <mergeCell ref="A42:A43"/>
    <mergeCell ref="B42:B43"/>
    <mergeCell ref="C42:F42"/>
    <mergeCell ref="G42:G43"/>
    <mergeCell ref="H42:K42"/>
    <mergeCell ref="D33:E33"/>
    <mergeCell ref="D34:E34"/>
    <mergeCell ref="D35:E35"/>
    <mergeCell ref="D36:E36"/>
    <mergeCell ref="D37:E37"/>
    <mergeCell ref="D38:E38"/>
    <mergeCell ref="A53:A54"/>
    <mergeCell ref="B53:B54"/>
    <mergeCell ref="C53:F53"/>
    <mergeCell ref="L42:O42"/>
    <mergeCell ref="D43:E43"/>
    <mergeCell ref="D44:E44"/>
    <mergeCell ref="D45:E45"/>
    <mergeCell ref="D46:E46"/>
    <mergeCell ref="D47:E47"/>
    <mergeCell ref="G53:G54"/>
    <mergeCell ref="H53:K53"/>
    <mergeCell ref="L53:O53"/>
    <mergeCell ref="D54:E54"/>
    <mergeCell ref="D55:E55"/>
    <mergeCell ref="D56:E56"/>
    <mergeCell ref="D48:E48"/>
    <mergeCell ref="D49:E49"/>
    <mergeCell ref="D50:E50"/>
    <mergeCell ref="H64:K64"/>
    <mergeCell ref="L64:O64"/>
    <mergeCell ref="D65:E65"/>
    <mergeCell ref="D66:E66"/>
    <mergeCell ref="D67:E67"/>
    <mergeCell ref="D57:E57"/>
    <mergeCell ref="D58:E58"/>
    <mergeCell ref="D59:E59"/>
    <mergeCell ref="D60:E60"/>
    <mergeCell ref="D61:E61"/>
    <mergeCell ref="C64:F64"/>
    <mergeCell ref="D68:E68"/>
    <mergeCell ref="D69:E69"/>
    <mergeCell ref="D70:E70"/>
    <mergeCell ref="D71:E71"/>
    <mergeCell ref="D72:E72"/>
    <mergeCell ref="A75:A76"/>
    <mergeCell ref="B75:B76"/>
    <mergeCell ref="C75:F75"/>
    <mergeCell ref="G64:G65"/>
    <mergeCell ref="A64:A65"/>
    <mergeCell ref="B64:B65"/>
    <mergeCell ref="A86:A87"/>
    <mergeCell ref="B86:B87"/>
    <mergeCell ref="C86:F86"/>
    <mergeCell ref="G75:G76"/>
    <mergeCell ref="H75:K75"/>
    <mergeCell ref="L75:O75"/>
    <mergeCell ref="D76:E76"/>
    <mergeCell ref="D77:E77"/>
    <mergeCell ref="D78:E78"/>
    <mergeCell ref="G86:G87"/>
    <mergeCell ref="H86:K86"/>
    <mergeCell ref="L86:O86"/>
    <mergeCell ref="D87:E87"/>
    <mergeCell ref="D88:E88"/>
    <mergeCell ref="D89:E89"/>
    <mergeCell ref="D79:E79"/>
    <mergeCell ref="D80:E80"/>
    <mergeCell ref="D81:E81"/>
    <mergeCell ref="D82:E82"/>
    <mergeCell ref="D83:E83"/>
    <mergeCell ref="H97:K97"/>
    <mergeCell ref="L97:O97"/>
    <mergeCell ref="D98:E98"/>
    <mergeCell ref="D99:E99"/>
    <mergeCell ref="D100:E100"/>
    <mergeCell ref="D90:E90"/>
    <mergeCell ref="D91:E91"/>
    <mergeCell ref="D92:E92"/>
    <mergeCell ref="D93:E93"/>
    <mergeCell ref="D94:E94"/>
    <mergeCell ref="C97:F97"/>
    <mergeCell ref="D101:E101"/>
    <mergeCell ref="D102:E102"/>
    <mergeCell ref="D103:E103"/>
    <mergeCell ref="D104:E104"/>
    <mergeCell ref="D105:E105"/>
    <mergeCell ref="A108:A109"/>
    <mergeCell ref="B108:B109"/>
    <mergeCell ref="C108:F108"/>
    <mergeCell ref="G97:G98"/>
    <mergeCell ref="A97:A98"/>
    <mergeCell ref="B97:B98"/>
    <mergeCell ref="D112:E112"/>
    <mergeCell ref="D113:E113"/>
    <mergeCell ref="D114:E114"/>
    <mergeCell ref="D115:E115"/>
    <mergeCell ref="D116:E116"/>
    <mergeCell ref="A119:B119"/>
    <mergeCell ref="G108:G109"/>
    <mergeCell ref="H108:K108"/>
    <mergeCell ref="L108:O108"/>
    <mergeCell ref="D109:E109"/>
    <mergeCell ref="D110:E110"/>
    <mergeCell ref="D111:E111"/>
    <mergeCell ref="H119:I119"/>
    <mergeCell ref="J119:M119"/>
    <mergeCell ref="A120:B120"/>
    <mergeCell ref="G120:G122"/>
    <mergeCell ref="H120:I120"/>
    <mergeCell ref="J120:M122"/>
    <mergeCell ref="A121:B121"/>
    <mergeCell ref="H121:I121"/>
    <mergeCell ref="A122:B122"/>
    <mergeCell ref="A127:B127"/>
    <mergeCell ref="H127:I127"/>
    <mergeCell ref="J127:M127"/>
    <mergeCell ref="A128:B128"/>
    <mergeCell ref="H128:I128"/>
    <mergeCell ref="J128:M128"/>
    <mergeCell ref="A123:B123"/>
    <mergeCell ref="J123:M123"/>
    <mergeCell ref="A124:B124"/>
    <mergeCell ref="J124:M124"/>
    <mergeCell ref="A125:B125"/>
    <mergeCell ref="G125:G126"/>
    <mergeCell ref="J125:M126"/>
    <mergeCell ref="A126:B126"/>
    <mergeCell ref="A137:J137"/>
    <mergeCell ref="A138:J138"/>
    <mergeCell ref="A142:K142"/>
    <mergeCell ref="B143:J143"/>
    <mergeCell ref="B144:J144"/>
    <mergeCell ref="B145:J145"/>
    <mergeCell ref="A131:J131"/>
    <mergeCell ref="A132:J132"/>
    <mergeCell ref="A133:J133"/>
    <mergeCell ref="A134:J134"/>
    <mergeCell ref="A135:J135"/>
    <mergeCell ref="A136:J136"/>
    <mergeCell ref="B146:J146"/>
    <mergeCell ref="B149:E149"/>
    <mergeCell ref="F149:G149"/>
    <mergeCell ref="H149:I149"/>
    <mergeCell ref="J149:M149"/>
    <mergeCell ref="B150:E150"/>
    <mergeCell ref="F150:G150"/>
    <mergeCell ref="H150:I150"/>
    <mergeCell ref="J150:M150"/>
    <mergeCell ref="B153:E153"/>
    <mergeCell ref="F153:G153"/>
    <mergeCell ref="H153:I153"/>
    <mergeCell ref="J153:M153"/>
    <mergeCell ref="B154:E154"/>
    <mergeCell ref="F154:G154"/>
    <mergeCell ref="H154:I154"/>
    <mergeCell ref="J154:M154"/>
    <mergeCell ref="B151:E151"/>
    <mergeCell ref="F151:G151"/>
    <mergeCell ref="H151:I151"/>
    <mergeCell ref="J151:M151"/>
    <mergeCell ref="B152:E152"/>
    <mergeCell ref="F152:G152"/>
    <mergeCell ref="H152:I152"/>
    <mergeCell ref="J152:M152"/>
  </mergeCells>
  <phoneticPr fontId="2"/>
  <conditionalFormatting sqref="C120:G128">
    <cfRule type="expression" dxfId="4619" priority="2">
      <formula>$P120="NG"</formula>
    </cfRule>
  </conditionalFormatting>
  <conditionalFormatting sqref="G120:G123">
    <cfRule type="expression" dxfId="4618" priority="1">
      <formula>$P120="NG"</formula>
    </cfRule>
  </conditionalFormatting>
  <conditionalFormatting sqref="H33:K36">
    <cfRule type="expression" dxfId="4617" priority="55">
      <formula>#REF!="追加"</formula>
    </cfRule>
    <cfRule type="expression" dxfId="4616" priority="56">
      <formula>#REF!="新規"</formula>
    </cfRule>
  </conditionalFormatting>
  <conditionalFormatting sqref="H37:K39">
    <cfRule type="expression" dxfId="4615" priority="60">
      <formula>#REF!="追加"</formula>
    </cfRule>
    <cfRule type="expression" dxfId="4614" priority="67">
      <formula>#REF!="新規"</formula>
    </cfRule>
  </conditionalFormatting>
  <conditionalFormatting sqref="H44:K47">
    <cfRule type="expression" dxfId="4613" priority="46">
      <formula>#REF!="追加"</formula>
    </cfRule>
    <cfRule type="expression" dxfId="4612" priority="47">
      <formula>#REF!="新規"</formula>
    </cfRule>
  </conditionalFormatting>
  <conditionalFormatting sqref="H48:K50">
    <cfRule type="expression" dxfId="4611" priority="50">
      <formula>#REF!="追加"</formula>
    </cfRule>
    <cfRule type="expression" dxfId="4610" priority="51">
      <formula>#REF!="新規"</formula>
    </cfRule>
  </conditionalFormatting>
  <conditionalFormatting sqref="H55:K58">
    <cfRule type="expression" dxfId="4609" priority="40">
      <formula>#REF!="追加"</formula>
    </cfRule>
    <cfRule type="expression" dxfId="4608" priority="41">
      <formula>#REF!="新規"</formula>
    </cfRule>
  </conditionalFormatting>
  <conditionalFormatting sqref="H59:K61">
    <cfRule type="expression" dxfId="4607" priority="44">
      <formula>#REF!="追加"</formula>
    </cfRule>
    <cfRule type="expression" dxfId="4606" priority="45">
      <formula>#REF!="新規"</formula>
    </cfRule>
  </conditionalFormatting>
  <conditionalFormatting sqref="H66:K69">
    <cfRule type="expression" dxfId="4605" priority="34">
      <formula>#REF!="追加"</formula>
    </cfRule>
    <cfRule type="expression" dxfId="4604" priority="35">
      <formula>#REF!="新規"</formula>
    </cfRule>
  </conditionalFormatting>
  <conditionalFormatting sqref="H70:K72">
    <cfRule type="expression" dxfId="4603" priority="38">
      <formula>#REF!="追加"</formula>
    </cfRule>
    <cfRule type="expression" dxfId="4602" priority="39">
      <formula>#REF!="新規"</formula>
    </cfRule>
  </conditionalFormatting>
  <conditionalFormatting sqref="H77:K80">
    <cfRule type="expression" dxfId="4601" priority="28">
      <formula>#REF!="追加"</formula>
    </cfRule>
    <cfRule type="expression" dxfId="4600" priority="29">
      <formula>#REF!="新規"</formula>
    </cfRule>
  </conditionalFormatting>
  <conditionalFormatting sqref="H81:K83">
    <cfRule type="expression" dxfId="4599" priority="32">
      <formula>#REF!="追加"</formula>
    </cfRule>
    <cfRule type="expression" dxfId="4598" priority="33">
      <formula>#REF!="新規"</formula>
    </cfRule>
  </conditionalFormatting>
  <conditionalFormatting sqref="H88:K91">
    <cfRule type="expression" dxfId="4597" priority="22">
      <formula>#REF!="追加"</formula>
    </cfRule>
    <cfRule type="expression" dxfId="4596" priority="23">
      <formula>#REF!="新規"</formula>
    </cfRule>
  </conditionalFormatting>
  <conditionalFormatting sqref="H92:K94">
    <cfRule type="expression" dxfId="4595" priority="26">
      <formula>#REF!="追加"</formula>
    </cfRule>
    <cfRule type="expression" dxfId="4594" priority="27">
      <formula>#REF!="新規"</formula>
    </cfRule>
  </conditionalFormatting>
  <conditionalFormatting sqref="H99:K102">
    <cfRule type="expression" dxfId="4593" priority="16">
      <formula>#REF!="追加"</formula>
    </cfRule>
    <cfRule type="expression" dxfId="4592" priority="17">
      <formula>#REF!="新規"</formula>
    </cfRule>
  </conditionalFormatting>
  <conditionalFormatting sqref="H103:K105">
    <cfRule type="expression" dxfId="4591" priority="20">
      <formula>#REF!="追加"</formula>
    </cfRule>
    <cfRule type="expression" dxfId="4590" priority="21">
      <formula>#REF!="新規"</formula>
    </cfRule>
  </conditionalFormatting>
  <conditionalFormatting sqref="H110:K113">
    <cfRule type="expression" dxfId="4589" priority="10">
      <formula>#REF!="追加"</formula>
    </cfRule>
    <cfRule type="expression" dxfId="4588" priority="11">
      <formula>#REF!="新規"</formula>
    </cfRule>
  </conditionalFormatting>
  <conditionalFormatting sqref="H114:K116">
    <cfRule type="expression" dxfId="4587" priority="14">
      <formula>#REF!="追加"</formula>
    </cfRule>
    <cfRule type="expression" dxfId="4586" priority="15">
      <formula>#REF!="新規"</formula>
    </cfRule>
  </conditionalFormatting>
  <conditionalFormatting sqref="J35:K36 J39:K39">
    <cfRule type="expression" dxfId="4585" priority="57">
      <formula>#REF!="追加"</formula>
    </cfRule>
    <cfRule type="expression" dxfId="4584" priority="58">
      <formula>#REF!="新規"</formula>
    </cfRule>
  </conditionalFormatting>
  <conditionalFormatting sqref="J46:K47 J50:K50">
    <cfRule type="expression" dxfId="4583" priority="48">
      <formula>#REF!="追加"</formula>
    </cfRule>
    <cfRule type="expression" dxfId="4582" priority="49">
      <formula>#REF!="新規"</formula>
    </cfRule>
  </conditionalFormatting>
  <conditionalFormatting sqref="J57:K58 J61:K61">
    <cfRule type="expression" dxfId="4581" priority="42">
      <formula>#REF!="追加"</formula>
    </cfRule>
    <cfRule type="expression" dxfId="4580" priority="43">
      <formula>#REF!="新規"</formula>
    </cfRule>
  </conditionalFormatting>
  <conditionalFormatting sqref="J68:K69 J72:K72">
    <cfRule type="expression" dxfId="4579" priority="36">
      <formula>#REF!="追加"</formula>
    </cfRule>
    <cfRule type="expression" dxfId="4578" priority="37">
      <formula>#REF!="新規"</formula>
    </cfRule>
  </conditionalFormatting>
  <conditionalFormatting sqref="J79:K80 J83:K83">
    <cfRule type="expression" dxfId="4577" priority="30">
      <formula>#REF!="追加"</formula>
    </cfRule>
    <cfRule type="expression" dxfId="4576" priority="31">
      <formula>#REF!="新規"</formula>
    </cfRule>
  </conditionalFormatting>
  <conditionalFormatting sqref="J90:K91 J94:K94">
    <cfRule type="expression" dxfId="4575" priority="24">
      <formula>#REF!="追加"</formula>
    </cfRule>
    <cfRule type="expression" dxfId="4574" priority="25">
      <formula>#REF!="新規"</formula>
    </cfRule>
  </conditionalFormatting>
  <conditionalFormatting sqref="J101:K102 J105:K105">
    <cfRule type="expression" dxfId="4573" priority="18">
      <formula>#REF!="追加"</formula>
    </cfRule>
    <cfRule type="expression" dxfId="4572" priority="19">
      <formula>#REF!="新規"</formula>
    </cfRule>
  </conditionalFormatting>
  <conditionalFormatting sqref="J112:K113 J116:K116">
    <cfRule type="expression" dxfId="4571" priority="12">
      <formula>#REF!="追加"</formula>
    </cfRule>
    <cfRule type="expression" dxfId="4570" priority="13">
      <formula>#REF!="新規"</formula>
    </cfRule>
  </conditionalFormatting>
  <conditionalFormatting sqref="J40:O41 J51:O52 J62:O63 J73:O74 J84:O84 J95:O96 J106:O107 J117:O117">
    <cfRule type="expression" dxfId="4569" priority="72">
      <formula>$I40="追加"</formula>
    </cfRule>
    <cfRule type="expression" dxfId="4568" priority="73">
      <formula>$I40="新規"</formula>
    </cfRule>
  </conditionalFormatting>
  <conditionalFormatting sqref="K85:O85 I85">
    <cfRule type="expression" dxfId="4567" priority="76">
      <formula>#REF!="追加"</formula>
    </cfRule>
    <cfRule type="expression" dxfId="4566" priority="77">
      <formula>#REF!="新規"</formula>
    </cfRule>
  </conditionalFormatting>
  <conditionalFormatting sqref="L40:O41 L51:O52 L62:O63 L73:O74 L84:O84 L95:O96 L106:O107 L117:O117">
    <cfRule type="expression" dxfId="4565" priority="68">
      <formula>$I40="追加"</formula>
    </cfRule>
    <cfRule type="expression" dxfId="4564" priority="69">
      <formula>$I40="新規"</formula>
    </cfRule>
  </conditionalFormatting>
  <conditionalFormatting sqref="L85:O85">
    <cfRule type="expression" dxfId="4563" priority="74">
      <formula>#REF!="追加"</formula>
    </cfRule>
    <cfRule type="expression" dxfId="4562" priority="75">
      <formula>#REF!="新規"</formula>
    </cfRule>
  </conditionalFormatting>
  <conditionalFormatting sqref="P3">
    <cfRule type="expression" dxfId="4561" priority="62">
      <formula>$P3&lt;&gt;"要修正！"</formula>
    </cfRule>
    <cfRule type="expression" dxfId="4560" priority="63">
      <formula>$P3="要修正！"</formula>
    </cfRule>
  </conditionalFormatting>
  <conditionalFormatting sqref="P4:P5">
    <cfRule type="expression" dxfId="4559" priority="54">
      <formula>$P$3="要修正！"</formula>
    </cfRule>
  </conditionalFormatting>
  <conditionalFormatting sqref="P144">
    <cfRule type="expression" dxfId="4558" priority="61">
      <formula>P144="NG"</formula>
    </cfRule>
  </conditionalFormatting>
  <conditionalFormatting sqref="P33:R41">
    <cfRule type="expression" dxfId="4557" priority="59">
      <formula>P33="NG"</formula>
    </cfRule>
  </conditionalFormatting>
  <conditionalFormatting sqref="P44:R52">
    <cfRule type="expression" dxfId="4556" priority="9">
      <formula>P44="NG"</formula>
    </cfRule>
  </conditionalFormatting>
  <conditionalFormatting sqref="P55:R63">
    <cfRule type="expression" dxfId="4555" priority="7">
      <formula>P55="NG"</formula>
    </cfRule>
  </conditionalFormatting>
  <conditionalFormatting sqref="P66:R74 P75:Q83">
    <cfRule type="expression" dxfId="4554" priority="8">
      <formula>P66="NG"</formula>
    </cfRule>
  </conditionalFormatting>
  <conditionalFormatting sqref="P84:R85 R77:R83">
    <cfRule type="expression" dxfId="4553" priority="6">
      <formula>P77="NG"</formula>
    </cfRule>
  </conditionalFormatting>
  <conditionalFormatting sqref="P88:R96">
    <cfRule type="expression" dxfId="4552" priority="5">
      <formula>P88="NG"</formula>
    </cfRule>
  </conditionalFormatting>
  <conditionalFormatting sqref="P99:R107">
    <cfRule type="expression" dxfId="4551" priority="4">
      <formula>P99="NG"</formula>
    </cfRule>
  </conditionalFormatting>
  <conditionalFormatting sqref="P110:R117">
    <cfRule type="expression" dxfId="4550" priority="3">
      <formula>P110="NG"</formula>
    </cfRule>
  </conditionalFormatting>
  <conditionalFormatting sqref="P120:R120 Q121:R122">
    <cfRule type="expression" dxfId="4549" priority="71">
      <formula>#REF!="NG"</formula>
    </cfRule>
  </conditionalFormatting>
  <conditionalFormatting sqref="P120:R128">
    <cfRule type="expression" dxfId="4548" priority="52">
      <formula>P120="NG"</formula>
    </cfRule>
  </conditionalFormatting>
  <conditionalFormatting sqref="P121:R122">
    <cfRule type="expression" dxfId="4547" priority="70">
      <formula>$P29="NG"</formula>
    </cfRule>
  </conditionalFormatting>
  <conditionalFormatting sqref="P123:R127 P128:Q128">
    <cfRule type="expression" dxfId="4546" priority="53">
      <formula>#REF!="NG"</formula>
    </cfRule>
  </conditionalFormatting>
  <conditionalFormatting sqref="P125:R126">
    <cfRule type="expression" dxfId="4545" priority="65">
      <formula>$P30="NG"</formula>
    </cfRule>
  </conditionalFormatting>
  <conditionalFormatting sqref="P127:R128">
    <cfRule type="expression" dxfId="4544" priority="64">
      <formula>$P31="NG"</formula>
    </cfRule>
  </conditionalFormatting>
  <conditionalFormatting sqref="T57 T76:T80 T86:T88 T98:T102 T109:T111">
    <cfRule type="expression" dxfId="4543" priority="66">
      <formula>T57="NG"</formula>
    </cfRule>
  </conditionalFormatting>
  <dataValidations count="12">
    <dataValidation type="list" allowBlank="1" showInputMessage="1" showErrorMessage="1" sqref="D27 D11:D25" xr:uid="{49545D16-7943-456E-B7CA-939A837F78D8}">
      <formula1>$Q$11:$Q$13</formula1>
    </dataValidation>
    <dataValidation type="list" allowBlank="1" showInputMessage="1" showErrorMessage="1" sqref="B11:B25" xr:uid="{76A8207C-5937-45B8-AE62-C2FEC4EB2D2B}">
      <formula1>$P$11:$P$18</formula1>
    </dataValidation>
    <dataValidation type="list" allowBlank="1" showInputMessage="1" showErrorMessage="1" sqref="C99:C105" xr:uid="{04AA0E30-AE0D-4344-91F9-0F4BE0F1C645}">
      <formula1>$T$99:$T$102</formula1>
    </dataValidation>
    <dataValidation type="list" allowBlank="1" showInputMessage="1" showErrorMessage="1" sqref="C33:C39" xr:uid="{AB16B599-E100-4C1C-9050-940440A5624E}">
      <formula1>$U$33:$U$36</formula1>
    </dataValidation>
    <dataValidation type="list" allowBlank="1" showInputMessage="1" showErrorMessage="1" sqref="B33:B39 B110:B116 B99:B105 B88:B94 B77:B83 B66:B72 B55:B61 B44:B50" xr:uid="{8F057BC9-F21F-4409-9F47-B64670254E0E}">
      <formula1>$T$33:$T$34</formula1>
    </dataValidation>
    <dataValidation type="list" allowBlank="1" showInputMessage="1" showErrorMessage="1" sqref="C110:C116" xr:uid="{7BD8807E-E0E5-47EE-A693-CA9E171E7F41}">
      <formula1>$T$110:$T$111</formula1>
    </dataValidation>
    <dataValidation type="list" allowBlank="1" showInputMessage="1" showErrorMessage="1" sqref="C88:C94" xr:uid="{6684ED72-B3B9-4FE8-AE0D-BCE4D1074461}">
      <formula1>$T$87:$T$88</formula1>
    </dataValidation>
    <dataValidation type="list" allowBlank="1" showInputMessage="1" showErrorMessage="1" sqref="C77:C83" xr:uid="{26122BAB-4440-4EFA-A537-3D90B05A1C7A}">
      <formula1>$T$77:$T$80</formula1>
    </dataValidation>
    <dataValidation type="list" allowBlank="1" showInputMessage="1" showErrorMessage="1" sqref="C66:C72" xr:uid="{646467DB-8273-4681-BF67-C336FA2F9724}">
      <formula1>$T$66:$T$68</formula1>
    </dataValidation>
    <dataValidation type="list" allowBlank="1" showInputMessage="1" showErrorMessage="1" sqref="C55:C61" xr:uid="{F17E1A6C-BC1D-4506-B708-258E258CCC45}">
      <formula1>$T$55:$T$58</formula1>
    </dataValidation>
    <dataValidation type="list" allowBlank="1" showInputMessage="1" showErrorMessage="1" sqref="C44:C50" xr:uid="{4142441E-822A-40C7-B1F0-773E8CE09327}">
      <formula1>$T$44:$T$46</formula1>
    </dataValidation>
    <dataValidation type="list" allowBlank="1" showInputMessage="1" showErrorMessage="1" sqref="K132:K138" xr:uid="{68B142C7-BB46-4FCF-8277-A0D7110938DA}">
      <formula1>$P$131:$P$132</formula1>
    </dataValidation>
  </dataValidations>
  <pageMargins left="0.70866141732283472" right="0.70866141732283472" top="0.62992125984251968" bottom="0.74803149606299213" header="0.31496062992125984" footer="0.31496062992125984"/>
  <headerFooter>
    <oddHeader>&amp;L様式第1号別添1&amp;R事業参加者用（事業参加者→事業実施主体）</oddHeader>
  </headerFooter>
  <extLst>
    <ext xmlns:x14="http://schemas.microsoft.com/office/spreadsheetml/2009/9/main" uri="{CCE6A557-97BC-4b89-ADB6-D9C93CAAB3DF}">
      <x14:dataValidations xmlns:xm="http://schemas.microsoft.com/office/excel/2006/main" count="6">
        <x14:dataValidation type="list" allowBlank="1" showInputMessage="1" showErrorMessage="1" xr:uid="{9BBDCBD5-C37E-4C43-A9C7-FA66E5056555}">
          <x14:formula1>
            <xm:f>リスト!$H$2:$H$3</xm:f>
          </x14:formula1>
          <xm:sqref>A150:A154</xm:sqref>
        </x14:dataValidation>
        <x14:dataValidation type="list" allowBlank="1" showInputMessage="1" showErrorMessage="1" xr:uid="{4374A90A-C011-4F8F-B31E-C736B8051E53}">
          <x14:formula1>
            <xm:f>リスト!$D$2:$D$3</xm:f>
          </x14:formula1>
          <xm:sqref>C107 C96 C52 C63 C74 C85</xm:sqref>
        </x14:dataValidation>
        <x14:dataValidation type="list" allowBlank="1" showInputMessage="1" showErrorMessage="1" xr:uid="{BC3BDADE-C686-4C4E-8924-8866E806BBD8}">
          <x14:formula1>
            <xm:f>リスト!$E$2:$E$22</xm:f>
          </x14:formula1>
          <xm:sqref>D107 D96 D52 D63 D74 D85</xm:sqref>
        </x14:dataValidation>
        <x14:dataValidation type="list" allowBlank="1" showInputMessage="1" showErrorMessage="1" xr:uid="{BB42204B-8BD4-485C-B91A-7DEA4EA95321}">
          <x14:formula1>
            <xm:f>リスト!$C$2:$C$4</xm:f>
          </x14:formula1>
          <xm:sqref>B107 B96 B52 B63 B74 B85</xm:sqref>
        </x14:dataValidation>
        <x14:dataValidation type="list" allowBlank="1" showInputMessage="1" showErrorMessage="1" xr:uid="{BA577BA3-D717-43FF-BD21-BE26B1D175D0}">
          <x14:formula1>
            <xm:f>リスト!$G$2:$G$4</xm:f>
          </x14:formula1>
          <xm:sqref>G88:G94 G99:G105 I52 G33:G39 I63 G44:G50 I74 G55:G61 G66:G72 I96 G77:G83 I107 G110:G116</xm:sqref>
        </x14:dataValidation>
        <x14:dataValidation type="list" allowBlank="1" showInputMessage="1" showErrorMessage="1" xr:uid="{EF4C357D-D0E8-4DC3-A96C-B52BD072D03F}">
          <x14:formula1>
            <xm:f>リスト!$H$2:$H$4</xm:f>
          </x14:formula1>
          <xm:sqref>A144:A146 J33:K39 L107:O107 L52:O52 J99:K105 L63:O63 J77:K83 L74:O74 J44:K50 L85:O85 J55:K61 L96:O96 J66:K72 J88:K94 J110:K116</xm:sqref>
        </x14:dataValidation>
      </x14:dataValidations>
    </ext>
  </extLs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C01B5E-CD20-47FA-90E7-0F1A22BE2DC7}">
  <sheetPr>
    <pageSetUpPr fitToPage="1"/>
  </sheetPr>
  <dimension ref="A1:W154"/>
  <sheetViews>
    <sheetView view="pageBreakPreview" topLeftCell="C3" zoomScale="80" zoomScaleNormal="100" zoomScaleSheetLayoutView="80" workbookViewId="0">
      <selection activeCell="P3" sqref="P3:P5 H11:H25 K11:K25 C26 F26:L27 O33:R39 L40:O40 O44:R50 L51:O51 O55:R61 L62:O62 O66:R72 L73:O73 O77:O83 R77:R83 L84:O84 O88:R94 L95:O95 O99:R105 L106:O106 O110:R116 L117:O117 C120:G128 P120 Q120:R126 P123:P125 P127:R128 K139 P144"/>
    </sheetView>
  </sheetViews>
  <sheetFormatPr defaultColWidth="9" defaultRowHeight="22.5" customHeight="1"/>
  <cols>
    <col min="1" max="15" width="14.6328125" style="48" customWidth="1"/>
    <col min="16" max="16" width="23.26953125" style="49" customWidth="1"/>
    <col min="17" max="17" width="23.453125" style="48" bestFit="1" customWidth="1"/>
    <col min="18" max="18" width="18.90625" style="48" bestFit="1" customWidth="1"/>
    <col min="19" max="19" width="11.08984375" style="48" bestFit="1" customWidth="1"/>
    <col min="20" max="20" width="27.26953125" style="48" customWidth="1"/>
    <col min="21" max="21" width="8.90625" style="48" customWidth="1"/>
    <col min="22" max="16384" width="9" style="48"/>
  </cols>
  <sheetData>
    <row r="1" spans="1:19" s="35" customFormat="1" ht="22.5" customHeight="1">
      <c r="A1" s="178" t="s">
        <v>285</v>
      </c>
      <c r="B1" s="178"/>
      <c r="C1" s="178"/>
      <c r="D1" s="178"/>
      <c r="E1" s="178"/>
      <c r="F1" s="178"/>
      <c r="G1" s="178"/>
      <c r="H1" s="178"/>
      <c r="I1" s="178"/>
      <c r="J1" s="178"/>
      <c r="K1" s="178"/>
      <c r="L1" s="178"/>
      <c r="M1" s="178"/>
      <c r="N1" s="178"/>
      <c r="O1" s="178"/>
      <c r="P1" s="34" t="s">
        <v>58</v>
      </c>
    </row>
    <row r="2" spans="1:19" s="36" customFormat="1" ht="13">
      <c r="A2" s="36" t="s">
        <v>89</v>
      </c>
      <c r="F2" s="37"/>
      <c r="P2" s="38"/>
    </row>
    <row r="3" spans="1:19" s="36" customFormat="1" ht="22.5" customHeight="1">
      <c r="A3" s="39" t="s">
        <v>31</v>
      </c>
      <c r="B3" s="166"/>
      <c r="C3" s="167"/>
      <c r="D3" s="167"/>
      <c r="E3" s="168"/>
      <c r="F3" s="40"/>
      <c r="G3" s="40"/>
      <c r="H3" s="40"/>
      <c r="I3" s="40"/>
      <c r="J3" s="40"/>
      <c r="K3" s="40"/>
      <c r="L3" s="40"/>
      <c r="M3" s="41"/>
      <c r="N3" s="40" t="s">
        <v>148</v>
      </c>
      <c r="O3" s="40"/>
      <c r="P3" s="18" t="str">
        <f>IF(COUNTIF(P33:R154,"NG"),"要修正！","クリア ! ")</f>
        <v xml:space="preserve">クリア ! </v>
      </c>
      <c r="Q3" s="36" t="s">
        <v>113</v>
      </c>
      <c r="S3" s="38"/>
    </row>
    <row r="4" spans="1:19" s="36" customFormat="1" ht="22.5" customHeight="1">
      <c r="A4" s="39" t="s">
        <v>30</v>
      </c>
      <c r="B4" s="166"/>
      <c r="C4" s="167"/>
      <c r="D4" s="167"/>
      <c r="E4" s="168"/>
      <c r="F4" s="40"/>
      <c r="G4" s="40"/>
      <c r="H4" s="40"/>
      <c r="I4" s="40"/>
      <c r="J4" s="40"/>
      <c r="K4" s="40"/>
      <c r="L4" s="40"/>
      <c r="M4" s="42"/>
      <c r="N4" s="40" t="s">
        <v>145</v>
      </c>
      <c r="O4" s="40"/>
      <c r="P4" s="169" t="str">
        <f>IF(P3="要修正！","※「クリア！」になるようNG箇所を修正してください。","")</f>
        <v/>
      </c>
    </row>
    <row r="5" spans="1:19" s="36" customFormat="1" ht="22.5" customHeight="1">
      <c r="A5" s="39" t="s">
        <v>32</v>
      </c>
      <c r="B5" s="171"/>
      <c r="C5" s="167"/>
      <c r="D5" s="167"/>
      <c r="E5" s="168"/>
      <c r="F5" s="40"/>
      <c r="G5" s="40"/>
      <c r="H5" s="40"/>
      <c r="I5" s="40"/>
      <c r="J5" s="40"/>
      <c r="K5" s="40"/>
      <c r="L5" s="40"/>
      <c r="M5" s="43"/>
      <c r="N5" s="40" t="s">
        <v>146</v>
      </c>
      <c r="O5" s="40"/>
      <c r="P5" s="170"/>
    </row>
    <row r="6" spans="1:19" s="36" customFormat="1" ht="22.5" customHeight="1">
      <c r="A6" s="39" t="s">
        <v>33</v>
      </c>
      <c r="B6" s="166"/>
      <c r="C6" s="167"/>
      <c r="D6" s="167"/>
      <c r="E6" s="168"/>
      <c r="F6" s="40"/>
      <c r="G6" s="40"/>
      <c r="H6" s="40"/>
      <c r="I6" s="40"/>
      <c r="J6" s="40"/>
      <c r="K6" s="40"/>
      <c r="L6" s="40"/>
      <c r="M6" s="44"/>
      <c r="N6" s="40" t="s">
        <v>147</v>
      </c>
      <c r="O6" s="40"/>
      <c r="P6" s="45"/>
      <c r="Q6" s="46"/>
    </row>
    <row r="7" spans="1:19" s="36" customFormat="1" ht="22.5" customHeight="1">
      <c r="E7" s="47"/>
      <c r="F7" s="47"/>
      <c r="G7" s="47"/>
      <c r="H7" s="47"/>
      <c r="I7" s="47"/>
      <c r="J7" s="47"/>
      <c r="K7" s="47"/>
      <c r="L7" s="47"/>
      <c r="M7" s="47"/>
      <c r="N7" s="47"/>
      <c r="O7" s="47"/>
      <c r="P7" s="45"/>
      <c r="Q7" s="46"/>
    </row>
    <row r="8" spans="1:19" ht="22.5" customHeight="1">
      <c r="A8" s="48" t="s">
        <v>144</v>
      </c>
    </row>
    <row r="9" spans="1:19" ht="22.5" customHeight="1">
      <c r="F9" s="139" t="s">
        <v>170</v>
      </c>
      <c r="G9" s="139"/>
      <c r="H9" s="139"/>
      <c r="I9" s="139"/>
      <c r="J9" s="139" t="s">
        <v>235</v>
      </c>
      <c r="K9" s="139"/>
      <c r="L9" s="139"/>
    </row>
    <row r="10" spans="1:19" s="17" customFormat="1" ht="22.5" customHeight="1">
      <c r="A10" s="50" t="s">
        <v>118</v>
      </c>
      <c r="B10" s="50" t="s">
        <v>139</v>
      </c>
      <c r="C10" s="50" t="s">
        <v>197</v>
      </c>
      <c r="D10" s="50" t="s">
        <v>119</v>
      </c>
      <c r="E10" s="50" t="s">
        <v>6</v>
      </c>
      <c r="F10" s="53" t="s">
        <v>275</v>
      </c>
      <c r="G10" s="53" t="s">
        <v>276</v>
      </c>
      <c r="H10" s="51" t="s">
        <v>277</v>
      </c>
      <c r="I10" s="96" t="s">
        <v>150</v>
      </c>
      <c r="J10" s="51" t="s">
        <v>278</v>
      </c>
      <c r="K10" s="52" t="s">
        <v>279</v>
      </c>
      <c r="L10" s="96" t="s">
        <v>149</v>
      </c>
      <c r="M10" s="136" t="s">
        <v>243</v>
      </c>
      <c r="N10" s="136"/>
      <c r="O10" s="142"/>
      <c r="P10" s="50" t="s">
        <v>250</v>
      </c>
      <c r="Q10" s="86" t="s">
        <v>119</v>
      </c>
      <c r="S10" s="48"/>
    </row>
    <row r="11" spans="1:19" s="17" customFormat="1" ht="22.5" customHeight="1">
      <c r="A11" s="50">
        <v>1</v>
      </c>
      <c r="B11" s="54"/>
      <c r="C11" s="55"/>
      <c r="D11" s="56"/>
      <c r="E11" s="30"/>
      <c r="F11" s="6"/>
      <c r="G11" s="6"/>
      <c r="H11" s="26">
        <f>G11-F11</f>
        <v>0</v>
      </c>
      <c r="I11" s="57"/>
      <c r="J11" s="58"/>
      <c r="K11" s="25">
        <f>J11-F11</f>
        <v>0</v>
      </c>
      <c r="L11" s="59"/>
      <c r="M11" s="172"/>
      <c r="N11" s="172"/>
      <c r="O11" s="173"/>
      <c r="P11" s="60" t="s">
        <v>252</v>
      </c>
      <c r="Q11" s="91" t="s">
        <v>156</v>
      </c>
      <c r="S11" s="48"/>
    </row>
    <row r="12" spans="1:19" s="17" customFormat="1" ht="22.5" customHeight="1">
      <c r="A12" s="50">
        <v>2</v>
      </c>
      <c r="B12" s="54"/>
      <c r="C12" s="55"/>
      <c r="D12" s="56"/>
      <c r="E12" s="30"/>
      <c r="F12" s="6"/>
      <c r="G12" s="6"/>
      <c r="H12" s="26">
        <f t="shared" ref="H12:H25" si="0">G12-F12</f>
        <v>0</v>
      </c>
      <c r="I12" s="57"/>
      <c r="J12" s="58"/>
      <c r="K12" s="25">
        <f t="shared" ref="K12:K25" si="1">J12-F12</f>
        <v>0</v>
      </c>
      <c r="L12" s="59"/>
      <c r="M12" s="172"/>
      <c r="N12" s="172"/>
      <c r="O12" s="173"/>
      <c r="P12" s="60" t="s">
        <v>251</v>
      </c>
      <c r="Q12" s="91" t="s">
        <v>158</v>
      </c>
      <c r="S12" s="48"/>
    </row>
    <row r="13" spans="1:19" s="17" customFormat="1" ht="22.5" customHeight="1">
      <c r="A13" s="50">
        <v>3</v>
      </c>
      <c r="B13" s="54"/>
      <c r="C13" s="55"/>
      <c r="D13" s="56"/>
      <c r="E13" s="30"/>
      <c r="F13" s="6"/>
      <c r="G13" s="6"/>
      <c r="H13" s="26">
        <f t="shared" si="0"/>
        <v>0</v>
      </c>
      <c r="I13" s="57"/>
      <c r="J13" s="58"/>
      <c r="K13" s="25">
        <f t="shared" si="1"/>
        <v>0</v>
      </c>
      <c r="L13" s="59"/>
      <c r="M13" s="172"/>
      <c r="N13" s="172"/>
      <c r="O13" s="173"/>
      <c r="P13" s="60" t="s">
        <v>253</v>
      </c>
      <c r="Q13" s="91" t="s">
        <v>157</v>
      </c>
      <c r="S13" s="48"/>
    </row>
    <row r="14" spans="1:19" s="17" customFormat="1" ht="22.5" customHeight="1">
      <c r="A14" s="50">
        <v>4</v>
      </c>
      <c r="B14" s="54"/>
      <c r="C14" s="55"/>
      <c r="D14" s="56"/>
      <c r="E14" s="30"/>
      <c r="F14" s="6"/>
      <c r="G14" s="6"/>
      <c r="H14" s="26">
        <f t="shared" si="0"/>
        <v>0</v>
      </c>
      <c r="I14" s="57"/>
      <c r="J14" s="58"/>
      <c r="K14" s="25">
        <f t="shared" si="1"/>
        <v>0</v>
      </c>
      <c r="L14" s="59"/>
      <c r="M14" s="172"/>
      <c r="N14" s="172"/>
      <c r="O14" s="173"/>
      <c r="P14" s="60" t="s">
        <v>254</v>
      </c>
      <c r="S14" s="48"/>
    </row>
    <row r="15" spans="1:19" s="17" customFormat="1" ht="22.5" customHeight="1">
      <c r="A15" s="50">
        <v>5</v>
      </c>
      <c r="B15" s="54"/>
      <c r="C15" s="55"/>
      <c r="D15" s="56"/>
      <c r="E15" s="30"/>
      <c r="F15" s="6"/>
      <c r="G15" s="6"/>
      <c r="H15" s="26">
        <f t="shared" si="0"/>
        <v>0</v>
      </c>
      <c r="I15" s="57"/>
      <c r="J15" s="58"/>
      <c r="K15" s="25">
        <f t="shared" si="1"/>
        <v>0</v>
      </c>
      <c r="L15" s="59"/>
      <c r="M15" s="172"/>
      <c r="N15" s="172"/>
      <c r="O15" s="173"/>
      <c r="P15" s="60" t="s">
        <v>255</v>
      </c>
      <c r="Q15" s="61"/>
      <c r="S15" s="48"/>
    </row>
    <row r="16" spans="1:19" s="17" customFormat="1" ht="22.5" customHeight="1">
      <c r="A16" s="50">
        <v>6</v>
      </c>
      <c r="B16" s="54"/>
      <c r="C16" s="55"/>
      <c r="D16" s="56"/>
      <c r="E16" s="30"/>
      <c r="F16" s="6"/>
      <c r="G16" s="62"/>
      <c r="H16" s="26">
        <f t="shared" si="0"/>
        <v>0</v>
      </c>
      <c r="I16" s="57"/>
      <c r="J16" s="58"/>
      <c r="K16" s="25">
        <f t="shared" si="1"/>
        <v>0</v>
      </c>
      <c r="L16" s="59"/>
      <c r="M16" s="172"/>
      <c r="N16" s="172"/>
      <c r="O16" s="173"/>
      <c r="P16" s="60" t="s">
        <v>256</v>
      </c>
      <c r="Q16" s="61"/>
      <c r="S16" s="48"/>
    </row>
    <row r="17" spans="1:22" s="17" customFormat="1" ht="22.5" customHeight="1">
      <c r="A17" s="50">
        <v>7</v>
      </c>
      <c r="B17" s="54"/>
      <c r="C17" s="55"/>
      <c r="D17" s="56"/>
      <c r="E17" s="30"/>
      <c r="F17" s="6"/>
      <c r="G17" s="6"/>
      <c r="H17" s="26">
        <f t="shared" si="0"/>
        <v>0</v>
      </c>
      <c r="I17" s="57"/>
      <c r="J17" s="58"/>
      <c r="K17" s="25">
        <f t="shared" si="1"/>
        <v>0</v>
      </c>
      <c r="L17" s="59"/>
      <c r="M17" s="172"/>
      <c r="N17" s="172"/>
      <c r="O17" s="173"/>
      <c r="P17" s="60" t="s">
        <v>257</v>
      </c>
      <c r="Q17" s="61"/>
      <c r="S17" s="48"/>
    </row>
    <row r="18" spans="1:22" s="17" customFormat="1" ht="22.5" customHeight="1">
      <c r="A18" s="50">
        <v>8</v>
      </c>
      <c r="B18" s="54"/>
      <c r="C18" s="55"/>
      <c r="D18" s="56"/>
      <c r="E18" s="30"/>
      <c r="F18" s="6"/>
      <c r="G18" s="6"/>
      <c r="H18" s="26">
        <f t="shared" si="0"/>
        <v>0</v>
      </c>
      <c r="I18" s="57"/>
      <c r="J18" s="58"/>
      <c r="K18" s="25">
        <f t="shared" si="1"/>
        <v>0</v>
      </c>
      <c r="L18" s="59"/>
      <c r="M18" s="172"/>
      <c r="N18" s="172"/>
      <c r="O18" s="173"/>
      <c r="P18" s="60" t="s">
        <v>258</v>
      </c>
      <c r="Q18" s="61"/>
      <c r="S18" s="48"/>
    </row>
    <row r="19" spans="1:22" ht="22.5" customHeight="1">
      <c r="A19" s="50">
        <v>9</v>
      </c>
      <c r="B19" s="54"/>
      <c r="C19" s="24"/>
      <c r="D19" s="56"/>
      <c r="E19" s="2"/>
      <c r="F19" s="31"/>
      <c r="G19" s="31"/>
      <c r="H19" s="26">
        <f t="shared" si="0"/>
        <v>0</v>
      </c>
      <c r="I19" s="19"/>
      <c r="J19" s="28"/>
      <c r="K19" s="25">
        <f t="shared" si="1"/>
        <v>0</v>
      </c>
      <c r="L19" s="23"/>
      <c r="M19" s="172"/>
      <c r="N19" s="172"/>
      <c r="O19" s="172"/>
      <c r="P19" s="17"/>
      <c r="Q19" s="61"/>
    </row>
    <row r="20" spans="1:22" ht="22.5" customHeight="1">
      <c r="A20" s="50">
        <v>10</v>
      </c>
      <c r="B20" s="54"/>
      <c r="C20" s="24"/>
      <c r="D20" s="56"/>
      <c r="E20" s="2"/>
      <c r="F20" s="31"/>
      <c r="G20" s="31"/>
      <c r="H20" s="26">
        <f t="shared" si="0"/>
        <v>0</v>
      </c>
      <c r="I20" s="19"/>
      <c r="J20" s="28"/>
      <c r="K20" s="25">
        <f t="shared" si="1"/>
        <v>0</v>
      </c>
      <c r="L20" s="23"/>
      <c r="M20" s="172"/>
      <c r="N20" s="172"/>
      <c r="O20" s="172"/>
      <c r="P20" s="17"/>
      <c r="Q20" s="61"/>
    </row>
    <row r="21" spans="1:22" ht="22.5" customHeight="1">
      <c r="A21" s="50">
        <v>11</v>
      </c>
      <c r="B21" s="54"/>
      <c r="C21" s="24"/>
      <c r="D21" s="56"/>
      <c r="E21" s="2"/>
      <c r="F21" s="31"/>
      <c r="G21" s="31"/>
      <c r="H21" s="26">
        <f t="shared" si="0"/>
        <v>0</v>
      </c>
      <c r="I21" s="19"/>
      <c r="J21" s="28"/>
      <c r="K21" s="25">
        <f t="shared" si="1"/>
        <v>0</v>
      </c>
      <c r="L21" s="23"/>
      <c r="M21" s="172"/>
      <c r="N21" s="172"/>
      <c r="O21" s="172"/>
      <c r="P21" s="17"/>
      <c r="Q21" s="61"/>
    </row>
    <row r="22" spans="1:22" ht="22.5" customHeight="1">
      <c r="A22" s="50">
        <v>12</v>
      </c>
      <c r="B22" s="54"/>
      <c r="C22" s="24"/>
      <c r="D22" s="56"/>
      <c r="E22" s="2"/>
      <c r="F22" s="31"/>
      <c r="G22" s="31"/>
      <c r="H22" s="26">
        <f t="shared" si="0"/>
        <v>0</v>
      </c>
      <c r="I22" s="19"/>
      <c r="J22" s="28"/>
      <c r="K22" s="25">
        <f t="shared" si="1"/>
        <v>0</v>
      </c>
      <c r="L22" s="23"/>
      <c r="M22" s="172"/>
      <c r="N22" s="172"/>
      <c r="O22" s="172"/>
      <c r="P22" s="17"/>
      <c r="Q22" s="61"/>
    </row>
    <row r="23" spans="1:22" ht="22.5" customHeight="1">
      <c r="A23" s="50">
        <v>13</v>
      </c>
      <c r="B23" s="54"/>
      <c r="C23" s="24"/>
      <c r="D23" s="56"/>
      <c r="E23" s="2"/>
      <c r="F23" s="31"/>
      <c r="G23" s="31"/>
      <c r="H23" s="26">
        <f t="shared" si="0"/>
        <v>0</v>
      </c>
      <c r="I23" s="19"/>
      <c r="J23" s="28"/>
      <c r="K23" s="25">
        <f t="shared" si="1"/>
        <v>0</v>
      </c>
      <c r="L23" s="23"/>
      <c r="M23" s="172"/>
      <c r="N23" s="172"/>
      <c r="O23" s="172"/>
      <c r="P23" s="17"/>
      <c r="Q23" s="61"/>
    </row>
    <row r="24" spans="1:22" ht="22.5" customHeight="1">
      <c r="A24" s="50">
        <v>14</v>
      </c>
      <c r="B24" s="54"/>
      <c r="C24" s="24"/>
      <c r="D24" s="56"/>
      <c r="E24" s="2"/>
      <c r="F24" s="31"/>
      <c r="G24" s="31"/>
      <c r="H24" s="26">
        <f t="shared" si="0"/>
        <v>0</v>
      </c>
      <c r="I24" s="19"/>
      <c r="J24" s="28"/>
      <c r="K24" s="25">
        <f t="shared" si="1"/>
        <v>0</v>
      </c>
      <c r="L24" s="23"/>
      <c r="M24" s="172"/>
      <c r="N24" s="172"/>
      <c r="O24" s="172"/>
      <c r="P24" s="17"/>
      <c r="Q24" s="61"/>
    </row>
    <row r="25" spans="1:22" ht="22.5" customHeight="1">
      <c r="A25" s="50">
        <v>15</v>
      </c>
      <c r="B25" s="54"/>
      <c r="C25" s="24"/>
      <c r="D25" s="56"/>
      <c r="E25" s="2"/>
      <c r="F25" s="31"/>
      <c r="G25" s="31"/>
      <c r="H25" s="26">
        <f t="shared" si="0"/>
        <v>0</v>
      </c>
      <c r="I25" s="19"/>
      <c r="J25" s="28"/>
      <c r="K25" s="25">
        <f t="shared" si="1"/>
        <v>0</v>
      </c>
      <c r="L25" s="23"/>
      <c r="M25" s="172"/>
      <c r="N25" s="172"/>
      <c r="O25" s="172"/>
      <c r="P25" s="17"/>
      <c r="Q25" s="61"/>
    </row>
    <row r="26" spans="1:22" ht="22.5" customHeight="1">
      <c r="A26" s="50" t="s">
        <v>0</v>
      </c>
      <c r="B26" s="63"/>
      <c r="C26" s="25">
        <f>SUM(C11:C25)</f>
        <v>0</v>
      </c>
      <c r="D26" s="64"/>
      <c r="E26" s="50" t="s">
        <v>233</v>
      </c>
      <c r="F26" s="27">
        <f>SUMIF(D11:D25,"野菜",F11:F25)+SUMIF(D11:D25,"果樹",F11:F25)</f>
        <v>0</v>
      </c>
      <c r="G26" s="27">
        <f>SUMIF(D11:D25,"野菜",G11:G25)+SUMIF(D11:D25,"果樹",G11:G25)</f>
        <v>0</v>
      </c>
      <c r="H26" s="27">
        <f>SUMIF(D11:D25,"野菜",H11:H25)+SUMIF(D11:D25,"果樹",H11:H25)</f>
        <v>0</v>
      </c>
      <c r="I26" s="101" t="str">
        <f>IFERROR(ROUND((H26/F26)*100,1),"")</f>
        <v/>
      </c>
      <c r="J26" s="25">
        <f>SUMIF(D11:D25,"野菜",J11:J25)+SUMIF(D11:D25,"果樹",J11:J25)</f>
        <v>0</v>
      </c>
      <c r="K26" s="25">
        <f>SUMIF(D11:D25,"野菜",K11:K25)+SUMIF(D11:D25,"果樹",K11:K25)</f>
        <v>0</v>
      </c>
      <c r="L26" s="99" t="str">
        <f>IFERROR(ROUND((K26/F26)*100,1),"")</f>
        <v/>
      </c>
      <c r="N26" s="179"/>
      <c r="O26" s="179"/>
      <c r="P26" s="48"/>
    </row>
    <row r="27" spans="1:22" ht="22.5" customHeight="1">
      <c r="A27" s="17"/>
      <c r="B27" s="17"/>
      <c r="C27" s="17" t="s">
        <v>236</v>
      </c>
      <c r="D27" s="56"/>
      <c r="E27" s="50" t="s">
        <v>157</v>
      </c>
      <c r="F27" s="27">
        <f>SUMIF(D10:D24,"花き",F10:F24)</f>
        <v>0</v>
      </c>
      <c r="G27" s="27">
        <f>SUMIF(D10:D24,"花き",G10:G24)</f>
        <v>0</v>
      </c>
      <c r="H27" s="27">
        <f>SUMIF(D10:D24,"花き",H10:H24)</f>
        <v>0</v>
      </c>
      <c r="I27" s="101" t="str">
        <f>IFERROR(ROUND((H27/F27)*100,1),"")</f>
        <v/>
      </c>
      <c r="J27" s="25">
        <f>SUMIF(D10:D25,"花き",J10:J25)</f>
        <v>0</v>
      </c>
      <c r="K27" s="25">
        <f>SUMIF(D10:D24,"花き",K10:K24)</f>
        <v>0</v>
      </c>
      <c r="L27" s="99" t="str">
        <f>IFERROR(ROUND((K27/F27)*100,1),"")</f>
        <v/>
      </c>
      <c r="N27" s="17"/>
      <c r="O27" s="17"/>
      <c r="P27" s="48"/>
    </row>
    <row r="28" spans="1:22" ht="22.5" customHeight="1">
      <c r="A28" s="17"/>
      <c r="B28" s="17"/>
      <c r="C28" s="17"/>
      <c r="D28" s="65"/>
      <c r="E28" s="65"/>
      <c r="F28" s="65"/>
      <c r="G28" s="65"/>
      <c r="H28" s="65"/>
      <c r="I28" s="65"/>
      <c r="J28" s="65"/>
      <c r="K28" s="65"/>
      <c r="L28" s="65"/>
      <c r="M28" s="17"/>
      <c r="N28" s="17"/>
      <c r="O28" s="17"/>
      <c r="P28" s="48"/>
    </row>
    <row r="29" spans="1:22" ht="22.5" customHeight="1">
      <c r="A29" s="94" t="s">
        <v>124</v>
      </c>
      <c r="P29" s="48"/>
    </row>
    <row r="30" spans="1:22" ht="22.5" customHeight="1">
      <c r="A30" s="66" t="s">
        <v>125</v>
      </c>
      <c r="C30" s="67"/>
      <c r="P30" s="48"/>
    </row>
    <row r="31" spans="1:22" s="61" customFormat="1" ht="22.5" customHeight="1">
      <c r="A31" s="162" t="s">
        <v>217</v>
      </c>
      <c r="B31" s="160" t="s">
        <v>67</v>
      </c>
      <c r="C31" s="150" t="s">
        <v>286</v>
      </c>
      <c r="D31" s="150"/>
      <c r="E31" s="150"/>
      <c r="F31" s="150"/>
      <c r="G31" s="160" t="s">
        <v>38</v>
      </c>
      <c r="H31" s="144" t="s">
        <v>47</v>
      </c>
      <c r="I31" s="145"/>
      <c r="J31" s="145"/>
      <c r="K31" s="146"/>
      <c r="L31" s="144" t="s">
        <v>216</v>
      </c>
      <c r="M31" s="145"/>
      <c r="N31" s="145"/>
      <c r="O31" s="146"/>
      <c r="P31" s="48" t="s">
        <v>96</v>
      </c>
      <c r="Q31" s="48" t="s">
        <v>96</v>
      </c>
      <c r="S31" s="48"/>
    </row>
    <row r="32" spans="1:22" s="70" customFormat="1" ht="22.5" customHeight="1">
      <c r="A32" s="161"/>
      <c r="B32" s="161"/>
      <c r="C32" s="68" t="s">
        <v>215</v>
      </c>
      <c r="D32" s="150" t="s">
        <v>120</v>
      </c>
      <c r="E32" s="150"/>
      <c r="F32" s="68" t="s">
        <v>15</v>
      </c>
      <c r="G32" s="161"/>
      <c r="H32" s="69" t="s">
        <v>29</v>
      </c>
      <c r="I32" s="69" t="s">
        <v>28</v>
      </c>
      <c r="J32" s="68" t="s">
        <v>18</v>
      </c>
      <c r="K32" s="68" t="s">
        <v>19</v>
      </c>
      <c r="L32" s="53" t="s">
        <v>109</v>
      </c>
      <c r="M32" s="53" t="s">
        <v>110</v>
      </c>
      <c r="N32" s="53" t="s">
        <v>111</v>
      </c>
      <c r="O32" s="53" t="s">
        <v>112</v>
      </c>
      <c r="P32" s="70" t="s">
        <v>104</v>
      </c>
      <c r="Q32" s="70" t="s">
        <v>116</v>
      </c>
      <c r="R32" s="70" t="s">
        <v>115</v>
      </c>
      <c r="S32" s="48"/>
      <c r="T32" s="71" t="s">
        <v>67</v>
      </c>
      <c r="U32" s="98" t="s">
        <v>153</v>
      </c>
      <c r="V32" s="61"/>
    </row>
    <row r="33" spans="1:22" ht="22.5" customHeight="1">
      <c r="A33" s="6"/>
      <c r="B33" s="9"/>
      <c r="C33" s="72"/>
      <c r="D33" s="152"/>
      <c r="E33" s="152"/>
      <c r="F33" s="15"/>
      <c r="G33" s="7"/>
      <c r="H33" s="6"/>
      <c r="I33" s="21"/>
      <c r="J33" s="7" t="s">
        <v>1</v>
      </c>
      <c r="K33" s="8" t="s">
        <v>1</v>
      </c>
      <c r="L33" s="1"/>
      <c r="M33" s="1"/>
      <c r="N33" s="1"/>
      <c r="O33" s="20">
        <f>L33-(M33+N33)</f>
        <v>0</v>
      </c>
      <c r="P33" s="29" t="str">
        <f>IF(OR(G33="新規",G33="追加",G33=""),"OK",(IF(AND(H33="",I33=""),"NG","OK")))</f>
        <v>OK</v>
      </c>
      <c r="Q33" s="10" t="str">
        <f>IF(OR(G33="新規",G33="追加",G33=""),"OK",(IF(OR(AND(J33="",K33=""),AND(J33="",K33="□"),AND(J33="□",K33=""),AND(J33="□",K33="□")),"NG","OK")))</f>
        <v>OK</v>
      </c>
      <c r="R33" s="10" t="str">
        <f>IF(OR(AND(C33&lt;&gt;"",D33&lt;&gt;"",F33&lt;&gt;"",G33&lt;&gt;""),(C33="")),"OK","NG")</f>
        <v>OK</v>
      </c>
      <c r="T33" s="71" t="s">
        <v>65</v>
      </c>
      <c r="U33" s="74" t="s">
        <v>154</v>
      </c>
      <c r="V33" s="61"/>
    </row>
    <row r="34" spans="1:22" ht="22.5" customHeight="1">
      <c r="A34" s="6"/>
      <c r="B34" s="9"/>
      <c r="C34" s="72"/>
      <c r="D34" s="152"/>
      <c r="E34" s="152"/>
      <c r="F34" s="15"/>
      <c r="G34" s="7"/>
      <c r="H34" s="6"/>
      <c r="I34" s="21"/>
      <c r="J34" s="7" t="s">
        <v>1</v>
      </c>
      <c r="K34" s="8" t="s">
        <v>1</v>
      </c>
      <c r="L34" s="1"/>
      <c r="M34" s="1"/>
      <c r="N34" s="1"/>
      <c r="O34" s="20">
        <f t="shared" ref="O34:O39" si="2">L34-(M34+N34)</f>
        <v>0</v>
      </c>
      <c r="P34" s="29" t="str">
        <f t="shared" ref="P34:P39" si="3">IF(OR(G34="新規",G34="追加",G34=""),"OK",(IF(AND(H34="",I34=""),"NG","OK")))</f>
        <v>OK</v>
      </c>
      <c r="Q34" s="10" t="str">
        <f t="shared" ref="Q34:Q39" si="4">IF(OR(G34="新規",G34="追加",G34=""),"OK",(IF(OR(AND(J34="",K34=""),AND(J34="",K34="□"),AND(J34="□",K34=""),AND(J34="□",K34="□")),"NG","OK")))</f>
        <v>OK</v>
      </c>
      <c r="R34" s="10" t="str">
        <f t="shared" ref="R34:R39" si="5">IF(OR(AND(C34&lt;&gt;"",D34&lt;&gt;"",F34&lt;&gt;"",G34&lt;&gt;""),(C34="")),"OK","NG")</f>
        <v>OK</v>
      </c>
      <c r="T34" s="97" t="s">
        <v>66</v>
      </c>
      <c r="U34" s="75" t="s">
        <v>155</v>
      </c>
      <c r="V34" s="61"/>
    </row>
    <row r="35" spans="1:22" ht="22.5" customHeight="1">
      <c r="A35" s="6"/>
      <c r="B35" s="9"/>
      <c r="C35" s="72"/>
      <c r="D35" s="152"/>
      <c r="E35" s="152"/>
      <c r="F35" s="15"/>
      <c r="G35" s="7"/>
      <c r="H35" s="6"/>
      <c r="I35" s="21"/>
      <c r="J35" s="7" t="s">
        <v>1</v>
      </c>
      <c r="K35" s="8" t="s">
        <v>1</v>
      </c>
      <c r="L35" s="1"/>
      <c r="M35" s="1"/>
      <c r="N35" s="1"/>
      <c r="O35" s="20">
        <f t="shared" si="2"/>
        <v>0</v>
      </c>
      <c r="P35" s="29" t="str">
        <f t="shared" si="3"/>
        <v>OK</v>
      </c>
      <c r="Q35" s="10" t="str">
        <f t="shared" si="4"/>
        <v>OK</v>
      </c>
      <c r="R35" s="10" t="str">
        <f t="shared" si="5"/>
        <v>OK</v>
      </c>
      <c r="T35" s="94"/>
      <c r="U35" s="75" t="s">
        <v>214</v>
      </c>
      <c r="V35" s="61"/>
    </row>
    <row r="36" spans="1:22" ht="22.5" customHeight="1">
      <c r="A36" s="6"/>
      <c r="B36" s="9"/>
      <c r="C36" s="72"/>
      <c r="D36" s="152"/>
      <c r="E36" s="152"/>
      <c r="F36" s="15"/>
      <c r="G36" s="7"/>
      <c r="H36" s="6"/>
      <c r="I36" s="21"/>
      <c r="J36" s="7" t="s">
        <v>1</v>
      </c>
      <c r="K36" s="8" t="s">
        <v>1</v>
      </c>
      <c r="L36" s="1"/>
      <c r="M36" s="1"/>
      <c r="N36" s="1"/>
      <c r="O36" s="20">
        <f t="shared" si="2"/>
        <v>0</v>
      </c>
      <c r="P36" s="29" t="str">
        <f t="shared" si="3"/>
        <v>OK</v>
      </c>
      <c r="Q36" s="10" t="str">
        <f t="shared" si="4"/>
        <v>OK</v>
      </c>
      <c r="R36" s="10" t="str">
        <f t="shared" si="5"/>
        <v>OK</v>
      </c>
      <c r="T36" s="94"/>
      <c r="U36" s="92" t="s">
        <v>13</v>
      </c>
      <c r="V36" s="61"/>
    </row>
    <row r="37" spans="1:22" ht="22.5" customHeight="1">
      <c r="A37" s="6"/>
      <c r="B37" s="9"/>
      <c r="C37" s="72"/>
      <c r="D37" s="152"/>
      <c r="E37" s="152"/>
      <c r="F37" s="16"/>
      <c r="G37" s="7"/>
      <c r="H37" s="6"/>
      <c r="I37" s="21"/>
      <c r="J37" s="7" t="s">
        <v>1</v>
      </c>
      <c r="K37" s="8" t="s">
        <v>1</v>
      </c>
      <c r="L37" s="1"/>
      <c r="M37" s="1"/>
      <c r="N37" s="1"/>
      <c r="O37" s="20">
        <f t="shared" si="2"/>
        <v>0</v>
      </c>
      <c r="P37" s="29" t="str">
        <f t="shared" si="3"/>
        <v>OK</v>
      </c>
      <c r="Q37" s="10" t="str">
        <f t="shared" si="4"/>
        <v>OK</v>
      </c>
      <c r="R37" s="10" t="str">
        <f t="shared" si="5"/>
        <v>OK</v>
      </c>
    </row>
    <row r="38" spans="1:22" ht="22.5" customHeight="1">
      <c r="A38" s="6"/>
      <c r="B38" s="9"/>
      <c r="C38" s="72"/>
      <c r="D38" s="152"/>
      <c r="E38" s="152"/>
      <c r="F38" s="15"/>
      <c r="G38" s="7"/>
      <c r="H38" s="6"/>
      <c r="I38" s="21"/>
      <c r="J38" s="7" t="s">
        <v>1</v>
      </c>
      <c r="K38" s="8" t="s">
        <v>1</v>
      </c>
      <c r="L38" s="1"/>
      <c r="M38" s="1"/>
      <c r="N38" s="1"/>
      <c r="O38" s="20">
        <f t="shared" si="2"/>
        <v>0</v>
      </c>
      <c r="P38" s="29" t="str">
        <f t="shared" si="3"/>
        <v>OK</v>
      </c>
      <c r="Q38" s="10" t="str">
        <f t="shared" si="4"/>
        <v>OK</v>
      </c>
      <c r="R38" s="10" t="str">
        <f t="shared" si="5"/>
        <v>OK</v>
      </c>
    </row>
    <row r="39" spans="1:22" ht="22.5" customHeight="1">
      <c r="A39" s="6"/>
      <c r="B39" s="9"/>
      <c r="C39" s="72"/>
      <c r="D39" s="152"/>
      <c r="E39" s="152"/>
      <c r="F39" s="15"/>
      <c r="G39" s="7"/>
      <c r="H39" s="6"/>
      <c r="I39" s="21"/>
      <c r="J39" s="7" t="s">
        <v>1</v>
      </c>
      <c r="K39" s="8" t="s">
        <v>1</v>
      </c>
      <c r="L39" s="1"/>
      <c r="M39" s="1"/>
      <c r="N39" s="1"/>
      <c r="O39" s="20">
        <f t="shared" si="2"/>
        <v>0</v>
      </c>
      <c r="P39" s="29" t="str">
        <f t="shared" si="3"/>
        <v>OK</v>
      </c>
      <c r="Q39" s="10" t="str">
        <f t="shared" si="4"/>
        <v>OK</v>
      </c>
      <c r="R39" s="10" t="str">
        <f t="shared" si="5"/>
        <v>OK</v>
      </c>
    </row>
    <row r="40" spans="1:22" ht="22.5" customHeight="1">
      <c r="A40" s="12"/>
      <c r="B40" s="13"/>
      <c r="C40" s="14"/>
      <c r="D40" s="13"/>
      <c r="E40" s="14"/>
      <c r="F40" s="14"/>
      <c r="G40" s="13"/>
      <c r="H40" s="13"/>
      <c r="I40" s="12"/>
      <c r="J40" s="12"/>
      <c r="K40" s="68" t="s">
        <v>137</v>
      </c>
      <c r="L40" s="27">
        <f>SUM(L33:L39)</f>
        <v>0</v>
      </c>
      <c r="M40" s="27">
        <f t="shared" ref="M40:N40" si="6">SUM(M33:M39)</f>
        <v>0</v>
      </c>
      <c r="N40" s="27">
        <f t="shared" si="6"/>
        <v>0</v>
      </c>
      <c r="O40" s="27">
        <f>L40-(M40+N40)</f>
        <v>0</v>
      </c>
      <c r="P40" s="76"/>
      <c r="Q40" s="77"/>
      <c r="R40" s="77"/>
    </row>
    <row r="41" spans="1:22" ht="22.5" customHeight="1">
      <c r="A41" s="48" t="s">
        <v>126</v>
      </c>
      <c r="B41" s="13"/>
      <c r="C41" s="14"/>
      <c r="D41" s="13"/>
      <c r="E41" s="14"/>
      <c r="F41" s="14"/>
      <c r="G41" s="13"/>
      <c r="H41" s="13"/>
      <c r="I41" s="12"/>
      <c r="J41" s="12"/>
      <c r="K41" s="12"/>
      <c r="L41" s="12"/>
      <c r="M41" s="12"/>
      <c r="N41" s="12"/>
      <c r="O41" s="12"/>
      <c r="P41" s="76"/>
      <c r="Q41" s="77"/>
      <c r="R41" s="77"/>
    </row>
    <row r="42" spans="1:22" ht="22.5" customHeight="1">
      <c r="A42" s="162" t="s">
        <v>217</v>
      </c>
      <c r="B42" s="160" t="s">
        <v>67</v>
      </c>
      <c r="C42" s="150" t="s">
        <v>286</v>
      </c>
      <c r="D42" s="150"/>
      <c r="E42" s="150"/>
      <c r="F42" s="150"/>
      <c r="G42" s="160" t="s">
        <v>38</v>
      </c>
      <c r="H42" s="144" t="s">
        <v>47</v>
      </c>
      <c r="I42" s="145"/>
      <c r="J42" s="145"/>
      <c r="K42" s="146"/>
      <c r="L42" s="144" t="s">
        <v>216</v>
      </c>
      <c r="M42" s="145"/>
      <c r="N42" s="145"/>
      <c r="O42" s="146"/>
      <c r="P42" s="48" t="s">
        <v>96</v>
      </c>
      <c r="Q42" s="48" t="s">
        <v>96</v>
      </c>
      <c r="R42" s="61"/>
    </row>
    <row r="43" spans="1:22" ht="22.5" customHeight="1">
      <c r="A43" s="161"/>
      <c r="B43" s="161"/>
      <c r="C43" s="68" t="s">
        <v>215</v>
      </c>
      <c r="D43" s="150" t="s">
        <v>120</v>
      </c>
      <c r="E43" s="150"/>
      <c r="F43" s="68" t="s">
        <v>15</v>
      </c>
      <c r="G43" s="161"/>
      <c r="H43" s="69" t="s">
        <v>29</v>
      </c>
      <c r="I43" s="69" t="s">
        <v>28</v>
      </c>
      <c r="J43" s="68" t="s">
        <v>18</v>
      </c>
      <c r="K43" s="68" t="s">
        <v>19</v>
      </c>
      <c r="L43" s="53" t="s">
        <v>109</v>
      </c>
      <c r="M43" s="53" t="s">
        <v>110</v>
      </c>
      <c r="N43" s="53" t="s">
        <v>111</v>
      </c>
      <c r="O43" s="53" t="s">
        <v>112</v>
      </c>
      <c r="P43" s="70" t="s">
        <v>104</v>
      </c>
      <c r="Q43" s="70" t="s">
        <v>116</v>
      </c>
      <c r="R43" s="70" t="s">
        <v>115</v>
      </c>
      <c r="T43" s="98" t="s">
        <v>153</v>
      </c>
    </row>
    <row r="44" spans="1:22" ht="22.5" customHeight="1">
      <c r="A44" s="6"/>
      <c r="B44" s="9"/>
      <c r="C44" s="72"/>
      <c r="D44" s="152"/>
      <c r="E44" s="152"/>
      <c r="F44" s="15"/>
      <c r="G44" s="7"/>
      <c r="H44" s="6"/>
      <c r="I44" s="21"/>
      <c r="J44" s="7" t="s">
        <v>1</v>
      </c>
      <c r="K44" s="8" t="s">
        <v>1</v>
      </c>
      <c r="L44" s="1"/>
      <c r="M44" s="1"/>
      <c r="N44" s="1"/>
      <c r="O44" s="20">
        <f>L44-(M44+N44)</f>
        <v>0</v>
      </c>
      <c r="P44" s="29" t="str">
        <f t="shared" ref="P44:P50" si="7">IF(OR(G44="新規",G44="追加",G44=""),"OK",(IF(AND(H44="",I44=""),"NG","OK")))</f>
        <v>OK</v>
      </c>
      <c r="Q44" s="10" t="str">
        <f t="shared" ref="Q44:Q50" si="8">IF(OR(G44="新規",G44="追加",G44=""),"OK",(IF(OR(AND(J44="",K44=""),AND(J44="",K44="□"),AND(J44="□",K44=""),AND(J44="□",K44="□")),"NG","OK")))</f>
        <v>OK</v>
      </c>
      <c r="R44" s="10" t="str">
        <f t="shared" ref="R44:R50" si="9">IF(OR(AND(C44&lt;&gt;"",D44&lt;&gt;"",F44&lt;&gt;"",G44&lt;&gt;""),(C44="")),"OK","NG")</f>
        <v>OK</v>
      </c>
      <c r="T44" s="78" t="s">
        <v>7</v>
      </c>
    </row>
    <row r="45" spans="1:22" ht="22.5" customHeight="1">
      <c r="A45" s="6"/>
      <c r="B45" s="9"/>
      <c r="C45" s="72"/>
      <c r="D45" s="152"/>
      <c r="E45" s="152"/>
      <c r="F45" s="15"/>
      <c r="G45" s="7"/>
      <c r="H45" s="6"/>
      <c r="I45" s="21"/>
      <c r="J45" s="7" t="s">
        <v>1</v>
      </c>
      <c r="K45" s="8" t="s">
        <v>1</v>
      </c>
      <c r="L45" s="1"/>
      <c r="M45" s="1"/>
      <c r="N45" s="1"/>
      <c r="O45" s="20">
        <f t="shared" ref="O45:O50" si="10">L45-(M45+N45)</f>
        <v>0</v>
      </c>
      <c r="P45" s="29" t="str">
        <f t="shared" si="7"/>
        <v>OK</v>
      </c>
      <c r="Q45" s="10" t="str">
        <f t="shared" si="8"/>
        <v>OK</v>
      </c>
      <c r="R45" s="10" t="str">
        <f t="shared" si="9"/>
        <v>OK</v>
      </c>
      <c r="T45" s="79" t="s">
        <v>214</v>
      </c>
    </row>
    <row r="46" spans="1:22" ht="22.5" customHeight="1">
      <c r="A46" s="6"/>
      <c r="B46" s="9"/>
      <c r="C46" s="72"/>
      <c r="D46" s="152"/>
      <c r="E46" s="152"/>
      <c r="F46" s="15"/>
      <c r="G46" s="7"/>
      <c r="H46" s="6"/>
      <c r="I46" s="21"/>
      <c r="J46" s="7" t="s">
        <v>1</v>
      </c>
      <c r="K46" s="8" t="s">
        <v>1</v>
      </c>
      <c r="L46" s="1"/>
      <c r="M46" s="1"/>
      <c r="N46" s="1"/>
      <c r="O46" s="20">
        <f t="shared" si="10"/>
        <v>0</v>
      </c>
      <c r="P46" s="29" t="str">
        <f t="shared" si="7"/>
        <v>OK</v>
      </c>
      <c r="Q46" s="10" t="str">
        <f t="shared" si="8"/>
        <v>OK</v>
      </c>
      <c r="R46" s="10" t="str">
        <f t="shared" si="9"/>
        <v>OK</v>
      </c>
      <c r="T46" s="80" t="s">
        <v>13</v>
      </c>
    </row>
    <row r="47" spans="1:22" ht="22.5" customHeight="1">
      <c r="A47" s="6"/>
      <c r="B47" s="9"/>
      <c r="C47" s="72"/>
      <c r="D47" s="152"/>
      <c r="E47" s="152"/>
      <c r="F47" s="15"/>
      <c r="G47" s="7"/>
      <c r="H47" s="6"/>
      <c r="I47" s="21"/>
      <c r="J47" s="7" t="s">
        <v>1</v>
      </c>
      <c r="K47" s="8" t="s">
        <v>1</v>
      </c>
      <c r="L47" s="1"/>
      <c r="M47" s="1"/>
      <c r="N47" s="1"/>
      <c r="O47" s="20">
        <f t="shared" si="10"/>
        <v>0</v>
      </c>
      <c r="P47" s="29" t="str">
        <f t="shared" si="7"/>
        <v>OK</v>
      </c>
      <c r="Q47" s="10" t="str">
        <f t="shared" si="8"/>
        <v>OK</v>
      </c>
      <c r="R47" s="10" t="str">
        <f t="shared" si="9"/>
        <v>OK</v>
      </c>
    </row>
    <row r="48" spans="1:22" ht="22.5" customHeight="1">
      <c r="A48" s="6"/>
      <c r="B48" s="9"/>
      <c r="C48" s="72"/>
      <c r="D48" s="152"/>
      <c r="E48" s="152"/>
      <c r="F48" s="16"/>
      <c r="G48" s="7"/>
      <c r="H48" s="6"/>
      <c r="I48" s="21"/>
      <c r="J48" s="7" t="s">
        <v>1</v>
      </c>
      <c r="K48" s="8" t="s">
        <v>1</v>
      </c>
      <c r="L48" s="1"/>
      <c r="M48" s="1"/>
      <c r="N48" s="1"/>
      <c r="O48" s="20">
        <f t="shared" si="10"/>
        <v>0</v>
      </c>
      <c r="P48" s="29" t="str">
        <f t="shared" si="7"/>
        <v>OK</v>
      </c>
      <c r="Q48" s="10" t="str">
        <f t="shared" si="8"/>
        <v>OK</v>
      </c>
      <c r="R48" s="10" t="str">
        <f t="shared" si="9"/>
        <v>OK</v>
      </c>
    </row>
    <row r="49" spans="1:20" ht="22.5" customHeight="1">
      <c r="A49" s="6"/>
      <c r="B49" s="9"/>
      <c r="C49" s="72"/>
      <c r="D49" s="152"/>
      <c r="E49" s="152"/>
      <c r="F49" s="15"/>
      <c r="G49" s="7"/>
      <c r="H49" s="6"/>
      <c r="I49" s="21"/>
      <c r="J49" s="7" t="s">
        <v>1</v>
      </c>
      <c r="K49" s="8" t="s">
        <v>1</v>
      </c>
      <c r="L49" s="1"/>
      <c r="M49" s="1"/>
      <c r="N49" s="1"/>
      <c r="O49" s="20">
        <f t="shared" si="10"/>
        <v>0</v>
      </c>
      <c r="P49" s="29" t="str">
        <f t="shared" si="7"/>
        <v>OK</v>
      </c>
      <c r="Q49" s="10" t="str">
        <f t="shared" si="8"/>
        <v>OK</v>
      </c>
      <c r="R49" s="10" t="str">
        <f t="shared" si="9"/>
        <v>OK</v>
      </c>
    </row>
    <row r="50" spans="1:20" ht="22.5" customHeight="1">
      <c r="A50" s="6"/>
      <c r="B50" s="9"/>
      <c r="C50" s="72"/>
      <c r="D50" s="152"/>
      <c r="E50" s="152"/>
      <c r="F50" s="15"/>
      <c r="G50" s="7"/>
      <c r="H50" s="6"/>
      <c r="I50" s="21"/>
      <c r="J50" s="7" t="s">
        <v>1</v>
      </c>
      <c r="K50" s="8" t="s">
        <v>1</v>
      </c>
      <c r="L50" s="1"/>
      <c r="M50" s="1"/>
      <c r="N50" s="1"/>
      <c r="O50" s="20">
        <f t="shared" si="10"/>
        <v>0</v>
      </c>
      <c r="P50" s="29" t="str">
        <f t="shared" si="7"/>
        <v>OK</v>
      </c>
      <c r="Q50" s="10" t="str">
        <f t="shared" si="8"/>
        <v>OK</v>
      </c>
      <c r="R50" s="10" t="str">
        <f t="shared" si="9"/>
        <v>OK</v>
      </c>
    </row>
    <row r="51" spans="1:20" ht="22.5" customHeight="1">
      <c r="A51" s="12"/>
      <c r="B51" s="13"/>
      <c r="C51" s="14"/>
      <c r="D51" s="13"/>
      <c r="E51" s="14"/>
      <c r="F51" s="14"/>
      <c r="G51" s="13"/>
      <c r="H51" s="13"/>
      <c r="I51" s="12"/>
      <c r="J51" s="12"/>
      <c r="K51" s="68" t="s">
        <v>137</v>
      </c>
      <c r="L51" s="27">
        <f>SUM(L44:L50)</f>
        <v>0</v>
      </c>
      <c r="M51" s="27">
        <f t="shared" ref="M51:N51" si="11">SUM(M44:M50)</f>
        <v>0</v>
      </c>
      <c r="N51" s="27">
        <f t="shared" si="11"/>
        <v>0</v>
      </c>
      <c r="O51" s="27">
        <f>L51-(M51+N51)</f>
        <v>0</v>
      </c>
      <c r="P51" s="76"/>
      <c r="Q51" s="77"/>
      <c r="R51" s="77"/>
    </row>
    <row r="52" spans="1:20" ht="22.5" customHeight="1">
      <c r="A52" s="48" t="s">
        <v>129</v>
      </c>
      <c r="B52" s="13"/>
      <c r="C52" s="14"/>
      <c r="D52" s="13"/>
      <c r="E52" s="14"/>
      <c r="F52" s="14"/>
      <c r="G52" s="13"/>
      <c r="H52" s="13"/>
      <c r="I52" s="12"/>
      <c r="J52" s="12"/>
      <c r="K52" s="12"/>
      <c r="L52" s="12"/>
      <c r="M52" s="12"/>
      <c r="N52" s="12"/>
      <c r="O52" s="12"/>
      <c r="P52" s="76"/>
      <c r="Q52" s="77"/>
      <c r="R52" s="77"/>
    </row>
    <row r="53" spans="1:20" ht="22.5" customHeight="1">
      <c r="A53" s="162" t="s">
        <v>217</v>
      </c>
      <c r="B53" s="160" t="s">
        <v>67</v>
      </c>
      <c r="C53" s="150" t="s">
        <v>286</v>
      </c>
      <c r="D53" s="150"/>
      <c r="E53" s="150"/>
      <c r="F53" s="150"/>
      <c r="G53" s="160" t="s">
        <v>38</v>
      </c>
      <c r="H53" s="144" t="s">
        <v>47</v>
      </c>
      <c r="I53" s="145"/>
      <c r="J53" s="145"/>
      <c r="K53" s="146"/>
      <c r="L53" s="144" t="s">
        <v>216</v>
      </c>
      <c r="M53" s="145"/>
      <c r="N53" s="145"/>
      <c r="O53" s="146"/>
      <c r="P53" s="48" t="s">
        <v>96</v>
      </c>
      <c r="Q53" s="48" t="s">
        <v>96</v>
      </c>
      <c r="R53" s="61"/>
    </row>
    <row r="54" spans="1:20" ht="22.5" customHeight="1">
      <c r="A54" s="161"/>
      <c r="B54" s="161"/>
      <c r="C54" s="68" t="s">
        <v>215</v>
      </c>
      <c r="D54" s="150" t="s">
        <v>120</v>
      </c>
      <c r="E54" s="150"/>
      <c r="F54" s="68" t="s">
        <v>15</v>
      </c>
      <c r="G54" s="161"/>
      <c r="H54" s="69" t="s">
        <v>29</v>
      </c>
      <c r="I54" s="69" t="s">
        <v>28</v>
      </c>
      <c r="J54" s="68" t="s">
        <v>18</v>
      </c>
      <c r="K54" s="68" t="s">
        <v>19</v>
      </c>
      <c r="L54" s="53" t="s">
        <v>109</v>
      </c>
      <c r="M54" s="53" t="s">
        <v>110</v>
      </c>
      <c r="N54" s="53" t="s">
        <v>111</v>
      </c>
      <c r="O54" s="53" t="s">
        <v>112</v>
      </c>
      <c r="P54" s="70" t="s">
        <v>104</v>
      </c>
      <c r="Q54" s="70" t="s">
        <v>116</v>
      </c>
      <c r="R54" s="70" t="s">
        <v>115</v>
      </c>
      <c r="T54" s="98" t="s">
        <v>153</v>
      </c>
    </row>
    <row r="55" spans="1:20" ht="22.5" customHeight="1">
      <c r="A55" s="6"/>
      <c r="B55" s="9"/>
      <c r="C55" s="72"/>
      <c r="D55" s="152"/>
      <c r="E55" s="152"/>
      <c r="F55" s="15"/>
      <c r="G55" s="7"/>
      <c r="H55" s="6"/>
      <c r="I55" s="6"/>
      <c r="J55" s="7" t="s">
        <v>1</v>
      </c>
      <c r="K55" s="8" t="s">
        <v>1</v>
      </c>
      <c r="L55" s="1"/>
      <c r="M55" s="1"/>
      <c r="N55" s="1"/>
      <c r="O55" s="20">
        <f>L55-(M55+N55)</f>
        <v>0</v>
      </c>
      <c r="P55" s="29" t="str">
        <f t="shared" ref="P55:P61" si="12">IF(OR(G55="新規",G55="追加",G55=""),"OK",(IF(AND(H55="",I55=""),"NG","OK")))</f>
        <v>OK</v>
      </c>
      <c r="Q55" s="10" t="str">
        <f t="shared" ref="Q55:Q61" si="13">IF(OR(G55="新規",G55="追加",G55=""),"OK",(IF(OR(AND(J55="",K55=""),AND(J55="",K55="□"),AND(J55="□",K55=""),AND(J55="□",K55="□")),"NG","OK")))</f>
        <v>OK</v>
      </c>
      <c r="R55" s="10" t="str">
        <f>IF(OR(AND(C55&lt;&gt;"",D55&lt;&gt;"",F55&lt;&gt;"",G55&lt;&gt;""),(C55="")),"OK","NG")</f>
        <v>OK</v>
      </c>
      <c r="T55" s="78" t="s">
        <v>159</v>
      </c>
    </row>
    <row r="56" spans="1:20" ht="22.5" customHeight="1">
      <c r="A56" s="6"/>
      <c r="B56" s="9"/>
      <c r="C56" s="72"/>
      <c r="D56" s="152"/>
      <c r="E56" s="152"/>
      <c r="F56" s="15"/>
      <c r="G56" s="7"/>
      <c r="H56" s="6"/>
      <c r="I56" s="6"/>
      <c r="J56" s="7" t="s">
        <v>1</v>
      </c>
      <c r="K56" s="8" t="s">
        <v>1</v>
      </c>
      <c r="L56" s="1"/>
      <c r="M56" s="1"/>
      <c r="N56" s="1"/>
      <c r="O56" s="20">
        <f t="shared" ref="O56:O61" si="14">L56-(M56+N56)</f>
        <v>0</v>
      </c>
      <c r="P56" s="29" t="str">
        <f t="shared" si="12"/>
        <v>OK</v>
      </c>
      <c r="Q56" s="10" t="str">
        <f t="shared" si="13"/>
        <v>OK</v>
      </c>
      <c r="R56" s="10" t="str">
        <f t="shared" ref="R56:R61" si="15">IF(OR(AND(C56&lt;&gt;"",D56&lt;&gt;"",F56&lt;&gt;"",G56&lt;&gt;""),(C56="")),"OK","NG")</f>
        <v>OK</v>
      </c>
      <c r="T56" s="79" t="s">
        <v>162</v>
      </c>
    </row>
    <row r="57" spans="1:20" ht="22.5" customHeight="1">
      <c r="A57" s="6"/>
      <c r="B57" s="9"/>
      <c r="C57" s="72"/>
      <c r="D57" s="152"/>
      <c r="E57" s="152"/>
      <c r="F57" s="15"/>
      <c r="G57" s="7"/>
      <c r="H57" s="6"/>
      <c r="I57" s="6"/>
      <c r="J57" s="7" t="s">
        <v>1</v>
      </c>
      <c r="K57" s="8" t="s">
        <v>1</v>
      </c>
      <c r="L57" s="1"/>
      <c r="M57" s="1"/>
      <c r="N57" s="1"/>
      <c r="O57" s="20">
        <f t="shared" si="14"/>
        <v>0</v>
      </c>
      <c r="P57" s="29" t="str">
        <f t="shared" si="12"/>
        <v>OK</v>
      </c>
      <c r="Q57" s="10" t="str">
        <f t="shared" si="13"/>
        <v>OK</v>
      </c>
      <c r="R57" s="10" t="str">
        <f t="shared" si="15"/>
        <v>OK</v>
      </c>
      <c r="T57" s="81" t="s">
        <v>214</v>
      </c>
    </row>
    <row r="58" spans="1:20" ht="22.5" customHeight="1">
      <c r="A58" s="6"/>
      <c r="B58" s="9"/>
      <c r="C58" s="72"/>
      <c r="D58" s="152"/>
      <c r="E58" s="152"/>
      <c r="F58" s="15"/>
      <c r="G58" s="7"/>
      <c r="H58" s="6"/>
      <c r="I58" s="6"/>
      <c r="J58" s="7" t="s">
        <v>1</v>
      </c>
      <c r="K58" s="8" t="s">
        <v>1</v>
      </c>
      <c r="L58" s="1"/>
      <c r="M58" s="1"/>
      <c r="N58" s="1"/>
      <c r="O58" s="20">
        <f t="shared" si="14"/>
        <v>0</v>
      </c>
      <c r="P58" s="29" t="str">
        <f t="shared" si="12"/>
        <v>OK</v>
      </c>
      <c r="Q58" s="10" t="str">
        <f t="shared" si="13"/>
        <v>OK</v>
      </c>
      <c r="R58" s="10" t="str">
        <f t="shared" si="15"/>
        <v>OK</v>
      </c>
      <c r="T58" s="80" t="s">
        <v>13</v>
      </c>
    </row>
    <row r="59" spans="1:20" ht="22.5" customHeight="1">
      <c r="A59" s="6"/>
      <c r="B59" s="9"/>
      <c r="C59" s="72"/>
      <c r="D59" s="152"/>
      <c r="E59" s="152"/>
      <c r="F59" s="16"/>
      <c r="G59" s="7"/>
      <c r="H59" s="6"/>
      <c r="I59" s="6"/>
      <c r="J59" s="7" t="s">
        <v>1</v>
      </c>
      <c r="K59" s="8" t="s">
        <v>1</v>
      </c>
      <c r="L59" s="1"/>
      <c r="M59" s="1"/>
      <c r="N59" s="1"/>
      <c r="O59" s="20">
        <f t="shared" si="14"/>
        <v>0</v>
      </c>
      <c r="P59" s="29" t="str">
        <f t="shared" si="12"/>
        <v>OK</v>
      </c>
      <c r="Q59" s="10" t="str">
        <f t="shared" si="13"/>
        <v>OK</v>
      </c>
      <c r="R59" s="10" t="str">
        <f t="shared" si="15"/>
        <v>OK</v>
      </c>
    </row>
    <row r="60" spans="1:20" ht="22.5" customHeight="1">
      <c r="A60" s="6"/>
      <c r="B60" s="9"/>
      <c r="C60" s="72"/>
      <c r="D60" s="152"/>
      <c r="E60" s="152"/>
      <c r="F60" s="15"/>
      <c r="G60" s="7"/>
      <c r="H60" s="6"/>
      <c r="I60" s="6"/>
      <c r="J60" s="7" t="s">
        <v>1</v>
      </c>
      <c r="K60" s="8" t="s">
        <v>1</v>
      </c>
      <c r="L60" s="1"/>
      <c r="M60" s="1"/>
      <c r="N60" s="1"/>
      <c r="O60" s="20">
        <f t="shared" si="14"/>
        <v>0</v>
      </c>
      <c r="P60" s="29" t="str">
        <f t="shared" si="12"/>
        <v>OK</v>
      </c>
      <c r="Q60" s="10" t="str">
        <f t="shared" si="13"/>
        <v>OK</v>
      </c>
      <c r="R60" s="10" t="str">
        <f t="shared" si="15"/>
        <v>OK</v>
      </c>
    </row>
    <row r="61" spans="1:20" ht="22.5" customHeight="1">
      <c r="A61" s="6"/>
      <c r="B61" s="9"/>
      <c r="C61" s="72"/>
      <c r="D61" s="152"/>
      <c r="E61" s="152"/>
      <c r="F61" s="15"/>
      <c r="G61" s="7"/>
      <c r="H61" s="6"/>
      <c r="I61" s="6"/>
      <c r="J61" s="7" t="s">
        <v>1</v>
      </c>
      <c r="K61" s="8" t="s">
        <v>1</v>
      </c>
      <c r="L61" s="1"/>
      <c r="M61" s="1"/>
      <c r="N61" s="1"/>
      <c r="O61" s="20">
        <f t="shared" si="14"/>
        <v>0</v>
      </c>
      <c r="P61" s="29" t="str">
        <f t="shared" si="12"/>
        <v>OK</v>
      </c>
      <c r="Q61" s="10" t="str">
        <f t="shared" si="13"/>
        <v>OK</v>
      </c>
      <c r="R61" s="10" t="str">
        <f t="shared" si="15"/>
        <v>OK</v>
      </c>
    </row>
    <row r="62" spans="1:20" ht="22.5" customHeight="1">
      <c r="A62" s="12"/>
      <c r="B62" s="13"/>
      <c r="C62" s="14"/>
      <c r="D62" s="13"/>
      <c r="E62" s="14"/>
      <c r="F62" s="14"/>
      <c r="G62" s="13"/>
      <c r="H62" s="13"/>
      <c r="I62" s="12"/>
      <c r="J62" s="12"/>
      <c r="K62" s="68" t="s">
        <v>137</v>
      </c>
      <c r="L62" s="27">
        <f>SUM(L55:L61)</f>
        <v>0</v>
      </c>
      <c r="M62" s="27">
        <f t="shared" ref="M62:N62" si="16">SUM(M55:M61)</f>
        <v>0</v>
      </c>
      <c r="N62" s="27">
        <f t="shared" si="16"/>
        <v>0</v>
      </c>
      <c r="O62" s="27">
        <f>L62-(M62+N62)</f>
        <v>0</v>
      </c>
      <c r="P62" s="76"/>
      <c r="Q62" s="77"/>
      <c r="R62" s="77"/>
    </row>
    <row r="63" spans="1:20" ht="22.5" customHeight="1">
      <c r="A63" s="48" t="s">
        <v>130</v>
      </c>
      <c r="B63" s="13"/>
      <c r="C63" s="14"/>
      <c r="D63" s="13"/>
      <c r="E63" s="14"/>
      <c r="F63" s="14"/>
      <c r="G63" s="13"/>
      <c r="H63" s="13"/>
      <c r="I63" s="12"/>
      <c r="J63" s="12"/>
      <c r="K63" s="12"/>
      <c r="L63" s="12"/>
      <c r="M63" s="12"/>
      <c r="N63" s="12"/>
      <c r="O63" s="12"/>
      <c r="P63" s="76"/>
      <c r="Q63" s="77"/>
      <c r="R63" s="77"/>
    </row>
    <row r="64" spans="1:20" ht="22.5" customHeight="1">
      <c r="A64" s="162" t="s">
        <v>217</v>
      </c>
      <c r="B64" s="160" t="s">
        <v>67</v>
      </c>
      <c r="C64" s="150" t="s">
        <v>286</v>
      </c>
      <c r="D64" s="150"/>
      <c r="E64" s="150"/>
      <c r="F64" s="150"/>
      <c r="G64" s="160" t="s">
        <v>38</v>
      </c>
      <c r="H64" s="144" t="s">
        <v>47</v>
      </c>
      <c r="I64" s="145"/>
      <c r="J64" s="145"/>
      <c r="K64" s="146"/>
      <c r="L64" s="144" t="s">
        <v>216</v>
      </c>
      <c r="M64" s="145"/>
      <c r="N64" s="145"/>
      <c r="O64" s="146"/>
      <c r="P64" s="48" t="s">
        <v>96</v>
      </c>
      <c r="Q64" s="48" t="s">
        <v>96</v>
      </c>
      <c r="R64" s="61"/>
    </row>
    <row r="65" spans="1:20" ht="22.5" customHeight="1">
      <c r="A65" s="161"/>
      <c r="B65" s="161"/>
      <c r="C65" s="68" t="s">
        <v>215</v>
      </c>
      <c r="D65" s="150" t="s">
        <v>120</v>
      </c>
      <c r="E65" s="150"/>
      <c r="F65" s="68" t="s">
        <v>15</v>
      </c>
      <c r="G65" s="161"/>
      <c r="H65" s="69" t="s">
        <v>29</v>
      </c>
      <c r="I65" s="69" t="s">
        <v>28</v>
      </c>
      <c r="J65" s="68" t="s">
        <v>18</v>
      </c>
      <c r="K65" s="68" t="s">
        <v>19</v>
      </c>
      <c r="L65" s="53" t="s">
        <v>109</v>
      </c>
      <c r="M65" s="53" t="s">
        <v>110</v>
      </c>
      <c r="N65" s="53" t="s">
        <v>111</v>
      </c>
      <c r="O65" s="53" t="s">
        <v>112</v>
      </c>
      <c r="P65" s="70" t="s">
        <v>104</v>
      </c>
      <c r="Q65" s="70" t="s">
        <v>116</v>
      </c>
      <c r="R65" s="70" t="s">
        <v>115</v>
      </c>
      <c r="T65" s="82" t="s">
        <v>153</v>
      </c>
    </row>
    <row r="66" spans="1:20" ht="22.5" customHeight="1">
      <c r="A66" s="6"/>
      <c r="B66" s="9"/>
      <c r="C66" s="72"/>
      <c r="D66" s="152"/>
      <c r="E66" s="152"/>
      <c r="F66" s="15"/>
      <c r="G66" s="7"/>
      <c r="H66" s="6"/>
      <c r="I66" s="6"/>
      <c r="J66" s="7" t="s">
        <v>1</v>
      </c>
      <c r="K66" s="8" t="s">
        <v>1</v>
      </c>
      <c r="L66" s="1"/>
      <c r="M66" s="1"/>
      <c r="N66" s="1"/>
      <c r="O66" s="20">
        <f>L66-(M66+N66)</f>
        <v>0</v>
      </c>
      <c r="P66" s="29" t="str">
        <f>IF(OR(G66="新規",G66="追加",G66=""),"OK",(IF(AND(H66="",I66=""),"NG","OK")))</f>
        <v>OK</v>
      </c>
      <c r="Q66" s="10" t="str">
        <f>IF(OR(G66="新規",G66="追加",G66=""),"OK",(IF(OR(AND(J66="",K66=""),AND(J66="",K66="□"),AND(J66="□",K66=""),AND(J66="□",K66="□")),"NG","OK")))</f>
        <v>OK</v>
      </c>
      <c r="R66" s="10" t="str">
        <f>IF(OR(AND(C66&lt;&gt;"",D66&lt;&gt;"",F66&lt;&gt;"",G66&lt;&gt;""),(C66="")),"OK","NG")</f>
        <v>OK</v>
      </c>
      <c r="T66" s="83" t="s">
        <v>271</v>
      </c>
    </row>
    <row r="67" spans="1:20" ht="22.5" customHeight="1">
      <c r="A67" s="6"/>
      <c r="B67" s="9"/>
      <c r="C67" s="72"/>
      <c r="D67" s="152"/>
      <c r="E67" s="152"/>
      <c r="F67" s="15"/>
      <c r="G67" s="7"/>
      <c r="H67" s="6"/>
      <c r="I67" s="6"/>
      <c r="J67" s="7" t="s">
        <v>1</v>
      </c>
      <c r="K67" s="8" t="s">
        <v>1</v>
      </c>
      <c r="L67" s="1"/>
      <c r="M67" s="1"/>
      <c r="N67" s="1"/>
      <c r="O67" s="20">
        <f t="shared" ref="O67:O72" si="17">L67-(M67+N67)</f>
        <v>0</v>
      </c>
      <c r="P67" s="29" t="str">
        <f>IF(OR(G67="新規",G67="追加",G67=""),"OK",(IF(AND(H67="",I67=""),"NG","OK")))</f>
        <v>OK</v>
      </c>
      <c r="Q67" s="10" t="str">
        <f t="shared" ref="Q67:Q72" si="18">IF(OR(G67="新規",G67="追加",G67=""),"OK",(IF(OR(AND(J67="",K67=""),AND(J67="",K67="□"),AND(J67="□",K67=""),AND(J67="□",K67="□")),"NG","OK")))</f>
        <v>OK</v>
      </c>
      <c r="R67" s="10" t="str">
        <f t="shared" ref="R67:R72" si="19">IF(OR(AND(C67&lt;&gt;"",D67&lt;&gt;"",F67&lt;&gt;"",G67&lt;&gt;""),(C67="")),"OK","NG")</f>
        <v>OK</v>
      </c>
      <c r="T67" s="82" t="s">
        <v>214</v>
      </c>
    </row>
    <row r="68" spans="1:20" ht="22.5" customHeight="1">
      <c r="A68" s="6"/>
      <c r="B68" s="9"/>
      <c r="C68" s="72"/>
      <c r="D68" s="152"/>
      <c r="E68" s="152"/>
      <c r="F68" s="15"/>
      <c r="G68" s="7"/>
      <c r="H68" s="6"/>
      <c r="I68" s="6"/>
      <c r="J68" s="7" t="s">
        <v>1</v>
      </c>
      <c r="K68" s="8" t="s">
        <v>1</v>
      </c>
      <c r="L68" s="1"/>
      <c r="M68" s="1"/>
      <c r="N68" s="1"/>
      <c r="O68" s="20">
        <f t="shared" si="17"/>
        <v>0</v>
      </c>
      <c r="P68" s="29" t="str">
        <f t="shared" ref="P68:P72" si="20">IF(OR(G68="新規",G68="追加",G68=""),"OK",(IF(AND(H68="",I68=""),"NG","OK")))</f>
        <v>OK</v>
      </c>
      <c r="Q68" s="10" t="str">
        <f t="shared" si="18"/>
        <v>OK</v>
      </c>
      <c r="R68" s="10" t="str">
        <f t="shared" si="19"/>
        <v>OK</v>
      </c>
      <c r="T68" s="80" t="s">
        <v>13</v>
      </c>
    </row>
    <row r="69" spans="1:20" ht="22.5" customHeight="1">
      <c r="A69" s="6"/>
      <c r="B69" s="9"/>
      <c r="C69" s="72"/>
      <c r="D69" s="152"/>
      <c r="E69" s="152"/>
      <c r="F69" s="15"/>
      <c r="G69" s="7"/>
      <c r="H69" s="6"/>
      <c r="I69" s="6"/>
      <c r="J69" s="7" t="s">
        <v>1</v>
      </c>
      <c r="K69" s="8" t="s">
        <v>1</v>
      </c>
      <c r="L69" s="1"/>
      <c r="M69" s="1"/>
      <c r="N69" s="1"/>
      <c r="O69" s="20">
        <f t="shared" si="17"/>
        <v>0</v>
      </c>
      <c r="P69" s="29" t="str">
        <f t="shared" si="20"/>
        <v>OK</v>
      </c>
      <c r="Q69" s="10" t="str">
        <f t="shared" si="18"/>
        <v>OK</v>
      </c>
      <c r="R69" s="10" t="str">
        <f t="shared" si="19"/>
        <v>OK</v>
      </c>
    </row>
    <row r="70" spans="1:20" ht="22.5" customHeight="1">
      <c r="A70" s="6"/>
      <c r="B70" s="9"/>
      <c r="C70" s="72"/>
      <c r="D70" s="152"/>
      <c r="E70" s="152"/>
      <c r="F70" s="16"/>
      <c r="G70" s="7"/>
      <c r="H70" s="6"/>
      <c r="I70" s="6"/>
      <c r="J70" s="7" t="s">
        <v>1</v>
      </c>
      <c r="K70" s="8" t="s">
        <v>1</v>
      </c>
      <c r="L70" s="1"/>
      <c r="M70" s="1"/>
      <c r="N70" s="1"/>
      <c r="O70" s="20">
        <f t="shared" si="17"/>
        <v>0</v>
      </c>
      <c r="P70" s="29" t="str">
        <f t="shared" si="20"/>
        <v>OK</v>
      </c>
      <c r="Q70" s="10" t="str">
        <f t="shared" si="18"/>
        <v>OK</v>
      </c>
      <c r="R70" s="10" t="str">
        <f t="shared" si="19"/>
        <v>OK</v>
      </c>
    </row>
    <row r="71" spans="1:20" ht="22.5" customHeight="1">
      <c r="A71" s="6"/>
      <c r="B71" s="9"/>
      <c r="C71" s="72"/>
      <c r="D71" s="152"/>
      <c r="E71" s="152"/>
      <c r="F71" s="15"/>
      <c r="G71" s="7"/>
      <c r="H71" s="6"/>
      <c r="I71" s="6"/>
      <c r="J71" s="7" t="s">
        <v>1</v>
      </c>
      <c r="K71" s="8" t="s">
        <v>1</v>
      </c>
      <c r="L71" s="1"/>
      <c r="M71" s="1"/>
      <c r="N71" s="1"/>
      <c r="O71" s="20">
        <f t="shared" si="17"/>
        <v>0</v>
      </c>
      <c r="P71" s="29" t="str">
        <f t="shared" si="20"/>
        <v>OK</v>
      </c>
      <c r="Q71" s="10" t="str">
        <f t="shared" si="18"/>
        <v>OK</v>
      </c>
      <c r="R71" s="10" t="str">
        <f t="shared" si="19"/>
        <v>OK</v>
      </c>
    </row>
    <row r="72" spans="1:20" ht="22.5" customHeight="1">
      <c r="A72" s="6"/>
      <c r="B72" s="9"/>
      <c r="C72" s="72"/>
      <c r="D72" s="152"/>
      <c r="E72" s="152"/>
      <c r="F72" s="15"/>
      <c r="G72" s="7"/>
      <c r="H72" s="6"/>
      <c r="I72" s="6"/>
      <c r="J72" s="7" t="s">
        <v>1</v>
      </c>
      <c r="K72" s="8" t="s">
        <v>1</v>
      </c>
      <c r="L72" s="1"/>
      <c r="M72" s="1"/>
      <c r="N72" s="1"/>
      <c r="O72" s="20">
        <f t="shared" si="17"/>
        <v>0</v>
      </c>
      <c r="P72" s="29" t="str">
        <f t="shared" si="20"/>
        <v>OK</v>
      </c>
      <c r="Q72" s="10" t="str">
        <f t="shared" si="18"/>
        <v>OK</v>
      </c>
      <c r="R72" s="10" t="str">
        <f t="shared" si="19"/>
        <v>OK</v>
      </c>
    </row>
    <row r="73" spans="1:20" ht="22.5" customHeight="1">
      <c r="A73" s="12"/>
      <c r="B73" s="13"/>
      <c r="C73" s="14"/>
      <c r="D73" s="13"/>
      <c r="E73" s="14"/>
      <c r="F73" s="14"/>
      <c r="G73" s="13"/>
      <c r="H73" s="13"/>
      <c r="I73" s="12"/>
      <c r="J73" s="12"/>
      <c r="K73" s="68" t="s">
        <v>137</v>
      </c>
      <c r="L73" s="27">
        <f>SUM(L66:L72)</f>
        <v>0</v>
      </c>
      <c r="M73" s="27">
        <f t="shared" ref="M73:N73" si="21">SUM(M66:M72)</f>
        <v>0</v>
      </c>
      <c r="N73" s="27">
        <f t="shared" si="21"/>
        <v>0</v>
      </c>
      <c r="O73" s="27">
        <f>L73-(M73+N73)</f>
        <v>0</v>
      </c>
      <c r="P73" s="76"/>
      <c r="Q73" s="77"/>
      <c r="R73" s="77"/>
    </row>
    <row r="74" spans="1:20" ht="22.5" customHeight="1">
      <c r="A74" s="48" t="s">
        <v>132</v>
      </c>
      <c r="B74" s="13"/>
      <c r="C74" s="14"/>
      <c r="D74" s="13"/>
      <c r="E74" s="14"/>
      <c r="F74" s="14"/>
      <c r="G74" s="13"/>
      <c r="H74" s="13"/>
      <c r="I74" s="12"/>
      <c r="J74" s="12"/>
      <c r="K74" s="12"/>
      <c r="L74" s="12"/>
      <c r="M74" s="12"/>
      <c r="N74" s="12"/>
      <c r="O74" s="12"/>
      <c r="P74" s="76"/>
      <c r="Q74" s="77"/>
      <c r="R74" s="77"/>
    </row>
    <row r="75" spans="1:20" ht="22.5" customHeight="1">
      <c r="A75" s="162" t="s">
        <v>217</v>
      </c>
      <c r="B75" s="160" t="s">
        <v>67</v>
      </c>
      <c r="C75" s="150" t="s">
        <v>286</v>
      </c>
      <c r="D75" s="150"/>
      <c r="E75" s="150"/>
      <c r="F75" s="150"/>
      <c r="G75" s="160" t="s">
        <v>38</v>
      </c>
      <c r="H75" s="147" t="s">
        <v>47</v>
      </c>
      <c r="I75" s="148"/>
      <c r="J75" s="148"/>
      <c r="K75" s="149"/>
      <c r="L75" s="144" t="s">
        <v>216</v>
      </c>
      <c r="M75" s="145"/>
      <c r="N75" s="145"/>
      <c r="O75" s="146"/>
      <c r="P75" s="76"/>
      <c r="Q75" s="77"/>
      <c r="R75" s="61"/>
    </row>
    <row r="76" spans="1:20" ht="22.5" customHeight="1">
      <c r="A76" s="161"/>
      <c r="B76" s="161"/>
      <c r="C76" s="68" t="s">
        <v>215</v>
      </c>
      <c r="D76" s="150" t="s">
        <v>120</v>
      </c>
      <c r="E76" s="150"/>
      <c r="F76" s="68" t="s">
        <v>15</v>
      </c>
      <c r="G76" s="161"/>
      <c r="H76" s="84" t="s">
        <v>29</v>
      </c>
      <c r="I76" s="84" t="s">
        <v>28</v>
      </c>
      <c r="J76" s="22" t="s">
        <v>18</v>
      </c>
      <c r="K76" s="22" t="s">
        <v>19</v>
      </c>
      <c r="L76" s="53" t="s">
        <v>109</v>
      </c>
      <c r="M76" s="53" t="s">
        <v>110</v>
      </c>
      <c r="N76" s="53" t="s">
        <v>111</v>
      </c>
      <c r="O76" s="53" t="s">
        <v>112</v>
      </c>
      <c r="P76" s="76"/>
      <c r="Q76" s="77"/>
      <c r="R76" s="70" t="s">
        <v>115</v>
      </c>
      <c r="T76" s="81" t="s">
        <v>153</v>
      </c>
    </row>
    <row r="77" spans="1:20" ht="22.5" customHeight="1">
      <c r="A77" s="6"/>
      <c r="B77" s="9"/>
      <c r="C77" s="72"/>
      <c r="D77" s="152"/>
      <c r="E77" s="152"/>
      <c r="F77" s="15"/>
      <c r="G77" s="7"/>
      <c r="H77" s="22"/>
      <c r="I77" s="22"/>
      <c r="J77" s="22" t="s">
        <v>1</v>
      </c>
      <c r="K77" s="22" t="s">
        <v>1</v>
      </c>
      <c r="L77" s="1"/>
      <c r="M77" s="1"/>
      <c r="N77" s="1"/>
      <c r="O77" s="20">
        <f>L77-(M77+N77)</f>
        <v>0</v>
      </c>
      <c r="P77" s="76"/>
      <c r="Q77" s="77"/>
      <c r="R77" s="10" t="str">
        <f>IF(OR(AND(C77&lt;&gt;"",D77&lt;&gt;"",F77&lt;&gt;"",G77&lt;&gt;""),(C77="")),"OK","NG")</f>
        <v>OK</v>
      </c>
      <c r="T77" s="81" t="s">
        <v>273</v>
      </c>
    </row>
    <row r="78" spans="1:20" ht="22.5" customHeight="1">
      <c r="A78" s="6"/>
      <c r="B78" s="9"/>
      <c r="C78" s="72"/>
      <c r="D78" s="152"/>
      <c r="E78" s="152"/>
      <c r="F78" s="15"/>
      <c r="G78" s="7"/>
      <c r="H78" s="22"/>
      <c r="I78" s="22"/>
      <c r="J78" s="22" t="s">
        <v>1</v>
      </c>
      <c r="K78" s="22" t="s">
        <v>1</v>
      </c>
      <c r="L78" s="1"/>
      <c r="M78" s="1"/>
      <c r="N78" s="1"/>
      <c r="O78" s="20">
        <f t="shared" ref="O78:O83" si="22">L78-(M78+N78)</f>
        <v>0</v>
      </c>
      <c r="P78" s="76"/>
      <c r="Q78" s="77"/>
      <c r="R78" s="10" t="str">
        <f t="shared" ref="R78:R83" si="23">IF(OR(AND(C78&lt;&gt;"",D78&lt;&gt;"",F78&lt;&gt;"",G78&lt;&gt;""),(C78="")),"OK","NG")</f>
        <v>OK</v>
      </c>
      <c r="T78" s="81" t="s">
        <v>163</v>
      </c>
    </row>
    <row r="79" spans="1:20" ht="22.5" customHeight="1">
      <c r="A79" s="6"/>
      <c r="B79" s="9"/>
      <c r="C79" s="72"/>
      <c r="D79" s="152"/>
      <c r="E79" s="152"/>
      <c r="F79" s="15"/>
      <c r="G79" s="7"/>
      <c r="H79" s="22"/>
      <c r="I79" s="22"/>
      <c r="J79" s="22" t="s">
        <v>1</v>
      </c>
      <c r="K79" s="22" t="s">
        <v>1</v>
      </c>
      <c r="L79" s="1"/>
      <c r="M79" s="1"/>
      <c r="N79" s="1"/>
      <c r="O79" s="20">
        <f t="shared" si="22"/>
        <v>0</v>
      </c>
      <c r="P79" s="76"/>
      <c r="Q79" s="77"/>
      <c r="R79" s="10" t="str">
        <f t="shared" si="23"/>
        <v>OK</v>
      </c>
      <c r="T79" s="81" t="s">
        <v>214</v>
      </c>
    </row>
    <row r="80" spans="1:20" ht="22.5" customHeight="1">
      <c r="A80" s="6"/>
      <c r="B80" s="9"/>
      <c r="C80" s="72"/>
      <c r="D80" s="152"/>
      <c r="E80" s="152"/>
      <c r="F80" s="15"/>
      <c r="G80" s="7"/>
      <c r="H80" s="22"/>
      <c r="I80" s="22"/>
      <c r="J80" s="22" t="s">
        <v>1</v>
      </c>
      <c r="K80" s="22" t="s">
        <v>1</v>
      </c>
      <c r="L80" s="1"/>
      <c r="M80" s="1"/>
      <c r="N80" s="1"/>
      <c r="O80" s="20">
        <f t="shared" si="22"/>
        <v>0</v>
      </c>
      <c r="P80" s="76"/>
      <c r="Q80" s="77"/>
      <c r="R80" s="10" t="str">
        <f>IF(OR(AND(C80&lt;&gt;"",D80&lt;&gt;"",F80&lt;&gt;"",G80&lt;&gt;""),(C80="")),"OK","NG")</f>
        <v>OK</v>
      </c>
      <c r="T80" s="81" t="s">
        <v>13</v>
      </c>
    </row>
    <row r="81" spans="1:20" ht="22.5" customHeight="1">
      <c r="A81" s="6"/>
      <c r="B81" s="9"/>
      <c r="C81" s="72"/>
      <c r="D81" s="152"/>
      <c r="E81" s="152"/>
      <c r="F81" s="16"/>
      <c r="G81" s="7"/>
      <c r="H81" s="22"/>
      <c r="I81" s="22"/>
      <c r="J81" s="22" t="s">
        <v>1</v>
      </c>
      <c r="K81" s="22" t="s">
        <v>1</v>
      </c>
      <c r="L81" s="1"/>
      <c r="M81" s="1"/>
      <c r="N81" s="1"/>
      <c r="O81" s="20">
        <f t="shared" si="22"/>
        <v>0</v>
      </c>
      <c r="P81" s="76"/>
      <c r="Q81" s="77"/>
      <c r="R81" s="10" t="str">
        <f>IF(OR(AND(C81&lt;&gt;"",D81&lt;&gt;"",F81&lt;&gt;"",G81&lt;&gt;""),(C81="")),"OK","NG")</f>
        <v>OK</v>
      </c>
    </row>
    <row r="82" spans="1:20" ht="22.5" customHeight="1">
      <c r="A82" s="6"/>
      <c r="B82" s="9"/>
      <c r="C82" s="72"/>
      <c r="D82" s="152"/>
      <c r="E82" s="152"/>
      <c r="F82" s="15"/>
      <c r="G82" s="7"/>
      <c r="H82" s="22"/>
      <c r="I82" s="22"/>
      <c r="J82" s="22" t="s">
        <v>1</v>
      </c>
      <c r="K82" s="22" t="s">
        <v>1</v>
      </c>
      <c r="L82" s="1"/>
      <c r="M82" s="1"/>
      <c r="N82" s="1"/>
      <c r="O82" s="20">
        <f t="shared" si="22"/>
        <v>0</v>
      </c>
      <c r="P82" s="76"/>
      <c r="Q82" s="77"/>
      <c r="R82" s="10" t="str">
        <f t="shared" si="23"/>
        <v>OK</v>
      </c>
    </row>
    <row r="83" spans="1:20" ht="22.5" customHeight="1">
      <c r="A83" s="6"/>
      <c r="B83" s="9"/>
      <c r="C83" s="72"/>
      <c r="D83" s="152"/>
      <c r="E83" s="152"/>
      <c r="F83" s="15"/>
      <c r="G83" s="7"/>
      <c r="H83" s="22"/>
      <c r="I83" s="22"/>
      <c r="J83" s="22" t="s">
        <v>1</v>
      </c>
      <c r="K83" s="22" t="s">
        <v>1</v>
      </c>
      <c r="L83" s="1"/>
      <c r="M83" s="1"/>
      <c r="N83" s="1"/>
      <c r="O83" s="20">
        <f t="shared" si="22"/>
        <v>0</v>
      </c>
      <c r="P83" s="76"/>
      <c r="Q83" s="77"/>
      <c r="R83" s="10" t="str">
        <f t="shared" si="23"/>
        <v>OK</v>
      </c>
    </row>
    <row r="84" spans="1:20" ht="22.5" customHeight="1">
      <c r="A84" s="12"/>
      <c r="B84" s="13"/>
      <c r="C84" s="14"/>
      <c r="D84" s="13"/>
      <c r="E84" s="14"/>
      <c r="F84" s="14"/>
      <c r="G84" s="13"/>
      <c r="H84" s="13"/>
      <c r="I84" s="12"/>
      <c r="J84" s="12"/>
      <c r="K84" s="68" t="s">
        <v>137</v>
      </c>
      <c r="L84" s="27">
        <f>SUM(L77:L83)</f>
        <v>0</v>
      </c>
      <c r="M84" s="27">
        <f t="shared" ref="M84:N84" si="24">SUM(M77:M83)</f>
        <v>0</v>
      </c>
      <c r="N84" s="27">
        <f t="shared" si="24"/>
        <v>0</v>
      </c>
      <c r="O84" s="27">
        <f>L84-(M84+N84)</f>
        <v>0</v>
      </c>
      <c r="P84" s="76"/>
      <c r="Q84" s="77"/>
      <c r="R84" s="77"/>
    </row>
    <row r="85" spans="1:20" ht="22.5" customHeight="1">
      <c r="A85" s="48" t="s">
        <v>133</v>
      </c>
      <c r="B85" s="13"/>
      <c r="C85" s="14"/>
      <c r="D85" s="13"/>
      <c r="E85" s="14"/>
      <c r="F85" s="14"/>
      <c r="G85" s="13"/>
      <c r="H85" s="13"/>
      <c r="I85" s="12"/>
      <c r="K85" s="12"/>
      <c r="L85" s="12"/>
      <c r="M85" s="12"/>
      <c r="N85" s="12"/>
      <c r="O85" s="12"/>
      <c r="P85" s="76"/>
      <c r="Q85" s="77"/>
      <c r="R85" s="77"/>
    </row>
    <row r="86" spans="1:20" ht="22.5" customHeight="1">
      <c r="A86" s="162" t="s">
        <v>217</v>
      </c>
      <c r="B86" s="160" t="s">
        <v>67</v>
      </c>
      <c r="C86" s="150" t="s">
        <v>286</v>
      </c>
      <c r="D86" s="150"/>
      <c r="E86" s="150"/>
      <c r="F86" s="150"/>
      <c r="G86" s="160" t="s">
        <v>38</v>
      </c>
      <c r="H86" s="144" t="s">
        <v>47</v>
      </c>
      <c r="I86" s="145"/>
      <c r="J86" s="145"/>
      <c r="K86" s="146"/>
      <c r="L86" s="144" t="s">
        <v>216</v>
      </c>
      <c r="M86" s="145"/>
      <c r="N86" s="145"/>
      <c r="O86" s="146"/>
      <c r="P86" s="48" t="s">
        <v>96</v>
      </c>
      <c r="Q86" s="48" t="s">
        <v>96</v>
      </c>
      <c r="R86" s="61"/>
      <c r="T86" s="81" t="s">
        <v>153</v>
      </c>
    </row>
    <row r="87" spans="1:20" ht="22.5" customHeight="1">
      <c r="A87" s="161"/>
      <c r="B87" s="161"/>
      <c r="C87" s="68" t="s">
        <v>215</v>
      </c>
      <c r="D87" s="150" t="s">
        <v>120</v>
      </c>
      <c r="E87" s="150"/>
      <c r="F87" s="68" t="s">
        <v>15</v>
      </c>
      <c r="G87" s="161"/>
      <c r="H87" s="69" t="s">
        <v>29</v>
      </c>
      <c r="I87" s="69" t="s">
        <v>28</v>
      </c>
      <c r="J87" s="68" t="s">
        <v>18</v>
      </c>
      <c r="K87" s="68" t="s">
        <v>19</v>
      </c>
      <c r="L87" s="53" t="s">
        <v>109</v>
      </c>
      <c r="M87" s="53" t="s">
        <v>110</v>
      </c>
      <c r="N87" s="53" t="s">
        <v>111</v>
      </c>
      <c r="O87" s="53" t="s">
        <v>112</v>
      </c>
      <c r="P87" s="70" t="s">
        <v>104</v>
      </c>
      <c r="Q87" s="70" t="s">
        <v>116</v>
      </c>
      <c r="R87" s="70" t="s">
        <v>115</v>
      </c>
      <c r="T87" s="81" t="s">
        <v>159</v>
      </c>
    </row>
    <row r="88" spans="1:20" ht="22.5" customHeight="1">
      <c r="A88" s="6"/>
      <c r="B88" s="9"/>
      <c r="C88" s="72"/>
      <c r="D88" s="152"/>
      <c r="E88" s="152"/>
      <c r="F88" s="15"/>
      <c r="G88" s="7"/>
      <c r="H88" s="6"/>
      <c r="I88" s="6"/>
      <c r="J88" s="7" t="s">
        <v>1</v>
      </c>
      <c r="K88" s="8" t="s">
        <v>1</v>
      </c>
      <c r="L88" s="1"/>
      <c r="M88" s="1"/>
      <c r="N88" s="1"/>
      <c r="O88" s="20">
        <f>L88-(M88+N88)</f>
        <v>0</v>
      </c>
      <c r="P88" s="29" t="str">
        <f>IF(OR(G88="新規",G88="追加",G88=""),"OK",(IF(AND(H88="",I88=""),"NG","OK")))</f>
        <v>OK</v>
      </c>
      <c r="Q88" s="10" t="str">
        <f>IF(OR(G88="新規",G88="追加",G88=""),"OK",(IF(OR(AND(J88="",K88=""),AND(J88="",K88="□"),AND(J88="□",K88=""),AND(J88="□",K88="□")),"NG","OK")))</f>
        <v>OK</v>
      </c>
      <c r="R88" s="10" t="str">
        <f>IF(OR(AND(C88&lt;&gt;"",D88&lt;&gt;"",F88&lt;&gt;"",G88&lt;&gt;""),(C88="")),"OK","NG")</f>
        <v>OK</v>
      </c>
      <c r="T88" s="81" t="s">
        <v>13</v>
      </c>
    </row>
    <row r="89" spans="1:20" ht="22.5" customHeight="1">
      <c r="A89" s="6"/>
      <c r="B89" s="9"/>
      <c r="C89" s="72"/>
      <c r="D89" s="152"/>
      <c r="E89" s="152"/>
      <c r="F89" s="15"/>
      <c r="G89" s="7"/>
      <c r="H89" s="6"/>
      <c r="I89" s="6"/>
      <c r="J89" s="7" t="s">
        <v>1</v>
      </c>
      <c r="K89" s="8" t="s">
        <v>1</v>
      </c>
      <c r="L89" s="1"/>
      <c r="M89" s="1"/>
      <c r="N89" s="1"/>
      <c r="O89" s="20">
        <f t="shared" ref="O89:O94" si="25">L89-(M89+N89)</f>
        <v>0</v>
      </c>
      <c r="P89" s="29" t="str">
        <f t="shared" ref="P89:P94" si="26">IF(OR(G89="新規",G89="追加",G89=""),"OK",(IF(AND(H89="",I89=""),"NG","OK")))</f>
        <v>OK</v>
      </c>
      <c r="Q89" s="10" t="str">
        <f t="shared" ref="Q89:Q94" si="27">IF(OR(G89="新規",G89="追加",G89=""),"OK",(IF(OR(AND(J89="",K89=""),AND(J89="",K89="□"),AND(J89="□",K89=""),AND(J89="□",K89="□")),"NG","OK")))</f>
        <v>OK</v>
      </c>
      <c r="R89" s="10" t="str">
        <f t="shared" ref="R89:R94" si="28">IF(OR(AND(C89&lt;&gt;"",D89&lt;&gt;"",F89&lt;&gt;"",G89&lt;&gt;""),(C89="")),"OK","NG")</f>
        <v>OK</v>
      </c>
    </row>
    <row r="90" spans="1:20" ht="22.5" customHeight="1">
      <c r="A90" s="6"/>
      <c r="B90" s="9"/>
      <c r="C90" s="72"/>
      <c r="D90" s="152"/>
      <c r="E90" s="152"/>
      <c r="F90" s="15"/>
      <c r="G90" s="7"/>
      <c r="H90" s="6"/>
      <c r="I90" s="6"/>
      <c r="J90" s="7" t="s">
        <v>1</v>
      </c>
      <c r="K90" s="8" t="s">
        <v>1</v>
      </c>
      <c r="L90" s="1"/>
      <c r="M90" s="1"/>
      <c r="N90" s="1"/>
      <c r="O90" s="20">
        <f t="shared" si="25"/>
        <v>0</v>
      </c>
      <c r="P90" s="29" t="str">
        <f t="shared" si="26"/>
        <v>OK</v>
      </c>
      <c r="Q90" s="10" t="str">
        <f t="shared" si="27"/>
        <v>OK</v>
      </c>
      <c r="R90" s="10" t="str">
        <f t="shared" si="28"/>
        <v>OK</v>
      </c>
    </row>
    <row r="91" spans="1:20" ht="22.5" customHeight="1">
      <c r="A91" s="6"/>
      <c r="B91" s="9"/>
      <c r="C91" s="72"/>
      <c r="D91" s="152"/>
      <c r="E91" s="152"/>
      <c r="F91" s="15"/>
      <c r="G91" s="7"/>
      <c r="H91" s="6"/>
      <c r="I91" s="6"/>
      <c r="J91" s="7" t="s">
        <v>1</v>
      </c>
      <c r="K91" s="8" t="s">
        <v>1</v>
      </c>
      <c r="L91" s="1"/>
      <c r="M91" s="1"/>
      <c r="N91" s="1"/>
      <c r="O91" s="20">
        <f t="shared" si="25"/>
        <v>0</v>
      </c>
      <c r="P91" s="29" t="str">
        <f t="shared" si="26"/>
        <v>OK</v>
      </c>
      <c r="Q91" s="10" t="str">
        <f t="shared" si="27"/>
        <v>OK</v>
      </c>
      <c r="R91" s="10" t="str">
        <f t="shared" si="28"/>
        <v>OK</v>
      </c>
    </row>
    <row r="92" spans="1:20" ht="22.5" customHeight="1">
      <c r="A92" s="6"/>
      <c r="B92" s="9"/>
      <c r="C92" s="72"/>
      <c r="D92" s="152"/>
      <c r="E92" s="152"/>
      <c r="F92" s="16"/>
      <c r="G92" s="7"/>
      <c r="H92" s="6"/>
      <c r="I92" s="6"/>
      <c r="J92" s="7" t="s">
        <v>1</v>
      </c>
      <c r="K92" s="8" t="s">
        <v>1</v>
      </c>
      <c r="L92" s="1"/>
      <c r="M92" s="1"/>
      <c r="N92" s="1"/>
      <c r="O92" s="20">
        <f t="shared" si="25"/>
        <v>0</v>
      </c>
      <c r="P92" s="29" t="str">
        <f t="shared" si="26"/>
        <v>OK</v>
      </c>
      <c r="Q92" s="10" t="str">
        <f t="shared" si="27"/>
        <v>OK</v>
      </c>
      <c r="R92" s="10" t="str">
        <f t="shared" si="28"/>
        <v>OK</v>
      </c>
    </row>
    <row r="93" spans="1:20" ht="22.5" customHeight="1">
      <c r="A93" s="6"/>
      <c r="B93" s="9"/>
      <c r="C93" s="72"/>
      <c r="D93" s="152"/>
      <c r="E93" s="152"/>
      <c r="F93" s="15"/>
      <c r="G93" s="7"/>
      <c r="H93" s="6"/>
      <c r="I93" s="6"/>
      <c r="J93" s="7" t="s">
        <v>1</v>
      </c>
      <c r="K93" s="8" t="s">
        <v>1</v>
      </c>
      <c r="L93" s="1"/>
      <c r="M93" s="1"/>
      <c r="N93" s="1"/>
      <c r="O93" s="20">
        <f t="shared" si="25"/>
        <v>0</v>
      </c>
      <c r="P93" s="29" t="str">
        <f t="shared" si="26"/>
        <v>OK</v>
      </c>
      <c r="Q93" s="10" t="str">
        <f t="shared" si="27"/>
        <v>OK</v>
      </c>
      <c r="R93" s="10" t="str">
        <f t="shared" si="28"/>
        <v>OK</v>
      </c>
    </row>
    <row r="94" spans="1:20" ht="22.5" customHeight="1">
      <c r="A94" s="6"/>
      <c r="B94" s="9"/>
      <c r="C94" s="72"/>
      <c r="D94" s="152"/>
      <c r="E94" s="152"/>
      <c r="F94" s="15"/>
      <c r="G94" s="7"/>
      <c r="H94" s="6"/>
      <c r="I94" s="6"/>
      <c r="J94" s="7" t="s">
        <v>1</v>
      </c>
      <c r="K94" s="8" t="s">
        <v>1</v>
      </c>
      <c r="L94" s="1"/>
      <c r="M94" s="1"/>
      <c r="N94" s="1"/>
      <c r="O94" s="20">
        <f t="shared" si="25"/>
        <v>0</v>
      </c>
      <c r="P94" s="29" t="str">
        <f t="shared" si="26"/>
        <v>OK</v>
      </c>
      <c r="Q94" s="10" t="str">
        <f t="shared" si="27"/>
        <v>OK</v>
      </c>
      <c r="R94" s="10" t="str">
        <f t="shared" si="28"/>
        <v>OK</v>
      </c>
    </row>
    <row r="95" spans="1:20" ht="22.5" customHeight="1">
      <c r="A95" s="12"/>
      <c r="B95" s="13"/>
      <c r="C95" s="14"/>
      <c r="D95" s="13"/>
      <c r="E95" s="14"/>
      <c r="F95" s="14"/>
      <c r="G95" s="13"/>
      <c r="H95" s="13"/>
      <c r="I95" s="12"/>
      <c r="J95" s="12"/>
      <c r="K95" s="68" t="s">
        <v>137</v>
      </c>
      <c r="L95" s="27">
        <f>SUM(L88:L94)</f>
        <v>0</v>
      </c>
      <c r="M95" s="27">
        <f t="shared" ref="M95:N95" si="29">SUM(M88:M94)</f>
        <v>0</v>
      </c>
      <c r="N95" s="27">
        <f t="shared" si="29"/>
        <v>0</v>
      </c>
      <c r="O95" s="27">
        <f>L95-(M95+N95)</f>
        <v>0</v>
      </c>
      <c r="P95" s="76"/>
      <c r="Q95" s="77"/>
      <c r="R95" s="77"/>
    </row>
    <row r="96" spans="1:20" ht="23" customHeight="1">
      <c r="A96" s="48" t="s">
        <v>134</v>
      </c>
      <c r="B96" s="13"/>
      <c r="C96" s="14"/>
      <c r="D96" s="13"/>
      <c r="E96" s="14"/>
      <c r="F96" s="14"/>
      <c r="G96" s="13"/>
      <c r="H96" s="13"/>
      <c r="I96" s="12"/>
      <c r="J96" s="12"/>
      <c r="K96" s="12"/>
      <c r="L96" s="12"/>
      <c r="M96" s="12"/>
      <c r="N96" s="12"/>
      <c r="O96" s="12"/>
      <c r="P96" s="76"/>
      <c r="Q96" s="77"/>
      <c r="R96" s="77"/>
    </row>
    <row r="97" spans="1:20" ht="23" customHeight="1">
      <c r="A97" s="162" t="s">
        <v>217</v>
      </c>
      <c r="B97" s="160" t="s">
        <v>67</v>
      </c>
      <c r="C97" s="150" t="s">
        <v>286</v>
      </c>
      <c r="D97" s="150"/>
      <c r="E97" s="150"/>
      <c r="F97" s="150"/>
      <c r="G97" s="160" t="s">
        <v>38</v>
      </c>
      <c r="H97" s="144" t="s">
        <v>47</v>
      </c>
      <c r="I97" s="145"/>
      <c r="J97" s="145"/>
      <c r="K97" s="146"/>
      <c r="L97" s="144" t="s">
        <v>216</v>
      </c>
      <c r="M97" s="145"/>
      <c r="N97" s="145"/>
      <c r="O97" s="146"/>
      <c r="P97" s="48" t="s">
        <v>96</v>
      </c>
      <c r="Q97" s="48" t="s">
        <v>96</v>
      </c>
      <c r="R97" s="61"/>
    </row>
    <row r="98" spans="1:20" ht="23" customHeight="1">
      <c r="A98" s="161"/>
      <c r="B98" s="161"/>
      <c r="C98" s="68" t="s">
        <v>215</v>
      </c>
      <c r="D98" s="150" t="s">
        <v>120</v>
      </c>
      <c r="E98" s="150"/>
      <c r="F98" s="68" t="s">
        <v>15</v>
      </c>
      <c r="G98" s="161"/>
      <c r="H98" s="69" t="s">
        <v>29</v>
      </c>
      <c r="I98" s="69" t="s">
        <v>28</v>
      </c>
      <c r="J98" s="68" t="s">
        <v>18</v>
      </c>
      <c r="K98" s="68" t="s">
        <v>19</v>
      </c>
      <c r="L98" s="53" t="s">
        <v>109</v>
      </c>
      <c r="M98" s="53" t="s">
        <v>110</v>
      </c>
      <c r="N98" s="53" t="s">
        <v>111</v>
      </c>
      <c r="O98" s="53" t="s">
        <v>112</v>
      </c>
      <c r="P98" s="70" t="s">
        <v>104</v>
      </c>
      <c r="Q98" s="70" t="s">
        <v>116</v>
      </c>
      <c r="R98" s="70" t="s">
        <v>115</v>
      </c>
      <c r="T98" s="81" t="s">
        <v>153</v>
      </c>
    </row>
    <row r="99" spans="1:20" ht="23" customHeight="1">
      <c r="A99" s="6"/>
      <c r="B99" s="9"/>
      <c r="C99" s="72"/>
      <c r="D99" s="152"/>
      <c r="E99" s="152"/>
      <c r="F99" s="15"/>
      <c r="G99" s="7"/>
      <c r="H99" s="6"/>
      <c r="I99" s="6"/>
      <c r="J99" s="7" t="s">
        <v>1</v>
      </c>
      <c r="K99" s="8" t="s">
        <v>1</v>
      </c>
      <c r="L99" s="1"/>
      <c r="M99" s="1"/>
      <c r="N99" s="1"/>
      <c r="O99" s="20">
        <f>L99-(M99+N99)</f>
        <v>0</v>
      </c>
      <c r="P99" s="29" t="str">
        <f>IF(OR(G99="新規",G99="追加",G99=""),"OK",(IF(AND(H99="",I99=""),"NG","OK")))</f>
        <v>OK</v>
      </c>
      <c r="Q99" s="10" t="str">
        <f>IF(OR(G99="新規",G99="追加",G99=""),"OK",(IF(OR(AND(J99="",K99=""),AND(J99="",K99="□"),AND(J99="□",K99=""),AND(J99="□",K99="□")),"NG","OK")))</f>
        <v>OK</v>
      </c>
      <c r="R99" s="10" t="str">
        <f>IF(OR(AND(C99&lt;&gt;"",D99&lt;&gt;"",F99&lt;&gt;"",G99&lt;&gt;""),(C99="")),"OK","NG")</f>
        <v>OK</v>
      </c>
      <c r="T99" s="81" t="s">
        <v>161</v>
      </c>
    </row>
    <row r="100" spans="1:20" ht="23" customHeight="1">
      <c r="A100" s="6"/>
      <c r="B100" s="9"/>
      <c r="C100" s="72"/>
      <c r="D100" s="152"/>
      <c r="E100" s="152"/>
      <c r="F100" s="15"/>
      <c r="G100" s="7"/>
      <c r="H100" s="6"/>
      <c r="I100" s="6"/>
      <c r="J100" s="7" t="s">
        <v>1</v>
      </c>
      <c r="K100" s="8" t="s">
        <v>1</v>
      </c>
      <c r="L100" s="1"/>
      <c r="M100" s="1"/>
      <c r="N100" s="1"/>
      <c r="O100" s="20">
        <f t="shared" ref="O100:O105" si="30">L100-(M100+N100)</f>
        <v>0</v>
      </c>
      <c r="P100" s="29" t="str">
        <f t="shared" ref="P100:P105" si="31">IF(OR(G100="新規",G100="追加",G100=""),"OK",(IF(AND(H100="",I100=""),"NG","OK")))</f>
        <v>OK</v>
      </c>
      <c r="Q100" s="10" t="str">
        <f t="shared" ref="Q100:Q105" si="32">IF(OR(G100="新規",G100="追加",G100=""),"OK",(IF(OR(AND(J100="",K100=""),AND(J100="",K100="□"),AND(J100="□",K100=""),AND(J100="□",K100="□")),"NG","OK")))</f>
        <v>OK</v>
      </c>
      <c r="R100" s="10" t="str">
        <f t="shared" ref="R100:R105" si="33">IF(OR(AND(C100&lt;&gt;"",D100&lt;&gt;"",F100&lt;&gt;"",G100&lt;&gt;""),(C100="")),"OK","NG")</f>
        <v>OK</v>
      </c>
      <c r="T100" s="81" t="s">
        <v>218</v>
      </c>
    </row>
    <row r="101" spans="1:20" ht="23" customHeight="1">
      <c r="A101" s="6"/>
      <c r="B101" s="9"/>
      <c r="C101" s="72"/>
      <c r="D101" s="152"/>
      <c r="E101" s="152"/>
      <c r="F101" s="15"/>
      <c r="G101" s="7"/>
      <c r="H101" s="6"/>
      <c r="I101" s="6"/>
      <c r="J101" s="7" t="s">
        <v>1</v>
      </c>
      <c r="K101" s="8" t="s">
        <v>1</v>
      </c>
      <c r="L101" s="1"/>
      <c r="M101" s="1"/>
      <c r="N101" s="1"/>
      <c r="O101" s="20">
        <f t="shared" si="30"/>
        <v>0</v>
      </c>
      <c r="P101" s="29" t="str">
        <f t="shared" si="31"/>
        <v>OK</v>
      </c>
      <c r="Q101" s="10" t="str">
        <f t="shared" si="32"/>
        <v>OK</v>
      </c>
      <c r="R101" s="10" t="str">
        <f t="shared" si="33"/>
        <v>OK</v>
      </c>
      <c r="T101" s="81" t="s">
        <v>160</v>
      </c>
    </row>
    <row r="102" spans="1:20" ht="23" customHeight="1">
      <c r="A102" s="6"/>
      <c r="B102" s="9"/>
      <c r="C102" s="72"/>
      <c r="D102" s="152"/>
      <c r="E102" s="152"/>
      <c r="F102" s="15"/>
      <c r="G102" s="7"/>
      <c r="H102" s="6"/>
      <c r="I102" s="6"/>
      <c r="J102" s="7" t="s">
        <v>1</v>
      </c>
      <c r="K102" s="8" t="s">
        <v>1</v>
      </c>
      <c r="L102" s="1"/>
      <c r="M102" s="1"/>
      <c r="N102" s="1"/>
      <c r="O102" s="20">
        <f t="shared" si="30"/>
        <v>0</v>
      </c>
      <c r="P102" s="29" t="str">
        <f t="shared" si="31"/>
        <v>OK</v>
      </c>
      <c r="Q102" s="10" t="str">
        <f t="shared" si="32"/>
        <v>OK</v>
      </c>
      <c r="R102" s="10" t="str">
        <f t="shared" si="33"/>
        <v>OK</v>
      </c>
      <c r="T102" s="81" t="s">
        <v>13</v>
      </c>
    </row>
    <row r="103" spans="1:20" ht="23" customHeight="1">
      <c r="A103" s="6"/>
      <c r="B103" s="9"/>
      <c r="C103" s="72"/>
      <c r="D103" s="152"/>
      <c r="E103" s="152"/>
      <c r="F103" s="16"/>
      <c r="G103" s="7"/>
      <c r="H103" s="6"/>
      <c r="I103" s="6"/>
      <c r="J103" s="7" t="s">
        <v>1</v>
      </c>
      <c r="K103" s="8" t="s">
        <v>1</v>
      </c>
      <c r="L103" s="1"/>
      <c r="M103" s="1"/>
      <c r="N103" s="1"/>
      <c r="O103" s="20">
        <f t="shared" si="30"/>
        <v>0</v>
      </c>
      <c r="P103" s="29" t="str">
        <f t="shared" si="31"/>
        <v>OK</v>
      </c>
      <c r="Q103" s="10" t="str">
        <f>IF(OR(G103="新規",G103="追加",G103=""),"OK",(IF(OR(AND(J103="",K103=""),AND(J103="",K103="□"),AND(J103="□",K103=""),AND(J103="□",K103="□")),"NG","OK")))</f>
        <v>OK</v>
      </c>
      <c r="R103" s="10" t="str">
        <f t="shared" si="33"/>
        <v>OK</v>
      </c>
    </row>
    <row r="104" spans="1:20" ht="23" customHeight="1">
      <c r="A104" s="6"/>
      <c r="B104" s="9"/>
      <c r="C104" s="72"/>
      <c r="D104" s="152"/>
      <c r="E104" s="152"/>
      <c r="F104" s="15"/>
      <c r="G104" s="7"/>
      <c r="H104" s="6"/>
      <c r="I104" s="6"/>
      <c r="J104" s="7" t="s">
        <v>1</v>
      </c>
      <c r="K104" s="8" t="s">
        <v>1</v>
      </c>
      <c r="L104" s="1"/>
      <c r="M104" s="1"/>
      <c r="N104" s="1"/>
      <c r="O104" s="20">
        <f t="shared" si="30"/>
        <v>0</v>
      </c>
      <c r="P104" s="29" t="str">
        <f t="shared" si="31"/>
        <v>OK</v>
      </c>
      <c r="Q104" s="10" t="str">
        <f t="shared" si="32"/>
        <v>OK</v>
      </c>
      <c r="R104" s="10" t="str">
        <f t="shared" si="33"/>
        <v>OK</v>
      </c>
    </row>
    <row r="105" spans="1:20" ht="22.5" customHeight="1">
      <c r="A105" s="6"/>
      <c r="B105" s="9"/>
      <c r="C105" s="72"/>
      <c r="D105" s="152"/>
      <c r="E105" s="152"/>
      <c r="F105" s="15"/>
      <c r="G105" s="7"/>
      <c r="H105" s="6"/>
      <c r="I105" s="6"/>
      <c r="J105" s="7" t="s">
        <v>1</v>
      </c>
      <c r="K105" s="8" t="s">
        <v>1</v>
      </c>
      <c r="L105" s="1"/>
      <c r="M105" s="1"/>
      <c r="N105" s="1"/>
      <c r="O105" s="20">
        <f t="shared" si="30"/>
        <v>0</v>
      </c>
      <c r="P105" s="29" t="str">
        <f t="shared" si="31"/>
        <v>OK</v>
      </c>
      <c r="Q105" s="10" t="str">
        <f t="shared" si="32"/>
        <v>OK</v>
      </c>
      <c r="R105" s="10" t="str">
        <f t="shared" si="33"/>
        <v>OK</v>
      </c>
    </row>
    <row r="106" spans="1:20" ht="22.5" customHeight="1">
      <c r="A106" s="12"/>
      <c r="B106" s="13"/>
      <c r="C106" s="14"/>
      <c r="D106" s="13"/>
      <c r="E106" s="14"/>
      <c r="F106" s="14"/>
      <c r="G106" s="13"/>
      <c r="H106" s="13"/>
      <c r="I106" s="12"/>
      <c r="J106" s="12"/>
      <c r="K106" s="68" t="s">
        <v>137</v>
      </c>
      <c r="L106" s="27">
        <f>SUM(L99:L105)</f>
        <v>0</v>
      </c>
      <c r="M106" s="27">
        <f t="shared" ref="M106:N106" si="34">SUM(M99:M105)</f>
        <v>0</v>
      </c>
      <c r="N106" s="27">
        <f t="shared" si="34"/>
        <v>0</v>
      </c>
      <c r="O106" s="27">
        <f>L106-(M106+N106)</f>
        <v>0</v>
      </c>
      <c r="P106" s="76"/>
      <c r="Q106" s="77"/>
      <c r="R106" s="77"/>
    </row>
    <row r="107" spans="1:20" ht="22.5" customHeight="1">
      <c r="A107" s="48" t="s">
        <v>136</v>
      </c>
      <c r="B107" s="13"/>
      <c r="C107" s="14"/>
      <c r="D107" s="13"/>
      <c r="E107" s="14"/>
      <c r="F107" s="14"/>
      <c r="G107" s="13"/>
      <c r="H107" s="13"/>
      <c r="I107" s="12"/>
      <c r="J107" s="12"/>
      <c r="K107" s="12"/>
      <c r="L107" s="12"/>
      <c r="M107" s="12"/>
      <c r="N107" s="12"/>
      <c r="O107" s="12"/>
      <c r="P107" s="76"/>
      <c r="Q107" s="77"/>
      <c r="R107" s="77"/>
    </row>
    <row r="108" spans="1:20" ht="22.5" customHeight="1">
      <c r="A108" s="162" t="s">
        <v>217</v>
      </c>
      <c r="B108" s="160" t="s">
        <v>67</v>
      </c>
      <c r="C108" s="150" t="s">
        <v>286</v>
      </c>
      <c r="D108" s="150"/>
      <c r="E108" s="150"/>
      <c r="F108" s="150"/>
      <c r="G108" s="160" t="s">
        <v>38</v>
      </c>
      <c r="H108" s="144" t="s">
        <v>47</v>
      </c>
      <c r="I108" s="145"/>
      <c r="J108" s="145"/>
      <c r="K108" s="146"/>
      <c r="L108" s="144" t="s">
        <v>216</v>
      </c>
      <c r="M108" s="145"/>
      <c r="N108" s="145"/>
      <c r="O108" s="146"/>
      <c r="P108" s="48" t="s">
        <v>96</v>
      </c>
      <c r="Q108" s="48" t="s">
        <v>96</v>
      </c>
      <c r="R108" s="61"/>
    </row>
    <row r="109" spans="1:20" ht="22.5" customHeight="1">
      <c r="A109" s="161"/>
      <c r="B109" s="161"/>
      <c r="C109" s="68" t="s">
        <v>215</v>
      </c>
      <c r="D109" s="150" t="s">
        <v>120</v>
      </c>
      <c r="E109" s="150"/>
      <c r="F109" s="68" t="s">
        <v>15</v>
      </c>
      <c r="G109" s="161"/>
      <c r="H109" s="69" t="s">
        <v>29</v>
      </c>
      <c r="I109" s="69" t="s">
        <v>28</v>
      </c>
      <c r="J109" s="68" t="s">
        <v>18</v>
      </c>
      <c r="K109" s="68" t="s">
        <v>19</v>
      </c>
      <c r="L109" s="53" t="s">
        <v>109</v>
      </c>
      <c r="M109" s="53" t="s">
        <v>110</v>
      </c>
      <c r="N109" s="53" t="s">
        <v>111</v>
      </c>
      <c r="O109" s="53" t="s">
        <v>112</v>
      </c>
      <c r="P109" s="70" t="s">
        <v>104</v>
      </c>
      <c r="Q109" s="70" t="s">
        <v>116</v>
      </c>
      <c r="R109" s="70" t="s">
        <v>115</v>
      </c>
      <c r="T109" s="81" t="s">
        <v>153</v>
      </c>
    </row>
    <row r="110" spans="1:20" ht="22.5" customHeight="1">
      <c r="A110" s="6"/>
      <c r="B110" s="9"/>
      <c r="C110" s="72"/>
      <c r="D110" s="152"/>
      <c r="E110" s="152"/>
      <c r="F110" s="15"/>
      <c r="G110" s="7"/>
      <c r="H110" s="6"/>
      <c r="I110" s="6"/>
      <c r="J110" s="7" t="s">
        <v>1</v>
      </c>
      <c r="K110" s="8" t="s">
        <v>1</v>
      </c>
      <c r="L110" s="1"/>
      <c r="M110" s="1"/>
      <c r="N110" s="1"/>
      <c r="O110" s="20">
        <f>L110-(M110+N110)</f>
        <v>0</v>
      </c>
      <c r="P110" s="29" t="str">
        <f>IF(OR(G110="新規",G110="追加",G110=""),"OK",(IF(AND(H110="",I110=""),"NG","OK")))</f>
        <v>OK</v>
      </c>
      <c r="Q110" s="10" t="str">
        <f>IF(OR(G110="新規",G110="追加",G110=""),"OK",(IF(OR(AND(J110="",K110=""),AND(J110="",K110="□"),AND(J110="□",K110=""),AND(J110="□",K110="□")),"NG","OK")))</f>
        <v>OK</v>
      </c>
      <c r="R110" s="10" t="str">
        <f>IF(OR(AND(C110&lt;&gt;"",D110&lt;&gt;"",F110&lt;&gt;"",G110&lt;&gt;""),(C110="")),"OK","NG")</f>
        <v>OK</v>
      </c>
      <c r="T110" s="81" t="s">
        <v>164</v>
      </c>
    </row>
    <row r="111" spans="1:20" ht="22.5" customHeight="1">
      <c r="A111" s="6"/>
      <c r="B111" s="9"/>
      <c r="C111" s="72"/>
      <c r="D111" s="152"/>
      <c r="E111" s="152"/>
      <c r="F111" s="15"/>
      <c r="G111" s="7"/>
      <c r="H111" s="6"/>
      <c r="I111" s="6"/>
      <c r="J111" s="7" t="s">
        <v>1</v>
      </c>
      <c r="K111" s="8" t="s">
        <v>1</v>
      </c>
      <c r="L111" s="1"/>
      <c r="M111" s="1"/>
      <c r="N111" s="1"/>
      <c r="O111" s="20">
        <f t="shared" ref="O111:O116" si="35">L111-(M111+N111)</f>
        <v>0</v>
      </c>
      <c r="P111" s="29" t="str">
        <f t="shared" ref="P111:P116" si="36">IF(OR(G111="新規",G111="追加",G111=""),"OK",(IF(AND(H111="",I111=""),"NG","OK")))</f>
        <v>OK</v>
      </c>
      <c r="Q111" s="10" t="str">
        <f t="shared" ref="Q111:Q116" si="37">IF(OR(G111="新規",G111="追加",G111=""),"OK",(IF(OR(AND(J111="",K111=""),AND(J111="",K111="□"),AND(J111="□",K111=""),AND(J111="□",K111="□")),"NG","OK")))</f>
        <v>OK</v>
      </c>
      <c r="R111" s="10" t="str">
        <f t="shared" ref="R111:R115" si="38">IF(OR(AND(C111&lt;&gt;"",D111&lt;&gt;"",F111&lt;&gt;"",G111&lt;&gt;""),(C111="")),"OK","NG")</f>
        <v>OK</v>
      </c>
      <c r="T111" s="81" t="s">
        <v>13</v>
      </c>
    </row>
    <row r="112" spans="1:20" ht="22.5" customHeight="1">
      <c r="A112" s="6"/>
      <c r="B112" s="9"/>
      <c r="C112" s="72"/>
      <c r="D112" s="152"/>
      <c r="E112" s="152"/>
      <c r="F112" s="15"/>
      <c r="G112" s="7"/>
      <c r="H112" s="6"/>
      <c r="I112" s="6"/>
      <c r="J112" s="7" t="s">
        <v>1</v>
      </c>
      <c r="K112" s="8" t="s">
        <v>1</v>
      </c>
      <c r="L112" s="1"/>
      <c r="M112" s="1"/>
      <c r="N112" s="1"/>
      <c r="O112" s="20">
        <f t="shared" si="35"/>
        <v>0</v>
      </c>
      <c r="P112" s="29" t="str">
        <f t="shared" si="36"/>
        <v>OK</v>
      </c>
      <c r="Q112" s="10" t="str">
        <f t="shared" si="37"/>
        <v>OK</v>
      </c>
      <c r="R112" s="10" t="str">
        <f t="shared" si="38"/>
        <v>OK</v>
      </c>
    </row>
    <row r="113" spans="1:23" ht="22.5" customHeight="1">
      <c r="A113" s="6"/>
      <c r="B113" s="9"/>
      <c r="C113" s="72"/>
      <c r="D113" s="152"/>
      <c r="E113" s="152"/>
      <c r="F113" s="15"/>
      <c r="G113" s="7"/>
      <c r="H113" s="6"/>
      <c r="I113" s="6"/>
      <c r="J113" s="7" t="s">
        <v>1</v>
      </c>
      <c r="K113" s="8" t="s">
        <v>1</v>
      </c>
      <c r="L113" s="1"/>
      <c r="M113" s="1"/>
      <c r="N113" s="1"/>
      <c r="O113" s="20">
        <f t="shared" si="35"/>
        <v>0</v>
      </c>
      <c r="P113" s="29" t="str">
        <f t="shared" si="36"/>
        <v>OK</v>
      </c>
      <c r="Q113" s="10" t="str">
        <f t="shared" si="37"/>
        <v>OK</v>
      </c>
      <c r="R113" s="10" t="str">
        <f t="shared" si="38"/>
        <v>OK</v>
      </c>
    </row>
    <row r="114" spans="1:23" ht="22.5" customHeight="1">
      <c r="A114" s="6"/>
      <c r="B114" s="9"/>
      <c r="C114" s="72"/>
      <c r="D114" s="152"/>
      <c r="E114" s="152"/>
      <c r="F114" s="16"/>
      <c r="G114" s="7"/>
      <c r="H114" s="6"/>
      <c r="I114" s="6"/>
      <c r="J114" s="7" t="s">
        <v>1</v>
      </c>
      <c r="K114" s="8" t="s">
        <v>1</v>
      </c>
      <c r="L114" s="1"/>
      <c r="M114" s="1"/>
      <c r="N114" s="1"/>
      <c r="O114" s="20">
        <f t="shared" si="35"/>
        <v>0</v>
      </c>
      <c r="P114" s="29" t="str">
        <f t="shared" si="36"/>
        <v>OK</v>
      </c>
      <c r="Q114" s="10" t="str">
        <f t="shared" si="37"/>
        <v>OK</v>
      </c>
      <c r="R114" s="10" t="str">
        <f t="shared" si="38"/>
        <v>OK</v>
      </c>
    </row>
    <row r="115" spans="1:23" ht="22.5" customHeight="1">
      <c r="A115" s="6"/>
      <c r="B115" s="9"/>
      <c r="C115" s="72"/>
      <c r="D115" s="152"/>
      <c r="E115" s="152"/>
      <c r="F115" s="15"/>
      <c r="G115" s="7"/>
      <c r="H115" s="6"/>
      <c r="I115" s="6"/>
      <c r="J115" s="7" t="s">
        <v>1</v>
      </c>
      <c r="K115" s="8" t="s">
        <v>1</v>
      </c>
      <c r="L115" s="1"/>
      <c r="M115" s="1"/>
      <c r="N115" s="1"/>
      <c r="O115" s="20">
        <f t="shared" si="35"/>
        <v>0</v>
      </c>
      <c r="P115" s="29" t="str">
        <f t="shared" si="36"/>
        <v>OK</v>
      </c>
      <c r="Q115" s="10" t="str">
        <f t="shared" si="37"/>
        <v>OK</v>
      </c>
      <c r="R115" s="10" t="str">
        <f t="shared" si="38"/>
        <v>OK</v>
      </c>
    </row>
    <row r="116" spans="1:23" ht="22.5" customHeight="1">
      <c r="A116" s="6"/>
      <c r="B116" s="9"/>
      <c r="C116" s="72"/>
      <c r="D116" s="152"/>
      <c r="E116" s="152"/>
      <c r="F116" s="15"/>
      <c r="G116" s="7"/>
      <c r="H116" s="6"/>
      <c r="I116" s="6"/>
      <c r="J116" s="7" t="s">
        <v>1</v>
      </c>
      <c r="K116" s="8" t="s">
        <v>1</v>
      </c>
      <c r="L116" s="1"/>
      <c r="M116" s="1"/>
      <c r="N116" s="1"/>
      <c r="O116" s="20">
        <f t="shared" si="35"/>
        <v>0</v>
      </c>
      <c r="P116" s="29" t="str">
        <f t="shared" si="36"/>
        <v>OK</v>
      </c>
      <c r="Q116" s="10" t="str">
        <f t="shared" si="37"/>
        <v>OK</v>
      </c>
      <c r="R116" s="10" t="str">
        <f>IF(OR(AND(C116&lt;&gt;"",D116&lt;&gt;"",F116&lt;&gt;"",G116&lt;&gt;""),(C116="")),"OK","NG")</f>
        <v>OK</v>
      </c>
    </row>
    <row r="117" spans="1:23" ht="22.5" customHeight="1">
      <c r="A117" s="12"/>
      <c r="B117" s="13"/>
      <c r="C117" s="14"/>
      <c r="D117" s="13"/>
      <c r="E117" s="14"/>
      <c r="F117" s="14"/>
      <c r="G117" s="13"/>
      <c r="H117" s="13"/>
      <c r="I117" s="12"/>
      <c r="J117" s="12"/>
      <c r="K117" s="68" t="s">
        <v>137</v>
      </c>
      <c r="L117" s="27">
        <f>SUM(L110:L116)</f>
        <v>0</v>
      </c>
      <c r="M117" s="27">
        <f t="shared" ref="M117:N117" si="39">SUM(M110:M116)</f>
        <v>0</v>
      </c>
      <c r="N117" s="27">
        <f t="shared" si="39"/>
        <v>0</v>
      </c>
      <c r="O117" s="27">
        <f>L117-(M117+N117)</f>
        <v>0</v>
      </c>
      <c r="P117" s="76"/>
      <c r="Q117" s="77"/>
      <c r="R117" s="77"/>
    </row>
    <row r="118" spans="1:23" ht="13">
      <c r="F118" s="85"/>
    </row>
    <row r="119" spans="1:23" s="61" customFormat="1" ht="13">
      <c r="A119" s="142" t="s">
        <v>139</v>
      </c>
      <c r="B119" s="143"/>
      <c r="C119" s="53" t="s">
        <v>138</v>
      </c>
      <c r="D119" s="53" t="s">
        <v>110</v>
      </c>
      <c r="E119" s="53" t="s">
        <v>111</v>
      </c>
      <c r="F119" s="53" t="s">
        <v>112</v>
      </c>
      <c r="G119" s="53" t="s">
        <v>165</v>
      </c>
      <c r="H119" s="142" t="s">
        <v>17</v>
      </c>
      <c r="I119" s="159"/>
      <c r="J119" s="136" t="s">
        <v>208</v>
      </c>
      <c r="K119" s="136"/>
      <c r="L119" s="136"/>
      <c r="M119" s="136"/>
      <c r="P119" s="87" t="s">
        <v>198</v>
      </c>
      <c r="Q119" s="88" t="s">
        <v>70</v>
      </c>
      <c r="R119" s="88" t="s">
        <v>84</v>
      </c>
    </row>
    <row r="120" spans="1:23" ht="22.5" customHeight="1">
      <c r="A120" s="153" t="s">
        <v>237</v>
      </c>
      <c r="B120" s="154"/>
      <c r="C120" s="100">
        <f>L40</f>
        <v>0</v>
      </c>
      <c r="D120" s="100">
        <f t="shared" ref="D120:F120" si="40">M40</f>
        <v>0</v>
      </c>
      <c r="E120" s="100">
        <f t="shared" si="40"/>
        <v>0</v>
      </c>
      <c r="F120" s="100">
        <f t="shared" si="40"/>
        <v>0</v>
      </c>
      <c r="G120" s="163">
        <f>SUM(D120:D122)</f>
        <v>0</v>
      </c>
      <c r="H120" s="157"/>
      <c r="I120" s="158"/>
      <c r="J120" s="151" t="s">
        <v>209</v>
      </c>
      <c r="K120" s="151"/>
      <c r="L120" s="151"/>
      <c r="M120" s="151"/>
      <c r="N120" s="89"/>
      <c r="O120" s="89"/>
      <c r="P120" s="29" t="str">
        <f>IF(G120&lt;=2500000,"OK","NG")</f>
        <v>OK</v>
      </c>
      <c r="Q120" s="10" t="str">
        <f t="shared" ref="Q120:Q126" si="41">IF(D120&lt;=C120/2,"OK","NG")</f>
        <v>OK</v>
      </c>
      <c r="R120" s="10" t="str">
        <f t="shared" ref="R120:R126" si="42">IF(C120=D120+E120+F120,"OK","NG")</f>
        <v>OK</v>
      </c>
      <c r="S120" s="90"/>
      <c r="T120" s="70"/>
      <c r="U120" s="70"/>
      <c r="V120" s="70"/>
      <c r="W120" s="70"/>
    </row>
    <row r="121" spans="1:23" ht="22.5" customHeight="1">
      <c r="A121" s="155" t="s">
        <v>238</v>
      </c>
      <c r="B121" s="156"/>
      <c r="C121" s="100">
        <f>L51</f>
        <v>0</v>
      </c>
      <c r="D121" s="100">
        <f t="shared" ref="D121:F121" si="43">M51</f>
        <v>0</v>
      </c>
      <c r="E121" s="100">
        <f t="shared" si="43"/>
        <v>0</v>
      </c>
      <c r="F121" s="100">
        <f t="shared" si="43"/>
        <v>0</v>
      </c>
      <c r="G121" s="164"/>
      <c r="H121" s="157"/>
      <c r="I121" s="158"/>
      <c r="J121" s="151"/>
      <c r="K121" s="151"/>
      <c r="L121" s="151"/>
      <c r="M121" s="151"/>
      <c r="N121" s="89"/>
      <c r="O121" s="89"/>
      <c r="P121" s="73" t="s">
        <v>152</v>
      </c>
      <c r="Q121" s="10" t="str">
        <f t="shared" si="41"/>
        <v>OK</v>
      </c>
      <c r="R121" s="10" t="str">
        <f t="shared" si="42"/>
        <v>OK</v>
      </c>
      <c r="S121" s="36"/>
    </row>
    <row r="122" spans="1:23" ht="22.5" customHeight="1">
      <c r="A122" s="155" t="s">
        <v>239</v>
      </c>
      <c r="B122" s="156"/>
      <c r="C122" s="100">
        <f>L62</f>
        <v>0</v>
      </c>
      <c r="D122" s="100">
        <f t="shared" ref="D122:F122" si="44">M62</f>
        <v>0</v>
      </c>
      <c r="E122" s="100">
        <f t="shared" si="44"/>
        <v>0</v>
      </c>
      <c r="F122" s="100">
        <f t="shared" si="44"/>
        <v>0</v>
      </c>
      <c r="G122" s="165"/>
      <c r="H122" s="32"/>
      <c r="I122" s="33"/>
      <c r="J122" s="151"/>
      <c r="K122" s="151"/>
      <c r="L122" s="151"/>
      <c r="M122" s="151"/>
      <c r="N122" s="89"/>
      <c r="O122" s="89"/>
      <c r="P122" s="73" t="s">
        <v>152</v>
      </c>
      <c r="Q122" s="10" t="str">
        <f t="shared" si="41"/>
        <v>OK</v>
      </c>
      <c r="R122" s="10" t="str">
        <f t="shared" si="42"/>
        <v>OK</v>
      </c>
      <c r="S122" s="36"/>
    </row>
    <row r="123" spans="1:23" ht="22.5" customHeight="1">
      <c r="A123" s="155" t="s">
        <v>240</v>
      </c>
      <c r="B123" s="156"/>
      <c r="C123" s="100">
        <f>L73</f>
        <v>0</v>
      </c>
      <c r="D123" s="100">
        <f t="shared" ref="D123:F123" si="45">M73</f>
        <v>0</v>
      </c>
      <c r="E123" s="100">
        <f t="shared" si="45"/>
        <v>0</v>
      </c>
      <c r="F123" s="100">
        <f t="shared" si="45"/>
        <v>0</v>
      </c>
      <c r="G123" s="100">
        <f>D123</f>
        <v>0</v>
      </c>
      <c r="H123" s="32"/>
      <c r="I123" s="33"/>
      <c r="J123" s="150" t="s">
        <v>210</v>
      </c>
      <c r="K123" s="150"/>
      <c r="L123" s="150"/>
      <c r="M123" s="150"/>
      <c r="N123" s="89"/>
      <c r="O123" s="89"/>
      <c r="P123" s="29" t="str">
        <f>IF(G123&lt;=2500000,"OK","NG")</f>
        <v>OK</v>
      </c>
      <c r="Q123" s="10" t="str">
        <f t="shared" si="41"/>
        <v>OK</v>
      </c>
      <c r="R123" s="10" t="str">
        <f t="shared" si="42"/>
        <v>OK</v>
      </c>
      <c r="S123" s="36"/>
    </row>
    <row r="124" spans="1:23" ht="22.5" customHeight="1">
      <c r="A124" s="155" t="s">
        <v>131</v>
      </c>
      <c r="B124" s="156"/>
      <c r="C124" s="100">
        <f>L84</f>
        <v>0</v>
      </c>
      <c r="D124" s="100">
        <f t="shared" ref="D124:F124" si="46">M84</f>
        <v>0</v>
      </c>
      <c r="E124" s="100">
        <f t="shared" si="46"/>
        <v>0</v>
      </c>
      <c r="F124" s="100">
        <f t="shared" si="46"/>
        <v>0</v>
      </c>
      <c r="G124" s="100">
        <f>D124</f>
        <v>0</v>
      </c>
      <c r="H124" s="32"/>
      <c r="I124" s="33"/>
      <c r="J124" s="150" t="s">
        <v>211</v>
      </c>
      <c r="K124" s="150"/>
      <c r="L124" s="150"/>
      <c r="M124" s="150"/>
      <c r="N124" s="89"/>
      <c r="O124" s="89"/>
      <c r="P124" s="29" t="str">
        <f>IF(G124&lt;=5000000,"OK","NG")</f>
        <v>OK</v>
      </c>
      <c r="Q124" s="10" t="str">
        <f t="shared" si="41"/>
        <v>OK</v>
      </c>
      <c r="R124" s="10" t="str">
        <f t="shared" si="42"/>
        <v>OK</v>
      </c>
      <c r="S124" s="36"/>
    </row>
    <row r="125" spans="1:23" ht="22.5" customHeight="1">
      <c r="A125" s="155" t="s">
        <v>241</v>
      </c>
      <c r="B125" s="156"/>
      <c r="C125" s="100">
        <f>L95</f>
        <v>0</v>
      </c>
      <c r="D125" s="100">
        <f t="shared" ref="D125:F125" si="47">M95</f>
        <v>0</v>
      </c>
      <c r="E125" s="100">
        <f t="shared" si="47"/>
        <v>0</v>
      </c>
      <c r="F125" s="100">
        <f t="shared" si="47"/>
        <v>0</v>
      </c>
      <c r="G125" s="183">
        <f>SUM(D125:D126)</f>
        <v>0</v>
      </c>
      <c r="H125" s="32"/>
      <c r="I125" s="33"/>
      <c r="J125" s="151" t="s">
        <v>212</v>
      </c>
      <c r="K125" s="151"/>
      <c r="L125" s="151"/>
      <c r="M125" s="151"/>
      <c r="N125" s="89"/>
      <c r="O125" s="89"/>
      <c r="P125" s="29" t="str">
        <f>IF(G125&lt;=2500000,"OK","NG")</f>
        <v>OK</v>
      </c>
      <c r="Q125" s="10" t="str">
        <f t="shared" si="41"/>
        <v>OK</v>
      </c>
      <c r="R125" s="10" t="str">
        <f t="shared" si="42"/>
        <v>OK</v>
      </c>
      <c r="S125" s="36"/>
    </row>
    <row r="126" spans="1:23" ht="22.5" customHeight="1">
      <c r="A126" s="155" t="s">
        <v>242</v>
      </c>
      <c r="B126" s="156"/>
      <c r="C126" s="100">
        <f>L106</f>
        <v>0</v>
      </c>
      <c r="D126" s="100">
        <f t="shared" ref="D126:F126" si="48">M106</f>
        <v>0</v>
      </c>
      <c r="E126" s="100">
        <f t="shared" si="48"/>
        <v>0</v>
      </c>
      <c r="F126" s="100">
        <f t="shared" si="48"/>
        <v>0</v>
      </c>
      <c r="G126" s="184"/>
      <c r="H126" s="32"/>
      <c r="I126" s="33"/>
      <c r="J126" s="151"/>
      <c r="K126" s="151"/>
      <c r="L126" s="151"/>
      <c r="M126" s="151"/>
      <c r="N126" s="89"/>
      <c r="O126" s="89"/>
      <c r="P126" s="73" t="s">
        <v>152</v>
      </c>
      <c r="Q126" s="10" t="str">
        <f t="shared" si="41"/>
        <v>OK</v>
      </c>
      <c r="R126" s="10" t="str">
        <f t="shared" si="42"/>
        <v>OK</v>
      </c>
      <c r="S126" s="36"/>
    </row>
    <row r="127" spans="1:23" ht="22.5" customHeight="1">
      <c r="A127" s="155" t="s">
        <v>135</v>
      </c>
      <c r="B127" s="156"/>
      <c r="C127" s="100">
        <f>L117</f>
        <v>0</v>
      </c>
      <c r="D127" s="100">
        <f t="shared" ref="D127:F127" si="49">M117</f>
        <v>0</v>
      </c>
      <c r="E127" s="100">
        <f t="shared" si="49"/>
        <v>0</v>
      </c>
      <c r="F127" s="100">
        <f t="shared" si="49"/>
        <v>0</v>
      </c>
      <c r="G127" s="100">
        <f>D127</f>
        <v>0</v>
      </c>
      <c r="H127" s="157"/>
      <c r="I127" s="158"/>
      <c r="J127" s="150" t="s">
        <v>287</v>
      </c>
      <c r="K127" s="150"/>
      <c r="L127" s="150"/>
      <c r="M127" s="150"/>
      <c r="N127" s="89"/>
      <c r="O127" s="89"/>
      <c r="P127" s="29" t="str">
        <f>IF(G127&lt;=2500000,"OK","NG")</f>
        <v>OK</v>
      </c>
      <c r="Q127" s="10" t="str">
        <f>IF(D127&lt;=C127/2,"OK","NG")</f>
        <v>OK</v>
      </c>
      <c r="R127" s="10" t="str">
        <f>IF(C127=D127+E127+F127,"OK","NG")</f>
        <v>OK</v>
      </c>
      <c r="S127" s="36"/>
    </row>
    <row r="128" spans="1:23" ht="22.5" customHeight="1">
      <c r="A128" s="174" t="s">
        <v>14</v>
      </c>
      <c r="B128" s="175"/>
      <c r="C128" s="100">
        <f>SUM(C120:C127)</f>
        <v>0</v>
      </c>
      <c r="D128" s="100">
        <f>SUM(D120:D127)</f>
        <v>0</v>
      </c>
      <c r="E128" s="100">
        <f t="shared" ref="E128:F128" si="50">SUM(E120:E127)</f>
        <v>0</v>
      </c>
      <c r="F128" s="100">
        <f t="shared" si="50"/>
        <v>0</v>
      </c>
      <c r="G128" s="100">
        <f>D128</f>
        <v>0</v>
      </c>
      <c r="H128" s="157"/>
      <c r="I128" s="158"/>
      <c r="J128" s="177" t="s">
        <v>213</v>
      </c>
      <c r="K128" s="177"/>
      <c r="L128" s="177"/>
      <c r="M128" s="177"/>
      <c r="N128" s="89"/>
      <c r="P128" s="29" t="str">
        <f>IF(OR(C128=0,AND(G128&gt;=150000,G128&lt;=10000000)),"OK","NG")</f>
        <v>OK</v>
      </c>
      <c r="Q128" s="10" t="str">
        <f>IF(D128&lt;=C128/2,"OK","NG")</f>
        <v>OK</v>
      </c>
      <c r="R128" s="10" t="str">
        <f>IF(C128=D128+E128+F128,"OK","NG")</f>
        <v>OK</v>
      </c>
    </row>
    <row r="129" spans="1:16" ht="13"/>
    <row r="130" spans="1:16" ht="22.5" customHeight="1">
      <c r="A130" s="48" t="s">
        <v>196</v>
      </c>
    </row>
    <row r="131" spans="1:16" ht="15" customHeight="1">
      <c r="A131" s="139" t="s">
        <v>205</v>
      </c>
      <c r="B131" s="139"/>
      <c r="C131" s="139"/>
      <c r="D131" s="139"/>
      <c r="E131" s="139"/>
      <c r="F131" s="139"/>
      <c r="G131" s="139"/>
      <c r="H131" s="139"/>
      <c r="I131" s="139"/>
      <c r="J131" s="139"/>
      <c r="K131" s="50" t="s">
        <v>82</v>
      </c>
      <c r="P131" s="49" t="s">
        <v>55</v>
      </c>
    </row>
    <row r="132" spans="1:16" ht="15" customHeight="1">
      <c r="A132" s="176" t="s">
        <v>204</v>
      </c>
      <c r="B132" s="176"/>
      <c r="C132" s="176"/>
      <c r="D132" s="176"/>
      <c r="E132" s="176"/>
      <c r="F132" s="176"/>
      <c r="G132" s="176"/>
      <c r="H132" s="176"/>
      <c r="I132" s="176"/>
      <c r="J132" s="176"/>
      <c r="K132" s="56" t="s">
        <v>166</v>
      </c>
      <c r="P132" s="49" t="s">
        <v>167</v>
      </c>
    </row>
    <row r="133" spans="1:16" ht="15" customHeight="1">
      <c r="A133" s="176" t="s">
        <v>199</v>
      </c>
      <c r="B133" s="176"/>
      <c r="C133" s="176"/>
      <c r="D133" s="176"/>
      <c r="E133" s="176"/>
      <c r="F133" s="176"/>
      <c r="G133" s="176"/>
      <c r="H133" s="176"/>
      <c r="I133" s="176"/>
      <c r="J133" s="176"/>
      <c r="K133" s="56" t="s">
        <v>166</v>
      </c>
    </row>
    <row r="134" spans="1:16" ht="15" customHeight="1">
      <c r="A134" s="176" t="s">
        <v>200</v>
      </c>
      <c r="B134" s="176"/>
      <c r="C134" s="176"/>
      <c r="D134" s="176"/>
      <c r="E134" s="176"/>
      <c r="F134" s="176"/>
      <c r="G134" s="176"/>
      <c r="H134" s="176"/>
      <c r="I134" s="176"/>
      <c r="J134" s="176"/>
      <c r="K134" s="56" t="s">
        <v>166</v>
      </c>
    </row>
    <row r="135" spans="1:16" ht="15" customHeight="1">
      <c r="A135" s="176" t="s">
        <v>201</v>
      </c>
      <c r="B135" s="176"/>
      <c r="C135" s="176"/>
      <c r="D135" s="176"/>
      <c r="E135" s="176"/>
      <c r="F135" s="176"/>
      <c r="G135" s="176"/>
      <c r="H135" s="176"/>
      <c r="I135" s="176"/>
      <c r="J135" s="176"/>
      <c r="K135" s="56" t="s">
        <v>166</v>
      </c>
    </row>
    <row r="136" spans="1:16" ht="15" customHeight="1">
      <c r="A136" s="176" t="s">
        <v>289</v>
      </c>
      <c r="B136" s="176"/>
      <c r="C136" s="176"/>
      <c r="D136" s="176"/>
      <c r="E136" s="176"/>
      <c r="F136" s="176"/>
      <c r="G136" s="176"/>
      <c r="H136" s="176"/>
      <c r="I136" s="176"/>
      <c r="J136" s="176"/>
      <c r="K136" s="56" t="s">
        <v>166</v>
      </c>
    </row>
    <row r="137" spans="1:16" ht="15" customHeight="1">
      <c r="A137" s="176" t="s">
        <v>202</v>
      </c>
      <c r="B137" s="176"/>
      <c r="C137" s="176"/>
      <c r="D137" s="176"/>
      <c r="E137" s="176"/>
      <c r="F137" s="176"/>
      <c r="G137" s="176"/>
      <c r="H137" s="176"/>
      <c r="I137" s="176"/>
      <c r="J137" s="176"/>
      <c r="K137" s="56" t="s">
        <v>166</v>
      </c>
    </row>
    <row r="138" spans="1:16" ht="15" customHeight="1">
      <c r="A138" s="176" t="s">
        <v>203</v>
      </c>
      <c r="B138" s="176"/>
      <c r="C138" s="176"/>
      <c r="D138" s="176"/>
      <c r="E138" s="176"/>
      <c r="F138" s="176"/>
      <c r="G138" s="176"/>
      <c r="H138" s="176"/>
      <c r="I138" s="176"/>
      <c r="J138" s="176"/>
      <c r="K138" s="56" t="s">
        <v>166</v>
      </c>
    </row>
    <row r="139" spans="1:16" ht="15" customHeight="1">
      <c r="A139" s="17"/>
      <c r="B139" s="17"/>
      <c r="C139" s="17"/>
      <c r="D139" s="17"/>
      <c r="E139" s="17"/>
      <c r="J139" s="93" t="s">
        <v>141</v>
      </c>
      <c r="K139" s="99">
        <f>COUNTIF(K132:K138,"☑")</f>
        <v>0</v>
      </c>
    </row>
    <row r="140" spans="1:16" ht="15" customHeight="1">
      <c r="A140" s="17"/>
      <c r="B140" s="17"/>
      <c r="C140" s="17"/>
      <c r="D140" s="17"/>
      <c r="E140" s="17"/>
      <c r="H140" s="17"/>
    </row>
    <row r="141" spans="1:16" ht="15" customHeight="1">
      <c r="A141" s="48" t="s">
        <v>206</v>
      </c>
    </row>
    <row r="142" spans="1:16" ht="15" customHeight="1">
      <c r="A142" s="180" t="s">
        <v>57</v>
      </c>
      <c r="B142" s="180"/>
      <c r="C142" s="180"/>
      <c r="D142" s="180"/>
      <c r="E142" s="180"/>
      <c r="F142" s="180"/>
      <c r="G142" s="180"/>
      <c r="H142" s="180"/>
      <c r="I142" s="180"/>
      <c r="J142" s="180"/>
      <c r="K142" s="180"/>
      <c r="P142" s="95" t="s">
        <v>80</v>
      </c>
    </row>
    <row r="143" spans="1:16" ht="15" customHeight="1">
      <c r="A143" s="50" t="s">
        <v>2</v>
      </c>
      <c r="B143" s="140" t="s">
        <v>3</v>
      </c>
      <c r="C143" s="181"/>
      <c r="D143" s="181"/>
      <c r="E143" s="181"/>
      <c r="F143" s="181"/>
      <c r="G143" s="181"/>
      <c r="H143" s="181"/>
      <c r="I143" s="181"/>
      <c r="J143" s="141"/>
    </row>
    <row r="144" spans="1:16" ht="15" customHeight="1">
      <c r="A144" s="3" t="s">
        <v>1</v>
      </c>
      <c r="B144" s="182" t="s">
        <v>69</v>
      </c>
      <c r="C144" s="167"/>
      <c r="D144" s="167"/>
      <c r="E144" s="167"/>
      <c r="F144" s="167"/>
      <c r="G144" s="167"/>
      <c r="H144" s="167"/>
      <c r="I144" s="167"/>
      <c r="J144" s="168"/>
      <c r="P144" s="29" t="str">
        <f>IF(C128=0,"OK",IF(AND(A144="☑",A145="☑",A146="☑"),"OK","NG"))</f>
        <v>OK</v>
      </c>
    </row>
    <row r="145" spans="1:13" ht="15" customHeight="1">
      <c r="A145" s="3" t="s">
        <v>1</v>
      </c>
      <c r="B145" s="182" t="s">
        <v>117</v>
      </c>
      <c r="C145" s="167"/>
      <c r="D145" s="167"/>
      <c r="E145" s="167"/>
      <c r="F145" s="167"/>
      <c r="G145" s="167"/>
      <c r="H145" s="167"/>
      <c r="I145" s="167"/>
      <c r="J145" s="168"/>
    </row>
    <row r="146" spans="1:13" ht="15" customHeight="1">
      <c r="A146" s="3" t="s">
        <v>1</v>
      </c>
      <c r="B146" s="182" t="s">
        <v>288</v>
      </c>
      <c r="C146" s="167"/>
      <c r="D146" s="167"/>
      <c r="E146" s="167"/>
      <c r="F146" s="167"/>
      <c r="G146" s="167"/>
      <c r="H146" s="167"/>
      <c r="I146" s="167"/>
      <c r="J146" s="168"/>
    </row>
    <row r="147" spans="1:13" ht="15" customHeight="1"/>
    <row r="148" spans="1:13" ht="15" customHeight="1">
      <c r="A148" s="48" t="s">
        <v>207</v>
      </c>
    </row>
    <row r="149" spans="1:13" ht="15" customHeight="1">
      <c r="A149" s="50" t="s">
        <v>2</v>
      </c>
      <c r="B149" s="139" t="s">
        <v>4</v>
      </c>
      <c r="C149" s="139"/>
      <c r="D149" s="139"/>
      <c r="E149" s="139"/>
      <c r="F149" s="140" t="s">
        <v>97</v>
      </c>
      <c r="G149" s="141"/>
      <c r="H149" s="140" t="s">
        <v>20</v>
      </c>
      <c r="I149" s="141"/>
      <c r="J149" s="139" t="s">
        <v>17</v>
      </c>
      <c r="K149" s="139"/>
      <c r="L149" s="139"/>
      <c r="M149" s="139"/>
    </row>
    <row r="150" spans="1:13" ht="18.75" customHeight="1">
      <c r="A150" s="3" t="s">
        <v>1</v>
      </c>
      <c r="B150" s="138" t="s">
        <v>23</v>
      </c>
      <c r="C150" s="138"/>
      <c r="D150" s="138"/>
      <c r="E150" s="138"/>
      <c r="F150" s="142" t="s">
        <v>22</v>
      </c>
      <c r="G150" s="143"/>
      <c r="H150" s="142" t="s">
        <v>98</v>
      </c>
      <c r="I150" s="143"/>
      <c r="J150" s="138" t="s">
        <v>143</v>
      </c>
      <c r="K150" s="138"/>
      <c r="L150" s="138"/>
      <c r="M150" s="138"/>
    </row>
    <row r="151" spans="1:13" ht="18.75" customHeight="1">
      <c r="A151" s="3" t="s">
        <v>1</v>
      </c>
      <c r="B151" s="138" t="s">
        <v>25</v>
      </c>
      <c r="C151" s="138"/>
      <c r="D151" s="138"/>
      <c r="E151" s="138"/>
      <c r="F151" s="142" t="s">
        <v>16</v>
      </c>
      <c r="G151" s="143"/>
      <c r="H151" s="142" t="s">
        <v>21</v>
      </c>
      <c r="I151" s="143"/>
      <c r="J151" s="138" t="s">
        <v>100</v>
      </c>
      <c r="K151" s="138"/>
      <c r="L151" s="138"/>
      <c r="M151" s="138"/>
    </row>
    <row r="152" spans="1:13" ht="18.75" customHeight="1">
      <c r="A152" s="3" t="s">
        <v>1</v>
      </c>
      <c r="B152" s="138" t="s">
        <v>24</v>
      </c>
      <c r="C152" s="138"/>
      <c r="D152" s="138"/>
      <c r="E152" s="138"/>
      <c r="F152" s="142" t="s">
        <v>16</v>
      </c>
      <c r="G152" s="143"/>
      <c r="H152" s="142" t="s">
        <v>21</v>
      </c>
      <c r="I152" s="143"/>
      <c r="J152" s="138" t="s">
        <v>26</v>
      </c>
      <c r="K152" s="138"/>
      <c r="L152" s="138"/>
      <c r="M152" s="138"/>
    </row>
    <row r="153" spans="1:13" ht="18.75" customHeight="1">
      <c r="A153" s="3" t="s">
        <v>1</v>
      </c>
      <c r="B153" s="138" t="s">
        <v>90</v>
      </c>
      <c r="C153" s="138"/>
      <c r="D153" s="138"/>
      <c r="E153" s="138"/>
      <c r="F153" s="142" t="s">
        <v>5</v>
      </c>
      <c r="G153" s="143"/>
      <c r="H153" s="159" t="s">
        <v>16</v>
      </c>
      <c r="I153" s="143"/>
      <c r="J153" s="138" t="s">
        <v>99</v>
      </c>
      <c r="K153" s="138"/>
      <c r="L153" s="138"/>
      <c r="M153" s="138"/>
    </row>
    <row r="154" spans="1:13" ht="18.75" customHeight="1">
      <c r="A154" s="3" t="s">
        <v>1</v>
      </c>
      <c r="B154" s="138" t="s">
        <v>283</v>
      </c>
      <c r="C154" s="138"/>
      <c r="D154" s="138"/>
      <c r="E154" s="138"/>
      <c r="F154" s="142" t="s">
        <v>5</v>
      </c>
      <c r="G154" s="143"/>
      <c r="H154" s="136" t="s">
        <v>16</v>
      </c>
      <c r="I154" s="136"/>
      <c r="J154" s="138" t="s">
        <v>284</v>
      </c>
      <c r="K154" s="138"/>
      <c r="L154" s="138"/>
      <c r="M154" s="138"/>
    </row>
  </sheetData>
  <sheetProtection algorithmName="SHA-512" hashValue="OvoT1jurViTbtAkE8ykw9csE5ZK2qxjwNZBEUvmUSCl6e5+WW0+2apOrJCOdZ8tyD2CMH2YNXilcZeOECcQRaw==" saltValue="SFNZHB71Z6qdUkP/PK70aA==" spinCount="100000" sheet="1" objects="1" scenarios="1"/>
  <mergeCells count="198">
    <mergeCell ref="A1:O1"/>
    <mergeCell ref="B3:E3"/>
    <mergeCell ref="B4:E4"/>
    <mergeCell ref="P4:P5"/>
    <mergeCell ref="B5:E5"/>
    <mergeCell ref="B6:E6"/>
    <mergeCell ref="M14:O14"/>
    <mergeCell ref="M15:O15"/>
    <mergeCell ref="M16:O16"/>
    <mergeCell ref="M17:O17"/>
    <mergeCell ref="M18:O18"/>
    <mergeCell ref="M19:O19"/>
    <mergeCell ref="F9:I9"/>
    <mergeCell ref="J9:L9"/>
    <mergeCell ref="M10:O10"/>
    <mergeCell ref="M11:O11"/>
    <mergeCell ref="M12:O12"/>
    <mergeCell ref="M13:O13"/>
    <mergeCell ref="N26:O26"/>
    <mergeCell ref="A31:A32"/>
    <mergeCell ref="B31:B32"/>
    <mergeCell ref="C31:F31"/>
    <mergeCell ref="G31:G32"/>
    <mergeCell ref="H31:K31"/>
    <mergeCell ref="L31:O31"/>
    <mergeCell ref="D32:E32"/>
    <mergeCell ref="M20:O20"/>
    <mergeCell ref="M21:O21"/>
    <mergeCell ref="M22:O22"/>
    <mergeCell ref="M23:O23"/>
    <mergeCell ref="M24:O24"/>
    <mergeCell ref="M25:O25"/>
    <mergeCell ref="D39:E39"/>
    <mergeCell ref="A42:A43"/>
    <mergeCell ref="B42:B43"/>
    <mergeCell ref="C42:F42"/>
    <mergeCell ref="G42:G43"/>
    <mergeCell ref="H42:K42"/>
    <mergeCell ref="D33:E33"/>
    <mergeCell ref="D34:E34"/>
    <mergeCell ref="D35:E35"/>
    <mergeCell ref="D36:E36"/>
    <mergeCell ref="D37:E37"/>
    <mergeCell ref="D38:E38"/>
    <mergeCell ref="A53:A54"/>
    <mergeCell ref="B53:B54"/>
    <mergeCell ref="C53:F53"/>
    <mergeCell ref="L42:O42"/>
    <mergeCell ref="D43:E43"/>
    <mergeCell ref="D44:E44"/>
    <mergeCell ref="D45:E45"/>
    <mergeCell ref="D46:E46"/>
    <mergeCell ref="D47:E47"/>
    <mergeCell ref="G53:G54"/>
    <mergeCell ref="H53:K53"/>
    <mergeCell ref="L53:O53"/>
    <mergeCell ref="D54:E54"/>
    <mergeCell ref="D55:E55"/>
    <mergeCell ref="D56:E56"/>
    <mergeCell ref="D48:E48"/>
    <mergeCell ref="D49:E49"/>
    <mergeCell ref="D50:E50"/>
    <mergeCell ref="H64:K64"/>
    <mergeCell ref="L64:O64"/>
    <mergeCell ref="D65:E65"/>
    <mergeCell ref="D66:E66"/>
    <mergeCell ref="D67:E67"/>
    <mergeCell ref="D57:E57"/>
    <mergeCell ref="D58:E58"/>
    <mergeCell ref="D59:E59"/>
    <mergeCell ref="D60:E60"/>
    <mergeCell ref="D61:E61"/>
    <mergeCell ref="C64:F64"/>
    <mergeCell ref="D68:E68"/>
    <mergeCell ref="D69:E69"/>
    <mergeCell ref="D70:E70"/>
    <mergeCell ref="D71:E71"/>
    <mergeCell ref="D72:E72"/>
    <mergeCell ref="A75:A76"/>
    <mergeCell ref="B75:B76"/>
    <mergeCell ref="C75:F75"/>
    <mergeCell ref="G64:G65"/>
    <mergeCell ref="A64:A65"/>
    <mergeCell ref="B64:B65"/>
    <mergeCell ref="A86:A87"/>
    <mergeCell ref="B86:B87"/>
    <mergeCell ref="C86:F86"/>
    <mergeCell ref="G75:G76"/>
    <mergeCell ref="H75:K75"/>
    <mergeCell ref="L75:O75"/>
    <mergeCell ref="D76:E76"/>
    <mergeCell ref="D77:E77"/>
    <mergeCell ref="D78:E78"/>
    <mergeCell ref="G86:G87"/>
    <mergeCell ref="H86:K86"/>
    <mergeCell ref="L86:O86"/>
    <mergeCell ref="D87:E87"/>
    <mergeCell ref="D88:E88"/>
    <mergeCell ref="D89:E89"/>
    <mergeCell ref="D79:E79"/>
    <mergeCell ref="D80:E80"/>
    <mergeCell ref="D81:E81"/>
    <mergeCell ref="D82:E82"/>
    <mergeCell ref="D83:E83"/>
    <mergeCell ref="H97:K97"/>
    <mergeCell ref="L97:O97"/>
    <mergeCell ref="D98:E98"/>
    <mergeCell ref="D99:E99"/>
    <mergeCell ref="D100:E100"/>
    <mergeCell ref="D90:E90"/>
    <mergeCell ref="D91:E91"/>
    <mergeCell ref="D92:E92"/>
    <mergeCell ref="D93:E93"/>
    <mergeCell ref="D94:E94"/>
    <mergeCell ref="C97:F97"/>
    <mergeCell ref="D101:E101"/>
    <mergeCell ref="D102:E102"/>
    <mergeCell ref="D103:E103"/>
    <mergeCell ref="D104:E104"/>
    <mergeCell ref="D105:E105"/>
    <mergeCell ref="A108:A109"/>
    <mergeCell ref="B108:B109"/>
    <mergeCell ref="C108:F108"/>
    <mergeCell ref="G97:G98"/>
    <mergeCell ref="A97:A98"/>
    <mergeCell ref="B97:B98"/>
    <mergeCell ref="D112:E112"/>
    <mergeCell ref="D113:E113"/>
    <mergeCell ref="D114:E114"/>
    <mergeCell ref="D115:E115"/>
    <mergeCell ref="D116:E116"/>
    <mergeCell ref="A119:B119"/>
    <mergeCell ref="G108:G109"/>
    <mergeCell ref="H108:K108"/>
    <mergeCell ref="L108:O108"/>
    <mergeCell ref="D109:E109"/>
    <mergeCell ref="D110:E110"/>
    <mergeCell ref="D111:E111"/>
    <mergeCell ref="H119:I119"/>
    <mergeCell ref="J119:M119"/>
    <mergeCell ref="A120:B120"/>
    <mergeCell ref="G120:G122"/>
    <mergeCell ref="H120:I120"/>
    <mergeCell ref="J120:M122"/>
    <mergeCell ref="A121:B121"/>
    <mergeCell ref="H121:I121"/>
    <mergeCell ref="A122:B122"/>
    <mergeCell ref="A127:B127"/>
    <mergeCell ref="H127:I127"/>
    <mergeCell ref="J127:M127"/>
    <mergeCell ref="A128:B128"/>
    <mergeCell ref="H128:I128"/>
    <mergeCell ref="J128:M128"/>
    <mergeCell ref="A123:B123"/>
    <mergeCell ref="J123:M123"/>
    <mergeCell ref="A124:B124"/>
    <mergeCell ref="J124:M124"/>
    <mergeCell ref="A125:B125"/>
    <mergeCell ref="G125:G126"/>
    <mergeCell ref="J125:M126"/>
    <mergeCell ref="A126:B126"/>
    <mergeCell ref="A137:J137"/>
    <mergeCell ref="A138:J138"/>
    <mergeCell ref="A142:K142"/>
    <mergeCell ref="B143:J143"/>
    <mergeCell ref="B144:J144"/>
    <mergeCell ref="B145:J145"/>
    <mergeCell ref="A131:J131"/>
    <mergeCell ref="A132:J132"/>
    <mergeCell ref="A133:J133"/>
    <mergeCell ref="A134:J134"/>
    <mergeCell ref="A135:J135"/>
    <mergeCell ref="A136:J136"/>
    <mergeCell ref="B146:J146"/>
    <mergeCell ref="B149:E149"/>
    <mergeCell ref="F149:G149"/>
    <mergeCell ref="H149:I149"/>
    <mergeCell ref="J149:M149"/>
    <mergeCell ref="B150:E150"/>
    <mergeCell ref="F150:G150"/>
    <mergeCell ref="H150:I150"/>
    <mergeCell ref="J150:M150"/>
    <mergeCell ref="B153:E153"/>
    <mergeCell ref="F153:G153"/>
    <mergeCell ref="H153:I153"/>
    <mergeCell ref="J153:M153"/>
    <mergeCell ref="B154:E154"/>
    <mergeCell ref="F154:G154"/>
    <mergeCell ref="H154:I154"/>
    <mergeCell ref="J154:M154"/>
    <mergeCell ref="B151:E151"/>
    <mergeCell ref="F151:G151"/>
    <mergeCell ref="H151:I151"/>
    <mergeCell ref="J151:M151"/>
    <mergeCell ref="B152:E152"/>
    <mergeCell ref="F152:G152"/>
    <mergeCell ref="H152:I152"/>
    <mergeCell ref="J152:M152"/>
  </mergeCells>
  <phoneticPr fontId="2"/>
  <conditionalFormatting sqref="C120:G128">
    <cfRule type="expression" dxfId="4542" priority="2">
      <formula>$P120="NG"</formula>
    </cfRule>
  </conditionalFormatting>
  <conditionalFormatting sqref="G120:G123">
    <cfRule type="expression" dxfId="4541" priority="1">
      <formula>$P120="NG"</formula>
    </cfRule>
  </conditionalFormatting>
  <conditionalFormatting sqref="H33:K36">
    <cfRule type="expression" dxfId="4540" priority="55">
      <formula>#REF!="追加"</formula>
    </cfRule>
    <cfRule type="expression" dxfId="4539" priority="56">
      <formula>#REF!="新規"</formula>
    </cfRule>
  </conditionalFormatting>
  <conditionalFormatting sqref="H37:K39">
    <cfRule type="expression" dxfId="4538" priority="60">
      <formula>#REF!="追加"</formula>
    </cfRule>
    <cfRule type="expression" dxfId="4537" priority="67">
      <formula>#REF!="新規"</formula>
    </cfRule>
  </conditionalFormatting>
  <conditionalFormatting sqref="H44:K47">
    <cfRule type="expression" dxfId="4536" priority="46">
      <formula>#REF!="追加"</formula>
    </cfRule>
    <cfRule type="expression" dxfId="4535" priority="47">
      <formula>#REF!="新規"</formula>
    </cfRule>
  </conditionalFormatting>
  <conditionalFormatting sqref="H48:K50">
    <cfRule type="expression" dxfId="4534" priority="50">
      <formula>#REF!="追加"</formula>
    </cfRule>
    <cfRule type="expression" dxfId="4533" priority="51">
      <formula>#REF!="新規"</formula>
    </cfRule>
  </conditionalFormatting>
  <conditionalFormatting sqref="H55:K58">
    <cfRule type="expression" dxfId="4532" priority="40">
      <formula>#REF!="追加"</formula>
    </cfRule>
    <cfRule type="expression" dxfId="4531" priority="41">
      <formula>#REF!="新規"</formula>
    </cfRule>
  </conditionalFormatting>
  <conditionalFormatting sqref="H59:K61">
    <cfRule type="expression" dxfId="4530" priority="44">
      <formula>#REF!="追加"</formula>
    </cfRule>
    <cfRule type="expression" dxfId="4529" priority="45">
      <formula>#REF!="新規"</formula>
    </cfRule>
  </conditionalFormatting>
  <conditionalFormatting sqref="H66:K69">
    <cfRule type="expression" dxfId="4528" priority="34">
      <formula>#REF!="追加"</formula>
    </cfRule>
    <cfRule type="expression" dxfId="4527" priority="35">
      <formula>#REF!="新規"</formula>
    </cfRule>
  </conditionalFormatting>
  <conditionalFormatting sqref="H70:K72">
    <cfRule type="expression" dxfId="4526" priority="38">
      <formula>#REF!="追加"</formula>
    </cfRule>
    <cfRule type="expression" dxfId="4525" priority="39">
      <formula>#REF!="新規"</formula>
    </cfRule>
  </conditionalFormatting>
  <conditionalFormatting sqref="H77:K80">
    <cfRule type="expression" dxfId="4524" priority="28">
      <formula>#REF!="追加"</formula>
    </cfRule>
    <cfRule type="expression" dxfId="4523" priority="29">
      <formula>#REF!="新規"</formula>
    </cfRule>
  </conditionalFormatting>
  <conditionalFormatting sqref="H81:K83">
    <cfRule type="expression" dxfId="4522" priority="32">
      <formula>#REF!="追加"</formula>
    </cfRule>
    <cfRule type="expression" dxfId="4521" priority="33">
      <formula>#REF!="新規"</formula>
    </cfRule>
  </conditionalFormatting>
  <conditionalFormatting sqref="H88:K91">
    <cfRule type="expression" dxfId="4520" priority="22">
      <formula>#REF!="追加"</formula>
    </cfRule>
    <cfRule type="expression" dxfId="4519" priority="23">
      <formula>#REF!="新規"</formula>
    </cfRule>
  </conditionalFormatting>
  <conditionalFormatting sqref="H92:K94">
    <cfRule type="expression" dxfId="4518" priority="26">
      <formula>#REF!="追加"</formula>
    </cfRule>
    <cfRule type="expression" dxfId="4517" priority="27">
      <formula>#REF!="新規"</formula>
    </cfRule>
  </conditionalFormatting>
  <conditionalFormatting sqref="H99:K102">
    <cfRule type="expression" dxfId="4516" priority="16">
      <formula>#REF!="追加"</formula>
    </cfRule>
    <cfRule type="expression" dxfId="4515" priority="17">
      <formula>#REF!="新規"</formula>
    </cfRule>
  </conditionalFormatting>
  <conditionalFormatting sqref="H103:K105">
    <cfRule type="expression" dxfId="4514" priority="20">
      <formula>#REF!="追加"</formula>
    </cfRule>
    <cfRule type="expression" dxfId="4513" priority="21">
      <formula>#REF!="新規"</formula>
    </cfRule>
  </conditionalFormatting>
  <conditionalFormatting sqref="H110:K113">
    <cfRule type="expression" dxfId="4512" priority="10">
      <formula>#REF!="追加"</formula>
    </cfRule>
    <cfRule type="expression" dxfId="4511" priority="11">
      <formula>#REF!="新規"</formula>
    </cfRule>
  </conditionalFormatting>
  <conditionalFormatting sqref="H114:K116">
    <cfRule type="expression" dxfId="4510" priority="14">
      <formula>#REF!="追加"</formula>
    </cfRule>
    <cfRule type="expression" dxfId="4509" priority="15">
      <formula>#REF!="新規"</formula>
    </cfRule>
  </conditionalFormatting>
  <conditionalFormatting sqref="J35:K36 J39:K39">
    <cfRule type="expression" dxfId="4508" priority="57">
      <formula>#REF!="追加"</formula>
    </cfRule>
    <cfRule type="expression" dxfId="4507" priority="58">
      <formula>#REF!="新規"</formula>
    </cfRule>
  </conditionalFormatting>
  <conditionalFormatting sqref="J46:K47 J50:K50">
    <cfRule type="expression" dxfId="4506" priority="48">
      <formula>#REF!="追加"</formula>
    </cfRule>
    <cfRule type="expression" dxfId="4505" priority="49">
      <formula>#REF!="新規"</formula>
    </cfRule>
  </conditionalFormatting>
  <conditionalFormatting sqref="J57:K58 J61:K61">
    <cfRule type="expression" dxfId="4504" priority="42">
      <formula>#REF!="追加"</formula>
    </cfRule>
    <cfRule type="expression" dxfId="4503" priority="43">
      <formula>#REF!="新規"</formula>
    </cfRule>
  </conditionalFormatting>
  <conditionalFormatting sqref="J68:K69 J72:K72">
    <cfRule type="expression" dxfId="4502" priority="36">
      <formula>#REF!="追加"</formula>
    </cfRule>
    <cfRule type="expression" dxfId="4501" priority="37">
      <formula>#REF!="新規"</formula>
    </cfRule>
  </conditionalFormatting>
  <conditionalFormatting sqref="J79:K80 J83:K83">
    <cfRule type="expression" dxfId="4500" priority="30">
      <formula>#REF!="追加"</formula>
    </cfRule>
    <cfRule type="expression" dxfId="4499" priority="31">
      <formula>#REF!="新規"</formula>
    </cfRule>
  </conditionalFormatting>
  <conditionalFormatting sqref="J90:K91 J94:K94">
    <cfRule type="expression" dxfId="4498" priority="24">
      <formula>#REF!="追加"</formula>
    </cfRule>
    <cfRule type="expression" dxfId="4497" priority="25">
      <formula>#REF!="新規"</formula>
    </cfRule>
  </conditionalFormatting>
  <conditionalFormatting sqref="J101:K102 J105:K105">
    <cfRule type="expression" dxfId="4496" priority="18">
      <formula>#REF!="追加"</formula>
    </cfRule>
    <cfRule type="expression" dxfId="4495" priority="19">
      <formula>#REF!="新規"</formula>
    </cfRule>
  </conditionalFormatting>
  <conditionalFormatting sqref="J112:K113 J116:K116">
    <cfRule type="expression" dxfId="4494" priority="12">
      <formula>#REF!="追加"</formula>
    </cfRule>
    <cfRule type="expression" dxfId="4493" priority="13">
      <formula>#REF!="新規"</formula>
    </cfRule>
  </conditionalFormatting>
  <conditionalFormatting sqref="J40:O41 J51:O52 J62:O63 J73:O74 J84:O84 J95:O96 J106:O107 J117:O117">
    <cfRule type="expression" dxfId="4492" priority="72">
      <formula>$I40="追加"</formula>
    </cfRule>
    <cfRule type="expression" dxfId="4491" priority="73">
      <formula>$I40="新規"</formula>
    </cfRule>
  </conditionalFormatting>
  <conditionalFormatting sqref="K85:O85 I85">
    <cfRule type="expression" dxfId="4490" priority="76">
      <formula>#REF!="追加"</formula>
    </cfRule>
    <cfRule type="expression" dxfId="4489" priority="77">
      <formula>#REF!="新規"</formula>
    </cfRule>
  </conditionalFormatting>
  <conditionalFormatting sqref="L40:O41 L51:O52 L62:O63 L73:O74 L84:O84 L95:O96 L106:O107 L117:O117">
    <cfRule type="expression" dxfId="4488" priority="68">
      <formula>$I40="追加"</formula>
    </cfRule>
    <cfRule type="expression" dxfId="4487" priority="69">
      <formula>$I40="新規"</formula>
    </cfRule>
  </conditionalFormatting>
  <conditionalFormatting sqref="L85:O85">
    <cfRule type="expression" dxfId="4486" priority="74">
      <formula>#REF!="追加"</formula>
    </cfRule>
    <cfRule type="expression" dxfId="4485" priority="75">
      <formula>#REF!="新規"</formula>
    </cfRule>
  </conditionalFormatting>
  <conditionalFormatting sqref="P3">
    <cfRule type="expression" dxfId="4484" priority="62">
      <formula>$P3&lt;&gt;"要修正！"</formula>
    </cfRule>
    <cfRule type="expression" dxfId="4483" priority="63">
      <formula>$P3="要修正！"</formula>
    </cfRule>
  </conditionalFormatting>
  <conditionalFormatting sqref="P4:P5">
    <cfRule type="expression" dxfId="4482" priority="54">
      <formula>$P$3="要修正！"</formula>
    </cfRule>
  </conditionalFormatting>
  <conditionalFormatting sqref="P144">
    <cfRule type="expression" dxfId="4481" priority="61">
      <formula>P144="NG"</formula>
    </cfRule>
  </conditionalFormatting>
  <conditionalFormatting sqref="P33:R41">
    <cfRule type="expression" dxfId="4480" priority="59">
      <formula>P33="NG"</formula>
    </cfRule>
  </conditionalFormatting>
  <conditionalFormatting sqref="P44:R52">
    <cfRule type="expression" dxfId="4479" priority="9">
      <formula>P44="NG"</formula>
    </cfRule>
  </conditionalFormatting>
  <conditionalFormatting sqref="P55:R63">
    <cfRule type="expression" dxfId="4478" priority="7">
      <formula>P55="NG"</formula>
    </cfRule>
  </conditionalFormatting>
  <conditionalFormatting sqref="P66:R74 P75:Q83">
    <cfRule type="expression" dxfId="4477" priority="8">
      <formula>P66="NG"</formula>
    </cfRule>
  </conditionalFormatting>
  <conditionalFormatting sqref="P84:R85 R77:R83">
    <cfRule type="expression" dxfId="4476" priority="6">
      <formula>P77="NG"</formula>
    </cfRule>
  </conditionalFormatting>
  <conditionalFormatting sqref="P88:R96">
    <cfRule type="expression" dxfId="4475" priority="5">
      <formula>P88="NG"</formula>
    </cfRule>
  </conditionalFormatting>
  <conditionalFormatting sqref="P99:R107">
    <cfRule type="expression" dxfId="4474" priority="4">
      <formula>P99="NG"</formula>
    </cfRule>
  </conditionalFormatting>
  <conditionalFormatting sqref="P110:R117">
    <cfRule type="expression" dxfId="4473" priority="3">
      <formula>P110="NG"</formula>
    </cfRule>
  </conditionalFormatting>
  <conditionalFormatting sqref="P120:R120 Q121:R122">
    <cfRule type="expression" dxfId="4472" priority="71">
      <formula>#REF!="NG"</formula>
    </cfRule>
  </conditionalFormatting>
  <conditionalFormatting sqref="P120:R128">
    <cfRule type="expression" dxfId="4471" priority="52">
      <formula>P120="NG"</formula>
    </cfRule>
  </conditionalFormatting>
  <conditionalFormatting sqref="P121:R122">
    <cfRule type="expression" dxfId="4470" priority="70">
      <formula>$P29="NG"</formula>
    </cfRule>
  </conditionalFormatting>
  <conditionalFormatting sqref="P123:R127 P128:Q128">
    <cfRule type="expression" dxfId="4469" priority="53">
      <formula>#REF!="NG"</formula>
    </cfRule>
  </conditionalFormatting>
  <conditionalFormatting sqref="P125:R126">
    <cfRule type="expression" dxfId="4468" priority="65">
      <formula>$P30="NG"</formula>
    </cfRule>
  </conditionalFormatting>
  <conditionalFormatting sqref="P127:R128">
    <cfRule type="expression" dxfId="4467" priority="64">
      <formula>$P31="NG"</formula>
    </cfRule>
  </conditionalFormatting>
  <conditionalFormatting sqref="T57 T76:T80 T86:T88 T98:T102 T109:T111">
    <cfRule type="expression" dxfId="4466" priority="66">
      <formula>T57="NG"</formula>
    </cfRule>
  </conditionalFormatting>
  <dataValidations count="12">
    <dataValidation type="list" allowBlank="1" showInputMessage="1" showErrorMessage="1" sqref="K132:K138" xr:uid="{8347BC6E-C0D0-4545-B631-9A9AD0685A6F}">
      <formula1>$P$131:$P$132</formula1>
    </dataValidation>
    <dataValidation type="list" allowBlank="1" showInputMessage="1" showErrorMessage="1" sqref="C44:C50" xr:uid="{2F5F6A9C-0BA2-4567-8A7E-898C5904C094}">
      <formula1>$T$44:$T$46</formula1>
    </dataValidation>
    <dataValidation type="list" allowBlank="1" showInputMessage="1" showErrorMessage="1" sqref="C55:C61" xr:uid="{AB4177FA-90E5-4462-ABAC-C7CABF777D6F}">
      <formula1>$T$55:$T$58</formula1>
    </dataValidation>
    <dataValidation type="list" allowBlank="1" showInputMessage="1" showErrorMessage="1" sqref="C66:C72" xr:uid="{9FF335EB-8375-4FC3-B099-80CCFBD54853}">
      <formula1>$T$66:$T$68</formula1>
    </dataValidation>
    <dataValidation type="list" allowBlank="1" showInputMessage="1" showErrorMessage="1" sqref="C77:C83" xr:uid="{7770FEA5-3C8C-43C0-B3BB-18DD6E0060B8}">
      <formula1>$T$77:$T$80</formula1>
    </dataValidation>
    <dataValidation type="list" allowBlank="1" showInputMessage="1" showErrorMessage="1" sqref="C88:C94" xr:uid="{0DD015B4-BD24-4E75-88E6-2FE246990EF4}">
      <formula1>$T$87:$T$88</formula1>
    </dataValidation>
    <dataValidation type="list" allowBlank="1" showInputMessage="1" showErrorMessage="1" sqref="C110:C116" xr:uid="{F0666E1A-583D-40E8-ADC4-350C6193FF0C}">
      <formula1>$T$110:$T$111</formula1>
    </dataValidation>
    <dataValidation type="list" allowBlank="1" showInputMessage="1" showErrorMessage="1" sqref="B33:B39 B110:B116 B99:B105 B88:B94 B77:B83 B66:B72 B55:B61 B44:B50" xr:uid="{FB2EBE7B-F331-42A4-B64F-F24BD96284DC}">
      <formula1>$T$33:$T$34</formula1>
    </dataValidation>
    <dataValidation type="list" allowBlank="1" showInputMessage="1" showErrorMessage="1" sqref="C33:C39" xr:uid="{462613D3-2808-4099-9896-A483B8CE50C9}">
      <formula1>$U$33:$U$36</formula1>
    </dataValidation>
    <dataValidation type="list" allowBlank="1" showInputMessage="1" showErrorMessage="1" sqref="C99:C105" xr:uid="{755FB67D-3E27-426E-8ED7-DE5E05C4CBB8}">
      <formula1>$T$99:$T$102</formula1>
    </dataValidation>
    <dataValidation type="list" allowBlank="1" showInputMessage="1" showErrorMessage="1" sqref="B11:B25" xr:uid="{04103395-DBBB-4C9D-84AF-484C6C9351CB}">
      <formula1>$P$11:$P$18</formula1>
    </dataValidation>
    <dataValidation type="list" allowBlank="1" showInputMessage="1" showErrorMessage="1" sqref="D27 D11:D25" xr:uid="{9B92C4CF-7A81-487D-882E-99B889103915}">
      <formula1>$Q$11:$Q$13</formula1>
    </dataValidation>
  </dataValidations>
  <pageMargins left="0.70866141732283472" right="0.70866141732283472" top="0.62992125984251968" bottom="0.74803149606299213" header="0.31496062992125984" footer="0.31496062992125984"/>
  <headerFooter>
    <oddHeader>&amp;L様式第1号別添1&amp;R事業参加者用（事業参加者→事業実施主体）</oddHeader>
  </headerFooter>
  <extLst>
    <ext xmlns:x14="http://schemas.microsoft.com/office/spreadsheetml/2009/9/main" uri="{CCE6A557-97BC-4b89-ADB6-D9C93CAAB3DF}">
      <x14:dataValidations xmlns:xm="http://schemas.microsoft.com/office/excel/2006/main" count="6">
        <x14:dataValidation type="list" allowBlank="1" showInputMessage="1" showErrorMessage="1" xr:uid="{35F5458A-158D-4D66-80DC-900EE3D14718}">
          <x14:formula1>
            <xm:f>リスト!$H$2:$H$4</xm:f>
          </x14:formula1>
          <xm:sqref>A144:A146 J33:K39 L107:O107 L52:O52 J99:K105 L63:O63 J77:K83 L74:O74 J44:K50 L85:O85 J55:K61 L96:O96 J66:K72 J88:K94 J110:K116</xm:sqref>
        </x14:dataValidation>
        <x14:dataValidation type="list" allowBlank="1" showInputMessage="1" showErrorMessage="1" xr:uid="{933EF8A1-7055-4FC9-963A-36671C2F3271}">
          <x14:formula1>
            <xm:f>リスト!$G$2:$G$4</xm:f>
          </x14:formula1>
          <xm:sqref>G88:G94 G99:G105 I52 G33:G39 I63 G44:G50 I74 G55:G61 G66:G72 I96 G77:G83 I107 G110:G116</xm:sqref>
        </x14:dataValidation>
        <x14:dataValidation type="list" allowBlank="1" showInputMessage="1" showErrorMessage="1" xr:uid="{669A472C-553C-42EB-BE26-E65F5D72A2D3}">
          <x14:formula1>
            <xm:f>リスト!$C$2:$C$4</xm:f>
          </x14:formula1>
          <xm:sqref>B107 B96 B52 B63 B74 B85</xm:sqref>
        </x14:dataValidation>
        <x14:dataValidation type="list" allowBlank="1" showInputMessage="1" showErrorMessage="1" xr:uid="{A452BC6B-EFB3-4D5E-A785-86D138CA6128}">
          <x14:formula1>
            <xm:f>リスト!$E$2:$E$22</xm:f>
          </x14:formula1>
          <xm:sqref>D107 D96 D52 D63 D74 D85</xm:sqref>
        </x14:dataValidation>
        <x14:dataValidation type="list" allowBlank="1" showInputMessage="1" showErrorMessage="1" xr:uid="{7DC7B29C-0A26-48B7-ABB6-57BB8961AD18}">
          <x14:formula1>
            <xm:f>リスト!$D$2:$D$3</xm:f>
          </x14:formula1>
          <xm:sqref>C107 C96 C52 C63 C74 C85</xm:sqref>
        </x14:dataValidation>
        <x14:dataValidation type="list" allowBlank="1" showInputMessage="1" showErrorMessage="1" xr:uid="{AB31A09D-0E13-4EEE-AFA6-2608CB9E6F30}">
          <x14:formula1>
            <xm:f>リスト!$H$2:$H$3</xm:f>
          </x14:formula1>
          <xm:sqref>A150:A154</xm:sqref>
        </x14:dataValidation>
      </x14:dataValidations>
    </ext>
  </extLs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E25AAA-EAE0-4753-AA28-E1FC96AED890}">
  <sheetPr>
    <pageSetUpPr fitToPage="1"/>
  </sheetPr>
  <dimension ref="A1:W154"/>
  <sheetViews>
    <sheetView view="pageBreakPreview" topLeftCell="C3" zoomScale="80" zoomScaleNormal="100" zoomScaleSheetLayoutView="80" workbookViewId="0">
      <selection activeCell="P3" sqref="P3:P5 H11:H25 K11:K25 C26 F26:L27 O33:R39 L40:O40 O44:R50 L51:O51 O55:R61 L62:O62 O66:R72 L73:O73 O77:O83 R77:R83 L84:O84 O88:R94 L95:O95 O99:R105 L106:O106 O110:R116 L117:O117 C120:G128 P120 Q120:R126 P123:P125 P127:R128 K139 P144"/>
    </sheetView>
  </sheetViews>
  <sheetFormatPr defaultColWidth="9" defaultRowHeight="22.5" customHeight="1"/>
  <cols>
    <col min="1" max="15" width="14.6328125" style="48" customWidth="1"/>
    <col min="16" max="16" width="23.26953125" style="49" customWidth="1"/>
    <col min="17" max="17" width="23.453125" style="48" bestFit="1" customWidth="1"/>
    <col min="18" max="18" width="18.90625" style="48" bestFit="1" customWidth="1"/>
    <col min="19" max="19" width="11.08984375" style="48" bestFit="1" customWidth="1"/>
    <col min="20" max="20" width="27.26953125" style="48" customWidth="1"/>
    <col min="21" max="21" width="8.90625" style="48" customWidth="1"/>
    <col min="22" max="16384" width="9" style="48"/>
  </cols>
  <sheetData>
    <row r="1" spans="1:19" s="35" customFormat="1" ht="22.5" customHeight="1">
      <c r="A1" s="178" t="s">
        <v>285</v>
      </c>
      <c r="B1" s="178"/>
      <c r="C1" s="178"/>
      <c r="D1" s="178"/>
      <c r="E1" s="178"/>
      <c r="F1" s="178"/>
      <c r="G1" s="178"/>
      <c r="H1" s="178"/>
      <c r="I1" s="178"/>
      <c r="J1" s="178"/>
      <c r="K1" s="178"/>
      <c r="L1" s="178"/>
      <c r="M1" s="178"/>
      <c r="N1" s="178"/>
      <c r="O1" s="178"/>
      <c r="P1" s="34" t="s">
        <v>58</v>
      </c>
    </row>
    <row r="2" spans="1:19" s="36" customFormat="1" ht="13">
      <c r="A2" s="36" t="s">
        <v>89</v>
      </c>
      <c r="F2" s="37"/>
      <c r="P2" s="38"/>
    </row>
    <row r="3" spans="1:19" s="36" customFormat="1" ht="22.5" customHeight="1">
      <c r="A3" s="39" t="s">
        <v>31</v>
      </c>
      <c r="B3" s="166"/>
      <c r="C3" s="167"/>
      <c r="D3" s="167"/>
      <c r="E3" s="168"/>
      <c r="F3" s="40"/>
      <c r="G3" s="40"/>
      <c r="H3" s="40"/>
      <c r="I3" s="40"/>
      <c r="J3" s="40"/>
      <c r="K3" s="40"/>
      <c r="L3" s="40"/>
      <c r="M3" s="41"/>
      <c r="N3" s="40" t="s">
        <v>148</v>
      </c>
      <c r="O3" s="40"/>
      <c r="P3" s="18" t="str">
        <f>IF(COUNTIF(P33:R154,"NG"),"要修正！","クリア ! ")</f>
        <v xml:space="preserve">クリア ! </v>
      </c>
      <c r="Q3" s="36" t="s">
        <v>113</v>
      </c>
      <c r="S3" s="38"/>
    </row>
    <row r="4" spans="1:19" s="36" customFormat="1" ht="22.5" customHeight="1">
      <c r="A4" s="39" t="s">
        <v>30</v>
      </c>
      <c r="B4" s="166"/>
      <c r="C4" s="167"/>
      <c r="D4" s="167"/>
      <c r="E4" s="168"/>
      <c r="F4" s="40"/>
      <c r="G4" s="40"/>
      <c r="H4" s="40"/>
      <c r="I4" s="40"/>
      <c r="J4" s="40"/>
      <c r="K4" s="40"/>
      <c r="L4" s="40"/>
      <c r="M4" s="42"/>
      <c r="N4" s="40" t="s">
        <v>145</v>
      </c>
      <c r="O4" s="40"/>
      <c r="P4" s="169" t="str">
        <f>IF(P3="要修正！","※「クリア！」になるようNG箇所を修正してください。","")</f>
        <v/>
      </c>
    </row>
    <row r="5" spans="1:19" s="36" customFormat="1" ht="22.5" customHeight="1">
      <c r="A5" s="39" t="s">
        <v>32</v>
      </c>
      <c r="B5" s="171"/>
      <c r="C5" s="167"/>
      <c r="D5" s="167"/>
      <c r="E5" s="168"/>
      <c r="F5" s="40"/>
      <c r="G5" s="40"/>
      <c r="H5" s="40"/>
      <c r="I5" s="40"/>
      <c r="J5" s="40"/>
      <c r="K5" s="40"/>
      <c r="L5" s="40"/>
      <c r="M5" s="43"/>
      <c r="N5" s="40" t="s">
        <v>146</v>
      </c>
      <c r="O5" s="40"/>
      <c r="P5" s="170"/>
    </row>
    <row r="6" spans="1:19" s="36" customFormat="1" ht="22.5" customHeight="1">
      <c r="A6" s="39" t="s">
        <v>33</v>
      </c>
      <c r="B6" s="166"/>
      <c r="C6" s="167"/>
      <c r="D6" s="167"/>
      <c r="E6" s="168"/>
      <c r="F6" s="40"/>
      <c r="G6" s="40"/>
      <c r="H6" s="40"/>
      <c r="I6" s="40"/>
      <c r="J6" s="40"/>
      <c r="K6" s="40"/>
      <c r="L6" s="40"/>
      <c r="M6" s="44"/>
      <c r="N6" s="40" t="s">
        <v>147</v>
      </c>
      <c r="O6" s="40"/>
      <c r="P6" s="45"/>
      <c r="Q6" s="46"/>
    </row>
    <row r="7" spans="1:19" s="36" customFormat="1" ht="22.5" customHeight="1">
      <c r="E7" s="47"/>
      <c r="F7" s="47"/>
      <c r="G7" s="47"/>
      <c r="H7" s="47"/>
      <c r="I7" s="47"/>
      <c r="J7" s="47"/>
      <c r="K7" s="47"/>
      <c r="L7" s="47"/>
      <c r="M7" s="47"/>
      <c r="N7" s="47"/>
      <c r="O7" s="47"/>
      <c r="P7" s="45"/>
      <c r="Q7" s="46"/>
    </row>
    <row r="8" spans="1:19" ht="22.5" customHeight="1">
      <c r="A8" s="48" t="s">
        <v>144</v>
      </c>
    </row>
    <row r="9" spans="1:19" ht="22.5" customHeight="1">
      <c r="F9" s="139" t="s">
        <v>170</v>
      </c>
      <c r="G9" s="139"/>
      <c r="H9" s="139"/>
      <c r="I9" s="139"/>
      <c r="J9" s="139" t="s">
        <v>235</v>
      </c>
      <c r="K9" s="139"/>
      <c r="L9" s="139"/>
    </row>
    <row r="10" spans="1:19" s="17" customFormat="1" ht="22.5" customHeight="1">
      <c r="A10" s="50" t="s">
        <v>118</v>
      </c>
      <c r="B10" s="50" t="s">
        <v>139</v>
      </c>
      <c r="C10" s="50" t="s">
        <v>197</v>
      </c>
      <c r="D10" s="50" t="s">
        <v>119</v>
      </c>
      <c r="E10" s="50" t="s">
        <v>6</v>
      </c>
      <c r="F10" s="53" t="s">
        <v>275</v>
      </c>
      <c r="G10" s="53" t="s">
        <v>276</v>
      </c>
      <c r="H10" s="51" t="s">
        <v>277</v>
      </c>
      <c r="I10" s="96" t="s">
        <v>150</v>
      </c>
      <c r="J10" s="51" t="s">
        <v>278</v>
      </c>
      <c r="K10" s="52" t="s">
        <v>279</v>
      </c>
      <c r="L10" s="96" t="s">
        <v>149</v>
      </c>
      <c r="M10" s="136" t="s">
        <v>243</v>
      </c>
      <c r="N10" s="136"/>
      <c r="O10" s="142"/>
      <c r="P10" s="50" t="s">
        <v>250</v>
      </c>
      <c r="Q10" s="86" t="s">
        <v>119</v>
      </c>
      <c r="S10" s="48"/>
    </row>
    <row r="11" spans="1:19" s="17" customFormat="1" ht="22.5" customHeight="1">
      <c r="A11" s="50">
        <v>1</v>
      </c>
      <c r="B11" s="54"/>
      <c r="C11" s="55"/>
      <c r="D11" s="56"/>
      <c r="E11" s="30"/>
      <c r="F11" s="6"/>
      <c r="G11" s="6"/>
      <c r="H11" s="26">
        <f>G11-F11</f>
        <v>0</v>
      </c>
      <c r="I11" s="57"/>
      <c r="J11" s="58"/>
      <c r="K11" s="25">
        <f>J11-F11</f>
        <v>0</v>
      </c>
      <c r="L11" s="59"/>
      <c r="M11" s="172"/>
      <c r="N11" s="172"/>
      <c r="O11" s="173"/>
      <c r="P11" s="60" t="s">
        <v>252</v>
      </c>
      <c r="Q11" s="91" t="s">
        <v>156</v>
      </c>
      <c r="S11" s="48"/>
    </row>
    <row r="12" spans="1:19" s="17" customFormat="1" ht="22.5" customHeight="1">
      <c r="A12" s="50">
        <v>2</v>
      </c>
      <c r="B12" s="54"/>
      <c r="C12" s="55"/>
      <c r="D12" s="56"/>
      <c r="E12" s="30"/>
      <c r="F12" s="6"/>
      <c r="G12" s="6"/>
      <c r="H12" s="26">
        <f t="shared" ref="H12:H25" si="0">G12-F12</f>
        <v>0</v>
      </c>
      <c r="I12" s="57"/>
      <c r="J12" s="58"/>
      <c r="K12" s="25">
        <f t="shared" ref="K12:K25" si="1">J12-F12</f>
        <v>0</v>
      </c>
      <c r="L12" s="59"/>
      <c r="M12" s="172"/>
      <c r="N12" s="172"/>
      <c r="O12" s="173"/>
      <c r="P12" s="60" t="s">
        <v>251</v>
      </c>
      <c r="Q12" s="91" t="s">
        <v>158</v>
      </c>
      <c r="S12" s="48"/>
    </row>
    <row r="13" spans="1:19" s="17" customFormat="1" ht="22.5" customHeight="1">
      <c r="A13" s="50">
        <v>3</v>
      </c>
      <c r="B13" s="54"/>
      <c r="C13" s="55"/>
      <c r="D13" s="56"/>
      <c r="E13" s="30"/>
      <c r="F13" s="6"/>
      <c r="G13" s="6"/>
      <c r="H13" s="26">
        <f t="shared" si="0"/>
        <v>0</v>
      </c>
      <c r="I13" s="57"/>
      <c r="J13" s="58"/>
      <c r="K13" s="25">
        <f t="shared" si="1"/>
        <v>0</v>
      </c>
      <c r="L13" s="59"/>
      <c r="M13" s="172"/>
      <c r="N13" s="172"/>
      <c r="O13" s="173"/>
      <c r="P13" s="60" t="s">
        <v>253</v>
      </c>
      <c r="Q13" s="91" t="s">
        <v>157</v>
      </c>
      <c r="S13" s="48"/>
    </row>
    <row r="14" spans="1:19" s="17" customFormat="1" ht="22.5" customHeight="1">
      <c r="A14" s="50">
        <v>4</v>
      </c>
      <c r="B14" s="54"/>
      <c r="C14" s="55"/>
      <c r="D14" s="56"/>
      <c r="E14" s="30"/>
      <c r="F14" s="6"/>
      <c r="G14" s="6"/>
      <c r="H14" s="26">
        <f t="shared" si="0"/>
        <v>0</v>
      </c>
      <c r="I14" s="57"/>
      <c r="J14" s="58"/>
      <c r="K14" s="25">
        <f t="shared" si="1"/>
        <v>0</v>
      </c>
      <c r="L14" s="59"/>
      <c r="M14" s="172"/>
      <c r="N14" s="172"/>
      <c r="O14" s="173"/>
      <c r="P14" s="60" t="s">
        <v>254</v>
      </c>
      <c r="S14" s="48"/>
    </row>
    <row r="15" spans="1:19" s="17" customFormat="1" ht="22.5" customHeight="1">
      <c r="A15" s="50">
        <v>5</v>
      </c>
      <c r="B15" s="54"/>
      <c r="C15" s="55"/>
      <c r="D15" s="56"/>
      <c r="E15" s="30"/>
      <c r="F15" s="6"/>
      <c r="G15" s="6"/>
      <c r="H15" s="26">
        <f t="shared" si="0"/>
        <v>0</v>
      </c>
      <c r="I15" s="57"/>
      <c r="J15" s="58"/>
      <c r="K15" s="25">
        <f t="shared" si="1"/>
        <v>0</v>
      </c>
      <c r="L15" s="59"/>
      <c r="M15" s="172"/>
      <c r="N15" s="172"/>
      <c r="O15" s="173"/>
      <c r="P15" s="60" t="s">
        <v>255</v>
      </c>
      <c r="Q15" s="61"/>
      <c r="S15" s="48"/>
    </row>
    <row r="16" spans="1:19" s="17" customFormat="1" ht="22.5" customHeight="1">
      <c r="A16" s="50">
        <v>6</v>
      </c>
      <c r="B16" s="54"/>
      <c r="C16" s="55"/>
      <c r="D16" s="56"/>
      <c r="E16" s="30"/>
      <c r="F16" s="6"/>
      <c r="G16" s="62"/>
      <c r="H16" s="26">
        <f t="shared" si="0"/>
        <v>0</v>
      </c>
      <c r="I16" s="57"/>
      <c r="J16" s="58"/>
      <c r="K16" s="25">
        <f t="shared" si="1"/>
        <v>0</v>
      </c>
      <c r="L16" s="59"/>
      <c r="M16" s="172"/>
      <c r="N16" s="172"/>
      <c r="O16" s="173"/>
      <c r="P16" s="60" t="s">
        <v>256</v>
      </c>
      <c r="Q16" s="61"/>
      <c r="S16" s="48"/>
    </row>
    <row r="17" spans="1:22" s="17" customFormat="1" ht="22.5" customHeight="1">
      <c r="A17" s="50">
        <v>7</v>
      </c>
      <c r="B17" s="54"/>
      <c r="C17" s="55"/>
      <c r="D17" s="56"/>
      <c r="E17" s="30"/>
      <c r="F17" s="6"/>
      <c r="G17" s="6"/>
      <c r="H17" s="26">
        <f t="shared" si="0"/>
        <v>0</v>
      </c>
      <c r="I17" s="57"/>
      <c r="J17" s="58"/>
      <c r="K17" s="25">
        <f t="shared" si="1"/>
        <v>0</v>
      </c>
      <c r="L17" s="59"/>
      <c r="M17" s="172"/>
      <c r="N17" s="172"/>
      <c r="O17" s="173"/>
      <c r="P17" s="60" t="s">
        <v>257</v>
      </c>
      <c r="Q17" s="61"/>
      <c r="S17" s="48"/>
    </row>
    <row r="18" spans="1:22" s="17" customFormat="1" ht="22.5" customHeight="1">
      <c r="A18" s="50">
        <v>8</v>
      </c>
      <c r="B18" s="54"/>
      <c r="C18" s="55"/>
      <c r="D18" s="56"/>
      <c r="E18" s="30"/>
      <c r="F18" s="6"/>
      <c r="G18" s="6"/>
      <c r="H18" s="26">
        <f t="shared" si="0"/>
        <v>0</v>
      </c>
      <c r="I18" s="57"/>
      <c r="J18" s="58"/>
      <c r="K18" s="25">
        <f t="shared" si="1"/>
        <v>0</v>
      </c>
      <c r="L18" s="59"/>
      <c r="M18" s="172"/>
      <c r="N18" s="172"/>
      <c r="O18" s="173"/>
      <c r="P18" s="60" t="s">
        <v>258</v>
      </c>
      <c r="Q18" s="61"/>
      <c r="S18" s="48"/>
    </row>
    <row r="19" spans="1:22" ht="22.5" customHeight="1">
      <c r="A19" s="50">
        <v>9</v>
      </c>
      <c r="B19" s="54"/>
      <c r="C19" s="24"/>
      <c r="D19" s="56"/>
      <c r="E19" s="2"/>
      <c r="F19" s="31"/>
      <c r="G19" s="31"/>
      <c r="H19" s="26">
        <f t="shared" si="0"/>
        <v>0</v>
      </c>
      <c r="I19" s="19"/>
      <c r="J19" s="28"/>
      <c r="K19" s="25">
        <f t="shared" si="1"/>
        <v>0</v>
      </c>
      <c r="L19" s="23"/>
      <c r="M19" s="172"/>
      <c r="N19" s="172"/>
      <c r="O19" s="172"/>
      <c r="P19" s="17"/>
      <c r="Q19" s="61"/>
    </row>
    <row r="20" spans="1:22" ht="22.5" customHeight="1">
      <c r="A20" s="50">
        <v>10</v>
      </c>
      <c r="B20" s="54"/>
      <c r="C20" s="24"/>
      <c r="D20" s="56"/>
      <c r="E20" s="2"/>
      <c r="F20" s="31"/>
      <c r="G20" s="31"/>
      <c r="H20" s="26">
        <f t="shared" si="0"/>
        <v>0</v>
      </c>
      <c r="I20" s="19"/>
      <c r="J20" s="28"/>
      <c r="K20" s="25">
        <f t="shared" si="1"/>
        <v>0</v>
      </c>
      <c r="L20" s="23"/>
      <c r="M20" s="172"/>
      <c r="N20" s="172"/>
      <c r="O20" s="172"/>
      <c r="P20" s="17"/>
      <c r="Q20" s="61"/>
    </row>
    <row r="21" spans="1:22" ht="22.5" customHeight="1">
      <c r="A21" s="50">
        <v>11</v>
      </c>
      <c r="B21" s="54"/>
      <c r="C21" s="24"/>
      <c r="D21" s="56"/>
      <c r="E21" s="2"/>
      <c r="F21" s="31"/>
      <c r="G21" s="31"/>
      <c r="H21" s="26">
        <f t="shared" si="0"/>
        <v>0</v>
      </c>
      <c r="I21" s="19"/>
      <c r="J21" s="28"/>
      <c r="K21" s="25">
        <f t="shared" si="1"/>
        <v>0</v>
      </c>
      <c r="L21" s="23"/>
      <c r="M21" s="172"/>
      <c r="N21" s="172"/>
      <c r="O21" s="172"/>
      <c r="P21" s="17"/>
      <c r="Q21" s="61"/>
    </row>
    <row r="22" spans="1:22" ht="22.5" customHeight="1">
      <c r="A22" s="50">
        <v>12</v>
      </c>
      <c r="B22" s="54"/>
      <c r="C22" s="24"/>
      <c r="D22" s="56"/>
      <c r="E22" s="2"/>
      <c r="F22" s="31"/>
      <c r="G22" s="31"/>
      <c r="H22" s="26">
        <f t="shared" si="0"/>
        <v>0</v>
      </c>
      <c r="I22" s="19"/>
      <c r="J22" s="28"/>
      <c r="K22" s="25">
        <f t="shared" si="1"/>
        <v>0</v>
      </c>
      <c r="L22" s="23"/>
      <c r="M22" s="172"/>
      <c r="N22" s="172"/>
      <c r="O22" s="172"/>
      <c r="P22" s="17"/>
      <c r="Q22" s="61"/>
    </row>
    <row r="23" spans="1:22" ht="22.5" customHeight="1">
      <c r="A23" s="50">
        <v>13</v>
      </c>
      <c r="B23" s="54"/>
      <c r="C23" s="24"/>
      <c r="D23" s="56"/>
      <c r="E23" s="2"/>
      <c r="F23" s="31"/>
      <c r="G23" s="31"/>
      <c r="H23" s="26">
        <f t="shared" si="0"/>
        <v>0</v>
      </c>
      <c r="I23" s="19"/>
      <c r="J23" s="28"/>
      <c r="K23" s="25">
        <f t="shared" si="1"/>
        <v>0</v>
      </c>
      <c r="L23" s="23"/>
      <c r="M23" s="172"/>
      <c r="N23" s="172"/>
      <c r="O23" s="172"/>
      <c r="P23" s="17"/>
      <c r="Q23" s="61"/>
    </row>
    <row r="24" spans="1:22" ht="22.5" customHeight="1">
      <c r="A24" s="50">
        <v>14</v>
      </c>
      <c r="B24" s="54"/>
      <c r="C24" s="24"/>
      <c r="D24" s="56"/>
      <c r="E24" s="2"/>
      <c r="F24" s="31"/>
      <c r="G24" s="31"/>
      <c r="H24" s="26">
        <f t="shared" si="0"/>
        <v>0</v>
      </c>
      <c r="I24" s="19"/>
      <c r="J24" s="28"/>
      <c r="K24" s="25">
        <f t="shared" si="1"/>
        <v>0</v>
      </c>
      <c r="L24" s="23"/>
      <c r="M24" s="172"/>
      <c r="N24" s="172"/>
      <c r="O24" s="172"/>
      <c r="P24" s="17"/>
      <c r="Q24" s="61"/>
    </row>
    <row r="25" spans="1:22" ht="22.5" customHeight="1">
      <c r="A25" s="50">
        <v>15</v>
      </c>
      <c r="B25" s="54"/>
      <c r="C25" s="24"/>
      <c r="D25" s="56"/>
      <c r="E25" s="2"/>
      <c r="F25" s="31"/>
      <c r="G25" s="31"/>
      <c r="H25" s="26">
        <f t="shared" si="0"/>
        <v>0</v>
      </c>
      <c r="I25" s="19"/>
      <c r="J25" s="28"/>
      <c r="K25" s="25">
        <f t="shared" si="1"/>
        <v>0</v>
      </c>
      <c r="L25" s="23"/>
      <c r="M25" s="172"/>
      <c r="N25" s="172"/>
      <c r="O25" s="172"/>
      <c r="P25" s="17"/>
      <c r="Q25" s="61"/>
    </row>
    <row r="26" spans="1:22" ht="22.5" customHeight="1">
      <c r="A26" s="50" t="s">
        <v>0</v>
      </c>
      <c r="B26" s="63"/>
      <c r="C26" s="25">
        <f>SUM(C11:C25)</f>
        <v>0</v>
      </c>
      <c r="D26" s="64"/>
      <c r="E26" s="50" t="s">
        <v>233</v>
      </c>
      <c r="F26" s="27">
        <f>SUMIF(D11:D25,"野菜",F11:F25)+SUMIF(D11:D25,"果樹",F11:F25)</f>
        <v>0</v>
      </c>
      <c r="G26" s="27">
        <f>SUMIF(D11:D25,"野菜",G11:G25)+SUMIF(D11:D25,"果樹",G11:G25)</f>
        <v>0</v>
      </c>
      <c r="H26" s="27">
        <f>SUMIF(D11:D25,"野菜",H11:H25)+SUMIF(D11:D25,"果樹",H11:H25)</f>
        <v>0</v>
      </c>
      <c r="I26" s="101" t="str">
        <f>IFERROR(ROUND((H26/F26)*100,1),"")</f>
        <v/>
      </c>
      <c r="J26" s="25">
        <f>SUMIF(D11:D25,"野菜",J11:J25)+SUMIF(D11:D25,"果樹",J11:J25)</f>
        <v>0</v>
      </c>
      <c r="K26" s="25">
        <f>SUMIF(D11:D25,"野菜",K11:K25)+SUMIF(D11:D25,"果樹",K11:K25)</f>
        <v>0</v>
      </c>
      <c r="L26" s="99" t="str">
        <f>IFERROR(ROUND((K26/F26)*100,1),"")</f>
        <v/>
      </c>
      <c r="N26" s="179"/>
      <c r="O26" s="179"/>
      <c r="P26" s="48"/>
    </row>
    <row r="27" spans="1:22" ht="22.5" customHeight="1">
      <c r="A27" s="17"/>
      <c r="B27" s="17"/>
      <c r="C27" s="17" t="s">
        <v>236</v>
      </c>
      <c r="D27" s="56"/>
      <c r="E27" s="50" t="s">
        <v>157</v>
      </c>
      <c r="F27" s="27">
        <f>SUMIF(D10:D24,"花き",F10:F24)</f>
        <v>0</v>
      </c>
      <c r="G27" s="27">
        <f>SUMIF(D10:D24,"花き",G10:G24)</f>
        <v>0</v>
      </c>
      <c r="H27" s="27">
        <f>SUMIF(D10:D24,"花き",H10:H24)</f>
        <v>0</v>
      </c>
      <c r="I27" s="101" t="str">
        <f>IFERROR(ROUND((H27/F27)*100,1),"")</f>
        <v/>
      </c>
      <c r="J27" s="25">
        <f>SUMIF(D10:D25,"花き",J10:J25)</f>
        <v>0</v>
      </c>
      <c r="K27" s="25">
        <f>SUMIF(D10:D24,"花き",K10:K24)</f>
        <v>0</v>
      </c>
      <c r="L27" s="99" t="str">
        <f>IFERROR(ROUND((K27/F27)*100,1),"")</f>
        <v/>
      </c>
      <c r="N27" s="17"/>
      <c r="O27" s="17"/>
      <c r="P27" s="48"/>
    </row>
    <row r="28" spans="1:22" ht="22.5" customHeight="1">
      <c r="A28" s="17"/>
      <c r="B28" s="17"/>
      <c r="C28" s="17"/>
      <c r="D28" s="65"/>
      <c r="E28" s="65"/>
      <c r="F28" s="65"/>
      <c r="G28" s="65"/>
      <c r="H28" s="65"/>
      <c r="I28" s="65"/>
      <c r="J28" s="65"/>
      <c r="K28" s="65"/>
      <c r="L28" s="65"/>
      <c r="M28" s="17"/>
      <c r="N28" s="17"/>
      <c r="O28" s="17"/>
      <c r="P28" s="48"/>
    </row>
    <row r="29" spans="1:22" ht="22.5" customHeight="1">
      <c r="A29" s="94" t="s">
        <v>124</v>
      </c>
      <c r="P29" s="48"/>
    </row>
    <row r="30" spans="1:22" ht="22.5" customHeight="1">
      <c r="A30" s="66" t="s">
        <v>125</v>
      </c>
      <c r="C30" s="67"/>
      <c r="P30" s="48"/>
    </row>
    <row r="31" spans="1:22" s="61" customFormat="1" ht="22.5" customHeight="1">
      <c r="A31" s="162" t="s">
        <v>217</v>
      </c>
      <c r="B31" s="160" t="s">
        <v>67</v>
      </c>
      <c r="C31" s="150" t="s">
        <v>286</v>
      </c>
      <c r="D31" s="150"/>
      <c r="E31" s="150"/>
      <c r="F31" s="150"/>
      <c r="G31" s="160" t="s">
        <v>38</v>
      </c>
      <c r="H31" s="144" t="s">
        <v>47</v>
      </c>
      <c r="I31" s="145"/>
      <c r="J31" s="145"/>
      <c r="K31" s="146"/>
      <c r="L31" s="144" t="s">
        <v>216</v>
      </c>
      <c r="M31" s="145"/>
      <c r="N31" s="145"/>
      <c r="O31" s="146"/>
      <c r="P31" s="48" t="s">
        <v>96</v>
      </c>
      <c r="Q31" s="48" t="s">
        <v>96</v>
      </c>
      <c r="S31" s="48"/>
    </row>
    <row r="32" spans="1:22" s="70" customFormat="1" ht="22.5" customHeight="1">
      <c r="A32" s="161"/>
      <c r="B32" s="161"/>
      <c r="C32" s="68" t="s">
        <v>215</v>
      </c>
      <c r="D32" s="150" t="s">
        <v>120</v>
      </c>
      <c r="E32" s="150"/>
      <c r="F32" s="68" t="s">
        <v>15</v>
      </c>
      <c r="G32" s="161"/>
      <c r="H32" s="69" t="s">
        <v>29</v>
      </c>
      <c r="I32" s="69" t="s">
        <v>28</v>
      </c>
      <c r="J32" s="68" t="s">
        <v>18</v>
      </c>
      <c r="K32" s="68" t="s">
        <v>19</v>
      </c>
      <c r="L32" s="53" t="s">
        <v>109</v>
      </c>
      <c r="M32" s="53" t="s">
        <v>110</v>
      </c>
      <c r="N32" s="53" t="s">
        <v>111</v>
      </c>
      <c r="O32" s="53" t="s">
        <v>112</v>
      </c>
      <c r="P32" s="70" t="s">
        <v>104</v>
      </c>
      <c r="Q32" s="70" t="s">
        <v>116</v>
      </c>
      <c r="R32" s="70" t="s">
        <v>115</v>
      </c>
      <c r="S32" s="48"/>
      <c r="T32" s="71" t="s">
        <v>67</v>
      </c>
      <c r="U32" s="98" t="s">
        <v>153</v>
      </c>
      <c r="V32" s="61"/>
    </row>
    <row r="33" spans="1:22" ht="22.5" customHeight="1">
      <c r="A33" s="6"/>
      <c r="B33" s="9"/>
      <c r="C33" s="72"/>
      <c r="D33" s="152"/>
      <c r="E33" s="152"/>
      <c r="F33" s="15"/>
      <c r="G33" s="7"/>
      <c r="H33" s="6"/>
      <c r="I33" s="21"/>
      <c r="J33" s="7" t="s">
        <v>1</v>
      </c>
      <c r="K33" s="8" t="s">
        <v>1</v>
      </c>
      <c r="L33" s="1"/>
      <c r="M33" s="1"/>
      <c r="N33" s="1"/>
      <c r="O33" s="20">
        <f>L33-(M33+N33)</f>
        <v>0</v>
      </c>
      <c r="P33" s="29" t="str">
        <f>IF(OR(G33="新規",G33="追加",G33=""),"OK",(IF(AND(H33="",I33=""),"NG","OK")))</f>
        <v>OK</v>
      </c>
      <c r="Q33" s="10" t="str">
        <f>IF(OR(G33="新規",G33="追加",G33=""),"OK",(IF(OR(AND(J33="",K33=""),AND(J33="",K33="□"),AND(J33="□",K33=""),AND(J33="□",K33="□")),"NG","OK")))</f>
        <v>OK</v>
      </c>
      <c r="R33" s="10" t="str">
        <f>IF(OR(AND(C33&lt;&gt;"",D33&lt;&gt;"",F33&lt;&gt;"",G33&lt;&gt;""),(C33="")),"OK","NG")</f>
        <v>OK</v>
      </c>
      <c r="T33" s="71" t="s">
        <v>65</v>
      </c>
      <c r="U33" s="74" t="s">
        <v>154</v>
      </c>
      <c r="V33" s="61"/>
    </row>
    <row r="34" spans="1:22" ht="22.5" customHeight="1">
      <c r="A34" s="6"/>
      <c r="B34" s="9"/>
      <c r="C34" s="72"/>
      <c r="D34" s="152"/>
      <c r="E34" s="152"/>
      <c r="F34" s="15"/>
      <c r="G34" s="7"/>
      <c r="H34" s="6"/>
      <c r="I34" s="21"/>
      <c r="J34" s="7" t="s">
        <v>1</v>
      </c>
      <c r="K34" s="8" t="s">
        <v>1</v>
      </c>
      <c r="L34" s="1"/>
      <c r="M34" s="1"/>
      <c r="N34" s="1"/>
      <c r="O34" s="20">
        <f t="shared" ref="O34:O39" si="2">L34-(M34+N34)</f>
        <v>0</v>
      </c>
      <c r="P34" s="29" t="str">
        <f t="shared" ref="P34:P39" si="3">IF(OR(G34="新規",G34="追加",G34=""),"OK",(IF(AND(H34="",I34=""),"NG","OK")))</f>
        <v>OK</v>
      </c>
      <c r="Q34" s="10" t="str">
        <f t="shared" ref="Q34:Q39" si="4">IF(OR(G34="新規",G34="追加",G34=""),"OK",(IF(OR(AND(J34="",K34=""),AND(J34="",K34="□"),AND(J34="□",K34=""),AND(J34="□",K34="□")),"NG","OK")))</f>
        <v>OK</v>
      </c>
      <c r="R34" s="10" t="str">
        <f t="shared" ref="R34:R39" si="5">IF(OR(AND(C34&lt;&gt;"",D34&lt;&gt;"",F34&lt;&gt;"",G34&lt;&gt;""),(C34="")),"OK","NG")</f>
        <v>OK</v>
      </c>
      <c r="T34" s="97" t="s">
        <v>66</v>
      </c>
      <c r="U34" s="75" t="s">
        <v>155</v>
      </c>
      <c r="V34" s="61"/>
    </row>
    <row r="35" spans="1:22" ht="22.5" customHeight="1">
      <c r="A35" s="6"/>
      <c r="B35" s="9"/>
      <c r="C35" s="72"/>
      <c r="D35" s="152"/>
      <c r="E35" s="152"/>
      <c r="F35" s="15"/>
      <c r="G35" s="7"/>
      <c r="H35" s="6"/>
      <c r="I35" s="21"/>
      <c r="J35" s="7" t="s">
        <v>1</v>
      </c>
      <c r="K35" s="8" t="s">
        <v>1</v>
      </c>
      <c r="L35" s="1"/>
      <c r="M35" s="1"/>
      <c r="N35" s="1"/>
      <c r="O35" s="20">
        <f t="shared" si="2"/>
        <v>0</v>
      </c>
      <c r="P35" s="29" t="str">
        <f t="shared" si="3"/>
        <v>OK</v>
      </c>
      <c r="Q35" s="10" t="str">
        <f t="shared" si="4"/>
        <v>OK</v>
      </c>
      <c r="R35" s="10" t="str">
        <f t="shared" si="5"/>
        <v>OK</v>
      </c>
      <c r="T35" s="94"/>
      <c r="U35" s="75" t="s">
        <v>214</v>
      </c>
      <c r="V35" s="61"/>
    </row>
    <row r="36" spans="1:22" ht="22.5" customHeight="1">
      <c r="A36" s="6"/>
      <c r="B36" s="9"/>
      <c r="C36" s="72"/>
      <c r="D36" s="152"/>
      <c r="E36" s="152"/>
      <c r="F36" s="15"/>
      <c r="G36" s="7"/>
      <c r="H36" s="6"/>
      <c r="I36" s="21"/>
      <c r="J36" s="7" t="s">
        <v>1</v>
      </c>
      <c r="K36" s="8" t="s">
        <v>1</v>
      </c>
      <c r="L36" s="1"/>
      <c r="M36" s="1"/>
      <c r="N36" s="1"/>
      <c r="O36" s="20">
        <f t="shared" si="2"/>
        <v>0</v>
      </c>
      <c r="P36" s="29" t="str">
        <f t="shared" si="3"/>
        <v>OK</v>
      </c>
      <c r="Q36" s="10" t="str">
        <f t="shared" si="4"/>
        <v>OK</v>
      </c>
      <c r="R36" s="10" t="str">
        <f t="shared" si="5"/>
        <v>OK</v>
      </c>
      <c r="T36" s="94"/>
      <c r="U36" s="92" t="s">
        <v>13</v>
      </c>
      <c r="V36" s="61"/>
    </row>
    <row r="37" spans="1:22" ht="22.5" customHeight="1">
      <c r="A37" s="6"/>
      <c r="B37" s="9"/>
      <c r="C37" s="72"/>
      <c r="D37" s="152"/>
      <c r="E37" s="152"/>
      <c r="F37" s="16"/>
      <c r="G37" s="7"/>
      <c r="H37" s="6"/>
      <c r="I37" s="21"/>
      <c r="J37" s="7" t="s">
        <v>1</v>
      </c>
      <c r="K37" s="8" t="s">
        <v>1</v>
      </c>
      <c r="L37" s="1"/>
      <c r="M37" s="1"/>
      <c r="N37" s="1"/>
      <c r="O37" s="20">
        <f t="shared" si="2"/>
        <v>0</v>
      </c>
      <c r="P37" s="29" t="str">
        <f t="shared" si="3"/>
        <v>OK</v>
      </c>
      <c r="Q37" s="10" t="str">
        <f t="shared" si="4"/>
        <v>OK</v>
      </c>
      <c r="R37" s="10" t="str">
        <f t="shared" si="5"/>
        <v>OK</v>
      </c>
    </row>
    <row r="38" spans="1:22" ht="22.5" customHeight="1">
      <c r="A38" s="6"/>
      <c r="B38" s="9"/>
      <c r="C38" s="72"/>
      <c r="D38" s="152"/>
      <c r="E38" s="152"/>
      <c r="F38" s="15"/>
      <c r="G38" s="7"/>
      <c r="H38" s="6"/>
      <c r="I38" s="21"/>
      <c r="J38" s="7" t="s">
        <v>1</v>
      </c>
      <c r="K38" s="8" t="s">
        <v>1</v>
      </c>
      <c r="L38" s="1"/>
      <c r="M38" s="1"/>
      <c r="N38" s="1"/>
      <c r="O38" s="20">
        <f t="shared" si="2"/>
        <v>0</v>
      </c>
      <c r="P38" s="29" t="str">
        <f t="shared" si="3"/>
        <v>OK</v>
      </c>
      <c r="Q38" s="10" t="str">
        <f t="shared" si="4"/>
        <v>OK</v>
      </c>
      <c r="R38" s="10" t="str">
        <f t="shared" si="5"/>
        <v>OK</v>
      </c>
    </row>
    <row r="39" spans="1:22" ht="22.5" customHeight="1">
      <c r="A39" s="6"/>
      <c r="B39" s="9"/>
      <c r="C39" s="72"/>
      <c r="D39" s="152"/>
      <c r="E39" s="152"/>
      <c r="F39" s="15"/>
      <c r="G39" s="7"/>
      <c r="H39" s="6"/>
      <c r="I39" s="21"/>
      <c r="J39" s="7" t="s">
        <v>1</v>
      </c>
      <c r="K39" s="8" t="s">
        <v>1</v>
      </c>
      <c r="L39" s="1"/>
      <c r="M39" s="1"/>
      <c r="N39" s="1"/>
      <c r="O39" s="20">
        <f t="shared" si="2"/>
        <v>0</v>
      </c>
      <c r="P39" s="29" t="str">
        <f t="shared" si="3"/>
        <v>OK</v>
      </c>
      <c r="Q39" s="10" t="str">
        <f t="shared" si="4"/>
        <v>OK</v>
      </c>
      <c r="R39" s="10" t="str">
        <f t="shared" si="5"/>
        <v>OK</v>
      </c>
    </row>
    <row r="40" spans="1:22" ht="22.5" customHeight="1">
      <c r="A40" s="12"/>
      <c r="B40" s="13"/>
      <c r="C40" s="14"/>
      <c r="D40" s="13"/>
      <c r="E40" s="14"/>
      <c r="F40" s="14"/>
      <c r="G40" s="13"/>
      <c r="H40" s="13"/>
      <c r="I40" s="12"/>
      <c r="J40" s="12"/>
      <c r="K40" s="68" t="s">
        <v>137</v>
      </c>
      <c r="L40" s="27">
        <f>SUM(L33:L39)</f>
        <v>0</v>
      </c>
      <c r="M40" s="27">
        <f t="shared" ref="M40:N40" si="6">SUM(M33:M39)</f>
        <v>0</v>
      </c>
      <c r="N40" s="27">
        <f t="shared" si="6"/>
        <v>0</v>
      </c>
      <c r="O40" s="27">
        <f>L40-(M40+N40)</f>
        <v>0</v>
      </c>
      <c r="P40" s="76"/>
      <c r="Q40" s="77"/>
      <c r="R40" s="77"/>
    </row>
    <row r="41" spans="1:22" ht="22.5" customHeight="1">
      <c r="A41" s="48" t="s">
        <v>126</v>
      </c>
      <c r="B41" s="13"/>
      <c r="C41" s="14"/>
      <c r="D41" s="13"/>
      <c r="E41" s="14"/>
      <c r="F41" s="14"/>
      <c r="G41" s="13"/>
      <c r="H41" s="13"/>
      <c r="I41" s="12"/>
      <c r="J41" s="12"/>
      <c r="K41" s="12"/>
      <c r="L41" s="12"/>
      <c r="M41" s="12"/>
      <c r="N41" s="12"/>
      <c r="O41" s="12"/>
      <c r="P41" s="76"/>
      <c r="Q41" s="77"/>
      <c r="R41" s="77"/>
    </row>
    <row r="42" spans="1:22" ht="22.5" customHeight="1">
      <c r="A42" s="162" t="s">
        <v>217</v>
      </c>
      <c r="B42" s="160" t="s">
        <v>67</v>
      </c>
      <c r="C42" s="150" t="s">
        <v>286</v>
      </c>
      <c r="D42" s="150"/>
      <c r="E42" s="150"/>
      <c r="F42" s="150"/>
      <c r="G42" s="160" t="s">
        <v>38</v>
      </c>
      <c r="H42" s="144" t="s">
        <v>47</v>
      </c>
      <c r="I42" s="145"/>
      <c r="J42" s="145"/>
      <c r="K42" s="146"/>
      <c r="L42" s="144" t="s">
        <v>216</v>
      </c>
      <c r="M42" s="145"/>
      <c r="N42" s="145"/>
      <c r="O42" s="146"/>
      <c r="P42" s="48" t="s">
        <v>96</v>
      </c>
      <c r="Q42" s="48" t="s">
        <v>96</v>
      </c>
      <c r="R42" s="61"/>
    </row>
    <row r="43" spans="1:22" ht="22.5" customHeight="1">
      <c r="A43" s="161"/>
      <c r="B43" s="161"/>
      <c r="C43" s="68" t="s">
        <v>215</v>
      </c>
      <c r="D43" s="150" t="s">
        <v>120</v>
      </c>
      <c r="E43" s="150"/>
      <c r="F43" s="68" t="s">
        <v>15</v>
      </c>
      <c r="G43" s="161"/>
      <c r="H43" s="69" t="s">
        <v>29</v>
      </c>
      <c r="I43" s="69" t="s">
        <v>28</v>
      </c>
      <c r="J43" s="68" t="s">
        <v>18</v>
      </c>
      <c r="K43" s="68" t="s">
        <v>19</v>
      </c>
      <c r="L43" s="53" t="s">
        <v>109</v>
      </c>
      <c r="M43" s="53" t="s">
        <v>110</v>
      </c>
      <c r="N43" s="53" t="s">
        <v>111</v>
      </c>
      <c r="O43" s="53" t="s">
        <v>112</v>
      </c>
      <c r="P43" s="70" t="s">
        <v>104</v>
      </c>
      <c r="Q43" s="70" t="s">
        <v>116</v>
      </c>
      <c r="R43" s="70" t="s">
        <v>115</v>
      </c>
      <c r="T43" s="98" t="s">
        <v>153</v>
      </c>
    </row>
    <row r="44" spans="1:22" ht="22.5" customHeight="1">
      <c r="A44" s="6"/>
      <c r="B44" s="9"/>
      <c r="C44" s="72"/>
      <c r="D44" s="152"/>
      <c r="E44" s="152"/>
      <c r="F44" s="15"/>
      <c r="G44" s="7"/>
      <c r="H44" s="6"/>
      <c r="I44" s="21"/>
      <c r="J44" s="7" t="s">
        <v>1</v>
      </c>
      <c r="K44" s="8" t="s">
        <v>1</v>
      </c>
      <c r="L44" s="1"/>
      <c r="M44" s="1"/>
      <c r="N44" s="1"/>
      <c r="O44" s="20">
        <f>L44-(M44+N44)</f>
        <v>0</v>
      </c>
      <c r="P44" s="29" t="str">
        <f t="shared" ref="P44:P50" si="7">IF(OR(G44="新規",G44="追加",G44=""),"OK",(IF(AND(H44="",I44=""),"NG","OK")))</f>
        <v>OK</v>
      </c>
      <c r="Q44" s="10" t="str">
        <f t="shared" ref="Q44:Q50" si="8">IF(OR(G44="新規",G44="追加",G44=""),"OK",(IF(OR(AND(J44="",K44=""),AND(J44="",K44="□"),AND(J44="□",K44=""),AND(J44="□",K44="□")),"NG","OK")))</f>
        <v>OK</v>
      </c>
      <c r="R44" s="10" t="str">
        <f t="shared" ref="R44:R50" si="9">IF(OR(AND(C44&lt;&gt;"",D44&lt;&gt;"",F44&lt;&gt;"",G44&lt;&gt;""),(C44="")),"OK","NG")</f>
        <v>OK</v>
      </c>
      <c r="T44" s="78" t="s">
        <v>7</v>
      </c>
    </row>
    <row r="45" spans="1:22" ht="22.5" customHeight="1">
      <c r="A45" s="6"/>
      <c r="B45" s="9"/>
      <c r="C45" s="72"/>
      <c r="D45" s="152"/>
      <c r="E45" s="152"/>
      <c r="F45" s="15"/>
      <c r="G45" s="7"/>
      <c r="H45" s="6"/>
      <c r="I45" s="21"/>
      <c r="J45" s="7" t="s">
        <v>1</v>
      </c>
      <c r="K45" s="8" t="s">
        <v>1</v>
      </c>
      <c r="L45" s="1"/>
      <c r="M45" s="1"/>
      <c r="N45" s="1"/>
      <c r="O45" s="20">
        <f t="shared" ref="O45:O50" si="10">L45-(M45+N45)</f>
        <v>0</v>
      </c>
      <c r="P45" s="29" t="str">
        <f t="shared" si="7"/>
        <v>OK</v>
      </c>
      <c r="Q45" s="10" t="str">
        <f t="shared" si="8"/>
        <v>OK</v>
      </c>
      <c r="R45" s="10" t="str">
        <f t="shared" si="9"/>
        <v>OK</v>
      </c>
      <c r="T45" s="79" t="s">
        <v>214</v>
      </c>
    </row>
    <row r="46" spans="1:22" ht="22.5" customHeight="1">
      <c r="A46" s="6"/>
      <c r="B46" s="9"/>
      <c r="C46" s="72"/>
      <c r="D46" s="152"/>
      <c r="E46" s="152"/>
      <c r="F46" s="15"/>
      <c r="G46" s="7"/>
      <c r="H46" s="6"/>
      <c r="I46" s="21"/>
      <c r="J46" s="7" t="s">
        <v>1</v>
      </c>
      <c r="K46" s="8" t="s">
        <v>1</v>
      </c>
      <c r="L46" s="1"/>
      <c r="M46" s="1"/>
      <c r="N46" s="1"/>
      <c r="O46" s="20">
        <f t="shared" si="10"/>
        <v>0</v>
      </c>
      <c r="P46" s="29" t="str">
        <f t="shared" si="7"/>
        <v>OK</v>
      </c>
      <c r="Q46" s="10" t="str">
        <f t="shared" si="8"/>
        <v>OK</v>
      </c>
      <c r="R46" s="10" t="str">
        <f t="shared" si="9"/>
        <v>OK</v>
      </c>
      <c r="T46" s="80" t="s">
        <v>13</v>
      </c>
    </row>
    <row r="47" spans="1:22" ht="22.5" customHeight="1">
      <c r="A47" s="6"/>
      <c r="B47" s="9"/>
      <c r="C47" s="72"/>
      <c r="D47" s="152"/>
      <c r="E47" s="152"/>
      <c r="F47" s="15"/>
      <c r="G47" s="7"/>
      <c r="H47" s="6"/>
      <c r="I47" s="21"/>
      <c r="J47" s="7" t="s">
        <v>1</v>
      </c>
      <c r="K47" s="8" t="s">
        <v>1</v>
      </c>
      <c r="L47" s="1"/>
      <c r="M47" s="1"/>
      <c r="N47" s="1"/>
      <c r="O47" s="20">
        <f t="shared" si="10"/>
        <v>0</v>
      </c>
      <c r="P47" s="29" t="str">
        <f t="shared" si="7"/>
        <v>OK</v>
      </c>
      <c r="Q47" s="10" t="str">
        <f t="shared" si="8"/>
        <v>OK</v>
      </c>
      <c r="R47" s="10" t="str">
        <f t="shared" si="9"/>
        <v>OK</v>
      </c>
    </row>
    <row r="48" spans="1:22" ht="22.5" customHeight="1">
      <c r="A48" s="6"/>
      <c r="B48" s="9"/>
      <c r="C48" s="72"/>
      <c r="D48" s="152"/>
      <c r="E48" s="152"/>
      <c r="F48" s="16"/>
      <c r="G48" s="7"/>
      <c r="H48" s="6"/>
      <c r="I48" s="21"/>
      <c r="J48" s="7" t="s">
        <v>1</v>
      </c>
      <c r="K48" s="8" t="s">
        <v>1</v>
      </c>
      <c r="L48" s="1"/>
      <c r="M48" s="1"/>
      <c r="N48" s="1"/>
      <c r="O48" s="20">
        <f t="shared" si="10"/>
        <v>0</v>
      </c>
      <c r="P48" s="29" t="str">
        <f t="shared" si="7"/>
        <v>OK</v>
      </c>
      <c r="Q48" s="10" t="str">
        <f t="shared" si="8"/>
        <v>OK</v>
      </c>
      <c r="R48" s="10" t="str">
        <f t="shared" si="9"/>
        <v>OK</v>
      </c>
    </row>
    <row r="49" spans="1:20" ht="22.5" customHeight="1">
      <c r="A49" s="6"/>
      <c r="B49" s="9"/>
      <c r="C49" s="72"/>
      <c r="D49" s="152"/>
      <c r="E49" s="152"/>
      <c r="F49" s="15"/>
      <c r="G49" s="7"/>
      <c r="H49" s="6"/>
      <c r="I49" s="21"/>
      <c r="J49" s="7" t="s">
        <v>1</v>
      </c>
      <c r="K49" s="8" t="s">
        <v>1</v>
      </c>
      <c r="L49" s="1"/>
      <c r="M49" s="1"/>
      <c r="N49" s="1"/>
      <c r="O49" s="20">
        <f t="shared" si="10"/>
        <v>0</v>
      </c>
      <c r="P49" s="29" t="str">
        <f t="shared" si="7"/>
        <v>OK</v>
      </c>
      <c r="Q49" s="10" t="str">
        <f t="shared" si="8"/>
        <v>OK</v>
      </c>
      <c r="R49" s="10" t="str">
        <f t="shared" si="9"/>
        <v>OK</v>
      </c>
    </row>
    <row r="50" spans="1:20" ht="22.5" customHeight="1">
      <c r="A50" s="6"/>
      <c r="B50" s="9"/>
      <c r="C50" s="72"/>
      <c r="D50" s="152"/>
      <c r="E50" s="152"/>
      <c r="F50" s="15"/>
      <c r="G50" s="7"/>
      <c r="H50" s="6"/>
      <c r="I50" s="21"/>
      <c r="J50" s="7" t="s">
        <v>1</v>
      </c>
      <c r="K50" s="8" t="s">
        <v>1</v>
      </c>
      <c r="L50" s="1"/>
      <c r="M50" s="1"/>
      <c r="N50" s="1"/>
      <c r="O50" s="20">
        <f t="shared" si="10"/>
        <v>0</v>
      </c>
      <c r="P50" s="29" t="str">
        <f t="shared" si="7"/>
        <v>OK</v>
      </c>
      <c r="Q50" s="10" t="str">
        <f t="shared" si="8"/>
        <v>OK</v>
      </c>
      <c r="R50" s="10" t="str">
        <f t="shared" si="9"/>
        <v>OK</v>
      </c>
    </row>
    <row r="51" spans="1:20" ht="22.5" customHeight="1">
      <c r="A51" s="12"/>
      <c r="B51" s="13"/>
      <c r="C51" s="14"/>
      <c r="D51" s="13"/>
      <c r="E51" s="14"/>
      <c r="F51" s="14"/>
      <c r="G51" s="13"/>
      <c r="H51" s="13"/>
      <c r="I51" s="12"/>
      <c r="J51" s="12"/>
      <c r="K51" s="68" t="s">
        <v>137</v>
      </c>
      <c r="L51" s="27">
        <f>SUM(L44:L50)</f>
        <v>0</v>
      </c>
      <c r="M51" s="27">
        <f t="shared" ref="M51:N51" si="11">SUM(M44:M50)</f>
        <v>0</v>
      </c>
      <c r="N51" s="27">
        <f t="shared" si="11"/>
        <v>0</v>
      </c>
      <c r="O51" s="27">
        <f>L51-(M51+N51)</f>
        <v>0</v>
      </c>
      <c r="P51" s="76"/>
      <c r="Q51" s="77"/>
      <c r="R51" s="77"/>
    </row>
    <row r="52" spans="1:20" ht="22.5" customHeight="1">
      <c r="A52" s="48" t="s">
        <v>129</v>
      </c>
      <c r="B52" s="13"/>
      <c r="C52" s="14"/>
      <c r="D52" s="13"/>
      <c r="E52" s="14"/>
      <c r="F52" s="14"/>
      <c r="G52" s="13"/>
      <c r="H52" s="13"/>
      <c r="I52" s="12"/>
      <c r="J52" s="12"/>
      <c r="K52" s="12"/>
      <c r="L52" s="12"/>
      <c r="M52" s="12"/>
      <c r="N52" s="12"/>
      <c r="O52" s="12"/>
      <c r="P52" s="76"/>
      <c r="Q52" s="77"/>
      <c r="R52" s="77"/>
    </row>
    <row r="53" spans="1:20" ht="22.5" customHeight="1">
      <c r="A53" s="162" t="s">
        <v>217</v>
      </c>
      <c r="B53" s="160" t="s">
        <v>67</v>
      </c>
      <c r="C53" s="150" t="s">
        <v>286</v>
      </c>
      <c r="D53" s="150"/>
      <c r="E53" s="150"/>
      <c r="F53" s="150"/>
      <c r="G53" s="160" t="s">
        <v>38</v>
      </c>
      <c r="H53" s="144" t="s">
        <v>47</v>
      </c>
      <c r="I53" s="145"/>
      <c r="J53" s="145"/>
      <c r="K53" s="146"/>
      <c r="L53" s="144" t="s">
        <v>216</v>
      </c>
      <c r="M53" s="145"/>
      <c r="N53" s="145"/>
      <c r="O53" s="146"/>
      <c r="P53" s="48" t="s">
        <v>96</v>
      </c>
      <c r="Q53" s="48" t="s">
        <v>96</v>
      </c>
      <c r="R53" s="61"/>
    </row>
    <row r="54" spans="1:20" ht="22.5" customHeight="1">
      <c r="A54" s="161"/>
      <c r="B54" s="161"/>
      <c r="C54" s="68" t="s">
        <v>215</v>
      </c>
      <c r="D54" s="150" t="s">
        <v>120</v>
      </c>
      <c r="E54" s="150"/>
      <c r="F54" s="68" t="s">
        <v>15</v>
      </c>
      <c r="G54" s="161"/>
      <c r="H54" s="69" t="s">
        <v>29</v>
      </c>
      <c r="I54" s="69" t="s">
        <v>28</v>
      </c>
      <c r="J54" s="68" t="s">
        <v>18</v>
      </c>
      <c r="K54" s="68" t="s">
        <v>19</v>
      </c>
      <c r="L54" s="53" t="s">
        <v>109</v>
      </c>
      <c r="M54" s="53" t="s">
        <v>110</v>
      </c>
      <c r="N54" s="53" t="s">
        <v>111</v>
      </c>
      <c r="O54" s="53" t="s">
        <v>112</v>
      </c>
      <c r="P54" s="70" t="s">
        <v>104</v>
      </c>
      <c r="Q54" s="70" t="s">
        <v>116</v>
      </c>
      <c r="R54" s="70" t="s">
        <v>115</v>
      </c>
      <c r="T54" s="98" t="s">
        <v>153</v>
      </c>
    </row>
    <row r="55" spans="1:20" ht="22.5" customHeight="1">
      <c r="A55" s="6"/>
      <c r="B55" s="9"/>
      <c r="C55" s="72"/>
      <c r="D55" s="152"/>
      <c r="E55" s="152"/>
      <c r="F55" s="15"/>
      <c r="G55" s="7"/>
      <c r="H55" s="6"/>
      <c r="I55" s="6"/>
      <c r="J55" s="7" t="s">
        <v>1</v>
      </c>
      <c r="K55" s="8" t="s">
        <v>1</v>
      </c>
      <c r="L55" s="1"/>
      <c r="M55" s="1"/>
      <c r="N55" s="1"/>
      <c r="O55" s="20">
        <f>L55-(M55+N55)</f>
        <v>0</v>
      </c>
      <c r="P55" s="29" t="str">
        <f t="shared" ref="P55:P61" si="12">IF(OR(G55="新規",G55="追加",G55=""),"OK",(IF(AND(H55="",I55=""),"NG","OK")))</f>
        <v>OK</v>
      </c>
      <c r="Q55" s="10" t="str">
        <f t="shared" ref="Q55:Q61" si="13">IF(OR(G55="新規",G55="追加",G55=""),"OK",(IF(OR(AND(J55="",K55=""),AND(J55="",K55="□"),AND(J55="□",K55=""),AND(J55="□",K55="□")),"NG","OK")))</f>
        <v>OK</v>
      </c>
      <c r="R55" s="10" t="str">
        <f>IF(OR(AND(C55&lt;&gt;"",D55&lt;&gt;"",F55&lt;&gt;"",G55&lt;&gt;""),(C55="")),"OK","NG")</f>
        <v>OK</v>
      </c>
      <c r="T55" s="78" t="s">
        <v>159</v>
      </c>
    </row>
    <row r="56" spans="1:20" ht="22.5" customHeight="1">
      <c r="A56" s="6"/>
      <c r="B56" s="9"/>
      <c r="C56" s="72"/>
      <c r="D56" s="152"/>
      <c r="E56" s="152"/>
      <c r="F56" s="15"/>
      <c r="G56" s="7"/>
      <c r="H56" s="6"/>
      <c r="I56" s="6"/>
      <c r="J56" s="7" t="s">
        <v>1</v>
      </c>
      <c r="K56" s="8" t="s">
        <v>1</v>
      </c>
      <c r="L56" s="1"/>
      <c r="M56" s="1"/>
      <c r="N56" s="1"/>
      <c r="O56" s="20">
        <f t="shared" ref="O56:O61" si="14">L56-(M56+N56)</f>
        <v>0</v>
      </c>
      <c r="P56" s="29" t="str">
        <f t="shared" si="12"/>
        <v>OK</v>
      </c>
      <c r="Q56" s="10" t="str">
        <f t="shared" si="13"/>
        <v>OK</v>
      </c>
      <c r="R56" s="10" t="str">
        <f t="shared" ref="R56:R61" si="15">IF(OR(AND(C56&lt;&gt;"",D56&lt;&gt;"",F56&lt;&gt;"",G56&lt;&gt;""),(C56="")),"OK","NG")</f>
        <v>OK</v>
      </c>
      <c r="T56" s="79" t="s">
        <v>162</v>
      </c>
    </row>
    <row r="57" spans="1:20" ht="22.5" customHeight="1">
      <c r="A57" s="6"/>
      <c r="B57" s="9"/>
      <c r="C57" s="72"/>
      <c r="D57" s="152"/>
      <c r="E57" s="152"/>
      <c r="F57" s="15"/>
      <c r="G57" s="7"/>
      <c r="H57" s="6"/>
      <c r="I57" s="6"/>
      <c r="J57" s="7" t="s">
        <v>1</v>
      </c>
      <c r="K57" s="8" t="s">
        <v>1</v>
      </c>
      <c r="L57" s="1"/>
      <c r="M57" s="1"/>
      <c r="N57" s="1"/>
      <c r="O57" s="20">
        <f t="shared" si="14"/>
        <v>0</v>
      </c>
      <c r="P57" s="29" t="str">
        <f t="shared" si="12"/>
        <v>OK</v>
      </c>
      <c r="Q57" s="10" t="str">
        <f t="shared" si="13"/>
        <v>OK</v>
      </c>
      <c r="R57" s="10" t="str">
        <f t="shared" si="15"/>
        <v>OK</v>
      </c>
      <c r="T57" s="81" t="s">
        <v>214</v>
      </c>
    </row>
    <row r="58" spans="1:20" ht="22.5" customHeight="1">
      <c r="A58" s="6"/>
      <c r="B58" s="9"/>
      <c r="C58" s="72"/>
      <c r="D58" s="152"/>
      <c r="E58" s="152"/>
      <c r="F58" s="15"/>
      <c r="G58" s="7"/>
      <c r="H58" s="6"/>
      <c r="I58" s="6"/>
      <c r="J58" s="7" t="s">
        <v>1</v>
      </c>
      <c r="K58" s="8" t="s">
        <v>1</v>
      </c>
      <c r="L58" s="1"/>
      <c r="M58" s="1"/>
      <c r="N58" s="1"/>
      <c r="O58" s="20">
        <f t="shared" si="14"/>
        <v>0</v>
      </c>
      <c r="P58" s="29" t="str">
        <f t="shared" si="12"/>
        <v>OK</v>
      </c>
      <c r="Q58" s="10" t="str">
        <f t="shared" si="13"/>
        <v>OK</v>
      </c>
      <c r="R58" s="10" t="str">
        <f t="shared" si="15"/>
        <v>OK</v>
      </c>
      <c r="T58" s="80" t="s">
        <v>13</v>
      </c>
    </row>
    <row r="59" spans="1:20" ht="22.5" customHeight="1">
      <c r="A59" s="6"/>
      <c r="B59" s="9"/>
      <c r="C59" s="72"/>
      <c r="D59" s="152"/>
      <c r="E59" s="152"/>
      <c r="F59" s="16"/>
      <c r="G59" s="7"/>
      <c r="H59" s="6"/>
      <c r="I59" s="6"/>
      <c r="J59" s="7" t="s">
        <v>1</v>
      </c>
      <c r="K59" s="8" t="s">
        <v>1</v>
      </c>
      <c r="L59" s="1"/>
      <c r="M59" s="1"/>
      <c r="N59" s="1"/>
      <c r="O59" s="20">
        <f t="shared" si="14"/>
        <v>0</v>
      </c>
      <c r="P59" s="29" t="str">
        <f t="shared" si="12"/>
        <v>OK</v>
      </c>
      <c r="Q59" s="10" t="str">
        <f t="shared" si="13"/>
        <v>OK</v>
      </c>
      <c r="R59" s="10" t="str">
        <f t="shared" si="15"/>
        <v>OK</v>
      </c>
    </row>
    <row r="60" spans="1:20" ht="22.5" customHeight="1">
      <c r="A60" s="6"/>
      <c r="B60" s="9"/>
      <c r="C60" s="72"/>
      <c r="D60" s="152"/>
      <c r="E60" s="152"/>
      <c r="F60" s="15"/>
      <c r="G60" s="7"/>
      <c r="H60" s="6"/>
      <c r="I60" s="6"/>
      <c r="J60" s="7" t="s">
        <v>1</v>
      </c>
      <c r="K60" s="8" t="s">
        <v>1</v>
      </c>
      <c r="L60" s="1"/>
      <c r="M60" s="1"/>
      <c r="N60" s="1"/>
      <c r="O60" s="20">
        <f t="shared" si="14"/>
        <v>0</v>
      </c>
      <c r="P60" s="29" t="str">
        <f t="shared" si="12"/>
        <v>OK</v>
      </c>
      <c r="Q60" s="10" t="str">
        <f t="shared" si="13"/>
        <v>OK</v>
      </c>
      <c r="R60" s="10" t="str">
        <f t="shared" si="15"/>
        <v>OK</v>
      </c>
    </row>
    <row r="61" spans="1:20" ht="22.5" customHeight="1">
      <c r="A61" s="6"/>
      <c r="B61" s="9"/>
      <c r="C61" s="72"/>
      <c r="D61" s="152"/>
      <c r="E61" s="152"/>
      <c r="F61" s="15"/>
      <c r="G61" s="7"/>
      <c r="H61" s="6"/>
      <c r="I61" s="6"/>
      <c r="J61" s="7" t="s">
        <v>1</v>
      </c>
      <c r="K61" s="8" t="s">
        <v>1</v>
      </c>
      <c r="L61" s="1"/>
      <c r="M61" s="1"/>
      <c r="N61" s="1"/>
      <c r="O61" s="20">
        <f t="shared" si="14"/>
        <v>0</v>
      </c>
      <c r="P61" s="29" t="str">
        <f t="shared" si="12"/>
        <v>OK</v>
      </c>
      <c r="Q61" s="10" t="str">
        <f t="shared" si="13"/>
        <v>OK</v>
      </c>
      <c r="R61" s="10" t="str">
        <f t="shared" si="15"/>
        <v>OK</v>
      </c>
    </row>
    <row r="62" spans="1:20" ht="22.5" customHeight="1">
      <c r="A62" s="12"/>
      <c r="B62" s="13"/>
      <c r="C62" s="14"/>
      <c r="D62" s="13"/>
      <c r="E62" s="14"/>
      <c r="F62" s="14"/>
      <c r="G62" s="13"/>
      <c r="H62" s="13"/>
      <c r="I62" s="12"/>
      <c r="J62" s="12"/>
      <c r="K62" s="68" t="s">
        <v>137</v>
      </c>
      <c r="L62" s="27">
        <f>SUM(L55:L61)</f>
        <v>0</v>
      </c>
      <c r="M62" s="27">
        <f t="shared" ref="M62:N62" si="16">SUM(M55:M61)</f>
        <v>0</v>
      </c>
      <c r="N62" s="27">
        <f t="shared" si="16"/>
        <v>0</v>
      </c>
      <c r="O62" s="27">
        <f>L62-(M62+N62)</f>
        <v>0</v>
      </c>
      <c r="P62" s="76"/>
      <c r="Q62" s="77"/>
      <c r="R62" s="77"/>
    </row>
    <row r="63" spans="1:20" ht="22.5" customHeight="1">
      <c r="A63" s="48" t="s">
        <v>130</v>
      </c>
      <c r="B63" s="13"/>
      <c r="C63" s="14"/>
      <c r="D63" s="13"/>
      <c r="E63" s="14"/>
      <c r="F63" s="14"/>
      <c r="G63" s="13"/>
      <c r="H63" s="13"/>
      <c r="I63" s="12"/>
      <c r="J63" s="12"/>
      <c r="K63" s="12"/>
      <c r="L63" s="12"/>
      <c r="M63" s="12"/>
      <c r="N63" s="12"/>
      <c r="O63" s="12"/>
      <c r="P63" s="76"/>
      <c r="Q63" s="77"/>
      <c r="R63" s="77"/>
    </row>
    <row r="64" spans="1:20" ht="22.5" customHeight="1">
      <c r="A64" s="162" t="s">
        <v>217</v>
      </c>
      <c r="B64" s="160" t="s">
        <v>67</v>
      </c>
      <c r="C64" s="150" t="s">
        <v>286</v>
      </c>
      <c r="D64" s="150"/>
      <c r="E64" s="150"/>
      <c r="F64" s="150"/>
      <c r="G64" s="160" t="s">
        <v>38</v>
      </c>
      <c r="H64" s="144" t="s">
        <v>47</v>
      </c>
      <c r="I64" s="145"/>
      <c r="J64" s="145"/>
      <c r="K64" s="146"/>
      <c r="L64" s="144" t="s">
        <v>216</v>
      </c>
      <c r="M64" s="145"/>
      <c r="N64" s="145"/>
      <c r="O64" s="146"/>
      <c r="P64" s="48" t="s">
        <v>96</v>
      </c>
      <c r="Q64" s="48" t="s">
        <v>96</v>
      </c>
      <c r="R64" s="61"/>
    </row>
    <row r="65" spans="1:20" ht="22.5" customHeight="1">
      <c r="A65" s="161"/>
      <c r="B65" s="161"/>
      <c r="C65" s="68" t="s">
        <v>215</v>
      </c>
      <c r="D65" s="150" t="s">
        <v>120</v>
      </c>
      <c r="E65" s="150"/>
      <c r="F65" s="68" t="s">
        <v>15</v>
      </c>
      <c r="G65" s="161"/>
      <c r="H65" s="69" t="s">
        <v>29</v>
      </c>
      <c r="I65" s="69" t="s">
        <v>28</v>
      </c>
      <c r="J65" s="68" t="s">
        <v>18</v>
      </c>
      <c r="K65" s="68" t="s">
        <v>19</v>
      </c>
      <c r="L65" s="53" t="s">
        <v>109</v>
      </c>
      <c r="M65" s="53" t="s">
        <v>110</v>
      </c>
      <c r="N65" s="53" t="s">
        <v>111</v>
      </c>
      <c r="O65" s="53" t="s">
        <v>112</v>
      </c>
      <c r="P65" s="70" t="s">
        <v>104</v>
      </c>
      <c r="Q65" s="70" t="s">
        <v>116</v>
      </c>
      <c r="R65" s="70" t="s">
        <v>115</v>
      </c>
      <c r="T65" s="82" t="s">
        <v>153</v>
      </c>
    </row>
    <row r="66" spans="1:20" ht="22.5" customHeight="1">
      <c r="A66" s="6"/>
      <c r="B66" s="9"/>
      <c r="C66" s="72"/>
      <c r="D66" s="152"/>
      <c r="E66" s="152"/>
      <c r="F66" s="15"/>
      <c r="G66" s="7"/>
      <c r="H66" s="6"/>
      <c r="I66" s="6"/>
      <c r="J66" s="7" t="s">
        <v>1</v>
      </c>
      <c r="K66" s="8" t="s">
        <v>1</v>
      </c>
      <c r="L66" s="1"/>
      <c r="M66" s="1"/>
      <c r="N66" s="1"/>
      <c r="O66" s="20">
        <f>L66-(M66+N66)</f>
        <v>0</v>
      </c>
      <c r="P66" s="29" t="str">
        <f>IF(OR(G66="新規",G66="追加",G66=""),"OK",(IF(AND(H66="",I66=""),"NG","OK")))</f>
        <v>OK</v>
      </c>
      <c r="Q66" s="10" t="str">
        <f>IF(OR(G66="新規",G66="追加",G66=""),"OK",(IF(OR(AND(J66="",K66=""),AND(J66="",K66="□"),AND(J66="□",K66=""),AND(J66="□",K66="□")),"NG","OK")))</f>
        <v>OK</v>
      </c>
      <c r="R66" s="10" t="str">
        <f>IF(OR(AND(C66&lt;&gt;"",D66&lt;&gt;"",F66&lt;&gt;"",G66&lt;&gt;""),(C66="")),"OK","NG")</f>
        <v>OK</v>
      </c>
      <c r="T66" s="83" t="s">
        <v>271</v>
      </c>
    </row>
    <row r="67" spans="1:20" ht="22.5" customHeight="1">
      <c r="A67" s="6"/>
      <c r="B67" s="9"/>
      <c r="C67" s="72"/>
      <c r="D67" s="152"/>
      <c r="E67" s="152"/>
      <c r="F67" s="15"/>
      <c r="G67" s="7"/>
      <c r="H67" s="6"/>
      <c r="I67" s="6"/>
      <c r="J67" s="7" t="s">
        <v>1</v>
      </c>
      <c r="K67" s="8" t="s">
        <v>1</v>
      </c>
      <c r="L67" s="1"/>
      <c r="M67" s="1"/>
      <c r="N67" s="1"/>
      <c r="O67" s="20">
        <f t="shared" ref="O67:O72" si="17">L67-(M67+N67)</f>
        <v>0</v>
      </c>
      <c r="P67" s="29" t="str">
        <f>IF(OR(G67="新規",G67="追加",G67=""),"OK",(IF(AND(H67="",I67=""),"NG","OK")))</f>
        <v>OK</v>
      </c>
      <c r="Q67" s="10" t="str">
        <f t="shared" ref="Q67:Q72" si="18">IF(OR(G67="新規",G67="追加",G67=""),"OK",(IF(OR(AND(J67="",K67=""),AND(J67="",K67="□"),AND(J67="□",K67=""),AND(J67="□",K67="□")),"NG","OK")))</f>
        <v>OK</v>
      </c>
      <c r="R67" s="10" t="str">
        <f t="shared" ref="R67:R72" si="19">IF(OR(AND(C67&lt;&gt;"",D67&lt;&gt;"",F67&lt;&gt;"",G67&lt;&gt;""),(C67="")),"OK","NG")</f>
        <v>OK</v>
      </c>
      <c r="T67" s="82" t="s">
        <v>214</v>
      </c>
    </row>
    <row r="68" spans="1:20" ht="22.5" customHeight="1">
      <c r="A68" s="6"/>
      <c r="B68" s="9"/>
      <c r="C68" s="72"/>
      <c r="D68" s="152"/>
      <c r="E68" s="152"/>
      <c r="F68" s="15"/>
      <c r="G68" s="7"/>
      <c r="H68" s="6"/>
      <c r="I68" s="6"/>
      <c r="J68" s="7" t="s">
        <v>1</v>
      </c>
      <c r="K68" s="8" t="s">
        <v>1</v>
      </c>
      <c r="L68" s="1"/>
      <c r="M68" s="1"/>
      <c r="N68" s="1"/>
      <c r="O68" s="20">
        <f t="shared" si="17"/>
        <v>0</v>
      </c>
      <c r="P68" s="29" t="str">
        <f t="shared" ref="P68:P72" si="20">IF(OR(G68="新規",G68="追加",G68=""),"OK",(IF(AND(H68="",I68=""),"NG","OK")))</f>
        <v>OK</v>
      </c>
      <c r="Q68" s="10" t="str">
        <f t="shared" si="18"/>
        <v>OK</v>
      </c>
      <c r="R68" s="10" t="str">
        <f t="shared" si="19"/>
        <v>OK</v>
      </c>
      <c r="T68" s="80" t="s">
        <v>13</v>
      </c>
    </row>
    <row r="69" spans="1:20" ht="22.5" customHeight="1">
      <c r="A69" s="6"/>
      <c r="B69" s="9"/>
      <c r="C69" s="72"/>
      <c r="D69" s="152"/>
      <c r="E69" s="152"/>
      <c r="F69" s="15"/>
      <c r="G69" s="7"/>
      <c r="H69" s="6"/>
      <c r="I69" s="6"/>
      <c r="J69" s="7" t="s">
        <v>1</v>
      </c>
      <c r="K69" s="8" t="s">
        <v>1</v>
      </c>
      <c r="L69" s="1"/>
      <c r="M69" s="1"/>
      <c r="N69" s="1"/>
      <c r="O69" s="20">
        <f t="shared" si="17"/>
        <v>0</v>
      </c>
      <c r="P69" s="29" t="str">
        <f t="shared" si="20"/>
        <v>OK</v>
      </c>
      <c r="Q69" s="10" t="str">
        <f t="shared" si="18"/>
        <v>OK</v>
      </c>
      <c r="R69" s="10" t="str">
        <f t="shared" si="19"/>
        <v>OK</v>
      </c>
    </row>
    <row r="70" spans="1:20" ht="22.5" customHeight="1">
      <c r="A70" s="6"/>
      <c r="B70" s="9"/>
      <c r="C70" s="72"/>
      <c r="D70" s="152"/>
      <c r="E70" s="152"/>
      <c r="F70" s="16"/>
      <c r="G70" s="7"/>
      <c r="H70" s="6"/>
      <c r="I70" s="6"/>
      <c r="J70" s="7" t="s">
        <v>1</v>
      </c>
      <c r="K70" s="8" t="s">
        <v>1</v>
      </c>
      <c r="L70" s="1"/>
      <c r="M70" s="1"/>
      <c r="N70" s="1"/>
      <c r="O70" s="20">
        <f t="shared" si="17"/>
        <v>0</v>
      </c>
      <c r="P70" s="29" t="str">
        <f t="shared" si="20"/>
        <v>OK</v>
      </c>
      <c r="Q70" s="10" t="str">
        <f t="shared" si="18"/>
        <v>OK</v>
      </c>
      <c r="R70" s="10" t="str">
        <f t="shared" si="19"/>
        <v>OK</v>
      </c>
    </row>
    <row r="71" spans="1:20" ht="22.5" customHeight="1">
      <c r="A71" s="6"/>
      <c r="B71" s="9"/>
      <c r="C71" s="72"/>
      <c r="D71" s="152"/>
      <c r="E71" s="152"/>
      <c r="F71" s="15"/>
      <c r="G71" s="7"/>
      <c r="H71" s="6"/>
      <c r="I71" s="6"/>
      <c r="J71" s="7" t="s">
        <v>1</v>
      </c>
      <c r="K71" s="8" t="s">
        <v>1</v>
      </c>
      <c r="L71" s="1"/>
      <c r="M71" s="1"/>
      <c r="N71" s="1"/>
      <c r="O71" s="20">
        <f t="shared" si="17"/>
        <v>0</v>
      </c>
      <c r="P71" s="29" t="str">
        <f t="shared" si="20"/>
        <v>OK</v>
      </c>
      <c r="Q71" s="10" t="str">
        <f t="shared" si="18"/>
        <v>OK</v>
      </c>
      <c r="R71" s="10" t="str">
        <f t="shared" si="19"/>
        <v>OK</v>
      </c>
    </row>
    <row r="72" spans="1:20" ht="22.5" customHeight="1">
      <c r="A72" s="6"/>
      <c r="B72" s="9"/>
      <c r="C72" s="72"/>
      <c r="D72" s="152"/>
      <c r="E72" s="152"/>
      <c r="F72" s="15"/>
      <c r="G72" s="7"/>
      <c r="H72" s="6"/>
      <c r="I72" s="6"/>
      <c r="J72" s="7" t="s">
        <v>1</v>
      </c>
      <c r="K72" s="8" t="s">
        <v>1</v>
      </c>
      <c r="L72" s="1"/>
      <c r="M72" s="1"/>
      <c r="N72" s="1"/>
      <c r="O72" s="20">
        <f t="shared" si="17"/>
        <v>0</v>
      </c>
      <c r="P72" s="29" t="str">
        <f t="shared" si="20"/>
        <v>OK</v>
      </c>
      <c r="Q72" s="10" t="str">
        <f t="shared" si="18"/>
        <v>OK</v>
      </c>
      <c r="R72" s="10" t="str">
        <f t="shared" si="19"/>
        <v>OK</v>
      </c>
    </row>
    <row r="73" spans="1:20" ht="22.5" customHeight="1">
      <c r="A73" s="12"/>
      <c r="B73" s="13"/>
      <c r="C73" s="14"/>
      <c r="D73" s="13"/>
      <c r="E73" s="14"/>
      <c r="F73" s="14"/>
      <c r="G73" s="13"/>
      <c r="H73" s="13"/>
      <c r="I73" s="12"/>
      <c r="J73" s="12"/>
      <c r="K73" s="68" t="s">
        <v>137</v>
      </c>
      <c r="L73" s="27">
        <f>SUM(L66:L72)</f>
        <v>0</v>
      </c>
      <c r="M73" s="27">
        <f t="shared" ref="M73:N73" si="21">SUM(M66:M72)</f>
        <v>0</v>
      </c>
      <c r="N73" s="27">
        <f t="shared" si="21"/>
        <v>0</v>
      </c>
      <c r="O73" s="27">
        <f>L73-(M73+N73)</f>
        <v>0</v>
      </c>
      <c r="P73" s="76"/>
      <c r="Q73" s="77"/>
      <c r="R73" s="77"/>
    </row>
    <row r="74" spans="1:20" ht="22.5" customHeight="1">
      <c r="A74" s="48" t="s">
        <v>132</v>
      </c>
      <c r="B74" s="13"/>
      <c r="C74" s="14"/>
      <c r="D74" s="13"/>
      <c r="E74" s="14"/>
      <c r="F74" s="14"/>
      <c r="G74" s="13"/>
      <c r="H74" s="13"/>
      <c r="I74" s="12"/>
      <c r="J74" s="12"/>
      <c r="K74" s="12"/>
      <c r="L74" s="12"/>
      <c r="M74" s="12"/>
      <c r="N74" s="12"/>
      <c r="O74" s="12"/>
      <c r="P74" s="76"/>
      <c r="Q74" s="77"/>
      <c r="R74" s="77"/>
    </row>
    <row r="75" spans="1:20" ht="22.5" customHeight="1">
      <c r="A75" s="162" t="s">
        <v>217</v>
      </c>
      <c r="B75" s="160" t="s">
        <v>67</v>
      </c>
      <c r="C75" s="150" t="s">
        <v>286</v>
      </c>
      <c r="D75" s="150"/>
      <c r="E75" s="150"/>
      <c r="F75" s="150"/>
      <c r="G75" s="160" t="s">
        <v>38</v>
      </c>
      <c r="H75" s="147" t="s">
        <v>47</v>
      </c>
      <c r="I75" s="148"/>
      <c r="J75" s="148"/>
      <c r="K75" s="149"/>
      <c r="L75" s="144" t="s">
        <v>216</v>
      </c>
      <c r="M75" s="145"/>
      <c r="N75" s="145"/>
      <c r="O75" s="146"/>
      <c r="P75" s="76"/>
      <c r="Q75" s="77"/>
      <c r="R75" s="61"/>
    </row>
    <row r="76" spans="1:20" ht="22.5" customHeight="1">
      <c r="A76" s="161"/>
      <c r="B76" s="161"/>
      <c r="C76" s="68" t="s">
        <v>215</v>
      </c>
      <c r="D76" s="150" t="s">
        <v>120</v>
      </c>
      <c r="E76" s="150"/>
      <c r="F76" s="68" t="s">
        <v>15</v>
      </c>
      <c r="G76" s="161"/>
      <c r="H76" s="84" t="s">
        <v>29</v>
      </c>
      <c r="I76" s="84" t="s">
        <v>28</v>
      </c>
      <c r="J76" s="22" t="s">
        <v>18</v>
      </c>
      <c r="K76" s="22" t="s">
        <v>19</v>
      </c>
      <c r="L76" s="53" t="s">
        <v>109</v>
      </c>
      <c r="M76" s="53" t="s">
        <v>110</v>
      </c>
      <c r="N76" s="53" t="s">
        <v>111</v>
      </c>
      <c r="O76" s="53" t="s">
        <v>112</v>
      </c>
      <c r="P76" s="76"/>
      <c r="Q76" s="77"/>
      <c r="R76" s="70" t="s">
        <v>115</v>
      </c>
      <c r="T76" s="81" t="s">
        <v>153</v>
      </c>
    </row>
    <row r="77" spans="1:20" ht="22.5" customHeight="1">
      <c r="A77" s="6"/>
      <c r="B77" s="9"/>
      <c r="C77" s="72"/>
      <c r="D77" s="152"/>
      <c r="E77" s="152"/>
      <c r="F77" s="15"/>
      <c r="G77" s="7"/>
      <c r="H77" s="22"/>
      <c r="I77" s="22"/>
      <c r="J77" s="22" t="s">
        <v>1</v>
      </c>
      <c r="K77" s="22" t="s">
        <v>1</v>
      </c>
      <c r="L77" s="1"/>
      <c r="M77" s="1"/>
      <c r="N77" s="1"/>
      <c r="O77" s="20">
        <f>L77-(M77+N77)</f>
        <v>0</v>
      </c>
      <c r="P77" s="76"/>
      <c r="Q77" s="77"/>
      <c r="R77" s="10" t="str">
        <f>IF(OR(AND(C77&lt;&gt;"",D77&lt;&gt;"",F77&lt;&gt;"",G77&lt;&gt;""),(C77="")),"OK","NG")</f>
        <v>OK</v>
      </c>
      <c r="T77" s="81" t="s">
        <v>273</v>
      </c>
    </row>
    <row r="78" spans="1:20" ht="22.5" customHeight="1">
      <c r="A78" s="6"/>
      <c r="B78" s="9"/>
      <c r="C78" s="72"/>
      <c r="D78" s="152"/>
      <c r="E78" s="152"/>
      <c r="F78" s="15"/>
      <c r="G78" s="7"/>
      <c r="H78" s="22"/>
      <c r="I78" s="22"/>
      <c r="J78" s="22" t="s">
        <v>1</v>
      </c>
      <c r="K78" s="22" t="s">
        <v>1</v>
      </c>
      <c r="L78" s="1"/>
      <c r="M78" s="1"/>
      <c r="N78" s="1"/>
      <c r="O78" s="20">
        <f t="shared" ref="O78:O83" si="22">L78-(M78+N78)</f>
        <v>0</v>
      </c>
      <c r="P78" s="76"/>
      <c r="Q78" s="77"/>
      <c r="R78" s="10" t="str">
        <f t="shared" ref="R78:R83" si="23">IF(OR(AND(C78&lt;&gt;"",D78&lt;&gt;"",F78&lt;&gt;"",G78&lt;&gt;""),(C78="")),"OK","NG")</f>
        <v>OK</v>
      </c>
      <c r="T78" s="81" t="s">
        <v>163</v>
      </c>
    </row>
    <row r="79" spans="1:20" ht="22.5" customHeight="1">
      <c r="A79" s="6"/>
      <c r="B79" s="9"/>
      <c r="C79" s="72"/>
      <c r="D79" s="152"/>
      <c r="E79" s="152"/>
      <c r="F79" s="15"/>
      <c r="G79" s="7"/>
      <c r="H79" s="22"/>
      <c r="I79" s="22"/>
      <c r="J79" s="22" t="s">
        <v>1</v>
      </c>
      <c r="K79" s="22" t="s">
        <v>1</v>
      </c>
      <c r="L79" s="1"/>
      <c r="M79" s="1"/>
      <c r="N79" s="1"/>
      <c r="O79" s="20">
        <f t="shared" si="22"/>
        <v>0</v>
      </c>
      <c r="P79" s="76"/>
      <c r="Q79" s="77"/>
      <c r="R79" s="10" t="str">
        <f t="shared" si="23"/>
        <v>OK</v>
      </c>
      <c r="T79" s="81" t="s">
        <v>214</v>
      </c>
    </row>
    <row r="80" spans="1:20" ht="22.5" customHeight="1">
      <c r="A80" s="6"/>
      <c r="B80" s="9"/>
      <c r="C80" s="72"/>
      <c r="D80" s="152"/>
      <c r="E80" s="152"/>
      <c r="F80" s="15"/>
      <c r="G80" s="7"/>
      <c r="H80" s="22"/>
      <c r="I80" s="22"/>
      <c r="J80" s="22" t="s">
        <v>1</v>
      </c>
      <c r="K80" s="22" t="s">
        <v>1</v>
      </c>
      <c r="L80" s="1"/>
      <c r="M80" s="1"/>
      <c r="N80" s="1"/>
      <c r="O80" s="20">
        <f t="shared" si="22"/>
        <v>0</v>
      </c>
      <c r="P80" s="76"/>
      <c r="Q80" s="77"/>
      <c r="R80" s="10" t="str">
        <f>IF(OR(AND(C80&lt;&gt;"",D80&lt;&gt;"",F80&lt;&gt;"",G80&lt;&gt;""),(C80="")),"OK","NG")</f>
        <v>OK</v>
      </c>
      <c r="T80" s="81" t="s">
        <v>13</v>
      </c>
    </row>
    <row r="81" spans="1:20" ht="22.5" customHeight="1">
      <c r="A81" s="6"/>
      <c r="B81" s="9"/>
      <c r="C81" s="72"/>
      <c r="D81" s="152"/>
      <c r="E81" s="152"/>
      <c r="F81" s="16"/>
      <c r="G81" s="7"/>
      <c r="H81" s="22"/>
      <c r="I81" s="22"/>
      <c r="J81" s="22" t="s">
        <v>1</v>
      </c>
      <c r="K81" s="22" t="s">
        <v>1</v>
      </c>
      <c r="L81" s="1"/>
      <c r="M81" s="1"/>
      <c r="N81" s="1"/>
      <c r="O81" s="20">
        <f t="shared" si="22"/>
        <v>0</v>
      </c>
      <c r="P81" s="76"/>
      <c r="Q81" s="77"/>
      <c r="R81" s="10" t="str">
        <f>IF(OR(AND(C81&lt;&gt;"",D81&lt;&gt;"",F81&lt;&gt;"",G81&lt;&gt;""),(C81="")),"OK","NG")</f>
        <v>OK</v>
      </c>
    </row>
    <row r="82" spans="1:20" ht="22.5" customHeight="1">
      <c r="A82" s="6"/>
      <c r="B82" s="9"/>
      <c r="C82" s="72"/>
      <c r="D82" s="152"/>
      <c r="E82" s="152"/>
      <c r="F82" s="15"/>
      <c r="G82" s="7"/>
      <c r="H82" s="22"/>
      <c r="I82" s="22"/>
      <c r="J82" s="22" t="s">
        <v>1</v>
      </c>
      <c r="K82" s="22" t="s">
        <v>1</v>
      </c>
      <c r="L82" s="1"/>
      <c r="M82" s="1"/>
      <c r="N82" s="1"/>
      <c r="O82" s="20">
        <f t="shared" si="22"/>
        <v>0</v>
      </c>
      <c r="P82" s="76"/>
      <c r="Q82" s="77"/>
      <c r="R82" s="10" t="str">
        <f t="shared" si="23"/>
        <v>OK</v>
      </c>
    </row>
    <row r="83" spans="1:20" ht="22.5" customHeight="1">
      <c r="A83" s="6"/>
      <c r="B83" s="9"/>
      <c r="C83" s="72"/>
      <c r="D83" s="152"/>
      <c r="E83" s="152"/>
      <c r="F83" s="15"/>
      <c r="G83" s="7"/>
      <c r="H83" s="22"/>
      <c r="I83" s="22"/>
      <c r="J83" s="22" t="s">
        <v>1</v>
      </c>
      <c r="K83" s="22" t="s">
        <v>1</v>
      </c>
      <c r="L83" s="1"/>
      <c r="M83" s="1"/>
      <c r="N83" s="1"/>
      <c r="O83" s="20">
        <f t="shared" si="22"/>
        <v>0</v>
      </c>
      <c r="P83" s="76"/>
      <c r="Q83" s="77"/>
      <c r="R83" s="10" t="str">
        <f t="shared" si="23"/>
        <v>OK</v>
      </c>
    </row>
    <row r="84" spans="1:20" ht="22.5" customHeight="1">
      <c r="A84" s="12"/>
      <c r="B84" s="13"/>
      <c r="C84" s="14"/>
      <c r="D84" s="13"/>
      <c r="E84" s="14"/>
      <c r="F84" s="14"/>
      <c r="G84" s="13"/>
      <c r="H84" s="13"/>
      <c r="I84" s="12"/>
      <c r="J84" s="12"/>
      <c r="K84" s="68" t="s">
        <v>137</v>
      </c>
      <c r="L84" s="27">
        <f>SUM(L77:L83)</f>
        <v>0</v>
      </c>
      <c r="M84" s="27">
        <f t="shared" ref="M84:N84" si="24">SUM(M77:M83)</f>
        <v>0</v>
      </c>
      <c r="N84" s="27">
        <f t="shared" si="24"/>
        <v>0</v>
      </c>
      <c r="O84" s="27">
        <f>L84-(M84+N84)</f>
        <v>0</v>
      </c>
      <c r="P84" s="76"/>
      <c r="Q84" s="77"/>
      <c r="R84" s="77"/>
    </row>
    <row r="85" spans="1:20" ht="22.5" customHeight="1">
      <c r="A85" s="48" t="s">
        <v>133</v>
      </c>
      <c r="B85" s="13"/>
      <c r="C85" s="14"/>
      <c r="D85" s="13"/>
      <c r="E85" s="14"/>
      <c r="F85" s="14"/>
      <c r="G85" s="13"/>
      <c r="H85" s="13"/>
      <c r="I85" s="12"/>
      <c r="K85" s="12"/>
      <c r="L85" s="12"/>
      <c r="M85" s="12"/>
      <c r="N85" s="12"/>
      <c r="O85" s="12"/>
      <c r="P85" s="76"/>
      <c r="Q85" s="77"/>
      <c r="R85" s="77"/>
    </row>
    <row r="86" spans="1:20" ht="22.5" customHeight="1">
      <c r="A86" s="162" t="s">
        <v>217</v>
      </c>
      <c r="B86" s="160" t="s">
        <v>67</v>
      </c>
      <c r="C86" s="150" t="s">
        <v>286</v>
      </c>
      <c r="D86" s="150"/>
      <c r="E86" s="150"/>
      <c r="F86" s="150"/>
      <c r="G86" s="160" t="s">
        <v>38</v>
      </c>
      <c r="H86" s="144" t="s">
        <v>47</v>
      </c>
      <c r="I86" s="145"/>
      <c r="J86" s="145"/>
      <c r="K86" s="146"/>
      <c r="L86" s="144" t="s">
        <v>216</v>
      </c>
      <c r="M86" s="145"/>
      <c r="N86" s="145"/>
      <c r="O86" s="146"/>
      <c r="P86" s="48" t="s">
        <v>96</v>
      </c>
      <c r="Q86" s="48" t="s">
        <v>96</v>
      </c>
      <c r="R86" s="61"/>
      <c r="T86" s="81" t="s">
        <v>153</v>
      </c>
    </row>
    <row r="87" spans="1:20" ht="22.5" customHeight="1">
      <c r="A87" s="161"/>
      <c r="B87" s="161"/>
      <c r="C87" s="68" t="s">
        <v>215</v>
      </c>
      <c r="D87" s="150" t="s">
        <v>120</v>
      </c>
      <c r="E87" s="150"/>
      <c r="F87" s="68" t="s">
        <v>15</v>
      </c>
      <c r="G87" s="161"/>
      <c r="H87" s="69" t="s">
        <v>29</v>
      </c>
      <c r="I87" s="69" t="s">
        <v>28</v>
      </c>
      <c r="J87" s="68" t="s">
        <v>18</v>
      </c>
      <c r="K87" s="68" t="s">
        <v>19</v>
      </c>
      <c r="L87" s="53" t="s">
        <v>109</v>
      </c>
      <c r="M87" s="53" t="s">
        <v>110</v>
      </c>
      <c r="N87" s="53" t="s">
        <v>111</v>
      </c>
      <c r="O87" s="53" t="s">
        <v>112</v>
      </c>
      <c r="P87" s="70" t="s">
        <v>104</v>
      </c>
      <c r="Q87" s="70" t="s">
        <v>116</v>
      </c>
      <c r="R87" s="70" t="s">
        <v>115</v>
      </c>
      <c r="T87" s="81" t="s">
        <v>159</v>
      </c>
    </row>
    <row r="88" spans="1:20" ht="22.5" customHeight="1">
      <c r="A88" s="6"/>
      <c r="B88" s="9"/>
      <c r="C88" s="72"/>
      <c r="D88" s="152"/>
      <c r="E88" s="152"/>
      <c r="F88" s="15"/>
      <c r="G88" s="7"/>
      <c r="H88" s="6"/>
      <c r="I88" s="6"/>
      <c r="J88" s="7" t="s">
        <v>1</v>
      </c>
      <c r="K88" s="8" t="s">
        <v>1</v>
      </c>
      <c r="L88" s="1"/>
      <c r="M88" s="1"/>
      <c r="N88" s="1"/>
      <c r="O88" s="20">
        <f>L88-(M88+N88)</f>
        <v>0</v>
      </c>
      <c r="P88" s="29" t="str">
        <f>IF(OR(G88="新規",G88="追加",G88=""),"OK",(IF(AND(H88="",I88=""),"NG","OK")))</f>
        <v>OK</v>
      </c>
      <c r="Q88" s="10" t="str">
        <f>IF(OR(G88="新規",G88="追加",G88=""),"OK",(IF(OR(AND(J88="",K88=""),AND(J88="",K88="□"),AND(J88="□",K88=""),AND(J88="□",K88="□")),"NG","OK")))</f>
        <v>OK</v>
      </c>
      <c r="R88" s="10" t="str">
        <f>IF(OR(AND(C88&lt;&gt;"",D88&lt;&gt;"",F88&lt;&gt;"",G88&lt;&gt;""),(C88="")),"OK","NG")</f>
        <v>OK</v>
      </c>
      <c r="T88" s="81" t="s">
        <v>13</v>
      </c>
    </row>
    <row r="89" spans="1:20" ht="22.5" customHeight="1">
      <c r="A89" s="6"/>
      <c r="B89" s="9"/>
      <c r="C89" s="72"/>
      <c r="D89" s="152"/>
      <c r="E89" s="152"/>
      <c r="F89" s="15"/>
      <c r="G89" s="7"/>
      <c r="H89" s="6"/>
      <c r="I89" s="6"/>
      <c r="J89" s="7" t="s">
        <v>1</v>
      </c>
      <c r="K89" s="8" t="s">
        <v>1</v>
      </c>
      <c r="L89" s="1"/>
      <c r="M89" s="1"/>
      <c r="N89" s="1"/>
      <c r="O89" s="20">
        <f t="shared" ref="O89:O94" si="25">L89-(M89+N89)</f>
        <v>0</v>
      </c>
      <c r="P89" s="29" t="str">
        <f t="shared" ref="P89:P94" si="26">IF(OR(G89="新規",G89="追加",G89=""),"OK",(IF(AND(H89="",I89=""),"NG","OK")))</f>
        <v>OK</v>
      </c>
      <c r="Q89" s="10" t="str">
        <f t="shared" ref="Q89:Q94" si="27">IF(OR(G89="新規",G89="追加",G89=""),"OK",(IF(OR(AND(J89="",K89=""),AND(J89="",K89="□"),AND(J89="□",K89=""),AND(J89="□",K89="□")),"NG","OK")))</f>
        <v>OK</v>
      </c>
      <c r="R89" s="10" t="str">
        <f t="shared" ref="R89:R94" si="28">IF(OR(AND(C89&lt;&gt;"",D89&lt;&gt;"",F89&lt;&gt;"",G89&lt;&gt;""),(C89="")),"OK","NG")</f>
        <v>OK</v>
      </c>
    </row>
    <row r="90" spans="1:20" ht="22.5" customHeight="1">
      <c r="A90" s="6"/>
      <c r="B90" s="9"/>
      <c r="C90" s="72"/>
      <c r="D90" s="152"/>
      <c r="E90" s="152"/>
      <c r="F90" s="15"/>
      <c r="G90" s="7"/>
      <c r="H90" s="6"/>
      <c r="I90" s="6"/>
      <c r="J90" s="7" t="s">
        <v>1</v>
      </c>
      <c r="K90" s="8" t="s">
        <v>1</v>
      </c>
      <c r="L90" s="1"/>
      <c r="M90" s="1"/>
      <c r="N90" s="1"/>
      <c r="O90" s="20">
        <f t="shared" si="25"/>
        <v>0</v>
      </c>
      <c r="P90" s="29" t="str">
        <f t="shared" si="26"/>
        <v>OK</v>
      </c>
      <c r="Q90" s="10" t="str">
        <f t="shared" si="27"/>
        <v>OK</v>
      </c>
      <c r="R90" s="10" t="str">
        <f t="shared" si="28"/>
        <v>OK</v>
      </c>
    </row>
    <row r="91" spans="1:20" ht="22.5" customHeight="1">
      <c r="A91" s="6"/>
      <c r="B91" s="9"/>
      <c r="C91" s="72"/>
      <c r="D91" s="152"/>
      <c r="E91" s="152"/>
      <c r="F91" s="15"/>
      <c r="G91" s="7"/>
      <c r="H91" s="6"/>
      <c r="I91" s="6"/>
      <c r="J91" s="7" t="s">
        <v>1</v>
      </c>
      <c r="K91" s="8" t="s">
        <v>1</v>
      </c>
      <c r="L91" s="1"/>
      <c r="M91" s="1"/>
      <c r="N91" s="1"/>
      <c r="O91" s="20">
        <f t="shared" si="25"/>
        <v>0</v>
      </c>
      <c r="P91" s="29" t="str">
        <f t="shared" si="26"/>
        <v>OK</v>
      </c>
      <c r="Q91" s="10" t="str">
        <f t="shared" si="27"/>
        <v>OK</v>
      </c>
      <c r="R91" s="10" t="str">
        <f t="shared" si="28"/>
        <v>OK</v>
      </c>
    </row>
    <row r="92" spans="1:20" ht="22.5" customHeight="1">
      <c r="A92" s="6"/>
      <c r="B92" s="9"/>
      <c r="C92" s="72"/>
      <c r="D92" s="152"/>
      <c r="E92" s="152"/>
      <c r="F92" s="16"/>
      <c r="G92" s="7"/>
      <c r="H92" s="6"/>
      <c r="I92" s="6"/>
      <c r="J92" s="7" t="s">
        <v>1</v>
      </c>
      <c r="K92" s="8" t="s">
        <v>1</v>
      </c>
      <c r="L92" s="1"/>
      <c r="M92" s="1"/>
      <c r="N92" s="1"/>
      <c r="O92" s="20">
        <f t="shared" si="25"/>
        <v>0</v>
      </c>
      <c r="P92" s="29" t="str">
        <f t="shared" si="26"/>
        <v>OK</v>
      </c>
      <c r="Q92" s="10" t="str">
        <f t="shared" si="27"/>
        <v>OK</v>
      </c>
      <c r="R92" s="10" t="str">
        <f t="shared" si="28"/>
        <v>OK</v>
      </c>
    </row>
    <row r="93" spans="1:20" ht="22.5" customHeight="1">
      <c r="A93" s="6"/>
      <c r="B93" s="9"/>
      <c r="C93" s="72"/>
      <c r="D93" s="152"/>
      <c r="E93" s="152"/>
      <c r="F93" s="15"/>
      <c r="G93" s="7"/>
      <c r="H93" s="6"/>
      <c r="I93" s="6"/>
      <c r="J93" s="7" t="s">
        <v>1</v>
      </c>
      <c r="K93" s="8" t="s">
        <v>1</v>
      </c>
      <c r="L93" s="1"/>
      <c r="M93" s="1"/>
      <c r="N93" s="1"/>
      <c r="O93" s="20">
        <f t="shared" si="25"/>
        <v>0</v>
      </c>
      <c r="P93" s="29" t="str">
        <f t="shared" si="26"/>
        <v>OK</v>
      </c>
      <c r="Q93" s="10" t="str">
        <f t="shared" si="27"/>
        <v>OK</v>
      </c>
      <c r="R93" s="10" t="str">
        <f t="shared" si="28"/>
        <v>OK</v>
      </c>
    </row>
    <row r="94" spans="1:20" ht="22.5" customHeight="1">
      <c r="A94" s="6"/>
      <c r="B94" s="9"/>
      <c r="C94" s="72"/>
      <c r="D94" s="152"/>
      <c r="E94" s="152"/>
      <c r="F94" s="15"/>
      <c r="G94" s="7"/>
      <c r="H94" s="6"/>
      <c r="I94" s="6"/>
      <c r="J94" s="7" t="s">
        <v>1</v>
      </c>
      <c r="K94" s="8" t="s">
        <v>1</v>
      </c>
      <c r="L94" s="1"/>
      <c r="M94" s="1"/>
      <c r="N94" s="1"/>
      <c r="O94" s="20">
        <f t="shared" si="25"/>
        <v>0</v>
      </c>
      <c r="P94" s="29" t="str">
        <f t="shared" si="26"/>
        <v>OK</v>
      </c>
      <c r="Q94" s="10" t="str">
        <f t="shared" si="27"/>
        <v>OK</v>
      </c>
      <c r="R94" s="10" t="str">
        <f t="shared" si="28"/>
        <v>OK</v>
      </c>
    </row>
    <row r="95" spans="1:20" ht="22.5" customHeight="1">
      <c r="A95" s="12"/>
      <c r="B95" s="13"/>
      <c r="C95" s="14"/>
      <c r="D95" s="13"/>
      <c r="E95" s="14"/>
      <c r="F95" s="14"/>
      <c r="G95" s="13"/>
      <c r="H95" s="13"/>
      <c r="I95" s="12"/>
      <c r="J95" s="12"/>
      <c r="K95" s="68" t="s">
        <v>137</v>
      </c>
      <c r="L95" s="27">
        <f>SUM(L88:L94)</f>
        <v>0</v>
      </c>
      <c r="M95" s="27">
        <f t="shared" ref="M95:N95" si="29">SUM(M88:M94)</f>
        <v>0</v>
      </c>
      <c r="N95" s="27">
        <f t="shared" si="29"/>
        <v>0</v>
      </c>
      <c r="O95" s="27">
        <f>L95-(M95+N95)</f>
        <v>0</v>
      </c>
      <c r="P95" s="76"/>
      <c r="Q95" s="77"/>
      <c r="R95" s="77"/>
    </row>
    <row r="96" spans="1:20" ht="23" customHeight="1">
      <c r="A96" s="48" t="s">
        <v>134</v>
      </c>
      <c r="B96" s="13"/>
      <c r="C96" s="14"/>
      <c r="D96" s="13"/>
      <c r="E96" s="14"/>
      <c r="F96" s="14"/>
      <c r="G96" s="13"/>
      <c r="H96" s="13"/>
      <c r="I96" s="12"/>
      <c r="J96" s="12"/>
      <c r="K96" s="12"/>
      <c r="L96" s="12"/>
      <c r="M96" s="12"/>
      <c r="N96" s="12"/>
      <c r="O96" s="12"/>
      <c r="P96" s="76"/>
      <c r="Q96" s="77"/>
      <c r="R96" s="77"/>
    </row>
    <row r="97" spans="1:20" ht="23" customHeight="1">
      <c r="A97" s="162" t="s">
        <v>217</v>
      </c>
      <c r="B97" s="160" t="s">
        <v>67</v>
      </c>
      <c r="C97" s="150" t="s">
        <v>286</v>
      </c>
      <c r="D97" s="150"/>
      <c r="E97" s="150"/>
      <c r="F97" s="150"/>
      <c r="G97" s="160" t="s">
        <v>38</v>
      </c>
      <c r="H97" s="144" t="s">
        <v>47</v>
      </c>
      <c r="I97" s="145"/>
      <c r="J97" s="145"/>
      <c r="K97" s="146"/>
      <c r="L97" s="144" t="s">
        <v>216</v>
      </c>
      <c r="M97" s="145"/>
      <c r="N97" s="145"/>
      <c r="O97" s="146"/>
      <c r="P97" s="48" t="s">
        <v>96</v>
      </c>
      <c r="Q97" s="48" t="s">
        <v>96</v>
      </c>
      <c r="R97" s="61"/>
    </row>
    <row r="98" spans="1:20" ht="23" customHeight="1">
      <c r="A98" s="161"/>
      <c r="B98" s="161"/>
      <c r="C98" s="68" t="s">
        <v>215</v>
      </c>
      <c r="D98" s="150" t="s">
        <v>120</v>
      </c>
      <c r="E98" s="150"/>
      <c r="F98" s="68" t="s">
        <v>15</v>
      </c>
      <c r="G98" s="161"/>
      <c r="H98" s="69" t="s">
        <v>29</v>
      </c>
      <c r="I98" s="69" t="s">
        <v>28</v>
      </c>
      <c r="J98" s="68" t="s">
        <v>18</v>
      </c>
      <c r="K98" s="68" t="s">
        <v>19</v>
      </c>
      <c r="L98" s="53" t="s">
        <v>109</v>
      </c>
      <c r="M98" s="53" t="s">
        <v>110</v>
      </c>
      <c r="N98" s="53" t="s">
        <v>111</v>
      </c>
      <c r="O98" s="53" t="s">
        <v>112</v>
      </c>
      <c r="P98" s="70" t="s">
        <v>104</v>
      </c>
      <c r="Q98" s="70" t="s">
        <v>116</v>
      </c>
      <c r="R98" s="70" t="s">
        <v>115</v>
      </c>
      <c r="T98" s="81" t="s">
        <v>153</v>
      </c>
    </row>
    <row r="99" spans="1:20" ht="23" customHeight="1">
      <c r="A99" s="6"/>
      <c r="B99" s="9"/>
      <c r="C99" s="72"/>
      <c r="D99" s="152"/>
      <c r="E99" s="152"/>
      <c r="F99" s="15"/>
      <c r="G99" s="7"/>
      <c r="H99" s="6"/>
      <c r="I99" s="6"/>
      <c r="J99" s="7" t="s">
        <v>1</v>
      </c>
      <c r="K99" s="8" t="s">
        <v>1</v>
      </c>
      <c r="L99" s="1"/>
      <c r="M99" s="1"/>
      <c r="N99" s="1"/>
      <c r="O99" s="20">
        <f>L99-(M99+N99)</f>
        <v>0</v>
      </c>
      <c r="P99" s="29" t="str">
        <f>IF(OR(G99="新規",G99="追加",G99=""),"OK",(IF(AND(H99="",I99=""),"NG","OK")))</f>
        <v>OK</v>
      </c>
      <c r="Q99" s="10" t="str">
        <f>IF(OR(G99="新規",G99="追加",G99=""),"OK",(IF(OR(AND(J99="",K99=""),AND(J99="",K99="□"),AND(J99="□",K99=""),AND(J99="□",K99="□")),"NG","OK")))</f>
        <v>OK</v>
      </c>
      <c r="R99" s="10" t="str">
        <f>IF(OR(AND(C99&lt;&gt;"",D99&lt;&gt;"",F99&lt;&gt;"",G99&lt;&gt;""),(C99="")),"OK","NG")</f>
        <v>OK</v>
      </c>
      <c r="T99" s="81" t="s">
        <v>161</v>
      </c>
    </row>
    <row r="100" spans="1:20" ht="23" customHeight="1">
      <c r="A100" s="6"/>
      <c r="B100" s="9"/>
      <c r="C100" s="72"/>
      <c r="D100" s="152"/>
      <c r="E100" s="152"/>
      <c r="F100" s="15"/>
      <c r="G100" s="7"/>
      <c r="H100" s="6"/>
      <c r="I100" s="6"/>
      <c r="J100" s="7" t="s">
        <v>1</v>
      </c>
      <c r="K100" s="8" t="s">
        <v>1</v>
      </c>
      <c r="L100" s="1"/>
      <c r="M100" s="1"/>
      <c r="N100" s="1"/>
      <c r="O100" s="20">
        <f t="shared" ref="O100:O105" si="30">L100-(M100+N100)</f>
        <v>0</v>
      </c>
      <c r="P100" s="29" t="str">
        <f t="shared" ref="P100:P105" si="31">IF(OR(G100="新規",G100="追加",G100=""),"OK",(IF(AND(H100="",I100=""),"NG","OK")))</f>
        <v>OK</v>
      </c>
      <c r="Q100" s="10" t="str">
        <f t="shared" ref="Q100:Q105" si="32">IF(OR(G100="新規",G100="追加",G100=""),"OK",(IF(OR(AND(J100="",K100=""),AND(J100="",K100="□"),AND(J100="□",K100=""),AND(J100="□",K100="□")),"NG","OK")))</f>
        <v>OK</v>
      </c>
      <c r="R100" s="10" t="str">
        <f t="shared" ref="R100:R105" si="33">IF(OR(AND(C100&lt;&gt;"",D100&lt;&gt;"",F100&lt;&gt;"",G100&lt;&gt;""),(C100="")),"OK","NG")</f>
        <v>OK</v>
      </c>
      <c r="T100" s="81" t="s">
        <v>218</v>
      </c>
    </row>
    <row r="101" spans="1:20" ht="23" customHeight="1">
      <c r="A101" s="6"/>
      <c r="B101" s="9"/>
      <c r="C101" s="72"/>
      <c r="D101" s="152"/>
      <c r="E101" s="152"/>
      <c r="F101" s="15"/>
      <c r="G101" s="7"/>
      <c r="H101" s="6"/>
      <c r="I101" s="6"/>
      <c r="J101" s="7" t="s">
        <v>1</v>
      </c>
      <c r="K101" s="8" t="s">
        <v>1</v>
      </c>
      <c r="L101" s="1"/>
      <c r="M101" s="1"/>
      <c r="N101" s="1"/>
      <c r="O101" s="20">
        <f t="shared" si="30"/>
        <v>0</v>
      </c>
      <c r="P101" s="29" t="str">
        <f t="shared" si="31"/>
        <v>OK</v>
      </c>
      <c r="Q101" s="10" t="str">
        <f t="shared" si="32"/>
        <v>OK</v>
      </c>
      <c r="R101" s="10" t="str">
        <f t="shared" si="33"/>
        <v>OK</v>
      </c>
      <c r="T101" s="81" t="s">
        <v>160</v>
      </c>
    </row>
    <row r="102" spans="1:20" ht="23" customHeight="1">
      <c r="A102" s="6"/>
      <c r="B102" s="9"/>
      <c r="C102" s="72"/>
      <c r="D102" s="152"/>
      <c r="E102" s="152"/>
      <c r="F102" s="15"/>
      <c r="G102" s="7"/>
      <c r="H102" s="6"/>
      <c r="I102" s="6"/>
      <c r="J102" s="7" t="s">
        <v>1</v>
      </c>
      <c r="K102" s="8" t="s">
        <v>1</v>
      </c>
      <c r="L102" s="1"/>
      <c r="M102" s="1"/>
      <c r="N102" s="1"/>
      <c r="O102" s="20">
        <f t="shared" si="30"/>
        <v>0</v>
      </c>
      <c r="P102" s="29" t="str">
        <f t="shared" si="31"/>
        <v>OK</v>
      </c>
      <c r="Q102" s="10" t="str">
        <f t="shared" si="32"/>
        <v>OK</v>
      </c>
      <c r="R102" s="10" t="str">
        <f t="shared" si="33"/>
        <v>OK</v>
      </c>
      <c r="T102" s="81" t="s">
        <v>13</v>
      </c>
    </row>
    <row r="103" spans="1:20" ht="23" customHeight="1">
      <c r="A103" s="6"/>
      <c r="B103" s="9"/>
      <c r="C103" s="72"/>
      <c r="D103" s="152"/>
      <c r="E103" s="152"/>
      <c r="F103" s="16"/>
      <c r="G103" s="7"/>
      <c r="H103" s="6"/>
      <c r="I103" s="6"/>
      <c r="J103" s="7" t="s">
        <v>1</v>
      </c>
      <c r="K103" s="8" t="s">
        <v>1</v>
      </c>
      <c r="L103" s="1"/>
      <c r="M103" s="1"/>
      <c r="N103" s="1"/>
      <c r="O103" s="20">
        <f t="shared" si="30"/>
        <v>0</v>
      </c>
      <c r="P103" s="29" t="str">
        <f t="shared" si="31"/>
        <v>OK</v>
      </c>
      <c r="Q103" s="10" t="str">
        <f>IF(OR(G103="新規",G103="追加",G103=""),"OK",(IF(OR(AND(J103="",K103=""),AND(J103="",K103="□"),AND(J103="□",K103=""),AND(J103="□",K103="□")),"NG","OK")))</f>
        <v>OK</v>
      </c>
      <c r="R103" s="10" t="str">
        <f t="shared" si="33"/>
        <v>OK</v>
      </c>
    </row>
    <row r="104" spans="1:20" ht="23" customHeight="1">
      <c r="A104" s="6"/>
      <c r="B104" s="9"/>
      <c r="C104" s="72"/>
      <c r="D104" s="152"/>
      <c r="E104" s="152"/>
      <c r="F104" s="15"/>
      <c r="G104" s="7"/>
      <c r="H104" s="6"/>
      <c r="I104" s="6"/>
      <c r="J104" s="7" t="s">
        <v>1</v>
      </c>
      <c r="K104" s="8" t="s">
        <v>1</v>
      </c>
      <c r="L104" s="1"/>
      <c r="M104" s="1"/>
      <c r="N104" s="1"/>
      <c r="O104" s="20">
        <f t="shared" si="30"/>
        <v>0</v>
      </c>
      <c r="P104" s="29" t="str">
        <f t="shared" si="31"/>
        <v>OK</v>
      </c>
      <c r="Q104" s="10" t="str">
        <f t="shared" si="32"/>
        <v>OK</v>
      </c>
      <c r="R104" s="10" t="str">
        <f t="shared" si="33"/>
        <v>OK</v>
      </c>
    </row>
    <row r="105" spans="1:20" ht="22.5" customHeight="1">
      <c r="A105" s="6"/>
      <c r="B105" s="9"/>
      <c r="C105" s="72"/>
      <c r="D105" s="152"/>
      <c r="E105" s="152"/>
      <c r="F105" s="15"/>
      <c r="G105" s="7"/>
      <c r="H105" s="6"/>
      <c r="I105" s="6"/>
      <c r="J105" s="7" t="s">
        <v>1</v>
      </c>
      <c r="K105" s="8" t="s">
        <v>1</v>
      </c>
      <c r="L105" s="1"/>
      <c r="M105" s="1"/>
      <c r="N105" s="1"/>
      <c r="O105" s="20">
        <f t="shared" si="30"/>
        <v>0</v>
      </c>
      <c r="P105" s="29" t="str">
        <f t="shared" si="31"/>
        <v>OK</v>
      </c>
      <c r="Q105" s="10" t="str">
        <f t="shared" si="32"/>
        <v>OK</v>
      </c>
      <c r="R105" s="10" t="str">
        <f t="shared" si="33"/>
        <v>OK</v>
      </c>
    </row>
    <row r="106" spans="1:20" ht="22.5" customHeight="1">
      <c r="A106" s="12"/>
      <c r="B106" s="13"/>
      <c r="C106" s="14"/>
      <c r="D106" s="13"/>
      <c r="E106" s="14"/>
      <c r="F106" s="14"/>
      <c r="G106" s="13"/>
      <c r="H106" s="13"/>
      <c r="I106" s="12"/>
      <c r="J106" s="12"/>
      <c r="K106" s="68" t="s">
        <v>137</v>
      </c>
      <c r="L106" s="27">
        <f>SUM(L99:L105)</f>
        <v>0</v>
      </c>
      <c r="M106" s="27">
        <f t="shared" ref="M106:N106" si="34">SUM(M99:M105)</f>
        <v>0</v>
      </c>
      <c r="N106" s="27">
        <f t="shared" si="34"/>
        <v>0</v>
      </c>
      <c r="O106" s="27">
        <f>L106-(M106+N106)</f>
        <v>0</v>
      </c>
      <c r="P106" s="76"/>
      <c r="Q106" s="77"/>
      <c r="R106" s="77"/>
    </row>
    <row r="107" spans="1:20" ht="22.5" customHeight="1">
      <c r="A107" s="48" t="s">
        <v>136</v>
      </c>
      <c r="B107" s="13"/>
      <c r="C107" s="14"/>
      <c r="D107" s="13"/>
      <c r="E107" s="14"/>
      <c r="F107" s="14"/>
      <c r="G107" s="13"/>
      <c r="H107" s="13"/>
      <c r="I107" s="12"/>
      <c r="J107" s="12"/>
      <c r="K107" s="12"/>
      <c r="L107" s="12"/>
      <c r="M107" s="12"/>
      <c r="N107" s="12"/>
      <c r="O107" s="12"/>
      <c r="P107" s="76"/>
      <c r="Q107" s="77"/>
      <c r="R107" s="77"/>
    </row>
    <row r="108" spans="1:20" ht="22.5" customHeight="1">
      <c r="A108" s="162" t="s">
        <v>217</v>
      </c>
      <c r="B108" s="160" t="s">
        <v>67</v>
      </c>
      <c r="C108" s="150" t="s">
        <v>286</v>
      </c>
      <c r="D108" s="150"/>
      <c r="E108" s="150"/>
      <c r="F108" s="150"/>
      <c r="G108" s="160" t="s">
        <v>38</v>
      </c>
      <c r="H108" s="144" t="s">
        <v>47</v>
      </c>
      <c r="I108" s="145"/>
      <c r="J108" s="145"/>
      <c r="K108" s="146"/>
      <c r="L108" s="144" t="s">
        <v>216</v>
      </c>
      <c r="M108" s="145"/>
      <c r="N108" s="145"/>
      <c r="O108" s="146"/>
      <c r="P108" s="48" t="s">
        <v>96</v>
      </c>
      <c r="Q108" s="48" t="s">
        <v>96</v>
      </c>
      <c r="R108" s="61"/>
    </row>
    <row r="109" spans="1:20" ht="22.5" customHeight="1">
      <c r="A109" s="161"/>
      <c r="B109" s="161"/>
      <c r="C109" s="68" t="s">
        <v>215</v>
      </c>
      <c r="D109" s="150" t="s">
        <v>120</v>
      </c>
      <c r="E109" s="150"/>
      <c r="F109" s="68" t="s">
        <v>15</v>
      </c>
      <c r="G109" s="161"/>
      <c r="H109" s="69" t="s">
        <v>29</v>
      </c>
      <c r="I109" s="69" t="s">
        <v>28</v>
      </c>
      <c r="J109" s="68" t="s">
        <v>18</v>
      </c>
      <c r="K109" s="68" t="s">
        <v>19</v>
      </c>
      <c r="L109" s="53" t="s">
        <v>109</v>
      </c>
      <c r="M109" s="53" t="s">
        <v>110</v>
      </c>
      <c r="N109" s="53" t="s">
        <v>111</v>
      </c>
      <c r="O109" s="53" t="s">
        <v>112</v>
      </c>
      <c r="P109" s="70" t="s">
        <v>104</v>
      </c>
      <c r="Q109" s="70" t="s">
        <v>116</v>
      </c>
      <c r="R109" s="70" t="s">
        <v>115</v>
      </c>
      <c r="T109" s="81" t="s">
        <v>153</v>
      </c>
    </row>
    <row r="110" spans="1:20" ht="22.5" customHeight="1">
      <c r="A110" s="6"/>
      <c r="B110" s="9"/>
      <c r="C110" s="72"/>
      <c r="D110" s="152"/>
      <c r="E110" s="152"/>
      <c r="F110" s="15"/>
      <c r="G110" s="7"/>
      <c r="H110" s="6"/>
      <c r="I110" s="6"/>
      <c r="J110" s="7" t="s">
        <v>1</v>
      </c>
      <c r="K110" s="8" t="s">
        <v>1</v>
      </c>
      <c r="L110" s="1"/>
      <c r="M110" s="1"/>
      <c r="N110" s="1"/>
      <c r="O110" s="20">
        <f>L110-(M110+N110)</f>
        <v>0</v>
      </c>
      <c r="P110" s="29" t="str">
        <f>IF(OR(G110="新規",G110="追加",G110=""),"OK",(IF(AND(H110="",I110=""),"NG","OK")))</f>
        <v>OK</v>
      </c>
      <c r="Q110" s="10" t="str">
        <f>IF(OR(G110="新規",G110="追加",G110=""),"OK",(IF(OR(AND(J110="",K110=""),AND(J110="",K110="□"),AND(J110="□",K110=""),AND(J110="□",K110="□")),"NG","OK")))</f>
        <v>OK</v>
      </c>
      <c r="R110" s="10" t="str">
        <f>IF(OR(AND(C110&lt;&gt;"",D110&lt;&gt;"",F110&lt;&gt;"",G110&lt;&gt;""),(C110="")),"OK","NG")</f>
        <v>OK</v>
      </c>
      <c r="T110" s="81" t="s">
        <v>164</v>
      </c>
    </row>
    <row r="111" spans="1:20" ht="22.5" customHeight="1">
      <c r="A111" s="6"/>
      <c r="B111" s="9"/>
      <c r="C111" s="72"/>
      <c r="D111" s="152"/>
      <c r="E111" s="152"/>
      <c r="F111" s="15"/>
      <c r="G111" s="7"/>
      <c r="H111" s="6"/>
      <c r="I111" s="6"/>
      <c r="J111" s="7" t="s">
        <v>1</v>
      </c>
      <c r="K111" s="8" t="s">
        <v>1</v>
      </c>
      <c r="L111" s="1"/>
      <c r="M111" s="1"/>
      <c r="N111" s="1"/>
      <c r="O111" s="20">
        <f t="shared" ref="O111:O116" si="35">L111-(M111+N111)</f>
        <v>0</v>
      </c>
      <c r="P111" s="29" t="str">
        <f t="shared" ref="P111:P116" si="36">IF(OR(G111="新規",G111="追加",G111=""),"OK",(IF(AND(H111="",I111=""),"NG","OK")))</f>
        <v>OK</v>
      </c>
      <c r="Q111" s="10" t="str">
        <f t="shared" ref="Q111:Q116" si="37">IF(OR(G111="新規",G111="追加",G111=""),"OK",(IF(OR(AND(J111="",K111=""),AND(J111="",K111="□"),AND(J111="□",K111=""),AND(J111="□",K111="□")),"NG","OK")))</f>
        <v>OK</v>
      </c>
      <c r="R111" s="10" t="str">
        <f t="shared" ref="R111:R115" si="38">IF(OR(AND(C111&lt;&gt;"",D111&lt;&gt;"",F111&lt;&gt;"",G111&lt;&gt;""),(C111="")),"OK","NG")</f>
        <v>OK</v>
      </c>
      <c r="T111" s="81" t="s">
        <v>13</v>
      </c>
    </row>
    <row r="112" spans="1:20" ht="22.5" customHeight="1">
      <c r="A112" s="6"/>
      <c r="B112" s="9"/>
      <c r="C112" s="72"/>
      <c r="D112" s="152"/>
      <c r="E112" s="152"/>
      <c r="F112" s="15"/>
      <c r="G112" s="7"/>
      <c r="H112" s="6"/>
      <c r="I112" s="6"/>
      <c r="J112" s="7" t="s">
        <v>1</v>
      </c>
      <c r="K112" s="8" t="s">
        <v>1</v>
      </c>
      <c r="L112" s="1"/>
      <c r="M112" s="1"/>
      <c r="N112" s="1"/>
      <c r="O112" s="20">
        <f t="shared" si="35"/>
        <v>0</v>
      </c>
      <c r="P112" s="29" t="str">
        <f t="shared" si="36"/>
        <v>OK</v>
      </c>
      <c r="Q112" s="10" t="str">
        <f t="shared" si="37"/>
        <v>OK</v>
      </c>
      <c r="R112" s="10" t="str">
        <f t="shared" si="38"/>
        <v>OK</v>
      </c>
    </row>
    <row r="113" spans="1:23" ht="22.5" customHeight="1">
      <c r="A113" s="6"/>
      <c r="B113" s="9"/>
      <c r="C113" s="72"/>
      <c r="D113" s="152"/>
      <c r="E113" s="152"/>
      <c r="F113" s="15"/>
      <c r="G113" s="7"/>
      <c r="H113" s="6"/>
      <c r="I113" s="6"/>
      <c r="J113" s="7" t="s">
        <v>1</v>
      </c>
      <c r="K113" s="8" t="s">
        <v>1</v>
      </c>
      <c r="L113" s="1"/>
      <c r="M113" s="1"/>
      <c r="N113" s="1"/>
      <c r="O113" s="20">
        <f t="shared" si="35"/>
        <v>0</v>
      </c>
      <c r="P113" s="29" t="str">
        <f t="shared" si="36"/>
        <v>OK</v>
      </c>
      <c r="Q113" s="10" t="str">
        <f t="shared" si="37"/>
        <v>OK</v>
      </c>
      <c r="R113" s="10" t="str">
        <f t="shared" si="38"/>
        <v>OK</v>
      </c>
    </row>
    <row r="114" spans="1:23" ht="22.5" customHeight="1">
      <c r="A114" s="6"/>
      <c r="B114" s="9"/>
      <c r="C114" s="72"/>
      <c r="D114" s="152"/>
      <c r="E114" s="152"/>
      <c r="F114" s="16"/>
      <c r="G114" s="7"/>
      <c r="H114" s="6"/>
      <c r="I114" s="6"/>
      <c r="J114" s="7" t="s">
        <v>1</v>
      </c>
      <c r="K114" s="8" t="s">
        <v>1</v>
      </c>
      <c r="L114" s="1"/>
      <c r="M114" s="1"/>
      <c r="N114" s="1"/>
      <c r="O114" s="20">
        <f t="shared" si="35"/>
        <v>0</v>
      </c>
      <c r="P114" s="29" t="str">
        <f t="shared" si="36"/>
        <v>OK</v>
      </c>
      <c r="Q114" s="10" t="str">
        <f t="shared" si="37"/>
        <v>OK</v>
      </c>
      <c r="R114" s="10" t="str">
        <f t="shared" si="38"/>
        <v>OK</v>
      </c>
    </row>
    <row r="115" spans="1:23" ht="22.5" customHeight="1">
      <c r="A115" s="6"/>
      <c r="B115" s="9"/>
      <c r="C115" s="72"/>
      <c r="D115" s="152"/>
      <c r="E115" s="152"/>
      <c r="F115" s="15"/>
      <c r="G115" s="7"/>
      <c r="H115" s="6"/>
      <c r="I115" s="6"/>
      <c r="J115" s="7" t="s">
        <v>1</v>
      </c>
      <c r="K115" s="8" t="s">
        <v>1</v>
      </c>
      <c r="L115" s="1"/>
      <c r="M115" s="1"/>
      <c r="N115" s="1"/>
      <c r="O115" s="20">
        <f t="shared" si="35"/>
        <v>0</v>
      </c>
      <c r="P115" s="29" t="str">
        <f t="shared" si="36"/>
        <v>OK</v>
      </c>
      <c r="Q115" s="10" t="str">
        <f t="shared" si="37"/>
        <v>OK</v>
      </c>
      <c r="R115" s="10" t="str">
        <f t="shared" si="38"/>
        <v>OK</v>
      </c>
    </row>
    <row r="116" spans="1:23" ht="22.5" customHeight="1">
      <c r="A116" s="6"/>
      <c r="B116" s="9"/>
      <c r="C116" s="72"/>
      <c r="D116" s="152"/>
      <c r="E116" s="152"/>
      <c r="F116" s="15"/>
      <c r="G116" s="7"/>
      <c r="H116" s="6"/>
      <c r="I116" s="6"/>
      <c r="J116" s="7" t="s">
        <v>1</v>
      </c>
      <c r="K116" s="8" t="s">
        <v>1</v>
      </c>
      <c r="L116" s="1"/>
      <c r="M116" s="1"/>
      <c r="N116" s="1"/>
      <c r="O116" s="20">
        <f t="shared" si="35"/>
        <v>0</v>
      </c>
      <c r="P116" s="29" t="str">
        <f t="shared" si="36"/>
        <v>OK</v>
      </c>
      <c r="Q116" s="10" t="str">
        <f t="shared" si="37"/>
        <v>OK</v>
      </c>
      <c r="R116" s="10" t="str">
        <f>IF(OR(AND(C116&lt;&gt;"",D116&lt;&gt;"",F116&lt;&gt;"",G116&lt;&gt;""),(C116="")),"OK","NG")</f>
        <v>OK</v>
      </c>
    </row>
    <row r="117" spans="1:23" ht="22.5" customHeight="1">
      <c r="A117" s="12"/>
      <c r="B117" s="13"/>
      <c r="C117" s="14"/>
      <c r="D117" s="13"/>
      <c r="E117" s="14"/>
      <c r="F117" s="14"/>
      <c r="G117" s="13"/>
      <c r="H117" s="13"/>
      <c r="I117" s="12"/>
      <c r="J117" s="12"/>
      <c r="K117" s="68" t="s">
        <v>137</v>
      </c>
      <c r="L117" s="27">
        <f>SUM(L110:L116)</f>
        <v>0</v>
      </c>
      <c r="M117" s="27">
        <f t="shared" ref="M117:N117" si="39">SUM(M110:M116)</f>
        <v>0</v>
      </c>
      <c r="N117" s="27">
        <f t="shared" si="39"/>
        <v>0</v>
      </c>
      <c r="O117" s="27">
        <f>L117-(M117+N117)</f>
        <v>0</v>
      </c>
      <c r="P117" s="76"/>
      <c r="Q117" s="77"/>
      <c r="R117" s="77"/>
    </row>
    <row r="118" spans="1:23" ht="13">
      <c r="F118" s="85"/>
    </row>
    <row r="119" spans="1:23" s="61" customFormat="1" ht="13">
      <c r="A119" s="142" t="s">
        <v>139</v>
      </c>
      <c r="B119" s="143"/>
      <c r="C119" s="53" t="s">
        <v>138</v>
      </c>
      <c r="D119" s="53" t="s">
        <v>110</v>
      </c>
      <c r="E119" s="53" t="s">
        <v>111</v>
      </c>
      <c r="F119" s="53" t="s">
        <v>112</v>
      </c>
      <c r="G119" s="53" t="s">
        <v>165</v>
      </c>
      <c r="H119" s="142" t="s">
        <v>17</v>
      </c>
      <c r="I119" s="159"/>
      <c r="J119" s="136" t="s">
        <v>208</v>
      </c>
      <c r="K119" s="136"/>
      <c r="L119" s="136"/>
      <c r="M119" s="136"/>
      <c r="P119" s="87" t="s">
        <v>198</v>
      </c>
      <c r="Q119" s="88" t="s">
        <v>70</v>
      </c>
      <c r="R119" s="88" t="s">
        <v>84</v>
      </c>
    </row>
    <row r="120" spans="1:23" ht="22.5" customHeight="1">
      <c r="A120" s="153" t="s">
        <v>237</v>
      </c>
      <c r="B120" s="154"/>
      <c r="C120" s="100">
        <f>L40</f>
        <v>0</v>
      </c>
      <c r="D120" s="100">
        <f t="shared" ref="D120:F120" si="40">M40</f>
        <v>0</v>
      </c>
      <c r="E120" s="100">
        <f t="shared" si="40"/>
        <v>0</v>
      </c>
      <c r="F120" s="100">
        <f t="shared" si="40"/>
        <v>0</v>
      </c>
      <c r="G120" s="163">
        <f>SUM(D120:D122)</f>
        <v>0</v>
      </c>
      <c r="H120" s="157"/>
      <c r="I120" s="158"/>
      <c r="J120" s="151" t="s">
        <v>209</v>
      </c>
      <c r="K120" s="151"/>
      <c r="L120" s="151"/>
      <c r="M120" s="151"/>
      <c r="N120" s="89"/>
      <c r="O120" s="89"/>
      <c r="P120" s="29" t="str">
        <f>IF(G120&lt;=2500000,"OK","NG")</f>
        <v>OK</v>
      </c>
      <c r="Q120" s="10" t="str">
        <f t="shared" ref="Q120:Q126" si="41">IF(D120&lt;=C120/2,"OK","NG")</f>
        <v>OK</v>
      </c>
      <c r="R120" s="10" t="str">
        <f t="shared" ref="R120:R126" si="42">IF(C120=D120+E120+F120,"OK","NG")</f>
        <v>OK</v>
      </c>
      <c r="S120" s="90"/>
      <c r="T120" s="70"/>
      <c r="U120" s="70"/>
      <c r="V120" s="70"/>
      <c r="W120" s="70"/>
    </row>
    <row r="121" spans="1:23" ht="22.5" customHeight="1">
      <c r="A121" s="155" t="s">
        <v>238</v>
      </c>
      <c r="B121" s="156"/>
      <c r="C121" s="100">
        <f>L51</f>
        <v>0</v>
      </c>
      <c r="D121" s="100">
        <f t="shared" ref="D121:F121" si="43">M51</f>
        <v>0</v>
      </c>
      <c r="E121" s="100">
        <f t="shared" si="43"/>
        <v>0</v>
      </c>
      <c r="F121" s="100">
        <f t="shared" si="43"/>
        <v>0</v>
      </c>
      <c r="G121" s="164"/>
      <c r="H121" s="157"/>
      <c r="I121" s="158"/>
      <c r="J121" s="151"/>
      <c r="K121" s="151"/>
      <c r="L121" s="151"/>
      <c r="M121" s="151"/>
      <c r="N121" s="89"/>
      <c r="O121" s="89"/>
      <c r="P121" s="73" t="s">
        <v>152</v>
      </c>
      <c r="Q121" s="10" t="str">
        <f t="shared" si="41"/>
        <v>OK</v>
      </c>
      <c r="R121" s="10" t="str">
        <f t="shared" si="42"/>
        <v>OK</v>
      </c>
      <c r="S121" s="36"/>
    </row>
    <row r="122" spans="1:23" ht="22.5" customHeight="1">
      <c r="A122" s="155" t="s">
        <v>239</v>
      </c>
      <c r="B122" s="156"/>
      <c r="C122" s="100">
        <f>L62</f>
        <v>0</v>
      </c>
      <c r="D122" s="100">
        <f t="shared" ref="D122:F122" si="44">M62</f>
        <v>0</v>
      </c>
      <c r="E122" s="100">
        <f t="shared" si="44"/>
        <v>0</v>
      </c>
      <c r="F122" s="100">
        <f t="shared" si="44"/>
        <v>0</v>
      </c>
      <c r="G122" s="165"/>
      <c r="H122" s="32"/>
      <c r="I122" s="33"/>
      <c r="J122" s="151"/>
      <c r="K122" s="151"/>
      <c r="L122" s="151"/>
      <c r="M122" s="151"/>
      <c r="N122" s="89"/>
      <c r="O122" s="89"/>
      <c r="P122" s="73" t="s">
        <v>152</v>
      </c>
      <c r="Q122" s="10" t="str">
        <f t="shared" si="41"/>
        <v>OK</v>
      </c>
      <c r="R122" s="10" t="str">
        <f t="shared" si="42"/>
        <v>OK</v>
      </c>
      <c r="S122" s="36"/>
    </row>
    <row r="123" spans="1:23" ht="22.5" customHeight="1">
      <c r="A123" s="155" t="s">
        <v>240</v>
      </c>
      <c r="B123" s="156"/>
      <c r="C123" s="100">
        <f>L73</f>
        <v>0</v>
      </c>
      <c r="D123" s="100">
        <f t="shared" ref="D123:F123" si="45">M73</f>
        <v>0</v>
      </c>
      <c r="E123" s="100">
        <f t="shared" si="45"/>
        <v>0</v>
      </c>
      <c r="F123" s="100">
        <f t="shared" si="45"/>
        <v>0</v>
      </c>
      <c r="G123" s="100">
        <f>D123</f>
        <v>0</v>
      </c>
      <c r="H123" s="32"/>
      <c r="I123" s="33"/>
      <c r="J123" s="150" t="s">
        <v>210</v>
      </c>
      <c r="K123" s="150"/>
      <c r="L123" s="150"/>
      <c r="M123" s="150"/>
      <c r="N123" s="89"/>
      <c r="O123" s="89"/>
      <c r="P123" s="29" t="str">
        <f>IF(G123&lt;=2500000,"OK","NG")</f>
        <v>OK</v>
      </c>
      <c r="Q123" s="10" t="str">
        <f t="shared" si="41"/>
        <v>OK</v>
      </c>
      <c r="R123" s="10" t="str">
        <f t="shared" si="42"/>
        <v>OK</v>
      </c>
      <c r="S123" s="36"/>
    </row>
    <row r="124" spans="1:23" ht="22.5" customHeight="1">
      <c r="A124" s="155" t="s">
        <v>131</v>
      </c>
      <c r="B124" s="156"/>
      <c r="C124" s="100">
        <f>L84</f>
        <v>0</v>
      </c>
      <c r="D124" s="100">
        <f t="shared" ref="D124:F124" si="46">M84</f>
        <v>0</v>
      </c>
      <c r="E124" s="100">
        <f t="shared" si="46"/>
        <v>0</v>
      </c>
      <c r="F124" s="100">
        <f t="shared" si="46"/>
        <v>0</v>
      </c>
      <c r="G124" s="100">
        <f>D124</f>
        <v>0</v>
      </c>
      <c r="H124" s="32"/>
      <c r="I124" s="33"/>
      <c r="J124" s="150" t="s">
        <v>211</v>
      </c>
      <c r="K124" s="150"/>
      <c r="L124" s="150"/>
      <c r="M124" s="150"/>
      <c r="N124" s="89"/>
      <c r="O124" s="89"/>
      <c r="P124" s="29" t="str">
        <f>IF(G124&lt;=5000000,"OK","NG")</f>
        <v>OK</v>
      </c>
      <c r="Q124" s="10" t="str">
        <f t="shared" si="41"/>
        <v>OK</v>
      </c>
      <c r="R124" s="10" t="str">
        <f t="shared" si="42"/>
        <v>OK</v>
      </c>
      <c r="S124" s="36"/>
    </row>
    <row r="125" spans="1:23" ht="22.5" customHeight="1">
      <c r="A125" s="155" t="s">
        <v>241</v>
      </c>
      <c r="B125" s="156"/>
      <c r="C125" s="100">
        <f>L95</f>
        <v>0</v>
      </c>
      <c r="D125" s="100">
        <f t="shared" ref="D125:F125" si="47">M95</f>
        <v>0</v>
      </c>
      <c r="E125" s="100">
        <f t="shared" si="47"/>
        <v>0</v>
      </c>
      <c r="F125" s="100">
        <f t="shared" si="47"/>
        <v>0</v>
      </c>
      <c r="G125" s="183">
        <f>SUM(D125:D126)</f>
        <v>0</v>
      </c>
      <c r="H125" s="32"/>
      <c r="I125" s="33"/>
      <c r="J125" s="151" t="s">
        <v>212</v>
      </c>
      <c r="K125" s="151"/>
      <c r="L125" s="151"/>
      <c r="M125" s="151"/>
      <c r="N125" s="89"/>
      <c r="O125" s="89"/>
      <c r="P125" s="29" t="str">
        <f>IF(G125&lt;=2500000,"OK","NG")</f>
        <v>OK</v>
      </c>
      <c r="Q125" s="10" t="str">
        <f t="shared" si="41"/>
        <v>OK</v>
      </c>
      <c r="R125" s="10" t="str">
        <f t="shared" si="42"/>
        <v>OK</v>
      </c>
      <c r="S125" s="36"/>
    </row>
    <row r="126" spans="1:23" ht="22.5" customHeight="1">
      <c r="A126" s="155" t="s">
        <v>242</v>
      </c>
      <c r="B126" s="156"/>
      <c r="C126" s="100">
        <f>L106</f>
        <v>0</v>
      </c>
      <c r="D126" s="100">
        <f t="shared" ref="D126:F126" si="48">M106</f>
        <v>0</v>
      </c>
      <c r="E126" s="100">
        <f t="shared" si="48"/>
        <v>0</v>
      </c>
      <c r="F126" s="100">
        <f t="shared" si="48"/>
        <v>0</v>
      </c>
      <c r="G126" s="184"/>
      <c r="H126" s="32"/>
      <c r="I126" s="33"/>
      <c r="J126" s="151"/>
      <c r="K126" s="151"/>
      <c r="L126" s="151"/>
      <c r="M126" s="151"/>
      <c r="N126" s="89"/>
      <c r="O126" s="89"/>
      <c r="P126" s="73" t="s">
        <v>152</v>
      </c>
      <c r="Q126" s="10" t="str">
        <f t="shared" si="41"/>
        <v>OK</v>
      </c>
      <c r="R126" s="10" t="str">
        <f t="shared" si="42"/>
        <v>OK</v>
      </c>
      <c r="S126" s="36"/>
    </row>
    <row r="127" spans="1:23" ht="22.5" customHeight="1">
      <c r="A127" s="155" t="s">
        <v>135</v>
      </c>
      <c r="B127" s="156"/>
      <c r="C127" s="100">
        <f>L117</f>
        <v>0</v>
      </c>
      <c r="D127" s="100">
        <f t="shared" ref="D127:F127" si="49">M117</f>
        <v>0</v>
      </c>
      <c r="E127" s="100">
        <f t="shared" si="49"/>
        <v>0</v>
      </c>
      <c r="F127" s="100">
        <f t="shared" si="49"/>
        <v>0</v>
      </c>
      <c r="G127" s="100">
        <f>D127</f>
        <v>0</v>
      </c>
      <c r="H127" s="157"/>
      <c r="I127" s="158"/>
      <c r="J127" s="150" t="s">
        <v>287</v>
      </c>
      <c r="K127" s="150"/>
      <c r="L127" s="150"/>
      <c r="M127" s="150"/>
      <c r="N127" s="89"/>
      <c r="O127" s="89"/>
      <c r="P127" s="29" t="str">
        <f>IF(G127&lt;=2500000,"OK","NG")</f>
        <v>OK</v>
      </c>
      <c r="Q127" s="10" t="str">
        <f>IF(D127&lt;=C127/2,"OK","NG")</f>
        <v>OK</v>
      </c>
      <c r="R127" s="10" t="str">
        <f>IF(C127=D127+E127+F127,"OK","NG")</f>
        <v>OK</v>
      </c>
      <c r="S127" s="36"/>
    </row>
    <row r="128" spans="1:23" ht="22.5" customHeight="1">
      <c r="A128" s="174" t="s">
        <v>14</v>
      </c>
      <c r="B128" s="175"/>
      <c r="C128" s="100">
        <f>SUM(C120:C127)</f>
        <v>0</v>
      </c>
      <c r="D128" s="100">
        <f>SUM(D120:D127)</f>
        <v>0</v>
      </c>
      <c r="E128" s="100">
        <f t="shared" ref="E128:F128" si="50">SUM(E120:E127)</f>
        <v>0</v>
      </c>
      <c r="F128" s="100">
        <f t="shared" si="50"/>
        <v>0</v>
      </c>
      <c r="G128" s="100">
        <f>D128</f>
        <v>0</v>
      </c>
      <c r="H128" s="157"/>
      <c r="I128" s="158"/>
      <c r="J128" s="177" t="s">
        <v>213</v>
      </c>
      <c r="K128" s="177"/>
      <c r="L128" s="177"/>
      <c r="M128" s="177"/>
      <c r="N128" s="89"/>
      <c r="P128" s="29" t="str">
        <f>IF(OR(C128=0,AND(G128&gt;=150000,G128&lt;=10000000)),"OK","NG")</f>
        <v>OK</v>
      </c>
      <c r="Q128" s="10" t="str">
        <f>IF(D128&lt;=C128/2,"OK","NG")</f>
        <v>OK</v>
      </c>
      <c r="R128" s="10" t="str">
        <f>IF(C128=D128+E128+F128,"OK","NG")</f>
        <v>OK</v>
      </c>
    </row>
    <row r="129" spans="1:16" ht="13"/>
    <row r="130" spans="1:16" ht="22.5" customHeight="1">
      <c r="A130" s="48" t="s">
        <v>196</v>
      </c>
    </row>
    <row r="131" spans="1:16" ht="15" customHeight="1">
      <c r="A131" s="139" t="s">
        <v>205</v>
      </c>
      <c r="B131" s="139"/>
      <c r="C131" s="139"/>
      <c r="D131" s="139"/>
      <c r="E131" s="139"/>
      <c r="F131" s="139"/>
      <c r="G131" s="139"/>
      <c r="H131" s="139"/>
      <c r="I131" s="139"/>
      <c r="J131" s="139"/>
      <c r="K131" s="50" t="s">
        <v>82</v>
      </c>
      <c r="P131" s="49" t="s">
        <v>55</v>
      </c>
    </row>
    <row r="132" spans="1:16" ht="15" customHeight="1">
      <c r="A132" s="176" t="s">
        <v>204</v>
      </c>
      <c r="B132" s="176"/>
      <c r="C132" s="176"/>
      <c r="D132" s="176"/>
      <c r="E132" s="176"/>
      <c r="F132" s="176"/>
      <c r="G132" s="176"/>
      <c r="H132" s="176"/>
      <c r="I132" s="176"/>
      <c r="J132" s="176"/>
      <c r="K132" s="56" t="s">
        <v>166</v>
      </c>
      <c r="P132" s="49" t="s">
        <v>167</v>
      </c>
    </row>
    <row r="133" spans="1:16" ht="15" customHeight="1">
      <c r="A133" s="176" t="s">
        <v>199</v>
      </c>
      <c r="B133" s="176"/>
      <c r="C133" s="176"/>
      <c r="D133" s="176"/>
      <c r="E133" s="176"/>
      <c r="F133" s="176"/>
      <c r="G133" s="176"/>
      <c r="H133" s="176"/>
      <c r="I133" s="176"/>
      <c r="J133" s="176"/>
      <c r="K133" s="56" t="s">
        <v>166</v>
      </c>
    </row>
    <row r="134" spans="1:16" ht="15" customHeight="1">
      <c r="A134" s="176" t="s">
        <v>200</v>
      </c>
      <c r="B134" s="176"/>
      <c r="C134" s="176"/>
      <c r="D134" s="176"/>
      <c r="E134" s="176"/>
      <c r="F134" s="176"/>
      <c r="G134" s="176"/>
      <c r="H134" s="176"/>
      <c r="I134" s="176"/>
      <c r="J134" s="176"/>
      <c r="K134" s="56" t="s">
        <v>166</v>
      </c>
    </row>
    <row r="135" spans="1:16" ht="15" customHeight="1">
      <c r="A135" s="176" t="s">
        <v>201</v>
      </c>
      <c r="B135" s="176"/>
      <c r="C135" s="176"/>
      <c r="D135" s="176"/>
      <c r="E135" s="176"/>
      <c r="F135" s="176"/>
      <c r="G135" s="176"/>
      <c r="H135" s="176"/>
      <c r="I135" s="176"/>
      <c r="J135" s="176"/>
      <c r="K135" s="56" t="s">
        <v>166</v>
      </c>
    </row>
    <row r="136" spans="1:16" ht="15" customHeight="1">
      <c r="A136" s="176" t="s">
        <v>289</v>
      </c>
      <c r="B136" s="176"/>
      <c r="C136" s="176"/>
      <c r="D136" s="176"/>
      <c r="E136" s="176"/>
      <c r="F136" s="176"/>
      <c r="G136" s="176"/>
      <c r="H136" s="176"/>
      <c r="I136" s="176"/>
      <c r="J136" s="176"/>
      <c r="K136" s="56" t="s">
        <v>166</v>
      </c>
    </row>
    <row r="137" spans="1:16" ht="15" customHeight="1">
      <c r="A137" s="176" t="s">
        <v>202</v>
      </c>
      <c r="B137" s="176"/>
      <c r="C137" s="176"/>
      <c r="D137" s="176"/>
      <c r="E137" s="176"/>
      <c r="F137" s="176"/>
      <c r="G137" s="176"/>
      <c r="H137" s="176"/>
      <c r="I137" s="176"/>
      <c r="J137" s="176"/>
      <c r="K137" s="56" t="s">
        <v>166</v>
      </c>
    </row>
    <row r="138" spans="1:16" ht="15" customHeight="1">
      <c r="A138" s="176" t="s">
        <v>203</v>
      </c>
      <c r="B138" s="176"/>
      <c r="C138" s="176"/>
      <c r="D138" s="176"/>
      <c r="E138" s="176"/>
      <c r="F138" s="176"/>
      <c r="G138" s="176"/>
      <c r="H138" s="176"/>
      <c r="I138" s="176"/>
      <c r="J138" s="176"/>
      <c r="K138" s="56" t="s">
        <v>166</v>
      </c>
    </row>
    <row r="139" spans="1:16" ht="15" customHeight="1">
      <c r="A139" s="17"/>
      <c r="B139" s="17"/>
      <c r="C139" s="17"/>
      <c r="D139" s="17"/>
      <c r="E139" s="17"/>
      <c r="J139" s="93" t="s">
        <v>141</v>
      </c>
      <c r="K139" s="99">
        <f>COUNTIF(K132:K138,"☑")</f>
        <v>0</v>
      </c>
    </row>
    <row r="140" spans="1:16" ht="15" customHeight="1">
      <c r="A140" s="17"/>
      <c r="B140" s="17"/>
      <c r="C140" s="17"/>
      <c r="D140" s="17"/>
      <c r="E140" s="17"/>
      <c r="H140" s="17"/>
    </row>
    <row r="141" spans="1:16" ht="15" customHeight="1">
      <c r="A141" s="48" t="s">
        <v>206</v>
      </c>
    </row>
    <row r="142" spans="1:16" ht="15" customHeight="1">
      <c r="A142" s="180" t="s">
        <v>57</v>
      </c>
      <c r="B142" s="180"/>
      <c r="C142" s="180"/>
      <c r="D142" s="180"/>
      <c r="E142" s="180"/>
      <c r="F142" s="180"/>
      <c r="G142" s="180"/>
      <c r="H142" s="180"/>
      <c r="I142" s="180"/>
      <c r="J142" s="180"/>
      <c r="K142" s="180"/>
      <c r="P142" s="95" t="s">
        <v>80</v>
      </c>
    </row>
    <row r="143" spans="1:16" ht="15" customHeight="1">
      <c r="A143" s="50" t="s">
        <v>2</v>
      </c>
      <c r="B143" s="140" t="s">
        <v>3</v>
      </c>
      <c r="C143" s="181"/>
      <c r="D143" s="181"/>
      <c r="E143" s="181"/>
      <c r="F143" s="181"/>
      <c r="G143" s="181"/>
      <c r="H143" s="181"/>
      <c r="I143" s="181"/>
      <c r="J143" s="141"/>
    </row>
    <row r="144" spans="1:16" ht="15" customHeight="1">
      <c r="A144" s="3" t="s">
        <v>1</v>
      </c>
      <c r="B144" s="182" t="s">
        <v>69</v>
      </c>
      <c r="C144" s="167"/>
      <c r="D144" s="167"/>
      <c r="E144" s="167"/>
      <c r="F144" s="167"/>
      <c r="G144" s="167"/>
      <c r="H144" s="167"/>
      <c r="I144" s="167"/>
      <c r="J144" s="168"/>
      <c r="P144" s="29" t="str">
        <f>IF(C128=0,"OK",IF(AND(A144="☑",A145="☑",A146="☑"),"OK","NG"))</f>
        <v>OK</v>
      </c>
    </row>
    <row r="145" spans="1:13" ht="15" customHeight="1">
      <c r="A145" s="3" t="s">
        <v>1</v>
      </c>
      <c r="B145" s="182" t="s">
        <v>117</v>
      </c>
      <c r="C145" s="167"/>
      <c r="D145" s="167"/>
      <c r="E145" s="167"/>
      <c r="F145" s="167"/>
      <c r="G145" s="167"/>
      <c r="H145" s="167"/>
      <c r="I145" s="167"/>
      <c r="J145" s="168"/>
    </row>
    <row r="146" spans="1:13" ht="15" customHeight="1">
      <c r="A146" s="3" t="s">
        <v>1</v>
      </c>
      <c r="B146" s="182" t="s">
        <v>288</v>
      </c>
      <c r="C146" s="167"/>
      <c r="D146" s="167"/>
      <c r="E146" s="167"/>
      <c r="F146" s="167"/>
      <c r="G146" s="167"/>
      <c r="H146" s="167"/>
      <c r="I146" s="167"/>
      <c r="J146" s="168"/>
    </row>
    <row r="147" spans="1:13" ht="15" customHeight="1"/>
    <row r="148" spans="1:13" ht="15" customHeight="1">
      <c r="A148" s="48" t="s">
        <v>207</v>
      </c>
    </row>
    <row r="149" spans="1:13" ht="15" customHeight="1">
      <c r="A149" s="50" t="s">
        <v>2</v>
      </c>
      <c r="B149" s="139" t="s">
        <v>4</v>
      </c>
      <c r="C149" s="139"/>
      <c r="D149" s="139"/>
      <c r="E149" s="139"/>
      <c r="F149" s="140" t="s">
        <v>97</v>
      </c>
      <c r="G149" s="141"/>
      <c r="H149" s="140" t="s">
        <v>20</v>
      </c>
      <c r="I149" s="141"/>
      <c r="J149" s="139" t="s">
        <v>17</v>
      </c>
      <c r="K149" s="139"/>
      <c r="L149" s="139"/>
      <c r="M149" s="139"/>
    </row>
    <row r="150" spans="1:13" ht="18.75" customHeight="1">
      <c r="A150" s="3" t="s">
        <v>1</v>
      </c>
      <c r="B150" s="138" t="s">
        <v>23</v>
      </c>
      <c r="C150" s="138"/>
      <c r="D150" s="138"/>
      <c r="E150" s="138"/>
      <c r="F150" s="142" t="s">
        <v>22</v>
      </c>
      <c r="G150" s="143"/>
      <c r="H150" s="142" t="s">
        <v>98</v>
      </c>
      <c r="I150" s="143"/>
      <c r="J150" s="138" t="s">
        <v>143</v>
      </c>
      <c r="K150" s="138"/>
      <c r="L150" s="138"/>
      <c r="M150" s="138"/>
    </row>
    <row r="151" spans="1:13" ht="18.75" customHeight="1">
      <c r="A151" s="3" t="s">
        <v>1</v>
      </c>
      <c r="B151" s="138" t="s">
        <v>25</v>
      </c>
      <c r="C151" s="138"/>
      <c r="D151" s="138"/>
      <c r="E151" s="138"/>
      <c r="F151" s="142" t="s">
        <v>16</v>
      </c>
      <c r="G151" s="143"/>
      <c r="H151" s="142" t="s">
        <v>21</v>
      </c>
      <c r="I151" s="143"/>
      <c r="J151" s="138" t="s">
        <v>100</v>
      </c>
      <c r="K151" s="138"/>
      <c r="L151" s="138"/>
      <c r="M151" s="138"/>
    </row>
    <row r="152" spans="1:13" ht="18.75" customHeight="1">
      <c r="A152" s="3" t="s">
        <v>1</v>
      </c>
      <c r="B152" s="138" t="s">
        <v>24</v>
      </c>
      <c r="C152" s="138"/>
      <c r="D152" s="138"/>
      <c r="E152" s="138"/>
      <c r="F152" s="142" t="s">
        <v>16</v>
      </c>
      <c r="G152" s="143"/>
      <c r="H152" s="142" t="s">
        <v>21</v>
      </c>
      <c r="I152" s="143"/>
      <c r="J152" s="138" t="s">
        <v>26</v>
      </c>
      <c r="K152" s="138"/>
      <c r="L152" s="138"/>
      <c r="M152" s="138"/>
    </row>
    <row r="153" spans="1:13" ht="18.75" customHeight="1">
      <c r="A153" s="3" t="s">
        <v>1</v>
      </c>
      <c r="B153" s="138" t="s">
        <v>90</v>
      </c>
      <c r="C153" s="138"/>
      <c r="D153" s="138"/>
      <c r="E153" s="138"/>
      <c r="F153" s="142" t="s">
        <v>5</v>
      </c>
      <c r="G153" s="143"/>
      <c r="H153" s="159" t="s">
        <v>16</v>
      </c>
      <c r="I153" s="143"/>
      <c r="J153" s="138" t="s">
        <v>99</v>
      </c>
      <c r="K153" s="138"/>
      <c r="L153" s="138"/>
      <c r="M153" s="138"/>
    </row>
    <row r="154" spans="1:13" ht="18.75" customHeight="1">
      <c r="A154" s="3" t="s">
        <v>1</v>
      </c>
      <c r="B154" s="138" t="s">
        <v>283</v>
      </c>
      <c r="C154" s="138"/>
      <c r="D154" s="138"/>
      <c r="E154" s="138"/>
      <c r="F154" s="142" t="s">
        <v>5</v>
      </c>
      <c r="G154" s="143"/>
      <c r="H154" s="136" t="s">
        <v>16</v>
      </c>
      <c r="I154" s="136"/>
      <c r="J154" s="138" t="s">
        <v>284</v>
      </c>
      <c r="K154" s="138"/>
      <c r="L154" s="138"/>
      <c r="M154" s="138"/>
    </row>
  </sheetData>
  <sheetProtection algorithmName="SHA-512" hashValue="OvoT1jurViTbtAkE8ykw9csE5ZK2qxjwNZBEUvmUSCl6e5+WW0+2apOrJCOdZ8tyD2CMH2YNXilcZeOECcQRaw==" saltValue="SFNZHB71Z6qdUkP/PK70aA==" spinCount="100000" sheet="1" objects="1" scenarios="1"/>
  <mergeCells count="198">
    <mergeCell ref="A1:O1"/>
    <mergeCell ref="B3:E3"/>
    <mergeCell ref="B4:E4"/>
    <mergeCell ref="P4:P5"/>
    <mergeCell ref="B5:E5"/>
    <mergeCell ref="B6:E6"/>
    <mergeCell ref="M14:O14"/>
    <mergeCell ref="M15:O15"/>
    <mergeCell ref="M16:O16"/>
    <mergeCell ref="M17:O17"/>
    <mergeCell ref="M18:O18"/>
    <mergeCell ref="M19:O19"/>
    <mergeCell ref="F9:I9"/>
    <mergeCell ref="J9:L9"/>
    <mergeCell ref="M10:O10"/>
    <mergeCell ref="M11:O11"/>
    <mergeCell ref="M12:O12"/>
    <mergeCell ref="M13:O13"/>
    <mergeCell ref="N26:O26"/>
    <mergeCell ref="A31:A32"/>
    <mergeCell ref="B31:B32"/>
    <mergeCell ref="C31:F31"/>
    <mergeCell ref="G31:G32"/>
    <mergeCell ref="H31:K31"/>
    <mergeCell ref="L31:O31"/>
    <mergeCell ref="D32:E32"/>
    <mergeCell ref="M20:O20"/>
    <mergeCell ref="M21:O21"/>
    <mergeCell ref="M22:O22"/>
    <mergeCell ref="M23:O23"/>
    <mergeCell ref="M24:O24"/>
    <mergeCell ref="M25:O25"/>
    <mergeCell ref="D39:E39"/>
    <mergeCell ref="A42:A43"/>
    <mergeCell ref="B42:B43"/>
    <mergeCell ref="C42:F42"/>
    <mergeCell ref="G42:G43"/>
    <mergeCell ref="H42:K42"/>
    <mergeCell ref="D33:E33"/>
    <mergeCell ref="D34:E34"/>
    <mergeCell ref="D35:E35"/>
    <mergeCell ref="D36:E36"/>
    <mergeCell ref="D37:E37"/>
    <mergeCell ref="D38:E38"/>
    <mergeCell ref="A53:A54"/>
    <mergeCell ref="B53:B54"/>
    <mergeCell ref="C53:F53"/>
    <mergeCell ref="L42:O42"/>
    <mergeCell ref="D43:E43"/>
    <mergeCell ref="D44:E44"/>
    <mergeCell ref="D45:E45"/>
    <mergeCell ref="D46:E46"/>
    <mergeCell ref="D47:E47"/>
    <mergeCell ref="G53:G54"/>
    <mergeCell ref="H53:K53"/>
    <mergeCell ref="L53:O53"/>
    <mergeCell ref="D54:E54"/>
    <mergeCell ref="D55:E55"/>
    <mergeCell ref="D56:E56"/>
    <mergeCell ref="D48:E48"/>
    <mergeCell ref="D49:E49"/>
    <mergeCell ref="D50:E50"/>
    <mergeCell ref="H64:K64"/>
    <mergeCell ref="L64:O64"/>
    <mergeCell ref="D65:E65"/>
    <mergeCell ref="D66:E66"/>
    <mergeCell ref="D67:E67"/>
    <mergeCell ref="D57:E57"/>
    <mergeCell ref="D58:E58"/>
    <mergeCell ref="D59:E59"/>
    <mergeCell ref="D60:E60"/>
    <mergeCell ref="D61:E61"/>
    <mergeCell ref="C64:F64"/>
    <mergeCell ref="D68:E68"/>
    <mergeCell ref="D69:E69"/>
    <mergeCell ref="D70:E70"/>
    <mergeCell ref="D71:E71"/>
    <mergeCell ref="D72:E72"/>
    <mergeCell ref="A75:A76"/>
    <mergeCell ref="B75:B76"/>
    <mergeCell ref="C75:F75"/>
    <mergeCell ref="G64:G65"/>
    <mergeCell ref="A64:A65"/>
    <mergeCell ref="B64:B65"/>
    <mergeCell ref="A86:A87"/>
    <mergeCell ref="B86:B87"/>
    <mergeCell ref="C86:F86"/>
    <mergeCell ref="G75:G76"/>
    <mergeCell ref="H75:K75"/>
    <mergeCell ref="L75:O75"/>
    <mergeCell ref="D76:E76"/>
    <mergeCell ref="D77:E77"/>
    <mergeCell ref="D78:E78"/>
    <mergeCell ref="G86:G87"/>
    <mergeCell ref="H86:K86"/>
    <mergeCell ref="L86:O86"/>
    <mergeCell ref="D87:E87"/>
    <mergeCell ref="D88:E88"/>
    <mergeCell ref="D89:E89"/>
    <mergeCell ref="D79:E79"/>
    <mergeCell ref="D80:E80"/>
    <mergeCell ref="D81:E81"/>
    <mergeCell ref="D82:E82"/>
    <mergeCell ref="D83:E83"/>
    <mergeCell ref="H97:K97"/>
    <mergeCell ref="L97:O97"/>
    <mergeCell ref="D98:E98"/>
    <mergeCell ref="D99:E99"/>
    <mergeCell ref="D100:E100"/>
    <mergeCell ref="D90:E90"/>
    <mergeCell ref="D91:E91"/>
    <mergeCell ref="D92:E92"/>
    <mergeCell ref="D93:E93"/>
    <mergeCell ref="D94:E94"/>
    <mergeCell ref="C97:F97"/>
    <mergeCell ref="D101:E101"/>
    <mergeCell ref="D102:E102"/>
    <mergeCell ref="D103:E103"/>
    <mergeCell ref="D104:E104"/>
    <mergeCell ref="D105:E105"/>
    <mergeCell ref="A108:A109"/>
    <mergeCell ref="B108:B109"/>
    <mergeCell ref="C108:F108"/>
    <mergeCell ref="G97:G98"/>
    <mergeCell ref="A97:A98"/>
    <mergeCell ref="B97:B98"/>
    <mergeCell ref="D112:E112"/>
    <mergeCell ref="D113:E113"/>
    <mergeCell ref="D114:E114"/>
    <mergeCell ref="D115:E115"/>
    <mergeCell ref="D116:E116"/>
    <mergeCell ref="A119:B119"/>
    <mergeCell ref="G108:G109"/>
    <mergeCell ref="H108:K108"/>
    <mergeCell ref="L108:O108"/>
    <mergeCell ref="D109:E109"/>
    <mergeCell ref="D110:E110"/>
    <mergeCell ref="D111:E111"/>
    <mergeCell ref="H119:I119"/>
    <mergeCell ref="J119:M119"/>
    <mergeCell ref="A120:B120"/>
    <mergeCell ref="G120:G122"/>
    <mergeCell ref="H120:I120"/>
    <mergeCell ref="J120:M122"/>
    <mergeCell ref="A121:B121"/>
    <mergeCell ref="H121:I121"/>
    <mergeCell ref="A122:B122"/>
    <mergeCell ref="A127:B127"/>
    <mergeCell ref="H127:I127"/>
    <mergeCell ref="J127:M127"/>
    <mergeCell ref="A128:B128"/>
    <mergeCell ref="H128:I128"/>
    <mergeCell ref="J128:M128"/>
    <mergeCell ref="A123:B123"/>
    <mergeCell ref="J123:M123"/>
    <mergeCell ref="A124:B124"/>
    <mergeCell ref="J124:M124"/>
    <mergeCell ref="A125:B125"/>
    <mergeCell ref="G125:G126"/>
    <mergeCell ref="J125:M126"/>
    <mergeCell ref="A126:B126"/>
    <mergeCell ref="A137:J137"/>
    <mergeCell ref="A138:J138"/>
    <mergeCell ref="A142:K142"/>
    <mergeCell ref="B143:J143"/>
    <mergeCell ref="B144:J144"/>
    <mergeCell ref="B145:J145"/>
    <mergeCell ref="A131:J131"/>
    <mergeCell ref="A132:J132"/>
    <mergeCell ref="A133:J133"/>
    <mergeCell ref="A134:J134"/>
    <mergeCell ref="A135:J135"/>
    <mergeCell ref="A136:J136"/>
    <mergeCell ref="B146:J146"/>
    <mergeCell ref="B149:E149"/>
    <mergeCell ref="F149:G149"/>
    <mergeCell ref="H149:I149"/>
    <mergeCell ref="J149:M149"/>
    <mergeCell ref="B150:E150"/>
    <mergeCell ref="F150:G150"/>
    <mergeCell ref="H150:I150"/>
    <mergeCell ref="J150:M150"/>
    <mergeCell ref="B153:E153"/>
    <mergeCell ref="F153:G153"/>
    <mergeCell ref="H153:I153"/>
    <mergeCell ref="J153:M153"/>
    <mergeCell ref="B154:E154"/>
    <mergeCell ref="F154:G154"/>
    <mergeCell ref="H154:I154"/>
    <mergeCell ref="J154:M154"/>
    <mergeCell ref="B151:E151"/>
    <mergeCell ref="F151:G151"/>
    <mergeCell ref="H151:I151"/>
    <mergeCell ref="J151:M151"/>
    <mergeCell ref="B152:E152"/>
    <mergeCell ref="F152:G152"/>
    <mergeCell ref="H152:I152"/>
    <mergeCell ref="J152:M152"/>
  </mergeCells>
  <phoneticPr fontId="2"/>
  <conditionalFormatting sqref="C120:G128">
    <cfRule type="expression" dxfId="4465" priority="2">
      <formula>$P120="NG"</formula>
    </cfRule>
  </conditionalFormatting>
  <conditionalFormatting sqref="G120:G123">
    <cfRule type="expression" dxfId="4464" priority="1">
      <formula>$P120="NG"</formula>
    </cfRule>
  </conditionalFormatting>
  <conditionalFormatting sqref="H33:K36">
    <cfRule type="expression" dxfId="4463" priority="55">
      <formula>#REF!="追加"</formula>
    </cfRule>
    <cfRule type="expression" dxfId="4462" priority="56">
      <formula>#REF!="新規"</formula>
    </cfRule>
  </conditionalFormatting>
  <conditionalFormatting sqref="H37:K39">
    <cfRule type="expression" dxfId="4461" priority="60">
      <formula>#REF!="追加"</formula>
    </cfRule>
    <cfRule type="expression" dxfId="4460" priority="67">
      <formula>#REF!="新規"</formula>
    </cfRule>
  </conditionalFormatting>
  <conditionalFormatting sqref="H44:K47">
    <cfRule type="expression" dxfId="4459" priority="46">
      <formula>#REF!="追加"</formula>
    </cfRule>
    <cfRule type="expression" dxfId="4458" priority="47">
      <formula>#REF!="新規"</formula>
    </cfRule>
  </conditionalFormatting>
  <conditionalFormatting sqref="H48:K50">
    <cfRule type="expression" dxfId="4457" priority="50">
      <formula>#REF!="追加"</formula>
    </cfRule>
    <cfRule type="expression" dxfId="4456" priority="51">
      <formula>#REF!="新規"</formula>
    </cfRule>
  </conditionalFormatting>
  <conditionalFormatting sqref="H55:K58">
    <cfRule type="expression" dxfId="4455" priority="40">
      <formula>#REF!="追加"</formula>
    </cfRule>
    <cfRule type="expression" dxfId="4454" priority="41">
      <formula>#REF!="新規"</formula>
    </cfRule>
  </conditionalFormatting>
  <conditionalFormatting sqref="H59:K61">
    <cfRule type="expression" dxfId="4453" priority="44">
      <formula>#REF!="追加"</formula>
    </cfRule>
    <cfRule type="expression" dxfId="4452" priority="45">
      <formula>#REF!="新規"</formula>
    </cfRule>
  </conditionalFormatting>
  <conditionalFormatting sqref="H66:K69">
    <cfRule type="expression" dxfId="4451" priority="34">
      <formula>#REF!="追加"</formula>
    </cfRule>
    <cfRule type="expression" dxfId="4450" priority="35">
      <formula>#REF!="新規"</formula>
    </cfRule>
  </conditionalFormatting>
  <conditionalFormatting sqref="H70:K72">
    <cfRule type="expression" dxfId="4449" priority="38">
      <formula>#REF!="追加"</formula>
    </cfRule>
    <cfRule type="expression" dxfId="4448" priority="39">
      <formula>#REF!="新規"</formula>
    </cfRule>
  </conditionalFormatting>
  <conditionalFormatting sqref="H77:K80">
    <cfRule type="expression" dxfId="4447" priority="28">
      <formula>#REF!="追加"</formula>
    </cfRule>
    <cfRule type="expression" dxfId="4446" priority="29">
      <formula>#REF!="新規"</formula>
    </cfRule>
  </conditionalFormatting>
  <conditionalFormatting sqref="H81:K83">
    <cfRule type="expression" dxfId="4445" priority="32">
      <formula>#REF!="追加"</formula>
    </cfRule>
    <cfRule type="expression" dxfId="4444" priority="33">
      <formula>#REF!="新規"</formula>
    </cfRule>
  </conditionalFormatting>
  <conditionalFormatting sqref="H88:K91">
    <cfRule type="expression" dxfId="4443" priority="22">
      <formula>#REF!="追加"</formula>
    </cfRule>
    <cfRule type="expression" dxfId="4442" priority="23">
      <formula>#REF!="新規"</formula>
    </cfRule>
  </conditionalFormatting>
  <conditionalFormatting sqref="H92:K94">
    <cfRule type="expression" dxfId="4441" priority="26">
      <formula>#REF!="追加"</formula>
    </cfRule>
    <cfRule type="expression" dxfId="4440" priority="27">
      <formula>#REF!="新規"</formula>
    </cfRule>
  </conditionalFormatting>
  <conditionalFormatting sqref="H99:K102">
    <cfRule type="expression" dxfId="4439" priority="16">
      <formula>#REF!="追加"</formula>
    </cfRule>
    <cfRule type="expression" dxfId="4438" priority="17">
      <formula>#REF!="新規"</formula>
    </cfRule>
  </conditionalFormatting>
  <conditionalFormatting sqref="H103:K105">
    <cfRule type="expression" dxfId="4437" priority="20">
      <formula>#REF!="追加"</formula>
    </cfRule>
    <cfRule type="expression" dxfId="4436" priority="21">
      <formula>#REF!="新規"</formula>
    </cfRule>
  </conditionalFormatting>
  <conditionalFormatting sqref="H110:K113">
    <cfRule type="expression" dxfId="4435" priority="10">
      <formula>#REF!="追加"</formula>
    </cfRule>
    <cfRule type="expression" dxfId="4434" priority="11">
      <formula>#REF!="新規"</formula>
    </cfRule>
  </conditionalFormatting>
  <conditionalFormatting sqref="H114:K116">
    <cfRule type="expression" dxfId="4433" priority="14">
      <formula>#REF!="追加"</formula>
    </cfRule>
    <cfRule type="expression" dxfId="4432" priority="15">
      <formula>#REF!="新規"</formula>
    </cfRule>
  </conditionalFormatting>
  <conditionalFormatting sqref="J35:K36 J39:K39">
    <cfRule type="expression" dxfId="4431" priority="57">
      <formula>#REF!="追加"</formula>
    </cfRule>
    <cfRule type="expression" dxfId="4430" priority="58">
      <formula>#REF!="新規"</formula>
    </cfRule>
  </conditionalFormatting>
  <conditionalFormatting sqref="J46:K47 J50:K50">
    <cfRule type="expression" dxfId="4429" priority="48">
      <formula>#REF!="追加"</formula>
    </cfRule>
    <cfRule type="expression" dxfId="4428" priority="49">
      <formula>#REF!="新規"</formula>
    </cfRule>
  </conditionalFormatting>
  <conditionalFormatting sqref="J57:K58 J61:K61">
    <cfRule type="expression" dxfId="4427" priority="42">
      <formula>#REF!="追加"</formula>
    </cfRule>
    <cfRule type="expression" dxfId="4426" priority="43">
      <formula>#REF!="新規"</formula>
    </cfRule>
  </conditionalFormatting>
  <conditionalFormatting sqref="J68:K69 J72:K72">
    <cfRule type="expression" dxfId="4425" priority="36">
      <formula>#REF!="追加"</formula>
    </cfRule>
    <cfRule type="expression" dxfId="4424" priority="37">
      <formula>#REF!="新規"</formula>
    </cfRule>
  </conditionalFormatting>
  <conditionalFormatting sqref="J79:K80 J83:K83">
    <cfRule type="expression" dxfId="4423" priority="30">
      <formula>#REF!="追加"</formula>
    </cfRule>
    <cfRule type="expression" dxfId="4422" priority="31">
      <formula>#REF!="新規"</formula>
    </cfRule>
  </conditionalFormatting>
  <conditionalFormatting sqref="J90:K91 J94:K94">
    <cfRule type="expression" dxfId="4421" priority="24">
      <formula>#REF!="追加"</formula>
    </cfRule>
    <cfRule type="expression" dxfId="4420" priority="25">
      <formula>#REF!="新規"</formula>
    </cfRule>
  </conditionalFormatting>
  <conditionalFormatting sqref="J101:K102 J105:K105">
    <cfRule type="expression" dxfId="4419" priority="18">
      <formula>#REF!="追加"</formula>
    </cfRule>
    <cfRule type="expression" dxfId="4418" priority="19">
      <formula>#REF!="新規"</formula>
    </cfRule>
  </conditionalFormatting>
  <conditionalFormatting sqref="J112:K113 J116:K116">
    <cfRule type="expression" dxfId="4417" priority="12">
      <formula>#REF!="追加"</formula>
    </cfRule>
    <cfRule type="expression" dxfId="4416" priority="13">
      <formula>#REF!="新規"</formula>
    </cfRule>
  </conditionalFormatting>
  <conditionalFormatting sqref="J40:O41 J51:O52 J62:O63 J73:O74 J84:O84 J95:O96 J106:O107 J117:O117">
    <cfRule type="expression" dxfId="4415" priority="72">
      <formula>$I40="追加"</formula>
    </cfRule>
    <cfRule type="expression" dxfId="4414" priority="73">
      <formula>$I40="新規"</formula>
    </cfRule>
  </conditionalFormatting>
  <conditionalFormatting sqref="K85:O85 I85">
    <cfRule type="expression" dxfId="4413" priority="76">
      <formula>#REF!="追加"</formula>
    </cfRule>
    <cfRule type="expression" dxfId="4412" priority="77">
      <formula>#REF!="新規"</formula>
    </cfRule>
  </conditionalFormatting>
  <conditionalFormatting sqref="L40:O41 L51:O52 L62:O63 L73:O74 L84:O84 L95:O96 L106:O107 L117:O117">
    <cfRule type="expression" dxfId="4411" priority="68">
      <formula>$I40="追加"</formula>
    </cfRule>
    <cfRule type="expression" dxfId="4410" priority="69">
      <formula>$I40="新規"</formula>
    </cfRule>
  </conditionalFormatting>
  <conditionalFormatting sqref="L85:O85">
    <cfRule type="expression" dxfId="4409" priority="74">
      <formula>#REF!="追加"</formula>
    </cfRule>
    <cfRule type="expression" dxfId="4408" priority="75">
      <formula>#REF!="新規"</formula>
    </cfRule>
  </conditionalFormatting>
  <conditionalFormatting sqref="P3">
    <cfRule type="expression" dxfId="4407" priority="62">
      <formula>$P3&lt;&gt;"要修正！"</formula>
    </cfRule>
    <cfRule type="expression" dxfId="4406" priority="63">
      <formula>$P3="要修正！"</formula>
    </cfRule>
  </conditionalFormatting>
  <conditionalFormatting sqref="P4:P5">
    <cfRule type="expression" dxfId="4405" priority="54">
      <formula>$P$3="要修正！"</formula>
    </cfRule>
  </conditionalFormatting>
  <conditionalFormatting sqref="P144">
    <cfRule type="expression" dxfId="4404" priority="61">
      <formula>P144="NG"</formula>
    </cfRule>
  </conditionalFormatting>
  <conditionalFormatting sqref="P33:R41">
    <cfRule type="expression" dxfId="4403" priority="59">
      <formula>P33="NG"</formula>
    </cfRule>
  </conditionalFormatting>
  <conditionalFormatting sqref="P44:R52">
    <cfRule type="expression" dxfId="4402" priority="9">
      <formula>P44="NG"</formula>
    </cfRule>
  </conditionalFormatting>
  <conditionalFormatting sqref="P55:R63">
    <cfRule type="expression" dxfId="4401" priority="7">
      <formula>P55="NG"</formula>
    </cfRule>
  </conditionalFormatting>
  <conditionalFormatting sqref="P66:R74 P75:Q83">
    <cfRule type="expression" dxfId="4400" priority="8">
      <formula>P66="NG"</formula>
    </cfRule>
  </conditionalFormatting>
  <conditionalFormatting sqref="P84:R85 R77:R83">
    <cfRule type="expression" dxfId="4399" priority="6">
      <formula>P77="NG"</formula>
    </cfRule>
  </conditionalFormatting>
  <conditionalFormatting sqref="P88:R96">
    <cfRule type="expression" dxfId="4398" priority="5">
      <formula>P88="NG"</formula>
    </cfRule>
  </conditionalFormatting>
  <conditionalFormatting sqref="P99:R107">
    <cfRule type="expression" dxfId="4397" priority="4">
      <formula>P99="NG"</formula>
    </cfRule>
  </conditionalFormatting>
  <conditionalFormatting sqref="P110:R117">
    <cfRule type="expression" dxfId="4396" priority="3">
      <formula>P110="NG"</formula>
    </cfRule>
  </conditionalFormatting>
  <conditionalFormatting sqref="P120:R120 Q121:R122">
    <cfRule type="expression" dxfId="4395" priority="71">
      <formula>#REF!="NG"</formula>
    </cfRule>
  </conditionalFormatting>
  <conditionalFormatting sqref="P120:R128">
    <cfRule type="expression" dxfId="4394" priority="52">
      <formula>P120="NG"</formula>
    </cfRule>
  </conditionalFormatting>
  <conditionalFormatting sqref="P121:R122">
    <cfRule type="expression" dxfId="4393" priority="70">
      <formula>$P29="NG"</formula>
    </cfRule>
  </conditionalFormatting>
  <conditionalFormatting sqref="P123:R127 P128:Q128">
    <cfRule type="expression" dxfId="4392" priority="53">
      <formula>#REF!="NG"</formula>
    </cfRule>
  </conditionalFormatting>
  <conditionalFormatting sqref="P125:R126">
    <cfRule type="expression" dxfId="4391" priority="65">
      <formula>$P30="NG"</formula>
    </cfRule>
  </conditionalFormatting>
  <conditionalFormatting sqref="P127:R128">
    <cfRule type="expression" dxfId="4390" priority="64">
      <formula>$P31="NG"</formula>
    </cfRule>
  </conditionalFormatting>
  <conditionalFormatting sqref="T57 T76:T80 T86:T88 T98:T102 T109:T111">
    <cfRule type="expression" dxfId="4389" priority="66">
      <formula>T57="NG"</formula>
    </cfRule>
  </conditionalFormatting>
  <dataValidations count="12">
    <dataValidation type="list" allowBlank="1" showInputMessage="1" showErrorMessage="1" sqref="K132:K138" xr:uid="{721AB66B-286D-46F6-AE3D-B1965AE12C30}">
      <formula1>$P$131:$P$132</formula1>
    </dataValidation>
    <dataValidation type="list" allowBlank="1" showInputMessage="1" showErrorMessage="1" sqref="C44:C50" xr:uid="{F4047880-4A04-4C86-9AA9-05A0A6BE0C2E}">
      <formula1>$T$44:$T$46</formula1>
    </dataValidation>
    <dataValidation type="list" allowBlank="1" showInputMessage="1" showErrorMessage="1" sqref="C55:C61" xr:uid="{F7F13B66-BD4A-4B19-938A-5E1C1F1AB619}">
      <formula1>$T$55:$T$58</formula1>
    </dataValidation>
    <dataValidation type="list" allowBlank="1" showInputMessage="1" showErrorMessage="1" sqref="C66:C72" xr:uid="{5240BD91-B58D-421D-AD18-7361103E1DD1}">
      <formula1>$T$66:$T$68</formula1>
    </dataValidation>
    <dataValidation type="list" allowBlank="1" showInputMessage="1" showErrorMessage="1" sqref="C77:C83" xr:uid="{355EA500-64BB-4FBC-B830-04F0BD0D3DCB}">
      <formula1>$T$77:$T$80</formula1>
    </dataValidation>
    <dataValidation type="list" allowBlank="1" showInputMessage="1" showErrorMessage="1" sqref="C88:C94" xr:uid="{98D782AE-0F74-49C2-A80E-4A6E00F87210}">
      <formula1>$T$87:$T$88</formula1>
    </dataValidation>
    <dataValidation type="list" allowBlank="1" showInputMessage="1" showErrorMessage="1" sqref="C110:C116" xr:uid="{D0CD5942-302C-40AF-A809-DC235E311ED8}">
      <formula1>$T$110:$T$111</formula1>
    </dataValidation>
    <dataValidation type="list" allowBlank="1" showInputMessage="1" showErrorMessage="1" sqref="B33:B39 B110:B116 B99:B105 B88:B94 B77:B83 B66:B72 B55:B61 B44:B50" xr:uid="{C1B312CC-67F0-4EB4-8A4E-53FB97983104}">
      <formula1>$T$33:$T$34</formula1>
    </dataValidation>
    <dataValidation type="list" allowBlank="1" showInputMessage="1" showErrorMessage="1" sqref="C33:C39" xr:uid="{22271C91-43FA-4DCD-97C2-AFB6FDBF78B9}">
      <formula1>$U$33:$U$36</formula1>
    </dataValidation>
    <dataValidation type="list" allowBlank="1" showInputMessage="1" showErrorMessage="1" sqref="C99:C105" xr:uid="{FFE5C2F1-364D-4732-9435-8ECEF41E02B3}">
      <formula1>$T$99:$T$102</formula1>
    </dataValidation>
    <dataValidation type="list" allowBlank="1" showInputMessage="1" showErrorMessage="1" sqref="B11:B25" xr:uid="{00C24039-475B-43E2-9B32-691D209ADC94}">
      <formula1>$P$11:$P$18</formula1>
    </dataValidation>
    <dataValidation type="list" allowBlank="1" showInputMessage="1" showErrorMessage="1" sqref="D27 D11:D25" xr:uid="{6EF38EC0-1150-4A58-B7DD-5D183B2D692C}">
      <formula1>$Q$11:$Q$13</formula1>
    </dataValidation>
  </dataValidations>
  <pageMargins left="0.70866141732283472" right="0.70866141732283472" top="0.62992125984251968" bottom="0.74803149606299213" header="0.31496062992125984" footer="0.31496062992125984"/>
  <headerFooter>
    <oddHeader>&amp;L様式第1号別添1&amp;R事業参加者用（事業参加者→事業実施主体）</oddHeader>
  </headerFooter>
  <extLst>
    <ext xmlns:x14="http://schemas.microsoft.com/office/spreadsheetml/2009/9/main" uri="{CCE6A557-97BC-4b89-ADB6-D9C93CAAB3DF}">
      <x14:dataValidations xmlns:xm="http://schemas.microsoft.com/office/excel/2006/main" count="6">
        <x14:dataValidation type="list" allowBlank="1" showInputMessage="1" showErrorMessage="1" xr:uid="{64EB04CE-E5D2-446C-A71E-58FD04907370}">
          <x14:formula1>
            <xm:f>リスト!$H$2:$H$4</xm:f>
          </x14:formula1>
          <xm:sqref>A144:A146 J33:K39 L107:O107 L52:O52 J99:K105 L63:O63 J77:K83 L74:O74 J44:K50 L85:O85 J55:K61 L96:O96 J66:K72 J88:K94 J110:K116</xm:sqref>
        </x14:dataValidation>
        <x14:dataValidation type="list" allowBlank="1" showInputMessage="1" showErrorMessage="1" xr:uid="{9AF48655-E537-4BA7-A40A-B4DD8193A158}">
          <x14:formula1>
            <xm:f>リスト!$G$2:$G$4</xm:f>
          </x14:formula1>
          <xm:sqref>G88:G94 G99:G105 I52 G33:G39 I63 G44:G50 I74 G55:G61 G66:G72 I96 G77:G83 I107 G110:G116</xm:sqref>
        </x14:dataValidation>
        <x14:dataValidation type="list" allowBlank="1" showInputMessage="1" showErrorMessage="1" xr:uid="{93D008E1-A7A6-4941-A815-35285C66E481}">
          <x14:formula1>
            <xm:f>リスト!$C$2:$C$4</xm:f>
          </x14:formula1>
          <xm:sqref>B107 B96 B52 B63 B74 B85</xm:sqref>
        </x14:dataValidation>
        <x14:dataValidation type="list" allowBlank="1" showInputMessage="1" showErrorMessage="1" xr:uid="{D6AEDBC1-9194-4C7C-BE3A-4BAFBA8A7518}">
          <x14:formula1>
            <xm:f>リスト!$E$2:$E$22</xm:f>
          </x14:formula1>
          <xm:sqref>D107 D96 D52 D63 D74 D85</xm:sqref>
        </x14:dataValidation>
        <x14:dataValidation type="list" allowBlank="1" showInputMessage="1" showErrorMessage="1" xr:uid="{416EB1BF-2168-4839-8C0A-808FA22B4B83}">
          <x14:formula1>
            <xm:f>リスト!$D$2:$D$3</xm:f>
          </x14:formula1>
          <xm:sqref>C107 C96 C52 C63 C74 C85</xm:sqref>
        </x14:dataValidation>
        <x14:dataValidation type="list" allowBlank="1" showInputMessage="1" showErrorMessage="1" xr:uid="{2F0BC6FA-962E-4946-B3D3-76CEA9A60E85}">
          <x14:formula1>
            <xm:f>リスト!$H$2:$H$3</xm:f>
          </x14:formula1>
          <xm:sqref>A150:A154</xm:sqref>
        </x14:dataValidation>
      </x14:dataValidations>
    </ext>
  </extLs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080D7D-7936-457A-8392-3D7C00CC370E}">
  <sheetPr>
    <pageSetUpPr fitToPage="1"/>
  </sheetPr>
  <dimension ref="A1:W154"/>
  <sheetViews>
    <sheetView view="pageBreakPreview" topLeftCell="C3" zoomScale="80" zoomScaleNormal="100" zoomScaleSheetLayoutView="80" workbookViewId="0">
      <selection activeCell="P3" sqref="P3:P5 H11:H25 K11:K25 C26 F26:L27 O33:R39 L40:O40 O44:R50 L51:O51 O55:R61 L62:O62 O66:R72 L73:O73 O77:O83 R77:R83 L84:O84 O88:R94 L95:O95 O99:R105 L106:O106 O110:R116 L117:O117 C120:G128 P120 Q120:R126 P123:P125 P127:R128 K139 P144"/>
    </sheetView>
  </sheetViews>
  <sheetFormatPr defaultColWidth="9" defaultRowHeight="22.5" customHeight="1"/>
  <cols>
    <col min="1" max="15" width="14.6328125" style="48" customWidth="1"/>
    <col min="16" max="16" width="23.26953125" style="49" customWidth="1"/>
    <col min="17" max="17" width="23.453125" style="48" bestFit="1" customWidth="1"/>
    <col min="18" max="18" width="18.90625" style="48" bestFit="1" customWidth="1"/>
    <col min="19" max="19" width="11.08984375" style="48" bestFit="1" customWidth="1"/>
    <col min="20" max="20" width="27.26953125" style="48" customWidth="1"/>
    <col min="21" max="21" width="8.90625" style="48" customWidth="1"/>
    <col min="22" max="16384" width="9" style="48"/>
  </cols>
  <sheetData>
    <row r="1" spans="1:19" s="35" customFormat="1" ht="22.5" customHeight="1">
      <c r="A1" s="178" t="s">
        <v>285</v>
      </c>
      <c r="B1" s="178"/>
      <c r="C1" s="178"/>
      <c r="D1" s="178"/>
      <c r="E1" s="178"/>
      <c r="F1" s="178"/>
      <c r="G1" s="178"/>
      <c r="H1" s="178"/>
      <c r="I1" s="178"/>
      <c r="J1" s="178"/>
      <c r="K1" s="178"/>
      <c r="L1" s="178"/>
      <c r="M1" s="178"/>
      <c r="N1" s="178"/>
      <c r="O1" s="178"/>
      <c r="P1" s="34" t="s">
        <v>58</v>
      </c>
    </row>
    <row r="2" spans="1:19" s="36" customFormat="1" ht="13">
      <c r="A2" s="36" t="s">
        <v>89</v>
      </c>
      <c r="F2" s="37"/>
      <c r="P2" s="38"/>
    </row>
    <row r="3" spans="1:19" s="36" customFormat="1" ht="22.5" customHeight="1">
      <c r="A3" s="39" t="s">
        <v>31</v>
      </c>
      <c r="B3" s="166"/>
      <c r="C3" s="167"/>
      <c r="D3" s="167"/>
      <c r="E3" s="168"/>
      <c r="F3" s="40"/>
      <c r="G3" s="40"/>
      <c r="H3" s="40"/>
      <c r="I3" s="40"/>
      <c r="J3" s="40"/>
      <c r="K3" s="40"/>
      <c r="L3" s="40"/>
      <c r="M3" s="41"/>
      <c r="N3" s="40" t="s">
        <v>148</v>
      </c>
      <c r="O3" s="40"/>
      <c r="P3" s="18" t="str">
        <f>IF(COUNTIF(P33:R154,"NG"),"要修正！","クリア ! ")</f>
        <v xml:space="preserve">クリア ! </v>
      </c>
      <c r="Q3" s="36" t="s">
        <v>113</v>
      </c>
      <c r="S3" s="38"/>
    </row>
    <row r="4" spans="1:19" s="36" customFormat="1" ht="22.5" customHeight="1">
      <c r="A4" s="39" t="s">
        <v>30</v>
      </c>
      <c r="B4" s="166"/>
      <c r="C4" s="167"/>
      <c r="D4" s="167"/>
      <c r="E4" s="168"/>
      <c r="F4" s="40"/>
      <c r="G4" s="40"/>
      <c r="H4" s="40"/>
      <c r="I4" s="40"/>
      <c r="J4" s="40"/>
      <c r="K4" s="40"/>
      <c r="L4" s="40"/>
      <c r="M4" s="42"/>
      <c r="N4" s="40" t="s">
        <v>145</v>
      </c>
      <c r="O4" s="40"/>
      <c r="P4" s="169" t="str">
        <f>IF(P3="要修正！","※「クリア！」になるようNG箇所を修正してください。","")</f>
        <v/>
      </c>
    </row>
    <row r="5" spans="1:19" s="36" customFormat="1" ht="22.5" customHeight="1">
      <c r="A5" s="39" t="s">
        <v>32</v>
      </c>
      <c r="B5" s="171"/>
      <c r="C5" s="167"/>
      <c r="D5" s="167"/>
      <c r="E5" s="168"/>
      <c r="F5" s="40"/>
      <c r="G5" s="40"/>
      <c r="H5" s="40"/>
      <c r="I5" s="40"/>
      <c r="J5" s="40"/>
      <c r="K5" s="40"/>
      <c r="L5" s="40"/>
      <c r="M5" s="43"/>
      <c r="N5" s="40" t="s">
        <v>146</v>
      </c>
      <c r="O5" s="40"/>
      <c r="P5" s="170"/>
    </row>
    <row r="6" spans="1:19" s="36" customFormat="1" ht="22.5" customHeight="1">
      <c r="A6" s="39" t="s">
        <v>33</v>
      </c>
      <c r="B6" s="166"/>
      <c r="C6" s="167"/>
      <c r="D6" s="167"/>
      <c r="E6" s="168"/>
      <c r="F6" s="40"/>
      <c r="G6" s="40"/>
      <c r="H6" s="40"/>
      <c r="I6" s="40"/>
      <c r="J6" s="40"/>
      <c r="K6" s="40"/>
      <c r="L6" s="40"/>
      <c r="M6" s="44"/>
      <c r="N6" s="40" t="s">
        <v>147</v>
      </c>
      <c r="O6" s="40"/>
      <c r="P6" s="45"/>
      <c r="Q6" s="46"/>
    </row>
    <row r="7" spans="1:19" s="36" customFormat="1" ht="22.5" customHeight="1">
      <c r="E7" s="47"/>
      <c r="F7" s="47"/>
      <c r="G7" s="47"/>
      <c r="H7" s="47"/>
      <c r="I7" s="47"/>
      <c r="J7" s="47"/>
      <c r="K7" s="47"/>
      <c r="L7" s="47"/>
      <c r="M7" s="47"/>
      <c r="N7" s="47"/>
      <c r="O7" s="47"/>
      <c r="P7" s="45"/>
      <c r="Q7" s="46"/>
    </row>
    <row r="8" spans="1:19" ht="22.5" customHeight="1">
      <c r="A8" s="48" t="s">
        <v>144</v>
      </c>
    </row>
    <row r="9" spans="1:19" ht="22.5" customHeight="1">
      <c r="F9" s="139" t="s">
        <v>170</v>
      </c>
      <c r="G9" s="139"/>
      <c r="H9" s="139"/>
      <c r="I9" s="139"/>
      <c r="J9" s="139" t="s">
        <v>235</v>
      </c>
      <c r="K9" s="139"/>
      <c r="L9" s="139"/>
    </row>
    <row r="10" spans="1:19" s="17" customFormat="1" ht="22.5" customHeight="1">
      <c r="A10" s="50" t="s">
        <v>118</v>
      </c>
      <c r="B10" s="50" t="s">
        <v>139</v>
      </c>
      <c r="C10" s="50" t="s">
        <v>197</v>
      </c>
      <c r="D10" s="50" t="s">
        <v>119</v>
      </c>
      <c r="E10" s="50" t="s">
        <v>6</v>
      </c>
      <c r="F10" s="53" t="s">
        <v>275</v>
      </c>
      <c r="G10" s="53" t="s">
        <v>276</v>
      </c>
      <c r="H10" s="51" t="s">
        <v>277</v>
      </c>
      <c r="I10" s="96" t="s">
        <v>150</v>
      </c>
      <c r="J10" s="51" t="s">
        <v>278</v>
      </c>
      <c r="K10" s="52" t="s">
        <v>279</v>
      </c>
      <c r="L10" s="96" t="s">
        <v>149</v>
      </c>
      <c r="M10" s="136" t="s">
        <v>243</v>
      </c>
      <c r="N10" s="136"/>
      <c r="O10" s="142"/>
      <c r="P10" s="50" t="s">
        <v>250</v>
      </c>
      <c r="Q10" s="86" t="s">
        <v>119</v>
      </c>
      <c r="S10" s="48"/>
    </row>
    <row r="11" spans="1:19" s="17" customFormat="1" ht="22.5" customHeight="1">
      <c r="A11" s="50">
        <v>1</v>
      </c>
      <c r="B11" s="54"/>
      <c r="C11" s="55"/>
      <c r="D11" s="56"/>
      <c r="E11" s="30"/>
      <c r="F11" s="6"/>
      <c r="G11" s="6"/>
      <c r="H11" s="26">
        <f>G11-F11</f>
        <v>0</v>
      </c>
      <c r="I11" s="57"/>
      <c r="J11" s="58"/>
      <c r="K11" s="25">
        <f>J11-F11</f>
        <v>0</v>
      </c>
      <c r="L11" s="59"/>
      <c r="M11" s="172"/>
      <c r="N11" s="172"/>
      <c r="O11" s="173"/>
      <c r="P11" s="60" t="s">
        <v>252</v>
      </c>
      <c r="Q11" s="91" t="s">
        <v>156</v>
      </c>
      <c r="S11" s="48"/>
    </row>
    <row r="12" spans="1:19" s="17" customFormat="1" ht="22.5" customHeight="1">
      <c r="A12" s="50">
        <v>2</v>
      </c>
      <c r="B12" s="54"/>
      <c r="C12" s="55"/>
      <c r="D12" s="56"/>
      <c r="E12" s="30"/>
      <c r="F12" s="6"/>
      <c r="G12" s="6"/>
      <c r="H12" s="26">
        <f t="shared" ref="H12:H25" si="0">G12-F12</f>
        <v>0</v>
      </c>
      <c r="I12" s="57"/>
      <c r="J12" s="58"/>
      <c r="K12" s="25">
        <f t="shared" ref="K12:K25" si="1">J12-F12</f>
        <v>0</v>
      </c>
      <c r="L12" s="59"/>
      <c r="M12" s="172"/>
      <c r="N12" s="172"/>
      <c r="O12" s="173"/>
      <c r="P12" s="60" t="s">
        <v>251</v>
      </c>
      <c r="Q12" s="91" t="s">
        <v>158</v>
      </c>
      <c r="S12" s="48"/>
    </row>
    <row r="13" spans="1:19" s="17" customFormat="1" ht="22.5" customHeight="1">
      <c r="A13" s="50">
        <v>3</v>
      </c>
      <c r="B13" s="54"/>
      <c r="C13" s="55"/>
      <c r="D13" s="56"/>
      <c r="E13" s="30"/>
      <c r="F13" s="6"/>
      <c r="G13" s="6"/>
      <c r="H13" s="26">
        <f t="shared" si="0"/>
        <v>0</v>
      </c>
      <c r="I13" s="57"/>
      <c r="J13" s="58"/>
      <c r="K13" s="25">
        <f t="shared" si="1"/>
        <v>0</v>
      </c>
      <c r="L13" s="59"/>
      <c r="M13" s="172"/>
      <c r="N13" s="172"/>
      <c r="O13" s="173"/>
      <c r="P13" s="60" t="s">
        <v>253</v>
      </c>
      <c r="Q13" s="91" t="s">
        <v>157</v>
      </c>
      <c r="S13" s="48"/>
    </row>
    <row r="14" spans="1:19" s="17" customFormat="1" ht="22.5" customHeight="1">
      <c r="A14" s="50">
        <v>4</v>
      </c>
      <c r="B14" s="54"/>
      <c r="C14" s="55"/>
      <c r="D14" s="56"/>
      <c r="E14" s="30"/>
      <c r="F14" s="6"/>
      <c r="G14" s="6"/>
      <c r="H14" s="26">
        <f t="shared" si="0"/>
        <v>0</v>
      </c>
      <c r="I14" s="57"/>
      <c r="J14" s="58"/>
      <c r="K14" s="25">
        <f t="shared" si="1"/>
        <v>0</v>
      </c>
      <c r="L14" s="59"/>
      <c r="M14" s="172"/>
      <c r="N14" s="172"/>
      <c r="O14" s="173"/>
      <c r="P14" s="60" t="s">
        <v>254</v>
      </c>
      <c r="S14" s="48"/>
    </row>
    <row r="15" spans="1:19" s="17" customFormat="1" ht="22.5" customHeight="1">
      <c r="A15" s="50">
        <v>5</v>
      </c>
      <c r="B15" s="54"/>
      <c r="C15" s="55"/>
      <c r="D15" s="56"/>
      <c r="E15" s="30"/>
      <c r="F15" s="6"/>
      <c r="G15" s="6"/>
      <c r="H15" s="26">
        <f t="shared" si="0"/>
        <v>0</v>
      </c>
      <c r="I15" s="57"/>
      <c r="J15" s="58"/>
      <c r="K15" s="25">
        <f t="shared" si="1"/>
        <v>0</v>
      </c>
      <c r="L15" s="59"/>
      <c r="M15" s="172"/>
      <c r="N15" s="172"/>
      <c r="O15" s="173"/>
      <c r="P15" s="60" t="s">
        <v>255</v>
      </c>
      <c r="Q15" s="61"/>
      <c r="S15" s="48"/>
    </row>
    <row r="16" spans="1:19" s="17" customFormat="1" ht="22.5" customHeight="1">
      <c r="A16" s="50">
        <v>6</v>
      </c>
      <c r="B16" s="54"/>
      <c r="C16" s="55"/>
      <c r="D16" s="56"/>
      <c r="E16" s="30"/>
      <c r="F16" s="6"/>
      <c r="G16" s="62"/>
      <c r="H16" s="26">
        <f t="shared" si="0"/>
        <v>0</v>
      </c>
      <c r="I16" s="57"/>
      <c r="J16" s="58"/>
      <c r="K16" s="25">
        <f t="shared" si="1"/>
        <v>0</v>
      </c>
      <c r="L16" s="59"/>
      <c r="M16" s="172"/>
      <c r="N16" s="172"/>
      <c r="O16" s="173"/>
      <c r="P16" s="60" t="s">
        <v>256</v>
      </c>
      <c r="Q16" s="61"/>
      <c r="S16" s="48"/>
    </row>
    <row r="17" spans="1:22" s="17" customFormat="1" ht="22.5" customHeight="1">
      <c r="A17" s="50">
        <v>7</v>
      </c>
      <c r="B17" s="54"/>
      <c r="C17" s="55"/>
      <c r="D17" s="56"/>
      <c r="E17" s="30"/>
      <c r="F17" s="6"/>
      <c r="G17" s="6"/>
      <c r="H17" s="26">
        <f t="shared" si="0"/>
        <v>0</v>
      </c>
      <c r="I17" s="57"/>
      <c r="J17" s="58"/>
      <c r="K17" s="25">
        <f t="shared" si="1"/>
        <v>0</v>
      </c>
      <c r="L17" s="59"/>
      <c r="M17" s="172"/>
      <c r="N17" s="172"/>
      <c r="O17" s="173"/>
      <c r="P17" s="60" t="s">
        <v>257</v>
      </c>
      <c r="Q17" s="61"/>
      <c r="S17" s="48"/>
    </row>
    <row r="18" spans="1:22" s="17" customFormat="1" ht="22.5" customHeight="1">
      <c r="A18" s="50">
        <v>8</v>
      </c>
      <c r="B18" s="54"/>
      <c r="C18" s="55"/>
      <c r="D18" s="56"/>
      <c r="E18" s="30"/>
      <c r="F18" s="6"/>
      <c r="G18" s="6"/>
      <c r="H18" s="26">
        <f t="shared" si="0"/>
        <v>0</v>
      </c>
      <c r="I18" s="57"/>
      <c r="J18" s="58"/>
      <c r="K18" s="25">
        <f t="shared" si="1"/>
        <v>0</v>
      </c>
      <c r="L18" s="59"/>
      <c r="M18" s="172"/>
      <c r="N18" s="172"/>
      <c r="O18" s="173"/>
      <c r="P18" s="60" t="s">
        <v>258</v>
      </c>
      <c r="Q18" s="61"/>
      <c r="S18" s="48"/>
    </row>
    <row r="19" spans="1:22" ht="22.5" customHeight="1">
      <c r="A19" s="50">
        <v>9</v>
      </c>
      <c r="B19" s="54"/>
      <c r="C19" s="24"/>
      <c r="D19" s="56"/>
      <c r="E19" s="2"/>
      <c r="F19" s="31"/>
      <c r="G19" s="31"/>
      <c r="H19" s="26">
        <f t="shared" si="0"/>
        <v>0</v>
      </c>
      <c r="I19" s="19"/>
      <c r="J19" s="28"/>
      <c r="K19" s="25">
        <f t="shared" si="1"/>
        <v>0</v>
      </c>
      <c r="L19" s="23"/>
      <c r="M19" s="172"/>
      <c r="N19" s="172"/>
      <c r="O19" s="172"/>
      <c r="P19" s="17"/>
      <c r="Q19" s="61"/>
    </row>
    <row r="20" spans="1:22" ht="22.5" customHeight="1">
      <c r="A20" s="50">
        <v>10</v>
      </c>
      <c r="B20" s="54"/>
      <c r="C20" s="24"/>
      <c r="D20" s="56"/>
      <c r="E20" s="2"/>
      <c r="F20" s="31"/>
      <c r="G20" s="31"/>
      <c r="H20" s="26">
        <f t="shared" si="0"/>
        <v>0</v>
      </c>
      <c r="I20" s="19"/>
      <c r="J20" s="28"/>
      <c r="K20" s="25">
        <f t="shared" si="1"/>
        <v>0</v>
      </c>
      <c r="L20" s="23"/>
      <c r="M20" s="172"/>
      <c r="N20" s="172"/>
      <c r="O20" s="172"/>
      <c r="P20" s="17"/>
      <c r="Q20" s="61"/>
    </row>
    <row r="21" spans="1:22" ht="22.5" customHeight="1">
      <c r="A21" s="50">
        <v>11</v>
      </c>
      <c r="B21" s="54"/>
      <c r="C21" s="24"/>
      <c r="D21" s="56"/>
      <c r="E21" s="2"/>
      <c r="F21" s="31"/>
      <c r="G21" s="31"/>
      <c r="H21" s="26">
        <f t="shared" si="0"/>
        <v>0</v>
      </c>
      <c r="I21" s="19"/>
      <c r="J21" s="28"/>
      <c r="K21" s="25">
        <f t="shared" si="1"/>
        <v>0</v>
      </c>
      <c r="L21" s="23"/>
      <c r="M21" s="172"/>
      <c r="N21" s="172"/>
      <c r="O21" s="172"/>
      <c r="P21" s="17"/>
      <c r="Q21" s="61"/>
    </row>
    <row r="22" spans="1:22" ht="22.5" customHeight="1">
      <c r="A22" s="50">
        <v>12</v>
      </c>
      <c r="B22" s="54"/>
      <c r="C22" s="24"/>
      <c r="D22" s="56"/>
      <c r="E22" s="2"/>
      <c r="F22" s="31"/>
      <c r="G22" s="31"/>
      <c r="H22" s="26">
        <f t="shared" si="0"/>
        <v>0</v>
      </c>
      <c r="I22" s="19"/>
      <c r="J22" s="28"/>
      <c r="K22" s="25">
        <f t="shared" si="1"/>
        <v>0</v>
      </c>
      <c r="L22" s="23"/>
      <c r="M22" s="172"/>
      <c r="N22" s="172"/>
      <c r="O22" s="172"/>
      <c r="P22" s="17"/>
      <c r="Q22" s="61"/>
    </row>
    <row r="23" spans="1:22" ht="22.5" customHeight="1">
      <c r="A23" s="50">
        <v>13</v>
      </c>
      <c r="B23" s="54"/>
      <c r="C23" s="24"/>
      <c r="D23" s="56"/>
      <c r="E23" s="2"/>
      <c r="F23" s="31"/>
      <c r="G23" s="31"/>
      <c r="H23" s="26">
        <f t="shared" si="0"/>
        <v>0</v>
      </c>
      <c r="I23" s="19"/>
      <c r="J23" s="28"/>
      <c r="K23" s="25">
        <f t="shared" si="1"/>
        <v>0</v>
      </c>
      <c r="L23" s="23"/>
      <c r="M23" s="172"/>
      <c r="N23" s="172"/>
      <c r="O23" s="172"/>
      <c r="P23" s="17"/>
      <c r="Q23" s="61"/>
    </row>
    <row r="24" spans="1:22" ht="22.5" customHeight="1">
      <c r="A24" s="50">
        <v>14</v>
      </c>
      <c r="B24" s="54"/>
      <c r="C24" s="24"/>
      <c r="D24" s="56"/>
      <c r="E24" s="2"/>
      <c r="F24" s="31"/>
      <c r="G24" s="31"/>
      <c r="H24" s="26">
        <f t="shared" si="0"/>
        <v>0</v>
      </c>
      <c r="I24" s="19"/>
      <c r="J24" s="28"/>
      <c r="K24" s="25">
        <f t="shared" si="1"/>
        <v>0</v>
      </c>
      <c r="L24" s="23"/>
      <c r="M24" s="172"/>
      <c r="N24" s="172"/>
      <c r="O24" s="172"/>
      <c r="P24" s="17"/>
      <c r="Q24" s="61"/>
    </row>
    <row r="25" spans="1:22" ht="22.5" customHeight="1">
      <c r="A25" s="50">
        <v>15</v>
      </c>
      <c r="B25" s="54"/>
      <c r="C25" s="24"/>
      <c r="D25" s="56"/>
      <c r="E25" s="2"/>
      <c r="F25" s="31"/>
      <c r="G25" s="31"/>
      <c r="H25" s="26">
        <f t="shared" si="0"/>
        <v>0</v>
      </c>
      <c r="I25" s="19"/>
      <c r="J25" s="28"/>
      <c r="K25" s="25">
        <f t="shared" si="1"/>
        <v>0</v>
      </c>
      <c r="L25" s="23"/>
      <c r="M25" s="172"/>
      <c r="N25" s="172"/>
      <c r="O25" s="172"/>
      <c r="P25" s="17"/>
      <c r="Q25" s="61"/>
    </row>
    <row r="26" spans="1:22" ht="22.5" customHeight="1">
      <c r="A26" s="50" t="s">
        <v>0</v>
      </c>
      <c r="B26" s="63"/>
      <c r="C26" s="25">
        <f>SUM(C11:C25)</f>
        <v>0</v>
      </c>
      <c r="D26" s="64"/>
      <c r="E26" s="50" t="s">
        <v>233</v>
      </c>
      <c r="F26" s="27">
        <f>SUMIF(D11:D25,"野菜",F11:F25)+SUMIF(D11:D25,"果樹",F11:F25)</f>
        <v>0</v>
      </c>
      <c r="G26" s="27">
        <f>SUMIF(D11:D25,"野菜",G11:G25)+SUMIF(D11:D25,"果樹",G11:G25)</f>
        <v>0</v>
      </c>
      <c r="H26" s="27">
        <f>SUMIF(D11:D25,"野菜",H11:H25)+SUMIF(D11:D25,"果樹",H11:H25)</f>
        <v>0</v>
      </c>
      <c r="I26" s="101" t="str">
        <f>IFERROR(ROUND((H26/F26)*100,1),"")</f>
        <v/>
      </c>
      <c r="J26" s="25">
        <f>SUMIF(D11:D25,"野菜",J11:J25)+SUMIF(D11:D25,"果樹",J11:J25)</f>
        <v>0</v>
      </c>
      <c r="K26" s="25">
        <f>SUMIF(D11:D25,"野菜",K11:K25)+SUMIF(D11:D25,"果樹",K11:K25)</f>
        <v>0</v>
      </c>
      <c r="L26" s="99" t="str">
        <f>IFERROR(ROUND((K26/F26)*100,1),"")</f>
        <v/>
      </c>
      <c r="N26" s="179"/>
      <c r="O26" s="179"/>
      <c r="P26" s="48"/>
    </row>
    <row r="27" spans="1:22" ht="22.5" customHeight="1">
      <c r="A27" s="17"/>
      <c r="B27" s="17"/>
      <c r="C27" s="17" t="s">
        <v>236</v>
      </c>
      <c r="D27" s="56"/>
      <c r="E27" s="50" t="s">
        <v>157</v>
      </c>
      <c r="F27" s="27">
        <f>SUMIF(D10:D24,"花き",F10:F24)</f>
        <v>0</v>
      </c>
      <c r="G27" s="27">
        <f>SUMIF(D10:D24,"花き",G10:G24)</f>
        <v>0</v>
      </c>
      <c r="H27" s="27">
        <f>SUMIF(D10:D24,"花き",H10:H24)</f>
        <v>0</v>
      </c>
      <c r="I27" s="101" t="str">
        <f>IFERROR(ROUND((H27/F27)*100,1),"")</f>
        <v/>
      </c>
      <c r="J27" s="25">
        <f>SUMIF(D10:D25,"花き",J10:J25)</f>
        <v>0</v>
      </c>
      <c r="K27" s="25">
        <f>SUMIF(D10:D24,"花き",K10:K24)</f>
        <v>0</v>
      </c>
      <c r="L27" s="99" t="str">
        <f>IFERROR(ROUND((K27/F27)*100,1),"")</f>
        <v/>
      </c>
      <c r="N27" s="17"/>
      <c r="O27" s="17"/>
      <c r="P27" s="48"/>
    </row>
    <row r="28" spans="1:22" ht="22.5" customHeight="1">
      <c r="A28" s="17"/>
      <c r="B28" s="17"/>
      <c r="C28" s="17"/>
      <c r="D28" s="65"/>
      <c r="E28" s="65"/>
      <c r="F28" s="65"/>
      <c r="G28" s="65"/>
      <c r="H28" s="65"/>
      <c r="I28" s="65"/>
      <c r="J28" s="65"/>
      <c r="K28" s="65"/>
      <c r="L28" s="65"/>
      <c r="M28" s="17"/>
      <c r="N28" s="17"/>
      <c r="O28" s="17"/>
      <c r="P28" s="48"/>
    </row>
    <row r="29" spans="1:22" ht="22.5" customHeight="1">
      <c r="A29" s="94" t="s">
        <v>124</v>
      </c>
      <c r="P29" s="48"/>
    </row>
    <row r="30" spans="1:22" ht="22.5" customHeight="1">
      <c r="A30" s="66" t="s">
        <v>125</v>
      </c>
      <c r="C30" s="67"/>
      <c r="P30" s="48"/>
    </row>
    <row r="31" spans="1:22" s="61" customFormat="1" ht="22.5" customHeight="1">
      <c r="A31" s="162" t="s">
        <v>217</v>
      </c>
      <c r="B31" s="160" t="s">
        <v>67</v>
      </c>
      <c r="C31" s="150" t="s">
        <v>286</v>
      </c>
      <c r="D31" s="150"/>
      <c r="E31" s="150"/>
      <c r="F31" s="150"/>
      <c r="G31" s="160" t="s">
        <v>38</v>
      </c>
      <c r="H31" s="144" t="s">
        <v>47</v>
      </c>
      <c r="I31" s="145"/>
      <c r="J31" s="145"/>
      <c r="K31" s="146"/>
      <c r="L31" s="144" t="s">
        <v>216</v>
      </c>
      <c r="M31" s="145"/>
      <c r="N31" s="145"/>
      <c r="O31" s="146"/>
      <c r="P31" s="48" t="s">
        <v>96</v>
      </c>
      <c r="Q31" s="48" t="s">
        <v>96</v>
      </c>
      <c r="S31" s="48"/>
    </row>
    <row r="32" spans="1:22" s="70" customFormat="1" ht="22.5" customHeight="1">
      <c r="A32" s="161"/>
      <c r="B32" s="161"/>
      <c r="C32" s="68" t="s">
        <v>215</v>
      </c>
      <c r="D32" s="150" t="s">
        <v>120</v>
      </c>
      <c r="E32" s="150"/>
      <c r="F32" s="68" t="s">
        <v>15</v>
      </c>
      <c r="G32" s="161"/>
      <c r="H32" s="69" t="s">
        <v>29</v>
      </c>
      <c r="I32" s="69" t="s">
        <v>28</v>
      </c>
      <c r="J32" s="68" t="s">
        <v>18</v>
      </c>
      <c r="K32" s="68" t="s">
        <v>19</v>
      </c>
      <c r="L32" s="53" t="s">
        <v>109</v>
      </c>
      <c r="M32" s="53" t="s">
        <v>110</v>
      </c>
      <c r="N32" s="53" t="s">
        <v>111</v>
      </c>
      <c r="O32" s="53" t="s">
        <v>112</v>
      </c>
      <c r="P32" s="70" t="s">
        <v>104</v>
      </c>
      <c r="Q32" s="70" t="s">
        <v>116</v>
      </c>
      <c r="R32" s="70" t="s">
        <v>115</v>
      </c>
      <c r="S32" s="48"/>
      <c r="T32" s="71" t="s">
        <v>67</v>
      </c>
      <c r="U32" s="98" t="s">
        <v>153</v>
      </c>
      <c r="V32" s="61"/>
    </row>
    <row r="33" spans="1:22" ht="22.5" customHeight="1">
      <c r="A33" s="6"/>
      <c r="B33" s="9"/>
      <c r="C33" s="72"/>
      <c r="D33" s="152"/>
      <c r="E33" s="152"/>
      <c r="F33" s="15"/>
      <c r="G33" s="7"/>
      <c r="H33" s="6"/>
      <c r="I33" s="21"/>
      <c r="J33" s="7" t="s">
        <v>1</v>
      </c>
      <c r="K33" s="8" t="s">
        <v>1</v>
      </c>
      <c r="L33" s="1"/>
      <c r="M33" s="1"/>
      <c r="N33" s="1"/>
      <c r="O33" s="20">
        <f>L33-(M33+N33)</f>
        <v>0</v>
      </c>
      <c r="P33" s="29" t="str">
        <f>IF(OR(G33="新規",G33="追加",G33=""),"OK",(IF(AND(H33="",I33=""),"NG","OK")))</f>
        <v>OK</v>
      </c>
      <c r="Q33" s="10" t="str">
        <f>IF(OR(G33="新規",G33="追加",G33=""),"OK",(IF(OR(AND(J33="",K33=""),AND(J33="",K33="□"),AND(J33="□",K33=""),AND(J33="□",K33="□")),"NG","OK")))</f>
        <v>OK</v>
      </c>
      <c r="R33" s="10" t="str">
        <f>IF(OR(AND(C33&lt;&gt;"",D33&lt;&gt;"",F33&lt;&gt;"",G33&lt;&gt;""),(C33="")),"OK","NG")</f>
        <v>OK</v>
      </c>
      <c r="T33" s="71" t="s">
        <v>65</v>
      </c>
      <c r="U33" s="74" t="s">
        <v>154</v>
      </c>
      <c r="V33" s="61"/>
    </row>
    <row r="34" spans="1:22" ht="22.5" customHeight="1">
      <c r="A34" s="6"/>
      <c r="B34" s="9"/>
      <c r="C34" s="72"/>
      <c r="D34" s="152"/>
      <c r="E34" s="152"/>
      <c r="F34" s="15"/>
      <c r="G34" s="7"/>
      <c r="H34" s="6"/>
      <c r="I34" s="21"/>
      <c r="J34" s="7" t="s">
        <v>1</v>
      </c>
      <c r="K34" s="8" t="s">
        <v>1</v>
      </c>
      <c r="L34" s="1"/>
      <c r="M34" s="1"/>
      <c r="N34" s="1"/>
      <c r="O34" s="20">
        <f t="shared" ref="O34:O39" si="2">L34-(M34+N34)</f>
        <v>0</v>
      </c>
      <c r="P34" s="29" t="str">
        <f t="shared" ref="P34:P39" si="3">IF(OR(G34="新規",G34="追加",G34=""),"OK",(IF(AND(H34="",I34=""),"NG","OK")))</f>
        <v>OK</v>
      </c>
      <c r="Q34" s="10" t="str">
        <f t="shared" ref="Q34:Q39" si="4">IF(OR(G34="新規",G34="追加",G34=""),"OK",(IF(OR(AND(J34="",K34=""),AND(J34="",K34="□"),AND(J34="□",K34=""),AND(J34="□",K34="□")),"NG","OK")))</f>
        <v>OK</v>
      </c>
      <c r="R34" s="10" t="str">
        <f t="shared" ref="R34:R39" si="5">IF(OR(AND(C34&lt;&gt;"",D34&lt;&gt;"",F34&lt;&gt;"",G34&lt;&gt;""),(C34="")),"OK","NG")</f>
        <v>OK</v>
      </c>
      <c r="T34" s="97" t="s">
        <v>66</v>
      </c>
      <c r="U34" s="75" t="s">
        <v>155</v>
      </c>
      <c r="V34" s="61"/>
    </row>
    <row r="35" spans="1:22" ht="22.5" customHeight="1">
      <c r="A35" s="6"/>
      <c r="B35" s="9"/>
      <c r="C35" s="72"/>
      <c r="D35" s="152"/>
      <c r="E35" s="152"/>
      <c r="F35" s="15"/>
      <c r="G35" s="7"/>
      <c r="H35" s="6"/>
      <c r="I35" s="21"/>
      <c r="J35" s="7" t="s">
        <v>1</v>
      </c>
      <c r="K35" s="8" t="s">
        <v>1</v>
      </c>
      <c r="L35" s="1"/>
      <c r="M35" s="1"/>
      <c r="N35" s="1"/>
      <c r="O35" s="20">
        <f t="shared" si="2"/>
        <v>0</v>
      </c>
      <c r="P35" s="29" t="str">
        <f t="shared" si="3"/>
        <v>OK</v>
      </c>
      <c r="Q35" s="10" t="str">
        <f t="shared" si="4"/>
        <v>OK</v>
      </c>
      <c r="R35" s="10" t="str">
        <f t="shared" si="5"/>
        <v>OK</v>
      </c>
      <c r="T35" s="94"/>
      <c r="U35" s="75" t="s">
        <v>214</v>
      </c>
      <c r="V35" s="61"/>
    </row>
    <row r="36" spans="1:22" ht="22.5" customHeight="1">
      <c r="A36" s="6"/>
      <c r="B36" s="9"/>
      <c r="C36" s="72"/>
      <c r="D36" s="152"/>
      <c r="E36" s="152"/>
      <c r="F36" s="15"/>
      <c r="G36" s="7"/>
      <c r="H36" s="6"/>
      <c r="I36" s="21"/>
      <c r="J36" s="7" t="s">
        <v>1</v>
      </c>
      <c r="K36" s="8" t="s">
        <v>1</v>
      </c>
      <c r="L36" s="1"/>
      <c r="M36" s="1"/>
      <c r="N36" s="1"/>
      <c r="O36" s="20">
        <f t="shared" si="2"/>
        <v>0</v>
      </c>
      <c r="P36" s="29" t="str">
        <f t="shared" si="3"/>
        <v>OK</v>
      </c>
      <c r="Q36" s="10" t="str">
        <f t="shared" si="4"/>
        <v>OK</v>
      </c>
      <c r="R36" s="10" t="str">
        <f t="shared" si="5"/>
        <v>OK</v>
      </c>
      <c r="T36" s="94"/>
      <c r="U36" s="92" t="s">
        <v>13</v>
      </c>
      <c r="V36" s="61"/>
    </row>
    <row r="37" spans="1:22" ht="22.5" customHeight="1">
      <c r="A37" s="6"/>
      <c r="B37" s="9"/>
      <c r="C37" s="72"/>
      <c r="D37" s="152"/>
      <c r="E37" s="152"/>
      <c r="F37" s="16"/>
      <c r="G37" s="7"/>
      <c r="H37" s="6"/>
      <c r="I37" s="21"/>
      <c r="J37" s="7" t="s">
        <v>1</v>
      </c>
      <c r="K37" s="8" t="s">
        <v>1</v>
      </c>
      <c r="L37" s="1"/>
      <c r="M37" s="1"/>
      <c r="N37" s="1"/>
      <c r="O37" s="20">
        <f t="shared" si="2"/>
        <v>0</v>
      </c>
      <c r="P37" s="29" t="str">
        <f t="shared" si="3"/>
        <v>OK</v>
      </c>
      <c r="Q37" s="10" t="str">
        <f t="shared" si="4"/>
        <v>OK</v>
      </c>
      <c r="R37" s="10" t="str">
        <f t="shared" si="5"/>
        <v>OK</v>
      </c>
    </row>
    <row r="38" spans="1:22" ht="22.5" customHeight="1">
      <c r="A38" s="6"/>
      <c r="B38" s="9"/>
      <c r="C38" s="72"/>
      <c r="D38" s="152"/>
      <c r="E38" s="152"/>
      <c r="F38" s="15"/>
      <c r="G38" s="7"/>
      <c r="H38" s="6"/>
      <c r="I38" s="21"/>
      <c r="J38" s="7" t="s">
        <v>1</v>
      </c>
      <c r="K38" s="8" t="s">
        <v>1</v>
      </c>
      <c r="L38" s="1"/>
      <c r="M38" s="1"/>
      <c r="N38" s="1"/>
      <c r="O38" s="20">
        <f t="shared" si="2"/>
        <v>0</v>
      </c>
      <c r="P38" s="29" t="str">
        <f t="shared" si="3"/>
        <v>OK</v>
      </c>
      <c r="Q38" s="10" t="str">
        <f t="shared" si="4"/>
        <v>OK</v>
      </c>
      <c r="R38" s="10" t="str">
        <f t="shared" si="5"/>
        <v>OK</v>
      </c>
    </row>
    <row r="39" spans="1:22" ht="22.5" customHeight="1">
      <c r="A39" s="6"/>
      <c r="B39" s="9"/>
      <c r="C39" s="72"/>
      <c r="D39" s="152"/>
      <c r="E39" s="152"/>
      <c r="F39" s="15"/>
      <c r="G39" s="7"/>
      <c r="H39" s="6"/>
      <c r="I39" s="21"/>
      <c r="J39" s="7" t="s">
        <v>1</v>
      </c>
      <c r="K39" s="8" t="s">
        <v>1</v>
      </c>
      <c r="L39" s="1"/>
      <c r="M39" s="1"/>
      <c r="N39" s="1"/>
      <c r="O39" s="20">
        <f t="shared" si="2"/>
        <v>0</v>
      </c>
      <c r="P39" s="29" t="str">
        <f t="shared" si="3"/>
        <v>OK</v>
      </c>
      <c r="Q39" s="10" t="str">
        <f t="shared" si="4"/>
        <v>OK</v>
      </c>
      <c r="R39" s="10" t="str">
        <f t="shared" si="5"/>
        <v>OK</v>
      </c>
    </row>
    <row r="40" spans="1:22" ht="22.5" customHeight="1">
      <c r="A40" s="12"/>
      <c r="B40" s="13"/>
      <c r="C40" s="14"/>
      <c r="D40" s="13"/>
      <c r="E40" s="14"/>
      <c r="F40" s="14"/>
      <c r="G40" s="13"/>
      <c r="H40" s="13"/>
      <c r="I40" s="12"/>
      <c r="J40" s="12"/>
      <c r="K40" s="68" t="s">
        <v>137</v>
      </c>
      <c r="L40" s="27">
        <f>SUM(L33:L39)</f>
        <v>0</v>
      </c>
      <c r="M40" s="27">
        <f t="shared" ref="M40:N40" si="6">SUM(M33:M39)</f>
        <v>0</v>
      </c>
      <c r="N40" s="27">
        <f t="shared" si="6"/>
        <v>0</v>
      </c>
      <c r="O40" s="27">
        <f>L40-(M40+N40)</f>
        <v>0</v>
      </c>
      <c r="P40" s="76"/>
      <c r="Q40" s="77"/>
      <c r="R40" s="77"/>
    </row>
    <row r="41" spans="1:22" ht="22.5" customHeight="1">
      <c r="A41" s="48" t="s">
        <v>126</v>
      </c>
      <c r="B41" s="13"/>
      <c r="C41" s="14"/>
      <c r="D41" s="13"/>
      <c r="E41" s="14"/>
      <c r="F41" s="14"/>
      <c r="G41" s="13"/>
      <c r="H41" s="13"/>
      <c r="I41" s="12"/>
      <c r="J41" s="12"/>
      <c r="K41" s="12"/>
      <c r="L41" s="12"/>
      <c r="M41" s="12"/>
      <c r="N41" s="12"/>
      <c r="O41" s="12"/>
      <c r="P41" s="76"/>
      <c r="Q41" s="77"/>
      <c r="R41" s="77"/>
    </row>
    <row r="42" spans="1:22" ht="22.5" customHeight="1">
      <c r="A42" s="162" t="s">
        <v>217</v>
      </c>
      <c r="B42" s="160" t="s">
        <v>67</v>
      </c>
      <c r="C42" s="150" t="s">
        <v>286</v>
      </c>
      <c r="D42" s="150"/>
      <c r="E42" s="150"/>
      <c r="F42" s="150"/>
      <c r="G42" s="160" t="s">
        <v>38</v>
      </c>
      <c r="H42" s="144" t="s">
        <v>47</v>
      </c>
      <c r="I42" s="145"/>
      <c r="J42" s="145"/>
      <c r="K42" s="146"/>
      <c r="L42" s="144" t="s">
        <v>216</v>
      </c>
      <c r="M42" s="145"/>
      <c r="N42" s="145"/>
      <c r="O42" s="146"/>
      <c r="P42" s="48" t="s">
        <v>96</v>
      </c>
      <c r="Q42" s="48" t="s">
        <v>96</v>
      </c>
      <c r="R42" s="61"/>
    </row>
    <row r="43" spans="1:22" ht="22.5" customHeight="1">
      <c r="A43" s="161"/>
      <c r="B43" s="161"/>
      <c r="C43" s="68" t="s">
        <v>215</v>
      </c>
      <c r="D43" s="150" t="s">
        <v>120</v>
      </c>
      <c r="E43" s="150"/>
      <c r="F43" s="68" t="s">
        <v>15</v>
      </c>
      <c r="G43" s="161"/>
      <c r="H43" s="69" t="s">
        <v>29</v>
      </c>
      <c r="I43" s="69" t="s">
        <v>28</v>
      </c>
      <c r="J43" s="68" t="s">
        <v>18</v>
      </c>
      <c r="K43" s="68" t="s">
        <v>19</v>
      </c>
      <c r="L43" s="53" t="s">
        <v>109</v>
      </c>
      <c r="M43" s="53" t="s">
        <v>110</v>
      </c>
      <c r="N43" s="53" t="s">
        <v>111</v>
      </c>
      <c r="O43" s="53" t="s">
        <v>112</v>
      </c>
      <c r="P43" s="70" t="s">
        <v>104</v>
      </c>
      <c r="Q43" s="70" t="s">
        <v>116</v>
      </c>
      <c r="R43" s="70" t="s">
        <v>115</v>
      </c>
      <c r="T43" s="98" t="s">
        <v>153</v>
      </c>
    </row>
    <row r="44" spans="1:22" ht="22.5" customHeight="1">
      <c r="A44" s="6"/>
      <c r="B44" s="9"/>
      <c r="C44" s="72"/>
      <c r="D44" s="152"/>
      <c r="E44" s="152"/>
      <c r="F44" s="15"/>
      <c r="G44" s="7"/>
      <c r="H44" s="6"/>
      <c r="I44" s="21"/>
      <c r="J44" s="7" t="s">
        <v>1</v>
      </c>
      <c r="K44" s="8" t="s">
        <v>1</v>
      </c>
      <c r="L44" s="1"/>
      <c r="M44" s="1"/>
      <c r="N44" s="1"/>
      <c r="O44" s="20">
        <f>L44-(M44+N44)</f>
        <v>0</v>
      </c>
      <c r="P44" s="29" t="str">
        <f t="shared" ref="P44:P50" si="7">IF(OR(G44="新規",G44="追加",G44=""),"OK",(IF(AND(H44="",I44=""),"NG","OK")))</f>
        <v>OK</v>
      </c>
      <c r="Q44" s="10" t="str">
        <f t="shared" ref="Q44:Q50" si="8">IF(OR(G44="新規",G44="追加",G44=""),"OK",(IF(OR(AND(J44="",K44=""),AND(J44="",K44="□"),AND(J44="□",K44=""),AND(J44="□",K44="□")),"NG","OK")))</f>
        <v>OK</v>
      </c>
      <c r="R44" s="10" t="str">
        <f t="shared" ref="R44:R50" si="9">IF(OR(AND(C44&lt;&gt;"",D44&lt;&gt;"",F44&lt;&gt;"",G44&lt;&gt;""),(C44="")),"OK","NG")</f>
        <v>OK</v>
      </c>
      <c r="T44" s="78" t="s">
        <v>7</v>
      </c>
    </row>
    <row r="45" spans="1:22" ht="22.5" customHeight="1">
      <c r="A45" s="6"/>
      <c r="B45" s="9"/>
      <c r="C45" s="72"/>
      <c r="D45" s="152"/>
      <c r="E45" s="152"/>
      <c r="F45" s="15"/>
      <c r="G45" s="7"/>
      <c r="H45" s="6"/>
      <c r="I45" s="21"/>
      <c r="J45" s="7" t="s">
        <v>1</v>
      </c>
      <c r="K45" s="8" t="s">
        <v>1</v>
      </c>
      <c r="L45" s="1"/>
      <c r="M45" s="1"/>
      <c r="N45" s="1"/>
      <c r="O45" s="20">
        <f t="shared" ref="O45:O50" si="10">L45-(M45+N45)</f>
        <v>0</v>
      </c>
      <c r="P45" s="29" t="str">
        <f t="shared" si="7"/>
        <v>OK</v>
      </c>
      <c r="Q45" s="10" t="str">
        <f t="shared" si="8"/>
        <v>OK</v>
      </c>
      <c r="R45" s="10" t="str">
        <f t="shared" si="9"/>
        <v>OK</v>
      </c>
      <c r="T45" s="79" t="s">
        <v>214</v>
      </c>
    </row>
    <row r="46" spans="1:22" ht="22.5" customHeight="1">
      <c r="A46" s="6"/>
      <c r="B46" s="9"/>
      <c r="C46" s="72"/>
      <c r="D46" s="152"/>
      <c r="E46" s="152"/>
      <c r="F46" s="15"/>
      <c r="G46" s="7"/>
      <c r="H46" s="6"/>
      <c r="I46" s="21"/>
      <c r="J46" s="7" t="s">
        <v>1</v>
      </c>
      <c r="K46" s="8" t="s">
        <v>1</v>
      </c>
      <c r="L46" s="1"/>
      <c r="M46" s="1"/>
      <c r="N46" s="1"/>
      <c r="O46" s="20">
        <f t="shared" si="10"/>
        <v>0</v>
      </c>
      <c r="P46" s="29" t="str">
        <f t="shared" si="7"/>
        <v>OK</v>
      </c>
      <c r="Q46" s="10" t="str">
        <f t="shared" si="8"/>
        <v>OK</v>
      </c>
      <c r="R46" s="10" t="str">
        <f t="shared" si="9"/>
        <v>OK</v>
      </c>
      <c r="T46" s="80" t="s">
        <v>13</v>
      </c>
    </row>
    <row r="47" spans="1:22" ht="22.5" customHeight="1">
      <c r="A47" s="6"/>
      <c r="B47" s="9"/>
      <c r="C47" s="72"/>
      <c r="D47" s="152"/>
      <c r="E47" s="152"/>
      <c r="F47" s="15"/>
      <c r="G47" s="7"/>
      <c r="H47" s="6"/>
      <c r="I47" s="21"/>
      <c r="J47" s="7" t="s">
        <v>1</v>
      </c>
      <c r="K47" s="8" t="s">
        <v>1</v>
      </c>
      <c r="L47" s="1"/>
      <c r="M47" s="1"/>
      <c r="N47" s="1"/>
      <c r="O47" s="20">
        <f t="shared" si="10"/>
        <v>0</v>
      </c>
      <c r="P47" s="29" t="str">
        <f t="shared" si="7"/>
        <v>OK</v>
      </c>
      <c r="Q47" s="10" t="str">
        <f t="shared" si="8"/>
        <v>OK</v>
      </c>
      <c r="R47" s="10" t="str">
        <f t="shared" si="9"/>
        <v>OK</v>
      </c>
    </row>
    <row r="48" spans="1:22" ht="22.5" customHeight="1">
      <c r="A48" s="6"/>
      <c r="B48" s="9"/>
      <c r="C48" s="72"/>
      <c r="D48" s="152"/>
      <c r="E48" s="152"/>
      <c r="F48" s="16"/>
      <c r="G48" s="7"/>
      <c r="H48" s="6"/>
      <c r="I48" s="21"/>
      <c r="J48" s="7" t="s">
        <v>1</v>
      </c>
      <c r="K48" s="8" t="s">
        <v>1</v>
      </c>
      <c r="L48" s="1"/>
      <c r="M48" s="1"/>
      <c r="N48" s="1"/>
      <c r="O48" s="20">
        <f t="shared" si="10"/>
        <v>0</v>
      </c>
      <c r="P48" s="29" t="str">
        <f t="shared" si="7"/>
        <v>OK</v>
      </c>
      <c r="Q48" s="10" t="str">
        <f t="shared" si="8"/>
        <v>OK</v>
      </c>
      <c r="R48" s="10" t="str">
        <f t="shared" si="9"/>
        <v>OK</v>
      </c>
    </row>
    <row r="49" spans="1:20" ht="22.5" customHeight="1">
      <c r="A49" s="6"/>
      <c r="B49" s="9"/>
      <c r="C49" s="72"/>
      <c r="D49" s="152"/>
      <c r="E49" s="152"/>
      <c r="F49" s="15"/>
      <c r="G49" s="7"/>
      <c r="H49" s="6"/>
      <c r="I49" s="21"/>
      <c r="J49" s="7" t="s">
        <v>1</v>
      </c>
      <c r="K49" s="8" t="s">
        <v>1</v>
      </c>
      <c r="L49" s="1"/>
      <c r="M49" s="1"/>
      <c r="N49" s="1"/>
      <c r="O49" s="20">
        <f t="shared" si="10"/>
        <v>0</v>
      </c>
      <c r="P49" s="29" t="str">
        <f t="shared" si="7"/>
        <v>OK</v>
      </c>
      <c r="Q49" s="10" t="str">
        <f t="shared" si="8"/>
        <v>OK</v>
      </c>
      <c r="R49" s="10" t="str">
        <f t="shared" si="9"/>
        <v>OK</v>
      </c>
    </row>
    <row r="50" spans="1:20" ht="22.5" customHeight="1">
      <c r="A50" s="6"/>
      <c r="B50" s="9"/>
      <c r="C50" s="72"/>
      <c r="D50" s="152"/>
      <c r="E50" s="152"/>
      <c r="F50" s="15"/>
      <c r="G50" s="7"/>
      <c r="H50" s="6"/>
      <c r="I50" s="21"/>
      <c r="J50" s="7" t="s">
        <v>1</v>
      </c>
      <c r="K50" s="8" t="s">
        <v>1</v>
      </c>
      <c r="L50" s="1"/>
      <c r="M50" s="1"/>
      <c r="N50" s="1"/>
      <c r="O50" s="20">
        <f t="shared" si="10"/>
        <v>0</v>
      </c>
      <c r="P50" s="29" t="str">
        <f t="shared" si="7"/>
        <v>OK</v>
      </c>
      <c r="Q50" s="10" t="str">
        <f t="shared" si="8"/>
        <v>OK</v>
      </c>
      <c r="R50" s="10" t="str">
        <f t="shared" si="9"/>
        <v>OK</v>
      </c>
    </row>
    <row r="51" spans="1:20" ht="22.5" customHeight="1">
      <c r="A51" s="12"/>
      <c r="B51" s="13"/>
      <c r="C51" s="14"/>
      <c r="D51" s="13"/>
      <c r="E51" s="14"/>
      <c r="F51" s="14"/>
      <c r="G51" s="13"/>
      <c r="H51" s="13"/>
      <c r="I51" s="12"/>
      <c r="J51" s="12"/>
      <c r="K51" s="68" t="s">
        <v>137</v>
      </c>
      <c r="L51" s="27">
        <f>SUM(L44:L50)</f>
        <v>0</v>
      </c>
      <c r="M51" s="27">
        <f t="shared" ref="M51:N51" si="11">SUM(M44:M50)</f>
        <v>0</v>
      </c>
      <c r="N51" s="27">
        <f t="shared" si="11"/>
        <v>0</v>
      </c>
      <c r="O51" s="27">
        <f>L51-(M51+N51)</f>
        <v>0</v>
      </c>
      <c r="P51" s="76"/>
      <c r="Q51" s="77"/>
      <c r="R51" s="77"/>
    </row>
    <row r="52" spans="1:20" ht="22.5" customHeight="1">
      <c r="A52" s="48" t="s">
        <v>129</v>
      </c>
      <c r="B52" s="13"/>
      <c r="C52" s="14"/>
      <c r="D52" s="13"/>
      <c r="E52" s="14"/>
      <c r="F52" s="14"/>
      <c r="G52" s="13"/>
      <c r="H52" s="13"/>
      <c r="I52" s="12"/>
      <c r="J52" s="12"/>
      <c r="K52" s="12"/>
      <c r="L52" s="12"/>
      <c r="M52" s="12"/>
      <c r="N52" s="12"/>
      <c r="O52" s="12"/>
      <c r="P52" s="76"/>
      <c r="Q52" s="77"/>
      <c r="R52" s="77"/>
    </row>
    <row r="53" spans="1:20" ht="22.5" customHeight="1">
      <c r="A53" s="162" t="s">
        <v>217</v>
      </c>
      <c r="B53" s="160" t="s">
        <v>67</v>
      </c>
      <c r="C53" s="150" t="s">
        <v>286</v>
      </c>
      <c r="D53" s="150"/>
      <c r="E53" s="150"/>
      <c r="F53" s="150"/>
      <c r="G53" s="160" t="s">
        <v>38</v>
      </c>
      <c r="H53" s="144" t="s">
        <v>47</v>
      </c>
      <c r="I53" s="145"/>
      <c r="J53" s="145"/>
      <c r="K53" s="146"/>
      <c r="L53" s="144" t="s">
        <v>216</v>
      </c>
      <c r="M53" s="145"/>
      <c r="N53" s="145"/>
      <c r="O53" s="146"/>
      <c r="P53" s="48" t="s">
        <v>96</v>
      </c>
      <c r="Q53" s="48" t="s">
        <v>96</v>
      </c>
      <c r="R53" s="61"/>
    </row>
    <row r="54" spans="1:20" ht="22.5" customHeight="1">
      <c r="A54" s="161"/>
      <c r="B54" s="161"/>
      <c r="C54" s="68" t="s">
        <v>215</v>
      </c>
      <c r="D54" s="150" t="s">
        <v>120</v>
      </c>
      <c r="E54" s="150"/>
      <c r="F54" s="68" t="s">
        <v>15</v>
      </c>
      <c r="G54" s="161"/>
      <c r="H54" s="69" t="s">
        <v>29</v>
      </c>
      <c r="I54" s="69" t="s">
        <v>28</v>
      </c>
      <c r="J54" s="68" t="s">
        <v>18</v>
      </c>
      <c r="K54" s="68" t="s">
        <v>19</v>
      </c>
      <c r="L54" s="53" t="s">
        <v>109</v>
      </c>
      <c r="M54" s="53" t="s">
        <v>110</v>
      </c>
      <c r="N54" s="53" t="s">
        <v>111</v>
      </c>
      <c r="O54" s="53" t="s">
        <v>112</v>
      </c>
      <c r="P54" s="70" t="s">
        <v>104</v>
      </c>
      <c r="Q54" s="70" t="s">
        <v>116</v>
      </c>
      <c r="R54" s="70" t="s">
        <v>115</v>
      </c>
      <c r="T54" s="98" t="s">
        <v>153</v>
      </c>
    </row>
    <row r="55" spans="1:20" ht="22.5" customHeight="1">
      <c r="A55" s="6"/>
      <c r="B55" s="9"/>
      <c r="C55" s="72"/>
      <c r="D55" s="152"/>
      <c r="E55" s="152"/>
      <c r="F55" s="15"/>
      <c r="G55" s="7"/>
      <c r="H55" s="6"/>
      <c r="I55" s="6"/>
      <c r="J55" s="7" t="s">
        <v>1</v>
      </c>
      <c r="K55" s="8" t="s">
        <v>1</v>
      </c>
      <c r="L55" s="1"/>
      <c r="M55" s="1"/>
      <c r="N55" s="1"/>
      <c r="O55" s="20">
        <f>L55-(M55+N55)</f>
        <v>0</v>
      </c>
      <c r="P55" s="29" t="str">
        <f t="shared" ref="P55:P61" si="12">IF(OR(G55="新規",G55="追加",G55=""),"OK",(IF(AND(H55="",I55=""),"NG","OK")))</f>
        <v>OK</v>
      </c>
      <c r="Q55" s="10" t="str">
        <f t="shared" ref="Q55:Q61" si="13">IF(OR(G55="新規",G55="追加",G55=""),"OK",(IF(OR(AND(J55="",K55=""),AND(J55="",K55="□"),AND(J55="□",K55=""),AND(J55="□",K55="□")),"NG","OK")))</f>
        <v>OK</v>
      </c>
      <c r="R55" s="10" t="str">
        <f>IF(OR(AND(C55&lt;&gt;"",D55&lt;&gt;"",F55&lt;&gt;"",G55&lt;&gt;""),(C55="")),"OK","NG")</f>
        <v>OK</v>
      </c>
      <c r="T55" s="78" t="s">
        <v>159</v>
      </c>
    </row>
    <row r="56" spans="1:20" ht="22.5" customHeight="1">
      <c r="A56" s="6"/>
      <c r="B56" s="9"/>
      <c r="C56" s="72"/>
      <c r="D56" s="152"/>
      <c r="E56" s="152"/>
      <c r="F56" s="15"/>
      <c r="G56" s="7"/>
      <c r="H56" s="6"/>
      <c r="I56" s="6"/>
      <c r="J56" s="7" t="s">
        <v>1</v>
      </c>
      <c r="K56" s="8" t="s">
        <v>1</v>
      </c>
      <c r="L56" s="1"/>
      <c r="M56" s="1"/>
      <c r="N56" s="1"/>
      <c r="O56" s="20">
        <f t="shared" ref="O56:O61" si="14">L56-(M56+N56)</f>
        <v>0</v>
      </c>
      <c r="P56" s="29" t="str">
        <f t="shared" si="12"/>
        <v>OK</v>
      </c>
      <c r="Q56" s="10" t="str">
        <f t="shared" si="13"/>
        <v>OK</v>
      </c>
      <c r="R56" s="10" t="str">
        <f t="shared" ref="R56:R61" si="15">IF(OR(AND(C56&lt;&gt;"",D56&lt;&gt;"",F56&lt;&gt;"",G56&lt;&gt;""),(C56="")),"OK","NG")</f>
        <v>OK</v>
      </c>
      <c r="T56" s="79" t="s">
        <v>162</v>
      </c>
    </row>
    <row r="57" spans="1:20" ht="22.5" customHeight="1">
      <c r="A57" s="6"/>
      <c r="B57" s="9"/>
      <c r="C57" s="72"/>
      <c r="D57" s="152"/>
      <c r="E57" s="152"/>
      <c r="F57" s="15"/>
      <c r="G57" s="7"/>
      <c r="H57" s="6"/>
      <c r="I57" s="6"/>
      <c r="J57" s="7" t="s">
        <v>1</v>
      </c>
      <c r="K57" s="8" t="s">
        <v>1</v>
      </c>
      <c r="L57" s="1"/>
      <c r="M57" s="1"/>
      <c r="N57" s="1"/>
      <c r="O57" s="20">
        <f t="shared" si="14"/>
        <v>0</v>
      </c>
      <c r="P57" s="29" t="str">
        <f t="shared" si="12"/>
        <v>OK</v>
      </c>
      <c r="Q57" s="10" t="str">
        <f t="shared" si="13"/>
        <v>OK</v>
      </c>
      <c r="R57" s="10" t="str">
        <f t="shared" si="15"/>
        <v>OK</v>
      </c>
      <c r="T57" s="81" t="s">
        <v>214</v>
      </c>
    </row>
    <row r="58" spans="1:20" ht="22.5" customHeight="1">
      <c r="A58" s="6"/>
      <c r="B58" s="9"/>
      <c r="C58" s="72"/>
      <c r="D58" s="152"/>
      <c r="E58" s="152"/>
      <c r="F58" s="15"/>
      <c r="G58" s="7"/>
      <c r="H58" s="6"/>
      <c r="I58" s="6"/>
      <c r="J58" s="7" t="s">
        <v>1</v>
      </c>
      <c r="K58" s="8" t="s">
        <v>1</v>
      </c>
      <c r="L58" s="1"/>
      <c r="M58" s="1"/>
      <c r="N58" s="1"/>
      <c r="O58" s="20">
        <f t="shared" si="14"/>
        <v>0</v>
      </c>
      <c r="P58" s="29" t="str">
        <f t="shared" si="12"/>
        <v>OK</v>
      </c>
      <c r="Q58" s="10" t="str">
        <f t="shared" si="13"/>
        <v>OK</v>
      </c>
      <c r="R58" s="10" t="str">
        <f t="shared" si="15"/>
        <v>OK</v>
      </c>
      <c r="T58" s="80" t="s">
        <v>13</v>
      </c>
    </row>
    <row r="59" spans="1:20" ht="22.5" customHeight="1">
      <c r="A59" s="6"/>
      <c r="B59" s="9"/>
      <c r="C59" s="72"/>
      <c r="D59" s="152"/>
      <c r="E59" s="152"/>
      <c r="F59" s="16"/>
      <c r="G59" s="7"/>
      <c r="H59" s="6"/>
      <c r="I59" s="6"/>
      <c r="J59" s="7" t="s">
        <v>1</v>
      </c>
      <c r="K59" s="8" t="s">
        <v>1</v>
      </c>
      <c r="L59" s="1"/>
      <c r="M59" s="1"/>
      <c r="N59" s="1"/>
      <c r="O59" s="20">
        <f t="shared" si="14"/>
        <v>0</v>
      </c>
      <c r="P59" s="29" t="str">
        <f t="shared" si="12"/>
        <v>OK</v>
      </c>
      <c r="Q59" s="10" t="str">
        <f t="shared" si="13"/>
        <v>OK</v>
      </c>
      <c r="R59" s="10" t="str">
        <f t="shared" si="15"/>
        <v>OK</v>
      </c>
    </row>
    <row r="60" spans="1:20" ht="22.5" customHeight="1">
      <c r="A60" s="6"/>
      <c r="B60" s="9"/>
      <c r="C60" s="72"/>
      <c r="D60" s="152"/>
      <c r="E60" s="152"/>
      <c r="F60" s="15"/>
      <c r="G60" s="7"/>
      <c r="H60" s="6"/>
      <c r="I60" s="6"/>
      <c r="J60" s="7" t="s">
        <v>1</v>
      </c>
      <c r="K60" s="8" t="s">
        <v>1</v>
      </c>
      <c r="L60" s="1"/>
      <c r="M60" s="1"/>
      <c r="N60" s="1"/>
      <c r="O60" s="20">
        <f t="shared" si="14"/>
        <v>0</v>
      </c>
      <c r="P60" s="29" t="str">
        <f t="shared" si="12"/>
        <v>OK</v>
      </c>
      <c r="Q60" s="10" t="str">
        <f t="shared" si="13"/>
        <v>OK</v>
      </c>
      <c r="R60" s="10" t="str">
        <f t="shared" si="15"/>
        <v>OK</v>
      </c>
    </row>
    <row r="61" spans="1:20" ht="22.5" customHeight="1">
      <c r="A61" s="6"/>
      <c r="B61" s="9"/>
      <c r="C61" s="72"/>
      <c r="D61" s="152"/>
      <c r="E61" s="152"/>
      <c r="F61" s="15"/>
      <c r="G61" s="7"/>
      <c r="H61" s="6"/>
      <c r="I61" s="6"/>
      <c r="J61" s="7" t="s">
        <v>1</v>
      </c>
      <c r="K61" s="8" t="s">
        <v>1</v>
      </c>
      <c r="L61" s="1"/>
      <c r="M61" s="1"/>
      <c r="N61" s="1"/>
      <c r="O61" s="20">
        <f t="shared" si="14"/>
        <v>0</v>
      </c>
      <c r="P61" s="29" t="str">
        <f t="shared" si="12"/>
        <v>OK</v>
      </c>
      <c r="Q61" s="10" t="str">
        <f t="shared" si="13"/>
        <v>OK</v>
      </c>
      <c r="R61" s="10" t="str">
        <f t="shared" si="15"/>
        <v>OK</v>
      </c>
    </row>
    <row r="62" spans="1:20" ht="22.5" customHeight="1">
      <c r="A62" s="12"/>
      <c r="B62" s="13"/>
      <c r="C62" s="14"/>
      <c r="D62" s="13"/>
      <c r="E62" s="14"/>
      <c r="F62" s="14"/>
      <c r="G62" s="13"/>
      <c r="H62" s="13"/>
      <c r="I62" s="12"/>
      <c r="J62" s="12"/>
      <c r="K62" s="68" t="s">
        <v>137</v>
      </c>
      <c r="L62" s="27">
        <f>SUM(L55:L61)</f>
        <v>0</v>
      </c>
      <c r="M62" s="27">
        <f t="shared" ref="M62:N62" si="16">SUM(M55:M61)</f>
        <v>0</v>
      </c>
      <c r="N62" s="27">
        <f t="shared" si="16"/>
        <v>0</v>
      </c>
      <c r="O62" s="27">
        <f>L62-(M62+N62)</f>
        <v>0</v>
      </c>
      <c r="P62" s="76"/>
      <c r="Q62" s="77"/>
      <c r="R62" s="77"/>
    </row>
    <row r="63" spans="1:20" ht="22.5" customHeight="1">
      <c r="A63" s="48" t="s">
        <v>130</v>
      </c>
      <c r="B63" s="13"/>
      <c r="C63" s="14"/>
      <c r="D63" s="13"/>
      <c r="E63" s="14"/>
      <c r="F63" s="14"/>
      <c r="G63" s="13"/>
      <c r="H63" s="13"/>
      <c r="I63" s="12"/>
      <c r="J63" s="12"/>
      <c r="K63" s="12"/>
      <c r="L63" s="12"/>
      <c r="M63" s="12"/>
      <c r="N63" s="12"/>
      <c r="O63" s="12"/>
      <c r="P63" s="76"/>
      <c r="Q63" s="77"/>
      <c r="R63" s="77"/>
    </row>
    <row r="64" spans="1:20" ht="22.5" customHeight="1">
      <c r="A64" s="162" t="s">
        <v>217</v>
      </c>
      <c r="B64" s="160" t="s">
        <v>67</v>
      </c>
      <c r="C64" s="150" t="s">
        <v>286</v>
      </c>
      <c r="D64" s="150"/>
      <c r="E64" s="150"/>
      <c r="F64" s="150"/>
      <c r="G64" s="160" t="s">
        <v>38</v>
      </c>
      <c r="H64" s="144" t="s">
        <v>47</v>
      </c>
      <c r="I64" s="145"/>
      <c r="J64" s="145"/>
      <c r="K64" s="146"/>
      <c r="L64" s="144" t="s">
        <v>216</v>
      </c>
      <c r="M64" s="145"/>
      <c r="N64" s="145"/>
      <c r="O64" s="146"/>
      <c r="P64" s="48" t="s">
        <v>96</v>
      </c>
      <c r="Q64" s="48" t="s">
        <v>96</v>
      </c>
      <c r="R64" s="61"/>
    </row>
    <row r="65" spans="1:20" ht="22.5" customHeight="1">
      <c r="A65" s="161"/>
      <c r="B65" s="161"/>
      <c r="C65" s="68" t="s">
        <v>215</v>
      </c>
      <c r="D65" s="150" t="s">
        <v>120</v>
      </c>
      <c r="E65" s="150"/>
      <c r="F65" s="68" t="s">
        <v>15</v>
      </c>
      <c r="G65" s="161"/>
      <c r="H65" s="69" t="s">
        <v>29</v>
      </c>
      <c r="I65" s="69" t="s">
        <v>28</v>
      </c>
      <c r="J65" s="68" t="s">
        <v>18</v>
      </c>
      <c r="K65" s="68" t="s">
        <v>19</v>
      </c>
      <c r="L65" s="53" t="s">
        <v>109</v>
      </c>
      <c r="M65" s="53" t="s">
        <v>110</v>
      </c>
      <c r="N65" s="53" t="s">
        <v>111</v>
      </c>
      <c r="O65" s="53" t="s">
        <v>112</v>
      </c>
      <c r="P65" s="70" t="s">
        <v>104</v>
      </c>
      <c r="Q65" s="70" t="s">
        <v>116</v>
      </c>
      <c r="R65" s="70" t="s">
        <v>115</v>
      </c>
      <c r="T65" s="82" t="s">
        <v>153</v>
      </c>
    </row>
    <row r="66" spans="1:20" ht="22.5" customHeight="1">
      <c r="A66" s="6"/>
      <c r="B66" s="9"/>
      <c r="C66" s="72"/>
      <c r="D66" s="152"/>
      <c r="E66" s="152"/>
      <c r="F66" s="15"/>
      <c r="G66" s="7"/>
      <c r="H66" s="6"/>
      <c r="I66" s="6"/>
      <c r="J66" s="7" t="s">
        <v>1</v>
      </c>
      <c r="K66" s="8" t="s">
        <v>1</v>
      </c>
      <c r="L66" s="1"/>
      <c r="M66" s="1"/>
      <c r="N66" s="1"/>
      <c r="O66" s="20">
        <f>L66-(M66+N66)</f>
        <v>0</v>
      </c>
      <c r="P66" s="29" t="str">
        <f>IF(OR(G66="新規",G66="追加",G66=""),"OK",(IF(AND(H66="",I66=""),"NG","OK")))</f>
        <v>OK</v>
      </c>
      <c r="Q66" s="10" t="str">
        <f>IF(OR(G66="新規",G66="追加",G66=""),"OK",(IF(OR(AND(J66="",K66=""),AND(J66="",K66="□"),AND(J66="□",K66=""),AND(J66="□",K66="□")),"NG","OK")))</f>
        <v>OK</v>
      </c>
      <c r="R66" s="10" t="str">
        <f>IF(OR(AND(C66&lt;&gt;"",D66&lt;&gt;"",F66&lt;&gt;"",G66&lt;&gt;""),(C66="")),"OK","NG")</f>
        <v>OK</v>
      </c>
      <c r="T66" s="83" t="s">
        <v>271</v>
      </c>
    </row>
    <row r="67" spans="1:20" ht="22.5" customHeight="1">
      <c r="A67" s="6"/>
      <c r="B67" s="9"/>
      <c r="C67" s="72"/>
      <c r="D67" s="152"/>
      <c r="E67" s="152"/>
      <c r="F67" s="15"/>
      <c r="G67" s="7"/>
      <c r="H67" s="6"/>
      <c r="I67" s="6"/>
      <c r="J67" s="7" t="s">
        <v>1</v>
      </c>
      <c r="K67" s="8" t="s">
        <v>1</v>
      </c>
      <c r="L67" s="1"/>
      <c r="M67" s="1"/>
      <c r="N67" s="1"/>
      <c r="O67" s="20">
        <f t="shared" ref="O67:O72" si="17">L67-(M67+N67)</f>
        <v>0</v>
      </c>
      <c r="P67" s="29" t="str">
        <f>IF(OR(G67="新規",G67="追加",G67=""),"OK",(IF(AND(H67="",I67=""),"NG","OK")))</f>
        <v>OK</v>
      </c>
      <c r="Q67" s="10" t="str">
        <f t="shared" ref="Q67:Q72" si="18">IF(OR(G67="新規",G67="追加",G67=""),"OK",(IF(OR(AND(J67="",K67=""),AND(J67="",K67="□"),AND(J67="□",K67=""),AND(J67="□",K67="□")),"NG","OK")))</f>
        <v>OK</v>
      </c>
      <c r="R67" s="10" t="str">
        <f t="shared" ref="R67:R72" si="19">IF(OR(AND(C67&lt;&gt;"",D67&lt;&gt;"",F67&lt;&gt;"",G67&lt;&gt;""),(C67="")),"OK","NG")</f>
        <v>OK</v>
      </c>
      <c r="T67" s="82" t="s">
        <v>214</v>
      </c>
    </row>
    <row r="68" spans="1:20" ht="22.5" customHeight="1">
      <c r="A68" s="6"/>
      <c r="B68" s="9"/>
      <c r="C68" s="72"/>
      <c r="D68" s="152"/>
      <c r="E68" s="152"/>
      <c r="F68" s="15"/>
      <c r="G68" s="7"/>
      <c r="H68" s="6"/>
      <c r="I68" s="6"/>
      <c r="J68" s="7" t="s">
        <v>1</v>
      </c>
      <c r="K68" s="8" t="s">
        <v>1</v>
      </c>
      <c r="L68" s="1"/>
      <c r="M68" s="1"/>
      <c r="N68" s="1"/>
      <c r="O68" s="20">
        <f t="shared" si="17"/>
        <v>0</v>
      </c>
      <c r="P68" s="29" t="str">
        <f t="shared" ref="P68:P72" si="20">IF(OR(G68="新規",G68="追加",G68=""),"OK",(IF(AND(H68="",I68=""),"NG","OK")))</f>
        <v>OK</v>
      </c>
      <c r="Q68" s="10" t="str">
        <f t="shared" si="18"/>
        <v>OK</v>
      </c>
      <c r="R68" s="10" t="str">
        <f t="shared" si="19"/>
        <v>OK</v>
      </c>
      <c r="T68" s="80" t="s">
        <v>13</v>
      </c>
    </row>
    <row r="69" spans="1:20" ht="22.5" customHeight="1">
      <c r="A69" s="6"/>
      <c r="B69" s="9"/>
      <c r="C69" s="72"/>
      <c r="D69" s="152"/>
      <c r="E69" s="152"/>
      <c r="F69" s="15"/>
      <c r="G69" s="7"/>
      <c r="H69" s="6"/>
      <c r="I69" s="6"/>
      <c r="J69" s="7" t="s">
        <v>1</v>
      </c>
      <c r="K69" s="8" t="s">
        <v>1</v>
      </c>
      <c r="L69" s="1"/>
      <c r="M69" s="1"/>
      <c r="N69" s="1"/>
      <c r="O69" s="20">
        <f t="shared" si="17"/>
        <v>0</v>
      </c>
      <c r="P69" s="29" t="str">
        <f t="shared" si="20"/>
        <v>OK</v>
      </c>
      <c r="Q69" s="10" t="str">
        <f t="shared" si="18"/>
        <v>OK</v>
      </c>
      <c r="R69" s="10" t="str">
        <f t="shared" si="19"/>
        <v>OK</v>
      </c>
    </row>
    <row r="70" spans="1:20" ht="22.5" customHeight="1">
      <c r="A70" s="6"/>
      <c r="B70" s="9"/>
      <c r="C70" s="72"/>
      <c r="D70" s="152"/>
      <c r="E70" s="152"/>
      <c r="F70" s="16"/>
      <c r="G70" s="7"/>
      <c r="H70" s="6"/>
      <c r="I70" s="6"/>
      <c r="J70" s="7" t="s">
        <v>1</v>
      </c>
      <c r="K70" s="8" t="s">
        <v>1</v>
      </c>
      <c r="L70" s="1"/>
      <c r="M70" s="1"/>
      <c r="N70" s="1"/>
      <c r="O70" s="20">
        <f t="shared" si="17"/>
        <v>0</v>
      </c>
      <c r="P70" s="29" t="str">
        <f t="shared" si="20"/>
        <v>OK</v>
      </c>
      <c r="Q70" s="10" t="str">
        <f t="shared" si="18"/>
        <v>OK</v>
      </c>
      <c r="R70" s="10" t="str">
        <f t="shared" si="19"/>
        <v>OK</v>
      </c>
    </row>
    <row r="71" spans="1:20" ht="22.5" customHeight="1">
      <c r="A71" s="6"/>
      <c r="B71" s="9"/>
      <c r="C71" s="72"/>
      <c r="D71" s="152"/>
      <c r="E71" s="152"/>
      <c r="F71" s="15"/>
      <c r="G71" s="7"/>
      <c r="H71" s="6"/>
      <c r="I71" s="6"/>
      <c r="J71" s="7" t="s">
        <v>1</v>
      </c>
      <c r="K71" s="8" t="s">
        <v>1</v>
      </c>
      <c r="L71" s="1"/>
      <c r="M71" s="1"/>
      <c r="N71" s="1"/>
      <c r="O71" s="20">
        <f t="shared" si="17"/>
        <v>0</v>
      </c>
      <c r="P71" s="29" t="str">
        <f t="shared" si="20"/>
        <v>OK</v>
      </c>
      <c r="Q71" s="10" t="str">
        <f t="shared" si="18"/>
        <v>OK</v>
      </c>
      <c r="R71" s="10" t="str">
        <f t="shared" si="19"/>
        <v>OK</v>
      </c>
    </row>
    <row r="72" spans="1:20" ht="22.5" customHeight="1">
      <c r="A72" s="6"/>
      <c r="B72" s="9"/>
      <c r="C72" s="72"/>
      <c r="D72" s="152"/>
      <c r="E72" s="152"/>
      <c r="F72" s="15"/>
      <c r="G72" s="7"/>
      <c r="H72" s="6"/>
      <c r="I72" s="6"/>
      <c r="J72" s="7" t="s">
        <v>1</v>
      </c>
      <c r="K72" s="8" t="s">
        <v>1</v>
      </c>
      <c r="L72" s="1"/>
      <c r="M72" s="1"/>
      <c r="N72" s="1"/>
      <c r="O72" s="20">
        <f t="shared" si="17"/>
        <v>0</v>
      </c>
      <c r="P72" s="29" t="str">
        <f t="shared" si="20"/>
        <v>OK</v>
      </c>
      <c r="Q72" s="10" t="str">
        <f t="shared" si="18"/>
        <v>OK</v>
      </c>
      <c r="R72" s="10" t="str">
        <f t="shared" si="19"/>
        <v>OK</v>
      </c>
    </row>
    <row r="73" spans="1:20" ht="22.5" customHeight="1">
      <c r="A73" s="12"/>
      <c r="B73" s="13"/>
      <c r="C73" s="14"/>
      <c r="D73" s="13"/>
      <c r="E73" s="14"/>
      <c r="F73" s="14"/>
      <c r="G73" s="13"/>
      <c r="H73" s="13"/>
      <c r="I73" s="12"/>
      <c r="J73" s="12"/>
      <c r="K73" s="68" t="s">
        <v>137</v>
      </c>
      <c r="L73" s="27">
        <f>SUM(L66:L72)</f>
        <v>0</v>
      </c>
      <c r="M73" s="27">
        <f t="shared" ref="M73:N73" si="21">SUM(M66:M72)</f>
        <v>0</v>
      </c>
      <c r="N73" s="27">
        <f t="shared" si="21"/>
        <v>0</v>
      </c>
      <c r="O73" s="27">
        <f>L73-(M73+N73)</f>
        <v>0</v>
      </c>
      <c r="P73" s="76"/>
      <c r="Q73" s="77"/>
      <c r="R73" s="77"/>
    </row>
    <row r="74" spans="1:20" ht="22.5" customHeight="1">
      <c r="A74" s="48" t="s">
        <v>132</v>
      </c>
      <c r="B74" s="13"/>
      <c r="C74" s="14"/>
      <c r="D74" s="13"/>
      <c r="E74" s="14"/>
      <c r="F74" s="14"/>
      <c r="G74" s="13"/>
      <c r="H74" s="13"/>
      <c r="I74" s="12"/>
      <c r="J74" s="12"/>
      <c r="K74" s="12"/>
      <c r="L74" s="12"/>
      <c r="M74" s="12"/>
      <c r="N74" s="12"/>
      <c r="O74" s="12"/>
      <c r="P74" s="76"/>
      <c r="Q74" s="77"/>
      <c r="R74" s="77"/>
    </row>
    <row r="75" spans="1:20" ht="22.5" customHeight="1">
      <c r="A75" s="162" t="s">
        <v>217</v>
      </c>
      <c r="B75" s="160" t="s">
        <v>67</v>
      </c>
      <c r="C75" s="150" t="s">
        <v>286</v>
      </c>
      <c r="D75" s="150"/>
      <c r="E75" s="150"/>
      <c r="F75" s="150"/>
      <c r="G75" s="160" t="s">
        <v>38</v>
      </c>
      <c r="H75" s="147" t="s">
        <v>47</v>
      </c>
      <c r="I75" s="148"/>
      <c r="J75" s="148"/>
      <c r="K75" s="149"/>
      <c r="L75" s="144" t="s">
        <v>216</v>
      </c>
      <c r="M75" s="145"/>
      <c r="N75" s="145"/>
      <c r="O75" s="146"/>
      <c r="P75" s="76"/>
      <c r="Q75" s="77"/>
      <c r="R75" s="61"/>
    </row>
    <row r="76" spans="1:20" ht="22.5" customHeight="1">
      <c r="A76" s="161"/>
      <c r="B76" s="161"/>
      <c r="C76" s="68" t="s">
        <v>215</v>
      </c>
      <c r="D76" s="150" t="s">
        <v>120</v>
      </c>
      <c r="E76" s="150"/>
      <c r="F76" s="68" t="s">
        <v>15</v>
      </c>
      <c r="G76" s="161"/>
      <c r="H76" s="84" t="s">
        <v>29</v>
      </c>
      <c r="I76" s="84" t="s">
        <v>28</v>
      </c>
      <c r="J76" s="22" t="s">
        <v>18</v>
      </c>
      <c r="K76" s="22" t="s">
        <v>19</v>
      </c>
      <c r="L76" s="53" t="s">
        <v>109</v>
      </c>
      <c r="M76" s="53" t="s">
        <v>110</v>
      </c>
      <c r="N76" s="53" t="s">
        <v>111</v>
      </c>
      <c r="O76" s="53" t="s">
        <v>112</v>
      </c>
      <c r="P76" s="76"/>
      <c r="Q76" s="77"/>
      <c r="R76" s="70" t="s">
        <v>115</v>
      </c>
      <c r="T76" s="81" t="s">
        <v>153</v>
      </c>
    </row>
    <row r="77" spans="1:20" ht="22.5" customHeight="1">
      <c r="A77" s="6"/>
      <c r="B77" s="9"/>
      <c r="C77" s="72"/>
      <c r="D77" s="152"/>
      <c r="E77" s="152"/>
      <c r="F77" s="15"/>
      <c r="G77" s="7"/>
      <c r="H77" s="22"/>
      <c r="I77" s="22"/>
      <c r="J77" s="22" t="s">
        <v>1</v>
      </c>
      <c r="K77" s="22" t="s">
        <v>1</v>
      </c>
      <c r="L77" s="1"/>
      <c r="M77" s="1"/>
      <c r="N77" s="1"/>
      <c r="O77" s="20">
        <f>L77-(M77+N77)</f>
        <v>0</v>
      </c>
      <c r="P77" s="76"/>
      <c r="Q77" s="77"/>
      <c r="R77" s="10" t="str">
        <f>IF(OR(AND(C77&lt;&gt;"",D77&lt;&gt;"",F77&lt;&gt;"",G77&lt;&gt;""),(C77="")),"OK","NG")</f>
        <v>OK</v>
      </c>
      <c r="T77" s="81" t="s">
        <v>273</v>
      </c>
    </row>
    <row r="78" spans="1:20" ht="22.5" customHeight="1">
      <c r="A78" s="6"/>
      <c r="B78" s="9"/>
      <c r="C78" s="72"/>
      <c r="D78" s="152"/>
      <c r="E78" s="152"/>
      <c r="F78" s="15"/>
      <c r="G78" s="7"/>
      <c r="H78" s="22"/>
      <c r="I78" s="22"/>
      <c r="J78" s="22" t="s">
        <v>1</v>
      </c>
      <c r="K78" s="22" t="s">
        <v>1</v>
      </c>
      <c r="L78" s="1"/>
      <c r="M78" s="1"/>
      <c r="N78" s="1"/>
      <c r="O78" s="20">
        <f t="shared" ref="O78:O83" si="22">L78-(M78+N78)</f>
        <v>0</v>
      </c>
      <c r="P78" s="76"/>
      <c r="Q78" s="77"/>
      <c r="R78" s="10" t="str">
        <f t="shared" ref="R78:R83" si="23">IF(OR(AND(C78&lt;&gt;"",D78&lt;&gt;"",F78&lt;&gt;"",G78&lt;&gt;""),(C78="")),"OK","NG")</f>
        <v>OK</v>
      </c>
      <c r="T78" s="81" t="s">
        <v>163</v>
      </c>
    </row>
    <row r="79" spans="1:20" ht="22.5" customHeight="1">
      <c r="A79" s="6"/>
      <c r="B79" s="9"/>
      <c r="C79" s="72"/>
      <c r="D79" s="152"/>
      <c r="E79" s="152"/>
      <c r="F79" s="15"/>
      <c r="G79" s="7"/>
      <c r="H79" s="22"/>
      <c r="I79" s="22"/>
      <c r="J79" s="22" t="s">
        <v>1</v>
      </c>
      <c r="K79" s="22" t="s">
        <v>1</v>
      </c>
      <c r="L79" s="1"/>
      <c r="M79" s="1"/>
      <c r="N79" s="1"/>
      <c r="O79" s="20">
        <f t="shared" si="22"/>
        <v>0</v>
      </c>
      <c r="P79" s="76"/>
      <c r="Q79" s="77"/>
      <c r="R79" s="10" t="str">
        <f t="shared" si="23"/>
        <v>OK</v>
      </c>
      <c r="T79" s="81" t="s">
        <v>214</v>
      </c>
    </row>
    <row r="80" spans="1:20" ht="22.5" customHeight="1">
      <c r="A80" s="6"/>
      <c r="B80" s="9"/>
      <c r="C80" s="72"/>
      <c r="D80" s="152"/>
      <c r="E80" s="152"/>
      <c r="F80" s="15"/>
      <c r="G80" s="7"/>
      <c r="H80" s="22"/>
      <c r="I80" s="22"/>
      <c r="J80" s="22" t="s">
        <v>1</v>
      </c>
      <c r="K80" s="22" t="s">
        <v>1</v>
      </c>
      <c r="L80" s="1"/>
      <c r="M80" s="1"/>
      <c r="N80" s="1"/>
      <c r="O80" s="20">
        <f t="shared" si="22"/>
        <v>0</v>
      </c>
      <c r="P80" s="76"/>
      <c r="Q80" s="77"/>
      <c r="R80" s="10" t="str">
        <f>IF(OR(AND(C80&lt;&gt;"",D80&lt;&gt;"",F80&lt;&gt;"",G80&lt;&gt;""),(C80="")),"OK","NG")</f>
        <v>OK</v>
      </c>
      <c r="T80" s="81" t="s">
        <v>13</v>
      </c>
    </row>
    <row r="81" spans="1:20" ht="22.5" customHeight="1">
      <c r="A81" s="6"/>
      <c r="B81" s="9"/>
      <c r="C81" s="72"/>
      <c r="D81" s="152"/>
      <c r="E81" s="152"/>
      <c r="F81" s="16"/>
      <c r="G81" s="7"/>
      <c r="H81" s="22"/>
      <c r="I81" s="22"/>
      <c r="J81" s="22" t="s">
        <v>1</v>
      </c>
      <c r="K81" s="22" t="s">
        <v>1</v>
      </c>
      <c r="L81" s="1"/>
      <c r="M81" s="1"/>
      <c r="N81" s="1"/>
      <c r="O81" s="20">
        <f t="shared" si="22"/>
        <v>0</v>
      </c>
      <c r="P81" s="76"/>
      <c r="Q81" s="77"/>
      <c r="R81" s="10" t="str">
        <f>IF(OR(AND(C81&lt;&gt;"",D81&lt;&gt;"",F81&lt;&gt;"",G81&lt;&gt;""),(C81="")),"OK","NG")</f>
        <v>OK</v>
      </c>
    </row>
    <row r="82" spans="1:20" ht="22.5" customHeight="1">
      <c r="A82" s="6"/>
      <c r="B82" s="9"/>
      <c r="C82" s="72"/>
      <c r="D82" s="152"/>
      <c r="E82" s="152"/>
      <c r="F82" s="15"/>
      <c r="G82" s="7"/>
      <c r="H82" s="22"/>
      <c r="I82" s="22"/>
      <c r="J82" s="22" t="s">
        <v>1</v>
      </c>
      <c r="K82" s="22" t="s">
        <v>1</v>
      </c>
      <c r="L82" s="1"/>
      <c r="M82" s="1"/>
      <c r="N82" s="1"/>
      <c r="O82" s="20">
        <f t="shared" si="22"/>
        <v>0</v>
      </c>
      <c r="P82" s="76"/>
      <c r="Q82" s="77"/>
      <c r="R82" s="10" t="str">
        <f t="shared" si="23"/>
        <v>OK</v>
      </c>
    </row>
    <row r="83" spans="1:20" ht="22.5" customHeight="1">
      <c r="A83" s="6"/>
      <c r="B83" s="9"/>
      <c r="C83" s="72"/>
      <c r="D83" s="152"/>
      <c r="E83" s="152"/>
      <c r="F83" s="15"/>
      <c r="G83" s="7"/>
      <c r="H83" s="22"/>
      <c r="I83" s="22"/>
      <c r="J83" s="22" t="s">
        <v>1</v>
      </c>
      <c r="K83" s="22" t="s">
        <v>1</v>
      </c>
      <c r="L83" s="1"/>
      <c r="M83" s="1"/>
      <c r="N83" s="1"/>
      <c r="O83" s="20">
        <f t="shared" si="22"/>
        <v>0</v>
      </c>
      <c r="P83" s="76"/>
      <c r="Q83" s="77"/>
      <c r="R83" s="10" t="str">
        <f t="shared" si="23"/>
        <v>OK</v>
      </c>
    </row>
    <row r="84" spans="1:20" ht="22.5" customHeight="1">
      <c r="A84" s="12"/>
      <c r="B84" s="13"/>
      <c r="C84" s="14"/>
      <c r="D84" s="13"/>
      <c r="E84" s="14"/>
      <c r="F84" s="14"/>
      <c r="G84" s="13"/>
      <c r="H84" s="13"/>
      <c r="I84" s="12"/>
      <c r="J84" s="12"/>
      <c r="K84" s="68" t="s">
        <v>137</v>
      </c>
      <c r="L84" s="27">
        <f>SUM(L77:L83)</f>
        <v>0</v>
      </c>
      <c r="M84" s="27">
        <f t="shared" ref="M84:N84" si="24">SUM(M77:M83)</f>
        <v>0</v>
      </c>
      <c r="N84" s="27">
        <f t="shared" si="24"/>
        <v>0</v>
      </c>
      <c r="O84" s="27">
        <f>L84-(M84+N84)</f>
        <v>0</v>
      </c>
      <c r="P84" s="76"/>
      <c r="Q84" s="77"/>
      <c r="R84" s="77"/>
    </row>
    <row r="85" spans="1:20" ht="22.5" customHeight="1">
      <c r="A85" s="48" t="s">
        <v>133</v>
      </c>
      <c r="B85" s="13"/>
      <c r="C85" s="14"/>
      <c r="D85" s="13"/>
      <c r="E85" s="14"/>
      <c r="F85" s="14"/>
      <c r="G85" s="13"/>
      <c r="H85" s="13"/>
      <c r="I85" s="12"/>
      <c r="K85" s="12"/>
      <c r="L85" s="12"/>
      <c r="M85" s="12"/>
      <c r="N85" s="12"/>
      <c r="O85" s="12"/>
      <c r="P85" s="76"/>
      <c r="Q85" s="77"/>
      <c r="R85" s="77"/>
    </row>
    <row r="86" spans="1:20" ht="22.5" customHeight="1">
      <c r="A86" s="162" t="s">
        <v>217</v>
      </c>
      <c r="B86" s="160" t="s">
        <v>67</v>
      </c>
      <c r="C86" s="150" t="s">
        <v>286</v>
      </c>
      <c r="D86" s="150"/>
      <c r="E86" s="150"/>
      <c r="F86" s="150"/>
      <c r="G86" s="160" t="s">
        <v>38</v>
      </c>
      <c r="H86" s="144" t="s">
        <v>47</v>
      </c>
      <c r="I86" s="145"/>
      <c r="J86" s="145"/>
      <c r="K86" s="146"/>
      <c r="L86" s="144" t="s">
        <v>216</v>
      </c>
      <c r="M86" s="145"/>
      <c r="N86" s="145"/>
      <c r="O86" s="146"/>
      <c r="P86" s="48" t="s">
        <v>96</v>
      </c>
      <c r="Q86" s="48" t="s">
        <v>96</v>
      </c>
      <c r="R86" s="61"/>
      <c r="T86" s="81" t="s">
        <v>153</v>
      </c>
    </row>
    <row r="87" spans="1:20" ht="22.5" customHeight="1">
      <c r="A87" s="161"/>
      <c r="B87" s="161"/>
      <c r="C87" s="68" t="s">
        <v>215</v>
      </c>
      <c r="D87" s="150" t="s">
        <v>120</v>
      </c>
      <c r="E87" s="150"/>
      <c r="F87" s="68" t="s">
        <v>15</v>
      </c>
      <c r="G87" s="161"/>
      <c r="H87" s="69" t="s">
        <v>29</v>
      </c>
      <c r="I87" s="69" t="s">
        <v>28</v>
      </c>
      <c r="J87" s="68" t="s">
        <v>18</v>
      </c>
      <c r="K87" s="68" t="s">
        <v>19</v>
      </c>
      <c r="L87" s="53" t="s">
        <v>109</v>
      </c>
      <c r="M87" s="53" t="s">
        <v>110</v>
      </c>
      <c r="N87" s="53" t="s">
        <v>111</v>
      </c>
      <c r="O87" s="53" t="s">
        <v>112</v>
      </c>
      <c r="P87" s="70" t="s">
        <v>104</v>
      </c>
      <c r="Q87" s="70" t="s">
        <v>116</v>
      </c>
      <c r="R87" s="70" t="s">
        <v>115</v>
      </c>
      <c r="T87" s="81" t="s">
        <v>159</v>
      </c>
    </row>
    <row r="88" spans="1:20" ht="22.5" customHeight="1">
      <c r="A88" s="6"/>
      <c r="B88" s="9"/>
      <c r="C88" s="72"/>
      <c r="D88" s="152"/>
      <c r="E88" s="152"/>
      <c r="F88" s="15"/>
      <c r="G88" s="7"/>
      <c r="H88" s="6"/>
      <c r="I88" s="6"/>
      <c r="J88" s="7" t="s">
        <v>1</v>
      </c>
      <c r="K88" s="8" t="s">
        <v>1</v>
      </c>
      <c r="L88" s="1"/>
      <c r="M88" s="1"/>
      <c r="N88" s="1"/>
      <c r="O88" s="20">
        <f>L88-(M88+N88)</f>
        <v>0</v>
      </c>
      <c r="P88" s="29" t="str">
        <f>IF(OR(G88="新規",G88="追加",G88=""),"OK",(IF(AND(H88="",I88=""),"NG","OK")))</f>
        <v>OK</v>
      </c>
      <c r="Q88" s="10" t="str">
        <f>IF(OR(G88="新規",G88="追加",G88=""),"OK",(IF(OR(AND(J88="",K88=""),AND(J88="",K88="□"),AND(J88="□",K88=""),AND(J88="□",K88="□")),"NG","OK")))</f>
        <v>OK</v>
      </c>
      <c r="R88" s="10" t="str">
        <f>IF(OR(AND(C88&lt;&gt;"",D88&lt;&gt;"",F88&lt;&gt;"",G88&lt;&gt;""),(C88="")),"OK","NG")</f>
        <v>OK</v>
      </c>
      <c r="T88" s="81" t="s">
        <v>13</v>
      </c>
    </row>
    <row r="89" spans="1:20" ht="22.5" customHeight="1">
      <c r="A89" s="6"/>
      <c r="B89" s="9"/>
      <c r="C89" s="72"/>
      <c r="D89" s="152"/>
      <c r="E89" s="152"/>
      <c r="F89" s="15"/>
      <c r="G89" s="7"/>
      <c r="H89" s="6"/>
      <c r="I89" s="6"/>
      <c r="J89" s="7" t="s">
        <v>1</v>
      </c>
      <c r="K89" s="8" t="s">
        <v>1</v>
      </c>
      <c r="L89" s="1"/>
      <c r="M89" s="1"/>
      <c r="N89" s="1"/>
      <c r="O89" s="20">
        <f t="shared" ref="O89:O94" si="25">L89-(M89+N89)</f>
        <v>0</v>
      </c>
      <c r="P89" s="29" t="str">
        <f t="shared" ref="P89:P94" si="26">IF(OR(G89="新規",G89="追加",G89=""),"OK",(IF(AND(H89="",I89=""),"NG","OK")))</f>
        <v>OK</v>
      </c>
      <c r="Q89" s="10" t="str">
        <f t="shared" ref="Q89:Q94" si="27">IF(OR(G89="新規",G89="追加",G89=""),"OK",(IF(OR(AND(J89="",K89=""),AND(J89="",K89="□"),AND(J89="□",K89=""),AND(J89="□",K89="□")),"NG","OK")))</f>
        <v>OK</v>
      </c>
      <c r="R89" s="10" t="str">
        <f t="shared" ref="R89:R94" si="28">IF(OR(AND(C89&lt;&gt;"",D89&lt;&gt;"",F89&lt;&gt;"",G89&lt;&gt;""),(C89="")),"OK","NG")</f>
        <v>OK</v>
      </c>
    </row>
    <row r="90" spans="1:20" ht="22.5" customHeight="1">
      <c r="A90" s="6"/>
      <c r="B90" s="9"/>
      <c r="C90" s="72"/>
      <c r="D90" s="152"/>
      <c r="E90" s="152"/>
      <c r="F90" s="15"/>
      <c r="G90" s="7"/>
      <c r="H90" s="6"/>
      <c r="I90" s="6"/>
      <c r="J90" s="7" t="s">
        <v>1</v>
      </c>
      <c r="K90" s="8" t="s">
        <v>1</v>
      </c>
      <c r="L90" s="1"/>
      <c r="M90" s="1"/>
      <c r="N90" s="1"/>
      <c r="O90" s="20">
        <f t="shared" si="25"/>
        <v>0</v>
      </c>
      <c r="P90" s="29" t="str">
        <f t="shared" si="26"/>
        <v>OK</v>
      </c>
      <c r="Q90" s="10" t="str">
        <f t="shared" si="27"/>
        <v>OK</v>
      </c>
      <c r="R90" s="10" t="str">
        <f t="shared" si="28"/>
        <v>OK</v>
      </c>
    </row>
    <row r="91" spans="1:20" ht="22.5" customHeight="1">
      <c r="A91" s="6"/>
      <c r="B91" s="9"/>
      <c r="C91" s="72"/>
      <c r="D91" s="152"/>
      <c r="E91" s="152"/>
      <c r="F91" s="15"/>
      <c r="G91" s="7"/>
      <c r="H91" s="6"/>
      <c r="I91" s="6"/>
      <c r="J91" s="7" t="s">
        <v>1</v>
      </c>
      <c r="K91" s="8" t="s">
        <v>1</v>
      </c>
      <c r="L91" s="1"/>
      <c r="M91" s="1"/>
      <c r="N91" s="1"/>
      <c r="O91" s="20">
        <f t="shared" si="25"/>
        <v>0</v>
      </c>
      <c r="P91" s="29" t="str">
        <f t="shared" si="26"/>
        <v>OK</v>
      </c>
      <c r="Q91" s="10" t="str">
        <f t="shared" si="27"/>
        <v>OK</v>
      </c>
      <c r="R91" s="10" t="str">
        <f t="shared" si="28"/>
        <v>OK</v>
      </c>
    </row>
    <row r="92" spans="1:20" ht="22.5" customHeight="1">
      <c r="A92" s="6"/>
      <c r="B92" s="9"/>
      <c r="C92" s="72"/>
      <c r="D92" s="152"/>
      <c r="E92" s="152"/>
      <c r="F92" s="16"/>
      <c r="G92" s="7"/>
      <c r="H92" s="6"/>
      <c r="I92" s="6"/>
      <c r="J92" s="7" t="s">
        <v>1</v>
      </c>
      <c r="K92" s="8" t="s">
        <v>1</v>
      </c>
      <c r="L92" s="1"/>
      <c r="M92" s="1"/>
      <c r="N92" s="1"/>
      <c r="O92" s="20">
        <f t="shared" si="25"/>
        <v>0</v>
      </c>
      <c r="P92" s="29" t="str">
        <f t="shared" si="26"/>
        <v>OK</v>
      </c>
      <c r="Q92" s="10" t="str">
        <f t="shared" si="27"/>
        <v>OK</v>
      </c>
      <c r="R92" s="10" t="str">
        <f t="shared" si="28"/>
        <v>OK</v>
      </c>
    </row>
    <row r="93" spans="1:20" ht="22.5" customHeight="1">
      <c r="A93" s="6"/>
      <c r="B93" s="9"/>
      <c r="C93" s="72"/>
      <c r="D93" s="152"/>
      <c r="E93" s="152"/>
      <c r="F93" s="15"/>
      <c r="G93" s="7"/>
      <c r="H93" s="6"/>
      <c r="I93" s="6"/>
      <c r="J93" s="7" t="s">
        <v>1</v>
      </c>
      <c r="K93" s="8" t="s">
        <v>1</v>
      </c>
      <c r="L93" s="1"/>
      <c r="M93" s="1"/>
      <c r="N93" s="1"/>
      <c r="O93" s="20">
        <f t="shared" si="25"/>
        <v>0</v>
      </c>
      <c r="P93" s="29" t="str">
        <f t="shared" si="26"/>
        <v>OK</v>
      </c>
      <c r="Q93" s="10" t="str">
        <f t="shared" si="27"/>
        <v>OK</v>
      </c>
      <c r="R93" s="10" t="str">
        <f t="shared" si="28"/>
        <v>OK</v>
      </c>
    </row>
    <row r="94" spans="1:20" ht="22.5" customHeight="1">
      <c r="A94" s="6"/>
      <c r="B94" s="9"/>
      <c r="C94" s="72"/>
      <c r="D94" s="152"/>
      <c r="E94" s="152"/>
      <c r="F94" s="15"/>
      <c r="G94" s="7"/>
      <c r="H94" s="6"/>
      <c r="I94" s="6"/>
      <c r="J94" s="7" t="s">
        <v>1</v>
      </c>
      <c r="K94" s="8" t="s">
        <v>1</v>
      </c>
      <c r="L94" s="1"/>
      <c r="M94" s="1"/>
      <c r="N94" s="1"/>
      <c r="O94" s="20">
        <f t="shared" si="25"/>
        <v>0</v>
      </c>
      <c r="P94" s="29" t="str">
        <f t="shared" si="26"/>
        <v>OK</v>
      </c>
      <c r="Q94" s="10" t="str">
        <f t="shared" si="27"/>
        <v>OK</v>
      </c>
      <c r="R94" s="10" t="str">
        <f t="shared" si="28"/>
        <v>OK</v>
      </c>
    </row>
    <row r="95" spans="1:20" ht="22.5" customHeight="1">
      <c r="A95" s="12"/>
      <c r="B95" s="13"/>
      <c r="C95" s="14"/>
      <c r="D95" s="13"/>
      <c r="E95" s="14"/>
      <c r="F95" s="14"/>
      <c r="G95" s="13"/>
      <c r="H95" s="13"/>
      <c r="I95" s="12"/>
      <c r="J95" s="12"/>
      <c r="K95" s="68" t="s">
        <v>137</v>
      </c>
      <c r="L95" s="27">
        <f>SUM(L88:L94)</f>
        <v>0</v>
      </c>
      <c r="M95" s="27">
        <f t="shared" ref="M95:N95" si="29">SUM(M88:M94)</f>
        <v>0</v>
      </c>
      <c r="N95" s="27">
        <f t="shared" si="29"/>
        <v>0</v>
      </c>
      <c r="O95" s="27">
        <f>L95-(M95+N95)</f>
        <v>0</v>
      </c>
      <c r="P95" s="76"/>
      <c r="Q95" s="77"/>
      <c r="R95" s="77"/>
    </row>
    <row r="96" spans="1:20" ht="23" customHeight="1">
      <c r="A96" s="48" t="s">
        <v>134</v>
      </c>
      <c r="B96" s="13"/>
      <c r="C96" s="14"/>
      <c r="D96" s="13"/>
      <c r="E96" s="14"/>
      <c r="F96" s="14"/>
      <c r="G96" s="13"/>
      <c r="H96" s="13"/>
      <c r="I96" s="12"/>
      <c r="J96" s="12"/>
      <c r="K96" s="12"/>
      <c r="L96" s="12"/>
      <c r="M96" s="12"/>
      <c r="N96" s="12"/>
      <c r="O96" s="12"/>
      <c r="P96" s="76"/>
      <c r="Q96" s="77"/>
      <c r="R96" s="77"/>
    </row>
    <row r="97" spans="1:20" ht="23" customHeight="1">
      <c r="A97" s="162" t="s">
        <v>217</v>
      </c>
      <c r="B97" s="160" t="s">
        <v>67</v>
      </c>
      <c r="C97" s="150" t="s">
        <v>286</v>
      </c>
      <c r="D97" s="150"/>
      <c r="E97" s="150"/>
      <c r="F97" s="150"/>
      <c r="G97" s="160" t="s">
        <v>38</v>
      </c>
      <c r="H97" s="144" t="s">
        <v>47</v>
      </c>
      <c r="I97" s="145"/>
      <c r="J97" s="145"/>
      <c r="K97" s="146"/>
      <c r="L97" s="144" t="s">
        <v>216</v>
      </c>
      <c r="M97" s="145"/>
      <c r="N97" s="145"/>
      <c r="O97" s="146"/>
      <c r="P97" s="48" t="s">
        <v>96</v>
      </c>
      <c r="Q97" s="48" t="s">
        <v>96</v>
      </c>
      <c r="R97" s="61"/>
    </row>
    <row r="98" spans="1:20" ht="23" customHeight="1">
      <c r="A98" s="161"/>
      <c r="B98" s="161"/>
      <c r="C98" s="68" t="s">
        <v>215</v>
      </c>
      <c r="D98" s="150" t="s">
        <v>120</v>
      </c>
      <c r="E98" s="150"/>
      <c r="F98" s="68" t="s">
        <v>15</v>
      </c>
      <c r="G98" s="161"/>
      <c r="H98" s="69" t="s">
        <v>29</v>
      </c>
      <c r="I98" s="69" t="s">
        <v>28</v>
      </c>
      <c r="J98" s="68" t="s">
        <v>18</v>
      </c>
      <c r="K98" s="68" t="s">
        <v>19</v>
      </c>
      <c r="L98" s="53" t="s">
        <v>109</v>
      </c>
      <c r="M98" s="53" t="s">
        <v>110</v>
      </c>
      <c r="N98" s="53" t="s">
        <v>111</v>
      </c>
      <c r="O98" s="53" t="s">
        <v>112</v>
      </c>
      <c r="P98" s="70" t="s">
        <v>104</v>
      </c>
      <c r="Q98" s="70" t="s">
        <v>116</v>
      </c>
      <c r="R98" s="70" t="s">
        <v>115</v>
      </c>
      <c r="T98" s="81" t="s">
        <v>153</v>
      </c>
    </row>
    <row r="99" spans="1:20" ht="23" customHeight="1">
      <c r="A99" s="6"/>
      <c r="B99" s="9"/>
      <c r="C99" s="72"/>
      <c r="D99" s="152"/>
      <c r="E99" s="152"/>
      <c r="F99" s="15"/>
      <c r="G99" s="7"/>
      <c r="H99" s="6"/>
      <c r="I99" s="6"/>
      <c r="J99" s="7" t="s">
        <v>1</v>
      </c>
      <c r="K99" s="8" t="s">
        <v>1</v>
      </c>
      <c r="L99" s="1"/>
      <c r="M99" s="1"/>
      <c r="N99" s="1"/>
      <c r="O99" s="20">
        <f>L99-(M99+N99)</f>
        <v>0</v>
      </c>
      <c r="P99" s="29" t="str">
        <f>IF(OR(G99="新規",G99="追加",G99=""),"OK",(IF(AND(H99="",I99=""),"NG","OK")))</f>
        <v>OK</v>
      </c>
      <c r="Q99" s="10" t="str">
        <f>IF(OR(G99="新規",G99="追加",G99=""),"OK",(IF(OR(AND(J99="",K99=""),AND(J99="",K99="□"),AND(J99="□",K99=""),AND(J99="□",K99="□")),"NG","OK")))</f>
        <v>OK</v>
      </c>
      <c r="R99" s="10" t="str">
        <f>IF(OR(AND(C99&lt;&gt;"",D99&lt;&gt;"",F99&lt;&gt;"",G99&lt;&gt;""),(C99="")),"OK","NG")</f>
        <v>OK</v>
      </c>
      <c r="T99" s="81" t="s">
        <v>161</v>
      </c>
    </row>
    <row r="100" spans="1:20" ht="23" customHeight="1">
      <c r="A100" s="6"/>
      <c r="B100" s="9"/>
      <c r="C100" s="72"/>
      <c r="D100" s="152"/>
      <c r="E100" s="152"/>
      <c r="F100" s="15"/>
      <c r="G100" s="7"/>
      <c r="H100" s="6"/>
      <c r="I100" s="6"/>
      <c r="J100" s="7" t="s">
        <v>1</v>
      </c>
      <c r="K100" s="8" t="s">
        <v>1</v>
      </c>
      <c r="L100" s="1"/>
      <c r="M100" s="1"/>
      <c r="N100" s="1"/>
      <c r="O100" s="20">
        <f t="shared" ref="O100:O105" si="30">L100-(M100+N100)</f>
        <v>0</v>
      </c>
      <c r="P100" s="29" t="str">
        <f t="shared" ref="P100:P105" si="31">IF(OR(G100="新規",G100="追加",G100=""),"OK",(IF(AND(H100="",I100=""),"NG","OK")))</f>
        <v>OK</v>
      </c>
      <c r="Q100" s="10" t="str">
        <f t="shared" ref="Q100:Q105" si="32">IF(OR(G100="新規",G100="追加",G100=""),"OK",(IF(OR(AND(J100="",K100=""),AND(J100="",K100="□"),AND(J100="□",K100=""),AND(J100="□",K100="□")),"NG","OK")))</f>
        <v>OK</v>
      </c>
      <c r="R100" s="10" t="str">
        <f t="shared" ref="R100:R105" si="33">IF(OR(AND(C100&lt;&gt;"",D100&lt;&gt;"",F100&lt;&gt;"",G100&lt;&gt;""),(C100="")),"OK","NG")</f>
        <v>OK</v>
      </c>
      <c r="T100" s="81" t="s">
        <v>218</v>
      </c>
    </row>
    <row r="101" spans="1:20" ht="23" customHeight="1">
      <c r="A101" s="6"/>
      <c r="B101" s="9"/>
      <c r="C101" s="72"/>
      <c r="D101" s="152"/>
      <c r="E101" s="152"/>
      <c r="F101" s="15"/>
      <c r="G101" s="7"/>
      <c r="H101" s="6"/>
      <c r="I101" s="6"/>
      <c r="J101" s="7" t="s">
        <v>1</v>
      </c>
      <c r="K101" s="8" t="s">
        <v>1</v>
      </c>
      <c r="L101" s="1"/>
      <c r="M101" s="1"/>
      <c r="N101" s="1"/>
      <c r="O101" s="20">
        <f t="shared" si="30"/>
        <v>0</v>
      </c>
      <c r="P101" s="29" t="str">
        <f t="shared" si="31"/>
        <v>OK</v>
      </c>
      <c r="Q101" s="10" t="str">
        <f t="shared" si="32"/>
        <v>OK</v>
      </c>
      <c r="R101" s="10" t="str">
        <f t="shared" si="33"/>
        <v>OK</v>
      </c>
      <c r="T101" s="81" t="s">
        <v>160</v>
      </c>
    </row>
    <row r="102" spans="1:20" ht="23" customHeight="1">
      <c r="A102" s="6"/>
      <c r="B102" s="9"/>
      <c r="C102" s="72"/>
      <c r="D102" s="152"/>
      <c r="E102" s="152"/>
      <c r="F102" s="15"/>
      <c r="G102" s="7"/>
      <c r="H102" s="6"/>
      <c r="I102" s="6"/>
      <c r="J102" s="7" t="s">
        <v>1</v>
      </c>
      <c r="K102" s="8" t="s">
        <v>1</v>
      </c>
      <c r="L102" s="1"/>
      <c r="M102" s="1"/>
      <c r="N102" s="1"/>
      <c r="O102" s="20">
        <f t="shared" si="30"/>
        <v>0</v>
      </c>
      <c r="P102" s="29" t="str">
        <f t="shared" si="31"/>
        <v>OK</v>
      </c>
      <c r="Q102" s="10" t="str">
        <f t="shared" si="32"/>
        <v>OK</v>
      </c>
      <c r="R102" s="10" t="str">
        <f t="shared" si="33"/>
        <v>OK</v>
      </c>
      <c r="T102" s="81" t="s">
        <v>13</v>
      </c>
    </row>
    <row r="103" spans="1:20" ht="23" customHeight="1">
      <c r="A103" s="6"/>
      <c r="B103" s="9"/>
      <c r="C103" s="72"/>
      <c r="D103" s="152"/>
      <c r="E103" s="152"/>
      <c r="F103" s="16"/>
      <c r="G103" s="7"/>
      <c r="H103" s="6"/>
      <c r="I103" s="6"/>
      <c r="J103" s="7" t="s">
        <v>1</v>
      </c>
      <c r="K103" s="8" t="s">
        <v>1</v>
      </c>
      <c r="L103" s="1"/>
      <c r="M103" s="1"/>
      <c r="N103" s="1"/>
      <c r="O103" s="20">
        <f t="shared" si="30"/>
        <v>0</v>
      </c>
      <c r="P103" s="29" t="str">
        <f t="shared" si="31"/>
        <v>OK</v>
      </c>
      <c r="Q103" s="10" t="str">
        <f>IF(OR(G103="新規",G103="追加",G103=""),"OK",(IF(OR(AND(J103="",K103=""),AND(J103="",K103="□"),AND(J103="□",K103=""),AND(J103="□",K103="□")),"NG","OK")))</f>
        <v>OK</v>
      </c>
      <c r="R103" s="10" t="str">
        <f t="shared" si="33"/>
        <v>OK</v>
      </c>
    </row>
    <row r="104" spans="1:20" ht="23" customHeight="1">
      <c r="A104" s="6"/>
      <c r="B104" s="9"/>
      <c r="C104" s="72"/>
      <c r="D104" s="152"/>
      <c r="E104" s="152"/>
      <c r="F104" s="15"/>
      <c r="G104" s="7"/>
      <c r="H104" s="6"/>
      <c r="I104" s="6"/>
      <c r="J104" s="7" t="s">
        <v>1</v>
      </c>
      <c r="K104" s="8" t="s">
        <v>1</v>
      </c>
      <c r="L104" s="1"/>
      <c r="M104" s="1"/>
      <c r="N104" s="1"/>
      <c r="O104" s="20">
        <f t="shared" si="30"/>
        <v>0</v>
      </c>
      <c r="P104" s="29" t="str">
        <f t="shared" si="31"/>
        <v>OK</v>
      </c>
      <c r="Q104" s="10" t="str">
        <f t="shared" si="32"/>
        <v>OK</v>
      </c>
      <c r="R104" s="10" t="str">
        <f t="shared" si="33"/>
        <v>OK</v>
      </c>
    </row>
    <row r="105" spans="1:20" ht="22.5" customHeight="1">
      <c r="A105" s="6"/>
      <c r="B105" s="9"/>
      <c r="C105" s="72"/>
      <c r="D105" s="152"/>
      <c r="E105" s="152"/>
      <c r="F105" s="15"/>
      <c r="G105" s="7"/>
      <c r="H105" s="6"/>
      <c r="I105" s="6"/>
      <c r="J105" s="7" t="s">
        <v>1</v>
      </c>
      <c r="K105" s="8" t="s">
        <v>1</v>
      </c>
      <c r="L105" s="1"/>
      <c r="M105" s="1"/>
      <c r="N105" s="1"/>
      <c r="O105" s="20">
        <f t="shared" si="30"/>
        <v>0</v>
      </c>
      <c r="P105" s="29" t="str">
        <f t="shared" si="31"/>
        <v>OK</v>
      </c>
      <c r="Q105" s="10" t="str">
        <f t="shared" si="32"/>
        <v>OK</v>
      </c>
      <c r="R105" s="10" t="str">
        <f t="shared" si="33"/>
        <v>OK</v>
      </c>
    </row>
    <row r="106" spans="1:20" ht="22.5" customHeight="1">
      <c r="A106" s="12"/>
      <c r="B106" s="13"/>
      <c r="C106" s="14"/>
      <c r="D106" s="13"/>
      <c r="E106" s="14"/>
      <c r="F106" s="14"/>
      <c r="G106" s="13"/>
      <c r="H106" s="13"/>
      <c r="I106" s="12"/>
      <c r="J106" s="12"/>
      <c r="K106" s="68" t="s">
        <v>137</v>
      </c>
      <c r="L106" s="27">
        <f>SUM(L99:L105)</f>
        <v>0</v>
      </c>
      <c r="M106" s="27">
        <f t="shared" ref="M106:N106" si="34">SUM(M99:M105)</f>
        <v>0</v>
      </c>
      <c r="N106" s="27">
        <f t="shared" si="34"/>
        <v>0</v>
      </c>
      <c r="O106" s="27">
        <f>L106-(M106+N106)</f>
        <v>0</v>
      </c>
      <c r="P106" s="76"/>
      <c r="Q106" s="77"/>
      <c r="R106" s="77"/>
    </row>
    <row r="107" spans="1:20" ht="22.5" customHeight="1">
      <c r="A107" s="48" t="s">
        <v>136</v>
      </c>
      <c r="B107" s="13"/>
      <c r="C107" s="14"/>
      <c r="D107" s="13"/>
      <c r="E107" s="14"/>
      <c r="F107" s="14"/>
      <c r="G107" s="13"/>
      <c r="H107" s="13"/>
      <c r="I107" s="12"/>
      <c r="J107" s="12"/>
      <c r="K107" s="12"/>
      <c r="L107" s="12"/>
      <c r="M107" s="12"/>
      <c r="N107" s="12"/>
      <c r="O107" s="12"/>
      <c r="P107" s="76"/>
      <c r="Q107" s="77"/>
      <c r="R107" s="77"/>
    </row>
    <row r="108" spans="1:20" ht="22.5" customHeight="1">
      <c r="A108" s="162" t="s">
        <v>217</v>
      </c>
      <c r="B108" s="160" t="s">
        <v>67</v>
      </c>
      <c r="C108" s="150" t="s">
        <v>286</v>
      </c>
      <c r="D108" s="150"/>
      <c r="E108" s="150"/>
      <c r="F108" s="150"/>
      <c r="G108" s="160" t="s">
        <v>38</v>
      </c>
      <c r="H108" s="144" t="s">
        <v>47</v>
      </c>
      <c r="I108" s="145"/>
      <c r="J108" s="145"/>
      <c r="K108" s="146"/>
      <c r="L108" s="144" t="s">
        <v>216</v>
      </c>
      <c r="M108" s="145"/>
      <c r="N108" s="145"/>
      <c r="O108" s="146"/>
      <c r="P108" s="48" t="s">
        <v>96</v>
      </c>
      <c r="Q108" s="48" t="s">
        <v>96</v>
      </c>
      <c r="R108" s="61"/>
    </row>
    <row r="109" spans="1:20" ht="22.5" customHeight="1">
      <c r="A109" s="161"/>
      <c r="B109" s="161"/>
      <c r="C109" s="68" t="s">
        <v>215</v>
      </c>
      <c r="D109" s="150" t="s">
        <v>120</v>
      </c>
      <c r="E109" s="150"/>
      <c r="F109" s="68" t="s">
        <v>15</v>
      </c>
      <c r="G109" s="161"/>
      <c r="H109" s="69" t="s">
        <v>29</v>
      </c>
      <c r="I109" s="69" t="s">
        <v>28</v>
      </c>
      <c r="J109" s="68" t="s">
        <v>18</v>
      </c>
      <c r="K109" s="68" t="s">
        <v>19</v>
      </c>
      <c r="L109" s="53" t="s">
        <v>109</v>
      </c>
      <c r="M109" s="53" t="s">
        <v>110</v>
      </c>
      <c r="N109" s="53" t="s">
        <v>111</v>
      </c>
      <c r="O109" s="53" t="s">
        <v>112</v>
      </c>
      <c r="P109" s="70" t="s">
        <v>104</v>
      </c>
      <c r="Q109" s="70" t="s">
        <v>116</v>
      </c>
      <c r="R109" s="70" t="s">
        <v>115</v>
      </c>
      <c r="T109" s="81" t="s">
        <v>153</v>
      </c>
    </row>
    <row r="110" spans="1:20" ht="22.5" customHeight="1">
      <c r="A110" s="6"/>
      <c r="B110" s="9"/>
      <c r="C110" s="72"/>
      <c r="D110" s="152"/>
      <c r="E110" s="152"/>
      <c r="F110" s="15"/>
      <c r="G110" s="7"/>
      <c r="H110" s="6"/>
      <c r="I110" s="6"/>
      <c r="J110" s="7" t="s">
        <v>1</v>
      </c>
      <c r="K110" s="8" t="s">
        <v>1</v>
      </c>
      <c r="L110" s="1"/>
      <c r="M110" s="1"/>
      <c r="N110" s="1"/>
      <c r="O110" s="20">
        <f>L110-(M110+N110)</f>
        <v>0</v>
      </c>
      <c r="P110" s="29" t="str">
        <f>IF(OR(G110="新規",G110="追加",G110=""),"OK",(IF(AND(H110="",I110=""),"NG","OK")))</f>
        <v>OK</v>
      </c>
      <c r="Q110" s="10" t="str">
        <f>IF(OR(G110="新規",G110="追加",G110=""),"OK",(IF(OR(AND(J110="",K110=""),AND(J110="",K110="□"),AND(J110="□",K110=""),AND(J110="□",K110="□")),"NG","OK")))</f>
        <v>OK</v>
      </c>
      <c r="R110" s="10" t="str">
        <f>IF(OR(AND(C110&lt;&gt;"",D110&lt;&gt;"",F110&lt;&gt;"",G110&lt;&gt;""),(C110="")),"OK","NG")</f>
        <v>OK</v>
      </c>
      <c r="T110" s="81" t="s">
        <v>164</v>
      </c>
    </row>
    <row r="111" spans="1:20" ht="22.5" customHeight="1">
      <c r="A111" s="6"/>
      <c r="B111" s="9"/>
      <c r="C111" s="72"/>
      <c r="D111" s="152"/>
      <c r="E111" s="152"/>
      <c r="F111" s="15"/>
      <c r="G111" s="7"/>
      <c r="H111" s="6"/>
      <c r="I111" s="6"/>
      <c r="J111" s="7" t="s">
        <v>1</v>
      </c>
      <c r="K111" s="8" t="s">
        <v>1</v>
      </c>
      <c r="L111" s="1"/>
      <c r="M111" s="1"/>
      <c r="N111" s="1"/>
      <c r="O111" s="20">
        <f t="shared" ref="O111:O116" si="35">L111-(M111+N111)</f>
        <v>0</v>
      </c>
      <c r="P111" s="29" t="str">
        <f t="shared" ref="P111:P116" si="36">IF(OR(G111="新規",G111="追加",G111=""),"OK",(IF(AND(H111="",I111=""),"NG","OK")))</f>
        <v>OK</v>
      </c>
      <c r="Q111" s="10" t="str">
        <f t="shared" ref="Q111:Q116" si="37">IF(OR(G111="新規",G111="追加",G111=""),"OK",(IF(OR(AND(J111="",K111=""),AND(J111="",K111="□"),AND(J111="□",K111=""),AND(J111="□",K111="□")),"NG","OK")))</f>
        <v>OK</v>
      </c>
      <c r="R111" s="10" t="str">
        <f t="shared" ref="R111:R115" si="38">IF(OR(AND(C111&lt;&gt;"",D111&lt;&gt;"",F111&lt;&gt;"",G111&lt;&gt;""),(C111="")),"OK","NG")</f>
        <v>OK</v>
      </c>
      <c r="T111" s="81" t="s">
        <v>13</v>
      </c>
    </row>
    <row r="112" spans="1:20" ht="22.5" customHeight="1">
      <c r="A112" s="6"/>
      <c r="B112" s="9"/>
      <c r="C112" s="72"/>
      <c r="D112" s="152"/>
      <c r="E112" s="152"/>
      <c r="F112" s="15"/>
      <c r="G112" s="7"/>
      <c r="H112" s="6"/>
      <c r="I112" s="6"/>
      <c r="J112" s="7" t="s">
        <v>1</v>
      </c>
      <c r="K112" s="8" t="s">
        <v>1</v>
      </c>
      <c r="L112" s="1"/>
      <c r="M112" s="1"/>
      <c r="N112" s="1"/>
      <c r="O112" s="20">
        <f t="shared" si="35"/>
        <v>0</v>
      </c>
      <c r="P112" s="29" t="str">
        <f t="shared" si="36"/>
        <v>OK</v>
      </c>
      <c r="Q112" s="10" t="str">
        <f t="shared" si="37"/>
        <v>OK</v>
      </c>
      <c r="R112" s="10" t="str">
        <f t="shared" si="38"/>
        <v>OK</v>
      </c>
    </row>
    <row r="113" spans="1:23" ht="22.5" customHeight="1">
      <c r="A113" s="6"/>
      <c r="B113" s="9"/>
      <c r="C113" s="72"/>
      <c r="D113" s="152"/>
      <c r="E113" s="152"/>
      <c r="F113" s="15"/>
      <c r="G113" s="7"/>
      <c r="H113" s="6"/>
      <c r="I113" s="6"/>
      <c r="J113" s="7" t="s">
        <v>1</v>
      </c>
      <c r="K113" s="8" t="s">
        <v>1</v>
      </c>
      <c r="L113" s="1"/>
      <c r="M113" s="1"/>
      <c r="N113" s="1"/>
      <c r="O113" s="20">
        <f t="shared" si="35"/>
        <v>0</v>
      </c>
      <c r="P113" s="29" t="str">
        <f t="shared" si="36"/>
        <v>OK</v>
      </c>
      <c r="Q113" s="10" t="str">
        <f t="shared" si="37"/>
        <v>OK</v>
      </c>
      <c r="R113" s="10" t="str">
        <f t="shared" si="38"/>
        <v>OK</v>
      </c>
    </row>
    <row r="114" spans="1:23" ht="22.5" customHeight="1">
      <c r="A114" s="6"/>
      <c r="B114" s="9"/>
      <c r="C114" s="72"/>
      <c r="D114" s="152"/>
      <c r="E114" s="152"/>
      <c r="F114" s="16"/>
      <c r="G114" s="7"/>
      <c r="H114" s="6"/>
      <c r="I114" s="6"/>
      <c r="J114" s="7" t="s">
        <v>1</v>
      </c>
      <c r="K114" s="8" t="s">
        <v>1</v>
      </c>
      <c r="L114" s="1"/>
      <c r="M114" s="1"/>
      <c r="N114" s="1"/>
      <c r="O114" s="20">
        <f t="shared" si="35"/>
        <v>0</v>
      </c>
      <c r="P114" s="29" t="str">
        <f t="shared" si="36"/>
        <v>OK</v>
      </c>
      <c r="Q114" s="10" t="str">
        <f t="shared" si="37"/>
        <v>OK</v>
      </c>
      <c r="R114" s="10" t="str">
        <f t="shared" si="38"/>
        <v>OK</v>
      </c>
    </row>
    <row r="115" spans="1:23" ht="22.5" customHeight="1">
      <c r="A115" s="6"/>
      <c r="B115" s="9"/>
      <c r="C115" s="72"/>
      <c r="D115" s="152"/>
      <c r="E115" s="152"/>
      <c r="F115" s="15"/>
      <c r="G115" s="7"/>
      <c r="H115" s="6"/>
      <c r="I115" s="6"/>
      <c r="J115" s="7" t="s">
        <v>1</v>
      </c>
      <c r="K115" s="8" t="s">
        <v>1</v>
      </c>
      <c r="L115" s="1"/>
      <c r="M115" s="1"/>
      <c r="N115" s="1"/>
      <c r="O115" s="20">
        <f t="shared" si="35"/>
        <v>0</v>
      </c>
      <c r="P115" s="29" t="str">
        <f t="shared" si="36"/>
        <v>OK</v>
      </c>
      <c r="Q115" s="10" t="str">
        <f t="shared" si="37"/>
        <v>OK</v>
      </c>
      <c r="R115" s="10" t="str">
        <f t="shared" si="38"/>
        <v>OK</v>
      </c>
    </row>
    <row r="116" spans="1:23" ht="22.5" customHeight="1">
      <c r="A116" s="6"/>
      <c r="B116" s="9"/>
      <c r="C116" s="72"/>
      <c r="D116" s="152"/>
      <c r="E116" s="152"/>
      <c r="F116" s="15"/>
      <c r="G116" s="7"/>
      <c r="H116" s="6"/>
      <c r="I116" s="6"/>
      <c r="J116" s="7" t="s">
        <v>1</v>
      </c>
      <c r="K116" s="8" t="s">
        <v>1</v>
      </c>
      <c r="L116" s="1"/>
      <c r="M116" s="1"/>
      <c r="N116" s="1"/>
      <c r="O116" s="20">
        <f t="shared" si="35"/>
        <v>0</v>
      </c>
      <c r="P116" s="29" t="str">
        <f t="shared" si="36"/>
        <v>OK</v>
      </c>
      <c r="Q116" s="10" t="str">
        <f t="shared" si="37"/>
        <v>OK</v>
      </c>
      <c r="R116" s="10" t="str">
        <f>IF(OR(AND(C116&lt;&gt;"",D116&lt;&gt;"",F116&lt;&gt;"",G116&lt;&gt;""),(C116="")),"OK","NG")</f>
        <v>OK</v>
      </c>
    </row>
    <row r="117" spans="1:23" ht="22.5" customHeight="1">
      <c r="A117" s="12"/>
      <c r="B117" s="13"/>
      <c r="C117" s="14"/>
      <c r="D117" s="13"/>
      <c r="E117" s="14"/>
      <c r="F117" s="14"/>
      <c r="G117" s="13"/>
      <c r="H117" s="13"/>
      <c r="I117" s="12"/>
      <c r="J117" s="12"/>
      <c r="K117" s="68" t="s">
        <v>137</v>
      </c>
      <c r="L117" s="27">
        <f>SUM(L110:L116)</f>
        <v>0</v>
      </c>
      <c r="M117" s="27">
        <f t="shared" ref="M117:N117" si="39">SUM(M110:M116)</f>
        <v>0</v>
      </c>
      <c r="N117" s="27">
        <f t="shared" si="39"/>
        <v>0</v>
      </c>
      <c r="O117" s="27">
        <f>L117-(M117+N117)</f>
        <v>0</v>
      </c>
      <c r="P117" s="76"/>
      <c r="Q117" s="77"/>
      <c r="R117" s="77"/>
    </row>
    <row r="118" spans="1:23" ht="13">
      <c r="F118" s="85"/>
    </row>
    <row r="119" spans="1:23" s="61" customFormat="1" ht="13">
      <c r="A119" s="142" t="s">
        <v>139</v>
      </c>
      <c r="B119" s="143"/>
      <c r="C119" s="53" t="s">
        <v>138</v>
      </c>
      <c r="D119" s="53" t="s">
        <v>110</v>
      </c>
      <c r="E119" s="53" t="s">
        <v>111</v>
      </c>
      <c r="F119" s="53" t="s">
        <v>112</v>
      </c>
      <c r="G119" s="53" t="s">
        <v>165</v>
      </c>
      <c r="H119" s="142" t="s">
        <v>17</v>
      </c>
      <c r="I119" s="159"/>
      <c r="J119" s="136" t="s">
        <v>208</v>
      </c>
      <c r="K119" s="136"/>
      <c r="L119" s="136"/>
      <c r="M119" s="136"/>
      <c r="P119" s="87" t="s">
        <v>198</v>
      </c>
      <c r="Q119" s="88" t="s">
        <v>70</v>
      </c>
      <c r="R119" s="88" t="s">
        <v>84</v>
      </c>
    </row>
    <row r="120" spans="1:23" ht="22.5" customHeight="1">
      <c r="A120" s="153" t="s">
        <v>237</v>
      </c>
      <c r="B120" s="154"/>
      <c r="C120" s="100">
        <f>L40</f>
        <v>0</v>
      </c>
      <c r="D120" s="100">
        <f t="shared" ref="D120:F120" si="40">M40</f>
        <v>0</v>
      </c>
      <c r="E120" s="100">
        <f t="shared" si="40"/>
        <v>0</v>
      </c>
      <c r="F120" s="100">
        <f t="shared" si="40"/>
        <v>0</v>
      </c>
      <c r="G120" s="163">
        <f>SUM(D120:D122)</f>
        <v>0</v>
      </c>
      <c r="H120" s="157"/>
      <c r="I120" s="158"/>
      <c r="J120" s="151" t="s">
        <v>209</v>
      </c>
      <c r="K120" s="151"/>
      <c r="L120" s="151"/>
      <c r="M120" s="151"/>
      <c r="N120" s="89"/>
      <c r="O120" s="89"/>
      <c r="P120" s="29" t="str">
        <f>IF(G120&lt;=2500000,"OK","NG")</f>
        <v>OK</v>
      </c>
      <c r="Q120" s="10" t="str">
        <f t="shared" ref="Q120:Q126" si="41">IF(D120&lt;=C120/2,"OK","NG")</f>
        <v>OK</v>
      </c>
      <c r="R120" s="10" t="str">
        <f t="shared" ref="R120:R126" si="42">IF(C120=D120+E120+F120,"OK","NG")</f>
        <v>OK</v>
      </c>
      <c r="S120" s="90"/>
      <c r="T120" s="70"/>
      <c r="U120" s="70"/>
      <c r="V120" s="70"/>
      <c r="W120" s="70"/>
    </row>
    <row r="121" spans="1:23" ht="22.5" customHeight="1">
      <c r="A121" s="155" t="s">
        <v>238</v>
      </c>
      <c r="B121" s="156"/>
      <c r="C121" s="100">
        <f>L51</f>
        <v>0</v>
      </c>
      <c r="D121" s="100">
        <f t="shared" ref="D121:F121" si="43">M51</f>
        <v>0</v>
      </c>
      <c r="E121" s="100">
        <f t="shared" si="43"/>
        <v>0</v>
      </c>
      <c r="F121" s="100">
        <f t="shared" si="43"/>
        <v>0</v>
      </c>
      <c r="G121" s="164"/>
      <c r="H121" s="157"/>
      <c r="I121" s="158"/>
      <c r="J121" s="151"/>
      <c r="K121" s="151"/>
      <c r="L121" s="151"/>
      <c r="M121" s="151"/>
      <c r="N121" s="89"/>
      <c r="O121" s="89"/>
      <c r="P121" s="73" t="s">
        <v>152</v>
      </c>
      <c r="Q121" s="10" t="str">
        <f t="shared" si="41"/>
        <v>OK</v>
      </c>
      <c r="R121" s="10" t="str">
        <f t="shared" si="42"/>
        <v>OK</v>
      </c>
      <c r="S121" s="36"/>
    </row>
    <row r="122" spans="1:23" ht="22.5" customHeight="1">
      <c r="A122" s="155" t="s">
        <v>239</v>
      </c>
      <c r="B122" s="156"/>
      <c r="C122" s="100">
        <f>L62</f>
        <v>0</v>
      </c>
      <c r="D122" s="100">
        <f t="shared" ref="D122:F122" si="44">M62</f>
        <v>0</v>
      </c>
      <c r="E122" s="100">
        <f t="shared" si="44"/>
        <v>0</v>
      </c>
      <c r="F122" s="100">
        <f t="shared" si="44"/>
        <v>0</v>
      </c>
      <c r="G122" s="165"/>
      <c r="H122" s="32"/>
      <c r="I122" s="33"/>
      <c r="J122" s="151"/>
      <c r="K122" s="151"/>
      <c r="L122" s="151"/>
      <c r="M122" s="151"/>
      <c r="N122" s="89"/>
      <c r="O122" s="89"/>
      <c r="P122" s="73" t="s">
        <v>152</v>
      </c>
      <c r="Q122" s="10" t="str">
        <f t="shared" si="41"/>
        <v>OK</v>
      </c>
      <c r="R122" s="10" t="str">
        <f t="shared" si="42"/>
        <v>OK</v>
      </c>
      <c r="S122" s="36"/>
    </row>
    <row r="123" spans="1:23" ht="22.5" customHeight="1">
      <c r="A123" s="155" t="s">
        <v>240</v>
      </c>
      <c r="B123" s="156"/>
      <c r="C123" s="100">
        <f>L73</f>
        <v>0</v>
      </c>
      <c r="D123" s="100">
        <f t="shared" ref="D123:F123" si="45">M73</f>
        <v>0</v>
      </c>
      <c r="E123" s="100">
        <f t="shared" si="45"/>
        <v>0</v>
      </c>
      <c r="F123" s="100">
        <f t="shared" si="45"/>
        <v>0</v>
      </c>
      <c r="G123" s="100">
        <f>D123</f>
        <v>0</v>
      </c>
      <c r="H123" s="32"/>
      <c r="I123" s="33"/>
      <c r="J123" s="150" t="s">
        <v>210</v>
      </c>
      <c r="K123" s="150"/>
      <c r="L123" s="150"/>
      <c r="M123" s="150"/>
      <c r="N123" s="89"/>
      <c r="O123" s="89"/>
      <c r="P123" s="29" t="str">
        <f>IF(G123&lt;=2500000,"OK","NG")</f>
        <v>OK</v>
      </c>
      <c r="Q123" s="10" t="str">
        <f t="shared" si="41"/>
        <v>OK</v>
      </c>
      <c r="R123" s="10" t="str">
        <f t="shared" si="42"/>
        <v>OK</v>
      </c>
      <c r="S123" s="36"/>
    </row>
    <row r="124" spans="1:23" ht="22.5" customHeight="1">
      <c r="A124" s="155" t="s">
        <v>131</v>
      </c>
      <c r="B124" s="156"/>
      <c r="C124" s="100">
        <f>L84</f>
        <v>0</v>
      </c>
      <c r="D124" s="100">
        <f t="shared" ref="D124:F124" si="46">M84</f>
        <v>0</v>
      </c>
      <c r="E124" s="100">
        <f t="shared" si="46"/>
        <v>0</v>
      </c>
      <c r="F124" s="100">
        <f t="shared" si="46"/>
        <v>0</v>
      </c>
      <c r="G124" s="100">
        <f>D124</f>
        <v>0</v>
      </c>
      <c r="H124" s="32"/>
      <c r="I124" s="33"/>
      <c r="J124" s="150" t="s">
        <v>211</v>
      </c>
      <c r="K124" s="150"/>
      <c r="L124" s="150"/>
      <c r="M124" s="150"/>
      <c r="N124" s="89"/>
      <c r="O124" s="89"/>
      <c r="P124" s="29" t="str">
        <f>IF(G124&lt;=5000000,"OK","NG")</f>
        <v>OK</v>
      </c>
      <c r="Q124" s="10" t="str">
        <f t="shared" si="41"/>
        <v>OK</v>
      </c>
      <c r="R124" s="10" t="str">
        <f t="shared" si="42"/>
        <v>OK</v>
      </c>
      <c r="S124" s="36"/>
    </row>
    <row r="125" spans="1:23" ht="22.5" customHeight="1">
      <c r="A125" s="155" t="s">
        <v>241</v>
      </c>
      <c r="B125" s="156"/>
      <c r="C125" s="100">
        <f>L95</f>
        <v>0</v>
      </c>
      <c r="D125" s="100">
        <f t="shared" ref="D125:F125" si="47">M95</f>
        <v>0</v>
      </c>
      <c r="E125" s="100">
        <f t="shared" si="47"/>
        <v>0</v>
      </c>
      <c r="F125" s="100">
        <f t="shared" si="47"/>
        <v>0</v>
      </c>
      <c r="G125" s="183">
        <f>SUM(D125:D126)</f>
        <v>0</v>
      </c>
      <c r="H125" s="32"/>
      <c r="I125" s="33"/>
      <c r="J125" s="151" t="s">
        <v>212</v>
      </c>
      <c r="K125" s="151"/>
      <c r="L125" s="151"/>
      <c r="M125" s="151"/>
      <c r="N125" s="89"/>
      <c r="O125" s="89"/>
      <c r="P125" s="29" t="str">
        <f>IF(G125&lt;=2500000,"OK","NG")</f>
        <v>OK</v>
      </c>
      <c r="Q125" s="10" t="str">
        <f t="shared" si="41"/>
        <v>OK</v>
      </c>
      <c r="R125" s="10" t="str">
        <f t="shared" si="42"/>
        <v>OK</v>
      </c>
      <c r="S125" s="36"/>
    </row>
    <row r="126" spans="1:23" ht="22.5" customHeight="1">
      <c r="A126" s="155" t="s">
        <v>242</v>
      </c>
      <c r="B126" s="156"/>
      <c r="C126" s="100">
        <f>L106</f>
        <v>0</v>
      </c>
      <c r="D126" s="100">
        <f t="shared" ref="D126:F126" si="48">M106</f>
        <v>0</v>
      </c>
      <c r="E126" s="100">
        <f t="shared" si="48"/>
        <v>0</v>
      </c>
      <c r="F126" s="100">
        <f t="shared" si="48"/>
        <v>0</v>
      </c>
      <c r="G126" s="184"/>
      <c r="H126" s="32"/>
      <c r="I126" s="33"/>
      <c r="J126" s="151"/>
      <c r="K126" s="151"/>
      <c r="L126" s="151"/>
      <c r="M126" s="151"/>
      <c r="N126" s="89"/>
      <c r="O126" s="89"/>
      <c r="P126" s="73" t="s">
        <v>152</v>
      </c>
      <c r="Q126" s="10" t="str">
        <f t="shared" si="41"/>
        <v>OK</v>
      </c>
      <c r="R126" s="10" t="str">
        <f t="shared" si="42"/>
        <v>OK</v>
      </c>
      <c r="S126" s="36"/>
    </row>
    <row r="127" spans="1:23" ht="22.5" customHeight="1">
      <c r="A127" s="155" t="s">
        <v>135</v>
      </c>
      <c r="B127" s="156"/>
      <c r="C127" s="100">
        <f>L117</f>
        <v>0</v>
      </c>
      <c r="D127" s="100">
        <f t="shared" ref="D127:F127" si="49">M117</f>
        <v>0</v>
      </c>
      <c r="E127" s="100">
        <f t="shared" si="49"/>
        <v>0</v>
      </c>
      <c r="F127" s="100">
        <f t="shared" si="49"/>
        <v>0</v>
      </c>
      <c r="G127" s="100">
        <f>D127</f>
        <v>0</v>
      </c>
      <c r="H127" s="157"/>
      <c r="I127" s="158"/>
      <c r="J127" s="150" t="s">
        <v>287</v>
      </c>
      <c r="K127" s="150"/>
      <c r="L127" s="150"/>
      <c r="M127" s="150"/>
      <c r="N127" s="89"/>
      <c r="O127" s="89"/>
      <c r="P127" s="29" t="str">
        <f>IF(G127&lt;=2500000,"OK","NG")</f>
        <v>OK</v>
      </c>
      <c r="Q127" s="10" t="str">
        <f>IF(D127&lt;=C127/2,"OK","NG")</f>
        <v>OK</v>
      </c>
      <c r="R127" s="10" t="str">
        <f>IF(C127=D127+E127+F127,"OK","NG")</f>
        <v>OK</v>
      </c>
      <c r="S127" s="36"/>
    </row>
    <row r="128" spans="1:23" ht="22.5" customHeight="1">
      <c r="A128" s="174" t="s">
        <v>14</v>
      </c>
      <c r="B128" s="175"/>
      <c r="C128" s="100">
        <f>SUM(C120:C127)</f>
        <v>0</v>
      </c>
      <c r="D128" s="100">
        <f>SUM(D120:D127)</f>
        <v>0</v>
      </c>
      <c r="E128" s="100">
        <f t="shared" ref="E128:F128" si="50">SUM(E120:E127)</f>
        <v>0</v>
      </c>
      <c r="F128" s="100">
        <f t="shared" si="50"/>
        <v>0</v>
      </c>
      <c r="G128" s="100">
        <f>D128</f>
        <v>0</v>
      </c>
      <c r="H128" s="157"/>
      <c r="I128" s="158"/>
      <c r="J128" s="177" t="s">
        <v>213</v>
      </c>
      <c r="K128" s="177"/>
      <c r="L128" s="177"/>
      <c r="M128" s="177"/>
      <c r="N128" s="89"/>
      <c r="P128" s="29" t="str">
        <f>IF(OR(C128=0,AND(G128&gt;=150000,G128&lt;=10000000)),"OK","NG")</f>
        <v>OK</v>
      </c>
      <c r="Q128" s="10" t="str">
        <f>IF(D128&lt;=C128/2,"OK","NG")</f>
        <v>OK</v>
      </c>
      <c r="R128" s="10" t="str">
        <f>IF(C128=D128+E128+F128,"OK","NG")</f>
        <v>OK</v>
      </c>
    </row>
    <row r="129" spans="1:16" ht="13"/>
    <row r="130" spans="1:16" ht="22.5" customHeight="1">
      <c r="A130" s="48" t="s">
        <v>196</v>
      </c>
    </row>
    <row r="131" spans="1:16" ht="15" customHeight="1">
      <c r="A131" s="139" t="s">
        <v>205</v>
      </c>
      <c r="B131" s="139"/>
      <c r="C131" s="139"/>
      <c r="D131" s="139"/>
      <c r="E131" s="139"/>
      <c r="F131" s="139"/>
      <c r="G131" s="139"/>
      <c r="H131" s="139"/>
      <c r="I131" s="139"/>
      <c r="J131" s="139"/>
      <c r="K131" s="50" t="s">
        <v>82</v>
      </c>
      <c r="P131" s="49" t="s">
        <v>55</v>
      </c>
    </row>
    <row r="132" spans="1:16" ht="15" customHeight="1">
      <c r="A132" s="176" t="s">
        <v>204</v>
      </c>
      <c r="B132" s="176"/>
      <c r="C132" s="176"/>
      <c r="D132" s="176"/>
      <c r="E132" s="176"/>
      <c r="F132" s="176"/>
      <c r="G132" s="176"/>
      <c r="H132" s="176"/>
      <c r="I132" s="176"/>
      <c r="J132" s="176"/>
      <c r="K132" s="56" t="s">
        <v>166</v>
      </c>
      <c r="P132" s="49" t="s">
        <v>167</v>
      </c>
    </row>
    <row r="133" spans="1:16" ht="15" customHeight="1">
      <c r="A133" s="176" t="s">
        <v>199</v>
      </c>
      <c r="B133" s="176"/>
      <c r="C133" s="176"/>
      <c r="D133" s="176"/>
      <c r="E133" s="176"/>
      <c r="F133" s="176"/>
      <c r="G133" s="176"/>
      <c r="H133" s="176"/>
      <c r="I133" s="176"/>
      <c r="J133" s="176"/>
      <c r="K133" s="56" t="s">
        <v>166</v>
      </c>
    </row>
    <row r="134" spans="1:16" ht="15" customHeight="1">
      <c r="A134" s="176" t="s">
        <v>200</v>
      </c>
      <c r="B134" s="176"/>
      <c r="C134" s="176"/>
      <c r="D134" s="176"/>
      <c r="E134" s="176"/>
      <c r="F134" s="176"/>
      <c r="G134" s="176"/>
      <c r="H134" s="176"/>
      <c r="I134" s="176"/>
      <c r="J134" s="176"/>
      <c r="K134" s="56" t="s">
        <v>166</v>
      </c>
    </row>
    <row r="135" spans="1:16" ht="15" customHeight="1">
      <c r="A135" s="176" t="s">
        <v>201</v>
      </c>
      <c r="B135" s="176"/>
      <c r="C135" s="176"/>
      <c r="D135" s="176"/>
      <c r="E135" s="176"/>
      <c r="F135" s="176"/>
      <c r="G135" s="176"/>
      <c r="H135" s="176"/>
      <c r="I135" s="176"/>
      <c r="J135" s="176"/>
      <c r="K135" s="56" t="s">
        <v>166</v>
      </c>
    </row>
    <row r="136" spans="1:16" ht="15" customHeight="1">
      <c r="A136" s="176" t="s">
        <v>289</v>
      </c>
      <c r="B136" s="176"/>
      <c r="C136" s="176"/>
      <c r="D136" s="176"/>
      <c r="E136" s="176"/>
      <c r="F136" s="176"/>
      <c r="G136" s="176"/>
      <c r="H136" s="176"/>
      <c r="I136" s="176"/>
      <c r="J136" s="176"/>
      <c r="K136" s="56" t="s">
        <v>166</v>
      </c>
    </row>
    <row r="137" spans="1:16" ht="15" customHeight="1">
      <c r="A137" s="176" t="s">
        <v>202</v>
      </c>
      <c r="B137" s="176"/>
      <c r="C137" s="176"/>
      <c r="D137" s="176"/>
      <c r="E137" s="176"/>
      <c r="F137" s="176"/>
      <c r="G137" s="176"/>
      <c r="H137" s="176"/>
      <c r="I137" s="176"/>
      <c r="J137" s="176"/>
      <c r="K137" s="56" t="s">
        <v>166</v>
      </c>
    </row>
    <row r="138" spans="1:16" ht="15" customHeight="1">
      <c r="A138" s="176" t="s">
        <v>203</v>
      </c>
      <c r="B138" s="176"/>
      <c r="C138" s="176"/>
      <c r="D138" s="176"/>
      <c r="E138" s="176"/>
      <c r="F138" s="176"/>
      <c r="G138" s="176"/>
      <c r="H138" s="176"/>
      <c r="I138" s="176"/>
      <c r="J138" s="176"/>
      <c r="K138" s="56" t="s">
        <v>166</v>
      </c>
    </row>
    <row r="139" spans="1:16" ht="15" customHeight="1">
      <c r="A139" s="17"/>
      <c r="B139" s="17"/>
      <c r="C139" s="17"/>
      <c r="D139" s="17"/>
      <c r="E139" s="17"/>
      <c r="J139" s="93" t="s">
        <v>141</v>
      </c>
      <c r="K139" s="99">
        <f>COUNTIF(K132:K138,"☑")</f>
        <v>0</v>
      </c>
    </row>
    <row r="140" spans="1:16" ht="15" customHeight="1">
      <c r="A140" s="17"/>
      <c r="B140" s="17"/>
      <c r="C140" s="17"/>
      <c r="D140" s="17"/>
      <c r="E140" s="17"/>
      <c r="H140" s="17"/>
    </row>
    <row r="141" spans="1:16" ht="15" customHeight="1">
      <c r="A141" s="48" t="s">
        <v>206</v>
      </c>
    </row>
    <row r="142" spans="1:16" ht="15" customHeight="1">
      <c r="A142" s="180" t="s">
        <v>57</v>
      </c>
      <c r="B142" s="180"/>
      <c r="C142" s="180"/>
      <c r="D142" s="180"/>
      <c r="E142" s="180"/>
      <c r="F142" s="180"/>
      <c r="G142" s="180"/>
      <c r="H142" s="180"/>
      <c r="I142" s="180"/>
      <c r="J142" s="180"/>
      <c r="K142" s="180"/>
      <c r="P142" s="95" t="s">
        <v>80</v>
      </c>
    </row>
    <row r="143" spans="1:16" ht="15" customHeight="1">
      <c r="A143" s="50" t="s">
        <v>2</v>
      </c>
      <c r="B143" s="140" t="s">
        <v>3</v>
      </c>
      <c r="C143" s="181"/>
      <c r="D143" s="181"/>
      <c r="E143" s="181"/>
      <c r="F143" s="181"/>
      <c r="G143" s="181"/>
      <c r="H143" s="181"/>
      <c r="I143" s="181"/>
      <c r="J143" s="141"/>
    </row>
    <row r="144" spans="1:16" ht="15" customHeight="1">
      <c r="A144" s="3" t="s">
        <v>1</v>
      </c>
      <c r="B144" s="182" t="s">
        <v>69</v>
      </c>
      <c r="C144" s="167"/>
      <c r="D144" s="167"/>
      <c r="E144" s="167"/>
      <c r="F144" s="167"/>
      <c r="G144" s="167"/>
      <c r="H144" s="167"/>
      <c r="I144" s="167"/>
      <c r="J144" s="168"/>
      <c r="P144" s="29" t="str">
        <f>IF(C128=0,"OK",IF(AND(A144="☑",A145="☑",A146="☑"),"OK","NG"))</f>
        <v>OK</v>
      </c>
    </row>
    <row r="145" spans="1:13" ht="15" customHeight="1">
      <c r="A145" s="3" t="s">
        <v>1</v>
      </c>
      <c r="B145" s="182" t="s">
        <v>117</v>
      </c>
      <c r="C145" s="167"/>
      <c r="D145" s="167"/>
      <c r="E145" s="167"/>
      <c r="F145" s="167"/>
      <c r="G145" s="167"/>
      <c r="H145" s="167"/>
      <c r="I145" s="167"/>
      <c r="J145" s="168"/>
    </row>
    <row r="146" spans="1:13" ht="15" customHeight="1">
      <c r="A146" s="3" t="s">
        <v>1</v>
      </c>
      <c r="B146" s="182" t="s">
        <v>288</v>
      </c>
      <c r="C146" s="167"/>
      <c r="D146" s="167"/>
      <c r="E146" s="167"/>
      <c r="F146" s="167"/>
      <c r="G146" s="167"/>
      <c r="H146" s="167"/>
      <c r="I146" s="167"/>
      <c r="J146" s="168"/>
    </row>
    <row r="147" spans="1:13" ht="15" customHeight="1"/>
    <row r="148" spans="1:13" ht="15" customHeight="1">
      <c r="A148" s="48" t="s">
        <v>207</v>
      </c>
    </row>
    <row r="149" spans="1:13" ht="15" customHeight="1">
      <c r="A149" s="50" t="s">
        <v>2</v>
      </c>
      <c r="B149" s="139" t="s">
        <v>4</v>
      </c>
      <c r="C149" s="139"/>
      <c r="D149" s="139"/>
      <c r="E149" s="139"/>
      <c r="F149" s="140" t="s">
        <v>97</v>
      </c>
      <c r="G149" s="141"/>
      <c r="H149" s="140" t="s">
        <v>20</v>
      </c>
      <c r="I149" s="141"/>
      <c r="J149" s="139" t="s">
        <v>17</v>
      </c>
      <c r="K149" s="139"/>
      <c r="L149" s="139"/>
      <c r="M149" s="139"/>
    </row>
    <row r="150" spans="1:13" ht="18.75" customHeight="1">
      <c r="A150" s="3" t="s">
        <v>1</v>
      </c>
      <c r="B150" s="138" t="s">
        <v>23</v>
      </c>
      <c r="C150" s="138"/>
      <c r="D150" s="138"/>
      <c r="E150" s="138"/>
      <c r="F150" s="142" t="s">
        <v>22</v>
      </c>
      <c r="G150" s="143"/>
      <c r="H150" s="142" t="s">
        <v>98</v>
      </c>
      <c r="I150" s="143"/>
      <c r="J150" s="138" t="s">
        <v>143</v>
      </c>
      <c r="K150" s="138"/>
      <c r="L150" s="138"/>
      <c r="M150" s="138"/>
    </row>
    <row r="151" spans="1:13" ht="18.75" customHeight="1">
      <c r="A151" s="3" t="s">
        <v>1</v>
      </c>
      <c r="B151" s="138" t="s">
        <v>25</v>
      </c>
      <c r="C151" s="138"/>
      <c r="D151" s="138"/>
      <c r="E151" s="138"/>
      <c r="F151" s="142" t="s">
        <v>16</v>
      </c>
      <c r="G151" s="143"/>
      <c r="H151" s="142" t="s">
        <v>21</v>
      </c>
      <c r="I151" s="143"/>
      <c r="J151" s="138" t="s">
        <v>100</v>
      </c>
      <c r="K151" s="138"/>
      <c r="L151" s="138"/>
      <c r="M151" s="138"/>
    </row>
    <row r="152" spans="1:13" ht="18.75" customHeight="1">
      <c r="A152" s="3" t="s">
        <v>1</v>
      </c>
      <c r="B152" s="138" t="s">
        <v>24</v>
      </c>
      <c r="C152" s="138"/>
      <c r="D152" s="138"/>
      <c r="E152" s="138"/>
      <c r="F152" s="142" t="s">
        <v>16</v>
      </c>
      <c r="G152" s="143"/>
      <c r="H152" s="142" t="s">
        <v>21</v>
      </c>
      <c r="I152" s="143"/>
      <c r="J152" s="138" t="s">
        <v>26</v>
      </c>
      <c r="K152" s="138"/>
      <c r="L152" s="138"/>
      <c r="M152" s="138"/>
    </row>
    <row r="153" spans="1:13" ht="18.75" customHeight="1">
      <c r="A153" s="3" t="s">
        <v>1</v>
      </c>
      <c r="B153" s="138" t="s">
        <v>90</v>
      </c>
      <c r="C153" s="138"/>
      <c r="D153" s="138"/>
      <c r="E153" s="138"/>
      <c r="F153" s="142" t="s">
        <v>5</v>
      </c>
      <c r="G153" s="143"/>
      <c r="H153" s="159" t="s">
        <v>16</v>
      </c>
      <c r="I153" s="143"/>
      <c r="J153" s="138" t="s">
        <v>99</v>
      </c>
      <c r="K153" s="138"/>
      <c r="L153" s="138"/>
      <c r="M153" s="138"/>
    </row>
    <row r="154" spans="1:13" ht="18.75" customHeight="1">
      <c r="A154" s="3" t="s">
        <v>1</v>
      </c>
      <c r="B154" s="138" t="s">
        <v>283</v>
      </c>
      <c r="C154" s="138"/>
      <c r="D154" s="138"/>
      <c r="E154" s="138"/>
      <c r="F154" s="142" t="s">
        <v>5</v>
      </c>
      <c r="G154" s="143"/>
      <c r="H154" s="136" t="s">
        <v>16</v>
      </c>
      <c r="I154" s="136"/>
      <c r="J154" s="138" t="s">
        <v>284</v>
      </c>
      <c r="K154" s="138"/>
      <c r="L154" s="138"/>
      <c r="M154" s="138"/>
    </row>
  </sheetData>
  <sheetProtection algorithmName="SHA-512" hashValue="OvoT1jurViTbtAkE8ykw9csE5ZK2qxjwNZBEUvmUSCl6e5+WW0+2apOrJCOdZ8tyD2CMH2YNXilcZeOECcQRaw==" saltValue="SFNZHB71Z6qdUkP/PK70aA==" spinCount="100000" sheet="1" objects="1" scenarios="1"/>
  <mergeCells count="198">
    <mergeCell ref="A1:O1"/>
    <mergeCell ref="B3:E3"/>
    <mergeCell ref="B4:E4"/>
    <mergeCell ref="P4:P5"/>
    <mergeCell ref="B5:E5"/>
    <mergeCell ref="B6:E6"/>
    <mergeCell ref="M14:O14"/>
    <mergeCell ref="M15:O15"/>
    <mergeCell ref="M16:O16"/>
    <mergeCell ref="M17:O17"/>
    <mergeCell ref="M18:O18"/>
    <mergeCell ref="M19:O19"/>
    <mergeCell ref="F9:I9"/>
    <mergeCell ref="J9:L9"/>
    <mergeCell ref="M10:O10"/>
    <mergeCell ref="M11:O11"/>
    <mergeCell ref="M12:O12"/>
    <mergeCell ref="M13:O13"/>
    <mergeCell ref="N26:O26"/>
    <mergeCell ref="A31:A32"/>
    <mergeCell ref="B31:B32"/>
    <mergeCell ref="C31:F31"/>
    <mergeCell ref="G31:G32"/>
    <mergeCell ref="H31:K31"/>
    <mergeCell ref="L31:O31"/>
    <mergeCell ref="D32:E32"/>
    <mergeCell ref="M20:O20"/>
    <mergeCell ref="M21:O21"/>
    <mergeCell ref="M22:O22"/>
    <mergeCell ref="M23:O23"/>
    <mergeCell ref="M24:O24"/>
    <mergeCell ref="M25:O25"/>
    <mergeCell ref="D39:E39"/>
    <mergeCell ref="A42:A43"/>
    <mergeCell ref="B42:B43"/>
    <mergeCell ref="C42:F42"/>
    <mergeCell ref="G42:G43"/>
    <mergeCell ref="H42:K42"/>
    <mergeCell ref="D33:E33"/>
    <mergeCell ref="D34:E34"/>
    <mergeCell ref="D35:E35"/>
    <mergeCell ref="D36:E36"/>
    <mergeCell ref="D37:E37"/>
    <mergeCell ref="D38:E38"/>
    <mergeCell ref="A53:A54"/>
    <mergeCell ref="B53:B54"/>
    <mergeCell ref="C53:F53"/>
    <mergeCell ref="L42:O42"/>
    <mergeCell ref="D43:E43"/>
    <mergeCell ref="D44:E44"/>
    <mergeCell ref="D45:E45"/>
    <mergeCell ref="D46:E46"/>
    <mergeCell ref="D47:E47"/>
    <mergeCell ref="G53:G54"/>
    <mergeCell ref="H53:K53"/>
    <mergeCell ref="L53:O53"/>
    <mergeCell ref="D54:E54"/>
    <mergeCell ref="D55:E55"/>
    <mergeCell ref="D56:E56"/>
    <mergeCell ref="D48:E48"/>
    <mergeCell ref="D49:E49"/>
    <mergeCell ref="D50:E50"/>
    <mergeCell ref="H64:K64"/>
    <mergeCell ref="L64:O64"/>
    <mergeCell ref="D65:E65"/>
    <mergeCell ref="D66:E66"/>
    <mergeCell ref="D67:E67"/>
    <mergeCell ref="D57:E57"/>
    <mergeCell ref="D58:E58"/>
    <mergeCell ref="D59:E59"/>
    <mergeCell ref="D60:E60"/>
    <mergeCell ref="D61:E61"/>
    <mergeCell ref="C64:F64"/>
    <mergeCell ref="D68:E68"/>
    <mergeCell ref="D69:E69"/>
    <mergeCell ref="D70:E70"/>
    <mergeCell ref="D71:E71"/>
    <mergeCell ref="D72:E72"/>
    <mergeCell ref="A75:A76"/>
    <mergeCell ref="B75:B76"/>
    <mergeCell ref="C75:F75"/>
    <mergeCell ref="G64:G65"/>
    <mergeCell ref="A64:A65"/>
    <mergeCell ref="B64:B65"/>
    <mergeCell ref="A86:A87"/>
    <mergeCell ref="B86:B87"/>
    <mergeCell ref="C86:F86"/>
    <mergeCell ref="G75:G76"/>
    <mergeCell ref="H75:K75"/>
    <mergeCell ref="L75:O75"/>
    <mergeCell ref="D76:E76"/>
    <mergeCell ref="D77:E77"/>
    <mergeCell ref="D78:E78"/>
    <mergeCell ref="G86:G87"/>
    <mergeCell ref="H86:K86"/>
    <mergeCell ref="L86:O86"/>
    <mergeCell ref="D87:E87"/>
    <mergeCell ref="D88:E88"/>
    <mergeCell ref="D89:E89"/>
    <mergeCell ref="D79:E79"/>
    <mergeCell ref="D80:E80"/>
    <mergeCell ref="D81:E81"/>
    <mergeCell ref="D82:E82"/>
    <mergeCell ref="D83:E83"/>
    <mergeCell ref="H97:K97"/>
    <mergeCell ref="L97:O97"/>
    <mergeCell ref="D98:E98"/>
    <mergeCell ref="D99:E99"/>
    <mergeCell ref="D100:E100"/>
    <mergeCell ref="D90:E90"/>
    <mergeCell ref="D91:E91"/>
    <mergeCell ref="D92:E92"/>
    <mergeCell ref="D93:E93"/>
    <mergeCell ref="D94:E94"/>
    <mergeCell ref="C97:F97"/>
    <mergeCell ref="D101:E101"/>
    <mergeCell ref="D102:E102"/>
    <mergeCell ref="D103:E103"/>
    <mergeCell ref="D104:E104"/>
    <mergeCell ref="D105:E105"/>
    <mergeCell ref="A108:A109"/>
    <mergeCell ref="B108:B109"/>
    <mergeCell ref="C108:F108"/>
    <mergeCell ref="G97:G98"/>
    <mergeCell ref="A97:A98"/>
    <mergeCell ref="B97:B98"/>
    <mergeCell ref="D112:E112"/>
    <mergeCell ref="D113:E113"/>
    <mergeCell ref="D114:E114"/>
    <mergeCell ref="D115:E115"/>
    <mergeCell ref="D116:E116"/>
    <mergeCell ref="A119:B119"/>
    <mergeCell ref="G108:G109"/>
    <mergeCell ref="H108:K108"/>
    <mergeCell ref="L108:O108"/>
    <mergeCell ref="D109:E109"/>
    <mergeCell ref="D110:E110"/>
    <mergeCell ref="D111:E111"/>
    <mergeCell ref="H119:I119"/>
    <mergeCell ref="J119:M119"/>
    <mergeCell ref="A120:B120"/>
    <mergeCell ref="G120:G122"/>
    <mergeCell ref="H120:I120"/>
    <mergeCell ref="J120:M122"/>
    <mergeCell ref="A121:B121"/>
    <mergeCell ref="H121:I121"/>
    <mergeCell ref="A122:B122"/>
    <mergeCell ref="A127:B127"/>
    <mergeCell ref="H127:I127"/>
    <mergeCell ref="J127:M127"/>
    <mergeCell ref="A128:B128"/>
    <mergeCell ref="H128:I128"/>
    <mergeCell ref="J128:M128"/>
    <mergeCell ref="A123:B123"/>
    <mergeCell ref="J123:M123"/>
    <mergeCell ref="A124:B124"/>
    <mergeCell ref="J124:M124"/>
    <mergeCell ref="A125:B125"/>
    <mergeCell ref="G125:G126"/>
    <mergeCell ref="J125:M126"/>
    <mergeCell ref="A126:B126"/>
    <mergeCell ref="A137:J137"/>
    <mergeCell ref="A138:J138"/>
    <mergeCell ref="A142:K142"/>
    <mergeCell ref="B143:J143"/>
    <mergeCell ref="B144:J144"/>
    <mergeCell ref="B145:J145"/>
    <mergeCell ref="A131:J131"/>
    <mergeCell ref="A132:J132"/>
    <mergeCell ref="A133:J133"/>
    <mergeCell ref="A134:J134"/>
    <mergeCell ref="A135:J135"/>
    <mergeCell ref="A136:J136"/>
    <mergeCell ref="B146:J146"/>
    <mergeCell ref="B149:E149"/>
    <mergeCell ref="F149:G149"/>
    <mergeCell ref="H149:I149"/>
    <mergeCell ref="J149:M149"/>
    <mergeCell ref="B150:E150"/>
    <mergeCell ref="F150:G150"/>
    <mergeCell ref="H150:I150"/>
    <mergeCell ref="J150:M150"/>
    <mergeCell ref="B153:E153"/>
    <mergeCell ref="F153:G153"/>
    <mergeCell ref="H153:I153"/>
    <mergeCell ref="J153:M153"/>
    <mergeCell ref="B154:E154"/>
    <mergeCell ref="F154:G154"/>
    <mergeCell ref="H154:I154"/>
    <mergeCell ref="J154:M154"/>
    <mergeCell ref="B151:E151"/>
    <mergeCell ref="F151:G151"/>
    <mergeCell ref="H151:I151"/>
    <mergeCell ref="J151:M151"/>
    <mergeCell ref="B152:E152"/>
    <mergeCell ref="F152:G152"/>
    <mergeCell ref="H152:I152"/>
    <mergeCell ref="J152:M152"/>
  </mergeCells>
  <phoneticPr fontId="2"/>
  <conditionalFormatting sqref="C120:G128">
    <cfRule type="expression" dxfId="4388" priority="2">
      <formula>$P120="NG"</formula>
    </cfRule>
  </conditionalFormatting>
  <conditionalFormatting sqref="G120:G123">
    <cfRule type="expression" dxfId="4387" priority="1">
      <formula>$P120="NG"</formula>
    </cfRule>
  </conditionalFormatting>
  <conditionalFormatting sqref="H33:K36">
    <cfRule type="expression" dxfId="4386" priority="55">
      <formula>#REF!="追加"</formula>
    </cfRule>
    <cfRule type="expression" dxfId="4385" priority="56">
      <formula>#REF!="新規"</formula>
    </cfRule>
  </conditionalFormatting>
  <conditionalFormatting sqref="H37:K39">
    <cfRule type="expression" dxfId="4384" priority="60">
      <formula>#REF!="追加"</formula>
    </cfRule>
    <cfRule type="expression" dxfId="4383" priority="67">
      <formula>#REF!="新規"</formula>
    </cfRule>
  </conditionalFormatting>
  <conditionalFormatting sqref="H44:K47">
    <cfRule type="expression" dxfId="4382" priority="46">
      <formula>#REF!="追加"</formula>
    </cfRule>
    <cfRule type="expression" dxfId="4381" priority="47">
      <formula>#REF!="新規"</formula>
    </cfRule>
  </conditionalFormatting>
  <conditionalFormatting sqref="H48:K50">
    <cfRule type="expression" dxfId="4380" priority="50">
      <formula>#REF!="追加"</formula>
    </cfRule>
    <cfRule type="expression" dxfId="4379" priority="51">
      <formula>#REF!="新規"</formula>
    </cfRule>
  </conditionalFormatting>
  <conditionalFormatting sqref="H55:K58">
    <cfRule type="expression" dxfId="4378" priority="40">
      <formula>#REF!="追加"</formula>
    </cfRule>
    <cfRule type="expression" dxfId="4377" priority="41">
      <formula>#REF!="新規"</formula>
    </cfRule>
  </conditionalFormatting>
  <conditionalFormatting sqref="H59:K61">
    <cfRule type="expression" dxfId="4376" priority="44">
      <formula>#REF!="追加"</formula>
    </cfRule>
    <cfRule type="expression" dxfId="4375" priority="45">
      <formula>#REF!="新規"</formula>
    </cfRule>
  </conditionalFormatting>
  <conditionalFormatting sqref="H66:K69">
    <cfRule type="expression" dxfId="4374" priority="34">
      <formula>#REF!="追加"</formula>
    </cfRule>
    <cfRule type="expression" dxfId="4373" priority="35">
      <formula>#REF!="新規"</formula>
    </cfRule>
  </conditionalFormatting>
  <conditionalFormatting sqref="H70:K72">
    <cfRule type="expression" dxfId="4372" priority="38">
      <formula>#REF!="追加"</formula>
    </cfRule>
    <cfRule type="expression" dxfId="4371" priority="39">
      <formula>#REF!="新規"</formula>
    </cfRule>
  </conditionalFormatting>
  <conditionalFormatting sqref="H77:K80">
    <cfRule type="expression" dxfId="4370" priority="28">
      <formula>#REF!="追加"</formula>
    </cfRule>
    <cfRule type="expression" dxfId="4369" priority="29">
      <formula>#REF!="新規"</formula>
    </cfRule>
  </conditionalFormatting>
  <conditionalFormatting sqref="H81:K83">
    <cfRule type="expression" dxfId="4368" priority="32">
      <formula>#REF!="追加"</formula>
    </cfRule>
    <cfRule type="expression" dxfId="4367" priority="33">
      <formula>#REF!="新規"</formula>
    </cfRule>
  </conditionalFormatting>
  <conditionalFormatting sqref="H88:K91">
    <cfRule type="expression" dxfId="4366" priority="22">
      <formula>#REF!="追加"</formula>
    </cfRule>
    <cfRule type="expression" dxfId="4365" priority="23">
      <formula>#REF!="新規"</formula>
    </cfRule>
  </conditionalFormatting>
  <conditionalFormatting sqref="H92:K94">
    <cfRule type="expression" dxfId="4364" priority="26">
      <formula>#REF!="追加"</formula>
    </cfRule>
    <cfRule type="expression" dxfId="4363" priority="27">
      <formula>#REF!="新規"</formula>
    </cfRule>
  </conditionalFormatting>
  <conditionalFormatting sqref="H99:K102">
    <cfRule type="expression" dxfId="4362" priority="16">
      <formula>#REF!="追加"</formula>
    </cfRule>
    <cfRule type="expression" dxfId="4361" priority="17">
      <formula>#REF!="新規"</formula>
    </cfRule>
  </conditionalFormatting>
  <conditionalFormatting sqref="H103:K105">
    <cfRule type="expression" dxfId="4360" priority="20">
      <formula>#REF!="追加"</formula>
    </cfRule>
    <cfRule type="expression" dxfId="4359" priority="21">
      <formula>#REF!="新規"</formula>
    </cfRule>
  </conditionalFormatting>
  <conditionalFormatting sqref="H110:K113">
    <cfRule type="expression" dxfId="4358" priority="10">
      <formula>#REF!="追加"</formula>
    </cfRule>
    <cfRule type="expression" dxfId="4357" priority="11">
      <formula>#REF!="新規"</formula>
    </cfRule>
  </conditionalFormatting>
  <conditionalFormatting sqref="H114:K116">
    <cfRule type="expression" dxfId="4356" priority="14">
      <formula>#REF!="追加"</formula>
    </cfRule>
    <cfRule type="expression" dxfId="4355" priority="15">
      <formula>#REF!="新規"</formula>
    </cfRule>
  </conditionalFormatting>
  <conditionalFormatting sqref="J35:K36 J39:K39">
    <cfRule type="expression" dxfId="4354" priority="57">
      <formula>#REF!="追加"</formula>
    </cfRule>
    <cfRule type="expression" dxfId="4353" priority="58">
      <formula>#REF!="新規"</formula>
    </cfRule>
  </conditionalFormatting>
  <conditionalFormatting sqref="J46:K47 J50:K50">
    <cfRule type="expression" dxfId="4352" priority="48">
      <formula>#REF!="追加"</formula>
    </cfRule>
    <cfRule type="expression" dxfId="4351" priority="49">
      <formula>#REF!="新規"</formula>
    </cfRule>
  </conditionalFormatting>
  <conditionalFormatting sqref="J57:K58 J61:K61">
    <cfRule type="expression" dxfId="4350" priority="42">
      <formula>#REF!="追加"</formula>
    </cfRule>
    <cfRule type="expression" dxfId="4349" priority="43">
      <formula>#REF!="新規"</formula>
    </cfRule>
  </conditionalFormatting>
  <conditionalFormatting sqref="J68:K69 J72:K72">
    <cfRule type="expression" dxfId="4348" priority="36">
      <formula>#REF!="追加"</formula>
    </cfRule>
    <cfRule type="expression" dxfId="4347" priority="37">
      <formula>#REF!="新規"</formula>
    </cfRule>
  </conditionalFormatting>
  <conditionalFormatting sqref="J79:K80 J83:K83">
    <cfRule type="expression" dxfId="4346" priority="30">
      <formula>#REF!="追加"</formula>
    </cfRule>
    <cfRule type="expression" dxfId="4345" priority="31">
      <formula>#REF!="新規"</formula>
    </cfRule>
  </conditionalFormatting>
  <conditionalFormatting sqref="J90:K91 J94:K94">
    <cfRule type="expression" dxfId="4344" priority="24">
      <formula>#REF!="追加"</formula>
    </cfRule>
    <cfRule type="expression" dxfId="4343" priority="25">
      <formula>#REF!="新規"</formula>
    </cfRule>
  </conditionalFormatting>
  <conditionalFormatting sqref="J101:K102 J105:K105">
    <cfRule type="expression" dxfId="4342" priority="18">
      <formula>#REF!="追加"</formula>
    </cfRule>
    <cfRule type="expression" dxfId="4341" priority="19">
      <formula>#REF!="新規"</formula>
    </cfRule>
  </conditionalFormatting>
  <conditionalFormatting sqref="J112:K113 J116:K116">
    <cfRule type="expression" dxfId="4340" priority="12">
      <formula>#REF!="追加"</formula>
    </cfRule>
    <cfRule type="expression" dxfId="4339" priority="13">
      <formula>#REF!="新規"</formula>
    </cfRule>
  </conditionalFormatting>
  <conditionalFormatting sqref="J40:O41 J51:O52 J62:O63 J73:O74 J84:O84 J95:O96 J106:O107 J117:O117">
    <cfRule type="expression" dxfId="4338" priority="72">
      <formula>$I40="追加"</formula>
    </cfRule>
    <cfRule type="expression" dxfId="4337" priority="73">
      <formula>$I40="新規"</formula>
    </cfRule>
  </conditionalFormatting>
  <conditionalFormatting sqref="K85:O85 I85">
    <cfRule type="expression" dxfId="4336" priority="76">
      <formula>#REF!="追加"</formula>
    </cfRule>
    <cfRule type="expression" dxfId="4335" priority="77">
      <formula>#REF!="新規"</formula>
    </cfRule>
  </conditionalFormatting>
  <conditionalFormatting sqref="L40:O41 L51:O52 L62:O63 L73:O74 L84:O84 L95:O96 L106:O107 L117:O117">
    <cfRule type="expression" dxfId="4334" priority="68">
      <formula>$I40="追加"</formula>
    </cfRule>
    <cfRule type="expression" dxfId="4333" priority="69">
      <formula>$I40="新規"</formula>
    </cfRule>
  </conditionalFormatting>
  <conditionalFormatting sqref="L85:O85">
    <cfRule type="expression" dxfId="4332" priority="74">
      <formula>#REF!="追加"</formula>
    </cfRule>
    <cfRule type="expression" dxfId="4331" priority="75">
      <formula>#REF!="新規"</formula>
    </cfRule>
  </conditionalFormatting>
  <conditionalFormatting sqref="P3">
    <cfRule type="expression" dxfId="4330" priority="62">
      <formula>$P3&lt;&gt;"要修正！"</formula>
    </cfRule>
    <cfRule type="expression" dxfId="4329" priority="63">
      <formula>$P3="要修正！"</formula>
    </cfRule>
  </conditionalFormatting>
  <conditionalFormatting sqref="P4:P5">
    <cfRule type="expression" dxfId="4328" priority="54">
      <formula>$P$3="要修正！"</formula>
    </cfRule>
  </conditionalFormatting>
  <conditionalFormatting sqref="P144">
    <cfRule type="expression" dxfId="4327" priority="61">
      <formula>P144="NG"</formula>
    </cfRule>
  </conditionalFormatting>
  <conditionalFormatting sqref="P33:R41">
    <cfRule type="expression" dxfId="4326" priority="59">
      <formula>P33="NG"</formula>
    </cfRule>
  </conditionalFormatting>
  <conditionalFormatting sqref="P44:R52">
    <cfRule type="expression" dxfId="4325" priority="9">
      <formula>P44="NG"</formula>
    </cfRule>
  </conditionalFormatting>
  <conditionalFormatting sqref="P55:R63">
    <cfRule type="expression" dxfId="4324" priority="7">
      <formula>P55="NG"</formula>
    </cfRule>
  </conditionalFormatting>
  <conditionalFormatting sqref="P66:R74 P75:Q83">
    <cfRule type="expression" dxfId="4323" priority="8">
      <formula>P66="NG"</formula>
    </cfRule>
  </conditionalFormatting>
  <conditionalFormatting sqref="P84:R85 R77:R83">
    <cfRule type="expression" dxfId="4322" priority="6">
      <formula>P77="NG"</formula>
    </cfRule>
  </conditionalFormatting>
  <conditionalFormatting sqref="P88:R96">
    <cfRule type="expression" dxfId="4321" priority="5">
      <formula>P88="NG"</formula>
    </cfRule>
  </conditionalFormatting>
  <conditionalFormatting sqref="P99:R107">
    <cfRule type="expression" dxfId="4320" priority="4">
      <formula>P99="NG"</formula>
    </cfRule>
  </conditionalFormatting>
  <conditionalFormatting sqref="P110:R117">
    <cfRule type="expression" dxfId="4319" priority="3">
      <formula>P110="NG"</formula>
    </cfRule>
  </conditionalFormatting>
  <conditionalFormatting sqref="P120:R120 Q121:R122">
    <cfRule type="expression" dxfId="4318" priority="71">
      <formula>#REF!="NG"</formula>
    </cfRule>
  </conditionalFormatting>
  <conditionalFormatting sqref="P120:R128">
    <cfRule type="expression" dxfId="4317" priority="52">
      <formula>P120="NG"</formula>
    </cfRule>
  </conditionalFormatting>
  <conditionalFormatting sqref="P121:R122">
    <cfRule type="expression" dxfId="4316" priority="70">
      <formula>$P29="NG"</formula>
    </cfRule>
  </conditionalFormatting>
  <conditionalFormatting sqref="P123:R127 P128:Q128">
    <cfRule type="expression" dxfId="4315" priority="53">
      <formula>#REF!="NG"</formula>
    </cfRule>
  </conditionalFormatting>
  <conditionalFormatting sqref="P125:R126">
    <cfRule type="expression" dxfId="4314" priority="65">
      <formula>$P30="NG"</formula>
    </cfRule>
  </conditionalFormatting>
  <conditionalFormatting sqref="P127:R128">
    <cfRule type="expression" dxfId="4313" priority="64">
      <formula>$P31="NG"</formula>
    </cfRule>
  </conditionalFormatting>
  <conditionalFormatting sqref="T57 T76:T80 T86:T88 T98:T102 T109:T111">
    <cfRule type="expression" dxfId="4312" priority="66">
      <formula>T57="NG"</formula>
    </cfRule>
  </conditionalFormatting>
  <dataValidations count="12">
    <dataValidation type="list" allowBlank="1" showInputMessage="1" showErrorMessage="1" sqref="D27 D11:D25" xr:uid="{A803FD7F-D2DD-43EF-9929-4EA58A2A9D68}">
      <formula1>$Q$11:$Q$13</formula1>
    </dataValidation>
    <dataValidation type="list" allowBlank="1" showInputMessage="1" showErrorMessage="1" sqref="B11:B25" xr:uid="{4ABE079F-8CCD-461B-88BA-EE5A44F981B1}">
      <formula1>$P$11:$P$18</formula1>
    </dataValidation>
    <dataValidation type="list" allowBlank="1" showInputMessage="1" showErrorMessage="1" sqref="C99:C105" xr:uid="{EA6CCB59-2913-4970-84ED-2107F4ADC061}">
      <formula1>$T$99:$T$102</formula1>
    </dataValidation>
    <dataValidation type="list" allowBlank="1" showInputMessage="1" showErrorMessage="1" sqref="C33:C39" xr:uid="{AAEBF7AC-EF83-42CF-98C7-E60F9FCEABD2}">
      <formula1>$U$33:$U$36</formula1>
    </dataValidation>
    <dataValidation type="list" allowBlank="1" showInputMessage="1" showErrorMessage="1" sqref="B33:B39 B110:B116 B99:B105 B88:B94 B77:B83 B66:B72 B55:B61 B44:B50" xr:uid="{FCE20D7C-C81B-4E83-A8FA-8206A2B556D0}">
      <formula1>$T$33:$T$34</formula1>
    </dataValidation>
    <dataValidation type="list" allowBlank="1" showInputMessage="1" showErrorMessage="1" sqref="C110:C116" xr:uid="{ACEBB48E-96FA-478B-B80B-D7A9BBA0D777}">
      <formula1>$T$110:$T$111</formula1>
    </dataValidation>
    <dataValidation type="list" allowBlank="1" showInputMessage="1" showErrorMessage="1" sqref="C88:C94" xr:uid="{0F804DDA-6877-4D77-B19A-AB30BBB17D18}">
      <formula1>$T$87:$T$88</formula1>
    </dataValidation>
    <dataValidation type="list" allowBlank="1" showInputMessage="1" showErrorMessage="1" sqref="C77:C83" xr:uid="{BF725C7F-5B11-4B89-AE2F-20443ADD8908}">
      <formula1>$T$77:$T$80</formula1>
    </dataValidation>
    <dataValidation type="list" allowBlank="1" showInputMessage="1" showErrorMessage="1" sqref="C66:C72" xr:uid="{75AF1B0D-4A92-4339-96F0-AE8AFE07F218}">
      <formula1>$T$66:$T$68</formula1>
    </dataValidation>
    <dataValidation type="list" allowBlank="1" showInputMessage="1" showErrorMessage="1" sqref="C55:C61" xr:uid="{5F242823-7298-4747-BD15-77705F055FB1}">
      <formula1>$T$55:$T$58</formula1>
    </dataValidation>
    <dataValidation type="list" allowBlank="1" showInputMessage="1" showErrorMessage="1" sqref="C44:C50" xr:uid="{7E200331-DD41-4703-B5DC-48DC583CAAAD}">
      <formula1>$T$44:$T$46</formula1>
    </dataValidation>
    <dataValidation type="list" allowBlank="1" showInputMessage="1" showErrorMessage="1" sqref="K132:K138" xr:uid="{4F56D727-AD4D-4951-8015-D4D13B3E56EA}">
      <formula1>$P$131:$P$132</formula1>
    </dataValidation>
  </dataValidations>
  <pageMargins left="0.70866141732283472" right="0.70866141732283472" top="0.62992125984251968" bottom="0.74803149606299213" header="0.31496062992125984" footer="0.31496062992125984"/>
  <headerFooter>
    <oddHeader>&amp;L様式第1号別添1&amp;R事業参加者用（事業参加者→事業実施主体）</oddHeader>
  </headerFooter>
  <extLst>
    <ext xmlns:x14="http://schemas.microsoft.com/office/spreadsheetml/2009/9/main" uri="{CCE6A557-97BC-4b89-ADB6-D9C93CAAB3DF}">
      <x14:dataValidations xmlns:xm="http://schemas.microsoft.com/office/excel/2006/main" count="6">
        <x14:dataValidation type="list" allowBlank="1" showInputMessage="1" showErrorMessage="1" xr:uid="{83490B64-0605-4948-926B-0B57A51902CB}">
          <x14:formula1>
            <xm:f>リスト!$H$2:$H$3</xm:f>
          </x14:formula1>
          <xm:sqref>A150:A154</xm:sqref>
        </x14:dataValidation>
        <x14:dataValidation type="list" allowBlank="1" showInputMessage="1" showErrorMessage="1" xr:uid="{2F06622D-B2FC-4F21-8963-B1A288502EC1}">
          <x14:formula1>
            <xm:f>リスト!$D$2:$D$3</xm:f>
          </x14:formula1>
          <xm:sqref>C107 C96 C52 C63 C74 C85</xm:sqref>
        </x14:dataValidation>
        <x14:dataValidation type="list" allowBlank="1" showInputMessage="1" showErrorMessage="1" xr:uid="{496630CE-EC31-46FF-AD0D-50988D9A14D6}">
          <x14:formula1>
            <xm:f>リスト!$E$2:$E$22</xm:f>
          </x14:formula1>
          <xm:sqref>D107 D96 D52 D63 D74 D85</xm:sqref>
        </x14:dataValidation>
        <x14:dataValidation type="list" allowBlank="1" showInputMessage="1" showErrorMessage="1" xr:uid="{03E59C0B-CF26-4592-B78F-CD3D418806E8}">
          <x14:formula1>
            <xm:f>リスト!$C$2:$C$4</xm:f>
          </x14:formula1>
          <xm:sqref>B107 B96 B52 B63 B74 B85</xm:sqref>
        </x14:dataValidation>
        <x14:dataValidation type="list" allowBlank="1" showInputMessage="1" showErrorMessage="1" xr:uid="{ED19A7C2-6A87-4C20-A385-F5DE86112F08}">
          <x14:formula1>
            <xm:f>リスト!$G$2:$G$4</xm:f>
          </x14:formula1>
          <xm:sqref>G88:G94 G99:G105 I52 G33:G39 I63 G44:G50 I74 G55:G61 G66:G72 I96 G77:G83 I107 G110:G116</xm:sqref>
        </x14:dataValidation>
        <x14:dataValidation type="list" allowBlank="1" showInputMessage="1" showErrorMessage="1" xr:uid="{3A2932A9-4EF7-4A85-B11E-7438FD184500}">
          <x14:formula1>
            <xm:f>リスト!$H$2:$H$4</xm:f>
          </x14:formula1>
          <xm:sqref>A144:A146 J33:K39 L107:O107 L52:O52 J99:K105 L63:O63 J77:K83 L74:O74 J44:K50 L85:O85 J55:K61 L96:O96 J66:K72 J88:K94 J110:K116</xm:sqref>
        </x14:dataValidation>
      </x14:dataValidations>
    </ext>
  </extLs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13EF2F-0105-4D21-8BDD-344C123CFFE4}">
  <sheetPr>
    <pageSetUpPr fitToPage="1"/>
  </sheetPr>
  <dimension ref="A1:W154"/>
  <sheetViews>
    <sheetView view="pageBreakPreview" topLeftCell="C3" zoomScale="80" zoomScaleNormal="100" zoomScaleSheetLayoutView="80" workbookViewId="0">
      <selection activeCell="P3" sqref="P3:P5 H11:H25 K11:K25 C26 F26:L27 O33:R39 L40:O40 O44:R50 L51:O51 O55:R61 L62:O62 O66:R72 L73:O73 O77:O83 R77:R83 L84:O84 O88:R94 L95:O95 O99:R105 L106:O106 O110:R116 L117:O117 C120:G128 P120 Q120:R126 P123:P125 P127:R128 K139 P144"/>
    </sheetView>
  </sheetViews>
  <sheetFormatPr defaultColWidth="9" defaultRowHeight="22.5" customHeight="1"/>
  <cols>
    <col min="1" max="15" width="14.6328125" style="48" customWidth="1"/>
    <col min="16" max="16" width="23.26953125" style="49" customWidth="1"/>
    <col min="17" max="17" width="23.453125" style="48" bestFit="1" customWidth="1"/>
    <col min="18" max="18" width="18.90625" style="48" bestFit="1" customWidth="1"/>
    <col min="19" max="19" width="11.08984375" style="48" bestFit="1" customWidth="1"/>
    <col min="20" max="20" width="27.26953125" style="48" customWidth="1"/>
    <col min="21" max="21" width="8.90625" style="48" customWidth="1"/>
    <col min="22" max="16384" width="9" style="48"/>
  </cols>
  <sheetData>
    <row r="1" spans="1:19" s="35" customFormat="1" ht="22.5" customHeight="1">
      <c r="A1" s="178" t="s">
        <v>285</v>
      </c>
      <c r="B1" s="178"/>
      <c r="C1" s="178"/>
      <c r="D1" s="178"/>
      <c r="E1" s="178"/>
      <c r="F1" s="178"/>
      <c r="G1" s="178"/>
      <c r="H1" s="178"/>
      <c r="I1" s="178"/>
      <c r="J1" s="178"/>
      <c r="K1" s="178"/>
      <c r="L1" s="178"/>
      <c r="M1" s="178"/>
      <c r="N1" s="178"/>
      <c r="O1" s="178"/>
      <c r="P1" s="34" t="s">
        <v>58</v>
      </c>
    </row>
    <row r="2" spans="1:19" s="36" customFormat="1" ht="13">
      <c r="A2" s="36" t="s">
        <v>89</v>
      </c>
      <c r="F2" s="37"/>
      <c r="P2" s="38"/>
    </row>
    <row r="3" spans="1:19" s="36" customFormat="1" ht="22.5" customHeight="1">
      <c r="A3" s="39" t="s">
        <v>31</v>
      </c>
      <c r="B3" s="166"/>
      <c r="C3" s="167"/>
      <c r="D3" s="167"/>
      <c r="E3" s="168"/>
      <c r="F3" s="40"/>
      <c r="G3" s="40"/>
      <c r="H3" s="40"/>
      <c r="I3" s="40"/>
      <c r="J3" s="40"/>
      <c r="K3" s="40"/>
      <c r="L3" s="40"/>
      <c r="M3" s="41"/>
      <c r="N3" s="40" t="s">
        <v>148</v>
      </c>
      <c r="O3" s="40"/>
      <c r="P3" s="18" t="str">
        <f>IF(COUNTIF(P33:R154,"NG"),"要修正！","クリア ! ")</f>
        <v xml:space="preserve">クリア ! </v>
      </c>
      <c r="Q3" s="36" t="s">
        <v>113</v>
      </c>
      <c r="S3" s="38"/>
    </row>
    <row r="4" spans="1:19" s="36" customFormat="1" ht="22.5" customHeight="1">
      <c r="A4" s="39" t="s">
        <v>30</v>
      </c>
      <c r="B4" s="166"/>
      <c r="C4" s="167"/>
      <c r="D4" s="167"/>
      <c r="E4" s="168"/>
      <c r="F4" s="40"/>
      <c r="G4" s="40"/>
      <c r="H4" s="40"/>
      <c r="I4" s="40"/>
      <c r="J4" s="40"/>
      <c r="K4" s="40"/>
      <c r="L4" s="40"/>
      <c r="M4" s="42"/>
      <c r="N4" s="40" t="s">
        <v>145</v>
      </c>
      <c r="O4" s="40"/>
      <c r="P4" s="169" t="str">
        <f>IF(P3="要修正！","※「クリア！」になるようNG箇所を修正してください。","")</f>
        <v/>
      </c>
    </row>
    <row r="5" spans="1:19" s="36" customFormat="1" ht="22.5" customHeight="1">
      <c r="A5" s="39" t="s">
        <v>32</v>
      </c>
      <c r="B5" s="171"/>
      <c r="C5" s="167"/>
      <c r="D5" s="167"/>
      <c r="E5" s="168"/>
      <c r="F5" s="40"/>
      <c r="G5" s="40"/>
      <c r="H5" s="40"/>
      <c r="I5" s="40"/>
      <c r="J5" s="40"/>
      <c r="K5" s="40"/>
      <c r="L5" s="40"/>
      <c r="M5" s="43"/>
      <c r="N5" s="40" t="s">
        <v>146</v>
      </c>
      <c r="O5" s="40"/>
      <c r="P5" s="170"/>
    </row>
    <row r="6" spans="1:19" s="36" customFormat="1" ht="22.5" customHeight="1">
      <c r="A6" s="39" t="s">
        <v>33</v>
      </c>
      <c r="B6" s="166"/>
      <c r="C6" s="167"/>
      <c r="D6" s="167"/>
      <c r="E6" s="168"/>
      <c r="F6" s="40"/>
      <c r="G6" s="40"/>
      <c r="H6" s="40"/>
      <c r="I6" s="40"/>
      <c r="J6" s="40"/>
      <c r="K6" s="40"/>
      <c r="L6" s="40"/>
      <c r="M6" s="44"/>
      <c r="N6" s="40" t="s">
        <v>147</v>
      </c>
      <c r="O6" s="40"/>
      <c r="P6" s="45"/>
      <c r="Q6" s="46"/>
    </row>
    <row r="7" spans="1:19" s="36" customFormat="1" ht="22.5" customHeight="1">
      <c r="E7" s="47"/>
      <c r="F7" s="47"/>
      <c r="G7" s="47"/>
      <c r="H7" s="47"/>
      <c r="I7" s="47"/>
      <c r="J7" s="47"/>
      <c r="K7" s="47"/>
      <c r="L7" s="47"/>
      <c r="M7" s="47"/>
      <c r="N7" s="47"/>
      <c r="O7" s="47"/>
      <c r="P7" s="45"/>
      <c r="Q7" s="46"/>
    </row>
    <row r="8" spans="1:19" ht="22.5" customHeight="1">
      <c r="A8" s="48" t="s">
        <v>144</v>
      </c>
    </row>
    <row r="9" spans="1:19" ht="22.5" customHeight="1">
      <c r="F9" s="139" t="s">
        <v>170</v>
      </c>
      <c r="G9" s="139"/>
      <c r="H9" s="139"/>
      <c r="I9" s="139"/>
      <c r="J9" s="139" t="s">
        <v>235</v>
      </c>
      <c r="K9" s="139"/>
      <c r="L9" s="139"/>
    </row>
    <row r="10" spans="1:19" s="17" customFormat="1" ht="22.5" customHeight="1">
      <c r="A10" s="50" t="s">
        <v>118</v>
      </c>
      <c r="B10" s="50" t="s">
        <v>139</v>
      </c>
      <c r="C10" s="50" t="s">
        <v>197</v>
      </c>
      <c r="D10" s="50" t="s">
        <v>119</v>
      </c>
      <c r="E10" s="50" t="s">
        <v>6</v>
      </c>
      <c r="F10" s="53" t="s">
        <v>275</v>
      </c>
      <c r="G10" s="53" t="s">
        <v>276</v>
      </c>
      <c r="H10" s="51" t="s">
        <v>277</v>
      </c>
      <c r="I10" s="96" t="s">
        <v>150</v>
      </c>
      <c r="J10" s="51" t="s">
        <v>278</v>
      </c>
      <c r="K10" s="52" t="s">
        <v>279</v>
      </c>
      <c r="L10" s="96" t="s">
        <v>149</v>
      </c>
      <c r="M10" s="136" t="s">
        <v>243</v>
      </c>
      <c r="N10" s="136"/>
      <c r="O10" s="142"/>
      <c r="P10" s="50" t="s">
        <v>250</v>
      </c>
      <c r="Q10" s="86" t="s">
        <v>119</v>
      </c>
      <c r="S10" s="48"/>
    </row>
    <row r="11" spans="1:19" s="17" customFormat="1" ht="22.5" customHeight="1">
      <c r="A11" s="50">
        <v>1</v>
      </c>
      <c r="B11" s="54"/>
      <c r="C11" s="55"/>
      <c r="D11" s="56"/>
      <c r="E11" s="30"/>
      <c r="F11" s="6"/>
      <c r="G11" s="6"/>
      <c r="H11" s="26">
        <f>G11-F11</f>
        <v>0</v>
      </c>
      <c r="I11" s="57"/>
      <c r="J11" s="58"/>
      <c r="K11" s="25">
        <f>J11-F11</f>
        <v>0</v>
      </c>
      <c r="L11" s="59"/>
      <c r="M11" s="172"/>
      <c r="N11" s="172"/>
      <c r="O11" s="173"/>
      <c r="P11" s="60" t="s">
        <v>252</v>
      </c>
      <c r="Q11" s="91" t="s">
        <v>156</v>
      </c>
      <c r="S11" s="48"/>
    </row>
    <row r="12" spans="1:19" s="17" customFormat="1" ht="22.5" customHeight="1">
      <c r="A12" s="50">
        <v>2</v>
      </c>
      <c r="B12" s="54"/>
      <c r="C12" s="55"/>
      <c r="D12" s="56"/>
      <c r="E12" s="30"/>
      <c r="F12" s="6"/>
      <c r="G12" s="6"/>
      <c r="H12" s="26">
        <f t="shared" ref="H12:H25" si="0">G12-F12</f>
        <v>0</v>
      </c>
      <c r="I12" s="57"/>
      <c r="J12" s="58"/>
      <c r="K12" s="25">
        <f t="shared" ref="K12:K25" si="1">J12-F12</f>
        <v>0</v>
      </c>
      <c r="L12" s="59"/>
      <c r="M12" s="172"/>
      <c r="N12" s="172"/>
      <c r="O12" s="173"/>
      <c r="P12" s="60" t="s">
        <v>251</v>
      </c>
      <c r="Q12" s="91" t="s">
        <v>158</v>
      </c>
      <c r="S12" s="48"/>
    </row>
    <row r="13" spans="1:19" s="17" customFormat="1" ht="22.5" customHeight="1">
      <c r="A13" s="50">
        <v>3</v>
      </c>
      <c r="B13" s="54"/>
      <c r="C13" s="55"/>
      <c r="D13" s="56"/>
      <c r="E13" s="30"/>
      <c r="F13" s="6"/>
      <c r="G13" s="6"/>
      <c r="H13" s="26">
        <f t="shared" si="0"/>
        <v>0</v>
      </c>
      <c r="I13" s="57"/>
      <c r="J13" s="58"/>
      <c r="K13" s="25">
        <f t="shared" si="1"/>
        <v>0</v>
      </c>
      <c r="L13" s="59"/>
      <c r="M13" s="172"/>
      <c r="N13" s="172"/>
      <c r="O13" s="173"/>
      <c r="P13" s="60" t="s">
        <v>253</v>
      </c>
      <c r="Q13" s="91" t="s">
        <v>157</v>
      </c>
      <c r="S13" s="48"/>
    </row>
    <row r="14" spans="1:19" s="17" customFormat="1" ht="22.5" customHeight="1">
      <c r="A14" s="50">
        <v>4</v>
      </c>
      <c r="B14" s="54"/>
      <c r="C14" s="55"/>
      <c r="D14" s="56"/>
      <c r="E14" s="30"/>
      <c r="F14" s="6"/>
      <c r="G14" s="6"/>
      <c r="H14" s="26">
        <f t="shared" si="0"/>
        <v>0</v>
      </c>
      <c r="I14" s="57"/>
      <c r="J14" s="58"/>
      <c r="K14" s="25">
        <f t="shared" si="1"/>
        <v>0</v>
      </c>
      <c r="L14" s="59"/>
      <c r="M14" s="172"/>
      <c r="N14" s="172"/>
      <c r="O14" s="173"/>
      <c r="P14" s="60" t="s">
        <v>254</v>
      </c>
      <c r="S14" s="48"/>
    </row>
    <row r="15" spans="1:19" s="17" customFormat="1" ht="22.5" customHeight="1">
      <c r="A15" s="50">
        <v>5</v>
      </c>
      <c r="B15" s="54"/>
      <c r="C15" s="55"/>
      <c r="D15" s="56"/>
      <c r="E15" s="30"/>
      <c r="F15" s="6"/>
      <c r="G15" s="6"/>
      <c r="H15" s="26">
        <f t="shared" si="0"/>
        <v>0</v>
      </c>
      <c r="I15" s="57"/>
      <c r="J15" s="58"/>
      <c r="K15" s="25">
        <f t="shared" si="1"/>
        <v>0</v>
      </c>
      <c r="L15" s="59"/>
      <c r="M15" s="172"/>
      <c r="N15" s="172"/>
      <c r="O15" s="173"/>
      <c r="P15" s="60" t="s">
        <v>255</v>
      </c>
      <c r="Q15" s="61"/>
      <c r="S15" s="48"/>
    </row>
    <row r="16" spans="1:19" s="17" customFormat="1" ht="22.5" customHeight="1">
      <c r="A16" s="50">
        <v>6</v>
      </c>
      <c r="B16" s="54"/>
      <c r="C16" s="55"/>
      <c r="D16" s="56"/>
      <c r="E16" s="30"/>
      <c r="F16" s="6"/>
      <c r="G16" s="62"/>
      <c r="H16" s="26">
        <f t="shared" si="0"/>
        <v>0</v>
      </c>
      <c r="I16" s="57"/>
      <c r="J16" s="58"/>
      <c r="K16" s="25">
        <f t="shared" si="1"/>
        <v>0</v>
      </c>
      <c r="L16" s="59"/>
      <c r="M16" s="172"/>
      <c r="N16" s="172"/>
      <c r="O16" s="173"/>
      <c r="P16" s="60" t="s">
        <v>256</v>
      </c>
      <c r="Q16" s="61"/>
      <c r="S16" s="48"/>
    </row>
    <row r="17" spans="1:22" s="17" customFormat="1" ht="22.5" customHeight="1">
      <c r="A17" s="50">
        <v>7</v>
      </c>
      <c r="B17" s="54"/>
      <c r="C17" s="55"/>
      <c r="D17" s="56"/>
      <c r="E17" s="30"/>
      <c r="F17" s="6"/>
      <c r="G17" s="6"/>
      <c r="H17" s="26">
        <f t="shared" si="0"/>
        <v>0</v>
      </c>
      <c r="I17" s="57"/>
      <c r="J17" s="58"/>
      <c r="K17" s="25">
        <f t="shared" si="1"/>
        <v>0</v>
      </c>
      <c r="L17" s="59"/>
      <c r="M17" s="172"/>
      <c r="N17" s="172"/>
      <c r="O17" s="173"/>
      <c r="P17" s="60" t="s">
        <v>257</v>
      </c>
      <c r="Q17" s="61"/>
      <c r="S17" s="48"/>
    </row>
    <row r="18" spans="1:22" s="17" customFormat="1" ht="22.5" customHeight="1">
      <c r="A18" s="50">
        <v>8</v>
      </c>
      <c r="B18" s="54"/>
      <c r="C18" s="55"/>
      <c r="D18" s="56"/>
      <c r="E18" s="30"/>
      <c r="F18" s="6"/>
      <c r="G18" s="6"/>
      <c r="H18" s="26">
        <f t="shared" si="0"/>
        <v>0</v>
      </c>
      <c r="I18" s="57"/>
      <c r="J18" s="58"/>
      <c r="K18" s="25">
        <f t="shared" si="1"/>
        <v>0</v>
      </c>
      <c r="L18" s="59"/>
      <c r="M18" s="172"/>
      <c r="N18" s="172"/>
      <c r="O18" s="173"/>
      <c r="P18" s="60" t="s">
        <v>258</v>
      </c>
      <c r="Q18" s="61"/>
      <c r="S18" s="48"/>
    </row>
    <row r="19" spans="1:22" ht="22.5" customHeight="1">
      <c r="A19" s="50">
        <v>9</v>
      </c>
      <c r="B19" s="54"/>
      <c r="C19" s="24"/>
      <c r="D19" s="56"/>
      <c r="E19" s="2"/>
      <c r="F19" s="31"/>
      <c r="G19" s="31"/>
      <c r="H19" s="26">
        <f t="shared" si="0"/>
        <v>0</v>
      </c>
      <c r="I19" s="19"/>
      <c r="J19" s="28"/>
      <c r="K19" s="25">
        <f t="shared" si="1"/>
        <v>0</v>
      </c>
      <c r="L19" s="23"/>
      <c r="M19" s="172"/>
      <c r="N19" s="172"/>
      <c r="O19" s="172"/>
      <c r="P19" s="17"/>
      <c r="Q19" s="61"/>
    </row>
    <row r="20" spans="1:22" ht="22.5" customHeight="1">
      <c r="A20" s="50">
        <v>10</v>
      </c>
      <c r="B20" s="54"/>
      <c r="C20" s="24"/>
      <c r="D20" s="56"/>
      <c r="E20" s="2"/>
      <c r="F20" s="31"/>
      <c r="G20" s="31"/>
      <c r="H20" s="26">
        <f t="shared" si="0"/>
        <v>0</v>
      </c>
      <c r="I20" s="19"/>
      <c r="J20" s="28"/>
      <c r="K20" s="25">
        <f t="shared" si="1"/>
        <v>0</v>
      </c>
      <c r="L20" s="23"/>
      <c r="M20" s="172"/>
      <c r="N20" s="172"/>
      <c r="O20" s="172"/>
      <c r="P20" s="17"/>
      <c r="Q20" s="61"/>
    </row>
    <row r="21" spans="1:22" ht="22.5" customHeight="1">
      <c r="A21" s="50">
        <v>11</v>
      </c>
      <c r="B21" s="54"/>
      <c r="C21" s="24"/>
      <c r="D21" s="56"/>
      <c r="E21" s="2"/>
      <c r="F21" s="31"/>
      <c r="G21" s="31"/>
      <c r="H21" s="26">
        <f t="shared" si="0"/>
        <v>0</v>
      </c>
      <c r="I21" s="19"/>
      <c r="J21" s="28"/>
      <c r="K21" s="25">
        <f t="shared" si="1"/>
        <v>0</v>
      </c>
      <c r="L21" s="23"/>
      <c r="M21" s="172"/>
      <c r="N21" s="172"/>
      <c r="O21" s="172"/>
      <c r="P21" s="17"/>
      <c r="Q21" s="61"/>
    </row>
    <row r="22" spans="1:22" ht="22.5" customHeight="1">
      <c r="A22" s="50">
        <v>12</v>
      </c>
      <c r="B22" s="54"/>
      <c r="C22" s="24"/>
      <c r="D22" s="56"/>
      <c r="E22" s="2"/>
      <c r="F22" s="31"/>
      <c r="G22" s="31"/>
      <c r="H22" s="26">
        <f t="shared" si="0"/>
        <v>0</v>
      </c>
      <c r="I22" s="19"/>
      <c r="J22" s="28"/>
      <c r="K22" s="25">
        <f t="shared" si="1"/>
        <v>0</v>
      </c>
      <c r="L22" s="23"/>
      <c r="M22" s="172"/>
      <c r="N22" s="172"/>
      <c r="O22" s="172"/>
      <c r="P22" s="17"/>
      <c r="Q22" s="61"/>
    </row>
    <row r="23" spans="1:22" ht="22.5" customHeight="1">
      <c r="A23" s="50">
        <v>13</v>
      </c>
      <c r="B23" s="54"/>
      <c r="C23" s="24"/>
      <c r="D23" s="56"/>
      <c r="E23" s="2"/>
      <c r="F23" s="31"/>
      <c r="G23" s="31"/>
      <c r="H23" s="26">
        <f t="shared" si="0"/>
        <v>0</v>
      </c>
      <c r="I23" s="19"/>
      <c r="J23" s="28"/>
      <c r="K23" s="25">
        <f t="shared" si="1"/>
        <v>0</v>
      </c>
      <c r="L23" s="23"/>
      <c r="M23" s="172"/>
      <c r="N23" s="172"/>
      <c r="O23" s="172"/>
      <c r="P23" s="17"/>
      <c r="Q23" s="61"/>
    </row>
    <row r="24" spans="1:22" ht="22.5" customHeight="1">
      <c r="A24" s="50">
        <v>14</v>
      </c>
      <c r="B24" s="54"/>
      <c r="C24" s="24"/>
      <c r="D24" s="56"/>
      <c r="E24" s="2"/>
      <c r="F24" s="31"/>
      <c r="G24" s="31"/>
      <c r="H24" s="26">
        <f t="shared" si="0"/>
        <v>0</v>
      </c>
      <c r="I24" s="19"/>
      <c r="J24" s="28"/>
      <c r="K24" s="25">
        <f t="shared" si="1"/>
        <v>0</v>
      </c>
      <c r="L24" s="23"/>
      <c r="M24" s="172"/>
      <c r="N24" s="172"/>
      <c r="O24" s="172"/>
      <c r="P24" s="17"/>
      <c r="Q24" s="61"/>
    </row>
    <row r="25" spans="1:22" ht="22.5" customHeight="1">
      <c r="A25" s="50">
        <v>15</v>
      </c>
      <c r="B25" s="54"/>
      <c r="C25" s="24"/>
      <c r="D25" s="56"/>
      <c r="E25" s="2"/>
      <c r="F25" s="31"/>
      <c r="G25" s="31"/>
      <c r="H25" s="26">
        <f t="shared" si="0"/>
        <v>0</v>
      </c>
      <c r="I25" s="19"/>
      <c r="J25" s="28"/>
      <c r="K25" s="25">
        <f t="shared" si="1"/>
        <v>0</v>
      </c>
      <c r="L25" s="23"/>
      <c r="M25" s="172"/>
      <c r="N25" s="172"/>
      <c r="O25" s="172"/>
      <c r="P25" s="17"/>
      <c r="Q25" s="61"/>
    </row>
    <row r="26" spans="1:22" ht="22.5" customHeight="1">
      <c r="A26" s="50" t="s">
        <v>0</v>
      </c>
      <c r="B26" s="63"/>
      <c r="C26" s="25">
        <f>SUM(C11:C25)</f>
        <v>0</v>
      </c>
      <c r="D26" s="64"/>
      <c r="E26" s="50" t="s">
        <v>233</v>
      </c>
      <c r="F26" s="27">
        <f>SUMIF(D11:D25,"野菜",F11:F25)+SUMIF(D11:D25,"果樹",F11:F25)</f>
        <v>0</v>
      </c>
      <c r="G26" s="27">
        <f>SUMIF(D11:D25,"野菜",G11:G25)+SUMIF(D11:D25,"果樹",G11:G25)</f>
        <v>0</v>
      </c>
      <c r="H26" s="27">
        <f>SUMIF(D11:D25,"野菜",H11:H25)+SUMIF(D11:D25,"果樹",H11:H25)</f>
        <v>0</v>
      </c>
      <c r="I26" s="101" t="str">
        <f>IFERROR(ROUND((H26/F26)*100,1),"")</f>
        <v/>
      </c>
      <c r="J26" s="25">
        <f>SUMIF(D11:D25,"野菜",J11:J25)+SUMIF(D11:D25,"果樹",J11:J25)</f>
        <v>0</v>
      </c>
      <c r="K26" s="25">
        <f>SUMIF(D11:D25,"野菜",K11:K25)+SUMIF(D11:D25,"果樹",K11:K25)</f>
        <v>0</v>
      </c>
      <c r="L26" s="99" t="str">
        <f>IFERROR(ROUND((K26/F26)*100,1),"")</f>
        <v/>
      </c>
      <c r="N26" s="179"/>
      <c r="O26" s="179"/>
      <c r="P26" s="48"/>
    </row>
    <row r="27" spans="1:22" ht="22.5" customHeight="1">
      <c r="A27" s="17"/>
      <c r="B27" s="17"/>
      <c r="C27" s="17" t="s">
        <v>236</v>
      </c>
      <c r="D27" s="56"/>
      <c r="E27" s="50" t="s">
        <v>157</v>
      </c>
      <c r="F27" s="27">
        <f>SUMIF(D10:D24,"花き",F10:F24)</f>
        <v>0</v>
      </c>
      <c r="G27" s="27">
        <f>SUMIF(D10:D24,"花き",G10:G24)</f>
        <v>0</v>
      </c>
      <c r="H27" s="27">
        <f>SUMIF(D10:D24,"花き",H10:H24)</f>
        <v>0</v>
      </c>
      <c r="I27" s="101" t="str">
        <f>IFERROR(ROUND((H27/F27)*100,1),"")</f>
        <v/>
      </c>
      <c r="J27" s="25">
        <f>SUMIF(D10:D25,"花き",J10:J25)</f>
        <v>0</v>
      </c>
      <c r="K27" s="25">
        <f>SUMIF(D10:D24,"花き",K10:K24)</f>
        <v>0</v>
      </c>
      <c r="L27" s="99" t="str">
        <f>IFERROR(ROUND((K27/F27)*100,1),"")</f>
        <v/>
      </c>
      <c r="N27" s="17"/>
      <c r="O27" s="17"/>
      <c r="P27" s="48"/>
    </row>
    <row r="28" spans="1:22" ht="22.5" customHeight="1">
      <c r="A28" s="17"/>
      <c r="B28" s="17"/>
      <c r="C28" s="17"/>
      <c r="D28" s="65"/>
      <c r="E28" s="65"/>
      <c r="F28" s="65"/>
      <c r="G28" s="65"/>
      <c r="H28" s="65"/>
      <c r="I28" s="65"/>
      <c r="J28" s="65"/>
      <c r="K28" s="65"/>
      <c r="L28" s="65"/>
      <c r="M28" s="17"/>
      <c r="N28" s="17"/>
      <c r="O28" s="17"/>
      <c r="P28" s="48"/>
    </row>
    <row r="29" spans="1:22" ht="22.5" customHeight="1">
      <c r="A29" s="94" t="s">
        <v>124</v>
      </c>
      <c r="P29" s="48"/>
    </row>
    <row r="30" spans="1:22" ht="22.5" customHeight="1">
      <c r="A30" s="66" t="s">
        <v>125</v>
      </c>
      <c r="C30" s="67"/>
      <c r="P30" s="48"/>
    </row>
    <row r="31" spans="1:22" s="61" customFormat="1" ht="22.5" customHeight="1">
      <c r="A31" s="162" t="s">
        <v>217</v>
      </c>
      <c r="B31" s="160" t="s">
        <v>67</v>
      </c>
      <c r="C31" s="150" t="s">
        <v>286</v>
      </c>
      <c r="D31" s="150"/>
      <c r="E31" s="150"/>
      <c r="F31" s="150"/>
      <c r="G31" s="160" t="s">
        <v>38</v>
      </c>
      <c r="H31" s="144" t="s">
        <v>47</v>
      </c>
      <c r="I31" s="145"/>
      <c r="J31" s="145"/>
      <c r="K31" s="146"/>
      <c r="L31" s="144" t="s">
        <v>216</v>
      </c>
      <c r="M31" s="145"/>
      <c r="N31" s="145"/>
      <c r="O31" s="146"/>
      <c r="P31" s="48" t="s">
        <v>96</v>
      </c>
      <c r="Q31" s="48" t="s">
        <v>96</v>
      </c>
      <c r="S31" s="48"/>
    </row>
    <row r="32" spans="1:22" s="70" customFormat="1" ht="22.5" customHeight="1">
      <c r="A32" s="161"/>
      <c r="B32" s="161"/>
      <c r="C32" s="68" t="s">
        <v>215</v>
      </c>
      <c r="D32" s="150" t="s">
        <v>120</v>
      </c>
      <c r="E32" s="150"/>
      <c r="F32" s="68" t="s">
        <v>15</v>
      </c>
      <c r="G32" s="161"/>
      <c r="H32" s="69" t="s">
        <v>29</v>
      </c>
      <c r="I32" s="69" t="s">
        <v>28</v>
      </c>
      <c r="J32" s="68" t="s">
        <v>18</v>
      </c>
      <c r="K32" s="68" t="s">
        <v>19</v>
      </c>
      <c r="L32" s="53" t="s">
        <v>109</v>
      </c>
      <c r="M32" s="53" t="s">
        <v>110</v>
      </c>
      <c r="N32" s="53" t="s">
        <v>111</v>
      </c>
      <c r="O32" s="53" t="s">
        <v>112</v>
      </c>
      <c r="P32" s="70" t="s">
        <v>104</v>
      </c>
      <c r="Q32" s="70" t="s">
        <v>116</v>
      </c>
      <c r="R32" s="70" t="s">
        <v>115</v>
      </c>
      <c r="S32" s="48"/>
      <c r="T32" s="71" t="s">
        <v>67</v>
      </c>
      <c r="U32" s="98" t="s">
        <v>153</v>
      </c>
      <c r="V32" s="61"/>
    </row>
    <row r="33" spans="1:22" ht="22.5" customHeight="1">
      <c r="A33" s="6"/>
      <c r="B33" s="9"/>
      <c r="C33" s="72"/>
      <c r="D33" s="152"/>
      <c r="E33" s="152"/>
      <c r="F33" s="15"/>
      <c r="G33" s="7"/>
      <c r="H33" s="6"/>
      <c r="I33" s="21"/>
      <c r="J33" s="7" t="s">
        <v>1</v>
      </c>
      <c r="K33" s="8" t="s">
        <v>1</v>
      </c>
      <c r="L33" s="1"/>
      <c r="M33" s="1"/>
      <c r="N33" s="1"/>
      <c r="O33" s="20">
        <f>L33-(M33+N33)</f>
        <v>0</v>
      </c>
      <c r="P33" s="29" t="str">
        <f>IF(OR(G33="新規",G33="追加",G33=""),"OK",(IF(AND(H33="",I33=""),"NG","OK")))</f>
        <v>OK</v>
      </c>
      <c r="Q33" s="10" t="str">
        <f>IF(OR(G33="新規",G33="追加",G33=""),"OK",(IF(OR(AND(J33="",K33=""),AND(J33="",K33="□"),AND(J33="□",K33=""),AND(J33="□",K33="□")),"NG","OK")))</f>
        <v>OK</v>
      </c>
      <c r="R33" s="10" t="str">
        <f>IF(OR(AND(C33&lt;&gt;"",D33&lt;&gt;"",F33&lt;&gt;"",G33&lt;&gt;""),(C33="")),"OK","NG")</f>
        <v>OK</v>
      </c>
      <c r="T33" s="71" t="s">
        <v>65</v>
      </c>
      <c r="U33" s="74" t="s">
        <v>154</v>
      </c>
      <c r="V33" s="61"/>
    </row>
    <row r="34" spans="1:22" ht="22.5" customHeight="1">
      <c r="A34" s="6"/>
      <c r="B34" s="9"/>
      <c r="C34" s="72"/>
      <c r="D34" s="152"/>
      <c r="E34" s="152"/>
      <c r="F34" s="15"/>
      <c r="G34" s="7"/>
      <c r="H34" s="6"/>
      <c r="I34" s="21"/>
      <c r="J34" s="7" t="s">
        <v>1</v>
      </c>
      <c r="K34" s="8" t="s">
        <v>1</v>
      </c>
      <c r="L34" s="1"/>
      <c r="M34" s="1"/>
      <c r="N34" s="1"/>
      <c r="O34" s="20">
        <f t="shared" ref="O34:O39" si="2">L34-(M34+N34)</f>
        <v>0</v>
      </c>
      <c r="P34" s="29" t="str">
        <f t="shared" ref="P34:P39" si="3">IF(OR(G34="新規",G34="追加",G34=""),"OK",(IF(AND(H34="",I34=""),"NG","OK")))</f>
        <v>OK</v>
      </c>
      <c r="Q34" s="10" t="str">
        <f t="shared" ref="Q34:Q39" si="4">IF(OR(G34="新規",G34="追加",G34=""),"OK",(IF(OR(AND(J34="",K34=""),AND(J34="",K34="□"),AND(J34="□",K34=""),AND(J34="□",K34="□")),"NG","OK")))</f>
        <v>OK</v>
      </c>
      <c r="R34" s="10" t="str">
        <f t="shared" ref="R34:R39" si="5">IF(OR(AND(C34&lt;&gt;"",D34&lt;&gt;"",F34&lt;&gt;"",G34&lt;&gt;""),(C34="")),"OK","NG")</f>
        <v>OK</v>
      </c>
      <c r="T34" s="97" t="s">
        <v>66</v>
      </c>
      <c r="U34" s="75" t="s">
        <v>155</v>
      </c>
      <c r="V34" s="61"/>
    </row>
    <row r="35" spans="1:22" ht="22.5" customHeight="1">
      <c r="A35" s="6"/>
      <c r="B35" s="9"/>
      <c r="C35" s="72"/>
      <c r="D35" s="152"/>
      <c r="E35" s="152"/>
      <c r="F35" s="15"/>
      <c r="G35" s="7"/>
      <c r="H35" s="6"/>
      <c r="I35" s="21"/>
      <c r="J35" s="7" t="s">
        <v>1</v>
      </c>
      <c r="K35" s="8" t="s">
        <v>1</v>
      </c>
      <c r="L35" s="1"/>
      <c r="M35" s="1"/>
      <c r="N35" s="1"/>
      <c r="O35" s="20">
        <f t="shared" si="2"/>
        <v>0</v>
      </c>
      <c r="P35" s="29" t="str">
        <f t="shared" si="3"/>
        <v>OK</v>
      </c>
      <c r="Q35" s="10" t="str">
        <f t="shared" si="4"/>
        <v>OK</v>
      </c>
      <c r="R35" s="10" t="str">
        <f t="shared" si="5"/>
        <v>OK</v>
      </c>
      <c r="T35" s="94"/>
      <c r="U35" s="75" t="s">
        <v>214</v>
      </c>
      <c r="V35" s="61"/>
    </row>
    <row r="36" spans="1:22" ht="22.5" customHeight="1">
      <c r="A36" s="6"/>
      <c r="B36" s="9"/>
      <c r="C36" s="72"/>
      <c r="D36" s="152"/>
      <c r="E36" s="152"/>
      <c r="F36" s="15"/>
      <c r="G36" s="7"/>
      <c r="H36" s="6"/>
      <c r="I36" s="21"/>
      <c r="J36" s="7" t="s">
        <v>1</v>
      </c>
      <c r="K36" s="8" t="s">
        <v>1</v>
      </c>
      <c r="L36" s="1"/>
      <c r="M36" s="1"/>
      <c r="N36" s="1"/>
      <c r="O36" s="20">
        <f t="shared" si="2"/>
        <v>0</v>
      </c>
      <c r="P36" s="29" t="str">
        <f t="shared" si="3"/>
        <v>OK</v>
      </c>
      <c r="Q36" s="10" t="str">
        <f t="shared" si="4"/>
        <v>OK</v>
      </c>
      <c r="R36" s="10" t="str">
        <f t="shared" si="5"/>
        <v>OK</v>
      </c>
      <c r="T36" s="94"/>
      <c r="U36" s="92" t="s">
        <v>13</v>
      </c>
      <c r="V36" s="61"/>
    </row>
    <row r="37" spans="1:22" ht="22.5" customHeight="1">
      <c r="A37" s="6"/>
      <c r="B37" s="9"/>
      <c r="C37" s="72"/>
      <c r="D37" s="152"/>
      <c r="E37" s="152"/>
      <c r="F37" s="16"/>
      <c r="G37" s="7"/>
      <c r="H37" s="6"/>
      <c r="I37" s="21"/>
      <c r="J37" s="7" t="s">
        <v>1</v>
      </c>
      <c r="K37" s="8" t="s">
        <v>1</v>
      </c>
      <c r="L37" s="1"/>
      <c r="M37" s="1"/>
      <c r="N37" s="1"/>
      <c r="O37" s="20">
        <f t="shared" si="2"/>
        <v>0</v>
      </c>
      <c r="P37" s="29" t="str">
        <f t="shared" si="3"/>
        <v>OK</v>
      </c>
      <c r="Q37" s="10" t="str">
        <f t="shared" si="4"/>
        <v>OK</v>
      </c>
      <c r="R37" s="10" t="str">
        <f t="shared" si="5"/>
        <v>OK</v>
      </c>
    </row>
    <row r="38" spans="1:22" ht="22.5" customHeight="1">
      <c r="A38" s="6"/>
      <c r="B38" s="9"/>
      <c r="C38" s="72"/>
      <c r="D38" s="152"/>
      <c r="E38" s="152"/>
      <c r="F38" s="15"/>
      <c r="G38" s="7"/>
      <c r="H38" s="6"/>
      <c r="I38" s="21"/>
      <c r="J38" s="7" t="s">
        <v>1</v>
      </c>
      <c r="K38" s="8" t="s">
        <v>1</v>
      </c>
      <c r="L38" s="1"/>
      <c r="M38" s="1"/>
      <c r="N38" s="1"/>
      <c r="O38" s="20">
        <f t="shared" si="2"/>
        <v>0</v>
      </c>
      <c r="P38" s="29" t="str">
        <f t="shared" si="3"/>
        <v>OK</v>
      </c>
      <c r="Q38" s="10" t="str">
        <f t="shared" si="4"/>
        <v>OK</v>
      </c>
      <c r="R38" s="10" t="str">
        <f t="shared" si="5"/>
        <v>OK</v>
      </c>
    </row>
    <row r="39" spans="1:22" ht="22.5" customHeight="1">
      <c r="A39" s="6"/>
      <c r="B39" s="9"/>
      <c r="C39" s="72"/>
      <c r="D39" s="152"/>
      <c r="E39" s="152"/>
      <c r="F39" s="15"/>
      <c r="G39" s="7"/>
      <c r="H39" s="6"/>
      <c r="I39" s="21"/>
      <c r="J39" s="7" t="s">
        <v>1</v>
      </c>
      <c r="K39" s="8" t="s">
        <v>1</v>
      </c>
      <c r="L39" s="1"/>
      <c r="M39" s="1"/>
      <c r="N39" s="1"/>
      <c r="O39" s="20">
        <f t="shared" si="2"/>
        <v>0</v>
      </c>
      <c r="P39" s="29" t="str">
        <f t="shared" si="3"/>
        <v>OK</v>
      </c>
      <c r="Q39" s="10" t="str">
        <f t="shared" si="4"/>
        <v>OK</v>
      </c>
      <c r="R39" s="10" t="str">
        <f t="shared" si="5"/>
        <v>OK</v>
      </c>
    </row>
    <row r="40" spans="1:22" ht="22.5" customHeight="1">
      <c r="A40" s="12"/>
      <c r="B40" s="13"/>
      <c r="C40" s="14"/>
      <c r="D40" s="13"/>
      <c r="E40" s="14"/>
      <c r="F40" s="14"/>
      <c r="G40" s="13"/>
      <c r="H40" s="13"/>
      <c r="I40" s="12"/>
      <c r="J40" s="12"/>
      <c r="K40" s="68" t="s">
        <v>137</v>
      </c>
      <c r="L40" s="27">
        <f>SUM(L33:L39)</f>
        <v>0</v>
      </c>
      <c r="M40" s="27">
        <f t="shared" ref="M40:N40" si="6">SUM(M33:M39)</f>
        <v>0</v>
      </c>
      <c r="N40" s="27">
        <f t="shared" si="6"/>
        <v>0</v>
      </c>
      <c r="O40" s="27">
        <f>L40-(M40+N40)</f>
        <v>0</v>
      </c>
      <c r="P40" s="76"/>
      <c r="Q40" s="77"/>
      <c r="R40" s="77"/>
    </row>
    <row r="41" spans="1:22" ht="22.5" customHeight="1">
      <c r="A41" s="48" t="s">
        <v>126</v>
      </c>
      <c r="B41" s="13"/>
      <c r="C41" s="14"/>
      <c r="D41" s="13"/>
      <c r="E41" s="14"/>
      <c r="F41" s="14"/>
      <c r="G41" s="13"/>
      <c r="H41" s="13"/>
      <c r="I41" s="12"/>
      <c r="J41" s="12"/>
      <c r="K41" s="12"/>
      <c r="L41" s="12"/>
      <c r="M41" s="12"/>
      <c r="N41" s="12"/>
      <c r="O41" s="12"/>
      <c r="P41" s="76"/>
      <c r="Q41" s="77"/>
      <c r="R41" s="77"/>
    </row>
    <row r="42" spans="1:22" ht="22.5" customHeight="1">
      <c r="A42" s="162" t="s">
        <v>217</v>
      </c>
      <c r="B42" s="160" t="s">
        <v>67</v>
      </c>
      <c r="C42" s="150" t="s">
        <v>286</v>
      </c>
      <c r="D42" s="150"/>
      <c r="E42" s="150"/>
      <c r="F42" s="150"/>
      <c r="G42" s="160" t="s">
        <v>38</v>
      </c>
      <c r="H42" s="144" t="s">
        <v>47</v>
      </c>
      <c r="I42" s="145"/>
      <c r="J42" s="145"/>
      <c r="K42" s="146"/>
      <c r="L42" s="144" t="s">
        <v>216</v>
      </c>
      <c r="M42" s="145"/>
      <c r="N42" s="145"/>
      <c r="O42" s="146"/>
      <c r="P42" s="48" t="s">
        <v>96</v>
      </c>
      <c r="Q42" s="48" t="s">
        <v>96</v>
      </c>
      <c r="R42" s="61"/>
    </row>
    <row r="43" spans="1:22" ht="22.5" customHeight="1">
      <c r="A43" s="161"/>
      <c r="B43" s="161"/>
      <c r="C43" s="68" t="s">
        <v>215</v>
      </c>
      <c r="D43" s="150" t="s">
        <v>120</v>
      </c>
      <c r="E43" s="150"/>
      <c r="F43" s="68" t="s">
        <v>15</v>
      </c>
      <c r="G43" s="161"/>
      <c r="H43" s="69" t="s">
        <v>29</v>
      </c>
      <c r="I43" s="69" t="s">
        <v>28</v>
      </c>
      <c r="J43" s="68" t="s">
        <v>18</v>
      </c>
      <c r="K43" s="68" t="s">
        <v>19</v>
      </c>
      <c r="L43" s="53" t="s">
        <v>109</v>
      </c>
      <c r="M43" s="53" t="s">
        <v>110</v>
      </c>
      <c r="N43" s="53" t="s">
        <v>111</v>
      </c>
      <c r="O43" s="53" t="s">
        <v>112</v>
      </c>
      <c r="P43" s="70" t="s">
        <v>104</v>
      </c>
      <c r="Q43" s="70" t="s">
        <v>116</v>
      </c>
      <c r="R43" s="70" t="s">
        <v>115</v>
      </c>
      <c r="T43" s="98" t="s">
        <v>153</v>
      </c>
    </row>
    <row r="44" spans="1:22" ht="22.5" customHeight="1">
      <c r="A44" s="6"/>
      <c r="B44" s="9"/>
      <c r="C44" s="72"/>
      <c r="D44" s="152"/>
      <c r="E44" s="152"/>
      <c r="F44" s="15"/>
      <c r="G44" s="7"/>
      <c r="H44" s="6"/>
      <c r="I44" s="21"/>
      <c r="J44" s="7" t="s">
        <v>1</v>
      </c>
      <c r="K44" s="8" t="s">
        <v>1</v>
      </c>
      <c r="L44" s="1"/>
      <c r="M44" s="1"/>
      <c r="N44" s="1"/>
      <c r="O44" s="20">
        <f>L44-(M44+N44)</f>
        <v>0</v>
      </c>
      <c r="P44" s="29" t="str">
        <f t="shared" ref="P44:P50" si="7">IF(OR(G44="新規",G44="追加",G44=""),"OK",(IF(AND(H44="",I44=""),"NG","OK")))</f>
        <v>OK</v>
      </c>
      <c r="Q44" s="10" t="str">
        <f t="shared" ref="Q44:Q50" si="8">IF(OR(G44="新規",G44="追加",G44=""),"OK",(IF(OR(AND(J44="",K44=""),AND(J44="",K44="□"),AND(J44="□",K44=""),AND(J44="□",K44="□")),"NG","OK")))</f>
        <v>OK</v>
      </c>
      <c r="R44" s="10" t="str">
        <f t="shared" ref="R44:R50" si="9">IF(OR(AND(C44&lt;&gt;"",D44&lt;&gt;"",F44&lt;&gt;"",G44&lt;&gt;""),(C44="")),"OK","NG")</f>
        <v>OK</v>
      </c>
      <c r="T44" s="78" t="s">
        <v>7</v>
      </c>
    </row>
    <row r="45" spans="1:22" ht="22.5" customHeight="1">
      <c r="A45" s="6"/>
      <c r="B45" s="9"/>
      <c r="C45" s="72"/>
      <c r="D45" s="152"/>
      <c r="E45" s="152"/>
      <c r="F45" s="15"/>
      <c r="G45" s="7"/>
      <c r="H45" s="6"/>
      <c r="I45" s="21"/>
      <c r="J45" s="7" t="s">
        <v>1</v>
      </c>
      <c r="K45" s="8" t="s">
        <v>1</v>
      </c>
      <c r="L45" s="1"/>
      <c r="M45" s="1"/>
      <c r="N45" s="1"/>
      <c r="O45" s="20">
        <f t="shared" ref="O45:O50" si="10">L45-(M45+N45)</f>
        <v>0</v>
      </c>
      <c r="P45" s="29" t="str">
        <f t="shared" si="7"/>
        <v>OK</v>
      </c>
      <c r="Q45" s="10" t="str">
        <f t="shared" si="8"/>
        <v>OK</v>
      </c>
      <c r="R45" s="10" t="str">
        <f t="shared" si="9"/>
        <v>OK</v>
      </c>
      <c r="T45" s="79" t="s">
        <v>214</v>
      </c>
    </row>
    <row r="46" spans="1:22" ht="22.5" customHeight="1">
      <c r="A46" s="6"/>
      <c r="B46" s="9"/>
      <c r="C46" s="72"/>
      <c r="D46" s="152"/>
      <c r="E46" s="152"/>
      <c r="F46" s="15"/>
      <c r="G46" s="7"/>
      <c r="H46" s="6"/>
      <c r="I46" s="21"/>
      <c r="J46" s="7" t="s">
        <v>1</v>
      </c>
      <c r="K46" s="8" t="s">
        <v>1</v>
      </c>
      <c r="L46" s="1"/>
      <c r="M46" s="1"/>
      <c r="N46" s="1"/>
      <c r="O46" s="20">
        <f t="shared" si="10"/>
        <v>0</v>
      </c>
      <c r="P46" s="29" t="str">
        <f t="shared" si="7"/>
        <v>OK</v>
      </c>
      <c r="Q46" s="10" t="str">
        <f t="shared" si="8"/>
        <v>OK</v>
      </c>
      <c r="R46" s="10" t="str">
        <f t="shared" si="9"/>
        <v>OK</v>
      </c>
      <c r="T46" s="80" t="s">
        <v>13</v>
      </c>
    </row>
    <row r="47" spans="1:22" ht="22.5" customHeight="1">
      <c r="A47" s="6"/>
      <c r="B47" s="9"/>
      <c r="C47" s="72"/>
      <c r="D47" s="152"/>
      <c r="E47" s="152"/>
      <c r="F47" s="15"/>
      <c r="G47" s="7"/>
      <c r="H47" s="6"/>
      <c r="I47" s="21"/>
      <c r="J47" s="7" t="s">
        <v>1</v>
      </c>
      <c r="K47" s="8" t="s">
        <v>1</v>
      </c>
      <c r="L47" s="1"/>
      <c r="M47" s="1"/>
      <c r="N47" s="1"/>
      <c r="O47" s="20">
        <f t="shared" si="10"/>
        <v>0</v>
      </c>
      <c r="P47" s="29" t="str">
        <f t="shared" si="7"/>
        <v>OK</v>
      </c>
      <c r="Q47" s="10" t="str">
        <f t="shared" si="8"/>
        <v>OK</v>
      </c>
      <c r="R47" s="10" t="str">
        <f t="shared" si="9"/>
        <v>OK</v>
      </c>
    </row>
    <row r="48" spans="1:22" ht="22.5" customHeight="1">
      <c r="A48" s="6"/>
      <c r="B48" s="9"/>
      <c r="C48" s="72"/>
      <c r="D48" s="152"/>
      <c r="E48" s="152"/>
      <c r="F48" s="16"/>
      <c r="G48" s="7"/>
      <c r="H48" s="6"/>
      <c r="I48" s="21"/>
      <c r="J48" s="7" t="s">
        <v>1</v>
      </c>
      <c r="K48" s="8" t="s">
        <v>1</v>
      </c>
      <c r="L48" s="1"/>
      <c r="M48" s="1"/>
      <c r="N48" s="1"/>
      <c r="O48" s="20">
        <f t="shared" si="10"/>
        <v>0</v>
      </c>
      <c r="P48" s="29" t="str">
        <f t="shared" si="7"/>
        <v>OK</v>
      </c>
      <c r="Q48" s="10" t="str">
        <f t="shared" si="8"/>
        <v>OK</v>
      </c>
      <c r="R48" s="10" t="str">
        <f t="shared" si="9"/>
        <v>OK</v>
      </c>
    </row>
    <row r="49" spans="1:20" ht="22.5" customHeight="1">
      <c r="A49" s="6"/>
      <c r="B49" s="9"/>
      <c r="C49" s="72"/>
      <c r="D49" s="152"/>
      <c r="E49" s="152"/>
      <c r="F49" s="15"/>
      <c r="G49" s="7"/>
      <c r="H49" s="6"/>
      <c r="I49" s="21"/>
      <c r="J49" s="7" t="s">
        <v>1</v>
      </c>
      <c r="K49" s="8" t="s">
        <v>1</v>
      </c>
      <c r="L49" s="1"/>
      <c r="M49" s="1"/>
      <c r="N49" s="1"/>
      <c r="O49" s="20">
        <f t="shared" si="10"/>
        <v>0</v>
      </c>
      <c r="P49" s="29" t="str">
        <f t="shared" si="7"/>
        <v>OK</v>
      </c>
      <c r="Q49" s="10" t="str">
        <f t="shared" si="8"/>
        <v>OK</v>
      </c>
      <c r="R49" s="10" t="str">
        <f t="shared" si="9"/>
        <v>OK</v>
      </c>
    </row>
    <row r="50" spans="1:20" ht="22.5" customHeight="1">
      <c r="A50" s="6"/>
      <c r="B50" s="9"/>
      <c r="C50" s="72"/>
      <c r="D50" s="152"/>
      <c r="E50" s="152"/>
      <c r="F50" s="15"/>
      <c r="G50" s="7"/>
      <c r="H50" s="6"/>
      <c r="I50" s="21"/>
      <c r="J50" s="7" t="s">
        <v>1</v>
      </c>
      <c r="K50" s="8" t="s">
        <v>1</v>
      </c>
      <c r="L50" s="1"/>
      <c r="M50" s="1"/>
      <c r="N50" s="1"/>
      <c r="O50" s="20">
        <f t="shared" si="10"/>
        <v>0</v>
      </c>
      <c r="P50" s="29" t="str">
        <f t="shared" si="7"/>
        <v>OK</v>
      </c>
      <c r="Q50" s="10" t="str">
        <f t="shared" si="8"/>
        <v>OK</v>
      </c>
      <c r="R50" s="10" t="str">
        <f t="shared" si="9"/>
        <v>OK</v>
      </c>
    </row>
    <row r="51" spans="1:20" ht="22.5" customHeight="1">
      <c r="A51" s="12"/>
      <c r="B51" s="13"/>
      <c r="C51" s="14"/>
      <c r="D51" s="13"/>
      <c r="E51" s="14"/>
      <c r="F51" s="14"/>
      <c r="G51" s="13"/>
      <c r="H51" s="13"/>
      <c r="I51" s="12"/>
      <c r="J51" s="12"/>
      <c r="K51" s="68" t="s">
        <v>137</v>
      </c>
      <c r="L51" s="27">
        <f>SUM(L44:L50)</f>
        <v>0</v>
      </c>
      <c r="M51" s="27">
        <f t="shared" ref="M51:N51" si="11">SUM(M44:M50)</f>
        <v>0</v>
      </c>
      <c r="N51" s="27">
        <f t="shared" si="11"/>
        <v>0</v>
      </c>
      <c r="O51" s="27">
        <f>L51-(M51+N51)</f>
        <v>0</v>
      </c>
      <c r="P51" s="76"/>
      <c r="Q51" s="77"/>
      <c r="R51" s="77"/>
    </row>
    <row r="52" spans="1:20" ht="22.5" customHeight="1">
      <c r="A52" s="48" t="s">
        <v>129</v>
      </c>
      <c r="B52" s="13"/>
      <c r="C52" s="14"/>
      <c r="D52" s="13"/>
      <c r="E52" s="14"/>
      <c r="F52" s="14"/>
      <c r="G52" s="13"/>
      <c r="H52" s="13"/>
      <c r="I52" s="12"/>
      <c r="J52" s="12"/>
      <c r="K52" s="12"/>
      <c r="L52" s="12"/>
      <c r="M52" s="12"/>
      <c r="N52" s="12"/>
      <c r="O52" s="12"/>
      <c r="P52" s="76"/>
      <c r="Q52" s="77"/>
      <c r="R52" s="77"/>
    </row>
    <row r="53" spans="1:20" ht="22.5" customHeight="1">
      <c r="A53" s="162" t="s">
        <v>217</v>
      </c>
      <c r="B53" s="160" t="s">
        <v>67</v>
      </c>
      <c r="C53" s="150" t="s">
        <v>286</v>
      </c>
      <c r="D53" s="150"/>
      <c r="E53" s="150"/>
      <c r="F53" s="150"/>
      <c r="G53" s="160" t="s">
        <v>38</v>
      </c>
      <c r="H53" s="144" t="s">
        <v>47</v>
      </c>
      <c r="I53" s="145"/>
      <c r="J53" s="145"/>
      <c r="K53" s="146"/>
      <c r="L53" s="144" t="s">
        <v>216</v>
      </c>
      <c r="M53" s="145"/>
      <c r="N53" s="145"/>
      <c r="O53" s="146"/>
      <c r="P53" s="48" t="s">
        <v>96</v>
      </c>
      <c r="Q53" s="48" t="s">
        <v>96</v>
      </c>
      <c r="R53" s="61"/>
    </row>
    <row r="54" spans="1:20" ht="22.5" customHeight="1">
      <c r="A54" s="161"/>
      <c r="B54" s="161"/>
      <c r="C54" s="68" t="s">
        <v>215</v>
      </c>
      <c r="D54" s="150" t="s">
        <v>120</v>
      </c>
      <c r="E54" s="150"/>
      <c r="F54" s="68" t="s">
        <v>15</v>
      </c>
      <c r="G54" s="161"/>
      <c r="H54" s="69" t="s">
        <v>29</v>
      </c>
      <c r="I54" s="69" t="s">
        <v>28</v>
      </c>
      <c r="J54" s="68" t="s">
        <v>18</v>
      </c>
      <c r="K54" s="68" t="s">
        <v>19</v>
      </c>
      <c r="L54" s="53" t="s">
        <v>109</v>
      </c>
      <c r="M54" s="53" t="s">
        <v>110</v>
      </c>
      <c r="N54" s="53" t="s">
        <v>111</v>
      </c>
      <c r="O54" s="53" t="s">
        <v>112</v>
      </c>
      <c r="P54" s="70" t="s">
        <v>104</v>
      </c>
      <c r="Q54" s="70" t="s">
        <v>116</v>
      </c>
      <c r="R54" s="70" t="s">
        <v>115</v>
      </c>
      <c r="T54" s="98" t="s">
        <v>153</v>
      </c>
    </row>
    <row r="55" spans="1:20" ht="22.5" customHeight="1">
      <c r="A55" s="6"/>
      <c r="B55" s="9"/>
      <c r="C55" s="72"/>
      <c r="D55" s="152"/>
      <c r="E55" s="152"/>
      <c r="F55" s="15"/>
      <c r="G55" s="7"/>
      <c r="H55" s="6"/>
      <c r="I55" s="6"/>
      <c r="J55" s="7" t="s">
        <v>1</v>
      </c>
      <c r="K55" s="8" t="s">
        <v>1</v>
      </c>
      <c r="L55" s="1"/>
      <c r="M55" s="1"/>
      <c r="N55" s="1"/>
      <c r="O55" s="20">
        <f>L55-(M55+N55)</f>
        <v>0</v>
      </c>
      <c r="P55" s="29" t="str">
        <f t="shared" ref="P55:P61" si="12">IF(OR(G55="新規",G55="追加",G55=""),"OK",(IF(AND(H55="",I55=""),"NG","OK")))</f>
        <v>OK</v>
      </c>
      <c r="Q55" s="10" t="str">
        <f t="shared" ref="Q55:Q61" si="13">IF(OR(G55="新規",G55="追加",G55=""),"OK",(IF(OR(AND(J55="",K55=""),AND(J55="",K55="□"),AND(J55="□",K55=""),AND(J55="□",K55="□")),"NG","OK")))</f>
        <v>OK</v>
      </c>
      <c r="R55" s="10" t="str">
        <f>IF(OR(AND(C55&lt;&gt;"",D55&lt;&gt;"",F55&lt;&gt;"",G55&lt;&gt;""),(C55="")),"OK","NG")</f>
        <v>OK</v>
      </c>
      <c r="T55" s="78" t="s">
        <v>159</v>
      </c>
    </row>
    <row r="56" spans="1:20" ht="22.5" customHeight="1">
      <c r="A56" s="6"/>
      <c r="B56" s="9"/>
      <c r="C56" s="72"/>
      <c r="D56" s="152"/>
      <c r="E56" s="152"/>
      <c r="F56" s="15"/>
      <c r="G56" s="7"/>
      <c r="H56" s="6"/>
      <c r="I56" s="6"/>
      <c r="J56" s="7" t="s">
        <v>1</v>
      </c>
      <c r="K56" s="8" t="s">
        <v>1</v>
      </c>
      <c r="L56" s="1"/>
      <c r="M56" s="1"/>
      <c r="N56" s="1"/>
      <c r="O56" s="20">
        <f t="shared" ref="O56:O61" si="14">L56-(M56+N56)</f>
        <v>0</v>
      </c>
      <c r="P56" s="29" t="str">
        <f t="shared" si="12"/>
        <v>OK</v>
      </c>
      <c r="Q56" s="10" t="str">
        <f t="shared" si="13"/>
        <v>OK</v>
      </c>
      <c r="R56" s="10" t="str">
        <f t="shared" ref="R56:R61" si="15">IF(OR(AND(C56&lt;&gt;"",D56&lt;&gt;"",F56&lt;&gt;"",G56&lt;&gt;""),(C56="")),"OK","NG")</f>
        <v>OK</v>
      </c>
      <c r="T56" s="79" t="s">
        <v>162</v>
      </c>
    </row>
    <row r="57" spans="1:20" ht="22.5" customHeight="1">
      <c r="A57" s="6"/>
      <c r="B57" s="9"/>
      <c r="C57" s="72"/>
      <c r="D57" s="152"/>
      <c r="E57" s="152"/>
      <c r="F57" s="15"/>
      <c r="G57" s="7"/>
      <c r="H57" s="6"/>
      <c r="I57" s="6"/>
      <c r="J57" s="7" t="s">
        <v>1</v>
      </c>
      <c r="K57" s="8" t="s">
        <v>1</v>
      </c>
      <c r="L57" s="1"/>
      <c r="M57" s="1"/>
      <c r="N57" s="1"/>
      <c r="O57" s="20">
        <f t="shared" si="14"/>
        <v>0</v>
      </c>
      <c r="P57" s="29" t="str">
        <f t="shared" si="12"/>
        <v>OK</v>
      </c>
      <c r="Q57" s="10" t="str">
        <f t="shared" si="13"/>
        <v>OK</v>
      </c>
      <c r="R57" s="10" t="str">
        <f t="shared" si="15"/>
        <v>OK</v>
      </c>
      <c r="T57" s="81" t="s">
        <v>214</v>
      </c>
    </row>
    <row r="58" spans="1:20" ht="22.5" customHeight="1">
      <c r="A58" s="6"/>
      <c r="B58" s="9"/>
      <c r="C58" s="72"/>
      <c r="D58" s="152"/>
      <c r="E58" s="152"/>
      <c r="F58" s="15"/>
      <c r="G58" s="7"/>
      <c r="H58" s="6"/>
      <c r="I58" s="6"/>
      <c r="J58" s="7" t="s">
        <v>1</v>
      </c>
      <c r="K58" s="8" t="s">
        <v>1</v>
      </c>
      <c r="L58" s="1"/>
      <c r="M58" s="1"/>
      <c r="N58" s="1"/>
      <c r="O58" s="20">
        <f t="shared" si="14"/>
        <v>0</v>
      </c>
      <c r="P58" s="29" t="str">
        <f t="shared" si="12"/>
        <v>OK</v>
      </c>
      <c r="Q58" s="10" t="str">
        <f t="shared" si="13"/>
        <v>OK</v>
      </c>
      <c r="R58" s="10" t="str">
        <f t="shared" si="15"/>
        <v>OK</v>
      </c>
      <c r="T58" s="80" t="s">
        <v>13</v>
      </c>
    </row>
    <row r="59" spans="1:20" ht="22.5" customHeight="1">
      <c r="A59" s="6"/>
      <c r="B59" s="9"/>
      <c r="C59" s="72"/>
      <c r="D59" s="152"/>
      <c r="E59" s="152"/>
      <c r="F59" s="16"/>
      <c r="G59" s="7"/>
      <c r="H59" s="6"/>
      <c r="I59" s="6"/>
      <c r="J59" s="7" t="s">
        <v>1</v>
      </c>
      <c r="K59" s="8" t="s">
        <v>1</v>
      </c>
      <c r="L59" s="1"/>
      <c r="M59" s="1"/>
      <c r="N59" s="1"/>
      <c r="O59" s="20">
        <f t="shared" si="14"/>
        <v>0</v>
      </c>
      <c r="P59" s="29" t="str">
        <f t="shared" si="12"/>
        <v>OK</v>
      </c>
      <c r="Q59" s="10" t="str">
        <f t="shared" si="13"/>
        <v>OK</v>
      </c>
      <c r="R59" s="10" t="str">
        <f t="shared" si="15"/>
        <v>OK</v>
      </c>
    </row>
    <row r="60" spans="1:20" ht="22.5" customHeight="1">
      <c r="A60" s="6"/>
      <c r="B60" s="9"/>
      <c r="C60" s="72"/>
      <c r="D60" s="152"/>
      <c r="E60" s="152"/>
      <c r="F60" s="15"/>
      <c r="G60" s="7"/>
      <c r="H60" s="6"/>
      <c r="I60" s="6"/>
      <c r="J60" s="7" t="s">
        <v>1</v>
      </c>
      <c r="K60" s="8" t="s">
        <v>1</v>
      </c>
      <c r="L60" s="1"/>
      <c r="M60" s="1"/>
      <c r="N60" s="1"/>
      <c r="O60" s="20">
        <f t="shared" si="14"/>
        <v>0</v>
      </c>
      <c r="P60" s="29" t="str">
        <f t="shared" si="12"/>
        <v>OK</v>
      </c>
      <c r="Q60" s="10" t="str">
        <f t="shared" si="13"/>
        <v>OK</v>
      </c>
      <c r="R60" s="10" t="str">
        <f t="shared" si="15"/>
        <v>OK</v>
      </c>
    </row>
    <row r="61" spans="1:20" ht="22.5" customHeight="1">
      <c r="A61" s="6"/>
      <c r="B61" s="9"/>
      <c r="C61" s="72"/>
      <c r="D61" s="152"/>
      <c r="E61" s="152"/>
      <c r="F61" s="15"/>
      <c r="G61" s="7"/>
      <c r="H61" s="6"/>
      <c r="I61" s="6"/>
      <c r="J61" s="7" t="s">
        <v>1</v>
      </c>
      <c r="K61" s="8" t="s">
        <v>1</v>
      </c>
      <c r="L61" s="1"/>
      <c r="M61" s="1"/>
      <c r="N61" s="1"/>
      <c r="O61" s="20">
        <f t="shared" si="14"/>
        <v>0</v>
      </c>
      <c r="P61" s="29" t="str">
        <f t="shared" si="12"/>
        <v>OK</v>
      </c>
      <c r="Q61" s="10" t="str">
        <f t="shared" si="13"/>
        <v>OK</v>
      </c>
      <c r="R61" s="10" t="str">
        <f t="shared" si="15"/>
        <v>OK</v>
      </c>
    </row>
    <row r="62" spans="1:20" ht="22.5" customHeight="1">
      <c r="A62" s="12"/>
      <c r="B62" s="13"/>
      <c r="C62" s="14"/>
      <c r="D62" s="13"/>
      <c r="E62" s="14"/>
      <c r="F62" s="14"/>
      <c r="G62" s="13"/>
      <c r="H62" s="13"/>
      <c r="I62" s="12"/>
      <c r="J62" s="12"/>
      <c r="K62" s="68" t="s">
        <v>137</v>
      </c>
      <c r="L62" s="27">
        <f>SUM(L55:L61)</f>
        <v>0</v>
      </c>
      <c r="M62" s="27">
        <f t="shared" ref="M62:N62" si="16">SUM(M55:M61)</f>
        <v>0</v>
      </c>
      <c r="N62" s="27">
        <f t="shared" si="16"/>
        <v>0</v>
      </c>
      <c r="O62" s="27">
        <f>L62-(M62+N62)</f>
        <v>0</v>
      </c>
      <c r="P62" s="76"/>
      <c r="Q62" s="77"/>
      <c r="R62" s="77"/>
    </row>
    <row r="63" spans="1:20" ht="22.5" customHeight="1">
      <c r="A63" s="48" t="s">
        <v>130</v>
      </c>
      <c r="B63" s="13"/>
      <c r="C63" s="14"/>
      <c r="D63" s="13"/>
      <c r="E63" s="14"/>
      <c r="F63" s="14"/>
      <c r="G63" s="13"/>
      <c r="H63" s="13"/>
      <c r="I63" s="12"/>
      <c r="J63" s="12"/>
      <c r="K63" s="12"/>
      <c r="L63" s="12"/>
      <c r="M63" s="12"/>
      <c r="N63" s="12"/>
      <c r="O63" s="12"/>
      <c r="P63" s="76"/>
      <c r="Q63" s="77"/>
      <c r="R63" s="77"/>
    </row>
    <row r="64" spans="1:20" ht="22.5" customHeight="1">
      <c r="A64" s="162" t="s">
        <v>217</v>
      </c>
      <c r="B64" s="160" t="s">
        <v>67</v>
      </c>
      <c r="C64" s="150" t="s">
        <v>286</v>
      </c>
      <c r="D64" s="150"/>
      <c r="E64" s="150"/>
      <c r="F64" s="150"/>
      <c r="G64" s="160" t="s">
        <v>38</v>
      </c>
      <c r="H64" s="144" t="s">
        <v>47</v>
      </c>
      <c r="I64" s="145"/>
      <c r="J64" s="145"/>
      <c r="K64" s="146"/>
      <c r="L64" s="144" t="s">
        <v>216</v>
      </c>
      <c r="M64" s="145"/>
      <c r="N64" s="145"/>
      <c r="O64" s="146"/>
      <c r="P64" s="48" t="s">
        <v>96</v>
      </c>
      <c r="Q64" s="48" t="s">
        <v>96</v>
      </c>
      <c r="R64" s="61"/>
    </row>
    <row r="65" spans="1:20" ht="22.5" customHeight="1">
      <c r="A65" s="161"/>
      <c r="B65" s="161"/>
      <c r="C65" s="68" t="s">
        <v>215</v>
      </c>
      <c r="D65" s="150" t="s">
        <v>120</v>
      </c>
      <c r="E65" s="150"/>
      <c r="F65" s="68" t="s">
        <v>15</v>
      </c>
      <c r="G65" s="161"/>
      <c r="H65" s="69" t="s">
        <v>29</v>
      </c>
      <c r="I65" s="69" t="s">
        <v>28</v>
      </c>
      <c r="J65" s="68" t="s">
        <v>18</v>
      </c>
      <c r="K65" s="68" t="s">
        <v>19</v>
      </c>
      <c r="L65" s="53" t="s">
        <v>109</v>
      </c>
      <c r="M65" s="53" t="s">
        <v>110</v>
      </c>
      <c r="N65" s="53" t="s">
        <v>111</v>
      </c>
      <c r="O65" s="53" t="s">
        <v>112</v>
      </c>
      <c r="P65" s="70" t="s">
        <v>104</v>
      </c>
      <c r="Q65" s="70" t="s">
        <v>116</v>
      </c>
      <c r="R65" s="70" t="s">
        <v>115</v>
      </c>
      <c r="T65" s="82" t="s">
        <v>153</v>
      </c>
    </row>
    <row r="66" spans="1:20" ht="22.5" customHeight="1">
      <c r="A66" s="6"/>
      <c r="B66" s="9"/>
      <c r="C66" s="72"/>
      <c r="D66" s="152"/>
      <c r="E66" s="152"/>
      <c r="F66" s="15"/>
      <c r="G66" s="7"/>
      <c r="H66" s="6"/>
      <c r="I66" s="6"/>
      <c r="J66" s="7" t="s">
        <v>1</v>
      </c>
      <c r="K66" s="8" t="s">
        <v>1</v>
      </c>
      <c r="L66" s="1"/>
      <c r="M66" s="1"/>
      <c r="N66" s="1"/>
      <c r="O66" s="20">
        <f>L66-(M66+N66)</f>
        <v>0</v>
      </c>
      <c r="P66" s="29" t="str">
        <f>IF(OR(G66="新規",G66="追加",G66=""),"OK",(IF(AND(H66="",I66=""),"NG","OK")))</f>
        <v>OK</v>
      </c>
      <c r="Q66" s="10" t="str">
        <f>IF(OR(G66="新規",G66="追加",G66=""),"OK",(IF(OR(AND(J66="",K66=""),AND(J66="",K66="□"),AND(J66="□",K66=""),AND(J66="□",K66="□")),"NG","OK")))</f>
        <v>OK</v>
      </c>
      <c r="R66" s="10" t="str">
        <f>IF(OR(AND(C66&lt;&gt;"",D66&lt;&gt;"",F66&lt;&gt;"",G66&lt;&gt;""),(C66="")),"OK","NG")</f>
        <v>OK</v>
      </c>
      <c r="T66" s="83" t="s">
        <v>271</v>
      </c>
    </row>
    <row r="67" spans="1:20" ht="22.5" customHeight="1">
      <c r="A67" s="6"/>
      <c r="B67" s="9"/>
      <c r="C67" s="72"/>
      <c r="D67" s="152"/>
      <c r="E67" s="152"/>
      <c r="F67" s="15"/>
      <c r="G67" s="7"/>
      <c r="H67" s="6"/>
      <c r="I67" s="6"/>
      <c r="J67" s="7" t="s">
        <v>1</v>
      </c>
      <c r="K67" s="8" t="s">
        <v>1</v>
      </c>
      <c r="L67" s="1"/>
      <c r="M67" s="1"/>
      <c r="N67" s="1"/>
      <c r="O67" s="20">
        <f t="shared" ref="O67:O72" si="17">L67-(M67+N67)</f>
        <v>0</v>
      </c>
      <c r="P67" s="29" t="str">
        <f>IF(OR(G67="新規",G67="追加",G67=""),"OK",(IF(AND(H67="",I67=""),"NG","OK")))</f>
        <v>OK</v>
      </c>
      <c r="Q67" s="10" t="str">
        <f t="shared" ref="Q67:Q72" si="18">IF(OR(G67="新規",G67="追加",G67=""),"OK",(IF(OR(AND(J67="",K67=""),AND(J67="",K67="□"),AND(J67="□",K67=""),AND(J67="□",K67="□")),"NG","OK")))</f>
        <v>OK</v>
      </c>
      <c r="R67" s="10" t="str">
        <f t="shared" ref="R67:R72" si="19">IF(OR(AND(C67&lt;&gt;"",D67&lt;&gt;"",F67&lt;&gt;"",G67&lt;&gt;""),(C67="")),"OK","NG")</f>
        <v>OK</v>
      </c>
      <c r="T67" s="82" t="s">
        <v>214</v>
      </c>
    </row>
    <row r="68" spans="1:20" ht="22.5" customHeight="1">
      <c r="A68" s="6"/>
      <c r="B68" s="9"/>
      <c r="C68" s="72"/>
      <c r="D68" s="152"/>
      <c r="E68" s="152"/>
      <c r="F68" s="15"/>
      <c r="G68" s="7"/>
      <c r="H68" s="6"/>
      <c r="I68" s="6"/>
      <c r="J68" s="7" t="s">
        <v>1</v>
      </c>
      <c r="K68" s="8" t="s">
        <v>1</v>
      </c>
      <c r="L68" s="1"/>
      <c r="M68" s="1"/>
      <c r="N68" s="1"/>
      <c r="O68" s="20">
        <f t="shared" si="17"/>
        <v>0</v>
      </c>
      <c r="P68" s="29" t="str">
        <f t="shared" ref="P68:P72" si="20">IF(OR(G68="新規",G68="追加",G68=""),"OK",(IF(AND(H68="",I68=""),"NG","OK")))</f>
        <v>OK</v>
      </c>
      <c r="Q68" s="10" t="str">
        <f t="shared" si="18"/>
        <v>OK</v>
      </c>
      <c r="R68" s="10" t="str">
        <f t="shared" si="19"/>
        <v>OK</v>
      </c>
      <c r="T68" s="80" t="s">
        <v>13</v>
      </c>
    </row>
    <row r="69" spans="1:20" ht="22.5" customHeight="1">
      <c r="A69" s="6"/>
      <c r="B69" s="9"/>
      <c r="C69" s="72"/>
      <c r="D69" s="152"/>
      <c r="E69" s="152"/>
      <c r="F69" s="15"/>
      <c r="G69" s="7"/>
      <c r="H69" s="6"/>
      <c r="I69" s="6"/>
      <c r="J69" s="7" t="s">
        <v>1</v>
      </c>
      <c r="K69" s="8" t="s">
        <v>1</v>
      </c>
      <c r="L69" s="1"/>
      <c r="M69" s="1"/>
      <c r="N69" s="1"/>
      <c r="O69" s="20">
        <f t="shared" si="17"/>
        <v>0</v>
      </c>
      <c r="P69" s="29" t="str">
        <f t="shared" si="20"/>
        <v>OK</v>
      </c>
      <c r="Q69" s="10" t="str">
        <f t="shared" si="18"/>
        <v>OK</v>
      </c>
      <c r="R69" s="10" t="str">
        <f t="shared" si="19"/>
        <v>OK</v>
      </c>
    </row>
    <row r="70" spans="1:20" ht="22.5" customHeight="1">
      <c r="A70" s="6"/>
      <c r="B70" s="9"/>
      <c r="C70" s="72"/>
      <c r="D70" s="152"/>
      <c r="E70" s="152"/>
      <c r="F70" s="16"/>
      <c r="G70" s="7"/>
      <c r="H70" s="6"/>
      <c r="I70" s="6"/>
      <c r="J70" s="7" t="s">
        <v>1</v>
      </c>
      <c r="K70" s="8" t="s">
        <v>1</v>
      </c>
      <c r="L70" s="1"/>
      <c r="M70" s="1"/>
      <c r="N70" s="1"/>
      <c r="O70" s="20">
        <f t="shared" si="17"/>
        <v>0</v>
      </c>
      <c r="P70" s="29" t="str">
        <f t="shared" si="20"/>
        <v>OK</v>
      </c>
      <c r="Q70" s="10" t="str">
        <f t="shared" si="18"/>
        <v>OK</v>
      </c>
      <c r="R70" s="10" t="str">
        <f t="shared" si="19"/>
        <v>OK</v>
      </c>
    </row>
    <row r="71" spans="1:20" ht="22.5" customHeight="1">
      <c r="A71" s="6"/>
      <c r="B71" s="9"/>
      <c r="C71" s="72"/>
      <c r="D71" s="152"/>
      <c r="E71" s="152"/>
      <c r="F71" s="15"/>
      <c r="G71" s="7"/>
      <c r="H71" s="6"/>
      <c r="I71" s="6"/>
      <c r="J71" s="7" t="s">
        <v>1</v>
      </c>
      <c r="K71" s="8" t="s">
        <v>1</v>
      </c>
      <c r="L71" s="1"/>
      <c r="M71" s="1"/>
      <c r="N71" s="1"/>
      <c r="O71" s="20">
        <f t="shared" si="17"/>
        <v>0</v>
      </c>
      <c r="P71" s="29" t="str">
        <f t="shared" si="20"/>
        <v>OK</v>
      </c>
      <c r="Q71" s="10" t="str">
        <f t="shared" si="18"/>
        <v>OK</v>
      </c>
      <c r="R71" s="10" t="str">
        <f t="shared" si="19"/>
        <v>OK</v>
      </c>
    </row>
    <row r="72" spans="1:20" ht="22.5" customHeight="1">
      <c r="A72" s="6"/>
      <c r="B72" s="9"/>
      <c r="C72" s="72"/>
      <c r="D72" s="152"/>
      <c r="E72" s="152"/>
      <c r="F72" s="15"/>
      <c r="G72" s="7"/>
      <c r="H72" s="6"/>
      <c r="I72" s="6"/>
      <c r="J72" s="7" t="s">
        <v>1</v>
      </c>
      <c r="K72" s="8" t="s">
        <v>1</v>
      </c>
      <c r="L72" s="1"/>
      <c r="M72" s="1"/>
      <c r="N72" s="1"/>
      <c r="O72" s="20">
        <f t="shared" si="17"/>
        <v>0</v>
      </c>
      <c r="P72" s="29" t="str">
        <f t="shared" si="20"/>
        <v>OK</v>
      </c>
      <c r="Q72" s="10" t="str">
        <f t="shared" si="18"/>
        <v>OK</v>
      </c>
      <c r="R72" s="10" t="str">
        <f t="shared" si="19"/>
        <v>OK</v>
      </c>
    </row>
    <row r="73" spans="1:20" ht="22.5" customHeight="1">
      <c r="A73" s="12"/>
      <c r="B73" s="13"/>
      <c r="C73" s="14"/>
      <c r="D73" s="13"/>
      <c r="E73" s="14"/>
      <c r="F73" s="14"/>
      <c r="G73" s="13"/>
      <c r="H73" s="13"/>
      <c r="I73" s="12"/>
      <c r="J73" s="12"/>
      <c r="K73" s="68" t="s">
        <v>137</v>
      </c>
      <c r="L73" s="27">
        <f>SUM(L66:L72)</f>
        <v>0</v>
      </c>
      <c r="M73" s="27">
        <f t="shared" ref="M73:N73" si="21">SUM(M66:M72)</f>
        <v>0</v>
      </c>
      <c r="N73" s="27">
        <f t="shared" si="21"/>
        <v>0</v>
      </c>
      <c r="O73" s="27">
        <f>L73-(M73+N73)</f>
        <v>0</v>
      </c>
      <c r="P73" s="76"/>
      <c r="Q73" s="77"/>
      <c r="R73" s="77"/>
    </row>
    <row r="74" spans="1:20" ht="22.5" customHeight="1">
      <c r="A74" s="48" t="s">
        <v>132</v>
      </c>
      <c r="B74" s="13"/>
      <c r="C74" s="14"/>
      <c r="D74" s="13"/>
      <c r="E74" s="14"/>
      <c r="F74" s="14"/>
      <c r="G74" s="13"/>
      <c r="H74" s="13"/>
      <c r="I74" s="12"/>
      <c r="J74" s="12"/>
      <c r="K74" s="12"/>
      <c r="L74" s="12"/>
      <c r="M74" s="12"/>
      <c r="N74" s="12"/>
      <c r="O74" s="12"/>
      <c r="P74" s="76"/>
      <c r="Q74" s="77"/>
      <c r="R74" s="77"/>
    </row>
    <row r="75" spans="1:20" ht="22.5" customHeight="1">
      <c r="A75" s="162" t="s">
        <v>217</v>
      </c>
      <c r="B75" s="160" t="s">
        <v>67</v>
      </c>
      <c r="C75" s="150" t="s">
        <v>286</v>
      </c>
      <c r="D75" s="150"/>
      <c r="E75" s="150"/>
      <c r="F75" s="150"/>
      <c r="G75" s="160" t="s">
        <v>38</v>
      </c>
      <c r="H75" s="147" t="s">
        <v>47</v>
      </c>
      <c r="I75" s="148"/>
      <c r="J75" s="148"/>
      <c r="K75" s="149"/>
      <c r="L75" s="144" t="s">
        <v>216</v>
      </c>
      <c r="M75" s="145"/>
      <c r="N75" s="145"/>
      <c r="O75" s="146"/>
      <c r="P75" s="76"/>
      <c r="Q75" s="77"/>
      <c r="R75" s="61"/>
    </row>
    <row r="76" spans="1:20" ht="22.5" customHeight="1">
      <c r="A76" s="161"/>
      <c r="B76" s="161"/>
      <c r="C76" s="68" t="s">
        <v>215</v>
      </c>
      <c r="D76" s="150" t="s">
        <v>120</v>
      </c>
      <c r="E76" s="150"/>
      <c r="F76" s="68" t="s">
        <v>15</v>
      </c>
      <c r="G76" s="161"/>
      <c r="H76" s="84" t="s">
        <v>29</v>
      </c>
      <c r="I76" s="84" t="s">
        <v>28</v>
      </c>
      <c r="J76" s="22" t="s">
        <v>18</v>
      </c>
      <c r="K76" s="22" t="s">
        <v>19</v>
      </c>
      <c r="L76" s="53" t="s">
        <v>109</v>
      </c>
      <c r="M76" s="53" t="s">
        <v>110</v>
      </c>
      <c r="N76" s="53" t="s">
        <v>111</v>
      </c>
      <c r="O76" s="53" t="s">
        <v>112</v>
      </c>
      <c r="P76" s="76"/>
      <c r="Q76" s="77"/>
      <c r="R76" s="70" t="s">
        <v>115</v>
      </c>
      <c r="T76" s="81" t="s">
        <v>153</v>
      </c>
    </row>
    <row r="77" spans="1:20" ht="22.5" customHeight="1">
      <c r="A77" s="6"/>
      <c r="B77" s="9"/>
      <c r="C77" s="72"/>
      <c r="D77" s="152"/>
      <c r="E77" s="152"/>
      <c r="F77" s="15"/>
      <c r="G77" s="7"/>
      <c r="H77" s="22"/>
      <c r="I77" s="22"/>
      <c r="J77" s="22" t="s">
        <v>1</v>
      </c>
      <c r="K77" s="22" t="s">
        <v>1</v>
      </c>
      <c r="L77" s="1"/>
      <c r="M77" s="1"/>
      <c r="N77" s="1"/>
      <c r="O77" s="20">
        <f>L77-(M77+N77)</f>
        <v>0</v>
      </c>
      <c r="P77" s="76"/>
      <c r="Q77" s="77"/>
      <c r="R77" s="10" t="str">
        <f>IF(OR(AND(C77&lt;&gt;"",D77&lt;&gt;"",F77&lt;&gt;"",G77&lt;&gt;""),(C77="")),"OK","NG")</f>
        <v>OK</v>
      </c>
      <c r="T77" s="81" t="s">
        <v>273</v>
      </c>
    </row>
    <row r="78" spans="1:20" ht="22.5" customHeight="1">
      <c r="A78" s="6"/>
      <c r="B78" s="9"/>
      <c r="C78" s="72"/>
      <c r="D78" s="152"/>
      <c r="E78" s="152"/>
      <c r="F78" s="15"/>
      <c r="G78" s="7"/>
      <c r="H78" s="22"/>
      <c r="I78" s="22"/>
      <c r="J78" s="22" t="s">
        <v>1</v>
      </c>
      <c r="K78" s="22" t="s">
        <v>1</v>
      </c>
      <c r="L78" s="1"/>
      <c r="M78" s="1"/>
      <c r="N78" s="1"/>
      <c r="O78" s="20">
        <f t="shared" ref="O78:O83" si="22">L78-(M78+N78)</f>
        <v>0</v>
      </c>
      <c r="P78" s="76"/>
      <c r="Q78" s="77"/>
      <c r="R78" s="10" t="str">
        <f t="shared" ref="R78:R83" si="23">IF(OR(AND(C78&lt;&gt;"",D78&lt;&gt;"",F78&lt;&gt;"",G78&lt;&gt;""),(C78="")),"OK","NG")</f>
        <v>OK</v>
      </c>
      <c r="T78" s="81" t="s">
        <v>163</v>
      </c>
    </row>
    <row r="79" spans="1:20" ht="22.5" customHeight="1">
      <c r="A79" s="6"/>
      <c r="B79" s="9"/>
      <c r="C79" s="72"/>
      <c r="D79" s="152"/>
      <c r="E79" s="152"/>
      <c r="F79" s="15"/>
      <c r="G79" s="7"/>
      <c r="H79" s="22"/>
      <c r="I79" s="22"/>
      <c r="J79" s="22" t="s">
        <v>1</v>
      </c>
      <c r="K79" s="22" t="s">
        <v>1</v>
      </c>
      <c r="L79" s="1"/>
      <c r="M79" s="1"/>
      <c r="N79" s="1"/>
      <c r="O79" s="20">
        <f t="shared" si="22"/>
        <v>0</v>
      </c>
      <c r="P79" s="76"/>
      <c r="Q79" s="77"/>
      <c r="R79" s="10" t="str">
        <f t="shared" si="23"/>
        <v>OK</v>
      </c>
      <c r="T79" s="81" t="s">
        <v>214</v>
      </c>
    </row>
    <row r="80" spans="1:20" ht="22.5" customHeight="1">
      <c r="A80" s="6"/>
      <c r="B80" s="9"/>
      <c r="C80" s="72"/>
      <c r="D80" s="152"/>
      <c r="E80" s="152"/>
      <c r="F80" s="15"/>
      <c r="G80" s="7"/>
      <c r="H80" s="22"/>
      <c r="I80" s="22"/>
      <c r="J80" s="22" t="s">
        <v>1</v>
      </c>
      <c r="K80" s="22" t="s">
        <v>1</v>
      </c>
      <c r="L80" s="1"/>
      <c r="M80" s="1"/>
      <c r="N80" s="1"/>
      <c r="O80" s="20">
        <f t="shared" si="22"/>
        <v>0</v>
      </c>
      <c r="P80" s="76"/>
      <c r="Q80" s="77"/>
      <c r="R80" s="10" t="str">
        <f>IF(OR(AND(C80&lt;&gt;"",D80&lt;&gt;"",F80&lt;&gt;"",G80&lt;&gt;""),(C80="")),"OK","NG")</f>
        <v>OK</v>
      </c>
      <c r="T80" s="81" t="s">
        <v>13</v>
      </c>
    </row>
    <row r="81" spans="1:20" ht="22.5" customHeight="1">
      <c r="A81" s="6"/>
      <c r="B81" s="9"/>
      <c r="C81" s="72"/>
      <c r="D81" s="152"/>
      <c r="E81" s="152"/>
      <c r="F81" s="16"/>
      <c r="G81" s="7"/>
      <c r="H81" s="22"/>
      <c r="I81" s="22"/>
      <c r="J81" s="22" t="s">
        <v>1</v>
      </c>
      <c r="K81" s="22" t="s">
        <v>1</v>
      </c>
      <c r="L81" s="1"/>
      <c r="M81" s="1"/>
      <c r="N81" s="1"/>
      <c r="O81" s="20">
        <f t="shared" si="22"/>
        <v>0</v>
      </c>
      <c r="P81" s="76"/>
      <c r="Q81" s="77"/>
      <c r="R81" s="10" t="str">
        <f>IF(OR(AND(C81&lt;&gt;"",D81&lt;&gt;"",F81&lt;&gt;"",G81&lt;&gt;""),(C81="")),"OK","NG")</f>
        <v>OK</v>
      </c>
    </row>
    <row r="82" spans="1:20" ht="22.5" customHeight="1">
      <c r="A82" s="6"/>
      <c r="B82" s="9"/>
      <c r="C82" s="72"/>
      <c r="D82" s="152"/>
      <c r="E82" s="152"/>
      <c r="F82" s="15"/>
      <c r="G82" s="7"/>
      <c r="H82" s="22"/>
      <c r="I82" s="22"/>
      <c r="J82" s="22" t="s">
        <v>1</v>
      </c>
      <c r="K82" s="22" t="s">
        <v>1</v>
      </c>
      <c r="L82" s="1"/>
      <c r="M82" s="1"/>
      <c r="N82" s="1"/>
      <c r="O82" s="20">
        <f t="shared" si="22"/>
        <v>0</v>
      </c>
      <c r="P82" s="76"/>
      <c r="Q82" s="77"/>
      <c r="R82" s="10" t="str">
        <f t="shared" si="23"/>
        <v>OK</v>
      </c>
    </row>
    <row r="83" spans="1:20" ht="22.5" customHeight="1">
      <c r="A83" s="6"/>
      <c r="B83" s="9"/>
      <c r="C83" s="72"/>
      <c r="D83" s="152"/>
      <c r="E83" s="152"/>
      <c r="F83" s="15"/>
      <c r="G83" s="7"/>
      <c r="H83" s="22"/>
      <c r="I83" s="22"/>
      <c r="J83" s="22" t="s">
        <v>1</v>
      </c>
      <c r="K83" s="22" t="s">
        <v>1</v>
      </c>
      <c r="L83" s="1"/>
      <c r="M83" s="1"/>
      <c r="N83" s="1"/>
      <c r="O83" s="20">
        <f t="shared" si="22"/>
        <v>0</v>
      </c>
      <c r="P83" s="76"/>
      <c r="Q83" s="77"/>
      <c r="R83" s="10" t="str">
        <f t="shared" si="23"/>
        <v>OK</v>
      </c>
    </row>
    <row r="84" spans="1:20" ht="22.5" customHeight="1">
      <c r="A84" s="12"/>
      <c r="B84" s="13"/>
      <c r="C84" s="14"/>
      <c r="D84" s="13"/>
      <c r="E84" s="14"/>
      <c r="F84" s="14"/>
      <c r="G84" s="13"/>
      <c r="H84" s="13"/>
      <c r="I84" s="12"/>
      <c r="J84" s="12"/>
      <c r="K84" s="68" t="s">
        <v>137</v>
      </c>
      <c r="L84" s="27">
        <f>SUM(L77:L83)</f>
        <v>0</v>
      </c>
      <c r="M84" s="27">
        <f t="shared" ref="M84:N84" si="24">SUM(M77:M83)</f>
        <v>0</v>
      </c>
      <c r="N84" s="27">
        <f t="shared" si="24"/>
        <v>0</v>
      </c>
      <c r="O84" s="27">
        <f>L84-(M84+N84)</f>
        <v>0</v>
      </c>
      <c r="P84" s="76"/>
      <c r="Q84" s="77"/>
      <c r="R84" s="77"/>
    </row>
    <row r="85" spans="1:20" ht="22.5" customHeight="1">
      <c r="A85" s="48" t="s">
        <v>133</v>
      </c>
      <c r="B85" s="13"/>
      <c r="C85" s="14"/>
      <c r="D85" s="13"/>
      <c r="E85" s="14"/>
      <c r="F85" s="14"/>
      <c r="G85" s="13"/>
      <c r="H85" s="13"/>
      <c r="I85" s="12"/>
      <c r="K85" s="12"/>
      <c r="L85" s="12"/>
      <c r="M85" s="12"/>
      <c r="N85" s="12"/>
      <c r="O85" s="12"/>
      <c r="P85" s="76"/>
      <c r="Q85" s="77"/>
      <c r="R85" s="77"/>
    </row>
    <row r="86" spans="1:20" ht="22.5" customHeight="1">
      <c r="A86" s="162" t="s">
        <v>217</v>
      </c>
      <c r="B86" s="160" t="s">
        <v>67</v>
      </c>
      <c r="C86" s="150" t="s">
        <v>286</v>
      </c>
      <c r="D86" s="150"/>
      <c r="E86" s="150"/>
      <c r="F86" s="150"/>
      <c r="G86" s="160" t="s">
        <v>38</v>
      </c>
      <c r="H86" s="144" t="s">
        <v>47</v>
      </c>
      <c r="I86" s="145"/>
      <c r="J86" s="145"/>
      <c r="K86" s="146"/>
      <c r="L86" s="144" t="s">
        <v>216</v>
      </c>
      <c r="M86" s="145"/>
      <c r="N86" s="145"/>
      <c r="O86" s="146"/>
      <c r="P86" s="48" t="s">
        <v>96</v>
      </c>
      <c r="Q86" s="48" t="s">
        <v>96</v>
      </c>
      <c r="R86" s="61"/>
      <c r="T86" s="81" t="s">
        <v>153</v>
      </c>
    </row>
    <row r="87" spans="1:20" ht="22.5" customHeight="1">
      <c r="A87" s="161"/>
      <c r="B87" s="161"/>
      <c r="C87" s="68" t="s">
        <v>215</v>
      </c>
      <c r="D87" s="150" t="s">
        <v>120</v>
      </c>
      <c r="E87" s="150"/>
      <c r="F87" s="68" t="s">
        <v>15</v>
      </c>
      <c r="G87" s="161"/>
      <c r="H87" s="69" t="s">
        <v>29</v>
      </c>
      <c r="I87" s="69" t="s">
        <v>28</v>
      </c>
      <c r="J87" s="68" t="s">
        <v>18</v>
      </c>
      <c r="K87" s="68" t="s">
        <v>19</v>
      </c>
      <c r="L87" s="53" t="s">
        <v>109</v>
      </c>
      <c r="M87" s="53" t="s">
        <v>110</v>
      </c>
      <c r="N87" s="53" t="s">
        <v>111</v>
      </c>
      <c r="O87" s="53" t="s">
        <v>112</v>
      </c>
      <c r="P87" s="70" t="s">
        <v>104</v>
      </c>
      <c r="Q87" s="70" t="s">
        <v>116</v>
      </c>
      <c r="R87" s="70" t="s">
        <v>115</v>
      </c>
      <c r="T87" s="81" t="s">
        <v>159</v>
      </c>
    </row>
    <row r="88" spans="1:20" ht="22.5" customHeight="1">
      <c r="A88" s="6"/>
      <c r="B88" s="9"/>
      <c r="C88" s="72"/>
      <c r="D88" s="152"/>
      <c r="E88" s="152"/>
      <c r="F88" s="15"/>
      <c r="G88" s="7"/>
      <c r="H88" s="6"/>
      <c r="I88" s="6"/>
      <c r="J88" s="7" t="s">
        <v>1</v>
      </c>
      <c r="K88" s="8" t="s">
        <v>1</v>
      </c>
      <c r="L88" s="1"/>
      <c r="M88" s="1"/>
      <c r="N88" s="1"/>
      <c r="O88" s="20">
        <f>L88-(M88+N88)</f>
        <v>0</v>
      </c>
      <c r="P88" s="29" t="str">
        <f>IF(OR(G88="新規",G88="追加",G88=""),"OK",(IF(AND(H88="",I88=""),"NG","OK")))</f>
        <v>OK</v>
      </c>
      <c r="Q88" s="10" t="str">
        <f>IF(OR(G88="新規",G88="追加",G88=""),"OK",(IF(OR(AND(J88="",K88=""),AND(J88="",K88="□"),AND(J88="□",K88=""),AND(J88="□",K88="□")),"NG","OK")))</f>
        <v>OK</v>
      </c>
      <c r="R88" s="10" t="str">
        <f>IF(OR(AND(C88&lt;&gt;"",D88&lt;&gt;"",F88&lt;&gt;"",G88&lt;&gt;""),(C88="")),"OK","NG")</f>
        <v>OK</v>
      </c>
      <c r="T88" s="81" t="s">
        <v>13</v>
      </c>
    </row>
    <row r="89" spans="1:20" ht="22.5" customHeight="1">
      <c r="A89" s="6"/>
      <c r="B89" s="9"/>
      <c r="C89" s="72"/>
      <c r="D89" s="152"/>
      <c r="E89" s="152"/>
      <c r="F89" s="15"/>
      <c r="G89" s="7"/>
      <c r="H89" s="6"/>
      <c r="I89" s="6"/>
      <c r="J89" s="7" t="s">
        <v>1</v>
      </c>
      <c r="K89" s="8" t="s">
        <v>1</v>
      </c>
      <c r="L89" s="1"/>
      <c r="M89" s="1"/>
      <c r="N89" s="1"/>
      <c r="O89" s="20">
        <f t="shared" ref="O89:O94" si="25">L89-(M89+N89)</f>
        <v>0</v>
      </c>
      <c r="P89" s="29" t="str">
        <f t="shared" ref="P89:P94" si="26">IF(OR(G89="新規",G89="追加",G89=""),"OK",(IF(AND(H89="",I89=""),"NG","OK")))</f>
        <v>OK</v>
      </c>
      <c r="Q89" s="10" t="str">
        <f t="shared" ref="Q89:Q94" si="27">IF(OR(G89="新規",G89="追加",G89=""),"OK",(IF(OR(AND(J89="",K89=""),AND(J89="",K89="□"),AND(J89="□",K89=""),AND(J89="□",K89="□")),"NG","OK")))</f>
        <v>OK</v>
      </c>
      <c r="R89" s="10" t="str">
        <f t="shared" ref="R89:R94" si="28">IF(OR(AND(C89&lt;&gt;"",D89&lt;&gt;"",F89&lt;&gt;"",G89&lt;&gt;""),(C89="")),"OK","NG")</f>
        <v>OK</v>
      </c>
    </row>
    <row r="90" spans="1:20" ht="22.5" customHeight="1">
      <c r="A90" s="6"/>
      <c r="B90" s="9"/>
      <c r="C90" s="72"/>
      <c r="D90" s="152"/>
      <c r="E90" s="152"/>
      <c r="F90" s="15"/>
      <c r="G90" s="7"/>
      <c r="H90" s="6"/>
      <c r="I90" s="6"/>
      <c r="J90" s="7" t="s">
        <v>1</v>
      </c>
      <c r="K90" s="8" t="s">
        <v>1</v>
      </c>
      <c r="L90" s="1"/>
      <c r="M90" s="1"/>
      <c r="N90" s="1"/>
      <c r="O90" s="20">
        <f t="shared" si="25"/>
        <v>0</v>
      </c>
      <c r="P90" s="29" t="str">
        <f t="shared" si="26"/>
        <v>OK</v>
      </c>
      <c r="Q90" s="10" t="str">
        <f t="shared" si="27"/>
        <v>OK</v>
      </c>
      <c r="R90" s="10" t="str">
        <f t="shared" si="28"/>
        <v>OK</v>
      </c>
    </row>
    <row r="91" spans="1:20" ht="22.5" customHeight="1">
      <c r="A91" s="6"/>
      <c r="B91" s="9"/>
      <c r="C91" s="72"/>
      <c r="D91" s="152"/>
      <c r="E91" s="152"/>
      <c r="F91" s="15"/>
      <c r="G91" s="7"/>
      <c r="H91" s="6"/>
      <c r="I91" s="6"/>
      <c r="J91" s="7" t="s">
        <v>1</v>
      </c>
      <c r="K91" s="8" t="s">
        <v>1</v>
      </c>
      <c r="L91" s="1"/>
      <c r="M91" s="1"/>
      <c r="N91" s="1"/>
      <c r="O91" s="20">
        <f t="shared" si="25"/>
        <v>0</v>
      </c>
      <c r="P91" s="29" t="str">
        <f t="shared" si="26"/>
        <v>OK</v>
      </c>
      <c r="Q91" s="10" t="str">
        <f t="shared" si="27"/>
        <v>OK</v>
      </c>
      <c r="R91" s="10" t="str">
        <f t="shared" si="28"/>
        <v>OK</v>
      </c>
    </row>
    <row r="92" spans="1:20" ht="22.5" customHeight="1">
      <c r="A92" s="6"/>
      <c r="B92" s="9"/>
      <c r="C92" s="72"/>
      <c r="D92" s="152"/>
      <c r="E92" s="152"/>
      <c r="F92" s="16"/>
      <c r="G92" s="7"/>
      <c r="H92" s="6"/>
      <c r="I92" s="6"/>
      <c r="J92" s="7" t="s">
        <v>1</v>
      </c>
      <c r="K92" s="8" t="s">
        <v>1</v>
      </c>
      <c r="L92" s="1"/>
      <c r="M92" s="1"/>
      <c r="N92" s="1"/>
      <c r="O92" s="20">
        <f t="shared" si="25"/>
        <v>0</v>
      </c>
      <c r="P92" s="29" t="str">
        <f t="shared" si="26"/>
        <v>OK</v>
      </c>
      <c r="Q92" s="10" t="str">
        <f t="shared" si="27"/>
        <v>OK</v>
      </c>
      <c r="R92" s="10" t="str">
        <f t="shared" si="28"/>
        <v>OK</v>
      </c>
    </row>
    <row r="93" spans="1:20" ht="22.5" customHeight="1">
      <c r="A93" s="6"/>
      <c r="B93" s="9"/>
      <c r="C93" s="72"/>
      <c r="D93" s="152"/>
      <c r="E93" s="152"/>
      <c r="F93" s="15"/>
      <c r="G93" s="7"/>
      <c r="H93" s="6"/>
      <c r="I93" s="6"/>
      <c r="J93" s="7" t="s">
        <v>1</v>
      </c>
      <c r="K93" s="8" t="s">
        <v>1</v>
      </c>
      <c r="L93" s="1"/>
      <c r="M93" s="1"/>
      <c r="N93" s="1"/>
      <c r="O93" s="20">
        <f t="shared" si="25"/>
        <v>0</v>
      </c>
      <c r="P93" s="29" t="str">
        <f t="shared" si="26"/>
        <v>OK</v>
      </c>
      <c r="Q93" s="10" t="str">
        <f t="shared" si="27"/>
        <v>OK</v>
      </c>
      <c r="R93" s="10" t="str">
        <f t="shared" si="28"/>
        <v>OK</v>
      </c>
    </row>
    <row r="94" spans="1:20" ht="22.5" customHeight="1">
      <c r="A94" s="6"/>
      <c r="B94" s="9"/>
      <c r="C94" s="72"/>
      <c r="D94" s="152"/>
      <c r="E94" s="152"/>
      <c r="F94" s="15"/>
      <c r="G94" s="7"/>
      <c r="H94" s="6"/>
      <c r="I94" s="6"/>
      <c r="J94" s="7" t="s">
        <v>1</v>
      </c>
      <c r="K94" s="8" t="s">
        <v>1</v>
      </c>
      <c r="L94" s="1"/>
      <c r="M94" s="1"/>
      <c r="N94" s="1"/>
      <c r="O94" s="20">
        <f t="shared" si="25"/>
        <v>0</v>
      </c>
      <c r="P94" s="29" t="str">
        <f t="shared" si="26"/>
        <v>OK</v>
      </c>
      <c r="Q94" s="10" t="str">
        <f t="shared" si="27"/>
        <v>OK</v>
      </c>
      <c r="R94" s="10" t="str">
        <f t="shared" si="28"/>
        <v>OK</v>
      </c>
    </row>
    <row r="95" spans="1:20" ht="22.5" customHeight="1">
      <c r="A95" s="12"/>
      <c r="B95" s="13"/>
      <c r="C95" s="14"/>
      <c r="D95" s="13"/>
      <c r="E95" s="14"/>
      <c r="F95" s="14"/>
      <c r="G95" s="13"/>
      <c r="H95" s="13"/>
      <c r="I95" s="12"/>
      <c r="J95" s="12"/>
      <c r="K95" s="68" t="s">
        <v>137</v>
      </c>
      <c r="L95" s="27">
        <f>SUM(L88:L94)</f>
        <v>0</v>
      </c>
      <c r="M95" s="27">
        <f t="shared" ref="M95:N95" si="29">SUM(M88:M94)</f>
        <v>0</v>
      </c>
      <c r="N95" s="27">
        <f t="shared" si="29"/>
        <v>0</v>
      </c>
      <c r="O95" s="27">
        <f>L95-(M95+N95)</f>
        <v>0</v>
      </c>
      <c r="P95" s="76"/>
      <c r="Q95" s="77"/>
      <c r="R95" s="77"/>
    </row>
    <row r="96" spans="1:20" ht="23" customHeight="1">
      <c r="A96" s="48" t="s">
        <v>134</v>
      </c>
      <c r="B96" s="13"/>
      <c r="C96" s="14"/>
      <c r="D96" s="13"/>
      <c r="E96" s="14"/>
      <c r="F96" s="14"/>
      <c r="G96" s="13"/>
      <c r="H96" s="13"/>
      <c r="I96" s="12"/>
      <c r="J96" s="12"/>
      <c r="K96" s="12"/>
      <c r="L96" s="12"/>
      <c r="M96" s="12"/>
      <c r="N96" s="12"/>
      <c r="O96" s="12"/>
      <c r="P96" s="76"/>
      <c r="Q96" s="77"/>
      <c r="R96" s="77"/>
    </row>
    <row r="97" spans="1:20" ht="23" customHeight="1">
      <c r="A97" s="162" t="s">
        <v>217</v>
      </c>
      <c r="B97" s="160" t="s">
        <v>67</v>
      </c>
      <c r="C97" s="150" t="s">
        <v>286</v>
      </c>
      <c r="D97" s="150"/>
      <c r="E97" s="150"/>
      <c r="F97" s="150"/>
      <c r="G97" s="160" t="s">
        <v>38</v>
      </c>
      <c r="H97" s="144" t="s">
        <v>47</v>
      </c>
      <c r="I97" s="145"/>
      <c r="J97" s="145"/>
      <c r="K97" s="146"/>
      <c r="L97" s="144" t="s">
        <v>216</v>
      </c>
      <c r="M97" s="145"/>
      <c r="N97" s="145"/>
      <c r="O97" s="146"/>
      <c r="P97" s="48" t="s">
        <v>96</v>
      </c>
      <c r="Q97" s="48" t="s">
        <v>96</v>
      </c>
      <c r="R97" s="61"/>
    </row>
    <row r="98" spans="1:20" ht="23" customHeight="1">
      <c r="A98" s="161"/>
      <c r="B98" s="161"/>
      <c r="C98" s="68" t="s">
        <v>215</v>
      </c>
      <c r="D98" s="150" t="s">
        <v>120</v>
      </c>
      <c r="E98" s="150"/>
      <c r="F98" s="68" t="s">
        <v>15</v>
      </c>
      <c r="G98" s="161"/>
      <c r="H98" s="69" t="s">
        <v>29</v>
      </c>
      <c r="I98" s="69" t="s">
        <v>28</v>
      </c>
      <c r="J98" s="68" t="s">
        <v>18</v>
      </c>
      <c r="K98" s="68" t="s">
        <v>19</v>
      </c>
      <c r="L98" s="53" t="s">
        <v>109</v>
      </c>
      <c r="M98" s="53" t="s">
        <v>110</v>
      </c>
      <c r="N98" s="53" t="s">
        <v>111</v>
      </c>
      <c r="O98" s="53" t="s">
        <v>112</v>
      </c>
      <c r="P98" s="70" t="s">
        <v>104</v>
      </c>
      <c r="Q98" s="70" t="s">
        <v>116</v>
      </c>
      <c r="R98" s="70" t="s">
        <v>115</v>
      </c>
      <c r="T98" s="81" t="s">
        <v>153</v>
      </c>
    </row>
    <row r="99" spans="1:20" ht="23" customHeight="1">
      <c r="A99" s="6"/>
      <c r="B99" s="9"/>
      <c r="C99" s="72"/>
      <c r="D99" s="152"/>
      <c r="E99" s="152"/>
      <c r="F99" s="15"/>
      <c r="G99" s="7"/>
      <c r="H99" s="6"/>
      <c r="I99" s="6"/>
      <c r="J99" s="7" t="s">
        <v>1</v>
      </c>
      <c r="K99" s="8" t="s">
        <v>1</v>
      </c>
      <c r="L99" s="1"/>
      <c r="M99" s="1"/>
      <c r="N99" s="1"/>
      <c r="O99" s="20">
        <f>L99-(M99+N99)</f>
        <v>0</v>
      </c>
      <c r="P99" s="29" t="str">
        <f>IF(OR(G99="新規",G99="追加",G99=""),"OK",(IF(AND(H99="",I99=""),"NG","OK")))</f>
        <v>OK</v>
      </c>
      <c r="Q99" s="10" t="str">
        <f>IF(OR(G99="新規",G99="追加",G99=""),"OK",(IF(OR(AND(J99="",K99=""),AND(J99="",K99="□"),AND(J99="□",K99=""),AND(J99="□",K99="□")),"NG","OK")))</f>
        <v>OK</v>
      </c>
      <c r="R99" s="10" t="str">
        <f>IF(OR(AND(C99&lt;&gt;"",D99&lt;&gt;"",F99&lt;&gt;"",G99&lt;&gt;""),(C99="")),"OK","NG")</f>
        <v>OK</v>
      </c>
      <c r="T99" s="81" t="s">
        <v>161</v>
      </c>
    </row>
    <row r="100" spans="1:20" ht="23" customHeight="1">
      <c r="A100" s="6"/>
      <c r="B100" s="9"/>
      <c r="C100" s="72"/>
      <c r="D100" s="152"/>
      <c r="E100" s="152"/>
      <c r="F100" s="15"/>
      <c r="G100" s="7"/>
      <c r="H100" s="6"/>
      <c r="I100" s="6"/>
      <c r="J100" s="7" t="s">
        <v>1</v>
      </c>
      <c r="K100" s="8" t="s">
        <v>1</v>
      </c>
      <c r="L100" s="1"/>
      <c r="M100" s="1"/>
      <c r="N100" s="1"/>
      <c r="O100" s="20">
        <f t="shared" ref="O100:O105" si="30">L100-(M100+N100)</f>
        <v>0</v>
      </c>
      <c r="P100" s="29" t="str">
        <f t="shared" ref="P100:P105" si="31">IF(OR(G100="新規",G100="追加",G100=""),"OK",(IF(AND(H100="",I100=""),"NG","OK")))</f>
        <v>OK</v>
      </c>
      <c r="Q100" s="10" t="str">
        <f t="shared" ref="Q100:Q105" si="32">IF(OR(G100="新規",G100="追加",G100=""),"OK",(IF(OR(AND(J100="",K100=""),AND(J100="",K100="□"),AND(J100="□",K100=""),AND(J100="□",K100="□")),"NG","OK")))</f>
        <v>OK</v>
      </c>
      <c r="R100" s="10" t="str">
        <f t="shared" ref="R100:R105" si="33">IF(OR(AND(C100&lt;&gt;"",D100&lt;&gt;"",F100&lt;&gt;"",G100&lt;&gt;""),(C100="")),"OK","NG")</f>
        <v>OK</v>
      </c>
      <c r="T100" s="81" t="s">
        <v>218</v>
      </c>
    </row>
    <row r="101" spans="1:20" ht="23" customHeight="1">
      <c r="A101" s="6"/>
      <c r="B101" s="9"/>
      <c r="C101" s="72"/>
      <c r="D101" s="152"/>
      <c r="E101" s="152"/>
      <c r="F101" s="15"/>
      <c r="G101" s="7"/>
      <c r="H101" s="6"/>
      <c r="I101" s="6"/>
      <c r="J101" s="7" t="s">
        <v>1</v>
      </c>
      <c r="K101" s="8" t="s">
        <v>1</v>
      </c>
      <c r="L101" s="1"/>
      <c r="M101" s="1"/>
      <c r="N101" s="1"/>
      <c r="O101" s="20">
        <f t="shared" si="30"/>
        <v>0</v>
      </c>
      <c r="P101" s="29" t="str">
        <f t="shared" si="31"/>
        <v>OK</v>
      </c>
      <c r="Q101" s="10" t="str">
        <f t="shared" si="32"/>
        <v>OK</v>
      </c>
      <c r="R101" s="10" t="str">
        <f t="shared" si="33"/>
        <v>OK</v>
      </c>
      <c r="T101" s="81" t="s">
        <v>160</v>
      </c>
    </row>
    <row r="102" spans="1:20" ht="23" customHeight="1">
      <c r="A102" s="6"/>
      <c r="B102" s="9"/>
      <c r="C102" s="72"/>
      <c r="D102" s="152"/>
      <c r="E102" s="152"/>
      <c r="F102" s="15"/>
      <c r="G102" s="7"/>
      <c r="H102" s="6"/>
      <c r="I102" s="6"/>
      <c r="J102" s="7" t="s">
        <v>1</v>
      </c>
      <c r="K102" s="8" t="s">
        <v>1</v>
      </c>
      <c r="L102" s="1"/>
      <c r="M102" s="1"/>
      <c r="N102" s="1"/>
      <c r="O102" s="20">
        <f t="shared" si="30"/>
        <v>0</v>
      </c>
      <c r="P102" s="29" t="str">
        <f t="shared" si="31"/>
        <v>OK</v>
      </c>
      <c r="Q102" s="10" t="str">
        <f t="shared" si="32"/>
        <v>OK</v>
      </c>
      <c r="R102" s="10" t="str">
        <f t="shared" si="33"/>
        <v>OK</v>
      </c>
      <c r="T102" s="81" t="s">
        <v>13</v>
      </c>
    </row>
    <row r="103" spans="1:20" ht="23" customHeight="1">
      <c r="A103" s="6"/>
      <c r="B103" s="9"/>
      <c r="C103" s="72"/>
      <c r="D103" s="152"/>
      <c r="E103" s="152"/>
      <c r="F103" s="16"/>
      <c r="G103" s="7"/>
      <c r="H103" s="6"/>
      <c r="I103" s="6"/>
      <c r="J103" s="7" t="s">
        <v>1</v>
      </c>
      <c r="K103" s="8" t="s">
        <v>1</v>
      </c>
      <c r="L103" s="1"/>
      <c r="M103" s="1"/>
      <c r="N103" s="1"/>
      <c r="O103" s="20">
        <f t="shared" si="30"/>
        <v>0</v>
      </c>
      <c r="P103" s="29" t="str">
        <f t="shared" si="31"/>
        <v>OK</v>
      </c>
      <c r="Q103" s="10" t="str">
        <f>IF(OR(G103="新規",G103="追加",G103=""),"OK",(IF(OR(AND(J103="",K103=""),AND(J103="",K103="□"),AND(J103="□",K103=""),AND(J103="□",K103="□")),"NG","OK")))</f>
        <v>OK</v>
      </c>
      <c r="R103" s="10" t="str">
        <f t="shared" si="33"/>
        <v>OK</v>
      </c>
    </row>
    <row r="104" spans="1:20" ht="23" customHeight="1">
      <c r="A104" s="6"/>
      <c r="B104" s="9"/>
      <c r="C104" s="72"/>
      <c r="D104" s="152"/>
      <c r="E104" s="152"/>
      <c r="F104" s="15"/>
      <c r="G104" s="7"/>
      <c r="H104" s="6"/>
      <c r="I104" s="6"/>
      <c r="J104" s="7" t="s">
        <v>1</v>
      </c>
      <c r="K104" s="8" t="s">
        <v>1</v>
      </c>
      <c r="L104" s="1"/>
      <c r="M104" s="1"/>
      <c r="N104" s="1"/>
      <c r="O104" s="20">
        <f t="shared" si="30"/>
        <v>0</v>
      </c>
      <c r="P104" s="29" t="str">
        <f t="shared" si="31"/>
        <v>OK</v>
      </c>
      <c r="Q104" s="10" t="str">
        <f t="shared" si="32"/>
        <v>OK</v>
      </c>
      <c r="R104" s="10" t="str">
        <f t="shared" si="33"/>
        <v>OK</v>
      </c>
    </row>
    <row r="105" spans="1:20" ht="22.5" customHeight="1">
      <c r="A105" s="6"/>
      <c r="B105" s="9"/>
      <c r="C105" s="72"/>
      <c r="D105" s="152"/>
      <c r="E105" s="152"/>
      <c r="F105" s="15"/>
      <c r="G105" s="7"/>
      <c r="H105" s="6"/>
      <c r="I105" s="6"/>
      <c r="J105" s="7" t="s">
        <v>1</v>
      </c>
      <c r="K105" s="8" t="s">
        <v>1</v>
      </c>
      <c r="L105" s="1"/>
      <c r="M105" s="1"/>
      <c r="N105" s="1"/>
      <c r="O105" s="20">
        <f t="shared" si="30"/>
        <v>0</v>
      </c>
      <c r="P105" s="29" t="str">
        <f t="shared" si="31"/>
        <v>OK</v>
      </c>
      <c r="Q105" s="10" t="str">
        <f t="shared" si="32"/>
        <v>OK</v>
      </c>
      <c r="R105" s="10" t="str">
        <f t="shared" si="33"/>
        <v>OK</v>
      </c>
    </row>
    <row r="106" spans="1:20" ht="22.5" customHeight="1">
      <c r="A106" s="12"/>
      <c r="B106" s="13"/>
      <c r="C106" s="14"/>
      <c r="D106" s="13"/>
      <c r="E106" s="14"/>
      <c r="F106" s="14"/>
      <c r="G106" s="13"/>
      <c r="H106" s="13"/>
      <c r="I106" s="12"/>
      <c r="J106" s="12"/>
      <c r="K106" s="68" t="s">
        <v>137</v>
      </c>
      <c r="L106" s="27">
        <f>SUM(L99:L105)</f>
        <v>0</v>
      </c>
      <c r="M106" s="27">
        <f t="shared" ref="M106:N106" si="34">SUM(M99:M105)</f>
        <v>0</v>
      </c>
      <c r="N106" s="27">
        <f t="shared" si="34"/>
        <v>0</v>
      </c>
      <c r="O106" s="27">
        <f>L106-(M106+N106)</f>
        <v>0</v>
      </c>
      <c r="P106" s="76"/>
      <c r="Q106" s="77"/>
      <c r="R106" s="77"/>
    </row>
    <row r="107" spans="1:20" ht="22.5" customHeight="1">
      <c r="A107" s="48" t="s">
        <v>136</v>
      </c>
      <c r="B107" s="13"/>
      <c r="C107" s="14"/>
      <c r="D107" s="13"/>
      <c r="E107" s="14"/>
      <c r="F107" s="14"/>
      <c r="G107" s="13"/>
      <c r="H107" s="13"/>
      <c r="I107" s="12"/>
      <c r="J107" s="12"/>
      <c r="K107" s="12"/>
      <c r="L107" s="12"/>
      <c r="M107" s="12"/>
      <c r="N107" s="12"/>
      <c r="O107" s="12"/>
      <c r="P107" s="76"/>
      <c r="Q107" s="77"/>
      <c r="R107" s="77"/>
    </row>
    <row r="108" spans="1:20" ht="22.5" customHeight="1">
      <c r="A108" s="162" t="s">
        <v>217</v>
      </c>
      <c r="B108" s="160" t="s">
        <v>67</v>
      </c>
      <c r="C108" s="150" t="s">
        <v>286</v>
      </c>
      <c r="D108" s="150"/>
      <c r="E108" s="150"/>
      <c r="F108" s="150"/>
      <c r="G108" s="160" t="s">
        <v>38</v>
      </c>
      <c r="H108" s="144" t="s">
        <v>47</v>
      </c>
      <c r="I108" s="145"/>
      <c r="J108" s="145"/>
      <c r="K108" s="146"/>
      <c r="L108" s="144" t="s">
        <v>216</v>
      </c>
      <c r="M108" s="145"/>
      <c r="N108" s="145"/>
      <c r="O108" s="146"/>
      <c r="P108" s="48" t="s">
        <v>96</v>
      </c>
      <c r="Q108" s="48" t="s">
        <v>96</v>
      </c>
      <c r="R108" s="61"/>
    </row>
    <row r="109" spans="1:20" ht="22.5" customHeight="1">
      <c r="A109" s="161"/>
      <c r="B109" s="161"/>
      <c r="C109" s="68" t="s">
        <v>215</v>
      </c>
      <c r="D109" s="150" t="s">
        <v>120</v>
      </c>
      <c r="E109" s="150"/>
      <c r="F109" s="68" t="s">
        <v>15</v>
      </c>
      <c r="G109" s="161"/>
      <c r="H109" s="69" t="s">
        <v>29</v>
      </c>
      <c r="I109" s="69" t="s">
        <v>28</v>
      </c>
      <c r="J109" s="68" t="s">
        <v>18</v>
      </c>
      <c r="K109" s="68" t="s">
        <v>19</v>
      </c>
      <c r="L109" s="53" t="s">
        <v>109</v>
      </c>
      <c r="M109" s="53" t="s">
        <v>110</v>
      </c>
      <c r="N109" s="53" t="s">
        <v>111</v>
      </c>
      <c r="O109" s="53" t="s">
        <v>112</v>
      </c>
      <c r="P109" s="70" t="s">
        <v>104</v>
      </c>
      <c r="Q109" s="70" t="s">
        <v>116</v>
      </c>
      <c r="R109" s="70" t="s">
        <v>115</v>
      </c>
      <c r="T109" s="81" t="s">
        <v>153</v>
      </c>
    </row>
    <row r="110" spans="1:20" ht="22.5" customHeight="1">
      <c r="A110" s="6"/>
      <c r="B110" s="9"/>
      <c r="C110" s="72"/>
      <c r="D110" s="152"/>
      <c r="E110" s="152"/>
      <c r="F110" s="15"/>
      <c r="G110" s="7"/>
      <c r="H110" s="6"/>
      <c r="I110" s="6"/>
      <c r="J110" s="7" t="s">
        <v>1</v>
      </c>
      <c r="K110" s="8" t="s">
        <v>1</v>
      </c>
      <c r="L110" s="1"/>
      <c r="M110" s="1"/>
      <c r="N110" s="1"/>
      <c r="O110" s="20">
        <f>L110-(M110+N110)</f>
        <v>0</v>
      </c>
      <c r="P110" s="29" t="str">
        <f>IF(OR(G110="新規",G110="追加",G110=""),"OK",(IF(AND(H110="",I110=""),"NG","OK")))</f>
        <v>OK</v>
      </c>
      <c r="Q110" s="10" t="str">
        <f>IF(OR(G110="新規",G110="追加",G110=""),"OK",(IF(OR(AND(J110="",K110=""),AND(J110="",K110="□"),AND(J110="□",K110=""),AND(J110="□",K110="□")),"NG","OK")))</f>
        <v>OK</v>
      </c>
      <c r="R110" s="10" t="str">
        <f>IF(OR(AND(C110&lt;&gt;"",D110&lt;&gt;"",F110&lt;&gt;"",G110&lt;&gt;""),(C110="")),"OK","NG")</f>
        <v>OK</v>
      </c>
      <c r="T110" s="81" t="s">
        <v>164</v>
      </c>
    </row>
    <row r="111" spans="1:20" ht="22.5" customHeight="1">
      <c r="A111" s="6"/>
      <c r="B111" s="9"/>
      <c r="C111" s="72"/>
      <c r="D111" s="152"/>
      <c r="E111" s="152"/>
      <c r="F111" s="15"/>
      <c r="G111" s="7"/>
      <c r="H111" s="6"/>
      <c r="I111" s="6"/>
      <c r="J111" s="7" t="s">
        <v>1</v>
      </c>
      <c r="K111" s="8" t="s">
        <v>1</v>
      </c>
      <c r="L111" s="1"/>
      <c r="M111" s="1"/>
      <c r="N111" s="1"/>
      <c r="O111" s="20">
        <f t="shared" ref="O111:O116" si="35">L111-(M111+N111)</f>
        <v>0</v>
      </c>
      <c r="P111" s="29" t="str">
        <f t="shared" ref="P111:P116" si="36">IF(OR(G111="新規",G111="追加",G111=""),"OK",(IF(AND(H111="",I111=""),"NG","OK")))</f>
        <v>OK</v>
      </c>
      <c r="Q111" s="10" t="str">
        <f t="shared" ref="Q111:Q116" si="37">IF(OR(G111="新規",G111="追加",G111=""),"OK",(IF(OR(AND(J111="",K111=""),AND(J111="",K111="□"),AND(J111="□",K111=""),AND(J111="□",K111="□")),"NG","OK")))</f>
        <v>OK</v>
      </c>
      <c r="R111" s="10" t="str">
        <f t="shared" ref="R111:R115" si="38">IF(OR(AND(C111&lt;&gt;"",D111&lt;&gt;"",F111&lt;&gt;"",G111&lt;&gt;""),(C111="")),"OK","NG")</f>
        <v>OK</v>
      </c>
      <c r="T111" s="81" t="s">
        <v>13</v>
      </c>
    </row>
    <row r="112" spans="1:20" ht="22.5" customHeight="1">
      <c r="A112" s="6"/>
      <c r="B112" s="9"/>
      <c r="C112" s="72"/>
      <c r="D112" s="152"/>
      <c r="E112" s="152"/>
      <c r="F112" s="15"/>
      <c r="G112" s="7"/>
      <c r="H112" s="6"/>
      <c r="I112" s="6"/>
      <c r="J112" s="7" t="s">
        <v>1</v>
      </c>
      <c r="K112" s="8" t="s">
        <v>1</v>
      </c>
      <c r="L112" s="1"/>
      <c r="M112" s="1"/>
      <c r="N112" s="1"/>
      <c r="O112" s="20">
        <f t="shared" si="35"/>
        <v>0</v>
      </c>
      <c r="P112" s="29" t="str">
        <f t="shared" si="36"/>
        <v>OK</v>
      </c>
      <c r="Q112" s="10" t="str">
        <f t="shared" si="37"/>
        <v>OK</v>
      </c>
      <c r="R112" s="10" t="str">
        <f t="shared" si="38"/>
        <v>OK</v>
      </c>
    </row>
    <row r="113" spans="1:23" ht="22.5" customHeight="1">
      <c r="A113" s="6"/>
      <c r="B113" s="9"/>
      <c r="C113" s="72"/>
      <c r="D113" s="152"/>
      <c r="E113" s="152"/>
      <c r="F113" s="15"/>
      <c r="G113" s="7"/>
      <c r="H113" s="6"/>
      <c r="I113" s="6"/>
      <c r="J113" s="7" t="s">
        <v>1</v>
      </c>
      <c r="K113" s="8" t="s">
        <v>1</v>
      </c>
      <c r="L113" s="1"/>
      <c r="M113" s="1"/>
      <c r="N113" s="1"/>
      <c r="O113" s="20">
        <f t="shared" si="35"/>
        <v>0</v>
      </c>
      <c r="P113" s="29" t="str">
        <f t="shared" si="36"/>
        <v>OK</v>
      </c>
      <c r="Q113" s="10" t="str">
        <f t="shared" si="37"/>
        <v>OK</v>
      </c>
      <c r="R113" s="10" t="str">
        <f t="shared" si="38"/>
        <v>OK</v>
      </c>
    </row>
    <row r="114" spans="1:23" ht="22.5" customHeight="1">
      <c r="A114" s="6"/>
      <c r="B114" s="9"/>
      <c r="C114" s="72"/>
      <c r="D114" s="152"/>
      <c r="E114" s="152"/>
      <c r="F114" s="16"/>
      <c r="G114" s="7"/>
      <c r="H114" s="6"/>
      <c r="I114" s="6"/>
      <c r="J114" s="7" t="s">
        <v>1</v>
      </c>
      <c r="K114" s="8" t="s">
        <v>1</v>
      </c>
      <c r="L114" s="1"/>
      <c r="M114" s="1"/>
      <c r="N114" s="1"/>
      <c r="O114" s="20">
        <f t="shared" si="35"/>
        <v>0</v>
      </c>
      <c r="P114" s="29" t="str">
        <f t="shared" si="36"/>
        <v>OK</v>
      </c>
      <c r="Q114" s="10" t="str">
        <f t="shared" si="37"/>
        <v>OK</v>
      </c>
      <c r="R114" s="10" t="str">
        <f t="shared" si="38"/>
        <v>OK</v>
      </c>
    </row>
    <row r="115" spans="1:23" ht="22.5" customHeight="1">
      <c r="A115" s="6"/>
      <c r="B115" s="9"/>
      <c r="C115" s="72"/>
      <c r="D115" s="152"/>
      <c r="E115" s="152"/>
      <c r="F115" s="15"/>
      <c r="G115" s="7"/>
      <c r="H115" s="6"/>
      <c r="I115" s="6"/>
      <c r="J115" s="7" t="s">
        <v>1</v>
      </c>
      <c r="K115" s="8" t="s">
        <v>1</v>
      </c>
      <c r="L115" s="1"/>
      <c r="M115" s="1"/>
      <c r="N115" s="1"/>
      <c r="O115" s="20">
        <f t="shared" si="35"/>
        <v>0</v>
      </c>
      <c r="P115" s="29" t="str">
        <f t="shared" si="36"/>
        <v>OK</v>
      </c>
      <c r="Q115" s="10" t="str">
        <f t="shared" si="37"/>
        <v>OK</v>
      </c>
      <c r="R115" s="10" t="str">
        <f t="shared" si="38"/>
        <v>OK</v>
      </c>
    </row>
    <row r="116" spans="1:23" ht="22.5" customHeight="1">
      <c r="A116" s="6"/>
      <c r="B116" s="9"/>
      <c r="C116" s="72"/>
      <c r="D116" s="152"/>
      <c r="E116" s="152"/>
      <c r="F116" s="15"/>
      <c r="G116" s="7"/>
      <c r="H116" s="6"/>
      <c r="I116" s="6"/>
      <c r="J116" s="7" t="s">
        <v>1</v>
      </c>
      <c r="K116" s="8" t="s">
        <v>1</v>
      </c>
      <c r="L116" s="1"/>
      <c r="M116" s="1"/>
      <c r="N116" s="1"/>
      <c r="O116" s="20">
        <f t="shared" si="35"/>
        <v>0</v>
      </c>
      <c r="P116" s="29" t="str">
        <f t="shared" si="36"/>
        <v>OK</v>
      </c>
      <c r="Q116" s="10" t="str">
        <f t="shared" si="37"/>
        <v>OK</v>
      </c>
      <c r="R116" s="10" t="str">
        <f>IF(OR(AND(C116&lt;&gt;"",D116&lt;&gt;"",F116&lt;&gt;"",G116&lt;&gt;""),(C116="")),"OK","NG")</f>
        <v>OK</v>
      </c>
    </row>
    <row r="117" spans="1:23" ht="22.5" customHeight="1">
      <c r="A117" s="12"/>
      <c r="B117" s="13"/>
      <c r="C117" s="14"/>
      <c r="D117" s="13"/>
      <c r="E117" s="14"/>
      <c r="F117" s="14"/>
      <c r="G117" s="13"/>
      <c r="H117" s="13"/>
      <c r="I117" s="12"/>
      <c r="J117" s="12"/>
      <c r="K117" s="68" t="s">
        <v>137</v>
      </c>
      <c r="L117" s="27">
        <f>SUM(L110:L116)</f>
        <v>0</v>
      </c>
      <c r="M117" s="27">
        <f t="shared" ref="M117:N117" si="39">SUM(M110:M116)</f>
        <v>0</v>
      </c>
      <c r="N117" s="27">
        <f t="shared" si="39"/>
        <v>0</v>
      </c>
      <c r="O117" s="27">
        <f>L117-(M117+N117)</f>
        <v>0</v>
      </c>
      <c r="P117" s="76"/>
      <c r="Q117" s="77"/>
      <c r="R117" s="77"/>
    </row>
    <row r="118" spans="1:23" ht="13">
      <c r="F118" s="85"/>
    </row>
    <row r="119" spans="1:23" s="61" customFormat="1" ht="13">
      <c r="A119" s="142" t="s">
        <v>139</v>
      </c>
      <c r="B119" s="143"/>
      <c r="C119" s="53" t="s">
        <v>138</v>
      </c>
      <c r="D119" s="53" t="s">
        <v>110</v>
      </c>
      <c r="E119" s="53" t="s">
        <v>111</v>
      </c>
      <c r="F119" s="53" t="s">
        <v>112</v>
      </c>
      <c r="G119" s="53" t="s">
        <v>165</v>
      </c>
      <c r="H119" s="142" t="s">
        <v>17</v>
      </c>
      <c r="I119" s="159"/>
      <c r="J119" s="136" t="s">
        <v>208</v>
      </c>
      <c r="K119" s="136"/>
      <c r="L119" s="136"/>
      <c r="M119" s="136"/>
      <c r="P119" s="87" t="s">
        <v>198</v>
      </c>
      <c r="Q119" s="88" t="s">
        <v>70</v>
      </c>
      <c r="R119" s="88" t="s">
        <v>84</v>
      </c>
    </row>
    <row r="120" spans="1:23" ht="22.5" customHeight="1">
      <c r="A120" s="153" t="s">
        <v>237</v>
      </c>
      <c r="B120" s="154"/>
      <c r="C120" s="100">
        <f>L40</f>
        <v>0</v>
      </c>
      <c r="D120" s="100">
        <f t="shared" ref="D120:F120" si="40">M40</f>
        <v>0</v>
      </c>
      <c r="E120" s="100">
        <f t="shared" si="40"/>
        <v>0</v>
      </c>
      <c r="F120" s="100">
        <f t="shared" si="40"/>
        <v>0</v>
      </c>
      <c r="G120" s="163">
        <f>SUM(D120:D122)</f>
        <v>0</v>
      </c>
      <c r="H120" s="157"/>
      <c r="I120" s="158"/>
      <c r="J120" s="151" t="s">
        <v>209</v>
      </c>
      <c r="K120" s="151"/>
      <c r="L120" s="151"/>
      <c r="M120" s="151"/>
      <c r="N120" s="89"/>
      <c r="O120" s="89"/>
      <c r="P120" s="29" t="str">
        <f>IF(G120&lt;=2500000,"OK","NG")</f>
        <v>OK</v>
      </c>
      <c r="Q120" s="10" t="str">
        <f t="shared" ref="Q120:Q126" si="41">IF(D120&lt;=C120/2,"OK","NG")</f>
        <v>OK</v>
      </c>
      <c r="R120" s="10" t="str">
        <f t="shared" ref="R120:R126" si="42">IF(C120=D120+E120+F120,"OK","NG")</f>
        <v>OK</v>
      </c>
      <c r="S120" s="90"/>
      <c r="T120" s="70"/>
      <c r="U120" s="70"/>
      <c r="V120" s="70"/>
      <c r="W120" s="70"/>
    </row>
    <row r="121" spans="1:23" ht="22.5" customHeight="1">
      <c r="A121" s="155" t="s">
        <v>238</v>
      </c>
      <c r="B121" s="156"/>
      <c r="C121" s="100">
        <f>L51</f>
        <v>0</v>
      </c>
      <c r="D121" s="100">
        <f t="shared" ref="D121:F121" si="43">M51</f>
        <v>0</v>
      </c>
      <c r="E121" s="100">
        <f t="shared" si="43"/>
        <v>0</v>
      </c>
      <c r="F121" s="100">
        <f t="shared" si="43"/>
        <v>0</v>
      </c>
      <c r="G121" s="164"/>
      <c r="H121" s="157"/>
      <c r="I121" s="158"/>
      <c r="J121" s="151"/>
      <c r="K121" s="151"/>
      <c r="L121" s="151"/>
      <c r="M121" s="151"/>
      <c r="N121" s="89"/>
      <c r="O121" s="89"/>
      <c r="P121" s="73" t="s">
        <v>152</v>
      </c>
      <c r="Q121" s="10" t="str">
        <f t="shared" si="41"/>
        <v>OK</v>
      </c>
      <c r="R121" s="10" t="str">
        <f t="shared" si="42"/>
        <v>OK</v>
      </c>
      <c r="S121" s="36"/>
    </row>
    <row r="122" spans="1:23" ht="22.5" customHeight="1">
      <c r="A122" s="155" t="s">
        <v>239</v>
      </c>
      <c r="B122" s="156"/>
      <c r="C122" s="100">
        <f>L62</f>
        <v>0</v>
      </c>
      <c r="D122" s="100">
        <f t="shared" ref="D122:F122" si="44">M62</f>
        <v>0</v>
      </c>
      <c r="E122" s="100">
        <f t="shared" si="44"/>
        <v>0</v>
      </c>
      <c r="F122" s="100">
        <f t="shared" si="44"/>
        <v>0</v>
      </c>
      <c r="G122" s="165"/>
      <c r="H122" s="32"/>
      <c r="I122" s="33"/>
      <c r="J122" s="151"/>
      <c r="K122" s="151"/>
      <c r="L122" s="151"/>
      <c r="M122" s="151"/>
      <c r="N122" s="89"/>
      <c r="O122" s="89"/>
      <c r="P122" s="73" t="s">
        <v>152</v>
      </c>
      <c r="Q122" s="10" t="str">
        <f t="shared" si="41"/>
        <v>OK</v>
      </c>
      <c r="R122" s="10" t="str">
        <f t="shared" si="42"/>
        <v>OK</v>
      </c>
      <c r="S122" s="36"/>
    </row>
    <row r="123" spans="1:23" ht="22.5" customHeight="1">
      <c r="A123" s="155" t="s">
        <v>240</v>
      </c>
      <c r="B123" s="156"/>
      <c r="C123" s="100">
        <f>L73</f>
        <v>0</v>
      </c>
      <c r="D123" s="100">
        <f t="shared" ref="D123:F123" si="45">M73</f>
        <v>0</v>
      </c>
      <c r="E123" s="100">
        <f t="shared" si="45"/>
        <v>0</v>
      </c>
      <c r="F123" s="100">
        <f t="shared" si="45"/>
        <v>0</v>
      </c>
      <c r="G123" s="100">
        <f>D123</f>
        <v>0</v>
      </c>
      <c r="H123" s="32"/>
      <c r="I123" s="33"/>
      <c r="J123" s="150" t="s">
        <v>210</v>
      </c>
      <c r="K123" s="150"/>
      <c r="L123" s="150"/>
      <c r="M123" s="150"/>
      <c r="N123" s="89"/>
      <c r="O123" s="89"/>
      <c r="P123" s="29" t="str">
        <f>IF(G123&lt;=2500000,"OK","NG")</f>
        <v>OK</v>
      </c>
      <c r="Q123" s="10" t="str">
        <f t="shared" si="41"/>
        <v>OK</v>
      </c>
      <c r="R123" s="10" t="str">
        <f t="shared" si="42"/>
        <v>OK</v>
      </c>
      <c r="S123" s="36"/>
    </row>
    <row r="124" spans="1:23" ht="22.5" customHeight="1">
      <c r="A124" s="155" t="s">
        <v>131</v>
      </c>
      <c r="B124" s="156"/>
      <c r="C124" s="100">
        <f>L84</f>
        <v>0</v>
      </c>
      <c r="D124" s="100">
        <f t="shared" ref="D124:F124" si="46">M84</f>
        <v>0</v>
      </c>
      <c r="E124" s="100">
        <f t="shared" si="46"/>
        <v>0</v>
      </c>
      <c r="F124" s="100">
        <f t="shared" si="46"/>
        <v>0</v>
      </c>
      <c r="G124" s="100">
        <f>D124</f>
        <v>0</v>
      </c>
      <c r="H124" s="32"/>
      <c r="I124" s="33"/>
      <c r="J124" s="150" t="s">
        <v>211</v>
      </c>
      <c r="K124" s="150"/>
      <c r="L124" s="150"/>
      <c r="M124" s="150"/>
      <c r="N124" s="89"/>
      <c r="O124" s="89"/>
      <c r="P124" s="29" t="str">
        <f>IF(G124&lt;=5000000,"OK","NG")</f>
        <v>OK</v>
      </c>
      <c r="Q124" s="10" t="str">
        <f t="shared" si="41"/>
        <v>OK</v>
      </c>
      <c r="R124" s="10" t="str">
        <f t="shared" si="42"/>
        <v>OK</v>
      </c>
      <c r="S124" s="36"/>
    </row>
    <row r="125" spans="1:23" ht="22.5" customHeight="1">
      <c r="A125" s="155" t="s">
        <v>241</v>
      </c>
      <c r="B125" s="156"/>
      <c r="C125" s="100">
        <f>L95</f>
        <v>0</v>
      </c>
      <c r="D125" s="100">
        <f t="shared" ref="D125:F125" si="47">M95</f>
        <v>0</v>
      </c>
      <c r="E125" s="100">
        <f t="shared" si="47"/>
        <v>0</v>
      </c>
      <c r="F125" s="100">
        <f t="shared" si="47"/>
        <v>0</v>
      </c>
      <c r="G125" s="183">
        <f>SUM(D125:D126)</f>
        <v>0</v>
      </c>
      <c r="H125" s="32"/>
      <c r="I125" s="33"/>
      <c r="J125" s="151" t="s">
        <v>212</v>
      </c>
      <c r="K125" s="151"/>
      <c r="L125" s="151"/>
      <c r="M125" s="151"/>
      <c r="N125" s="89"/>
      <c r="O125" s="89"/>
      <c r="P125" s="29" t="str">
        <f>IF(G125&lt;=2500000,"OK","NG")</f>
        <v>OK</v>
      </c>
      <c r="Q125" s="10" t="str">
        <f t="shared" si="41"/>
        <v>OK</v>
      </c>
      <c r="R125" s="10" t="str">
        <f t="shared" si="42"/>
        <v>OK</v>
      </c>
      <c r="S125" s="36"/>
    </row>
    <row r="126" spans="1:23" ht="22.5" customHeight="1">
      <c r="A126" s="155" t="s">
        <v>242</v>
      </c>
      <c r="B126" s="156"/>
      <c r="C126" s="100">
        <f>L106</f>
        <v>0</v>
      </c>
      <c r="D126" s="100">
        <f t="shared" ref="D126:F126" si="48">M106</f>
        <v>0</v>
      </c>
      <c r="E126" s="100">
        <f t="shared" si="48"/>
        <v>0</v>
      </c>
      <c r="F126" s="100">
        <f t="shared" si="48"/>
        <v>0</v>
      </c>
      <c r="G126" s="184"/>
      <c r="H126" s="32"/>
      <c r="I126" s="33"/>
      <c r="J126" s="151"/>
      <c r="K126" s="151"/>
      <c r="L126" s="151"/>
      <c r="M126" s="151"/>
      <c r="N126" s="89"/>
      <c r="O126" s="89"/>
      <c r="P126" s="73" t="s">
        <v>152</v>
      </c>
      <c r="Q126" s="10" t="str">
        <f t="shared" si="41"/>
        <v>OK</v>
      </c>
      <c r="R126" s="10" t="str">
        <f t="shared" si="42"/>
        <v>OK</v>
      </c>
      <c r="S126" s="36"/>
    </row>
    <row r="127" spans="1:23" ht="22.5" customHeight="1">
      <c r="A127" s="155" t="s">
        <v>135</v>
      </c>
      <c r="B127" s="156"/>
      <c r="C127" s="100">
        <f>L117</f>
        <v>0</v>
      </c>
      <c r="D127" s="100">
        <f t="shared" ref="D127:F127" si="49">M117</f>
        <v>0</v>
      </c>
      <c r="E127" s="100">
        <f t="shared" si="49"/>
        <v>0</v>
      </c>
      <c r="F127" s="100">
        <f t="shared" si="49"/>
        <v>0</v>
      </c>
      <c r="G127" s="100">
        <f>D127</f>
        <v>0</v>
      </c>
      <c r="H127" s="157"/>
      <c r="I127" s="158"/>
      <c r="J127" s="150" t="s">
        <v>287</v>
      </c>
      <c r="K127" s="150"/>
      <c r="L127" s="150"/>
      <c r="M127" s="150"/>
      <c r="N127" s="89"/>
      <c r="O127" s="89"/>
      <c r="P127" s="29" t="str">
        <f>IF(G127&lt;=2500000,"OK","NG")</f>
        <v>OK</v>
      </c>
      <c r="Q127" s="10" t="str">
        <f>IF(D127&lt;=C127/2,"OK","NG")</f>
        <v>OK</v>
      </c>
      <c r="R127" s="10" t="str">
        <f>IF(C127=D127+E127+F127,"OK","NG")</f>
        <v>OK</v>
      </c>
      <c r="S127" s="36"/>
    </row>
    <row r="128" spans="1:23" ht="22.5" customHeight="1">
      <c r="A128" s="174" t="s">
        <v>14</v>
      </c>
      <c r="B128" s="175"/>
      <c r="C128" s="100">
        <f>SUM(C120:C127)</f>
        <v>0</v>
      </c>
      <c r="D128" s="100">
        <f>SUM(D120:D127)</f>
        <v>0</v>
      </c>
      <c r="E128" s="100">
        <f t="shared" ref="E128:F128" si="50">SUM(E120:E127)</f>
        <v>0</v>
      </c>
      <c r="F128" s="100">
        <f t="shared" si="50"/>
        <v>0</v>
      </c>
      <c r="G128" s="100">
        <f>D128</f>
        <v>0</v>
      </c>
      <c r="H128" s="157"/>
      <c r="I128" s="158"/>
      <c r="J128" s="177" t="s">
        <v>213</v>
      </c>
      <c r="K128" s="177"/>
      <c r="L128" s="177"/>
      <c r="M128" s="177"/>
      <c r="N128" s="89"/>
      <c r="P128" s="29" t="str">
        <f>IF(OR(C128=0,AND(G128&gt;=150000,G128&lt;=10000000)),"OK","NG")</f>
        <v>OK</v>
      </c>
      <c r="Q128" s="10" t="str">
        <f>IF(D128&lt;=C128/2,"OK","NG")</f>
        <v>OK</v>
      </c>
      <c r="R128" s="10" t="str">
        <f>IF(C128=D128+E128+F128,"OK","NG")</f>
        <v>OK</v>
      </c>
    </row>
    <row r="129" spans="1:16" ht="13"/>
    <row r="130" spans="1:16" ht="22.5" customHeight="1">
      <c r="A130" s="48" t="s">
        <v>196</v>
      </c>
    </row>
    <row r="131" spans="1:16" ht="15" customHeight="1">
      <c r="A131" s="139" t="s">
        <v>205</v>
      </c>
      <c r="B131" s="139"/>
      <c r="C131" s="139"/>
      <c r="D131" s="139"/>
      <c r="E131" s="139"/>
      <c r="F131" s="139"/>
      <c r="G131" s="139"/>
      <c r="H131" s="139"/>
      <c r="I131" s="139"/>
      <c r="J131" s="139"/>
      <c r="K131" s="50" t="s">
        <v>82</v>
      </c>
      <c r="P131" s="49" t="s">
        <v>55</v>
      </c>
    </row>
    <row r="132" spans="1:16" ht="15" customHeight="1">
      <c r="A132" s="176" t="s">
        <v>204</v>
      </c>
      <c r="B132" s="176"/>
      <c r="C132" s="176"/>
      <c r="D132" s="176"/>
      <c r="E132" s="176"/>
      <c r="F132" s="176"/>
      <c r="G132" s="176"/>
      <c r="H132" s="176"/>
      <c r="I132" s="176"/>
      <c r="J132" s="176"/>
      <c r="K132" s="56" t="s">
        <v>166</v>
      </c>
      <c r="P132" s="49" t="s">
        <v>167</v>
      </c>
    </row>
    <row r="133" spans="1:16" ht="15" customHeight="1">
      <c r="A133" s="176" t="s">
        <v>199</v>
      </c>
      <c r="B133" s="176"/>
      <c r="C133" s="176"/>
      <c r="D133" s="176"/>
      <c r="E133" s="176"/>
      <c r="F133" s="176"/>
      <c r="G133" s="176"/>
      <c r="H133" s="176"/>
      <c r="I133" s="176"/>
      <c r="J133" s="176"/>
      <c r="K133" s="56" t="s">
        <v>166</v>
      </c>
    </row>
    <row r="134" spans="1:16" ht="15" customHeight="1">
      <c r="A134" s="176" t="s">
        <v>200</v>
      </c>
      <c r="B134" s="176"/>
      <c r="C134" s="176"/>
      <c r="D134" s="176"/>
      <c r="E134" s="176"/>
      <c r="F134" s="176"/>
      <c r="G134" s="176"/>
      <c r="H134" s="176"/>
      <c r="I134" s="176"/>
      <c r="J134" s="176"/>
      <c r="K134" s="56" t="s">
        <v>166</v>
      </c>
    </row>
    <row r="135" spans="1:16" ht="15" customHeight="1">
      <c r="A135" s="176" t="s">
        <v>201</v>
      </c>
      <c r="B135" s="176"/>
      <c r="C135" s="176"/>
      <c r="D135" s="176"/>
      <c r="E135" s="176"/>
      <c r="F135" s="176"/>
      <c r="G135" s="176"/>
      <c r="H135" s="176"/>
      <c r="I135" s="176"/>
      <c r="J135" s="176"/>
      <c r="K135" s="56" t="s">
        <v>166</v>
      </c>
    </row>
    <row r="136" spans="1:16" ht="15" customHeight="1">
      <c r="A136" s="176" t="s">
        <v>289</v>
      </c>
      <c r="B136" s="176"/>
      <c r="C136" s="176"/>
      <c r="D136" s="176"/>
      <c r="E136" s="176"/>
      <c r="F136" s="176"/>
      <c r="G136" s="176"/>
      <c r="H136" s="176"/>
      <c r="I136" s="176"/>
      <c r="J136" s="176"/>
      <c r="K136" s="56" t="s">
        <v>166</v>
      </c>
    </row>
    <row r="137" spans="1:16" ht="15" customHeight="1">
      <c r="A137" s="176" t="s">
        <v>202</v>
      </c>
      <c r="B137" s="176"/>
      <c r="C137" s="176"/>
      <c r="D137" s="176"/>
      <c r="E137" s="176"/>
      <c r="F137" s="176"/>
      <c r="G137" s="176"/>
      <c r="H137" s="176"/>
      <c r="I137" s="176"/>
      <c r="J137" s="176"/>
      <c r="K137" s="56" t="s">
        <v>166</v>
      </c>
    </row>
    <row r="138" spans="1:16" ht="15" customHeight="1">
      <c r="A138" s="176" t="s">
        <v>203</v>
      </c>
      <c r="B138" s="176"/>
      <c r="C138" s="176"/>
      <c r="D138" s="176"/>
      <c r="E138" s="176"/>
      <c r="F138" s="176"/>
      <c r="G138" s="176"/>
      <c r="H138" s="176"/>
      <c r="I138" s="176"/>
      <c r="J138" s="176"/>
      <c r="K138" s="56" t="s">
        <v>166</v>
      </c>
    </row>
    <row r="139" spans="1:16" ht="15" customHeight="1">
      <c r="A139" s="17"/>
      <c r="B139" s="17"/>
      <c r="C139" s="17"/>
      <c r="D139" s="17"/>
      <c r="E139" s="17"/>
      <c r="J139" s="93" t="s">
        <v>141</v>
      </c>
      <c r="K139" s="99">
        <f>COUNTIF(K132:K138,"☑")</f>
        <v>0</v>
      </c>
    </row>
    <row r="140" spans="1:16" ht="15" customHeight="1">
      <c r="A140" s="17"/>
      <c r="B140" s="17"/>
      <c r="C140" s="17"/>
      <c r="D140" s="17"/>
      <c r="E140" s="17"/>
      <c r="H140" s="17"/>
    </row>
    <row r="141" spans="1:16" ht="15" customHeight="1">
      <c r="A141" s="48" t="s">
        <v>206</v>
      </c>
    </row>
    <row r="142" spans="1:16" ht="15" customHeight="1">
      <c r="A142" s="180" t="s">
        <v>57</v>
      </c>
      <c r="B142" s="180"/>
      <c r="C142" s="180"/>
      <c r="D142" s="180"/>
      <c r="E142" s="180"/>
      <c r="F142" s="180"/>
      <c r="G142" s="180"/>
      <c r="H142" s="180"/>
      <c r="I142" s="180"/>
      <c r="J142" s="180"/>
      <c r="K142" s="180"/>
      <c r="P142" s="95" t="s">
        <v>80</v>
      </c>
    </row>
    <row r="143" spans="1:16" ht="15" customHeight="1">
      <c r="A143" s="50" t="s">
        <v>2</v>
      </c>
      <c r="B143" s="140" t="s">
        <v>3</v>
      </c>
      <c r="C143" s="181"/>
      <c r="D143" s="181"/>
      <c r="E143" s="181"/>
      <c r="F143" s="181"/>
      <c r="G143" s="181"/>
      <c r="H143" s="181"/>
      <c r="I143" s="181"/>
      <c r="J143" s="141"/>
    </row>
    <row r="144" spans="1:16" ht="15" customHeight="1">
      <c r="A144" s="3" t="s">
        <v>1</v>
      </c>
      <c r="B144" s="182" t="s">
        <v>69</v>
      </c>
      <c r="C144" s="167"/>
      <c r="D144" s="167"/>
      <c r="E144" s="167"/>
      <c r="F144" s="167"/>
      <c r="G144" s="167"/>
      <c r="H144" s="167"/>
      <c r="I144" s="167"/>
      <c r="J144" s="168"/>
      <c r="P144" s="29" t="str">
        <f>IF(C128=0,"OK",IF(AND(A144="☑",A145="☑",A146="☑"),"OK","NG"))</f>
        <v>OK</v>
      </c>
    </row>
    <row r="145" spans="1:13" ht="15" customHeight="1">
      <c r="A145" s="3" t="s">
        <v>1</v>
      </c>
      <c r="B145" s="182" t="s">
        <v>117</v>
      </c>
      <c r="C145" s="167"/>
      <c r="D145" s="167"/>
      <c r="E145" s="167"/>
      <c r="F145" s="167"/>
      <c r="G145" s="167"/>
      <c r="H145" s="167"/>
      <c r="I145" s="167"/>
      <c r="J145" s="168"/>
    </row>
    <row r="146" spans="1:13" ht="15" customHeight="1">
      <c r="A146" s="3" t="s">
        <v>1</v>
      </c>
      <c r="B146" s="182" t="s">
        <v>288</v>
      </c>
      <c r="C146" s="167"/>
      <c r="D146" s="167"/>
      <c r="E146" s="167"/>
      <c r="F146" s="167"/>
      <c r="G146" s="167"/>
      <c r="H146" s="167"/>
      <c r="I146" s="167"/>
      <c r="J146" s="168"/>
    </row>
    <row r="147" spans="1:13" ht="15" customHeight="1"/>
    <row r="148" spans="1:13" ht="15" customHeight="1">
      <c r="A148" s="48" t="s">
        <v>207</v>
      </c>
    </row>
    <row r="149" spans="1:13" ht="15" customHeight="1">
      <c r="A149" s="50" t="s">
        <v>2</v>
      </c>
      <c r="B149" s="139" t="s">
        <v>4</v>
      </c>
      <c r="C149" s="139"/>
      <c r="D149" s="139"/>
      <c r="E149" s="139"/>
      <c r="F149" s="140" t="s">
        <v>97</v>
      </c>
      <c r="G149" s="141"/>
      <c r="H149" s="140" t="s">
        <v>20</v>
      </c>
      <c r="I149" s="141"/>
      <c r="J149" s="139" t="s">
        <v>17</v>
      </c>
      <c r="K149" s="139"/>
      <c r="L149" s="139"/>
      <c r="M149" s="139"/>
    </row>
    <row r="150" spans="1:13" ht="18.75" customHeight="1">
      <c r="A150" s="3" t="s">
        <v>1</v>
      </c>
      <c r="B150" s="138" t="s">
        <v>23</v>
      </c>
      <c r="C150" s="138"/>
      <c r="D150" s="138"/>
      <c r="E150" s="138"/>
      <c r="F150" s="142" t="s">
        <v>22</v>
      </c>
      <c r="G150" s="143"/>
      <c r="H150" s="142" t="s">
        <v>98</v>
      </c>
      <c r="I150" s="143"/>
      <c r="J150" s="138" t="s">
        <v>143</v>
      </c>
      <c r="K150" s="138"/>
      <c r="L150" s="138"/>
      <c r="M150" s="138"/>
    </row>
    <row r="151" spans="1:13" ht="18.75" customHeight="1">
      <c r="A151" s="3" t="s">
        <v>1</v>
      </c>
      <c r="B151" s="138" t="s">
        <v>25</v>
      </c>
      <c r="C151" s="138"/>
      <c r="D151" s="138"/>
      <c r="E151" s="138"/>
      <c r="F151" s="142" t="s">
        <v>16</v>
      </c>
      <c r="G151" s="143"/>
      <c r="H151" s="142" t="s">
        <v>21</v>
      </c>
      <c r="I151" s="143"/>
      <c r="J151" s="138" t="s">
        <v>100</v>
      </c>
      <c r="K151" s="138"/>
      <c r="L151" s="138"/>
      <c r="M151" s="138"/>
    </row>
    <row r="152" spans="1:13" ht="18.75" customHeight="1">
      <c r="A152" s="3" t="s">
        <v>1</v>
      </c>
      <c r="B152" s="138" t="s">
        <v>24</v>
      </c>
      <c r="C152" s="138"/>
      <c r="D152" s="138"/>
      <c r="E152" s="138"/>
      <c r="F152" s="142" t="s">
        <v>16</v>
      </c>
      <c r="G152" s="143"/>
      <c r="H152" s="142" t="s">
        <v>21</v>
      </c>
      <c r="I152" s="143"/>
      <c r="J152" s="138" t="s">
        <v>26</v>
      </c>
      <c r="K152" s="138"/>
      <c r="L152" s="138"/>
      <c r="M152" s="138"/>
    </row>
    <row r="153" spans="1:13" ht="18.75" customHeight="1">
      <c r="A153" s="3" t="s">
        <v>1</v>
      </c>
      <c r="B153" s="138" t="s">
        <v>90</v>
      </c>
      <c r="C153" s="138"/>
      <c r="D153" s="138"/>
      <c r="E153" s="138"/>
      <c r="F153" s="142" t="s">
        <v>5</v>
      </c>
      <c r="G153" s="143"/>
      <c r="H153" s="159" t="s">
        <v>16</v>
      </c>
      <c r="I153" s="143"/>
      <c r="J153" s="138" t="s">
        <v>99</v>
      </c>
      <c r="K153" s="138"/>
      <c r="L153" s="138"/>
      <c r="M153" s="138"/>
    </row>
    <row r="154" spans="1:13" ht="18.75" customHeight="1">
      <c r="A154" s="3" t="s">
        <v>1</v>
      </c>
      <c r="B154" s="138" t="s">
        <v>283</v>
      </c>
      <c r="C154" s="138"/>
      <c r="D154" s="138"/>
      <c r="E154" s="138"/>
      <c r="F154" s="142" t="s">
        <v>5</v>
      </c>
      <c r="G154" s="143"/>
      <c r="H154" s="136" t="s">
        <v>16</v>
      </c>
      <c r="I154" s="136"/>
      <c r="J154" s="138" t="s">
        <v>284</v>
      </c>
      <c r="K154" s="138"/>
      <c r="L154" s="138"/>
      <c r="M154" s="138"/>
    </row>
  </sheetData>
  <sheetProtection algorithmName="SHA-512" hashValue="OvoT1jurViTbtAkE8ykw9csE5ZK2qxjwNZBEUvmUSCl6e5+WW0+2apOrJCOdZ8tyD2CMH2YNXilcZeOECcQRaw==" saltValue="SFNZHB71Z6qdUkP/PK70aA==" spinCount="100000" sheet="1" objects="1" scenarios="1"/>
  <mergeCells count="198">
    <mergeCell ref="A1:O1"/>
    <mergeCell ref="B3:E3"/>
    <mergeCell ref="B4:E4"/>
    <mergeCell ref="P4:P5"/>
    <mergeCell ref="B5:E5"/>
    <mergeCell ref="B6:E6"/>
    <mergeCell ref="M14:O14"/>
    <mergeCell ref="M15:O15"/>
    <mergeCell ref="M16:O16"/>
    <mergeCell ref="M17:O17"/>
    <mergeCell ref="M18:O18"/>
    <mergeCell ref="M19:O19"/>
    <mergeCell ref="F9:I9"/>
    <mergeCell ref="J9:L9"/>
    <mergeCell ref="M10:O10"/>
    <mergeCell ref="M11:O11"/>
    <mergeCell ref="M12:O12"/>
    <mergeCell ref="M13:O13"/>
    <mergeCell ref="N26:O26"/>
    <mergeCell ref="A31:A32"/>
    <mergeCell ref="B31:B32"/>
    <mergeCell ref="C31:F31"/>
    <mergeCell ref="G31:G32"/>
    <mergeCell ref="H31:K31"/>
    <mergeCell ref="L31:O31"/>
    <mergeCell ref="D32:E32"/>
    <mergeCell ref="M20:O20"/>
    <mergeCell ref="M21:O21"/>
    <mergeCell ref="M22:O22"/>
    <mergeCell ref="M23:O23"/>
    <mergeCell ref="M24:O24"/>
    <mergeCell ref="M25:O25"/>
    <mergeCell ref="D39:E39"/>
    <mergeCell ref="A42:A43"/>
    <mergeCell ref="B42:B43"/>
    <mergeCell ref="C42:F42"/>
    <mergeCell ref="G42:G43"/>
    <mergeCell ref="H42:K42"/>
    <mergeCell ref="D33:E33"/>
    <mergeCell ref="D34:E34"/>
    <mergeCell ref="D35:E35"/>
    <mergeCell ref="D36:E36"/>
    <mergeCell ref="D37:E37"/>
    <mergeCell ref="D38:E38"/>
    <mergeCell ref="A53:A54"/>
    <mergeCell ref="B53:B54"/>
    <mergeCell ref="C53:F53"/>
    <mergeCell ref="L42:O42"/>
    <mergeCell ref="D43:E43"/>
    <mergeCell ref="D44:E44"/>
    <mergeCell ref="D45:E45"/>
    <mergeCell ref="D46:E46"/>
    <mergeCell ref="D47:E47"/>
    <mergeCell ref="G53:G54"/>
    <mergeCell ref="H53:K53"/>
    <mergeCell ref="L53:O53"/>
    <mergeCell ref="D54:E54"/>
    <mergeCell ref="D55:E55"/>
    <mergeCell ref="D56:E56"/>
    <mergeCell ref="D48:E48"/>
    <mergeCell ref="D49:E49"/>
    <mergeCell ref="D50:E50"/>
    <mergeCell ref="H64:K64"/>
    <mergeCell ref="L64:O64"/>
    <mergeCell ref="D65:E65"/>
    <mergeCell ref="D66:E66"/>
    <mergeCell ref="D67:E67"/>
    <mergeCell ref="D57:E57"/>
    <mergeCell ref="D58:E58"/>
    <mergeCell ref="D59:E59"/>
    <mergeCell ref="D60:E60"/>
    <mergeCell ref="D61:E61"/>
    <mergeCell ref="C64:F64"/>
    <mergeCell ref="D68:E68"/>
    <mergeCell ref="D69:E69"/>
    <mergeCell ref="D70:E70"/>
    <mergeCell ref="D71:E71"/>
    <mergeCell ref="D72:E72"/>
    <mergeCell ref="A75:A76"/>
    <mergeCell ref="B75:B76"/>
    <mergeCell ref="C75:F75"/>
    <mergeCell ref="G64:G65"/>
    <mergeCell ref="A64:A65"/>
    <mergeCell ref="B64:B65"/>
    <mergeCell ref="A86:A87"/>
    <mergeCell ref="B86:B87"/>
    <mergeCell ref="C86:F86"/>
    <mergeCell ref="G75:G76"/>
    <mergeCell ref="H75:K75"/>
    <mergeCell ref="L75:O75"/>
    <mergeCell ref="D76:E76"/>
    <mergeCell ref="D77:E77"/>
    <mergeCell ref="D78:E78"/>
    <mergeCell ref="G86:G87"/>
    <mergeCell ref="H86:K86"/>
    <mergeCell ref="L86:O86"/>
    <mergeCell ref="D87:E87"/>
    <mergeCell ref="D88:E88"/>
    <mergeCell ref="D89:E89"/>
    <mergeCell ref="D79:E79"/>
    <mergeCell ref="D80:E80"/>
    <mergeCell ref="D81:E81"/>
    <mergeCell ref="D82:E82"/>
    <mergeCell ref="D83:E83"/>
    <mergeCell ref="H97:K97"/>
    <mergeCell ref="L97:O97"/>
    <mergeCell ref="D98:E98"/>
    <mergeCell ref="D99:E99"/>
    <mergeCell ref="D100:E100"/>
    <mergeCell ref="D90:E90"/>
    <mergeCell ref="D91:E91"/>
    <mergeCell ref="D92:E92"/>
    <mergeCell ref="D93:E93"/>
    <mergeCell ref="D94:E94"/>
    <mergeCell ref="C97:F97"/>
    <mergeCell ref="D101:E101"/>
    <mergeCell ref="D102:E102"/>
    <mergeCell ref="D103:E103"/>
    <mergeCell ref="D104:E104"/>
    <mergeCell ref="D105:E105"/>
    <mergeCell ref="A108:A109"/>
    <mergeCell ref="B108:B109"/>
    <mergeCell ref="C108:F108"/>
    <mergeCell ref="G97:G98"/>
    <mergeCell ref="A97:A98"/>
    <mergeCell ref="B97:B98"/>
    <mergeCell ref="D112:E112"/>
    <mergeCell ref="D113:E113"/>
    <mergeCell ref="D114:E114"/>
    <mergeCell ref="D115:E115"/>
    <mergeCell ref="D116:E116"/>
    <mergeCell ref="A119:B119"/>
    <mergeCell ref="G108:G109"/>
    <mergeCell ref="H108:K108"/>
    <mergeCell ref="L108:O108"/>
    <mergeCell ref="D109:E109"/>
    <mergeCell ref="D110:E110"/>
    <mergeCell ref="D111:E111"/>
    <mergeCell ref="H119:I119"/>
    <mergeCell ref="J119:M119"/>
    <mergeCell ref="A120:B120"/>
    <mergeCell ref="G120:G122"/>
    <mergeCell ref="H120:I120"/>
    <mergeCell ref="J120:M122"/>
    <mergeCell ref="A121:B121"/>
    <mergeCell ref="H121:I121"/>
    <mergeCell ref="A122:B122"/>
    <mergeCell ref="A127:B127"/>
    <mergeCell ref="H127:I127"/>
    <mergeCell ref="J127:M127"/>
    <mergeCell ref="A128:B128"/>
    <mergeCell ref="H128:I128"/>
    <mergeCell ref="J128:M128"/>
    <mergeCell ref="A123:B123"/>
    <mergeCell ref="J123:M123"/>
    <mergeCell ref="A124:B124"/>
    <mergeCell ref="J124:M124"/>
    <mergeCell ref="A125:B125"/>
    <mergeCell ref="G125:G126"/>
    <mergeCell ref="J125:M126"/>
    <mergeCell ref="A126:B126"/>
    <mergeCell ref="A137:J137"/>
    <mergeCell ref="A138:J138"/>
    <mergeCell ref="A142:K142"/>
    <mergeCell ref="B143:J143"/>
    <mergeCell ref="B144:J144"/>
    <mergeCell ref="B145:J145"/>
    <mergeCell ref="A131:J131"/>
    <mergeCell ref="A132:J132"/>
    <mergeCell ref="A133:J133"/>
    <mergeCell ref="A134:J134"/>
    <mergeCell ref="A135:J135"/>
    <mergeCell ref="A136:J136"/>
    <mergeCell ref="B146:J146"/>
    <mergeCell ref="B149:E149"/>
    <mergeCell ref="F149:G149"/>
    <mergeCell ref="H149:I149"/>
    <mergeCell ref="J149:M149"/>
    <mergeCell ref="B150:E150"/>
    <mergeCell ref="F150:G150"/>
    <mergeCell ref="H150:I150"/>
    <mergeCell ref="J150:M150"/>
    <mergeCell ref="B153:E153"/>
    <mergeCell ref="F153:G153"/>
    <mergeCell ref="H153:I153"/>
    <mergeCell ref="J153:M153"/>
    <mergeCell ref="B154:E154"/>
    <mergeCell ref="F154:G154"/>
    <mergeCell ref="H154:I154"/>
    <mergeCell ref="J154:M154"/>
    <mergeCell ref="B151:E151"/>
    <mergeCell ref="F151:G151"/>
    <mergeCell ref="H151:I151"/>
    <mergeCell ref="J151:M151"/>
    <mergeCell ref="B152:E152"/>
    <mergeCell ref="F152:G152"/>
    <mergeCell ref="H152:I152"/>
    <mergeCell ref="J152:M152"/>
  </mergeCells>
  <phoneticPr fontId="2"/>
  <conditionalFormatting sqref="C120:G128">
    <cfRule type="expression" dxfId="4311" priority="2">
      <formula>$P120="NG"</formula>
    </cfRule>
  </conditionalFormatting>
  <conditionalFormatting sqref="G120:G123">
    <cfRule type="expression" dxfId="4310" priority="1">
      <formula>$P120="NG"</formula>
    </cfRule>
  </conditionalFormatting>
  <conditionalFormatting sqref="H33:K36">
    <cfRule type="expression" dxfId="4309" priority="55">
      <formula>#REF!="追加"</formula>
    </cfRule>
    <cfRule type="expression" dxfId="4308" priority="56">
      <formula>#REF!="新規"</formula>
    </cfRule>
  </conditionalFormatting>
  <conditionalFormatting sqref="H37:K39">
    <cfRule type="expression" dxfId="4307" priority="60">
      <formula>#REF!="追加"</formula>
    </cfRule>
    <cfRule type="expression" dxfId="4306" priority="67">
      <formula>#REF!="新規"</formula>
    </cfRule>
  </conditionalFormatting>
  <conditionalFormatting sqref="H44:K47">
    <cfRule type="expression" dxfId="4305" priority="46">
      <formula>#REF!="追加"</formula>
    </cfRule>
    <cfRule type="expression" dxfId="4304" priority="47">
      <formula>#REF!="新規"</formula>
    </cfRule>
  </conditionalFormatting>
  <conditionalFormatting sqref="H48:K50">
    <cfRule type="expression" dxfId="4303" priority="50">
      <formula>#REF!="追加"</formula>
    </cfRule>
    <cfRule type="expression" dxfId="4302" priority="51">
      <formula>#REF!="新規"</formula>
    </cfRule>
  </conditionalFormatting>
  <conditionalFormatting sqref="H55:K58">
    <cfRule type="expression" dxfId="4301" priority="40">
      <formula>#REF!="追加"</formula>
    </cfRule>
    <cfRule type="expression" dxfId="4300" priority="41">
      <formula>#REF!="新規"</formula>
    </cfRule>
  </conditionalFormatting>
  <conditionalFormatting sqref="H59:K61">
    <cfRule type="expression" dxfId="4299" priority="44">
      <formula>#REF!="追加"</formula>
    </cfRule>
    <cfRule type="expression" dxfId="4298" priority="45">
      <formula>#REF!="新規"</formula>
    </cfRule>
  </conditionalFormatting>
  <conditionalFormatting sqref="H66:K69">
    <cfRule type="expression" dxfId="4297" priority="34">
      <formula>#REF!="追加"</formula>
    </cfRule>
    <cfRule type="expression" dxfId="4296" priority="35">
      <formula>#REF!="新規"</formula>
    </cfRule>
  </conditionalFormatting>
  <conditionalFormatting sqref="H70:K72">
    <cfRule type="expression" dxfId="4295" priority="38">
      <formula>#REF!="追加"</formula>
    </cfRule>
    <cfRule type="expression" dxfId="4294" priority="39">
      <formula>#REF!="新規"</formula>
    </cfRule>
  </conditionalFormatting>
  <conditionalFormatting sqref="H77:K80">
    <cfRule type="expression" dxfId="4293" priority="28">
      <formula>#REF!="追加"</formula>
    </cfRule>
    <cfRule type="expression" dxfId="4292" priority="29">
      <formula>#REF!="新規"</formula>
    </cfRule>
  </conditionalFormatting>
  <conditionalFormatting sqref="H81:K83">
    <cfRule type="expression" dxfId="4291" priority="32">
      <formula>#REF!="追加"</formula>
    </cfRule>
    <cfRule type="expression" dxfId="4290" priority="33">
      <formula>#REF!="新規"</formula>
    </cfRule>
  </conditionalFormatting>
  <conditionalFormatting sqref="H88:K91">
    <cfRule type="expression" dxfId="4289" priority="22">
      <formula>#REF!="追加"</formula>
    </cfRule>
    <cfRule type="expression" dxfId="4288" priority="23">
      <formula>#REF!="新規"</formula>
    </cfRule>
  </conditionalFormatting>
  <conditionalFormatting sqref="H92:K94">
    <cfRule type="expression" dxfId="4287" priority="26">
      <formula>#REF!="追加"</formula>
    </cfRule>
    <cfRule type="expression" dxfId="4286" priority="27">
      <formula>#REF!="新規"</formula>
    </cfRule>
  </conditionalFormatting>
  <conditionalFormatting sqref="H99:K102">
    <cfRule type="expression" dxfId="4285" priority="16">
      <formula>#REF!="追加"</formula>
    </cfRule>
    <cfRule type="expression" dxfId="4284" priority="17">
      <formula>#REF!="新規"</formula>
    </cfRule>
  </conditionalFormatting>
  <conditionalFormatting sqref="H103:K105">
    <cfRule type="expression" dxfId="4283" priority="20">
      <formula>#REF!="追加"</formula>
    </cfRule>
    <cfRule type="expression" dxfId="4282" priority="21">
      <formula>#REF!="新規"</formula>
    </cfRule>
  </conditionalFormatting>
  <conditionalFormatting sqref="H110:K113">
    <cfRule type="expression" dxfId="4281" priority="10">
      <formula>#REF!="追加"</formula>
    </cfRule>
    <cfRule type="expression" dxfId="4280" priority="11">
      <formula>#REF!="新規"</formula>
    </cfRule>
  </conditionalFormatting>
  <conditionalFormatting sqref="H114:K116">
    <cfRule type="expression" dxfId="4279" priority="14">
      <formula>#REF!="追加"</formula>
    </cfRule>
    <cfRule type="expression" dxfId="4278" priority="15">
      <formula>#REF!="新規"</formula>
    </cfRule>
  </conditionalFormatting>
  <conditionalFormatting sqref="J35:K36 J39:K39">
    <cfRule type="expression" dxfId="4277" priority="57">
      <formula>#REF!="追加"</formula>
    </cfRule>
    <cfRule type="expression" dxfId="4276" priority="58">
      <formula>#REF!="新規"</formula>
    </cfRule>
  </conditionalFormatting>
  <conditionalFormatting sqref="J46:K47 J50:K50">
    <cfRule type="expression" dxfId="4275" priority="48">
      <formula>#REF!="追加"</formula>
    </cfRule>
    <cfRule type="expression" dxfId="4274" priority="49">
      <formula>#REF!="新規"</formula>
    </cfRule>
  </conditionalFormatting>
  <conditionalFormatting sqref="J57:K58 J61:K61">
    <cfRule type="expression" dxfId="4273" priority="42">
      <formula>#REF!="追加"</formula>
    </cfRule>
    <cfRule type="expression" dxfId="4272" priority="43">
      <formula>#REF!="新規"</formula>
    </cfRule>
  </conditionalFormatting>
  <conditionalFormatting sqref="J68:K69 J72:K72">
    <cfRule type="expression" dxfId="4271" priority="36">
      <formula>#REF!="追加"</formula>
    </cfRule>
    <cfRule type="expression" dxfId="4270" priority="37">
      <formula>#REF!="新規"</formula>
    </cfRule>
  </conditionalFormatting>
  <conditionalFormatting sqref="J79:K80 J83:K83">
    <cfRule type="expression" dxfId="4269" priority="30">
      <formula>#REF!="追加"</formula>
    </cfRule>
    <cfRule type="expression" dxfId="4268" priority="31">
      <formula>#REF!="新規"</formula>
    </cfRule>
  </conditionalFormatting>
  <conditionalFormatting sqref="J90:K91 J94:K94">
    <cfRule type="expression" dxfId="4267" priority="24">
      <formula>#REF!="追加"</formula>
    </cfRule>
    <cfRule type="expression" dxfId="4266" priority="25">
      <formula>#REF!="新規"</formula>
    </cfRule>
  </conditionalFormatting>
  <conditionalFormatting sqref="J101:K102 J105:K105">
    <cfRule type="expression" dxfId="4265" priority="18">
      <formula>#REF!="追加"</formula>
    </cfRule>
    <cfRule type="expression" dxfId="4264" priority="19">
      <formula>#REF!="新規"</formula>
    </cfRule>
  </conditionalFormatting>
  <conditionalFormatting sqref="J112:K113 J116:K116">
    <cfRule type="expression" dxfId="4263" priority="12">
      <formula>#REF!="追加"</formula>
    </cfRule>
    <cfRule type="expression" dxfId="4262" priority="13">
      <formula>#REF!="新規"</formula>
    </cfRule>
  </conditionalFormatting>
  <conditionalFormatting sqref="J40:O41 J51:O52 J62:O63 J73:O74 J84:O84 J95:O96 J106:O107 J117:O117">
    <cfRule type="expression" dxfId="4261" priority="72">
      <formula>$I40="追加"</formula>
    </cfRule>
    <cfRule type="expression" dxfId="4260" priority="73">
      <formula>$I40="新規"</formula>
    </cfRule>
  </conditionalFormatting>
  <conditionalFormatting sqref="K85:O85 I85">
    <cfRule type="expression" dxfId="4259" priority="76">
      <formula>#REF!="追加"</formula>
    </cfRule>
    <cfRule type="expression" dxfId="4258" priority="77">
      <formula>#REF!="新規"</formula>
    </cfRule>
  </conditionalFormatting>
  <conditionalFormatting sqref="L40:O41 L51:O52 L62:O63 L73:O74 L84:O84 L95:O96 L106:O107 L117:O117">
    <cfRule type="expression" dxfId="4257" priority="68">
      <formula>$I40="追加"</formula>
    </cfRule>
    <cfRule type="expression" dxfId="4256" priority="69">
      <formula>$I40="新規"</formula>
    </cfRule>
  </conditionalFormatting>
  <conditionalFormatting sqref="L85:O85">
    <cfRule type="expression" dxfId="4255" priority="74">
      <formula>#REF!="追加"</formula>
    </cfRule>
    <cfRule type="expression" dxfId="4254" priority="75">
      <formula>#REF!="新規"</formula>
    </cfRule>
  </conditionalFormatting>
  <conditionalFormatting sqref="P3">
    <cfRule type="expression" dxfId="4253" priority="62">
      <formula>$P3&lt;&gt;"要修正！"</formula>
    </cfRule>
    <cfRule type="expression" dxfId="4252" priority="63">
      <formula>$P3="要修正！"</formula>
    </cfRule>
  </conditionalFormatting>
  <conditionalFormatting sqref="P4:P5">
    <cfRule type="expression" dxfId="4251" priority="54">
      <formula>$P$3="要修正！"</formula>
    </cfRule>
  </conditionalFormatting>
  <conditionalFormatting sqref="P144">
    <cfRule type="expression" dxfId="4250" priority="61">
      <formula>P144="NG"</formula>
    </cfRule>
  </conditionalFormatting>
  <conditionalFormatting sqref="P33:R41">
    <cfRule type="expression" dxfId="4249" priority="59">
      <formula>P33="NG"</formula>
    </cfRule>
  </conditionalFormatting>
  <conditionalFormatting sqref="P44:R52">
    <cfRule type="expression" dxfId="4248" priority="9">
      <formula>P44="NG"</formula>
    </cfRule>
  </conditionalFormatting>
  <conditionalFormatting sqref="P55:R63">
    <cfRule type="expression" dxfId="4247" priority="7">
      <formula>P55="NG"</formula>
    </cfRule>
  </conditionalFormatting>
  <conditionalFormatting sqref="P66:R74 P75:Q83">
    <cfRule type="expression" dxfId="4246" priority="8">
      <formula>P66="NG"</formula>
    </cfRule>
  </conditionalFormatting>
  <conditionalFormatting sqref="P84:R85 R77:R83">
    <cfRule type="expression" dxfId="4245" priority="6">
      <formula>P77="NG"</formula>
    </cfRule>
  </conditionalFormatting>
  <conditionalFormatting sqref="P88:R96">
    <cfRule type="expression" dxfId="4244" priority="5">
      <formula>P88="NG"</formula>
    </cfRule>
  </conditionalFormatting>
  <conditionalFormatting sqref="P99:R107">
    <cfRule type="expression" dxfId="4243" priority="4">
      <formula>P99="NG"</formula>
    </cfRule>
  </conditionalFormatting>
  <conditionalFormatting sqref="P110:R117">
    <cfRule type="expression" dxfId="4242" priority="3">
      <formula>P110="NG"</formula>
    </cfRule>
  </conditionalFormatting>
  <conditionalFormatting sqref="P120:R120 Q121:R122">
    <cfRule type="expression" dxfId="4241" priority="71">
      <formula>#REF!="NG"</formula>
    </cfRule>
  </conditionalFormatting>
  <conditionalFormatting sqref="P120:R128">
    <cfRule type="expression" dxfId="4240" priority="52">
      <formula>P120="NG"</formula>
    </cfRule>
  </conditionalFormatting>
  <conditionalFormatting sqref="P121:R122">
    <cfRule type="expression" dxfId="4239" priority="70">
      <formula>$P29="NG"</formula>
    </cfRule>
  </conditionalFormatting>
  <conditionalFormatting sqref="P123:R127 P128:Q128">
    <cfRule type="expression" dxfId="4238" priority="53">
      <formula>#REF!="NG"</formula>
    </cfRule>
  </conditionalFormatting>
  <conditionalFormatting sqref="P125:R126">
    <cfRule type="expression" dxfId="4237" priority="65">
      <formula>$P30="NG"</formula>
    </cfRule>
  </conditionalFormatting>
  <conditionalFormatting sqref="P127:R128">
    <cfRule type="expression" dxfId="4236" priority="64">
      <formula>$P31="NG"</formula>
    </cfRule>
  </conditionalFormatting>
  <conditionalFormatting sqref="T57 T76:T80 T86:T88 T98:T102 T109:T111">
    <cfRule type="expression" dxfId="4235" priority="66">
      <formula>T57="NG"</formula>
    </cfRule>
  </conditionalFormatting>
  <dataValidations count="12">
    <dataValidation type="list" allowBlank="1" showInputMessage="1" showErrorMessage="1" sqref="K132:K138" xr:uid="{8214751E-6F4D-40C1-BEAC-C222B3D3B7F7}">
      <formula1>$P$131:$P$132</formula1>
    </dataValidation>
    <dataValidation type="list" allowBlank="1" showInputMessage="1" showErrorMessage="1" sqref="C44:C50" xr:uid="{79D332EA-88E9-4137-B313-C4DA5BED1D78}">
      <formula1>$T$44:$T$46</formula1>
    </dataValidation>
    <dataValidation type="list" allowBlank="1" showInputMessage="1" showErrorMessage="1" sqref="C55:C61" xr:uid="{3B94E8A3-88B0-4CF3-935D-63D6E5B4D416}">
      <formula1>$T$55:$T$58</formula1>
    </dataValidation>
    <dataValidation type="list" allowBlank="1" showInputMessage="1" showErrorMessage="1" sqref="C66:C72" xr:uid="{1FF0FADC-77AD-4356-BC53-BB9F7F60D12C}">
      <formula1>$T$66:$T$68</formula1>
    </dataValidation>
    <dataValidation type="list" allowBlank="1" showInputMessage="1" showErrorMessage="1" sqref="C77:C83" xr:uid="{A5D50BBE-C79F-4A8E-971F-0BB0F7B1708E}">
      <formula1>$T$77:$T$80</formula1>
    </dataValidation>
    <dataValidation type="list" allowBlank="1" showInputMessage="1" showErrorMessage="1" sqref="C88:C94" xr:uid="{1F2959C8-A79E-4957-B746-44D24DC556A2}">
      <formula1>$T$87:$T$88</formula1>
    </dataValidation>
    <dataValidation type="list" allowBlank="1" showInputMessage="1" showErrorMessage="1" sqref="C110:C116" xr:uid="{3B8CBB88-F05D-4BE4-A96A-09F464DDDA97}">
      <formula1>$T$110:$T$111</formula1>
    </dataValidation>
    <dataValidation type="list" allowBlank="1" showInputMessage="1" showErrorMessage="1" sqref="B33:B39 B110:B116 B99:B105 B88:B94 B77:B83 B66:B72 B55:B61 B44:B50" xr:uid="{D0252054-DAF2-494B-8D6F-A70F90441CE1}">
      <formula1>$T$33:$T$34</formula1>
    </dataValidation>
    <dataValidation type="list" allowBlank="1" showInputMessage="1" showErrorMessage="1" sqref="C33:C39" xr:uid="{F9CCB845-282E-4752-93A0-F31A5B233884}">
      <formula1>$U$33:$U$36</formula1>
    </dataValidation>
    <dataValidation type="list" allowBlank="1" showInputMessage="1" showErrorMessage="1" sqref="C99:C105" xr:uid="{9AB662EA-23DA-4586-BE47-AFAA38CA68A4}">
      <formula1>$T$99:$T$102</formula1>
    </dataValidation>
    <dataValidation type="list" allowBlank="1" showInputMessage="1" showErrorMessage="1" sqref="B11:B25" xr:uid="{161A344C-A6AD-497B-8692-B65B5A4814BB}">
      <formula1>$P$11:$P$18</formula1>
    </dataValidation>
    <dataValidation type="list" allowBlank="1" showInputMessage="1" showErrorMessage="1" sqref="D27 D11:D25" xr:uid="{4E4F93C2-D60A-4D6F-95BA-638229D80F8C}">
      <formula1>$Q$11:$Q$13</formula1>
    </dataValidation>
  </dataValidations>
  <pageMargins left="0.70866141732283472" right="0.70866141732283472" top="0.62992125984251968" bottom="0.74803149606299213" header="0.31496062992125984" footer="0.31496062992125984"/>
  <headerFooter>
    <oddHeader>&amp;L様式第1号別添1&amp;R事業参加者用（事業参加者→事業実施主体）</oddHeader>
  </headerFooter>
  <extLst>
    <ext xmlns:x14="http://schemas.microsoft.com/office/spreadsheetml/2009/9/main" uri="{CCE6A557-97BC-4b89-ADB6-D9C93CAAB3DF}">
      <x14:dataValidations xmlns:xm="http://schemas.microsoft.com/office/excel/2006/main" count="6">
        <x14:dataValidation type="list" allowBlank="1" showInputMessage="1" showErrorMessage="1" xr:uid="{1D7E810A-EB75-4A07-B708-45F6926A6E71}">
          <x14:formula1>
            <xm:f>リスト!$H$2:$H$4</xm:f>
          </x14:formula1>
          <xm:sqref>A144:A146 J33:K39 L107:O107 L52:O52 J99:K105 L63:O63 J77:K83 L74:O74 J44:K50 L85:O85 J55:K61 L96:O96 J66:K72 J88:K94 J110:K116</xm:sqref>
        </x14:dataValidation>
        <x14:dataValidation type="list" allowBlank="1" showInputMessage="1" showErrorMessage="1" xr:uid="{B7C7A113-C5D4-487A-9B12-14F270910F66}">
          <x14:formula1>
            <xm:f>リスト!$G$2:$G$4</xm:f>
          </x14:formula1>
          <xm:sqref>G88:G94 G99:G105 I52 G33:G39 I63 G44:G50 I74 G55:G61 G66:G72 I96 G77:G83 I107 G110:G116</xm:sqref>
        </x14:dataValidation>
        <x14:dataValidation type="list" allowBlank="1" showInputMessage="1" showErrorMessage="1" xr:uid="{35C1E97C-3CE1-44D2-8AB7-A359FA7344D9}">
          <x14:formula1>
            <xm:f>リスト!$C$2:$C$4</xm:f>
          </x14:formula1>
          <xm:sqref>B107 B96 B52 B63 B74 B85</xm:sqref>
        </x14:dataValidation>
        <x14:dataValidation type="list" allowBlank="1" showInputMessage="1" showErrorMessage="1" xr:uid="{DA61E0F1-8267-4E42-B5C2-11BD9FA2DF66}">
          <x14:formula1>
            <xm:f>リスト!$E$2:$E$22</xm:f>
          </x14:formula1>
          <xm:sqref>D107 D96 D52 D63 D74 D85</xm:sqref>
        </x14:dataValidation>
        <x14:dataValidation type="list" allowBlank="1" showInputMessage="1" showErrorMessage="1" xr:uid="{A6310961-BB55-4DD4-9C15-A5DAD06841BB}">
          <x14:formula1>
            <xm:f>リスト!$D$2:$D$3</xm:f>
          </x14:formula1>
          <xm:sqref>C107 C96 C52 C63 C74 C85</xm:sqref>
        </x14:dataValidation>
        <x14:dataValidation type="list" allowBlank="1" showInputMessage="1" showErrorMessage="1" xr:uid="{2CF5D453-E57A-4902-9C1C-EAFBEED2A3D7}">
          <x14:formula1>
            <xm:f>リスト!$H$2:$H$3</xm:f>
          </x14:formula1>
          <xm:sqref>A150:A154</xm:sqref>
        </x14:dataValidation>
      </x14:dataValidations>
    </ext>
  </extLs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2ECA79-552C-4BA4-A5AC-AA1DEBF6CC49}">
  <sheetPr>
    <pageSetUpPr fitToPage="1"/>
  </sheetPr>
  <dimension ref="A1:W154"/>
  <sheetViews>
    <sheetView view="pageBreakPreview" topLeftCell="C3" zoomScale="80" zoomScaleNormal="100" zoomScaleSheetLayoutView="80" workbookViewId="0">
      <selection activeCell="P3" sqref="P3:P5 H11:H25 K11:K25 C26 F26:L27 O33:R39 L40:O40 O44:R50 L51:O51 O55:R61 L62:O62 O66:R72 L73:O73 O77:O83 R77:R83 L84:O84 O88:R94 L95:O95 O99:R105 L106:O106 O110:R116 L117:O117 C120:G128 P120 Q120:R126 P123:P125 P127:R128 K139 P144"/>
    </sheetView>
  </sheetViews>
  <sheetFormatPr defaultColWidth="9" defaultRowHeight="22.5" customHeight="1"/>
  <cols>
    <col min="1" max="15" width="14.6328125" style="48" customWidth="1"/>
    <col min="16" max="16" width="23.26953125" style="49" customWidth="1"/>
    <col min="17" max="17" width="23.453125" style="48" bestFit="1" customWidth="1"/>
    <col min="18" max="18" width="18.90625" style="48" bestFit="1" customWidth="1"/>
    <col min="19" max="19" width="11.08984375" style="48" bestFit="1" customWidth="1"/>
    <col min="20" max="20" width="27.26953125" style="48" customWidth="1"/>
    <col min="21" max="21" width="8.90625" style="48" customWidth="1"/>
    <col min="22" max="16384" width="9" style="48"/>
  </cols>
  <sheetData>
    <row r="1" spans="1:19" s="35" customFormat="1" ht="22.5" customHeight="1">
      <c r="A1" s="178" t="s">
        <v>285</v>
      </c>
      <c r="B1" s="178"/>
      <c r="C1" s="178"/>
      <c r="D1" s="178"/>
      <c r="E1" s="178"/>
      <c r="F1" s="178"/>
      <c r="G1" s="178"/>
      <c r="H1" s="178"/>
      <c r="I1" s="178"/>
      <c r="J1" s="178"/>
      <c r="K1" s="178"/>
      <c r="L1" s="178"/>
      <c r="M1" s="178"/>
      <c r="N1" s="178"/>
      <c r="O1" s="178"/>
      <c r="P1" s="34" t="s">
        <v>58</v>
      </c>
    </row>
    <row r="2" spans="1:19" s="36" customFormat="1" ht="13">
      <c r="A2" s="36" t="s">
        <v>89</v>
      </c>
      <c r="F2" s="37"/>
      <c r="P2" s="38"/>
    </row>
    <row r="3" spans="1:19" s="36" customFormat="1" ht="22.5" customHeight="1">
      <c r="A3" s="39" t="s">
        <v>31</v>
      </c>
      <c r="B3" s="166"/>
      <c r="C3" s="167"/>
      <c r="D3" s="167"/>
      <c r="E3" s="168"/>
      <c r="F3" s="40"/>
      <c r="G3" s="40"/>
      <c r="H3" s="40"/>
      <c r="I3" s="40"/>
      <c r="J3" s="40"/>
      <c r="K3" s="40"/>
      <c r="L3" s="40"/>
      <c r="M3" s="41"/>
      <c r="N3" s="40" t="s">
        <v>148</v>
      </c>
      <c r="O3" s="40"/>
      <c r="P3" s="18" t="str">
        <f>IF(COUNTIF(P33:R154,"NG"),"要修正！","クリア ! ")</f>
        <v xml:space="preserve">クリア ! </v>
      </c>
      <c r="Q3" s="36" t="s">
        <v>113</v>
      </c>
      <c r="S3" s="38"/>
    </row>
    <row r="4" spans="1:19" s="36" customFormat="1" ht="22.5" customHeight="1">
      <c r="A4" s="39" t="s">
        <v>30</v>
      </c>
      <c r="B4" s="166"/>
      <c r="C4" s="167"/>
      <c r="D4" s="167"/>
      <c r="E4" s="168"/>
      <c r="F4" s="40"/>
      <c r="G4" s="40"/>
      <c r="H4" s="40"/>
      <c r="I4" s="40"/>
      <c r="J4" s="40"/>
      <c r="K4" s="40"/>
      <c r="L4" s="40"/>
      <c r="M4" s="42"/>
      <c r="N4" s="40" t="s">
        <v>145</v>
      </c>
      <c r="O4" s="40"/>
      <c r="P4" s="169" t="str">
        <f>IF(P3="要修正！","※「クリア！」になるようNG箇所を修正してください。","")</f>
        <v/>
      </c>
    </row>
    <row r="5" spans="1:19" s="36" customFormat="1" ht="22.5" customHeight="1">
      <c r="A5" s="39" t="s">
        <v>32</v>
      </c>
      <c r="B5" s="171"/>
      <c r="C5" s="167"/>
      <c r="D5" s="167"/>
      <c r="E5" s="168"/>
      <c r="F5" s="40"/>
      <c r="G5" s="40"/>
      <c r="H5" s="40"/>
      <c r="I5" s="40"/>
      <c r="J5" s="40"/>
      <c r="K5" s="40"/>
      <c r="L5" s="40"/>
      <c r="M5" s="43"/>
      <c r="N5" s="40" t="s">
        <v>146</v>
      </c>
      <c r="O5" s="40"/>
      <c r="P5" s="170"/>
    </row>
    <row r="6" spans="1:19" s="36" customFormat="1" ht="22.5" customHeight="1">
      <c r="A6" s="39" t="s">
        <v>33</v>
      </c>
      <c r="B6" s="166"/>
      <c r="C6" s="167"/>
      <c r="D6" s="167"/>
      <c r="E6" s="168"/>
      <c r="F6" s="40"/>
      <c r="G6" s="40"/>
      <c r="H6" s="40"/>
      <c r="I6" s="40"/>
      <c r="J6" s="40"/>
      <c r="K6" s="40"/>
      <c r="L6" s="40"/>
      <c r="M6" s="44"/>
      <c r="N6" s="40" t="s">
        <v>147</v>
      </c>
      <c r="O6" s="40"/>
      <c r="P6" s="45"/>
      <c r="Q6" s="46"/>
    </row>
    <row r="7" spans="1:19" s="36" customFormat="1" ht="22.5" customHeight="1">
      <c r="E7" s="47"/>
      <c r="F7" s="47"/>
      <c r="G7" s="47"/>
      <c r="H7" s="47"/>
      <c r="I7" s="47"/>
      <c r="J7" s="47"/>
      <c r="K7" s="47"/>
      <c r="L7" s="47"/>
      <c r="M7" s="47"/>
      <c r="N7" s="47"/>
      <c r="O7" s="47"/>
      <c r="P7" s="45"/>
      <c r="Q7" s="46"/>
    </row>
    <row r="8" spans="1:19" ht="22.5" customHeight="1">
      <c r="A8" s="48" t="s">
        <v>144</v>
      </c>
    </row>
    <row r="9" spans="1:19" ht="22.5" customHeight="1">
      <c r="F9" s="139" t="s">
        <v>170</v>
      </c>
      <c r="G9" s="139"/>
      <c r="H9" s="139"/>
      <c r="I9" s="139"/>
      <c r="J9" s="139" t="s">
        <v>235</v>
      </c>
      <c r="K9" s="139"/>
      <c r="L9" s="139"/>
    </row>
    <row r="10" spans="1:19" s="17" customFormat="1" ht="22.5" customHeight="1">
      <c r="A10" s="50" t="s">
        <v>118</v>
      </c>
      <c r="B10" s="50" t="s">
        <v>139</v>
      </c>
      <c r="C10" s="50" t="s">
        <v>197</v>
      </c>
      <c r="D10" s="50" t="s">
        <v>119</v>
      </c>
      <c r="E10" s="50" t="s">
        <v>6</v>
      </c>
      <c r="F10" s="53" t="s">
        <v>275</v>
      </c>
      <c r="G10" s="53" t="s">
        <v>276</v>
      </c>
      <c r="H10" s="51" t="s">
        <v>277</v>
      </c>
      <c r="I10" s="96" t="s">
        <v>150</v>
      </c>
      <c r="J10" s="51" t="s">
        <v>278</v>
      </c>
      <c r="K10" s="52" t="s">
        <v>279</v>
      </c>
      <c r="L10" s="96" t="s">
        <v>149</v>
      </c>
      <c r="M10" s="136" t="s">
        <v>243</v>
      </c>
      <c r="N10" s="136"/>
      <c r="O10" s="142"/>
      <c r="P10" s="50" t="s">
        <v>250</v>
      </c>
      <c r="Q10" s="86" t="s">
        <v>119</v>
      </c>
      <c r="S10" s="48"/>
    </row>
    <row r="11" spans="1:19" s="17" customFormat="1" ht="22.5" customHeight="1">
      <c r="A11" s="50">
        <v>1</v>
      </c>
      <c r="B11" s="54"/>
      <c r="C11" s="55"/>
      <c r="D11" s="56"/>
      <c r="E11" s="30"/>
      <c r="F11" s="6"/>
      <c r="G11" s="6"/>
      <c r="H11" s="26">
        <f>G11-F11</f>
        <v>0</v>
      </c>
      <c r="I11" s="57"/>
      <c r="J11" s="58"/>
      <c r="K11" s="25">
        <f>J11-F11</f>
        <v>0</v>
      </c>
      <c r="L11" s="59"/>
      <c r="M11" s="172"/>
      <c r="N11" s="172"/>
      <c r="O11" s="173"/>
      <c r="P11" s="60" t="s">
        <v>252</v>
      </c>
      <c r="Q11" s="91" t="s">
        <v>156</v>
      </c>
      <c r="S11" s="48"/>
    </row>
    <row r="12" spans="1:19" s="17" customFormat="1" ht="22.5" customHeight="1">
      <c r="A12" s="50">
        <v>2</v>
      </c>
      <c r="B12" s="54"/>
      <c r="C12" s="55"/>
      <c r="D12" s="56"/>
      <c r="E12" s="30"/>
      <c r="F12" s="6"/>
      <c r="G12" s="6"/>
      <c r="H12" s="26">
        <f t="shared" ref="H12:H25" si="0">G12-F12</f>
        <v>0</v>
      </c>
      <c r="I12" s="57"/>
      <c r="J12" s="58"/>
      <c r="K12" s="25">
        <f t="shared" ref="K12:K25" si="1">J12-F12</f>
        <v>0</v>
      </c>
      <c r="L12" s="59"/>
      <c r="M12" s="172"/>
      <c r="N12" s="172"/>
      <c r="O12" s="173"/>
      <c r="P12" s="60" t="s">
        <v>251</v>
      </c>
      <c r="Q12" s="91" t="s">
        <v>158</v>
      </c>
      <c r="S12" s="48"/>
    </row>
    <row r="13" spans="1:19" s="17" customFormat="1" ht="22.5" customHeight="1">
      <c r="A13" s="50">
        <v>3</v>
      </c>
      <c r="B13" s="54"/>
      <c r="C13" s="55"/>
      <c r="D13" s="56"/>
      <c r="E13" s="30"/>
      <c r="F13" s="6"/>
      <c r="G13" s="6"/>
      <c r="H13" s="26">
        <f t="shared" si="0"/>
        <v>0</v>
      </c>
      <c r="I13" s="57"/>
      <c r="J13" s="58"/>
      <c r="K13" s="25">
        <f t="shared" si="1"/>
        <v>0</v>
      </c>
      <c r="L13" s="59"/>
      <c r="M13" s="172"/>
      <c r="N13" s="172"/>
      <c r="O13" s="173"/>
      <c r="P13" s="60" t="s">
        <v>253</v>
      </c>
      <c r="Q13" s="91" t="s">
        <v>157</v>
      </c>
      <c r="S13" s="48"/>
    </row>
    <row r="14" spans="1:19" s="17" customFormat="1" ht="22.5" customHeight="1">
      <c r="A14" s="50">
        <v>4</v>
      </c>
      <c r="B14" s="54"/>
      <c r="C14" s="55"/>
      <c r="D14" s="56"/>
      <c r="E14" s="30"/>
      <c r="F14" s="6"/>
      <c r="G14" s="6"/>
      <c r="H14" s="26">
        <f t="shared" si="0"/>
        <v>0</v>
      </c>
      <c r="I14" s="57"/>
      <c r="J14" s="58"/>
      <c r="K14" s="25">
        <f t="shared" si="1"/>
        <v>0</v>
      </c>
      <c r="L14" s="59"/>
      <c r="M14" s="172"/>
      <c r="N14" s="172"/>
      <c r="O14" s="173"/>
      <c r="P14" s="60" t="s">
        <v>254</v>
      </c>
      <c r="S14" s="48"/>
    </row>
    <row r="15" spans="1:19" s="17" customFormat="1" ht="22.5" customHeight="1">
      <c r="A15" s="50">
        <v>5</v>
      </c>
      <c r="B15" s="54"/>
      <c r="C15" s="55"/>
      <c r="D15" s="56"/>
      <c r="E15" s="30"/>
      <c r="F15" s="6"/>
      <c r="G15" s="6"/>
      <c r="H15" s="26">
        <f t="shared" si="0"/>
        <v>0</v>
      </c>
      <c r="I15" s="57"/>
      <c r="J15" s="58"/>
      <c r="K15" s="25">
        <f t="shared" si="1"/>
        <v>0</v>
      </c>
      <c r="L15" s="59"/>
      <c r="M15" s="172"/>
      <c r="N15" s="172"/>
      <c r="O15" s="173"/>
      <c r="P15" s="60" t="s">
        <v>255</v>
      </c>
      <c r="Q15" s="61"/>
      <c r="S15" s="48"/>
    </row>
    <row r="16" spans="1:19" s="17" customFormat="1" ht="22.5" customHeight="1">
      <c r="A16" s="50">
        <v>6</v>
      </c>
      <c r="B16" s="54"/>
      <c r="C16" s="55"/>
      <c r="D16" s="56"/>
      <c r="E16" s="30"/>
      <c r="F16" s="6"/>
      <c r="G16" s="62"/>
      <c r="H16" s="26">
        <f t="shared" si="0"/>
        <v>0</v>
      </c>
      <c r="I16" s="57"/>
      <c r="J16" s="58"/>
      <c r="K16" s="25">
        <f t="shared" si="1"/>
        <v>0</v>
      </c>
      <c r="L16" s="59"/>
      <c r="M16" s="172"/>
      <c r="N16" s="172"/>
      <c r="O16" s="173"/>
      <c r="P16" s="60" t="s">
        <v>256</v>
      </c>
      <c r="Q16" s="61"/>
      <c r="S16" s="48"/>
    </row>
    <row r="17" spans="1:22" s="17" customFormat="1" ht="22.5" customHeight="1">
      <c r="A17" s="50">
        <v>7</v>
      </c>
      <c r="B17" s="54"/>
      <c r="C17" s="55"/>
      <c r="D17" s="56"/>
      <c r="E17" s="30"/>
      <c r="F17" s="6"/>
      <c r="G17" s="6"/>
      <c r="H17" s="26">
        <f t="shared" si="0"/>
        <v>0</v>
      </c>
      <c r="I17" s="57"/>
      <c r="J17" s="58"/>
      <c r="K17" s="25">
        <f t="shared" si="1"/>
        <v>0</v>
      </c>
      <c r="L17" s="59"/>
      <c r="M17" s="172"/>
      <c r="N17" s="172"/>
      <c r="O17" s="173"/>
      <c r="P17" s="60" t="s">
        <v>257</v>
      </c>
      <c r="Q17" s="61"/>
      <c r="S17" s="48"/>
    </row>
    <row r="18" spans="1:22" s="17" customFormat="1" ht="22.5" customHeight="1">
      <c r="A18" s="50">
        <v>8</v>
      </c>
      <c r="B18" s="54"/>
      <c r="C18" s="55"/>
      <c r="D18" s="56"/>
      <c r="E18" s="30"/>
      <c r="F18" s="6"/>
      <c r="G18" s="6"/>
      <c r="H18" s="26">
        <f t="shared" si="0"/>
        <v>0</v>
      </c>
      <c r="I18" s="57"/>
      <c r="J18" s="58"/>
      <c r="K18" s="25">
        <f t="shared" si="1"/>
        <v>0</v>
      </c>
      <c r="L18" s="59"/>
      <c r="M18" s="172"/>
      <c r="N18" s="172"/>
      <c r="O18" s="173"/>
      <c r="P18" s="60" t="s">
        <v>258</v>
      </c>
      <c r="Q18" s="61"/>
      <c r="S18" s="48"/>
    </row>
    <row r="19" spans="1:22" ht="22.5" customHeight="1">
      <c r="A19" s="50">
        <v>9</v>
      </c>
      <c r="B19" s="54"/>
      <c r="C19" s="24"/>
      <c r="D19" s="56"/>
      <c r="E19" s="2"/>
      <c r="F19" s="31"/>
      <c r="G19" s="31"/>
      <c r="H19" s="26">
        <f t="shared" si="0"/>
        <v>0</v>
      </c>
      <c r="I19" s="19"/>
      <c r="J19" s="28"/>
      <c r="K19" s="25">
        <f t="shared" si="1"/>
        <v>0</v>
      </c>
      <c r="L19" s="23"/>
      <c r="M19" s="172"/>
      <c r="N19" s="172"/>
      <c r="O19" s="172"/>
      <c r="P19" s="17"/>
      <c r="Q19" s="61"/>
    </row>
    <row r="20" spans="1:22" ht="22.5" customHeight="1">
      <c r="A20" s="50">
        <v>10</v>
      </c>
      <c r="B20" s="54"/>
      <c r="C20" s="24"/>
      <c r="D20" s="56"/>
      <c r="E20" s="2"/>
      <c r="F20" s="31"/>
      <c r="G20" s="31"/>
      <c r="H20" s="26">
        <f t="shared" si="0"/>
        <v>0</v>
      </c>
      <c r="I20" s="19"/>
      <c r="J20" s="28"/>
      <c r="K20" s="25">
        <f t="shared" si="1"/>
        <v>0</v>
      </c>
      <c r="L20" s="23"/>
      <c r="M20" s="172"/>
      <c r="N20" s="172"/>
      <c r="O20" s="172"/>
      <c r="P20" s="17"/>
      <c r="Q20" s="61"/>
    </row>
    <row r="21" spans="1:22" ht="22.5" customHeight="1">
      <c r="A21" s="50">
        <v>11</v>
      </c>
      <c r="B21" s="54"/>
      <c r="C21" s="24"/>
      <c r="D21" s="56"/>
      <c r="E21" s="2"/>
      <c r="F21" s="31"/>
      <c r="G21" s="31"/>
      <c r="H21" s="26">
        <f t="shared" si="0"/>
        <v>0</v>
      </c>
      <c r="I21" s="19"/>
      <c r="J21" s="28"/>
      <c r="K21" s="25">
        <f t="shared" si="1"/>
        <v>0</v>
      </c>
      <c r="L21" s="23"/>
      <c r="M21" s="172"/>
      <c r="N21" s="172"/>
      <c r="O21" s="172"/>
      <c r="P21" s="17"/>
      <c r="Q21" s="61"/>
    </row>
    <row r="22" spans="1:22" ht="22.5" customHeight="1">
      <c r="A22" s="50">
        <v>12</v>
      </c>
      <c r="B22" s="54"/>
      <c r="C22" s="24"/>
      <c r="D22" s="56"/>
      <c r="E22" s="2"/>
      <c r="F22" s="31"/>
      <c r="G22" s="31"/>
      <c r="H22" s="26">
        <f t="shared" si="0"/>
        <v>0</v>
      </c>
      <c r="I22" s="19"/>
      <c r="J22" s="28"/>
      <c r="K22" s="25">
        <f t="shared" si="1"/>
        <v>0</v>
      </c>
      <c r="L22" s="23"/>
      <c r="M22" s="172"/>
      <c r="N22" s="172"/>
      <c r="O22" s="172"/>
      <c r="P22" s="17"/>
      <c r="Q22" s="61"/>
    </row>
    <row r="23" spans="1:22" ht="22.5" customHeight="1">
      <c r="A23" s="50">
        <v>13</v>
      </c>
      <c r="B23" s="54"/>
      <c r="C23" s="24"/>
      <c r="D23" s="56"/>
      <c r="E23" s="2"/>
      <c r="F23" s="31"/>
      <c r="G23" s="31"/>
      <c r="H23" s="26">
        <f t="shared" si="0"/>
        <v>0</v>
      </c>
      <c r="I23" s="19"/>
      <c r="J23" s="28"/>
      <c r="K23" s="25">
        <f t="shared" si="1"/>
        <v>0</v>
      </c>
      <c r="L23" s="23"/>
      <c r="M23" s="172"/>
      <c r="N23" s="172"/>
      <c r="O23" s="172"/>
      <c r="P23" s="17"/>
      <c r="Q23" s="61"/>
    </row>
    <row r="24" spans="1:22" ht="22.5" customHeight="1">
      <c r="A24" s="50">
        <v>14</v>
      </c>
      <c r="B24" s="54"/>
      <c r="C24" s="24"/>
      <c r="D24" s="56"/>
      <c r="E24" s="2"/>
      <c r="F24" s="31"/>
      <c r="G24" s="31"/>
      <c r="H24" s="26">
        <f t="shared" si="0"/>
        <v>0</v>
      </c>
      <c r="I24" s="19"/>
      <c r="J24" s="28"/>
      <c r="K24" s="25">
        <f t="shared" si="1"/>
        <v>0</v>
      </c>
      <c r="L24" s="23"/>
      <c r="M24" s="172"/>
      <c r="N24" s="172"/>
      <c r="O24" s="172"/>
      <c r="P24" s="17"/>
      <c r="Q24" s="61"/>
    </row>
    <row r="25" spans="1:22" ht="22.5" customHeight="1">
      <c r="A25" s="50">
        <v>15</v>
      </c>
      <c r="B25" s="54"/>
      <c r="C25" s="24"/>
      <c r="D25" s="56"/>
      <c r="E25" s="2"/>
      <c r="F25" s="31"/>
      <c r="G25" s="31"/>
      <c r="H25" s="26">
        <f t="shared" si="0"/>
        <v>0</v>
      </c>
      <c r="I25" s="19"/>
      <c r="J25" s="28"/>
      <c r="K25" s="25">
        <f t="shared" si="1"/>
        <v>0</v>
      </c>
      <c r="L25" s="23"/>
      <c r="M25" s="172"/>
      <c r="N25" s="172"/>
      <c r="O25" s="172"/>
      <c r="P25" s="17"/>
      <c r="Q25" s="61"/>
    </row>
    <row r="26" spans="1:22" ht="22.5" customHeight="1">
      <c r="A26" s="50" t="s">
        <v>0</v>
      </c>
      <c r="B26" s="63"/>
      <c r="C26" s="25">
        <f>SUM(C11:C25)</f>
        <v>0</v>
      </c>
      <c r="D26" s="64"/>
      <c r="E26" s="50" t="s">
        <v>233</v>
      </c>
      <c r="F26" s="27">
        <f>SUMIF(D11:D25,"野菜",F11:F25)+SUMIF(D11:D25,"果樹",F11:F25)</f>
        <v>0</v>
      </c>
      <c r="G26" s="27">
        <f>SUMIF(D11:D25,"野菜",G11:G25)+SUMIF(D11:D25,"果樹",G11:G25)</f>
        <v>0</v>
      </c>
      <c r="H26" s="27">
        <f>SUMIF(D11:D25,"野菜",H11:H25)+SUMIF(D11:D25,"果樹",H11:H25)</f>
        <v>0</v>
      </c>
      <c r="I26" s="101" t="str">
        <f>IFERROR(ROUND((H26/F26)*100,1),"")</f>
        <v/>
      </c>
      <c r="J26" s="25">
        <f>SUMIF(D11:D25,"野菜",J11:J25)+SUMIF(D11:D25,"果樹",J11:J25)</f>
        <v>0</v>
      </c>
      <c r="K26" s="25">
        <f>SUMIF(D11:D25,"野菜",K11:K25)+SUMIF(D11:D25,"果樹",K11:K25)</f>
        <v>0</v>
      </c>
      <c r="L26" s="99" t="str">
        <f>IFERROR(ROUND((K26/F26)*100,1),"")</f>
        <v/>
      </c>
      <c r="N26" s="179"/>
      <c r="O26" s="179"/>
      <c r="P26" s="48"/>
    </row>
    <row r="27" spans="1:22" ht="22.5" customHeight="1">
      <c r="A27" s="17"/>
      <c r="B27" s="17"/>
      <c r="C27" s="17" t="s">
        <v>236</v>
      </c>
      <c r="D27" s="56"/>
      <c r="E27" s="50" t="s">
        <v>157</v>
      </c>
      <c r="F27" s="27">
        <f>SUMIF(D10:D24,"花き",F10:F24)</f>
        <v>0</v>
      </c>
      <c r="G27" s="27">
        <f>SUMIF(D10:D24,"花き",G10:G24)</f>
        <v>0</v>
      </c>
      <c r="H27" s="27">
        <f>SUMIF(D10:D24,"花き",H10:H24)</f>
        <v>0</v>
      </c>
      <c r="I27" s="101" t="str">
        <f>IFERROR(ROUND((H27/F27)*100,1),"")</f>
        <v/>
      </c>
      <c r="J27" s="25">
        <f>SUMIF(D10:D25,"花き",J10:J25)</f>
        <v>0</v>
      </c>
      <c r="K27" s="25">
        <f>SUMIF(D10:D24,"花き",K10:K24)</f>
        <v>0</v>
      </c>
      <c r="L27" s="99" t="str">
        <f>IFERROR(ROUND((K27/F27)*100,1),"")</f>
        <v/>
      </c>
      <c r="N27" s="17"/>
      <c r="O27" s="17"/>
      <c r="P27" s="48"/>
    </row>
    <row r="28" spans="1:22" ht="22.5" customHeight="1">
      <c r="A28" s="17"/>
      <c r="B28" s="17"/>
      <c r="C28" s="17"/>
      <c r="D28" s="65"/>
      <c r="E28" s="65"/>
      <c r="F28" s="65"/>
      <c r="G28" s="65"/>
      <c r="H28" s="65"/>
      <c r="I28" s="65"/>
      <c r="J28" s="65"/>
      <c r="K28" s="65"/>
      <c r="L28" s="65"/>
      <c r="M28" s="17"/>
      <c r="N28" s="17"/>
      <c r="O28" s="17"/>
      <c r="P28" s="48"/>
    </row>
    <row r="29" spans="1:22" ht="22.5" customHeight="1">
      <c r="A29" s="94" t="s">
        <v>124</v>
      </c>
      <c r="P29" s="48"/>
    </row>
    <row r="30" spans="1:22" ht="22.5" customHeight="1">
      <c r="A30" s="66" t="s">
        <v>125</v>
      </c>
      <c r="C30" s="67"/>
      <c r="P30" s="48"/>
    </row>
    <row r="31" spans="1:22" s="61" customFormat="1" ht="22.5" customHeight="1">
      <c r="A31" s="162" t="s">
        <v>217</v>
      </c>
      <c r="B31" s="160" t="s">
        <v>67</v>
      </c>
      <c r="C31" s="150" t="s">
        <v>286</v>
      </c>
      <c r="D31" s="150"/>
      <c r="E31" s="150"/>
      <c r="F31" s="150"/>
      <c r="G31" s="160" t="s">
        <v>38</v>
      </c>
      <c r="H31" s="144" t="s">
        <v>47</v>
      </c>
      <c r="I31" s="145"/>
      <c r="J31" s="145"/>
      <c r="K31" s="146"/>
      <c r="L31" s="144" t="s">
        <v>216</v>
      </c>
      <c r="M31" s="145"/>
      <c r="N31" s="145"/>
      <c r="O31" s="146"/>
      <c r="P31" s="48" t="s">
        <v>96</v>
      </c>
      <c r="Q31" s="48" t="s">
        <v>96</v>
      </c>
      <c r="S31" s="48"/>
    </row>
    <row r="32" spans="1:22" s="70" customFormat="1" ht="22.5" customHeight="1">
      <c r="A32" s="161"/>
      <c r="B32" s="161"/>
      <c r="C32" s="68" t="s">
        <v>215</v>
      </c>
      <c r="D32" s="150" t="s">
        <v>120</v>
      </c>
      <c r="E32" s="150"/>
      <c r="F32" s="68" t="s">
        <v>15</v>
      </c>
      <c r="G32" s="161"/>
      <c r="H32" s="69" t="s">
        <v>29</v>
      </c>
      <c r="I32" s="69" t="s">
        <v>28</v>
      </c>
      <c r="J32" s="68" t="s">
        <v>18</v>
      </c>
      <c r="K32" s="68" t="s">
        <v>19</v>
      </c>
      <c r="L32" s="53" t="s">
        <v>109</v>
      </c>
      <c r="M32" s="53" t="s">
        <v>110</v>
      </c>
      <c r="N32" s="53" t="s">
        <v>111</v>
      </c>
      <c r="O32" s="53" t="s">
        <v>112</v>
      </c>
      <c r="P32" s="70" t="s">
        <v>104</v>
      </c>
      <c r="Q32" s="70" t="s">
        <v>116</v>
      </c>
      <c r="R32" s="70" t="s">
        <v>115</v>
      </c>
      <c r="S32" s="48"/>
      <c r="T32" s="71" t="s">
        <v>67</v>
      </c>
      <c r="U32" s="98" t="s">
        <v>153</v>
      </c>
      <c r="V32" s="61"/>
    </row>
    <row r="33" spans="1:22" ht="22.5" customHeight="1">
      <c r="A33" s="6"/>
      <c r="B33" s="9"/>
      <c r="C33" s="72"/>
      <c r="D33" s="152"/>
      <c r="E33" s="152"/>
      <c r="F33" s="15"/>
      <c r="G33" s="7"/>
      <c r="H33" s="6"/>
      <c r="I33" s="21"/>
      <c r="J33" s="7" t="s">
        <v>1</v>
      </c>
      <c r="K33" s="8" t="s">
        <v>1</v>
      </c>
      <c r="L33" s="1"/>
      <c r="M33" s="1"/>
      <c r="N33" s="1"/>
      <c r="O33" s="20">
        <f>L33-(M33+N33)</f>
        <v>0</v>
      </c>
      <c r="P33" s="29" t="str">
        <f>IF(OR(G33="新規",G33="追加",G33=""),"OK",(IF(AND(H33="",I33=""),"NG","OK")))</f>
        <v>OK</v>
      </c>
      <c r="Q33" s="10" t="str">
        <f>IF(OR(G33="新規",G33="追加",G33=""),"OK",(IF(OR(AND(J33="",K33=""),AND(J33="",K33="□"),AND(J33="□",K33=""),AND(J33="□",K33="□")),"NG","OK")))</f>
        <v>OK</v>
      </c>
      <c r="R33" s="10" t="str">
        <f>IF(OR(AND(C33&lt;&gt;"",D33&lt;&gt;"",F33&lt;&gt;"",G33&lt;&gt;""),(C33="")),"OK","NG")</f>
        <v>OK</v>
      </c>
      <c r="T33" s="71" t="s">
        <v>65</v>
      </c>
      <c r="U33" s="74" t="s">
        <v>154</v>
      </c>
      <c r="V33" s="61"/>
    </row>
    <row r="34" spans="1:22" ht="22.5" customHeight="1">
      <c r="A34" s="6"/>
      <c r="B34" s="9"/>
      <c r="C34" s="72"/>
      <c r="D34" s="152"/>
      <c r="E34" s="152"/>
      <c r="F34" s="15"/>
      <c r="G34" s="7"/>
      <c r="H34" s="6"/>
      <c r="I34" s="21"/>
      <c r="J34" s="7" t="s">
        <v>1</v>
      </c>
      <c r="K34" s="8" t="s">
        <v>1</v>
      </c>
      <c r="L34" s="1"/>
      <c r="M34" s="1"/>
      <c r="N34" s="1"/>
      <c r="O34" s="20">
        <f t="shared" ref="O34:O39" si="2">L34-(M34+N34)</f>
        <v>0</v>
      </c>
      <c r="P34" s="29" t="str">
        <f t="shared" ref="P34:P39" si="3">IF(OR(G34="新規",G34="追加",G34=""),"OK",(IF(AND(H34="",I34=""),"NG","OK")))</f>
        <v>OK</v>
      </c>
      <c r="Q34" s="10" t="str">
        <f t="shared" ref="Q34:Q39" si="4">IF(OR(G34="新規",G34="追加",G34=""),"OK",(IF(OR(AND(J34="",K34=""),AND(J34="",K34="□"),AND(J34="□",K34=""),AND(J34="□",K34="□")),"NG","OK")))</f>
        <v>OK</v>
      </c>
      <c r="R34" s="10" t="str">
        <f t="shared" ref="R34:R39" si="5">IF(OR(AND(C34&lt;&gt;"",D34&lt;&gt;"",F34&lt;&gt;"",G34&lt;&gt;""),(C34="")),"OK","NG")</f>
        <v>OK</v>
      </c>
      <c r="T34" s="97" t="s">
        <v>66</v>
      </c>
      <c r="U34" s="75" t="s">
        <v>155</v>
      </c>
      <c r="V34" s="61"/>
    </row>
    <row r="35" spans="1:22" ht="22.5" customHeight="1">
      <c r="A35" s="6"/>
      <c r="B35" s="9"/>
      <c r="C35" s="72"/>
      <c r="D35" s="152"/>
      <c r="E35" s="152"/>
      <c r="F35" s="15"/>
      <c r="G35" s="7"/>
      <c r="H35" s="6"/>
      <c r="I35" s="21"/>
      <c r="J35" s="7" t="s">
        <v>1</v>
      </c>
      <c r="K35" s="8" t="s">
        <v>1</v>
      </c>
      <c r="L35" s="1"/>
      <c r="M35" s="1"/>
      <c r="N35" s="1"/>
      <c r="O35" s="20">
        <f t="shared" si="2"/>
        <v>0</v>
      </c>
      <c r="P35" s="29" t="str">
        <f t="shared" si="3"/>
        <v>OK</v>
      </c>
      <c r="Q35" s="10" t="str">
        <f t="shared" si="4"/>
        <v>OK</v>
      </c>
      <c r="R35" s="10" t="str">
        <f t="shared" si="5"/>
        <v>OK</v>
      </c>
      <c r="T35" s="94"/>
      <c r="U35" s="75" t="s">
        <v>214</v>
      </c>
      <c r="V35" s="61"/>
    </row>
    <row r="36" spans="1:22" ht="22.5" customHeight="1">
      <c r="A36" s="6"/>
      <c r="B36" s="9"/>
      <c r="C36" s="72"/>
      <c r="D36" s="152"/>
      <c r="E36" s="152"/>
      <c r="F36" s="15"/>
      <c r="G36" s="7"/>
      <c r="H36" s="6"/>
      <c r="I36" s="21"/>
      <c r="J36" s="7" t="s">
        <v>1</v>
      </c>
      <c r="K36" s="8" t="s">
        <v>1</v>
      </c>
      <c r="L36" s="1"/>
      <c r="M36" s="1"/>
      <c r="N36" s="1"/>
      <c r="O36" s="20">
        <f t="shared" si="2"/>
        <v>0</v>
      </c>
      <c r="P36" s="29" t="str">
        <f t="shared" si="3"/>
        <v>OK</v>
      </c>
      <c r="Q36" s="10" t="str">
        <f t="shared" si="4"/>
        <v>OK</v>
      </c>
      <c r="R36" s="10" t="str">
        <f t="shared" si="5"/>
        <v>OK</v>
      </c>
      <c r="T36" s="94"/>
      <c r="U36" s="92" t="s">
        <v>13</v>
      </c>
      <c r="V36" s="61"/>
    </row>
    <row r="37" spans="1:22" ht="22.5" customHeight="1">
      <c r="A37" s="6"/>
      <c r="B37" s="9"/>
      <c r="C37" s="72"/>
      <c r="D37" s="152"/>
      <c r="E37" s="152"/>
      <c r="F37" s="16"/>
      <c r="G37" s="7"/>
      <c r="H37" s="6"/>
      <c r="I37" s="21"/>
      <c r="J37" s="7" t="s">
        <v>1</v>
      </c>
      <c r="K37" s="8" t="s">
        <v>1</v>
      </c>
      <c r="L37" s="1"/>
      <c r="M37" s="1"/>
      <c r="N37" s="1"/>
      <c r="O37" s="20">
        <f t="shared" si="2"/>
        <v>0</v>
      </c>
      <c r="P37" s="29" t="str">
        <f t="shared" si="3"/>
        <v>OK</v>
      </c>
      <c r="Q37" s="10" t="str">
        <f t="shared" si="4"/>
        <v>OK</v>
      </c>
      <c r="R37" s="10" t="str">
        <f t="shared" si="5"/>
        <v>OK</v>
      </c>
    </row>
    <row r="38" spans="1:22" ht="22.5" customHeight="1">
      <c r="A38" s="6"/>
      <c r="B38" s="9"/>
      <c r="C38" s="72"/>
      <c r="D38" s="152"/>
      <c r="E38" s="152"/>
      <c r="F38" s="15"/>
      <c r="G38" s="7"/>
      <c r="H38" s="6"/>
      <c r="I38" s="21"/>
      <c r="J38" s="7" t="s">
        <v>1</v>
      </c>
      <c r="K38" s="8" t="s">
        <v>1</v>
      </c>
      <c r="L38" s="1"/>
      <c r="M38" s="1"/>
      <c r="N38" s="1"/>
      <c r="O38" s="20">
        <f t="shared" si="2"/>
        <v>0</v>
      </c>
      <c r="P38" s="29" t="str">
        <f t="shared" si="3"/>
        <v>OK</v>
      </c>
      <c r="Q38" s="10" t="str">
        <f t="shared" si="4"/>
        <v>OK</v>
      </c>
      <c r="R38" s="10" t="str">
        <f t="shared" si="5"/>
        <v>OK</v>
      </c>
    </row>
    <row r="39" spans="1:22" ht="22.5" customHeight="1">
      <c r="A39" s="6"/>
      <c r="B39" s="9"/>
      <c r="C39" s="72"/>
      <c r="D39" s="152"/>
      <c r="E39" s="152"/>
      <c r="F39" s="15"/>
      <c r="G39" s="7"/>
      <c r="H39" s="6"/>
      <c r="I39" s="21"/>
      <c r="J39" s="7" t="s">
        <v>1</v>
      </c>
      <c r="K39" s="8" t="s">
        <v>1</v>
      </c>
      <c r="L39" s="1"/>
      <c r="M39" s="1"/>
      <c r="N39" s="1"/>
      <c r="O39" s="20">
        <f t="shared" si="2"/>
        <v>0</v>
      </c>
      <c r="P39" s="29" t="str">
        <f t="shared" si="3"/>
        <v>OK</v>
      </c>
      <c r="Q39" s="10" t="str">
        <f t="shared" si="4"/>
        <v>OK</v>
      </c>
      <c r="R39" s="10" t="str">
        <f t="shared" si="5"/>
        <v>OK</v>
      </c>
    </row>
    <row r="40" spans="1:22" ht="22.5" customHeight="1">
      <c r="A40" s="12"/>
      <c r="B40" s="13"/>
      <c r="C40" s="14"/>
      <c r="D40" s="13"/>
      <c r="E40" s="14"/>
      <c r="F40" s="14"/>
      <c r="G40" s="13"/>
      <c r="H40" s="13"/>
      <c r="I40" s="12"/>
      <c r="J40" s="12"/>
      <c r="K40" s="68" t="s">
        <v>137</v>
      </c>
      <c r="L40" s="27">
        <f>SUM(L33:L39)</f>
        <v>0</v>
      </c>
      <c r="M40" s="27">
        <f t="shared" ref="M40:N40" si="6">SUM(M33:M39)</f>
        <v>0</v>
      </c>
      <c r="N40" s="27">
        <f t="shared" si="6"/>
        <v>0</v>
      </c>
      <c r="O40" s="27">
        <f>L40-(M40+N40)</f>
        <v>0</v>
      </c>
      <c r="P40" s="76"/>
      <c r="Q40" s="77"/>
      <c r="R40" s="77"/>
    </row>
    <row r="41" spans="1:22" ht="22.5" customHeight="1">
      <c r="A41" s="48" t="s">
        <v>126</v>
      </c>
      <c r="B41" s="13"/>
      <c r="C41" s="14"/>
      <c r="D41" s="13"/>
      <c r="E41" s="14"/>
      <c r="F41" s="14"/>
      <c r="G41" s="13"/>
      <c r="H41" s="13"/>
      <c r="I41" s="12"/>
      <c r="J41" s="12"/>
      <c r="K41" s="12"/>
      <c r="L41" s="12"/>
      <c r="M41" s="12"/>
      <c r="N41" s="12"/>
      <c r="O41" s="12"/>
      <c r="P41" s="76"/>
      <c r="Q41" s="77"/>
      <c r="R41" s="77"/>
    </row>
    <row r="42" spans="1:22" ht="22.5" customHeight="1">
      <c r="A42" s="162" t="s">
        <v>217</v>
      </c>
      <c r="B42" s="160" t="s">
        <v>67</v>
      </c>
      <c r="C42" s="150" t="s">
        <v>286</v>
      </c>
      <c r="D42" s="150"/>
      <c r="E42" s="150"/>
      <c r="F42" s="150"/>
      <c r="G42" s="160" t="s">
        <v>38</v>
      </c>
      <c r="H42" s="144" t="s">
        <v>47</v>
      </c>
      <c r="I42" s="145"/>
      <c r="J42" s="145"/>
      <c r="K42" s="146"/>
      <c r="L42" s="144" t="s">
        <v>216</v>
      </c>
      <c r="M42" s="145"/>
      <c r="N42" s="145"/>
      <c r="O42" s="146"/>
      <c r="P42" s="48" t="s">
        <v>96</v>
      </c>
      <c r="Q42" s="48" t="s">
        <v>96</v>
      </c>
      <c r="R42" s="61"/>
    </row>
    <row r="43" spans="1:22" ht="22.5" customHeight="1">
      <c r="A43" s="161"/>
      <c r="B43" s="161"/>
      <c r="C43" s="68" t="s">
        <v>215</v>
      </c>
      <c r="D43" s="150" t="s">
        <v>120</v>
      </c>
      <c r="E43" s="150"/>
      <c r="F43" s="68" t="s">
        <v>15</v>
      </c>
      <c r="G43" s="161"/>
      <c r="H43" s="69" t="s">
        <v>29</v>
      </c>
      <c r="I43" s="69" t="s">
        <v>28</v>
      </c>
      <c r="J43" s="68" t="s">
        <v>18</v>
      </c>
      <c r="K43" s="68" t="s">
        <v>19</v>
      </c>
      <c r="L43" s="53" t="s">
        <v>109</v>
      </c>
      <c r="M43" s="53" t="s">
        <v>110</v>
      </c>
      <c r="N43" s="53" t="s">
        <v>111</v>
      </c>
      <c r="O43" s="53" t="s">
        <v>112</v>
      </c>
      <c r="P43" s="70" t="s">
        <v>104</v>
      </c>
      <c r="Q43" s="70" t="s">
        <v>116</v>
      </c>
      <c r="R43" s="70" t="s">
        <v>115</v>
      </c>
      <c r="T43" s="98" t="s">
        <v>153</v>
      </c>
    </row>
    <row r="44" spans="1:22" ht="22.5" customHeight="1">
      <c r="A44" s="6"/>
      <c r="B44" s="9"/>
      <c r="C44" s="72"/>
      <c r="D44" s="152"/>
      <c r="E44" s="152"/>
      <c r="F44" s="15"/>
      <c r="G44" s="7"/>
      <c r="H44" s="6"/>
      <c r="I44" s="21"/>
      <c r="J44" s="7" t="s">
        <v>1</v>
      </c>
      <c r="K44" s="8" t="s">
        <v>1</v>
      </c>
      <c r="L44" s="1"/>
      <c r="M44" s="1"/>
      <c r="N44" s="1"/>
      <c r="O44" s="20">
        <f>L44-(M44+N44)</f>
        <v>0</v>
      </c>
      <c r="P44" s="29" t="str">
        <f t="shared" ref="P44:P50" si="7">IF(OR(G44="新規",G44="追加",G44=""),"OK",(IF(AND(H44="",I44=""),"NG","OK")))</f>
        <v>OK</v>
      </c>
      <c r="Q44" s="10" t="str">
        <f t="shared" ref="Q44:Q50" si="8">IF(OR(G44="新規",G44="追加",G44=""),"OK",(IF(OR(AND(J44="",K44=""),AND(J44="",K44="□"),AND(J44="□",K44=""),AND(J44="□",K44="□")),"NG","OK")))</f>
        <v>OK</v>
      </c>
      <c r="R44" s="10" t="str">
        <f t="shared" ref="R44:R50" si="9">IF(OR(AND(C44&lt;&gt;"",D44&lt;&gt;"",F44&lt;&gt;"",G44&lt;&gt;""),(C44="")),"OK","NG")</f>
        <v>OK</v>
      </c>
      <c r="T44" s="78" t="s">
        <v>7</v>
      </c>
    </row>
    <row r="45" spans="1:22" ht="22.5" customHeight="1">
      <c r="A45" s="6"/>
      <c r="B45" s="9"/>
      <c r="C45" s="72"/>
      <c r="D45" s="152"/>
      <c r="E45" s="152"/>
      <c r="F45" s="15"/>
      <c r="G45" s="7"/>
      <c r="H45" s="6"/>
      <c r="I45" s="21"/>
      <c r="J45" s="7" t="s">
        <v>1</v>
      </c>
      <c r="K45" s="8" t="s">
        <v>1</v>
      </c>
      <c r="L45" s="1"/>
      <c r="M45" s="1"/>
      <c r="N45" s="1"/>
      <c r="O45" s="20">
        <f t="shared" ref="O45:O50" si="10">L45-(M45+N45)</f>
        <v>0</v>
      </c>
      <c r="P45" s="29" t="str">
        <f t="shared" si="7"/>
        <v>OK</v>
      </c>
      <c r="Q45" s="10" t="str">
        <f t="shared" si="8"/>
        <v>OK</v>
      </c>
      <c r="R45" s="10" t="str">
        <f t="shared" si="9"/>
        <v>OK</v>
      </c>
      <c r="T45" s="79" t="s">
        <v>214</v>
      </c>
    </row>
    <row r="46" spans="1:22" ht="22.5" customHeight="1">
      <c r="A46" s="6"/>
      <c r="B46" s="9"/>
      <c r="C46" s="72"/>
      <c r="D46" s="152"/>
      <c r="E46" s="152"/>
      <c r="F46" s="15"/>
      <c r="G46" s="7"/>
      <c r="H46" s="6"/>
      <c r="I46" s="21"/>
      <c r="J46" s="7" t="s">
        <v>1</v>
      </c>
      <c r="K46" s="8" t="s">
        <v>1</v>
      </c>
      <c r="L46" s="1"/>
      <c r="M46" s="1"/>
      <c r="N46" s="1"/>
      <c r="O46" s="20">
        <f t="shared" si="10"/>
        <v>0</v>
      </c>
      <c r="P46" s="29" t="str">
        <f t="shared" si="7"/>
        <v>OK</v>
      </c>
      <c r="Q46" s="10" t="str">
        <f t="shared" si="8"/>
        <v>OK</v>
      </c>
      <c r="R46" s="10" t="str">
        <f t="shared" si="9"/>
        <v>OK</v>
      </c>
      <c r="T46" s="80" t="s">
        <v>13</v>
      </c>
    </row>
    <row r="47" spans="1:22" ht="22.5" customHeight="1">
      <c r="A47" s="6"/>
      <c r="B47" s="9"/>
      <c r="C47" s="72"/>
      <c r="D47" s="152"/>
      <c r="E47" s="152"/>
      <c r="F47" s="15"/>
      <c r="G47" s="7"/>
      <c r="H47" s="6"/>
      <c r="I47" s="21"/>
      <c r="J47" s="7" t="s">
        <v>1</v>
      </c>
      <c r="K47" s="8" t="s">
        <v>1</v>
      </c>
      <c r="L47" s="1"/>
      <c r="M47" s="1"/>
      <c r="N47" s="1"/>
      <c r="O47" s="20">
        <f t="shared" si="10"/>
        <v>0</v>
      </c>
      <c r="P47" s="29" t="str">
        <f t="shared" si="7"/>
        <v>OK</v>
      </c>
      <c r="Q47" s="10" t="str">
        <f t="shared" si="8"/>
        <v>OK</v>
      </c>
      <c r="R47" s="10" t="str">
        <f t="shared" si="9"/>
        <v>OK</v>
      </c>
    </row>
    <row r="48" spans="1:22" ht="22.5" customHeight="1">
      <c r="A48" s="6"/>
      <c r="B48" s="9"/>
      <c r="C48" s="72"/>
      <c r="D48" s="152"/>
      <c r="E48" s="152"/>
      <c r="F48" s="16"/>
      <c r="G48" s="7"/>
      <c r="H48" s="6"/>
      <c r="I48" s="21"/>
      <c r="J48" s="7" t="s">
        <v>1</v>
      </c>
      <c r="K48" s="8" t="s">
        <v>1</v>
      </c>
      <c r="L48" s="1"/>
      <c r="M48" s="1"/>
      <c r="N48" s="1"/>
      <c r="O48" s="20">
        <f t="shared" si="10"/>
        <v>0</v>
      </c>
      <c r="P48" s="29" t="str">
        <f t="shared" si="7"/>
        <v>OK</v>
      </c>
      <c r="Q48" s="10" t="str">
        <f t="shared" si="8"/>
        <v>OK</v>
      </c>
      <c r="R48" s="10" t="str">
        <f t="shared" si="9"/>
        <v>OK</v>
      </c>
    </row>
    <row r="49" spans="1:20" ht="22.5" customHeight="1">
      <c r="A49" s="6"/>
      <c r="B49" s="9"/>
      <c r="C49" s="72"/>
      <c r="D49" s="152"/>
      <c r="E49" s="152"/>
      <c r="F49" s="15"/>
      <c r="G49" s="7"/>
      <c r="H49" s="6"/>
      <c r="I49" s="21"/>
      <c r="J49" s="7" t="s">
        <v>1</v>
      </c>
      <c r="K49" s="8" t="s">
        <v>1</v>
      </c>
      <c r="L49" s="1"/>
      <c r="M49" s="1"/>
      <c r="N49" s="1"/>
      <c r="O49" s="20">
        <f t="shared" si="10"/>
        <v>0</v>
      </c>
      <c r="P49" s="29" t="str">
        <f t="shared" si="7"/>
        <v>OK</v>
      </c>
      <c r="Q49" s="10" t="str">
        <f t="shared" si="8"/>
        <v>OK</v>
      </c>
      <c r="R49" s="10" t="str">
        <f t="shared" si="9"/>
        <v>OK</v>
      </c>
    </row>
    <row r="50" spans="1:20" ht="22.5" customHeight="1">
      <c r="A50" s="6"/>
      <c r="B50" s="9"/>
      <c r="C50" s="72"/>
      <c r="D50" s="152"/>
      <c r="E50" s="152"/>
      <c r="F50" s="15"/>
      <c r="G50" s="7"/>
      <c r="H50" s="6"/>
      <c r="I50" s="21"/>
      <c r="J50" s="7" t="s">
        <v>1</v>
      </c>
      <c r="K50" s="8" t="s">
        <v>1</v>
      </c>
      <c r="L50" s="1"/>
      <c r="M50" s="1"/>
      <c r="N50" s="1"/>
      <c r="O50" s="20">
        <f t="shared" si="10"/>
        <v>0</v>
      </c>
      <c r="P50" s="29" t="str">
        <f t="shared" si="7"/>
        <v>OK</v>
      </c>
      <c r="Q50" s="10" t="str">
        <f t="shared" si="8"/>
        <v>OK</v>
      </c>
      <c r="R50" s="10" t="str">
        <f t="shared" si="9"/>
        <v>OK</v>
      </c>
    </row>
    <row r="51" spans="1:20" ht="22.5" customHeight="1">
      <c r="A51" s="12"/>
      <c r="B51" s="13"/>
      <c r="C51" s="14"/>
      <c r="D51" s="13"/>
      <c r="E51" s="14"/>
      <c r="F51" s="14"/>
      <c r="G51" s="13"/>
      <c r="H51" s="13"/>
      <c r="I51" s="12"/>
      <c r="J51" s="12"/>
      <c r="K51" s="68" t="s">
        <v>137</v>
      </c>
      <c r="L51" s="27">
        <f>SUM(L44:L50)</f>
        <v>0</v>
      </c>
      <c r="M51" s="27">
        <f t="shared" ref="M51:N51" si="11">SUM(M44:M50)</f>
        <v>0</v>
      </c>
      <c r="N51" s="27">
        <f t="shared" si="11"/>
        <v>0</v>
      </c>
      <c r="O51" s="27">
        <f>L51-(M51+N51)</f>
        <v>0</v>
      </c>
      <c r="P51" s="76"/>
      <c r="Q51" s="77"/>
      <c r="R51" s="77"/>
    </row>
    <row r="52" spans="1:20" ht="22.5" customHeight="1">
      <c r="A52" s="48" t="s">
        <v>129</v>
      </c>
      <c r="B52" s="13"/>
      <c r="C52" s="14"/>
      <c r="D52" s="13"/>
      <c r="E52" s="14"/>
      <c r="F52" s="14"/>
      <c r="G52" s="13"/>
      <c r="H52" s="13"/>
      <c r="I52" s="12"/>
      <c r="J52" s="12"/>
      <c r="K52" s="12"/>
      <c r="L52" s="12"/>
      <c r="M52" s="12"/>
      <c r="N52" s="12"/>
      <c r="O52" s="12"/>
      <c r="P52" s="76"/>
      <c r="Q52" s="77"/>
      <c r="R52" s="77"/>
    </row>
    <row r="53" spans="1:20" ht="22.5" customHeight="1">
      <c r="A53" s="162" t="s">
        <v>217</v>
      </c>
      <c r="B53" s="160" t="s">
        <v>67</v>
      </c>
      <c r="C53" s="150" t="s">
        <v>286</v>
      </c>
      <c r="D53" s="150"/>
      <c r="E53" s="150"/>
      <c r="F53" s="150"/>
      <c r="G53" s="160" t="s">
        <v>38</v>
      </c>
      <c r="H53" s="144" t="s">
        <v>47</v>
      </c>
      <c r="I53" s="145"/>
      <c r="J53" s="145"/>
      <c r="K53" s="146"/>
      <c r="L53" s="144" t="s">
        <v>216</v>
      </c>
      <c r="M53" s="145"/>
      <c r="N53" s="145"/>
      <c r="O53" s="146"/>
      <c r="P53" s="48" t="s">
        <v>96</v>
      </c>
      <c r="Q53" s="48" t="s">
        <v>96</v>
      </c>
      <c r="R53" s="61"/>
    </row>
    <row r="54" spans="1:20" ht="22.5" customHeight="1">
      <c r="A54" s="161"/>
      <c r="B54" s="161"/>
      <c r="C54" s="68" t="s">
        <v>215</v>
      </c>
      <c r="D54" s="150" t="s">
        <v>120</v>
      </c>
      <c r="E54" s="150"/>
      <c r="F54" s="68" t="s">
        <v>15</v>
      </c>
      <c r="G54" s="161"/>
      <c r="H54" s="69" t="s">
        <v>29</v>
      </c>
      <c r="I54" s="69" t="s">
        <v>28</v>
      </c>
      <c r="J54" s="68" t="s">
        <v>18</v>
      </c>
      <c r="K54" s="68" t="s">
        <v>19</v>
      </c>
      <c r="L54" s="53" t="s">
        <v>109</v>
      </c>
      <c r="M54" s="53" t="s">
        <v>110</v>
      </c>
      <c r="N54" s="53" t="s">
        <v>111</v>
      </c>
      <c r="O54" s="53" t="s">
        <v>112</v>
      </c>
      <c r="P54" s="70" t="s">
        <v>104</v>
      </c>
      <c r="Q54" s="70" t="s">
        <v>116</v>
      </c>
      <c r="R54" s="70" t="s">
        <v>115</v>
      </c>
      <c r="T54" s="98" t="s">
        <v>153</v>
      </c>
    </row>
    <row r="55" spans="1:20" ht="22.5" customHeight="1">
      <c r="A55" s="6"/>
      <c r="B55" s="9"/>
      <c r="C55" s="72"/>
      <c r="D55" s="152"/>
      <c r="E55" s="152"/>
      <c r="F55" s="15"/>
      <c r="G55" s="7"/>
      <c r="H55" s="6"/>
      <c r="I55" s="6"/>
      <c r="J55" s="7" t="s">
        <v>1</v>
      </c>
      <c r="K55" s="8" t="s">
        <v>1</v>
      </c>
      <c r="L55" s="1"/>
      <c r="M55" s="1"/>
      <c r="N55" s="1"/>
      <c r="O55" s="20">
        <f>L55-(M55+N55)</f>
        <v>0</v>
      </c>
      <c r="P55" s="29" t="str">
        <f t="shared" ref="P55:P61" si="12">IF(OR(G55="新規",G55="追加",G55=""),"OK",(IF(AND(H55="",I55=""),"NG","OK")))</f>
        <v>OK</v>
      </c>
      <c r="Q55" s="10" t="str">
        <f t="shared" ref="Q55:Q61" si="13">IF(OR(G55="新規",G55="追加",G55=""),"OK",(IF(OR(AND(J55="",K55=""),AND(J55="",K55="□"),AND(J55="□",K55=""),AND(J55="□",K55="□")),"NG","OK")))</f>
        <v>OK</v>
      </c>
      <c r="R55" s="10" t="str">
        <f>IF(OR(AND(C55&lt;&gt;"",D55&lt;&gt;"",F55&lt;&gt;"",G55&lt;&gt;""),(C55="")),"OK","NG")</f>
        <v>OK</v>
      </c>
      <c r="T55" s="78" t="s">
        <v>159</v>
      </c>
    </row>
    <row r="56" spans="1:20" ht="22.5" customHeight="1">
      <c r="A56" s="6"/>
      <c r="B56" s="9"/>
      <c r="C56" s="72"/>
      <c r="D56" s="152"/>
      <c r="E56" s="152"/>
      <c r="F56" s="15"/>
      <c r="G56" s="7"/>
      <c r="H56" s="6"/>
      <c r="I56" s="6"/>
      <c r="J56" s="7" t="s">
        <v>1</v>
      </c>
      <c r="K56" s="8" t="s">
        <v>1</v>
      </c>
      <c r="L56" s="1"/>
      <c r="M56" s="1"/>
      <c r="N56" s="1"/>
      <c r="O56" s="20">
        <f t="shared" ref="O56:O61" si="14">L56-(M56+N56)</f>
        <v>0</v>
      </c>
      <c r="P56" s="29" t="str">
        <f t="shared" si="12"/>
        <v>OK</v>
      </c>
      <c r="Q56" s="10" t="str">
        <f t="shared" si="13"/>
        <v>OK</v>
      </c>
      <c r="R56" s="10" t="str">
        <f t="shared" ref="R56:R61" si="15">IF(OR(AND(C56&lt;&gt;"",D56&lt;&gt;"",F56&lt;&gt;"",G56&lt;&gt;""),(C56="")),"OK","NG")</f>
        <v>OK</v>
      </c>
      <c r="T56" s="79" t="s">
        <v>162</v>
      </c>
    </row>
    <row r="57" spans="1:20" ht="22.5" customHeight="1">
      <c r="A57" s="6"/>
      <c r="B57" s="9"/>
      <c r="C57" s="72"/>
      <c r="D57" s="152"/>
      <c r="E57" s="152"/>
      <c r="F57" s="15"/>
      <c r="G57" s="7"/>
      <c r="H57" s="6"/>
      <c r="I57" s="6"/>
      <c r="J57" s="7" t="s">
        <v>1</v>
      </c>
      <c r="K57" s="8" t="s">
        <v>1</v>
      </c>
      <c r="L57" s="1"/>
      <c r="M57" s="1"/>
      <c r="N57" s="1"/>
      <c r="O57" s="20">
        <f t="shared" si="14"/>
        <v>0</v>
      </c>
      <c r="P57" s="29" t="str">
        <f t="shared" si="12"/>
        <v>OK</v>
      </c>
      <c r="Q57" s="10" t="str">
        <f t="shared" si="13"/>
        <v>OK</v>
      </c>
      <c r="R57" s="10" t="str">
        <f t="shared" si="15"/>
        <v>OK</v>
      </c>
      <c r="T57" s="81" t="s">
        <v>214</v>
      </c>
    </row>
    <row r="58" spans="1:20" ht="22.5" customHeight="1">
      <c r="A58" s="6"/>
      <c r="B58" s="9"/>
      <c r="C58" s="72"/>
      <c r="D58" s="152"/>
      <c r="E58" s="152"/>
      <c r="F58" s="15"/>
      <c r="G58" s="7"/>
      <c r="H58" s="6"/>
      <c r="I58" s="6"/>
      <c r="J58" s="7" t="s">
        <v>1</v>
      </c>
      <c r="K58" s="8" t="s">
        <v>1</v>
      </c>
      <c r="L58" s="1"/>
      <c r="M58" s="1"/>
      <c r="N58" s="1"/>
      <c r="O58" s="20">
        <f t="shared" si="14"/>
        <v>0</v>
      </c>
      <c r="P58" s="29" t="str">
        <f t="shared" si="12"/>
        <v>OK</v>
      </c>
      <c r="Q58" s="10" t="str">
        <f t="shared" si="13"/>
        <v>OK</v>
      </c>
      <c r="R58" s="10" t="str">
        <f t="shared" si="15"/>
        <v>OK</v>
      </c>
      <c r="T58" s="80" t="s">
        <v>13</v>
      </c>
    </row>
    <row r="59" spans="1:20" ht="22.5" customHeight="1">
      <c r="A59" s="6"/>
      <c r="B59" s="9"/>
      <c r="C59" s="72"/>
      <c r="D59" s="152"/>
      <c r="E59" s="152"/>
      <c r="F59" s="16"/>
      <c r="G59" s="7"/>
      <c r="H59" s="6"/>
      <c r="I59" s="6"/>
      <c r="J59" s="7" t="s">
        <v>1</v>
      </c>
      <c r="K59" s="8" t="s">
        <v>1</v>
      </c>
      <c r="L59" s="1"/>
      <c r="M59" s="1"/>
      <c r="N59" s="1"/>
      <c r="O59" s="20">
        <f t="shared" si="14"/>
        <v>0</v>
      </c>
      <c r="P59" s="29" t="str">
        <f t="shared" si="12"/>
        <v>OK</v>
      </c>
      <c r="Q59" s="10" t="str">
        <f t="shared" si="13"/>
        <v>OK</v>
      </c>
      <c r="R59" s="10" t="str">
        <f t="shared" si="15"/>
        <v>OK</v>
      </c>
    </row>
    <row r="60" spans="1:20" ht="22.5" customHeight="1">
      <c r="A60" s="6"/>
      <c r="B60" s="9"/>
      <c r="C60" s="72"/>
      <c r="D60" s="152"/>
      <c r="E60" s="152"/>
      <c r="F60" s="15"/>
      <c r="G60" s="7"/>
      <c r="H60" s="6"/>
      <c r="I60" s="6"/>
      <c r="J60" s="7" t="s">
        <v>1</v>
      </c>
      <c r="K60" s="8" t="s">
        <v>1</v>
      </c>
      <c r="L60" s="1"/>
      <c r="M60" s="1"/>
      <c r="N60" s="1"/>
      <c r="O60" s="20">
        <f t="shared" si="14"/>
        <v>0</v>
      </c>
      <c r="P60" s="29" t="str">
        <f t="shared" si="12"/>
        <v>OK</v>
      </c>
      <c r="Q60" s="10" t="str">
        <f t="shared" si="13"/>
        <v>OK</v>
      </c>
      <c r="R60" s="10" t="str">
        <f t="shared" si="15"/>
        <v>OK</v>
      </c>
    </row>
    <row r="61" spans="1:20" ht="22.5" customHeight="1">
      <c r="A61" s="6"/>
      <c r="B61" s="9"/>
      <c r="C61" s="72"/>
      <c r="D61" s="152"/>
      <c r="E61" s="152"/>
      <c r="F61" s="15"/>
      <c r="G61" s="7"/>
      <c r="H61" s="6"/>
      <c r="I61" s="6"/>
      <c r="J61" s="7" t="s">
        <v>1</v>
      </c>
      <c r="K61" s="8" t="s">
        <v>1</v>
      </c>
      <c r="L61" s="1"/>
      <c r="M61" s="1"/>
      <c r="N61" s="1"/>
      <c r="O61" s="20">
        <f t="shared" si="14"/>
        <v>0</v>
      </c>
      <c r="P61" s="29" t="str">
        <f t="shared" si="12"/>
        <v>OK</v>
      </c>
      <c r="Q61" s="10" t="str">
        <f t="shared" si="13"/>
        <v>OK</v>
      </c>
      <c r="R61" s="10" t="str">
        <f t="shared" si="15"/>
        <v>OK</v>
      </c>
    </row>
    <row r="62" spans="1:20" ht="22.5" customHeight="1">
      <c r="A62" s="12"/>
      <c r="B62" s="13"/>
      <c r="C62" s="14"/>
      <c r="D62" s="13"/>
      <c r="E62" s="14"/>
      <c r="F62" s="14"/>
      <c r="G62" s="13"/>
      <c r="H62" s="13"/>
      <c r="I62" s="12"/>
      <c r="J62" s="12"/>
      <c r="K62" s="68" t="s">
        <v>137</v>
      </c>
      <c r="L62" s="27">
        <f>SUM(L55:L61)</f>
        <v>0</v>
      </c>
      <c r="M62" s="27">
        <f t="shared" ref="M62:N62" si="16">SUM(M55:M61)</f>
        <v>0</v>
      </c>
      <c r="N62" s="27">
        <f t="shared" si="16"/>
        <v>0</v>
      </c>
      <c r="O62" s="27">
        <f>L62-(M62+N62)</f>
        <v>0</v>
      </c>
      <c r="P62" s="76"/>
      <c r="Q62" s="77"/>
      <c r="R62" s="77"/>
    </row>
    <row r="63" spans="1:20" ht="22.5" customHeight="1">
      <c r="A63" s="48" t="s">
        <v>130</v>
      </c>
      <c r="B63" s="13"/>
      <c r="C63" s="14"/>
      <c r="D63" s="13"/>
      <c r="E63" s="14"/>
      <c r="F63" s="14"/>
      <c r="G63" s="13"/>
      <c r="H63" s="13"/>
      <c r="I63" s="12"/>
      <c r="J63" s="12"/>
      <c r="K63" s="12"/>
      <c r="L63" s="12"/>
      <c r="M63" s="12"/>
      <c r="N63" s="12"/>
      <c r="O63" s="12"/>
      <c r="P63" s="76"/>
      <c r="Q63" s="77"/>
      <c r="R63" s="77"/>
    </row>
    <row r="64" spans="1:20" ht="22.5" customHeight="1">
      <c r="A64" s="162" t="s">
        <v>217</v>
      </c>
      <c r="B64" s="160" t="s">
        <v>67</v>
      </c>
      <c r="C64" s="150" t="s">
        <v>286</v>
      </c>
      <c r="D64" s="150"/>
      <c r="E64" s="150"/>
      <c r="F64" s="150"/>
      <c r="G64" s="160" t="s">
        <v>38</v>
      </c>
      <c r="H64" s="144" t="s">
        <v>47</v>
      </c>
      <c r="I64" s="145"/>
      <c r="J64" s="145"/>
      <c r="K64" s="146"/>
      <c r="L64" s="144" t="s">
        <v>216</v>
      </c>
      <c r="M64" s="145"/>
      <c r="N64" s="145"/>
      <c r="O64" s="146"/>
      <c r="P64" s="48" t="s">
        <v>96</v>
      </c>
      <c r="Q64" s="48" t="s">
        <v>96</v>
      </c>
      <c r="R64" s="61"/>
    </row>
    <row r="65" spans="1:20" ht="22.5" customHeight="1">
      <c r="A65" s="161"/>
      <c r="B65" s="161"/>
      <c r="C65" s="68" t="s">
        <v>215</v>
      </c>
      <c r="D65" s="150" t="s">
        <v>120</v>
      </c>
      <c r="E65" s="150"/>
      <c r="F65" s="68" t="s">
        <v>15</v>
      </c>
      <c r="G65" s="161"/>
      <c r="H65" s="69" t="s">
        <v>29</v>
      </c>
      <c r="I65" s="69" t="s">
        <v>28</v>
      </c>
      <c r="J65" s="68" t="s">
        <v>18</v>
      </c>
      <c r="K65" s="68" t="s">
        <v>19</v>
      </c>
      <c r="L65" s="53" t="s">
        <v>109</v>
      </c>
      <c r="M65" s="53" t="s">
        <v>110</v>
      </c>
      <c r="N65" s="53" t="s">
        <v>111</v>
      </c>
      <c r="O65" s="53" t="s">
        <v>112</v>
      </c>
      <c r="P65" s="70" t="s">
        <v>104</v>
      </c>
      <c r="Q65" s="70" t="s">
        <v>116</v>
      </c>
      <c r="R65" s="70" t="s">
        <v>115</v>
      </c>
      <c r="T65" s="82" t="s">
        <v>153</v>
      </c>
    </row>
    <row r="66" spans="1:20" ht="22.5" customHeight="1">
      <c r="A66" s="6"/>
      <c r="B66" s="9"/>
      <c r="C66" s="72"/>
      <c r="D66" s="152"/>
      <c r="E66" s="152"/>
      <c r="F66" s="15"/>
      <c r="G66" s="7"/>
      <c r="H66" s="6"/>
      <c r="I66" s="6"/>
      <c r="J66" s="7" t="s">
        <v>1</v>
      </c>
      <c r="K66" s="8" t="s">
        <v>1</v>
      </c>
      <c r="L66" s="1"/>
      <c r="M66" s="1"/>
      <c r="N66" s="1"/>
      <c r="O66" s="20">
        <f>L66-(M66+N66)</f>
        <v>0</v>
      </c>
      <c r="P66" s="29" t="str">
        <f>IF(OR(G66="新規",G66="追加",G66=""),"OK",(IF(AND(H66="",I66=""),"NG","OK")))</f>
        <v>OK</v>
      </c>
      <c r="Q66" s="10" t="str">
        <f>IF(OR(G66="新規",G66="追加",G66=""),"OK",(IF(OR(AND(J66="",K66=""),AND(J66="",K66="□"),AND(J66="□",K66=""),AND(J66="□",K66="□")),"NG","OK")))</f>
        <v>OK</v>
      </c>
      <c r="R66" s="10" t="str">
        <f>IF(OR(AND(C66&lt;&gt;"",D66&lt;&gt;"",F66&lt;&gt;"",G66&lt;&gt;""),(C66="")),"OK","NG")</f>
        <v>OK</v>
      </c>
      <c r="T66" s="83" t="s">
        <v>271</v>
      </c>
    </row>
    <row r="67" spans="1:20" ht="22.5" customHeight="1">
      <c r="A67" s="6"/>
      <c r="B67" s="9"/>
      <c r="C67" s="72"/>
      <c r="D67" s="152"/>
      <c r="E67" s="152"/>
      <c r="F67" s="15"/>
      <c r="G67" s="7"/>
      <c r="H67" s="6"/>
      <c r="I67" s="6"/>
      <c r="J67" s="7" t="s">
        <v>1</v>
      </c>
      <c r="K67" s="8" t="s">
        <v>1</v>
      </c>
      <c r="L67" s="1"/>
      <c r="M67" s="1"/>
      <c r="N67" s="1"/>
      <c r="O67" s="20">
        <f t="shared" ref="O67:O72" si="17">L67-(M67+N67)</f>
        <v>0</v>
      </c>
      <c r="P67" s="29" t="str">
        <f>IF(OR(G67="新規",G67="追加",G67=""),"OK",(IF(AND(H67="",I67=""),"NG","OK")))</f>
        <v>OK</v>
      </c>
      <c r="Q67" s="10" t="str">
        <f t="shared" ref="Q67:Q72" si="18">IF(OR(G67="新規",G67="追加",G67=""),"OK",(IF(OR(AND(J67="",K67=""),AND(J67="",K67="□"),AND(J67="□",K67=""),AND(J67="□",K67="□")),"NG","OK")))</f>
        <v>OK</v>
      </c>
      <c r="R67" s="10" t="str">
        <f t="shared" ref="R67:R72" si="19">IF(OR(AND(C67&lt;&gt;"",D67&lt;&gt;"",F67&lt;&gt;"",G67&lt;&gt;""),(C67="")),"OK","NG")</f>
        <v>OK</v>
      </c>
      <c r="T67" s="82" t="s">
        <v>214</v>
      </c>
    </row>
    <row r="68" spans="1:20" ht="22.5" customHeight="1">
      <c r="A68" s="6"/>
      <c r="B68" s="9"/>
      <c r="C68" s="72"/>
      <c r="D68" s="152"/>
      <c r="E68" s="152"/>
      <c r="F68" s="15"/>
      <c r="G68" s="7"/>
      <c r="H68" s="6"/>
      <c r="I68" s="6"/>
      <c r="J68" s="7" t="s">
        <v>1</v>
      </c>
      <c r="K68" s="8" t="s">
        <v>1</v>
      </c>
      <c r="L68" s="1"/>
      <c r="M68" s="1"/>
      <c r="N68" s="1"/>
      <c r="O68" s="20">
        <f t="shared" si="17"/>
        <v>0</v>
      </c>
      <c r="P68" s="29" t="str">
        <f t="shared" ref="P68:P72" si="20">IF(OR(G68="新規",G68="追加",G68=""),"OK",(IF(AND(H68="",I68=""),"NG","OK")))</f>
        <v>OK</v>
      </c>
      <c r="Q68" s="10" t="str">
        <f t="shared" si="18"/>
        <v>OK</v>
      </c>
      <c r="R68" s="10" t="str">
        <f t="shared" si="19"/>
        <v>OK</v>
      </c>
      <c r="T68" s="80" t="s">
        <v>13</v>
      </c>
    </row>
    <row r="69" spans="1:20" ht="22.5" customHeight="1">
      <c r="A69" s="6"/>
      <c r="B69" s="9"/>
      <c r="C69" s="72"/>
      <c r="D69" s="152"/>
      <c r="E69" s="152"/>
      <c r="F69" s="15"/>
      <c r="G69" s="7"/>
      <c r="H69" s="6"/>
      <c r="I69" s="6"/>
      <c r="J69" s="7" t="s">
        <v>1</v>
      </c>
      <c r="K69" s="8" t="s">
        <v>1</v>
      </c>
      <c r="L69" s="1"/>
      <c r="M69" s="1"/>
      <c r="N69" s="1"/>
      <c r="O69" s="20">
        <f t="shared" si="17"/>
        <v>0</v>
      </c>
      <c r="P69" s="29" t="str">
        <f t="shared" si="20"/>
        <v>OK</v>
      </c>
      <c r="Q69" s="10" t="str">
        <f t="shared" si="18"/>
        <v>OK</v>
      </c>
      <c r="R69" s="10" t="str">
        <f t="shared" si="19"/>
        <v>OK</v>
      </c>
    </row>
    <row r="70" spans="1:20" ht="22.5" customHeight="1">
      <c r="A70" s="6"/>
      <c r="B70" s="9"/>
      <c r="C70" s="72"/>
      <c r="D70" s="152"/>
      <c r="E70" s="152"/>
      <c r="F70" s="16"/>
      <c r="G70" s="7"/>
      <c r="H70" s="6"/>
      <c r="I70" s="6"/>
      <c r="J70" s="7" t="s">
        <v>1</v>
      </c>
      <c r="K70" s="8" t="s">
        <v>1</v>
      </c>
      <c r="L70" s="1"/>
      <c r="M70" s="1"/>
      <c r="N70" s="1"/>
      <c r="O70" s="20">
        <f t="shared" si="17"/>
        <v>0</v>
      </c>
      <c r="P70" s="29" t="str">
        <f t="shared" si="20"/>
        <v>OK</v>
      </c>
      <c r="Q70" s="10" t="str">
        <f t="shared" si="18"/>
        <v>OK</v>
      </c>
      <c r="R70" s="10" t="str">
        <f t="shared" si="19"/>
        <v>OK</v>
      </c>
    </row>
    <row r="71" spans="1:20" ht="22.5" customHeight="1">
      <c r="A71" s="6"/>
      <c r="B71" s="9"/>
      <c r="C71" s="72"/>
      <c r="D71" s="152"/>
      <c r="E71" s="152"/>
      <c r="F71" s="15"/>
      <c r="G71" s="7"/>
      <c r="H71" s="6"/>
      <c r="I71" s="6"/>
      <c r="J71" s="7" t="s">
        <v>1</v>
      </c>
      <c r="K71" s="8" t="s">
        <v>1</v>
      </c>
      <c r="L71" s="1"/>
      <c r="M71" s="1"/>
      <c r="N71" s="1"/>
      <c r="O71" s="20">
        <f t="shared" si="17"/>
        <v>0</v>
      </c>
      <c r="P71" s="29" t="str">
        <f t="shared" si="20"/>
        <v>OK</v>
      </c>
      <c r="Q71" s="10" t="str">
        <f t="shared" si="18"/>
        <v>OK</v>
      </c>
      <c r="R71" s="10" t="str">
        <f t="shared" si="19"/>
        <v>OK</v>
      </c>
    </row>
    <row r="72" spans="1:20" ht="22.5" customHeight="1">
      <c r="A72" s="6"/>
      <c r="B72" s="9"/>
      <c r="C72" s="72"/>
      <c r="D72" s="152"/>
      <c r="E72" s="152"/>
      <c r="F72" s="15"/>
      <c r="G72" s="7"/>
      <c r="H72" s="6"/>
      <c r="I72" s="6"/>
      <c r="J72" s="7" t="s">
        <v>1</v>
      </c>
      <c r="K72" s="8" t="s">
        <v>1</v>
      </c>
      <c r="L72" s="1"/>
      <c r="M72" s="1"/>
      <c r="N72" s="1"/>
      <c r="O72" s="20">
        <f t="shared" si="17"/>
        <v>0</v>
      </c>
      <c r="P72" s="29" t="str">
        <f t="shared" si="20"/>
        <v>OK</v>
      </c>
      <c r="Q72" s="10" t="str">
        <f t="shared" si="18"/>
        <v>OK</v>
      </c>
      <c r="R72" s="10" t="str">
        <f t="shared" si="19"/>
        <v>OK</v>
      </c>
    </row>
    <row r="73" spans="1:20" ht="22.5" customHeight="1">
      <c r="A73" s="12"/>
      <c r="B73" s="13"/>
      <c r="C73" s="14"/>
      <c r="D73" s="13"/>
      <c r="E73" s="14"/>
      <c r="F73" s="14"/>
      <c r="G73" s="13"/>
      <c r="H73" s="13"/>
      <c r="I73" s="12"/>
      <c r="J73" s="12"/>
      <c r="K73" s="68" t="s">
        <v>137</v>
      </c>
      <c r="L73" s="27">
        <f>SUM(L66:L72)</f>
        <v>0</v>
      </c>
      <c r="M73" s="27">
        <f t="shared" ref="M73:N73" si="21">SUM(M66:M72)</f>
        <v>0</v>
      </c>
      <c r="N73" s="27">
        <f t="shared" si="21"/>
        <v>0</v>
      </c>
      <c r="O73" s="27">
        <f>L73-(M73+N73)</f>
        <v>0</v>
      </c>
      <c r="P73" s="76"/>
      <c r="Q73" s="77"/>
      <c r="R73" s="77"/>
    </row>
    <row r="74" spans="1:20" ht="22.5" customHeight="1">
      <c r="A74" s="48" t="s">
        <v>132</v>
      </c>
      <c r="B74" s="13"/>
      <c r="C74" s="14"/>
      <c r="D74" s="13"/>
      <c r="E74" s="14"/>
      <c r="F74" s="14"/>
      <c r="G74" s="13"/>
      <c r="H74" s="13"/>
      <c r="I74" s="12"/>
      <c r="J74" s="12"/>
      <c r="K74" s="12"/>
      <c r="L74" s="12"/>
      <c r="M74" s="12"/>
      <c r="N74" s="12"/>
      <c r="O74" s="12"/>
      <c r="P74" s="76"/>
      <c r="Q74" s="77"/>
      <c r="R74" s="77"/>
    </row>
    <row r="75" spans="1:20" ht="22.5" customHeight="1">
      <c r="A75" s="162" t="s">
        <v>217</v>
      </c>
      <c r="B75" s="160" t="s">
        <v>67</v>
      </c>
      <c r="C75" s="150" t="s">
        <v>286</v>
      </c>
      <c r="D75" s="150"/>
      <c r="E75" s="150"/>
      <c r="F75" s="150"/>
      <c r="G75" s="160" t="s">
        <v>38</v>
      </c>
      <c r="H75" s="147" t="s">
        <v>47</v>
      </c>
      <c r="I75" s="148"/>
      <c r="J75" s="148"/>
      <c r="K75" s="149"/>
      <c r="L75" s="144" t="s">
        <v>216</v>
      </c>
      <c r="M75" s="145"/>
      <c r="N75" s="145"/>
      <c r="O75" s="146"/>
      <c r="P75" s="76"/>
      <c r="Q75" s="77"/>
      <c r="R75" s="61"/>
    </row>
    <row r="76" spans="1:20" ht="22.5" customHeight="1">
      <c r="A76" s="161"/>
      <c r="B76" s="161"/>
      <c r="C76" s="68" t="s">
        <v>215</v>
      </c>
      <c r="D76" s="150" t="s">
        <v>120</v>
      </c>
      <c r="E76" s="150"/>
      <c r="F76" s="68" t="s">
        <v>15</v>
      </c>
      <c r="G76" s="161"/>
      <c r="H76" s="84" t="s">
        <v>29</v>
      </c>
      <c r="I76" s="84" t="s">
        <v>28</v>
      </c>
      <c r="J76" s="22" t="s">
        <v>18</v>
      </c>
      <c r="K76" s="22" t="s">
        <v>19</v>
      </c>
      <c r="L76" s="53" t="s">
        <v>109</v>
      </c>
      <c r="M76" s="53" t="s">
        <v>110</v>
      </c>
      <c r="N76" s="53" t="s">
        <v>111</v>
      </c>
      <c r="O76" s="53" t="s">
        <v>112</v>
      </c>
      <c r="P76" s="76"/>
      <c r="Q76" s="77"/>
      <c r="R76" s="70" t="s">
        <v>115</v>
      </c>
      <c r="T76" s="81" t="s">
        <v>153</v>
      </c>
    </row>
    <row r="77" spans="1:20" ht="22.5" customHeight="1">
      <c r="A77" s="6"/>
      <c r="B77" s="9"/>
      <c r="C77" s="72"/>
      <c r="D77" s="152"/>
      <c r="E77" s="152"/>
      <c r="F77" s="15"/>
      <c r="G77" s="7"/>
      <c r="H77" s="22"/>
      <c r="I77" s="22"/>
      <c r="J77" s="22" t="s">
        <v>1</v>
      </c>
      <c r="K77" s="22" t="s">
        <v>1</v>
      </c>
      <c r="L77" s="1"/>
      <c r="M77" s="1"/>
      <c r="N77" s="1"/>
      <c r="O77" s="20">
        <f>L77-(M77+N77)</f>
        <v>0</v>
      </c>
      <c r="P77" s="76"/>
      <c r="Q77" s="77"/>
      <c r="R77" s="10" t="str">
        <f>IF(OR(AND(C77&lt;&gt;"",D77&lt;&gt;"",F77&lt;&gt;"",G77&lt;&gt;""),(C77="")),"OK","NG")</f>
        <v>OK</v>
      </c>
      <c r="T77" s="81" t="s">
        <v>273</v>
      </c>
    </row>
    <row r="78" spans="1:20" ht="22.5" customHeight="1">
      <c r="A78" s="6"/>
      <c r="B78" s="9"/>
      <c r="C78" s="72"/>
      <c r="D78" s="152"/>
      <c r="E78" s="152"/>
      <c r="F78" s="15"/>
      <c r="G78" s="7"/>
      <c r="H78" s="22"/>
      <c r="I78" s="22"/>
      <c r="J78" s="22" t="s">
        <v>1</v>
      </c>
      <c r="K78" s="22" t="s">
        <v>1</v>
      </c>
      <c r="L78" s="1"/>
      <c r="M78" s="1"/>
      <c r="N78" s="1"/>
      <c r="O78" s="20">
        <f t="shared" ref="O78:O83" si="22">L78-(M78+N78)</f>
        <v>0</v>
      </c>
      <c r="P78" s="76"/>
      <c r="Q78" s="77"/>
      <c r="R78" s="10" t="str">
        <f t="shared" ref="R78:R83" si="23">IF(OR(AND(C78&lt;&gt;"",D78&lt;&gt;"",F78&lt;&gt;"",G78&lt;&gt;""),(C78="")),"OK","NG")</f>
        <v>OK</v>
      </c>
      <c r="T78" s="81" t="s">
        <v>163</v>
      </c>
    </row>
    <row r="79" spans="1:20" ht="22.5" customHeight="1">
      <c r="A79" s="6"/>
      <c r="B79" s="9"/>
      <c r="C79" s="72"/>
      <c r="D79" s="152"/>
      <c r="E79" s="152"/>
      <c r="F79" s="15"/>
      <c r="G79" s="7"/>
      <c r="H79" s="22"/>
      <c r="I79" s="22"/>
      <c r="J79" s="22" t="s">
        <v>1</v>
      </c>
      <c r="K79" s="22" t="s">
        <v>1</v>
      </c>
      <c r="L79" s="1"/>
      <c r="M79" s="1"/>
      <c r="N79" s="1"/>
      <c r="O79" s="20">
        <f t="shared" si="22"/>
        <v>0</v>
      </c>
      <c r="P79" s="76"/>
      <c r="Q79" s="77"/>
      <c r="R79" s="10" t="str">
        <f t="shared" si="23"/>
        <v>OK</v>
      </c>
      <c r="T79" s="81" t="s">
        <v>214</v>
      </c>
    </row>
    <row r="80" spans="1:20" ht="22.5" customHeight="1">
      <c r="A80" s="6"/>
      <c r="B80" s="9"/>
      <c r="C80" s="72"/>
      <c r="D80" s="152"/>
      <c r="E80" s="152"/>
      <c r="F80" s="15"/>
      <c r="G80" s="7"/>
      <c r="H80" s="22"/>
      <c r="I80" s="22"/>
      <c r="J80" s="22" t="s">
        <v>1</v>
      </c>
      <c r="K80" s="22" t="s">
        <v>1</v>
      </c>
      <c r="L80" s="1"/>
      <c r="M80" s="1"/>
      <c r="N80" s="1"/>
      <c r="O80" s="20">
        <f t="shared" si="22"/>
        <v>0</v>
      </c>
      <c r="P80" s="76"/>
      <c r="Q80" s="77"/>
      <c r="R80" s="10" t="str">
        <f>IF(OR(AND(C80&lt;&gt;"",D80&lt;&gt;"",F80&lt;&gt;"",G80&lt;&gt;""),(C80="")),"OK","NG")</f>
        <v>OK</v>
      </c>
      <c r="T80" s="81" t="s">
        <v>13</v>
      </c>
    </row>
    <row r="81" spans="1:20" ht="22.5" customHeight="1">
      <c r="A81" s="6"/>
      <c r="B81" s="9"/>
      <c r="C81" s="72"/>
      <c r="D81" s="152"/>
      <c r="E81" s="152"/>
      <c r="F81" s="16"/>
      <c r="G81" s="7"/>
      <c r="H81" s="22"/>
      <c r="I81" s="22"/>
      <c r="J81" s="22" t="s">
        <v>1</v>
      </c>
      <c r="K81" s="22" t="s">
        <v>1</v>
      </c>
      <c r="L81" s="1"/>
      <c r="M81" s="1"/>
      <c r="N81" s="1"/>
      <c r="O81" s="20">
        <f t="shared" si="22"/>
        <v>0</v>
      </c>
      <c r="P81" s="76"/>
      <c r="Q81" s="77"/>
      <c r="R81" s="10" t="str">
        <f>IF(OR(AND(C81&lt;&gt;"",D81&lt;&gt;"",F81&lt;&gt;"",G81&lt;&gt;""),(C81="")),"OK","NG")</f>
        <v>OK</v>
      </c>
    </row>
    <row r="82" spans="1:20" ht="22.5" customHeight="1">
      <c r="A82" s="6"/>
      <c r="B82" s="9"/>
      <c r="C82" s="72"/>
      <c r="D82" s="152"/>
      <c r="E82" s="152"/>
      <c r="F82" s="15"/>
      <c r="G82" s="7"/>
      <c r="H82" s="22"/>
      <c r="I82" s="22"/>
      <c r="J82" s="22" t="s">
        <v>1</v>
      </c>
      <c r="K82" s="22" t="s">
        <v>1</v>
      </c>
      <c r="L82" s="1"/>
      <c r="M82" s="1"/>
      <c r="N82" s="1"/>
      <c r="O82" s="20">
        <f t="shared" si="22"/>
        <v>0</v>
      </c>
      <c r="P82" s="76"/>
      <c r="Q82" s="77"/>
      <c r="R82" s="10" t="str">
        <f t="shared" si="23"/>
        <v>OK</v>
      </c>
    </row>
    <row r="83" spans="1:20" ht="22.5" customHeight="1">
      <c r="A83" s="6"/>
      <c r="B83" s="9"/>
      <c r="C83" s="72"/>
      <c r="D83" s="152"/>
      <c r="E83" s="152"/>
      <c r="F83" s="15"/>
      <c r="G83" s="7"/>
      <c r="H83" s="22"/>
      <c r="I83" s="22"/>
      <c r="J83" s="22" t="s">
        <v>1</v>
      </c>
      <c r="K83" s="22" t="s">
        <v>1</v>
      </c>
      <c r="L83" s="1"/>
      <c r="M83" s="1"/>
      <c r="N83" s="1"/>
      <c r="O83" s="20">
        <f t="shared" si="22"/>
        <v>0</v>
      </c>
      <c r="P83" s="76"/>
      <c r="Q83" s="77"/>
      <c r="R83" s="10" t="str">
        <f t="shared" si="23"/>
        <v>OK</v>
      </c>
    </row>
    <row r="84" spans="1:20" ht="22.5" customHeight="1">
      <c r="A84" s="12"/>
      <c r="B84" s="13"/>
      <c r="C84" s="14"/>
      <c r="D84" s="13"/>
      <c r="E84" s="14"/>
      <c r="F84" s="14"/>
      <c r="G84" s="13"/>
      <c r="H84" s="13"/>
      <c r="I84" s="12"/>
      <c r="J84" s="12"/>
      <c r="K84" s="68" t="s">
        <v>137</v>
      </c>
      <c r="L84" s="27">
        <f>SUM(L77:L83)</f>
        <v>0</v>
      </c>
      <c r="M84" s="27">
        <f t="shared" ref="M84:N84" si="24">SUM(M77:M83)</f>
        <v>0</v>
      </c>
      <c r="N84" s="27">
        <f t="shared" si="24"/>
        <v>0</v>
      </c>
      <c r="O84" s="27">
        <f>L84-(M84+N84)</f>
        <v>0</v>
      </c>
      <c r="P84" s="76"/>
      <c r="Q84" s="77"/>
      <c r="R84" s="77"/>
    </row>
    <row r="85" spans="1:20" ht="22.5" customHeight="1">
      <c r="A85" s="48" t="s">
        <v>133</v>
      </c>
      <c r="B85" s="13"/>
      <c r="C85" s="14"/>
      <c r="D85" s="13"/>
      <c r="E85" s="14"/>
      <c r="F85" s="14"/>
      <c r="G85" s="13"/>
      <c r="H85" s="13"/>
      <c r="I85" s="12"/>
      <c r="K85" s="12"/>
      <c r="L85" s="12"/>
      <c r="M85" s="12"/>
      <c r="N85" s="12"/>
      <c r="O85" s="12"/>
      <c r="P85" s="76"/>
      <c r="Q85" s="77"/>
      <c r="R85" s="77"/>
    </row>
    <row r="86" spans="1:20" ht="22.5" customHeight="1">
      <c r="A86" s="162" t="s">
        <v>217</v>
      </c>
      <c r="B86" s="160" t="s">
        <v>67</v>
      </c>
      <c r="C86" s="150" t="s">
        <v>286</v>
      </c>
      <c r="D86" s="150"/>
      <c r="E86" s="150"/>
      <c r="F86" s="150"/>
      <c r="G86" s="160" t="s">
        <v>38</v>
      </c>
      <c r="H86" s="144" t="s">
        <v>47</v>
      </c>
      <c r="I86" s="145"/>
      <c r="J86" s="145"/>
      <c r="K86" s="146"/>
      <c r="L86" s="144" t="s">
        <v>216</v>
      </c>
      <c r="M86" s="145"/>
      <c r="N86" s="145"/>
      <c r="O86" s="146"/>
      <c r="P86" s="48" t="s">
        <v>96</v>
      </c>
      <c r="Q86" s="48" t="s">
        <v>96</v>
      </c>
      <c r="R86" s="61"/>
      <c r="T86" s="81" t="s">
        <v>153</v>
      </c>
    </row>
    <row r="87" spans="1:20" ht="22.5" customHeight="1">
      <c r="A87" s="161"/>
      <c r="B87" s="161"/>
      <c r="C87" s="68" t="s">
        <v>215</v>
      </c>
      <c r="D87" s="150" t="s">
        <v>120</v>
      </c>
      <c r="E87" s="150"/>
      <c r="F87" s="68" t="s">
        <v>15</v>
      </c>
      <c r="G87" s="161"/>
      <c r="H87" s="69" t="s">
        <v>29</v>
      </c>
      <c r="I87" s="69" t="s">
        <v>28</v>
      </c>
      <c r="J87" s="68" t="s">
        <v>18</v>
      </c>
      <c r="K87" s="68" t="s">
        <v>19</v>
      </c>
      <c r="L87" s="53" t="s">
        <v>109</v>
      </c>
      <c r="M87" s="53" t="s">
        <v>110</v>
      </c>
      <c r="N87" s="53" t="s">
        <v>111</v>
      </c>
      <c r="O87" s="53" t="s">
        <v>112</v>
      </c>
      <c r="P87" s="70" t="s">
        <v>104</v>
      </c>
      <c r="Q87" s="70" t="s">
        <v>116</v>
      </c>
      <c r="R87" s="70" t="s">
        <v>115</v>
      </c>
      <c r="T87" s="81" t="s">
        <v>159</v>
      </c>
    </row>
    <row r="88" spans="1:20" ht="22.5" customHeight="1">
      <c r="A88" s="6"/>
      <c r="B88" s="9"/>
      <c r="C88" s="72"/>
      <c r="D88" s="152"/>
      <c r="E88" s="152"/>
      <c r="F88" s="15"/>
      <c r="G88" s="7"/>
      <c r="H88" s="6"/>
      <c r="I88" s="6"/>
      <c r="J88" s="7" t="s">
        <v>1</v>
      </c>
      <c r="K88" s="8" t="s">
        <v>1</v>
      </c>
      <c r="L88" s="1"/>
      <c r="M88" s="1"/>
      <c r="N88" s="1"/>
      <c r="O88" s="20">
        <f>L88-(M88+N88)</f>
        <v>0</v>
      </c>
      <c r="P88" s="29" t="str">
        <f>IF(OR(G88="新規",G88="追加",G88=""),"OK",(IF(AND(H88="",I88=""),"NG","OK")))</f>
        <v>OK</v>
      </c>
      <c r="Q88" s="10" t="str">
        <f>IF(OR(G88="新規",G88="追加",G88=""),"OK",(IF(OR(AND(J88="",K88=""),AND(J88="",K88="□"),AND(J88="□",K88=""),AND(J88="□",K88="□")),"NG","OK")))</f>
        <v>OK</v>
      </c>
      <c r="R88" s="10" t="str">
        <f>IF(OR(AND(C88&lt;&gt;"",D88&lt;&gt;"",F88&lt;&gt;"",G88&lt;&gt;""),(C88="")),"OK","NG")</f>
        <v>OK</v>
      </c>
      <c r="T88" s="81" t="s">
        <v>13</v>
      </c>
    </row>
    <row r="89" spans="1:20" ht="22.5" customHeight="1">
      <c r="A89" s="6"/>
      <c r="B89" s="9"/>
      <c r="C89" s="72"/>
      <c r="D89" s="152"/>
      <c r="E89" s="152"/>
      <c r="F89" s="15"/>
      <c r="G89" s="7"/>
      <c r="H89" s="6"/>
      <c r="I89" s="6"/>
      <c r="J89" s="7" t="s">
        <v>1</v>
      </c>
      <c r="K89" s="8" t="s">
        <v>1</v>
      </c>
      <c r="L89" s="1"/>
      <c r="M89" s="1"/>
      <c r="N89" s="1"/>
      <c r="O89" s="20">
        <f t="shared" ref="O89:O94" si="25">L89-(M89+N89)</f>
        <v>0</v>
      </c>
      <c r="P89" s="29" t="str">
        <f t="shared" ref="P89:P94" si="26">IF(OR(G89="新規",G89="追加",G89=""),"OK",(IF(AND(H89="",I89=""),"NG","OK")))</f>
        <v>OK</v>
      </c>
      <c r="Q89" s="10" t="str">
        <f t="shared" ref="Q89:Q94" si="27">IF(OR(G89="新規",G89="追加",G89=""),"OK",(IF(OR(AND(J89="",K89=""),AND(J89="",K89="□"),AND(J89="□",K89=""),AND(J89="□",K89="□")),"NG","OK")))</f>
        <v>OK</v>
      </c>
      <c r="R89" s="10" t="str">
        <f t="shared" ref="R89:R94" si="28">IF(OR(AND(C89&lt;&gt;"",D89&lt;&gt;"",F89&lt;&gt;"",G89&lt;&gt;""),(C89="")),"OK","NG")</f>
        <v>OK</v>
      </c>
    </row>
    <row r="90" spans="1:20" ht="22.5" customHeight="1">
      <c r="A90" s="6"/>
      <c r="B90" s="9"/>
      <c r="C90" s="72"/>
      <c r="D90" s="152"/>
      <c r="E90" s="152"/>
      <c r="F90" s="15"/>
      <c r="G90" s="7"/>
      <c r="H90" s="6"/>
      <c r="I90" s="6"/>
      <c r="J90" s="7" t="s">
        <v>1</v>
      </c>
      <c r="K90" s="8" t="s">
        <v>1</v>
      </c>
      <c r="L90" s="1"/>
      <c r="M90" s="1"/>
      <c r="N90" s="1"/>
      <c r="O90" s="20">
        <f t="shared" si="25"/>
        <v>0</v>
      </c>
      <c r="P90" s="29" t="str">
        <f t="shared" si="26"/>
        <v>OK</v>
      </c>
      <c r="Q90" s="10" t="str">
        <f t="shared" si="27"/>
        <v>OK</v>
      </c>
      <c r="R90" s="10" t="str">
        <f t="shared" si="28"/>
        <v>OK</v>
      </c>
    </row>
    <row r="91" spans="1:20" ht="22.5" customHeight="1">
      <c r="A91" s="6"/>
      <c r="B91" s="9"/>
      <c r="C91" s="72"/>
      <c r="D91" s="152"/>
      <c r="E91" s="152"/>
      <c r="F91" s="15"/>
      <c r="G91" s="7"/>
      <c r="H91" s="6"/>
      <c r="I91" s="6"/>
      <c r="J91" s="7" t="s">
        <v>1</v>
      </c>
      <c r="K91" s="8" t="s">
        <v>1</v>
      </c>
      <c r="L91" s="1"/>
      <c r="M91" s="1"/>
      <c r="N91" s="1"/>
      <c r="O91" s="20">
        <f t="shared" si="25"/>
        <v>0</v>
      </c>
      <c r="P91" s="29" t="str">
        <f t="shared" si="26"/>
        <v>OK</v>
      </c>
      <c r="Q91" s="10" t="str">
        <f t="shared" si="27"/>
        <v>OK</v>
      </c>
      <c r="R91" s="10" t="str">
        <f t="shared" si="28"/>
        <v>OK</v>
      </c>
    </row>
    <row r="92" spans="1:20" ht="22.5" customHeight="1">
      <c r="A92" s="6"/>
      <c r="B92" s="9"/>
      <c r="C92" s="72"/>
      <c r="D92" s="152"/>
      <c r="E92" s="152"/>
      <c r="F92" s="16"/>
      <c r="G92" s="7"/>
      <c r="H92" s="6"/>
      <c r="I92" s="6"/>
      <c r="J92" s="7" t="s">
        <v>1</v>
      </c>
      <c r="K92" s="8" t="s">
        <v>1</v>
      </c>
      <c r="L92" s="1"/>
      <c r="M92" s="1"/>
      <c r="N92" s="1"/>
      <c r="O92" s="20">
        <f t="shared" si="25"/>
        <v>0</v>
      </c>
      <c r="P92" s="29" t="str">
        <f t="shared" si="26"/>
        <v>OK</v>
      </c>
      <c r="Q92" s="10" t="str">
        <f t="shared" si="27"/>
        <v>OK</v>
      </c>
      <c r="R92" s="10" t="str">
        <f t="shared" si="28"/>
        <v>OK</v>
      </c>
    </row>
    <row r="93" spans="1:20" ht="22.5" customHeight="1">
      <c r="A93" s="6"/>
      <c r="B93" s="9"/>
      <c r="C93" s="72"/>
      <c r="D93" s="152"/>
      <c r="E93" s="152"/>
      <c r="F93" s="15"/>
      <c r="G93" s="7"/>
      <c r="H93" s="6"/>
      <c r="I93" s="6"/>
      <c r="J93" s="7" t="s">
        <v>1</v>
      </c>
      <c r="K93" s="8" t="s">
        <v>1</v>
      </c>
      <c r="L93" s="1"/>
      <c r="M93" s="1"/>
      <c r="N93" s="1"/>
      <c r="O93" s="20">
        <f t="shared" si="25"/>
        <v>0</v>
      </c>
      <c r="P93" s="29" t="str">
        <f t="shared" si="26"/>
        <v>OK</v>
      </c>
      <c r="Q93" s="10" t="str">
        <f t="shared" si="27"/>
        <v>OK</v>
      </c>
      <c r="R93" s="10" t="str">
        <f t="shared" si="28"/>
        <v>OK</v>
      </c>
    </row>
    <row r="94" spans="1:20" ht="22.5" customHeight="1">
      <c r="A94" s="6"/>
      <c r="B94" s="9"/>
      <c r="C94" s="72"/>
      <c r="D94" s="152"/>
      <c r="E94" s="152"/>
      <c r="F94" s="15"/>
      <c r="G94" s="7"/>
      <c r="H94" s="6"/>
      <c r="I94" s="6"/>
      <c r="J94" s="7" t="s">
        <v>1</v>
      </c>
      <c r="K94" s="8" t="s">
        <v>1</v>
      </c>
      <c r="L94" s="1"/>
      <c r="M94" s="1"/>
      <c r="N94" s="1"/>
      <c r="O94" s="20">
        <f t="shared" si="25"/>
        <v>0</v>
      </c>
      <c r="P94" s="29" t="str">
        <f t="shared" si="26"/>
        <v>OK</v>
      </c>
      <c r="Q94" s="10" t="str">
        <f t="shared" si="27"/>
        <v>OK</v>
      </c>
      <c r="R94" s="10" t="str">
        <f t="shared" si="28"/>
        <v>OK</v>
      </c>
    </row>
    <row r="95" spans="1:20" ht="22.5" customHeight="1">
      <c r="A95" s="12"/>
      <c r="B95" s="13"/>
      <c r="C95" s="14"/>
      <c r="D95" s="13"/>
      <c r="E95" s="14"/>
      <c r="F95" s="14"/>
      <c r="G95" s="13"/>
      <c r="H95" s="13"/>
      <c r="I95" s="12"/>
      <c r="J95" s="12"/>
      <c r="K95" s="68" t="s">
        <v>137</v>
      </c>
      <c r="L95" s="27">
        <f>SUM(L88:L94)</f>
        <v>0</v>
      </c>
      <c r="M95" s="27">
        <f t="shared" ref="M95:N95" si="29">SUM(M88:M94)</f>
        <v>0</v>
      </c>
      <c r="N95" s="27">
        <f t="shared" si="29"/>
        <v>0</v>
      </c>
      <c r="O95" s="27">
        <f>L95-(M95+N95)</f>
        <v>0</v>
      </c>
      <c r="P95" s="76"/>
      <c r="Q95" s="77"/>
      <c r="R95" s="77"/>
    </row>
    <row r="96" spans="1:20" ht="23" customHeight="1">
      <c r="A96" s="48" t="s">
        <v>134</v>
      </c>
      <c r="B96" s="13"/>
      <c r="C96" s="14"/>
      <c r="D96" s="13"/>
      <c r="E96" s="14"/>
      <c r="F96" s="14"/>
      <c r="G96" s="13"/>
      <c r="H96" s="13"/>
      <c r="I96" s="12"/>
      <c r="J96" s="12"/>
      <c r="K96" s="12"/>
      <c r="L96" s="12"/>
      <c r="M96" s="12"/>
      <c r="N96" s="12"/>
      <c r="O96" s="12"/>
      <c r="P96" s="76"/>
      <c r="Q96" s="77"/>
      <c r="R96" s="77"/>
    </row>
    <row r="97" spans="1:20" ht="23" customHeight="1">
      <c r="A97" s="162" t="s">
        <v>217</v>
      </c>
      <c r="B97" s="160" t="s">
        <v>67</v>
      </c>
      <c r="C97" s="150" t="s">
        <v>286</v>
      </c>
      <c r="D97" s="150"/>
      <c r="E97" s="150"/>
      <c r="F97" s="150"/>
      <c r="G97" s="160" t="s">
        <v>38</v>
      </c>
      <c r="H97" s="144" t="s">
        <v>47</v>
      </c>
      <c r="I97" s="145"/>
      <c r="J97" s="145"/>
      <c r="K97" s="146"/>
      <c r="L97" s="144" t="s">
        <v>216</v>
      </c>
      <c r="M97" s="145"/>
      <c r="N97" s="145"/>
      <c r="O97" s="146"/>
      <c r="P97" s="48" t="s">
        <v>96</v>
      </c>
      <c r="Q97" s="48" t="s">
        <v>96</v>
      </c>
      <c r="R97" s="61"/>
    </row>
    <row r="98" spans="1:20" ht="23" customHeight="1">
      <c r="A98" s="161"/>
      <c r="B98" s="161"/>
      <c r="C98" s="68" t="s">
        <v>215</v>
      </c>
      <c r="D98" s="150" t="s">
        <v>120</v>
      </c>
      <c r="E98" s="150"/>
      <c r="F98" s="68" t="s">
        <v>15</v>
      </c>
      <c r="G98" s="161"/>
      <c r="H98" s="69" t="s">
        <v>29</v>
      </c>
      <c r="I98" s="69" t="s">
        <v>28</v>
      </c>
      <c r="J98" s="68" t="s">
        <v>18</v>
      </c>
      <c r="K98" s="68" t="s">
        <v>19</v>
      </c>
      <c r="L98" s="53" t="s">
        <v>109</v>
      </c>
      <c r="M98" s="53" t="s">
        <v>110</v>
      </c>
      <c r="N98" s="53" t="s">
        <v>111</v>
      </c>
      <c r="O98" s="53" t="s">
        <v>112</v>
      </c>
      <c r="P98" s="70" t="s">
        <v>104</v>
      </c>
      <c r="Q98" s="70" t="s">
        <v>116</v>
      </c>
      <c r="R98" s="70" t="s">
        <v>115</v>
      </c>
      <c r="T98" s="81" t="s">
        <v>153</v>
      </c>
    </row>
    <row r="99" spans="1:20" ht="23" customHeight="1">
      <c r="A99" s="6"/>
      <c r="B99" s="9"/>
      <c r="C99" s="72"/>
      <c r="D99" s="152"/>
      <c r="E99" s="152"/>
      <c r="F99" s="15"/>
      <c r="G99" s="7"/>
      <c r="H99" s="6"/>
      <c r="I99" s="6"/>
      <c r="J99" s="7" t="s">
        <v>1</v>
      </c>
      <c r="K99" s="8" t="s">
        <v>1</v>
      </c>
      <c r="L99" s="1"/>
      <c r="M99" s="1"/>
      <c r="N99" s="1"/>
      <c r="O99" s="20">
        <f>L99-(M99+N99)</f>
        <v>0</v>
      </c>
      <c r="P99" s="29" t="str">
        <f>IF(OR(G99="新規",G99="追加",G99=""),"OK",(IF(AND(H99="",I99=""),"NG","OK")))</f>
        <v>OK</v>
      </c>
      <c r="Q99" s="10" t="str">
        <f>IF(OR(G99="新規",G99="追加",G99=""),"OK",(IF(OR(AND(J99="",K99=""),AND(J99="",K99="□"),AND(J99="□",K99=""),AND(J99="□",K99="□")),"NG","OK")))</f>
        <v>OK</v>
      </c>
      <c r="R99" s="10" t="str">
        <f>IF(OR(AND(C99&lt;&gt;"",D99&lt;&gt;"",F99&lt;&gt;"",G99&lt;&gt;""),(C99="")),"OK","NG")</f>
        <v>OK</v>
      </c>
      <c r="T99" s="81" t="s">
        <v>161</v>
      </c>
    </row>
    <row r="100" spans="1:20" ht="23" customHeight="1">
      <c r="A100" s="6"/>
      <c r="B100" s="9"/>
      <c r="C100" s="72"/>
      <c r="D100" s="152"/>
      <c r="E100" s="152"/>
      <c r="F100" s="15"/>
      <c r="G100" s="7"/>
      <c r="H100" s="6"/>
      <c r="I100" s="6"/>
      <c r="J100" s="7" t="s">
        <v>1</v>
      </c>
      <c r="K100" s="8" t="s">
        <v>1</v>
      </c>
      <c r="L100" s="1"/>
      <c r="M100" s="1"/>
      <c r="N100" s="1"/>
      <c r="O100" s="20">
        <f t="shared" ref="O100:O105" si="30">L100-(M100+N100)</f>
        <v>0</v>
      </c>
      <c r="P100" s="29" t="str">
        <f t="shared" ref="P100:P105" si="31">IF(OR(G100="新規",G100="追加",G100=""),"OK",(IF(AND(H100="",I100=""),"NG","OK")))</f>
        <v>OK</v>
      </c>
      <c r="Q100" s="10" t="str">
        <f t="shared" ref="Q100:Q105" si="32">IF(OR(G100="新規",G100="追加",G100=""),"OK",(IF(OR(AND(J100="",K100=""),AND(J100="",K100="□"),AND(J100="□",K100=""),AND(J100="□",K100="□")),"NG","OK")))</f>
        <v>OK</v>
      </c>
      <c r="R100" s="10" t="str">
        <f t="shared" ref="R100:R105" si="33">IF(OR(AND(C100&lt;&gt;"",D100&lt;&gt;"",F100&lt;&gt;"",G100&lt;&gt;""),(C100="")),"OK","NG")</f>
        <v>OK</v>
      </c>
      <c r="T100" s="81" t="s">
        <v>218</v>
      </c>
    </row>
    <row r="101" spans="1:20" ht="23" customHeight="1">
      <c r="A101" s="6"/>
      <c r="B101" s="9"/>
      <c r="C101" s="72"/>
      <c r="D101" s="152"/>
      <c r="E101" s="152"/>
      <c r="F101" s="15"/>
      <c r="G101" s="7"/>
      <c r="H101" s="6"/>
      <c r="I101" s="6"/>
      <c r="J101" s="7" t="s">
        <v>1</v>
      </c>
      <c r="K101" s="8" t="s">
        <v>1</v>
      </c>
      <c r="L101" s="1"/>
      <c r="M101" s="1"/>
      <c r="N101" s="1"/>
      <c r="O101" s="20">
        <f t="shared" si="30"/>
        <v>0</v>
      </c>
      <c r="P101" s="29" t="str">
        <f t="shared" si="31"/>
        <v>OK</v>
      </c>
      <c r="Q101" s="10" t="str">
        <f t="shared" si="32"/>
        <v>OK</v>
      </c>
      <c r="R101" s="10" t="str">
        <f t="shared" si="33"/>
        <v>OK</v>
      </c>
      <c r="T101" s="81" t="s">
        <v>160</v>
      </c>
    </row>
    <row r="102" spans="1:20" ht="23" customHeight="1">
      <c r="A102" s="6"/>
      <c r="B102" s="9"/>
      <c r="C102" s="72"/>
      <c r="D102" s="152"/>
      <c r="E102" s="152"/>
      <c r="F102" s="15"/>
      <c r="G102" s="7"/>
      <c r="H102" s="6"/>
      <c r="I102" s="6"/>
      <c r="J102" s="7" t="s">
        <v>1</v>
      </c>
      <c r="K102" s="8" t="s">
        <v>1</v>
      </c>
      <c r="L102" s="1"/>
      <c r="M102" s="1"/>
      <c r="N102" s="1"/>
      <c r="O102" s="20">
        <f t="shared" si="30"/>
        <v>0</v>
      </c>
      <c r="P102" s="29" t="str">
        <f t="shared" si="31"/>
        <v>OK</v>
      </c>
      <c r="Q102" s="10" t="str">
        <f t="shared" si="32"/>
        <v>OK</v>
      </c>
      <c r="R102" s="10" t="str">
        <f t="shared" si="33"/>
        <v>OK</v>
      </c>
      <c r="T102" s="81" t="s">
        <v>13</v>
      </c>
    </row>
    <row r="103" spans="1:20" ht="23" customHeight="1">
      <c r="A103" s="6"/>
      <c r="B103" s="9"/>
      <c r="C103" s="72"/>
      <c r="D103" s="152"/>
      <c r="E103" s="152"/>
      <c r="F103" s="16"/>
      <c r="G103" s="7"/>
      <c r="H103" s="6"/>
      <c r="I103" s="6"/>
      <c r="J103" s="7" t="s">
        <v>1</v>
      </c>
      <c r="K103" s="8" t="s">
        <v>1</v>
      </c>
      <c r="L103" s="1"/>
      <c r="M103" s="1"/>
      <c r="N103" s="1"/>
      <c r="O103" s="20">
        <f t="shared" si="30"/>
        <v>0</v>
      </c>
      <c r="P103" s="29" t="str">
        <f t="shared" si="31"/>
        <v>OK</v>
      </c>
      <c r="Q103" s="10" t="str">
        <f>IF(OR(G103="新規",G103="追加",G103=""),"OK",(IF(OR(AND(J103="",K103=""),AND(J103="",K103="□"),AND(J103="□",K103=""),AND(J103="□",K103="□")),"NG","OK")))</f>
        <v>OK</v>
      </c>
      <c r="R103" s="10" t="str">
        <f t="shared" si="33"/>
        <v>OK</v>
      </c>
    </row>
    <row r="104" spans="1:20" ht="23" customHeight="1">
      <c r="A104" s="6"/>
      <c r="B104" s="9"/>
      <c r="C104" s="72"/>
      <c r="D104" s="152"/>
      <c r="E104" s="152"/>
      <c r="F104" s="15"/>
      <c r="G104" s="7"/>
      <c r="H104" s="6"/>
      <c r="I104" s="6"/>
      <c r="J104" s="7" t="s">
        <v>1</v>
      </c>
      <c r="K104" s="8" t="s">
        <v>1</v>
      </c>
      <c r="L104" s="1"/>
      <c r="M104" s="1"/>
      <c r="N104" s="1"/>
      <c r="O104" s="20">
        <f t="shared" si="30"/>
        <v>0</v>
      </c>
      <c r="P104" s="29" t="str">
        <f t="shared" si="31"/>
        <v>OK</v>
      </c>
      <c r="Q104" s="10" t="str">
        <f t="shared" si="32"/>
        <v>OK</v>
      </c>
      <c r="R104" s="10" t="str">
        <f t="shared" si="33"/>
        <v>OK</v>
      </c>
    </row>
    <row r="105" spans="1:20" ht="22.5" customHeight="1">
      <c r="A105" s="6"/>
      <c r="B105" s="9"/>
      <c r="C105" s="72"/>
      <c r="D105" s="152"/>
      <c r="E105" s="152"/>
      <c r="F105" s="15"/>
      <c r="G105" s="7"/>
      <c r="H105" s="6"/>
      <c r="I105" s="6"/>
      <c r="J105" s="7" t="s">
        <v>1</v>
      </c>
      <c r="K105" s="8" t="s">
        <v>1</v>
      </c>
      <c r="L105" s="1"/>
      <c r="M105" s="1"/>
      <c r="N105" s="1"/>
      <c r="O105" s="20">
        <f t="shared" si="30"/>
        <v>0</v>
      </c>
      <c r="P105" s="29" t="str">
        <f t="shared" si="31"/>
        <v>OK</v>
      </c>
      <c r="Q105" s="10" t="str">
        <f t="shared" si="32"/>
        <v>OK</v>
      </c>
      <c r="R105" s="10" t="str">
        <f t="shared" si="33"/>
        <v>OK</v>
      </c>
    </row>
    <row r="106" spans="1:20" ht="22.5" customHeight="1">
      <c r="A106" s="12"/>
      <c r="B106" s="13"/>
      <c r="C106" s="14"/>
      <c r="D106" s="13"/>
      <c r="E106" s="14"/>
      <c r="F106" s="14"/>
      <c r="G106" s="13"/>
      <c r="H106" s="13"/>
      <c r="I106" s="12"/>
      <c r="J106" s="12"/>
      <c r="K106" s="68" t="s">
        <v>137</v>
      </c>
      <c r="L106" s="27">
        <f>SUM(L99:L105)</f>
        <v>0</v>
      </c>
      <c r="M106" s="27">
        <f t="shared" ref="M106:N106" si="34">SUM(M99:M105)</f>
        <v>0</v>
      </c>
      <c r="N106" s="27">
        <f t="shared" si="34"/>
        <v>0</v>
      </c>
      <c r="O106" s="27">
        <f>L106-(M106+N106)</f>
        <v>0</v>
      </c>
      <c r="P106" s="76"/>
      <c r="Q106" s="77"/>
      <c r="R106" s="77"/>
    </row>
    <row r="107" spans="1:20" ht="22.5" customHeight="1">
      <c r="A107" s="48" t="s">
        <v>136</v>
      </c>
      <c r="B107" s="13"/>
      <c r="C107" s="14"/>
      <c r="D107" s="13"/>
      <c r="E107" s="14"/>
      <c r="F107" s="14"/>
      <c r="G107" s="13"/>
      <c r="H107" s="13"/>
      <c r="I107" s="12"/>
      <c r="J107" s="12"/>
      <c r="K107" s="12"/>
      <c r="L107" s="12"/>
      <c r="M107" s="12"/>
      <c r="N107" s="12"/>
      <c r="O107" s="12"/>
      <c r="P107" s="76"/>
      <c r="Q107" s="77"/>
      <c r="R107" s="77"/>
    </row>
    <row r="108" spans="1:20" ht="22.5" customHeight="1">
      <c r="A108" s="162" t="s">
        <v>217</v>
      </c>
      <c r="B108" s="160" t="s">
        <v>67</v>
      </c>
      <c r="C108" s="150" t="s">
        <v>286</v>
      </c>
      <c r="D108" s="150"/>
      <c r="E108" s="150"/>
      <c r="F108" s="150"/>
      <c r="G108" s="160" t="s">
        <v>38</v>
      </c>
      <c r="H108" s="144" t="s">
        <v>47</v>
      </c>
      <c r="I108" s="145"/>
      <c r="J108" s="145"/>
      <c r="K108" s="146"/>
      <c r="L108" s="144" t="s">
        <v>216</v>
      </c>
      <c r="M108" s="145"/>
      <c r="N108" s="145"/>
      <c r="O108" s="146"/>
      <c r="P108" s="48" t="s">
        <v>96</v>
      </c>
      <c r="Q108" s="48" t="s">
        <v>96</v>
      </c>
      <c r="R108" s="61"/>
    </row>
    <row r="109" spans="1:20" ht="22.5" customHeight="1">
      <c r="A109" s="161"/>
      <c r="B109" s="161"/>
      <c r="C109" s="68" t="s">
        <v>215</v>
      </c>
      <c r="D109" s="150" t="s">
        <v>120</v>
      </c>
      <c r="E109" s="150"/>
      <c r="F109" s="68" t="s">
        <v>15</v>
      </c>
      <c r="G109" s="161"/>
      <c r="H109" s="69" t="s">
        <v>29</v>
      </c>
      <c r="I109" s="69" t="s">
        <v>28</v>
      </c>
      <c r="J109" s="68" t="s">
        <v>18</v>
      </c>
      <c r="K109" s="68" t="s">
        <v>19</v>
      </c>
      <c r="L109" s="53" t="s">
        <v>109</v>
      </c>
      <c r="M109" s="53" t="s">
        <v>110</v>
      </c>
      <c r="N109" s="53" t="s">
        <v>111</v>
      </c>
      <c r="O109" s="53" t="s">
        <v>112</v>
      </c>
      <c r="P109" s="70" t="s">
        <v>104</v>
      </c>
      <c r="Q109" s="70" t="s">
        <v>116</v>
      </c>
      <c r="R109" s="70" t="s">
        <v>115</v>
      </c>
      <c r="T109" s="81" t="s">
        <v>153</v>
      </c>
    </row>
    <row r="110" spans="1:20" ht="22.5" customHeight="1">
      <c r="A110" s="6"/>
      <c r="B110" s="9"/>
      <c r="C110" s="72"/>
      <c r="D110" s="152"/>
      <c r="E110" s="152"/>
      <c r="F110" s="15"/>
      <c r="G110" s="7"/>
      <c r="H110" s="6"/>
      <c r="I110" s="6"/>
      <c r="J110" s="7" t="s">
        <v>1</v>
      </c>
      <c r="K110" s="8" t="s">
        <v>1</v>
      </c>
      <c r="L110" s="1"/>
      <c r="M110" s="1"/>
      <c r="N110" s="1"/>
      <c r="O110" s="20">
        <f>L110-(M110+N110)</f>
        <v>0</v>
      </c>
      <c r="P110" s="29" t="str">
        <f>IF(OR(G110="新規",G110="追加",G110=""),"OK",(IF(AND(H110="",I110=""),"NG","OK")))</f>
        <v>OK</v>
      </c>
      <c r="Q110" s="10" t="str">
        <f>IF(OR(G110="新規",G110="追加",G110=""),"OK",(IF(OR(AND(J110="",K110=""),AND(J110="",K110="□"),AND(J110="□",K110=""),AND(J110="□",K110="□")),"NG","OK")))</f>
        <v>OK</v>
      </c>
      <c r="R110" s="10" t="str">
        <f>IF(OR(AND(C110&lt;&gt;"",D110&lt;&gt;"",F110&lt;&gt;"",G110&lt;&gt;""),(C110="")),"OK","NG")</f>
        <v>OK</v>
      </c>
      <c r="T110" s="81" t="s">
        <v>164</v>
      </c>
    </row>
    <row r="111" spans="1:20" ht="22.5" customHeight="1">
      <c r="A111" s="6"/>
      <c r="B111" s="9"/>
      <c r="C111" s="72"/>
      <c r="D111" s="152"/>
      <c r="E111" s="152"/>
      <c r="F111" s="15"/>
      <c r="G111" s="7"/>
      <c r="H111" s="6"/>
      <c r="I111" s="6"/>
      <c r="J111" s="7" t="s">
        <v>1</v>
      </c>
      <c r="K111" s="8" t="s">
        <v>1</v>
      </c>
      <c r="L111" s="1"/>
      <c r="M111" s="1"/>
      <c r="N111" s="1"/>
      <c r="O111" s="20">
        <f t="shared" ref="O111:O116" si="35">L111-(M111+N111)</f>
        <v>0</v>
      </c>
      <c r="P111" s="29" t="str">
        <f t="shared" ref="P111:P116" si="36">IF(OR(G111="新規",G111="追加",G111=""),"OK",(IF(AND(H111="",I111=""),"NG","OK")))</f>
        <v>OK</v>
      </c>
      <c r="Q111" s="10" t="str">
        <f t="shared" ref="Q111:Q116" si="37">IF(OR(G111="新規",G111="追加",G111=""),"OK",(IF(OR(AND(J111="",K111=""),AND(J111="",K111="□"),AND(J111="□",K111=""),AND(J111="□",K111="□")),"NG","OK")))</f>
        <v>OK</v>
      </c>
      <c r="R111" s="10" t="str">
        <f t="shared" ref="R111:R115" si="38">IF(OR(AND(C111&lt;&gt;"",D111&lt;&gt;"",F111&lt;&gt;"",G111&lt;&gt;""),(C111="")),"OK","NG")</f>
        <v>OK</v>
      </c>
      <c r="T111" s="81" t="s">
        <v>13</v>
      </c>
    </row>
    <row r="112" spans="1:20" ht="22.5" customHeight="1">
      <c r="A112" s="6"/>
      <c r="B112" s="9"/>
      <c r="C112" s="72"/>
      <c r="D112" s="152"/>
      <c r="E112" s="152"/>
      <c r="F112" s="15"/>
      <c r="G112" s="7"/>
      <c r="H112" s="6"/>
      <c r="I112" s="6"/>
      <c r="J112" s="7" t="s">
        <v>1</v>
      </c>
      <c r="K112" s="8" t="s">
        <v>1</v>
      </c>
      <c r="L112" s="1"/>
      <c r="M112" s="1"/>
      <c r="N112" s="1"/>
      <c r="O112" s="20">
        <f t="shared" si="35"/>
        <v>0</v>
      </c>
      <c r="P112" s="29" t="str">
        <f t="shared" si="36"/>
        <v>OK</v>
      </c>
      <c r="Q112" s="10" t="str">
        <f t="shared" si="37"/>
        <v>OK</v>
      </c>
      <c r="R112" s="10" t="str">
        <f t="shared" si="38"/>
        <v>OK</v>
      </c>
    </row>
    <row r="113" spans="1:23" ht="22.5" customHeight="1">
      <c r="A113" s="6"/>
      <c r="B113" s="9"/>
      <c r="C113" s="72"/>
      <c r="D113" s="152"/>
      <c r="E113" s="152"/>
      <c r="F113" s="15"/>
      <c r="G113" s="7"/>
      <c r="H113" s="6"/>
      <c r="I113" s="6"/>
      <c r="J113" s="7" t="s">
        <v>1</v>
      </c>
      <c r="K113" s="8" t="s">
        <v>1</v>
      </c>
      <c r="L113" s="1"/>
      <c r="M113" s="1"/>
      <c r="N113" s="1"/>
      <c r="O113" s="20">
        <f t="shared" si="35"/>
        <v>0</v>
      </c>
      <c r="P113" s="29" t="str">
        <f t="shared" si="36"/>
        <v>OK</v>
      </c>
      <c r="Q113" s="10" t="str">
        <f t="shared" si="37"/>
        <v>OK</v>
      </c>
      <c r="R113" s="10" t="str">
        <f t="shared" si="38"/>
        <v>OK</v>
      </c>
    </row>
    <row r="114" spans="1:23" ht="22.5" customHeight="1">
      <c r="A114" s="6"/>
      <c r="B114" s="9"/>
      <c r="C114" s="72"/>
      <c r="D114" s="152"/>
      <c r="E114" s="152"/>
      <c r="F114" s="16"/>
      <c r="G114" s="7"/>
      <c r="H114" s="6"/>
      <c r="I114" s="6"/>
      <c r="J114" s="7" t="s">
        <v>1</v>
      </c>
      <c r="K114" s="8" t="s">
        <v>1</v>
      </c>
      <c r="L114" s="1"/>
      <c r="M114" s="1"/>
      <c r="N114" s="1"/>
      <c r="O114" s="20">
        <f t="shared" si="35"/>
        <v>0</v>
      </c>
      <c r="P114" s="29" t="str">
        <f t="shared" si="36"/>
        <v>OK</v>
      </c>
      <c r="Q114" s="10" t="str">
        <f t="shared" si="37"/>
        <v>OK</v>
      </c>
      <c r="R114" s="10" t="str">
        <f t="shared" si="38"/>
        <v>OK</v>
      </c>
    </row>
    <row r="115" spans="1:23" ht="22.5" customHeight="1">
      <c r="A115" s="6"/>
      <c r="B115" s="9"/>
      <c r="C115" s="72"/>
      <c r="D115" s="152"/>
      <c r="E115" s="152"/>
      <c r="F115" s="15"/>
      <c r="G115" s="7"/>
      <c r="H115" s="6"/>
      <c r="I115" s="6"/>
      <c r="J115" s="7" t="s">
        <v>1</v>
      </c>
      <c r="K115" s="8" t="s">
        <v>1</v>
      </c>
      <c r="L115" s="1"/>
      <c r="M115" s="1"/>
      <c r="N115" s="1"/>
      <c r="O115" s="20">
        <f t="shared" si="35"/>
        <v>0</v>
      </c>
      <c r="P115" s="29" t="str">
        <f t="shared" si="36"/>
        <v>OK</v>
      </c>
      <c r="Q115" s="10" t="str">
        <f t="shared" si="37"/>
        <v>OK</v>
      </c>
      <c r="R115" s="10" t="str">
        <f t="shared" si="38"/>
        <v>OK</v>
      </c>
    </row>
    <row r="116" spans="1:23" ht="22.5" customHeight="1">
      <c r="A116" s="6"/>
      <c r="B116" s="9"/>
      <c r="C116" s="72"/>
      <c r="D116" s="152"/>
      <c r="E116" s="152"/>
      <c r="F116" s="15"/>
      <c r="G116" s="7"/>
      <c r="H116" s="6"/>
      <c r="I116" s="6"/>
      <c r="J116" s="7" t="s">
        <v>1</v>
      </c>
      <c r="K116" s="8" t="s">
        <v>1</v>
      </c>
      <c r="L116" s="1"/>
      <c r="M116" s="1"/>
      <c r="N116" s="1"/>
      <c r="O116" s="20">
        <f t="shared" si="35"/>
        <v>0</v>
      </c>
      <c r="P116" s="29" t="str">
        <f t="shared" si="36"/>
        <v>OK</v>
      </c>
      <c r="Q116" s="10" t="str">
        <f t="shared" si="37"/>
        <v>OK</v>
      </c>
      <c r="R116" s="10" t="str">
        <f>IF(OR(AND(C116&lt;&gt;"",D116&lt;&gt;"",F116&lt;&gt;"",G116&lt;&gt;""),(C116="")),"OK","NG")</f>
        <v>OK</v>
      </c>
    </row>
    <row r="117" spans="1:23" ht="22.5" customHeight="1">
      <c r="A117" s="12"/>
      <c r="B117" s="13"/>
      <c r="C117" s="14"/>
      <c r="D117" s="13"/>
      <c r="E117" s="14"/>
      <c r="F117" s="14"/>
      <c r="G117" s="13"/>
      <c r="H117" s="13"/>
      <c r="I117" s="12"/>
      <c r="J117" s="12"/>
      <c r="K117" s="68" t="s">
        <v>137</v>
      </c>
      <c r="L117" s="27">
        <f>SUM(L110:L116)</f>
        <v>0</v>
      </c>
      <c r="M117" s="27">
        <f t="shared" ref="M117:N117" si="39">SUM(M110:M116)</f>
        <v>0</v>
      </c>
      <c r="N117" s="27">
        <f t="shared" si="39"/>
        <v>0</v>
      </c>
      <c r="O117" s="27">
        <f>L117-(M117+N117)</f>
        <v>0</v>
      </c>
      <c r="P117" s="76"/>
      <c r="Q117" s="77"/>
      <c r="R117" s="77"/>
    </row>
    <row r="118" spans="1:23" ht="13">
      <c r="F118" s="85"/>
    </row>
    <row r="119" spans="1:23" s="61" customFormat="1" ht="13">
      <c r="A119" s="142" t="s">
        <v>139</v>
      </c>
      <c r="B119" s="143"/>
      <c r="C119" s="53" t="s">
        <v>138</v>
      </c>
      <c r="D119" s="53" t="s">
        <v>110</v>
      </c>
      <c r="E119" s="53" t="s">
        <v>111</v>
      </c>
      <c r="F119" s="53" t="s">
        <v>112</v>
      </c>
      <c r="G119" s="53" t="s">
        <v>165</v>
      </c>
      <c r="H119" s="142" t="s">
        <v>17</v>
      </c>
      <c r="I119" s="159"/>
      <c r="J119" s="136" t="s">
        <v>208</v>
      </c>
      <c r="K119" s="136"/>
      <c r="L119" s="136"/>
      <c r="M119" s="136"/>
      <c r="P119" s="87" t="s">
        <v>198</v>
      </c>
      <c r="Q119" s="88" t="s">
        <v>70</v>
      </c>
      <c r="R119" s="88" t="s">
        <v>84</v>
      </c>
    </row>
    <row r="120" spans="1:23" ht="22.5" customHeight="1">
      <c r="A120" s="153" t="s">
        <v>237</v>
      </c>
      <c r="B120" s="154"/>
      <c r="C120" s="100">
        <f>L40</f>
        <v>0</v>
      </c>
      <c r="D120" s="100">
        <f t="shared" ref="D120:F120" si="40">M40</f>
        <v>0</v>
      </c>
      <c r="E120" s="100">
        <f t="shared" si="40"/>
        <v>0</v>
      </c>
      <c r="F120" s="100">
        <f t="shared" si="40"/>
        <v>0</v>
      </c>
      <c r="G120" s="163">
        <f>SUM(D120:D122)</f>
        <v>0</v>
      </c>
      <c r="H120" s="157"/>
      <c r="I120" s="158"/>
      <c r="J120" s="151" t="s">
        <v>209</v>
      </c>
      <c r="K120" s="151"/>
      <c r="L120" s="151"/>
      <c r="M120" s="151"/>
      <c r="N120" s="89"/>
      <c r="O120" s="89"/>
      <c r="P120" s="29" t="str">
        <f>IF(G120&lt;=2500000,"OK","NG")</f>
        <v>OK</v>
      </c>
      <c r="Q120" s="10" t="str">
        <f t="shared" ref="Q120:Q126" si="41">IF(D120&lt;=C120/2,"OK","NG")</f>
        <v>OK</v>
      </c>
      <c r="R120" s="10" t="str">
        <f t="shared" ref="R120:R126" si="42">IF(C120=D120+E120+F120,"OK","NG")</f>
        <v>OK</v>
      </c>
      <c r="S120" s="90"/>
      <c r="T120" s="70"/>
      <c r="U120" s="70"/>
      <c r="V120" s="70"/>
      <c r="W120" s="70"/>
    </row>
    <row r="121" spans="1:23" ht="22.5" customHeight="1">
      <c r="A121" s="155" t="s">
        <v>238</v>
      </c>
      <c r="B121" s="156"/>
      <c r="C121" s="100">
        <f>L51</f>
        <v>0</v>
      </c>
      <c r="D121" s="100">
        <f t="shared" ref="D121:F121" si="43">M51</f>
        <v>0</v>
      </c>
      <c r="E121" s="100">
        <f t="shared" si="43"/>
        <v>0</v>
      </c>
      <c r="F121" s="100">
        <f t="shared" si="43"/>
        <v>0</v>
      </c>
      <c r="G121" s="164"/>
      <c r="H121" s="157"/>
      <c r="I121" s="158"/>
      <c r="J121" s="151"/>
      <c r="K121" s="151"/>
      <c r="L121" s="151"/>
      <c r="M121" s="151"/>
      <c r="N121" s="89"/>
      <c r="O121" s="89"/>
      <c r="P121" s="73" t="s">
        <v>152</v>
      </c>
      <c r="Q121" s="10" t="str">
        <f t="shared" si="41"/>
        <v>OK</v>
      </c>
      <c r="R121" s="10" t="str">
        <f t="shared" si="42"/>
        <v>OK</v>
      </c>
      <c r="S121" s="36"/>
    </row>
    <row r="122" spans="1:23" ht="22.5" customHeight="1">
      <c r="A122" s="155" t="s">
        <v>239</v>
      </c>
      <c r="B122" s="156"/>
      <c r="C122" s="100">
        <f>L62</f>
        <v>0</v>
      </c>
      <c r="D122" s="100">
        <f t="shared" ref="D122:F122" si="44">M62</f>
        <v>0</v>
      </c>
      <c r="E122" s="100">
        <f t="shared" si="44"/>
        <v>0</v>
      </c>
      <c r="F122" s="100">
        <f t="shared" si="44"/>
        <v>0</v>
      </c>
      <c r="G122" s="165"/>
      <c r="H122" s="32"/>
      <c r="I122" s="33"/>
      <c r="J122" s="151"/>
      <c r="K122" s="151"/>
      <c r="L122" s="151"/>
      <c r="M122" s="151"/>
      <c r="N122" s="89"/>
      <c r="O122" s="89"/>
      <c r="P122" s="73" t="s">
        <v>152</v>
      </c>
      <c r="Q122" s="10" t="str">
        <f t="shared" si="41"/>
        <v>OK</v>
      </c>
      <c r="R122" s="10" t="str">
        <f t="shared" si="42"/>
        <v>OK</v>
      </c>
      <c r="S122" s="36"/>
    </row>
    <row r="123" spans="1:23" ht="22.5" customHeight="1">
      <c r="A123" s="155" t="s">
        <v>240</v>
      </c>
      <c r="B123" s="156"/>
      <c r="C123" s="100">
        <f>L73</f>
        <v>0</v>
      </c>
      <c r="D123" s="100">
        <f t="shared" ref="D123:F123" si="45">M73</f>
        <v>0</v>
      </c>
      <c r="E123" s="100">
        <f t="shared" si="45"/>
        <v>0</v>
      </c>
      <c r="F123" s="100">
        <f t="shared" si="45"/>
        <v>0</v>
      </c>
      <c r="G123" s="100">
        <f>D123</f>
        <v>0</v>
      </c>
      <c r="H123" s="32"/>
      <c r="I123" s="33"/>
      <c r="J123" s="150" t="s">
        <v>210</v>
      </c>
      <c r="K123" s="150"/>
      <c r="L123" s="150"/>
      <c r="M123" s="150"/>
      <c r="N123" s="89"/>
      <c r="O123" s="89"/>
      <c r="P123" s="29" t="str">
        <f>IF(G123&lt;=2500000,"OK","NG")</f>
        <v>OK</v>
      </c>
      <c r="Q123" s="10" t="str">
        <f t="shared" si="41"/>
        <v>OK</v>
      </c>
      <c r="R123" s="10" t="str">
        <f t="shared" si="42"/>
        <v>OK</v>
      </c>
      <c r="S123" s="36"/>
    </row>
    <row r="124" spans="1:23" ht="22.5" customHeight="1">
      <c r="A124" s="155" t="s">
        <v>131</v>
      </c>
      <c r="B124" s="156"/>
      <c r="C124" s="100">
        <f>L84</f>
        <v>0</v>
      </c>
      <c r="D124" s="100">
        <f t="shared" ref="D124:F124" si="46">M84</f>
        <v>0</v>
      </c>
      <c r="E124" s="100">
        <f t="shared" si="46"/>
        <v>0</v>
      </c>
      <c r="F124" s="100">
        <f t="shared" si="46"/>
        <v>0</v>
      </c>
      <c r="G124" s="100">
        <f>D124</f>
        <v>0</v>
      </c>
      <c r="H124" s="32"/>
      <c r="I124" s="33"/>
      <c r="J124" s="150" t="s">
        <v>211</v>
      </c>
      <c r="K124" s="150"/>
      <c r="L124" s="150"/>
      <c r="M124" s="150"/>
      <c r="N124" s="89"/>
      <c r="O124" s="89"/>
      <c r="P124" s="29" t="str">
        <f>IF(G124&lt;=5000000,"OK","NG")</f>
        <v>OK</v>
      </c>
      <c r="Q124" s="10" t="str">
        <f t="shared" si="41"/>
        <v>OK</v>
      </c>
      <c r="R124" s="10" t="str">
        <f t="shared" si="42"/>
        <v>OK</v>
      </c>
      <c r="S124" s="36"/>
    </row>
    <row r="125" spans="1:23" ht="22.5" customHeight="1">
      <c r="A125" s="155" t="s">
        <v>241</v>
      </c>
      <c r="B125" s="156"/>
      <c r="C125" s="100">
        <f>L95</f>
        <v>0</v>
      </c>
      <c r="D125" s="100">
        <f t="shared" ref="D125:F125" si="47">M95</f>
        <v>0</v>
      </c>
      <c r="E125" s="100">
        <f t="shared" si="47"/>
        <v>0</v>
      </c>
      <c r="F125" s="100">
        <f t="shared" si="47"/>
        <v>0</v>
      </c>
      <c r="G125" s="183">
        <f>SUM(D125:D126)</f>
        <v>0</v>
      </c>
      <c r="H125" s="32"/>
      <c r="I125" s="33"/>
      <c r="J125" s="151" t="s">
        <v>212</v>
      </c>
      <c r="K125" s="151"/>
      <c r="L125" s="151"/>
      <c r="M125" s="151"/>
      <c r="N125" s="89"/>
      <c r="O125" s="89"/>
      <c r="P125" s="29" t="str">
        <f>IF(G125&lt;=2500000,"OK","NG")</f>
        <v>OK</v>
      </c>
      <c r="Q125" s="10" t="str">
        <f t="shared" si="41"/>
        <v>OK</v>
      </c>
      <c r="R125" s="10" t="str">
        <f t="shared" si="42"/>
        <v>OK</v>
      </c>
      <c r="S125" s="36"/>
    </row>
    <row r="126" spans="1:23" ht="22.5" customHeight="1">
      <c r="A126" s="155" t="s">
        <v>242</v>
      </c>
      <c r="B126" s="156"/>
      <c r="C126" s="100">
        <f>L106</f>
        <v>0</v>
      </c>
      <c r="D126" s="100">
        <f t="shared" ref="D126:F126" si="48">M106</f>
        <v>0</v>
      </c>
      <c r="E126" s="100">
        <f t="shared" si="48"/>
        <v>0</v>
      </c>
      <c r="F126" s="100">
        <f t="shared" si="48"/>
        <v>0</v>
      </c>
      <c r="G126" s="184"/>
      <c r="H126" s="32"/>
      <c r="I126" s="33"/>
      <c r="J126" s="151"/>
      <c r="K126" s="151"/>
      <c r="L126" s="151"/>
      <c r="M126" s="151"/>
      <c r="N126" s="89"/>
      <c r="O126" s="89"/>
      <c r="P126" s="73" t="s">
        <v>152</v>
      </c>
      <c r="Q126" s="10" t="str">
        <f t="shared" si="41"/>
        <v>OK</v>
      </c>
      <c r="R126" s="10" t="str">
        <f t="shared" si="42"/>
        <v>OK</v>
      </c>
      <c r="S126" s="36"/>
    </row>
    <row r="127" spans="1:23" ht="22.5" customHeight="1">
      <c r="A127" s="155" t="s">
        <v>135</v>
      </c>
      <c r="B127" s="156"/>
      <c r="C127" s="100">
        <f>L117</f>
        <v>0</v>
      </c>
      <c r="D127" s="100">
        <f t="shared" ref="D127:F127" si="49">M117</f>
        <v>0</v>
      </c>
      <c r="E127" s="100">
        <f t="shared" si="49"/>
        <v>0</v>
      </c>
      <c r="F127" s="100">
        <f t="shared" si="49"/>
        <v>0</v>
      </c>
      <c r="G127" s="100">
        <f>D127</f>
        <v>0</v>
      </c>
      <c r="H127" s="157"/>
      <c r="I127" s="158"/>
      <c r="J127" s="150" t="s">
        <v>287</v>
      </c>
      <c r="K127" s="150"/>
      <c r="L127" s="150"/>
      <c r="M127" s="150"/>
      <c r="N127" s="89"/>
      <c r="O127" s="89"/>
      <c r="P127" s="29" t="str">
        <f>IF(G127&lt;=2500000,"OK","NG")</f>
        <v>OK</v>
      </c>
      <c r="Q127" s="10" t="str">
        <f>IF(D127&lt;=C127/2,"OK","NG")</f>
        <v>OK</v>
      </c>
      <c r="R127" s="10" t="str">
        <f>IF(C127=D127+E127+F127,"OK","NG")</f>
        <v>OK</v>
      </c>
      <c r="S127" s="36"/>
    </row>
    <row r="128" spans="1:23" ht="22.5" customHeight="1">
      <c r="A128" s="174" t="s">
        <v>14</v>
      </c>
      <c r="B128" s="175"/>
      <c r="C128" s="100">
        <f>SUM(C120:C127)</f>
        <v>0</v>
      </c>
      <c r="D128" s="100">
        <f>SUM(D120:D127)</f>
        <v>0</v>
      </c>
      <c r="E128" s="100">
        <f t="shared" ref="E128:F128" si="50">SUM(E120:E127)</f>
        <v>0</v>
      </c>
      <c r="F128" s="100">
        <f t="shared" si="50"/>
        <v>0</v>
      </c>
      <c r="G128" s="100">
        <f>D128</f>
        <v>0</v>
      </c>
      <c r="H128" s="157"/>
      <c r="I128" s="158"/>
      <c r="J128" s="177" t="s">
        <v>213</v>
      </c>
      <c r="K128" s="177"/>
      <c r="L128" s="177"/>
      <c r="M128" s="177"/>
      <c r="N128" s="89"/>
      <c r="P128" s="29" t="str">
        <f>IF(OR(C128=0,AND(G128&gt;=150000,G128&lt;=10000000)),"OK","NG")</f>
        <v>OK</v>
      </c>
      <c r="Q128" s="10" t="str">
        <f>IF(D128&lt;=C128/2,"OK","NG")</f>
        <v>OK</v>
      </c>
      <c r="R128" s="10" t="str">
        <f>IF(C128=D128+E128+F128,"OK","NG")</f>
        <v>OK</v>
      </c>
    </row>
    <row r="129" spans="1:16" ht="13"/>
    <row r="130" spans="1:16" ht="22.5" customHeight="1">
      <c r="A130" s="48" t="s">
        <v>196</v>
      </c>
    </row>
    <row r="131" spans="1:16" ht="15" customHeight="1">
      <c r="A131" s="139" t="s">
        <v>205</v>
      </c>
      <c r="B131" s="139"/>
      <c r="C131" s="139"/>
      <c r="D131" s="139"/>
      <c r="E131" s="139"/>
      <c r="F131" s="139"/>
      <c r="G131" s="139"/>
      <c r="H131" s="139"/>
      <c r="I131" s="139"/>
      <c r="J131" s="139"/>
      <c r="K131" s="50" t="s">
        <v>82</v>
      </c>
      <c r="P131" s="49" t="s">
        <v>55</v>
      </c>
    </row>
    <row r="132" spans="1:16" ht="15" customHeight="1">
      <c r="A132" s="176" t="s">
        <v>204</v>
      </c>
      <c r="B132" s="176"/>
      <c r="C132" s="176"/>
      <c r="D132" s="176"/>
      <c r="E132" s="176"/>
      <c r="F132" s="176"/>
      <c r="G132" s="176"/>
      <c r="H132" s="176"/>
      <c r="I132" s="176"/>
      <c r="J132" s="176"/>
      <c r="K132" s="56" t="s">
        <v>166</v>
      </c>
      <c r="P132" s="49" t="s">
        <v>167</v>
      </c>
    </row>
    <row r="133" spans="1:16" ht="15" customHeight="1">
      <c r="A133" s="176" t="s">
        <v>199</v>
      </c>
      <c r="B133" s="176"/>
      <c r="C133" s="176"/>
      <c r="D133" s="176"/>
      <c r="E133" s="176"/>
      <c r="F133" s="176"/>
      <c r="G133" s="176"/>
      <c r="H133" s="176"/>
      <c r="I133" s="176"/>
      <c r="J133" s="176"/>
      <c r="K133" s="56" t="s">
        <v>166</v>
      </c>
    </row>
    <row r="134" spans="1:16" ht="15" customHeight="1">
      <c r="A134" s="176" t="s">
        <v>200</v>
      </c>
      <c r="B134" s="176"/>
      <c r="C134" s="176"/>
      <c r="D134" s="176"/>
      <c r="E134" s="176"/>
      <c r="F134" s="176"/>
      <c r="G134" s="176"/>
      <c r="H134" s="176"/>
      <c r="I134" s="176"/>
      <c r="J134" s="176"/>
      <c r="K134" s="56" t="s">
        <v>166</v>
      </c>
    </row>
    <row r="135" spans="1:16" ht="15" customHeight="1">
      <c r="A135" s="176" t="s">
        <v>201</v>
      </c>
      <c r="B135" s="176"/>
      <c r="C135" s="176"/>
      <c r="D135" s="176"/>
      <c r="E135" s="176"/>
      <c r="F135" s="176"/>
      <c r="G135" s="176"/>
      <c r="H135" s="176"/>
      <c r="I135" s="176"/>
      <c r="J135" s="176"/>
      <c r="K135" s="56" t="s">
        <v>166</v>
      </c>
    </row>
    <row r="136" spans="1:16" ht="15" customHeight="1">
      <c r="A136" s="176" t="s">
        <v>289</v>
      </c>
      <c r="B136" s="176"/>
      <c r="C136" s="176"/>
      <c r="D136" s="176"/>
      <c r="E136" s="176"/>
      <c r="F136" s="176"/>
      <c r="G136" s="176"/>
      <c r="H136" s="176"/>
      <c r="I136" s="176"/>
      <c r="J136" s="176"/>
      <c r="K136" s="56" t="s">
        <v>166</v>
      </c>
    </row>
    <row r="137" spans="1:16" ht="15" customHeight="1">
      <c r="A137" s="176" t="s">
        <v>202</v>
      </c>
      <c r="B137" s="176"/>
      <c r="C137" s="176"/>
      <c r="D137" s="176"/>
      <c r="E137" s="176"/>
      <c r="F137" s="176"/>
      <c r="G137" s="176"/>
      <c r="H137" s="176"/>
      <c r="I137" s="176"/>
      <c r="J137" s="176"/>
      <c r="K137" s="56" t="s">
        <v>166</v>
      </c>
    </row>
    <row r="138" spans="1:16" ht="15" customHeight="1">
      <c r="A138" s="176" t="s">
        <v>203</v>
      </c>
      <c r="B138" s="176"/>
      <c r="C138" s="176"/>
      <c r="D138" s="176"/>
      <c r="E138" s="176"/>
      <c r="F138" s="176"/>
      <c r="G138" s="176"/>
      <c r="H138" s="176"/>
      <c r="I138" s="176"/>
      <c r="J138" s="176"/>
      <c r="K138" s="56" t="s">
        <v>166</v>
      </c>
    </row>
    <row r="139" spans="1:16" ht="15" customHeight="1">
      <c r="A139" s="17"/>
      <c r="B139" s="17"/>
      <c r="C139" s="17"/>
      <c r="D139" s="17"/>
      <c r="E139" s="17"/>
      <c r="J139" s="93" t="s">
        <v>141</v>
      </c>
      <c r="K139" s="99">
        <f>COUNTIF(K132:K138,"☑")</f>
        <v>0</v>
      </c>
    </row>
    <row r="140" spans="1:16" ht="15" customHeight="1">
      <c r="A140" s="17"/>
      <c r="B140" s="17"/>
      <c r="C140" s="17"/>
      <c r="D140" s="17"/>
      <c r="E140" s="17"/>
      <c r="H140" s="17"/>
    </row>
    <row r="141" spans="1:16" ht="15" customHeight="1">
      <c r="A141" s="48" t="s">
        <v>206</v>
      </c>
    </row>
    <row r="142" spans="1:16" ht="15" customHeight="1">
      <c r="A142" s="180" t="s">
        <v>57</v>
      </c>
      <c r="B142" s="180"/>
      <c r="C142" s="180"/>
      <c r="D142" s="180"/>
      <c r="E142" s="180"/>
      <c r="F142" s="180"/>
      <c r="G142" s="180"/>
      <c r="H142" s="180"/>
      <c r="I142" s="180"/>
      <c r="J142" s="180"/>
      <c r="K142" s="180"/>
      <c r="P142" s="95" t="s">
        <v>80</v>
      </c>
    </row>
    <row r="143" spans="1:16" ht="15" customHeight="1">
      <c r="A143" s="50" t="s">
        <v>2</v>
      </c>
      <c r="B143" s="140" t="s">
        <v>3</v>
      </c>
      <c r="C143" s="181"/>
      <c r="D143" s="181"/>
      <c r="E143" s="181"/>
      <c r="F143" s="181"/>
      <c r="G143" s="181"/>
      <c r="H143" s="181"/>
      <c r="I143" s="181"/>
      <c r="J143" s="141"/>
    </row>
    <row r="144" spans="1:16" ht="15" customHeight="1">
      <c r="A144" s="3" t="s">
        <v>1</v>
      </c>
      <c r="B144" s="182" t="s">
        <v>69</v>
      </c>
      <c r="C144" s="167"/>
      <c r="D144" s="167"/>
      <c r="E144" s="167"/>
      <c r="F144" s="167"/>
      <c r="G144" s="167"/>
      <c r="H144" s="167"/>
      <c r="I144" s="167"/>
      <c r="J144" s="168"/>
      <c r="P144" s="29" t="str">
        <f>IF(C128=0,"OK",IF(AND(A144="☑",A145="☑",A146="☑"),"OK","NG"))</f>
        <v>OK</v>
      </c>
    </row>
    <row r="145" spans="1:13" ht="15" customHeight="1">
      <c r="A145" s="3" t="s">
        <v>1</v>
      </c>
      <c r="B145" s="182" t="s">
        <v>117</v>
      </c>
      <c r="C145" s="167"/>
      <c r="D145" s="167"/>
      <c r="E145" s="167"/>
      <c r="F145" s="167"/>
      <c r="G145" s="167"/>
      <c r="H145" s="167"/>
      <c r="I145" s="167"/>
      <c r="J145" s="168"/>
    </row>
    <row r="146" spans="1:13" ht="15" customHeight="1">
      <c r="A146" s="3" t="s">
        <v>1</v>
      </c>
      <c r="B146" s="182" t="s">
        <v>288</v>
      </c>
      <c r="C146" s="167"/>
      <c r="D146" s="167"/>
      <c r="E146" s="167"/>
      <c r="F146" s="167"/>
      <c r="G146" s="167"/>
      <c r="H146" s="167"/>
      <c r="I146" s="167"/>
      <c r="J146" s="168"/>
    </row>
    <row r="147" spans="1:13" ht="15" customHeight="1"/>
    <row r="148" spans="1:13" ht="15" customHeight="1">
      <c r="A148" s="48" t="s">
        <v>207</v>
      </c>
    </row>
    <row r="149" spans="1:13" ht="15" customHeight="1">
      <c r="A149" s="50" t="s">
        <v>2</v>
      </c>
      <c r="B149" s="139" t="s">
        <v>4</v>
      </c>
      <c r="C149" s="139"/>
      <c r="D149" s="139"/>
      <c r="E149" s="139"/>
      <c r="F149" s="140" t="s">
        <v>97</v>
      </c>
      <c r="G149" s="141"/>
      <c r="H149" s="140" t="s">
        <v>20</v>
      </c>
      <c r="I149" s="141"/>
      <c r="J149" s="139" t="s">
        <v>17</v>
      </c>
      <c r="K149" s="139"/>
      <c r="L149" s="139"/>
      <c r="M149" s="139"/>
    </row>
    <row r="150" spans="1:13" ht="18.75" customHeight="1">
      <c r="A150" s="3" t="s">
        <v>1</v>
      </c>
      <c r="B150" s="138" t="s">
        <v>23</v>
      </c>
      <c r="C150" s="138"/>
      <c r="D150" s="138"/>
      <c r="E150" s="138"/>
      <c r="F150" s="142" t="s">
        <v>22</v>
      </c>
      <c r="G150" s="143"/>
      <c r="H150" s="142" t="s">
        <v>98</v>
      </c>
      <c r="I150" s="143"/>
      <c r="J150" s="138" t="s">
        <v>143</v>
      </c>
      <c r="K150" s="138"/>
      <c r="L150" s="138"/>
      <c r="M150" s="138"/>
    </row>
    <row r="151" spans="1:13" ht="18.75" customHeight="1">
      <c r="A151" s="3" t="s">
        <v>1</v>
      </c>
      <c r="B151" s="138" t="s">
        <v>25</v>
      </c>
      <c r="C151" s="138"/>
      <c r="D151" s="138"/>
      <c r="E151" s="138"/>
      <c r="F151" s="142" t="s">
        <v>16</v>
      </c>
      <c r="G151" s="143"/>
      <c r="H151" s="142" t="s">
        <v>21</v>
      </c>
      <c r="I151" s="143"/>
      <c r="J151" s="138" t="s">
        <v>100</v>
      </c>
      <c r="K151" s="138"/>
      <c r="L151" s="138"/>
      <c r="M151" s="138"/>
    </row>
    <row r="152" spans="1:13" ht="18.75" customHeight="1">
      <c r="A152" s="3" t="s">
        <v>1</v>
      </c>
      <c r="B152" s="138" t="s">
        <v>24</v>
      </c>
      <c r="C152" s="138"/>
      <c r="D152" s="138"/>
      <c r="E152" s="138"/>
      <c r="F152" s="142" t="s">
        <v>16</v>
      </c>
      <c r="G152" s="143"/>
      <c r="H152" s="142" t="s">
        <v>21</v>
      </c>
      <c r="I152" s="143"/>
      <c r="J152" s="138" t="s">
        <v>26</v>
      </c>
      <c r="K152" s="138"/>
      <c r="L152" s="138"/>
      <c r="M152" s="138"/>
    </row>
    <row r="153" spans="1:13" ht="18.75" customHeight="1">
      <c r="A153" s="3" t="s">
        <v>1</v>
      </c>
      <c r="B153" s="138" t="s">
        <v>90</v>
      </c>
      <c r="C153" s="138"/>
      <c r="D153" s="138"/>
      <c r="E153" s="138"/>
      <c r="F153" s="142" t="s">
        <v>5</v>
      </c>
      <c r="G153" s="143"/>
      <c r="H153" s="159" t="s">
        <v>16</v>
      </c>
      <c r="I153" s="143"/>
      <c r="J153" s="138" t="s">
        <v>99</v>
      </c>
      <c r="K153" s="138"/>
      <c r="L153" s="138"/>
      <c r="M153" s="138"/>
    </row>
    <row r="154" spans="1:13" ht="18.75" customHeight="1">
      <c r="A154" s="3" t="s">
        <v>1</v>
      </c>
      <c r="B154" s="138" t="s">
        <v>283</v>
      </c>
      <c r="C154" s="138"/>
      <c r="D154" s="138"/>
      <c r="E154" s="138"/>
      <c r="F154" s="142" t="s">
        <v>5</v>
      </c>
      <c r="G154" s="143"/>
      <c r="H154" s="136" t="s">
        <v>16</v>
      </c>
      <c r="I154" s="136"/>
      <c r="J154" s="138" t="s">
        <v>284</v>
      </c>
      <c r="K154" s="138"/>
      <c r="L154" s="138"/>
      <c r="M154" s="138"/>
    </row>
  </sheetData>
  <sheetProtection algorithmName="SHA-512" hashValue="OvoT1jurViTbtAkE8ykw9csE5ZK2qxjwNZBEUvmUSCl6e5+WW0+2apOrJCOdZ8tyD2CMH2YNXilcZeOECcQRaw==" saltValue="SFNZHB71Z6qdUkP/PK70aA==" spinCount="100000" sheet="1" objects="1" scenarios="1"/>
  <mergeCells count="198">
    <mergeCell ref="A1:O1"/>
    <mergeCell ref="B3:E3"/>
    <mergeCell ref="B4:E4"/>
    <mergeCell ref="P4:P5"/>
    <mergeCell ref="B5:E5"/>
    <mergeCell ref="B6:E6"/>
    <mergeCell ref="M14:O14"/>
    <mergeCell ref="M15:O15"/>
    <mergeCell ref="M16:O16"/>
    <mergeCell ref="M17:O17"/>
    <mergeCell ref="M18:O18"/>
    <mergeCell ref="M19:O19"/>
    <mergeCell ref="F9:I9"/>
    <mergeCell ref="J9:L9"/>
    <mergeCell ref="M10:O10"/>
    <mergeCell ref="M11:O11"/>
    <mergeCell ref="M12:O12"/>
    <mergeCell ref="M13:O13"/>
    <mergeCell ref="N26:O26"/>
    <mergeCell ref="A31:A32"/>
    <mergeCell ref="B31:B32"/>
    <mergeCell ref="C31:F31"/>
    <mergeCell ref="G31:G32"/>
    <mergeCell ref="H31:K31"/>
    <mergeCell ref="L31:O31"/>
    <mergeCell ref="D32:E32"/>
    <mergeCell ref="M20:O20"/>
    <mergeCell ref="M21:O21"/>
    <mergeCell ref="M22:O22"/>
    <mergeCell ref="M23:O23"/>
    <mergeCell ref="M24:O24"/>
    <mergeCell ref="M25:O25"/>
    <mergeCell ref="D39:E39"/>
    <mergeCell ref="A42:A43"/>
    <mergeCell ref="B42:B43"/>
    <mergeCell ref="C42:F42"/>
    <mergeCell ref="G42:G43"/>
    <mergeCell ref="H42:K42"/>
    <mergeCell ref="D33:E33"/>
    <mergeCell ref="D34:E34"/>
    <mergeCell ref="D35:E35"/>
    <mergeCell ref="D36:E36"/>
    <mergeCell ref="D37:E37"/>
    <mergeCell ref="D38:E38"/>
    <mergeCell ref="A53:A54"/>
    <mergeCell ref="B53:B54"/>
    <mergeCell ref="C53:F53"/>
    <mergeCell ref="L42:O42"/>
    <mergeCell ref="D43:E43"/>
    <mergeCell ref="D44:E44"/>
    <mergeCell ref="D45:E45"/>
    <mergeCell ref="D46:E46"/>
    <mergeCell ref="D47:E47"/>
    <mergeCell ref="G53:G54"/>
    <mergeCell ref="H53:K53"/>
    <mergeCell ref="L53:O53"/>
    <mergeCell ref="D54:E54"/>
    <mergeCell ref="D55:E55"/>
    <mergeCell ref="D56:E56"/>
    <mergeCell ref="D48:E48"/>
    <mergeCell ref="D49:E49"/>
    <mergeCell ref="D50:E50"/>
    <mergeCell ref="H64:K64"/>
    <mergeCell ref="L64:O64"/>
    <mergeCell ref="D65:E65"/>
    <mergeCell ref="D66:E66"/>
    <mergeCell ref="D67:E67"/>
    <mergeCell ref="D57:E57"/>
    <mergeCell ref="D58:E58"/>
    <mergeCell ref="D59:E59"/>
    <mergeCell ref="D60:E60"/>
    <mergeCell ref="D61:E61"/>
    <mergeCell ref="C64:F64"/>
    <mergeCell ref="D68:E68"/>
    <mergeCell ref="D69:E69"/>
    <mergeCell ref="D70:E70"/>
    <mergeCell ref="D71:E71"/>
    <mergeCell ref="D72:E72"/>
    <mergeCell ref="A75:A76"/>
    <mergeCell ref="B75:B76"/>
    <mergeCell ref="C75:F75"/>
    <mergeCell ref="G64:G65"/>
    <mergeCell ref="A64:A65"/>
    <mergeCell ref="B64:B65"/>
    <mergeCell ref="A86:A87"/>
    <mergeCell ref="B86:B87"/>
    <mergeCell ref="C86:F86"/>
    <mergeCell ref="G75:G76"/>
    <mergeCell ref="H75:K75"/>
    <mergeCell ref="L75:O75"/>
    <mergeCell ref="D76:E76"/>
    <mergeCell ref="D77:E77"/>
    <mergeCell ref="D78:E78"/>
    <mergeCell ref="G86:G87"/>
    <mergeCell ref="H86:K86"/>
    <mergeCell ref="L86:O86"/>
    <mergeCell ref="D87:E87"/>
    <mergeCell ref="D88:E88"/>
    <mergeCell ref="D89:E89"/>
    <mergeCell ref="D79:E79"/>
    <mergeCell ref="D80:E80"/>
    <mergeCell ref="D81:E81"/>
    <mergeCell ref="D82:E82"/>
    <mergeCell ref="D83:E83"/>
    <mergeCell ref="H97:K97"/>
    <mergeCell ref="L97:O97"/>
    <mergeCell ref="D98:E98"/>
    <mergeCell ref="D99:E99"/>
    <mergeCell ref="D100:E100"/>
    <mergeCell ref="D90:E90"/>
    <mergeCell ref="D91:E91"/>
    <mergeCell ref="D92:E92"/>
    <mergeCell ref="D93:E93"/>
    <mergeCell ref="D94:E94"/>
    <mergeCell ref="C97:F97"/>
    <mergeCell ref="D101:E101"/>
    <mergeCell ref="D102:E102"/>
    <mergeCell ref="D103:E103"/>
    <mergeCell ref="D104:E104"/>
    <mergeCell ref="D105:E105"/>
    <mergeCell ref="A108:A109"/>
    <mergeCell ref="B108:B109"/>
    <mergeCell ref="C108:F108"/>
    <mergeCell ref="G97:G98"/>
    <mergeCell ref="A97:A98"/>
    <mergeCell ref="B97:B98"/>
    <mergeCell ref="D112:E112"/>
    <mergeCell ref="D113:E113"/>
    <mergeCell ref="D114:E114"/>
    <mergeCell ref="D115:E115"/>
    <mergeCell ref="D116:E116"/>
    <mergeCell ref="A119:B119"/>
    <mergeCell ref="G108:G109"/>
    <mergeCell ref="H108:K108"/>
    <mergeCell ref="L108:O108"/>
    <mergeCell ref="D109:E109"/>
    <mergeCell ref="D110:E110"/>
    <mergeCell ref="D111:E111"/>
    <mergeCell ref="H119:I119"/>
    <mergeCell ref="J119:M119"/>
    <mergeCell ref="A120:B120"/>
    <mergeCell ref="G120:G122"/>
    <mergeCell ref="H120:I120"/>
    <mergeCell ref="J120:M122"/>
    <mergeCell ref="A121:B121"/>
    <mergeCell ref="H121:I121"/>
    <mergeCell ref="A122:B122"/>
    <mergeCell ref="A127:B127"/>
    <mergeCell ref="H127:I127"/>
    <mergeCell ref="J127:M127"/>
    <mergeCell ref="A128:B128"/>
    <mergeCell ref="H128:I128"/>
    <mergeCell ref="J128:M128"/>
    <mergeCell ref="A123:B123"/>
    <mergeCell ref="J123:M123"/>
    <mergeCell ref="A124:B124"/>
    <mergeCell ref="J124:M124"/>
    <mergeCell ref="A125:B125"/>
    <mergeCell ref="G125:G126"/>
    <mergeCell ref="J125:M126"/>
    <mergeCell ref="A126:B126"/>
    <mergeCell ref="A137:J137"/>
    <mergeCell ref="A138:J138"/>
    <mergeCell ref="A142:K142"/>
    <mergeCell ref="B143:J143"/>
    <mergeCell ref="B144:J144"/>
    <mergeCell ref="B145:J145"/>
    <mergeCell ref="A131:J131"/>
    <mergeCell ref="A132:J132"/>
    <mergeCell ref="A133:J133"/>
    <mergeCell ref="A134:J134"/>
    <mergeCell ref="A135:J135"/>
    <mergeCell ref="A136:J136"/>
    <mergeCell ref="B146:J146"/>
    <mergeCell ref="B149:E149"/>
    <mergeCell ref="F149:G149"/>
    <mergeCell ref="H149:I149"/>
    <mergeCell ref="J149:M149"/>
    <mergeCell ref="B150:E150"/>
    <mergeCell ref="F150:G150"/>
    <mergeCell ref="H150:I150"/>
    <mergeCell ref="J150:M150"/>
    <mergeCell ref="B153:E153"/>
    <mergeCell ref="F153:G153"/>
    <mergeCell ref="H153:I153"/>
    <mergeCell ref="J153:M153"/>
    <mergeCell ref="B154:E154"/>
    <mergeCell ref="F154:G154"/>
    <mergeCell ref="H154:I154"/>
    <mergeCell ref="J154:M154"/>
    <mergeCell ref="B151:E151"/>
    <mergeCell ref="F151:G151"/>
    <mergeCell ref="H151:I151"/>
    <mergeCell ref="J151:M151"/>
    <mergeCell ref="B152:E152"/>
    <mergeCell ref="F152:G152"/>
    <mergeCell ref="H152:I152"/>
    <mergeCell ref="J152:M152"/>
  </mergeCells>
  <phoneticPr fontId="2"/>
  <conditionalFormatting sqref="C120:G128">
    <cfRule type="expression" dxfId="4234" priority="2">
      <formula>$P120="NG"</formula>
    </cfRule>
  </conditionalFormatting>
  <conditionalFormatting sqref="G120:G123">
    <cfRule type="expression" dxfId="4233" priority="1">
      <formula>$P120="NG"</formula>
    </cfRule>
  </conditionalFormatting>
  <conditionalFormatting sqref="H33:K36">
    <cfRule type="expression" dxfId="4232" priority="55">
      <formula>#REF!="追加"</formula>
    </cfRule>
    <cfRule type="expression" dxfId="4231" priority="56">
      <formula>#REF!="新規"</formula>
    </cfRule>
  </conditionalFormatting>
  <conditionalFormatting sqref="H37:K39">
    <cfRule type="expression" dxfId="4230" priority="60">
      <formula>#REF!="追加"</formula>
    </cfRule>
    <cfRule type="expression" dxfId="4229" priority="67">
      <formula>#REF!="新規"</formula>
    </cfRule>
  </conditionalFormatting>
  <conditionalFormatting sqref="H44:K47">
    <cfRule type="expression" dxfId="4228" priority="46">
      <formula>#REF!="追加"</formula>
    </cfRule>
    <cfRule type="expression" dxfId="4227" priority="47">
      <formula>#REF!="新規"</formula>
    </cfRule>
  </conditionalFormatting>
  <conditionalFormatting sqref="H48:K50">
    <cfRule type="expression" dxfId="4226" priority="50">
      <formula>#REF!="追加"</formula>
    </cfRule>
    <cfRule type="expression" dxfId="4225" priority="51">
      <formula>#REF!="新規"</formula>
    </cfRule>
  </conditionalFormatting>
  <conditionalFormatting sqref="H55:K58">
    <cfRule type="expression" dxfId="4224" priority="40">
      <formula>#REF!="追加"</formula>
    </cfRule>
    <cfRule type="expression" dxfId="4223" priority="41">
      <formula>#REF!="新規"</formula>
    </cfRule>
  </conditionalFormatting>
  <conditionalFormatting sqref="H59:K61">
    <cfRule type="expression" dxfId="4222" priority="44">
      <formula>#REF!="追加"</formula>
    </cfRule>
    <cfRule type="expression" dxfId="4221" priority="45">
      <formula>#REF!="新規"</formula>
    </cfRule>
  </conditionalFormatting>
  <conditionalFormatting sqref="H66:K69">
    <cfRule type="expression" dxfId="4220" priority="34">
      <formula>#REF!="追加"</formula>
    </cfRule>
    <cfRule type="expression" dxfId="4219" priority="35">
      <formula>#REF!="新規"</formula>
    </cfRule>
  </conditionalFormatting>
  <conditionalFormatting sqref="H70:K72">
    <cfRule type="expression" dxfId="4218" priority="38">
      <formula>#REF!="追加"</formula>
    </cfRule>
    <cfRule type="expression" dxfId="4217" priority="39">
      <formula>#REF!="新規"</formula>
    </cfRule>
  </conditionalFormatting>
  <conditionalFormatting sqref="H77:K80">
    <cfRule type="expression" dxfId="4216" priority="28">
      <formula>#REF!="追加"</formula>
    </cfRule>
    <cfRule type="expression" dxfId="4215" priority="29">
      <formula>#REF!="新規"</formula>
    </cfRule>
  </conditionalFormatting>
  <conditionalFormatting sqref="H81:K83">
    <cfRule type="expression" dxfId="4214" priority="32">
      <formula>#REF!="追加"</formula>
    </cfRule>
    <cfRule type="expression" dxfId="4213" priority="33">
      <formula>#REF!="新規"</formula>
    </cfRule>
  </conditionalFormatting>
  <conditionalFormatting sqref="H88:K91">
    <cfRule type="expression" dxfId="4212" priority="22">
      <formula>#REF!="追加"</formula>
    </cfRule>
    <cfRule type="expression" dxfId="4211" priority="23">
      <formula>#REF!="新規"</formula>
    </cfRule>
  </conditionalFormatting>
  <conditionalFormatting sqref="H92:K94">
    <cfRule type="expression" dxfId="4210" priority="26">
      <formula>#REF!="追加"</formula>
    </cfRule>
    <cfRule type="expression" dxfId="4209" priority="27">
      <formula>#REF!="新規"</formula>
    </cfRule>
  </conditionalFormatting>
  <conditionalFormatting sqref="H99:K102">
    <cfRule type="expression" dxfId="4208" priority="16">
      <formula>#REF!="追加"</formula>
    </cfRule>
    <cfRule type="expression" dxfId="4207" priority="17">
      <formula>#REF!="新規"</formula>
    </cfRule>
  </conditionalFormatting>
  <conditionalFormatting sqref="H103:K105">
    <cfRule type="expression" dxfId="4206" priority="20">
      <formula>#REF!="追加"</formula>
    </cfRule>
    <cfRule type="expression" dxfId="4205" priority="21">
      <formula>#REF!="新規"</formula>
    </cfRule>
  </conditionalFormatting>
  <conditionalFormatting sqref="H110:K113">
    <cfRule type="expression" dxfId="4204" priority="10">
      <formula>#REF!="追加"</formula>
    </cfRule>
    <cfRule type="expression" dxfId="4203" priority="11">
      <formula>#REF!="新規"</formula>
    </cfRule>
  </conditionalFormatting>
  <conditionalFormatting sqref="H114:K116">
    <cfRule type="expression" dxfId="4202" priority="14">
      <formula>#REF!="追加"</formula>
    </cfRule>
    <cfRule type="expression" dxfId="4201" priority="15">
      <formula>#REF!="新規"</formula>
    </cfRule>
  </conditionalFormatting>
  <conditionalFormatting sqref="J35:K36 J39:K39">
    <cfRule type="expression" dxfId="4200" priority="57">
      <formula>#REF!="追加"</formula>
    </cfRule>
    <cfRule type="expression" dxfId="4199" priority="58">
      <formula>#REF!="新規"</formula>
    </cfRule>
  </conditionalFormatting>
  <conditionalFormatting sqref="J46:K47 J50:K50">
    <cfRule type="expression" dxfId="4198" priority="48">
      <formula>#REF!="追加"</formula>
    </cfRule>
    <cfRule type="expression" dxfId="4197" priority="49">
      <formula>#REF!="新規"</formula>
    </cfRule>
  </conditionalFormatting>
  <conditionalFormatting sqref="J57:K58 J61:K61">
    <cfRule type="expression" dxfId="4196" priority="42">
      <formula>#REF!="追加"</formula>
    </cfRule>
    <cfRule type="expression" dxfId="4195" priority="43">
      <formula>#REF!="新規"</formula>
    </cfRule>
  </conditionalFormatting>
  <conditionalFormatting sqref="J68:K69 J72:K72">
    <cfRule type="expression" dxfId="4194" priority="36">
      <formula>#REF!="追加"</formula>
    </cfRule>
    <cfRule type="expression" dxfId="4193" priority="37">
      <formula>#REF!="新規"</formula>
    </cfRule>
  </conditionalFormatting>
  <conditionalFormatting sqref="J79:K80 J83:K83">
    <cfRule type="expression" dxfId="4192" priority="30">
      <formula>#REF!="追加"</formula>
    </cfRule>
    <cfRule type="expression" dxfId="4191" priority="31">
      <formula>#REF!="新規"</formula>
    </cfRule>
  </conditionalFormatting>
  <conditionalFormatting sqref="J90:K91 J94:K94">
    <cfRule type="expression" dxfId="4190" priority="24">
      <formula>#REF!="追加"</formula>
    </cfRule>
    <cfRule type="expression" dxfId="4189" priority="25">
      <formula>#REF!="新規"</formula>
    </cfRule>
  </conditionalFormatting>
  <conditionalFormatting sqref="J101:K102 J105:K105">
    <cfRule type="expression" dxfId="4188" priority="18">
      <formula>#REF!="追加"</formula>
    </cfRule>
    <cfRule type="expression" dxfId="4187" priority="19">
      <formula>#REF!="新規"</formula>
    </cfRule>
  </conditionalFormatting>
  <conditionalFormatting sqref="J112:K113 J116:K116">
    <cfRule type="expression" dxfId="4186" priority="12">
      <formula>#REF!="追加"</formula>
    </cfRule>
    <cfRule type="expression" dxfId="4185" priority="13">
      <formula>#REF!="新規"</formula>
    </cfRule>
  </conditionalFormatting>
  <conditionalFormatting sqref="J40:O41 J51:O52 J62:O63 J73:O74 J84:O84 J95:O96 J106:O107 J117:O117">
    <cfRule type="expression" dxfId="4184" priority="72">
      <formula>$I40="追加"</formula>
    </cfRule>
    <cfRule type="expression" dxfId="4183" priority="73">
      <formula>$I40="新規"</formula>
    </cfRule>
  </conditionalFormatting>
  <conditionalFormatting sqref="K85:O85 I85">
    <cfRule type="expression" dxfId="4182" priority="76">
      <formula>#REF!="追加"</formula>
    </cfRule>
    <cfRule type="expression" dxfId="4181" priority="77">
      <formula>#REF!="新規"</formula>
    </cfRule>
  </conditionalFormatting>
  <conditionalFormatting sqref="L40:O41 L51:O52 L62:O63 L73:O74 L84:O84 L95:O96 L106:O107 L117:O117">
    <cfRule type="expression" dxfId="4180" priority="68">
      <formula>$I40="追加"</formula>
    </cfRule>
    <cfRule type="expression" dxfId="4179" priority="69">
      <formula>$I40="新規"</formula>
    </cfRule>
  </conditionalFormatting>
  <conditionalFormatting sqref="L85:O85">
    <cfRule type="expression" dxfId="4178" priority="74">
      <formula>#REF!="追加"</formula>
    </cfRule>
    <cfRule type="expression" dxfId="4177" priority="75">
      <formula>#REF!="新規"</formula>
    </cfRule>
  </conditionalFormatting>
  <conditionalFormatting sqref="P3">
    <cfRule type="expression" dxfId="4176" priority="62">
      <formula>$P3&lt;&gt;"要修正！"</formula>
    </cfRule>
    <cfRule type="expression" dxfId="4175" priority="63">
      <formula>$P3="要修正！"</formula>
    </cfRule>
  </conditionalFormatting>
  <conditionalFormatting sqref="P4:P5">
    <cfRule type="expression" dxfId="4174" priority="54">
      <formula>$P$3="要修正！"</formula>
    </cfRule>
  </conditionalFormatting>
  <conditionalFormatting sqref="P144">
    <cfRule type="expression" dxfId="4173" priority="61">
      <formula>P144="NG"</formula>
    </cfRule>
  </conditionalFormatting>
  <conditionalFormatting sqref="P33:R41">
    <cfRule type="expression" dxfId="4172" priority="59">
      <formula>P33="NG"</formula>
    </cfRule>
  </conditionalFormatting>
  <conditionalFormatting sqref="P44:R52">
    <cfRule type="expression" dxfId="4171" priority="9">
      <formula>P44="NG"</formula>
    </cfRule>
  </conditionalFormatting>
  <conditionalFormatting sqref="P55:R63">
    <cfRule type="expression" dxfId="4170" priority="7">
      <formula>P55="NG"</formula>
    </cfRule>
  </conditionalFormatting>
  <conditionalFormatting sqref="P66:R74 P75:Q83">
    <cfRule type="expression" dxfId="4169" priority="8">
      <formula>P66="NG"</formula>
    </cfRule>
  </conditionalFormatting>
  <conditionalFormatting sqref="P84:R85 R77:R83">
    <cfRule type="expression" dxfId="4168" priority="6">
      <formula>P77="NG"</formula>
    </cfRule>
  </conditionalFormatting>
  <conditionalFormatting sqref="P88:R96">
    <cfRule type="expression" dxfId="4167" priority="5">
      <formula>P88="NG"</formula>
    </cfRule>
  </conditionalFormatting>
  <conditionalFormatting sqref="P99:R107">
    <cfRule type="expression" dxfId="4166" priority="4">
      <formula>P99="NG"</formula>
    </cfRule>
  </conditionalFormatting>
  <conditionalFormatting sqref="P110:R117">
    <cfRule type="expression" dxfId="4165" priority="3">
      <formula>P110="NG"</formula>
    </cfRule>
  </conditionalFormatting>
  <conditionalFormatting sqref="P120:R120 Q121:R122">
    <cfRule type="expression" dxfId="4164" priority="71">
      <formula>#REF!="NG"</formula>
    </cfRule>
  </conditionalFormatting>
  <conditionalFormatting sqref="P120:R128">
    <cfRule type="expression" dxfId="4163" priority="52">
      <formula>P120="NG"</formula>
    </cfRule>
  </conditionalFormatting>
  <conditionalFormatting sqref="P121:R122">
    <cfRule type="expression" dxfId="4162" priority="70">
      <formula>$P29="NG"</formula>
    </cfRule>
  </conditionalFormatting>
  <conditionalFormatting sqref="P123:R127 P128:Q128">
    <cfRule type="expression" dxfId="4161" priority="53">
      <formula>#REF!="NG"</formula>
    </cfRule>
  </conditionalFormatting>
  <conditionalFormatting sqref="P125:R126">
    <cfRule type="expression" dxfId="4160" priority="65">
      <formula>$P30="NG"</formula>
    </cfRule>
  </conditionalFormatting>
  <conditionalFormatting sqref="P127:R128">
    <cfRule type="expression" dxfId="4159" priority="64">
      <formula>$P31="NG"</formula>
    </cfRule>
  </conditionalFormatting>
  <conditionalFormatting sqref="T57 T76:T80 T86:T88 T98:T102 T109:T111">
    <cfRule type="expression" dxfId="4158" priority="66">
      <formula>T57="NG"</formula>
    </cfRule>
  </conditionalFormatting>
  <dataValidations count="12">
    <dataValidation type="list" allowBlank="1" showInputMessage="1" showErrorMessage="1" sqref="D27 D11:D25" xr:uid="{B19F322F-E035-4C8B-997C-FD8825CAE274}">
      <formula1>$Q$11:$Q$13</formula1>
    </dataValidation>
    <dataValidation type="list" allowBlank="1" showInputMessage="1" showErrorMessage="1" sqref="B11:B25" xr:uid="{B9D99989-54C6-4567-BC24-7CE4B1295BAA}">
      <formula1>$P$11:$P$18</formula1>
    </dataValidation>
    <dataValidation type="list" allowBlank="1" showInputMessage="1" showErrorMessage="1" sqref="C99:C105" xr:uid="{87437AB5-8BD2-47A1-86B8-F9E45F63F31A}">
      <formula1>$T$99:$T$102</formula1>
    </dataValidation>
    <dataValidation type="list" allowBlank="1" showInputMessage="1" showErrorMessage="1" sqref="C33:C39" xr:uid="{5C9112E4-E56D-4AD4-AC6A-0DA58C16D718}">
      <formula1>$U$33:$U$36</formula1>
    </dataValidation>
    <dataValidation type="list" allowBlank="1" showInputMessage="1" showErrorMessage="1" sqref="B33:B39 B110:B116 B99:B105 B88:B94 B77:B83 B66:B72 B55:B61 B44:B50" xr:uid="{258024BF-D0A0-4746-ACCA-0E444547A225}">
      <formula1>$T$33:$T$34</formula1>
    </dataValidation>
    <dataValidation type="list" allowBlank="1" showInputMessage="1" showErrorMessage="1" sqref="C110:C116" xr:uid="{B229FE63-37A2-4EF2-B50D-5F5DC7D077C9}">
      <formula1>$T$110:$T$111</formula1>
    </dataValidation>
    <dataValidation type="list" allowBlank="1" showInputMessage="1" showErrorMessage="1" sqref="C88:C94" xr:uid="{A3A20054-0C16-4325-94DF-86E730585304}">
      <formula1>$T$87:$T$88</formula1>
    </dataValidation>
    <dataValidation type="list" allowBlank="1" showInputMessage="1" showErrorMessage="1" sqref="C77:C83" xr:uid="{B8D570DF-A221-4781-B48F-8C26C796CD06}">
      <formula1>$T$77:$T$80</formula1>
    </dataValidation>
    <dataValidation type="list" allowBlank="1" showInputMessage="1" showErrorMessage="1" sqref="C66:C72" xr:uid="{F394A8EF-F2E0-4973-8ED4-4350C7C2F931}">
      <formula1>$T$66:$T$68</formula1>
    </dataValidation>
    <dataValidation type="list" allowBlank="1" showInputMessage="1" showErrorMessage="1" sqref="C55:C61" xr:uid="{CF5D9313-E6EA-4953-9230-FAFB0432BA0F}">
      <formula1>$T$55:$T$58</formula1>
    </dataValidation>
    <dataValidation type="list" allowBlank="1" showInputMessage="1" showErrorMessage="1" sqref="C44:C50" xr:uid="{AFA98E24-071E-435B-85D5-730CC4BE376C}">
      <formula1>$T$44:$T$46</formula1>
    </dataValidation>
    <dataValidation type="list" allowBlank="1" showInputMessage="1" showErrorMessage="1" sqref="K132:K138" xr:uid="{843CC8E8-9FD9-4251-85A1-7DB5D3E49C32}">
      <formula1>$P$131:$P$132</formula1>
    </dataValidation>
  </dataValidations>
  <pageMargins left="0.70866141732283472" right="0.70866141732283472" top="0.62992125984251968" bottom="0.74803149606299213" header="0.31496062992125984" footer="0.31496062992125984"/>
  <headerFooter>
    <oddHeader>&amp;L様式第1号別添1&amp;R事業参加者用（事業参加者→事業実施主体）</oddHeader>
  </headerFooter>
  <extLst>
    <ext xmlns:x14="http://schemas.microsoft.com/office/spreadsheetml/2009/9/main" uri="{CCE6A557-97BC-4b89-ADB6-D9C93CAAB3DF}">
      <x14:dataValidations xmlns:xm="http://schemas.microsoft.com/office/excel/2006/main" count="6">
        <x14:dataValidation type="list" allowBlank="1" showInputMessage="1" showErrorMessage="1" xr:uid="{CFAABB77-FE47-4846-8BCE-27B9D3F6EA38}">
          <x14:formula1>
            <xm:f>リスト!$H$2:$H$3</xm:f>
          </x14:formula1>
          <xm:sqref>A150:A154</xm:sqref>
        </x14:dataValidation>
        <x14:dataValidation type="list" allowBlank="1" showInputMessage="1" showErrorMessage="1" xr:uid="{E233182D-0876-46E1-8C80-14780253D297}">
          <x14:formula1>
            <xm:f>リスト!$D$2:$D$3</xm:f>
          </x14:formula1>
          <xm:sqref>C107 C96 C52 C63 C74 C85</xm:sqref>
        </x14:dataValidation>
        <x14:dataValidation type="list" allowBlank="1" showInputMessage="1" showErrorMessage="1" xr:uid="{F663A4E9-88AA-4FEB-B531-21A62732A685}">
          <x14:formula1>
            <xm:f>リスト!$E$2:$E$22</xm:f>
          </x14:formula1>
          <xm:sqref>D107 D96 D52 D63 D74 D85</xm:sqref>
        </x14:dataValidation>
        <x14:dataValidation type="list" allowBlank="1" showInputMessage="1" showErrorMessage="1" xr:uid="{85802209-CAE3-453F-97F8-853997A03937}">
          <x14:formula1>
            <xm:f>リスト!$C$2:$C$4</xm:f>
          </x14:formula1>
          <xm:sqref>B107 B96 B52 B63 B74 B85</xm:sqref>
        </x14:dataValidation>
        <x14:dataValidation type="list" allowBlank="1" showInputMessage="1" showErrorMessage="1" xr:uid="{1C2FF5BB-E348-4FC6-9871-39D6CBA0DBC7}">
          <x14:formula1>
            <xm:f>リスト!$G$2:$G$4</xm:f>
          </x14:formula1>
          <xm:sqref>G88:G94 G99:G105 I52 G33:G39 I63 G44:G50 I74 G55:G61 G66:G72 I96 G77:G83 I107 G110:G116</xm:sqref>
        </x14:dataValidation>
        <x14:dataValidation type="list" allowBlank="1" showInputMessage="1" showErrorMessage="1" xr:uid="{09E44453-4BA5-4371-A3CB-ED1FC06E7935}">
          <x14:formula1>
            <xm:f>リスト!$H$2:$H$4</xm:f>
          </x14:formula1>
          <xm:sqref>A144:A146 J33:K39 L107:O107 L52:O52 J99:K105 L63:O63 J77:K83 L74:O74 J44:K50 L85:O85 J55:K61 L96:O96 J66:K72 J88:K94 J110:K116</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E629FB-74D8-4801-A8BE-3AF9FD8979F2}">
  <sheetPr>
    <pageSetUpPr fitToPage="1"/>
  </sheetPr>
  <dimension ref="A1:W154"/>
  <sheetViews>
    <sheetView view="pageBreakPreview" topLeftCell="C3" zoomScale="80" zoomScaleNormal="100" zoomScaleSheetLayoutView="80" workbookViewId="0">
      <selection activeCell="P3" sqref="P3:P5 H11:H25 K11:K25 C26 F26:L27 O33:R39 L40:O40 O44:R50 L51:O51 O55:R61 L62:O62 O66:R72 L73:O73 O77:O83 R77:R83 L84:O84 O88:R94 L95:O95 O99:R105 L106:O106 O110:R116 L117:O117 C120:G128 P120 Q120:R126 P123:P125 P127:R128 K139 P144"/>
    </sheetView>
  </sheetViews>
  <sheetFormatPr defaultColWidth="9" defaultRowHeight="22.5" customHeight="1"/>
  <cols>
    <col min="1" max="15" width="14.6328125" style="48" customWidth="1"/>
    <col min="16" max="16" width="23.26953125" style="49" customWidth="1"/>
    <col min="17" max="17" width="23.453125" style="48" bestFit="1" customWidth="1"/>
    <col min="18" max="18" width="18.90625" style="48" bestFit="1" customWidth="1"/>
    <col min="19" max="19" width="11.08984375" style="48" bestFit="1" customWidth="1"/>
    <col min="20" max="20" width="27.26953125" style="48" customWidth="1"/>
    <col min="21" max="21" width="8.90625" style="48" customWidth="1"/>
    <col min="22" max="16384" width="9" style="48"/>
  </cols>
  <sheetData>
    <row r="1" spans="1:19" s="35" customFormat="1" ht="22.5" customHeight="1">
      <c r="A1" s="178" t="s">
        <v>285</v>
      </c>
      <c r="B1" s="178"/>
      <c r="C1" s="178"/>
      <c r="D1" s="178"/>
      <c r="E1" s="178"/>
      <c r="F1" s="178"/>
      <c r="G1" s="178"/>
      <c r="H1" s="178"/>
      <c r="I1" s="178"/>
      <c r="J1" s="178"/>
      <c r="K1" s="178"/>
      <c r="L1" s="178"/>
      <c r="M1" s="178"/>
      <c r="N1" s="178"/>
      <c r="O1" s="178"/>
      <c r="P1" s="34" t="s">
        <v>58</v>
      </c>
    </row>
    <row r="2" spans="1:19" s="36" customFormat="1" ht="13">
      <c r="A2" s="36" t="s">
        <v>89</v>
      </c>
      <c r="F2" s="37"/>
      <c r="P2" s="38"/>
    </row>
    <row r="3" spans="1:19" s="36" customFormat="1" ht="22.5" customHeight="1">
      <c r="A3" s="39" t="s">
        <v>31</v>
      </c>
      <c r="B3" s="166"/>
      <c r="C3" s="167"/>
      <c r="D3" s="167"/>
      <c r="E3" s="168"/>
      <c r="F3" s="40"/>
      <c r="G3" s="40"/>
      <c r="H3" s="40"/>
      <c r="I3" s="40"/>
      <c r="J3" s="40"/>
      <c r="K3" s="40"/>
      <c r="L3" s="40"/>
      <c r="M3" s="41"/>
      <c r="N3" s="40" t="s">
        <v>148</v>
      </c>
      <c r="O3" s="40"/>
      <c r="P3" s="18" t="str">
        <f>IF(COUNTIF(P33:R154,"NG"),"要修正！","クリア ! ")</f>
        <v xml:space="preserve">クリア ! </v>
      </c>
      <c r="Q3" s="36" t="s">
        <v>113</v>
      </c>
      <c r="S3" s="38"/>
    </row>
    <row r="4" spans="1:19" s="36" customFormat="1" ht="22.5" customHeight="1">
      <c r="A4" s="39" t="s">
        <v>30</v>
      </c>
      <c r="B4" s="166"/>
      <c r="C4" s="167"/>
      <c r="D4" s="167"/>
      <c r="E4" s="168"/>
      <c r="F4" s="40"/>
      <c r="G4" s="40"/>
      <c r="H4" s="40"/>
      <c r="I4" s="40"/>
      <c r="J4" s="40"/>
      <c r="K4" s="40"/>
      <c r="L4" s="40"/>
      <c r="M4" s="42"/>
      <c r="N4" s="40" t="s">
        <v>145</v>
      </c>
      <c r="O4" s="40"/>
      <c r="P4" s="169" t="str">
        <f>IF(P3="要修正！","※「クリア！」になるようNG箇所を修正してください。","")</f>
        <v/>
      </c>
    </row>
    <row r="5" spans="1:19" s="36" customFormat="1" ht="22.5" customHeight="1">
      <c r="A5" s="39" t="s">
        <v>32</v>
      </c>
      <c r="B5" s="171"/>
      <c r="C5" s="167"/>
      <c r="D5" s="167"/>
      <c r="E5" s="168"/>
      <c r="F5" s="40"/>
      <c r="G5" s="40"/>
      <c r="H5" s="40"/>
      <c r="I5" s="40"/>
      <c r="J5" s="40"/>
      <c r="K5" s="40"/>
      <c r="L5" s="40"/>
      <c r="M5" s="43"/>
      <c r="N5" s="40" t="s">
        <v>146</v>
      </c>
      <c r="O5" s="40"/>
      <c r="P5" s="170"/>
    </row>
    <row r="6" spans="1:19" s="36" customFormat="1" ht="22.5" customHeight="1">
      <c r="A6" s="39" t="s">
        <v>33</v>
      </c>
      <c r="B6" s="166"/>
      <c r="C6" s="167"/>
      <c r="D6" s="167"/>
      <c r="E6" s="168"/>
      <c r="F6" s="40"/>
      <c r="G6" s="40"/>
      <c r="H6" s="40"/>
      <c r="I6" s="40"/>
      <c r="J6" s="40"/>
      <c r="K6" s="40"/>
      <c r="L6" s="40"/>
      <c r="M6" s="44"/>
      <c r="N6" s="40" t="s">
        <v>147</v>
      </c>
      <c r="O6" s="40"/>
      <c r="P6" s="45"/>
      <c r="Q6" s="46"/>
    </row>
    <row r="7" spans="1:19" s="36" customFormat="1" ht="22.5" customHeight="1">
      <c r="E7" s="47"/>
      <c r="F7" s="47"/>
      <c r="G7" s="47"/>
      <c r="H7" s="47"/>
      <c r="I7" s="47"/>
      <c r="J7" s="47"/>
      <c r="K7" s="47"/>
      <c r="L7" s="47"/>
      <c r="M7" s="47"/>
      <c r="N7" s="47"/>
      <c r="O7" s="47"/>
      <c r="P7" s="45"/>
      <c r="Q7" s="46"/>
    </row>
    <row r="8" spans="1:19" ht="22.5" customHeight="1">
      <c r="A8" s="48" t="s">
        <v>144</v>
      </c>
    </row>
    <row r="9" spans="1:19" ht="22.5" customHeight="1">
      <c r="F9" s="139" t="s">
        <v>170</v>
      </c>
      <c r="G9" s="139"/>
      <c r="H9" s="139"/>
      <c r="I9" s="139"/>
      <c r="J9" s="139" t="s">
        <v>235</v>
      </c>
      <c r="K9" s="139"/>
      <c r="L9" s="139"/>
    </row>
    <row r="10" spans="1:19" s="17" customFormat="1" ht="22.5" customHeight="1">
      <c r="A10" s="50" t="s">
        <v>118</v>
      </c>
      <c r="B10" s="50" t="s">
        <v>139</v>
      </c>
      <c r="C10" s="50" t="s">
        <v>197</v>
      </c>
      <c r="D10" s="50" t="s">
        <v>119</v>
      </c>
      <c r="E10" s="50" t="s">
        <v>6</v>
      </c>
      <c r="F10" s="53" t="s">
        <v>275</v>
      </c>
      <c r="G10" s="53" t="s">
        <v>276</v>
      </c>
      <c r="H10" s="51" t="s">
        <v>277</v>
      </c>
      <c r="I10" s="96" t="s">
        <v>150</v>
      </c>
      <c r="J10" s="51" t="s">
        <v>278</v>
      </c>
      <c r="K10" s="52" t="s">
        <v>279</v>
      </c>
      <c r="L10" s="96" t="s">
        <v>149</v>
      </c>
      <c r="M10" s="136" t="s">
        <v>243</v>
      </c>
      <c r="N10" s="136"/>
      <c r="O10" s="142"/>
      <c r="P10" s="50" t="s">
        <v>250</v>
      </c>
      <c r="Q10" s="86" t="s">
        <v>119</v>
      </c>
      <c r="S10" s="48"/>
    </row>
    <row r="11" spans="1:19" s="17" customFormat="1" ht="22.5" customHeight="1">
      <c r="A11" s="50">
        <v>1</v>
      </c>
      <c r="B11" s="54"/>
      <c r="C11" s="55"/>
      <c r="D11" s="56"/>
      <c r="E11" s="30"/>
      <c r="F11" s="6"/>
      <c r="G11" s="6"/>
      <c r="H11" s="26">
        <f>G11-F11</f>
        <v>0</v>
      </c>
      <c r="I11" s="57"/>
      <c r="J11" s="58"/>
      <c r="K11" s="25">
        <f>J11-F11</f>
        <v>0</v>
      </c>
      <c r="L11" s="59"/>
      <c r="M11" s="172"/>
      <c r="N11" s="172"/>
      <c r="O11" s="173"/>
      <c r="P11" s="60" t="s">
        <v>252</v>
      </c>
      <c r="Q11" s="91" t="s">
        <v>156</v>
      </c>
      <c r="S11" s="48"/>
    </row>
    <row r="12" spans="1:19" s="17" customFormat="1" ht="22.5" customHeight="1">
      <c r="A12" s="50">
        <v>2</v>
      </c>
      <c r="B12" s="54"/>
      <c r="C12" s="55"/>
      <c r="D12" s="56"/>
      <c r="E12" s="30"/>
      <c r="F12" s="6"/>
      <c r="G12" s="6"/>
      <c r="H12" s="26">
        <f t="shared" ref="H12:H25" si="0">G12-F12</f>
        <v>0</v>
      </c>
      <c r="I12" s="57"/>
      <c r="J12" s="58"/>
      <c r="K12" s="25">
        <f t="shared" ref="K12:K25" si="1">J12-F12</f>
        <v>0</v>
      </c>
      <c r="L12" s="59"/>
      <c r="M12" s="172"/>
      <c r="N12" s="172"/>
      <c r="O12" s="173"/>
      <c r="P12" s="60" t="s">
        <v>251</v>
      </c>
      <c r="Q12" s="91" t="s">
        <v>158</v>
      </c>
      <c r="S12" s="48"/>
    </row>
    <row r="13" spans="1:19" s="17" customFormat="1" ht="22.5" customHeight="1">
      <c r="A13" s="50">
        <v>3</v>
      </c>
      <c r="B13" s="54"/>
      <c r="C13" s="55"/>
      <c r="D13" s="56"/>
      <c r="E13" s="30"/>
      <c r="F13" s="6"/>
      <c r="G13" s="6"/>
      <c r="H13" s="26">
        <f t="shared" si="0"/>
        <v>0</v>
      </c>
      <c r="I13" s="57"/>
      <c r="J13" s="58"/>
      <c r="K13" s="25">
        <f t="shared" si="1"/>
        <v>0</v>
      </c>
      <c r="L13" s="59"/>
      <c r="M13" s="172"/>
      <c r="N13" s="172"/>
      <c r="O13" s="173"/>
      <c r="P13" s="60" t="s">
        <v>253</v>
      </c>
      <c r="Q13" s="91" t="s">
        <v>157</v>
      </c>
      <c r="S13" s="48"/>
    </row>
    <row r="14" spans="1:19" s="17" customFormat="1" ht="22.5" customHeight="1">
      <c r="A14" s="50">
        <v>4</v>
      </c>
      <c r="B14" s="54"/>
      <c r="C14" s="55"/>
      <c r="D14" s="56"/>
      <c r="E14" s="30"/>
      <c r="F14" s="6"/>
      <c r="G14" s="6"/>
      <c r="H14" s="26">
        <f t="shared" si="0"/>
        <v>0</v>
      </c>
      <c r="I14" s="57"/>
      <c r="J14" s="58"/>
      <c r="K14" s="25">
        <f t="shared" si="1"/>
        <v>0</v>
      </c>
      <c r="L14" s="59"/>
      <c r="M14" s="172"/>
      <c r="N14" s="172"/>
      <c r="O14" s="173"/>
      <c r="P14" s="60" t="s">
        <v>254</v>
      </c>
      <c r="S14" s="48"/>
    </row>
    <row r="15" spans="1:19" s="17" customFormat="1" ht="22.5" customHeight="1">
      <c r="A15" s="50">
        <v>5</v>
      </c>
      <c r="B15" s="54"/>
      <c r="C15" s="55"/>
      <c r="D15" s="56"/>
      <c r="E15" s="30"/>
      <c r="F15" s="6"/>
      <c r="G15" s="6"/>
      <c r="H15" s="26">
        <f t="shared" si="0"/>
        <v>0</v>
      </c>
      <c r="I15" s="57"/>
      <c r="J15" s="58"/>
      <c r="K15" s="25">
        <f t="shared" si="1"/>
        <v>0</v>
      </c>
      <c r="L15" s="59"/>
      <c r="M15" s="172"/>
      <c r="N15" s="172"/>
      <c r="O15" s="173"/>
      <c r="P15" s="60" t="s">
        <v>255</v>
      </c>
      <c r="Q15" s="61"/>
      <c r="S15" s="48"/>
    </row>
    <row r="16" spans="1:19" s="17" customFormat="1" ht="22.5" customHeight="1">
      <c r="A16" s="50">
        <v>6</v>
      </c>
      <c r="B16" s="54"/>
      <c r="C16" s="55"/>
      <c r="D16" s="56"/>
      <c r="E16" s="30"/>
      <c r="F16" s="6"/>
      <c r="G16" s="62"/>
      <c r="H16" s="26">
        <f t="shared" si="0"/>
        <v>0</v>
      </c>
      <c r="I16" s="57"/>
      <c r="J16" s="58"/>
      <c r="K16" s="25">
        <f t="shared" si="1"/>
        <v>0</v>
      </c>
      <c r="L16" s="59"/>
      <c r="M16" s="172"/>
      <c r="N16" s="172"/>
      <c r="O16" s="173"/>
      <c r="P16" s="60" t="s">
        <v>256</v>
      </c>
      <c r="Q16" s="61"/>
      <c r="S16" s="48"/>
    </row>
    <row r="17" spans="1:22" s="17" customFormat="1" ht="22.5" customHeight="1">
      <c r="A17" s="50">
        <v>7</v>
      </c>
      <c r="B17" s="54"/>
      <c r="C17" s="55"/>
      <c r="D17" s="56"/>
      <c r="E17" s="30"/>
      <c r="F17" s="6"/>
      <c r="G17" s="6"/>
      <c r="H17" s="26">
        <f t="shared" si="0"/>
        <v>0</v>
      </c>
      <c r="I17" s="57"/>
      <c r="J17" s="58"/>
      <c r="K17" s="25">
        <f t="shared" si="1"/>
        <v>0</v>
      </c>
      <c r="L17" s="59"/>
      <c r="M17" s="172"/>
      <c r="N17" s="172"/>
      <c r="O17" s="173"/>
      <c r="P17" s="60" t="s">
        <v>257</v>
      </c>
      <c r="Q17" s="61"/>
      <c r="S17" s="48"/>
    </row>
    <row r="18" spans="1:22" s="17" customFormat="1" ht="22.5" customHeight="1">
      <c r="A18" s="50">
        <v>8</v>
      </c>
      <c r="B18" s="54"/>
      <c r="C18" s="55"/>
      <c r="D18" s="56"/>
      <c r="E18" s="30"/>
      <c r="F18" s="6"/>
      <c r="G18" s="6"/>
      <c r="H18" s="26">
        <f t="shared" si="0"/>
        <v>0</v>
      </c>
      <c r="I18" s="57"/>
      <c r="J18" s="58"/>
      <c r="K18" s="25">
        <f t="shared" si="1"/>
        <v>0</v>
      </c>
      <c r="L18" s="59"/>
      <c r="M18" s="172"/>
      <c r="N18" s="172"/>
      <c r="O18" s="173"/>
      <c r="P18" s="60" t="s">
        <v>258</v>
      </c>
      <c r="Q18" s="61"/>
      <c r="S18" s="48"/>
    </row>
    <row r="19" spans="1:22" ht="22.5" customHeight="1">
      <c r="A19" s="50">
        <v>9</v>
      </c>
      <c r="B19" s="54"/>
      <c r="C19" s="24"/>
      <c r="D19" s="56"/>
      <c r="E19" s="2"/>
      <c r="F19" s="31"/>
      <c r="G19" s="31"/>
      <c r="H19" s="26">
        <f t="shared" si="0"/>
        <v>0</v>
      </c>
      <c r="I19" s="19"/>
      <c r="J19" s="28"/>
      <c r="K19" s="25">
        <f t="shared" si="1"/>
        <v>0</v>
      </c>
      <c r="L19" s="23"/>
      <c r="M19" s="172"/>
      <c r="N19" s="172"/>
      <c r="O19" s="172"/>
      <c r="P19" s="17"/>
      <c r="Q19" s="61"/>
    </row>
    <row r="20" spans="1:22" ht="22.5" customHeight="1">
      <c r="A20" s="50">
        <v>10</v>
      </c>
      <c r="B20" s="54"/>
      <c r="C20" s="24"/>
      <c r="D20" s="56"/>
      <c r="E20" s="2"/>
      <c r="F20" s="31"/>
      <c r="G20" s="31"/>
      <c r="H20" s="26">
        <f t="shared" si="0"/>
        <v>0</v>
      </c>
      <c r="I20" s="19"/>
      <c r="J20" s="28"/>
      <c r="K20" s="25">
        <f t="shared" si="1"/>
        <v>0</v>
      </c>
      <c r="L20" s="23"/>
      <c r="M20" s="172"/>
      <c r="N20" s="172"/>
      <c r="O20" s="172"/>
      <c r="P20" s="17"/>
      <c r="Q20" s="61"/>
    </row>
    <row r="21" spans="1:22" ht="22.5" customHeight="1">
      <c r="A21" s="50">
        <v>11</v>
      </c>
      <c r="B21" s="54"/>
      <c r="C21" s="24"/>
      <c r="D21" s="56"/>
      <c r="E21" s="2"/>
      <c r="F21" s="31"/>
      <c r="G21" s="31"/>
      <c r="H21" s="26">
        <f t="shared" si="0"/>
        <v>0</v>
      </c>
      <c r="I21" s="19"/>
      <c r="J21" s="28"/>
      <c r="K21" s="25">
        <f t="shared" si="1"/>
        <v>0</v>
      </c>
      <c r="L21" s="23"/>
      <c r="M21" s="172"/>
      <c r="N21" s="172"/>
      <c r="O21" s="172"/>
      <c r="P21" s="17"/>
      <c r="Q21" s="61"/>
    </row>
    <row r="22" spans="1:22" ht="22.5" customHeight="1">
      <c r="A22" s="50">
        <v>12</v>
      </c>
      <c r="B22" s="54"/>
      <c r="C22" s="24"/>
      <c r="D22" s="56"/>
      <c r="E22" s="2"/>
      <c r="F22" s="31"/>
      <c r="G22" s="31"/>
      <c r="H22" s="26">
        <f t="shared" si="0"/>
        <v>0</v>
      </c>
      <c r="I22" s="19"/>
      <c r="J22" s="28"/>
      <c r="K22" s="25">
        <f t="shared" si="1"/>
        <v>0</v>
      </c>
      <c r="L22" s="23"/>
      <c r="M22" s="172"/>
      <c r="N22" s="172"/>
      <c r="O22" s="172"/>
      <c r="P22" s="17"/>
      <c r="Q22" s="61"/>
    </row>
    <row r="23" spans="1:22" ht="22.5" customHeight="1">
      <c r="A23" s="50">
        <v>13</v>
      </c>
      <c r="B23" s="54"/>
      <c r="C23" s="24"/>
      <c r="D23" s="56"/>
      <c r="E23" s="2"/>
      <c r="F23" s="31"/>
      <c r="G23" s="31"/>
      <c r="H23" s="26">
        <f t="shared" si="0"/>
        <v>0</v>
      </c>
      <c r="I23" s="19"/>
      <c r="J23" s="28"/>
      <c r="K23" s="25">
        <f t="shared" si="1"/>
        <v>0</v>
      </c>
      <c r="L23" s="23"/>
      <c r="M23" s="172"/>
      <c r="N23" s="172"/>
      <c r="O23" s="172"/>
      <c r="P23" s="17"/>
      <c r="Q23" s="61"/>
    </row>
    <row r="24" spans="1:22" ht="22.5" customHeight="1">
      <c r="A24" s="50">
        <v>14</v>
      </c>
      <c r="B24" s="54"/>
      <c r="C24" s="24"/>
      <c r="D24" s="56"/>
      <c r="E24" s="2"/>
      <c r="F24" s="31"/>
      <c r="G24" s="31"/>
      <c r="H24" s="26">
        <f t="shared" si="0"/>
        <v>0</v>
      </c>
      <c r="I24" s="19"/>
      <c r="J24" s="28"/>
      <c r="K24" s="25">
        <f t="shared" si="1"/>
        <v>0</v>
      </c>
      <c r="L24" s="23"/>
      <c r="M24" s="172"/>
      <c r="N24" s="172"/>
      <c r="O24" s="172"/>
      <c r="P24" s="17"/>
      <c r="Q24" s="61"/>
    </row>
    <row r="25" spans="1:22" ht="22.5" customHeight="1">
      <c r="A25" s="50">
        <v>15</v>
      </c>
      <c r="B25" s="54"/>
      <c r="C25" s="24"/>
      <c r="D25" s="56"/>
      <c r="E25" s="2"/>
      <c r="F25" s="31"/>
      <c r="G25" s="31"/>
      <c r="H25" s="26">
        <f t="shared" si="0"/>
        <v>0</v>
      </c>
      <c r="I25" s="19"/>
      <c r="J25" s="28"/>
      <c r="K25" s="25">
        <f t="shared" si="1"/>
        <v>0</v>
      </c>
      <c r="L25" s="23"/>
      <c r="M25" s="172"/>
      <c r="N25" s="172"/>
      <c r="O25" s="172"/>
      <c r="P25" s="17"/>
      <c r="Q25" s="61"/>
    </row>
    <row r="26" spans="1:22" ht="22.5" customHeight="1">
      <c r="A26" s="50" t="s">
        <v>0</v>
      </c>
      <c r="B26" s="63"/>
      <c r="C26" s="25">
        <f>SUM(C11:C25)</f>
        <v>0</v>
      </c>
      <c r="D26" s="64"/>
      <c r="E26" s="50" t="s">
        <v>233</v>
      </c>
      <c r="F26" s="27">
        <f>SUMIF(D11:D25,"野菜",F11:F25)+SUMIF(D11:D25,"果樹",F11:F25)</f>
        <v>0</v>
      </c>
      <c r="G26" s="27">
        <f>SUMIF(D11:D25,"野菜",G11:G25)+SUMIF(D11:D25,"果樹",G11:G25)</f>
        <v>0</v>
      </c>
      <c r="H26" s="27">
        <f>SUMIF(D11:D25,"野菜",H11:H25)+SUMIF(D11:D25,"果樹",H11:H25)</f>
        <v>0</v>
      </c>
      <c r="I26" s="101" t="str">
        <f>IFERROR(ROUND((H26/F26)*100,1),"")</f>
        <v/>
      </c>
      <c r="J26" s="25">
        <f>SUMIF(D11:D25,"野菜",J11:J25)+SUMIF(D11:D25,"果樹",J11:J25)</f>
        <v>0</v>
      </c>
      <c r="K26" s="25">
        <f>SUMIF(D11:D25,"野菜",K11:K25)+SUMIF(D11:D25,"果樹",K11:K25)</f>
        <v>0</v>
      </c>
      <c r="L26" s="99" t="str">
        <f>IFERROR(ROUND((K26/F26)*100,1),"")</f>
        <v/>
      </c>
      <c r="N26" s="179"/>
      <c r="O26" s="179"/>
      <c r="P26" s="48"/>
    </row>
    <row r="27" spans="1:22" ht="22.5" customHeight="1">
      <c r="A27" s="17"/>
      <c r="B27" s="17"/>
      <c r="C27" s="17" t="s">
        <v>236</v>
      </c>
      <c r="D27" s="56"/>
      <c r="E27" s="50" t="s">
        <v>157</v>
      </c>
      <c r="F27" s="27">
        <f>SUMIF(D10:D24,"花き",F10:F24)</f>
        <v>0</v>
      </c>
      <c r="G27" s="27">
        <f>SUMIF(D10:D24,"花き",G10:G24)</f>
        <v>0</v>
      </c>
      <c r="H27" s="27">
        <f>SUMIF(D10:D24,"花き",H10:H24)</f>
        <v>0</v>
      </c>
      <c r="I27" s="101" t="str">
        <f>IFERROR(ROUND((H27/F27)*100,1),"")</f>
        <v/>
      </c>
      <c r="J27" s="25">
        <f>SUMIF(D10:D25,"花き",J10:J25)</f>
        <v>0</v>
      </c>
      <c r="K27" s="25">
        <f>SUMIF(D10:D24,"花き",K10:K24)</f>
        <v>0</v>
      </c>
      <c r="L27" s="99" t="str">
        <f>IFERROR(ROUND((K27/F27)*100,1),"")</f>
        <v/>
      </c>
      <c r="N27" s="17"/>
      <c r="O27" s="17"/>
      <c r="P27" s="48"/>
    </row>
    <row r="28" spans="1:22" ht="22.5" customHeight="1">
      <c r="A28" s="17"/>
      <c r="B28" s="17"/>
      <c r="C28" s="17"/>
      <c r="D28" s="65"/>
      <c r="E28" s="65"/>
      <c r="F28" s="65"/>
      <c r="G28" s="65"/>
      <c r="H28" s="65"/>
      <c r="I28" s="65"/>
      <c r="J28" s="65"/>
      <c r="K28" s="65"/>
      <c r="L28" s="65"/>
      <c r="M28" s="17"/>
      <c r="N28" s="17"/>
      <c r="O28" s="17"/>
      <c r="P28" s="48"/>
    </row>
    <row r="29" spans="1:22" ht="22.5" customHeight="1">
      <c r="A29" s="94" t="s">
        <v>124</v>
      </c>
      <c r="P29" s="48"/>
    </row>
    <row r="30" spans="1:22" ht="22.5" customHeight="1">
      <c r="A30" s="66" t="s">
        <v>125</v>
      </c>
      <c r="C30" s="67"/>
      <c r="P30" s="48"/>
    </row>
    <row r="31" spans="1:22" s="61" customFormat="1" ht="22.5" customHeight="1">
      <c r="A31" s="162" t="s">
        <v>217</v>
      </c>
      <c r="B31" s="160" t="s">
        <v>67</v>
      </c>
      <c r="C31" s="150" t="s">
        <v>286</v>
      </c>
      <c r="D31" s="150"/>
      <c r="E31" s="150"/>
      <c r="F31" s="150"/>
      <c r="G31" s="160" t="s">
        <v>38</v>
      </c>
      <c r="H31" s="144" t="s">
        <v>47</v>
      </c>
      <c r="I31" s="145"/>
      <c r="J31" s="145"/>
      <c r="K31" s="146"/>
      <c r="L31" s="144" t="s">
        <v>216</v>
      </c>
      <c r="M31" s="145"/>
      <c r="N31" s="145"/>
      <c r="O31" s="146"/>
      <c r="P31" s="48" t="s">
        <v>96</v>
      </c>
      <c r="Q31" s="48" t="s">
        <v>96</v>
      </c>
      <c r="S31" s="48"/>
    </row>
    <row r="32" spans="1:22" s="70" customFormat="1" ht="22.5" customHeight="1">
      <c r="A32" s="161"/>
      <c r="B32" s="161"/>
      <c r="C32" s="68" t="s">
        <v>215</v>
      </c>
      <c r="D32" s="150" t="s">
        <v>120</v>
      </c>
      <c r="E32" s="150"/>
      <c r="F32" s="68" t="s">
        <v>15</v>
      </c>
      <c r="G32" s="161"/>
      <c r="H32" s="69" t="s">
        <v>29</v>
      </c>
      <c r="I32" s="69" t="s">
        <v>28</v>
      </c>
      <c r="J32" s="68" t="s">
        <v>18</v>
      </c>
      <c r="K32" s="68" t="s">
        <v>19</v>
      </c>
      <c r="L32" s="53" t="s">
        <v>109</v>
      </c>
      <c r="M32" s="53" t="s">
        <v>110</v>
      </c>
      <c r="N32" s="53" t="s">
        <v>111</v>
      </c>
      <c r="O32" s="53" t="s">
        <v>112</v>
      </c>
      <c r="P32" s="70" t="s">
        <v>104</v>
      </c>
      <c r="Q32" s="70" t="s">
        <v>116</v>
      </c>
      <c r="R32" s="70" t="s">
        <v>115</v>
      </c>
      <c r="S32" s="48"/>
      <c r="T32" s="71" t="s">
        <v>67</v>
      </c>
      <c r="U32" s="98" t="s">
        <v>153</v>
      </c>
      <c r="V32" s="61"/>
    </row>
    <row r="33" spans="1:22" ht="22.5" customHeight="1">
      <c r="A33" s="6"/>
      <c r="B33" s="9"/>
      <c r="C33" s="72"/>
      <c r="D33" s="152"/>
      <c r="E33" s="152"/>
      <c r="F33" s="15"/>
      <c r="G33" s="7"/>
      <c r="H33" s="6"/>
      <c r="I33" s="21"/>
      <c r="J33" s="7" t="s">
        <v>1</v>
      </c>
      <c r="K33" s="8" t="s">
        <v>1</v>
      </c>
      <c r="L33" s="1"/>
      <c r="M33" s="1"/>
      <c r="N33" s="1"/>
      <c r="O33" s="20">
        <f>L33-(M33+N33)</f>
        <v>0</v>
      </c>
      <c r="P33" s="29" t="str">
        <f>IF(OR(G33="新規",G33="追加",G33=""),"OK",(IF(AND(H33="",I33=""),"NG","OK")))</f>
        <v>OK</v>
      </c>
      <c r="Q33" s="10" t="str">
        <f>IF(OR(G33="新規",G33="追加",G33=""),"OK",(IF(OR(AND(J33="",K33=""),AND(J33="",K33="□"),AND(J33="□",K33=""),AND(J33="□",K33="□")),"NG","OK")))</f>
        <v>OK</v>
      </c>
      <c r="R33" s="10" t="str">
        <f>IF(OR(AND(C33&lt;&gt;"",D33&lt;&gt;"",F33&lt;&gt;"",G33&lt;&gt;""),(C33="")),"OK","NG")</f>
        <v>OK</v>
      </c>
      <c r="T33" s="71" t="s">
        <v>65</v>
      </c>
      <c r="U33" s="74" t="s">
        <v>154</v>
      </c>
      <c r="V33" s="61"/>
    </row>
    <row r="34" spans="1:22" ht="22.5" customHeight="1">
      <c r="A34" s="6"/>
      <c r="B34" s="9"/>
      <c r="C34" s="72"/>
      <c r="D34" s="152"/>
      <c r="E34" s="152"/>
      <c r="F34" s="15"/>
      <c r="G34" s="7"/>
      <c r="H34" s="6"/>
      <c r="I34" s="21"/>
      <c r="J34" s="7" t="s">
        <v>1</v>
      </c>
      <c r="K34" s="8" t="s">
        <v>1</v>
      </c>
      <c r="L34" s="1"/>
      <c r="M34" s="1"/>
      <c r="N34" s="1"/>
      <c r="O34" s="20">
        <f t="shared" ref="O34:O39" si="2">L34-(M34+N34)</f>
        <v>0</v>
      </c>
      <c r="P34" s="29" t="str">
        <f t="shared" ref="P34:P39" si="3">IF(OR(G34="新規",G34="追加",G34=""),"OK",(IF(AND(H34="",I34=""),"NG","OK")))</f>
        <v>OK</v>
      </c>
      <c r="Q34" s="10" t="str">
        <f t="shared" ref="Q34:Q39" si="4">IF(OR(G34="新規",G34="追加",G34=""),"OK",(IF(OR(AND(J34="",K34=""),AND(J34="",K34="□"),AND(J34="□",K34=""),AND(J34="□",K34="□")),"NG","OK")))</f>
        <v>OK</v>
      </c>
      <c r="R34" s="10" t="str">
        <f t="shared" ref="R34:R39" si="5">IF(OR(AND(C34&lt;&gt;"",D34&lt;&gt;"",F34&lt;&gt;"",G34&lt;&gt;""),(C34="")),"OK","NG")</f>
        <v>OK</v>
      </c>
      <c r="T34" s="97" t="s">
        <v>66</v>
      </c>
      <c r="U34" s="75" t="s">
        <v>155</v>
      </c>
      <c r="V34" s="61"/>
    </row>
    <row r="35" spans="1:22" ht="22.5" customHeight="1">
      <c r="A35" s="6"/>
      <c r="B35" s="9"/>
      <c r="C35" s="72"/>
      <c r="D35" s="152"/>
      <c r="E35" s="152"/>
      <c r="F35" s="15"/>
      <c r="G35" s="7"/>
      <c r="H35" s="6"/>
      <c r="I35" s="21"/>
      <c r="J35" s="7" t="s">
        <v>1</v>
      </c>
      <c r="K35" s="8" t="s">
        <v>1</v>
      </c>
      <c r="L35" s="1"/>
      <c r="M35" s="1"/>
      <c r="N35" s="1"/>
      <c r="O35" s="20">
        <f t="shared" si="2"/>
        <v>0</v>
      </c>
      <c r="P35" s="29" t="str">
        <f t="shared" si="3"/>
        <v>OK</v>
      </c>
      <c r="Q35" s="10" t="str">
        <f t="shared" si="4"/>
        <v>OK</v>
      </c>
      <c r="R35" s="10" t="str">
        <f t="shared" si="5"/>
        <v>OK</v>
      </c>
      <c r="T35" s="94"/>
      <c r="U35" s="75" t="s">
        <v>214</v>
      </c>
      <c r="V35" s="61"/>
    </row>
    <row r="36" spans="1:22" ht="22.5" customHeight="1">
      <c r="A36" s="6"/>
      <c r="B36" s="9"/>
      <c r="C36" s="72"/>
      <c r="D36" s="152"/>
      <c r="E36" s="152"/>
      <c r="F36" s="15"/>
      <c r="G36" s="7"/>
      <c r="H36" s="6"/>
      <c r="I36" s="21"/>
      <c r="J36" s="7" t="s">
        <v>1</v>
      </c>
      <c r="K36" s="8" t="s">
        <v>1</v>
      </c>
      <c r="L36" s="1"/>
      <c r="M36" s="1"/>
      <c r="N36" s="1"/>
      <c r="O36" s="20">
        <f t="shared" si="2"/>
        <v>0</v>
      </c>
      <c r="P36" s="29" t="str">
        <f t="shared" si="3"/>
        <v>OK</v>
      </c>
      <c r="Q36" s="10" t="str">
        <f t="shared" si="4"/>
        <v>OK</v>
      </c>
      <c r="R36" s="10" t="str">
        <f t="shared" si="5"/>
        <v>OK</v>
      </c>
      <c r="T36" s="94"/>
      <c r="U36" s="92" t="s">
        <v>13</v>
      </c>
      <c r="V36" s="61"/>
    </row>
    <row r="37" spans="1:22" ht="22.5" customHeight="1">
      <c r="A37" s="6"/>
      <c r="B37" s="9"/>
      <c r="C37" s="72"/>
      <c r="D37" s="152"/>
      <c r="E37" s="152"/>
      <c r="F37" s="16"/>
      <c r="G37" s="7"/>
      <c r="H37" s="6"/>
      <c r="I37" s="21"/>
      <c r="J37" s="7" t="s">
        <v>1</v>
      </c>
      <c r="K37" s="8" t="s">
        <v>1</v>
      </c>
      <c r="L37" s="1"/>
      <c r="M37" s="1"/>
      <c r="N37" s="1"/>
      <c r="O37" s="20">
        <f t="shared" si="2"/>
        <v>0</v>
      </c>
      <c r="P37" s="29" t="str">
        <f t="shared" si="3"/>
        <v>OK</v>
      </c>
      <c r="Q37" s="10" t="str">
        <f t="shared" si="4"/>
        <v>OK</v>
      </c>
      <c r="R37" s="10" t="str">
        <f t="shared" si="5"/>
        <v>OK</v>
      </c>
    </row>
    <row r="38" spans="1:22" ht="22.5" customHeight="1">
      <c r="A38" s="6"/>
      <c r="B38" s="9"/>
      <c r="C38" s="72"/>
      <c r="D38" s="152"/>
      <c r="E38" s="152"/>
      <c r="F38" s="15"/>
      <c r="G38" s="7"/>
      <c r="H38" s="6"/>
      <c r="I38" s="21"/>
      <c r="J38" s="7" t="s">
        <v>1</v>
      </c>
      <c r="K38" s="8" t="s">
        <v>1</v>
      </c>
      <c r="L38" s="1"/>
      <c r="M38" s="1"/>
      <c r="N38" s="1"/>
      <c r="O38" s="20">
        <f t="shared" si="2"/>
        <v>0</v>
      </c>
      <c r="P38" s="29" t="str">
        <f t="shared" si="3"/>
        <v>OK</v>
      </c>
      <c r="Q38" s="10" t="str">
        <f t="shared" si="4"/>
        <v>OK</v>
      </c>
      <c r="R38" s="10" t="str">
        <f t="shared" si="5"/>
        <v>OK</v>
      </c>
    </row>
    <row r="39" spans="1:22" ht="22.5" customHeight="1">
      <c r="A39" s="6"/>
      <c r="B39" s="9"/>
      <c r="C39" s="72"/>
      <c r="D39" s="152"/>
      <c r="E39" s="152"/>
      <c r="F39" s="15"/>
      <c r="G39" s="7"/>
      <c r="H39" s="6"/>
      <c r="I39" s="21"/>
      <c r="J39" s="7" t="s">
        <v>1</v>
      </c>
      <c r="K39" s="8" t="s">
        <v>1</v>
      </c>
      <c r="L39" s="1"/>
      <c r="M39" s="1"/>
      <c r="N39" s="1"/>
      <c r="O39" s="20">
        <f t="shared" si="2"/>
        <v>0</v>
      </c>
      <c r="P39" s="29" t="str">
        <f t="shared" si="3"/>
        <v>OK</v>
      </c>
      <c r="Q39" s="10" t="str">
        <f t="shared" si="4"/>
        <v>OK</v>
      </c>
      <c r="R39" s="10" t="str">
        <f t="shared" si="5"/>
        <v>OK</v>
      </c>
    </row>
    <row r="40" spans="1:22" ht="22.5" customHeight="1">
      <c r="A40" s="12"/>
      <c r="B40" s="13"/>
      <c r="C40" s="14"/>
      <c r="D40" s="13"/>
      <c r="E40" s="14"/>
      <c r="F40" s="14"/>
      <c r="G40" s="13"/>
      <c r="H40" s="13"/>
      <c r="I40" s="12"/>
      <c r="J40" s="12"/>
      <c r="K40" s="68" t="s">
        <v>137</v>
      </c>
      <c r="L40" s="27">
        <f>SUM(L33:L39)</f>
        <v>0</v>
      </c>
      <c r="M40" s="27">
        <f t="shared" ref="M40:N40" si="6">SUM(M33:M39)</f>
        <v>0</v>
      </c>
      <c r="N40" s="27">
        <f t="shared" si="6"/>
        <v>0</v>
      </c>
      <c r="O40" s="27">
        <f>L40-(M40+N40)</f>
        <v>0</v>
      </c>
      <c r="P40" s="76"/>
      <c r="Q40" s="77"/>
      <c r="R40" s="77"/>
    </row>
    <row r="41" spans="1:22" ht="22.5" customHeight="1">
      <c r="A41" s="48" t="s">
        <v>126</v>
      </c>
      <c r="B41" s="13"/>
      <c r="C41" s="14"/>
      <c r="D41" s="13"/>
      <c r="E41" s="14"/>
      <c r="F41" s="14"/>
      <c r="G41" s="13"/>
      <c r="H41" s="13"/>
      <c r="I41" s="12"/>
      <c r="J41" s="12"/>
      <c r="K41" s="12"/>
      <c r="L41" s="12"/>
      <c r="M41" s="12"/>
      <c r="N41" s="12"/>
      <c r="O41" s="12"/>
      <c r="P41" s="76"/>
      <c r="Q41" s="77"/>
      <c r="R41" s="77"/>
    </row>
    <row r="42" spans="1:22" ht="22.5" customHeight="1">
      <c r="A42" s="162" t="s">
        <v>217</v>
      </c>
      <c r="B42" s="160" t="s">
        <v>67</v>
      </c>
      <c r="C42" s="150" t="s">
        <v>286</v>
      </c>
      <c r="D42" s="150"/>
      <c r="E42" s="150"/>
      <c r="F42" s="150"/>
      <c r="G42" s="160" t="s">
        <v>38</v>
      </c>
      <c r="H42" s="144" t="s">
        <v>47</v>
      </c>
      <c r="I42" s="145"/>
      <c r="J42" s="145"/>
      <c r="K42" s="146"/>
      <c r="L42" s="144" t="s">
        <v>216</v>
      </c>
      <c r="M42" s="145"/>
      <c r="N42" s="145"/>
      <c r="O42" s="146"/>
      <c r="P42" s="48" t="s">
        <v>96</v>
      </c>
      <c r="Q42" s="48" t="s">
        <v>96</v>
      </c>
      <c r="R42" s="61"/>
    </row>
    <row r="43" spans="1:22" ht="22.5" customHeight="1">
      <c r="A43" s="161"/>
      <c r="B43" s="161"/>
      <c r="C43" s="68" t="s">
        <v>215</v>
      </c>
      <c r="D43" s="150" t="s">
        <v>120</v>
      </c>
      <c r="E43" s="150"/>
      <c r="F43" s="68" t="s">
        <v>15</v>
      </c>
      <c r="G43" s="161"/>
      <c r="H43" s="69" t="s">
        <v>29</v>
      </c>
      <c r="I43" s="69" t="s">
        <v>28</v>
      </c>
      <c r="J43" s="68" t="s">
        <v>18</v>
      </c>
      <c r="K43" s="68" t="s">
        <v>19</v>
      </c>
      <c r="L43" s="53" t="s">
        <v>109</v>
      </c>
      <c r="M43" s="53" t="s">
        <v>110</v>
      </c>
      <c r="N43" s="53" t="s">
        <v>111</v>
      </c>
      <c r="O43" s="53" t="s">
        <v>112</v>
      </c>
      <c r="P43" s="70" t="s">
        <v>104</v>
      </c>
      <c r="Q43" s="70" t="s">
        <v>116</v>
      </c>
      <c r="R43" s="70" t="s">
        <v>115</v>
      </c>
      <c r="T43" s="98" t="s">
        <v>153</v>
      </c>
    </row>
    <row r="44" spans="1:22" ht="22.5" customHeight="1">
      <c r="A44" s="6"/>
      <c r="B44" s="9"/>
      <c r="C44" s="72"/>
      <c r="D44" s="152"/>
      <c r="E44" s="152"/>
      <c r="F44" s="15"/>
      <c r="G44" s="7"/>
      <c r="H44" s="6"/>
      <c r="I44" s="21"/>
      <c r="J44" s="7" t="s">
        <v>1</v>
      </c>
      <c r="K44" s="8" t="s">
        <v>1</v>
      </c>
      <c r="L44" s="1"/>
      <c r="M44" s="1"/>
      <c r="N44" s="1"/>
      <c r="O44" s="20">
        <f>L44-(M44+N44)</f>
        <v>0</v>
      </c>
      <c r="P44" s="29" t="str">
        <f t="shared" ref="P44:P50" si="7">IF(OR(G44="新規",G44="追加",G44=""),"OK",(IF(AND(H44="",I44=""),"NG","OK")))</f>
        <v>OK</v>
      </c>
      <c r="Q44" s="10" t="str">
        <f t="shared" ref="Q44:Q50" si="8">IF(OR(G44="新規",G44="追加",G44=""),"OK",(IF(OR(AND(J44="",K44=""),AND(J44="",K44="□"),AND(J44="□",K44=""),AND(J44="□",K44="□")),"NG","OK")))</f>
        <v>OK</v>
      </c>
      <c r="R44" s="10" t="str">
        <f t="shared" ref="R44:R50" si="9">IF(OR(AND(C44&lt;&gt;"",D44&lt;&gt;"",F44&lt;&gt;"",G44&lt;&gt;""),(C44="")),"OK","NG")</f>
        <v>OK</v>
      </c>
      <c r="T44" s="78" t="s">
        <v>7</v>
      </c>
    </row>
    <row r="45" spans="1:22" ht="22.5" customHeight="1">
      <c r="A45" s="6"/>
      <c r="B45" s="9"/>
      <c r="C45" s="72"/>
      <c r="D45" s="152"/>
      <c r="E45" s="152"/>
      <c r="F45" s="15"/>
      <c r="G45" s="7"/>
      <c r="H45" s="6"/>
      <c r="I45" s="21"/>
      <c r="J45" s="7" t="s">
        <v>1</v>
      </c>
      <c r="K45" s="8" t="s">
        <v>1</v>
      </c>
      <c r="L45" s="1"/>
      <c r="M45" s="1"/>
      <c r="N45" s="1"/>
      <c r="O45" s="20">
        <f t="shared" ref="O45:O50" si="10">L45-(M45+N45)</f>
        <v>0</v>
      </c>
      <c r="P45" s="29" t="str">
        <f t="shared" si="7"/>
        <v>OK</v>
      </c>
      <c r="Q45" s="10" t="str">
        <f t="shared" si="8"/>
        <v>OK</v>
      </c>
      <c r="R45" s="10" t="str">
        <f t="shared" si="9"/>
        <v>OK</v>
      </c>
      <c r="T45" s="79" t="s">
        <v>214</v>
      </c>
    </row>
    <row r="46" spans="1:22" ht="22.5" customHeight="1">
      <c r="A46" s="6"/>
      <c r="B46" s="9"/>
      <c r="C46" s="72"/>
      <c r="D46" s="152"/>
      <c r="E46" s="152"/>
      <c r="F46" s="15"/>
      <c r="G46" s="7"/>
      <c r="H46" s="6"/>
      <c r="I46" s="21"/>
      <c r="J46" s="7" t="s">
        <v>1</v>
      </c>
      <c r="K46" s="8" t="s">
        <v>1</v>
      </c>
      <c r="L46" s="1"/>
      <c r="M46" s="1"/>
      <c r="N46" s="1"/>
      <c r="O46" s="20">
        <f t="shared" si="10"/>
        <v>0</v>
      </c>
      <c r="P46" s="29" t="str">
        <f t="shared" si="7"/>
        <v>OK</v>
      </c>
      <c r="Q46" s="10" t="str">
        <f t="shared" si="8"/>
        <v>OK</v>
      </c>
      <c r="R46" s="10" t="str">
        <f t="shared" si="9"/>
        <v>OK</v>
      </c>
      <c r="T46" s="80" t="s">
        <v>13</v>
      </c>
    </row>
    <row r="47" spans="1:22" ht="22.5" customHeight="1">
      <c r="A47" s="6"/>
      <c r="B47" s="9"/>
      <c r="C47" s="72"/>
      <c r="D47" s="152"/>
      <c r="E47" s="152"/>
      <c r="F47" s="15"/>
      <c r="G47" s="7"/>
      <c r="H47" s="6"/>
      <c r="I47" s="21"/>
      <c r="J47" s="7" t="s">
        <v>1</v>
      </c>
      <c r="K47" s="8" t="s">
        <v>1</v>
      </c>
      <c r="L47" s="1"/>
      <c r="M47" s="1"/>
      <c r="N47" s="1"/>
      <c r="O47" s="20">
        <f t="shared" si="10"/>
        <v>0</v>
      </c>
      <c r="P47" s="29" t="str">
        <f t="shared" si="7"/>
        <v>OK</v>
      </c>
      <c r="Q47" s="10" t="str">
        <f t="shared" si="8"/>
        <v>OK</v>
      </c>
      <c r="R47" s="10" t="str">
        <f t="shared" si="9"/>
        <v>OK</v>
      </c>
    </row>
    <row r="48" spans="1:22" ht="22.5" customHeight="1">
      <c r="A48" s="6"/>
      <c r="B48" s="9"/>
      <c r="C48" s="72"/>
      <c r="D48" s="152"/>
      <c r="E48" s="152"/>
      <c r="F48" s="16"/>
      <c r="G48" s="7"/>
      <c r="H48" s="6"/>
      <c r="I48" s="21"/>
      <c r="J48" s="7" t="s">
        <v>1</v>
      </c>
      <c r="K48" s="8" t="s">
        <v>1</v>
      </c>
      <c r="L48" s="1"/>
      <c r="M48" s="1"/>
      <c r="N48" s="1"/>
      <c r="O48" s="20">
        <f t="shared" si="10"/>
        <v>0</v>
      </c>
      <c r="P48" s="29" t="str">
        <f t="shared" si="7"/>
        <v>OK</v>
      </c>
      <c r="Q48" s="10" t="str">
        <f t="shared" si="8"/>
        <v>OK</v>
      </c>
      <c r="R48" s="10" t="str">
        <f t="shared" si="9"/>
        <v>OK</v>
      </c>
    </row>
    <row r="49" spans="1:20" ht="22.5" customHeight="1">
      <c r="A49" s="6"/>
      <c r="B49" s="9"/>
      <c r="C49" s="72"/>
      <c r="D49" s="152"/>
      <c r="E49" s="152"/>
      <c r="F49" s="15"/>
      <c r="G49" s="7"/>
      <c r="H49" s="6"/>
      <c r="I49" s="21"/>
      <c r="J49" s="7" t="s">
        <v>1</v>
      </c>
      <c r="K49" s="8" t="s">
        <v>1</v>
      </c>
      <c r="L49" s="1"/>
      <c r="M49" s="1"/>
      <c r="N49" s="1"/>
      <c r="O49" s="20">
        <f t="shared" si="10"/>
        <v>0</v>
      </c>
      <c r="P49" s="29" t="str">
        <f t="shared" si="7"/>
        <v>OK</v>
      </c>
      <c r="Q49" s="10" t="str">
        <f t="shared" si="8"/>
        <v>OK</v>
      </c>
      <c r="R49" s="10" t="str">
        <f t="shared" si="9"/>
        <v>OK</v>
      </c>
    </row>
    <row r="50" spans="1:20" ht="22.5" customHeight="1">
      <c r="A50" s="6"/>
      <c r="B50" s="9"/>
      <c r="C50" s="72"/>
      <c r="D50" s="152"/>
      <c r="E50" s="152"/>
      <c r="F50" s="15"/>
      <c r="G50" s="7"/>
      <c r="H50" s="6"/>
      <c r="I50" s="21"/>
      <c r="J50" s="7" t="s">
        <v>1</v>
      </c>
      <c r="K50" s="8" t="s">
        <v>1</v>
      </c>
      <c r="L50" s="1"/>
      <c r="M50" s="1"/>
      <c r="N50" s="1"/>
      <c r="O50" s="20">
        <f t="shared" si="10"/>
        <v>0</v>
      </c>
      <c r="P50" s="29" t="str">
        <f t="shared" si="7"/>
        <v>OK</v>
      </c>
      <c r="Q50" s="10" t="str">
        <f t="shared" si="8"/>
        <v>OK</v>
      </c>
      <c r="R50" s="10" t="str">
        <f t="shared" si="9"/>
        <v>OK</v>
      </c>
    </row>
    <row r="51" spans="1:20" ht="22.5" customHeight="1">
      <c r="A51" s="12"/>
      <c r="B51" s="13"/>
      <c r="C51" s="14"/>
      <c r="D51" s="13"/>
      <c r="E51" s="14"/>
      <c r="F51" s="14"/>
      <c r="G51" s="13"/>
      <c r="H51" s="13"/>
      <c r="I51" s="12"/>
      <c r="J51" s="12"/>
      <c r="K51" s="68" t="s">
        <v>137</v>
      </c>
      <c r="L51" s="27">
        <f>SUM(L44:L50)</f>
        <v>0</v>
      </c>
      <c r="M51" s="27">
        <f t="shared" ref="M51:N51" si="11">SUM(M44:M50)</f>
        <v>0</v>
      </c>
      <c r="N51" s="27">
        <f t="shared" si="11"/>
        <v>0</v>
      </c>
      <c r="O51" s="27">
        <f>L51-(M51+N51)</f>
        <v>0</v>
      </c>
      <c r="P51" s="76"/>
      <c r="Q51" s="77"/>
      <c r="R51" s="77"/>
    </row>
    <row r="52" spans="1:20" ht="22.5" customHeight="1">
      <c r="A52" s="48" t="s">
        <v>129</v>
      </c>
      <c r="B52" s="13"/>
      <c r="C52" s="14"/>
      <c r="D52" s="13"/>
      <c r="E52" s="14"/>
      <c r="F52" s="14"/>
      <c r="G52" s="13"/>
      <c r="H52" s="13"/>
      <c r="I52" s="12"/>
      <c r="J52" s="12"/>
      <c r="K52" s="12"/>
      <c r="L52" s="12"/>
      <c r="M52" s="12"/>
      <c r="N52" s="12"/>
      <c r="O52" s="12"/>
      <c r="P52" s="76"/>
      <c r="Q52" s="77"/>
      <c r="R52" s="77"/>
    </row>
    <row r="53" spans="1:20" ht="22.5" customHeight="1">
      <c r="A53" s="162" t="s">
        <v>217</v>
      </c>
      <c r="B53" s="160" t="s">
        <v>67</v>
      </c>
      <c r="C53" s="150" t="s">
        <v>286</v>
      </c>
      <c r="D53" s="150"/>
      <c r="E53" s="150"/>
      <c r="F53" s="150"/>
      <c r="G53" s="160" t="s">
        <v>38</v>
      </c>
      <c r="H53" s="144" t="s">
        <v>47</v>
      </c>
      <c r="I53" s="145"/>
      <c r="J53" s="145"/>
      <c r="K53" s="146"/>
      <c r="L53" s="144" t="s">
        <v>216</v>
      </c>
      <c r="M53" s="145"/>
      <c r="N53" s="145"/>
      <c r="O53" s="146"/>
      <c r="P53" s="48" t="s">
        <v>96</v>
      </c>
      <c r="Q53" s="48" t="s">
        <v>96</v>
      </c>
      <c r="R53" s="61"/>
    </row>
    <row r="54" spans="1:20" ht="22.5" customHeight="1">
      <c r="A54" s="161"/>
      <c r="B54" s="161"/>
      <c r="C54" s="68" t="s">
        <v>215</v>
      </c>
      <c r="D54" s="150" t="s">
        <v>120</v>
      </c>
      <c r="E54" s="150"/>
      <c r="F54" s="68" t="s">
        <v>15</v>
      </c>
      <c r="G54" s="161"/>
      <c r="H54" s="69" t="s">
        <v>29</v>
      </c>
      <c r="I54" s="69" t="s">
        <v>28</v>
      </c>
      <c r="J54" s="68" t="s">
        <v>18</v>
      </c>
      <c r="K54" s="68" t="s">
        <v>19</v>
      </c>
      <c r="L54" s="53" t="s">
        <v>109</v>
      </c>
      <c r="M54" s="53" t="s">
        <v>110</v>
      </c>
      <c r="N54" s="53" t="s">
        <v>111</v>
      </c>
      <c r="O54" s="53" t="s">
        <v>112</v>
      </c>
      <c r="P54" s="70" t="s">
        <v>104</v>
      </c>
      <c r="Q54" s="70" t="s">
        <v>116</v>
      </c>
      <c r="R54" s="70" t="s">
        <v>115</v>
      </c>
      <c r="T54" s="98" t="s">
        <v>153</v>
      </c>
    </row>
    <row r="55" spans="1:20" ht="22.5" customHeight="1">
      <c r="A55" s="6"/>
      <c r="B55" s="9"/>
      <c r="C55" s="72"/>
      <c r="D55" s="152"/>
      <c r="E55" s="152"/>
      <c r="F55" s="15"/>
      <c r="G55" s="7"/>
      <c r="H55" s="6"/>
      <c r="I55" s="6"/>
      <c r="J55" s="7" t="s">
        <v>1</v>
      </c>
      <c r="K55" s="8" t="s">
        <v>1</v>
      </c>
      <c r="L55" s="1"/>
      <c r="M55" s="1"/>
      <c r="N55" s="1"/>
      <c r="O55" s="20">
        <f>L55-(M55+N55)</f>
        <v>0</v>
      </c>
      <c r="P55" s="29" t="str">
        <f t="shared" ref="P55:P61" si="12">IF(OR(G55="新規",G55="追加",G55=""),"OK",(IF(AND(H55="",I55=""),"NG","OK")))</f>
        <v>OK</v>
      </c>
      <c r="Q55" s="10" t="str">
        <f t="shared" ref="Q55:Q61" si="13">IF(OR(G55="新規",G55="追加",G55=""),"OK",(IF(OR(AND(J55="",K55=""),AND(J55="",K55="□"),AND(J55="□",K55=""),AND(J55="□",K55="□")),"NG","OK")))</f>
        <v>OK</v>
      </c>
      <c r="R55" s="10" t="str">
        <f>IF(OR(AND(C55&lt;&gt;"",D55&lt;&gt;"",F55&lt;&gt;"",G55&lt;&gt;""),(C55="")),"OK","NG")</f>
        <v>OK</v>
      </c>
      <c r="T55" s="78" t="s">
        <v>159</v>
      </c>
    </row>
    <row r="56" spans="1:20" ht="22.5" customHeight="1">
      <c r="A56" s="6"/>
      <c r="B56" s="9"/>
      <c r="C56" s="72"/>
      <c r="D56" s="152"/>
      <c r="E56" s="152"/>
      <c r="F56" s="15"/>
      <c r="G56" s="7"/>
      <c r="H56" s="6"/>
      <c r="I56" s="6"/>
      <c r="J56" s="7" t="s">
        <v>1</v>
      </c>
      <c r="K56" s="8" t="s">
        <v>1</v>
      </c>
      <c r="L56" s="1"/>
      <c r="M56" s="1"/>
      <c r="N56" s="1"/>
      <c r="O56" s="20">
        <f t="shared" ref="O56:O61" si="14">L56-(M56+N56)</f>
        <v>0</v>
      </c>
      <c r="P56" s="29" t="str">
        <f t="shared" si="12"/>
        <v>OK</v>
      </c>
      <c r="Q56" s="10" t="str">
        <f t="shared" si="13"/>
        <v>OK</v>
      </c>
      <c r="R56" s="10" t="str">
        <f t="shared" ref="R56:R61" si="15">IF(OR(AND(C56&lt;&gt;"",D56&lt;&gt;"",F56&lt;&gt;"",G56&lt;&gt;""),(C56="")),"OK","NG")</f>
        <v>OK</v>
      </c>
      <c r="T56" s="79" t="s">
        <v>162</v>
      </c>
    </row>
    <row r="57" spans="1:20" ht="22.5" customHeight="1">
      <c r="A57" s="6"/>
      <c r="B57" s="9"/>
      <c r="C57" s="72"/>
      <c r="D57" s="152"/>
      <c r="E57" s="152"/>
      <c r="F57" s="15"/>
      <c r="G57" s="7"/>
      <c r="H57" s="6"/>
      <c r="I57" s="6"/>
      <c r="J57" s="7" t="s">
        <v>1</v>
      </c>
      <c r="K57" s="8" t="s">
        <v>1</v>
      </c>
      <c r="L57" s="1"/>
      <c r="M57" s="1"/>
      <c r="N57" s="1"/>
      <c r="O57" s="20">
        <f t="shared" si="14"/>
        <v>0</v>
      </c>
      <c r="P57" s="29" t="str">
        <f t="shared" si="12"/>
        <v>OK</v>
      </c>
      <c r="Q57" s="10" t="str">
        <f t="shared" si="13"/>
        <v>OK</v>
      </c>
      <c r="R57" s="10" t="str">
        <f t="shared" si="15"/>
        <v>OK</v>
      </c>
      <c r="T57" s="81" t="s">
        <v>214</v>
      </c>
    </row>
    <row r="58" spans="1:20" ht="22.5" customHeight="1">
      <c r="A58" s="6"/>
      <c r="B58" s="9"/>
      <c r="C58" s="72"/>
      <c r="D58" s="152"/>
      <c r="E58" s="152"/>
      <c r="F58" s="15"/>
      <c r="G58" s="7"/>
      <c r="H58" s="6"/>
      <c r="I58" s="6"/>
      <c r="J58" s="7" t="s">
        <v>1</v>
      </c>
      <c r="K58" s="8" t="s">
        <v>1</v>
      </c>
      <c r="L58" s="1"/>
      <c r="M58" s="1"/>
      <c r="N58" s="1"/>
      <c r="O58" s="20">
        <f t="shared" si="14"/>
        <v>0</v>
      </c>
      <c r="P58" s="29" t="str">
        <f t="shared" si="12"/>
        <v>OK</v>
      </c>
      <c r="Q58" s="10" t="str">
        <f t="shared" si="13"/>
        <v>OK</v>
      </c>
      <c r="R58" s="10" t="str">
        <f t="shared" si="15"/>
        <v>OK</v>
      </c>
      <c r="T58" s="80" t="s">
        <v>13</v>
      </c>
    </row>
    <row r="59" spans="1:20" ht="22.5" customHeight="1">
      <c r="A59" s="6"/>
      <c r="B59" s="9"/>
      <c r="C59" s="72"/>
      <c r="D59" s="152"/>
      <c r="E59" s="152"/>
      <c r="F59" s="16"/>
      <c r="G59" s="7"/>
      <c r="H59" s="6"/>
      <c r="I59" s="6"/>
      <c r="J59" s="7" t="s">
        <v>1</v>
      </c>
      <c r="K59" s="8" t="s">
        <v>1</v>
      </c>
      <c r="L59" s="1"/>
      <c r="M59" s="1"/>
      <c r="N59" s="1"/>
      <c r="O59" s="20">
        <f t="shared" si="14"/>
        <v>0</v>
      </c>
      <c r="P59" s="29" t="str">
        <f t="shared" si="12"/>
        <v>OK</v>
      </c>
      <c r="Q59" s="10" t="str">
        <f t="shared" si="13"/>
        <v>OK</v>
      </c>
      <c r="R59" s="10" t="str">
        <f t="shared" si="15"/>
        <v>OK</v>
      </c>
    </row>
    <row r="60" spans="1:20" ht="22.5" customHeight="1">
      <c r="A60" s="6"/>
      <c r="B60" s="9"/>
      <c r="C60" s="72"/>
      <c r="D60" s="152"/>
      <c r="E60" s="152"/>
      <c r="F60" s="15"/>
      <c r="G60" s="7"/>
      <c r="H60" s="6"/>
      <c r="I60" s="6"/>
      <c r="J60" s="7" t="s">
        <v>1</v>
      </c>
      <c r="K60" s="8" t="s">
        <v>1</v>
      </c>
      <c r="L60" s="1"/>
      <c r="M60" s="1"/>
      <c r="N60" s="1"/>
      <c r="O60" s="20">
        <f t="shared" si="14"/>
        <v>0</v>
      </c>
      <c r="P60" s="29" t="str">
        <f t="shared" si="12"/>
        <v>OK</v>
      </c>
      <c r="Q60" s="10" t="str">
        <f t="shared" si="13"/>
        <v>OK</v>
      </c>
      <c r="R60" s="10" t="str">
        <f t="shared" si="15"/>
        <v>OK</v>
      </c>
    </row>
    <row r="61" spans="1:20" ht="22.5" customHeight="1">
      <c r="A61" s="6"/>
      <c r="B61" s="9"/>
      <c r="C61" s="72"/>
      <c r="D61" s="152"/>
      <c r="E61" s="152"/>
      <c r="F61" s="15"/>
      <c r="G61" s="7"/>
      <c r="H61" s="6"/>
      <c r="I61" s="6"/>
      <c r="J61" s="7" t="s">
        <v>1</v>
      </c>
      <c r="K61" s="8" t="s">
        <v>1</v>
      </c>
      <c r="L61" s="1"/>
      <c r="M61" s="1"/>
      <c r="N61" s="1"/>
      <c r="O61" s="20">
        <f t="shared" si="14"/>
        <v>0</v>
      </c>
      <c r="P61" s="29" t="str">
        <f t="shared" si="12"/>
        <v>OK</v>
      </c>
      <c r="Q61" s="10" t="str">
        <f t="shared" si="13"/>
        <v>OK</v>
      </c>
      <c r="R61" s="10" t="str">
        <f t="shared" si="15"/>
        <v>OK</v>
      </c>
    </row>
    <row r="62" spans="1:20" ht="22.5" customHeight="1">
      <c r="A62" s="12"/>
      <c r="B62" s="13"/>
      <c r="C62" s="14"/>
      <c r="D62" s="13"/>
      <c r="E62" s="14"/>
      <c r="F62" s="14"/>
      <c r="G62" s="13"/>
      <c r="H62" s="13"/>
      <c r="I62" s="12"/>
      <c r="J62" s="12"/>
      <c r="K62" s="68" t="s">
        <v>137</v>
      </c>
      <c r="L62" s="27">
        <f>SUM(L55:L61)</f>
        <v>0</v>
      </c>
      <c r="M62" s="27">
        <f t="shared" ref="M62:N62" si="16">SUM(M55:M61)</f>
        <v>0</v>
      </c>
      <c r="N62" s="27">
        <f t="shared" si="16"/>
        <v>0</v>
      </c>
      <c r="O62" s="27">
        <f>L62-(M62+N62)</f>
        <v>0</v>
      </c>
      <c r="P62" s="76"/>
      <c r="Q62" s="77"/>
      <c r="R62" s="77"/>
    </row>
    <row r="63" spans="1:20" ht="22.5" customHeight="1">
      <c r="A63" s="48" t="s">
        <v>130</v>
      </c>
      <c r="B63" s="13"/>
      <c r="C63" s="14"/>
      <c r="D63" s="13"/>
      <c r="E63" s="14"/>
      <c r="F63" s="14"/>
      <c r="G63" s="13"/>
      <c r="H63" s="13"/>
      <c r="I63" s="12"/>
      <c r="J63" s="12"/>
      <c r="K63" s="12"/>
      <c r="L63" s="12"/>
      <c r="M63" s="12"/>
      <c r="N63" s="12"/>
      <c r="O63" s="12"/>
      <c r="P63" s="76"/>
      <c r="Q63" s="77"/>
      <c r="R63" s="77"/>
    </row>
    <row r="64" spans="1:20" ht="22.5" customHeight="1">
      <c r="A64" s="162" t="s">
        <v>217</v>
      </c>
      <c r="B64" s="160" t="s">
        <v>67</v>
      </c>
      <c r="C64" s="150" t="s">
        <v>286</v>
      </c>
      <c r="D64" s="150"/>
      <c r="E64" s="150"/>
      <c r="F64" s="150"/>
      <c r="G64" s="160" t="s">
        <v>38</v>
      </c>
      <c r="H64" s="144" t="s">
        <v>47</v>
      </c>
      <c r="I64" s="145"/>
      <c r="J64" s="145"/>
      <c r="K64" s="146"/>
      <c r="L64" s="144" t="s">
        <v>216</v>
      </c>
      <c r="M64" s="145"/>
      <c r="N64" s="145"/>
      <c r="O64" s="146"/>
      <c r="P64" s="48" t="s">
        <v>96</v>
      </c>
      <c r="Q64" s="48" t="s">
        <v>96</v>
      </c>
      <c r="R64" s="61"/>
    </row>
    <row r="65" spans="1:20" ht="22.5" customHeight="1">
      <c r="A65" s="161"/>
      <c r="B65" s="161"/>
      <c r="C65" s="68" t="s">
        <v>215</v>
      </c>
      <c r="D65" s="150" t="s">
        <v>120</v>
      </c>
      <c r="E65" s="150"/>
      <c r="F65" s="68" t="s">
        <v>15</v>
      </c>
      <c r="G65" s="161"/>
      <c r="H65" s="69" t="s">
        <v>29</v>
      </c>
      <c r="I65" s="69" t="s">
        <v>28</v>
      </c>
      <c r="J65" s="68" t="s">
        <v>18</v>
      </c>
      <c r="K65" s="68" t="s">
        <v>19</v>
      </c>
      <c r="L65" s="53" t="s">
        <v>109</v>
      </c>
      <c r="M65" s="53" t="s">
        <v>110</v>
      </c>
      <c r="N65" s="53" t="s">
        <v>111</v>
      </c>
      <c r="O65" s="53" t="s">
        <v>112</v>
      </c>
      <c r="P65" s="70" t="s">
        <v>104</v>
      </c>
      <c r="Q65" s="70" t="s">
        <v>116</v>
      </c>
      <c r="R65" s="70" t="s">
        <v>115</v>
      </c>
      <c r="T65" s="82" t="s">
        <v>153</v>
      </c>
    </row>
    <row r="66" spans="1:20" ht="22.5" customHeight="1">
      <c r="A66" s="6"/>
      <c r="B66" s="9"/>
      <c r="C66" s="72"/>
      <c r="D66" s="152"/>
      <c r="E66" s="152"/>
      <c r="F66" s="15"/>
      <c r="G66" s="7"/>
      <c r="H66" s="6"/>
      <c r="I66" s="6"/>
      <c r="J66" s="7" t="s">
        <v>1</v>
      </c>
      <c r="K66" s="8" t="s">
        <v>1</v>
      </c>
      <c r="L66" s="1"/>
      <c r="M66" s="1"/>
      <c r="N66" s="1"/>
      <c r="O66" s="20">
        <f>L66-(M66+N66)</f>
        <v>0</v>
      </c>
      <c r="P66" s="29" t="str">
        <f>IF(OR(G66="新規",G66="追加",G66=""),"OK",(IF(AND(H66="",I66=""),"NG","OK")))</f>
        <v>OK</v>
      </c>
      <c r="Q66" s="10" t="str">
        <f>IF(OR(G66="新規",G66="追加",G66=""),"OK",(IF(OR(AND(J66="",K66=""),AND(J66="",K66="□"),AND(J66="□",K66=""),AND(J66="□",K66="□")),"NG","OK")))</f>
        <v>OK</v>
      </c>
      <c r="R66" s="10" t="str">
        <f>IF(OR(AND(C66&lt;&gt;"",D66&lt;&gt;"",F66&lt;&gt;"",G66&lt;&gt;""),(C66="")),"OK","NG")</f>
        <v>OK</v>
      </c>
      <c r="T66" s="83" t="s">
        <v>271</v>
      </c>
    </row>
    <row r="67" spans="1:20" ht="22.5" customHeight="1">
      <c r="A67" s="6"/>
      <c r="B67" s="9"/>
      <c r="C67" s="72"/>
      <c r="D67" s="152"/>
      <c r="E67" s="152"/>
      <c r="F67" s="15"/>
      <c r="G67" s="7"/>
      <c r="H67" s="6"/>
      <c r="I67" s="6"/>
      <c r="J67" s="7" t="s">
        <v>1</v>
      </c>
      <c r="K67" s="8" t="s">
        <v>1</v>
      </c>
      <c r="L67" s="1"/>
      <c r="M67" s="1"/>
      <c r="N67" s="1"/>
      <c r="O67" s="20">
        <f t="shared" ref="O67:O72" si="17">L67-(M67+N67)</f>
        <v>0</v>
      </c>
      <c r="P67" s="29" t="str">
        <f>IF(OR(G67="新規",G67="追加",G67=""),"OK",(IF(AND(H67="",I67=""),"NG","OK")))</f>
        <v>OK</v>
      </c>
      <c r="Q67" s="10" t="str">
        <f t="shared" ref="Q67:Q72" si="18">IF(OR(G67="新規",G67="追加",G67=""),"OK",(IF(OR(AND(J67="",K67=""),AND(J67="",K67="□"),AND(J67="□",K67=""),AND(J67="□",K67="□")),"NG","OK")))</f>
        <v>OK</v>
      </c>
      <c r="R67" s="10" t="str">
        <f t="shared" ref="R67:R72" si="19">IF(OR(AND(C67&lt;&gt;"",D67&lt;&gt;"",F67&lt;&gt;"",G67&lt;&gt;""),(C67="")),"OK","NG")</f>
        <v>OK</v>
      </c>
      <c r="T67" s="82" t="s">
        <v>214</v>
      </c>
    </row>
    <row r="68" spans="1:20" ht="22.5" customHeight="1">
      <c r="A68" s="6"/>
      <c r="B68" s="9"/>
      <c r="C68" s="72"/>
      <c r="D68" s="152"/>
      <c r="E68" s="152"/>
      <c r="F68" s="15"/>
      <c r="G68" s="7"/>
      <c r="H68" s="6"/>
      <c r="I68" s="6"/>
      <c r="J68" s="7" t="s">
        <v>1</v>
      </c>
      <c r="K68" s="8" t="s">
        <v>1</v>
      </c>
      <c r="L68" s="1"/>
      <c r="M68" s="1"/>
      <c r="N68" s="1"/>
      <c r="O68" s="20">
        <f t="shared" si="17"/>
        <v>0</v>
      </c>
      <c r="P68" s="29" t="str">
        <f t="shared" ref="P68:P72" si="20">IF(OR(G68="新規",G68="追加",G68=""),"OK",(IF(AND(H68="",I68=""),"NG","OK")))</f>
        <v>OK</v>
      </c>
      <c r="Q68" s="10" t="str">
        <f t="shared" si="18"/>
        <v>OK</v>
      </c>
      <c r="R68" s="10" t="str">
        <f t="shared" si="19"/>
        <v>OK</v>
      </c>
      <c r="T68" s="80" t="s">
        <v>13</v>
      </c>
    </row>
    <row r="69" spans="1:20" ht="22.5" customHeight="1">
      <c r="A69" s="6"/>
      <c r="B69" s="9"/>
      <c r="C69" s="72"/>
      <c r="D69" s="152"/>
      <c r="E69" s="152"/>
      <c r="F69" s="15"/>
      <c r="G69" s="7"/>
      <c r="H69" s="6"/>
      <c r="I69" s="6"/>
      <c r="J69" s="7" t="s">
        <v>1</v>
      </c>
      <c r="K69" s="8" t="s">
        <v>1</v>
      </c>
      <c r="L69" s="1"/>
      <c r="M69" s="1"/>
      <c r="N69" s="1"/>
      <c r="O69" s="20">
        <f t="shared" si="17"/>
        <v>0</v>
      </c>
      <c r="P69" s="29" t="str">
        <f t="shared" si="20"/>
        <v>OK</v>
      </c>
      <c r="Q69" s="10" t="str">
        <f t="shared" si="18"/>
        <v>OK</v>
      </c>
      <c r="R69" s="10" t="str">
        <f t="shared" si="19"/>
        <v>OK</v>
      </c>
    </row>
    <row r="70" spans="1:20" ht="22.5" customHeight="1">
      <c r="A70" s="6"/>
      <c r="B70" s="9"/>
      <c r="C70" s="72"/>
      <c r="D70" s="152"/>
      <c r="E70" s="152"/>
      <c r="F70" s="16"/>
      <c r="G70" s="7"/>
      <c r="H70" s="6"/>
      <c r="I70" s="6"/>
      <c r="J70" s="7" t="s">
        <v>1</v>
      </c>
      <c r="K70" s="8" t="s">
        <v>1</v>
      </c>
      <c r="L70" s="1"/>
      <c r="M70" s="1"/>
      <c r="N70" s="1"/>
      <c r="O70" s="20">
        <f t="shared" si="17"/>
        <v>0</v>
      </c>
      <c r="P70" s="29" t="str">
        <f t="shared" si="20"/>
        <v>OK</v>
      </c>
      <c r="Q70" s="10" t="str">
        <f t="shared" si="18"/>
        <v>OK</v>
      </c>
      <c r="R70" s="10" t="str">
        <f t="shared" si="19"/>
        <v>OK</v>
      </c>
    </row>
    <row r="71" spans="1:20" ht="22.5" customHeight="1">
      <c r="A71" s="6"/>
      <c r="B71" s="9"/>
      <c r="C71" s="72"/>
      <c r="D71" s="152"/>
      <c r="E71" s="152"/>
      <c r="F71" s="15"/>
      <c r="G71" s="7"/>
      <c r="H71" s="6"/>
      <c r="I71" s="6"/>
      <c r="J71" s="7" t="s">
        <v>1</v>
      </c>
      <c r="K71" s="8" t="s">
        <v>1</v>
      </c>
      <c r="L71" s="1"/>
      <c r="M71" s="1"/>
      <c r="N71" s="1"/>
      <c r="O71" s="20">
        <f t="shared" si="17"/>
        <v>0</v>
      </c>
      <c r="P71" s="29" t="str">
        <f t="shared" si="20"/>
        <v>OK</v>
      </c>
      <c r="Q71" s="10" t="str">
        <f t="shared" si="18"/>
        <v>OK</v>
      </c>
      <c r="R71" s="10" t="str">
        <f t="shared" si="19"/>
        <v>OK</v>
      </c>
    </row>
    <row r="72" spans="1:20" ht="22.5" customHeight="1">
      <c r="A72" s="6"/>
      <c r="B72" s="9"/>
      <c r="C72" s="72"/>
      <c r="D72" s="152"/>
      <c r="E72" s="152"/>
      <c r="F72" s="15"/>
      <c r="G72" s="7"/>
      <c r="H72" s="6"/>
      <c r="I72" s="6"/>
      <c r="J72" s="7" t="s">
        <v>1</v>
      </c>
      <c r="K72" s="8" t="s">
        <v>1</v>
      </c>
      <c r="L72" s="1"/>
      <c r="M72" s="1"/>
      <c r="N72" s="1"/>
      <c r="O72" s="20">
        <f t="shared" si="17"/>
        <v>0</v>
      </c>
      <c r="P72" s="29" t="str">
        <f t="shared" si="20"/>
        <v>OK</v>
      </c>
      <c r="Q72" s="10" t="str">
        <f t="shared" si="18"/>
        <v>OK</v>
      </c>
      <c r="R72" s="10" t="str">
        <f t="shared" si="19"/>
        <v>OK</v>
      </c>
    </row>
    <row r="73" spans="1:20" ht="22.5" customHeight="1">
      <c r="A73" s="12"/>
      <c r="B73" s="13"/>
      <c r="C73" s="14"/>
      <c r="D73" s="13"/>
      <c r="E73" s="14"/>
      <c r="F73" s="14"/>
      <c r="G73" s="13"/>
      <c r="H73" s="13"/>
      <c r="I73" s="12"/>
      <c r="J73" s="12"/>
      <c r="K73" s="68" t="s">
        <v>137</v>
      </c>
      <c r="L73" s="27">
        <f>SUM(L66:L72)</f>
        <v>0</v>
      </c>
      <c r="M73" s="27">
        <f t="shared" ref="M73:N73" si="21">SUM(M66:M72)</f>
        <v>0</v>
      </c>
      <c r="N73" s="27">
        <f t="shared" si="21"/>
        <v>0</v>
      </c>
      <c r="O73" s="27">
        <f>L73-(M73+N73)</f>
        <v>0</v>
      </c>
      <c r="P73" s="76"/>
      <c r="Q73" s="77"/>
      <c r="R73" s="77"/>
    </row>
    <row r="74" spans="1:20" ht="22.5" customHeight="1">
      <c r="A74" s="48" t="s">
        <v>132</v>
      </c>
      <c r="B74" s="13"/>
      <c r="C74" s="14"/>
      <c r="D74" s="13"/>
      <c r="E74" s="14"/>
      <c r="F74" s="14"/>
      <c r="G74" s="13"/>
      <c r="H74" s="13"/>
      <c r="I74" s="12"/>
      <c r="J74" s="12"/>
      <c r="K74" s="12"/>
      <c r="L74" s="12"/>
      <c r="M74" s="12"/>
      <c r="N74" s="12"/>
      <c r="O74" s="12"/>
      <c r="P74" s="76"/>
      <c r="Q74" s="77"/>
      <c r="R74" s="77"/>
    </row>
    <row r="75" spans="1:20" ht="22.5" customHeight="1">
      <c r="A75" s="162" t="s">
        <v>217</v>
      </c>
      <c r="B75" s="160" t="s">
        <v>67</v>
      </c>
      <c r="C75" s="150" t="s">
        <v>286</v>
      </c>
      <c r="D75" s="150"/>
      <c r="E75" s="150"/>
      <c r="F75" s="150"/>
      <c r="G75" s="160" t="s">
        <v>38</v>
      </c>
      <c r="H75" s="147" t="s">
        <v>47</v>
      </c>
      <c r="I75" s="148"/>
      <c r="J75" s="148"/>
      <c r="K75" s="149"/>
      <c r="L75" s="144" t="s">
        <v>216</v>
      </c>
      <c r="M75" s="145"/>
      <c r="N75" s="145"/>
      <c r="O75" s="146"/>
      <c r="P75" s="76"/>
      <c r="Q75" s="77"/>
      <c r="R75" s="61"/>
    </row>
    <row r="76" spans="1:20" ht="22.5" customHeight="1">
      <c r="A76" s="161"/>
      <c r="B76" s="161"/>
      <c r="C76" s="68" t="s">
        <v>215</v>
      </c>
      <c r="D76" s="150" t="s">
        <v>120</v>
      </c>
      <c r="E76" s="150"/>
      <c r="F76" s="68" t="s">
        <v>15</v>
      </c>
      <c r="G76" s="161"/>
      <c r="H76" s="84" t="s">
        <v>29</v>
      </c>
      <c r="I76" s="84" t="s">
        <v>28</v>
      </c>
      <c r="J76" s="22" t="s">
        <v>18</v>
      </c>
      <c r="K76" s="22" t="s">
        <v>19</v>
      </c>
      <c r="L76" s="53" t="s">
        <v>109</v>
      </c>
      <c r="M76" s="53" t="s">
        <v>110</v>
      </c>
      <c r="N76" s="53" t="s">
        <v>111</v>
      </c>
      <c r="O76" s="53" t="s">
        <v>112</v>
      </c>
      <c r="P76" s="76"/>
      <c r="Q76" s="77"/>
      <c r="R76" s="70" t="s">
        <v>115</v>
      </c>
      <c r="T76" s="81" t="s">
        <v>153</v>
      </c>
    </row>
    <row r="77" spans="1:20" ht="22.5" customHeight="1">
      <c r="A77" s="6"/>
      <c r="B77" s="9"/>
      <c r="C77" s="72"/>
      <c r="D77" s="152"/>
      <c r="E77" s="152"/>
      <c r="F77" s="15"/>
      <c r="G77" s="7"/>
      <c r="H77" s="22"/>
      <c r="I77" s="22"/>
      <c r="J77" s="22" t="s">
        <v>1</v>
      </c>
      <c r="K77" s="22" t="s">
        <v>1</v>
      </c>
      <c r="L77" s="1"/>
      <c r="M77" s="1"/>
      <c r="N77" s="1"/>
      <c r="O77" s="20">
        <f>L77-(M77+N77)</f>
        <v>0</v>
      </c>
      <c r="P77" s="76"/>
      <c r="Q77" s="77"/>
      <c r="R77" s="10" t="str">
        <f>IF(OR(AND(C77&lt;&gt;"",D77&lt;&gt;"",F77&lt;&gt;"",G77&lt;&gt;""),(C77="")),"OK","NG")</f>
        <v>OK</v>
      </c>
      <c r="T77" s="81" t="s">
        <v>273</v>
      </c>
    </row>
    <row r="78" spans="1:20" ht="22.5" customHeight="1">
      <c r="A78" s="6"/>
      <c r="B78" s="9"/>
      <c r="C78" s="72"/>
      <c r="D78" s="152"/>
      <c r="E78" s="152"/>
      <c r="F78" s="15"/>
      <c r="G78" s="7"/>
      <c r="H78" s="22"/>
      <c r="I78" s="22"/>
      <c r="J78" s="22" t="s">
        <v>1</v>
      </c>
      <c r="K78" s="22" t="s">
        <v>1</v>
      </c>
      <c r="L78" s="1"/>
      <c r="M78" s="1"/>
      <c r="N78" s="1"/>
      <c r="O78" s="20">
        <f t="shared" ref="O78:O83" si="22">L78-(M78+N78)</f>
        <v>0</v>
      </c>
      <c r="P78" s="76"/>
      <c r="Q78" s="77"/>
      <c r="R78" s="10" t="str">
        <f t="shared" ref="R78:R83" si="23">IF(OR(AND(C78&lt;&gt;"",D78&lt;&gt;"",F78&lt;&gt;"",G78&lt;&gt;""),(C78="")),"OK","NG")</f>
        <v>OK</v>
      </c>
      <c r="T78" s="81" t="s">
        <v>163</v>
      </c>
    </row>
    <row r="79" spans="1:20" ht="22.5" customHeight="1">
      <c r="A79" s="6"/>
      <c r="B79" s="9"/>
      <c r="C79" s="72"/>
      <c r="D79" s="152"/>
      <c r="E79" s="152"/>
      <c r="F79" s="15"/>
      <c r="G79" s="7"/>
      <c r="H79" s="22"/>
      <c r="I79" s="22"/>
      <c r="J79" s="22" t="s">
        <v>1</v>
      </c>
      <c r="K79" s="22" t="s">
        <v>1</v>
      </c>
      <c r="L79" s="1"/>
      <c r="M79" s="1"/>
      <c r="N79" s="1"/>
      <c r="O79" s="20">
        <f t="shared" si="22"/>
        <v>0</v>
      </c>
      <c r="P79" s="76"/>
      <c r="Q79" s="77"/>
      <c r="R79" s="10" t="str">
        <f t="shared" si="23"/>
        <v>OK</v>
      </c>
      <c r="T79" s="81" t="s">
        <v>214</v>
      </c>
    </row>
    <row r="80" spans="1:20" ht="22.5" customHeight="1">
      <c r="A80" s="6"/>
      <c r="B80" s="9"/>
      <c r="C80" s="72"/>
      <c r="D80" s="152"/>
      <c r="E80" s="152"/>
      <c r="F80" s="15"/>
      <c r="G80" s="7"/>
      <c r="H80" s="22"/>
      <c r="I80" s="22"/>
      <c r="J80" s="22" t="s">
        <v>1</v>
      </c>
      <c r="K80" s="22" t="s">
        <v>1</v>
      </c>
      <c r="L80" s="1"/>
      <c r="M80" s="1"/>
      <c r="N80" s="1"/>
      <c r="O80" s="20">
        <f t="shared" si="22"/>
        <v>0</v>
      </c>
      <c r="P80" s="76"/>
      <c r="Q80" s="77"/>
      <c r="R80" s="10" t="str">
        <f>IF(OR(AND(C80&lt;&gt;"",D80&lt;&gt;"",F80&lt;&gt;"",G80&lt;&gt;""),(C80="")),"OK","NG")</f>
        <v>OK</v>
      </c>
      <c r="T80" s="81" t="s">
        <v>13</v>
      </c>
    </row>
    <row r="81" spans="1:20" ht="22.5" customHeight="1">
      <c r="A81" s="6"/>
      <c r="B81" s="9"/>
      <c r="C81" s="72"/>
      <c r="D81" s="152"/>
      <c r="E81" s="152"/>
      <c r="F81" s="16"/>
      <c r="G81" s="7"/>
      <c r="H81" s="22"/>
      <c r="I81" s="22"/>
      <c r="J81" s="22" t="s">
        <v>1</v>
      </c>
      <c r="K81" s="22" t="s">
        <v>1</v>
      </c>
      <c r="L81" s="1"/>
      <c r="M81" s="1"/>
      <c r="N81" s="1"/>
      <c r="O81" s="20">
        <f t="shared" si="22"/>
        <v>0</v>
      </c>
      <c r="P81" s="76"/>
      <c r="Q81" s="77"/>
      <c r="R81" s="10" t="str">
        <f>IF(OR(AND(C81&lt;&gt;"",D81&lt;&gt;"",F81&lt;&gt;"",G81&lt;&gt;""),(C81="")),"OK","NG")</f>
        <v>OK</v>
      </c>
    </row>
    <row r="82" spans="1:20" ht="22.5" customHeight="1">
      <c r="A82" s="6"/>
      <c r="B82" s="9"/>
      <c r="C82" s="72"/>
      <c r="D82" s="152"/>
      <c r="E82" s="152"/>
      <c r="F82" s="15"/>
      <c r="G82" s="7"/>
      <c r="H82" s="22"/>
      <c r="I82" s="22"/>
      <c r="J82" s="22" t="s">
        <v>1</v>
      </c>
      <c r="K82" s="22" t="s">
        <v>1</v>
      </c>
      <c r="L82" s="1"/>
      <c r="M82" s="1"/>
      <c r="N82" s="1"/>
      <c r="O82" s="20">
        <f t="shared" si="22"/>
        <v>0</v>
      </c>
      <c r="P82" s="76"/>
      <c r="Q82" s="77"/>
      <c r="R82" s="10" t="str">
        <f t="shared" si="23"/>
        <v>OK</v>
      </c>
    </row>
    <row r="83" spans="1:20" ht="22.5" customHeight="1">
      <c r="A83" s="6"/>
      <c r="B83" s="9"/>
      <c r="C83" s="72"/>
      <c r="D83" s="152"/>
      <c r="E83" s="152"/>
      <c r="F83" s="15"/>
      <c r="G83" s="7"/>
      <c r="H83" s="22"/>
      <c r="I83" s="22"/>
      <c r="J83" s="22" t="s">
        <v>1</v>
      </c>
      <c r="K83" s="22" t="s">
        <v>1</v>
      </c>
      <c r="L83" s="1"/>
      <c r="M83" s="1"/>
      <c r="N83" s="1"/>
      <c r="O83" s="20">
        <f t="shared" si="22"/>
        <v>0</v>
      </c>
      <c r="P83" s="76"/>
      <c r="Q83" s="77"/>
      <c r="R83" s="10" t="str">
        <f t="shared" si="23"/>
        <v>OK</v>
      </c>
    </row>
    <row r="84" spans="1:20" ht="22.5" customHeight="1">
      <c r="A84" s="12"/>
      <c r="B84" s="13"/>
      <c r="C84" s="14"/>
      <c r="D84" s="13"/>
      <c r="E84" s="14"/>
      <c r="F84" s="14"/>
      <c r="G84" s="13"/>
      <c r="H84" s="13"/>
      <c r="I84" s="12"/>
      <c r="J84" s="12"/>
      <c r="K84" s="68" t="s">
        <v>137</v>
      </c>
      <c r="L84" s="27">
        <f>SUM(L77:L83)</f>
        <v>0</v>
      </c>
      <c r="M84" s="27">
        <f t="shared" ref="M84:N84" si="24">SUM(M77:M83)</f>
        <v>0</v>
      </c>
      <c r="N84" s="27">
        <f t="shared" si="24"/>
        <v>0</v>
      </c>
      <c r="O84" s="27">
        <f>L84-(M84+N84)</f>
        <v>0</v>
      </c>
      <c r="P84" s="76"/>
      <c r="Q84" s="77"/>
      <c r="R84" s="77"/>
    </row>
    <row r="85" spans="1:20" ht="22.5" customHeight="1">
      <c r="A85" s="48" t="s">
        <v>133</v>
      </c>
      <c r="B85" s="13"/>
      <c r="C85" s="14"/>
      <c r="D85" s="13"/>
      <c r="E85" s="14"/>
      <c r="F85" s="14"/>
      <c r="G85" s="13"/>
      <c r="H85" s="13"/>
      <c r="I85" s="12"/>
      <c r="K85" s="12"/>
      <c r="L85" s="12"/>
      <c r="M85" s="12"/>
      <c r="N85" s="12"/>
      <c r="O85" s="12"/>
      <c r="P85" s="76"/>
      <c r="Q85" s="77"/>
      <c r="R85" s="77"/>
    </row>
    <row r="86" spans="1:20" ht="22.5" customHeight="1">
      <c r="A86" s="162" t="s">
        <v>217</v>
      </c>
      <c r="B86" s="160" t="s">
        <v>67</v>
      </c>
      <c r="C86" s="150" t="s">
        <v>286</v>
      </c>
      <c r="D86" s="150"/>
      <c r="E86" s="150"/>
      <c r="F86" s="150"/>
      <c r="G86" s="160" t="s">
        <v>38</v>
      </c>
      <c r="H86" s="144" t="s">
        <v>47</v>
      </c>
      <c r="I86" s="145"/>
      <c r="J86" s="145"/>
      <c r="K86" s="146"/>
      <c r="L86" s="144" t="s">
        <v>216</v>
      </c>
      <c r="M86" s="145"/>
      <c r="N86" s="145"/>
      <c r="O86" s="146"/>
      <c r="P86" s="48" t="s">
        <v>96</v>
      </c>
      <c r="Q86" s="48" t="s">
        <v>96</v>
      </c>
      <c r="R86" s="61"/>
      <c r="T86" s="81" t="s">
        <v>153</v>
      </c>
    </row>
    <row r="87" spans="1:20" ht="22.5" customHeight="1">
      <c r="A87" s="161"/>
      <c r="B87" s="161"/>
      <c r="C87" s="68" t="s">
        <v>215</v>
      </c>
      <c r="D87" s="150" t="s">
        <v>120</v>
      </c>
      <c r="E87" s="150"/>
      <c r="F87" s="68" t="s">
        <v>15</v>
      </c>
      <c r="G87" s="161"/>
      <c r="H87" s="69" t="s">
        <v>29</v>
      </c>
      <c r="I87" s="69" t="s">
        <v>28</v>
      </c>
      <c r="J87" s="68" t="s">
        <v>18</v>
      </c>
      <c r="K87" s="68" t="s">
        <v>19</v>
      </c>
      <c r="L87" s="53" t="s">
        <v>109</v>
      </c>
      <c r="M87" s="53" t="s">
        <v>110</v>
      </c>
      <c r="N87" s="53" t="s">
        <v>111</v>
      </c>
      <c r="O87" s="53" t="s">
        <v>112</v>
      </c>
      <c r="P87" s="70" t="s">
        <v>104</v>
      </c>
      <c r="Q87" s="70" t="s">
        <v>116</v>
      </c>
      <c r="R87" s="70" t="s">
        <v>115</v>
      </c>
      <c r="T87" s="81" t="s">
        <v>159</v>
      </c>
    </row>
    <row r="88" spans="1:20" ht="22.5" customHeight="1">
      <c r="A88" s="6"/>
      <c r="B88" s="9"/>
      <c r="C88" s="72"/>
      <c r="D88" s="152"/>
      <c r="E88" s="152"/>
      <c r="F88" s="15"/>
      <c r="G88" s="7"/>
      <c r="H88" s="6"/>
      <c r="I88" s="6"/>
      <c r="J88" s="7" t="s">
        <v>1</v>
      </c>
      <c r="K88" s="8" t="s">
        <v>1</v>
      </c>
      <c r="L88" s="1"/>
      <c r="M88" s="1"/>
      <c r="N88" s="1"/>
      <c r="O88" s="20">
        <f>L88-(M88+N88)</f>
        <v>0</v>
      </c>
      <c r="P88" s="29" t="str">
        <f>IF(OR(G88="新規",G88="追加",G88=""),"OK",(IF(AND(H88="",I88=""),"NG","OK")))</f>
        <v>OK</v>
      </c>
      <c r="Q88" s="10" t="str">
        <f>IF(OR(G88="新規",G88="追加",G88=""),"OK",(IF(OR(AND(J88="",K88=""),AND(J88="",K88="□"),AND(J88="□",K88=""),AND(J88="□",K88="□")),"NG","OK")))</f>
        <v>OK</v>
      </c>
      <c r="R88" s="10" t="str">
        <f>IF(OR(AND(C88&lt;&gt;"",D88&lt;&gt;"",F88&lt;&gt;"",G88&lt;&gt;""),(C88="")),"OK","NG")</f>
        <v>OK</v>
      </c>
      <c r="T88" s="81" t="s">
        <v>13</v>
      </c>
    </row>
    <row r="89" spans="1:20" ht="22.5" customHeight="1">
      <c r="A89" s="6"/>
      <c r="B89" s="9"/>
      <c r="C89" s="72"/>
      <c r="D89" s="152"/>
      <c r="E89" s="152"/>
      <c r="F89" s="15"/>
      <c r="G89" s="7"/>
      <c r="H89" s="6"/>
      <c r="I89" s="6"/>
      <c r="J89" s="7" t="s">
        <v>1</v>
      </c>
      <c r="K89" s="8" t="s">
        <v>1</v>
      </c>
      <c r="L89" s="1"/>
      <c r="M89" s="1"/>
      <c r="N89" s="1"/>
      <c r="O89" s="20">
        <f t="shared" ref="O89:O94" si="25">L89-(M89+N89)</f>
        <v>0</v>
      </c>
      <c r="P89" s="29" t="str">
        <f t="shared" ref="P89:P94" si="26">IF(OR(G89="新規",G89="追加",G89=""),"OK",(IF(AND(H89="",I89=""),"NG","OK")))</f>
        <v>OK</v>
      </c>
      <c r="Q89" s="10" t="str">
        <f t="shared" ref="Q89:Q94" si="27">IF(OR(G89="新規",G89="追加",G89=""),"OK",(IF(OR(AND(J89="",K89=""),AND(J89="",K89="□"),AND(J89="□",K89=""),AND(J89="□",K89="□")),"NG","OK")))</f>
        <v>OK</v>
      </c>
      <c r="R89" s="10" t="str">
        <f t="shared" ref="R89:R94" si="28">IF(OR(AND(C89&lt;&gt;"",D89&lt;&gt;"",F89&lt;&gt;"",G89&lt;&gt;""),(C89="")),"OK","NG")</f>
        <v>OK</v>
      </c>
    </row>
    <row r="90" spans="1:20" ht="22.5" customHeight="1">
      <c r="A90" s="6"/>
      <c r="B90" s="9"/>
      <c r="C90" s="72"/>
      <c r="D90" s="152"/>
      <c r="E90" s="152"/>
      <c r="F90" s="15"/>
      <c r="G90" s="7"/>
      <c r="H90" s="6"/>
      <c r="I90" s="6"/>
      <c r="J90" s="7" t="s">
        <v>1</v>
      </c>
      <c r="K90" s="8" t="s">
        <v>1</v>
      </c>
      <c r="L90" s="1"/>
      <c r="M90" s="1"/>
      <c r="N90" s="1"/>
      <c r="O90" s="20">
        <f t="shared" si="25"/>
        <v>0</v>
      </c>
      <c r="P90" s="29" t="str">
        <f t="shared" si="26"/>
        <v>OK</v>
      </c>
      <c r="Q90" s="10" t="str">
        <f t="shared" si="27"/>
        <v>OK</v>
      </c>
      <c r="R90" s="10" t="str">
        <f t="shared" si="28"/>
        <v>OK</v>
      </c>
    </row>
    <row r="91" spans="1:20" ht="22.5" customHeight="1">
      <c r="A91" s="6"/>
      <c r="B91" s="9"/>
      <c r="C91" s="72"/>
      <c r="D91" s="152"/>
      <c r="E91" s="152"/>
      <c r="F91" s="15"/>
      <c r="G91" s="7"/>
      <c r="H91" s="6"/>
      <c r="I91" s="6"/>
      <c r="J91" s="7" t="s">
        <v>1</v>
      </c>
      <c r="K91" s="8" t="s">
        <v>1</v>
      </c>
      <c r="L91" s="1"/>
      <c r="M91" s="1"/>
      <c r="N91" s="1"/>
      <c r="O91" s="20">
        <f t="shared" si="25"/>
        <v>0</v>
      </c>
      <c r="P91" s="29" t="str">
        <f t="shared" si="26"/>
        <v>OK</v>
      </c>
      <c r="Q91" s="10" t="str">
        <f t="shared" si="27"/>
        <v>OK</v>
      </c>
      <c r="R91" s="10" t="str">
        <f t="shared" si="28"/>
        <v>OK</v>
      </c>
    </row>
    <row r="92" spans="1:20" ht="22.5" customHeight="1">
      <c r="A92" s="6"/>
      <c r="B92" s="9"/>
      <c r="C92" s="72"/>
      <c r="D92" s="152"/>
      <c r="E92" s="152"/>
      <c r="F92" s="16"/>
      <c r="G92" s="7"/>
      <c r="H92" s="6"/>
      <c r="I92" s="6"/>
      <c r="J92" s="7" t="s">
        <v>1</v>
      </c>
      <c r="K92" s="8" t="s">
        <v>1</v>
      </c>
      <c r="L92" s="1"/>
      <c r="M92" s="1"/>
      <c r="N92" s="1"/>
      <c r="O92" s="20">
        <f t="shared" si="25"/>
        <v>0</v>
      </c>
      <c r="P92" s="29" t="str">
        <f t="shared" si="26"/>
        <v>OK</v>
      </c>
      <c r="Q92" s="10" t="str">
        <f t="shared" si="27"/>
        <v>OK</v>
      </c>
      <c r="R92" s="10" t="str">
        <f t="shared" si="28"/>
        <v>OK</v>
      </c>
    </row>
    <row r="93" spans="1:20" ht="22.5" customHeight="1">
      <c r="A93" s="6"/>
      <c r="B93" s="9"/>
      <c r="C93" s="72"/>
      <c r="D93" s="152"/>
      <c r="E93" s="152"/>
      <c r="F93" s="15"/>
      <c r="G93" s="7"/>
      <c r="H93" s="6"/>
      <c r="I93" s="6"/>
      <c r="J93" s="7" t="s">
        <v>1</v>
      </c>
      <c r="K93" s="8" t="s">
        <v>1</v>
      </c>
      <c r="L93" s="1"/>
      <c r="M93" s="1"/>
      <c r="N93" s="1"/>
      <c r="O93" s="20">
        <f t="shared" si="25"/>
        <v>0</v>
      </c>
      <c r="P93" s="29" t="str">
        <f t="shared" si="26"/>
        <v>OK</v>
      </c>
      <c r="Q93" s="10" t="str">
        <f t="shared" si="27"/>
        <v>OK</v>
      </c>
      <c r="R93" s="10" t="str">
        <f t="shared" si="28"/>
        <v>OK</v>
      </c>
    </row>
    <row r="94" spans="1:20" ht="22.5" customHeight="1">
      <c r="A94" s="6"/>
      <c r="B94" s="9"/>
      <c r="C94" s="72"/>
      <c r="D94" s="152"/>
      <c r="E94" s="152"/>
      <c r="F94" s="15"/>
      <c r="G94" s="7"/>
      <c r="H94" s="6"/>
      <c r="I94" s="6"/>
      <c r="J94" s="7" t="s">
        <v>1</v>
      </c>
      <c r="K94" s="8" t="s">
        <v>1</v>
      </c>
      <c r="L94" s="1"/>
      <c r="M94" s="1"/>
      <c r="N94" s="1"/>
      <c r="O94" s="20">
        <f t="shared" si="25"/>
        <v>0</v>
      </c>
      <c r="P94" s="29" t="str">
        <f t="shared" si="26"/>
        <v>OK</v>
      </c>
      <c r="Q94" s="10" t="str">
        <f t="shared" si="27"/>
        <v>OK</v>
      </c>
      <c r="R94" s="10" t="str">
        <f t="shared" si="28"/>
        <v>OK</v>
      </c>
    </row>
    <row r="95" spans="1:20" ht="22.5" customHeight="1">
      <c r="A95" s="12"/>
      <c r="B95" s="13"/>
      <c r="C95" s="14"/>
      <c r="D95" s="13"/>
      <c r="E95" s="14"/>
      <c r="F95" s="14"/>
      <c r="G95" s="13"/>
      <c r="H95" s="13"/>
      <c r="I95" s="12"/>
      <c r="J95" s="12"/>
      <c r="K95" s="68" t="s">
        <v>137</v>
      </c>
      <c r="L95" s="27">
        <f>SUM(L88:L94)</f>
        <v>0</v>
      </c>
      <c r="M95" s="27">
        <f t="shared" ref="M95:N95" si="29">SUM(M88:M94)</f>
        <v>0</v>
      </c>
      <c r="N95" s="27">
        <f t="shared" si="29"/>
        <v>0</v>
      </c>
      <c r="O95" s="27">
        <f>L95-(M95+N95)</f>
        <v>0</v>
      </c>
      <c r="P95" s="76"/>
      <c r="Q95" s="77"/>
      <c r="R95" s="77"/>
    </row>
    <row r="96" spans="1:20" ht="23" customHeight="1">
      <c r="A96" s="48" t="s">
        <v>134</v>
      </c>
      <c r="B96" s="13"/>
      <c r="C96" s="14"/>
      <c r="D96" s="13"/>
      <c r="E96" s="14"/>
      <c r="F96" s="14"/>
      <c r="G96" s="13"/>
      <c r="H96" s="13"/>
      <c r="I96" s="12"/>
      <c r="J96" s="12"/>
      <c r="K96" s="12"/>
      <c r="L96" s="12"/>
      <c r="M96" s="12"/>
      <c r="N96" s="12"/>
      <c r="O96" s="12"/>
      <c r="P96" s="76"/>
      <c r="Q96" s="77"/>
      <c r="R96" s="77"/>
    </row>
    <row r="97" spans="1:20" ht="23" customHeight="1">
      <c r="A97" s="162" t="s">
        <v>217</v>
      </c>
      <c r="B97" s="160" t="s">
        <v>67</v>
      </c>
      <c r="C97" s="150" t="s">
        <v>286</v>
      </c>
      <c r="D97" s="150"/>
      <c r="E97" s="150"/>
      <c r="F97" s="150"/>
      <c r="G97" s="160" t="s">
        <v>38</v>
      </c>
      <c r="H97" s="144" t="s">
        <v>47</v>
      </c>
      <c r="I97" s="145"/>
      <c r="J97" s="145"/>
      <c r="K97" s="146"/>
      <c r="L97" s="144" t="s">
        <v>216</v>
      </c>
      <c r="M97" s="145"/>
      <c r="N97" s="145"/>
      <c r="O97" s="146"/>
      <c r="P97" s="48" t="s">
        <v>96</v>
      </c>
      <c r="Q97" s="48" t="s">
        <v>96</v>
      </c>
      <c r="R97" s="61"/>
    </row>
    <row r="98" spans="1:20" ht="23" customHeight="1">
      <c r="A98" s="161"/>
      <c r="B98" s="161"/>
      <c r="C98" s="68" t="s">
        <v>215</v>
      </c>
      <c r="D98" s="150" t="s">
        <v>120</v>
      </c>
      <c r="E98" s="150"/>
      <c r="F98" s="68" t="s">
        <v>15</v>
      </c>
      <c r="G98" s="161"/>
      <c r="H98" s="69" t="s">
        <v>29</v>
      </c>
      <c r="I98" s="69" t="s">
        <v>28</v>
      </c>
      <c r="J98" s="68" t="s">
        <v>18</v>
      </c>
      <c r="K98" s="68" t="s">
        <v>19</v>
      </c>
      <c r="L98" s="53" t="s">
        <v>109</v>
      </c>
      <c r="M98" s="53" t="s">
        <v>110</v>
      </c>
      <c r="N98" s="53" t="s">
        <v>111</v>
      </c>
      <c r="O98" s="53" t="s">
        <v>112</v>
      </c>
      <c r="P98" s="70" t="s">
        <v>104</v>
      </c>
      <c r="Q98" s="70" t="s">
        <v>116</v>
      </c>
      <c r="R98" s="70" t="s">
        <v>115</v>
      </c>
      <c r="T98" s="81" t="s">
        <v>153</v>
      </c>
    </row>
    <row r="99" spans="1:20" ht="23" customHeight="1">
      <c r="A99" s="6"/>
      <c r="B99" s="9"/>
      <c r="C99" s="72"/>
      <c r="D99" s="152"/>
      <c r="E99" s="152"/>
      <c r="F99" s="15"/>
      <c r="G99" s="7"/>
      <c r="H99" s="6"/>
      <c r="I99" s="6"/>
      <c r="J99" s="7" t="s">
        <v>1</v>
      </c>
      <c r="K99" s="8" t="s">
        <v>1</v>
      </c>
      <c r="L99" s="1"/>
      <c r="M99" s="1"/>
      <c r="N99" s="1"/>
      <c r="O99" s="20">
        <f>L99-(M99+N99)</f>
        <v>0</v>
      </c>
      <c r="P99" s="29" t="str">
        <f>IF(OR(G99="新規",G99="追加",G99=""),"OK",(IF(AND(H99="",I99=""),"NG","OK")))</f>
        <v>OK</v>
      </c>
      <c r="Q99" s="10" t="str">
        <f>IF(OR(G99="新規",G99="追加",G99=""),"OK",(IF(OR(AND(J99="",K99=""),AND(J99="",K99="□"),AND(J99="□",K99=""),AND(J99="□",K99="□")),"NG","OK")))</f>
        <v>OK</v>
      </c>
      <c r="R99" s="10" t="str">
        <f>IF(OR(AND(C99&lt;&gt;"",D99&lt;&gt;"",F99&lt;&gt;"",G99&lt;&gt;""),(C99="")),"OK","NG")</f>
        <v>OK</v>
      </c>
      <c r="T99" s="81" t="s">
        <v>161</v>
      </c>
    </row>
    <row r="100" spans="1:20" ht="23" customHeight="1">
      <c r="A100" s="6"/>
      <c r="B100" s="9"/>
      <c r="C100" s="72"/>
      <c r="D100" s="152"/>
      <c r="E100" s="152"/>
      <c r="F100" s="15"/>
      <c r="G100" s="7"/>
      <c r="H100" s="6"/>
      <c r="I100" s="6"/>
      <c r="J100" s="7" t="s">
        <v>1</v>
      </c>
      <c r="K100" s="8" t="s">
        <v>1</v>
      </c>
      <c r="L100" s="1"/>
      <c r="M100" s="1"/>
      <c r="N100" s="1"/>
      <c r="O100" s="20">
        <f t="shared" ref="O100:O105" si="30">L100-(M100+N100)</f>
        <v>0</v>
      </c>
      <c r="P100" s="29" t="str">
        <f t="shared" ref="P100:P105" si="31">IF(OR(G100="新規",G100="追加",G100=""),"OK",(IF(AND(H100="",I100=""),"NG","OK")))</f>
        <v>OK</v>
      </c>
      <c r="Q100" s="10" t="str">
        <f t="shared" ref="Q100:Q105" si="32">IF(OR(G100="新規",G100="追加",G100=""),"OK",(IF(OR(AND(J100="",K100=""),AND(J100="",K100="□"),AND(J100="□",K100=""),AND(J100="□",K100="□")),"NG","OK")))</f>
        <v>OK</v>
      </c>
      <c r="R100" s="10" t="str">
        <f t="shared" ref="R100:R105" si="33">IF(OR(AND(C100&lt;&gt;"",D100&lt;&gt;"",F100&lt;&gt;"",G100&lt;&gt;""),(C100="")),"OK","NG")</f>
        <v>OK</v>
      </c>
      <c r="T100" s="81" t="s">
        <v>218</v>
      </c>
    </row>
    <row r="101" spans="1:20" ht="23" customHeight="1">
      <c r="A101" s="6"/>
      <c r="B101" s="9"/>
      <c r="C101" s="72"/>
      <c r="D101" s="152"/>
      <c r="E101" s="152"/>
      <c r="F101" s="15"/>
      <c r="G101" s="7"/>
      <c r="H101" s="6"/>
      <c r="I101" s="6"/>
      <c r="J101" s="7" t="s">
        <v>1</v>
      </c>
      <c r="K101" s="8" t="s">
        <v>1</v>
      </c>
      <c r="L101" s="1"/>
      <c r="M101" s="1"/>
      <c r="N101" s="1"/>
      <c r="O101" s="20">
        <f t="shared" si="30"/>
        <v>0</v>
      </c>
      <c r="P101" s="29" t="str">
        <f t="shared" si="31"/>
        <v>OK</v>
      </c>
      <c r="Q101" s="10" t="str">
        <f t="shared" si="32"/>
        <v>OK</v>
      </c>
      <c r="R101" s="10" t="str">
        <f t="shared" si="33"/>
        <v>OK</v>
      </c>
      <c r="T101" s="81" t="s">
        <v>160</v>
      </c>
    </row>
    <row r="102" spans="1:20" ht="23" customHeight="1">
      <c r="A102" s="6"/>
      <c r="B102" s="9"/>
      <c r="C102" s="72"/>
      <c r="D102" s="152"/>
      <c r="E102" s="152"/>
      <c r="F102" s="15"/>
      <c r="G102" s="7"/>
      <c r="H102" s="6"/>
      <c r="I102" s="6"/>
      <c r="J102" s="7" t="s">
        <v>1</v>
      </c>
      <c r="K102" s="8" t="s">
        <v>1</v>
      </c>
      <c r="L102" s="1"/>
      <c r="M102" s="1"/>
      <c r="N102" s="1"/>
      <c r="O102" s="20">
        <f t="shared" si="30"/>
        <v>0</v>
      </c>
      <c r="P102" s="29" t="str">
        <f t="shared" si="31"/>
        <v>OK</v>
      </c>
      <c r="Q102" s="10" t="str">
        <f t="shared" si="32"/>
        <v>OK</v>
      </c>
      <c r="R102" s="10" t="str">
        <f t="shared" si="33"/>
        <v>OK</v>
      </c>
      <c r="T102" s="81" t="s">
        <v>13</v>
      </c>
    </row>
    <row r="103" spans="1:20" ht="23" customHeight="1">
      <c r="A103" s="6"/>
      <c r="B103" s="9"/>
      <c r="C103" s="72"/>
      <c r="D103" s="152"/>
      <c r="E103" s="152"/>
      <c r="F103" s="16"/>
      <c r="G103" s="7"/>
      <c r="H103" s="6"/>
      <c r="I103" s="6"/>
      <c r="J103" s="7" t="s">
        <v>1</v>
      </c>
      <c r="K103" s="8" t="s">
        <v>1</v>
      </c>
      <c r="L103" s="1"/>
      <c r="M103" s="1"/>
      <c r="N103" s="1"/>
      <c r="O103" s="20">
        <f t="shared" si="30"/>
        <v>0</v>
      </c>
      <c r="P103" s="29" t="str">
        <f t="shared" si="31"/>
        <v>OK</v>
      </c>
      <c r="Q103" s="10" t="str">
        <f>IF(OR(G103="新規",G103="追加",G103=""),"OK",(IF(OR(AND(J103="",K103=""),AND(J103="",K103="□"),AND(J103="□",K103=""),AND(J103="□",K103="□")),"NG","OK")))</f>
        <v>OK</v>
      </c>
      <c r="R103" s="10" t="str">
        <f t="shared" si="33"/>
        <v>OK</v>
      </c>
    </row>
    <row r="104" spans="1:20" ht="23" customHeight="1">
      <c r="A104" s="6"/>
      <c r="B104" s="9"/>
      <c r="C104" s="72"/>
      <c r="D104" s="152"/>
      <c r="E104" s="152"/>
      <c r="F104" s="15"/>
      <c r="G104" s="7"/>
      <c r="H104" s="6"/>
      <c r="I104" s="6"/>
      <c r="J104" s="7" t="s">
        <v>1</v>
      </c>
      <c r="K104" s="8" t="s">
        <v>1</v>
      </c>
      <c r="L104" s="1"/>
      <c r="M104" s="1"/>
      <c r="N104" s="1"/>
      <c r="O104" s="20">
        <f t="shared" si="30"/>
        <v>0</v>
      </c>
      <c r="P104" s="29" t="str">
        <f t="shared" si="31"/>
        <v>OK</v>
      </c>
      <c r="Q104" s="10" t="str">
        <f t="shared" si="32"/>
        <v>OK</v>
      </c>
      <c r="R104" s="10" t="str">
        <f t="shared" si="33"/>
        <v>OK</v>
      </c>
    </row>
    <row r="105" spans="1:20" ht="22.5" customHeight="1">
      <c r="A105" s="6"/>
      <c r="B105" s="9"/>
      <c r="C105" s="72"/>
      <c r="D105" s="152"/>
      <c r="E105" s="152"/>
      <c r="F105" s="15"/>
      <c r="G105" s="7"/>
      <c r="H105" s="6"/>
      <c r="I105" s="6"/>
      <c r="J105" s="7" t="s">
        <v>1</v>
      </c>
      <c r="K105" s="8" t="s">
        <v>1</v>
      </c>
      <c r="L105" s="1"/>
      <c r="M105" s="1"/>
      <c r="N105" s="1"/>
      <c r="O105" s="20">
        <f t="shared" si="30"/>
        <v>0</v>
      </c>
      <c r="P105" s="29" t="str">
        <f t="shared" si="31"/>
        <v>OK</v>
      </c>
      <c r="Q105" s="10" t="str">
        <f t="shared" si="32"/>
        <v>OK</v>
      </c>
      <c r="R105" s="10" t="str">
        <f t="shared" si="33"/>
        <v>OK</v>
      </c>
    </row>
    <row r="106" spans="1:20" ht="22.5" customHeight="1">
      <c r="A106" s="12"/>
      <c r="B106" s="13"/>
      <c r="C106" s="14"/>
      <c r="D106" s="13"/>
      <c r="E106" s="14"/>
      <c r="F106" s="14"/>
      <c r="G106" s="13"/>
      <c r="H106" s="13"/>
      <c r="I106" s="12"/>
      <c r="J106" s="12"/>
      <c r="K106" s="68" t="s">
        <v>137</v>
      </c>
      <c r="L106" s="27">
        <f>SUM(L99:L105)</f>
        <v>0</v>
      </c>
      <c r="M106" s="27">
        <f t="shared" ref="M106:N106" si="34">SUM(M99:M105)</f>
        <v>0</v>
      </c>
      <c r="N106" s="27">
        <f t="shared" si="34"/>
        <v>0</v>
      </c>
      <c r="O106" s="27">
        <f>L106-(M106+N106)</f>
        <v>0</v>
      </c>
      <c r="P106" s="76"/>
      <c r="Q106" s="77"/>
      <c r="R106" s="77"/>
    </row>
    <row r="107" spans="1:20" ht="22.5" customHeight="1">
      <c r="A107" s="48" t="s">
        <v>136</v>
      </c>
      <c r="B107" s="13"/>
      <c r="C107" s="14"/>
      <c r="D107" s="13"/>
      <c r="E107" s="14"/>
      <c r="F107" s="14"/>
      <c r="G107" s="13"/>
      <c r="H107" s="13"/>
      <c r="I107" s="12"/>
      <c r="J107" s="12"/>
      <c r="K107" s="12"/>
      <c r="L107" s="12"/>
      <c r="M107" s="12"/>
      <c r="N107" s="12"/>
      <c r="O107" s="12"/>
      <c r="P107" s="76"/>
      <c r="Q107" s="77"/>
      <c r="R107" s="77"/>
    </row>
    <row r="108" spans="1:20" ht="22.5" customHeight="1">
      <c r="A108" s="162" t="s">
        <v>217</v>
      </c>
      <c r="B108" s="160" t="s">
        <v>67</v>
      </c>
      <c r="C108" s="150" t="s">
        <v>286</v>
      </c>
      <c r="D108" s="150"/>
      <c r="E108" s="150"/>
      <c r="F108" s="150"/>
      <c r="G108" s="160" t="s">
        <v>38</v>
      </c>
      <c r="H108" s="144" t="s">
        <v>47</v>
      </c>
      <c r="I108" s="145"/>
      <c r="J108" s="145"/>
      <c r="K108" s="146"/>
      <c r="L108" s="144" t="s">
        <v>216</v>
      </c>
      <c r="M108" s="145"/>
      <c r="N108" s="145"/>
      <c r="O108" s="146"/>
      <c r="P108" s="48" t="s">
        <v>96</v>
      </c>
      <c r="Q108" s="48" t="s">
        <v>96</v>
      </c>
      <c r="R108" s="61"/>
    </row>
    <row r="109" spans="1:20" ht="22.5" customHeight="1">
      <c r="A109" s="161"/>
      <c r="B109" s="161"/>
      <c r="C109" s="68" t="s">
        <v>215</v>
      </c>
      <c r="D109" s="150" t="s">
        <v>120</v>
      </c>
      <c r="E109" s="150"/>
      <c r="F109" s="68" t="s">
        <v>15</v>
      </c>
      <c r="G109" s="161"/>
      <c r="H109" s="69" t="s">
        <v>29</v>
      </c>
      <c r="I109" s="69" t="s">
        <v>28</v>
      </c>
      <c r="J109" s="68" t="s">
        <v>18</v>
      </c>
      <c r="K109" s="68" t="s">
        <v>19</v>
      </c>
      <c r="L109" s="53" t="s">
        <v>109</v>
      </c>
      <c r="M109" s="53" t="s">
        <v>110</v>
      </c>
      <c r="N109" s="53" t="s">
        <v>111</v>
      </c>
      <c r="O109" s="53" t="s">
        <v>112</v>
      </c>
      <c r="P109" s="70" t="s">
        <v>104</v>
      </c>
      <c r="Q109" s="70" t="s">
        <v>116</v>
      </c>
      <c r="R109" s="70" t="s">
        <v>115</v>
      </c>
      <c r="T109" s="81" t="s">
        <v>153</v>
      </c>
    </row>
    <row r="110" spans="1:20" ht="22.5" customHeight="1">
      <c r="A110" s="6"/>
      <c r="B110" s="9"/>
      <c r="C110" s="72"/>
      <c r="D110" s="152"/>
      <c r="E110" s="152"/>
      <c r="F110" s="15"/>
      <c r="G110" s="7"/>
      <c r="H110" s="6"/>
      <c r="I110" s="6"/>
      <c r="J110" s="7" t="s">
        <v>1</v>
      </c>
      <c r="K110" s="8" t="s">
        <v>1</v>
      </c>
      <c r="L110" s="1"/>
      <c r="M110" s="1"/>
      <c r="N110" s="1"/>
      <c r="O110" s="20">
        <f>L110-(M110+N110)</f>
        <v>0</v>
      </c>
      <c r="P110" s="29" t="str">
        <f>IF(OR(G110="新規",G110="追加",G110=""),"OK",(IF(AND(H110="",I110=""),"NG","OK")))</f>
        <v>OK</v>
      </c>
      <c r="Q110" s="10" t="str">
        <f>IF(OR(G110="新規",G110="追加",G110=""),"OK",(IF(OR(AND(J110="",K110=""),AND(J110="",K110="□"),AND(J110="□",K110=""),AND(J110="□",K110="□")),"NG","OK")))</f>
        <v>OK</v>
      </c>
      <c r="R110" s="10" t="str">
        <f>IF(OR(AND(C110&lt;&gt;"",D110&lt;&gt;"",F110&lt;&gt;"",G110&lt;&gt;""),(C110="")),"OK","NG")</f>
        <v>OK</v>
      </c>
      <c r="T110" s="81" t="s">
        <v>164</v>
      </c>
    </row>
    <row r="111" spans="1:20" ht="22.5" customHeight="1">
      <c r="A111" s="6"/>
      <c r="B111" s="9"/>
      <c r="C111" s="72"/>
      <c r="D111" s="152"/>
      <c r="E111" s="152"/>
      <c r="F111" s="15"/>
      <c r="G111" s="7"/>
      <c r="H111" s="6"/>
      <c r="I111" s="6"/>
      <c r="J111" s="7" t="s">
        <v>1</v>
      </c>
      <c r="K111" s="8" t="s">
        <v>1</v>
      </c>
      <c r="L111" s="1"/>
      <c r="M111" s="1"/>
      <c r="N111" s="1"/>
      <c r="O111" s="20">
        <f t="shared" ref="O111:O116" si="35">L111-(M111+N111)</f>
        <v>0</v>
      </c>
      <c r="P111" s="29" t="str">
        <f t="shared" ref="P111:P116" si="36">IF(OR(G111="新規",G111="追加",G111=""),"OK",(IF(AND(H111="",I111=""),"NG","OK")))</f>
        <v>OK</v>
      </c>
      <c r="Q111" s="10" t="str">
        <f t="shared" ref="Q111:Q116" si="37">IF(OR(G111="新規",G111="追加",G111=""),"OK",(IF(OR(AND(J111="",K111=""),AND(J111="",K111="□"),AND(J111="□",K111=""),AND(J111="□",K111="□")),"NG","OK")))</f>
        <v>OK</v>
      </c>
      <c r="R111" s="10" t="str">
        <f t="shared" ref="R111:R115" si="38">IF(OR(AND(C111&lt;&gt;"",D111&lt;&gt;"",F111&lt;&gt;"",G111&lt;&gt;""),(C111="")),"OK","NG")</f>
        <v>OK</v>
      </c>
      <c r="T111" s="81" t="s">
        <v>13</v>
      </c>
    </row>
    <row r="112" spans="1:20" ht="22.5" customHeight="1">
      <c r="A112" s="6"/>
      <c r="B112" s="9"/>
      <c r="C112" s="72"/>
      <c r="D112" s="152"/>
      <c r="E112" s="152"/>
      <c r="F112" s="15"/>
      <c r="G112" s="7"/>
      <c r="H112" s="6"/>
      <c r="I112" s="6"/>
      <c r="J112" s="7" t="s">
        <v>1</v>
      </c>
      <c r="K112" s="8" t="s">
        <v>1</v>
      </c>
      <c r="L112" s="1"/>
      <c r="M112" s="1"/>
      <c r="N112" s="1"/>
      <c r="O112" s="20">
        <f t="shared" si="35"/>
        <v>0</v>
      </c>
      <c r="P112" s="29" t="str">
        <f t="shared" si="36"/>
        <v>OK</v>
      </c>
      <c r="Q112" s="10" t="str">
        <f t="shared" si="37"/>
        <v>OK</v>
      </c>
      <c r="R112" s="10" t="str">
        <f t="shared" si="38"/>
        <v>OK</v>
      </c>
    </row>
    <row r="113" spans="1:23" ht="22.5" customHeight="1">
      <c r="A113" s="6"/>
      <c r="B113" s="9"/>
      <c r="C113" s="72"/>
      <c r="D113" s="152"/>
      <c r="E113" s="152"/>
      <c r="F113" s="15"/>
      <c r="G113" s="7"/>
      <c r="H113" s="6"/>
      <c r="I113" s="6"/>
      <c r="J113" s="7" t="s">
        <v>1</v>
      </c>
      <c r="K113" s="8" t="s">
        <v>1</v>
      </c>
      <c r="L113" s="1"/>
      <c r="M113" s="1"/>
      <c r="N113" s="1"/>
      <c r="O113" s="20">
        <f t="shared" si="35"/>
        <v>0</v>
      </c>
      <c r="P113" s="29" t="str">
        <f t="shared" si="36"/>
        <v>OK</v>
      </c>
      <c r="Q113" s="10" t="str">
        <f t="shared" si="37"/>
        <v>OK</v>
      </c>
      <c r="R113" s="10" t="str">
        <f t="shared" si="38"/>
        <v>OK</v>
      </c>
    </row>
    <row r="114" spans="1:23" ht="22.5" customHeight="1">
      <c r="A114" s="6"/>
      <c r="B114" s="9"/>
      <c r="C114" s="72"/>
      <c r="D114" s="152"/>
      <c r="E114" s="152"/>
      <c r="F114" s="16"/>
      <c r="G114" s="7"/>
      <c r="H114" s="6"/>
      <c r="I114" s="6"/>
      <c r="J114" s="7" t="s">
        <v>1</v>
      </c>
      <c r="K114" s="8" t="s">
        <v>1</v>
      </c>
      <c r="L114" s="1"/>
      <c r="M114" s="1"/>
      <c r="N114" s="1"/>
      <c r="O114" s="20">
        <f t="shared" si="35"/>
        <v>0</v>
      </c>
      <c r="P114" s="29" t="str">
        <f t="shared" si="36"/>
        <v>OK</v>
      </c>
      <c r="Q114" s="10" t="str">
        <f t="shared" si="37"/>
        <v>OK</v>
      </c>
      <c r="R114" s="10" t="str">
        <f t="shared" si="38"/>
        <v>OK</v>
      </c>
    </row>
    <row r="115" spans="1:23" ht="22.5" customHeight="1">
      <c r="A115" s="6"/>
      <c r="B115" s="9"/>
      <c r="C115" s="72"/>
      <c r="D115" s="152"/>
      <c r="E115" s="152"/>
      <c r="F115" s="15"/>
      <c r="G115" s="7"/>
      <c r="H115" s="6"/>
      <c r="I115" s="6"/>
      <c r="J115" s="7" t="s">
        <v>1</v>
      </c>
      <c r="K115" s="8" t="s">
        <v>1</v>
      </c>
      <c r="L115" s="1"/>
      <c r="M115" s="1"/>
      <c r="N115" s="1"/>
      <c r="O115" s="20">
        <f t="shared" si="35"/>
        <v>0</v>
      </c>
      <c r="P115" s="29" t="str">
        <f t="shared" si="36"/>
        <v>OK</v>
      </c>
      <c r="Q115" s="10" t="str">
        <f t="shared" si="37"/>
        <v>OK</v>
      </c>
      <c r="R115" s="10" t="str">
        <f t="shared" si="38"/>
        <v>OK</v>
      </c>
    </row>
    <row r="116" spans="1:23" ht="22.5" customHeight="1">
      <c r="A116" s="6"/>
      <c r="B116" s="9"/>
      <c r="C116" s="72"/>
      <c r="D116" s="152"/>
      <c r="E116" s="152"/>
      <c r="F116" s="15"/>
      <c r="G116" s="7"/>
      <c r="H116" s="6"/>
      <c r="I116" s="6"/>
      <c r="J116" s="7" t="s">
        <v>1</v>
      </c>
      <c r="K116" s="8" t="s">
        <v>1</v>
      </c>
      <c r="L116" s="1"/>
      <c r="M116" s="1"/>
      <c r="N116" s="1"/>
      <c r="O116" s="20">
        <f t="shared" si="35"/>
        <v>0</v>
      </c>
      <c r="P116" s="29" t="str">
        <f t="shared" si="36"/>
        <v>OK</v>
      </c>
      <c r="Q116" s="10" t="str">
        <f t="shared" si="37"/>
        <v>OK</v>
      </c>
      <c r="R116" s="10" t="str">
        <f>IF(OR(AND(C116&lt;&gt;"",D116&lt;&gt;"",F116&lt;&gt;"",G116&lt;&gt;""),(C116="")),"OK","NG")</f>
        <v>OK</v>
      </c>
    </row>
    <row r="117" spans="1:23" ht="22.5" customHeight="1">
      <c r="A117" s="12"/>
      <c r="B117" s="13"/>
      <c r="C117" s="14"/>
      <c r="D117" s="13"/>
      <c r="E117" s="14"/>
      <c r="F117" s="14"/>
      <c r="G117" s="13"/>
      <c r="H117" s="13"/>
      <c r="I117" s="12"/>
      <c r="J117" s="12"/>
      <c r="K117" s="68" t="s">
        <v>137</v>
      </c>
      <c r="L117" s="27">
        <f>SUM(L110:L116)</f>
        <v>0</v>
      </c>
      <c r="M117" s="27">
        <f t="shared" ref="M117:N117" si="39">SUM(M110:M116)</f>
        <v>0</v>
      </c>
      <c r="N117" s="27">
        <f t="shared" si="39"/>
        <v>0</v>
      </c>
      <c r="O117" s="27">
        <f>L117-(M117+N117)</f>
        <v>0</v>
      </c>
      <c r="P117" s="76"/>
      <c r="Q117" s="77"/>
      <c r="R117" s="77"/>
    </row>
    <row r="118" spans="1:23" ht="13">
      <c r="F118" s="85"/>
    </row>
    <row r="119" spans="1:23" s="61" customFormat="1" ht="13">
      <c r="A119" s="142" t="s">
        <v>139</v>
      </c>
      <c r="B119" s="143"/>
      <c r="C119" s="53" t="s">
        <v>138</v>
      </c>
      <c r="D119" s="53" t="s">
        <v>110</v>
      </c>
      <c r="E119" s="53" t="s">
        <v>111</v>
      </c>
      <c r="F119" s="53" t="s">
        <v>112</v>
      </c>
      <c r="G119" s="53" t="s">
        <v>165</v>
      </c>
      <c r="H119" s="142" t="s">
        <v>17</v>
      </c>
      <c r="I119" s="159"/>
      <c r="J119" s="136" t="s">
        <v>208</v>
      </c>
      <c r="K119" s="136"/>
      <c r="L119" s="136"/>
      <c r="M119" s="136"/>
      <c r="P119" s="87" t="s">
        <v>198</v>
      </c>
      <c r="Q119" s="88" t="s">
        <v>70</v>
      </c>
      <c r="R119" s="88" t="s">
        <v>84</v>
      </c>
    </row>
    <row r="120" spans="1:23" ht="22.5" customHeight="1">
      <c r="A120" s="153" t="s">
        <v>237</v>
      </c>
      <c r="B120" s="154"/>
      <c r="C120" s="100">
        <f>L40</f>
        <v>0</v>
      </c>
      <c r="D120" s="100">
        <f t="shared" ref="D120:F120" si="40">M40</f>
        <v>0</v>
      </c>
      <c r="E120" s="100">
        <f t="shared" si="40"/>
        <v>0</v>
      </c>
      <c r="F120" s="100">
        <f t="shared" si="40"/>
        <v>0</v>
      </c>
      <c r="G120" s="163">
        <f>SUM(D120:D122)</f>
        <v>0</v>
      </c>
      <c r="H120" s="157"/>
      <c r="I120" s="158"/>
      <c r="J120" s="151" t="s">
        <v>209</v>
      </c>
      <c r="K120" s="151"/>
      <c r="L120" s="151"/>
      <c r="M120" s="151"/>
      <c r="N120" s="89"/>
      <c r="O120" s="89"/>
      <c r="P120" s="29" t="str">
        <f>IF(G120&lt;=2500000,"OK","NG")</f>
        <v>OK</v>
      </c>
      <c r="Q120" s="10" t="str">
        <f t="shared" ref="Q120:Q125" si="41">IF(D120&lt;=C120/2,"OK","NG")</f>
        <v>OK</v>
      </c>
      <c r="R120" s="10" t="str">
        <f t="shared" ref="R120:R125" si="42">IF(C120=D120+E120+F120,"OK","NG")</f>
        <v>OK</v>
      </c>
      <c r="S120" s="90"/>
      <c r="T120" s="70"/>
      <c r="U120" s="70"/>
      <c r="V120" s="70"/>
      <c r="W120" s="70"/>
    </row>
    <row r="121" spans="1:23" ht="22.5" customHeight="1">
      <c r="A121" s="155" t="s">
        <v>238</v>
      </c>
      <c r="B121" s="156"/>
      <c r="C121" s="100">
        <f>L51</f>
        <v>0</v>
      </c>
      <c r="D121" s="100">
        <f t="shared" ref="D121:F121" si="43">M51</f>
        <v>0</v>
      </c>
      <c r="E121" s="100">
        <f t="shared" si="43"/>
        <v>0</v>
      </c>
      <c r="F121" s="100">
        <f t="shared" si="43"/>
        <v>0</v>
      </c>
      <c r="G121" s="164"/>
      <c r="H121" s="157"/>
      <c r="I121" s="158"/>
      <c r="J121" s="151"/>
      <c r="K121" s="151"/>
      <c r="L121" s="151"/>
      <c r="M121" s="151"/>
      <c r="N121" s="89"/>
      <c r="O121" s="89"/>
      <c r="P121" s="73" t="s">
        <v>152</v>
      </c>
      <c r="Q121" s="10" t="str">
        <f t="shared" si="41"/>
        <v>OK</v>
      </c>
      <c r="R121" s="10" t="str">
        <f t="shared" si="42"/>
        <v>OK</v>
      </c>
      <c r="S121" s="36"/>
    </row>
    <row r="122" spans="1:23" ht="22.5" customHeight="1">
      <c r="A122" s="155" t="s">
        <v>239</v>
      </c>
      <c r="B122" s="156"/>
      <c r="C122" s="100">
        <f>L62</f>
        <v>0</v>
      </c>
      <c r="D122" s="100">
        <f t="shared" ref="D122:F122" si="44">M62</f>
        <v>0</v>
      </c>
      <c r="E122" s="100">
        <f t="shared" si="44"/>
        <v>0</v>
      </c>
      <c r="F122" s="100">
        <f t="shared" si="44"/>
        <v>0</v>
      </c>
      <c r="G122" s="165"/>
      <c r="H122" s="32"/>
      <c r="I122" s="33"/>
      <c r="J122" s="151"/>
      <c r="K122" s="151"/>
      <c r="L122" s="151"/>
      <c r="M122" s="151"/>
      <c r="N122" s="89"/>
      <c r="O122" s="89"/>
      <c r="P122" s="73" t="s">
        <v>152</v>
      </c>
      <c r="Q122" s="10" t="str">
        <f t="shared" si="41"/>
        <v>OK</v>
      </c>
      <c r="R122" s="10" t="str">
        <f t="shared" si="42"/>
        <v>OK</v>
      </c>
      <c r="S122" s="36"/>
    </row>
    <row r="123" spans="1:23" ht="22.5" customHeight="1">
      <c r="A123" s="155" t="s">
        <v>240</v>
      </c>
      <c r="B123" s="156"/>
      <c r="C123" s="100">
        <f>L73</f>
        <v>0</v>
      </c>
      <c r="D123" s="100">
        <f t="shared" ref="D123:F123" si="45">M73</f>
        <v>0</v>
      </c>
      <c r="E123" s="100">
        <f t="shared" si="45"/>
        <v>0</v>
      </c>
      <c r="F123" s="100">
        <f t="shared" si="45"/>
        <v>0</v>
      </c>
      <c r="G123" s="100">
        <f>D123</f>
        <v>0</v>
      </c>
      <c r="H123" s="32"/>
      <c r="I123" s="33"/>
      <c r="J123" s="150" t="s">
        <v>210</v>
      </c>
      <c r="K123" s="150"/>
      <c r="L123" s="150"/>
      <c r="M123" s="150"/>
      <c r="N123" s="89"/>
      <c r="O123" s="89"/>
      <c r="P123" s="29" t="str">
        <f>IF(G123&lt;=2500000,"OK","NG")</f>
        <v>OK</v>
      </c>
      <c r="Q123" s="10" t="str">
        <f t="shared" si="41"/>
        <v>OK</v>
      </c>
      <c r="R123" s="10" t="str">
        <f t="shared" si="42"/>
        <v>OK</v>
      </c>
      <c r="S123" s="36"/>
    </row>
    <row r="124" spans="1:23" ht="22.5" customHeight="1">
      <c r="A124" s="155" t="s">
        <v>131</v>
      </c>
      <c r="B124" s="156"/>
      <c r="C124" s="100">
        <f>L84</f>
        <v>0</v>
      </c>
      <c r="D124" s="100">
        <f t="shared" ref="D124:F124" si="46">M84</f>
        <v>0</v>
      </c>
      <c r="E124" s="100">
        <f t="shared" si="46"/>
        <v>0</v>
      </c>
      <c r="F124" s="100">
        <f t="shared" si="46"/>
        <v>0</v>
      </c>
      <c r="G124" s="100">
        <f>D124</f>
        <v>0</v>
      </c>
      <c r="H124" s="32"/>
      <c r="I124" s="33"/>
      <c r="J124" s="150" t="s">
        <v>211</v>
      </c>
      <c r="K124" s="150"/>
      <c r="L124" s="150"/>
      <c r="M124" s="150"/>
      <c r="N124" s="89"/>
      <c r="O124" s="89"/>
      <c r="P124" s="29" t="str">
        <f>IF(G124&lt;=5000000,"OK","NG")</f>
        <v>OK</v>
      </c>
      <c r="Q124" s="10" t="str">
        <f t="shared" si="41"/>
        <v>OK</v>
      </c>
      <c r="R124" s="10" t="str">
        <f t="shared" si="42"/>
        <v>OK</v>
      </c>
      <c r="S124" s="36"/>
    </row>
    <row r="125" spans="1:23" ht="22.5" customHeight="1">
      <c r="A125" s="155" t="s">
        <v>241</v>
      </c>
      <c r="B125" s="156"/>
      <c r="C125" s="100">
        <f>L95</f>
        <v>0</v>
      </c>
      <c r="D125" s="100">
        <f t="shared" ref="D125:F125" si="47">M95</f>
        <v>0</v>
      </c>
      <c r="E125" s="100">
        <f t="shared" si="47"/>
        <v>0</v>
      </c>
      <c r="F125" s="100">
        <f t="shared" si="47"/>
        <v>0</v>
      </c>
      <c r="G125" s="183">
        <f>SUM(D125:D126)</f>
        <v>0</v>
      </c>
      <c r="H125" s="32"/>
      <c r="I125" s="33"/>
      <c r="J125" s="151" t="s">
        <v>212</v>
      </c>
      <c r="K125" s="151"/>
      <c r="L125" s="151"/>
      <c r="M125" s="151"/>
      <c r="N125" s="89"/>
      <c r="O125" s="89"/>
      <c r="P125" s="29" t="str">
        <f>IF(G125&lt;=2500000,"OK","NG")</f>
        <v>OK</v>
      </c>
      <c r="Q125" s="10" t="str">
        <f t="shared" si="41"/>
        <v>OK</v>
      </c>
      <c r="R125" s="10" t="str">
        <f t="shared" si="42"/>
        <v>OK</v>
      </c>
      <c r="S125" s="36"/>
    </row>
    <row r="126" spans="1:23" ht="22.5" customHeight="1">
      <c r="A126" s="155" t="s">
        <v>242</v>
      </c>
      <c r="B126" s="156"/>
      <c r="C126" s="100">
        <f>L106</f>
        <v>0</v>
      </c>
      <c r="D126" s="100">
        <f t="shared" ref="D126:F126" si="48">M106</f>
        <v>0</v>
      </c>
      <c r="E126" s="100">
        <f t="shared" si="48"/>
        <v>0</v>
      </c>
      <c r="F126" s="100">
        <f t="shared" si="48"/>
        <v>0</v>
      </c>
      <c r="G126" s="184"/>
      <c r="H126" s="32"/>
      <c r="I126" s="33"/>
      <c r="J126" s="151"/>
      <c r="K126" s="151"/>
      <c r="L126" s="151"/>
      <c r="M126" s="151"/>
      <c r="N126" s="89"/>
      <c r="O126" s="89"/>
      <c r="P126" s="73" t="s">
        <v>152</v>
      </c>
      <c r="Q126" s="10" t="str">
        <f t="shared" ref="Q126" si="49">IF(D126&lt;=C126/2,"OK","NG")</f>
        <v>OK</v>
      </c>
      <c r="R126" s="10" t="str">
        <f t="shared" ref="R126" si="50">IF(C126=D126+E126+F126,"OK","NG")</f>
        <v>OK</v>
      </c>
      <c r="S126" s="36"/>
    </row>
    <row r="127" spans="1:23" ht="22.5" customHeight="1">
      <c r="A127" s="155" t="s">
        <v>135</v>
      </c>
      <c r="B127" s="156"/>
      <c r="C127" s="100">
        <f>L117</f>
        <v>0</v>
      </c>
      <c r="D127" s="100">
        <f t="shared" ref="D127:F127" si="51">M117</f>
        <v>0</v>
      </c>
      <c r="E127" s="100">
        <f t="shared" si="51"/>
        <v>0</v>
      </c>
      <c r="F127" s="100">
        <f t="shared" si="51"/>
        <v>0</v>
      </c>
      <c r="G127" s="100">
        <f>D127</f>
        <v>0</v>
      </c>
      <c r="H127" s="157"/>
      <c r="I127" s="158"/>
      <c r="J127" s="150" t="s">
        <v>287</v>
      </c>
      <c r="K127" s="150"/>
      <c r="L127" s="150"/>
      <c r="M127" s="150"/>
      <c r="N127" s="89"/>
      <c r="O127" s="89"/>
      <c r="P127" s="29" t="str">
        <f>IF(G127&lt;=2500000,"OK","NG")</f>
        <v>OK</v>
      </c>
      <c r="Q127" s="10" t="str">
        <f>IF(D127&lt;=C127/2,"OK","NG")</f>
        <v>OK</v>
      </c>
      <c r="R127" s="10" t="str">
        <f>IF(C127=D127+E127+F127,"OK","NG")</f>
        <v>OK</v>
      </c>
      <c r="S127" s="36"/>
    </row>
    <row r="128" spans="1:23" ht="22.5" customHeight="1">
      <c r="A128" s="174" t="s">
        <v>14</v>
      </c>
      <c r="B128" s="175"/>
      <c r="C128" s="100">
        <f>SUM(C120:C127)</f>
        <v>0</v>
      </c>
      <c r="D128" s="100">
        <f>SUM(D120:D127)</f>
        <v>0</v>
      </c>
      <c r="E128" s="100">
        <f t="shared" ref="E128:F128" si="52">SUM(E120:E127)</f>
        <v>0</v>
      </c>
      <c r="F128" s="100">
        <f t="shared" si="52"/>
        <v>0</v>
      </c>
      <c r="G128" s="100">
        <f>D128</f>
        <v>0</v>
      </c>
      <c r="H128" s="157"/>
      <c r="I128" s="158"/>
      <c r="J128" s="177" t="s">
        <v>213</v>
      </c>
      <c r="K128" s="177"/>
      <c r="L128" s="177"/>
      <c r="M128" s="177"/>
      <c r="N128" s="89"/>
      <c r="P128" s="29" t="str">
        <f>IF(OR(C128=0,AND(G128&gt;=150000,G128&lt;=10000000)),"OK","NG")</f>
        <v>OK</v>
      </c>
      <c r="Q128" s="10" t="str">
        <f>IF(D128&lt;=C128/2,"OK","NG")</f>
        <v>OK</v>
      </c>
      <c r="R128" s="10" t="str">
        <f>IF(C128=D128+E128+F128,"OK","NG")</f>
        <v>OK</v>
      </c>
    </row>
    <row r="129" spans="1:16" ht="13"/>
    <row r="130" spans="1:16" ht="22.5" customHeight="1">
      <c r="A130" s="48" t="s">
        <v>196</v>
      </c>
    </row>
    <row r="131" spans="1:16" ht="15" customHeight="1">
      <c r="A131" s="139" t="s">
        <v>205</v>
      </c>
      <c r="B131" s="139"/>
      <c r="C131" s="139"/>
      <c r="D131" s="139"/>
      <c r="E131" s="139"/>
      <c r="F131" s="139"/>
      <c r="G131" s="139"/>
      <c r="H131" s="139"/>
      <c r="I131" s="139"/>
      <c r="J131" s="139"/>
      <c r="K131" s="50" t="s">
        <v>82</v>
      </c>
      <c r="P131" s="49" t="s">
        <v>55</v>
      </c>
    </row>
    <row r="132" spans="1:16" ht="15" customHeight="1">
      <c r="A132" s="176" t="s">
        <v>204</v>
      </c>
      <c r="B132" s="176"/>
      <c r="C132" s="176"/>
      <c r="D132" s="176"/>
      <c r="E132" s="176"/>
      <c r="F132" s="176"/>
      <c r="G132" s="176"/>
      <c r="H132" s="176"/>
      <c r="I132" s="176"/>
      <c r="J132" s="176"/>
      <c r="K132" s="56" t="s">
        <v>166</v>
      </c>
      <c r="P132" s="49" t="s">
        <v>167</v>
      </c>
    </row>
    <row r="133" spans="1:16" ht="15" customHeight="1">
      <c r="A133" s="176" t="s">
        <v>199</v>
      </c>
      <c r="B133" s="176"/>
      <c r="C133" s="176"/>
      <c r="D133" s="176"/>
      <c r="E133" s="176"/>
      <c r="F133" s="176"/>
      <c r="G133" s="176"/>
      <c r="H133" s="176"/>
      <c r="I133" s="176"/>
      <c r="J133" s="176"/>
      <c r="K133" s="56" t="s">
        <v>166</v>
      </c>
    </row>
    <row r="134" spans="1:16" ht="15" customHeight="1">
      <c r="A134" s="176" t="s">
        <v>200</v>
      </c>
      <c r="B134" s="176"/>
      <c r="C134" s="176"/>
      <c r="D134" s="176"/>
      <c r="E134" s="176"/>
      <c r="F134" s="176"/>
      <c r="G134" s="176"/>
      <c r="H134" s="176"/>
      <c r="I134" s="176"/>
      <c r="J134" s="176"/>
      <c r="K134" s="56" t="s">
        <v>166</v>
      </c>
    </row>
    <row r="135" spans="1:16" ht="15" customHeight="1">
      <c r="A135" s="176" t="s">
        <v>201</v>
      </c>
      <c r="B135" s="176"/>
      <c r="C135" s="176"/>
      <c r="D135" s="176"/>
      <c r="E135" s="176"/>
      <c r="F135" s="176"/>
      <c r="G135" s="176"/>
      <c r="H135" s="176"/>
      <c r="I135" s="176"/>
      <c r="J135" s="176"/>
      <c r="K135" s="56" t="s">
        <v>166</v>
      </c>
    </row>
    <row r="136" spans="1:16" ht="15" customHeight="1">
      <c r="A136" s="176" t="s">
        <v>289</v>
      </c>
      <c r="B136" s="176"/>
      <c r="C136" s="176"/>
      <c r="D136" s="176"/>
      <c r="E136" s="176"/>
      <c r="F136" s="176"/>
      <c r="G136" s="176"/>
      <c r="H136" s="176"/>
      <c r="I136" s="176"/>
      <c r="J136" s="176"/>
      <c r="K136" s="56" t="s">
        <v>166</v>
      </c>
    </row>
    <row r="137" spans="1:16" ht="15" customHeight="1">
      <c r="A137" s="176" t="s">
        <v>202</v>
      </c>
      <c r="B137" s="176"/>
      <c r="C137" s="176"/>
      <c r="D137" s="176"/>
      <c r="E137" s="176"/>
      <c r="F137" s="176"/>
      <c r="G137" s="176"/>
      <c r="H137" s="176"/>
      <c r="I137" s="176"/>
      <c r="J137" s="176"/>
      <c r="K137" s="56" t="s">
        <v>166</v>
      </c>
    </row>
    <row r="138" spans="1:16" ht="15" customHeight="1">
      <c r="A138" s="176" t="s">
        <v>203</v>
      </c>
      <c r="B138" s="176"/>
      <c r="C138" s="176"/>
      <c r="D138" s="176"/>
      <c r="E138" s="176"/>
      <c r="F138" s="176"/>
      <c r="G138" s="176"/>
      <c r="H138" s="176"/>
      <c r="I138" s="176"/>
      <c r="J138" s="176"/>
      <c r="K138" s="56" t="s">
        <v>166</v>
      </c>
    </row>
    <row r="139" spans="1:16" ht="15" customHeight="1">
      <c r="A139" s="17"/>
      <c r="B139" s="17"/>
      <c r="C139" s="17"/>
      <c r="D139" s="17"/>
      <c r="E139" s="17"/>
      <c r="J139" s="93" t="s">
        <v>141</v>
      </c>
      <c r="K139" s="99">
        <f>COUNTIF(K132:K138,"☑")</f>
        <v>0</v>
      </c>
    </row>
    <row r="140" spans="1:16" ht="15" customHeight="1">
      <c r="A140" s="17"/>
      <c r="B140" s="17"/>
      <c r="C140" s="17"/>
      <c r="D140" s="17"/>
      <c r="E140" s="17"/>
      <c r="H140" s="17"/>
    </row>
    <row r="141" spans="1:16" ht="15" customHeight="1">
      <c r="A141" s="48" t="s">
        <v>206</v>
      </c>
    </row>
    <row r="142" spans="1:16" ht="15" customHeight="1">
      <c r="A142" s="180" t="s">
        <v>57</v>
      </c>
      <c r="B142" s="180"/>
      <c r="C142" s="180"/>
      <c r="D142" s="180"/>
      <c r="E142" s="180"/>
      <c r="F142" s="180"/>
      <c r="G142" s="180"/>
      <c r="H142" s="180"/>
      <c r="I142" s="180"/>
      <c r="J142" s="180"/>
      <c r="K142" s="180"/>
      <c r="P142" s="95" t="s">
        <v>80</v>
      </c>
    </row>
    <row r="143" spans="1:16" ht="15" customHeight="1">
      <c r="A143" s="50" t="s">
        <v>2</v>
      </c>
      <c r="B143" s="140" t="s">
        <v>3</v>
      </c>
      <c r="C143" s="181"/>
      <c r="D143" s="181"/>
      <c r="E143" s="181"/>
      <c r="F143" s="181"/>
      <c r="G143" s="181"/>
      <c r="H143" s="181"/>
      <c r="I143" s="181"/>
      <c r="J143" s="141"/>
    </row>
    <row r="144" spans="1:16" ht="15" customHeight="1">
      <c r="A144" s="3" t="s">
        <v>1</v>
      </c>
      <c r="B144" s="182" t="s">
        <v>69</v>
      </c>
      <c r="C144" s="167"/>
      <c r="D144" s="167"/>
      <c r="E144" s="167"/>
      <c r="F144" s="167"/>
      <c r="G144" s="167"/>
      <c r="H144" s="167"/>
      <c r="I144" s="167"/>
      <c r="J144" s="168"/>
      <c r="P144" s="29" t="str">
        <f>IF(C128=0,"OK",IF(AND(A144="☑",A145="☑",A146="☑"),"OK","NG"))</f>
        <v>OK</v>
      </c>
    </row>
    <row r="145" spans="1:13" ht="15" customHeight="1">
      <c r="A145" s="3" t="s">
        <v>1</v>
      </c>
      <c r="B145" s="182" t="s">
        <v>117</v>
      </c>
      <c r="C145" s="167"/>
      <c r="D145" s="167"/>
      <c r="E145" s="167"/>
      <c r="F145" s="167"/>
      <c r="G145" s="167"/>
      <c r="H145" s="167"/>
      <c r="I145" s="167"/>
      <c r="J145" s="168"/>
    </row>
    <row r="146" spans="1:13" ht="15" customHeight="1">
      <c r="A146" s="3" t="s">
        <v>1</v>
      </c>
      <c r="B146" s="182" t="s">
        <v>288</v>
      </c>
      <c r="C146" s="167"/>
      <c r="D146" s="167"/>
      <c r="E146" s="167"/>
      <c r="F146" s="167"/>
      <c r="G146" s="167"/>
      <c r="H146" s="167"/>
      <c r="I146" s="167"/>
      <c r="J146" s="168"/>
    </row>
    <row r="147" spans="1:13" ht="15" customHeight="1"/>
    <row r="148" spans="1:13" ht="15" customHeight="1">
      <c r="A148" s="48" t="s">
        <v>207</v>
      </c>
    </row>
    <row r="149" spans="1:13" ht="15" customHeight="1">
      <c r="A149" s="50" t="s">
        <v>2</v>
      </c>
      <c r="B149" s="139" t="s">
        <v>4</v>
      </c>
      <c r="C149" s="139"/>
      <c r="D149" s="139"/>
      <c r="E149" s="139"/>
      <c r="F149" s="140" t="s">
        <v>97</v>
      </c>
      <c r="G149" s="141"/>
      <c r="H149" s="140" t="s">
        <v>20</v>
      </c>
      <c r="I149" s="141"/>
      <c r="J149" s="139" t="s">
        <v>17</v>
      </c>
      <c r="K149" s="139"/>
      <c r="L149" s="139"/>
      <c r="M149" s="139"/>
    </row>
    <row r="150" spans="1:13" ht="18.75" customHeight="1">
      <c r="A150" s="3" t="s">
        <v>1</v>
      </c>
      <c r="B150" s="138" t="s">
        <v>23</v>
      </c>
      <c r="C150" s="138"/>
      <c r="D150" s="138"/>
      <c r="E150" s="138"/>
      <c r="F150" s="142" t="s">
        <v>22</v>
      </c>
      <c r="G150" s="143"/>
      <c r="H150" s="142" t="s">
        <v>98</v>
      </c>
      <c r="I150" s="143"/>
      <c r="J150" s="138" t="s">
        <v>143</v>
      </c>
      <c r="K150" s="138"/>
      <c r="L150" s="138"/>
      <c r="M150" s="138"/>
    </row>
    <row r="151" spans="1:13" ht="18.75" customHeight="1">
      <c r="A151" s="3" t="s">
        <v>1</v>
      </c>
      <c r="B151" s="138" t="s">
        <v>25</v>
      </c>
      <c r="C151" s="138"/>
      <c r="D151" s="138"/>
      <c r="E151" s="138"/>
      <c r="F151" s="142" t="s">
        <v>16</v>
      </c>
      <c r="G151" s="143"/>
      <c r="H151" s="142" t="s">
        <v>21</v>
      </c>
      <c r="I151" s="143"/>
      <c r="J151" s="138" t="s">
        <v>100</v>
      </c>
      <c r="K151" s="138"/>
      <c r="L151" s="138"/>
      <c r="M151" s="138"/>
    </row>
    <row r="152" spans="1:13" ht="18.75" customHeight="1">
      <c r="A152" s="3" t="s">
        <v>1</v>
      </c>
      <c r="B152" s="138" t="s">
        <v>24</v>
      </c>
      <c r="C152" s="138"/>
      <c r="D152" s="138"/>
      <c r="E152" s="138"/>
      <c r="F152" s="142" t="s">
        <v>16</v>
      </c>
      <c r="G152" s="143"/>
      <c r="H152" s="142" t="s">
        <v>21</v>
      </c>
      <c r="I152" s="143"/>
      <c r="J152" s="138" t="s">
        <v>26</v>
      </c>
      <c r="K152" s="138"/>
      <c r="L152" s="138"/>
      <c r="M152" s="138"/>
    </row>
    <row r="153" spans="1:13" ht="18.75" customHeight="1">
      <c r="A153" s="3" t="s">
        <v>1</v>
      </c>
      <c r="B153" s="138" t="s">
        <v>90</v>
      </c>
      <c r="C153" s="138"/>
      <c r="D153" s="138"/>
      <c r="E153" s="138"/>
      <c r="F153" s="142" t="s">
        <v>5</v>
      </c>
      <c r="G153" s="143"/>
      <c r="H153" s="159" t="s">
        <v>16</v>
      </c>
      <c r="I153" s="143"/>
      <c r="J153" s="138" t="s">
        <v>99</v>
      </c>
      <c r="K153" s="138"/>
      <c r="L153" s="138"/>
      <c r="M153" s="138"/>
    </row>
    <row r="154" spans="1:13" ht="18.75" customHeight="1">
      <c r="A154" s="3" t="s">
        <v>1</v>
      </c>
      <c r="B154" s="138" t="s">
        <v>283</v>
      </c>
      <c r="C154" s="138"/>
      <c r="D154" s="138"/>
      <c r="E154" s="138"/>
      <c r="F154" s="142" t="s">
        <v>5</v>
      </c>
      <c r="G154" s="143"/>
      <c r="H154" s="136" t="s">
        <v>16</v>
      </c>
      <c r="I154" s="136"/>
      <c r="J154" s="138" t="s">
        <v>284</v>
      </c>
      <c r="K154" s="138"/>
      <c r="L154" s="138"/>
      <c r="M154" s="138"/>
    </row>
  </sheetData>
  <sheetProtection algorithmName="SHA-512" hashValue="OvoT1jurViTbtAkE8ykw9csE5ZK2qxjwNZBEUvmUSCl6e5+WW0+2apOrJCOdZ8tyD2CMH2YNXilcZeOECcQRaw==" saltValue="SFNZHB71Z6qdUkP/PK70aA==" spinCount="100000" sheet="1" objects="1" scenarios="1"/>
  <mergeCells count="198">
    <mergeCell ref="B153:E153"/>
    <mergeCell ref="F153:G153"/>
    <mergeCell ref="H153:I153"/>
    <mergeCell ref="J153:M153"/>
    <mergeCell ref="B154:E154"/>
    <mergeCell ref="F154:G154"/>
    <mergeCell ref="H154:I154"/>
    <mergeCell ref="J154:M154"/>
    <mergeCell ref="B151:E151"/>
    <mergeCell ref="F151:G151"/>
    <mergeCell ref="H151:I151"/>
    <mergeCell ref="J151:M151"/>
    <mergeCell ref="B152:E152"/>
    <mergeCell ref="F152:G152"/>
    <mergeCell ref="H152:I152"/>
    <mergeCell ref="J152:M152"/>
    <mergeCell ref="B146:J146"/>
    <mergeCell ref="B149:E149"/>
    <mergeCell ref="F149:G149"/>
    <mergeCell ref="H149:I149"/>
    <mergeCell ref="J149:M149"/>
    <mergeCell ref="B150:E150"/>
    <mergeCell ref="F150:G150"/>
    <mergeCell ref="H150:I150"/>
    <mergeCell ref="J150:M150"/>
    <mergeCell ref="A137:J137"/>
    <mergeCell ref="A138:J138"/>
    <mergeCell ref="A142:K142"/>
    <mergeCell ref="B143:J143"/>
    <mergeCell ref="B144:J144"/>
    <mergeCell ref="B145:J145"/>
    <mergeCell ref="A131:J131"/>
    <mergeCell ref="A132:J132"/>
    <mergeCell ref="A133:J133"/>
    <mergeCell ref="A134:J134"/>
    <mergeCell ref="A135:J135"/>
    <mergeCell ref="A136:J136"/>
    <mergeCell ref="A128:B128"/>
    <mergeCell ref="H128:I128"/>
    <mergeCell ref="J128:M128"/>
    <mergeCell ref="A123:B123"/>
    <mergeCell ref="J123:M123"/>
    <mergeCell ref="A124:B124"/>
    <mergeCell ref="J124:M124"/>
    <mergeCell ref="A125:B125"/>
    <mergeCell ref="G125:G126"/>
    <mergeCell ref="J125:M126"/>
    <mergeCell ref="A126:B126"/>
    <mergeCell ref="A120:B120"/>
    <mergeCell ref="G120:G122"/>
    <mergeCell ref="H120:I120"/>
    <mergeCell ref="J120:M122"/>
    <mergeCell ref="A121:B121"/>
    <mergeCell ref="H121:I121"/>
    <mergeCell ref="A122:B122"/>
    <mergeCell ref="A127:B127"/>
    <mergeCell ref="H127:I127"/>
    <mergeCell ref="J127:M127"/>
    <mergeCell ref="D112:E112"/>
    <mergeCell ref="D113:E113"/>
    <mergeCell ref="D114:E114"/>
    <mergeCell ref="D115:E115"/>
    <mergeCell ref="D116:E116"/>
    <mergeCell ref="A119:B119"/>
    <mergeCell ref="G108:G109"/>
    <mergeCell ref="H108:K108"/>
    <mergeCell ref="L108:O108"/>
    <mergeCell ref="D109:E109"/>
    <mergeCell ref="D110:E110"/>
    <mergeCell ref="D111:E111"/>
    <mergeCell ref="H119:I119"/>
    <mergeCell ref="J119:M119"/>
    <mergeCell ref="D101:E101"/>
    <mergeCell ref="D102:E102"/>
    <mergeCell ref="D103:E103"/>
    <mergeCell ref="D104:E104"/>
    <mergeCell ref="D105:E105"/>
    <mergeCell ref="A108:A109"/>
    <mergeCell ref="B108:B109"/>
    <mergeCell ref="C108:F108"/>
    <mergeCell ref="G97:G98"/>
    <mergeCell ref="A97:A98"/>
    <mergeCell ref="B97:B98"/>
    <mergeCell ref="D98:E98"/>
    <mergeCell ref="D99:E99"/>
    <mergeCell ref="D100:E100"/>
    <mergeCell ref="D90:E90"/>
    <mergeCell ref="D91:E91"/>
    <mergeCell ref="D92:E92"/>
    <mergeCell ref="D93:E93"/>
    <mergeCell ref="D94:E94"/>
    <mergeCell ref="C97:F97"/>
    <mergeCell ref="D88:E88"/>
    <mergeCell ref="D89:E89"/>
    <mergeCell ref="D79:E79"/>
    <mergeCell ref="D80:E80"/>
    <mergeCell ref="D81:E81"/>
    <mergeCell ref="D82:E82"/>
    <mergeCell ref="D83:E83"/>
    <mergeCell ref="H97:K97"/>
    <mergeCell ref="L97:O97"/>
    <mergeCell ref="A86:A87"/>
    <mergeCell ref="B86:B87"/>
    <mergeCell ref="C86:F86"/>
    <mergeCell ref="G75:G76"/>
    <mergeCell ref="H75:K75"/>
    <mergeCell ref="L75:O75"/>
    <mergeCell ref="D76:E76"/>
    <mergeCell ref="D77:E77"/>
    <mergeCell ref="D78:E78"/>
    <mergeCell ref="G86:G87"/>
    <mergeCell ref="H86:K86"/>
    <mergeCell ref="L86:O86"/>
    <mergeCell ref="D87:E87"/>
    <mergeCell ref="D70:E70"/>
    <mergeCell ref="D71:E71"/>
    <mergeCell ref="D72:E72"/>
    <mergeCell ref="A75:A76"/>
    <mergeCell ref="B75:B76"/>
    <mergeCell ref="C75:F75"/>
    <mergeCell ref="G64:G65"/>
    <mergeCell ref="A64:A65"/>
    <mergeCell ref="B64:B65"/>
    <mergeCell ref="D67:E67"/>
    <mergeCell ref="D57:E57"/>
    <mergeCell ref="D58:E58"/>
    <mergeCell ref="D59:E59"/>
    <mergeCell ref="D60:E60"/>
    <mergeCell ref="D61:E61"/>
    <mergeCell ref="C64:F64"/>
    <mergeCell ref="D68:E68"/>
    <mergeCell ref="D69:E69"/>
    <mergeCell ref="D55:E55"/>
    <mergeCell ref="D56:E56"/>
    <mergeCell ref="D48:E48"/>
    <mergeCell ref="D49:E49"/>
    <mergeCell ref="D50:E50"/>
    <mergeCell ref="H64:K64"/>
    <mergeCell ref="L64:O64"/>
    <mergeCell ref="D65:E65"/>
    <mergeCell ref="D66:E66"/>
    <mergeCell ref="A53:A54"/>
    <mergeCell ref="B53:B54"/>
    <mergeCell ref="C53:F53"/>
    <mergeCell ref="L42:O42"/>
    <mergeCell ref="D43:E43"/>
    <mergeCell ref="D44:E44"/>
    <mergeCell ref="D45:E45"/>
    <mergeCell ref="D46:E46"/>
    <mergeCell ref="D47:E47"/>
    <mergeCell ref="G53:G54"/>
    <mergeCell ref="H53:K53"/>
    <mergeCell ref="L53:O53"/>
    <mergeCell ref="D54:E54"/>
    <mergeCell ref="D39:E39"/>
    <mergeCell ref="A42:A43"/>
    <mergeCell ref="B42:B43"/>
    <mergeCell ref="C42:F42"/>
    <mergeCell ref="G42:G43"/>
    <mergeCell ref="H42:K42"/>
    <mergeCell ref="D33:E33"/>
    <mergeCell ref="D34:E34"/>
    <mergeCell ref="D35:E35"/>
    <mergeCell ref="D36:E36"/>
    <mergeCell ref="D37:E37"/>
    <mergeCell ref="D38:E38"/>
    <mergeCell ref="N26:O26"/>
    <mergeCell ref="A31:A32"/>
    <mergeCell ref="B31:B32"/>
    <mergeCell ref="C31:F31"/>
    <mergeCell ref="G31:G32"/>
    <mergeCell ref="H31:K31"/>
    <mergeCell ref="L31:O31"/>
    <mergeCell ref="D32:E32"/>
    <mergeCell ref="M20:O20"/>
    <mergeCell ref="M21:O21"/>
    <mergeCell ref="M22:O22"/>
    <mergeCell ref="M23:O23"/>
    <mergeCell ref="M24:O24"/>
    <mergeCell ref="M25:O25"/>
    <mergeCell ref="M17:O17"/>
    <mergeCell ref="M18:O18"/>
    <mergeCell ref="M19:O19"/>
    <mergeCell ref="F9:I9"/>
    <mergeCell ref="J9:L9"/>
    <mergeCell ref="M10:O10"/>
    <mergeCell ref="M11:O11"/>
    <mergeCell ref="M12:O12"/>
    <mergeCell ref="M13:O13"/>
    <mergeCell ref="A1:O1"/>
    <mergeCell ref="B3:E3"/>
    <mergeCell ref="B4:E4"/>
    <mergeCell ref="P4:P5"/>
    <mergeCell ref="B5:E5"/>
    <mergeCell ref="B6:E6"/>
    <mergeCell ref="M14:O14"/>
    <mergeCell ref="M15:O15"/>
    <mergeCell ref="M16:O16"/>
  </mergeCells>
  <phoneticPr fontId="2"/>
  <conditionalFormatting sqref="C120:G128">
    <cfRule type="expression" dxfId="7622" priority="2">
      <formula>$P120="NG"</formula>
    </cfRule>
  </conditionalFormatting>
  <conditionalFormatting sqref="G120:G123">
    <cfRule type="expression" dxfId="7621" priority="1">
      <formula>$P120="NG"</formula>
    </cfRule>
  </conditionalFormatting>
  <conditionalFormatting sqref="H33:K36">
    <cfRule type="expression" dxfId="7620" priority="55">
      <formula>#REF!="追加"</formula>
    </cfRule>
    <cfRule type="expression" dxfId="7619" priority="56">
      <formula>#REF!="新規"</formula>
    </cfRule>
  </conditionalFormatting>
  <conditionalFormatting sqref="H37:K39">
    <cfRule type="expression" dxfId="7618" priority="60">
      <formula>#REF!="追加"</formula>
    </cfRule>
    <cfRule type="expression" dxfId="7617" priority="67">
      <formula>#REF!="新規"</formula>
    </cfRule>
  </conditionalFormatting>
  <conditionalFormatting sqref="H44:K47">
    <cfRule type="expression" dxfId="7616" priority="46">
      <formula>#REF!="追加"</formula>
    </cfRule>
    <cfRule type="expression" dxfId="7615" priority="47">
      <formula>#REF!="新規"</formula>
    </cfRule>
  </conditionalFormatting>
  <conditionalFormatting sqref="H48:K50">
    <cfRule type="expression" dxfId="7614" priority="50">
      <formula>#REF!="追加"</formula>
    </cfRule>
    <cfRule type="expression" dxfId="7613" priority="51">
      <formula>#REF!="新規"</formula>
    </cfRule>
  </conditionalFormatting>
  <conditionalFormatting sqref="H55:K58">
    <cfRule type="expression" dxfId="7612" priority="40">
      <formula>#REF!="追加"</formula>
    </cfRule>
    <cfRule type="expression" dxfId="7611" priority="41">
      <formula>#REF!="新規"</formula>
    </cfRule>
  </conditionalFormatting>
  <conditionalFormatting sqref="H59:K61">
    <cfRule type="expression" dxfId="7610" priority="44">
      <formula>#REF!="追加"</formula>
    </cfRule>
    <cfRule type="expression" dxfId="7609" priority="45">
      <formula>#REF!="新規"</formula>
    </cfRule>
  </conditionalFormatting>
  <conditionalFormatting sqref="H66:K69">
    <cfRule type="expression" dxfId="7608" priority="34">
      <formula>#REF!="追加"</formula>
    </cfRule>
    <cfRule type="expression" dxfId="7607" priority="35">
      <formula>#REF!="新規"</formula>
    </cfRule>
  </conditionalFormatting>
  <conditionalFormatting sqref="H70:K72">
    <cfRule type="expression" dxfId="7606" priority="38">
      <formula>#REF!="追加"</formula>
    </cfRule>
    <cfRule type="expression" dxfId="7605" priority="39">
      <formula>#REF!="新規"</formula>
    </cfRule>
  </conditionalFormatting>
  <conditionalFormatting sqref="H77:K80">
    <cfRule type="expression" dxfId="7604" priority="28">
      <formula>#REF!="追加"</formula>
    </cfRule>
    <cfRule type="expression" dxfId="7603" priority="29">
      <formula>#REF!="新規"</formula>
    </cfRule>
  </conditionalFormatting>
  <conditionalFormatting sqref="H81:K83">
    <cfRule type="expression" dxfId="7602" priority="32">
      <formula>#REF!="追加"</formula>
    </cfRule>
    <cfRule type="expression" dxfId="7601" priority="33">
      <formula>#REF!="新規"</formula>
    </cfRule>
  </conditionalFormatting>
  <conditionalFormatting sqref="H88:K91">
    <cfRule type="expression" dxfId="7600" priority="22">
      <formula>#REF!="追加"</formula>
    </cfRule>
    <cfRule type="expression" dxfId="7599" priority="23">
      <formula>#REF!="新規"</formula>
    </cfRule>
  </conditionalFormatting>
  <conditionalFormatting sqref="H92:K94">
    <cfRule type="expression" dxfId="7598" priority="26">
      <formula>#REF!="追加"</formula>
    </cfRule>
    <cfRule type="expression" dxfId="7597" priority="27">
      <formula>#REF!="新規"</formula>
    </cfRule>
  </conditionalFormatting>
  <conditionalFormatting sqref="H99:K102">
    <cfRule type="expression" dxfId="7596" priority="16">
      <formula>#REF!="追加"</formula>
    </cfRule>
    <cfRule type="expression" dxfId="7595" priority="17">
      <formula>#REF!="新規"</formula>
    </cfRule>
  </conditionalFormatting>
  <conditionalFormatting sqref="H103:K105">
    <cfRule type="expression" dxfId="7594" priority="20">
      <formula>#REF!="追加"</formula>
    </cfRule>
    <cfRule type="expression" dxfId="7593" priority="21">
      <formula>#REF!="新規"</formula>
    </cfRule>
  </conditionalFormatting>
  <conditionalFormatting sqref="H110:K113">
    <cfRule type="expression" dxfId="7592" priority="10">
      <formula>#REF!="追加"</formula>
    </cfRule>
    <cfRule type="expression" dxfId="7591" priority="11">
      <formula>#REF!="新規"</formula>
    </cfRule>
  </conditionalFormatting>
  <conditionalFormatting sqref="H114:K116">
    <cfRule type="expression" dxfId="7590" priority="14">
      <formula>#REF!="追加"</formula>
    </cfRule>
    <cfRule type="expression" dxfId="7589" priority="15">
      <formula>#REF!="新規"</formula>
    </cfRule>
  </conditionalFormatting>
  <conditionalFormatting sqref="J35:K36 J39:K39">
    <cfRule type="expression" dxfId="7588" priority="57">
      <formula>#REF!="追加"</formula>
    </cfRule>
    <cfRule type="expression" dxfId="7587" priority="58">
      <formula>#REF!="新規"</formula>
    </cfRule>
  </conditionalFormatting>
  <conditionalFormatting sqref="J46:K47 J50:K50">
    <cfRule type="expression" dxfId="7586" priority="48">
      <formula>#REF!="追加"</formula>
    </cfRule>
    <cfRule type="expression" dxfId="7585" priority="49">
      <formula>#REF!="新規"</formula>
    </cfRule>
  </conditionalFormatting>
  <conditionalFormatting sqref="J57:K58 J61:K61">
    <cfRule type="expression" dxfId="7584" priority="42">
      <formula>#REF!="追加"</formula>
    </cfRule>
    <cfRule type="expression" dxfId="7583" priority="43">
      <formula>#REF!="新規"</formula>
    </cfRule>
  </conditionalFormatting>
  <conditionalFormatting sqref="J68:K69 J72:K72">
    <cfRule type="expression" dxfId="7582" priority="36">
      <formula>#REF!="追加"</formula>
    </cfRule>
    <cfRule type="expression" dxfId="7581" priority="37">
      <formula>#REF!="新規"</formula>
    </cfRule>
  </conditionalFormatting>
  <conditionalFormatting sqref="J79:K80 J83:K83">
    <cfRule type="expression" dxfId="7580" priority="30">
      <formula>#REF!="追加"</formula>
    </cfRule>
    <cfRule type="expression" dxfId="7579" priority="31">
      <formula>#REF!="新規"</formula>
    </cfRule>
  </conditionalFormatting>
  <conditionalFormatting sqref="J90:K91 J94:K94">
    <cfRule type="expression" dxfId="7578" priority="24">
      <formula>#REF!="追加"</formula>
    </cfRule>
    <cfRule type="expression" dxfId="7577" priority="25">
      <formula>#REF!="新規"</formula>
    </cfRule>
  </conditionalFormatting>
  <conditionalFormatting sqref="J101:K102 J105:K105">
    <cfRule type="expression" dxfId="7576" priority="18">
      <formula>#REF!="追加"</formula>
    </cfRule>
    <cfRule type="expression" dxfId="7575" priority="19">
      <formula>#REF!="新規"</formula>
    </cfRule>
  </conditionalFormatting>
  <conditionalFormatting sqref="J112:K113 J116:K116">
    <cfRule type="expression" dxfId="7574" priority="12">
      <formula>#REF!="追加"</formula>
    </cfRule>
    <cfRule type="expression" dxfId="7573" priority="13">
      <formula>#REF!="新規"</formula>
    </cfRule>
  </conditionalFormatting>
  <conditionalFormatting sqref="J40:O41 J51:O52 J62:O63 J73:O74 J84:O84 J95:O96 J106:O107 J117:O117">
    <cfRule type="expression" dxfId="7572" priority="72">
      <formula>$I40="追加"</formula>
    </cfRule>
    <cfRule type="expression" dxfId="7571" priority="73">
      <formula>$I40="新規"</formula>
    </cfRule>
  </conditionalFormatting>
  <conditionalFormatting sqref="K85:O85 I85">
    <cfRule type="expression" dxfId="7570" priority="76">
      <formula>#REF!="追加"</formula>
    </cfRule>
    <cfRule type="expression" dxfId="7569" priority="77">
      <formula>#REF!="新規"</formula>
    </cfRule>
  </conditionalFormatting>
  <conditionalFormatting sqref="L40:O41 L51:O52 L62:O63 L73:O74 L84:O84 L95:O96 L106:O107 L117:O117">
    <cfRule type="expression" dxfId="7568" priority="68">
      <formula>$I40="追加"</formula>
    </cfRule>
    <cfRule type="expression" dxfId="7567" priority="69">
      <formula>$I40="新規"</formula>
    </cfRule>
  </conditionalFormatting>
  <conditionalFormatting sqref="L85:O85">
    <cfRule type="expression" dxfId="7566" priority="74">
      <formula>#REF!="追加"</formula>
    </cfRule>
    <cfRule type="expression" dxfId="7565" priority="75">
      <formula>#REF!="新規"</formula>
    </cfRule>
  </conditionalFormatting>
  <conditionalFormatting sqref="P3">
    <cfRule type="expression" dxfId="7564" priority="62">
      <formula>$P3&lt;&gt;"要修正！"</formula>
    </cfRule>
    <cfRule type="expression" dxfId="7563" priority="63">
      <formula>$P3="要修正！"</formula>
    </cfRule>
  </conditionalFormatting>
  <conditionalFormatting sqref="P4:P5">
    <cfRule type="expression" dxfId="7562" priority="54">
      <formula>$P$3="要修正！"</formula>
    </cfRule>
  </conditionalFormatting>
  <conditionalFormatting sqref="P144">
    <cfRule type="expression" dxfId="7561" priority="61">
      <formula>P144="NG"</formula>
    </cfRule>
  </conditionalFormatting>
  <conditionalFormatting sqref="P33:R41">
    <cfRule type="expression" dxfId="7560" priority="59">
      <formula>P33="NG"</formula>
    </cfRule>
  </conditionalFormatting>
  <conditionalFormatting sqref="P44:R52">
    <cfRule type="expression" dxfId="7559" priority="9">
      <formula>P44="NG"</formula>
    </cfRule>
  </conditionalFormatting>
  <conditionalFormatting sqref="P55:R63">
    <cfRule type="expression" dxfId="7558" priority="7">
      <formula>P55="NG"</formula>
    </cfRule>
  </conditionalFormatting>
  <conditionalFormatting sqref="P66:R74 P75:Q83">
    <cfRule type="expression" dxfId="7557" priority="8">
      <formula>P66="NG"</formula>
    </cfRule>
  </conditionalFormatting>
  <conditionalFormatting sqref="P84:R85 R77:R83">
    <cfRule type="expression" dxfId="7556" priority="6">
      <formula>P77="NG"</formula>
    </cfRule>
  </conditionalFormatting>
  <conditionalFormatting sqref="P88:R96">
    <cfRule type="expression" dxfId="7555" priority="5">
      <formula>P88="NG"</formula>
    </cfRule>
  </conditionalFormatting>
  <conditionalFormatting sqref="P99:R107">
    <cfRule type="expression" dxfId="7554" priority="4">
      <formula>P99="NG"</formula>
    </cfRule>
  </conditionalFormatting>
  <conditionalFormatting sqref="P110:R117">
    <cfRule type="expression" dxfId="7553" priority="3">
      <formula>P110="NG"</formula>
    </cfRule>
  </conditionalFormatting>
  <conditionalFormatting sqref="P120:R120 Q121:R122">
    <cfRule type="expression" dxfId="7552" priority="71">
      <formula>#REF!="NG"</formula>
    </cfRule>
  </conditionalFormatting>
  <conditionalFormatting sqref="P120:R128">
    <cfRule type="expression" dxfId="7551" priority="52">
      <formula>P120="NG"</formula>
    </cfRule>
  </conditionalFormatting>
  <conditionalFormatting sqref="P121:R122">
    <cfRule type="expression" dxfId="7550" priority="70">
      <formula>$P29="NG"</formula>
    </cfRule>
  </conditionalFormatting>
  <conditionalFormatting sqref="P123:R127 P128:Q128">
    <cfRule type="expression" dxfId="7549" priority="53">
      <formula>#REF!="NG"</formula>
    </cfRule>
  </conditionalFormatting>
  <conditionalFormatting sqref="P125:R126">
    <cfRule type="expression" dxfId="7548" priority="65">
      <formula>$P30="NG"</formula>
    </cfRule>
  </conditionalFormatting>
  <conditionalFormatting sqref="P127:R128">
    <cfRule type="expression" dxfId="7547" priority="64">
      <formula>$P31="NG"</formula>
    </cfRule>
  </conditionalFormatting>
  <conditionalFormatting sqref="T57 T76:T80 T86:T88 T98:T102 T109:T111">
    <cfRule type="expression" dxfId="7546" priority="66">
      <formula>T57="NG"</formula>
    </cfRule>
  </conditionalFormatting>
  <dataValidations count="12">
    <dataValidation type="list" allowBlank="1" showInputMessage="1" showErrorMessage="1" sqref="D27 D11:D25" xr:uid="{12AE63A4-066E-4256-84DE-C8FFD3356788}">
      <formula1>$Q$11:$Q$13</formula1>
    </dataValidation>
    <dataValidation type="list" allowBlank="1" showInputMessage="1" showErrorMessage="1" sqref="B11:B25" xr:uid="{B7F8D89C-CC4E-4CD9-B003-740ECB4EFC56}">
      <formula1>$P$11:$P$18</formula1>
    </dataValidation>
    <dataValidation type="list" allowBlank="1" showInputMessage="1" showErrorMessage="1" sqref="C99:C105" xr:uid="{98EA1698-B0DD-4B1E-B1DC-64B27AFBF499}">
      <formula1>$T$99:$T$102</formula1>
    </dataValidation>
    <dataValidation type="list" allowBlank="1" showInputMessage="1" showErrorMessage="1" sqref="C33:C39" xr:uid="{81947277-9519-4998-A910-207D5057D8C0}">
      <formula1>$U$33:$U$36</formula1>
    </dataValidation>
    <dataValidation type="list" allowBlank="1" showInputMessage="1" showErrorMessage="1" sqref="B33:B39 B110:B116 B99:B105 B88:B94 B77:B83 B66:B72 B55:B61 B44:B50" xr:uid="{0DD08AD9-30CB-47AA-B715-703074C65579}">
      <formula1>$T$33:$T$34</formula1>
    </dataValidation>
    <dataValidation type="list" allowBlank="1" showInputMessage="1" showErrorMessage="1" sqref="C110:C116" xr:uid="{E8DDCC4B-A34C-4125-B16C-3ED20595AD7A}">
      <formula1>$T$110:$T$111</formula1>
    </dataValidation>
    <dataValidation type="list" allowBlank="1" showInputMessage="1" showErrorMessage="1" sqref="C88:C94" xr:uid="{0A0A5D38-D1B1-4882-ACF2-B070F8A19BEA}">
      <formula1>$T$87:$T$88</formula1>
    </dataValidation>
    <dataValidation type="list" allowBlank="1" showInputMessage="1" showErrorMessage="1" sqref="C77:C83" xr:uid="{CC12DBC2-8B0A-4427-865F-7EFAA95012AC}">
      <formula1>$T$77:$T$80</formula1>
    </dataValidation>
    <dataValidation type="list" allowBlank="1" showInputMessage="1" showErrorMessage="1" sqref="C66:C72" xr:uid="{49E3E0C0-B5F7-425E-AEAA-98200436CF90}">
      <formula1>$T$66:$T$68</formula1>
    </dataValidation>
    <dataValidation type="list" allowBlank="1" showInputMessage="1" showErrorMessage="1" sqref="C55:C61" xr:uid="{7B5D02A5-986D-4B5B-A105-9BF61D2B91E0}">
      <formula1>$T$55:$T$58</formula1>
    </dataValidation>
    <dataValidation type="list" allowBlank="1" showInputMessage="1" showErrorMessage="1" sqref="C44:C50" xr:uid="{9AB551DA-C64A-4069-BCE6-1B8B4229F291}">
      <formula1>$T$44:$T$46</formula1>
    </dataValidation>
    <dataValidation type="list" allowBlank="1" showInputMessage="1" showErrorMessage="1" sqref="K132:K138" xr:uid="{6E899C31-39B5-4FD3-B5A2-33030B7A3552}">
      <formula1>$P$131:$P$132</formula1>
    </dataValidation>
  </dataValidations>
  <pageMargins left="0.70866141732283472" right="0.70866141732283472" top="0.62992125984251968" bottom="0.74803149606299213" header="0.31496062992125984" footer="0.31496062992125984"/>
  <headerFooter>
    <oddHeader>&amp;L様式第1号別添1&amp;R事業参加者用（事業参加者→事業実施主体）</oddHeader>
  </headerFooter>
  <extLst>
    <ext xmlns:x14="http://schemas.microsoft.com/office/spreadsheetml/2009/9/main" uri="{CCE6A557-97BC-4b89-ADB6-D9C93CAAB3DF}">
      <x14:dataValidations xmlns:xm="http://schemas.microsoft.com/office/excel/2006/main" count="6">
        <x14:dataValidation type="list" allowBlank="1" showInputMessage="1" showErrorMessage="1" xr:uid="{EB8CA818-9AC7-47C4-97D1-F3DA1E363FA6}">
          <x14:formula1>
            <xm:f>リスト!$H$2:$H$3</xm:f>
          </x14:formula1>
          <xm:sqref>A150:A154</xm:sqref>
        </x14:dataValidation>
        <x14:dataValidation type="list" allowBlank="1" showInputMessage="1" showErrorMessage="1" xr:uid="{53BA3C4E-4C6D-4FD0-8200-881ED07BF005}">
          <x14:formula1>
            <xm:f>リスト!$D$2:$D$3</xm:f>
          </x14:formula1>
          <xm:sqref>C107 C96 C52 C63 C74 C85</xm:sqref>
        </x14:dataValidation>
        <x14:dataValidation type="list" allowBlank="1" showInputMessage="1" showErrorMessage="1" xr:uid="{B3ECDCF0-EE01-41B5-B744-7378BE19FA8C}">
          <x14:formula1>
            <xm:f>リスト!$E$2:$E$22</xm:f>
          </x14:formula1>
          <xm:sqref>D107 D96 D52 D63 D74 D85</xm:sqref>
        </x14:dataValidation>
        <x14:dataValidation type="list" allowBlank="1" showInputMessage="1" showErrorMessage="1" xr:uid="{EDA39471-E664-4686-8495-730D683B6991}">
          <x14:formula1>
            <xm:f>リスト!$C$2:$C$4</xm:f>
          </x14:formula1>
          <xm:sqref>B107 B96 B52 B63 B74 B85</xm:sqref>
        </x14:dataValidation>
        <x14:dataValidation type="list" allowBlank="1" showInputMessage="1" showErrorMessage="1" xr:uid="{8A541B20-66DA-4DE3-9811-4E0E7851D407}">
          <x14:formula1>
            <xm:f>リスト!$G$2:$G$4</xm:f>
          </x14:formula1>
          <xm:sqref>G88:G94 G99:G105 I52 G33:G39 I63 G44:G50 I74 G55:G61 G66:G72 I96 G77:G83 I107 G110:G116</xm:sqref>
        </x14:dataValidation>
        <x14:dataValidation type="list" allowBlank="1" showInputMessage="1" showErrorMessage="1" xr:uid="{91BAF324-A072-460F-A0CE-A10BC6C88732}">
          <x14:formula1>
            <xm:f>リスト!$H$2:$H$4</xm:f>
          </x14:formula1>
          <xm:sqref>A144:A146 J33:K39 L107:O107 L52:O52 J99:K105 L63:O63 J77:K83 L74:O74 J44:K50 L85:O85 J55:K61 L96:O96 J66:K72 J88:K94 J110:K116</xm:sqref>
        </x14:dataValidation>
      </x14:dataValidations>
    </ext>
  </extLs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EC9003-F8D6-4C5A-944D-C49A6D13C0C5}">
  <sheetPr>
    <pageSetUpPr fitToPage="1"/>
  </sheetPr>
  <dimension ref="A1:W154"/>
  <sheetViews>
    <sheetView view="pageBreakPreview" topLeftCell="C3" zoomScale="80" zoomScaleNormal="100" zoomScaleSheetLayoutView="80" workbookViewId="0">
      <selection activeCell="P3" sqref="P3:P5 H11:H25 K11:K25 C26 F26:L27 O33:R39 L40:O40 O44:R50 L51:O51 O55:R61 L62:O62 O66:R72 L73:O73 O77:O83 R77:R83 L84:O84 O88:R94 L95:O95 O99:R105 L106:O106 O110:R116 L117:O117 C120:G128 P120 Q120:R126 P123:P125 P127:R128 K139 P144"/>
    </sheetView>
  </sheetViews>
  <sheetFormatPr defaultColWidth="9" defaultRowHeight="22.5" customHeight="1"/>
  <cols>
    <col min="1" max="15" width="14.6328125" style="48" customWidth="1"/>
    <col min="16" max="16" width="23.26953125" style="49" customWidth="1"/>
    <col min="17" max="17" width="23.453125" style="48" bestFit="1" customWidth="1"/>
    <col min="18" max="18" width="18.90625" style="48" bestFit="1" customWidth="1"/>
    <col min="19" max="19" width="11.08984375" style="48" bestFit="1" customWidth="1"/>
    <col min="20" max="20" width="27.26953125" style="48" customWidth="1"/>
    <col min="21" max="21" width="8.90625" style="48" customWidth="1"/>
    <col min="22" max="16384" width="9" style="48"/>
  </cols>
  <sheetData>
    <row r="1" spans="1:19" s="35" customFormat="1" ht="22.5" customHeight="1">
      <c r="A1" s="178" t="s">
        <v>285</v>
      </c>
      <c r="B1" s="178"/>
      <c r="C1" s="178"/>
      <c r="D1" s="178"/>
      <c r="E1" s="178"/>
      <c r="F1" s="178"/>
      <c r="G1" s="178"/>
      <c r="H1" s="178"/>
      <c r="I1" s="178"/>
      <c r="J1" s="178"/>
      <c r="K1" s="178"/>
      <c r="L1" s="178"/>
      <c r="M1" s="178"/>
      <c r="N1" s="178"/>
      <c r="O1" s="178"/>
      <c r="P1" s="34" t="s">
        <v>58</v>
      </c>
    </row>
    <row r="2" spans="1:19" s="36" customFormat="1" ht="13">
      <c r="A2" s="36" t="s">
        <v>89</v>
      </c>
      <c r="F2" s="37"/>
      <c r="P2" s="38"/>
    </row>
    <row r="3" spans="1:19" s="36" customFormat="1" ht="22.5" customHeight="1">
      <c r="A3" s="39" t="s">
        <v>31</v>
      </c>
      <c r="B3" s="166"/>
      <c r="C3" s="167"/>
      <c r="D3" s="167"/>
      <c r="E3" s="168"/>
      <c r="F3" s="40"/>
      <c r="G3" s="40"/>
      <c r="H3" s="40"/>
      <c r="I3" s="40"/>
      <c r="J3" s="40"/>
      <c r="K3" s="40"/>
      <c r="L3" s="40"/>
      <c r="M3" s="41"/>
      <c r="N3" s="40" t="s">
        <v>148</v>
      </c>
      <c r="O3" s="40"/>
      <c r="P3" s="18" t="str">
        <f>IF(COUNTIF(P33:R154,"NG"),"要修正！","クリア ! ")</f>
        <v xml:space="preserve">クリア ! </v>
      </c>
      <c r="Q3" s="36" t="s">
        <v>113</v>
      </c>
      <c r="S3" s="38"/>
    </row>
    <row r="4" spans="1:19" s="36" customFormat="1" ht="22.5" customHeight="1">
      <c r="A4" s="39" t="s">
        <v>30</v>
      </c>
      <c r="B4" s="166"/>
      <c r="C4" s="167"/>
      <c r="D4" s="167"/>
      <c r="E4" s="168"/>
      <c r="F4" s="40"/>
      <c r="G4" s="40"/>
      <c r="H4" s="40"/>
      <c r="I4" s="40"/>
      <c r="J4" s="40"/>
      <c r="K4" s="40"/>
      <c r="L4" s="40"/>
      <c r="M4" s="42"/>
      <c r="N4" s="40" t="s">
        <v>145</v>
      </c>
      <c r="O4" s="40"/>
      <c r="P4" s="169" t="str">
        <f>IF(P3="要修正！","※「クリア！」になるようNG箇所を修正してください。","")</f>
        <v/>
      </c>
    </row>
    <row r="5" spans="1:19" s="36" customFormat="1" ht="22.5" customHeight="1">
      <c r="A5" s="39" t="s">
        <v>32</v>
      </c>
      <c r="B5" s="171"/>
      <c r="C5" s="167"/>
      <c r="D5" s="167"/>
      <c r="E5" s="168"/>
      <c r="F5" s="40"/>
      <c r="G5" s="40"/>
      <c r="H5" s="40"/>
      <c r="I5" s="40"/>
      <c r="J5" s="40"/>
      <c r="K5" s="40"/>
      <c r="L5" s="40"/>
      <c r="M5" s="43"/>
      <c r="N5" s="40" t="s">
        <v>146</v>
      </c>
      <c r="O5" s="40"/>
      <c r="P5" s="170"/>
    </row>
    <row r="6" spans="1:19" s="36" customFormat="1" ht="22.5" customHeight="1">
      <c r="A6" s="39" t="s">
        <v>33</v>
      </c>
      <c r="B6" s="166"/>
      <c r="C6" s="167"/>
      <c r="D6" s="167"/>
      <c r="E6" s="168"/>
      <c r="F6" s="40"/>
      <c r="G6" s="40"/>
      <c r="H6" s="40"/>
      <c r="I6" s="40"/>
      <c r="J6" s="40"/>
      <c r="K6" s="40"/>
      <c r="L6" s="40"/>
      <c r="M6" s="44"/>
      <c r="N6" s="40" t="s">
        <v>147</v>
      </c>
      <c r="O6" s="40"/>
      <c r="P6" s="45"/>
      <c r="Q6" s="46"/>
    </row>
    <row r="7" spans="1:19" s="36" customFormat="1" ht="22.5" customHeight="1">
      <c r="E7" s="47"/>
      <c r="F7" s="47"/>
      <c r="G7" s="47"/>
      <c r="H7" s="47"/>
      <c r="I7" s="47"/>
      <c r="J7" s="47"/>
      <c r="K7" s="47"/>
      <c r="L7" s="47"/>
      <c r="M7" s="47"/>
      <c r="N7" s="47"/>
      <c r="O7" s="47"/>
      <c r="P7" s="45"/>
      <c r="Q7" s="46"/>
    </row>
    <row r="8" spans="1:19" ht="22.5" customHeight="1">
      <c r="A8" s="48" t="s">
        <v>144</v>
      </c>
    </row>
    <row r="9" spans="1:19" ht="22.5" customHeight="1">
      <c r="F9" s="139" t="s">
        <v>170</v>
      </c>
      <c r="G9" s="139"/>
      <c r="H9" s="139"/>
      <c r="I9" s="139"/>
      <c r="J9" s="139" t="s">
        <v>235</v>
      </c>
      <c r="K9" s="139"/>
      <c r="L9" s="139"/>
    </row>
    <row r="10" spans="1:19" s="17" customFormat="1" ht="22.5" customHeight="1">
      <c r="A10" s="50" t="s">
        <v>118</v>
      </c>
      <c r="B10" s="50" t="s">
        <v>139</v>
      </c>
      <c r="C10" s="50" t="s">
        <v>197</v>
      </c>
      <c r="D10" s="50" t="s">
        <v>119</v>
      </c>
      <c r="E10" s="50" t="s">
        <v>6</v>
      </c>
      <c r="F10" s="53" t="s">
        <v>275</v>
      </c>
      <c r="G10" s="53" t="s">
        <v>276</v>
      </c>
      <c r="H10" s="51" t="s">
        <v>277</v>
      </c>
      <c r="I10" s="96" t="s">
        <v>150</v>
      </c>
      <c r="J10" s="51" t="s">
        <v>278</v>
      </c>
      <c r="K10" s="52" t="s">
        <v>279</v>
      </c>
      <c r="L10" s="96" t="s">
        <v>149</v>
      </c>
      <c r="M10" s="136" t="s">
        <v>243</v>
      </c>
      <c r="N10" s="136"/>
      <c r="O10" s="142"/>
      <c r="P10" s="50" t="s">
        <v>250</v>
      </c>
      <c r="Q10" s="86" t="s">
        <v>119</v>
      </c>
      <c r="S10" s="48"/>
    </row>
    <row r="11" spans="1:19" s="17" customFormat="1" ht="22.5" customHeight="1">
      <c r="A11" s="50">
        <v>1</v>
      </c>
      <c r="B11" s="54"/>
      <c r="C11" s="55"/>
      <c r="D11" s="56"/>
      <c r="E11" s="30"/>
      <c r="F11" s="6"/>
      <c r="G11" s="6"/>
      <c r="H11" s="26">
        <f>G11-F11</f>
        <v>0</v>
      </c>
      <c r="I11" s="57"/>
      <c r="J11" s="58"/>
      <c r="K11" s="25">
        <f>J11-F11</f>
        <v>0</v>
      </c>
      <c r="L11" s="59"/>
      <c r="M11" s="172"/>
      <c r="N11" s="172"/>
      <c r="O11" s="173"/>
      <c r="P11" s="60" t="s">
        <v>252</v>
      </c>
      <c r="Q11" s="91" t="s">
        <v>156</v>
      </c>
      <c r="S11" s="48"/>
    </row>
    <row r="12" spans="1:19" s="17" customFormat="1" ht="22.5" customHeight="1">
      <c r="A12" s="50">
        <v>2</v>
      </c>
      <c r="B12" s="54"/>
      <c r="C12" s="55"/>
      <c r="D12" s="56"/>
      <c r="E12" s="30"/>
      <c r="F12" s="6"/>
      <c r="G12" s="6"/>
      <c r="H12" s="26">
        <f t="shared" ref="H12:H25" si="0">G12-F12</f>
        <v>0</v>
      </c>
      <c r="I12" s="57"/>
      <c r="J12" s="58"/>
      <c r="K12" s="25">
        <f t="shared" ref="K12:K25" si="1">J12-F12</f>
        <v>0</v>
      </c>
      <c r="L12" s="59"/>
      <c r="M12" s="172"/>
      <c r="N12" s="172"/>
      <c r="O12" s="173"/>
      <c r="P12" s="60" t="s">
        <v>251</v>
      </c>
      <c r="Q12" s="91" t="s">
        <v>158</v>
      </c>
      <c r="S12" s="48"/>
    </row>
    <row r="13" spans="1:19" s="17" customFormat="1" ht="22.5" customHeight="1">
      <c r="A13" s="50">
        <v>3</v>
      </c>
      <c r="B13" s="54"/>
      <c r="C13" s="55"/>
      <c r="D13" s="56"/>
      <c r="E13" s="30"/>
      <c r="F13" s="6"/>
      <c r="G13" s="6"/>
      <c r="H13" s="26">
        <f t="shared" si="0"/>
        <v>0</v>
      </c>
      <c r="I13" s="57"/>
      <c r="J13" s="58"/>
      <c r="K13" s="25">
        <f t="shared" si="1"/>
        <v>0</v>
      </c>
      <c r="L13" s="59"/>
      <c r="M13" s="172"/>
      <c r="N13" s="172"/>
      <c r="O13" s="173"/>
      <c r="P13" s="60" t="s">
        <v>253</v>
      </c>
      <c r="Q13" s="91" t="s">
        <v>157</v>
      </c>
      <c r="S13" s="48"/>
    </row>
    <row r="14" spans="1:19" s="17" customFormat="1" ht="22.5" customHeight="1">
      <c r="A14" s="50">
        <v>4</v>
      </c>
      <c r="B14" s="54"/>
      <c r="C14" s="55"/>
      <c r="D14" s="56"/>
      <c r="E14" s="30"/>
      <c r="F14" s="6"/>
      <c r="G14" s="6"/>
      <c r="H14" s="26">
        <f t="shared" si="0"/>
        <v>0</v>
      </c>
      <c r="I14" s="57"/>
      <c r="J14" s="58"/>
      <c r="K14" s="25">
        <f t="shared" si="1"/>
        <v>0</v>
      </c>
      <c r="L14" s="59"/>
      <c r="M14" s="172"/>
      <c r="N14" s="172"/>
      <c r="O14" s="173"/>
      <c r="P14" s="60" t="s">
        <v>254</v>
      </c>
      <c r="S14" s="48"/>
    </row>
    <row r="15" spans="1:19" s="17" customFormat="1" ht="22.5" customHeight="1">
      <c r="A15" s="50">
        <v>5</v>
      </c>
      <c r="B15" s="54"/>
      <c r="C15" s="55"/>
      <c r="D15" s="56"/>
      <c r="E15" s="30"/>
      <c r="F15" s="6"/>
      <c r="G15" s="6"/>
      <c r="H15" s="26">
        <f t="shared" si="0"/>
        <v>0</v>
      </c>
      <c r="I15" s="57"/>
      <c r="J15" s="58"/>
      <c r="K15" s="25">
        <f t="shared" si="1"/>
        <v>0</v>
      </c>
      <c r="L15" s="59"/>
      <c r="M15" s="172"/>
      <c r="N15" s="172"/>
      <c r="O15" s="173"/>
      <c r="P15" s="60" t="s">
        <v>255</v>
      </c>
      <c r="Q15" s="61"/>
      <c r="S15" s="48"/>
    </row>
    <row r="16" spans="1:19" s="17" customFormat="1" ht="22.5" customHeight="1">
      <c r="A16" s="50">
        <v>6</v>
      </c>
      <c r="B16" s="54"/>
      <c r="C16" s="55"/>
      <c r="D16" s="56"/>
      <c r="E16" s="30"/>
      <c r="F16" s="6"/>
      <c r="G16" s="62"/>
      <c r="H16" s="26">
        <f t="shared" si="0"/>
        <v>0</v>
      </c>
      <c r="I16" s="57"/>
      <c r="J16" s="58"/>
      <c r="K16" s="25">
        <f t="shared" si="1"/>
        <v>0</v>
      </c>
      <c r="L16" s="59"/>
      <c r="M16" s="172"/>
      <c r="N16" s="172"/>
      <c r="O16" s="173"/>
      <c r="P16" s="60" t="s">
        <v>256</v>
      </c>
      <c r="Q16" s="61"/>
      <c r="S16" s="48"/>
    </row>
    <row r="17" spans="1:22" s="17" customFormat="1" ht="22.5" customHeight="1">
      <c r="A17" s="50">
        <v>7</v>
      </c>
      <c r="B17" s="54"/>
      <c r="C17" s="55"/>
      <c r="D17" s="56"/>
      <c r="E17" s="30"/>
      <c r="F17" s="6"/>
      <c r="G17" s="6"/>
      <c r="H17" s="26">
        <f t="shared" si="0"/>
        <v>0</v>
      </c>
      <c r="I17" s="57"/>
      <c r="J17" s="58"/>
      <c r="K17" s="25">
        <f t="shared" si="1"/>
        <v>0</v>
      </c>
      <c r="L17" s="59"/>
      <c r="M17" s="172"/>
      <c r="N17" s="172"/>
      <c r="O17" s="173"/>
      <c r="P17" s="60" t="s">
        <v>257</v>
      </c>
      <c r="Q17" s="61"/>
      <c r="S17" s="48"/>
    </row>
    <row r="18" spans="1:22" s="17" customFormat="1" ht="22.5" customHeight="1">
      <c r="A18" s="50">
        <v>8</v>
      </c>
      <c r="B18" s="54"/>
      <c r="C18" s="55"/>
      <c r="D18" s="56"/>
      <c r="E18" s="30"/>
      <c r="F18" s="6"/>
      <c r="G18" s="6"/>
      <c r="H18" s="26">
        <f t="shared" si="0"/>
        <v>0</v>
      </c>
      <c r="I18" s="57"/>
      <c r="J18" s="58"/>
      <c r="K18" s="25">
        <f t="shared" si="1"/>
        <v>0</v>
      </c>
      <c r="L18" s="59"/>
      <c r="M18" s="172"/>
      <c r="N18" s="172"/>
      <c r="O18" s="173"/>
      <c r="P18" s="60" t="s">
        <v>258</v>
      </c>
      <c r="Q18" s="61"/>
      <c r="S18" s="48"/>
    </row>
    <row r="19" spans="1:22" ht="22.5" customHeight="1">
      <c r="A19" s="50">
        <v>9</v>
      </c>
      <c r="B19" s="54"/>
      <c r="C19" s="24"/>
      <c r="D19" s="56"/>
      <c r="E19" s="2"/>
      <c r="F19" s="31"/>
      <c r="G19" s="31"/>
      <c r="H19" s="26">
        <f t="shared" si="0"/>
        <v>0</v>
      </c>
      <c r="I19" s="19"/>
      <c r="J19" s="28"/>
      <c r="K19" s="25">
        <f t="shared" si="1"/>
        <v>0</v>
      </c>
      <c r="L19" s="23"/>
      <c r="M19" s="172"/>
      <c r="N19" s="172"/>
      <c r="O19" s="172"/>
      <c r="P19" s="17"/>
      <c r="Q19" s="61"/>
    </row>
    <row r="20" spans="1:22" ht="22.5" customHeight="1">
      <c r="A20" s="50">
        <v>10</v>
      </c>
      <c r="B20" s="54"/>
      <c r="C20" s="24"/>
      <c r="D20" s="56"/>
      <c r="E20" s="2"/>
      <c r="F20" s="31"/>
      <c r="G20" s="31"/>
      <c r="H20" s="26">
        <f t="shared" si="0"/>
        <v>0</v>
      </c>
      <c r="I20" s="19"/>
      <c r="J20" s="28"/>
      <c r="K20" s="25">
        <f t="shared" si="1"/>
        <v>0</v>
      </c>
      <c r="L20" s="23"/>
      <c r="M20" s="172"/>
      <c r="N20" s="172"/>
      <c r="O20" s="172"/>
      <c r="P20" s="17"/>
      <c r="Q20" s="61"/>
    </row>
    <row r="21" spans="1:22" ht="22.5" customHeight="1">
      <c r="A21" s="50">
        <v>11</v>
      </c>
      <c r="B21" s="54"/>
      <c r="C21" s="24"/>
      <c r="D21" s="56"/>
      <c r="E21" s="2"/>
      <c r="F21" s="31"/>
      <c r="G21" s="31"/>
      <c r="H21" s="26">
        <f t="shared" si="0"/>
        <v>0</v>
      </c>
      <c r="I21" s="19"/>
      <c r="J21" s="28"/>
      <c r="K21" s="25">
        <f t="shared" si="1"/>
        <v>0</v>
      </c>
      <c r="L21" s="23"/>
      <c r="M21" s="172"/>
      <c r="N21" s="172"/>
      <c r="O21" s="172"/>
      <c r="P21" s="17"/>
      <c r="Q21" s="61"/>
    </row>
    <row r="22" spans="1:22" ht="22.5" customHeight="1">
      <c r="A22" s="50">
        <v>12</v>
      </c>
      <c r="B22" s="54"/>
      <c r="C22" s="24"/>
      <c r="D22" s="56"/>
      <c r="E22" s="2"/>
      <c r="F22" s="31"/>
      <c r="G22" s="31"/>
      <c r="H22" s="26">
        <f t="shared" si="0"/>
        <v>0</v>
      </c>
      <c r="I22" s="19"/>
      <c r="J22" s="28"/>
      <c r="K22" s="25">
        <f t="shared" si="1"/>
        <v>0</v>
      </c>
      <c r="L22" s="23"/>
      <c r="M22" s="172"/>
      <c r="N22" s="172"/>
      <c r="O22" s="172"/>
      <c r="P22" s="17"/>
      <c r="Q22" s="61"/>
    </row>
    <row r="23" spans="1:22" ht="22.5" customHeight="1">
      <c r="A23" s="50">
        <v>13</v>
      </c>
      <c r="B23" s="54"/>
      <c r="C23" s="24"/>
      <c r="D23" s="56"/>
      <c r="E23" s="2"/>
      <c r="F23" s="31"/>
      <c r="G23" s="31"/>
      <c r="H23" s="26">
        <f t="shared" si="0"/>
        <v>0</v>
      </c>
      <c r="I23" s="19"/>
      <c r="J23" s="28"/>
      <c r="K23" s="25">
        <f t="shared" si="1"/>
        <v>0</v>
      </c>
      <c r="L23" s="23"/>
      <c r="M23" s="172"/>
      <c r="N23" s="172"/>
      <c r="O23" s="172"/>
      <c r="P23" s="17"/>
      <c r="Q23" s="61"/>
    </row>
    <row r="24" spans="1:22" ht="22.5" customHeight="1">
      <c r="A24" s="50">
        <v>14</v>
      </c>
      <c r="B24" s="54"/>
      <c r="C24" s="24"/>
      <c r="D24" s="56"/>
      <c r="E24" s="2"/>
      <c r="F24" s="31"/>
      <c r="G24" s="31"/>
      <c r="H24" s="26">
        <f t="shared" si="0"/>
        <v>0</v>
      </c>
      <c r="I24" s="19"/>
      <c r="J24" s="28"/>
      <c r="K24" s="25">
        <f t="shared" si="1"/>
        <v>0</v>
      </c>
      <c r="L24" s="23"/>
      <c r="M24" s="172"/>
      <c r="N24" s="172"/>
      <c r="O24" s="172"/>
      <c r="P24" s="17"/>
      <c r="Q24" s="61"/>
    </row>
    <row r="25" spans="1:22" ht="22.5" customHeight="1">
      <c r="A25" s="50">
        <v>15</v>
      </c>
      <c r="B25" s="54"/>
      <c r="C25" s="24"/>
      <c r="D25" s="56"/>
      <c r="E25" s="2"/>
      <c r="F25" s="31"/>
      <c r="G25" s="31"/>
      <c r="H25" s="26">
        <f t="shared" si="0"/>
        <v>0</v>
      </c>
      <c r="I25" s="19"/>
      <c r="J25" s="28"/>
      <c r="K25" s="25">
        <f t="shared" si="1"/>
        <v>0</v>
      </c>
      <c r="L25" s="23"/>
      <c r="M25" s="172"/>
      <c r="N25" s="172"/>
      <c r="O25" s="172"/>
      <c r="P25" s="17"/>
      <c r="Q25" s="61"/>
    </row>
    <row r="26" spans="1:22" ht="22.5" customHeight="1">
      <c r="A26" s="50" t="s">
        <v>0</v>
      </c>
      <c r="B26" s="63"/>
      <c r="C26" s="25">
        <f>SUM(C11:C25)</f>
        <v>0</v>
      </c>
      <c r="D26" s="64"/>
      <c r="E26" s="50" t="s">
        <v>233</v>
      </c>
      <c r="F26" s="27">
        <f>SUMIF(D11:D25,"野菜",F11:F25)+SUMIF(D11:D25,"果樹",F11:F25)</f>
        <v>0</v>
      </c>
      <c r="G26" s="27">
        <f>SUMIF(D11:D25,"野菜",G11:G25)+SUMIF(D11:D25,"果樹",G11:G25)</f>
        <v>0</v>
      </c>
      <c r="H26" s="27">
        <f>SUMIF(D11:D25,"野菜",H11:H25)+SUMIF(D11:D25,"果樹",H11:H25)</f>
        <v>0</v>
      </c>
      <c r="I26" s="101" t="str">
        <f>IFERROR(ROUND((H26/F26)*100,1),"")</f>
        <v/>
      </c>
      <c r="J26" s="25">
        <f>SUMIF(D11:D25,"野菜",J11:J25)+SUMIF(D11:D25,"果樹",J11:J25)</f>
        <v>0</v>
      </c>
      <c r="K26" s="25">
        <f>SUMIF(D11:D25,"野菜",K11:K25)+SUMIF(D11:D25,"果樹",K11:K25)</f>
        <v>0</v>
      </c>
      <c r="L26" s="99" t="str">
        <f>IFERROR(ROUND((K26/F26)*100,1),"")</f>
        <v/>
      </c>
      <c r="N26" s="179"/>
      <c r="O26" s="179"/>
      <c r="P26" s="48"/>
    </row>
    <row r="27" spans="1:22" ht="22.5" customHeight="1">
      <c r="A27" s="17"/>
      <c r="B27" s="17"/>
      <c r="C27" s="17" t="s">
        <v>236</v>
      </c>
      <c r="D27" s="56"/>
      <c r="E27" s="50" t="s">
        <v>157</v>
      </c>
      <c r="F27" s="27">
        <f>SUMIF(D10:D24,"花き",F10:F24)</f>
        <v>0</v>
      </c>
      <c r="G27" s="27">
        <f>SUMIF(D10:D24,"花き",G10:G24)</f>
        <v>0</v>
      </c>
      <c r="H27" s="27">
        <f>SUMIF(D10:D24,"花き",H10:H24)</f>
        <v>0</v>
      </c>
      <c r="I27" s="101" t="str">
        <f>IFERROR(ROUND((H27/F27)*100,1),"")</f>
        <v/>
      </c>
      <c r="J27" s="25">
        <f>SUMIF(D10:D25,"花き",J10:J25)</f>
        <v>0</v>
      </c>
      <c r="K27" s="25">
        <f>SUMIF(D10:D24,"花き",K10:K24)</f>
        <v>0</v>
      </c>
      <c r="L27" s="99" t="str">
        <f>IFERROR(ROUND((K27/F27)*100,1),"")</f>
        <v/>
      </c>
      <c r="N27" s="17"/>
      <c r="O27" s="17"/>
      <c r="P27" s="48"/>
    </row>
    <row r="28" spans="1:22" ht="22.5" customHeight="1">
      <c r="A28" s="17"/>
      <c r="B28" s="17"/>
      <c r="C28" s="17"/>
      <c r="D28" s="65"/>
      <c r="E28" s="65"/>
      <c r="F28" s="65"/>
      <c r="G28" s="65"/>
      <c r="H28" s="65"/>
      <c r="I28" s="65"/>
      <c r="J28" s="65"/>
      <c r="K28" s="65"/>
      <c r="L28" s="65"/>
      <c r="M28" s="17"/>
      <c r="N28" s="17"/>
      <c r="O28" s="17"/>
      <c r="P28" s="48"/>
    </row>
    <row r="29" spans="1:22" ht="22.5" customHeight="1">
      <c r="A29" s="94" t="s">
        <v>124</v>
      </c>
      <c r="P29" s="48"/>
    </row>
    <row r="30" spans="1:22" ht="22.5" customHeight="1">
      <c r="A30" s="66" t="s">
        <v>125</v>
      </c>
      <c r="C30" s="67"/>
      <c r="P30" s="48"/>
    </row>
    <row r="31" spans="1:22" s="61" customFormat="1" ht="22.5" customHeight="1">
      <c r="A31" s="162" t="s">
        <v>217</v>
      </c>
      <c r="B31" s="160" t="s">
        <v>67</v>
      </c>
      <c r="C31" s="150" t="s">
        <v>286</v>
      </c>
      <c r="D31" s="150"/>
      <c r="E31" s="150"/>
      <c r="F31" s="150"/>
      <c r="G31" s="160" t="s">
        <v>38</v>
      </c>
      <c r="H31" s="144" t="s">
        <v>47</v>
      </c>
      <c r="I31" s="145"/>
      <c r="J31" s="145"/>
      <c r="K31" s="146"/>
      <c r="L31" s="144" t="s">
        <v>216</v>
      </c>
      <c r="M31" s="145"/>
      <c r="N31" s="145"/>
      <c r="O31" s="146"/>
      <c r="P31" s="48" t="s">
        <v>96</v>
      </c>
      <c r="Q31" s="48" t="s">
        <v>96</v>
      </c>
      <c r="S31" s="48"/>
    </row>
    <row r="32" spans="1:22" s="70" customFormat="1" ht="22.5" customHeight="1">
      <c r="A32" s="161"/>
      <c r="B32" s="161"/>
      <c r="C32" s="68" t="s">
        <v>215</v>
      </c>
      <c r="D32" s="150" t="s">
        <v>120</v>
      </c>
      <c r="E32" s="150"/>
      <c r="F32" s="68" t="s">
        <v>15</v>
      </c>
      <c r="G32" s="161"/>
      <c r="H32" s="69" t="s">
        <v>29</v>
      </c>
      <c r="I32" s="69" t="s">
        <v>28</v>
      </c>
      <c r="J32" s="68" t="s">
        <v>18</v>
      </c>
      <c r="K32" s="68" t="s">
        <v>19</v>
      </c>
      <c r="L32" s="53" t="s">
        <v>109</v>
      </c>
      <c r="M32" s="53" t="s">
        <v>110</v>
      </c>
      <c r="N32" s="53" t="s">
        <v>111</v>
      </c>
      <c r="O32" s="53" t="s">
        <v>112</v>
      </c>
      <c r="P32" s="70" t="s">
        <v>104</v>
      </c>
      <c r="Q32" s="70" t="s">
        <v>116</v>
      </c>
      <c r="R32" s="70" t="s">
        <v>115</v>
      </c>
      <c r="S32" s="48"/>
      <c r="T32" s="71" t="s">
        <v>67</v>
      </c>
      <c r="U32" s="98" t="s">
        <v>153</v>
      </c>
      <c r="V32" s="61"/>
    </row>
    <row r="33" spans="1:22" ht="22.5" customHeight="1">
      <c r="A33" s="6"/>
      <c r="B33" s="9"/>
      <c r="C33" s="72"/>
      <c r="D33" s="152"/>
      <c r="E33" s="152"/>
      <c r="F33" s="15"/>
      <c r="G33" s="7"/>
      <c r="H33" s="6"/>
      <c r="I33" s="21"/>
      <c r="J33" s="7" t="s">
        <v>1</v>
      </c>
      <c r="K33" s="8" t="s">
        <v>1</v>
      </c>
      <c r="L33" s="1"/>
      <c r="M33" s="1"/>
      <c r="N33" s="1"/>
      <c r="O33" s="20">
        <f>L33-(M33+N33)</f>
        <v>0</v>
      </c>
      <c r="P33" s="29" t="str">
        <f>IF(OR(G33="新規",G33="追加",G33=""),"OK",(IF(AND(H33="",I33=""),"NG","OK")))</f>
        <v>OK</v>
      </c>
      <c r="Q33" s="10" t="str">
        <f>IF(OR(G33="新規",G33="追加",G33=""),"OK",(IF(OR(AND(J33="",K33=""),AND(J33="",K33="□"),AND(J33="□",K33=""),AND(J33="□",K33="□")),"NG","OK")))</f>
        <v>OK</v>
      </c>
      <c r="R33" s="10" t="str">
        <f>IF(OR(AND(C33&lt;&gt;"",D33&lt;&gt;"",F33&lt;&gt;"",G33&lt;&gt;""),(C33="")),"OK","NG")</f>
        <v>OK</v>
      </c>
      <c r="T33" s="71" t="s">
        <v>65</v>
      </c>
      <c r="U33" s="74" t="s">
        <v>154</v>
      </c>
      <c r="V33" s="61"/>
    </row>
    <row r="34" spans="1:22" ht="22.5" customHeight="1">
      <c r="A34" s="6"/>
      <c r="B34" s="9"/>
      <c r="C34" s="72"/>
      <c r="D34" s="152"/>
      <c r="E34" s="152"/>
      <c r="F34" s="15"/>
      <c r="G34" s="7"/>
      <c r="H34" s="6"/>
      <c r="I34" s="21"/>
      <c r="J34" s="7" t="s">
        <v>1</v>
      </c>
      <c r="K34" s="8" t="s">
        <v>1</v>
      </c>
      <c r="L34" s="1"/>
      <c r="M34" s="1"/>
      <c r="N34" s="1"/>
      <c r="O34" s="20">
        <f t="shared" ref="O34:O39" si="2">L34-(M34+N34)</f>
        <v>0</v>
      </c>
      <c r="P34" s="29" t="str">
        <f t="shared" ref="P34:P39" si="3">IF(OR(G34="新規",G34="追加",G34=""),"OK",(IF(AND(H34="",I34=""),"NG","OK")))</f>
        <v>OK</v>
      </c>
      <c r="Q34" s="10" t="str">
        <f t="shared" ref="Q34:Q39" si="4">IF(OR(G34="新規",G34="追加",G34=""),"OK",(IF(OR(AND(J34="",K34=""),AND(J34="",K34="□"),AND(J34="□",K34=""),AND(J34="□",K34="□")),"NG","OK")))</f>
        <v>OK</v>
      </c>
      <c r="R34" s="10" t="str">
        <f t="shared" ref="R34:R39" si="5">IF(OR(AND(C34&lt;&gt;"",D34&lt;&gt;"",F34&lt;&gt;"",G34&lt;&gt;""),(C34="")),"OK","NG")</f>
        <v>OK</v>
      </c>
      <c r="T34" s="97" t="s">
        <v>66</v>
      </c>
      <c r="U34" s="75" t="s">
        <v>155</v>
      </c>
      <c r="V34" s="61"/>
    </row>
    <row r="35" spans="1:22" ht="22.5" customHeight="1">
      <c r="A35" s="6"/>
      <c r="B35" s="9"/>
      <c r="C35" s="72"/>
      <c r="D35" s="152"/>
      <c r="E35" s="152"/>
      <c r="F35" s="15"/>
      <c r="G35" s="7"/>
      <c r="H35" s="6"/>
      <c r="I35" s="21"/>
      <c r="J35" s="7" t="s">
        <v>1</v>
      </c>
      <c r="K35" s="8" t="s">
        <v>1</v>
      </c>
      <c r="L35" s="1"/>
      <c r="M35" s="1"/>
      <c r="N35" s="1"/>
      <c r="O35" s="20">
        <f t="shared" si="2"/>
        <v>0</v>
      </c>
      <c r="P35" s="29" t="str">
        <f t="shared" si="3"/>
        <v>OK</v>
      </c>
      <c r="Q35" s="10" t="str">
        <f t="shared" si="4"/>
        <v>OK</v>
      </c>
      <c r="R35" s="10" t="str">
        <f t="shared" si="5"/>
        <v>OK</v>
      </c>
      <c r="T35" s="94"/>
      <c r="U35" s="75" t="s">
        <v>214</v>
      </c>
      <c r="V35" s="61"/>
    </row>
    <row r="36" spans="1:22" ht="22.5" customHeight="1">
      <c r="A36" s="6"/>
      <c r="B36" s="9"/>
      <c r="C36" s="72"/>
      <c r="D36" s="152"/>
      <c r="E36" s="152"/>
      <c r="F36" s="15"/>
      <c r="G36" s="7"/>
      <c r="H36" s="6"/>
      <c r="I36" s="21"/>
      <c r="J36" s="7" t="s">
        <v>1</v>
      </c>
      <c r="K36" s="8" t="s">
        <v>1</v>
      </c>
      <c r="L36" s="1"/>
      <c r="M36" s="1"/>
      <c r="N36" s="1"/>
      <c r="O36" s="20">
        <f t="shared" si="2"/>
        <v>0</v>
      </c>
      <c r="P36" s="29" t="str">
        <f t="shared" si="3"/>
        <v>OK</v>
      </c>
      <c r="Q36" s="10" t="str">
        <f t="shared" si="4"/>
        <v>OK</v>
      </c>
      <c r="R36" s="10" t="str">
        <f t="shared" si="5"/>
        <v>OK</v>
      </c>
      <c r="T36" s="94"/>
      <c r="U36" s="92" t="s">
        <v>13</v>
      </c>
      <c r="V36" s="61"/>
    </row>
    <row r="37" spans="1:22" ht="22.5" customHeight="1">
      <c r="A37" s="6"/>
      <c r="B37" s="9"/>
      <c r="C37" s="72"/>
      <c r="D37" s="152"/>
      <c r="E37" s="152"/>
      <c r="F37" s="16"/>
      <c r="G37" s="7"/>
      <c r="H37" s="6"/>
      <c r="I37" s="21"/>
      <c r="J37" s="7" t="s">
        <v>1</v>
      </c>
      <c r="K37" s="8" t="s">
        <v>1</v>
      </c>
      <c r="L37" s="1"/>
      <c r="M37" s="1"/>
      <c r="N37" s="1"/>
      <c r="O37" s="20">
        <f t="shared" si="2"/>
        <v>0</v>
      </c>
      <c r="P37" s="29" t="str">
        <f t="shared" si="3"/>
        <v>OK</v>
      </c>
      <c r="Q37" s="10" t="str">
        <f t="shared" si="4"/>
        <v>OK</v>
      </c>
      <c r="R37" s="10" t="str">
        <f t="shared" si="5"/>
        <v>OK</v>
      </c>
    </row>
    <row r="38" spans="1:22" ht="22.5" customHeight="1">
      <c r="A38" s="6"/>
      <c r="B38" s="9"/>
      <c r="C38" s="72"/>
      <c r="D38" s="152"/>
      <c r="E38" s="152"/>
      <c r="F38" s="15"/>
      <c r="G38" s="7"/>
      <c r="H38" s="6"/>
      <c r="I38" s="21"/>
      <c r="J38" s="7" t="s">
        <v>1</v>
      </c>
      <c r="K38" s="8" t="s">
        <v>1</v>
      </c>
      <c r="L38" s="1"/>
      <c r="M38" s="1"/>
      <c r="N38" s="1"/>
      <c r="O38" s="20">
        <f t="shared" si="2"/>
        <v>0</v>
      </c>
      <c r="P38" s="29" t="str">
        <f t="shared" si="3"/>
        <v>OK</v>
      </c>
      <c r="Q38" s="10" t="str">
        <f t="shared" si="4"/>
        <v>OK</v>
      </c>
      <c r="R38" s="10" t="str">
        <f t="shared" si="5"/>
        <v>OK</v>
      </c>
    </row>
    <row r="39" spans="1:22" ht="22.5" customHeight="1">
      <c r="A39" s="6"/>
      <c r="B39" s="9"/>
      <c r="C39" s="72"/>
      <c r="D39" s="152"/>
      <c r="E39" s="152"/>
      <c r="F39" s="15"/>
      <c r="G39" s="7"/>
      <c r="H39" s="6"/>
      <c r="I39" s="21"/>
      <c r="J39" s="7" t="s">
        <v>1</v>
      </c>
      <c r="K39" s="8" t="s">
        <v>1</v>
      </c>
      <c r="L39" s="1"/>
      <c r="M39" s="1"/>
      <c r="N39" s="1"/>
      <c r="O39" s="20">
        <f t="shared" si="2"/>
        <v>0</v>
      </c>
      <c r="P39" s="29" t="str">
        <f t="shared" si="3"/>
        <v>OK</v>
      </c>
      <c r="Q39" s="10" t="str">
        <f t="shared" si="4"/>
        <v>OK</v>
      </c>
      <c r="R39" s="10" t="str">
        <f t="shared" si="5"/>
        <v>OK</v>
      </c>
    </row>
    <row r="40" spans="1:22" ht="22.5" customHeight="1">
      <c r="A40" s="12"/>
      <c r="B40" s="13"/>
      <c r="C40" s="14"/>
      <c r="D40" s="13"/>
      <c r="E40" s="14"/>
      <c r="F40" s="14"/>
      <c r="G40" s="13"/>
      <c r="H40" s="13"/>
      <c r="I40" s="12"/>
      <c r="J40" s="12"/>
      <c r="K40" s="68" t="s">
        <v>137</v>
      </c>
      <c r="L40" s="27">
        <f>SUM(L33:L39)</f>
        <v>0</v>
      </c>
      <c r="M40" s="27">
        <f t="shared" ref="M40:N40" si="6">SUM(M33:M39)</f>
        <v>0</v>
      </c>
      <c r="N40" s="27">
        <f t="shared" si="6"/>
        <v>0</v>
      </c>
      <c r="O40" s="27">
        <f>L40-(M40+N40)</f>
        <v>0</v>
      </c>
      <c r="P40" s="76"/>
      <c r="Q40" s="77"/>
      <c r="R40" s="77"/>
    </row>
    <row r="41" spans="1:22" ht="22.5" customHeight="1">
      <c r="A41" s="48" t="s">
        <v>126</v>
      </c>
      <c r="B41" s="13"/>
      <c r="C41" s="14"/>
      <c r="D41" s="13"/>
      <c r="E41" s="14"/>
      <c r="F41" s="14"/>
      <c r="G41" s="13"/>
      <c r="H41" s="13"/>
      <c r="I41" s="12"/>
      <c r="J41" s="12"/>
      <c r="K41" s="12"/>
      <c r="L41" s="12"/>
      <c r="M41" s="12"/>
      <c r="N41" s="12"/>
      <c r="O41" s="12"/>
      <c r="P41" s="76"/>
      <c r="Q41" s="77"/>
      <c r="R41" s="77"/>
    </row>
    <row r="42" spans="1:22" ht="22.5" customHeight="1">
      <c r="A42" s="162" t="s">
        <v>217</v>
      </c>
      <c r="B42" s="160" t="s">
        <v>67</v>
      </c>
      <c r="C42" s="150" t="s">
        <v>286</v>
      </c>
      <c r="D42" s="150"/>
      <c r="E42" s="150"/>
      <c r="F42" s="150"/>
      <c r="G42" s="160" t="s">
        <v>38</v>
      </c>
      <c r="H42" s="144" t="s">
        <v>47</v>
      </c>
      <c r="I42" s="145"/>
      <c r="J42" s="145"/>
      <c r="K42" s="146"/>
      <c r="L42" s="144" t="s">
        <v>216</v>
      </c>
      <c r="M42" s="145"/>
      <c r="N42" s="145"/>
      <c r="O42" s="146"/>
      <c r="P42" s="48" t="s">
        <v>96</v>
      </c>
      <c r="Q42" s="48" t="s">
        <v>96</v>
      </c>
      <c r="R42" s="61"/>
    </row>
    <row r="43" spans="1:22" ht="22.5" customHeight="1">
      <c r="A43" s="161"/>
      <c r="B43" s="161"/>
      <c r="C43" s="68" t="s">
        <v>215</v>
      </c>
      <c r="D43" s="150" t="s">
        <v>120</v>
      </c>
      <c r="E43" s="150"/>
      <c r="F43" s="68" t="s">
        <v>15</v>
      </c>
      <c r="G43" s="161"/>
      <c r="H43" s="69" t="s">
        <v>29</v>
      </c>
      <c r="I43" s="69" t="s">
        <v>28</v>
      </c>
      <c r="J43" s="68" t="s">
        <v>18</v>
      </c>
      <c r="K43" s="68" t="s">
        <v>19</v>
      </c>
      <c r="L43" s="53" t="s">
        <v>109</v>
      </c>
      <c r="M43" s="53" t="s">
        <v>110</v>
      </c>
      <c r="N43" s="53" t="s">
        <v>111</v>
      </c>
      <c r="O43" s="53" t="s">
        <v>112</v>
      </c>
      <c r="P43" s="70" t="s">
        <v>104</v>
      </c>
      <c r="Q43" s="70" t="s">
        <v>116</v>
      </c>
      <c r="R43" s="70" t="s">
        <v>115</v>
      </c>
      <c r="T43" s="98" t="s">
        <v>153</v>
      </c>
    </row>
    <row r="44" spans="1:22" ht="22.5" customHeight="1">
      <c r="A44" s="6"/>
      <c r="B44" s="9"/>
      <c r="C44" s="72"/>
      <c r="D44" s="152"/>
      <c r="E44" s="152"/>
      <c r="F44" s="15"/>
      <c r="G44" s="7"/>
      <c r="H44" s="6"/>
      <c r="I44" s="21"/>
      <c r="J44" s="7" t="s">
        <v>1</v>
      </c>
      <c r="K44" s="8" t="s">
        <v>1</v>
      </c>
      <c r="L44" s="1"/>
      <c r="M44" s="1"/>
      <c r="N44" s="1"/>
      <c r="O44" s="20">
        <f>L44-(M44+N44)</f>
        <v>0</v>
      </c>
      <c r="P44" s="29" t="str">
        <f t="shared" ref="P44:P50" si="7">IF(OR(G44="新規",G44="追加",G44=""),"OK",(IF(AND(H44="",I44=""),"NG","OK")))</f>
        <v>OK</v>
      </c>
      <c r="Q44" s="10" t="str">
        <f t="shared" ref="Q44:Q50" si="8">IF(OR(G44="新規",G44="追加",G44=""),"OK",(IF(OR(AND(J44="",K44=""),AND(J44="",K44="□"),AND(J44="□",K44=""),AND(J44="□",K44="□")),"NG","OK")))</f>
        <v>OK</v>
      </c>
      <c r="R44" s="10" t="str">
        <f t="shared" ref="R44:R50" si="9">IF(OR(AND(C44&lt;&gt;"",D44&lt;&gt;"",F44&lt;&gt;"",G44&lt;&gt;""),(C44="")),"OK","NG")</f>
        <v>OK</v>
      </c>
      <c r="T44" s="78" t="s">
        <v>7</v>
      </c>
    </row>
    <row r="45" spans="1:22" ht="22.5" customHeight="1">
      <c r="A45" s="6"/>
      <c r="B45" s="9"/>
      <c r="C45" s="72"/>
      <c r="D45" s="152"/>
      <c r="E45" s="152"/>
      <c r="F45" s="15"/>
      <c r="G45" s="7"/>
      <c r="H45" s="6"/>
      <c r="I45" s="21"/>
      <c r="J45" s="7" t="s">
        <v>1</v>
      </c>
      <c r="K45" s="8" t="s">
        <v>1</v>
      </c>
      <c r="L45" s="1"/>
      <c r="M45" s="1"/>
      <c r="N45" s="1"/>
      <c r="O45" s="20">
        <f t="shared" ref="O45:O50" si="10">L45-(M45+N45)</f>
        <v>0</v>
      </c>
      <c r="P45" s="29" t="str">
        <f t="shared" si="7"/>
        <v>OK</v>
      </c>
      <c r="Q45" s="10" t="str">
        <f t="shared" si="8"/>
        <v>OK</v>
      </c>
      <c r="R45" s="10" t="str">
        <f t="shared" si="9"/>
        <v>OK</v>
      </c>
      <c r="T45" s="79" t="s">
        <v>214</v>
      </c>
    </row>
    <row r="46" spans="1:22" ht="22.5" customHeight="1">
      <c r="A46" s="6"/>
      <c r="B46" s="9"/>
      <c r="C46" s="72"/>
      <c r="D46" s="152"/>
      <c r="E46" s="152"/>
      <c r="F46" s="15"/>
      <c r="G46" s="7"/>
      <c r="H46" s="6"/>
      <c r="I46" s="21"/>
      <c r="J46" s="7" t="s">
        <v>1</v>
      </c>
      <c r="K46" s="8" t="s">
        <v>1</v>
      </c>
      <c r="L46" s="1"/>
      <c r="M46" s="1"/>
      <c r="N46" s="1"/>
      <c r="O46" s="20">
        <f t="shared" si="10"/>
        <v>0</v>
      </c>
      <c r="P46" s="29" t="str">
        <f t="shared" si="7"/>
        <v>OK</v>
      </c>
      <c r="Q46" s="10" t="str">
        <f t="shared" si="8"/>
        <v>OK</v>
      </c>
      <c r="R46" s="10" t="str">
        <f t="shared" si="9"/>
        <v>OK</v>
      </c>
      <c r="T46" s="80" t="s">
        <v>13</v>
      </c>
    </row>
    <row r="47" spans="1:22" ht="22.5" customHeight="1">
      <c r="A47" s="6"/>
      <c r="B47" s="9"/>
      <c r="C47" s="72"/>
      <c r="D47" s="152"/>
      <c r="E47" s="152"/>
      <c r="F47" s="15"/>
      <c r="G47" s="7"/>
      <c r="H47" s="6"/>
      <c r="I47" s="21"/>
      <c r="J47" s="7" t="s">
        <v>1</v>
      </c>
      <c r="K47" s="8" t="s">
        <v>1</v>
      </c>
      <c r="L47" s="1"/>
      <c r="M47" s="1"/>
      <c r="N47" s="1"/>
      <c r="O47" s="20">
        <f t="shared" si="10"/>
        <v>0</v>
      </c>
      <c r="P47" s="29" t="str">
        <f t="shared" si="7"/>
        <v>OK</v>
      </c>
      <c r="Q47" s="10" t="str">
        <f t="shared" si="8"/>
        <v>OK</v>
      </c>
      <c r="R47" s="10" t="str">
        <f t="shared" si="9"/>
        <v>OK</v>
      </c>
    </row>
    <row r="48" spans="1:22" ht="22.5" customHeight="1">
      <c r="A48" s="6"/>
      <c r="B48" s="9"/>
      <c r="C48" s="72"/>
      <c r="D48" s="152"/>
      <c r="E48" s="152"/>
      <c r="F48" s="16"/>
      <c r="G48" s="7"/>
      <c r="H48" s="6"/>
      <c r="I48" s="21"/>
      <c r="J48" s="7" t="s">
        <v>1</v>
      </c>
      <c r="K48" s="8" t="s">
        <v>1</v>
      </c>
      <c r="L48" s="1"/>
      <c r="M48" s="1"/>
      <c r="N48" s="1"/>
      <c r="O48" s="20">
        <f t="shared" si="10"/>
        <v>0</v>
      </c>
      <c r="P48" s="29" t="str">
        <f t="shared" si="7"/>
        <v>OK</v>
      </c>
      <c r="Q48" s="10" t="str">
        <f t="shared" si="8"/>
        <v>OK</v>
      </c>
      <c r="R48" s="10" t="str">
        <f t="shared" si="9"/>
        <v>OK</v>
      </c>
    </row>
    <row r="49" spans="1:20" ht="22.5" customHeight="1">
      <c r="A49" s="6"/>
      <c r="B49" s="9"/>
      <c r="C49" s="72"/>
      <c r="D49" s="152"/>
      <c r="E49" s="152"/>
      <c r="F49" s="15"/>
      <c r="G49" s="7"/>
      <c r="H49" s="6"/>
      <c r="I49" s="21"/>
      <c r="J49" s="7" t="s">
        <v>1</v>
      </c>
      <c r="K49" s="8" t="s">
        <v>1</v>
      </c>
      <c r="L49" s="1"/>
      <c r="M49" s="1"/>
      <c r="N49" s="1"/>
      <c r="O49" s="20">
        <f t="shared" si="10"/>
        <v>0</v>
      </c>
      <c r="P49" s="29" t="str">
        <f t="shared" si="7"/>
        <v>OK</v>
      </c>
      <c r="Q49" s="10" t="str">
        <f t="shared" si="8"/>
        <v>OK</v>
      </c>
      <c r="R49" s="10" t="str">
        <f t="shared" si="9"/>
        <v>OK</v>
      </c>
    </row>
    <row r="50" spans="1:20" ht="22.5" customHeight="1">
      <c r="A50" s="6"/>
      <c r="B50" s="9"/>
      <c r="C50" s="72"/>
      <c r="D50" s="152"/>
      <c r="E50" s="152"/>
      <c r="F50" s="15"/>
      <c r="G50" s="7"/>
      <c r="H50" s="6"/>
      <c r="I50" s="21"/>
      <c r="J50" s="7" t="s">
        <v>1</v>
      </c>
      <c r="K50" s="8" t="s">
        <v>1</v>
      </c>
      <c r="L50" s="1"/>
      <c r="M50" s="1"/>
      <c r="N50" s="1"/>
      <c r="O50" s="20">
        <f t="shared" si="10"/>
        <v>0</v>
      </c>
      <c r="P50" s="29" t="str">
        <f t="shared" si="7"/>
        <v>OK</v>
      </c>
      <c r="Q50" s="10" t="str">
        <f t="shared" si="8"/>
        <v>OK</v>
      </c>
      <c r="R50" s="10" t="str">
        <f t="shared" si="9"/>
        <v>OK</v>
      </c>
    </row>
    <row r="51" spans="1:20" ht="22.5" customHeight="1">
      <c r="A51" s="12"/>
      <c r="B51" s="13"/>
      <c r="C51" s="14"/>
      <c r="D51" s="13"/>
      <c r="E51" s="14"/>
      <c r="F51" s="14"/>
      <c r="G51" s="13"/>
      <c r="H51" s="13"/>
      <c r="I51" s="12"/>
      <c r="J51" s="12"/>
      <c r="K51" s="68" t="s">
        <v>137</v>
      </c>
      <c r="L51" s="27">
        <f>SUM(L44:L50)</f>
        <v>0</v>
      </c>
      <c r="M51" s="27">
        <f t="shared" ref="M51:N51" si="11">SUM(M44:M50)</f>
        <v>0</v>
      </c>
      <c r="N51" s="27">
        <f t="shared" si="11"/>
        <v>0</v>
      </c>
      <c r="O51" s="27">
        <f>L51-(M51+N51)</f>
        <v>0</v>
      </c>
      <c r="P51" s="76"/>
      <c r="Q51" s="77"/>
      <c r="R51" s="77"/>
    </row>
    <row r="52" spans="1:20" ht="22.5" customHeight="1">
      <c r="A52" s="48" t="s">
        <v>129</v>
      </c>
      <c r="B52" s="13"/>
      <c r="C52" s="14"/>
      <c r="D52" s="13"/>
      <c r="E52" s="14"/>
      <c r="F52" s="14"/>
      <c r="G52" s="13"/>
      <c r="H52" s="13"/>
      <c r="I52" s="12"/>
      <c r="J52" s="12"/>
      <c r="K52" s="12"/>
      <c r="L52" s="12"/>
      <c r="M52" s="12"/>
      <c r="N52" s="12"/>
      <c r="O52" s="12"/>
      <c r="P52" s="76"/>
      <c r="Q52" s="77"/>
      <c r="R52" s="77"/>
    </row>
    <row r="53" spans="1:20" ht="22.5" customHeight="1">
      <c r="A53" s="162" t="s">
        <v>217</v>
      </c>
      <c r="B53" s="160" t="s">
        <v>67</v>
      </c>
      <c r="C53" s="150" t="s">
        <v>286</v>
      </c>
      <c r="D53" s="150"/>
      <c r="E53" s="150"/>
      <c r="F53" s="150"/>
      <c r="G53" s="160" t="s">
        <v>38</v>
      </c>
      <c r="H53" s="144" t="s">
        <v>47</v>
      </c>
      <c r="I53" s="145"/>
      <c r="J53" s="145"/>
      <c r="K53" s="146"/>
      <c r="L53" s="144" t="s">
        <v>216</v>
      </c>
      <c r="M53" s="145"/>
      <c r="N53" s="145"/>
      <c r="O53" s="146"/>
      <c r="P53" s="48" t="s">
        <v>96</v>
      </c>
      <c r="Q53" s="48" t="s">
        <v>96</v>
      </c>
      <c r="R53" s="61"/>
    </row>
    <row r="54" spans="1:20" ht="22.5" customHeight="1">
      <c r="A54" s="161"/>
      <c r="B54" s="161"/>
      <c r="C54" s="68" t="s">
        <v>215</v>
      </c>
      <c r="D54" s="150" t="s">
        <v>120</v>
      </c>
      <c r="E54" s="150"/>
      <c r="F54" s="68" t="s">
        <v>15</v>
      </c>
      <c r="G54" s="161"/>
      <c r="H54" s="69" t="s">
        <v>29</v>
      </c>
      <c r="I54" s="69" t="s">
        <v>28</v>
      </c>
      <c r="J54" s="68" t="s">
        <v>18</v>
      </c>
      <c r="K54" s="68" t="s">
        <v>19</v>
      </c>
      <c r="L54" s="53" t="s">
        <v>109</v>
      </c>
      <c r="M54" s="53" t="s">
        <v>110</v>
      </c>
      <c r="N54" s="53" t="s">
        <v>111</v>
      </c>
      <c r="O54" s="53" t="s">
        <v>112</v>
      </c>
      <c r="P54" s="70" t="s">
        <v>104</v>
      </c>
      <c r="Q54" s="70" t="s">
        <v>116</v>
      </c>
      <c r="R54" s="70" t="s">
        <v>115</v>
      </c>
      <c r="T54" s="98" t="s">
        <v>153</v>
      </c>
    </row>
    <row r="55" spans="1:20" ht="22.5" customHeight="1">
      <c r="A55" s="6"/>
      <c r="B55" s="9"/>
      <c r="C55" s="72"/>
      <c r="D55" s="152"/>
      <c r="E55" s="152"/>
      <c r="F55" s="15"/>
      <c r="G55" s="7"/>
      <c r="H55" s="6"/>
      <c r="I55" s="6"/>
      <c r="J55" s="7" t="s">
        <v>1</v>
      </c>
      <c r="K55" s="8" t="s">
        <v>1</v>
      </c>
      <c r="L55" s="1"/>
      <c r="M55" s="1"/>
      <c r="N55" s="1"/>
      <c r="O55" s="20">
        <f>L55-(M55+N55)</f>
        <v>0</v>
      </c>
      <c r="P55" s="29" t="str">
        <f t="shared" ref="P55:P61" si="12">IF(OR(G55="新規",G55="追加",G55=""),"OK",(IF(AND(H55="",I55=""),"NG","OK")))</f>
        <v>OK</v>
      </c>
      <c r="Q55" s="10" t="str">
        <f t="shared" ref="Q55:Q61" si="13">IF(OR(G55="新規",G55="追加",G55=""),"OK",(IF(OR(AND(J55="",K55=""),AND(J55="",K55="□"),AND(J55="□",K55=""),AND(J55="□",K55="□")),"NG","OK")))</f>
        <v>OK</v>
      </c>
      <c r="R55" s="10" t="str">
        <f>IF(OR(AND(C55&lt;&gt;"",D55&lt;&gt;"",F55&lt;&gt;"",G55&lt;&gt;""),(C55="")),"OK","NG")</f>
        <v>OK</v>
      </c>
      <c r="T55" s="78" t="s">
        <v>159</v>
      </c>
    </row>
    <row r="56" spans="1:20" ht="22.5" customHeight="1">
      <c r="A56" s="6"/>
      <c r="B56" s="9"/>
      <c r="C56" s="72"/>
      <c r="D56" s="152"/>
      <c r="E56" s="152"/>
      <c r="F56" s="15"/>
      <c r="G56" s="7"/>
      <c r="H56" s="6"/>
      <c r="I56" s="6"/>
      <c r="J56" s="7" t="s">
        <v>1</v>
      </c>
      <c r="K56" s="8" t="s">
        <v>1</v>
      </c>
      <c r="L56" s="1"/>
      <c r="M56" s="1"/>
      <c r="N56" s="1"/>
      <c r="O56" s="20">
        <f t="shared" ref="O56:O61" si="14">L56-(M56+N56)</f>
        <v>0</v>
      </c>
      <c r="P56" s="29" t="str">
        <f t="shared" si="12"/>
        <v>OK</v>
      </c>
      <c r="Q56" s="10" t="str">
        <f t="shared" si="13"/>
        <v>OK</v>
      </c>
      <c r="R56" s="10" t="str">
        <f t="shared" ref="R56:R61" si="15">IF(OR(AND(C56&lt;&gt;"",D56&lt;&gt;"",F56&lt;&gt;"",G56&lt;&gt;""),(C56="")),"OK","NG")</f>
        <v>OK</v>
      </c>
      <c r="T56" s="79" t="s">
        <v>162</v>
      </c>
    </row>
    <row r="57" spans="1:20" ht="22.5" customHeight="1">
      <c r="A57" s="6"/>
      <c r="B57" s="9"/>
      <c r="C57" s="72"/>
      <c r="D57" s="152"/>
      <c r="E57" s="152"/>
      <c r="F57" s="15"/>
      <c r="G57" s="7"/>
      <c r="H57" s="6"/>
      <c r="I57" s="6"/>
      <c r="J57" s="7" t="s">
        <v>1</v>
      </c>
      <c r="K57" s="8" t="s">
        <v>1</v>
      </c>
      <c r="L57" s="1"/>
      <c r="M57" s="1"/>
      <c r="N57" s="1"/>
      <c r="O57" s="20">
        <f t="shared" si="14"/>
        <v>0</v>
      </c>
      <c r="P57" s="29" t="str">
        <f t="shared" si="12"/>
        <v>OK</v>
      </c>
      <c r="Q57" s="10" t="str">
        <f t="shared" si="13"/>
        <v>OK</v>
      </c>
      <c r="R57" s="10" t="str">
        <f t="shared" si="15"/>
        <v>OK</v>
      </c>
      <c r="T57" s="81" t="s">
        <v>214</v>
      </c>
    </row>
    <row r="58" spans="1:20" ht="22.5" customHeight="1">
      <c r="A58" s="6"/>
      <c r="B58" s="9"/>
      <c r="C58" s="72"/>
      <c r="D58" s="152"/>
      <c r="E58" s="152"/>
      <c r="F58" s="15"/>
      <c r="G58" s="7"/>
      <c r="H58" s="6"/>
      <c r="I58" s="6"/>
      <c r="J58" s="7" t="s">
        <v>1</v>
      </c>
      <c r="K58" s="8" t="s">
        <v>1</v>
      </c>
      <c r="L58" s="1"/>
      <c r="M58" s="1"/>
      <c r="N58" s="1"/>
      <c r="O58" s="20">
        <f t="shared" si="14"/>
        <v>0</v>
      </c>
      <c r="P58" s="29" t="str">
        <f t="shared" si="12"/>
        <v>OK</v>
      </c>
      <c r="Q58" s="10" t="str">
        <f t="shared" si="13"/>
        <v>OK</v>
      </c>
      <c r="R58" s="10" t="str">
        <f t="shared" si="15"/>
        <v>OK</v>
      </c>
      <c r="T58" s="80" t="s">
        <v>13</v>
      </c>
    </row>
    <row r="59" spans="1:20" ht="22.5" customHeight="1">
      <c r="A59" s="6"/>
      <c r="B59" s="9"/>
      <c r="C59" s="72"/>
      <c r="D59" s="152"/>
      <c r="E59" s="152"/>
      <c r="F59" s="16"/>
      <c r="G59" s="7"/>
      <c r="H59" s="6"/>
      <c r="I59" s="6"/>
      <c r="J59" s="7" t="s">
        <v>1</v>
      </c>
      <c r="K59" s="8" t="s">
        <v>1</v>
      </c>
      <c r="L59" s="1"/>
      <c r="M59" s="1"/>
      <c r="N59" s="1"/>
      <c r="O59" s="20">
        <f t="shared" si="14"/>
        <v>0</v>
      </c>
      <c r="P59" s="29" t="str">
        <f t="shared" si="12"/>
        <v>OK</v>
      </c>
      <c r="Q59" s="10" t="str">
        <f t="shared" si="13"/>
        <v>OK</v>
      </c>
      <c r="R59" s="10" t="str">
        <f t="shared" si="15"/>
        <v>OK</v>
      </c>
    </row>
    <row r="60" spans="1:20" ht="22.5" customHeight="1">
      <c r="A60" s="6"/>
      <c r="B60" s="9"/>
      <c r="C60" s="72"/>
      <c r="D60" s="152"/>
      <c r="E60" s="152"/>
      <c r="F60" s="15"/>
      <c r="G60" s="7"/>
      <c r="H60" s="6"/>
      <c r="I60" s="6"/>
      <c r="J60" s="7" t="s">
        <v>1</v>
      </c>
      <c r="K60" s="8" t="s">
        <v>1</v>
      </c>
      <c r="L60" s="1"/>
      <c r="M60" s="1"/>
      <c r="N60" s="1"/>
      <c r="O60" s="20">
        <f t="shared" si="14"/>
        <v>0</v>
      </c>
      <c r="P60" s="29" t="str">
        <f t="shared" si="12"/>
        <v>OK</v>
      </c>
      <c r="Q60" s="10" t="str">
        <f t="shared" si="13"/>
        <v>OK</v>
      </c>
      <c r="R60" s="10" t="str">
        <f t="shared" si="15"/>
        <v>OK</v>
      </c>
    </row>
    <row r="61" spans="1:20" ht="22.5" customHeight="1">
      <c r="A61" s="6"/>
      <c r="B61" s="9"/>
      <c r="C61" s="72"/>
      <c r="D61" s="152"/>
      <c r="E61" s="152"/>
      <c r="F61" s="15"/>
      <c r="G61" s="7"/>
      <c r="H61" s="6"/>
      <c r="I61" s="6"/>
      <c r="J61" s="7" t="s">
        <v>1</v>
      </c>
      <c r="K61" s="8" t="s">
        <v>1</v>
      </c>
      <c r="L61" s="1"/>
      <c r="M61" s="1"/>
      <c r="N61" s="1"/>
      <c r="O61" s="20">
        <f t="shared" si="14"/>
        <v>0</v>
      </c>
      <c r="P61" s="29" t="str">
        <f t="shared" si="12"/>
        <v>OK</v>
      </c>
      <c r="Q61" s="10" t="str">
        <f t="shared" si="13"/>
        <v>OK</v>
      </c>
      <c r="R61" s="10" t="str">
        <f t="shared" si="15"/>
        <v>OK</v>
      </c>
    </row>
    <row r="62" spans="1:20" ht="22.5" customHeight="1">
      <c r="A62" s="12"/>
      <c r="B62" s="13"/>
      <c r="C62" s="14"/>
      <c r="D62" s="13"/>
      <c r="E62" s="14"/>
      <c r="F62" s="14"/>
      <c r="G62" s="13"/>
      <c r="H62" s="13"/>
      <c r="I62" s="12"/>
      <c r="J62" s="12"/>
      <c r="K62" s="68" t="s">
        <v>137</v>
      </c>
      <c r="L62" s="27">
        <f>SUM(L55:L61)</f>
        <v>0</v>
      </c>
      <c r="M62" s="27">
        <f t="shared" ref="M62:N62" si="16">SUM(M55:M61)</f>
        <v>0</v>
      </c>
      <c r="N62" s="27">
        <f t="shared" si="16"/>
        <v>0</v>
      </c>
      <c r="O62" s="27">
        <f>L62-(M62+N62)</f>
        <v>0</v>
      </c>
      <c r="P62" s="76"/>
      <c r="Q62" s="77"/>
      <c r="R62" s="77"/>
    </row>
    <row r="63" spans="1:20" ht="22.5" customHeight="1">
      <c r="A63" s="48" t="s">
        <v>130</v>
      </c>
      <c r="B63" s="13"/>
      <c r="C63" s="14"/>
      <c r="D63" s="13"/>
      <c r="E63" s="14"/>
      <c r="F63" s="14"/>
      <c r="G63" s="13"/>
      <c r="H63" s="13"/>
      <c r="I63" s="12"/>
      <c r="J63" s="12"/>
      <c r="K63" s="12"/>
      <c r="L63" s="12"/>
      <c r="M63" s="12"/>
      <c r="N63" s="12"/>
      <c r="O63" s="12"/>
      <c r="P63" s="76"/>
      <c r="Q63" s="77"/>
      <c r="R63" s="77"/>
    </row>
    <row r="64" spans="1:20" ht="22.5" customHeight="1">
      <c r="A64" s="162" t="s">
        <v>217</v>
      </c>
      <c r="B64" s="160" t="s">
        <v>67</v>
      </c>
      <c r="C64" s="150" t="s">
        <v>286</v>
      </c>
      <c r="D64" s="150"/>
      <c r="E64" s="150"/>
      <c r="F64" s="150"/>
      <c r="G64" s="160" t="s">
        <v>38</v>
      </c>
      <c r="H64" s="144" t="s">
        <v>47</v>
      </c>
      <c r="I64" s="145"/>
      <c r="J64" s="145"/>
      <c r="K64" s="146"/>
      <c r="L64" s="144" t="s">
        <v>216</v>
      </c>
      <c r="M64" s="145"/>
      <c r="N64" s="145"/>
      <c r="O64" s="146"/>
      <c r="P64" s="48" t="s">
        <v>96</v>
      </c>
      <c r="Q64" s="48" t="s">
        <v>96</v>
      </c>
      <c r="R64" s="61"/>
    </row>
    <row r="65" spans="1:20" ht="22.5" customHeight="1">
      <c r="A65" s="161"/>
      <c r="B65" s="161"/>
      <c r="C65" s="68" t="s">
        <v>215</v>
      </c>
      <c r="D65" s="150" t="s">
        <v>120</v>
      </c>
      <c r="E65" s="150"/>
      <c r="F65" s="68" t="s">
        <v>15</v>
      </c>
      <c r="G65" s="161"/>
      <c r="H65" s="69" t="s">
        <v>29</v>
      </c>
      <c r="I65" s="69" t="s">
        <v>28</v>
      </c>
      <c r="J65" s="68" t="s">
        <v>18</v>
      </c>
      <c r="K65" s="68" t="s">
        <v>19</v>
      </c>
      <c r="L65" s="53" t="s">
        <v>109</v>
      </c>
      <c r="M65" s="53" t="s">
        <v>110</v>
      </c>
      <c r="N65" s="53" t="s">
        <v>111</v>
      </c>
      <c r="O65" s="53" t="s">
        <v>112</v>
      </c>
      <c r="P65" s="70" t="s">
        <v>104</v>
      </c>
      <c r="Q65" s="70" t="s">
        <v>116</v>
      </c>
      <c r="R65" s="70" t="s">
        <v>115</v>
      </c>
      <c r="T65" s="82" t="s">
        <v>153</v>
      </c>
    </row>
    <row r="66" spans="1:20" ht="22.5" customHeight="1">
      <c r="A66" s="6"/>
      <c r="B66" s="9"/>
      <c r="C66" s="72"/>
      <c r="D66" s="152"/>
      <c r="E66" s="152"/>
      <c r="F66" s="15"/>
      <c r="G66" s="7"/>
      <c r="H66" s="6"/>
      <c r="I66" s="6"/>
      <c r="J66" s="7" t="s">
        <v>1</v>
      </c>
      <c r="K66" s="8" t="s">
        <v>1</v>
      </c>
      <c r="L66" s="1"/>
      <c r="M66" s="1"/>
      <c r="N66" s="1"/>
      <c r="O66" s="20">
        <f>L66-(M66+N66)</f>
        <v>0</v>
      </c>
      <c r="P66" s="29" t="str">
        <f>IF(OR(G66="新規",G66="追加",G66=""),"OK",(IF(AND(H66="",I66=""),"NG","OK")))</f>
        <v>OK</v>
      </c>
      <c r="Q66" s="10" t="str">
        <f>IF(OR(G66="新規",G66="追加",G66=""),"OK",(IF(OR(AND(J66="",K66=""),AND(J66="",K66="□"),AND(J66="□",K66=""),AND(J66="□",K66="□")),"NG","OK")))</f>
        <v>OK</v>
      </c>
      <c r="R66" s="10" t="str">
        <f>IF(OR(AND(C66&lt;&gt;"",D66&lt;&gt;"",F66&lt;&gt;"",G66&lt;&gt;""),(C66="")),"OK","NG")</f>
        <v>OK</v>
      </c>
      <c r="T66" s="83" t="s">
        <v>271</v>
      </c>
    </row>
    <row r="67" spans="1:20" ht="22.5" customHeight="1">
      <c r="A67" s="6"/>
      <c r="B67" s="9"/>
      <c r="C67" s="72"/>
      <c r="D67" s="152"/>
      <c r="E67" s="152"/>
      <c r="F67" s="15"/>
      <c r="G67" s="7"/>
      <c r="H67" s="6"/>
      <c r="I67" s="6"/>
      <c r="J67" s="7" t="s">
        <v>1</v>
      </c>
      <c r="K67" s="8" t="s">
        <v>1</v>
      </c>
      <c r="L67" s="1"/>
      <c r="M67" s="1"/>
      <c r="N67" s="1"/>
      <c r="O67" s="20">
        <f t="shared" ref="O67:O72" si="17">L67-(M67+N67)</f>
        <v>0</v>
      </c>
      <c r="P67" s="29" t="str">
        <f>IF(OR(G67="新規",G67="追加",G67=""),"OK",(IF(AND(H67="",I67=""),"NG","OK")))</f>
        <v>OK</v>
      </c>
      <c r="Q67" s="10" t="str">
        <f t="shared" ref="Q67:Q72" si="18">IF(OR(G67="新規",G67="追加",G67=""),"OK",(IF(OR(AND(J67="",K67=""),AND(J67="",K67="□"),AND(J67="□",K67=""),AND(J67="□",K67="□")),"NG","OK")))</f>
        <v>OK</v>
      </c>
      <c r="R67" s="10" t="str">
        <f t="shared" ref="R67:R72" si="19">IF(OR(AND(C67&lt;&gt;"",D67&lt;&gt;"",F67&lt;&gt;"",G67&lt;&gt;""),(C67="")),"OK","NG")</f>
        <v>OK</v>
      </c>
      <c r="T67" s="82" t="s">
        <v>214</v>
      </c>
    </row>
    <row r="68" spans="1:20" ht="22.5" customHeight="1">
      <c r="A68" s="6"/>
      <c r="B68" s="9"/>
      <c r="C68" s="72"/>
      <c r="D68" s="152"/>
      <c r="E68" s="152"/>
      <c r="F68" s="15"/>
      <c r="G68" s="7"/>
      <c r="H68" s="6"/>
      <c r="I68" s="6"/>
      <c r="J68" s="7" t="s">
        <v>1</v>
      </c>
      <c r="K68" s="8" t="s">
        <v>1</v>
      </c>
      <c r="L68" s="1"/>
      <c r="M68" s="1"/>
      <c r="N68" s="1"/>
      <c r="O68" s="20">
        <f t="shared" si="17"/>
        <v>0</v>
      </c>
      <c r="P68" s="29" t="str">
        <f t="shared" ref="P68:P72" si="20">IF(OR(G68="新規",G68="追加",G68=""),"OK",(IF(AND(H68="",I68=""),"NG","OK")))</f>
        <v>OK</v>
      </c>
      <c r="Q68" s="10" t="str">
        <f t="shared" si="18"/>
        <v>OK</v>
      </c>
      <c r="R68" s="10" t="str">
        <f t="shared" si="19"/>
        <v>OK</v>
      </c>
      <c r="T68" s="80" t="s">
        <v>13</v>
      </c>
    </row>
    <row r="69" spans="1:20" ht="22.5" customHeight="1">
      <c r="A69" s="6"/>
      <c r="B69" s="9"/>
      <c r="C69" s="72"/>
      <c r="D69" s="152"/>
      <c r="E69" s="152"/>
      <c r="F69" s="15"/>
      <c r="G69" s="7"/>
      <c r="H69" s="6"/>
      <c r="I69" s="6"/>
      <c r="J69" s="7" t="s">
        <v>1</v>
      </c>
      <c r="K69" s="8" t="s">
        <v>1</v>
      </c>
      <c r="L69" s="1"/>
      <c r="M69" s="1"/>
      <c r="N69" s="1"/>
      <c r="O69" s="20">
        <f t="shared" si="17"/>
        <v>0</v>
      </c>
      <c r="P69" s="29" t="str">
        <f t="shared" si="20"/>
        <v>OK</v>
      </c>
      <c r="Q69" s="10" t="str">
        <f t="shared" si="18"/>
        <v>OK</v>
      </c>
      <c r="R69" s="10" t="str">
        <f t="shared" si="19"/>
        <v>OK</v>
      </c>
    </row>
    <row r="70" spans="1:20" ht="22.5" customHeight="1">
      <c r="A70" s="6"/>
      <c r="B70" s="9"/>
      <c r="C70" s="72"/>
      <c r="D70" s="152"/>
      <c r="E70" s="152"/>
      <c r="F70" s="16"/>
      <c r="G70" s="7"/>
      <c r="H70" s="6"/>
      <c r="I70" s="6"/>
      <c r="J70" s="7" t="s">
        <v>1</v>
      </c>
      <c r="K70" s="8" t="s">
        <v>1</v>
      </c>
      <c r="L70" s="1"/>
      <c r="M70" s="1"/>
      <c r="N70" s="1"/>
      <c r="O70" s="20">
        <f t="shared" si="17"/>
        <v>0</v>
      </c>
      <c r="P70" s="29" t="str">
        <f t="shared" si="20"/>
        <v>OK</v>
      </c>
      <c r="Q70" s="10" t="str">
        <f t="shared" si="18"/>
        <v>OK</v>
      </c>
      <c r="R70" s="10" t="str">
        <f t="shared" si="19"/>
        <v>OK</v>
      </c>
    </row>
    <row r="71" spans="1:20" ht="22.5" customHeight="1">
      <c r="A71" s="6"/>
      <c r="B71" s="9"/>
      <c r="C71" s="72"/>
      <c r="D71" s="152"/>
      <c r="E71" s="152"/>
      <c r="F71" s="15"/>
      <c r="G71" s="7"/>
      <c r="H71" s="6"/>
      <c r="I71" s="6"/>
      <c r="J71" s="7" t="s">
        <v>1</v>
      </c>
      <c r="K71" s="8" t="s">
        <v>1</v>
      </c>
      <c r="L71" s="1"/>
      <c r="M71" s="1"/>
      <c r="N71" s="1"/>
      <c r="O71" s="20">
        <f t="shared" si="17"/>
        <v>0</v>
      </c>
      <c r="P71" s="29" t="str">
        <f t="shared" si="20"/>
        <v>OK</v>
      </c>
      <c r="Q71" s="10" t="str">
        <f t="shared" si="18"/>
        <v>OK</v>
      </c>
      <c r="R71" s="10" t="str">
        <f t="shared" si="19"/>
        <v>OK</v>
      </c>
    </row>
    <row r="72" spans="1:20" ht="22.5" customHeight="1">
      <c r="A72" s="6"/>
      <c r="B72" s="9"/>
      <c r="C72" s="72"/>
      <c r="D72" s="152"/>
      <c r="E72" s="152"/>
      <c r="F72" s="15"/>
      <c r="G72" s="7"/>
      <c r="H72" s="6"/>
      <c r="I72" s="6"/>
      <c r="J72" s="7" t="s">
        <v>1</v>
      </c>
      <c r="K72" s="8" t="s">
        <v>1</v>
      </c>
      <c r="L72" s="1"/>
      <c r="M72" s="1"/>
      <c r="N72" s="1"/>
      <c r="O72" s="20">
        <f t="shared" si="17"/>
        <v>0</v>
      </c>
      <c r="P72" s="29" t="str">
        <f t="shared" si="20"/>
        <v>OK</v>
      </c>
      <c r="Q72" s="10" t="str">
        <f t="shared" si="18"/>
        <v>OK</v>
      </c>
      <c r="R72" s="10" t="str">
        <f t="shared" si="19"/>
        <v>OK</v>
      </c>
    </row>
    <row r="73" spans="1:20" ht="22.5" customHeight="1">
      <c r="A73" s="12"/>
      <c r="B73" s="13"/>
      <c r="C73" s="14"/>
      <c r="D73" s="13"/>
      <c r="E73" s="14"/>
      <c r="F73" s="14"/>
      <c r="G73" s="13"/>
      <c r="H73" s="13"/>
      <c r="I73" s="12"/>
      <c r="J73" s="12"/>
      <c r="K73" s="68" t="s">
        <v>137</v>
      </c>
      <c r="L73" s="27">
        <f>SUM(L66:L72)</f>
        <v>0</v>
      </c>
      <c r="M73" s="27">
        <f t="shared" ref="M73:N73" si="21">SUM(M66:M72)</f>
        <v>0</v>
      </c>
      <c r="N73" s="27">
        <f t="shared" si="21"/>
        <v>0</v>
      </c>
      <c r="O73" s="27">
        <f>L73-(M73+N73)</f>
        <v>0</v>
      </c>
      <c r="P73" s="76"/>
      <c r="Q73" s="77"/>
      <c r="R73" s="77"/>
    </row>
    <row r="74" spans="1:20" ht="22.5" customHeight="1">
      <c r="A74" s="48" t="s">
        <v>132</v>
      </c>
      <c r="B74" s="13"/>
      <c r="C74" s="14"/>
      <c r="D74" s="13"/>
      <c r="E74" s="14"/>
      <c r="F74" s="14"/>
      <c r="G74" s="13"/>
      <c r="H74" s="13"/>
      <c r="I74" s="12"/>
      <c r="J74" s="12"/>
      <c r="K74" s="12"/>
      <c r="L74" s="12"/>
      <c r="M74" s="12"/>
      <c r="N74" s="12"/>
      <c r="O74" s="12"/>
      <c r="P74" s="76"/>
      <c r="Q74" s="77"/>
      <c r="R74" s="77"/>
    </row>
    <row r="75" spans="1:20" ht="22.5" customHeight="1">
      <c r="A75" s="162" t="s">
        <v>217</v>
      </c>
      <c r="B75" s="160" t="s">
        <v>67</v>
      </c>
      <c r="C75" s="150" t="s">
        <v>286</v>
      </c>
      <c r="D75" s="150"/>
      <c r="E75" s="150"/>
      <c r="F75" s="150"/>
      <c r="G75" s="160" t="s">
        <v>38</v>
      </c>
      <c r="H75" s="147" t="s">
        <v>47</v>
      </c>
      <c r="I75" s="148"/>
      <c r="J75" s="148"/>
      <c r="K75" s="149"/>
      <c r="L75" s="144" t="s">
        <v>216</v>
      </c>
      <c r="M75" s="145"/>
      <c r="N75" s="145"/>
      <c r="O75" s="146"/>
      <c r="P75" s="76"/>
      <c r="Q75" s="77"/>
      <c r="R75" s="61"/>
    </row>
    <row r="76" spans="1:20" ht="22.5" customHeight="1">
      <c r="A76" s="161"/>
      <c r="B76" s="161"/>
      <c r="C76" s="68" t="s">
        <v>215</v>
      </c>
      <c r="D76" s="150" t="s">
        <v>120</v>
      </c>
      <c r="E76" s="150"/>
      <c r="F76" s="68" t="s">
        <v>15</v>
      </c>
      <c r="G76" s="161"/>
      <c r="H76" s="84" t="s">
        <v>29</v>
      </c>
      <c r="I76" s="84" t="s">
        <v>28</v>
      </c>
      <c r="J76" s="22" t="s">
        <v>18</v>
      </c>
      <c r="K76" s="22" t="s">
        <v>19</v>
      </c>
      <c r="L76" s="53" t="s">
        <v>109</v>
      </c>
      <c r="M76" s="53" t="s">
        <v>110</v>
      </c>
      <c r="N76" s="53" t="s">
        <v>111</v>
      </c>
      <c r="O76" s="53" t="s">
        <v>112</v>
      </c>
      <c r="P76" s="76"/>
      <c r="Q76" s="77"/>
      <c r="R76" s="70" t="s">
        <v>115</v>
      </c>
      <c r="T76" s="81" t="s">
        <v>153</v>
      </c>
    </row>
    <row r="77" spans="1:20" ht="22.5" customHeight="1">
      <c r="A77" s="6"/>
      <c r="B77" s="9"/>
      <c r="C77" s="72"/>
      <c r="D77" s="152"/>
      <c r="E77" s="152"/>
      <c r="F77" s="15"/>
      <c r="G77" s="7"/>
      <c r="H77" s="22"/>
      <c r="I77" s="22"/>
      <c r="J77" s="22" t="s">
        <v>1</v>
      </c>
      <c r="K77" s="22" t="s">
        <v>1</v>
      </c>
      <c r="L77" s="1"/>
      <c r="M77" s="1"/>
      <c r="N77" s="1"/>
      <c r="O77" s="20">
        <f>L77-(M77+N77)</f>
        <v>0</v>
      </c>
      <c r="P77" s="76"/>
      <c r="Q77" s="77"/>
      <c r="R77" s="10" t="str">
        <f>IF(OR(AND(C77&lt;&gt;"",D77&lt;&gt;"",F77&lt;&gt;"",G77&lt;&gt;""),(C77="")),"OK","NG")</f>
        <v>OK</v>
      </c>
      <c r="T77" s="81" t="s">
        <v>273</v>
      </c>
    </row>
    <row r="78" spans="1:20" ht="22.5" customHeight="1">
      <c r="A78" s="6"/>
      <c r="B78" s="9"/>
      <c r="C78" s="72"/>
      <c r="D78" s="152"/>
      <c r="E78" s="152"/>
      <c r="F78" s="15"/>
      <c r="G78" s="7"/>
      <c r="H78" s="22"/>
      <c r="I78" s="22"/>
      <c r="J78" s="22" t="s">
        <v>1</v>
      </c>
      <c r="K78" s="22" t="s">
        <v>1</v>
      </c>
      <c r="L78" s="1"/>
      <c r="M78" s="1"/>
      <c r="N78" s="1"/>
      <c r="O78" s="20">
        <f t="shared" ref="O78:O83" si="22">L78-(M78+N78)</f>
        <v>0</v>
      </c>
      <c r="P78" s="76"/>
      <c r="Q78" s="77"/>
      <c r="R78" s="10" t="str">
        <f t="shared" ref="R78:R83" si="23">IF(OR(AND(C78&lt;&gt;"",D78&lt;&gt;"",F78&lt;&gt;"",G78&lt;&gt;""),(C78="")),"OK","NG")</f>
        <v>OK</v>
      </c>
      <c r="T78" s="81" t="s">
        <v>163</v>
      </c>
    </row>
    <row r="79" spans="1:20" ht="22.5" customHeight="1">
      <c r="A79" s="6"/>
      <c r="B79" s="9"/>
      <c r="C79" s="72"/>
      <c r="D79" s="152"/>
      <c r="E79" s="152"/>
      <c r="F79" s="15"/>
      <c r="G79" s="7"/>
      <c r="H79" s="22"/>
      <c r="I79" s="22"/>
      <c r="J79" s="22" t="s">
        <v>1</v>
      </c>
      <c r="K79" s="22" t="s">
        <v>1</v>
      </c>
      <c r="L79" s="1"/>
      <c r="M79" s="1"/>
      <c r="N79" s="1"/>
      <c r="O79" s="20">
        <f t="shared" si="22"/>
        <v>0</v>
      </c>
      <c r="P79" s="76"/>
      <c r="Q79" s="77"/>
      <c r="R79" s="10" t="str">
        <f t="shared" si="23"/>
        <v>OK</v>
      </c>
      <c r="T79" s="81" t="s">
        <v>214</v>
      </c>
    </row>
    <row r="80" spans="1:20" ht="22.5" customHeight="1">
      <c r="A80" s="6"/>
      <c r="B80" s="9"/>
      <c r="C80" s="72"/>
      <c r="D80" s="152"/>
      <c r="E80" s="152"/>
      <c r="F80" s="15"/>
      <c r="G80" s="7"/>
      <c r="H80" s="22"/>
      <c r="I80" s="22"/>
      <c r="J80" s="22" t="s">
        <v>1</v>
      </c>
      <c r="K80" s="22" t="s">
        <v>1</v>
      </c>
      <c r="L80" s="1"/>
      <c r="M80" s="1"/>
      <c r="N80" s="1"/>
      <c r="O80" s="20">
        <f t="shared" si="22"/>
        <v>0</v>
      </c>
      <c r="P80" s="76"/>
      <c r="Q80" s="77"/>
      <c r="R80" s="10" t="str">
        <f>IF(OR(AND(C80&lt;&gt;"",D80&lt;&gt;"",F80&lt;&gt;"",G80&lt;&gt;""),(C80="")),"OK","NG")</f>
        <v>OK</v>
      </c>
      <c r="T80" s="81" t="s">
        <v>13</v>
      </c>
    </row>
    <row r="81" spans="1:20" ht="22.5" customHeight="1">
      <c r="A81" s="6"/>
      <c r="B81" s="9"/>
      <c r="C81" s="72"/>
      <c r="D81" s="152"/>
      <c r="E81" s="152"/>
      <c r="F81" s="16"/>
      <c r="G81" s="7"/>
      <c r="H81" s="22"/>
      <c r="I81" s="22"/>
      <c r="J81" s="22" t="s">
        <v>1</v>
      </c>
      <c r="K81" s="22" t="s">
        <v>1</v>
      </c>
      <c r="L81" s="1"/>
      <c r="M81" s="1"/>
      <c r="N81" s="1"/>
      <c r="O81" s="20">
        <f t="shared" si="22"/>
        <v>0</v>
      </c>
      <c r="P81" s="76"/>
      <c r="Q81" s="77"/>
      <c r="R81" s="10" t="str">
        <f>IF(OR(AND(C81&lt;&gt;"",D81&lt;&gt;"",F81&lt;&gt;"",G81&lt;&gt;""),(C81="")),"OK","NG")</f>
        <v>OK</v>
      </c>
    </row>
    <row r="82" spans="1:20" ht="22.5" customHeight="1">
      <c r="A82" s="6"/>
      <c r="B82" s="9"/>
      <c r="C82" s="72"/>
      <c r="D82" s="152"/>
      <c r="E82" s="152"/>
      <c r="F82" s="15"/>
      <c r="G82" s="7"/>
      <c r="H82" s="22"/>
      <c r="I82" s="22"/>
      <c r="J82" s="22" t="s">
        <v>1</v>
      </c>
      <c r="K82" s="22" t="s">
        <v>1</v>
      </c>
      <c r="L82" s="1"/>
      <c r="M82" s="1"/>
      <c r="N82" s="1"/>
      <c r="O82" s="20">
        <f t="shared" si="22"/>
        <v>0</v>
      </c>
      <c r="P82" s="76"/>
      <c r="Q82" s="77"/>
      <c r="R82" s="10" t="str">
        <f t="shared" si="23"/>
        <v>OK</v>
      </c>
    </row>
    <row r="83" spans="1:20" ht="22.5" customHeight="1">
      <c r="A83" s="6"/>
      <c r="B83" s="9"/>
      <c r="C83" s="72"/>
      <c r="D83" s="152"/>
      <c r="E83" s="152"/>
      <c r="F83" s="15"/>
      <c r="G83" s="7"/>
      <c r="H83" s="22"/>
      <c r="I83" s="22"/>
      <c r="J83" s="22" t="s">
        <v>1</v>
      </c>
      <c r="K83" s="22" t="s">
        <v>1</v>
      </c>
      <c r="L83" s="1"/>
      <c r="M83" s="1"/>
      <c r="N83" s="1"/>
      <c r="O83" s="20">
        <f t="shared" si="22"/>
        <v>0</v>
      </c>
      <c r="P83" s="76"/>
      <c r="Q83" s="77"/>
      <c r="R83" s="10" t="str">
        <f t="shared" si="23"/>
        <v>OK</v>
      </c>
    </row>
    <row r="84" spans="1:20" ht="22.5" customHeight="1">
      <c r="A84" s="12"/>
      <c r="B84" s="13"/>
      <c r="C84" s="14"/>
      <c r="D84" s="13"/>
      <c r="E84" s="14"/>
      <c r="F84" s="14"/>
      <c r="G84" s="13"/>
      <c r="H84" s="13"/>
      <c r="I84" s="12"/>
      <c r="J84" s="12"/>
      <c r="K84" s="68" t="s">
        <v>137</v>
      </c>
      <c r="L84" s="27">
        <f>SUM(L77:L83)</f>
        <v>0</v>
      </c>
      <c r="M84" s="27">
        <f t="shared" ref="M84:N84" si="24">SUM(M77:M83)</f>
        <v>0</v>
      </c>
      <c r="N84" s="27">
        <f t="shared" si="24"/>
        <v>0</v>
      </c>
      <c r="O84" s="27">
        <f>L84-(M84+N84)</f>
        <v>0</v>
      </c>
      <c r="P84" s="76"/>
      <c r="Q84" s="77"/>
      <c r="R84" s="77"/>
    </row>
    <row r="85" spans="1:20" ht="22.5" customHeight="1">
      <c r="A85" s="48" t="s">
        <v>133</v>
      </c>
      <c r="B85" s="13"/>
      <c r="C85" s="14"/>
      <c r="D85" s="13"/>
      <c r="E85" s="14"/>
      <c r="F85" s="14"/>
      <c r="G85" s="13"/>
      <c r="H85" s="13"/>
      <c r="I85" s="12"/>
      <c r="K85" s="12"/>
      <c r="L85" s="12"/>
      <c r="M85" s="12"/>
      <c r="N85" s="12"/>
      <c r="O85" s="12"/>
      <c r="P85" s="76"/>
      <c r="Q85" s="77"/>
      <c r="R85" s="77"/>
    </row>
    <row r="86" spans="1:20" ht="22.5" customHeight="1">
      <c r="A86" s="162" t="s">
        <v>217</v>
      </c>
      <c r="B86" s="160" t="s">
        <v>67</v>
      </c>
      <c r="C86" s="150" t="s">
        <v>286</v>
      </c>
      <c r="D86" s="150"/>
      <c r="E86" s="150"/>
      <c r="F86" s="150"/>
      <c r="G86" s="160" t="s">
        <v>38</v>
      </c>
      <c r="H86" s="144" t="s">
        <v>47</v>
      </c>
      <c r="I86" s="145"/>
      <c r="J86" s="145"/>
      <c r="K86" s="146"/>
      <c r="L86" s="144" t="s">
        <v>216</v>
      </c>
      <c r="M86" s="145"/>
      <c r="N86" s="145"/>
      <c r="O86" s="146"/>
      <c r="P86" s="48" t="s">
        <v>96</v>
      </c>
      <c r="Q86" s="48" t="s">
        <v>96</v>
      </c>
      <c r="R86" s="61"/>
      <c r="T86" s="81" t="s">
        <v>153</v>
      </c>
    </row>
    <row r="87" spans="1:20" ht="22.5" customHeight="1">
      <c r="A87" s="161"/>
      <c r="B87" s="161"/>
      <c r="C87" s="68" t="s">
        <v>215</v>
      </c>
      <c r="D87" s="150" t="s">
        <v>120</v>
      </c>
      <c r="E87" s="150"/>
      <c r="F87" s="68" t="s">
        <v>15</v>
      </c>
      <c r="G87" s="161"/>
      <c r="H87" s="69" t="s">
        <v>29</v>
      </c>
      <c r="I87" s="69" t="s">
        <v>28</v>
      </c>
      <c r="J87" s="68" t="s">
        <v>18</v>
      </c>
      <c r="K87" s="68" t="s">
        <v>19</v>
      </c>
      <c r="L87" s="53" t="s">
        <v>109</v>
      </c>
      <c r="M87" s="53" t="s">
        <v>110</v>
      </c>
      <c r="N87" s="53" t="s">
        <v>111</v>
      </c>
      <c r="O87" s="53" t="s">
        <v>112</v>
      </c>
      <c r="P87" s="70" t="s">
        <v>104</v>
      </c>
      <c r="Q87" s="70" t="s">
        <v>116</v>
      </c>
      <c r="R87" s="70" t="s">
        <v>115</v>
      </c>
      <c r="T87" s="81" t="s">
        <v>159</v>
      </c>
    </row>
    <row r="88" spans="1:20" ht="22.5" customHeight="1">
      <c r="A88" s="6"/>
      <c r="B88" s="9"/>
      <c r="C88" s="72"/>
      <c r="D88" s="152"/>
      <c r="E88" s="152"/>
      <c r="F88" s="15"/>
      <c r="G88" s="7"/>
      <c r="H88" s="6"/>
      <c r="I88" s="6"/>
      <c r="J88" s="7" t="s">
        <v>1</v>
      </c>
      <c r="K88" s="8" t="s">
        <v>1</v>
      </c>
      <c r="L88" s="1"/>
      <c r="M88" s="1"/>
      <c r="N88" s="1"/>
      <c r="O88" s="20">
        <f>L88-(M88+N88)</f>
        <v>0</v>
      </c>
      <c r="P88" s="29" t="str">
        <f>IF(OR(G88="新規",G88="追加",G88=""),"OK",(IF(AND(H88="",I88=""),"NG","OK")))</f>
        <v>OK</v>
      </c>
      <c r="Q88" s="10" t="str">
        <f>IF(OR(G88="新規",G88="追加",G88=""),"OK",(IF(OR(AND(J88="",K88=""),AND(J88="",K88="□"),AND(J88="□",K88=""),AND(J88="□",K88="□")),"NG","OK")))</f>
        <v>OK</v>
      </c>
      <c r="R88" s="10" t="str">
        <f>IF(OR(AND(C88&lt;&gt;"",D88&lt;&gt;"",F88&lt;&gt;"",G88&lt;&gt;""),(C88="")),"OK","NG")</f>
        <v>OK</v>
      </c>
      <c r="T88" s="81" t="s">
        <v>13</v>
      </c>
    </row>
    <row r="89" spans="1:20" ht="22.5" customHeight="1">
      <c r="A89" s="6"/>
      <c r="B89" s="9"/>
      <c r="C89" s="72"/>
      <c r="D89" s="152"/>
      <c r="E89" s="152"/>
      <c r="F89" s="15"/>
      <c r="G89" s="7"/>
      <c r="H89" s="6"/>
      <c r="I89" s="6"/>
      <c r="J89" s="7" t="s">
        <v>1</v>
      </c>
      <c r="K89" s="8" t="s">
        <v>1</v>
      </c>
      <c r="L89" s="1"/>
      <c r="M89" s="1"/>
      <c r="N89" s="1"/>
      <c r="O89" s="20">
        <f t="shared" ref="O89:O94" si="25">L89-(M89+N89)</f>
        <v>0</v>
      </c>
      <c r="P89" s="29" t="str">
        <f t="shared" ref="P89:P94" si="26">IF(OR(G89="新規",G89="追加",G89=""),"OK",(IF(AND(H89="",I89=""),"NG","OK")))</f>
        <v>OK</v>
      </c>
      <c r="Q89" s="10" t="str">
        <f t="shared" ref="Q89:Q94" si="27">IF(OR(G89="新規",G89="追加",G89=""),"OK",(IF(OR(AND(J89="",K89=""),AND(J89="",K89="□"),AND(J89="□",K89=""),AND(J89="□",K89="□")),"NG","OK")))</f>
        <v>OK</v>
      </c>
      <c r="R89" s="10" t="str">
        <f t="shared" ref="R89:R94" si="28">IF(OR(AND(C89&lt;&gt;"",D89&lt;&gt;"",F89&lt;&gt;"",G89&lt;&gt;""),(C89="")),"OK","NG")</f>
        <v>OK</v>
      </c>
    </row>
    <row r="90" spans="1:20" ht="22.5" customHeight="1">
      <c r="A90" s="6"/>
      <c r="B90" s="9"/>
      <c r="C90" s="72"/>
      <c r="D90" s="152"/>
      <c r="E90" s="152"/>
      <c r="F90" s="15"/>
      <c r="G90" s="7"/>
      <c r="H90" s="6"/>
      <c r="I90" s="6"/>
      <c r="J90" s="7" t="s">
        <v>1</v>
      </c>
      <c r="K90" s="8" t="s">
        <v>1</v>
      </c>
      <c r="L90" s="1"/>
      <c r="M90" s="1"/>
      <c r="N90" s="1"/>
      <c r="O90" s="20">
        <f t="shared" si="25"/>
        <v>0</v>
      </c>
      <c r="P90" s="29" t="str">
        <f t="shared" si="26"/>
        <v>OK</v>
      </c>
      <c r="Q90" s="10" t="str">
        <f t="shared" si="27"/>
        <v>OK</v>
      </c>
      <c r="R90" s="10" t="str">
        <f t="shared" si="28"/>
        <v>OK</v>
      </c>
    </row>
    <row r="91" spans="1:20" ht="22.5" customHeight="1">
      <c r="A91" s="6"/>
      <c r="B91" s="9"/>
      <c r="C91" s="72"/>
      <c r="D91" s="152"/>
      <c r="E91" s="152"/>
      <c r="F91" s="15"/>
      <c r="G91" s="7"/>
      <c r="H91" s="6"/>
      <c r="I91" s="6"/>
      <c r="J91" s="7" t="s">
        <v>1</v>
      </c>
      <c r="K91" s="8" t="s">
        <v>1</v>
      </c>
      <c r="L91" s="1"/>
      <c r="M91" s="1"/>
      <c r="N91" s="1"/>
      <c r="O91" s="20">
        <f t="shared" si="25"/>
        <v>0</v>
      </c>
      <c r="P91" s="29" t="str">
        <f t="shared" si="26"/>
        <v>OK</v>
      </c>
      <c r="Q91" s="10" t="str">
        <f t="shared" si="27"/>
        <v>OK</v>
      </c>
      <c r="R91" s="10" t="str">
        <f t="shared" si="28"/>
        <v>OK</v>
      </c>
    </row>
    <row r="92" spans="1:20" ht="22.5" customHeight="1">
      <c r="A92" s="6"/>
      <c r="B92" s="9"/>
      <c r="C92" s="72"/>
      <c r="D92" s="152"/>
      <c r="E92" s="152"/>
      <c r="F92" s="16"/>
      <c r="G92" s="7"/>
      <c r="H92" s="6"/>
      <c r="I92" s="6"/>
      <c r="J92" s="7" t="s">
        <v>1</v>
      </c>
      <c r="K92" s="8" t="s">
        <v>1</v>
      </c>
      <c r="L92" s="1"/>
      <c r="M92" s="1"/>
      <c r="N92" s="1"/>
      <c r="O92" s="20">
        <f t="shared" si="25"/>
        <v>0</v>
      </c>
      <c r="P92" s="29" t="str">
        <f t="shared" si="26"/>
        <v>OK</v>
      </c>
      <c r="Q92" s="10" t="str">
        <f t="shared" si="27"/>
        <v>OK</v>
      </c>
      <c r="R92" s="10" t="str">
        <f t="shared" si="28"/>
        <v>OK</v>
      </c>
    </row>
    <row r="93" spans="1:20" ht="22.5" customHeight="1">
      <c r="A93" s="6"/>
      <c r="B93" s="9"/>
      <c r="C93" s="72"/>
      <c r="D93" s="152"/>
      <c r="E93" s="152"/>
      <c r="F93" s="15"/>
      <c r="G93" s="7"/>
      <c r="H93" s="6"/>
      <c r="I93" s="6"/>
      <c r="J93" s="7" t="s">
        <v>1</v>
      </c>
      <c r="K93" s="8" t="s">
        <v>1</v>
      </c>
      <c r="L93" s="1"/>
      <c r="M93" s="1"/>
      <c r="N93" s="1"/>
      <c r="O93" s="20">
        <f t="shared" si="25"/>
        <v>0</v>
      </c>
      <c r="P93" s="29" t="str">
        <f t="shared" si="26"/>
        <v>OK</v>
      </c>
      <c r="Q93" s="10" t="str">
        <f t="shared" si="27"/>
        <v>OK</v>
      </c>
      <c r="R93" s="10" t="str">
        <f t="shared" si="28"/>
        <v>OK</v>
      </c>
    </row>
    <row r="94" spans="1:20" ht="22.5" customHeight="1">
      <c r="A94" s="6"/>
      <c r="B94" s="9"/>
      <c r="C94" s="72"/>
      <c r="D94" s="152"/>
      <c r="E94" s="152"/>
      <c r="F94" s="15"/>
      <c r="G94" s="7"/>
      <c r="H94" s="6"/>
      <c r="I94" s="6"/>
      <c r="J94" s="7" t="s">
        <v>1</v>
      </c>
      <c r="K94" s="8" t="s">
        <v>1</v>
      </c>
      <c r="L94" s="1"/>
      <c r="M94" s="1"/>
      <c r="N94" s="1"/>
      <c r="O94" s="20">
        <f t="shared" si="25"/>
        <v>0</v>
      </c>
      <c r="P94" s="29" t="str">
        <f t="shared" si="26"/>
        <v>OK</v>
      </c>
      <c r="Q94" s="10" t="str">
        <f t="shared" si="27"/>
        <v>OK</v>
      </c>
      <c r="R94" s="10" t="str">
        <f t="shared" si="28"/>
        <v>OK</v>
      </c>
    </row>
    <row r="95" spans="1:20" ht="22.5" customHeight="1">
      <c r="A95" s="12"/>
      <c r="B95" s="13"/>
      <c r="C95" s="14"/>
      <c r="D95" s="13"/>
      <c r="E95" s="14"/>
      <c r="F95" s="14"/>
      <c r="G95" s="13"/>
      <c r="H95" s="13"/>
      <c r="I95" s="12"/>
      <c r="J95" s="12"/>
      <c r="K95" s="68" t="s">
        <v>137</v>
      </c>
      <c r="L95" s="27">
        <f>SUM(L88:L94)</f>
        <v>0</v>
      </c>
      <c r="M95" s="27">
        <f t="shared" ref="M95:N95" si="29">SUM(M88:M94)</f>
        <v>0</v>
      </c>
      <c r="N95" s="27">
        <f t="shared" si="29"/>
        <v>0</v>
      </c>
      <c r="O95" s="27">
        <f>L95-(M95+N95)</f>
        <v>0</v>
      </c>
      <c r="P95" s="76"/>
      <c r="Q95" s="77"/>
      <c r="R95" s="77"/>
    </row>
    <row r="96" spans="1:20" ht="23" customHeight="1">
      <c r="A96" s="48" t="s">
        <v>134</v>
      </c>
      <c r="B96" s="13"/>
      <c r="C96" s="14"/>
      <c r="D96" s="13"/>
      <c r="E96" s="14"/>
      <c r="F96" s="14"/>
      <c r="G96" s="13"/>
      <c r="H96" s="13"/>
      <c r="I96" s="12"/>
      <c r="J96" s="12"/>
      <c r="K96" s="12"/>
      <c r="L96" s="12"/>
      <c r="M96" s="12"/>
      <c r="N96" s="12"/>
      <c r="O96" s="12"/>
      <c r="P96" s="76"/>
      <c r="Q96" s="77"/>
      <c r="R96" s="77"/>
    </row>
    <row r="97" spans="1:20" ht="23" customHeight="1">
      <c r="A97" s="162" t="s">
        <v>217</v>
      </c>
      <c r="B97" s="160" t="s">
        <v>67</v>
      </c>
      <c r="C97" s="150" t="s">
        <v>286</v>
      </c>
      <c r="D97" s="150"/>
      <c r="E97" s="150"/>
      <c r="F97" s="150"/>
      <c r="G97" s="160" t="s">
        <v>38</v>
      </c>
      <c r="H97" s="144" t="s">
        <v>47</v>
      </c>
      <c r="I97" s="145"/>
      <c r="J97" s="145"/>
      <c r="K97" s="146"/>
      <c r="L97" s="144" t="s">
        <v>216</v>
      </c>
      <c r="M97" s="145"/>
      <c r="N97" s="145"/>
      <c r="O97" s="146"/>
      <c r="P97" s="48" t="s">
        <v>96</v>
      </c>
      <c r="Q97" s="48" t="s">
        <v>96</v>
      </c>
      <c r="R97" s="61"/>
    </row>
    <row r="98" spans="1:20" ht="23" customHeight="1">
      <c r="A98" s="161"/>
      <c r="B98" s="161"/>
      <c r="C98" s="68" t="s">
        <v>215</v>
      </c>
      <c r="D98" s="150" t="s">
        <v>120</v>
      </c>
      <c r="E98" s="150"/>
      <c r="F98" s="68" t="s">
        <v>15</v>
      </c>
      <c r="G98" s="161"/>
      <c r="H98" s="69" t="s">
        <v>29</v>
      </c>
      <c r="I98" s="69" t="s">
        <v>28</v>
      </c>
      <c r="J98" s="68" t="s">
        <v>18</v>
      </c>
      <c r="K98" s="68" t="s">
        <v>19</v>
      </c>
      <c r="L98" s="53" t="s">
        <v>109</v>
      </c>
      <c r="M98" s="53" t="s">
        <v>110</v>
      </c>
      <c r="N98" s="53" t="s">
        <v>111</v>
      </c>
      <c r="O98" s="53" t="s">
        <v>112</v>
      </c>
      <c r="P98" s="70" t="s">
        <v>104</v>
      </c>
      <c r="Q98" s="70" t="s">
        <v>116</v>
      </c>
      <c r="R98" s="70" t="s">
        <v>115</v>
      </c>
      <c r="T98" s="81" t="s">
        <v>153</v>
      </c>
    </row>
    <row r="99" spans="1:20" ht="23" customHeight="1">
      <c r="A99" s="6"/>
      <c r="B99" s="9"/>
      <c r="C99" s="72"/>
      <c r="D99" s="152"/>
      <c r="E99" s="152"/>
      <c r="F99" s="15"/>
      <c r="G99" s="7"/>
      <c r="H99" s="6"/>
      <c r="I99" s="6"/>
      <c r="J99" s="7" t="s">
        <v>1</v>
      </c>
      <c r="K99" s="8" t="s">
        <v>1</v>
      </c>
      <c r="L99" s="1"/>
      <c r="M99" s="1"/>
      <c r="N99" s="1"/>
      <c r="O99" s="20">
        <f>L99-(M99+N99)</f>
        <v>0</v>
      </c>
      <c r="P99" s="29" t="str">
        <f>IF(OR(G99="新規",G99="追加",G99=""),"OK",(IF(AND(H99="",I99=""),"NG","OK")))</f>
        <v>OK</v>
      </c>
      <c r="Q99" s="10" t="str">
        <f>IF(OR(G99="新規",G99="追加",G99=""),"OK",(IF(OR(AND(J99="",K99=""),AND(J99="",K99="□"),AND(J99="□",K99=""),AND(J99="□",K99="□")),"NG","OK")))</f>
        <v>OK</v>
      </c>
      <c r="R99" s="10" t="str">
        <f>IF(OR(AND(C99&lt;&gt;"",D99&lt;&gt;"",F99&lt;&gt;"",G99&lt;&gt;""),(C99="")),"OK","NG")</f>
        <v>OK</v>
      </c>
      <c r="T99" s="81" t="s">
        <v>161</v>
      </c>
    </row>
    <row r="100" spans="1:20" ht="23" customHeight="1">
      <c r="A100" s="6"/>
      <c r="B100" s="9"/>
      <c r="C100" s="72"/>
      <c r="D100" s="152"/>
      <c r="E100" s="152"/>
      <c r="F100" s="15"/>
      <c r="G100" s="7"/>
      <c r="H100" s="6"/>
      <c r="I100" s="6"/>
      <c r="J100" s="7" t="s">
        <v>1</v>
      </c>
      <c r="K100" s="8" t="s">
        <v>1</v>
      </c>
      <c r="L100" s="1"/>
      <c r="M100" s="1"/>
      <c r="N100" s="1"/>
      <c r="O100" s="20">
        <f t="shared" ref="O100:O105" si="30">L100-(M100+N100)</f>
        <v>0</v>
      </c>
      <c r="P100" s="29" t="str">
        <f t="shared" ref="P100:P105" si="31">IF(OR(G100="新規",G100="追加",G100=""),"OK",(IF(AND(H100="",I100=""),"NG","OK")))</f>
        <v>OK</v>
      </c>
      <c r="Q100" s="10" t="str">
        <f t="shared" ref="Q100:Q105" si="32">IF(OR(G100="新規",G100="追加",G100=""),"OK",(IF(OR(AND(J100="",K100=""),AND(J100="",K100="□"),AND(J100="□",K100=""),AND(J100="□",K100="□")),"NG","OK")))</f>
        <v>OK</v>
      </c>
      <c r="R100" s="10" t="str">
        <f t="shared" ref="R100:R105" si="33">IF(OR(AND(C100&lt;&gt;"",D100&lt;&gt;"",F100&lt;&gt;"",G100&lt;&gt;""),(C100="")),"OK","NG")</f>
        <v>OK</v>
      </c>
      <c r="T100" s="81" t="s">
        <v>218</v>
      </c>
    </row>
    <row r="101" spans="1:20" ht="23" customHeight="1">
      <c r="A101" s="6"/>
      <c r="B101" s="9"/>
      <c r="C101" s="72"/>
      <c r="D101" s="152"/>
      <c r="E101" s="152"/>
      <c r="F101" s="15"/>
      <c r="G101" s="7"/>
      <c r="H101" s="6"/>
      <c r="I101" s="6"/>
      <c r="J101" s="7" t="s">
        <v>1</v>
      </c>
      <c r="K101" s="8" t="s">
        <v>1</v>
      </c>
      <c r="L101" s="1"/>
      <c r="M101" s="1"/>
      <c r="N101" s="1"/>
      <c r="O101" s="20">
        <f t="shared" si="30"/>
        <v>0</v>
      </c>
      <c r="P101" s="29" t="str">
        <f t="shared" si="31"/>
        <v>OK</v>
      </c>
      <c r="Q101" s="10" t="str">
        <f t="shared" si="32"/>
        <v>OK</v>
      </c>
      <c r="R101" s="10" t="str">
        <f t="shared" si="33"/>
        <v>OK</v>
      </c>
      <c r="T101" s="81" t="s">
        <v>160</v>
      </c>
    </row>
    <row r="102" spans="1:20" ht="23" customHeight="1">
      <c r="A102" s="6"/>
      <c r="B102" s="9"/>
      <c r="C102" s="72"/>
      <c r="D102" s="152"/>
      <c r="E102" s="152"/>
      <c r="F102" s="15"/>
      <c r="G102" s="7"/>
      <c r="H102" s="6"/>
      <c r="I102" s="6"/>
      <c r="J102" s="7" t="s">
        <v>1</v>
      </c>
      <c r="K102" s="8" t="s">
        <v>1</v>
      </c>
      <c r="L102" s="1"/>
      <c r="M102" s="1"/>
      <c r="N102" s="1"/>
      <c r="O102" s="20">
        <f t="shared" si="30"/>
        <v>0</v>
      </c>
      <c r="P102" s="29" t="str">
        <f t="shared" si="31"/>
        <v>OK</v>
      </c>
      <c r="Q102" s="10" t="str">
        <f t="shared" si="32"/>
        <v>OK</v>
      </c>
      <c r="R102" s="10" t="str">
        <f t="shared" si="33"/>
        <v>OK</v>
      </c>
      <c r="T102" s="81" t="s">
        <v>13</v>
      </c>
    </row>
    <row r="103" spans="1:20" ht="23" customHeight="1">
      <c r="A103" s="6"/>
      <c r="B103" s="9"/>
      <c r="C103" s="72"/>
      <c r="D103" s="152"/>
      <c r="E103" s="152"/>
      <c r="F103" s="16"/>
      <c r="G103" s="7"/>
      <c r="H103" s="6"/>
      <c r="I103" s="6"/>
      <c r="J103" s="7" t="s">
        <v>1</v>
      </c>
      <c r="K103" s="8" t="s">
        <v>1</v>
      </c>
      <c r="L103" s="1"/>
      <c r="M103" s="1"/>
      <c r="N103" s="1"/>
      <c r="O103" s="20">
        <f t="shared" si="30"/>
        <v>0</v>
      </c>
      <c r="P103" s="29" t="str">
        <f t="shared" si="31"/>
        <v>OK</v>
      </c>
      <c r="Q103" s="10" t="str">
        <f>IF(OR(G103="新規",G103="追加",G103=""),"OK",(IF(OR(AND(J103="",K103=""),AND(J103="",K103="□"),AND(J103="□",K103=""),AND(J103="□",K103="□")),"NG","OK")))</f>
        <v>OK</v>
      </c>
      <c r="R103" s="10" t="str">
        <f t="shared" si="33"/>
        <v>OK</v>
      </c>
    </row>
    <row r="104" spans="1:20" ht="23" customHeight="1">
      <c r="A104" s="6"/>
      <c r="B104" s="9"/>
      <c r="C104" s="72"/>
      <c r="D104" s="152"/>
      <c r="E104" s="152"/>
      <c r="F104" s="15"/>
      <c r="G104" s="7"/>
      <c r="H104" s="6"/>
      <c r="I104" s="6"/>
      <c r="J104" s="7" t="s">
        <v>1</v>
      </c>
      <c r="K104" s="8" t="s">
        <v>1</v>
      </c>
      <c r="L104" s="1"/>
      <c r="M104" s="1"/>
      <c r="N104" s="1"/>
      <c r="O104" s="20">
        <f t="shared" si="30"/>
        <v>0</v>
      </c>
      <c r="P104" s="29" t="str">
        <f t="shared" si="31"/>
        <v>OK</v>
      </c>
      <c r="Q104" s="10" t="str">
        <f t="shared" si="32"/>
        <v>OK</v>
      </c>
      <c r="R104" s="10" t="str">
        <f t="shared" si="33"/>
        <v>OK</v>
      </c>
    </row>
    <row r="105" spans="1:20" ht="22.5" customHeight="1">
      <c r="A105" s="6"/>
      <c r="B105" s="9"/>
      <c r="C105" s="72"/>
      <c r="D105" s="152"/>
      <c r="E105" s="152"/>
      <c r="F105" s="15"/>
      <c r="G105" s="7"/>
      <c r="H105" s="6"/>
      <c r="I105" s="6"/>
      <c r="J105" s="7" t="s">
        <v>1</v>
      </c>
      <c r="K105" s="8" t="s">
        <v>1</v>
      </c>
      <c r="L105" s="1"/>
      <c r="M105" s="1"/>
      <c r="N105" s="1"/>
      <c r="O105" s="20">
        <f t="shared" si="30"/>
        <v>0</v>
      </c>
      <c r="P105" s="29" t="str">
        <f t="shared" si="31"/>
        <v>OK</v>
      </c>
      <c r="Q105" s="10" t="str">
        <f t="shared" si="32"/>
        <v>OK</v>
      </c>
      <c r="R105" s="10" t="str">
        <f t="shared" si="33"/>
        <v>OK</v>
      </c>
    </row>
    <row r="106" spans="1:20" ht="22.5" customHeight="1">
      <c r="A106" s="12"/>
      <c r="B106" s="13"/>
      <c r="C106" s="14"/>
      <c r="D106" s="13"/>
      <c r="E106" s="14"/>
      <c r="F106" s="14"/>
      <c r="G106" s="13"/>
      <c r="H106" s="13"/>
      <c r="I106" s="12"/>
      <c r="J106" s="12"/>
      <c r="K106" s="68" t="s">
        <v>137</v>
      </c>
      <c r="L106" s="27">
        <f>SUM(L99:L105)</f>
        <v>0</v>
      </c>
      <c r="M106" s="27">
        <f t="shared" ref="M106:N106" si="34">SUM(M99:M105)</f>
        <v>0</v>
      </c>
      <c r="N106" s="27">
        <f t="shared" si="34"/>
        <v>0</v>
      </c>
      <c r="O106" s="27">
        <f>L106-(M106+N106)</f>
        <v>0</v>
      </c>
      <c r="P106" s="76"/>
      <c r="Q106" s="77"/>
      <c r="R106" s="77"/>
    </row>
    <row r="107" spans="1:20" ht="22.5" customHeight="1">
      <c r="A107" s="48" t="s">
        <v>136</v>
      </c>
      <c r="B107" s="13"/>
      <c r="C107" s="14"/>
      <c r="D107" s="13"/>
      <c r="E107" s="14"/>
      <c r="F107" s="14"/>
      <c r="G107" s="13"/>
      <c r="H107" s="13"/>
      <c r="I107" s="12"/>
      <c r="J107" s="12"/>
      <c r="K107" s="12"/>
      <c r="L107" s="12"/>
      <c r="M107" s="12"/>
      <c r="N107" s="12"/>
      <c r="O107" s="12"/>
      <c r="P107" s="76"/>
      <c r="Q107" s="77"/>
      <c r="R107" s="77"/>
    </row>
    <row r="108" spans="1:20" ht="22.5" customHeight="1">
      <c r="A108" s="162" t="s">
        <v>217</v>
      </c>
      <c r="B108" s="160" t="s">
        <v>67</v>
      </c>
      <c r="C108" s="150" t="s">
        <v>286</v>
      </c>
      <c r="D108" s="150"/>
      <c r="E108" s="150"/>
      <c r="F108" s="150"/>
      <c r="G108" s="160" t="s">
        <v>38</v>
      </c>
      <c r="H108" s="144" t="s">
        <v>47</v>
      </c>
      <c r="I108" s="145"/>
      <c r="J108" s="145"/>
      <c r="K108" s="146"/>
      <c r="L108" s="144" t="s">
        <v>216</v>
      </c>
      <c r="M108" s="145"/>
      <c r="N108" s="145"/>
      <c r="O108" s="146"/>
      <c r="P108" s="48" t="s">
        <v>96</v>
      </c>
      <c r="Q108" s="48" t="s">
        <v>96</v>
      </c>
      <c r="R108" s="61"/>
    </row>
    <row r="109" spans="1:20" ht="22.5" customHeight="1">
      <c r="A109" s="161"/>
      <c r="B109" s="161"/>
      <c r="C109" s="68" t="s">
        <v>215</v>
      </c>
      <c r="D109" s="150" t="s">
        <v>120</v>
      </c>
      <c r="E109" s="150"/>
      <c r="F109" s="68" t="s">
        <v>15</v>
      </c>
      <c r="G109" s="161"/>
      <c r="H109" s="69" t="s">
        <v>29</v>
      </c>
      <c r="I109" s="69" t="s">
        <v>28</v>
      </c>
      <c r="J109" s="68" t="s">
        <v>18</v>
      </c>
      <c r="K109" s="68" t="s">
        <v>19</v>
      </c>
      <c r="L109" s="53" t="s">
        <v>109</v>
      </c>
      <c r="M109" s="53" t="s">
        <v>110</v>
      </c>
      <c r="N109" s="53" t="s">
        <v>111</v>
      </c>
      <c r="O109" s="53" t="s">
        <v>112</v>
      </c>
      <c r="P109" s="70" t="s">
        <v>104</v>
      </c>
      <c r="Q109" s="70" t="s">
        <v>116</v>
      </c>
      <c r="R109" s="70" t="s">
        <v>115</v>
      </c>
      <c r="T109" s="81" t="s">
        <v>153</v>
      </c>
    </row>
    <row r="110" spans="1:20" ht="22.5" customHeight="1">
      <c r="A110" s="6"/>
      <c r="B110" s="9"/>
      <c r="C110" s="72"/>
      <c r="D110" s="152"/>
      <c r="E110" s="152"/>
      <c r="F110" s="15"/>
      <c r="G110" s="7"/>
      <c r="H110" s="6"/>
      <c r="I110" s="6"/>
      <c r="J110" s="7" t="s">
        <v>1</v>
      </c>
      <c r="K110" s="8" t="s">
        <v>1</v>
      </c>
      <c r="L110" s="1"/>
      <c r="M110" s="1"/>
      <c r="N110" s="1"/>
      <c r="O110" s="20">
        <f>L110-(M110+N110)</f>
        <v>0</v>
      </c>
      <c r="P110" s="29" t="str">
        <f>IF(OR(G110="新規",G110="追加",G110=""),"OK",(IF(AND(H110="",I110=""),"NG","OK")))</f>
        <v>OK</v>
      </c>
      <c r="Q110" s="10" t="str">
        <f>IF(OR(G110="新規",G110="追加",G110=""),"OK",(IF(OR(AND(J110="",K110=""),AND(J110="",K110="□"),AND(J110="□",K110=""),AND(J110="□",K110="□")),"NG","OK")))</f>
        <v>OK</v>
      </c>
      <c r="R110" s="10" t="str">
        <f>IF(OR(AND(C110&lt;&gt;"",D110&lt;&gt;"",F110&lt;&gt;"",G110&lt;&gt;""),(C110="")),"OK","NG")</f>
        <v>OK</v>
      </c>
      <c r="T110" s="81" t="s">
        <v>164</v>
      </c>
    </row>
    <row r="111" spans="1:20" ht="22.5" customHeight="1">
      <c r="A111" s="6"/>
      <c r="B111" s="9"/>
      <c r="C111" s="72"/>
      <c r="D111" s="152"/>
      <c r="E111" s="152"/>
      <c r="F111" s="15"/>
      <c r="G111" s="7"/>
      <c r="H111" s="6"/>
      <c r="I111" s="6"/>
      <c r="J111" s="7" t="s">
        <v>1</v>
      </c>
      <c r="K111" s="8" t="s">
        <v>1</v>
      </c>
      <c r="L111" s="1"/>
      <c r="M111" s="1"/>
      <c r="N111" s="1"/>
      <c r="O111" s="20">
        <f t="shared" ref="O111:O116" si="35">L111-(M111+N111)</f>
        <v>0</v>
      </c>
      <c r="P111" s="29" t="str">
        <f t="shared" ref="P111:P116" si="36">IF(OR(G111="新規",G111="追加",G111=""),"OK",(IF(AND(H111="",I111=""),"NG","OK")))</f>
        <v>OK</v>
      </c>
      <c r="Q111" s="10" t="str">
        <f t="shared" ref="Q111:Q116" si="37">IF(OR(G111="新規",G111="追加",G111=""),"OK",(IF(OR(AND(J111="",K111=""),AND(J111="",K111="□"),AND(J111="□",K111=""),AND(J111="□",K111="□")),"NG","OK")))</f>
        <v>OK</v>
      </c>
      <c r="R111" s="10" t="str">
        <f t="shared" ref="R111:R115" si="38">IF(OR(AND(C111&lt;&gt;"",D111&lt;&gt;"",F111&lt;&gt;"",G111&lt;&gt;""),(C111="")),"OK","NG")</f>
        <v>OK</v>
      </c>
      <c r="T111" s="81" t="s">
        <v>13</v>
      </c>
    </row>
    <row r="112" spans="1:20" ht="22.5" customHeight="1">
      <c r="A112" s="6"/>
      <c r="B112" s="9"/>
      <c r="C112" s="72"/>
      <c r="D112" s="152"/>
      <c r="E112" s="152"/>
      <c r="F112" s="15"/>
      <c r="G112" s="7"/>
      <c r="H112" s="6"/>
      <c r="I112" s="6"/>
      <c r="J112" s="7" t="s">
        <v>1</v>
      </c>
      <c r="K112" s="8" t="s">
        <v>1</v>
      </c>
      <c r="L112" s="1"/>
      <c r="M112" s="1"/>
      <c r="N112" s="1"/>
      <c r="O112" s="20">
        <f t="shared" si="35"/>
        <v>0</v>
      </c>
      <c r="P112" s="29" t="str">
        <f t="shared" si="36"/>
        <v>OK</v>
      </c>
      <c r="Q112" s="10" t="str">
        <f t="shared" si="37"/>
        <v>OK</v>
      </c>
      <c r="R112" s="10" t="str">
        <f t="shared" si="38"/>
        <v>OK</v>
      </c>
    </row>
    <row r="113" spans="1:23" ht="22.5" customHeight="1">
      <c r="A113" s="6"/>
      <c r="B113" s="9"/>
      <c r="C113" s="72"/>
      <c r="D113" s="152"/>
      <c r="E113" s="152"/>
      <c r="F113" s="15"/>
      <c r="G113" s="7"/>
      <c r="H113" s="6"/>
      <c r="I113" s="6"/>
      <c r="J113" s="7" t="s">
        <v>1</v>
      </c>
      <c r="K113" s="8" t="s">
        <v>1</v>
      </c>
      <c r="L113" s="1"/>
      <c r="M113" s="1"/>
      <c r="N113" s="1"/>
      <c r="O113" s="20">
        <f t="shared" si="35"/>
        <v>0</v>
      </c>
      <c r="P113" s="29" t="str">
        <f t="shared" si="36"/>
        <v>OK</v>
      </c>
      <c r="Q113" s="10" t="str">
        <f t="shared" si="37"/>
        <v>OK</v>
      </c>
      <c r="R113" s="10" t="str">
        <f t="shared" si="38"/>
        <v>OK</v>
      </c>
    </row>
    <row r="114" spans="1:23" ht="22.5" customHeight="1">
      <c r="A114" s="6"/>
      <c r="B114" s="9"/>
      <c r="C114" s="72"/>
      <c r="D114" s="152"/>
      <c r="E114" s="152"/>
      <c r="F114" s="16"/>
      <c r="G114" s="7"/>
      <c r="H114" s="6"/>
      <c r="I114" s="6"/>
      <c r="J114" s="7" t="s">
        <v>1</v>
      </c>
      <c r="K114" s="8" t="s">
        <v>1</v>
      </c>
      <c r="L114" s="1"/>
      <c r="M114" s="1"/>
      <c r="N114" s="1"/>
      <c r="O114" s="20">
        <f t="shared" si="35"/>
        <v>0</v>
      </c>
      <c r="P114" s="29" t="str">
        <f t="shared" si="36"/>
        <v>OK</v>
      </c>
      <c r="Q114" s="10" t="str">
        <f t="shared" si="37"/>
        <v>OK</v>
      </c>
      <c r="R114" s="10" t="str">
        <f t="shared" si="38"/>
        <v>OK</v>
      </c>
    </row>
    <row r="115" spans="1:23" ht="22.5" customHeight="1">
      <c r="A115" s="6"/>
      <c r="B115" s="9"/>
      <c r="C115" s="72"/>
      <c r="D115" s="152"/>
      <c r="E115" s="152"/>
      <c r="F115" s="15"/>
      <c r="G115" s="7"/>
      <c r="H115" s="6"/>
      <c r="I115" s="6"/>
      <c r="J115" s="7" t="s">
        <v>1</v>
      </c>
      <c r="K115" s="8" t="s">
        <v>1</v>
      </c>
      <c r="L115" s="1"/>
      <c r="M115" s="1"/>
      <c r="N115" s="1"/>
      <c r="O115" s="20">
        <f t="shared" si="35"/>
        <v>0</v>
      </c>
      <c r="P115" s="29" t="str">
        <f t="shared" si="36"/>
        <v>OK</v>
      </c>
      <c r="Q115" s="10" t="str">
        <f t="shared" si="37"/>
        <v>OK</v>
      </c>
      <c r="R115" s="10" t="str">
        <f t="shared" si="38"/>
        <v>OK</v>
      </c>
    </row>
    <row r="116" spans="1:23" ht="22.5" customHeight="1">
      <c r="A116" s="6"/>
      <c r="B116" s="9"/>
      <c r="C116" s="72"/>
      <c r="D116" s="152"/>
      <c r="E116" s="152"/>
      <c r="F116" s="15"/>
      <c r="G116" s="7"/>
      <c r="H116" s="6"/>
      <c r="I116" s="6"/>
      <c r="J116" s="7" t="s">
        <v>1</v>
      </c>
      <c r="K116" s="8" t="s">
        <v>1</v>
      </c>
      <c r="L116" s="1"/>
      <c r="M116" s="1"/>
      <c r="N116" s="1"/>
      <c r="O116" s="20">
        <f t="shared" si="35"/>
        <v>0</v>
      </c>
      <c r="P116" s="29" t="str">
        <f t="shared" si="36"/>
        <v>OK</v>
      </c>
      <c r="Q116" s="10" t="str">
        <f t="shared" si="37"/>
        <v>OK</v>
      </c>
      <c r="R116" s="10" t="str">
        <f>IF(OR(AND(C116&lt;&gt;"",D116&lt;&gt;"",F116&lt;&gt;"",G116&lt;&gt;""),(C116="")),"OK","NG")</f>
        <v>OK</v>
      </c>
    </row>
    <row r="117" spans="1:23" ht="22.5" customHeight="1">
      <c r="A117" s="12"/>
      <c r="B117" s="13"/>
      <c r="C117" s="14"/>
      <c r="D117" s="13"/>
      <c r="E117" s="14"/>
      <c r="F117" s="14"/>
      <c r="G117" s="13"/>
      <c r="H117" s="13"/>
      <c r="I117" s="12"/>
      <c r="J117" s="12"/>
      <c r="K117" s="68" t="s">
        <v>137</v>
      </c>
      <c r="L117" s="27">
        <f>SUM(L110:L116)</f>
        <v>0</v>
      </c>
      <c r="M117" s="27">
        <f t="shared" ref="M117:N117" si="39">SUM(M110:M116)</f>
        <v>0</v>
      </c>
      <c r="N117" s="27">
        <f t="shared" si="39"/>
        <v>0</v>
      </c>
      <c r="O117" s="27">
        <f>L117-(M117+N117)</f>
        <v>0</v>
      </c>
      <c r="P117" s="76"/>
      <c r="Q117" s="77"/>
      <c r="R117" s="77"/>
    </row>
    <row r="118" spans="1:23" ht="13">
      <c r="F118" s="85"/>
    </row>
    <row r="119" spans="1:23" s="61" customFormat="1" ht="13">
      <c r="A119" s="142" t="s">
        <v>139</v>
      </c>
      <c r="B119" s="143"/>
      <c r="C119" s="53" t="s">
        <v>138</v>
      </c>
      <c r="D119" s="53" t="s">
        <v>110</v>
      </c>
      <c r="E119" s="53" t="s">
        <v>111</v>
      </c>
      <c r="F119" s="53" t="s">
        <v>112</v>
      </c>
      <c r="G119" s="53" t="s">
        <v>165</v>
      </c>
      <c r="H119" s="142" t="s">
        <v>17</v>
      </c>
      <c r="I119" s="159"/>
      <c r="J119" s="136" t="s">
        <v>208</v>
      </c>
      <c r="K119" s="136"/>
      <c r="L119" s="136"/>
      <c r="M119" s="136"/>
      <c r="P119" s="87" t="s">
        <v>198</v>
      </c>
      <c r="Q119" s="88" t="s">
        <v>70</v>
      </c>
      <c r="R119" s="88" t="s">
        <v>84</v>
      </c>
    </row>
    <row r="120" spans="1:23" ht="22.5" customHeight="1">
      <c r="A120" s="153" t="s">
        <v>237</v>
      </c>
      <c r="B120" s="154"/>
      <c r="C120" s="100">
        <f>L40</f>
        <v>0</v>
      </c>
      <c r="D120" s="100">
        <f t="shared" ref="D120:F120" si="40">M40</f>
        <v>0</v>
      </c>
      <c r="E120" s="100">
        <f t="shared" si="40"/>
        <v>0</v>
      </c>
      <c r="F120" s="100">
        <f t="shared" si="40"/>
        <v>0</v>
      </c>
      <c r="G120" s="163">
        <f>SUM(D120:D122)</f>
        <v>0</v>
      </c>
      <c r="H120" s="157"/>
      <c r="I120" s="158"/>
      <c r="J120" s="151" t="s">
        <v>209</v>
      </c>
      <c r="K120" s="151"/>
      <c r="L120" s="151"/>
      <c r="M120" s="151"/>
      <c r="N120" s="89"/>
      <c r="O120" s="89"/>
      <c r="P120" s="29" t="str">
        <f>IF(G120&lt;=2500000,"OK","NG")</f>
        <v>OK</v>
      </c>
      <c r="Q120" s="10" t="str">
        <f t="shared" ref="Q120:Q126" si="41">IF(D120&lt;=C120/2,"OK","NG")</f>
        <v>OK</v>
      </c>
      <c r="R120" s="10" t="str">
        <f t="shared" ref="R120:R126" si="42">IF(C120=D120+E120+F120,"OK","NG")</f>
        <v>OK</v>
      </c>
      <c r="S120" s="90"/>
      <c r="T120" s="70"/>
      <c r="U120" s="70"/>
      <c r="V120" s="70"/>
      <c r="W120" s="70"/>
    </row>
    <row r="121" spans="1:23" ht="22.5" customHeight="1">
      <c r="A121" s="155" t="s">
        <v>238</v>
      </c>
      <c r="B121" s="156"/>
      <c r="C121" s="100">
        <f>L51</f>
        <v>0</v>
      </c>
      <c r="D121" s="100">
        <f t="shared" ref="D121:F121" si="43">M51</f>
        <v>0</v>
      </c>
      <c r="E121" s="100">
        <f t="shared" si="43"/>
        <v>0</v>
      </c>
      <c r="F121" s="100">
        <f t="shared" si="43"/>
        <v>0</v>
      </c>
      <c r="G121" s="164"/>
      <c r="H121" s="157"/>
      <c r="I121" s="158"/>
      <c r="J121" s="151"/>
      <c r="K121" s="151"/>
      <c r="L121" s="151"/>
      <c r="M121" s="151"/>
      <c r="N121" s="89"/>
      <c r="O121" s="89"/>
      <c r="P121" s="73" t="s">
        <v>152</v>
      </c>
      <c r="Q121" s="10" t="str">
        <f t="shared" si="41"/>
        <v>OK</v>
      </c>
      <c r="R121" s="10" t="str">
        <f t="shared" si="42"/>
        <v>OK</v>
      </c>
      <c r="S121" s="36"/>
    </row>
    <row r="122" spans="1:23" ht="22.5" customHeight="1">
      <c r="A122" s="155" t="s">
        <v>239</v>
      </c>
      <c r="B122" s="156"/>
      <c r="C122" s="100">
        <f>L62</f>
        <v>0</v>
      </c>
      <c r="D122" s="100">
        <f t="shared" ref="D122:F122" si="44">M62</f>
        <v>0</v>
      </c>
      <c r="E122" s="100">
        <f t="shared" si="44"/>
        <v>0</v>
      </c>
      <c r="F122" s="100">
        <f t="shared" si="44"/>
        <v>0</v>
      </c>
      <c r="G122" s="165"/>
      <c r="H122" s="32"/>
      <c r="I122" s="33"/>
      <c r="J122" s="151"/>
      <c r="K122" s="151"/>
      <c r="L122" s="151"/>
      <c r="M122" s="151"/>
      <c r="N122" s="89"/>
      <c r="O122" s="89"/>
      <c r="P122" s="73" t="s">
        <v>152</v>
      </c>
      <c r="Q122" s="10" t="str">
        <f t="shared" si="41"/>
        <v>OK</v>
      </c>
      <c r="R122" s="10" t="str">
        <f t="shared" si="42"/>
        <v>OK</v>
      </c>
      <c r="S122" s="36"/>
    </row>
    <row r="123" spans="1:23" ht="22.5" customHeight="1">
      <c r="A123" s="155" t="s">
        <v>240</v>
      </c>
      <c r="B123" s="156"/>
      <c r="C123" s="100">
        <f>L73</f>
        <v>0</v>
      </c>
      <c r="D123" s="100">
        <f t="shared" ref="D123:F123" si="45">M73</f>
        <v>0</v>
      </c>
      <c r="E123" s="100">
        <f t="shared" si="45"/>
        <v>0</v>
      </c>
      <c r="F123" s="100">
        <f t="shared" si="45"/>
        <v>0</v>
      </c>
      <c r="G123" s="100">
        <f>D123</f>
        <v>0</v>
      </c>
      <c r="H123" s="32"/>
      <c r="I123" s="33"/>
      <c r="J123" s="150" t="s">
        <v>210</v>
      </c>
      <c r="K123" s="150"/>
      <c r="L123" s="150"/>
      <c r="M123" s="150"/>
      <c r="N123" s="89"/>
      <c r="O123" s="89"/>
      <c r="P123" s="29" t="str">
        <f>IF(G123&lt;=2500000,"OK","NG")</f>
        <v>OK</v>
      </c>
      <c r="Q123" s="10" t="str">
        <f t="shared" si="41"/>
        <v>OK</v>
      </c>
      <c r="R123" s="10" t="str">
        <f t="shared" si="42"/>
        <v>OK</v>
      </c>
      <c r="S123" s="36"/>
    </row>
    <row r="124" spans="1:23" ht="22.5" customHeight="1">
      <c r="A124" s="155" t="s">
        <v>131</v>
      </c>
      <c r="B124" s="156"/>
      <c r="C124" s="100">
        <f>L84</f>
        <v>0</v>
      </c>
      <c r="D124" s="100">
        <f t="shared" ref="D124:F124" si="46">M84</f>
        <v>0</v>
      </c>
      <c r="E124" s="100">
        <f t="shared" si="46"/>
        <v>0</v>
      </c>
      <c r="F124" s="100">
        <f t="shared" si="46"/>
        <v>0</v>
      </c>
      <c r="G124" s="100">
        <f>D124</f>
        <v>0</v>
      </c>
      <c r="H124" s="32"/>
      <c r="I124" s="33"/>
      <c r="J124" s="150" t="s">
        <v>211</v>
      </c>
      <c r="K124" s="150"/>
      <c r="L124" s="150"/>
      <c r="M124" s="150"/>
      <c r="N124" s="89"/>
      <c r="O124" s="89"/>
      <c r="P124" s="29" t="str">
        <f>IF(G124&lt;=5000000,"OK","NG")</f>
        <v>OK</v>
      </c>
      <c r="Q124" s="10" t="str">
        <f t="shared" si="41"/>
        <v>OK</v>
      </c>
      <c r="R124" s="10" t="str">
        <f t="shared" si="42"/>
        <v>OK</v>
      </c>
      <c r="S124" s="36"/>
    </row>
    <row r="125" spans="1:23" ht="22.5" customHeight="1">
      <c r="A125" s="155" t="s">
        <v>241</v>
      </c>
      <c r="B125" s="156"/>
      <c r="C125" s="100">
        <f>L95</f>
        <v>0</v>
      </c>
      <c r="D125" s="100">
        <f t="shared" ref="D125:F125" si="47">M95</f>
        <v>0</v>
      </c>
      <c r="E125" s="100">
        <f t="shared" si="47"/>
        <v>0</v>
      </c>
      <c r="F125" s="100">
        <f t="shared" si="47"/>
        <v>0</v>
      </c>
      <c r="G125" s="183">
        <f>SUM(D125:D126)</f>
        <v>0</v>
      </c>
      <c r="H125" s="32"/>
      <c r="I125" s="33"/>
      <c r="J125" s="151" t="s">
        <v>212</v>
      </c>
      <c r="K125" s="151"/>
      <c r="L125" s="151"/>
      <c r="M125" s="151"/>
      <c r="N125" s="89"/>
      <c r="O125" s="89"/>
      <c r="P125" s="29" t="str">
        <f>IF(G125&lt;=2500000,"OK","NG")</f>
        <v>OK</v>
      </c>
      <c r="Q125" s="10" t="str">
        <f t="shared" si="41"/>
        <v>OK</v>
      </c>
      <c r="R125" s="10" t="str">
        <f t="shared" si="42"/>
        <v>OK</v>
      </c>
      <c r="S125" s="36"/>
    </row>
    <row r="126" spans="1:23" ht="22.5" customHeight="1">
      <c r="A126" s="155" t="s">
        <v>242</v>
      </c>
      <c r="B126" s="156"/>
      <c r="C126" s="100">
        <f>L106</f>
        <v>0</v>
      </c>
      <c r="D126" s="100">
        <f t="shared" ref="D126:F126" si="48">M106</f>
        <v>0</v>
      </c>
      <c r="E126" s="100">
        <f t="shared" si="48"/>
        <v>0</v>
      </c>
      <c r="F126" s="100">
        <f t="shared" si="48"/>
        <v>0</v>
      </c>
      <c r="G126" s="184"/>
      <c r="H126" s="32"/>
      <c r="I126" s="33"/>
      <c r="J126" s="151"/>
      <c r="K126" s="151"/>
      <c r="L126" s="151"/>
      <c r="M126" s="151"/>
      <c r="N126" s="89"/>
      <c r="O126" s="89"/>
      <c r="P126" s="73" t="s">
        <v>152</v>
      </c>
      <c r="Q126" s="10" t="str">
        <f t="shared" si="41"/>
        <v>OK</v>
      </c>
      <c r="R126" s="10" t="str">
        <f t="shared" si="42"/>
        <v>OK</v>
      </c>
      <c r="S126" s="36"/>
    </row>
    <row r="127" spans="1:23" ht="22.5" customHeight="1">
      <c r="A127" s="155" t="s">
        <v>135</v>
      </c>
      <c r="B127" s="156"/>
      <c r="C127" s="100">
        <f>L117</f>
        <v>0</v>
      </c>
      <c r="D127" s="100">
        <f t="shared" ref="D127:F127" si="49">M117</f>
        <v>0</v>
      </c>
      <c r="E127" s="100">
        <f t="shared" si="49"/>
        <v>0</v>
      </c>
      <c r="F127" s="100">
        <f t="shared" si="49"/>
        <v>0</v>
      </c>
      <c r="G127" s="100">
        <f>D127</f>
        <v>0</v>
      </c>
      <c r="H127" s="157"/>
      <c r="I127" s="158"/>
      <c r="J127" s="150" t="s">
        <v>287</v>
      </c>
      <c r="K127" s="150"/>
      <c r="L127" s="150"/>
      <c r="M127" s="150"/>
      <c r="N127" s="89"/>
      <c r="O127" s="89"/>
      <c r="P127" s="29" t="str">
        <f>IF(G127&lt;=2500000,"OK","NG")</f>
        <v>OK</v>
      </c>
      <c r="Q127" s="10" t="str">
        <f>IF(D127&lt;=C127/2,"OK","NG")</f>
        <v>OK</v>
      </c>
      <c r="R127" s="10" t="str">
        <f>IF(C127=D127+E127+F127,"OK","NG")</f>
        <v>OK</v>
      </c>
      <c r="S127" s="36"/>
    </row>
    <row r="128" spans="1:23" ht="22.5" customHeight="1">
      <c r="A128" s="174" t="s">
        <v>14</v>
      </c>
      <c r="B128" s="175"/>
      <c r="C128" s="100">
        <f>SUM(C120:C127)</f>
        <v>0</v>
      </c>
      <c r="D128" s="100">
        <f>SUM(D120:D127)</f>
        <v>0</v>
      </c>
      <c r="E128" s="100">
        <f t="shared" ref="E128:F128" si="50">SUM(E120:E127)</f>
        <v>0</v>
      </c>
      <c r="F128" s="100">
        <f t="shared" si="50"/>
        <v>0</v>
      </c>
      <c r="G128" s="100">
        <f>D128</f>
        <v>0</v>
      </c>
      <c r="H128" s="157"/>
      <c r="I128" s="158"/>
      <c r="J128" s="177" t="s">
        <v>213</v>
      </c>
      <c r="K128" s="177"/>
      <c r="L128" s="177"/>
      <c r="M128" s="177"/>
      <c r="N128" s="89"/>
      <c r="P128" s="29" t="str">
        <f>IF(OR(C128=0,AND(G128&gt;=150000,G128&lt;=10000000)),"OK","NG")</f>
        <v>OK</v>
      </c>
      <c r="Q128" s="10" t="str">
        <f>IF(D128&lt;=C128/2,"OK","NG")</f>
        <v>OK</v>
      </c>
      <c r="R128" s="10" t="str">
        <f>IF(C128=D128+E128+F128,"OK","NG")</f>
        <v>OK</v>
      </c>
    </row>
    <row r="129" spans="1:16" ht="13"/>
    <row r="130" spans="1:16" ht="22.5" customHeight="1">
      <c r="A130" s="48" t="s">
        <v>196</v>
      </c>
    </row>
    <row r="131" spans="1:16" ht="15" customHeight="1">
      <c r="A131" s="139" t="s">
        <v>205</v>
      </c>
      <c r="B131" s="139"/>
      <c r="C131" s="139"/>
      <c r="D131" s="139"/>
      <c r="E131" s="139"/>
      <c r="F131" s="139"/>
      <c r="G131" s="139"/>
      <c r="H131" s="139"/>
      <c r="I131" s="139"/>
      <c r="J131" s="139"/>
      <c r="K131" s="50" t="s">
        <v>82</v>
      </c>
      <c r="P131" s="49" t="s">
        <v>55</v>
      </c>
    </row>
    <row r="132" spans="1:16" ht="15" customHeight="1">
      <c r="A132" s="176" t="s">
        <v>204</v>
      </c>
      <c r="B132" s="176"/>
      <c r="C132" s="176"/>
      <c r="D132" s="176"/>
      <c r="E132" s="176"/>
      <c r="F132" s="176"/>
      <c r="G132" s="176"/>
      <c r="H132" s="176"/>
      <c r="I132" s="176"/>
      <c r="J132" s="176"/>
      <c r="K132" s="56" t="s">
        <v>166</v>
      </c>
      <c r="P132" s="49" t="s">
        <v>167</v>
      </c>
    </row>
    <row r="133" spans="1:16" ht="15" customHeight="1">
      <c r="A133" s="176" t="s">
        <v>199</v>
      </c>
      <c r="B133" s="176"/>
      <c r="C133" s="176"/>
      <c r="D133" s="176"/>
      <c r="E133" s="176"/>
      <c r="F133" s="176"/>
      <c r="G133" s="176"/>
      <c r="H133" s="176"/>
      <c r="I133" s="176"/>
      <c r="J133" s="176"/>
      <c r="K133" s="56" t="s">
        <v>166</v>
      </c>
    </row>
    <row r="134" spans="1:16" ht="15" customHeight="1">
      <c r="A134" s="176" t="s">
        <v>200</v>
      </c>
      <c r="B134" s="176"/>
      <c r="C134" s="176"/>
      <c r="D134" s="176"/>
      <c r="E134" s="176"/>
      <c r="F134" s="176"/>
      <c r="G134" s="176"/>
      <c r="H134" s="176"/>
      <c r="I134" s="176"/>
      <c r="J134" s="176"/>
      <c r="K134" s="56" t="s">
        <v>166</v>
      </c>
    </row>
    <row r="135" spans="1:16" ht="15" customHeight="1">
      <c r="A135" s="176" t="s">
        <v>201</v>
      </c>
      <c r="B135" s="176"/>
      <c r="C135" s="176"/>
      <c r="D135" s="176"/>
      <c r="E135" s="176"/>
      <c r="F135" s="176"/>
      <c r="G135" s="176"/>
      <c r="H135" s="176"/>
      <c r="I135" s="176"/>
      <c r="J135" s="176"/>
      <c r="K135" s="56" t="s">
        <v>166</v>
      </c>
    </row>
    <row r="136" spans="1:16" ht="15" customHeight="1">
      <c r="A136" s="176" t="s">
        <v>289</v>
      </c>
      <c r="B136" s="176"/>
      <c r="C136" s="176"/>
      <c r="D136" s="176"/>
      <c r="E136" s="176"/>
      <c r="F136" s="176"/>
      <c r="G136" s="176"/>
      <c r="H136" s="176"/>
      <c r="I136" s="176"/>
      <c r="J136" s="176"/>
      <c r="K136" s="56" t="s">
        <v>166</v>
      </c>
    </row>
    <row r="137" spans="1:16" ht="15" customHeight="1">
      <c r="A137" s="176" t="s">
        <v>202</v>
      </c>
      <c r="B137" s="176"/>
      <c r="C137" s="176"/>
      <c r="D137" s="176"/>
      <c r="E137" s="176"/>
      <c r="F137" s="176"/>
      <c r="G137" s="176"/>
      <c r="H137" s="176"/>
      <c r="I137" s="176"/>
      <c r="J137" s="176"/>
      <c r="K137" s="56" t="s">
        <v>166</v>
      </c>
    </row>
    <row r="138" spans="1:16" ht="15" customHeight="1">
      <c r="A138" s="176" t="s">
        <v>203</v>
      </c>
      <c r="B138" s="176"/>
      <c r="C138" s="176"/>
      <c r="D138" s="176"/>
      <c r="E138" s="176"/>
      <c r="F138" s="176"/>
      <c r="G138" s="176"/>
      <c r="H138" s="176"/>
      <c r="I138" s="176"/>
      <c r="J138" s="176"/>
      <c r="K138" s="56" t="s">
        <v>166</v>
      </c>
    </row>
    <row r="139" spans="1:16" ht="15" customHeight="1">
      <c r="A139" s="17"/>
      <c r="B139" s="17"/>
      <c r="C139" s="17"/>
      <c r="D139" s="17"/>
      <c r="E139" s="17"/>
      <c r="J139" s="93" t="s">
        <v>141</v>
      </c>
      <c r="K139" s="99">
        <f>COUNTIF(K132:K138,"☑")</f>
        <v>0</v>
      </c>
    </row>
    <row r="140" spans="1:16" ht="15" customHeight="1">
      <c r="A140" s="17"/>
      <c r="B140" s="17"/>
      <c r="C140" s="17"/>
      <c r="D140" s="17"/>
      <c r="E140" s="17"/>
      <c r="H140" s="17"/>
    </row>
    <row r="141" spans="1:16" ht="15" customHeight="1">
      <c r="A141" s="48" t="s">
        <v>206</v>
      </c>
    </row>
    <row r="142" spans="1:16" ht="15" customHeight="1">
      <c r="A142" s="180" t="s">
        <v>57</v>
      </c>
      <c r="B142" s="180"/>
      <c r="C142" s="180"/>
      <c r="D142" s="180"/>
      <c r="E142" s="180"/>
      <c r="F142" s="180"/>
      <c r="G142" s="180"/>
      <c r="H142" s="180"/>
      <c r="I142" s="180"/>
      <c r="J142" s="180"/>
      <c r="K142" s="180"/>
      <c r="P142" s="95" t="s">
        <v>80</v>
      </c>
    </row>
    <row r="143" spans="1:16" ht="15" customHeight="1">
      <c r="A143" s="50" t="s">
        <v>2</v>
      </c>
      <c r="B143" s="140" t="s">
        <v>3</v>
      </c>
      <c r="C143" s="181"/>
      <c r="D143" s="181"/>
      <c r="E143" s="181"/>
      <c r="F143" s="181"/>
      <c r="G143" s="181"/>
      <c r="H143" s="181"/>
      <c r="I143" s="181"/>
      <c r="J143" s="141"/>
    </row>
    <row r="144" spans="1:16" ht="15" customHeight="1">
      <c r="A144" s="3" t="s">
        <v>1</v>
      </c>
      <c r="B144" s="182" t="s">
        <v>69</v>
      </c>
      <c r="C144" s="167"/>
      <c r="D144" s="167"/>
      <c r="E144" s="167"/>
      <c r="F144" s="167"/>
      <c r="G144" s="167"/>
      <c r="H144" s="167"/>
      <c r="I144" s="167"/>
      <c r="J144" s="168"/>
      <c r="P144" s="29" t="str">
        <f>IF(C128=0,"OK",IF(AND(A144="☑",A145="☑",A146="☑"),"OK","NG"))</f>
        <v>OK</v>
      </c>
    </row>
    <row r="145" spans="1:13" ht="15" customHeight="1">
      <c r="A145" s="3" t="s">
        <v>1</v>
      </c>
      <c r="B145" s="182" t="s">
        <v>117</v>
      </c>
      <c r="C145" s="167"/>
      <c r="D145" s="167"/>
      <c r="E145" s="167"/>
      <c r="F145" s="167"/>
      <c r="G145" s="167"/>
      <c r="H145" s="167"/>
      <c r="I145" s="167"/>
      <c r="J145" s="168"/>
    </row>
    <row r="146" spans="1:13" ht="15" customHeight="1">
      <c r="A146" s="3" t="s">
        <v>1</v>
      </c>
      <c r="B146" s="182" t="s">
        <v>288</v>
      </c>
      <c r="C146" s="167"/>
      <c r="D146" s="167"/>
      <c r="E146" s="167"/>
      <c r="F146" s="167"/>
      <c r="G146" s="167"/>
      <c r="H146" s="167"/>
      <c r="I146" s="167"/>
      <c r="J146" s="168"/>
    </row>
    <row r="147" spans="1:13" ht="15" customHeight="1"/>
    <row r="148" spans="1:13" ht="15" customHeight="1">
      <c r="A148" s="48" t="s">
        <v>207</v>
      </c>
    </row>
    <row r="149" spans="1:13" ht="15" customHeight="1">
      <c r="A149" s="50" t="s">
        <v>2</v>
      </c>
      <c r="B149" s="139" t="s">
        <v>4</v>
      </c>
      <c r="C149" s="139"/>
      <c r="D149" s="139"/>
      <c r="E149" s="139"/>
      <c r="F149" s="140" t="s">
        <v>97</v>
      </c>
      <c r="G149" s="141"/>
      <c r="H149" s="140" t="s">
        <v>20</v>
      </c>
      <c r="I149" s="141"/>
      <c r="J149" s="139" t="s">
        <v>17</v>
      </c>
      <c r="K149" s="139"/>
      <c r="L149" s="139"/>
      <c r="M149" s="139"/>
    </row>
    <row r="150" spans="1:13" ht="18.75" customHeight="1">
      <c r="A150" s="3" t="s">
        <v>1</v>
      </c>
      <c r="B150" s="138" t="s">
        <v>23</v>
      </c>
      <c r="C150" s="138"/>
      <c r="D150" s="138"/>
      <c r="E150" s="138"/>
      <c r="F150" s="142" t="s">
        <v>22</v>
      </c>
      <c r="G150" s="143"/>
      <c r="H150" s="142" t="s">
        <v>98</v>
      </c>
      <c r="I150" s="143"/>
      <c r="J150" s="138" t="s">
        <v>143</v>
      </c>
      <c r="K150" s="138"/>
      <c r="L150" s="138"/>
      <c r="M150" s="138"/>
    </row>
    <row r="151" spans="1:13" ht="18.75" customHeight="1">
      <c r="A151" s="3" t="s">
        <v>1</v>
      </c>
      <c r="B151" s="138" t="s">
        <v>25</v>
      </c>
      <c r="C151" s="138"/>
      <c r="D151" s="138"/>
      <c r="E151" s="138"/>
      <c r="F151" s="142" t="s">
        <v>16</v>
      </c>
      <c r="G151" s="143"/>
      <c r="H151" s="142" t="s">
        <v>21</v>
      </c>
      <c r="I151" s="143"/>
      <c r="J151" s="138" t="s">
        <v>100</v>
      </c>
      <c r="K151" s="138"/>
      <c r="L151" s="138"/>
      <c r="M151" s="138"/>
    </row>
    <row r="152" spans="1:13" ht="18.75" customHeight="1">
      <c r="A152" s="3" t="s">
        <v>1</v>
      </c>
      <c r="B152" s="138" t="s">
        <v>24</v>
      </c>
      <c r="C152" s="138"/>
      <c r="D152" s="138"/>
      <c r="E152" s="138"/>
      <c r="F152" s="142" t="s">
        <v>16</v>
      </c>
      <c r="G152" s="143"/>
      <c r="H152" s="142" t="s">
        <v>21</v>
      </c>
      <c r="I152" s="143"/>
      <c r="J152" s="138" t="s">
        <v>26</v>
      </c>
      <c r="K152" s="138"/>
      <c r="L152" s="138"/>
      <c r="M152" s="138"/>
    </row>
    <row r="153" spans="1:13" ht="18.75" customHeight="1">
      <c r="A153" s="3" t="s">
        <v>1</v>
      </c>
      <c r="B153" s="138" t="s">
        <v>90</v>
      </c>
      <c r="C153" s="138"/>
      <c r="D153" s="138"/>
      <c r="E153" s="138"/>
      <c r="F153" s="142" t="s">
        <v>5</v>
      </c>
      <c r="G153" s="143"/>
      <c r="H153" s="159" t="s">
        <v>16</v>
      </c>
      <c r="I153" s="143"/>
      <c r="J153" s="138" t="s">
        <v>99</v>
      </c>
      <c r="K153" s="138"/>
      <c r="L153" s="138"/>
      <c r="M153" s="138"/>
    </row>
    <row r="154" spans="1:13" ht="18.75" customHeight="1">
      <c r="A154" s="3" t="s">
        <v>1</v>
      </c>
      <c r="B154" s="138" t="s">
        <v>283</v>
      </c>
      <c r="C154" s="138"/>
      <c r="D154" s="138"/>
      <c r="E154" s="138"/>
      <c r="F154" s="142" t="s">
        <v>5</v>
      </c>
      <c r="G154" s="143"/>
      <c r="H154" s="136" t="s">
        <v>16</v>
      </c>
      <c r="I154" s="136"/>
      <c r="J154" s="138" t="s">
        <v>284</v>
      </c>
      <c r="K154" s="138"/>
      <c r="L154" s="138"/>
      <c r="M154" s="138"/>
    </row>
  </sheetData>
  <sheetProtection algorithmName="SHA-512" hashValue="OvoT1jurViTbtAkE8ykw9csE5ZK2qxjwNZBEUvmUSCl6e5+WW0+2apOrJCOdZ8tyD2CMH2YNXilcZeOECcQRaw==" saltValue="SFNZHB71Z6qdUkP/PK70aA==" spinCount="100000" sheet="1" objects="1" scenarios="1"/>
  <mergeCells count="198">
    <mergeCell ref="A1:O1"/>
    <mergeCell ref="B3:E3"/>
    <mergeCell ref="B4:E4"/>
    <mergeCell ref="P4:P5"/>
    <mergeCell ref="B5:E5"/>
    <mergeCell ref="B6:E6"/>
    <mergeCell ref="M14:O14"/>
    <mergeCell ref="M15:O15"/>
    <mergeCell ref="M16:O16"/>
    <mergeCell ref="M17:O17"/>
    <mergeCell ref="M18:O18"/>
    <mergeCell ref="M19:O19"/>
    <mergeCell ref="F9:I9"/>
    <mergeCell ref="J9:L9"/>
    <mergeCell ref="M10:O10"/>
    <mergeCell ref="M11:O11"/>
    <mergeCell ref="M12:O12"/>
    <mergeCell ref="M13:O13"/>
    <mergeCell ref="N26:O26"/>
    <mergeCell ref="A31:A32"/>
    <mergeCell ref="B31:B32"/>
    <mergeCell ref="C31:F31"/>
    <mergeCell ref="G31:G32"/>
    <mergeCell ref="H31:K31"/>
    <mergeCell ref="L31:O31"/>
    <mergeCell ref="D32:E32"/>
    <mergeCell ref="M20:O20"/>
    <mergeCell ref="M21:O21"/>
    <mergeCell ref="M22:O22"/>
    <mergeCell ref="M23:O23"/>
    <mergeCell ref="M24:O24"/>
    <mergeCell ref="M25:O25"/>
    <mergeCell ref="D39:E39"/>
    <mergeCell ref="A42:A43"/>
    <mergeCell ref="B42:B43"/>
    <mergeCell ref="C42:F42"/>
    <mergeCell ref="G42:G43"/>
    <mergeCell ref="H42:K42"/>
    <mergeCell ref="D33:E33"/>
    <mergeCell ref="D34:E34"/>
    <mergeCell ref="D35:E35"/>
    <mergeCell ref="D36:E36"/>
    <mergeCell ref="D37:E37"/>
    <mergeCell ref="D38:E38"/>
    <mergeCell ref="A53:A54"/>
    <mergeCell ref="B53:B54"/>
    <mergeCell ref="C53:F53"/>
    <mergeCell ref="L42:O42"/>
    <mergeCell ref="D43:E43"/>
    <mergeCell ref="D44:E44"/>
    <mergeCell ref="D45:E45"/>
    <mergeCell ref="D46:E46"/>
    <mergeCell ref="D47:E47"/>
    <mergeCell ref="G53:G54"/>
    <mergeCell ref="H53:K53"/>
    <mergeCell ref="L53:O53"/>
    <mergeCell ref="D54:E54"/>
    <mergeCell ref="D55:E55"/>
    <mergeCell ref="D56:E56"/>
    <mergeCell ref="D48:E48"/>
    <mergeCell ref="D49:E49"/>
    <mergeCell ref="D50:E50"/>
    <mergeCell ref="H64:K64"/>
    <mergeCell ref="L64:O64"/>
    <mergeCell ref="D65:E65"/>
    <mergeCell ref="D66:E66"/>
    <mergeCell ref="D67:E67"/>
    <mergeCell ref="D57:E57"/>
    <mergeCell ref="D58:E58"/>
    <mergeCell ref="D59:E59"/>
    <mergeCell ref="D60:E60"/>
    <mergeCell ref="D61:E61"/>
    <mergeCell ref="C64:F64"/>
    <mergeCell ref="D68:E68"/>
    <mergeCell ref="D69:E69"/>
    <mergeCell ref="D70:E70"/>
    <mergeCell ref="D71:E71"/>
    <mergeCell ref="D72:E72"/>
    <mergeCell ref="A75:A76"/>
    <mergeCell ref="B75:B76"/>
    <mergeCell ref="C75:F75"/>
    <mergeCell ref="G64:G65"/>
    <mergeCell ref="A64:A65"/>
    <mergeCell ref="B64:B65"/>
    <mergeCell ref="A86:A87"/>
    <mergeCell ref="B86:B87"/>
    <mergeCell ref="C86:F86"/>
    <mergeCell ref="G75:G76"/>
    <mergeCell ref="H75:K75"/>
    <mergeCell ref="L75:O75"/>
    <mergeCell ref="D76:E76"/>
    <mergeCell ref="D77:E77"/>
    <mergeCell ref="D78:E78"/>
    <mergeCell ref="G86:G87"/>
    <mergeCell ref="H86:K86"/>
    <mergeCell ref="L86:O86"/>
    <mergeCell ref="D87:E87"/>
    <mergeCell ref="D88:E88"/>
    <mergeCell ref="D89:E89"/>
    <mergeCell ref="D79:E79"/>
    <mergeCell ref="D80:E80"/>
    <mergeCell ref="D81:E81"/>
    <mergeCell ref="D82:E82"/>
    <mergeCell ref="D83:E83"/>
    <mergeCell ref="H97:K97"/>
    <mergeCell ref="L97:O97"/>
    <mergeCell ref="D98:E98"/>
    <mergeCell ref="D99:E99"/>
    <mergeCell ref="D100:E100"/>
    <mergeCell ref="D90:E90"/>
    <mergeCell ref="D91:E91"/>
    <mergeCell ref="D92:E92"/>
    <mergeCell ref="D93:E93"/>
    <mergeCell ref="D94:E94"/>
    <mergeCell ref="C97:F97"/>
    <mergeCell ref="D101:E101"/>
    <mergeCell ref="D102:E102"/>
    <mergeCell ref="D103:E103"/>
    <mergeCell ref="D104:E104"/>
    <mergeCell ref="D105:E105"/>
    <mergeCell ref="A108:A109"/>
    <mergeCell ref="B108:B109"/>
    <mergeCell ref="C108:F108"/>
    <mergeCell ref="G97:G98"/>
    <mergeCell ref="A97:A98"/>
    <mergeCell ref="B97:B98"/>
    <mergeCell ref="D112:E112"/>
    <mergeCell ref="D113:E113"/>
    <mergeCell ref="D114:E114"/>
    <mergeCell ref="D115:E115"/>
    <mergeCell ref="D116:E116"/>
    <mergeCell ref="A119:B119"/>
    <mergeCell ref="G108:G109"/>
    <mergeCell ref="H108:K108"/>
    <mergeCell ref="L108:O108"/>
    <mergeCell ref="D109:E109"/>
    <mergeCell ref="D110:E110"/>
    <mergeCell ref="D111:E111"/>
    <mergeCell ref="H119:I119"/>
    <mergeCell ref="J119:M119"/>
    <mergeCell ref="A120:B120"/>
    <mergeCell ref="G120:G122"/>
    <mergeCell ref="H120:I120"/>
    <mergeCell ref="J120:M122"/>
    <mergeCell ref="A121:B121"/>
    <mergeCell ref="H121:I121"/>
    <mergeCell ref="A122:B122"/>
    <mergeCell ref="A127:B127"/>
    <mergeCell ref="H127:I127"/>
    <mergeCell ref="J127:M127"/>
    <mergeCell ref="A128:B128"/>
    <mergeCell ref="H128:I128"/>
    <mergeCell ref="J128:M128"/>
    <mergeCell ref="A123:B123"/>
    <mergeCell ref="J123:M123"/>
    <mergeCell ref="A124:B124"/>
    <mergeCell ref="J124:M124"/>
    <mergeCell ref="A125:B125"/>
    <mergeCell ref="G125:G126"/>
    <mergeCell ref="J125:M126"/>
    <mergeCell ref="A126:B126"/>
    <mergeCell ref="A137:J137"/>
    <mergeCell ref="A138:J138"/>
    <mergeCell ref="A142:K142"/>
    <mergeCell ref="B143:J143"/>
    <mergeCell ref="B144:J144"/>
    <mergeCell ref="B145:J145"/>
    <mergeCell ref="A131:J131"/>
    <mergeCell ref="A132:J132"/>
    <mergeCell ref="A133:J133"/>
    <mergeCell ref="A134:J134"/>
    <mergeCell ref="A135:J135"/>
    <mergeCell ref="A136:J136"/>
    <mergeCell ref="B146:J146"/>
    <mergeCell ref="B149:E149"/>
    <mergeCell ref="F149:G149"/>
    <mergeCell ref="H149:I149"/>
    <mergeCell ref="J149:M149"/>
    <mergeCell ref="B150:E150"/>
    <mergeCell ref="F150:G150"/>
    <mergeCell ref="H150:I150"/>
    <mergeCell ref="J150:M150"/>
    <mergeCell ref="B153:E153"/>
    <mergeCell ref="F153:G153"/>
    <mergeCell ref="H153:I153"/>
    <mergeCell ref="J153:M153"/>
    <mergeCell ref="B154:E154"/>
    <mergeCell ref="F154:G154"/>
    <mergeCell ref="H154:I154"/>
    <mergeCell ref="J154:M154"/>
    <mergeCell ref="B151:E151"/>
    <mergeCell ref="F151:G151"/>
    <mergeCell ref="H151:I151"/>
    <mergeCell ref="J151:M151"/>
    <mergeCell ref="B152:E152"/>
    <mergeCell ref="F152:G152"/>
    <mergeCell ref="H152:I152"/>
    <mergeCell ref="J152:M152"/>
  </mergeCells>
  <phoneticPr fontId="2"/>
  <conditionalFormatting sqref="C120:G128">
    <cfRule type="expression" dxfId="4157" priority="2">
      <formula>$P120="NG"</formula>
    </cfRule>
  </conditionalFormatting>
  <conditionalFormatting sqref="G120:G123">
    <cfRule type="expression" dxfId="4156" priority="1">
      <formula>$P120="NG"</formula>
    </cfRule>
  </conditionalFormatting>
  <conditionalFormatting sqref="H33:K36">
    <cfRule type="expression" dxfId="4155" priority="55">
      <formula>#REF!="追加"</formula>
    </cfRule>
    <cfRule type="expression" dxfId="4154" priority="56">
      <formula>#REF!="新規"</formula>
    </cfRule>
  </conditionalFormatting>
  <conditionalFormatting sqref="H37:K39">
    <cfRule type="expression" dxfId="4153" priority="60">
      <formula>#REF!="追加"</formula>
    </cfRule>
    <cfRule type="expression" dxfId="4152" priority="67">
      <formula>#REF!="新規"</formula>
    </cfRule>
  </conditionalFormatting>
  <conditionalFormatting sqref="H44:K47">
    <cfRule type="expression" dxfId="4151" priority="46">
      <formula>#REF!="追加"</formula>
    </cfRule>
    <cfRule type="expression" dxfId="4150" priority="47">
      <formula>#REF!="新規"</formula>
    </cfRule>
  </conditionalFormatting>
  <conditionalFormatting sqref="H48:K50">
    <cfRule type="expression" dxfId="4149" priority="50">
      <formula>#REF!="追加"</formula>
    </cfRule>
    <cfRule type="expression" dxfId="4148" priority="51">
      <formula>#REF!="新規"</formula>
    </cfRule>
  </conditionalFormatting>
  <conditionalFormatting sqref="H55:K58">
    <cfRule type="expression" dxfId="4147" priority="40">
      <formula>#REF!="追加"</formula>
    </cfRule>
    <cfRule type="expression" dxfId="4146" priority="41">
      <formula>#REF!="新規"</formula>
    </cfRule>
  </conditionalFormatting>
  <conditionalFormatting sqref="H59:K61">
    <cfRule type="expression" dxfId="4145" priority="44">
      <formula>#REF!="追加"</formula>
    </cfRule>
    <cfRule type="expression" dxfId="4144" priority="45">
      <formula>#REF!="新規"</formula>
    </cfRule>
  </conditionalFormatting>
  <conditionalFormatting sqref="H66:K69">
    <cfRule type="expression" dxfId="4143" priority="34">
      <formula>#REF!="追加"</formula>
    </cfRule>
    <cfRule type="expression" dxfId="4142" priority="35">
      <formula>#REF!="新規"</formula>
    </cfRule>
  </conditionalFormatting>
  <conditionalFormatting sqref="H70:K72">
    <cfRule type="expression" dxfId="4141" priority="38">
      <formula>#REF!="追加"</formula>
    </cfRule>
    <cfRule type="expression" dxfId="4140" priority="39">
      <formula>#REF!="新規"</formula>
    </cfRule>
  </conditionalFormatting>
  <conditionalFormatting sqref="H77:K80">
    <cfRule type="expression" dxfId="4139" priority="28">
      <formula>#REF!="追加"</formula>
    </cfRule>
    <cfRule type="expression" dxfId="4138" priority="29">
      <formula>#REF!="新規"</formula>
    </cfRule>
  </conditionalFormatting>
  <conditionalFormatting sqref="H81:K83">
    <cfRule type="expression" dxfId="4137" priority="32">
      <formula>#REF!="追加"</formula>
    </cfRule>
    <cfRule type="expression" dxfId="4136" priority="33">
      <formula>#REF!="新規"</formula>
    </cfRule>
  </conditionalFormatting>
  <conditionalFormatting sqref="H88:K91">
    <cfRule type="expression" dxfId="4135" priority="22">
      <formula>#REF!="追加"</formula>
    </cfRule>
    <cfRule type="expression" dxfId="4134" priority="23">
      <formula>#REF!="新規"</formula>
    </cfRule>
  </conditionalFormatting>
  <conditionalFormatting sqref="H92:K94">
    <cfRule type="expression" dxfId="4133" priority="26">
      <formula>#REF!="追加"</formula>
    </cfRule>
    <cfRule type="expression" dxfId="4132" priority="27">
      <formula>#REF!="新規"</formula>
    </cfRule>
  </conditionalFormatting>
  <conditionalFormatting sqref="H99:K102">
    <cfRule type="expression" dxfId="4131" priority="16">
      <formula>#REF!="追加"</formula>
    </cfRule>
    <cfRule type="expression" dxfId="4130" priority="17">
      <formula>#REF!="新規"</formula>
    </cfRule>
  </conditionalFormatting>
  <conditionalFormatting sqref="H103:K105">
    <cfRule type="expression" dxfId="4129" priority="20">
      <formula>#REF!="追加"</formula>
    </cfRule>
    <cfRule type="expression" dxfId="4128" priority="21">
      <formula>#REF!="新規"</formula>
    </cfRule>
  </conditionalFormatting>
  <conditionalFormatting sqref="H110:K113">
    <cfRule type="expression" dxfId="4127" priority="10">
      <formula>#REF!="追加"</formula>
    </cfRule>
    <cfRule type="expression" dxfId="4126" priority="11">
      <formula>#REF!="新規"</formula>
    </cfRule>
  </conditionalFormatting>
  <conditionalFormatting sqref="H114:K116">
    <cfRule type="expression" dxfId="4125" priority="14">
      <formula>#REF!="追加"</formula>
    </cfRule>
    <cfRule type="expression" dxfId="4124" priority="15">
      <formula>#REF!="新規"</formula>
    </cfRule>
  </conditionalFormatting>
  <conditionalFormatting sqref="J35:K36 J39:K39">
    <cfRule type="expression" dxfId="4123" priority="57">
      <formula>#REF!="追加"</formula>
    </cfRule>
    <cfRule type="expression" dxfId="4122" priority="58">
      <formula>#REF!="新規"</formula>
    </cfRule>
  </conditionalFormatting>
  <conditionalFormatting sqref="J46:K47 J50:K50">
    <cfRule type="expression" dxfId="4121" priority="48">
      <formula>#REF!="追加"</formula>
    </cfRule>
    <cfRule type="expression" dxfId="4120" priority="49">
      <formula>#REF!="新規"</formula>
    </cfRule>
  </conditionalFormatting>
  <conditionalFormatting sqref="J57:K58 J61:K61">
    <cfRule type="expression" dxfId="4119" priority="42">
      <formula>#REF!="追加"</formula>
    </cfRule>
    <cfRule type="expression" dxfId="4118" priority="43">
      <formula>#REF!="新規"</formula>
    </cfRule>
  </conditionalFormatting>
  <conditionalFormatting sqref="J68:K69 J72:K72">
    <cfRule type="expression" dxfId="4117" priority="36">
      <formula>#REF!="追加"</formula>
    </cfRule>
    <cfRule type="expression" dxfId="4116" priority="37">
      <formula>#REF!="新規"</formula>
    </cfRule>
  </conditionalFormatting>
  <conditionalFormatting sqref="J79:K80 J83:K83">
    <cfRule type="expression" dxfId="4115" priority="30">
      <formula>#REF!="追加"</formula>
    </cfRule>
    <cfRule type="expression" dxfId="4114" priority="31">
      <formula>#REF!="新規"</formula>
    </cfRule>
  </conditionalFormatting>
  <conditionalFormatting sqref="J90:K91 J94:K94">
    <cfRule type="expression" dxfId="4113" priority="24">
      <formula>#REF!="追加"</formula>
    </cfRule>
    <cfRule type="expression" dxfId="4112" priority="25">
      <formula>#REF!="新規"</formula>
    </cfRule>
  </conditionalFormatting>
  <conditionalFormatting sqref="J101:K102 J105:K105">
    <cfRule type="expression" dxfId="4111" priority="18">
      <formula>#REF!="追加"</formula>
    </cfRule>
    <cfRule type="expression" dxfId="4110" priority="19">
      <formula>#REF!="新規"</formula>
    </cfRule>
  </conditionalFormatting>
  <conditionalFormatting sqref="J112:K113 J116:K116">
    <cfRule type="expression" dxfId="4109" priority="12">
      <formula>#REF!="追加"</formula>
    </cfRule>
    <cfRule type="expression" dxfId="4108" priority="13">
      <formula>#REF!="新規"</formula>
    </cfRule>
  </conditionalFormatting>
  <conditionalFormatting sqref="J40:O41 J51:O52 J62:O63 J73:O74 J84:O84 J95:O96 J106:O107 J117:O117">
    <cfRule type="expression" dxfId="4107" priority="72">
      <formula>$I40="追加"</formula>
    </cfRule>
    <cfRule type="expression" dxfId="4106" priority="73">
      <formula>$I40="新規"</formula>
    </cfRule>
  </conditionalFormatting>
  <conditionalFormatting sqref="K85:O85 I85">
    <cfRule type="expression" dxfId="4105" priority="76">
      <formula>#REF!="追加"</formula>
    </cfRule>
    <cfRule type="expression" dxfId="4104" priority="77">
      <formula>#REF!="新規"</formula>
    </cfRule>
  </conditionalFormatting>
  <conditionalFormatting sqref="L40:O41 L51:O52 L62:O63 L73:O74 L84:O84 L95:O96 L106:O107 L117:O117">
    <cfRule type="expression" dxfId="4103" priority="68">
      <formula>$I40="追加"</formula>
    </cfRule>
    <cfRule type="expression" dxfId="4102" priority="69">
      <formula>$I40="新規"</formula>
    </cfRule>
  </conditionalFormatting>
  <conditionalFormatting sqref="L85:O85">
    <cfRule type="expression" dxfId="4101" priority="74">
      <formula>#REF!="追加"</formula>
    </cfRule>
    <cfRule type="expression" dxfId="4100" priority="75">
      <formula>#REF!="新規"</formula>
    </cfRule>
  </conditionalFormatting>
  <conditionalFormatting sqref="P3">
    <cfRule type="expression" dxfId="4099" priority="62">
      <formula>$P3&lt;&gt;"要修正！"</formula>
    </cfRule>
    <cfRule type="expression" dxfId="4098" priority="63">
      <formula>$P3="要修正！"</formula>
    </cfRule>
  </conditionalFormatting>
  <conditionalFormatting sqref="P4:P5">
    <cfRule type="expression" dxfId="4097" priority="54">
      <formula>$P$3="要修正！"</formula>
    </cfRule>
  </conditionalFormatting>
  <conditionalFormatting sqref="P144">
    <cfRule type="expression" dxfId="4096" priority="61">
      <formula>P144="NG"</formula>
    </cfRule>
  </conditionalFormatting>
  <conditionalFormatting sqref="P33:R41">
    <cfRule type="expression" dxfId="4095" priority="59">
      <formula>P33="NG"</formula>
    </cfRule>
  </conditionalFormatting>
  <conditionalFormatting sqref="P44:R52">
    <cfRule type="expression" dxfId="4094" priority="9">
      <formula>P44="NG"</formula>
    </cfRule>
  </conditionalFormatting>
  <conditionalFormatting sqref="P55:R63">
    <cfRule type="expression" dxfId="4093" priority="7">
      <formula>P55="NG"</formula>
    </cfRule>
  </conditionalFormatting>
  <conditionalFormatting sqref="P66:R74 P75:Q83">
    <cfRule type="expression" dxfId="4092" priority="8">
      <formula>P66="NG"</formula>
    </cfRule>
  </conditionalFormatting>
  <conditionalFormatting sqref="P84:R85 R77:R83">
    <cfRule type="expression" dxfId="4091" priority="6">
      <formula>P77="NG"</formula>
    </cfRule>
  </conditionalFormatting>
  <conditionalFormatting sqref="P88:R96">
    <cfRule type="expression" dxfId="4090" priority="5">
      <formula>P88="NG"</formula>
    </cfRule>
  </conditionalFormatting>
  <conditionalFormatting sqref="P99:R107">
    <cfRule type="expression" dxfId="4089" priority="4">
      <formula>P99="NG"</formula>
    </cfRule>
  </conditionalFormatting>
  <conditionalFormatting sqref="P110:R117">
    <cfRule type="expression" dxfId="4088" priority="3">
      <formula>P110="NG"</formula>
    </cfRule>
  </conditionalFormatting>
  <conditionalFormatting sqref="P120:R120 Q121:R122">
    <cfRule type="expression" dxfId="4087" priority="71">
      <formula>#REF!="NG"</formula>
    </cfRule>
  </conditionalFormatting>
  <conditionalFormatting sqref="P120:R128">
    <cfRule type="expression" dxfId="4086" priority="52">
      <formula>P120="NG"</formula>
    </cfRule>
  </conditionalFormatting>
  <conditionalFormatting sqref="P121:R122">
    <cfRule type="expression" dxfId="4085" priority="70">
      <formula>$P29="NG"</formula>
    </cfRule>
  </conditionalFormatting>
  <conditionalFormatting sqref="P123:R127 P128:Q128">
    <cfRule type="expression" dxfId="4084" priority="53">
      <formula>#REF!="NG"</formula>
    </cfRule>
  </conditionalFormatting>
  <conditionalFormatting sqref="P125:R126">
    <cfRule type="expression" dxfId="4083" priority="65">
      <formula>$P30="NG"</formula>
    </cfRule>
  </conditionalFormatting>
  <conditionalFormatting sqref="P127:R128">
    <cfRule type="expression" dxfId="4082" priority="64">
      <formula>$P31="NG"</formula>
    </cfRule>
  </conditionalFormatting>
  <conditionalFormatting sqref="T57 T76:T80 T86:T88 T98:T102 T109:T111">
    <cfRule type="expression" dxfId="4081" priority="66">
      <formula>T57="NG"</formula>
    </cfRule>
  </conditionalFormatting>
  <dataValidations count="12">
    <dataValidation type="list" allowBlank="1" showInputMessage="1" showErrorMessage="1" sqref="D27 D11:D25" xr:uid="{310E6975-E86E-4ACB-9438-A1129FB3B69A}">
      <formula1>$Q$11:$Q$13</formula1>
    </dataValidation>
    <dataValidation type="list" allowBlank="1" showInputMessage="1" showErrorMessage="1" sqref="B11:B25" xr:uid="{D7D2951E-7CFC-45A6-A4BD-5AF0297C5DE8}">
      <formula1>$P$11:$P$18</formula1>
    </dataValidation>
    <dataValidation type="list" allowBlank="1" showInputMessage="1" showErrorMessage="1" sqref="C99:C105" xr:uid="{73E7D9F8-934C-484A-9169-03D455AEFAE0}">
      <formula1>$T$99:$T$102</formula1>
    </dataValidation>
    <dataValidation type="list" allowBlank="1" showInputMessage="1" showErrorMessage="1" sqref="C33:C39" xr:uid="{6597520E-6C30-4DCB-8F82-F126D4C1F6EB}">
      <formula1>$U$33:$U$36</formula1>
    </dataValidation>
    <dataValidation type="list" allowBlank="1" showInputMessage="1" showErrorMessage="1" sqref="B33:B39 B110:B116 B99:B105 B88:B94 B77:B83 B66:B72 B55:B61 B44:B50" xr:uid="{0E6792BC-E87A-4E6B-85E9-DA813DF561D2}">
      <formula1>$T$33:$T$34</formula1>
    </dataValidation>
    <dataValidation type="list" allowBlank="1" showInputMessage="1" showErrorMessage="1" sqref="C110:C116" xr:uid="{CA734660-D9DA-4AB3-9733-D9F5CA521389}">
      <formula1>$T$110:$T$111</formula1>
    </dataValidation>
    <dataValidation type="list" allowBlank="1" showInputMessage="1" showErrorMessage="1" sqref="C88:C94" xr:uid="{B870686A-D922-488A-85ED-636BDFEF555D}">
      <formula1>$T$87:$T$88</formula1>
    </dataValidation>
    <dataValidation type="list" allowBlank="1" showInputMessage="1" showErrorMessage="1" sqref="C77:C83" xr:uid="{A99914C7-F4EB-41C8-A608-3CD0B7671F28}">
      <formula1>$T$77:$T$80</formula1>
    </dataValidation>
    <dataValidation type="list" allowBlank="1" showInputMessage="1" showErrorMessage="1" sqref="C66:C72" xr:uid="{2F58AFDE-0B7B-4666-8EE4-62AD16472D70}">
      <formula1>$T$66:$T$68</formula1>
    </dataValidation>
    <dataValidation type="list" allowBlank="1" showInputMessage="1" showErrorMessage="1" sqref="C55:C61" xr:uid="{040AE2E3-771F-4EE5-AA8B-52F8A4B93A1B}">
      <formula1>$T$55:$T$58</formula1>
    </dataValidation>
    <dataValidation type="list" allowBlank="1" showInputMessage="1" showErrorMessage="1" sqref="C44:C50" xr:uid="{1BF11CB3-5946-4878-AF2E-9AF333627FC6}">
      <formula1>$T$44:$T$46</formula1>
    </dataValidation>
    <dataValidation type="list" allowBlank="1" showInputMessage="1" showErrorMessage="1" sqref="K132:K138" xr:uid="{0AF001D4-0147-4ABC-8830-6B9D2FCFC55E}">
      <formula1>$P$131:$P$132</formula1>
    </dataValidation>
  </dataValidations>
  <pageMargins left="0.70866141732283472" right="0.70866141732283472" top="0.62992125984251968" bottom="0.74803149606299213" header="0.31496062992125984" footer="0.31496062992125984"/>
  <headerFooter>
    <oddHeader>&amp;L様式第1号別添1&amp;R事業参加者用（事業参加者→事業実施主体）</oddHeader>
  </headerFooter>
  <extLst>
    <ext xmlns:x14="http://schemas.microsoft.com/office/spreadsheetml/2009/9/main" uri="{CCE6A557-97BC-4b89-ADB6-D9C93CAAB3DF}">
      <x14:dataValidations xmlns:xm="http://schemas.microsoft.com/office/excel/2006/main" count="6">
        <x14:dataValidation type="list" allowBlank="1" showInputMessage="1" showErrorMessage="1" xr:uid="{8320DC53-EFF5-4448-B42A-9FA287773BF5}">
          <x14:formula1>
            <xm:f>リスト!$H$2:$H$3</xm:f>
          </x14:formula1>
          <xm:sqref>A150:A154</xm:sqref>
        </x14:dataValidation>
        <x14:dataValidation type="list" allowBlank="1" showInputMessage="1" showErrorMessage="1" xr:uid="{830FE361-4FB6-4AC2-B302-EEBF008EBD26}">
          <x14:formula1>
            <xm:f>リスト!$D$2:$D$3</xm:f>
          </x14:formula1>
          <xm:sqref>C107 C96 C52 C63 C74 C85</xm:sqref>
        </x14:dataValidation>
        <x14:dataValidation type="list" allowBlank="1" showInputMessage="1" showErrorMessage="1" xr:uid="{6CAF3358-11CC-4A07-ACD5-0854CF0E9503}">
          <x14:formula1>
            <xm:f>リスト!$E$2:$E$22</xm:f>
          </x14:formula1>
          <xm:sqref>D107 D96 D52 D63 D74 D85</xm:sqref>
        </x14:dataValidation>
        <x14:dataValidation type="list" allowBlank="1" showInputMessage="1" showErrorMessage="1" xr:uid="{87CCC02A-FE0C-4745-B5B9-152FDEC0583B}">
          <x14:formula1>
            <xm:f>リスト!$C$2:$C$4</xm:f>
          </x14:formula1>
          <xm:sqref>B107 B96 B52 B63 B74 B85</xm:sqref>
        </x14:dataValidation>
        <x14:dataValidation type="list" allowBlank="1" showInputMessage="1" showErrorMessage="1" xr:uid="{60B3A1FE-FD76-4B4E-B088-DA58422B9B44}">
          <x14:formula1>
            <xm:f>リスト!$G$2:$G$4</xm:f>
          </x14:formula1>
          <xm:sqref>G88:G94 G99:G105 I52 G33:G39 I63 G44:G50 I74 G55:G61 G66:G72 I96 G77:G83 I107 G110:G116</xm:sqref>
        </x14:dataValidation>
        <x14:dataValidation type="list" allowBlank="1" showInputMessage="1" showErrorMessage="1" xr:uid="{65EAF978-A0B0-4FF6-9700-1D6590D06745}">
          <x14:formula1>
            <xm:f>リスト!$H$2:$H$4</xm:f>
          </x14:formula1>
          <xm:sqref>A144:A146 J33:K39 L107:O107 L52:O52 J99:K105 L63:O63 J77:K83 L74:O74 J44:K50 L85:O85 J55:K61 L96:O96 J66:K72 J88:K94 J110:K116</xm:sqref>
        </x14:dataValidation>
      </x14:dataValidations>
    </ext>
  </extLs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79E616-034F-4400-9127-BB9D4C44C07C}">
  <sheetPr>
    <pageSetUpPr fitToPage="1"/>
  </sheetPr>
  <dimension ref="A1:W154"/>
  <sheetViews>
    <sheetView view="pageBreakPreview" topLeftCell="C3" zoomScale="80" zoomScaleNormal="100" zoomScaleSheetLayoutView="80" workbookViewId="0">
      <selection activeCell="P3" sqref="P3:P5 H11:H25 K11:K25 C26 F26:L27 O33:R39 L40:O40 O44:R50 L51:O51 O55:R61 L62:O62 O66:R72 L73:O73 O77:O83 R77:R83 L84:O84 O88:R94 L95:O95 O99:R105 L106:O106 O110:R116 L117:O117 C120:G128 P120 Q120:R126 P123:P125 P127:R128 K139 P144"/>
    </sheetView>
  </sheetViews>
  <sheetFormatPr defaultColWidth="9" defaultRowHeight="22.5" customHeight="1"/>
  <cols>
    <col min="1" max="15" width="14.6328125" style="48" customWidth="1"/>
    <col min="16" max="16" width="23.26953125" style="49" customWidth="1"/>
    <col min="17" max="17" width="23.453125" style="48" bestFit="1" customWidth="1"/>
    <col min="18" max="18" width="18.90625" style="48" bestFit="1" customWidth="1"/>
    <col min="19" max="19" width="11.08984375" style="48" bestFit="1" customWidth="1"/>
    <col min="20" max="20" width="27.26953125" style="48" customWidth="1"/>
    <col min="21" max="21" width="8.90625" style="48" customWidth="1"/>
    <col min="22" max="16384" width="9" style="48"/>
  </cols>
  <sheetData>
    <row r="1" spans="1:19" s="35" customFormat="1" ht="22.5" customHeight="1">
      <c r="A1" s="178" t="s">
        <v>285</v>
      </c>
      <c r="B1" s="178"/>
      <c r="C1" s="178"/>
      <c r="D1" s="178"/>
      <c r="E1" s="178"/>
      <c r="F1" s="178"/>
      <c r="G1" s="178"/>
      <c r="H1" s="178"/>
      <c r="I1" s="178"/>
      <c r="J1" s="178"/>
      <c r="K1" s="178"/>
      <c r="L1" s="178"/>
      <c r="M1" s="178"/>
      <c r="N1" s="178"/>
      <c r="O1" s="178"/>
      <c r="P1" s="34" t="s">
        <v>58</v>
      </c>
    </row>
    <row r="2" spans="1:19" s="36" customFormat="1" ht="13">
      <c r="A2" s="36" t="s">
        <v>89</v>
      </c>
      <c r="F2" s="37"/>
      <c r="P2" s="38"/>
    </row>
    <row r="3" spans="1:19" s="36" customFormat="1" ht="22.5" customHeight="1">
      <c r="A3" s="39" t="s">
        <v>31</v>
      </c>
      <c r="B3" s="166"/>
      <c r="C3" s="167"/>
      <c r="D3" s="167"/>
      <c r="E3" s="168"/>
      <c r="F3" s="40"/>
      <c r="G3" s="40"/>
      <c r="H3" s="40"/>
      <c r="I3" s="40"/>
      <c r="J3" s="40"/>
      <c r="K3" s="40"/>
      <c r="L3" s="40"/>
      <c r="M3" s="41"/>
      <c r="N3" s="40" t="s">
        <v>148</v>
      </c>
      <c r="O3" s="40"/>
      <c r="P3" s="18" t="str">
        <f>IF(COUNTIF(P33:R154,"NG"),"要修正！","クリア ! ")</f>
        <v xml:space="preserve">クリア ! </v>
      </c>
      <c r="Q3" s="36" t="s">
        <v>113</v>
      </c>
      <c r="S3" s="38"/>
    </row>
    <row r="4" spans="1:19" s="36" customFormat="1" ht="22.5" customHeight="1">
      <c r="A4" s="39" t="s">
        <v>30</v>
      </c>
      <c r="B4" s="166"/>
      <c r="C4" s="167"/>
      <c r="D4" s="167"/>
      <c r="E4" s="168"/>
      <c r="F4" s="40"/>
      <c r="G4" s="40"/>
      <c r="H4" s="40"/>
      <c r="I4" s="40"/>
      <c r="J4" s="40"/>
      <c r="K4" s="40"/>
      <c r="L4" s="40"/>
      <c r="M4" s="42"/>
      <c r="N4" s="40" t="s">
        <v>145</v>
      </c>
      <c r="O4" s="40"/>
      <c r="P4" s="169" t="str">
        <f>IF(P3="要修正！","※「クリア！」になるようNG箇所を修正してください。","")</f>
        <v/>
      </c>
    </row>
    <row r="5" spans="1:19" s="36" customFormat="1" ht="22.5" customHeight="1">
      <c r="A5" s="39" t="s">
        <v>32</v>
      </c>
      <c r="B5" s="171"/>
      <c r="C5" s="167"/>
      <c r="D5" s="167"/>
      <c r="E5" s="168"/>
      <c r="F5" s="40"/>
      <c r="G5" s="40"/>
      <c r="H5" s="40"/>
      <c r="I5" s="40"/>
      <c r="J5" s="40"/>
      <c r="K5" s="40"/>
      <c r="L5" s="40"/>
      <c r="M5" s="43"/>
      <c r="N5" s="40" t="s">
        <v>146</v>
      </c>
      <c r="O5" s="40"/>
      <c r="P5" s="170"/>
    </row>
    <row r="6" spans="1:19" s="36" customFormat="1" ht="22.5" customHeight="1">
      <c r="A6" s="39" t="s">
        <v>33</v>
      </c>
      <c r="B6" s="166"/>
      <c r="C6" s="167"/>
      <c r="D6" s="167"/>
      <c r="E6" s="168"/>
      <c r="F6" s="40"/>
      <c r="G6" s="40"/>
      <c r="H6" s="40"/>
      <c r="I6" s="40"/>
      <c r="J6" s="40"/>
      <c r="K6" s="40"/>
      <c r="L6" s="40"/>
      <c r="M6" s="44"/>
      <c r="N6" s="40" t="s">
        <v>147</v>
      </c>
      <c r="O6" s="40"/>
      <c r="P6" s="45"/>
      <c r="Q6" s="46"/>
    </row>
    <row r="7" spans="1:19" s="36" customFormat="1" ht="22.5" customHeight="1">
      <c r="E7" s="47"/>
      <c r="F7" s="47"/>
      <c r="G7" s="47"/>
      <c r="H7" s="47"/>
      <c r="I7" s="47"/>
      <c r="J7" s="47"/>
      <c r="K7" s="47"/>
      <c r="L7" s="47"/>
      <c r="M7" s="47"/>
      <c r="N7" s="47"/>
      <c r="O7" s="47"/>
      <c r="P7" s="45"/>
      <c r="Q7" s="46"/>
    </row>
    <row r="8" spans="1:19" ht="22.5" customHeight="1">
      <c r="A8" s="48" t="s">
        <v>144</v>
      </c>
    </row>
    <row r="9" spans="1:19" ht="22.5" customHeight="1">
      <c r="F9" s="139" t="s">
        <v>170</v>
      </c>
      <c r="G9" s="139"/>
      <c r="H9" s="139"/>
      <c r="I9" s="139"/>
      <c r="J9" s="139" t="s">
        <v>235</v>
      </c>
      <c r="K9" s="139"/>
      <c r="L9" s="139"/>
    </row>
    <row r="10" spans="1:19" s="17" customFormat="1" ht="22.5" customHeight="1">
      <c r="A10" s="50" t="s">
        <v>118</v>
      </c>
      <c r="B10" s="50" t="s">
        <v>139</v>
      </c>
      <c r="C10" s="50" t="s">
        <v>197</v>
      </c>
      <c r="D10" s="50" t="s">
        <v>119</v>
      </c>
      <c r="E10" s="50" t="s">
        <v>6</v>
      </c>
      <c r="F10" s="53" t="s">
        <v>275</v>
      </c>
      <c r="G10" s="53" t="s">
        <v>276</v>
      </c>
      <c r="H10" s="51" t="s">
        <v>277</v>
      </c>
      <c r="I10" s="96" t="s">
        <v>150</v>
      </c>
      <c r="J10" s="51" t="s">
        <v>278</v>
      </c>
      <c r="K10" s="52" t="s">
        <v>279</v>
      </c>
      <c r="L10" s="96" t="s">
        <v>149</v>
      </c>
      <c r="M10" s="136" t="s">
        <v>243</v>
      </c>
      <c r="N10" s="136"/>
      <c r="O10" s="142"/>
      <c r="P10" s="50" t="s">
        <v>250</v>
      </c>
      <c r="Q10" s="86" t="s">
        <v>119</v>
      </c>
      <c r="S10" s="48"/>
    </row>
    <row r="11" spans="1:19" s="17" customFormat="1" ht="22.5" customHeight="1">
      <c r="A11" s="50">
        <v>1</v>
      </c>
      <c r="B11" s="54"/>
      <c r="C11" s="55"/>
      <c r="D11" s="56"/>
      <c r="E11" s="30"/>
      <c r="F11" s="6"/>
      <c r="G11" s="6"/>
      <c r="H11" s="26">
        <f>G11-F11</f>
        <v>0</v>
      </c>
      <c r="I11" s="57"/>
      <c r="J11" s="58"/>
      <c r="K11" s="25">
        <f>J11-F11</f>
        <v>0</v>
      </c>
      <c r="L11" s="59"/>
      <c r="M11" s="172"/>
      <c r="N11" s="172"/>
      <c r="O11" s="173"/>
      <c r="P11" s="60" t="s">
        <v>252</v>
      </c>
      <c r="Q11" s="91" t="s">
        <v>156</v>
      </c>
      <c r="S11" s="48"/>
    </row>
    <row r="12" spans="1:19" s="17" customFormat="1" ht="22.5" customHeight="1">
      <c r="A12" s="50">
        <v>2</v>
      </c>
      <c r="B12" s="54"/>
      <c r="C12" s="55"/>
      <c r="D12" s="56"/>
      <c r="E12" s="30"/>
      <c r="F12" s="6"/>
      <c r="G12" s="6"/>
      <c r="H12" s="26">
        <f t="shared" ref="H12:H25" si="0">G12-F12</f>
        <v>0</v>
      </c>
      <c r="I12" s="57"/>
      <c r="J12" s="58"/>
      <c r="K12" s="25">
        <f t="shared" ref="K12:K25" si="1">J12-F12</f>
        <v>0</v>
      </c>
      <c r="L12" s="59"/>
      <c r="M12" s="172"/>
      <c r="N12" s="172"/>
      <c r="O12" s="173"/>
      <c r="P12" s="60" t="s">
        <v>251</v>
      </c>
      <c r="Q12" s="91" t="s">
        <v>158</v>
      </c>
      <c r="S12" s="48"/>
    </row>
    <row r="13" spans="1:19" s="17" customFormat="1" ht="22.5" customHeight="1">
      <c r="A13" s="50">
        <v>3</v>
      </c>
      <c r="B13" s="54"/>
      <c r="C13" s="55"/>
      <c r="D13" s="56"/>
      <c r="E13" s="30"/>
      <c r="F13" s="6"/>
      <c r="G13" s="6"/>
      <c r="H13" s="26">
        <f t="shared" si="0"/>
        <v>0</v>
      </c>
      <c r="I13" s="57"/>
      <c r="J13" s="58"/>
      <c r="K13" s="25">
        <f t="shared" si="1"/>
        <v>0</v>
      </c>
      <c r="L13" s="59"/>
      <c r="M13" s="172"/>
      <c r="N13" s="172"/>
      <c r="O13" s="173"/>
      <c r="P13" s="60" t="s">
        <v>253</v>
      </c>
      <c r="Q13" s="91" t="s">
        <v>157</v>
      </c>
      <c r="S13" s="48"/>
    </row>
    <row r="14" spans="1:19" s="17" customFormat="1" ht="22.5" customHeight="1">
      <c r="A14" s="50">
        <v>4</v>
      </c>
      <c r="B14" s="54"/>
      <c r="C14" s="55"/>
      <c r="D14" s="56"/>
      <c r="E14" s="30"/>
      <c r="F14" s="6"/>
      <c r="G14" s="6"/>
      <c r="H14" s="26">
        <f t="shared" si="0"/>
        <v>0</v>
      </c>
      <c r="I14" s="57"/>
      <c r="J14" s="58"/>
      <c r="K14" s="25">
        <f t="shared" si="1"/>
        <v>0</v>
      </c>
      <c r="L14" s="59"/>
      <c r="M14" s="172"/>
      <c r="N14" s="172"/>
      <c r="O14" s="173"/>
      <c r="P14" s="60" t="s">
        <v>254</v>
      </c>
      <c r="S14" s="48"/>
    </row>
    <row r="15" spans="1:19" s="17" customFormat="1" ht="22.5" customHeight="1">
      <c r="A15" s="50">
        <v>5</v>
      </c>
      <c r="B15" s="54"/>
      <c r="C15" s="55"/>
      <c r="D15" s="56"/>
      <c r="E15" s="30"/>
      <c r="F15" s="6"/>
      <c r="G15" s="6"/>
      <c r="H15" s="26">
        <f t="shared" si="0"/>
        <v>0</v>
      </c>
      <c r="I15" s="57"/>
      <c r="J15" s="58"/>
      <c r="K15" s="25">
        <f t="shared" si="1"/>
        <v>0</v>
      </c>
      <c r="L15" s="59"/>
      <c r="M15" s="172"/>
      <c r="N15" s="172"/>
      <c r="O15" s="173"/>
      <c r="P15" s="60" t="s">
        <v>255</v>
      </c>
      <c r="Q15" s="61"/>
      <c r="S15" s="48"/>
    </row>
    <row r="16" spans="1:19" s="17" customFormat="1" ht="22.5" customHeight="1">
      <c r="A16" s="50">
        <v>6</v>
      </c>
      <c r="B16" s="54"/>
      <c r="C16" s="55"/>
      <c r="D16" s="56"/>
      <c r="E16" s="30"/>
      <c r="F16" s="6"/>
      <c r="G16" s="62"/>
      <c r="H16" s="26">
        <f t="shared" si="0"/>
        <v>0</v>
      </c>
      <c r="I16" s="57"/>
      <c r="J16" s="58"/>
      <c r="K16" s="25">
        <f t="shared" si="1"/>
        <v>0</v>
      </c>
      <c r="L16" s="59"/>
      <c r="M16" s="172"/>
      <c r="N16" s="172"/>
      <c r="O16" s="173"/>
      <c r="P16" s="60" t="s">
        <v>256</v>
      </c>
      <c r="Q16" s="61"/>
      <c r="S16" s="48"/>
    </row>
    <row r="17" spans="1:22" s="17" customFormat="1" ht="22.5" customHeight="1">
      <c r="A17" s="50">
        <v>7</v>
      </c>
      <c r="B17" s="54"/>
      <c r="C17" s="55"/>
      <c r="D17" s="56"/>
      <c r="E17" s="30"/>
      <c r="F17" s="6"/>
      <c r="G17" s="6"/>
      <c r="H17" s="26">
        <f t="shared" si="0"/>
        <v>0</v>
      </c>
      <c r="I17" s="57"/>
      <c r="J17" s="58"/>
      <c r="K17" s="25">
        <f t="shared" si="1"/>
        <v>0</v>
      </c>
      <c r="L17" s="59"/>
      <c r="M17" s="172"/>
      <c r="N17" s="172"/>
      <c r="O17" s="173"/>
      <c r="P17" s="60" t="s">
        <v>257</v>
      </c>
      <c r="Q17" s="61"/>
      <c r="S17" s="48"/>
    </row>
    <row r="18" spans="1:22" s="17" customFormat="1" ht="22.5" customHeight="1">
      <c r="A18" s="50">
        <v>8</v>
      </c>
      <c r="B18" s="54"/>
      <c r="C18" s="55"/>
      <c r="D18" s="56"/>
      <c r="E18" s="30"/>
      <c r="F18" s="6"/>
      <c r="G18" s="6"/>
      <c r="H18" s="26">
        <f t="shared" si="0"/>
        <v>0</v>
      </c>
      <c r="I18" s="57"/>
      <c r="J18" s="58"/>
      <c r="K18" s="25">
        <f t="shared" si="1"/>
        <v>0</v>
      </c>
      <c r="L18" s="59"/>
      <c r="M18" s="172"/>
      <c r="N18" s="172"/>
      <c r="O18" s="173"/>
      <c r="P18" s="60" t="s">
        <v>258</v>
      </c>
      <c r="Q18" s="61"/>
      <c r="S18" s="48"/>
    </row>
    <row r="19" spans="1:22" ht="22.5" customHeight="1">
      <c r="A19" s="50">
        <v>9</v>
      </c>
      <c r="B19" s="54"/>
      <c r="C19" s="24"/>
      <c r="D19" s="56"/>
      <c r="E19" s="2"/>
      <c r="F19" s="31"/>
      <c r="G19" s="31"/>
      <c r="H19" s="26">
        <f t="shared" si="0"/>
        <v>0</v>
      </c>
      <c r="I19" s="19"/>
      <c r="J19" s="28"/>
      <c r="K19" s="25">
        <f t="shared" si="1"/>
        <v>0</v>
      </c>
      <c r="L19" s="23"/>
      <c r="M19" s="172"/>
      <c r="N19" s="172"/>
      <c r="O19" s="172"/>
      <c r="P19" s="17"/>
      <c r="Q19" s="61"/>
    </row>
    <row r="20" spans="1:22" ht="22.5" customHeight="1">
      <c r="A20" s="50">
        <v>10</v>
      </c>
      <c r="B20" s="54"/>
      <c r="C20" s="24"/>
      <c r="D20" s="56"/>
      <c r="E20" s="2"/>
      <c r="F20" s="31"/>
      <c r="G20" s="31"/>
      <c r="H20" s="26">
        <f t="shared" si="0"/>
        <v>0</v>
      </c>
      <c r="I20" s="19"/>
      <c r="J20" s="28"/>
      <c r="K20" s="25">
        <f t="shared" si="1"/>
        <v>0</v>
      </c>
      <c r="L20" s="23"/>
      <c r="M20" s="172"/>
      <c r="N20" s="172"/>
      <c r="O20" s="172"/>
      <c r="P20" s="17"/>
      <c r="Q20" s="61"/>
    </row>
    <row r="21" spans="1:22" ht="22.5" customHeight="1">
      <c r="A21" s="50">
        <v>11</v>
      </c>
      <c r="B21" s="54"/>
      <c r="C21" s="24"/>
      <c r="D21" s="56"/>
      <c r="E21" s="2"/>
      <c r="F21" s="31"/>
      <c r="G21" s="31"/>
      <c r="H21" s="26">
        <f t="shared" si="0"/>
        <v>0</v>
      </c>
      <c r="I21" s="19"/>
      <c r="J21" s="28"/>
      <c r="K21" s="25">
        <f t="shared" si="1"/>
        <v>0</v>
      </c>
      <c r="L21" s="23"/>
      <c r="M21" s="172"/>
      <c r="N21" s="172"/>
      <c r="O21" s="172"/>
      <c r="P21" s="17"/>
      <c r="Q21" s="61"/>
    </row>
    <row r="22" spans="1:22" ht="22.5" customHeight="1">
      <c r="A22" s="50">
        <v>12</v>
      </c>
      <c r="B22" s="54"/>
      <c r="C22" s="24"/>
      <c r="D22" s="56"/>
      <c r="E22" s="2"/>
      <c r="F22" s="31"/>
      <c r="G22" s="31"/>
      <c r="H22" s="26">
        <f t="shared" si="0"/>
        <v>0</v>
      </c>
      <c r="I22" s="19"/>
      <c r="J22" s="28"/>
      <c r="K22" s="25">
        <f t="shared" si="1"/>
        <v>0</v>
      </c>
      <c r="L22" s="23"/>
      <c r="M22" s="172"/>
      <c r="N22" s="172"/>
      <c r="O22" s="172"/>
      <c r="P22" s="17"/>
      <c r="Q22" s="61"/>
    </row>
    <row r="23" spans="1:22" ht="22.5" customHeight="1">
      <c r="A23" s="50">
        <v>13</v>
      </c>
      <c r="B23" s="54"/>
      <c r="C23" s="24"/>
      <c r="D23" s="56"/>
      <c r="E23" s="2"/>
      <c r="F23" s="31"/>
      <c r="G23" s="31"/>
      <c r="H23" s="26">
        <f t="shared" si="0"/>
        <v>0</v>
      </c>
      <c r="I23" s="19"/>
      <c r="J23" s="28"/>
      <c r="K23" s="25">
        <f t="shared" si="1"/>
        <v>0</v>
      </c>
      <c r="L23" s="23"/>
      <c r="M23" s="172"/>
      <c r="N23" s="172"/>
      <c r="O23" s="172"/>
      <c r="P23" s="17"/>
      <c r="Q23" s="61"/>
    </row>
    <row r="24" spans="1:22" ht="22.5" customHeight="1">
      <c r="A24" s="50">
        <v>14</v>
      </c>
      <c r="B24" s="54"/>
      <c r="C24" s="24"/>
      <c r="D24" s="56"/>
      <c r="E24" s="2"/>
      <c r="F24" s="31"/>
      <c r="G24" s="31"/>
      <c r="H24" s="26">
        <f t="shared" si="0"/>
        <v>0</v>
      </c>
      <c r="I24" s="19"/>
      <c r="J24" s="28"/>
      <c r="K24" s="25">
        <f t="shared" si="1"/>
        <v>0</v>
      </c>
      <c r="L24" s="23"/>
      <c r="M24" s="172"/>
      <c r="N24" s="172"/>
      <c r="O24" s="172"/>
      <c r="P24" s="17"/>
      <c r="Q24" s="61"/>
    </row>
    <row r="25" spans="1:22" ht="22.5" customHeight="1">
      <c r="A25" s="50">
        <v>15</v>
      </c>
      <c r="B25" s="54"/>
      <c r="C25" s="24"/>
      <c r="D25" s="56"/>
      <c r="E25" s="2"/>
      <c r="F25" s="31"/>
      <c r="G25" s="31"/>
      <c r="H25" s="26">
        <f t="shared" si="0"/>
        <v>0</v>
      </c>
      <c r="I25" s="19"/>
      <c r="J25" s="28"/>
      <c r="K25" s="25">
        <f t="shared" si="1"/>
        <v>0</v>
      </c>
      <c r="L25" s="23"/>
      <c r="M25" s="172"/>
      <c r="N25" s="172"/>
      <c r="O25" s="172"/>
      <c r="P25" s="17"/>
      <c r="Q25" s="61"/>
    </row>
    <row r="26" spans="1:22" ht="22.5" customHeight="1">
      <c r="A26" s="50" t="s">
        <v>0</v>
      </c>
      <c r="B26" s="63"/>
      <c r="C26" s="25">
        <f>SUM(C11:C25)</f>
        <v>0</v>
      </c>
      <c r="D26" s="64"/>
      <c r="E26" s="50" t="s">
        <v>233</v>
      </c>
      <c r="F26" s="27">
        <f>SUMIF(D11:D25,"野菜",F11:F25)+SUMIF(D11:D25,"果樹",F11:F25)</f>
        <v>0</v>
      </c>
      <c r="G26" s="27">
        <f>SUMIF(D11:D25,"野菜",G11:G25)+SUMIF(D11:D25,"果樹",G11:G25)</f>
        <v>0</v>
      </c>
      <c r="H26" s="27">
        <f>SUMIF(D11:D25,"野菜",H11:H25)+SUMIF(D11:D25,"果樹",H11:H25)</f>
        <v>0</v>
      </c>
      <c r="I26" s="101" t="str">
        <f>IFERROR(ROUND((H26/F26)*100,1),"")</f>
        <v/>
      </c>
      <c r="J26" s="25">
        <f>SUMIF(D11:D25,"野菜",J11:J25)+SUMIF(D11:D25,"果樹",J11:J25)</f>
        <v>0</v>
      </c>
      <c r="K26" s="25">
        <f>SUMIF(D11:D25,"野菜",K11:K25)+SUMIF(D11:D25,"果樹",K11:K25)</f>
        <v>0</v>
      </c>
      <c r="L26" s="99" t="str">
        <f>IFERROR(ROUND((K26/F26)*100,1),"")</f>
        <v/>
      </c>
      <c r="N26" s="179"/>
      <c r="O26" s="179"/>
      <c r="P26" s="48"/>
    </row>
    <row r="27" spans="1:22" ht="22.5" customHeight="1">
      <c r="A27" s="17"/>
      <c r="B27" s="17"/>
      <c r="C27" s="17" t="s">
        <v>236</v>
      </c>
      <c r="D27" s="56"/>
      <c r="E27" s="50" t="s">
        <v>157</v>
      </c>
      <c r="F27" s="27">
        <f>SUMIF(D10:D24,"花き",F10:F24)</f>
        <v>0</v>
      </c>
      <c r="G27" s="27">
        <f>SUMIF(D10:D24,"花き",G10:G24)</f>
        <v>0</v>
      </c>
      <c r="H27" s="27">
        <f>SUMIF(D10:D24,"花き",H10:H24)</f>
        <v>0</v>
      </c>
      <c r="I27" s="101" t="str">
        <f>IFERROR(ROUND((H27/F27)*100,1),"")</f>
        <v/>
      </c>
      <c r="J27" s="25">
        <f>SUMIF(D10:D25,"花き",J10:J25)</f>
        <v>0</v>
      </c>
      <c r="K27" s="25">
        <f>SUMIF(D10:D24,"花き",K10:K24)</f>
        <v>0</v>
      </c>
      <c r="L27" s="99" t="str">
        <f>IFERROR(ROUND((K27/F27)*100,1),"")</f>
        <v/>
      </c>
      <c r="N27" s="17"/>
      <c r="O27" s="17"/>
      <c r="P27" s="48"/>
    </row>
    <row r="28" spans="1:22" ht="22.5" customHeight="1">
      <c r="A28" s="17"/>
      <c r="B28" s="17"/>
      <c r="C28" s="17"/>
      <c r="D28" s="65"/>
      <c r="E28" s="65"/>
      <c r="F28" s="65"/>
      <c r="G28" s="65"/>
      <c r="H28" s="65"/>
      <c r="I28" s="65"/>
      <c r="J28" s="65"/>
      <c r="K28" s="65"/>
      <c r="L28" s="65"/>
      <c r="M28" s="17"/>
      <c r="N28" s="17"/>
      <c r="O28" s="17"/>
      <c r="P28" s="48"/>
    </row>
    <row r="29" spans="1:22" ht="22.5" customHeight="1">
      <c r="A29" s="94" t="s">
        <v>124</v>
      </c>
      <c r="P29" s="48"/>
    </row>
    <row r="30" spans="1:22" ht="22.5" customHeight="1">
      <c r="A30" s="66" t="s">
        <v>125</v>
      </c>
      <c r="C30" s="67"/>
      <c r="P30" s="48"/>
    </row>
    <row r="31" spans="1:22" s="61" customFormat="1" ht="22.5" customHeight="1">
      <c r="A31" s="162" t="s">
        <v>217</v>
      </c>
      <c r="B31" s="160" t="s">
        <v>67</v>
      </c>
      <c r="C31" s="150" t="s">
        <v>286</v>
      </c>
      <c r="D31" s="150"/>
      <c r="E31" s="150"/>
      <c r="F31" s="150"/>
      <c r="G31" s="160" t="s">
        <v>38</v>
      </c>
      <c r="H31" s="144" t="s">
        <v>47</v>
      </c>
      <c r="I31" s="145"/>
      <c r="J31" s="145"/>
      <c r="K31" s="146"/>
      <c r="L31" s="144" t="s">
        <v>216</v>
      </c>
      <c r="M31" s="145"/>
      <c r="N31" s="145"/>
      <c r="O31" s="146"/>
      <c r="P31" s="48" t="s">
        <v>96</v>
      </c>
      <c r="Q31" s="48" t="s">
        <v>96</v>
      </c>
      <c r="S31" s="48"/>
    </row>
    <row r="32" spans="1:22" s="70" customFormat="1" ht="22.5" customHeight="1">
      <c r="A32" s="161"/>
      <c r="B32" s="161"/>
      <c r="C32" s="68" t="s">
        <v>215</v>
      </c>
      <c r="D32" s="150" t="s">
        <v>120</v>
      </c>
      <c r="E32" s="150"/>
      <c r="F32" s="68" t="s">
        <v>15</v>
      </c>
      <c r="G32" s="161"/>
      <c r="H32" s="69" t="s">
        <v>29</v>
      </c>
      <c r="I32" s="69" t="s">
        <v>28</v>
      </c>
      <c r="J32" s="68" t="s">
        <v>18</v>
      </c>
      <c r="K32" s="68" t="s">
        <v>19</v>
      </c>
      <c r="L32" s="53" t="s">
        <v>109</v>
      </c>
      <c r="M32" s="53" t="s">
        <v>110</v>
      </c>
      <c r="N32" s="53" t="s">
        <v>111</v>
      </c>
      <c r="O32" s="53" t="s">
        <v>112</v>
      </c>
      <c r="P32" s="70" t="s">
        <v>104</v>
      </c>
      <c r="Q32" s="70" t="s">
        <v>116</v>
      </c>
      <c r="R32" s="70" t="s">
        <v>115</v>
      </c>
      <c r="S32" s="48"/>
      <c r="T32" s="71" t="s">
        <v>67</v>
      </c>
      <c r="U32" s="98" t="s">
        <v>153</v>
      </c>
      <c r="V32" s="61"/>
    </row>
    <row r="33" spans="1:22" ht="22.5" customHeight="1">
      <c r="A33" s="6"/>
      <c r="B33" s="9"/>
      <c r="C33" s="72"/>
      <c r="D33" s="152"/>
      <c r="E33" s="152"/>
      <c r="F33" s="15"/>
      <c r="G33" s="7"/>
      <c r="H33" s="6"/>
      <c r="I33" s="21"/>
      <c r="J33" s="7" t="s">
        <v>1</v>
      </c>
      <c r="K33" s="8" t="s">
        <v>1</v>
      </c>
      <c r="L33" s="1"/>
      <c r="M33" s="1"/>
      <c r="N33" s="1"/>
      <c r="O33" s="20">
        <f>L33-(M33+N33)</f>
        <v>0</v>
      </c>
      <c r="P33" s="29" t="str">
        <f>IF(OR(G33="新規",G33="追加",G33=""),"OK",(IF(AND(H33="",I33=""),"NG","OK")))</f>
        <v>OK</v>
      </c>
      <c r="Q33" s="10" t="str">
        <f>IF(OR(G33="新規",G33="追加",G33=""),"OK",(IF(OR(AND(J33="",K33=""),AND(J33="",K33="□"),AND(J33="□",K33=""),AND(J33="□",K33="□")),"NG","OK")))</f>
        <v>OK</v>
      </c>
      <c r="R33" s="10" t="str">
        <f>IF(OR(AND(C33&lt;&gt;"",D33&lt;&gt;"",F33&lt;&gt;"",G33&lt;&gt;""),(C33="")),"OK","NG")</f>
        <v>OK</v>
      </c>
      <c r="T33" s="71" t="s">
        <v>65</v>
      </c>
      <c r="U33" s="74" t="s">
        <v>154</v>
      </c>
      <c r="V33" s="61"/>
    </row>
    <row r="34" spans="1:22" ht="22.5" customHeight="1">
      <c r="A34" s="6"/>
      <c r="B34" s="9"/>
      <c r="C34" s="72"/>
      <c r="D34" s="152"/>
      <c r="E34" s="152"/>
      <c r="F34" s="15"/>
      <c r="G34" s="7"/>
      <c r="H34" s="6"/>
      <c r="I34" s="21"/>
      <c r="J34" s="7" t="s">
        <v>1</v>
      </c>
      <c r="K34" s="8" t="s">
        <v>1</v>
      </c>
      <c r="L34" s="1"/>
      <c r="M34" s="1"/>
      <c r="N34" s="1"/>
      <c r="O34" s="20">
        <f t="shared" ref="O34:O39" si="2">L34-(M34+N34)</f>
        <v>0</v>
      </c>
      <c r="P34" s="29" t="str">
        <f t="shared" ref="P34:P39" si="3">IF(OR(G34="新規",G34="追加",G34=""),"OK",(IF(AND(H34="",I34=""),"NG","OK")))</f>
        <v>OK</v>
      </c>
      <c r="Q34" s="10" t="str">
        <f t="shared" ref="Q34:Q39" si="4">IF(OR(G34="新規",G34="追加",G34=""),"OK",(IF(OR(AND(J34="",K34=""),AND(J34="",K34="□"),AND(J34="□",K34=""),AND(J34="□",K34="□")),"NG","OK")))</f>
        <v>OK</v>
      </c>
      <c r="R34" s="10" t="str">
        <f t="shared" ref="R34:R39" si="5">IF(OR(AND(C34&lt;&gt;"",D34&lt;&gt;"",F34&lt;&gt;"",G34&lt;&gt;""),(C34="")),"OK","NG")</f>
        <v>OK</v>
      </c>
      <c r="T34" s="97" t="s">
        <v>66</v>
      </c>
      <c r="U34" s="75" t="s">
        <v>155</v>
      </c>
      <c r="V34" s="61"/>
    </row>
    <row r="35" spans="1:22" ht="22.5" customHeight="1">
      <c r="A35" s="6"/>
      <c r="B35" s="9"/>
      <c r="C35" s="72"/>
      <c r="D35" s="152"/>
      <c r="E35" s="152"/>
      <c r="F35" s="15"/>
      <c r="G35" s="7"/>
      <c r="H35" s="6"/>
      <c r="I35" s="21"/>
      <c r="J35" s="7" t="s">
        <v>1</v>
      </c>
      <c r="K35" s="8" t="s">
        <v>1</v>
      </c>
      <c r="L35" s="1"/>
      <c r="M35" s="1"/>
      <c r="N35" s="1"/>
      <c r="O35" s="20">
        <f t="shared" si="2"/>
        <v>0</v>
      </c>
      <c r="P35" s="29" t="str">
        <f t="shared" si="3"/>
        <v>OK</v>
      </c>
      <c r="Q35" s="10" t="str">
        <f t="shared" si="4"/>
        <v>OK</v>
      </c>
      <c r="R35" s="10" t="str">
        <f t="shared" si="5"/>
        <v>OK</v>
      </c>
      <c r="T35" s="94"/>
      <c r="U35" s="75" t="s">
        <v>214</v>
      </c>
      <c r="V35" s="61"/>
    </row>
    <row r="36" spans="1:22" ht="22.5" customHeight="1">
      <c r="A36" s="6"/>
      <c r="B36" s="9"/>
      <c r="C36" s="72"/>
      <c r="D36" s="152"/>
      <c r="E36" s="152"/>
      <c r="F36" s="15"/>
      <c r="G36" s="7"/>
      <c r="H36" s="6"/>
      <c r="I36" s="21"/>
      <c r="J36" s="7" t="s">
        <v>1</v>
      </c>
      <c r="K36" s="8" t="s">
        <v>1</v>
      </c>
      <c r="L36" s="1"/>
      <c r="M36" s="1"/>
      <c r="N36" s="1"/>
      <c r="O36" s="20">
        <f t="shared" si="2"/>
        <v>0</v>
      </c>
      <c r="P36" s="29" t="str">
        <f t="shared" si="3"/>
        <v>OK</v>
      </c>
      <c r="Q36" s="10" t="str">
        <f t="shared" si="4"/>
        <v>OK</v>
      </c>
      <c r="R36" s="10" t="str">
        <f t="shared" si="5"/>
        <v>OK</v>
      </c>
      <c r="T36" s="94"/>
      <c r="U36" s="92" t="s">
        <v>13</v>
      </c>
      <c r="V36" s="61"/>
    </row>
    <row r="37" spans="1:22" ht="22.5" customHeight="1">
      <c r="A37" s="6"/>
      <c r="B37" s="9"/>
      <c r="C37" s="72"/>
      <c r="D37" s="152"/>
      <c r="E37" s="152"/>
      <c r="F37" s="16"/>
      <c r="G37" s="7"/>
      <c r="H37" s="6"/>
      <c r="I37" s="21"/>
      <c r="J37" s="7" t="s">
        <v>1</v>
      </c>
      <c r="K37" s="8" t="s">
        <v>1</v>
      </c>
      <c r="L37" s="1"/>
      <c r="M37" s="1"/>
      <c r="N37" s="1"/>
      <c r="O37" s="20">
        <f t="shared" si="2"/>
        <v>0</v>
      </c>
      <c r="P37" s="29" t="str">
        <f t="shared" si="3"/>
        <v>OK</v>
      </c>
      <c r="Q37" s="10" t="str">
        <f t="shared" si="4"/>
        <v>OK</v>
      </c>
      <c r="R37" s="10" t="str">
        <f t="shared" si="5"/>
        <v>OK</v>
      </c>
    </row>
    <row r="38" spans="1:22" ht="22.5" customHeight="1">
      <c r="A38" s="6"/>
      <c r="B38" s="9"/>
      <c r="C38" s="72"/>
      <c r="D38" s="152"/>
      <c r="E38" s="152"/>
      <c r="F38" s="15"/>
      <c r="G38" s="7"/>
      <c r="H38" s="6"/>
      <c r="I38" s="21"/>
      <c r="J38" s="7" t="s">
        <v>1</v>
      </c>
      <c r="K38" s="8" t="s">
        <v>1</v>
      </c>
      <c r="L38" s="1"/>
      <c r="M38" s="1"/>
      <c r="N38" s="1"/>
      <c r="O38" s="20">
        <f t="shared" si="2"/>
        <v>0</v>
      </c>
      <c r="P38" s="29" t="str">
        <f t="shared" si="3"/>
        <v>OK</v>
      </c>
      <c r="Q38" s="10" t="str">
        <f t="shared" si="4"/>
        <v>OK</v>
      </c>
      <c r="R38" s="10" t="str">
        <f t="shared" si="5"/>
        <v>OK</v>
      </c>
    </row>
    <row r="39" spans="1:22" ht="22.5" customHeight="1">
      <c r="A39" s="6"/>
      <c r="B39" s="9"/>
      <c r="C39" s="72"/>
      <c r="D39" s="152"/>
      <c r="E39" s="152"/>
      <c r="F39" s="15"/>
      <c r="G39" s="7"/>
      <c r="H39" s="6"/>
      <c r="I39" s="21"/>
      <c r="J39" s="7" t="s">
        <v>1</v>
      </c>
      <c r="K39" s="8" t="s">
        <v>1</v>
      </c>
      <c r="L39" s="1"/>
      <c r="M39" s="1"/>
      <c r="N39" s="1"/>
      <c r="O39" s="20">
        <f t="shared" si="2"/>
        <v>0</v>
      </c>
      <c r="P39" s="29" t="str">
        <f t="shared" si="3"/>
        <v>OK</v>
      </c>
      <c r="Q39" s="10" t="str">
        <f t="shared" si="4"/>
        <v>OK</v>
      </c>
      <c r="R39" s="10" t="str">
        <f t="shared" si="5"/>
        <v>OK</v>
      </c>
    </row>
    <row r="40" spans="1:22" ht="22.5" customHeight="1">
      <c r="A40" s="12"/>
      <c r="B40" s="13"/>
      <c r="C40" s="14"/>
      <c r="D40" s="13"/>
      <c r="E40" s="14"/>
      <c r="F40" s="14"/>
      <c r="G40" s="13"/>
      <c r="H40" s="13"/>
      <c r="I40" s="12"/>
      <c r="J40" s="12"/>
      <c r="K40" s="68" t="s">
        <v>137</v>
      </c>
      <c r="L40" s="27">
        <f>SUM(L33:L39)</f>
        <v>0</v>
      </c>
      <c r="M40" s="27">
        <f t="shared" ref="M40:N40" si="6">SUM(M33:M39)</f>
        <v>0</v>
      </c>
      <c r="N40" s="27">
        <f t="shared" si="6"/>
        <v>0</v>
      </c>
      <c r="O40" s="27">
        <f>L40-(M40+N40)</f>
        <v>0</v>
      </c>
      <c r="P40" s="76"/>
      <c r="Q40" s="77"/>
      <c r="R40" s="77"/>
    </row>
    <row r="41" spans="1:22" ht="22.5" customHeight="1">
      <c r="A41" s="48" t="s">
        <v>126</v>
      </c>
      <c r="B41" s="13"/>
      <c r="C41" s="14"/>
      <c r="D41" s="13"/>
      <c r="E41" s="14"/>
      <c r="F41" s="14"/>
      <c r="G41" s="13"/>
      <c r="H41" s="13"/>
      <c r="I41" s="12"/>
      <c r="J41" s="12"/>
      <c r="K41" s="12"/>
      <c r="L41" s="12"/>
      <c r="M41" s="12"/>
      <c r="N41" s="12"/>
      <c r="O41" s="12"/>
      <c r="P41" s="76"/>
      <c r="Q41" s="77"/>
      <c r="R41" s="77"/>
    </row>
    <row r="42" spans="1:22" ht="22.5" customHeight="1">
      <c r="A42" s="162" t="s">
        <v>217</v>
      </c>
      <c r="B42" s="160" t="s">
        <v>67</v>
      </c>
      <c r="C42" s="150" t="s">
        <v>286</v>
      </c>
      <c r="D42" s="150"/>
      <c r="E42" s="150"/>
      <c r="F42" s="150"/>
      <c r="G42" s="160" t="s">
        <v>38</v>
      </c>
      <c r="H42" s="144" t="s">
        <v>47</v>
      </c>
      <c r="I42" s="145"/>
      <c r="J42" s="145"/>
      <c r="K42" s="146"/>
      <c r="L42" s="144" t="s">
        <v>216</v>
      </c>
      <c r="M42" s="145"/>
      <c r="N42" s="145"/>
      <c r="O42" s="146"/>
      <c r="P42" s="48" t="s">
        <v>96</v>
      </c>
      <c r="Q42" s="48" t="s">
        <v>96</v>
      </c>
      <c r="R42" s="61"/>
    </row>
    <row r="43" spans="1:22" ht="22.5" customHeight="1">
      <c r="A43" s="161"/>
      <c r="B43" s="161"/>
      <c r="C43" s="68" t="s">
        <v>215</v>
      </c>
      <c r="D43" s="150" t="s">
        <v>120</v>
      </c>
      <c r="E43" s="150"/>
      <c r="F43" s="68" t="s">
        <v>15</v>
      </c>
      <c r="G43" s="161"/>
      <c r="H43" s="69" t="s">
        <v>29</v>
      </c>
      <c r="I43" s="69" t="s">
        <v>28</v>
      </c>
      <c r="J43" s="68" t="s">
        <v>18</v>
      </c>
      <c r="K43" s="68" t="s">
        <v>19</v>
      </c>
      <c r="L43" s="53" t="s">
        <v>109</v>
      </c>
      <c r="M43" s="53" t="s">
        <v>110</v>
      </c>
      <c r="N43" s="53" t="s">
        <v>111</v>
      </c>
      <c r="O43" s="53" t="s">
        <v>112</v>
      </c>
      <c r="P43" s="70" t="s">
        <v>104</v>
      </c>
      <c r="Q43" s="70" t="s">
        <v>116</v>
      </c>
      <c r="R43" s="70" t="s">
        <v>115</v>
      </c>
      <c r="T43" s="98" t="s">
        <v>153</v>
      </c>
    </row>
    <row r="44" spans="1:22" ht="22.5" customHeight="1">
      <c r="A44" s="6"/>
      <c r="B44" s="9"/>
      <c r="C44" s="72"/>
      <c r="D44" s="152"/>
      <c r="E44" s="152"/>
      <c r="F44" s="15"/>
      <c r="G44" s="7"/>
      <c r="H44" s="6"/>
      <c r="I44" s="21"/>
      <c r="J44" s="7" t="s">
        <v>1</v>
      </c>
      <c r="K44" s="8" t="s">
        <v>1</v>
      </c>
      <c r="L44" s="1"/>
      <c r="M44" s="1"/>
      <c r="N44" s="1"/>
      <c r="O44" s="20">
        <f>L44-(M44+N44)</f>
        <v>0</v>
      </c>
      <c r="P44" s="29" t="str">
        <f t="shared" ref="P44:P50" si="7">IF(OR(G44="新規",G44="追加",G44=""),"OK",(IF(AND(H44="",I44=""),"NG","OK")))</f>
        <v>OK</v>
      </c>
      <c r="Q44" s="10" t="str">
        <f t="shared" ref="Q44:Q50" si="8">IF(OR(G44="新規",G44="追加",G44=""),"OK",(IF(OR(AND(J44="",K44=""),AND(J44="",K44="□"),AND(J44="□",K44=""),AND(J44="□",K44="□")),"NG","OK")))</f>
        <v>OK</v>
      </c>
      <c r="R44" s="10" t="str">
        <f t="shared" ref="R44:R50" si="9">IF(OR(AND(C44&lt;&gt;"",D44&lt;&gt;"",F44&lt;&gt;"",G44&lt;&gt;""),(C44="")),"OK","NG")</f>
        <v>OK</v>
      </c>
      <c r="T44" s="78" t="s">
        <v>7</v>
      </c>
    </row>
    <row r="45" spans="1:22" ht="22.5" customHeight="1">
      <c r="A45" s="6"/>
      <c r="B45" s="9"/>
      <c r="C45" s="72"/>
      <c r="D45" s="152"/>
      <c r="E45" s="152"/>
      <c r="F45" s="15"/>
      <c r="G45" s="7"/>
      <c r="H45" s="6"/>
      <c r="I45" s="21"/>
      <c r="J45" s="7" t="s">
        <v>1</v>
      </c>
      <c r="K45" s="8" t="s">
        <v>1</v>
      </c>
      <c r="L45" s="1"/>
      <c r="M45" s="1"/>
      <c r="N45" s="1"/>
      <c r="O45" s="20">
        <f t="shared" ref="O45:O50" si="10">L45-(M45+N45)</f>
        <v>0</v>
      </c>
      <c r="P45" s="29" t="str">
        <f t="shared" si="7"/>
        <v>OK</v>
      </c>
      <c r="Q45" s="10" t="str">
        <f t="shared" si="8"/>
        <v>OK</v>
      </c>
      <c r="R45" s="10" t="str">
        <f t="shared" si="9"/>
        <v>OK</v>
      </c>
      <c r="T45" s="79" t="s">
        <v>214</v>
      </c>
    </row>
    <row r="46" spans="1:22" ht="22.5" customHeight="1">
      <c r="A46" s="6"/>
      <c r="B46" s="9"/>
      <c r="C46" s="72"/>
      <c r="D46" s="152"/>
      <c r="E46" s="152"/>
      <c r="F46" s="15"/>
      <c r="G46" s="7"/>
      <c r="H46" s="6"/>
      <c r="I46" s="21"/>
      <c r="J46" s="7" t="s">
        <v>1</v>
      </c>
      <c r="K46" s="8" t="s">
        <v>1</v>
      </c>
      <c r="L46" s="1"/>
      <c r="M46" s="1"/>
      <c r="N46" s="1"/>
      <c r="O46" s="20">
        <f t="shared" si="10"/>
        <v>0</v>
      </c>
      <c r="P46" s="29" t="str">
        <f t="shared" si="7"/>
        <v>OK</v>
      </c>
      <c r="Q46" s="10" t="str">
        <f t="shared" si="8"/>
        <v>OK</v>
      </c>
      <c r="R46" s="10" t="str">
        <f t="shared" si="9"/>
        <v>OK</v>
      </c>
      <c r="T46" s="80" t="s">
        <v>13</v>
      </c>
    </row>
    <row r="47" spans="1:22" ht="22.5" customHeight="1">
      <c r="A47" s="6"/>
      <c r="B47" s="9"/>
      <c r="C47" s="72"/>
      <c r="D47" s="152"/>
      <c r="E47" s="152"/>
      <c r="F47" s="15"/>
      <c r="G47" s="7"/>
      <c r="H47" s="6"/>
      <c r="I47" s="21"/>
      <c r="J47" s="7" t="s">
        <v>1</v>
      </c>
      <c r="K47" s="8" t="s">
        <v>1</v>
      </c>
      <c r="L47" s="1"/>
      <c r="M47" s="1"/>
      <c r="N47" s="1"/>
      <c r="O47" s="20">
        <f t="shared" si="10"/>
        <v>0</v>
      </c>
      <c r="P47" s="29" t="str">
        <f t="shared" si="7"/>
        <v>OK</v>
      </c>
      <c r="Q47" s="10" t="str">
        <f t="shared" si="8"/>
        <v>OK</v>
      </c>
      <c r="R47" s="10" t="str">
        <f t="shared" si="9"/>
        <v>OK</v>
      </c>
    </row>
    <row r="48" spans="1:22" ht="22.5" customHeight="1">
      <c r="A48" s="6"/>
      <c r="B48" s="9"/>
      <c r="C48" s="72"/>
      <c r="D48" s="152"/>
      <c r="E48" s="152"/>
      <c r="F48" s="16"/>
      <c r="G48" s="7"/>
      <c r="H48" s="6"/>
      <c r="I48" s="21"/>
      <c r="J48" s="7" t="s">
        <v>1</v>
      </c>
      <c r="K48" s="8" t="s">
        <v>1</v>
      </c>
      <c r="L48" s="1"/>
      <c r="M48" s="1"/>
      <c r="N48" s="1"/>
      <c r="O48" s="20">
        <f t="shared" si="10"/>
        <v>0</v>
      </c>
      <c r="P48" s="29" t="str">
        <f t="shared" si="7"/>
        <v>OK</v>
      </c>
      <c r="Q48" s="10" t="str">
        <f t="shared" si="8"/>
        <v>OK</v>
      </c>
      <c r="R48" s="10" t="str">
        <f t="shared" si="9"/>
        <v>OK</v>
      </c>
    </row>
    <row r="49" spans="1:20" ht="22.5" customHeight="1">
      <c r="A49" s="6"/>
      <c r="B49" s="9"/>
      <c r="C49" s="72"/>
      <c r="D49" s="152"/>
      <c r="E49" s="152"/>
      <c r="F49" s="15"/>
      <c r="G49" s="7"/>
      <c r="H49" s="6"/>
      <c r="I49" s="21"/>
      <c r="J49" s="7" t="s">
        <v>1</v>
      </c>
      <c r="K49" s="8" t="s">
        <v>1</v>
      </c>
      <c r="L49" s="1"/>
      <c r="M49" s="1"/>
      <c r="N49" s="1"/>
      <c r="O49" s="20">
        <f t="shared" si="10"/>
        <v>0</v>
      </c>
      <c r="P49" s="29" t="str">
        <f t="shared" si="7"/>
        <v>OK</v>
      </c>
      <c r="Q49" s="10" t="str">
        <f t="shared" si="8"/>
        <v>OK</v>
      </c>
      <c r="R49" s="10" t="str">
        <f t="shared" si="9"/>
        <v>OK</v>
      </c>
    </row>
    <row r="50" spans="1:20" ht="22.5" customHeight="1">
      <c r="A50" s="6"/>
      <c r="B50" s="9"/>
      <c r="C50" s="72"/>
      <c r="D50" s="152"/>
      <c r="E50" s="152"/>
      <c r="F50" s="15"/>
      <c r="G50" s="7"/>
      <c r="H50" s="6"/>
      <c r="I50" s="21"/>
      <c r="J50" s="7" t="s">
        <v>1</v>
      </c>
      <c r="K50" s="8" t="s">
        <v>1</v>
      </c>
      <c r="L50" s="1"/>
      <c r="M50" s="1"/>
      <c r="N50" s="1"/>
      <c r="O50" s="20">
        <f t="shared" si="10"/>
        <v>0</v>
      </c>
      <c r="P50" s="29" t="str">
        <f t="shared" si="7"/>
        <v>OK</v>
      </c>
      <c r="Q50" s="10" t="str">
        <f t="shared" si="8"/>
        <v>OK</v>
      </c>
      <c r="R50" s="10" t="str">
        <f t="shared" si="9"/>
        <v>OK</v>
      </c>
    </row>
    <row r="51" spans="1:20" ht="22.5" customHeight="1">
      <c r="A51" s="12"/>
      <c r="B51" s="13"/>
      <c r="C51" s="14"/>
      <c r="D51" s="13"/>
      <c r="E51" s="14"/>
      <c r="F51" s="14"/>
      <c r="G51" s="13"/>
      <c r="H51" s="13"/>
      <c r="I51" s="12"/>
      <c r="J51" s="12"/>
      <c r="K51" s="68" t="s">
        <v>137</v>
      </c>
      <c r="L51" s="27">
        <f>SUM(L44:L50)</f>
        <v>0</v>
      </c>
      <c r="M51" s="27">
        <f t="shared" ref="M51:N51" si="11">SUM(M44:M50)</f>
        <v>0</v>
      </c>
      <c r="N51" s="27">
        <f t="shared" si="11"/>
        <v>0</v>
      </c>
      <c r="O51" s="27">
        <f>L51-(M51+N51)</f>
        <v>0</v>
      </c>
      <c r="P51" s="76"/>
      <c r="Q51" s="77"/>
      <c r="R51" s="77"/>
    </row>
    <row r="52" spans="1:20" ht="22.5" customHeight="1">
      <c r="A52" s="48" t="s">
        <v>129</v>
      </c>
      <c r="B52" s="13"/>
      <c r="C52" s="14"/>
      <c r="D52" s="13"/>
      <c r="E52" s="14"/>
      <c r="F52" s="14"/>
      <c r="G52" s="13"/>
      <c r="H52" s="13"/>
      <c r="I52" s="12"/>
      <c r="J52" s="12"/>
      <c r="K52" s="12"/>
      <c r="L52" s="12"/>
      <c r="M52" s="12"/>
      <c r="N52" s="12"/>
      <c r="O52" s="12"/>
      <c r="P52" s="76"/>
      <c r="Q52" s="77"/>
      <c r="R52" s="77"/>
    </row>
    <row r="53" spans="1:20" ht="22.5" customHeight="1">
      <c r="A53" s="162" t="s">
        <v>217</v>
      </c>
      <c r="B53" s="160" t="s">
        <v>67</v>
      </c>
      <c r="C53" s="150" t="s">
        <v>286</v>
      </c>
      <c r="D53" s="150"/>
      <c r="E53" s="150"/>
      <c r="F53" s="150"/>
      <c r="G53" s="160" t="s">
        <v>38</v>
      </c>
      <c r="H53" s="144" t="s">
        <v>47</v>
      </c>
      <c r="I53" s="145"/>
      <c r="J53" s="145"/>
      <c r="K53" s="146"/>
      <c r="L53" s="144" t="s">
        <v>216</v>
      </c>
      <c r="M53" s="145"/>
      <c r="N53" s="145"/>
      <c r="O53" s="146"/>
      <c r="P53" s="48" t="s">
        <v>96</v>
      </c>
      <c r="Q53" s="48" t="s">
        <v>96</v>
      </c>
      <c r="R53" s="61"/>
    </row>
    <row r="54" spans="1:20" ht="22.5" customHeight="1">
      <c r="A54" s="161"/>
      <c r="B54" s="161"/>
      <c r="C54" s="68" t="s">
        <v>215</v>
      </c>
      <c r="D54" s="150" t="s">
        <v>120</v>
      </c>
      <c r="E54" s="150"/>
      <c r="F54" s="68" t="s">
        <v>15</v>
      </c>
      <c r="G54" s="161"/>
      <c r="H54" s="69" t="s">
        <v>29</v>
      </c>
      <c r="I54" s="69" t="s">
        <v>28</v>
      </c>
      <c r="J54" s="68" t="s">
        <v>18</v>
      </c>
      <c r="K54" s="68" t="s">
        <v>19</v>
      </c>
      <c r="L54" s="53" t="s">
        <v>109</v>
      </c>
      <c r="M54" s="53" t="s">
        <v>110</v>
      </c>
      <c r="N54" s="53" t="s">
        <v>111</v>
      </c>
      <c r="O54" s="53" t="s">
        <v>112</v>
      </c>
      <c r="P54" s="70" t="s">
        <v>104</v>
      </c>
      <c r="Q54" s="70" t="s">
        <v>116</v>
      </c>
      <c r="R54" s="70" t="s">
        <v>115</v>
      </c>
      <c r="T54" s="98" t="s">
        <v>153</v>
      </c>
    </row>
    <row r="55" spans="1:20" ht="22.5" customHeight="1">
      <c r="A55" s="6"/>
      <c r="B55" s="9"/>
      <c r="C55" s="72"/>
      <c r="D55" s="152"/>
      <c r="E55" s="152"/>
      <c r="F55" s="15"/>
      <c r="G55" s="7"/>
      <c r="H55" s="6"/>
      <c r="I55" s="6"/>
      <c r="J55" s="7" t="s">
        <v>1</v>
      </c>
      <c r="K55" s="8" t="s">
        <v>1</v>
      </c>
      <c r="L55" s="1"/>
      <c r="M55" s="1"/>
      <c r="N55" s="1"/>
      <c r="O55" s="20">
        <f>L55-(M55+N55)</f>
        <v>0</v>
      </c>
      <c r="P55" s="29" t="str">
        <f t="shared" ref="P55:P61" si="12">IF(OR(G55="新規",G55="追加",G55=""),"OK",(IF(AND(H55="",I55=""),"NG","OK")))</f>
        <v>OK</v>
      </c>
      <c r="Q55" s="10" t="str">
        <f t="shared" ref="Q55:Q61" si="13">IF(OR(G55="新規",G55="追加",G55=""),"OK",(IF(OR(AND(J55="",K55=""),AND(J55="",K55="□"),AND(J55="□",K55=""),AND(J55="□",K55="□")),"NG","OK")))</f>
        <v>OK</v>
      </c>
      <c r="R55" s="10" t="str">
        <f>IF(OR(AND(C55&lt;&gt;"",D55&lt;&gt;"",F55&lt;&gt;"",G55&lt;&gt;""),(C55="")),"OK","NG")</f>
        <v>OK</v>
      </c>
      <c r="T55" s="78" t="s">
        <v>159</v>
      </c>
    </row>
    <row r="56" spans="1:20" ht="22.5" customHeight="1">
      <c r="A56" s="6"/>
      <c r="B56" s="9"/>
      <c r="C56" s="72"/>
      <c r="D56" s="152"/>
      <c r="E56" s="152"/>
      <c r="F56" s="15"/>
      <c r="G56" s="7"/>
      <c r="H56" s="6"/>
      <c r="I56" s="6"/>
      <c r="J56" s="7" t="s">
        <v>1</v>
      </c>
      <c r="K56" s="8" t="s">
        <v>1</v>
      </c>
      <c r="L56" s="1"/>
      <c r="M56" s="1"/>
      <c r="N56" s="1"/>
      <c r="O56" s="20">
        <f t="shared" ref="O56:O61" si="14">L56-(M56+N56)</f>
        <v>0</v>
      </c>
      <c r="P56" s="29" t="str">
        <f t="shared" si="12"/>
        <v>OK</v>
      </c>
      <c r="Q56" s="10" t="str">
        <f t="shared" si="13"/>
        <v>OK</v>
      </c>
      <c r="R56" s="10" t="str">
        <f t="shared" ref="R56:R61" si="15">IF(OR(AND(C56&lt;&gt;"",D56&lt;&gt;"",F56&lt;&gt;"",G56&lt;&gt;""),(C56="")),"OK","NG")</f>
        <v>OK</v>
      </c>
      <c r="T56" s="79" t="s">
        <v>162</v>
      </c>
    </row>
    <row r="57" spans="1:20" ht="22.5" customHeight="1">
      <c r="A57" s="6"/>
      <c r="B57" s="9"/>
      <c r="C57" s="72"/>
      <c r="D57" s="152"/>
      <c r="E57" s="152"/>
      <c r="F57" s="15"/>
      <c r="G57" s="7"/>
      <c r="H57" s="6"/>
      <c r="I57" s="6"/>
      <c r="J57" s="7" t="s">
        <v>1</v>
      </c>
      <c r="K57" s="8" t="s">
        <v>1</v>
      </c>
      <c r="L57" s="1"/>
      <c r="M57" s="1"/>
      <c r="N57" s="1"/>
      <c r="O57" s="20">
        <f t="shared" si="14"/>
        <v>0</v>
      </c>
      <c r="P57" s="29" t="str">
        <f t="shared" si="12"/>
        <v>OK</v>
      </c>
      <c r="Q57" s="10" t="str">
        <f t="shared" si="13"/>
        <v>OK</v>
      </c>
      <c r="R57" s="10" t="str">
        <f t="shared" si="15"/>
        <v>OK</v>
      </c>
      <c r="T57" s="81" t="s">
        <v>214</v>
      </c>
    </row>
    <row r="58" spans="1:20" ht="22.5" customHeight="1">
      <c r="A58" s="6"/>
      <c r="B58" s="9"/>
      <c r="C58" s="72"/>
      <c r="D58" s="152"/>
      <c r="E58" s="152"/>
      <c r="F58" s="15"/>
      <c r="G58" s="7"/>
      <c r="H58" s="6"/>
      <c r="I58" s="6"/>
      <c r="J58" s="7" t="s">
        <v>1</v>
      </c>
      <c r="K58" s="8" t="s">
        <v>1</v>
      </c>
      <c r="L58" s="1"/>
      <c r="M58" s="1"/>
      <c r="N58" s="1"/>
      <c r="O58" s="20">
        <f t="shared" si="14"/>
        <v>0</v>
      </c>
      <c r="P58" s="29" t="str">
        <f t="shared" si="12"/>
        <v>OK</v>
      </c>
      <c r="Q58" s="10" t="str">
        <f t="shared" si="13"/>
        <v>OK</v>
      </c>
      <c r="R58" s="10" t="str">
        <f t="shared" si="15"/>
        <v>OK</v>
      </c>
      <c r="T58" s="80" t="s">
        <v>13</v>
      </c>
    </row>
    <row r="59" spans="1:20" ht="22.5" customHeight="1">
      <c r="A59" s="6"/>
      <c r="B59" s="9"/>
      <c r="C59" s="72"/>
      <c r="D59" s="152"/>
      <c r="E59" s="152"/>
      <c r="F59" s="16"/>
      <c r="G59" s="7"/>
      <c r="H59" s="6"/>
      <c r="I59" s="6"/>
      <c r="J59" s="7" t="s">
        <v>1</v>
      </c>
      <c r="K59" s="8" t="s">
        <v>1</v>
      </c>
      <c r="L59" s="1"/>
      <c r="M59" s="1"/>
      <c r="N59" s="1"/>
      <c r="O59" s="20">
        <f t="shared" si="14"/>
        <v>0</v>
      </c>
      <c r="P59" s="29" t="str">
        <f t="shared" si="12"/>
        <v>OK</v>
      </c>
      <c r="Q59" s="10" t="str">
        <f t="shared" si="13"/>
        <v>OK</v>
      </c>
      <c r="R59" s="10" t="str">
        <f t="shared" si="15"/>
        <v>OK</v>
      </c>
    </row>
    <row r="60" spans="1:20" ht="22.5" customHeight="1">
      <c r="A60" s="6"/>
      <c r="B60" s="9"/>
      <c r="C60" s="72"/>
      <c r="D60" s="152"/>
      <c r="E60" s="152"/>
      <c r="F60" s="15"/>
      <c r="G60" s="7"/>
      <c r="H60" s="6"/>
      <c r="I60" s="6"/>
      <c r="J60" s="7" t="s">
        <v>1</v>
      </c>
      <c r="K60" s="8" t="s">
        <v>1</v>
      </c>
      <c r="L60" s="1"/>
      <c r="M60" s="1"/>
      <c r="N60" s="1"/>
      <c r="O60" s="20">
        <f t="shared" si="14"/>
        <v>0</v>
      </c>
      <c r="P60" s="29" t="str">
        <f t="shared" si="12"/>
        <v>OK</v>
      </c>
      <c r="Q60" s="10" t="str">
        <f t="shared" si="13"/>
        <v>OK</v>
      </c>
      <c r="R60" s="10" t="str">
        <f t="shared" si="15"/>
        <v>OK</v>
      </c>
    </row>
    <row r="61" spans="1:20" ht="22.5" customHeight="1">
      <c r="A61" s="6"/>
      <c r="B61" s="9"/>
      <c r="C61" s="72"/>
      <c r="D61" s="152"/>
      <c r="E61" s="152"/>
      <c r="F61" s="15"/>
      <c r="G61" s="7"/>
      <c r="H61" s="6"/>
      <c r="I61" s="6"/>
      <c r="J61" s="7" t="s">
        <v>1</v>
      </c>
      <c r="K61" s="8" t="s">
        <v>1</v>
      </c>
      <c r="L61" s="1"/>
      <c r="M61" s="1"/>
      <c r="N61" s="1"/>
      <c r="O61" s="20">
        <f t="shared" si="14"/>
        <v>0</v>
      </c>
      <c r="P61" s="29" t="str">
        <f t="shared" si="12"/>
        <v>OK</v>
      </c>
      <c r="Q61" s="10" t="str">
        <f t="shared" si="13"/>
        <v>OK</v>
      </c>
      <c r="R61" s="10" t="str">
        <f t="shared" si="15"/>
        <v>OK</v>
      </c>
    </row>
    <row r="62" spans="1:20" ht="22.5" customHeight="1">
      <c r="A62" s="12"/>
      <c r="B62" s="13"/>
      <c r="C62" s="14"/>
      <c r="D62" s="13"/>
      <c r="E62" s="14"/>
      <c r="F62" s="14"/>
      <c r="G62" s="13"/>
      <c r="H62" s="13"/>
      <c r="I62" s="12"/>
      <c r="J62" s="12"/>
      <c r="K62" s="68" t="s">
        <v>137</v>
      </c>
      <c r="L62" s="27">
        <f>SUM(L55:L61)</f>
        <v>0</v>
      </c>
      <c r="M62" s="27">
        <f t="shared" ref="M62:N62" si="16">SUM(M55:M61)</f>
        <v>0</v>
      </c>
      <c r="N62" s="27">
        <f t="shared" si="16"/>
        <v>0</v>
      </c>
      <c r="O62" s="27">
        <f>L62-(M62+N62)</f>
        <v>0</v>
      </c>
      <c r="P62" s="76"/>
      <c r="Q62" s="77"/>
      <c r="R62" s="77"/>
    </row>
    <row r="63" spans="1:20" ht="22.5" customHeight="1">
      <c r="A63" s="48" t="s">
        <v>130</v>
      </c>
      <c r="B63" s="13"/>
      <c r="C63" s="14"/>
      <c r="D63" s="13"/>
      <c r="E63" s="14"/>
      <c r="F63" s="14"/>
      <c r="G63" s="13"/>
      <c r="H63" s="13"/>
      <c r="I63" s="12"/>
      <c r="J63" s="12"/>
      <c r="K63" s="12"/>
      <c r="L63" s="12"/>
      <c r="M63" s="12"/>
      <c r="N63" s="12"/>
      <c r="O63" s="12"/>
      <c r="P63" s="76"/>
      <c r="Q63" s="77"/>
      <c r="R63" s="77"/>
    </row>
    <row r="64" spans="1:20" ht="22.5" customHeight="1">
      <c r="A64" s="162" t="s">
        <v>217</v>
      </c>
      <c r="B64" s="160" t="s">
        <v>67</v>
      </c>
      <c r="C64" s="150" t="s">
        <v>286</v>
      </c>
      <c r="D64" s="150"/>
      <c r="E64" s="150"/>
      <c r="F64" s="150"/>
      <c r="G64" s="160" t="s">
        <v>38</v>
      </c>
      <c r="H64" s="144" t="s">
        <v>47</v>
      </c>
      <c r="I64" s="145"/>
      <c r="J64" s="145"/>
      <c r="K64" s="146"/>
      <c r="L64" s="144" t="s">
        <v>216</v>
      </c>
      <c r="M64" s="145"/>
      <c r="N64" s="145"/>
      <c r="O64" s="146"/>
      <c r="P64" s="48" t="s">
        <v>96</v>
      </c>
      <c r="Q64" s="48" t="s">
        <v>96</v>
      </c>
      <c r="R64" s="61"/>
    </row>
    <row r="65" spans="1:20" ht="22.5" customHeight="1">
      <c r="A65" s="161"/>
      <c r="B65" s="161"/>
      <c r="C65" s="68" t="s">
        <v>215</v>
      </c>
      <c r="D65" s="150" t="s">
        <v>120</v>
      </c>
      <c r="E65" s="150"/>
      <c r="F65" s="68" t="s">
        <v>15</v>
      </c>
      <c r="G65" s="161"/>
      <c r="H65" s="69" t="s">
        <v>29</v>
      </c>
      <c r="I65" s="69" t="s">
        <v>28</v>
      </c>
      <c r="J65" s="68" t="s">
        <v>18</v>
      </c>
      <c r="K65" s="68" t="s">
        <v>19</v>
      </c>
      <c r="L65" s="53" t="s">
        <v>109</v>
      </c>
      <c r="M65" s="53" t="s">
        <v>110</v>
      </c>
      <c r="N65" s="53" t="s">
        <v>111</v>
      </c>
      <c r="O65" s="53" t="s">
        <v>112</v>
      </c>
      <c r="P65" s="70" t="s">
        <v>104</v>
      </c>
      <c r="Q65" s="70" t="s">
        <v>116</v>
      </c>
      <c r="R65" s="70" t="s">
        <v>115</v>
      </c>
      <c r="T65" s="82" t="s">
        <v>153</v>
      </c>
    </row>
    <row r="66" spans="1:20" ht="22.5" customHeight="1">
      <c r="A66" s="6"/>
      <c r="B66" s="9"/>
      <c r="C66" s="72"/>
      <c r="D66" s="152"/>
      <c r="E66" s="152"/>
      <c r="F66" s="15"/>
      <c r="G66" s="7"/>
      <c r="H66" s="6"/>
      <c r="I66" s="6"/>
      <c r="J66" s="7" t="s">
        <v>1</v>
      </c>
      <c r="K66" s="8" t="s">
        <v>1</v>
      </c>
      <c r="L66" s="1"/>
      <c r="M66" s="1"/>
      <c r="N66" s="1"/>
      <c r="O66" s="20">
        <f>L66-(M66+N66)</f>
        <v>0</v>
      </c>
      <c r="P66" s="29" t="str">
        <f>IF(OR(G66="新規",G66="追加",G66=""),"OK",(IF(AND(H66="",I66=""),"NG","OK")))</f>
        <v>OK</v>
      </c>
      <c r="Q66" s="10" t="str">
        <f>IF(OR(G66="新規",G66="追加",G66=""),"OK",(IF(OR(AND(J66="",K66=""),AND(J66="",K66="□"),AND(J66="□",K66=""),AND(J66="□",K66="□")),"NG","OK")))</f>
        <v>OK</v>
      </c>
      <c r="R66" s="10" t="str">
        <f>IF(OR(AND(C66&lt;&gt;"",D66&lt;&gt;"",F66&lt;&gt;"",G66&lt;&gt;""),(C66="")),"OK","NG")</f>
        <v>OK</v>
      </c>
      <c r="T66" s="83" t="s">
        <v>271</v>
      </c>
    </row>
    <row r="67" spans="1:20" ht="22.5" customHeight="1">
      <c r="A67" s="6"/>
      <c r="B67" s="9"/>
      <c r="C67" s="72"/>
      <c r="D67" s="152"/>
      <c r="E67" s="152"/>
      <c r="F67" s="15"/>
      <c r="G67" s="7"/>
      <c r="H67" s="6"/>
      <c r="I67" s="6"/>
      <c r="J67" s="7" t="s">
        <v>1</v>
      </c>
      <c r="K67" s="8" t="s">
        <v>1</v>
      </c>
      <c r="L67" s="1"/>
      <c r="M67" s="1"/>
      <c r="N67" s="1"/>
      <c r="O67" s="20">
        <f t="shared" ref="O67:O72" si="17">L67-(M67+N67)</f>
        <v>0</v>
      </c>
      <c r="P67" s="29" t="str">
        <f>IF(OR(G67="新規",G67="追加",G67=""),"OK",(IF(AND(H67="",I67=""),"NG","OK")))</f>
        <v>OK</v>
      </c>
      <c r="Q67" s="10" t="str">
        <f t="shared" ref="Q67:Q72" si="18">IF(OR(G67="新規",G67="追加",G67=""),"OK",(IF(OR(AND(J67="",K67=""),AND(J67="",K67="□"),AND(J67="□",K67=""),AND(J67="□",K67="□")),"NG","OK")))</f>
        <v>OK</v>
      </c>
      <c r="R67" s="10" t="str">
        <f t="shared" ref="R67:R72" si="19">IF(OR(AND(C67&lt;&gt;"",D67&lt;&gt;"",F67&lt;&gt;"",G67&lt;&gt;""),(C67="")),"OK","NG")</f>
        <v>OK</v>
      </c>
      <c r="T67" s="82" t="s">
        <v>214</v>
      </c>
    </row>
    <row r="68" spans="1:20" ht="22.5" customHeight="1">
      <c r="A68" s="6"/>
      <c r="B68" s="9"/>
      <c r="C68" s="72"/>
      <c r="D68" s="152"/>
      <c r="E68" s="152"/>
      <c r="F68" s="15"/>
      <c r="G68" s="7"/>
      <c r="H68" s="6"/>
      <c r="I68" s="6"/>
      <c r="J68" s="7" t="s">
        <v>1</v>
      </c>
      <c r="K68" s="8" t="s">
        <v>1</v>
      </c>
      <c r="L68" s="1"/>
      <c r="M68" s="1"/>
      <c r="N68" s="1"/>
      <c r="O68" s="20">
        <f t="shared" si="17"/>
        <v>0</v>
      </c>
      <c r="P68" s="29" t="str">
        <f t="shared" ref="P68:P72" si="20">IF(OR(G68="新規",G68="追加",G68=""),"OK",(IF(AND(H68="",I68=""),"NG","OK")))</f>
        <v>OK</v>
      </c>
      <c r="Q68" s="10" t="str">
        <f t="shared" si="18"/>
        <v>OK</v>
      </c>
      <c r="R68" s="10" t="str">
        <f t="shared" si="19"/>
        <v>OK</v>
      </c>
      <c r="T68" s="80" t="s">
        <v>13</v>
      </c>
    </row>
    <row r="69" spans="1:20" ht="22.5" customHeight="1">
      <c r="A69" s="6"/>
      <c r="B69" s="9"/>
      <c r="C69" s="72"/>
      <c r="D69" s="152"/>
      <c r="E69" s="152"/>
      <c r="F69" s="15"/>
      <c r="G69" s="7"/>
      <c r="H69" s="6"/>
      <c r="I69" s="6"/>
      <c r="J69" s="7" t="s">
        <v>1</v>
      </c>
      <c r="K69" s="8" t="s">
        <v>1</v>
      </c>
      <c r="L69" s="1"/>
      <c r="M69" s="1"/>
      <c r="N69" s="1"/>
      <c r="O69" s="20">
        <f t="shared" si="17"/>
        <v>0</v>
      </c>
      <c r="P69" s="29" t="str">
        <f t="shared" si="20"/>
        <v>OK</v>
      </c>
      <c r="Q69" s="10" t="str">
        <f t="shared" si="18"/>
        <v>OK</v>
      </c>
      <c r="R69" s="10" t="str">
        <f t="shared" si="19"/>
        <v>OK</v>
      </c>
    </row>
    <row r="70" spans="1:20" ht="22.5" customHeight="1">
      <c r="A70" s="6"/>
      <c r="B70" s="9"/>
      <c r="C70" s="72"/>
      <c r="D70" s="152"/>
      <c r="E70" s="152"/>
      <c r="F70" s="16"/>
      <c r="G70" s="7"/>
      <c r="H70" s="6"/>
      <c r="I70" s="6"/>
      <c r="J70" s="7" t="s">
        <v>1</v>
      </c>
      <c r="K70" s="8" t="s">
        <v>1</v>
      </c>
      <c r="L70" s="1"/>
      <c r="M70" s="1"/>
      <c r="N70" s="1"/>
      <c r="O70" s="20">
        <f t="shared" si="17"/>
        <v>0</v>
      </c>
      <c r="P70" s="29" t="str">
        <f t="shared" si="20"/>
        <v>OK</v>
      </c>
      <c r="Q70" s="10" t="str">
        <f t="shared" si="18"/>
        <v>OK</v>
      </c>
      <c r="R70" s="10" t="str">
        <f t="shared" si="19"/>
        <v>OK</v>
      </c>
    </row>
    <row r="71" spans="1:20" ht="22.5" customHeight="1">
      <c r="A71" s="6"/>
      <c r="B71" s="9"/>
      <c r="C71" s="72"/>
      <c r="D71" s="152"/>
      <c r="E71" s="152"/>
      <c r="F71" s="15"/>
      <c r="G71" s="7"/>
      <c r="H71" s="6"/>
      <c r="I71" s="6"/>
      <c r="J71" s="7" t="s">
        <v>1</v>
      </c>
      <c r="K71" s="8" t="s">
        <v>1</v>
      </c>
      <c r="L71" s="1"/>
      <c r="M71" s="1"/>
      <c r="N71" s="1"/>
      <c r="O71" s="20">
        <f t="shared" si="17"/>
        <v>0</v>
      </c>
      <c r="P71" s="29" t="str">
        <f t="shared" si="20"/>
        <v>OK</v>
      </c>
      <c r="Q71" s="10" t="str">
        <f t="shared" si="18"/>
        <v>OK</v>
      </c>
      <c r="R71" s="10" t="str">
        <f t="shared" si="19"/>
        <v>OK</v>
      </c>
    </row>
    <row r="72" spans="1:20" ht="22.5" customHeight="1">
      <c r="A72" s="6"/>
      <c r="B72" s="9"/>
      <c r="C72" s="72"/>
      <c r="D72" s="152"/>
      <c r="E72" s="152"/>
      <c r="F72" s="15"/>
      <c r="G72" s="7"/>
      <c r="H72" s="6"/>
      <c r="I72" s="6"/>
      <c r="J72" s="7" t="s">
        <v>1</v>
      </c>
      <c r="K72" s="8" t="s">
        <v>1</v>
      </c>
      <c r="L72" s="1"/>
      <c r="M72" s="1"/>
      <c r="N72" s="1"/>
      <c r="O72" s="20">
        <f t="shared" si="17"/>
        <v>0</v>
      </c>
      <c r="P72" s="29" t="str">
        <f t="shared" si="20"/>
        <v>OK</v>
      </c>
      <c r="Q72" s="10" t="str">
        <f t="shared" si="18"/>
        <v>OK</v>
      </c>
      <c r="R72" s="10" t="str">
        <f t="shared" si="19"/>
        <v>OK</v>
      </c>
    </row>
    <row r="73" spans="1:20" ht="22.5" customHeight="1">
      <c r="A73" s="12"/>
      <c r="B73" s="13"/>
      <c r="C73" s="14"/>
      <c r="D73" s="13"/>
      <c r="E73" s="14"/>
      <c r="F73" s="14"/>
      <c r="G73" s="13"/>
      <c r="H73" s="13"/>
      <c r="I73" s="12"/>
      <c r="J73" s="12"/>
      <c r="K73" s="68" t="s">
        <v>137</v>
      </c>
      <c r="L73" s="27">
        <f>SUM(L66:L72)</f>
        <v>0</v>
      </c>
      <c r="M73" s="27">
        <f t="shared" ref="M73:N73" si="21">SUM(M66:M72)</f>
        <v>0</v>
      </c>
      <c r="N73" s="27">
        <f t="shared" si="21"/>
        <v>0</v>
      </c>
      <c r="O73" s="27">
        <f>L73-(M73+N73)</f>
        <v>0</v>
      </c>
      <c r="P73" s="76"/>
      <c r="Q73" s="77"/>
      <c r="R73" s="77"/>
    </row>
    <row r="74" spans="1:20" ht="22.5" customHeight="1">
      <c r="A74" s="48" t="s">
        <v>132</v>
      </c>
      <c r="B74" s="13"/>
      <c r="C74" s="14"/>
      <c r="D74" s="13"/>
      <c r="E74" s="14"/>
      <c r="F74" s="14"/>
      <c r="G74" s="13"/>
      <c r="H74" s="13"/>
      <c r="I74" s="12"/>
      <c r="J74" s="12"/>
      <c r="K74" s="12"/>
      <c r="L74" s="12"/>
      <c r="M74" s="12"/>
      <c r="N74" s="12"/>
      <c r="O74" s="12"/>
      <c r="P74" s="76"/>
      <c r="Q74" s="77"/>
      <c r="R74" s="77"/>
    </row>
    <row r="75" spans="1:20" ht="22.5" customHeight="1">
      <c r="A75" s="162" t="s">
        <v>217</v>
      </c>
      <c r="B75" s="160" t="s">
        <v>67</v>
      </c>
      <c r="C75" s="150" t="s">
        <v>286</v>
      </c>
      <c r="D75" s="150"/>
      <c r="E75" s="150"/>
      <c r="F75" s="150"/>
      <c r="G75" s="160" t="s">
        <v>38</v>
      </c>
      <c r="H75" s="147" t="s">
        <v>47</v>
      </c>
      <c r="I75" s="148"/>
      <c r="J75" s="148"/>
      <c r="K75" s="149"/>
      <c r="L75" s="144" t="s">
        <v>216</v>
      </c>
      <c r="M75" s="145"/>
      <c r="N75" s="145"/>
      <c r="O75" s="146"/>
      <c r="P75" s="76"/>
      <c r="Q75" s="77"/>
      <c r="R75" s="61"/>
    </row>
    <row r="76" spans="1:20" ht="22.5" customHeight="1">
      <c r="A76" s="161"/>
      <c r="B76" s="161"/>
      <c r="C76" s="68" t="s">
        <v>215</v>
      </c>
      <c r="D76" s="150" t="s">
        <v>120</v>
      </c>
      <c r="E76" s="150"/>
      <c r="F76" s="68" t="s">
        <v>15</v>
      </c>
      <c r="G76" s="161"/>
      <c r="H76" s="84" t="s">
        <v>29</v>
      </c>
      <c r="I76" s="84" t="s">
        <v>28</v>
      </c>
      <c r="J76" s="22" t="s">
        <v>18</v>
      </c>
      <c r="K76" s="22" t="s">
        <v>19</v>
      </c>
      <c r="L76" s="53" t="s">
        <v>109</v>
      </c>
      <c r="M76" s="53" t="s">
        <v>110</v>
      </c>
      <c r="N76" s="53" t="s">
        <v>111</v>
      </c>
      <c r="O76" s="53" t="s">
        <v>112</v>
      </c>
      <c r="P76" s="76"/>
      <c r="Q76" s="77"/>
      <c r="R76" s="70" t="s">
        <v>115</v>
      </c>
      <c r="T76" s="81" t="s">
        <v>153</v>
      </c>
    </row>
    <row r="77" spans="1:20" ht="22.5" customHeight="1">
      <c r="A77" s="6"/>
      <c r="B77" s="9"/>
      <c r="C77" s="72"/>
      <c r="D77" s="152"/>
      <c r="E77" s="152"/>
      <c r="F77" s="15"/>
      <c r="G77" s="7"/>
      <c r="H77" s="22"/>
      <c r="I77" s="22"/>
      <c r="J77" s="22" t="s">
        <v>1</v>
      </c>
      <c r="K77" s="22" t="s">
        <v>1</v>
      </c>
      <c r="L77" s="1"/>
      <c r="M77" s="1"/>
      <c r="N77" s="1"/>
      <c r="O77" s="20">
        <f>L77-(M77+N77)</f>
        <v>0</v>
      </c>
      <c r="P77" s="76"/>
      <c r="Q77" s="77"/>
      <c r="R77" s="10" t="str">
        <f>IF(OR(AND(C77&lt;&gt;"",D77&lt;&gt;"",F77&lt;&gt;"",G77&lt;&gt;""),(C77="")),"OK","NG")</f>
        <v>OK</v>
      </c>
      <c r="T77" s="81" t="s">
        <v>273</v>
      </c>
    </row>
    <row r="78" spans="1:20" ht="22.5" customHeight="1">
      <c r="A78" s="6"/>
      <c r="B78" s="9"/>
      <c r="C78" s="72"/>
      <c r="D78" s="152"/>
      <c r="E78" s="152"/>
      <c r="F78" s="15"/>
      <c r="G78" s="7"/>
      <c r="H78" s="22"/>
      <c r="I78" s="22"/>
      <c r="J78" s="22" t="s">
        <v>1</v>
      </c>
      <c r="K78" s="22" t="s">
        <v>1</v>
      </c>
      <c r="L78" s="1"/>
      <c r="M78" s="1"/>
      <c r="N78" s="1"/>
      <c r="O78" s="20">
        <f t="shared" ref="O78:O83" si="22">L78-(M78+N78)</f>
        <v>0</v>
      </c>
      <c r="P78" s="76"/>
      <c r="Q78" s="77"/>
      <c r="R78" s="10" t="str">
        <f t="shared" ref="R78:R83" si="23">IF(OR(AND(C78&lt;&gt;"",D78&lt;&gt;"",F78&lt;&gt;"",G78&lt;&gt;""),(C78="")),"OK","NG")</f>
        <v>OK</v>
      </c>
      <c r="T78" s="81" t="s">
        <v>163</v>
      </c>
    </row>
    <row r="79" spans="1:20" ht="22.5" customHeight="1">
      <c r="A79" s="6"/>
      <c r="B79" s="9"/>
      <c r="C79" s="72"/>
      <c r="D79" s="152"/>
      <c r="E79" s="152"/>
      <c r="F79" s="15"/>
      <c r="G79" s="7"/>
      <c r="H79" s="22"/>
      <c r="I79" s="22"/>
      <c r="J79" s="22" t="s">
        <v>1</v>
      </c>
      <c r="K79" s="22" t="s">
        <v>1</v>
      </c>
      <c r="L79" s="1"/>
      <c r="M79" s="1"/>
      <c r="N79" s="1"/>
      <c r="O79" s="20">
        <f t="shared" si="22"/>
        <v>0</v>
      </c>
      <c r="P79" s="76"/>
      <c r="Q79" s="77"/>
      <c r="R79" s="10" t="str">
        <f t="shared" si="23"/>
        <v>OK</v>
      </c>
      <c r="T79" s="81" t="s">
        <v>214</v>
      </c>
    </row>
    <row r="80" spans="1:20" ht="22.5" customHeight="1">
      <c r="A80" s="6"/>
      <c r="B80" s="9"/>
      <c r="C80" s="72"/>
      <c r="D80" s="152"/>
      <c r="E80" s="152"/>
      <c r="F80" s="15"/>
      <c r="G80" s="7"/>
      <c r="H80" s="22"/>
      <c r="I80" s="22"/>
      <c r="J80" s="22" t="s">
        <v>1</v>
      </c>
      <c r="K80" s="22" t="s">
        <v>1</v>
      </c>
      <c r="L80" s="1"/>
      <c r="M80" s="1"/>
      <c r="N80" s="1"/>
      <c r="O80" s="20">
        <f t="shared" si="22"/>
        <v>0</v>
      </c>
      <c r="P80" s="76"/>
      <c r="Q80" s="77"/>
      <c r="R80" s="10" t="str">
        <f>IF(OR(AND(C80&lt;&gt;"",D80&lt;&gt;"",F80&lt;&gt;"",G80&lt;&gt;""),(C80="")),"OK","NG")</f>
        <v>OK</v>
      </c>
      <c r="T80" s="81" t="s">
        <v>13</v>
      </c>
    </row>
    <row r="81" spans="1:20" ht="22.5" customHeight="1">
      <c r="A81" s="6"/>
      <c r="B81" s="9"/>
      <c r="C81" s="72"/>
      <c r="D81" s="152"/>
      <c r="E81" s="152"/>
      <c r="F81" s="16"/>
      <c r="G81" s="7"/>
      <c r="H81" s="22"/>
      <c r="I81" s="22"/>
      <c r="J81" s="22" t="s">
        <v>1</v>
      </c>
      <c r="K81" s="22" t="s">
        <v>1</v>
      </c>
      <c r="L81" s="1"/>
      <c r="M81" s="1"/>
      <c r="N81" s="1"/>
      <c r="O81" s="20">
        <f t="shared" si="22"/>
        <v>0</v>
      </c>
      <c r="P81" s="76"/>
      <c r="Q81" s="77"/>
      <c r="R81" s="10" t="str">
        <f>IF(OR(AND(C81&lt;&gt;"",D81&lt;&gt;"",F81&lt;&gt;"",G81&lt;&gt;""),(C81="")),"OK","NG")</f>
        <v>OK</v>
      </c>
    </row>
    <row r="82" spans="1:20" ht="22.5" customHeight="1">
      <c r="A82" s="6"/>
      <c r="B82" s="9"/>
      <c r="C82" s="72"/>
      <c r="D82" s="152"/>
      <c r="E82" s="152"/>
      <c r="F82" s="15"/>
      <c r="G82" s="7"/>
      <c r="H82" s="22"/>
      <c r="I82" s="22"/>
      <c r="J82" s="22" t="s">
        <v>1</v>
      </c>
      <c r="K82" s="22" t="s">
        <v>1</v>
      </c>
      <c r="L82" s="1"/>
      <c r="M82" s="1"/>
      <c r="N82" s="1"/>
      <c r="O82" s="20">
        <f t="shared" si="22"/>
        <v>0</v>
      </c>
      <c r="P82" s="76"/>
      <c r="Q82" s="77"/>
      <c r="R82" s="10" t="str">
        <f t="shared" si="23"/>
        <v>OK</v>
      </c>
    </row>
    <row r="83" spans="1:20" ht="22.5" customHeight="1">
      <c r="A83" s="6"/>
      <c r="B83" s="9"/>
      <c r="C83" s="72"/>
      <c r="D83" s="152"/>
      <c r="E83" s="152"/>
      <c r="F83" s="15"/>
      <c r="G83" s="7"/>
      <c r="H83" s="22"/>
      <c r="I83" s="22"/>
      <c r="J83" s="22" t="s">
        <v>1</v>
      </c>
      <c r="K83" s="22" t="s">
        <v>1</v>
      </c>
      <c r="L83" s="1"/>
      <c r="M83" s="1"/>
      <c r="N83" s="1"/>
      <c r="O83" s="20">
        <f t="shared" si="22"/>
        <v>0</v>
      </c>
      <c r="P83" s="76"/>
      <c r="Q83" s="77"/>
      <c r="R83" s="10" t="str">
        <f t="shared" si="23"/>
        <v>OK</v>
      </c>
    </row>
    <row r="84" spans="1:20" ht="22.5" customHeight="1">
      <c r="A84" s="12"/>
      <c r="B84" s="13"/>
      <c r="C84" s="14"/>
      <c r="D84" s="13"/>
      <c r="E84" s="14"/>
      <c r="F84" s="14"/>
      <c r="G84" s="13"/>
      <c r="H84" s="13"/>
      <c r="I84" s="12"/>
      <c r="J84" s="12"/>
      <c r="K84" s="68" t="s">
        <v>137</v>
      </c>
      <c r="L84" s="27">
        <f>SUM(L77:L83)</f>
        <v>0</v>
      </c>
      <c r="M84" s="27">
        <f t="shared" ref="M84:N84" si="24">SUM(M77:M83)</f>
        <v>0</v>
      </c>
      <c r="N84" s="27">
        <f t="shared" si="24"/>
        <v>0</v>
      </c>
      <c r="O84" s="27">
        <f>L84-(M84+N84)</f>
        <v>0</v>
      </c>
      <c r="P84" s="76"/>
      <c r="Q84" s="77"/>
      <c r="R84" s="77"/>
    </row>
    <row r="85" spans="1:20" ht="22.5" customHeight="1">
      <c r="A85" s="48" t="s">
        <v>133</v>
      </c>
      <c r="B85" s="13"/>
      <c r="C85" s="14"/>
      <c r="D85" s="13"/>
      <c r="E85" s="14"/>
      <c r="F85" s="14"/>
      <c r="G85" s="13"/>
      <c r="H85" s="13"/>
      <c r="I85" s="12"/>
      <c r="K85" s="12"/>
      <c r="L85" s="12"/>
      <c r="M85" s="12"/>
      <c r="N85" s="12"/>
      <c r="O85" s="12"/>
      <c r="P85" s="76"/>
      <c r="Q85" s="77"/>
      <c r="R85" s="77"/>
    </row>
    <row r="86" spans="1:20" ht="22.5" customHeight="1">
      <c r="A86" s="162" t="s">
        <v>217</v>
      </c>
      <c r="B86" s="160" t="s">
        <v>67</v>
      </c>
      <c r="C86" s="150" t="s">
        <v>286</v>
      </c>
      <c r="D86" s="150"/>
      <c r="E86" s="150"/>
      <c r="F86" s="150"/>
      <c r="G86" s="160" t="s">
        <v>38</v>
      </c>
      <c r="H86" s="144" t="s">
        <v>47</v>
      </c>
      <c r="I86" s="145"/>
      <c r="J86" s="145"/>
      <c r="K86" s="146"/>
      <c r="L86" s="144" t="s">
        <v>216</v>
      </c>
      <c r="M86" s="145"/>
      <c r="N86" s="145"/>
      <c r="O86" s="146"/>
      <c r="P86" s="48" t="s">
        <v>96</v>
      </c>
      <c r="Q86" s="48" t="s">
        <v>96</v>
      </c>
      <c r="R86" s="61"/>
      <c r="T86" s="81" t="s">
        <v>153</v>
      </c>
    </row>
    <row r="87" spans="1:20" ht="22.5" customHeight="1">
      <c r="A87" s="161"/>
      <c r="B87" s="161"/>
      <c r="C87" s="68" t="s">
        <v>215</v>
      </c>
      <c r="D87" s="150" t="s">
        <v>120</v>
      </c>
      <c r="E87" s="150"/>
      <c r="F87" s="68" t="s">
        <v>15</v>
      </c>
      <c r="G87" s="161"/>
      <c r="H87" s="69" t="s">
        <v>29</v>
      </c>
      <c r="I87" s="69" t="s">
        <v>28</v>
      </c>
      <c r="J87" s="68" t="s">
        <v>18</v>
      </c>
      <c r="K87" s="68" t="s">
        <v>19</v>
      </c>
      <c r="L87" s="53" t="s">
        <v>109</v>
      </c>
      <c r="M87" s="53" t="s">
        <v>110</v>
      </c>
      <c r="N87" s="53" t="s">
        <v>111</v>
      </c>
      <c r="O87" s="53" t="s">
        <v>112</v>
      </c>
      <c r="P87" s="70" t="s">
        <v>104</v>
      </c>
      <c r="Q87" s="70" t="s">
        <v>116</v>
      </c>
      <c r="R87" s="70" t="s">
        <v>115</v>
      </c>
      <c r="T87" s="81" t="s">
        <v>159</v>
      </c>
    </row>
    <row r="88" spans="1:20" ht="22.5" customHeight="1">
      <c r="A88" s="6"/>
      <c r="B88" s="9"/>
      <c r="C88" s="72"/>
      <c r="D88" s="152"/>
      <c r="E88" s="152"/>
      <c r="F88" s="15"/>
      <c r="G88" s="7"/>
      <c r="H88" s="6"/>
      <c r="I88" s="6"/>
      <c r="J88" s="7" t="s">
        <v>1</v>
      </c>
      <c r="K88" s="8" t="s">
        <v>1</v>
      </c>
      <c r="L88" s="1"/>
      <c r="M88" s="1"/>
      <c r="N88" s="1"/>
      <c r="O88" s="20">
        <f>L88-(M88+N88)</f>
        <v>0</v>
      </c>
      <c r="P88" s="29" t="str">
        <f>IF(OR(G88="新規",G88="追加",G88=""),"OK",(IF(AND(H88="",I88=""),"NG","OK")))</f>
        <v>OK</v>
      </c>
      <c r="Q88" s="10" t="str">
        <f>IF(OR(G88="新規",G88="追加",G88=""),"OK",(IF(OR(AND(J88="",K88=""),AND(J88="",K88="□"),AND(J88="□",K88=""),AND(J88="□",K88="□")),"NG","OK")))</f>
        <v>OK</v>
      </c>
      <c r="R88" s="10" t="str">
        <f>IF(OR(AND(C88&lt;&gt;"",D88&lt;&gt;"",F88&lt;&gt;"",G88&lt;&gt;""),(C88="")),"OK","NG")</f>
        <v>OK</v>
      </c>
      <c r="T88" s="81" t="s">
        <v>13</v>
      </c>
    </row>
    <row r="89" spans="1:20" ht="22.5" customHeight="1">
      <c r="A89" s="6"/>
      <c r="B89" s="9"/>
      <c r="C89" s="72"/>
      <c r="D89" s="152"/>
      <c r="E89" s="152"/>
      <c r="F89" s="15"/>
      <c r="G89" s="7"/>
      <c r="H89" s="6"/>
      <c r="I89" s="6"/>
      <c r="J89" s="7" t="s">
        <v>1</v>
      </c>
      <c r="K89" s="8" t="s">
        <v>1</v>
      </c>
      <c r="L89" s="1"/>
      <c r="M89" s="1"/>
      <c r="N89" s="1"/>
      <c r="O89" s="20">
        <f t="shared" ref="O89:O94" si="25">L89-(M89+N89)</f>
        <v>0</v>
      </c>
      <c r="P89" s="29" t="str">
        <f t="shared" ref="P89:P94" si="26">IF(OR(G89="新規",G89="追加",G89=""),"OK",(IF(AND(H89="",I89=""),"NG","OK")))</f>
        <v>OK</v>
      </c>
      <c r="Q89" s="10" t="str">
        <f t="shared" ref="Q89:Q94" si="27">IF(OR(G89="新規",G89="追加",G89=""),"OK",(IF(OR(AND(J89="",K89=""),AND(J89="",K89="□"),AND(J89="□",K89=""),AND(J89="□",K89="□")),"NG","OK")))</f>
        <v>OK</v>
      </c>
      <c r="R89" s="10" t="str">
        <f t="shared" ref="R89:R94" si="28">IF(OR(AND(C89&lt;&gt;"",D89&lt;&gt;"",F89&lt;&gt;"",G89&lt;&gt;""),(C89="")),"OK","NG")</f>
        <v>OK</v>
      </c>
    </row>
    <row r="90" spans="1:20" ht="22.5" customHeight="1">
      <c r="A90" s="6"/>
      <c r="B90" s="9"/>
      <c r="C90" s="72"/>
      <c r="D90" s="152"/>
      <c r="E90" s="152"/>
      <c r="F90" s="15"/>
      <c r="G90" s="7"/>
      <c r="H90" s="6"/>
      <c r="I90" s="6"/>
      <c r="J90" s="7" t="s">
        <v>1</v>
      </c>
      <c r="K90" s="8" t="s">
        <v>1</v>
      </c>
      <c r="L90" s="1"/>
      <c r="M90" s="1"/>
      <c r="N90" s="1"/>
      <c r="O90" s="20">
        <f t="shared" si="25"/>
        <v>0</v>
      </c>
      <c r="P90" s="29" t="str">
        <f t="shared" si="26"/>
        <v>OK</v>
      </c>
      <c r="Q90" s="10" t="str">
        <f t="shared" si="27"/>
        <v>OK</v>
      </c>
      <c r="R90" s="10" t="str">
        <f t="shared" si="28"/>
        <v>OK</v>
      </c>
    </row>
    <row r="91" spans="1:20" ht="22.5" customHeight="1">
      <c r="A91" s="6"/>
      <c r="B91" s="9"/>
      <c r="C91" s="72"/>
      <c r="D91" s="152"/>
      <c r="E91" s="152"/>
      <c r="F91" s="15"/>
      <c r="G91" s="7"/>
      <c r="H91" s="6"/>
      <c r="I91" s="6"/>
      <c r="J91" s="7" t="s">
        <v>1</v>
      </c>
      <c r="K91" s="8" t="s">
        <v>1</v>
      </c>
      <c r="L91" s="1"/>
      <c r="M91" s="1"/>
      <c r="N91" s="1"/>
      <c r="O91" s="20">
        <f t="shared" si="25"/>
        <v>0</v>
      </c>
      <c r="P91" s="29" t="str">
        <f t="shared" si="26"/>
        <v>OK</v>
      </c>
      <c r="Q91" s="10" t="str">
        <f t="shared" si="27"/>
        <v>OK</v>
      </c>
      <c r="R91" s="10" t="str">
        <f t="shared" si="28"/>
        <v>OK</v>
      </c>
    </row>
    <row r="92" spans="1:20" ht="22.5" customHeight="1">
      <c r="A92" s="6"/>
      <c r="B92" s="9"/>
      <c r="C92" s="72"/>
      <c r="D92" s="152"/>
      <c r="E92" s="152"/>
      <c r="F92" s="16"/>
      <c r="G92" s="7"/>
      <c r="H92" s="6"/>
      <c r="I92" s="6"/>
      <c r="J92" s="7" t="s">
        <v>1</v>
      </c>
      <c r="K92" s="8" t="s">
        <v>1</v>
      </c>
      <c r="L92" s="1"/>
      <c r="M92" s="1"/>
      <c r="N92" s="1"/>
      <c r="O92" s="20">
        <f t="shared" si="25"/>
        <v>0</v>
      </c>
      <c r="P92" s="29" t="str">
        <f t="shared" si="26"/>
        <v>OK</v>
      </c>
      <c r="Q92" s="10" t="str">
        <f t="shared" si="27"/>
        <v>OK</v>
      </c>
      <c r="R92" s="10" t="str">
        <f t="shared" si="28"/>
        <v>OK</v>
      </c>
    </row>
    <row r="93" spans="1:20" ht="22.5" customHeight="1">
      <c r="A93" s="6"/>
      <c r="B93" s="9"/>
      <c r="C93" s="72"/>
      <c r="D93" s="152"/>
      <c r="E93" s="152"/>
      <c r="F93" s="15"/>
      <c r="G93" s="7"/>
      <c r="H93" s="6"/>
      <c r="I93" s="6"/>
      <c r="J93" s="7" t="s">
        <v>1</v>
      </c>
      <c r="K93" s="8" t="s">
        <v>1</v>
      </c>
      <c r="L93" s="1"/>
      <c r="M93" s="1"/>
      <c r="N93" s="1"/>
      <c r="O93" s="20">
        <f t="shared" si="25"/>
        <v>0</v>
      </c>
      <c r="P93" s="29" t="str">
        <f t="shared" si="26"/>
        <v>OK</v>
      </c>
      <c r="Q93" s="10" t="str">
        <f t="shared" si="27"/>
        <v>OK</v>
      </c>
      <c r="R93" s="10" t="str">
        <f t="shared" si="28"/>
        <v>OK</v>
      </c>
    </row>
    <row r="94" spans="1:20" ht="22.5" customHeight="1">
      <c r="A94" s="6"/>
      <c r="B94" s="9"/>
      <c r="C94" s="72"/>
      <c r="D94" s="152"/>
      <c r="E94" s="152"/>
      <c r="F94" s="15"/>
      <c r="G94" s="7"/>
      <c r="H94" s="6"/>
      <c r="I94" s="6"/>
      <c r="J94" s="7" t="s">
        <v>1</v>
      </c>
      <c r="K94" s="8" t="s">
        <v>1</v>
      </c>
      <c r="L94" s="1"/>
      <c r="M94" s="1"/>
      <c r="N94" s="1"/>
      <c r="O94" s="20">
        <f t="shared" si="25"/>
        <v>0</v>
      </c>
      <c r="P94" s="29" t="str">
        <f t="shared" si="26"/>
        <v>OK</v>
      </c>
      <c r="Q94" s="10" t="str">
        <f t="shared" si="27"/>
        <v>OK</v>
      </c>
      <c r="R94" s="10" t="str">
        <f t="shared" si="28"/>
        <v>OK</v>
      </c>
    </row>
    <row r="95" spans="1:20" ht="22.5" customHeight="1">
      <c r="A95" s="12"/>
      <c r="B95" s="13"/>
      <c r="C95" s="14"/>
      <c r="D95" s="13"/>
      <c r="E95" s="14"/>
      <c r="F95" s="14"/>
      <c r="G95" s="13"/>
      <c r="H95" s="13"/>
      <c r="I95" s="12"/>
      <c r="J95" s="12"/>
      <c r="K95" s="68" t="s">
        <v>137</v>
      </c>
      <c r="L95" s="27">
        <f>SUM(L88:L94)</f>
        <v>0</v>
      </c>
      <c r="M95" s="27">
        <f t="shared" ref="M95:N95" si="29">SUM(M88:M94)</f>
        <v>0</v>
      </c>
      <c r="N95" s="27">
        <f t="shared" si="29"/>
        <v>0</v>
      </c>
      <c r="O95" s="27">
        <f>L95-(M95+N95)</f>
        <v>0</v>
      </c>
      <c r="P95" s="76"/>
      <c r="Q95" s="77"/>
      <c r="R95" s="77"/>
    </row>
    <row r="96" spans="1:20" ht="23" customHeight="1">
      <c r="A96" s="48" t="s">
        <v>134</v>
      </c>
      <c r="B96" s="13"/>
      <c r="C96" s="14"/>
      <c r="D96" s="13"/>
      <c r="E96" s="14"/>
      <c r="F96" s="14"/>
      <c r="G96" s="13"/>
      <c r="H96" s="13"/>
      <c r="I96" s="12"/>
      <c r="J96" s="12"/>
      <c r="K96" s="12"/>
      <c r="L96" s="12"/>
      <c r="M96" s="12"/>
      <c r="N96" s="12"/>
      <c r="O96" s="12"/>
      <c r="P96" s="76"/>
      <c r="Q96" s="77"/>
      <c r="R96" s="77"/>
    </row>
    <row r="97" spans="1:20" ht="23" customHeight="1">
      <c r="A97" s="162" t="s">
        <v>217</v>
      </c>
      <c r="B97" s="160" t="s">
        <v>67</v>
      </c>
      <c r="C97" s="150" t="s">
        <v>286</v>
      </c>
      <c r="D97" s="150"/>
      <c r="E97" s="150"/>
      <c r="F97" s="150"/>
      <c r="G97" s="160" t="s">
        <v>38</v>
      </c>
      <c r="H97" s="144" t="s">
        <v>47</v>
      </c>
      <c r="I97" s="145"/>
      <c r="J97" s="145"/>
      <c r="K97" s="146"/>
      <c r="L97" s="144" t="s">
        <v>216</v>
      </c>
      <c r="M97" s="145"/>
      <c r="N97" s="145"/>
      <c r="O97" s="146"/>
      <c r="P97" s="48" t="s">
        <v>96</v>
      </c>
      <c r="Q97" s="48" t="s">
        <v>96</v>
      </c>
      <c r="R97" s="61"/>
    </row>
    <row r="98" spans="1:20" ht="23" customHeight="1">
      <c r="A98" s="161"/>
      <c r="B98" s="161"/>
      <c r="C98" s="68" t="s">
        <v>215</v>
      </c>
      <c r="D98" s="150" t="s">
        <v>120</v>
      </c>
      <c r="E98" s="150"/>
      <c r="F98" s="68" t="s">
        <v>15</v>
      </c>
      <c r="G98" s="161"/>
      <c r="H98" s="69" t="s">
        <v>29</v>
      </c>
      <c r="I98" s="69" t="s">
        <v>28</v>
      </c>
      <c r="J98" s="68" t="s">
        <v>18</v>
      </c>
      <c r="K98" s="68" t="s">
        <v>19</v>
      </c>
      <c r="L98" s="53" t="s">
        <v>109</v>
      </c>
      <c r="M98" s="53" t="s">
        <v>110</v>
      </c>
      <c r="N98" s="53" t="s">
        <v>111</v>
      </c>
      <c r="O98" s="53" t="s">
        <v>112</v>
      </c>
      <c r="P98" s="70" t="s">
        <v>104</v>
      </c>
      <c r="Q98" s="70" t="s">
        <v>116</v>
      </c>
      <c r="R98" s="70" t="s">
        <v>115</v>
      </c>
      <c r="T98" s="81" t="s">
        <v>153</v>
      </c>
    </row>
    <row r="99" spans="1:20" ht="23" customHeight="1">
      <c r="A99" s="6"/>
      <c r="B99" s="9"/>
      <c r="C99" s="72"/>
      <c r="D99" s="152"/>
      <c r="E99" s="152"/>
      <c r="F99" s="15"/>
      <c r="G99" s="7"/>
      <c r="H99" s="6"/>
      <c r="I99" s="6"/>
      <c r="J99" s="7" t="s">
        <v>1</v>
      </c>
      <c r="K99" s="8" t="s">
        <v>1</v>
      </c>
      <c r="L99" s="1"/>
      <c r="M99" s="1"/>
      <c r="N99" s="1"/>
      <c r="O99" s="20">
        <f>L99-(M99+N99)</f>
        <v>0</v>
      </c>
      <c r="P99" s="29" t="str">
        <f>IF(OR(G99="新規",G99="追加",G99=""),"OK",(IF(AND(H99="",I99=""),"NG","OK")))</f>
        <v>OK</v>
      </c>
      <c r="Q99" s="10" t="str">
        <f>IF(OR(G99="新規",G99="追加",G99=""),"OK",(IF(OR(AND(J99="",K99=""),AND(J99="",K99="□"),AND(J99="□",K99=""),AND(J99="□",K99="□")),"NG","OK")))</f>
        <v>OK</v>
      </c>
      <c r="R99" s="10" t="str">
        <f>IF(OR(AND(C99&lt;&gt;"",D99&lt;&gt;"",F99&lt;&gt;"",G99&lt;&gt;""),(C99="")),"OK","NG")</f>
        <v>OK</v>
      </c>
      <c r="T99" s="81" t="s">
        <v>161</v>
      </c>
    </row>
    <row r="100" spans="1:20" ht="23" customHeight="1">
      <c r="A100" s="6"/>
      <c r="B100" s="9"/>
      <c r="C100" s="72"/>
      <c r="D100" s="152"/>
      <c r="E100" s="152"/>
      <c r="F100" s="15"/>
      <c r="G100" s="7"/>
      <c r="H100" s="6"/>
      <c r="I100" s="6"/>
      <c r="J100" s="7" t="s">
        <v>1</v>
      </c>
      <c r="K100" s="8" t="s">
        <v>1</v>
      </c>
      <c r="L100" s="1"/>
      <c r="M100" s="1"/>
      <c r="N100" s="1"/>
      <c r="O100" s="20">
        <f t="shared" ref="O100:O105" si="30">L100-(M100+N100)</f>
        <v>0</v>
      </c>
      <c r="P100" s="29" t="str">
        <f t="shared" ref="P100:P105" si="31">IF(OR(G100="新規",G100="追加",G100=""),"OK",(IF(AND(H100="",I100=""),"NG","OK")))</f>
        <v>OK</v>
      </c>
      <c r="Q100" s="10" t="str">
        <f t="shared" ref="Q100:Q105" si="32">IF(OR(G100="新規",G100="追加",G100=""),"OK",(IF(OR(AND(J100="",K100=""),AND(J100="",K100="□"),AND(J100="□",K100=""),AND(J100="□",K100="□")),"NG","OK")))</f>
        <v>OK</v>
      </c>
      <c r="R100" s="10" t="str">
        <f t="shared" ref="R100:R105" si="33">IF(OR(AND(C100&lt;&gt;"",D100&lt;&gt;"",F100&lt;&gt;"",G100&lt;&gt;""),(C100="")),"OK","NG")</f>
        <v>OK</v>
      </c>
      <c r="T100" s="81" t="s">
        <v>218</v>
      </c>
    </row>
    <row r="101" spans="1:20" ht="23" customHeight="1">
      <c r="A101" s="6"/>
      <c r="B101" s="9"/>
      <c r="C101" s="72"/>
      <c r="D101" s="152"/>
      <c r="E101" s="152"/>
      <c r="F101" s="15"/>
      <c r="G101" s="7"/>
      <c r="H101" s="6"/>
      <c r="I101" s="6"/>
      <c r="J101" s="7" t="s">
        <v>1</v>
      </c>
      <c r="K101" s="8" t="s">
        <v>1</v>
      </c>
      <c r="L101" s="1"/>
      <c r="M101" s="1"/>
      <c r="N101" s="1"/>
      <c r="O101" s="20">
        <f t="shared" si="30"/>
        <v>0</v>
      </c>
      <c r="P101" s="29" t="str">
        <f t="shared" si="31"/>
        <v>OK</v>
      </c>
      <c r="Q101" s="10" t="str">
        <f t="shared" si="32"/>
        <v>OK</v>
      </c>
      <c r="R101" s="10" t="str">
        <f t="shared" si="33"/>
        <v>OK</v>
      </c>
      <c r="T101" s="81" t="s">
        <v>160</v>
      </c>
    </row>
    <row r="102" spans="1:20" ht="23" customHeight="1">
      <c r="A102" s="6"/>
      <c r="B102" s="9"/>
      <c r="C102" s="72"/>
      <c r="D102" s="152"/>
      <c r="E102" s="152"/>
      <c r="F102" s="15"/>
      <c r="G102" s="7"/>
      <c r="H102" s="6"/>
      <c r="I102" s="6"/>
      <c r="J102" s="7" t="s">
        <v>1</v>
      </c>
      <c r="K102" s="8" t="s">
        <v>1</v>
      </c>
      <c r="L102" s="1"/>
      <c r="M102" s="1"/>
      <c r="N102" s="1"/>
      <c r="O102" s="20">
        <f t="shared" si="30"/>
        <v>0</v>
      </c>
      <c r="P102" s="29" t="str">
        <f t="shared" si="31"/>
        <v>OK</v>
      </c>
      <c r="Q102" s="10" t="str">
        <f t="shared" si="32"/>
        <v>OK</v>
      </c>
      <c r="R102" s="10" t="str">
        <f t="shared" si="33"/>
        <v>OK</v>
      </c>
      <c r="T102" s="81" t="s">
        <v>13</v>
      </c>
    </row>
    <row r="103" spans="1:20" ht="23" customHeight="1">
      <c r="A103" s="6"/>
      <c r="B103" s="9"/>
      <c r="C103" s="72"/>
      <c r="D103" s="152"/>
      <c r="E103" s="152"/>
      <c r="F103" s="16"/>
      <c r="G103" s="7"/>
      <c r="H103" s="6"/>
      <c r="I103" s="6"/>
      <c r="J103" s="7" t="s">
        <v>1</v>
      </c>
      <c r="K103" s="8" t="s">
        <v>1</v>
      </c>
      <c r="L103" s="1"/>
      <c r="M103" s="1"/>
      <c r="N103" s="1"/>
      <c r="O103" s="20">
        <f t="shared" si="30"/>
        <v>0</v>
      </c>
      <c r="P103" s="29" t="str">
        <f t="shared" si="31"/>
        <v>OK</v>
      </c>
      <c r="Q103" s="10" t="str">
        <f>IF(OR(G103="新規",G103="追加",G103=""),"OK",(IF(OR(AND(J103="",K103=""),AND(J103="",K103="□"),AND(J103="□",K103=""),AND(J103="□",K103="□")),"NG","OK")))</f>
        <v>OK</v>
      </c>
      <c r="R103" s="10" t="str">
        <f t="shared" si="33"/>
        <v>OK</v>
      </c>
    </row>
    <row r="104" spans="1:20" ht="23" customHeight="1">
      <c r="A104" s="6"/>
      <c r="B104" s="9"/>
      <c r="C104" s="72"/>
      <c r="D104" s="152"/>
      <c r="E104" s="152"/>
      <c r="F104" s="15"/>
      <c r="G104" s="7"/>
      <c r="H104" s="6"/>
      <c r="I104" s="6"/>
      <c r="J104" s="7" t="s">
        <v>1</v>
      </c>
      <c r="K104" s="8" t="s">
        <v>1</v>
      </c>
      <c r="L104" s="1"/>
      <c r="M104" s="1"/>
      <c r="N104" s="1"/>
      <c r="O104" s="20">
        <f t="shared" si="30"/>
        <v>0</v>
      </c>
      <c r="P104" s="29" t="str">
        <f t="shared" si="31"/>
        <v>OK</v>
      </c>
      <c r="Q104" s="10" t="str">
        <f t="shared" si="32"/>
        <v>OK</v>
      </c>
      <c r="R104" s="10" t="str">
        <f t="shared" si="33"/>
        <v>OK</v>
      </c>
    </row>
    <row r="105" spans="1:20" ht="22.5" customHeight="1">
      <c r="A105" s="6"/>
      <c r="B105" s="9"/>
      <c r="C105" s="72"/>
      <c r="D105" s="152"/>
      <c r="E105" s="152"/>
      <c r="F105" s="15"/>
      <c r="G105" s="7"/>
      <c r="H105" s="6"/>
      <c r="I105" s="6"/>
      <c r="J105" s="7" t="s">
        <v>1</v>
      </c>
      <c r="K105" s="8" t="s">
        <v>1</v>
      </c>
      <c r="L105" s="1"/>
      <c r="M105" s="1"/>
      <c r="N105" s="1"/>
      <c r="O105" s="20">
        <f t="shared" si="30"/>
        <v>0</v>
      </c>
      <c r="P105" s="29" t="str">
        <f t="shared" si="31"/>
        <v>OK</v>
      </c>
      <c r="Q105" s="10" t="str">
        <f t="shared" si="32"/>
        <v>OK</v>
      </c>
      <c r="R105" s="10" t="str">
        <f t="shared" si="33"/>
        <v>OK</v>
      </c>
    </row>
    <row r="106" spans="1:20" ht="22.5" customHeight="1">
      <c r="A106" s="12"/>
      <c r="B106" s="13"/>
      <c r="C106" s="14"/>
      <c r="D106" s="13"/>
      <c r="E106" s="14"/>
      <c r="F106" s="14"/>
      <c r="G106" s="13"/>
      <c r="H106" s="13"/>
      <c r="I106" s="12"/>
      <c r="J106" s="12"/>
      <c r="K106" s="68" t="s">
        <v>137</v>
      </c>
      <c r="L106" s="27">
        <f>SUM(L99:L105)</f>
        <v>0</v>
      </c>
      <c r="M106" s="27">
        <f t="shared" ref="M106:N106" si="34">SUM(M99:M105)</f>
        <v>0</v>
      </c>
      <c r="N106" s="27">
        <f t="shared" si="34"/>
        <v>0</v>
      </c>
      <c r="O106" s="27">
        <f>L106-(M106+N106)</f>
        <v>0</v>
      </c>
      <c r="P106" s="76"/>
      <c r="Q106" s="77"/>
      <c r="R106" s="77"/>
    </row>
    <row r="107" spans="1:20" ht="22.5" customHeight="1">
      <c r="A107" s="48" t="s">
        <v>136</v>
      </c>
      <c r="B107" s="13"/>
      <c r="C107" s="14"/>
      <c r="D107" s="13"/>
      <c r="E107" s="14"/>
      <c r="F107" s="14"/>
      <c r="G107" s="13"/>
      <c r="H107" s="13"/>
      <c r="I107" s="12"/>
      <c r="J107" s="12"/>
      <c r="K107" s="12"/>
      <c r="L107" s="12"/>
      <c r="M107" s="12"/>
      <c r="N107" s="12"/>
      <c r="O107" s="12"/>
      <c r="P107" s="76"/>
      <c r="Q107" s="77"/>
      <c r="R107" s="77"/>
    </row>
    <row r="108" spans="1:20" ht="22.5" customHeight="1">
      <c r="A108" s="162" t="s">
        <v>217</v>
      </c>
      <c r="B108" s="160" t="s">
        <v>67</v>
      </c>
      <c r="C108" s="150" t="s">
        <v>286</v>
      </c>
      <c r="D108" s="150"/>
      <c r="E108" s="150"/>
      <c r="F108" s="150"/>
      <c r="G108" s="160" t="s">
        <v>38</v>
      </c>
      <c r="H108" s="144" t="s">
        <v>47</v>
      </c>
      <c r="I108" s="145"/>
      <c r="J108" s="145"/>
      <c r="K108" s="146"/>
      <c r="L108" s="144" t="s">
        <v>216</v>
      </c>
      <c r="M108" s="145"/>
      <c r="N108" s="145"/>
      <c r="O108" s="146"/>
      <c r="P108" s="48" t="s">
        <v>96</v>
      </c>
      <c r="Q108" s="48" t="s">
        <v>96</v>
      </c>
      <c r="R108" s="61"/>
    </row>
    <row r="109" spans="1:20" ht="22.5" customHeight="1">
      <c r="A109" s="161"/>
      <c r="B109" s="161"/>
      <c r="C109" s="68" t="s">
        <v>215</v>
      </c>
      <c r="D109" s="150" t="s">
        <v>120</v>
      </c>
      <c r="E109" s="150"/>
      <c r="F109" s="68" t="s">
        <v>15</v>
      </c>
      <c r="G109" s="161"/>
      <c r="H109" s="69" t="s">
        <v>29</v>
      </c>
      <c r="I109" s="69" t="s">
        <v>28</v>
      </c>
      <c r="J109" s="68" t="s">
        <v>18</v>
      </c>
      <c r="K109" s="68" t="s">
        <v>19</v>
      </c>
      <c r="L109" s="53" t="s">
        <v>109</v>
      </c>
      <c r="M109" s="53" t="s">
        <v>110</v>
      </c>
      <c r="N109" s="53" t="s">
        <v>111</v>
      </c>
      <c r="O109" s="53" t="s">
        <v>112</v>
      </c>
      <c r="P109" s="70" t="s">
        <v>104</v>
      </c>
      <c r="Q109" s="70" t="s">
        <v>116</v>
      </c>
      <c r="R109" s="70" t="s">
        <v>115</v>
      </c>
      <c r="T109" s="81" t="s">
        <v>153</v>
      </c>
    </row>
    <row r="110" spans="1:20" ht="22.5" customHeight="1">
      <c r="A110" s="6"/>
      <c r="B110" s="9"/>
      <c r="C110" s="72"/>
      <c r="D110" s="152"/>
      <c r="E110" s="152"/>
      <c r="F110" s="15"/>
      <c r="G110" s="7"/>
      <c r="H110" s="6"/>
      <c r="I110" s="6"/>
      <c r="J110" s="7" t="s">
        <v>1</v>
      </c>
      <c r="K110" s="8" t="s">
        <v>1</v>
      </c>
      <c r="L110" s="1"/>
      <c r="M110" s="1"/>
      <c r="N110" s="1"/>
      <c r="O110" s="20">
        <f>L110-(M110+N110)</f>
        <v>0</v>
      </c>
      <c r="P110" s="29" t="str">
        <f>IF(OR(G110="新規",G110="追加",G110=""),"OK",(IF(AND(H110="",I110=""),"NG","OK")))</f>
        <v>OK</v>
      </c>
      <c r="Q110" s="10" t="str">
        <f>IF(OR(G110="新規",G110="追加",G110=""),"OK",(IF(OR(AND(J110="",K110=""),AND(J110="",K110="□"),AND(J110="□",K110=""),AND(J110="□",K110="□")),"NG","OK")))</f>
        <v>OK</v>
      </c>
      <c r="R110" s="10" t="str">
        <f>IF(OR(AND(C110&lt;&gt;"",D110&lt;&gt;"",F110&lt;&gt;"",G110&lt;&gt;""),(C110="")),"OK","NG")</f>
        <v>OK</v>
      </c>
      <c r="T110" s="81" t="s">
        <v>164</v>
      </c>
    </row>
    <row r="111" spans="1:20" ht="22.5" customHeight="1">
      <c r="A111" s="6"/>
      <c r="B111" s="9"/>
      <c r="C111" s="72"/>
      <c r="D111" s="152"/>
      <c r="E111" s="152"/>
      <c r="F111" s="15"/>
      <c r="G111" s="7"/>
      <c r="H111" s="6"/>
      <c r="I111" s="6"/>
      <c r="J111" s="7" t="s">
        <v>1</v>
      </c>
      <c r="K111" s="8" t="s">
        <v>1</v>
      </c>
      <c r="L111" s="1"/>
      <c r="M111" s="1"/>
      <c r="N111" s="1"/>
      <c r="O111" s="20">
        <f t="shared" ref="O111:O116" si="35">L111-(M111+N111)</f>
        <v>0</v>
      </c>
      <c r="P111" s="29" t="str">
        <f t="shared" ref="P111:P116" si="36">IF(OR(G111="新規",G111="追加",G111=""),"OK",(IF(AND(H111="",I111=""),"NG","OK")))</f>
        <v>OK</v>
      </c>
      <c r="Q111" s="10" t="str">
        <f t="shared" ref="Q111:Q116" si="37">IF(OR(G111="新規",G111="追加",G111=""),"OK",(IF(OR(AND(J111="",K111=""),AND(J111="",K111="□"),AND(J111="□",K111=""),AND(J111="□",K111="□")),"NG","OK")))</f>
        <v>OK</v>
      </c>
      <c r="R111" s="10" t="str">
        <f t="shared" ref="R111:R115" si="38">IF(OR(AND(C111&lt;&gt;"",D111&lt;&gt;"",F111&lt;&gt;"",G111&lt;&gt;""),(C111="")),"OK","NG")</f>
        <v>OK</v>
      </c>
      <c r="T111" s="81" t="s">
        <v>13</v>
      </c>
    </row>
    <row r="112" spans="1:20" ht="22.5" customHeight="1">
      <c r="A112" s="6"/>
      <c r="B112" s="9"/>
      <c r="C112" s="72"/>
      <c r="D112" s="152"/>
      <c r="E112" s="152"/>
      <c r="F112" s="15"/>
      <c r="G112" s="7"/>
      <c r="H112" s="6"/>
      <c r="I112" s="6"/>
      <c r="J112" s="7" t="s">
        <v>1</v>
      </c>
      <c r="K112" s="8" t="s">
        <v>1</v>
      </c>
      <c r="L112" s="1"/>
      <c r="M112" s="1"/>
      <c r="N112" s="1"/>
      <c r="O112" s="20">
        <f t="shared" si="35"/>
        <v>0</v>
      </c>
      <c r="P112" s="29" t="str">
        <f t="shared" si="36"/>
        <v>OK</v>
      </c>
      <c r="Q112" s="10" t="str">
        <f t="shared" si="37"/>
        <v>OK</v>
      </c>
      <c r="R112" s="10" t="str">
        <f t="shared" si="38"/>
        <v>OK</v>
      </c>
    </row>
    <row r="113" spans="1:23" ht="22.5" customHeight="1">
      <c r="A113" s="6"/>
      <c r="B113" s="9"/>
      <c r="C113" s="72"/>
      <c r="D113" s="152"/>
      <c r="E113" s="152"/>
      <c r="F113" s="15"/>
      <c r="G113" s="7"/>
      <c r="H113" s="6"/>
      <c r="I113" s="6"/>
      <c r="J113" s="7" t="s">
        <v>1</v>
      </c>
      <c r="K113" s="8" t="s">
        <v>1</v>
      </c>
      <c r="L113" s="1"/>
      <c r="M113" s="1"/>
      <c r="N113" s="1"/>
      <c r="O113" s="20">
        <f t="shared" si="35"/>
        <v>0</v>
      </c>
      <c r="P113" s="29" t="str">
        <f t="shared" si="36"/>
        <v>OK</v>
      </c>
      <c r="Q113" s="10" t="str">
        <f t="shared" si="37"/>
        <v>OK</v>
      </c>
      <c r="R113" s="10" t="str">
        <f t="shared" si="38"/>
        <v>OK</v>
      </c>
    </row>
    <row r="114" spans="1:23" ht="22.5" customHeight="1">
      <c r="A114" s="6"/>
      <c r="B114" s="9"/>
      <c r="C114" s="72"/>
      <c r="D114" s="152"/>
      <c r="E114" s="152"/>
      <c r="F114" s="16"/>
      <c r="G114" s="7"/>
      <c r="H114" s="6"/>
      <c r="I114" s="6"/>
      <c r="J114" s="7" t="s">
        <v>1</v>
      </c>
      <c r="K114" s="8" t="s">
        <v>1</v>
      </c>
      <c r="L114" s="1"/>
      <c r="M114" s="1"/>
      <c r="N114" s="1"/>
      <c r="O114" s="20">
        <f t="shared" si="35"/>
        <v>0</v>
      </c>
      <c r="P114" s="29" t="str">
        <f t="shared" si="36"/>
        <v>OK</v>
      </c>
      <c r="Q114" s="10" t="str">
        <f t="shared" si="37"/>
        <v>OK</v>
      </c>
      <c r="R114" s="10" t="str">
        <f t="shared" si="38"/>
        <v>OK</v>
      </c>
    </row>
    <row r="115" spans="1:23" ht="22.5" customHeight="1">
      <c r="A115" s="6"/>
      <c r="B115" s="9"/>
      <c r="C115" s="72"/>
      <c r="D115" s="152"/>
      <c r="E115" s="152"/>
      <c r="F115" s="15"/>
      <c r="G115" s="7"/>
      <c r="H115" s="6"/>
      <c r="I115" s="6"/>
      <c r="J115" s="7" t="s">
        <v>1</v>
      </c>
      <c r="K115" s="8" t="s">
        <v>1</v>
      </c>
      <c r="L115" s="1"/>
      <c r="M115" s="1"/>
      <c r="N115" s="1"/>
      <c r="O115" s="20">
        <f t="shared" si="35"/>
        <v>0</v>
      </c>
      <c r="P115" s="29" t="str">
        <f t="shared" si="36"/>
        <v>OK</v>
      </c>
      <c r="Q115" s="10" t="str">
        <f t="shared" si="37"/>
        <v>OK</v>
      </c>
      <c r="R115" s="10" t="str">
        <f t="shared" si="38"/>
        <v>OK</v>
      </c>
    </row>
    <row r="116" spans="1:23" ht="22.5" customHeight="1">
      <c r="A116" s="6"/>
      <c r="B116" s="9"/>
      <c r="C116" s="72"/>
      <c r="D116" s="152"/>
      <c r="E116" s="152"/>
      <c r="F116" s="15"/>
      <c r="G116" s="7"/>
      <c r="H116" s="6"/>
      <c r="I116" s="6"/>
      <c r="J116" s="7" t="s">
        <v>1</v>
      </c>
      <c r="K116" s="8" t="s">
        <v>1</v>
      </c>
      <c r="L116" s="1"/>
      <c r="M116" s="1"/>
      <c r="N116" s="1"/>
      <c r="O116" s="20">
        <f t="shared" si="35"/>
        <v>0</v>
      </c>
      <c r="P116" s="29" t="str">
        <f t="shared" si="36"/>
        <v>OK</v>
      </c>
      <c r="Q116" s="10" t="str">
        <f t="shared" si="37"/>
        <v>OK</v>
      </c>
      <c r="R116" s="10" t="str">
        <f>IF(OR(AND(C116&lt;&gt;"",D116&lt;&gt;"",F116&lt;&gt;"",G116&lt;&gt;""),(C116="")),"OK","NG")</f>
        <v>OK</v>
      </c>
    </row>
    <row r="117" spans="1:23" ht="22.5" customHeight="1">
      <c r="A117" s="12"/>
      <c r="B117" s="13"/>
      <c r="C117" s="14"/>
      <c r="D117" s="13"/>
      <c r="E117" s="14"/>
      <c r="F117" s="14"/>
      <c r="G117" s="13"/>
      <c r="H117" s="13"/>
      <c r="I117" s="12"/>
      <c r="J117" s="12"/>
      <c r="K117" s="68" t="s">
        <v>137</v>
      </c>
      <c r="L117" s="27">
        <f>SUM(L110:L116)</f>
        <v>0</v>
      </c>
      <c r="M117" s="27">
        <f t="shared" ref="M117:N117" si="39">SUM(M110:M116)</f>
        <v>0</v>
      </c>
      <c r="N117" s="27">
        <f t="shared" si="39"/>
        <v>0</v>
      </c>
      <c r="O117" s="27">
        <f>L117-(M117+N117)</f>
        <v>0</v>
      </c>
      <c r="P117" s="76"/>
      <c r="Q117" s="77"/>
      <c r="R117" s="77"/>
    </row>
    <row r="118" spans="1:23" ht="13">
      <c r="F118" s="85"/>
    </row>
    <row r="119" spans="1:23" s="61" customFormat="1" ht="13">
      <c r="A119" s="142" t="s">
        <v>139</v>
      </c>
      <c r="B119" s="143"/>
      <c r="C119" s="53" t="s">
        <v>138</v>
      </c>
      <c r="D119" s="53" t="s">
        <v>110</v>
      </c>
      <c r="E119" s="53" t="s">
        <v>111</v>
      </c>
      <c r="F119" s="53" t="s">
        <v>112</v>
      </c>
      <c r="G119" s="53" t="s">
        <v>165</v>
      </c>
      <c r="H119" s="142" t="s">
        <v>17</v>
      </c>
      <c r="I119" s="159"/>
      <c r="J119" s="136" t="s">
        <v>208</v>
      </c>
      <c r="K119" s="136"/>
      <c r="L119" s="136"/>
      <c r="M119" s="136"/>
      <c r="P119" s="87" t="s">
        <v>198</v>
      </c>
      <c r="Q119" s="88" t="s">
        <v>70</v>
      </c>
      <c r="R119" s="88" t="s">
        <v>84</v>
      </c>
    </row>
    <row r="120" spans="1:23" ht="22.5" customHeight="1">
      <c r="A120" s="153" t="s">
        <v>237</v>
      </c>
      <c r="B120" s="154"/>
      <c r="C120" s="100">
        <f>L40</f>
        <v>0</v>
      </c>
      <c r="D120" s="100">
        <f t="shared" ref="D120:F120" si="40">M40</f>
        <v>0</v>
      </c>
      <c r="E120" s="100">
        <f t="shared" si="40"/>
        <v>0</v>
      </c>
      <c r="F120" s="100">
        <f t="shared" si="40"/>
        <v>0</v>
      </c>
      <c r="G120" s="163">
        <f>SUM(D120:D122)</f>
        <v>0</v>
      </c>
      <c r="H120" s="157"/>
      <c r="I120" s="158"/>
      <c r="J120" s="151" t="s">
        <v>209</v>
      </c>
      <c r="K120" s="151"/>
      <c r="L120" s="151"/>
      <c r="M120" s="151"/>
      <c r="N120" s="89"/>
      <c r="O120" s="89"/>
      <c r="P120" s="29" t="str">
        <f>IF(G120&lt;=2500000,"OK","NG")</f>
        <v>OK</v>
      </c>
      <c r="Q120" s="10" t="str">
        <f t="shared" ref="Q120:Q126" si="41">IF(D120&lt;=C120/2,"OK","NG")</f>
        <v>OK</v>
      </c>
      <c r="R120" s="10" t="str">
        <f t="shared" ref="R120:R126" si="42">IF(C120=D120+E120+F120,"OK","NG")</f>
        <v>OK</v>
      </c>
      <c r="S120" s="90"/>
      <c r="T120" s="70"/>
      <c r="U120" s="70"/>
      <c r="V120" s="70"/>
      <c r="W120" s="70"/>
    </row>
    <row r="121" spans="1:23" ht="22.5" customHeight="1">
      <c r="A121" s="155" t="s">
        <v>238</v>
      </c>
      <c r="B121" s="156"/>
      <c r="C121" s="100">
        <f>L51</f>
        <v>0</v>
      </c>
      <c r="D121" s="100">
        <f t="shared" ref="D121:F121" si="43">M51</f>
        <v>0</v>
      </c>
      <c r="E121" s="100">
        <f t="shared" si="43"/>
        <v>0</v>
      </c>
      <c r="F121" s="100">
        <f t="shared" si="43"/>
        <v>0</v>
      </c>
      <c r="G121" s="164"/>
      <c r="H121" s="157"/>
      <c r="I121" s="158"/>
      <c r="J121" s="151"/>
      <c r="K121" s="151"/>
      <c r="L121" s="151"/>
      <c r="M121" s="151"/>
      <c r="N121" s="89"/>
      <c r="O121" s="89"/>
      <c r="P121" s="73" t="s">
        <v>152</v>
      </c>
      <c r="Q121" s="10" t="str">
        <f t="shared" si="41"/>
        <v>OK</v>
      </c>
      <c r="R121" s="10" t="str">
        <f t="shared" si="42"/>
        <v>OK</v>
      </c>
      <c r="S121" s="36"/>
    </row>
    <row r="122" spans="1:23" ht="22.5" customHeight="1">
      <c r="A122" s="155" t="s">
        <v>239</v>
      </c>
      <c r="B122" s="156"/>
      <c r="C122" s="100">
        <f>L62</f>
        <v>0</v>
      </c>
      <c r="D122" s="100">
        <f t="shared" ref="D122:F122" si="44">M62</f>
        <v>0</v>
      </c>
      <c r="E122" s="100">
        <f t="shared" si="44"/>
        <v>0</v>
      </c>
      <c r="F122" s="100">
        <f t="shared" si="44"/>
        <v>0</v>
      </c>
      <c r="G122" s="165"/>
      <c r="H122" s="32"/>
      <c r="I122" s="33"/>
      <c r="J122" s="151"/>
      <c r="K122" s="151"/>
      <c r="L122" s="151"/>
      <c r="M122" s="151"/>
      <c r="N122" s="89"/>
      <c r="O122" s="89"/>
      <c r="P122" s="73" t="s">
        <v>152</v>
      </c>
      <c r="Q122" s="10" t="str">
        <f t="shared" si="41"/>
        <v>OK</v>
      </c>
      <c r="R122" s="10" t="str">
        <f t="shared" si="42"/>
        <v>OK</v>
      </c>
      <c r="S122" s="36"/>
    </row>
    <row r="123" spans="1:23" ht="22.5" customHeight="1">
      <c r="A123" s="155" t="s">
        <v>240</v>
      </c>
      <c r="B123" s="156"/>
      <c r="C123" s="100">
        <f>L73</f>
        <v>0</v>
      </c>
      <c r="D123" s="100">
        <f t="shared" ref="D123:F123" si="45">M73</f>
        <v>0</v>
      </c>
      <c r="E123" s="100">
        <f t="shared" si="45"/>
        <v>0</v>
      </c>
      <c r="F123" s="100">
        <f t="shared" si="45"/>
        <v>0</v>
      </c>
      <c r="G123" s="100">
        <f>D123</f>
        <v>0</v>
      </c>
      <c r="H123" s="32"/>
      <c r="I123" s="33"/>
      <c r="J123" s="150" t="s">
        <v>210</v>
      </c>
      <c r="K123" s="150"/>
      <c r="L123" s="150"/>
      <c r="M123" s="150"/>
      <c r="N123" s="89"/>
      <c r="O123" s="89"/>
      <c r="P123" s="29" t="str">
        <f>IF(G123&lt;=2500000,"OK","NG")</f>
        <v>OK</v>
      </c>
      <c r="Q123" s="10" t="str">
        <f t="shared" si="41"/>
        <v>OK</v>
      </c>
      <c r="R123" s="10" t="str">
        <f t="shared" si="42"/>
        <v>OK</v>
      </c>
      <c r="S123" s="36"/>
    </row>
    <row r="124" spans="1:23" ht="22.5" customHeight="1">
      <c r="A124" s="155" t="s">
        <v>131</v>
      </c>
      <c r="B124" s="156"/>
      <c r="C124" s="100">
        <f>L84</f>
        <v>0</v>
      </c>
      <c r="D124" s="100">
        <f t="shared" ref="D124:F124" si="46">M84</f>
        <v>0</v>
      </c>
      <c r="E124" s="100">
        <f t="shared" si="46"/>
        <v>0</v>
      </c>
      <c r="F124" s="100">
        <f t="shared" si="46"/>
        <v>0</v>
      </c>
      <c r="G124" s="100">
        <f>D124</f>
        <v>0</v>
      </c>
      <c r="H124" s="32"/>
      <c r="I124" s="33"/>
      <c r="J124" s="150" t="s">
        <v>211</v>
      </c>
      <c r="K124" s="150"/>
      <c r="L124" s="150"/>
      <c r="M124" s="150"/>
      <c r="N124" s="89"/>
      <c r="O124" s="89"/>
      <c r="P124" s="29" t="str">
        <f>IF(G124&lt;=5000000,"OK","NG")</f>
        <v>OK</v>
      </c>
      <c r="Q124" s="10" t="str">
        <f t="shared" si="41"/>
        <v>OK</v>
      </c>
      <c r="R124" s="10" t="str">
        <f t="shared" si="42"/>
        <v>OK</v>
      </c>
      <c r="S124" s="36"/>
    </row>
    <row r="125" spans="1:23" ht="22.5" customHeight="1">
      <c r="A125" s="155" t="s">
        <v>241</v>
      </c>
      <c r="B125" s="156"/>
      <c r="C125" s="100">
        <f>L95</f>
        <v>0</v>
      </c>
      <c r="D125" s="100">
        <f t="shared" ref="D125:F125" si="47">M95</f>
        <v>0</v>
      </c>
      <c r="E125" s="100">
        <f t="shared" si="47"/>
        <v>0</v>
      </c>
      <c r="F125" s="100">
        <f t="shared" si="47"/>
        <v>0</v>
      </c>
      <c r="G125" s="183">
        <f>SUM(D125:D126)</f>
        <v>0</v>
      </c>
      <c r="H125" s="32"/>
      <c r="I125" s="33"/>
      <c r="J125" s="151" t="s">
        <v>212</v>
      </c>
      <c r="K125" s="151"/>
      <c r="L125" s="151"/>
      <c r="M125" s="151"/>
      <c r="N125" s="89"/>
      <c r="O125" s="89"/>
      <c r="P125" s="29" t="str">
        <f>IF(G125&lt;=2500000,"OK","NG")</f>
        <v>OK</v>
      </c>
      <c r="Q125" s="10" t="str">
        <f t="shared" si="41"/>
        <v>OK</v>
      </c>
      <c r="R125" s="10" t="str">
        <f t="shared" si="42"/>
        <v>OK</v>
      </c>
      <c r="S125" s="36"/>
    </row>
    <row r="126" spans="1:23" ht="22.5" customHeight="1">
      <c r="A126" s="155" t="s">
        <v>242</v>
      </c>
      <c r="B126" s="156"/>
      <c r="C126" s="100">
        <f>L106</f>
        <v>0</v>
      </c>
      <c r="D126" s="100">
        <f t="shared" ref="D126:F126" si="48">M106</f>
        <v>0</v>
      </c>
      <c r="E126" s="100">
        <f t="shared" si="48"/>
        <v>0</v>
      </c>
      <c r="F126" s="100">
        <f t="shared" si="48"/>
        <v>0</v>
      </c>
      <c r="G126" s="184"/>
      <c r="H126" s="32"/>
      <c r="I126" s="33"/>
      <c r="J126" s="151"/>
      <c r="K126" s="151"/>
      <c r="L126" s="151"/>
      <c r="M126" s="151"/>
      <c r="N126" s="89"/>
      <c r="O126" s="89"/>
      <c r="P126" s="73" t="s">
        <v>152</v>
      </c>
      <c r="Q126" s="10" t="str">
        <f t="shared" si="41"/>
        <v>OK</v>
      </c>
      <c r="R126" s="10" t="str">
        <f t="shared" si="42"/>
        <v>OK</v>
      </c>
      <c r="S126" s="36"/>
    </row>
    <row r="127" spans="1:23" ht="22.5" customHeight="1">
      <c r="A127" s="155" t="s">
        <v>135</v>
      </c>
      <c r="B127" s="156"/>
      <c r="C127" s="100">
        <f>L117</f>
        <v>0</v>
      </c>
      <c r="D127" s="100">
        <f t="shared" ref="D127:F127" si="49">M117</f>
        <v>0</v>
      </c>
      <c r="E127" s="100">
        <f t="shared" si="49"/>
        <v>0</v>
      </c>
      <c r="F127" s="100">
        <f t="shared" si="49"/>
        <v>0</v>
      </c>
      <c r="G127" s="100">
        <f>D127</f>
        <v>0</v>
      </c>
      <c r="H127" s="157"/>
      <c r="I127" s="158"/>
      <c r="J127" s="150" t="s">
        <v>287</v>
      </c>
      <c r="K127" s="150"/>
      <c r="L127" s="150"/>
      <c r="M127" s="150"/>
      <c r="N127" s="89"/>
      <c r="O127" s="89"/>
      <c r="P127" s="29" t="str">
        <f>IF(G127&lt;=2500000,"OK","NG")</f>
        <v>OK</v>
      </c>
      <c r="Q127" s="10" t="str">
        <f>IF(D127&lt;=C127/2,"OK","NG")</f>
        <v>OK</v>
      </c>
      <c r="R127" s="10" t="str">
        <f>IF(C127=D127+E127+F127,"OK","NG")</f>
        <v>OK</v>
      </c>
      <c r="S127" s="36"/>
    </row>
    <row r="128" spans="1:23" ht="22.5" customHeight="1">
      <c r="A128" s="174" t="s">
        <v>14</v>
      </c>
      <c r="B128" s="175"/>
      <c r="C128" s="100">
        <f>SUM(C120:C127)</f>
        <v>0</v>
      </c>
      <c r="D128" s="100">
        <f>SUM(D120:D127)</f>
        <v>0</v>
      </c>
      <c r="E128" s="100">
        <f t="shared" ref="E128:F128" si="50">SUM(E120:E127)</f>
        <v>0</v>
      </c>
      <c r="F128" s="100">
        <f t="shared" si="50"/>
        <v>0</v>
      </c>
      <c r="G128" s="100">
        <f>D128</f>
        <v>0</v>
      </c>
      <c r="H128" s="157"/>
      <c r="I128" s="158"/>
      <c r="J128" s="177" t="s">
        <v>213</v>
      </c>
      <c r="K128" s="177"/>
      <c r="L128" s="177"/>
      <c r="M128" s="177"/>
      <c r="N128" s="89"/>
      <c r="P128" s="29" t="str">
        <f>IF(OR(C128=0,AND(G128&gt;=150000,G128&lt;=10000000)),"OK","NG")</f>
        <v>OK</v>
      </c>
      <c r="Q128" s="10" t="str">
        <f>IF(D128&lt;=C128/2,"OK","NG")</f>
        <v>OK</v>
      </c>
      <c r="R128" s="10" t="str">
        <f>IF(C128=D128+E128+F128,"OK","NG")</f>
        <v>OK</v>
      </c>
    </row>
    <row r="129" spans="1:16" ht="13"/>
    <row r="130" spans="1:16" ht="22.5" customHeight="1">
      <c r="A130" s="48" t="s">
        <v>196</v>
      </c>
    </row>
    <row r="131" spans="1:16" ht="15" customHeight="1">
      <c r="A131" s="139" t="s">
        <v>205</v>
      </c>
      <c r="B131" s="139"/>
      <c r="C131" s="139"/>
      <c r="D131" s="139"/>
      <c r="E131" s="139"/>
      <c r="F131" s="139"/>
      <c r="G131" s="139"/>
      <c r="H131" s="139"/>
      <c r="I131" s="139"/>
      <c r="J131" s="139"/>
      <c r="K131" s="50" t="s">
        <v>82</v>
      </c>
      <c r="P131" s="49" t="s">
        <v>55</v>
      </c>
    </row>
    <row r="132" spans="1:16" ht="15" customHeight="1">
      <c r="A132" s="176" t="s">
        <v>204</v>
      </c>
      <c r="B132" s="176"/>
      <c r="C132" s="176"/>
      <c r="D132" s="176"/>
      <c r="E132" s="176"/>
      <c r="F132" s="176"/>
      <c r="G132" s="176"/>
      <c r="H132" s="176"/>
      <c r="I132" s="176"/>
      <c r="J132" s="176"/>
      <c r="K132" s="56" t="s">
        <v>166</v>
      </c>
      <c r="P132" s="49" t="s">
        <v>167</v>
      </c>
    </row>
    <row r="133" spans="1:16" ht="15" customHeight="1">
      <c r="A133" s="176" t="s">
        <v>199</v>
      </c>
      <c r="B133" s="176"/>
      <c r="C133" s="176"/>
      <c r="D133" s="176"/>
      <c r="E133" s="176"/>
      <c r="F133" s="176"/>
      <c r="G133" s="176"/>
      <c r="H133" s="176"/>
      <c r="I133" s="176"/>
      <c r="J133" s="176"/>
      <c r="K133" s="56" t="s">
        <v>166</v>
      </c>
    </row>
    <row r="134" spans="1:16" ht="15" customHeight="1">
      <c r="A134" s="176" t="s">
        <v>200</v>
      </c>
      <c r="B134" s="176"/>
      <c r="C134" s="176"/>
      <c r="D134" s="176"/>
      <c r="E134" s="176"/>
      <c r="F134" s="176"/>
      <c r="G134" s="176"/>
      <c r="H134" s="176"/>
      <c r="I134" s="176"/>
      <c r="J134" s="176"/>
      <c r="K134" s="56" t="s">
        <v>166</v>
      </c>
    </row>
    <row r="135" spans="1:16" ht="15" customHeight="1">
      <c r="A135" s="176" t="s">
        <v>201</v>
      </c>
      <c r="B135" s="176"/>
      <c r="C135" s="176"/>
      <c r="D135" s="176"/>
      <c r="E135" s="176"/>
      <c r="F135" s="176"/>
      <c r="G135" s="176"/>
      <c r="H135" s="176"/>
      <c r="I135" s="176"/>
      <c r="J135" s="176"/>
      <c r="K135" s="56" t="s">
        <v>166</v>
      </c>
    </row>
    <row r="136" spans="1:16" ht="15" customHeight="1">
      <c r="A136" s="176" t="s">
        <v>289</v>
      </c>
      <c r="B136" s="176"/>
      <c r="C136" s="176"/>
      <c r="D136" s="176"/>
      <c r="E136" s="176"/>
      <c r="F136" s="176"/>
      <c r="G136" s="176"/>
      <c r="H136" s="176"/>
      <c r="I136" s="176"/>
      <c r="J136" s="176"/>
      <c r="K136" s="56" t="s">
        <v>166</v>
      </c>
    </row>
    <row r="137" spans="1:16" ht="15" customHeight="1">
      <c r="A137" s="176" t="s">
        <v>202</v>
      </c>
      <c r="B137" s="176"/>
      <c r="C137" s="176"/>
      <c r="D137" s="176"/>
      <c r="E137" s="176"/>
      <c r="F137" s="176"/>
      <c r="G137" s="176"/>
      <c r="H137" s="176"/>
      <c r="I137" s="176"/>
      <c r="J137" s="176"/>
      <c r="K137" s="56" t="s">
        <v>166</v>
      </c>
    </row>
    <row r="138" spans="1:16" ht="15" customHeight="1">
      <c r="A138" s="176" t="s">
        <v>203</v>
      </c>
      <c r="B138" s="176"/>
      <c r="C138" s="176"/>
      <c r="D138" s="176"/>
      <c r="E138" s="176"/>
      <c r="F138" s="176"/>
      <c r="G138" s="176"/>
      <c r="H138" s="176"/>
      <c r="I138" s="176"/>
      <c r="J138" s="176"/>
      <c r="K138" s="56" t="s">
        <v>166</v>
      </c>
    </row>
    <row r="139" spans="1:16" ht="15" customHeight="1">
      <c r="A139" s="17"/>
      <c r="B139" s="17"/>
      <c r="C139" s="17"/>
      <c r="D139" s="17"/>
      <c r="E139" s="17"/>
      <c r="J139" s="93" t="s">
        <v>141</v>
      </c>
      <c r="K139" s="99">
        <f>COUNTIF(K132:K138,"☑")</f>
        <v>0</v>
      </c>
    </row>
    <row r="140" spans="1:16" ht="15" customHeight="1">
      <c r="A140" s="17"/>
      <c r="B140" s="17"/>
      <c r="C140" s="17"/>
      <c r="D140" s="17"/>
      <c r="E140" s="17"/>
      <c r="H140" s="17"/>
    </row>
    <row r="141" spans="1:16" ht="15" customHeight="1">
      <c r="A141" s="48" t="s">
        <v>206</v>
      </c>
    </row>
    <row r="142" spans="1:16" ht="15" customHeight="1">
      <c r="A142" s="180" t="s">
        <v>57</v>
      </c>
      <c r="B142" s="180"/>
      <c r="C142" s="180"/>
      <c r="D142" s="180"/>
      <c r="E142" s="180"/>
      <c r="F142" s="180"/>
      <c r="G142" s="180"/>
      <c r="H142" s="180"/>
      <c r="I142" s="180"/>
      <c r="J142" s="180"/>
      <c r="K142" s="180"/>
      <c r="P142" s="95" t="s">
        <v>80</v>
      </c>
    </row>
    <row r="143" spans="1:16" ht="15" customHeight="1">
      <c r="A143" s="50" t="s">
        <v>2</v>
      </c>
      <c r="B143" s="140" t="s">
        <v>3</v>
      </c>
      <c r="C143" s="181"/>
      <c r="D143" s="181"/>
      <c r="E143" s="181"/>
      <c r="F143" s="181"/>
      <c r="G143" s="181"/>
      <c r="H143" s="181"/>
      <c r="I143" s="181"/>
      <c r="J143" s="141"/>
    </row>
    <row r="144" spans="1:16" ht="15" customHeight="1">
      <c r="A144" s="3" t="s">
        <v>1</v>
      </c>
      <c r="B144" s="182" t="s">
        <v>69</v>
      </c>
      <c r="C144" s="167"/>
      <c r="D144" s="167"/>
      <c r="E144" s="167"/>
      <c r="F144" s="167"/>
      <c r="G144" s="167"/>
      <c r="H144" s="167"/>
      <c r="I144" s="167"/>
      <c r="J144" s="168"/>
      <c r="P144" s="29" t="str">
        <f>IF(C128=0,"OK",IF(AND(A144="☑",A145="☑",A146="☑"),"OK","NG"))</f>
        <v>OK</v>
      </c>
    </row>
    <row r="145" spans="1:13" ht="15" customHeight="1">
      <c r="A145" s="3" t="s">
        <v>1</v>
      </c>
      <c r="B145" s="182" t="s">
        <v>117</v>
      </c>
      <c r="C145" s="167"/>
      <c r="D145" s="167"/>
      <c r="E145" s="167"/>
      <c r="F145" s="167"/>
      <c r="G145" s="167"/>
      <c r="H145" s="167"/>
      <c r="I145" s="167"/>
      <c r="J145" s="168"/>
    </row>
    <row r="146" spans="1:13" ht="15" customHeight="1">
      <c r="A146" s="3" t="s">
        <v>1</v>
      </c>
      <c r="B146" s="182" t="s">
        <v>288</v>
      </c>
      <c r="C146" s="167"/>
      <c r="D146" s="167"/>
      <c r="E146" s="167"/>
      <c r="F146" s="167"/>
      <c r="G146" s="167"/>
      <c r="H146" s="167"/>
      <c r="I146" s="167"/>
      <c r="J146" s="168"/>
    </row>
    <row r="147" spans="1:13" ht="15" customHeight="1"/>
    <row r="148" spans="1:13" ht="15" customHeight="1">
      <c r="A148" s="48" t="s">
        <v>207</v>
      </c>
    </row>
    <row r="149" spans="1:13" ht="15" customHeight="1">
      <c r="A149" s="50" t="s">
        <v>2</v>
      </c>
      <c r="B149" s="139" t="s">
        <v>4</v>
      </c>
      <c r="C149" s="139"/>
      <c r="D149" s="139"/>
      <c r="E149" s="139"/>
      <c r="F149" s="140" t="s">
        <v>97</v>
      </c>
      <c r="G149" s="141"/>
      <c r="H149" s="140" t="s">
        <v>20</v>
      </c>
      <c r="I149" s="141"/>
      <c r="J149" s="139" t="s">
        <v>17</v>
      </c>
      <c r="K149" s="139"/>
      <c r="L149" s="139"/>
      <c r="M149" s="139"/>
    </row>
    <row r="150" spans="1:13" ht="18.75" customHeight="1">
      <c r="A150" s="3" t="s">
        <v>1</v>
      </c>
      <c r="B150" s="138" t="s">
        <v>23</v>
      </c>
      <c r="C150" s="138"/>
      <c r="D150" s="138"/>
      <c r="E150" s="138"/>
      <c r="F150" s="142" t="s">
        <v>22</v>
      </c>
      <c r="G150" s="143"/>
      <c r="H150" s="142" t="s">
        <v>98</v>
      </c>
      <c r="I150" s="143"/>
      <c r="J150" s="138" t="s">
        <v>143</v>
      </c>
      <c r="K150" s="138"/>
      <c r="L150" s="138"/>
      <c r="M150" s="138"/>
    </row>
    <row r="151" spans="1:13" ht="18.75" customHeight="1">
      <c r="A151" s="3" t="s">
        <v>1</v>
      </c>
      <c r="B151" s="138" t="s">
        <v>25</v>
      </c>
      <c r="C151" s="138"/>
      <c r="D151" s="138"/>
      <c r="E151" s="138"/>
      <c r="F151" s="142" t="s">
        <v>16</v>
      </c>
      <c r="G151" s="143"/>
      <c r="H151" s="142" t="s">
        <v>21</v>
      </c>
      <c r="I151" s="143"/>
      <c r="J151" s="138" t="s">
        <v>100</v>
      </c>
      <c r="K151" s="138"/>
      <c r="L151" s="138"/>
      <c r="M151" s="138"/>
    </row>
    <row r="152" spans="1:13" ht="18.75" customHeight="1">
      <c r="A152" s="3" t="s">
        <v>1</v>
      </c>
      <c r="B152" s="138" t="s">
        <v>24</v>
      </c>
      <c r="C152" s="138"/>
      <c r="D152" s="138"/>
      <c r="E152" s="138"/>
      <c r="F152" s="142" t="s">
        <v>16</v>
      </c>
      <c r="G152" s="143"/>
      <c r="H152" s="142" t="s">
        <v>21</v>
      </c>
      <c r="I152" s="143"/>
      <c r="J152" s="138" t="s">
        <v>26</v>
      </c>
      <c r="K152" s="138"/>
      <c r="L152" s="138"/>
      <c r="M152" s="138"/>
    </row>
    <row r="153" spans="1:13" ht="18.75" customHeight="1">
      <c r="A153" s="3" t="s">
        <v>1</v>
      </c>
      <c r="B153" s="138" t="s">
        <v>90</v>
      </c>
      <c r="C153" s="138"/>
      <c r="D153" s="138"/>
      <c r="E153" s="138"/>
      <c r="F153" s="142" t="s">
        <v>5</v>
      </c>
      <c r="G153" s="143"/>
      <c r="H153" s="159" t="s">
        <v>16</v>
      </c>
      <c r="I153" s="143"/>
      <c r="J153" s="138" t="s">
        <v>99</v>
      </c>
      <c r="K153" s="138"/>
      <c r="L153" s="138"/>
      <c r="M153" s="138"/>
    </row>
    <row r="154" spans="1:13" ht="18.75" customHeight="1">
      <c r="A154" s="3" t="s">
        <v>1</v>
      </c>
      <c r="B154" s="138" t="s">
        <v>283</v>
      </c>
      <c r="C154" s="138"/>
      <c r="D154" s="138"/>
      <c r="E154" s="138"/>
      <c r="F154" s="142" t="s">
        <v>5</v>
      </c>
      <c r="G154" s="143"/>
      <c r="H154" s="136" t="s">
        <v>16</v>
      </c>
      <c r="I154" s="136"/>
      <c r="J154" s="138" t="s">
        <v>284</v>
      </c>
      <c r="K154" s="138"/>
      <c r="L154" s="138"/>
      <c r="M154" s="138"/>
    </row>
  </sheetData>
  <sheetProtection algorithmName="SHA-512" hashValue="OvoT1jurViTbtAkE8ykw9csE5ZK2qxjwNZBEUvmUSCl6e5+WW0+2apOrJCOdZ8tyD2CMH2YNXilcZeOECcQRaw==" saltValue="SFNZHB71Z6qdUkP/PK70aA==" spinCount="100000" sheet="1" objects="1" scenarios="1"/>
  <mergeCells count="198">
    <mergeCell ref="A1:O1"/>
    <mergeCell ref="B3:E3"/>
    <mergeCell ref="B4:E4"/>
    <mergeCell ref="P4:P5"/>
    <mergeCell ref="B5:E5"/>
    <mergeCell ref="B6:E6"/>
    <mergeCell ref="M14:O14"/>
    <mergeCell ref="M15:O15"/>
    <mergeCell ref="M16:O16"/>
    <mergeCell ref="M17:O17"/>
    <mergeCell ref="M18:O18"/>
    <mergeCell ref="M19:O19"/>
    <mergeCell ref="F9:I9"/>
    <mergeCell ref="J9:L9"/>
    <mergeCell ref="M10:O10"/>
    <mergeCell ref="M11:O11"/>
    <mergeCell ref="M12:O12"/>
    <mergeCell ref="M13:O13"/>
    <mergeCell ref="N26:O26"/>
    <mergeCell ref="A31:A32"/>
    <mergeCell ref="B31:B32"/>
    <mergeCell ref="C31:F31"/>
    <mergeCell ref="G31:G32"/>
    <mergeCell ref="H31:K31"/>
    <mergeCell ref="L31:O31"/>
    <mergeCell ref="D32:E32"/>
    <mergeCell ref="M20:O20"/>
    <mergeCell ref="M21:O21"/>
    <mergeCell ref="M22:O22"/>
    <mergeCell ref="M23:O23"/>
    <mergeCell ref="M24:O24"/>
    <mergeCell ref="M25:O25"/>
    <mergeCell ref="D39:E39"/>
    <mergeCell ref="A42:A43"/>
    <mergeCell ref="B42:B43"/>
    <mergeCell ref="C42:F42"/>
    <mergeCell ref="G42:G43"/>
    <mergeCell ref="H42:K42"/>
    <mergeCell ref="D33:E33"/>
    <mergeCell ref="D34:E34"/>
    <mergeCell ref="D35:E35"/>
    <mergeCell ref="D36:E36"/>
    <mergeCell ref="D37:E37"/>
    <mergeCell ref="D38:E38"/>
    <mergeCell ref="A53:A54"/>
    <mergeCell ref="B53:B54"/>
    <mergeCell ref="C53:F53"/>
    <mergeCell ref="L42:O42"/>
    <mergeCell ref="D43:E43"/>
    <mergeCell ref="D44:E44"/>
    <mergeCell ref="D45:E45"/>
    <mergeCell ref="D46:E46"/>
    <mergeCell ref="D47:E47"/>
    <mergeCell ref="G53:G54"/>
    <mergeCell ref="H53:K53"/>
    <mergeCell ref="L53:O53"/>
    <mergeCell ref="D54:E54"/>
    <mergeCell ref="D55:E55"/>
    <mergeCell ref="D56:E56"/>
    <mergeCell ref="D48:E48"/>
    <mergeCell ref="D49:E49"/>
    <mergeCell ref="D50:E50"/>
    <mergeCell ref="H64:K64"/>
    <mergeCell ref="L64:O64"/>
    <mergeCell ref="D65:E65"/>
    <mergeCell ref="D66:E66"/>
    <mergeCell ref="D67:E67"/>
    <mergeCell ref="D57:E57"/>
    <mergeCell ref="D58:E58"/>
    <mergeCell ref="D59:E59"/>
    <mergeCell ref="D60:E60"/>
    <mergeCell ref="D61:E61"/>
    <mergeCell ref="C64:F64"/>
    <mergeCell ref="D68:E68"/>
    <mergeCell ref="D69:E69"/>
    <mergeCell ref="D70:E70"/>
    <mergeCell ref="D71:E71"/>
    <mergeCell ref="D72:E72"/>
    <mergeCell ref="A75:A76"/>
    <mergeCell ref="B75:B76"/>
    <mergeCell ref="C75:F75"/>
    <mergeCell ref="G64:G65"/>
    <mergeCell ref="A64:A65"/>
    <mergeCell ref="B64:B65"/>
    <mergeCell ref="A86:A87"/>
    <mergeCell ref="B86:B87"/>
    <mergeCell ref="C86:F86"/>
    <mergeCell ref="G75:G76"/>
    <mergeCell ref="H75:K75"/>
    <mergeCell ref="L75:O75"/>
    <mergeCell ref="D76:E76"/>
    <mergeCell ref="D77:E77"/>
    <mergeCell ref="D78:E78"/>
    <mergeCell ref="G86:G87"/>
    <mergeCell ref="H86:K86"/>
    <mergeCell ref="L86:O86"/>
    <mergeCell ref="D87:E87"/>
    <mergeCell ref="D88:E88"/>
    <mergeCell ref="D89:E89"/>
    <mergeCell ref="D79:E79"/>
    <mergeCell ref="D80:E80"/>
    <mergeCell ref="D81:E81"/>
    <mergeCell ref="D82:E82"/>
    <mergeCell ref="D83:E83"/>
    <mergeCell ref="H97:K97"/>
    <mergeCell ref="L97:O97"/>
    <mergeCell ref="D98:E98"/>
    <mergeCell ref="D99:E99"/>
    <mergeCell ref="D100:E100"/>
    <mergeCell ref="D90:E90"/>
    <mergeCell ref="D91:E91"/>
    <mergeCell ref="D92:E92"/>
    <mergeCell ref="D93:E93"/>
    <mergeCell ref="D94:E94"/>
    <mergeCell ref="C97:F97"/>
    <mergeCell ref="D101:E101"/>
    <mergeCell ref="D102:E102"/>
    <mergeCell ref="D103:E103"/>
    <mergeCell ref="D104:E104"/>
    <mergeCell ref="D105:E105"/>
    <mergeCell ref="A108:A109"/>
    <mergeCell ref="B108:B109"/>
    <mergeCell ref="C108:F108"/>
    <mergeCell ref="G97:G98"/>
    <mergeCell ref="A97:A98"/>
    <mergeCell ref="B97:B98"/>
    <mergeCell ref="D112:E112"/>
    <mergeCell ref="D113:E113"/>
    <mergeCell ref="D114:E114"/>
    <mergeCell ref="D115:E115"/>
    <mergeCell ref="D116:E116"/>
    <mergeCell ref="A119:B119"/>
    <mergeCell ref="G108:G109"/>
    <mergeCell ref="H108:K108"/>
    <mergeCell ref="L108:O108"/>
    <mergeCell ref="D109:E109"/>
    <mergeCell ref="D110:E110"/>
    <mergeCell ref="D111:E111"/>
    <mergeCell ref="H119:I119"/>
    <mergeCell ref="J119:M119"/>
    <mergeCell ref="A120:B120"/>
    <mergeCell ref="G120:G122"/>
    <mergeCell ref="H120:I120"/>
    <mergeCell ref="J120:M122"/>
    <mergeCell ref="A121:B121"/>
    <mergeCell ref="H121:I121"/>
    <mergeCell ref="A122:B122"/>
    <mergeCell ref="A127:B127"/>
    <mergeCell ref="H127:I127"/>
    <mergeCell ref="J127:M127"/>
    <mergeCell ref="A128:B128"/>
    <mergeCell ref="H128:I128"/>
    <mergeCell ref="J128:M128"/>
    <mergeCell ref="A123:B123"/>
    <mergeCell ref="J123:M123"/>
    <mergeCell ref="A124:B124"/>
    <mergeCell ref="J124:M124"/>
    <mergeCell ref="A125:B125"/>
    <mergeCell ref="G125:G126"/>
    <mergeCell ref="J125:M126"/>
    <mergeCell ref="A126:B126"/>
    <mergeCell ref="A137:J137"/>
    <mergeCell ref="A138:J138"/>
    <mergeCell ref="A142:K142"/>
    <mergeCell ref="B143:J143"/>
    <mergeCell ref="B144:J144"/>
    <mergeCell ref="B145:J145"/>
    <mergeCell ref="A131:J131"/>
    <mergeCell ref="A132:J132"/>
    <mergeCell ref="A133:J133"/>
    <mergeCell ref="A134:J134"/>
    <mergeCell ref="A135:J135"/>
    <mergeCell ref="A136:J136"/>
    <mergeCell ref="B146:J146"/>
    <mergeCell ref="B149:E149"/>
    <mergeCell ref="F149:G149"/>
    <mergeCell ref="H149:I149"/>
    <mergeCell ref="J149:M149"/>
    <mergeCell ref="B150:E150"/>
    <mergeCell ref="F150:G150"/>
    <mergeCell ref="H150:I150"/>
    <mergeCell ref="J150:M150"/>
    <mergeCell ref="B153:E153"/>
    <mergeCell ref="F153:G153"/>
    <mergeCell ref="H153:I153"/>
    <mergeCell ref="J153:M153"/>
    <mergeCell ref="B154:E154"/>
    <mergeCell ref="F154:G154"/>
    <mergeCell ref="H154:I154"/>
    <mergeCell ref="J154:M154"/>
    <mergeCell ref="B151:E151"/>
    <mergeCell ref="F151:G151"/>
    <mergeCell ref="H151:I151"/>
    <mergeCell ref="J151:M151"/>
    <mergeCell ref="B152:E152"/>
    <mergeCell ref="F152:G152"/>
    <mergeCell ref="H152:I152"/>
    <mergeCell ref="J152:M152"/>
  </mergeCells>
  <phoneticPr fontId="2"/>
  <conditionalFormatting sqref="C120:G128">
    <cfRule type="expression" dxfId="4080" priority="2">
      <formula>$P120="NG"</formula>
    </cfRule>
  </conditionalFormatting>
  <conditionalFormatting sqref="G120:G123">
    <cfRule type="expression" dxfId="4079" priority="1">
      <formula>$P120="NG"</formula>
    </cfRule>
  </conditionalFormatting>
  <conditionalFormatting sqref="H33:K36">
    <cfRule type="expression" dxfId="4078" priority="55">
      <formula>#REF!="追加"</formula>
    </cfRule>
    <cfRule type="expression" dxfId="4077" priority="56">
      <formula>#REF!="新規"</formula>
    </cfRule>
  </conditionalFormatting>
  <conditionalFormatting sqref="H37:K39">
    <cfRule type="expression" dxfId="4076" priority="60">
      <formula>#REF!="追加"</formula>
    </cfRule>
    <cfRule type="expression" dxfId="4075" priority="67">
      <formula>#REF!="新規"</formula>
    </cfRule>
  </conditionalFormatting>
  <conditionalFormatting sqref="H44:K47">
    <cfRule type="expression" dxfId="4074" priority="46">
      <formula>#REF!="追加"</formula>
    </cfRule>
    <cfRule type="expression" dxfId="4073" priority="47">
      <formula>#REF!="新規"</formula>
    </cfRule>
  </conditionalFormatting>
  <conditionalFormatting sqref="H48:K50">
    <cfRule type="expression" dxfId="4072" priority="50">
      <formula>#REF!="追加"</formula>
    </cfRule>
    <cfRule type="expression" dxfId="4071" priority="51">
      <formula>#REF!="新規"</formula>
    </cfRule>
  </conditionalFormatting>
  <conditionalFormatting sqref="H55:K58">
    <cfRule type="expression" dxfId="4070" priority="40">
      <formula>#REF!="追加"</formula>
    </cfRule>
    <cfRule type="expression" dxfId="4069" priority="41">
      <formula>#REF!="新規"</formula>
    </cfRule>
  </conditionalFormatting>
  <conditionalFormatting sqref="H59:K61">
    <cfRule type="expression" dxfId="4068" priority="44">
      <formula>#REF!="追加"</formula>
    </cfRule>
    <cfRule type="expression" dxfId="4067" priority="45">
      <formula>#REF!="新規"</formula>
    </cfRule>
  </conditionalFormatting>
  <conditionalFormatting sqref="H66:K69">
    <cfRule type="expression" dxfId="4066" priority="34">
      <formula>#REF!="追加"</formula>
    </cfRule>
    <cfRule type="expression" dxfId="4065" priority="35">
      <formula>#REF!="新規"</formula>
    </cfRule>
  </conditionalFormatting>
  <conditionalFormatting sqref="H70:K72">
    <cfRule type="expression" dxfId="4064" priority="38">
      <formula>#REF!="追加"</formula>
    </cfRule>
    <cfRule type="expression" dxfId="4063" priority="39">
      <formula>#REF!="新規"</formula>
    </cfRule>
  </conditionalFormatting>
  <conditionalFormatting sqref="H77:K80">
    <cfRule type="expression" dxfId="4062" priority="28">
      <formula>#REF!="追加"</formula>
    </cfRule>
    <cfRule type="expression" dxfId="4061" priority="29">
      <formula>#REF!="新規"</formula>
    </cfRule>
  </conditionalFormatting>
  <conditionalFormatting sqref="H81:K83">
    <cfRule type="expression" dxfId="4060" priority="32">
      <formula>#REF!="追加"</formula>
    </cfRule>
    <cfRule type="expression" dxfId="4059" priority="33">
      <formula>#REF!="新規"</formula>
    </cfRule>
  </conditionalFormatting>
  <conditionalFormatting sqref="H88:K91">
    <cfRule type="expression" dxfId="4058" priority="22">
      <formula>#REF!="追加"</formula>
    </cfRule>
    <cfRule type="expression" dxfId="4057" priority="23">
      <formula>#REF!="新規"</formula>
    </cfRule>
  </conditionalFormatting>
  <conditionalFormatting sqref="H92:K94">
    <cfRule type="expression" dxfId="4056" priority="26">
      <formula>#REF!="追加"</formula>
    </cfRule>
    <cfRule type="expression" dxfId="4055" priority="27">
      <formula>#REF!="新規"</formula>
    </cfRule>
  </conditionalFormatting>
  <conditionalFormatting sqref="H99:K102">
    <cfRule type="expression" dxfId="4054" priority="16">
      <formula>#REF!="追加"</formula>
    </cfRule>
    <cfRule type="expression" dxfId="4053" priority="17">
      <formula>#REF!="新規"</formula>
    </cfRule>
  </conditionalFormatting>
  <conditionalFormatting sqref="H103:K105">
    <cfRule type="expression" dxfId="4052" priority="20">
      <formula>#REF!="追加"</formula>
    </cfRule>
    <cfRule type="expression" dxfId="4051" priority="21">
      <formula>#REF!="新規"</formula>
    </cfRule>
  </conditionalFormatting>
  <conditionalFormatting sqref="H110:K113">
    <cfRule type="expression" dxfId="4050" priority="10">
      <formula>#REF!="追加"</formula>
    </cfRule>
    <cfRule type="expression" dxfId="4049" priority="11">
      <formula>#REF!="新規"</formula>
    </cfRule>
  </conditionalFormatting>
  <conditionalFormatting sqref="H114:K116">
    <cfRule type="expression" dxfId="4048" priority="14">
      <formula>#REF!="追加"</formula>
    </cfRule>
    <cfRule type="expression" dxfId="4047" priority="15">
      <formula>#REF!="新規"</formula>
    </cfRule>
  </conditionalFormatting>
  <conditionalFormatting sqref="J35:K36 J39:K39">
    <cfRule type="expression" dxfId="4046" priority="57">
      <formula>#REF!="追加"</formula>
    </cfRule>
    <cfRule type="expression" dxfId="4045" priority="58">
      <formula>#REF!="新規"</formula>
    </cfRule>
  </conditionalFormatting>
  <conditionalFormatting sqref="J46:K47 J50:K50">
    <cfRule type="expression" dxfId="4044" priority="48">
      <formula>#REF!="追加"</formula>
    </cfRule>
    <cfRule type="expression" dxfId="4043" priority="49">
      <formula>#REF!="新規"</formula>
    </cfRule>
  </conditionalFormatting>
  <conditionalFormatting sqref="J57:K58 J61:K61">
    <cfRule type="expression" dxfId="4042" priority="42">
      <formula>#REF!="追加"</formula>
    </cfRule>
    <cfRule type="expression" dxfId="4041" priority="43">
      <formula>#REF!="新規"</formula>
    </cfRule>
  </conditionalFormatting>
  <conditionalFormatting sqref="J68:K69 J72:K72">
    <cfRule type="expression" dxfId="4040" priority="36">
      <formula>#REF!="追加"</formula>
    </cfRule>
    <cfRule type="expression" dxfId="4039" priority="37">
      <formula>#REF!="新規"</formula>
    </cfRule>
  </conditionalFormatting>
  <conditionalFormatting sqref="J79:K80 J83:K83">
    <cfRule type="expression" dxfId="4038" priority="30">
      <formula>#REF!="追加"</formula>
    </cfRule>
    <cfRule type="expression" dxfId="4037" priority="31">
      <formula>#REF!="新規"</formula>
    </cfRule>
  </conditionalFormatting>
  <conditionalFormatting sqref="J90:K91 J94:K94">
    <cfRule type="expression" dxfId="4036" priority="24">
      <formula>#REF!="追加"</formula>
    </cfRule>
    <cfRule type="expression" dxfId="4035" priority="25">
      <formula>#REF!="新規"</formula>
    </cfRule>
  </conditionalFormatting>
  <conditionalFormatting sqref="J101:K102 J105:K105">
    <cfRule type="expression" dxfId="4034" priority="18">
      <formula>#REF!="追加"</formula>
    </cfRule>
    <cfRule type="expression" dxfId="4033" priority="19">
      <formula>#REF!="新規"</formula>
    </cfRule>
  </conditionalFormatting>
  <conditionalFormatting sqref="J112:K113 J116:K116">
    <cfRule type="expression" dxfId="4032" priority="12">
      <formula>#REF!="追加"</formula>
    </cfRule>
    <cfRule type="expression" dxfId="4031" priority="13">
      <formula>#REF!="新規"</formula>
    </cfRule>
  </conditionalFormatting>
  <conditionalFormatting sqref="J40:O41 J51:O52 J62:O63 J73:O74 J84:O84 J95:O96 J106:O107 J117:O117">
    <cfRule type="expression" dxfId="4030" priority="72">
      <formula>$I40="追加"</formula>
    </cfRule>
    <cfRule type="expression" dxfId="4029" priority="73">
      <formula>$I40="新規"</formula>
    </cfRule>
  </conditionalFormatting>
  <conditionalFormatting sqref="K85:O85 I85">
    <cfRule type="expression" dxfId="4028" priority="76">
      <formula>#REF!="追加"</formula>
    </cfRule>
    <cfRule type="expression" dxfId="4027" priority="77">
      <formula>#REF!="新規"</formula>
    </cfRule>
  </conditionalFormatting>
  <conditionalFormatting sqref="L40:O41 L51:O52 L62:O63 L73:O74 L84:O84 L95:O96 L106:O107 L117:O117">
    <cfRule type="expression" dxfId="4026" priority="68">
      <formula>$I40="追加"</formula>
    </cfRule>
    <cfRule type="expression" dxfId="4025" priority="69">
      <formula>$I40="新規"</formula>
    </cfRule>
  </conditionalFormatting>
  <conditionalFormatting sqref="L85:O85">
    <cfRule type="expression" dxfId="4024" priority="74">
      <formula>#REF!="追加"</formula>
    </cfRule>
    <cfRule type="expression" dxfId="4023" priority="75">
      <formula>#REF!="新規"</formula>
    </cfRule>
  </conditionalFormatting>
  <conditionalFormatting sqref="P3">
    <cfRule type="expression" dxfId="4022" priority="62">
      <formula>$P3&lt;&gt;"要修正！"</formula>
    </cfRule>
    <cfRule type="expression" dxfId="4021" priority="63">
      <formula>$P3="要修正！"</formula>
    </cfRule>
  </conditionalFormatting>
  <conditionalFormatting sqref="P4:P5">
    <cfRule type="expression" dxfId="4020" priority="54">
      <formula>$P$3="要修正！"</formula>
    </cfRule>
  </conditionalFormatting>
  <conditionalFormatting sqref="P144">
    <cfRule type="expression" dxfId="4019" priority="61">
      <formula>P144="NG"</formula>
    </cfRule>
  </conditionalFormatting>
  <conditionalFormatting sqref="P33:R41">
    <cfRule type="expression" dxfId="4018" priority="59">
      <formula>P33="NG"</formula>
    </cfRule>
  </conditionalFormatting>
  <conditionalFormatting sqref="P44:R52">
    <cfRule type="expression" dxfId="4017" priority="9">
      <formula>P44="NG"</formula>
    </cfRule>
  </conditionalFormatting>
  <conditionalFormatting sqref="P55:R63">
    <cfRule type="expression" dxfId="4016" priority="7">
      <formula>P55="NG"</formula>
    </cfRule>
  </conditionalFormatting>
  <conditionalFormatting sqref="P66:R74 P75:Q83">
    <cfRule type="expression" dxfId="4015" priority="8">
      <formula>P66="NG"</formula>
    </cfRule>
  </conditionalFormatting>
  <conditionalFormatting sqref="P84:R85 R77:R83">
    <cfRule type="expression" dxfId="4014" priority="6">
      <formula>P77="NG"</formula>
    </cfRule>
  </conditionalFormatting>
  <conditionalFormatting sqref="P88:R96">
    <cfRule type="expression" dxfId="4013" priority="5">
      <formula>P88="NG"</formula>
    </cfRule>
  </conditionalFormatting>
  <conditionalFormatting sqref="P99:R107">
    <cfRule type="expression" dxfId="4012" priority="4">
      <formula>P99="NG"</formula>
    </cfRule>
  </conditionalFormatting>
  <conditionalFormatting sqref="P110:R117">
    <cfRule type="expression" dxfId="4011" priority="3">
      <formula>P110="NG"</formula>
    </cfRule>
  </conditionalFormatting>
  <conditionalFormatting sqref="P120:R120 Q121:R122">
    <cfRule type="expression" dxfId="4010" priority="71">
      <formula>#REF!="NG"</formula>
    </cfRule>
  </conditionalFormatting>
  <conditionalFormatting sqref="P120:R128">
    <cfRule type="expression" dxfId="4009" priority="52">
      <formula>P120="NG"</formula>
    </cfRule>
  </conditionalFormatting>
  <conditionalFormatting sqref="P121:R122">
    <cfRule type="expression" dxfId="4008" priority="70">
      <formula>$P29="NG"</formula>
    </cfRule>
  </conditionalFormatting>
  <conditionalFormatting sqref="P123:R127 P128:Q128">
    <cfRule type="expression" dxfId="4007" priority="53">
      <formula>#REF!="NG"</formula>
    </cfRule>
  </conditionalFormatting>
  <conditionalFormatting sqref="P125:R126">
    <cfRule type="expression" dxfId="4006" priority="65">
      <formula>$P30="NG"</formula>
    </cfRule>
  </conditionalFormatting>
  <conditionalFormatting sqref="P127:R128">
    <cfRule type="expression" dxfId="4005" priority="64">
      <formula>$P31="NG"</formula>
    </cfRule>
  </conditionalFormatting>
  <conditionalFormatting sqref="T57 T76:T80 T86:T88 T98:T102 T109:T111">
    <cfRule type="expression" dxfId="4004" priority="66">
      <formula>T57="NG"</formula>
    </cfRule>
  </conditionalFormatting>
  <dataValidations count="12">
    <dataValidation type="list" allowBlank="1" showInputMessage="1" showErrorMessage="1" sqref="K132:K138" xr:uid="{A4A546AC-ACFD-496D-989D-F08983E85DDB}">
      <formula1>$P$131:$P$132</formula1>
    </dataValidation>
    <dataValidation type="list" allowBlank="1" showInputMessage="1" showErrorMessage="1" sqref="C44:C50" xr:uid="{B96BDBA8-D665-4298-A82C-1DAD695F09CC}">
      <formula1>$T$44:$T$46</formula1>
    </dataValidation>
    <dataValidation type="list" allowBlank="1" showInputMessage="1" showErrorMessage="1" sqref="C55:C61" xr:uid="{0C61C0B3-B4BB-4692-923E-CE4EE5F4DC74}">
      <formula1>$T$55:$T$58</formula1>
    </dataValidation>
    <dataValidation type="list" allowBlank="1" showInputMessage="1" showErrorMessage="1" sqref="C66:C72" xr:uid="{88036568-09F8-4F45-BB4F-F7DFC387FEA4}">
      <formula1>$T$66:$T$68</formula1>
    </dataValidation>
    <dataValidation type="list" allowBlank="1" showInputMessage="1" showErrorMessage="1" sqref="C77:C83" xr:uid="{DB1717F8-4811-42FA-BCDD-ED50E73E49F7}">
      <formula1>$T$77:$T$80</formula1>
    </dataValidation>
    <dataValidation type="list" allowBlank="1" showInputMessage="1" showErrorMessage="1" sqref="C88:C94" xr:uid="{B28EF182-7839-4750-B013-5022A027234F}">
      <formula1>$T$87:$T$88</formula1>
    </dataValidation>
    <dataValidation type="list" allowBlank="1" showInputMessage="1" showErrorMessage="1" sqref="C110:C116" xr:uid="{10A128B2-80D9-476A-9004-D94B7B6D1AFB}">
      <formula1>$T$110:$T$111</formula1>
    </dataValidation>
    <dataValidation type="list" allowBlank="1" showInputMessage="1" showErrorMessage="1" sqref="B33:B39 B110:B116 B99:B105 B88:B94 B77:B83 B66:B72 B55:B61 B44:B50" xr:uid="{3BD481A8-FC06-44ED-9066-B681F5930663}">
      <formula1>$T$33:$T$34</formula1>
    </dataValidation>
    <dataValidation type="list" allowBlank="1" showInputMessage="1" showErrorMessage="1" sqref="C33:C39" xr:uid="{12BCF291-2E69-46F0-A6A5-4408C74D5739}">
      <formula1>$U$33:$U$36</formula1>
    </dataValidation>
    <dataValidation type="list" allowBlank="1" showInputMessage="1" showErrorMessage="1" sqref="C99:C105" xr:uid="{8C3D8DF3-B7C7-4E42-9E3C-2ECB3E88EBC6}">
      <formula1>$T$99:$T$102</formula1>
    </dataValidation>
    <dataValidation type="list" allowBlank="1" showInputMessage="1" showErrorMessage="1" sqref="B11:B25" xr:uid="{39DC7FA4-6161-45DC-AAF0-8F3640E1A194}">
      <formula1>$P$11:$P$18</formula1>
    </dataValidation>
    <dataValidation type="list" allowBlank="1" showInputMessage="1" showErrorMessage="1" sqref="D27 D11:D25" xr:uid="{E1152B66-19DE-4407-B766-E1318884CF80}">
      <formula1>$Q$11:$Q$13</formula1>
    </dataValidation>
  </dataValidations>
  <pageMargins left="0.70866141732283472" right="0.70866141732283472" top="0.62992125984251968" bottom="0.74803149606299213" header="0.31496062992125984" footer="0.31496062992125984"/>
  <headerFooter>
    <oddHeader>&amp;L様式第1号別添1&amp;R事業参加者用（事業参加者→事業実施主体）</oddHeader>
  </headerFooter>
  <extLst>
    <ext xmlns:x14="http://schemas.microsoft.com/office/spreadsheetml/2009/9/main" uri="{CCE6A557-97BC-4b89-ADB6-D9C93CAAB3DF}">
      <x14:dataValidations xmlns:xm="http://schemas.microsoft.com/office/excel/2006/main" count="6">
        <x14:dataValidation type="list" allowBlank="1" showInputMessage="1" showErrorMessage="1" xr:uid="{170CA1C3-5F92-4735-AD0C-8A334CB26674}">
          <x14:formula1>
            <xm:f>リスト!$H$2:$H$4</xm:f>
          </x14:formula1>
          <xm:sqref>A144:A146 J33:K39 L107:O107 L52:O52 J99:K105 L63:O63 J77:K83 L74:O74 J44:K50 L85:O85 J55:K61 L96:O96 J66:K72 J88:K94 J110:K116</xm:sqref>
        </x14:dataValidation>
        <x14:dataValidation type="list" allowBlank="1" showInputMessage="1" showErrorMessage="1" xr:uid="{32275CD8-5C19-447F-BD57-E792F4369551}">
          <x14:formula1>
            <xm:f>リスト!$G$2:$G$4</xm:f>
          </x14:formula1>
          <xm:sqref>G88:G94 G99:G105 I52 G33:G39 I63 G44:G50 I74 G55:G61 G66:G72 I96 G77:G83 I107 G110:G116</xm:sqref>
        </x14:dataValidation>
        <x14:dataValidation type="list" allowBlank="1" showInputMessage="1" showErrorMessage="1" xr:uid="{9A319A37-3320-4433-B7E5-3E6F9AF6C371}">
          <x14:formula1>
            <xm:f>リスト!$C$2:$C$4</xm:f>
          </x14:formula1>
          <xm:sqref>B107 B96 B52 B63 B74 B85</xm:sqref>
        </x14:dataValidation>
        <x14:dataValidation type="list" allowBlank="1" showInputMessage="1" showErrorMessage="1" xr:uid="{E2D2D5D6-0B5D-452A-B89C-165F451BC827}">
          <x14:formula1>
            <xm:f>リスト!$E$2:$E$22</xm:f>
          </x14:formula1>
          <xm:sqref>D107 D96 D52 D63 D74 D85</xm:sqref>
        </x14:dataValidation>
        <x14:dataValidation type="list" allowBlank="1" showInputMessage="1" showErrorMessage="1" xr:uid="{7EA5FCB1-E8E7-4BA6-B589-63CF077AE6D5}">
          <x14:formula1>
            <xm:f>リスト!$D$2:$D$3</xm:f>
          </x14:formula1>
          <xm:sqref>C107 C96 C52 C63 C74 C85</xm:sqref>
        </x14:dataValidation>
        <x14:dataValidation type="list" allowBlank="1" showInputMessage="1" showErrorMessage="1" xr:uid="{928A9F86-C189-451D-AA2D-48F5C4B11EAB}">
          <x14:formula1>
            <xm:f>リスト!$H$2:$H$3</xm:f>
          </x14:formula1>
          <xm:sqref>A150:A154</xm:sqref>
        </x14:dataValidation>
      </x14:dataValidations>
    </ext>
  </extLs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73BFAC-B94F-4540-867F-84E6FD54ADA4}">
  <sheetPr>
    <pageSetUpPr fitToPage="1"/>
  </sheetPr>
  <dimension ref="A1:W154"/>
  <sheetViews>
    <sheetView view="pageBreakPreview" topLeftCell="C3" zoomScale="80" zoomScaleNormal="100" zoomScaleSheetLayoutView="80" workbookViewId="0">
      <selection activeCell="P3" sqref="P3:P5 H11:H25 K11:K25 C26 F26:L27 O33:R39 L40:O40 O44:R50 L51:O51 O55:R61 L62:O62 O66:R72 L73:O73 O77:O83 R77:R83 L84:O84 O88:R94 L95:O95 O99:R105 L106:O106 O110:R116 L117:O117 C120:G128 P120 Q120:R126 P123:P125 P127:R128 K139 P144"/>
    </sheetView>
  </sheetViews>
  <sheetFormatPr defaultColWidth="9" defaultRowHeight="22.5" customHeight="1"/>
  <cols>
    <col min="1" max="15" width="14.6328125" style="48" customWidth="1"/>
    <col min="16" max="16" width="23.26953125" style="49" customWidth="1"/>
    <col min="17" max="17" width="23.453125" style="48" bestFit="1" customWidth="1"/>
    <col min="18" max="18" width="18.90625" style="48" bestFit="1" customWidth="1"/>
    <col min="19" max="19" width="11.08984375" style="48" bestFit="1" customWidth="1"/>
    <col min="20" max="20" width="27.26953125" style="48" customWidth="1"/>
    <col min="21" max="21" width="8.90625" style="48" customWidth="1"/>
    <col min="22" max="16384" width="9" style="48"/>
  </cols>
  <sheetData>
    <row r="1" spans="1:19" s="35" customFormat="1" ht="22.5" customHeight="1">
      <c r="A1" s="178" t="s">
        <v>285</v>
      </c>
      <c r="B1" s="178"/>
      <c r="C1" s="178"/>
      <c r="D1" s="178"/>
      <c r="E1" s="178"/>
      <c r="F1" s="178"/>
      <c r="G1" s="178"/>
      <c r="H1" s="178"/>
      <c r="I1" s="178"/>
      <c r="J1" s="178"/>
      <c r="K1" s="178"/>
      <c r="L1" s="178"/>
      <c r="M1" s="178"/>
      <c r="N1" s="178"/>
      <c r="O1" s="178"/>
      <c r="P1" s="34" t="s">
        <v>58</v>
      </c>
    </row>
    <row r="2" spans="1:19" s="36" customFormat="1" ht="13">
      <c r="A2" s="36" t="s">
        <v>89</v>
      </c>
      <c r="F2" s="37"/>
      <c r="P2" s="38"/>
    </row>
    <row r="3" spans="1:19" s="36" customFormat="1" ht="22.5" customHeight="1">
      <c r="A3" s="39" t="s">
        <v>31</v>
      </c>
      <c r="B3" s="166"/>
      <c r="C3" s="167"/>
      <c r="D3" s="167"/>
      <c r="E3" s="168"/>
      <c r="F3" s="40"/>
      <c r="G3" s="40"/>
      <c r="H3" s="40"/>
      <c r="I3" s="40"/>
      <c r="J3" s="40"/>
      <c r="K3" s="40"/>
      <c r="L3" s="40"/>
      <c r="M3" s="41"/>
      <c r="N3" s="40" t="s">
        <v>148</v>
      </c>
      <c r="O3" s="40"/>
      <c r="P3" s="18" t="str">
        <f>IF(COUNTIF(P33:R154,"NG"),"要修正！","クリア ! ")</f>
        <v xml:space="preserve">クリア ! </v>
      </c>
      <c r="Q3" s="36" t="s">
        <v>113</v>
      </c>
      <c r="S3" s="38"/>
    </row>
    <row r="4" spans="1:19" s="36" customFormat="1" ht="22.5" customHeight="1">
      <c r="A4" s="39" t="s">
        <v>30</v>
      </c>
      <c r="B4" s="166"/>
      <c r="C4" s="167"/>
      <c r="D4" s="167"/>
      <c r="E4" s="168"/>
      <c r="F4" s="40"/>
      <c r="G4" s="40"/>
      <c r="H4" s="40"/>
      <c r="I4" s="40"/>
      <c r="J4" s="40"/>
      <c r="K4" s="40"/>
      <c r="L4" s="40"/>
      <c r="M4" s="42"/>
      <c r="N4" s="40" t="s">
        <v>145</v>
      </c>
      <c r="O4" s="40"/>
      <c r="P4" s="169" t="str">
        <f>IF(P3="要修正！","※「クリア！」になるようNG箇所を修正してください。","")</f>
        <v/>
      </c>
    </row>
    <row r="5" spans="1:19" s="36" customFormat="1" ht="22.5" customHeight="1">
      <c r="A5" s="39" t="s">
        <v>32</v>
      </c>
      <c r="B5" s="171"/>
      <c r="C5" s="167"/>
      <c r="D5" s="167"/>
      <c r="E5" s="168"/>
      <c r="F5" s="40"/>
      <c r="G5" s="40"/>
      <c r="H5" s="40"/>
      <c r="I5" s="40"/>
      <c r="J5" s="40"/>
      <c r="K5" s="40"/>
      <c r="L5" s="40"/>
      <c r="M5" s="43"/>
      <c r="N5" s="40" t="s">
        <v>146</v>
      </c>
      <c r="O5" s="40"/>
      <c r="P5" s="170"/>
    </row>
    <row r="6" spans="1:19" s="36" customFormat="1" ht="22.5" customHeight="1">
      <c r="A6" s="39" t="s">
        <v>33</v>
      </c>
      <c r="B6" s="166"/>
      <c r="C6" s="167"/>
      <c r="D6" s="167"/>
      <c r="E6" s="168"/>
      <c r="F6" s="40"/>
      <c r="G6" s="40"/>
      <c r="H6" s="40"/>
      <c r="I6" s="40"/>
      <c r="J6" s="40"/>
      <c r="K6" s="40"/>
      <c r="L6" s="40"/>
      <c r="M6" s="44"/>
      <c r="N6" s="40" t="s">
        <v>147</v>
      </c>
      <c r="O6" s="40"/>
      <c r="P6" s="45"/>
      <c r="Q6" s="46"/>
    </row>
    <row r="7" spans="1:19" s="36" customFormat="1" ht="22.5" customHeight="1">
      <c r="E7" s="47"/>
      <c r="F7" s="47"/>
      <c r="G7" s="47"/>
      <c r="H7" s="47"/>
      <c r="I7" s="47"/>
      <c r="J7" s="47"/>
      <c r="K7" s="47"/>
      <c r="L7" s="47"/>
      <c r="M7" s="47"/>
      <c r="N7" s="47"/>
      <c r="O7" s="47"/>
      <c r="P7" s="45"/>
      <c r="Q7" s="46"/>
    </row>
    <row r="8" spans="1:19" ht="22.5" customHeight="1">
      <c r="A8" s="48" t="s">
        <v>144</v>
      </c>
    </row>
    <row r="9" spans="1:19" ht="22.5" customHeight="1">
      <c r="F9" s="139" t="s">
        <v>170</v>
      </c>
      <c r="G9" s="139"/>
      <c r="H9" s="139"/>
      <c r="I9" s="139"/>
      <c r="J9" s="139" t="s">
        <v>235</v>
      </c>
      <c r="K9" s="139"/>
      <c r="L9" s="139"/>
    </row>
    <row r="10" spans="1:19" s="17" customFormat="1" ht="22.5" customHeight="1">
      <c r="A10" s="50" t="s">
        <v>118</v>
      </c>
      <c r="B10" s="50" t="s">
        <v>139</v>
      </c>
      <c r="C10" s="50" t="s">
        <v>197</v>
      </c>
      <c r="D10" s="50" t="s">
        <v>119</v>
      </c>
      <c r="E10" s="50" t="s">
        <v>6</v>
      </c>
      <c r="F10" s="53" t="s">
        <v>275</v>
      </c>
      <c r="G10" s="53" t="s">
        <v>276</v>
      </c>
      <c r="H10" s="51" t="s">
        <v>277</v>
      </c>
      <c r="I10" s="96" t="s">
        <v>150</v>
      </c>
      <c r="J10" s="51" t="s">
        <v>278</v>
      </c>
      <c r="K10" s="52" t="s">
        <v>279</v>
      </c>
      <c r="L10" s="96" t="s">
        <v>149</v>
      </c>
      <c r="M10" s="136" t="s">
        <v>243</v>
      </c>
      <c r="N10" s="136"/>
      <c r="O10" s="142"/>
      <c r="P10" s="50" t="s">
        <v>250</v>
      </c>
      <c r="Q10" s="86" t="s">
        <v>119</v>
      </c>
      <c r="S10" s="48"/>
    </row>
    <row r="11" spans="1:19" s="17" customFormat="1" ht="22.5" customHeight="1">
      <c r="A11" s="50">
        <v>1</v>
      </c>
      <c r="B11" s="54"/>
      <c r="C11" s="55"/>
      <c r="D11" s="56"/>
      <c r="E11" s="30"/>
      <c r="F11" s="6"/>
      <c r="G11" s="6"/>
      <c r="H11" s="26">
        <f>G11-F11</f>
        <v>0</v>
      </c>
      <c r="I11" s="57"/>
      <c r="J11" s="58"/>
      <c r="K11" s="25">
        <f>J11-F11</f>
        <v>0</v>
      </c>
      <c r="L11" s="59"/>
      <c r="M11" s="172"/>
      <c r="N11" s="172"/>
      <c r="O11" s="173"/>
      <c r="P11" s="60" t="s">
        <v>252</v>
      </c>
      <c r="Q11" s="91" t="s">
        <v>156</v>
      </c>
      <c r="S11" s="48"/>
    </row>
    <row r="12" spans="1:19" s="17" customFormat="1" ht="22.5" customHeight="1">
      <c r="A12" s="50">
        <v>2</v>
      </c>
      <c r="B12" s="54"/>
      <c r="C12" s="55"/>
      <c r="D12" s="56"/>
      <c r="E12" s="30"/>
      <c r="F12" s="6"/>
      <c r="G12" s="6"/>
      <c r="H12" s="26">
        <f t="shared" ref="H12:H25" si="0">G12-F12</f>
        <v>0</v>
      </c>
      <c r="I12" s="57"/>
      <c r="J12" s="58"/>
      <c r="K12" s="25">
        <f t="shared" ref="K12:K25" si="1">J12-F12</f>
        <v>0</v>
      </c>
      <c r="L12" s="59"/>
      <c r="M12" s="172"/>
      <c r="N12" s="172"/>
      <c r="O12" s="173"/>
      <c r="P12" s="60" t="s">
        <v>251</v>
      </c>
      <c r="Q12" s="91" t="s">
        <v>158</v>
      </c>
      <c r="S12" s="48"/>
    </row>
    <row r="13" spans="1:19" s="17" customFormat="1" ht="22.5" customHeight="1">
      <c r="A13" s="50">
        <v>3</v>
      </c>
      <c r="B13" s="54"/>
      <c r="C13" s="55"/>
      <c r="D13" s="56"/>
      <c r="E13" s="30"/>
      <c r="F13" s="6"/>
      <c r="G13" s="6"/>
      <c r="H13" s="26">
        <f t="shared" si="0"/>
        <v>0</v>
      </c>
      <c r="I13" s="57"/>
      <c r="J13" s="58"/>
      <c r="K13" s="25">
        <f t="shared" si="1"/>
        <v>0</v>
      </c>
      <c r="L13" s="59"/>
      <c r="M13" s="172"/>
      <c r="N13" s="172"/>
      <c r="O13" s="173"/>
      <c r="P13" s="60" t="s">
        <v>253</v>
      </c>
      <c r="Q13" s="91" t="s">
        <v>157</v>
      </c>
      <c r="S13" s="48"/>
    </row>
    <row r="14" spans="1:19" s="17" customFormat="1" ht="22.5" customHeight="1">
      <c r="A14" s="50">
        <v>4</v>
      </c>
      <c r="B14" s="54"/>
      <c r="C14" s="55"/>
      <c r="D14" s="56"/>
      <c r="E14" s="30"/>
      <c r="F14" s="6"/>
      <c r="G14" s="6"/>
      <c r="H14" s="26">
        <f t="shared" si="0"/>
        <v>0</v>
      </c>
      <c r="I14" s="57"/>
      <c r="J14" s="58"/>
      <c r="K14" s="25">
        <f t="shared" si="1"/>
        <v>0</v>
      </c>
      <c r="L14" s="59"/>
      <c r="M14" s="172"/>
      <c r="N14" s="172"/>
      <c r="O14" s="173"/>
      <c r="P14" s="60" t="s">
        <v>254</v>
      </c>
      <c r="S14" s="48"/>
    </row>
    <row r="15" spans="1:19" s="17" customFormat="1" ht="22.5" customHeight="1">
      <c r="A15" s="50">
        <v>5</v>
      </c>
      <c r="B15" s="54"/>
      <c r="C15" s="55"/>
      <c r="D15" s="56"/>
      <c r="E15" s="30"/>
      <c r="F15" s="6"/>
      <c r="G15" s="6"/>
      <c r="H15" s="26">
        <f t="shared" si="0"/>
        <v>0</v>
      </c>
      <c r="I15" s="57"/>
      <c r="J15" s="58"/>
      <c r="K15" s="25">
        <f t="shared" si="1"/>
        <v>0</v>
      </c>
      <c r="L15" s="59"/>
      <c r="M15" s="172"/>
      <c r="N15" s="172"/>
      <c r="O15" s="173"/>
      <c r="P15" s="60" t="s">
        <v>255</v>
      </c>
      <c r="Q15" s="61"/>
      <c r="S15" s="48"/>
    </row>
    <row r="16" spans="1:19" s="17" customFormat="1" ht="22.5" customHeight="1">
      <c r="A16" s="50">
        <v>6</v>
      </c>
      <c r="B16" s="54"/>
      <c r="C16" s="55"/>
      <c r="D16" s="56"/>
      <c r="E16" s="30"/>
      <c r="F16" s="6"/>
      <c r="G16" s="62"/>
      <c r="H16" s="26">
        <f t="shared" si="0"/>
        <v>0</v>
      </c>
      <c r="I16" s="57"/>
      <c r="J16" s="58"/>
      <c r="K16" s="25">
        <f t="shared" si="1"/>
        <v>0</v>
      </c>
      <c r="L16" s="59"/>
      <c r="M16" s="172"/>
      <c r="N16" s="172"/>
      <c r="O16" s="173"/>
      <c r="P16" s="60" t="s">
        <v>256</v>
      </c>
      <c r="Q16" s="61"/>
      <c r="S16" s="48"/>
    </row>
    <row r="17" spans="1:22" s="17" customFormat="1" ht="22.5" customHeight="1">
      <c r="A17" s="50">
        <v>7</v>
      </c>
      <c r="B17" s="54"/>
      <c r="C17" s="55"/>
      <c r="D17" s="56"/>
      <c r="E17" s="30"/>
      <c r="F17" s="6"/>
      <c r="G17" s="6"/>
      <c r="H17" s="26">
        <f t="shared" si="0"/>
        <v>0</v>
      </c>
      <c r="I17" s="57"/>
      <c r="J17" s="58"/>
      <c r="K17" s="25">
        <f t="shared" si="1"/>
        <v>0</v>
      </c>
      <c r="L17" s="59"/>
      <c r="M17" s="172"/>
      <c r="N17" s="172"/>
      <c r="O17" s="173"/>
      <c r="P17" s="60" t="s">
        <v>257</v>
      </c>
      <c r="Q17" s="61"/>
      <c r="S17" s="48"/>
    </row>
    <row r="18" spans="1:22" s="17" customFormat="1" ht="22.5" customHeight="1">
      <c r="A18" s="50">
        <v>8</v>
      </c>
      <c r="B18" s="54"/>
      <c r="C18" s="55"/>
      <c r="D18" s="56"/>
      <c r="E18" s="30"/>
      <c r="F18" s="6"/>
      <c r="G18" s="6"/>
      <c r="H18" s="26">
        <f t="shared" si="0"/>
        <v>0</v>
      </c>
      <c r="I18" s="57"/>
      <c r="J18" s="58"/>
      <c r="K18" s="25">
        <f t="shared" si="1"/>
        <v>0</v>
      </c>
      <c r="L18" s="59"/>
      <c r="M18" s="172"/>
      <c r="N18" s="172"/>
      <c r="O18" s="173"/>
      <c r="P18" s="60" t="s">
        <v>258</v>
      </c>
      <c r="Q18" s="61"/>
      <c r="S18" s="48"/>
    </row>
    <row r="19" spans="1:22" ht="22.5" customHeight="1">
      <c r="A19" s="50">
        <v>9</v>
      </c>
      <c r="B19" s="54"/>
      <c r="C19" s="24"/>
      <c r="D19" s="56"/>
      <c r="E19" s="2"/>
      <c r="F19" s="31"/>
      <c r="G19" s="31"/>
      <c r="H19" s="26">
        <f t="shared" si="0"/>
        <v>0</v>
      </c>
      <c r="I19" s="19"/>
      <c r="J19" s="28"/>
      <c r="K19" s="25">
        <f t="shared" si="1"/>
        <v>0</v>
      </c>
      <c r="L19" s="23"/>
      <c r="M19" s="172"/>
      <c r="N19" s="172"/>
      <c r="O19" s="172"/>
      <c r="P19" s="17"/>
      <c r="Q19" s="61"/>
    </row>
    <row r="20" spans="1:22" ht="22.5" customHeight="1">
      <c r="A20" s="50">
        <v>10</v>
      </c>
      <c r="B20" s="54"/>
      <c r="C20" s="24"/>
      <c r="D20" s="56"/>
      <c r="E20" s="2"/>
      <c r="F20" s="31"/>
      <c r="G20" s="31"/>
      <c r="H20" s="26">
        <f t="shared" si="0"/>
        <v>0</v>
      </c>
      <c r="I20" s="19"/>
      <c r="J20" s="28"/>
      <c r="K20" s="25">
        <f t="shared" si="1"/>
        <v>0</v>
      </c>
      <c r="L20" s="23"/>
      <c r="M20" s="172"/>
      <c r="N20" s="172"/>
      <c r="O20" s="172"/>
      <c r="P20" s="17"/>
      <c r="Q20" s="61"/>
    </row>
    <row r="21" spans="1:22" ht="22.5" customHeight="1">
      <c r="A21" s="50">
        <v>11</v>
      </c>
      <c r="B21" s="54"/>
      <c r="C21" s="24"/>
      <c r="D21" s="56"/>
      <c r="E21" s="2"/>
      <c r="F21" s="31"/>
      <c r="G21" s="31"/>
      <c r="H21" s="26">
        <f t="shared" si="0"/>
        <v>0</v>
      </c>
      <c r="I21" s="19"/>
      <c r="J21" s="28"/>
      <c r="K21" s="25">
        <f t="shared" si="1"/>
        <v>0</v>
      </c>
      <c r="L21" s="23"/>
      <c r="M21" s="172"/>
      <c r="N21" s="172"/>
      <c r="O21" s="172"/>
      <c r="P21" s="17"/>
      <c r="Q21" s="61"/>
    </row>
    <row r="22" spans="1:22" ht="22.5" customHeight="1">
      <c r="A22" s="50">
        <v>12</v>
      </c>
      <c r="B22" s="54"/>
      <c r="C22" s="24"/>
      <c r="D22" s="56"/>
      <c r="E22" s="2"/>
      <c r="F22" s="31"/>
      <c r="G22" s="31"/>
      <c r="H22" s="26">
        <f t="shared" si="0"/>
        <v>0</v>
      </c>
      <c r="I22" s="19"/>
      <c r="J22" s="28"/>
      <c r="K22" s="25">
        <f t="shared" si="1"/>
        <v>0</v>
      </c>
      <c r="L22" s="23"/>
      <c r="M22" s="172"/>
      <c r="N22" s="172"/>
      <c r="O22" s="172"/>
      <c r="P22" s="17"/>
      <c r="Q22" s="61"/>
    </row>
    <row r="23" spans="1:22" ht="22.5" customHeight="1">
      <c r="A23" s="50">
        <v>13</v>
      </c>
      <c r="B23" s="54"/>
      <c r="C23" s="24"/>
      <c r="D23" s="56"/>
      <c r="E23" s="2"/>
      <c r="F23" s="31"/>
      <c r="G23" s="31"/>
      <c r="H23" s="26">
        <f t="shared" si="0"/>
        <v>0</v>
      </c>
      <c r="I23" s="19"/>
      <c r="J23" s="28"/>
      <c r="K23" s="25">
        <f t="shared" si="1"/>
        <v>0</v>
      </c>
      <c r="L23" s="23"/>
      <c r="M23" s="172"/>
      <c r="N23" s="172"/>
      <c r="O23" s="172"/>
      <c r="P23" s="17"/>
      <c r="Q23" s="61"/>
    </row>
    <row r="24" spans="1:22" ht="22.5" customHeight="1">
      <c r="A24" s="50">
        <v>14</v>
      </c>
      <c r="B24" s="54"/>
      <c r="C24" s="24"/>
      <c r="D24" s="56"/>
      <c r="E24" s="2"/>
      <c r="F24" s="31"/>
      <c r="G24" s="31"/>
      <c r="H24" s="26">
        <f t="shared" si="0"/>
        <v>0</v>
      </c>
      <c r="I24" s="19"/>
      <c r="J24" s="28"/>
      <c r="K24" s="25">
        <f t="shared" si="1"/>
        <v>0</v>
      </c>
      <c r="L24" s="23"/>
      <c r="M24" s="172"/>
      <c r="N24" s="172"/>
      <c r="O24" s="172"/>
      <c r="P24" s="17"/>
      <c r="Q24" s="61"/>
    </row>
    <row r="25" spans="1:22" ht="22.5" customHeight="1">
      <c r="A25" s="50">
        <v>15</v>
      </c>
      <c r="B25" s="54"/>
      <c r="C25" s="24"/>
      <c r="D25" s="56"/>
      <c r="E25" s="2"/>
      <c r="F25" s="31"/>
      <c r="G25" s="31"/>
      <c r="H25" s="26">
        <f t="shared" si="0"/>
        <v>0</v>
      </c>
      <c r="I25" s="19"/>
      <c r="J25" s="28"/>
      <c r="K25" s="25">
        <f t="shared" si="1"/>
        <v>0</v>
      </c>
      <c r="L25" s="23"/>
      <c r="M25" s="172"/>
      <c r="N25" s="172"/>
      <c r="O25" s="172"/>
      <c r="P25" s="17"/>
      <c r="Q25" s="61"/>
    </row>
    <row r="26" spans="1:22" ht="22.5" customHeight="1">
      <c r="A26" s="50" t="s">
        <v>0</v>
      </c>
      <c r="B26" s="63"/>
      <c r="C26" s="25">
        <f>SUM(C11:C25)</f>
        <v>0</v>
      </c>
      <c r="D26" s="64"/>
      <c r="E26" s="50" t="s">
        <v>233</v>
      </c>
      <c r="F26" s="27">
        <f>SUMIF(D11:D25,"野菜",F11:F25)+SUMIF(D11:D25,"果樹",F11:F25)</f>
        <v>0</v>
      </c>
      <c r="G26" s="27">
        <f>SUMIF(D11:D25,"野菜",G11:G25)+SUMIF(D11:D25,"果樹",G11:G25)</f>
        <v>0</v>
      </c>
      <c r="H26" s="27">
        <f>SUMIF(D11:D25,"野菜",H11:H25)+SUMIF(D11:D25,"果樹",H11:H25)</f>
        <v>0</v>
      </c>
      <c r="I26" s="101" t="str">
        <f>IFERROR(ROUND((H26/F26)*100,1),"")</f>
        <v/>
      </c>
      <c r="J26" s="25">
        <f>SUMIF(D11:D25,"野菜",J11:J25)+SUMIF(D11:D25,"果樹",J11:J25)</f>
        <v>0</v>
      </c>
      <c r="K26" s="25">
        <f>SUMIF(D11:D25,"野菜",K11:K25)+SUMIF(D11:D25,"果樹",K11:K25)</f>
        <v>0</v>
      </c>
      <c r="L26" s="99" t="str">
        <f>IFERROR(ROUND((K26/F26)*100,1),"")</f>
        <v/>
      </c>
      <c r="N26" s="179"/>
      <c r="O26" s="179"/>
      <c r="P26" s="48"/>
    </row>
    <row r="27" spans="1:22" ht="22.5" customHeight="1">
      <c r="A27" s="17"/>
      <c r="B27" s="17"/>
      <c r="C27" s="17" t="s">
        <v>236</v>
      </c>
      <c r="D27" s="56"/>
      <c r="E27" s="50" t="s">
        <v>157</v>
      </c>
      <c r="F27" s="27">
        <f>SUMIF(D10:D24,"花き",F10:F24)</f>
        <v>0</v>
      </c>
      <c r="G27" s="27">
        <f>SUMIF(D10:D24,"花き",G10:G24)</f>
        <v>0</v>
      </c>
      <c r="H27" s="27">
        <f>SUMIF(D10:D24,"花き",H10:H24)</f>
        <v>0</v>
      </c>
      <c r="I27" s="101" t="str">
        <f>IFERROR(ROUND((H27/F27)*100,1),"")</f>
        <v/>
      </c>
      <c r="J27" s="25">
        <f>SUMIF(D10:D25,"花き",J10:J25)</f>
        <v>0</v>
      </c>
      <c r="K27" s="25">
        <f>SUMIF(D10:D24,"花き",K10:K24)</f>
        <v>0</v>
      </c>
      <c r="L27" s="99" t="str">
        <f>IFERROR(ROUND((K27/F27)*100,1),"")</f>
        <v/>
      </c>
      <c r="N27" s="17"/>
      <c r="O27" s="17"/>
      <c r="P27" s="48"/>
    </row>
    <row r="28" spans="1:22" ht="22.5" customHeight="1">
      <c r="A28" s="17"/>
      <c r="B28" s="17"/>
      <c r="C28" s="17"/>
      <c r="D28" s="65"/>
      <c r="E28" s="65"/>
      <c r="F28" s="65"/>
      <c r="G28" s="65"/>
      <c r="H28" s="65"/>
      <c r="I28" s="65"/>
      <c r="J28" s="65"/>
      <c r="K28" s="65"/>
      <c r="L28" s="65"/>
      <c r="M28" s="17"/>
      <c r="N28" s="17"/>
      <c r="O28" s="17"/>
      <c r="P28" s="48"/>
    </row>
    <row r="29" spans="1:22" ht="22.5" customHeight="1">
      <c r="A29" s="94" t="s">
        <v>124</v>
      </c>
      <c r="P29" s="48"/>
    </row>
    <row r="30" spans="1:22" ht="22.5" customHeight="1">
      <c r="A30" s="66" t="s">
        <v>125</v>
      </c>
      <c r="C30" s="67"/>
      <c r="P30" s="48"/>
    </row>
    <row r="31" spans="1:22" s="61" customFormat="1" ht="22.5" customHeight="1">
      <c r="A31" s="162" t="s">
        <v>217</v>
      </c>
      <c r="B31" s="160" t="s">
        <v>67</v>
      </c>
      <c r="C31" s="150" t="s">
        <v>286</v>
      </c>
      <c r="D31" s="150"/>
      <c r="E31" s="150"/>
      <c r="F31" s="150"/>
      <c r="G31" s="160" t="s">
        <v>38</v>
      </c>
      <c r="H31" s="144" t="s">
        <v>47</v>
      </c>
      <c r="I31" s="145"/>
      <c r="J31" s="145"/>
      <c r="K31" s="146"/>
      <c r="L31" s="144" t="s">
        <v>216</v>
      </c>
      <c r="M31" s="145"/>
      <c r="N31" s="145"/>
      <c r="O31" s="146"/>
      <c r="P31" s="48" t="s">
        <v>96</v>
      </c>
      <c r="Q31" s="48" t="s">
        <v>96</v>
      </c>
      <c r="S31" s="48"/>
    </row>
    <row r="32" spans="1:22" s="70" customFormat="1" ht="22.5" customHeight="1">
      <c r="A32" s="161"/>
      <c r="B32" s="161"/>
      <c r="C32" s="68" t="s">
        <v>215</v>
      </c>
      <c r="D32" s="150" t="s">
        <v>120</v>
      </c>
      <c r="E32" s="150"/>
      <c r="F32" s="68" t="s">
        <v>15</v>
      </c>
      <c r="G32" s="161"/>
      <c r="H32" s="69" t="s">
        <v>29</v>
      </c>
      <c r="I32" s="69" t="s">
        <v>28</v>
      </c>
      <c r="J32" s="68" t="s">
        <v>18</v>
      </c>
      <c r="K32" s="68" t="s">
        <v>19</v>
      </c>
      <c r="L32" s="53" t="s">
        <v>109</v>
      </c>
      <c r="M32" s="53" t="s">
        <v>110</v>
      </c>
      <c r="N32" s="53" t="s">
        <v>111</v>
      </c>
      <c r="O32" s="53" t="s">
        <v>112</v>
      </c>
      <c r="P32" s="70" t="s">
        <v>104</v>
      </c>
      <c r="Q32" s="70" t="s">
        <v>116</v>
      </c>
      <c r="R32" s="70" t="s">
        <v>115</v>
      </c>
      <c r="S32" s="48"/>
      <c r="T32" s="71" t="s">
        <v>67</v>
      </c>
      <c r="U32" s="98" t="s">
        <v>153</v>
      </c>
      <c r="V32" s="61"/>
    </row>
    <row r="33" spans="1:22" ht="22.5" customHeight="1">
      <c r="A33" s="6"/>
      <c r="B33" s="9"/>
      <c r="C33" s="72"/>
      <c r="D33" s="152"/>
      <c r="E33" s="152"/>
      <c r="F33" s="15"/>
      <c r="G33" s="7"/>
      <c r="H33" s="6"/>
      <c r="I33" s="21"/>
      <c r="J33" s="7" t="s">
        <v>1</v>
      </c>
      <c r="K33" s="8" t="s">
        <v>1</v>
      </c>
      <c r="L33" s="1"/>
      <c r="M33" s="1"/>
      <c r="N33" s="1"/>
      <c r="O33" s="20">
        <f>L33-(M33+N33)</f>
        <v>0</v>
      </c>
      <c r="P33" s="29" t="str">
        <f>IF(OR(G33="新規",G33="追加",G33=""),"OK",(IF(AND(H33="",I33=""),"NG","OK")))</f>
        <v>OK</v>
      </c>
      <c r="Q33" s="10" t="str">
        <f>IF(OR(G33="新規",G33="追加",G33=""),"OK",(IF(OR(AND(J33="",K33=""),AND(J33="",K33="□"),AND(J33="□",K33=""),AND(J33="□",K33="□")),"NG","OK")))</f>
        <v>OK</v>
      </c>
      <c r="R33" s="10" t="str">
        <f>IF(OR(AND(C33&lt;&gt;"",D33&lt;&gt;"",F33&lt;&gt;"",G33&lt;&gt;""),(C33="")),"OK","NG")</f>
        <v>OK</v>
      </c>
      <c r="T33" s="71" t="s">
        <v>65</v>
      </c>
      <c r="U33" s="74" t="s">
        <v>154</v>
      </c>
      <c r="V33" s="61"/>
    </row>
    <row r="34" spans="1:22" ht="22.5" customHeight="1">
      <c r="A34" s="6"/>
      <c r="B34" s="9"/>
      <c r="C34" s="72"/>
      <c r="D34" s="152"/>
      <c r="E34" s="152"/>
      <c r="F34" s="15"/>
      <c r="G34" s="7"/>
      <c r="H34" s="6"/>
      <c r="I34" s="21"/>
      <c r="J34" s="7" t="s">
        <v>1</v>
      </c>
      <c r="K34" s="8" t="s">
        <v>1</v>
      </c>
      <c r="L34" s="1"/>
      <c r="M34" s="1"/>
      <c r="N34" s="1"/>
      <c r="O34" s="20">
        <f t="shared" ref="O34:O39" si="2">L34-(M34+N34)</f>
        <v>0</v>
      </c>
      <c r="P34" s="29" t="str">
        <f t="shared" ref="P34:P39" si="3">IF(OR(G34="新規",G34="追加",G34=""),"OK",(IF(AND(H34="",I34=""),"NG","OK")))</f>
        <v>OK</v>
      </c>
      <c r="Q34" s="10" t="str">
        <f t="shared" ref="Q34:Q39" si="4">IF(OR(G34="新規",G34="追加",G34=""),"OK",(IF(OR(AND(J34="",K34=""),AND(J34="",K34="□"),AND(J34="□",K34=""),AND(J34="□",K34="□")),"NG","OK")))</f>
        <v>OK</v>
      </c>
      <c r="R34" s="10" t="str">
        <f t="shared" ref="R34:R39" si="5">IF(OR(AND(C34&lt;&gt;"",D34&lt;&gt;"",F34&lt;&gt;"",G34&lt;&gt;""),(C34="")),"OK","NG")</f>
        <v>OK</v>
      </c>
      <c r="T34" s="97" t="s">
        <v>66</v>
      </c>
      <c r="U34" s="75" t="s">
        <v>155</v>
      </c>
      <c r="V34" s="61"/>
    </row>
    <row r="35" spans="1:22" ht="22.5" customHeight="1">
      <c r="A35" s="6"/>
      <c r="B35" s="9"/>
      <c r="C35" s="72"/>
      <c r="D35" s="152"/>
      <c r="E35" s="152"/>
      <c r="F35" s="15"/>
      <c r="G35" s="7"/>
      <c r="H35" s="6"/>
      <c r="I35" s="21"/>
      <c r="J35" s="7" t="s">
        <v>1</v>
      </c>
      <c r="K35" s="8" t="s">
        <v>1</v>
      </c>
      <c r="L35" s="1"/>
      <c r="M35" s="1"/>
      <c r="N35" s="1"/>
      <c r="O35" s="20">
        <f t="shared" si="2"/>
        <v>0</v>
      </c>
      <c r="P35" s="29" t="str">
        <f t="shared" si="3"/>
        <v>OK</v>
      </c>
      <c r="Q35" s="10" t="str">
        <f t="shared" si="4"/>
        <v>OK</v>
      </c>
      <c r="R35" s="10" t="str">
        <f t="shared" si="5"/>
        <v>OK</v>
      </c>
      <c r="T35" s="94"/>
      <c r="U35" s="75" t="s">
        <v>214</v>
      </c>
      <c r="V35" s="61"/>
    </row>
    <row r="36" spans="1:22" ht="22.5" customHeight="1">
      <c r="A36" s="6"/>
      <c r="B36" s="9"/>
      <c r="C36" s="72"/>
      <c r="D36" s="152"/>
      <c r="E36" s="152"/>
      <c r="F36" s="15"/>
      <c r="G36" s="7"/>
      <c r="H36" s="6"/>
      <c r="I36" s="21"/>
      <c r="J36" s="7" t="s">
        <v>1</v>
      </c>
      <c r="K36" s="8" t="s">
        <v>1</v>
      </c>
      <c r="L36" s="1"/>
      <c r="M36" s="1"/>
      <c r="N36" s="1"/>
      <c r="O36" s="20">
        <f t="shared" si="2"/>
        <v>0</v>
      </c>
      <c r="P36" s="29" t="str">
        <f t="shared" si="3"/>
        <v>OK</v>
      </c>
      <c r="Q36" s="10" t="str">
        <f t="shared" si="4"/>
        <v>OK</v>
      </c>
      <c r="R36" s="10" t="str">
        <f t="shared" si="5"/>
        <v>OK</v>
      </c>
      <c r="T36" s="94"/>
      <c r="U36" s="92" t="s">
        <v>13</v>
      </c>
      <c r="V36" s="61"/>
    </row>
    <row r="37" spans="1:22" ht="22.5" customHeight="1">
      <c r="A37" s="6"/>
      <c r="B37" s="9"/>
      <c r="C37" s="72"/>
      <c r="D37" s="152"/>
      <c r="E37" s="152"/>
      <c r="F37" s="16"/>
      <c r="G37" s="7"/>
      <c r="H37" s="6"/>
      <c r="I37" s="21"/>
      <c r="J37" s="7" t="s">
        <v>1</v>
      </c>
      <c r="K37" s="8" t="s">
        <v>1</v>
      </c>
      <c r="L37" s="1"/>
      <c r="M37" s="1"/>
      <c r="N37" s="1"/>
      <c r="O37" s="20">
        <f t="shared" si="2"/>
        <v>0</v>
      </c>
      <c r="P37" s="29" t="str">
        <f t="shared" si="3"/>
        <v>OK</v>
      </c>
      <c r="Q37" s="10" t="str">
        <f t="shared" si="4"/>
        <v>OK</v>
      </c>
      <c r="R37" s="10" t="str">
        <f t="shared" si="5"/>
        <v>OK</v>
      </c>
    </row>
    <row r="38" spans="1:22" ht="22.5" customHeight="1">
      <c r="A38" s="6"/>
      <c r="B38" s="9"/>
      <c r="C38" s="72"/>
      <c r="D38" s="152"/>
      <c r="E38" s="152"/>
      <c r="F38" s="15"/>
      <c r="G38" s="7"/>
      <c r="H38" s="6"/>
      <c r="I38" s="21"/>
      <c r="J38" s="7" t="s">
        <v>1</v>
      </c>
      <c r="K38" s="8" t="s">
        <v>1</v>
      </c>
      <c r="L38" s="1"/>
      <c r="M38" s="1"/>
      <c r="N38" s="1"/>
      <c r="O38" s="20">
        <f t="shared" si="2"/>
        <v>0</v>
      </c>
      <c r="P38" s="29" t="str">
        <f t="shared" si="3"/>
        <v>OK</v>
      </c>
      <c r="Q38" s="10" t="str">
        <f t="shared" si="4"/>
        <v>OK</v>
      </c>
      <c r="R38" s="10" t="str">
        <f t="shared" si="5"/>
        <v>OK</v>
      </c>
    </row>
    <row r="39" spans="1:22" ht="22.5" customHeight="1">
      <c r="A39" s="6"/>
      <c r="B39" s="9"/>
      <c r="C39" s="72"/>
      <c r="D39" s="152"/>
      <c r="E39" s="152"/>
      <c r="F39" s="15"/>
      <c r="G39" s="7"/>
      <c r="H39" s="6"/>
      <c r="I39" s="21"/>
      <c r="J39" s="7" t="s">
        <v>1</v>
      </c>
      <c r="K39" s="8" t="s">
        <v>1</v>
      </c>
      <c r="L39" s="1"/>
      <c r="M39" s="1"/>
      <c r="N39" s="1"/>
      <c r="O39" s="20">
        <f t="shared" si="2"/>
        <v>0</v>
      </c>
      <c r="P39" s="29" t="str">
        <f t="shared" si="3"/>
        <v>OK</v>
      </c>
      <c r="Q39" s="10" t="str">
        <f t="shared" si="4"/>
        <v>OK</v>
      </c>
      <c r="R39" s="10" t="str">
        <f t="shared" si="5"/>
        <v>OK</v>
      </c>
    </row>
    <row r="40" spans="1:22" ht="22.5" customHeight="1">
      <c r="A40" s="12"/>
      <c r="B40" s="13"/>
      <c r="C40" s="14"/>
      <c r="D40" s="13"/>
      <c r="E40" s="14"/>
      <c r="F40" s="14"/>
      <c r="G40" s="13"/>
      <c r="H40" s="13"/>
      <c r="I40" s="12"/>
      <c r="J40" s="12"/>
      <c r="K40" s="68" t="s">
        <v>137</v>
      </c>
      <c r="L40" s="27">
        <f>SUM(L33:L39)</f>
        <v>0</v>
      </c>
      <c r="M40" s="27">
        <f t="shared" ref="M40:N40" si="6">SUM(M33:M39)</f>
        <v>0</v>
      </c>
      <c r="N40" s="27">
        <f t="shared" si="6"/>
        <v>0</v>
      </c>
      <c r="O40" s="27">
        <f>L40-(M40+N40)</f>
        <v>0</v>
      </c>
      <c r="P40" s="76"/>
      <c r="Q40" s="77"/>
      <c r="R40" s="77"/>
    </row>
    <row r="41" spans="1:22" ht="22.5" customHeight="1">
      <c r="A41" s="48" t="s">
        <v>126</v>
      </c>
      <c r="B41" s="13"/>
      <c r="C41" s="14"/>
      <c r="D41" s="13"/>
      <c r="E41" s="14"/>
      <c r="F41" s="14"/>
      <c r="G41" s="13"/>
      <c r="H41" s="13"/>
      <c r="I41" s="12"/>
      <c r="J41" s="12"/>
      <c r="K41" s="12"/>
      <c r="L41" s="12"/>
      <c r="M41" s="12"/>
      <c r="N41" s="12"/>
      <c r="O41" s="12"/>
      <c r="P41" s="76"/>
      <c r="Q41" s="77"/>
      <c r="R41" s="77"/>
    </row>
    <row r="42" spans="1:22" ht="22.5" customHeight="1">
      <c r="A42" s="162" t="s">
        <v>217</v>
      </c>
      <c r="B42" s="160" t="s">
        <v>67</v>
      </c>
      <c r="C42" s="150" t="s">
        <v>286</v>
      </c>
      <c r="D42" s="150"/>
      <c r="E42" s="150"/>
      <c r="F42" s="150"/>
      <c r="G42" s="160" t="s">
        <v>38</v>
      </c>
      <c r="H42" s="144" t="s">
        <v>47</v>
      </c>
      <c r="I42" s="145"/>
      <c r="J42" s="145"/>
      <c r="K42" s="146"/>
      <c r="L42" s="144" t="s">
        <v>216</v>
      </c>
      <c r="M42" s="145"/>
      <c r="N42" s="145"/>
      <c r="O42" s="146"/>
      <c r="P42" s="48" t="s">
        <v>96</v>
      </c>
      <c r="Q42" s="48" t="s">
        <v>96</v>
      </c>
      <c r="R42" s="61"/>
    </row>
    <row r="43" spans="1:22" ht="22.5" customHeight="1">
      <c r="A43" s="161"/>
      <c r="B43" s="161"/>
      <c r="C43" s="68" t="s">
        <v>215</v>
      </c>
      <c r="D43" s="150" t="s">
        <v>120</v>
      </c>
      <c r="E43" s="150"/>
      <c r="F43" s="68" t="s">
        <v>15</v>
      </c>
      <c r="G43" s="161"/>
      <c r="H43" s="69" t="s">
        <v>29</v>
      </c>
      <c r="I43" s="69" t="s">
        <v>28</v>
      </c>
      <c r="J43" s="68" t="s">
        <v>18</v>
      </c>
      <c r="K43" s="68" t="s">
        <v>19</v>
      </c>
      <c r="L43" s="53" t="s">
        <v>109</v>
      </c>
      <c r="M43" s="53" t="s">
        <v>110</v>
      </c>
      <c r="N43" s="53" t="s">
        <v>111</v>
      </c>
      <c r="O43" s="53" t="s">
        <v>112</v>
      </c>
      <c r="P43" s="70" t="s">
        <v>104</v>
      </c>
      <c r="Q43" s="70" t="s">
        <v>116</v>
      </c>
      <c r="R43" s="70" t="s">
        <v>115</v>
      </c>
      <c r="T43" s="98" t="s">
        <v>153</v>
      </c>
    </row>
    <row r="44" spans="1:22" ht="22.5" customHeight="1">
      <c r="A44" s="6"/>
      <c r="B44" s="9"/>
      <c r="C44" s="72"/>
      <c r="D44" s="152"/>
      <c r="E44" s="152"/>
      <c r="F44" s="15"/>
      <c r="G44" s="7"/>
      <c r="H44" s="6"/>
      <c r="I44" s="21"/>
      <c r="J44" s="7" t="s">
        <v>1</v>
      </c>
      <c r="K44" s="8" t="s">
        <v>1</v>
      </c>
      <c r="L44" s="1"/>
      <c r="M44" s="1"/>
      <c r="N44" s="1"/>
      <c r="O44" s="20">
        <f>L44-(M44+N44)</f>
        <v>0</v>
      </c>
      <c r="P44" s="29" t="str">
        <f t="shared" ref="P44:P50" si="7">IF(OR(G44="新規",G44="追加",G44=""),"OK",(IF(AND(H44="",I44=""),"NG","OK")))</f>
        <v>OK</v>
      </c>
      <c r="Q44" s="10" t="str">
        <f t="shared" ref="Q44:Q50" si="8">IF(OR(G44="新規",G44="追加",G44=""),"OK",(IF(OR(AND(J44="",K44=""),AND(J44="",K44="□"),AND(J44="□",K44=""),AND(J44="□",K44="□")),"NG","OK")))</f>
        <v>OK</v>
      </c>
      <c r="R44" s="10" t="str">
        <f t="shared" ref="R44:R50" si="9">IF(OR(AND(C44&lt;&gt;"",D44&lt;&gt;"",F44&lt;&gt;"",G44&lt;&gt;""),(C44="")),"OK","NG")</f>
        <v>OK</v>
      </c>
      <c r="T44" s="78" t="s">
        <v>7</v>
      </c>
    </row>
    <row r="45" spans="1:22" ht="22.5" customHeight="1">
      <c r="A45" s="6"/>
      <c r="B45" s="9"/>
      <c r="C45" s="72"/>
      <c r="D45" s="152"/>
      <c r="E45" s="152"/>
      <c r="F45" s="15"/>
      <c r="G45" s="7"/>
      <c r="H45" s="6"/>
      <c r="I45" s="21"/>
      <c r="J45" s="7" t="s">
        <v>1</v>
      </c>
      <c r="K45" s="8" t="s">
        <v>1</v>
      </c>
      <c r="L45" s="1"/>
      <c r="M45" s="1"/>
      <c r="N45" s="1"/>
      <c r="O45" s="20">
        <f t="shared" ref="O45:O50" si="10">L45-(M45+N45)</f>
        <v>0</v>
      </c>
      <c r="P45" s="29" t="str">
        <f t="shared" si="7"/>
        <v>OK</v>
      </c>
      <c r="Q45" s="10" t="str">
        <f t="shared" si="8"/>
        <v>OK</v>
      </c>
      <c r="R45" s="10" t="str">
        <f t="shared" si="9"/>
        <v>OK</v>
      </c>
      <c r="T45" s="79" t="s">
        <v>214</v>
      </c>
    </row>
    <row r="46" spans="1:22" ht="22.5" customHeight="1">
      <c r="A46" s="6"/>
      <c r="B46" s="9"/>
      <c r="C46" s="72"/>
      <c r="D46" s="152"/>
      <c r="E46" s="152"/>
      <c r="F46" s="15"/>
      <c r="G46" s="7"/>
      <c r="H46" s="6"/>
      <c r="I46" s="21"/>
      <c r="J46" s="7" t="s">
        <v>1</v>
      </c>
      <c r="K46" s="8" t="s">
        <v>1</v>
      </c>
      <c r="L46" s="1"/>
      <c r="M46" s="1"/>
      <c r="N46" s="1"/>
      <c r="O46" s="20">
        <f t="shared" si="10"/>
        <v>0</v>
      </c>
      <c r="P46" s="29" t="str">
        <f t="shared" si="7"/>
        <v>OK</v>
      </c>
      <c r="Q46" s="10" t="str">
        <f t="shared" si="8"/>
        <v>OK</v>
      </c>
      <c r="R46" s="10" t="str">
        <f t="shared" si="9"/>
        <v>OK</v>
      </c>
      <c r="T46" s="80" t="s">
        <v>13</v>
      </c>
    </row>
    <row r="47" spans="1:22" ht="22.5" customHeight="1">
      <c r="A47" s="6"/>
      <c r="B47" s="9"/>
      <c r="C47" s="72"/>
      <c r="D47" s="152"/>
      <c r="E47" s="152"/>
      <c r="F47" s="15"/>
      <c r="G47" s="7"/>
      <c r="H47" s="6"/>
      <c r="I47" s="21"/>
      <c r="J47" s="7" t="s">
        <v>1</v>
      </c>
      <c r="K47" s="8" t="s">
        <v>1</v>
      </c>
      <c r="L47" s="1"/>
      <c r="M47" s="1"/>
      <c r="N47" s="1"/>
      <c r="O47" s="20">
        <f t="shared" si="10"/>
        <v>0</v>
      </c>
      <c r="P47" s="29" t="str">
        <f t="shared" si="7"/>
        <v>OK</v>
      </c>
      <c r="Q47" s="10" t="str">
        <f t="shared" si="8"/>
        <v>OK</v>
      </c>
      <c r="R47" s="10" t="str">
        <f t="shared" si="9"/>
        <v>OK</v>
      </c>
    </row>
    <row r="48" spans="1:22" ht="22.5" customHeight="1">
      <c r="A48" s="6"/>
      <c r="B48" s="9"/>
      <c r="C48" s="72"/>
      <c r="D48" s="152"/>
      <c r="E48" s="152"/>
      <c r="F48" s="16"/>
      <c r="G48" s="7"/>
      <c r="H48" s="6"/>
      <c r="I48" s="21"/>
      <c r="J48" s="7" t="s">
        <v>1</v>
      </c>
      <c r="K48" s="8" t="s">
        <v>1</v>
      </c>
      <c r="L48" s="1"/>
      <c r="M48" s="1"/>
      <c r="N48" s="1"/>
      <c r="O48" s="20">
        <f t="shared" si="10"/>
        <v>0</v>
      </c>
      <c r="P48" s="29" t="str">
        <f t="shared" si="7"/>
        <v>OK</v>
      </c>
      <c r="Q48" s="10" t="str">
        <f t="shared" si="8"/>
        <v>OK</v>
      </c>
      <c r="R48" s="10" t="str">
        <f t="shared" si="9"/>
        <v>OK</v>
      </c>
    </row>
    <row r="49" spans="1:20" ht="22.5" customHeight="1">
      <c r="A49" s="6"/>
      <c r="B49" s="9"/>
      <c r="C49" s="72"/>
      <c r="D49" s="152"/>
      <c r="E49" s="152"/>
      <c r="F49" s="15"/>
      <c r="G49" s="7"/>
      <c r="H49" s="6"/>
      <c r="I49" s="21"/>
      <c r="J49" s="7" t="s">
        <v>1</v>
      </c>
      <c r="K49" s="8" t="s">
        <v>1</v>
      </c>
      <c r="L49" s="1"/>
      <c r="M49" s="1"/>
      <c r="N49" s="1"/>
      <c r="O49" s="20">
        <f t="shared" si="10"/>
        <v>0</v>
      </c>
      <c r="P49" s="29" t="str">
        <f t="shared" si="7"/>
        <v>OK</v>
      </c>
      <c r="Q49" s="10" t="str">
        <f t="shared" si="8"/>
        <v>OK</v>
      </c>
      <c r="R49" s="10" t="str">
        <f t="shared" si="9"/>
        <v>OK</v>
      </c>
    </row>
    <row r="50" spans="1:20" ht="22.5" customHeight="1">
      <c r="A50" s="6"/>
      <c r="B50" s="9"/>
      <c r="C50" s="72"/>
      <c r="D50" s="152"/>
      <c r="E50" s="152"/>
      <c r="F50" s="15"/>
      <c r="G50" s="7"/>
      <c r="H50" s="6"/>
      <c r="I50" s="21"/>
      <c r="J50" s="7" t="s">
        <v>1</v>
      </c>
      <c r="K50" s="8" t="s">
        <v>1</v>
      </c>
      <c r="L50" s="1"/>
      <c r="M50" s="1"/>
      <c r="N50" s="1"/>
      <c r="O50" s="20">
        <f t="shared" si="10"/>
        <v>0</v>
      </c>
      <c r="P50" s="29" t="str">
        <f t="shared" si="7"/>
        <v>OK</v>
      </c>
      <c r="Q50" s="10" t="str">
        <f t="shared" si="8"/>
        <v>OK</v>
      </c>
      <c r="R50" s="10" t="str">
        <f t="shared" si="9"/>
        <v>OK</v>
      </c>
    </row>
    <row r="51" spans="1:20" ht="22.5" customHeight="1">
      <c r="A51" s="12"/>
      <c r="B51" s="13"/>
      <c r="C51" s="14"/>
      <c r="D51" s="13"/>
      <c r="E51" s="14"/>
      <c r="F51" s="14"/>
      <c r="G51" s="13"/>
      <c r="H51" s="13"/>
      <c r="I51" s="12"/>
      <c r="J51" s="12"/>
      <c r="K51" s="68" t="s">
        <v>137</v>
      </c>
      <c r="L51" s="27">
        <f>SUM(L44:L50)</f>
        <v>0</v>
      </c>
      <c r="M51" s="27">
        <f t="shared" ref="M51:N51" si="11">SUM(M44:M50)</f>
        <v>0</v>
      </c>
      <c r="N51" s="27">
        <f t="shared" si="11"/>
        <v>0</v>
      </c>
      <c r="O51" s="27">
        <f>L51-(M51+N51)</f>
        <v>0</v>
      </c>
      <c r="P51" s="76"/>
      <c r="Q51" s="77"/>
      <c r="R51" s="77"/>
    </row>
    <row r="52" spans="1:20" ht="22.5" customHeight="1">
      <c r="A52" s="48" t="s">
        <v>129</v>
      </c>
      <c r="B52" s="13"/>
      <c r="C52" s="14"/>
      <c r="D52" s="13"/>
      <c r="E52" s="14"/>
      <c r="F52" s="14"/>
      <c r="G52" s="13"/>
      <c r="H52" s="13"/>
      <c r="I52" s="12"/>
      <c r="J52" s="12"/>
      <c r="K52" s="12"/>
      <c r="L52" s="12"/>
      <c r="M52" s="12"/>
      <c r="N52" s="12"/>
      <c r="O52" s="12"/>
      <c r="P52" s="76"/>
      <c r="Q52" s="77"/>
      <c r="R52" s="77"/>
    </row>
    <row r="53" spans="1:20" ht="22.5" customHeight="1">
      <c r="A53" s="162" t="s">
        <v>217</v>
      </c>
      <c r="B53" s="160" t="s">
        <v>67</v>
      </c>
      <c r="C53" s="150" t="s">
        <v>286</v>
      </c>
      <c r="D53" s="150"/>
      <c r="E53" s="150"/>
      <c r="F53" s="150"/>
      <c r="G53" s="160" t="s">
        <v>38</v>
      </c>
      <c r="H53" s="144" t="s">
        <v>47</v>
      </c>
      <c r="I53" s="145"/>
      <c r="J53" s="145"/>
      <c r="K53" s="146"/>
      <c r="L53" s="144" t="s">
        <v>216</v>
      </c>
      <c r="M53" s="145"/>
      <c r="N53" s="145"/>
      <c r="O53" s="146"/>
      <c r="P53" s="48" t="s">
        <v>96</v>
      </c>
      <c r="Q53" s="48" t="s">
        <v>96</v>
      </c>
      <c r="R53" s="61"/>
    </row>
    <row r="54" spans="1:20" ht="22.5" customHeight="1">
      <c r="A54" s="161"/>
      <c r="B54" s="161"/>
      <c r="C54" s="68" t="s">
        <v>215</v>
      </c>
      <c r="D54" s="150" t="s">
        <v>120</v>
      </c>
      <c r="E54" s="150"/>
      <c r="F54" s="68" t="s">
        <v>15</v>
      </c>
      <c r="G54" s="161"/>
      <c r="H54" s="69" t="s">
        <v>29</v>
      </c>
      <c r="I54" s="69" t="s">
        <v>28</v>
      </c>
      <c r="J54" s="68" t="s">
        <v>18</v>
      </c>
      <c r="K54" s="68" t="s">
        <v>19</v>
      </c>
      <c r="L54" s="53" t="s">
        <v>109</v>
      </c>
      <c r="M54" s="53" t="s">
        <v>110</v>
      </c>
      <c r="N54" s="53" t="s">
        <v>111</v>
      </c>
      <c r="O54" s="53" t="s">
        <v>112</v>
      </c>
      <c r="P54" s="70" t="s">
        <v>104</v>
      </c>
      <c r="Q54" s="70" t="s">
        <v>116</v>
      </c>
      <c r="R54" s="70" t="s">
        <v>115</v>
      </c>
      <c r="T54" s="98" t="s">
        <v>153</v>
      </c>
    </row>
    <row r="55" spans="1:20" ht="22.5" customHeight="1">
      <c r="A55" s="6"/>
      <c r="B55" s="9"/>
      <c r="C55" s="72"/>
      <c r="D55" s="152"/>
      <c r="E55" s="152"/>
      <c r="F55" s="15"/>
      <c r="G55" s="7"/>
      <c r="H55" s="6"/>
      <c r="I55" s="6"/>
      <c r="J55" s="7" t="s">
        <v>1</v>
      </c>
      <c r="K55" s="8" t="s">
        <v>1</v>
      </c>
      <c r="L55" s="1"/>
      <c r="M55" s="1"/>
      <c r="N55" s="1"/>
      <c r="O55" s="20">
        <f>L55-(M55+N55)</f>
        <v>0</v>
      </c>
      <c r="P55" s="29" t="str">
        <f t="shared" ref="P55:P61" si="12">IF(OR(G55="新規",G55="追加",G55=""),"OK",(IF(AND(H55="",I55=""),"NG","OK")))</f>
        <v>OK</v>
      </c>
      <c r="Q55" s="10" t="str">
        <f t="shared" ref="Q55:Q61" si="13">IF(OR(G55="新規",G55="追加",G55=""),"OK",(IF(OR(AND(J55="",K55=""),AND(J55="",K55="□"),AND(J55="□",K55=""),AND(J55="□",K55="□")),"NG","OK")))</f>
        <v>OK</v>
      </c>
      <c r="R55" s="10" t="str">
        <f>IF(OR(AND(C55&lt;&gt;"",D55&lt;&gt;"",F55&lt;&gt;"",G55&lt;&gt;""),(C55="")),"OK","NG")</f>
        <v>OK</v>
      </c>
      <c r="T55" s="78" t="s">
        <v>159</v>
      </c>
    </row>
    <row r="56" spans="1:20" ht="22.5" customHeight="1">
      <c r="A56" s="6"/>
      <c r="B56" s="9"/>
      <c r="C56" s="72"/>
      <c r="D56" s="152"/>
      <c r="E56" s="152"/>
      <c r="F56" s="15"/>
      <c r="G56" s="7"/>
      <c r="H56" s="6"/>
      <c r="I56" s="6"/>
      <c r="J56" s="7" t="s">
        <v>1</v>
      </c>
      <c r="K56" s="8" t="s">
        <v>1</v>
      </c>
      <c r="L56" s="1"/>
      <c r="M56" s="1"/>
      <c r="N56" s="1"/>
      <c r="O56" s="20">
        <f t="shared" ref="O56:O61" si="14">L56-(M56+N56)</f>
        <v>0</v>
      </c>
      <c r="P56" s="29" t="str">
        <f t="shared" si="12"/>
        <v>OK</v>
      </c>
      <c r="Q56" s="10" t="str">
        <f t="shared" si="13"/>
        <v>OK</v>
      </c>
      <c r="R56" s="10" t="str">
        <f t="shared" ref="R56:R61" si="15">IF(OR(AND(C56&lt;&gt;"",D56&lt;&gt;"",F56&lt;&gt;"",G56&lt;&gt;""),(C56="")),"OK","NG")</f>
        <v>OK</v>
      </c>
      <c r="T56" s="79" t="s">
        <v>162</v>
      </c>
    </row>
    <row r="57" spans="1:20" ht="22.5" customHeight="1">
      <c r="A57" s="6"/>
      <c r="B57" s="9"/>
      <c r="C57" s="72"/>
      <c r="D57" s="152"/>
      <c r="E57" s="152"/>
      <c r="F57" s="15"/>
      <c r="G57" s="7"/>
      <c r="H57" s="6"/>
      <c r="I57" s="6"/>
      <c r="J57" s="7" t="s">
        <v>1</v>
      </c>
      <c r="K57" s="8" t="s">
        <v>1</v>
      </c>
      <c r="L57" s="1"/>
      <c r="M57" s="1"/>
      <c r="N57" s="1"/>
      <c r="O57" s="20">
        <f t="shared" si="14"/>
        <v>0</v>
      </c>
      <c r="P57" s="29" t="str">
        <f t="shared" si="12"/>
        <v>OK</v>
      </c>
      <c r="Q57" s="10" t="str">
        <f t="shared" si="13"/>
        <v>OK</v>
      </c>
      <c r="R57" s="10" t="str">
        <f t="shared" si="15"/>
        <v>OK</v>
      </c>
      <c r="T57" s="81" t="s">
        <v>214</v>
      </c>
    </row>
    <row r="58" spans="1:20" ht="22.5" customHeight="1">
      <c r="A58" s="6"/>
      <c r="B58" s="9"/>
      <c r="C58" s="72"/>
      <c r="D58" s="152"/>
      <c r="E58" s="152"/>
      <c r="F58" s="15"/>
      <c r="G58" s="7"/>
      <c r="H58" s="6"/>
      <c r="I58" s="6"/>
      <c r="J58" s="7" t="s">
        <v>1</v>
      </c>
      <c r="K58" s="8" t="s">
        <v>1</v>
      </c>
      <c r="L58" s="1"/>
      <c r="M58" s="1"/>
      <c r="N58" s="1"/>
      <c r="O58" s="20">
        <f t="shared" si="14"/>
        <v>0</v>
      </c>
      <c r="P58" s="29" t="str">
        <f t="shared" si="12"/>
        <v>OK</v>
      </c>
      <c r="Q58" s="10" t="str">
        <f t="shared" si="13"/>
        <v>OK</v>
      </c>
      <c r="R58" s="10" t="str">
        <f t="shared" si="15"/>
        <v>OK</v>
      </c>
      <c r="T58" s="80" t="s">
        <v>13</v>
      </c>
    </row>
    <row r="59" spans="1:20" ht="22.5" customHeight="1">
      <c r="A59" s="6"/>
      <c r="B59" s="9"/>
      <c r="C59" s="72"/>
      <c r="D59" s="152"/>
      <c r="E59" s="152"/>
      <c r="F59" s="16"/>
      <c r="G59" s="7"/>
      <c r="H59" s="6"/>
      <c r="I59" s="6"/>
      <c r="J59" s="7" t="s">
        <v>1</v>
      </c>
      <c r="K59" s="8" t="s">
        <v>1</v>
      </c>
      <c r="L59" s="1"/>
      <c r="M59" s="1"/>
      <c r="N59" s="1"/>
      <c r="O59" s="20">
        <f t="shared" si="14"/>
        <v>0</v>
      </c>
      <c r="P59" s="29" t="str">
        <f t="shared" si="12"/>
        <v>OK</v>
      </c>
      <c r="Q59" s="10" t="str">
        <f t="shared" si="13"/>
        <v>OK</v>
      </c>
      <c r="R59" s="10" t="str">
        <f t="shared" si="15"/>
        <v>OK</v>
      </c>
    </row>
    <row r="60" spans="1:20" ht="22.5" customHeight="1">
      <c r="A60" s="6"/>
      <c r="B60" s="9"/>
      <c r="C60" s="72"/>
      <c r="D60" s="152"/>
      <c r="E60" s="152"/>
      <c r="F60" s="15"/>
      <c r="G60" s="7"/>
      <c r="H60" s="6"/>
      <c r="I60" s="6"/>
      <c r="J60" s="7" t="s">
        <v>1</v>
      </c>
      <c r="K60" s="8" t="s">
        <v>1</v>
      </c>
      <c r="L60" s="1"/>
      <c r="M60" s="1"/>
      <c r="N60" s="1"/>
      <c r="O60" s="20">
        <f t="shared" si="14"/>
        <v>0</v>
      </c>
      <c r="P60" s="29" t="str">
        <f t="shared" si="12"/>
        <v>OK</v>
      </c>
      <c r="Q60" s="10" t="str">
        <f t="shared" si="13"/>
        <v>OK</v>
      </c>
      <c r="R60" s="10" t="str">
        <f t="shared" si="15"/>
        <v>OK</v>
      </c>
    </row>
    <row r="61" spans="1:20" ht="22.5" customHeight="1">
      <c r="A61" s="6"/>
      <c r="B61" s="9"/>
      <c r="C61" s="72"/>
      <c r="D61" s="152"/>
      <c r="E61" s="152"/>
      <c r="F61" s="15"/>
      <c r="G61" s="7"/>
      <c r="H61" s="6"/>
      <c r="I61" s="6"/>
      <c r="J61" s="7" t="s">
        <v>1</v>
      </c>
      <c r="K61" s="8" t="s">
        <v>1</v>
      </c>
      <c r="L61" s="1"/>
      <c r="M61" s="1"/>
      <c r="N61" s="1"/>
      <c r="O61" s="20">
        <f t="shared" si="14"/>
        <v>0</v>
      </c>
      <c r="P61" s="29" t="str">
        <f t="shared" si="12"/>
        <v>OK</v>
      </c>
      <c r="Q61" s="10" t="str">
        <f t="shared" si="13"/>
        <v>OK</v>
      </c>
      <c r="R61" s="10" t="str">
        <f t="shared" si="15"/>
        <v>OK</v>
      </c>
    </row>
    <row r="62" spans="1:20" ht="22.5" customHeight="1">
      <c r="A62" s="12"/>
      <c r="B62" s="13"/>
      <c r="C62" s="14"/>
      <c r="D62" s="13"/>
      <c r="E62" s="14"/>
      <c r="F62" s="14"/>
      <c r="G62" s="13"/>
      <c r="H62" s="13"/>
      <c r="I62" s="12"/>
      <c r="J62" s="12"/>
      <c r="K62" s="68" t="s">
        <v>137</v>
      </c>
      <c r="L62" s="27">
        <f>SUM(L55:L61)</f>
        <v>0</v>
      </c>
      <c r="M62" s="27">
        <f t="shared" ref="M62:N62" si="16">SUM(M55:M61)</f>
        <v>0</v>
      </c>
      <c r="N62" s="27">
        <f t="shared" si="16"/>
        <v>0</v>
      </c>
      <c r="O62" s="27">
        <f>L62-(M62+N62)</f>
        <v>0</v>
      </c>
      <c r="P62" s="76"/>
      <c r="Q62" s="77"/>
      <c r="R62" s="77"/>
    </row>
    <row r="63" spans="1:20" ht="22.5" customHeight="1">
      <c r="A63" s="48" t="s">
        <v>130</v>
      </c>
      <c r="B63" s="13"/>
      <c r="C63" s="14"/>
      <c r="D63" s="13"/>
      <c r="E63" s="14"/>
      <c r="F63" s="14"/>
      <c r="G63" s="13"/>
      <c r="H63" s="13"/>
      <c r="I63" s="12"/>
      <c r="J63" s="12"/>
      <c r="K63" s="12"/>
      <c r="L63" s="12"/>
      <c r="M63" s="12"/>
      <c r="N63" s="12"/>
      <c r="O63" s="12"/>
      <c r="P63" s="76"/>
      <c r="Q63" s="77"/>
      <c r="R63" s="77"/>
    </row>
    <row r="64" spans="1:20" ht="22.5" customHeight="1">
      <c r="A64" s="162" t="s">
        <v>217</v>
      </c>
      <c r="B64" s="160" t="s">
        <v>67</v>
      </c>
      <c r="C64" s="150" t="s">
        <v>286</v>
      </c>
      <c r="D64" s="150"/>
      <c r="E64" s="150"/>
      <c r="F64" s="150"/>
      <c r="G64" s="160" t="s">
        <v>38</v>
      </c>
      <c r="H64" s="144" t="s">
        <v>47</v>
      </c>
      <c r="I64" s="145"/>
      <c r="J64" s="145"/>
      <c r="K64" s="146"/>
      <c r="L64" s="144" t="s">
        <v>216</v>
      </c>
      <c r="M64" s="145"/>
      <c r="N64" s="145"/>
      <c r="O64" s="146"/>
      <c r="P64" s="48" t="s">
        <v>96</v>
      </c>
      <c r="Q64" s="48" t="s">
        <v>96</v>
      </c>
      <c r="R64" s="61"/>
    </row>
    <row r="65" spans="1:20" ht="22.5" customHeight="1">
      <c r="A65" s="161"/>
      <c r="B65" s="161"/>
      <c r="C65" s="68" t="s">
        <v>215</v>
      </c>
      <c r="D65" s="150" t="s">
        <v>120</v>
      </c>
      <c r="E65" s="150"/>
      <c r="F65" s="68" t="s">
        <v>15</v>
      </c>
      <c r="G65" s="161"/>
      <c r="H65" s="69" t="s">
        <v>29</v>
      </c>
      <c r="I65" s="69" t="s">
        <v>28</v>
      </c>
      <c r="J65" s="68" t="s">
        <v>18</v>
      </c>
      <c r="K65" s="68" t="s">
        <v>19</v>
      </c>
      <c r="L65" s="53" t="s">
        <v>109</v>
      </c>
      <c r="M65" s="53" t="s">
        <v>110</v>
      </c>
      <c r="N65" s="53" t="s">
        <v>111</v>
      </c>
      <c r="O65" s="53" t="s">
        <v>112</v>
      </c>
      <c r="P65" s="70" t="s">
        <v>104</v>
      </c>
      <c r="Q65" s="70" t="s">
        <v>116</v>
      </c>
      <c r="R65" s="70" t="s">
        <v>115</v>
      </c>
      <c r="T65" s="82" t="s">
        <v>153</v>
      </c>
    </row>
    <row r="66" spans="1:20" ht="22.5" customHeight="1">
      <c r="A66" s="6"/>
      <c r="B66" s="9"/>
      <c r="C66" s="72"/>
      <c r="D66" s="152"/>
      <c r="E66" s="152"/>
      <c r="F66" s="15"/>
      <c r="G66" s="7"/>
      <c r="H66" s="6"/>
      <c r="I66" s="6"/>
      <c r="J66" s="7" t="s">
        <v>1</v>
      </c>
      <c r="K66" s="8" t="s">
        <v>1</v>
      </c>
      <c r="L66" s="1"/>
      <c r="M66" s="1"/>
      <c r="N66" s="1"/>
      <c r="O66" s="20">
        <f>L66-(M66+N66)</f>
        <v>0</v>
      </c>
      <c r="P66" s="29" t="str">
        <f>IF(OR(G66="新規",G66="追加",G66=""),"OK",(IF(AND(H66="",I66=""),"NG","OK")))</f>
        <v>OK</v>
      </c>
      <c r="Q66" s="10" t="str">
        <f>IF(OR(G66="新規",G66="追加",G66=""),"OK",(IF(OR(AND(J66="",K66=""),AND(J66="",K66="□"),AND(J66="□",K66=""),AND(J66="□",K66="□")),"NG","OK")))</f>
        <v>OK</v>
      </c>
      <c r="R66" s="10" t="str">
        <f>IF(OR(AND(C66&lt;&gt;"",D66&lt;&gt;"",F66&lt;&gt;"",G66&lt;&gt;""),(C66="")),"OK","NG")</f>
        <v>OK</v>
      </c>
      <c r="T66" s="83" t="s">
        <v>271</v>
      </c>
    </row>
    <row r="67" spans="1:20" ht="22.5" customHeight="1">
      <c r="A67" s="6"/>
      <c r="B67" s="9"/>
      <c r="C67" s="72"/>
      <c r="D67" s="152"/>
      <c r="E67" s="152"/>
      <c r="F67" s="15"/>
      <c r="G67" s="7"/>
      <c r="H67" s="6"/>
      <c r="I67" s="6"/>
      <c r="J67" s="7" t="s">
        <v>1</v>
      </c>
      <c r="K67" s="8" t="s">
        <v>1</v>
      </c>
      <c r="L67" s="1"/>
      <c r="M67" s="1"/>
      <c r="N67" s="1"/>
      <c r="O67" s="20">
        <f t="shared" ref="O67:O72" si="17">L67-(M67+N67)</f>
        <v>0</v>
      </c>
      <c r="P67" s="29" t="str">
        <f>IF(OR(G67="新規",G67="追加",G67=""),"OK",(IF(AND(H67="",I67=""),"NG","OK")))</f>
        <v>OK</v>
      </c>
      <c r="Q67" s="10" t="str">
        <f t="shared" ref="Q67:Q72" si="18">IF(OR(G67="新規",G67="追加",G67=""),"OK",(IF(OR(AND(J67="",K67=""),AND(J67="",K67="□"),AND(J67="□",K67=""),AND(J67="□",K67="□")),"NG","OK")))</f>
        <v>OK</v>
      </c>
      <c r="R67" s="10" t="str">
        <f t="shared" ref="R67:R72" si="19">IF(OR(AND(C67&lt;&gt;"",D67&lt;&gt;"",F67&lt;&gt;"",G67&lt;&gt;""),(C67="")),"OK","NG")</f>
        <v>OK</v>
      </c>
      <c r="T67" s="82" t="s">
        <v>214</v>
      </c>
    </row>
    <row r="68" spans="1:20" ht="22.5" customHeight="1">
      <c r="A68" s="6"/>
      <c r="B68" s="9"/>
      <c r="C68" s="72"/>
      <c r="D68" s="152"/>
      <c r="E68" s="152"/>
      <c r="F68" s="15"/>
      <c r="G68" s="7"/>
      <c r="H68" s="6"/>
      <c r="I68" s="6"/>
      <c r="J68" s="7" t="s">
        <v>1</v>
      </c>
      <c r="K68" s="8" t="s">
        <v>1</v>
      </c>
      <c r="L68" s="1"/>
      <c r="M68" s="1"/>
      <c r="N68" s="1"/>
      <c r="O68" s="20">
        <f t="shared" si="17"/>
        <v>0</v>
      </c>
      <c r="P68" s="29" t="str">
        <f t="shared" ref="P68:P72" si="20">IF(OR(G68="新規",G68="追加",G68=""),"OK",(IF(AND(H68="",I68=""),"NG","OK")))</f>
        <v>OK</v>
      </c>
      <c r="Q68" s="10" t="str">
        <f t="shared" si="18"/>
        <v>OK</v>
      </c>
      <c r="R68" s="10" t="str">
        <f t="shared" si="19"/>
        <v>OK</v>
      </c>
      <c r="T68" s="80" t="s">
        <v>13</v>
      </c>
    </row>
    <row r="69" spans="1:20" ht="22.5" customHeight="1">
      <c r="A69" s="6"/>
      <c r="B69" s="9"/>
      <c r="C69" s="72"/>
      <c r="D69" s="152"/>
      <c r="E69" s="152"/>
      <c r="F69" s="15"/>
      <c r="G69" s="7"/>
      <c r="H69" s="6"/>
      <c r="I69" s="6"/>
      <c r="J69" s="7" t="s">
        <v>1</v>
      </c>
      <c r="K69" s="8" t="s">
        <v>1</v>
      </c>
      <c r="L69" s="1"/>
      <c r="M69" s="1"/>
      <c r="N69" s="1"/>
      <c r="O69" s="20">
        <f t="shared" si="17"/>
        <v>0</v>
      </c>
      <c r="P69" s="29" t="str">
        <f t="shared" si="20"/>
        <v>OK</v>
      </c>
      <c r="Q69" s="10" t="str">
        <f t="shared" si="18"/>
        <v>OK</v>
      </c>
      <c r="R69" s="10" t="str">
        <f t="shared" si="19"/>
        <v>OK</v>
      </c>
    </row>
    <row r="70" spans="1:20" ht="22.5" customHeight="1">
      <c r="A70" s="6"/>
      <c r="B70" s="9"/>
      <c r="C70" s="72"/>
      <c r="D70" s="152"/>
      <c r="E70" s="152"/>
      <c r="F70" s="16"/>
      <c r="G70" s="7"/>
      <c r="H70" s="6"/>
      <c r="I70" s="6"/>
      <c r="J70" s="7" t="s">
        <v>1</v>
      </c>
      <c r="K70" s="8" t="s">
        <v>1</v>
      </c>
      <c r="L70" s="1"/>
      <c r="M70" s="1"/>
      <c r="N70" s="1"/>
      <c r="O70" s="20">
        <f t="shared" si="17"/>
        <v>0</v>
      </c>
      <c r="P70" s="29" t="str">
        <f t="shared" si="20"/>
        <v>OK</v>
      </c>
      <c r="Q70" s="10" t="str">
        <f t="shared" si="18"/>
        <v>OK</v>
      </c>
      <c r="R70" s="10" t="str">
        <f t="shared" si="19"/>
        <v>OK</v>
      </c>
    </row>
    <row r="71" spans="1:20" ht="22.5" customHeight="1">
      <c r="A71" s="6"/>
      <c r="B71" s="9"/>
      <c r="C71" s="72"/>
      <c r="D71" s="152"/>
      <c r="E71" s="152"/>
      <c r="F71" s="15"/>
      <c r="G71" s="7"/>
      <c r="H71" s="6"/>
      <c r="I71" s="6"/>
      <c r="J71" s="7" t="s">
        <v>1</v>
      </c>
      <c r="K71" s="8" t="s">
        <v>1</v>
      </c>
      <c r="L71" s="1"/>
      <c r="M71" s="1"/>
      <c r="N71" s="1"/>
      <c r="O71" s="20">
        <f t="shared" si="17"/>
        <v>0</v>
      </c>
      <c r="P71" s="29" t="str">
        <f t="shared" si="20"/>
        <v>OK</v>
      </c>
      <c r="Q71" s="10" t="str">
        <f t="shared" si="18"/>
        <v>OK</v>
      </c>
      <c r="R71" s="10" t="str">
        <f t="shared" si="19"/>
        <v>OK</v>
      </c>
    </row>
    <row r="72" spans="1:20" ht="22.5" customHeight="1">
      <c r="A72" s="6"/>
      <c r="B72" s="9"/>
      <c r="C72" s="72"/>
      <c r="D72" s="152"/>
      <c r="E72" s="152"/>
      <c r="F72" s="15"/>
      <c r="G72" s="7"/>
      <c r="H72" s="6"/>
      <c r="I72" s="6"/>
      <c r="J72" s="7" t="s">
        <v>1</v>
      </c>
      <c r="K72" s="8" t="s">
        <v>1</v>
      </c>
      <c r="L72" s="1"/>
      <c r="M72" s="1"/>
      <c r="N72" s="1"/>
      <c r="O72" s="20">
        <f t="shared" si="17"/>
        <v>0</v>
      </c>
      <c r="P72" s="29" t="str">
        <f t="shared" si="20"/>
        <v>OK</v>
      </c>
      <c r="Q72" s="10" t="str">
        <f t="shared" si="18"/>
        <v>OK</v>
      </c>
      <c r="R72" s="10" t="str">
        <f t="shared" si="19"/>
        <v>OK</v>
      </c>
    </row>
    <row r="73" spans="1:20" ht="22.5" customHeight="1">
      <c r="A73" s="12"/>
      <c r="B73" s="13"/>
      <c r="C73" s="14"/>
      <c r="D73" s="13"/>
      <c r="E73" s="14"/>
      <c r="F73" s="14"/>
      <c r="G73" s="13"/>
      <c r="H73" s="13"/>
      <c r="I73" s="12"/>
      <c r="J73" s="12"/>
      <c r="K73" s="68" t="s">
        <v>137</v>
      </c>
      <c r="L73" s="27">
        <f>SUM(L66:L72)</f>
        <v>0</v>
      </c>
      <c r="M73" s="27">
        <f t="shared" ref="M73:N73" si="21">SUM(M66:M72)</f>
        <v>0</v>
      </c>
      <c r="N73" s="27">
        <f t="shared" si="21"/>
        <v>0</v>
      </c>
      <c r="O73" s="27">
        <f>L73-(M73+N73)</f>
        <v>0</v>
      </c>
      <c r="P73" s="76"/>
      <c r="Q73" s="77"/>
      <c r="R73" s="77"/>
    </row>
    <row r="74" spans="1:20" ht="22.5" customHeight="1">
      <c r="A74" s="48" t="s">
        <v>132</v>
      </c>
      <c r="B74" s="13"/>
      <c r="C74" s="14"/>
      <c r="D74" s="13"/>
      <c r="E74" s="14"/>
      <c r="F74" s="14"/>
      <c r="G74" s="13"/>
      <c r="H74" s="13"/>
      <c r="I74" s="12"/>
      <c r="J74" s="12"/>
      <c r="K74" s="12"/>
      <c r="L74" s="12"/>
      <c r="M74" s="12"/>
      <c r="N74" s="12"/>
      <c r="O74" s="12"/>
      <c r="P74" s="76"/>
      <c r="Q74" s="77"/>
      <c r="R74" s="77"/>
    </row>
    <row r="75" spans="1:20" ht="22.5" customHeight="1">
      <c r="A75" s="162" t="s">
        <v>217</v>
      </c>
      <c r="B75" s="160" t="s">
        <v>67</v>
      </c>
      <c r="C75" s="150" t="s">
        <v>286</v>
      </c>
      <c r="D75" s="150"/>
      <c r="E75" s="150"/>
      <c r="F75" s="150"/>
      <c r="G75" s="160" t="s">
        <v>38</v>
      </c>
      <c r="H75" s="147" t="s">
        <v>47</v>
      </c>
      <c r="I75" s="148"/>
      <c r="J75" s="148"/>
      <c r="K75" s="149"/>
      <c r="L75" s="144" t="s">
        <v>216</v>
      </c>
      <c r="M75" s="145"/>
      <c r="N75" s="145"/>
      <c r="O75" s="146"/>
      <c r="P75" s="76"/>
      <c r="Q75" s="77"/>
      <c r="R75" s="61"/>
    </row>
    <row r="76" spans="1:20" ht="22.5" customHeight="1">
      <c r="A76" s="161"/>
      <c r="B76" s="161"/>
      <c r="C76" s="68" t="s">
        <v>215</v>
      </c>
      <c r="D76" s="150" t="s">
        <v>120</v>
      </c>
      <c r="E76" s="150"/>
      <c r="F76" s="68" t="s">
        <v>15</v>
      </c>
      <c r="G76" s="161"/>
      <c r="H76" s="84" t="s">
        <v>29</v>
      </c>
      <c r="I76" s="84" t="s">
        <v>28</v>
      </c>
      <c r="J76" s="22" t="s">
        <v>18</v>
      </c>
      <c r="K76" s="22" t="s">
        <v>19</v>
      </c>
      <c r="L76" s="53" t="s">
        <v>109</v>
      </c>
      <c r="M76" s="53" t="s">
        <v>110</v>
      </c>
      <c r="N76" s="53" t="s">
        <v>111</v>
      </c>
      <c r="O76" s="53" t="s">
        <v>112</v>
      </c>
      <c r="P76" s="76"/>
      <c r="Q76" s="77"/>
      <c r="R76" s="70" t="s">
        <v>115</v>
      </c>
      <c r="T76" s="81" t="s">
        <v>153</v>
      </c>
    </row>
    <row r="77" spans="1:20" ht="22.5" customHeight="1">
      <c r="A77" s="6"/>
      <c r="B77" s="9"/>
      <c r="C77" s="72"/>
      <c r="D77" s="152"/>
      <c r="E77" s="152"/>
      <c r="F77" s="15"/>
      <c r="G77" s="7"/>
      <c r="H77" s="22"/>
      <c r="I77" s="22"/>
      <c r="J77" s="22" t="s">
        <v>1</v>
      </c>
      <c r="K77" s="22" t="s">
        <v>1</v>
      </c>
      <c r="L77" s="1"/>
      <c r="M77" s="1"/>
      <c r="N77" s="1"/>
      <c r="O77" s="20">
        <f>L77-(M77+N77)</f>
        <v>0</v>
      </c>
      <c r="P77" s="76"/>
      <c r="Q77" s="77"/>
      <c r="R77" s="10" t="str">
        <f>IF(OR(AND(C77&lt;&gt;"",D77&lt;&gt;"",F77&lt;&gt;"",G77&lt;&gt;""),(C77="")),"OK","NG")</f>
        <v>OK</v>
      </c>
      <c r="T77" s="81" t="s">
        <v>273</v>
      </c>
    </row>
    <row r="78" spans="1:20" ht="22.5" customHeight="1">
      <c r="A78" s="6"/>
      <c r="B78" s="9"/>
      <c r="C78" s="72"/>
      <c r="D78" s="152"/>
      <c r="E78" s="152"/>
      <c r="F78" s="15"/>
      <c r="G78" s="7"/>
      <c r="H78" s="22"/>
      <c r="I78" s="22"/>
      <c r="J78" s="22" t="s">
        <v>1</v>
      </c>
      <c r="K78" s="22" t="s">
        <v>1</v>
      </c>
      <c r="L78" s="1"/>
      <c r="M78" s="1"/>
      <c r="N78" s="1"/>
      <c r="O78" s="20">
        <f t="shared" ref="O78:O83" si="22">L78-(M78+N78)</f>
        <v>0</v>
      </c>
      <c r="P78" s="76"/>
      <c r="Q78" s="77"/>
      <c r="R78" s="10" t="str">
        <f t="shared" ref="R78:R83" si="23">IF(OR(AND(C78&lt;&gt;"",D78&lt;&gt;"",F78&lt;&gt;"",G78&lt;&gt;""),(C78="")),"OK","NG")</f>
        <v>OK</v>
      </c>
      <c r="T78" s="81" t="s">
        <v>163</v>
      </c>
    </row>
    <row r="79" spans="1:20" ht="22.5" customHeight="1">
      <c r="A79" s="6"/>
      <c r="B79" s="9"/>
      <c r="C79" s="72"/>
      <c r="D79" s="152"/>
      <c r="E79" s="152"/>
      <c r="F79" s="15"/>
      <c r="G79" s="7"/>
      <c r="H79" s="22"/>
      <c r="I79" s="22"/>
      <c r="J79" s="22" t="s">
        <v>1</v>
      </c>
      <c r="K79" s="22" t="s">
        <v>1</v>
      </c>
      <c r="L79" s="1"/>
      <c r="M79" s="1"/>
      <c r="N79" s="1"/>
      <c r="O79" s="20">
        <f t="shared" si="22"/>
        <v>0</v>
      </c>
      <c r="P79" s="76"/>
      <c r="Q79" s="77"/>
      <c r="R79" s="10" t="str">
        <f t="shared" si="23"/>
        <v>OK</v>
      </c>
      <c r="T79" s="81" t="s">
        <v>214</v>
      </c>
    </row>
    <row r="80" spans="1:20" ht="22.5" customHeight="1">
      <c r="A80" s="6"/>
      <c r="B80" s="9"/>
      <c r="C80" s="72"/>
      <c r="D80" s="152"/>
      <c r="E80" s="152"/>
      <c r="F80" s="15"/>
      <c r="G80" s="7"/>
      <c r="H80" s="22"/>
      <c r="I80" s="22"/>
      <c r="J80" s="22" t="s">
        <v>1</v>
      </c>
      <c r="K80" s="22" t="s">
        <v>1</v>
      </c>
      <c r="L80" s="1"/>
      <c r="M80" s="1"/>
      <c r="N80" s="1"/>
      <c r="O80" s="20">
        <f t="shared" si="22"/>
        <v>0</v>
      </c>
      <c r="P80" s="76"/>
      <c r="Q80" s="77"/>
      <c r="R80" s="10" t="str">
        <f>IF(OR(AND(C80&lt;&gt;"",D80&lt;&gt;"",F80&lt;&gt;"",G80&lt;&gt;""),(C80="")),"OK","NG")</f>
        <v>OK</v>
      </c>
      <c r="T80" s="81" t="s">
        <v>13</v>
      </c>
    </row>
    <row r="81" spans="1:20" ht="22.5" customHeight="1">
      <c r="A81" s="6"/>
      <c r="B81" s="9"/>
      <c r="C81" s="72"/>
      <c r="D81" s="152"/>
      <c r="E81" s="152"/>
      <c r="F81" s="16"/>
      <c r="G81" s="7"/>
      <c r="H81" s="22"/>
      <c r="I81" s="22"/>
      <c r="J81" s="22" t="s">
        <v>1</v>
      </c>
      <c r="K81" s="22" t="s">
        <v>1</v>
      </c>
      <c r="L81" s="1"/>
      <c r="M81" s="1"/>
      <c r="N81" s="1"/>
      <c r="O81" s="20">
        <f t="shared" si="22"/>
        <v>0</v>
      </c>
      <c r="P81" s="76"/>
      <c r="Q81" s="77"/>
      <c r="R81" s="10" t="str">
        <f>IF(OR(AND(C81&lt;&gt;"",D81&lt;&gt;"",F81&lt;&gt;"",G81&lt;&gt;""),(C81="")),"OK","NG")</f>
        <v>OK</v>
      </c>
    </row>
    <row r="82" spans="1:20" ht="22.5" customHeight="1">
      <c r="A82" s="6"/>
      <c r="B82" s="9"/>
      <c r="C82" s="72"/>
      <c r="D82" s="152"/>
      <c r="E82" s="152"/>
      <c r="F82" s="15"/>
      <c r="G82" s="7"/>
      <c r="H82" s="22"/>
      <c r="I82" s="22"/>
      <c r="J82" s="22" t="s">
        <v>1</v>
      </c>
      <c r="K82" s="22" t="s">
        <v>1</v>
      </c>
      <c r="L82" s="1"/>
      <c r="M82" s="1"/>
      <c r="N82" s="1"/>
      <c r="O82" s="20">
        <f t="shared" si="22"/>
        <v>0</v>
      </c>
      <c r="P82" s="76"/>
      <c r="Q82" s="77"/>
      <c r="R82" s="10" t="str">
        <f t="shared" si="23"/>
        <v>OK</v>
      </c>
    </row>
    <row r="83" spans="1:20" ht="22.5" customHeight="1">
      <c r="A83" s="6"/>
      <c r="B83" s="9"/>
      <c r="C83" s="72"/>
      <c r="D83" s="152"/>
      <c r="E83" s="152"/>
      <c r="F83" s="15"/>
      <c r="G83" s="7"/>
      <c r="H83" s="22"/>
      <c r="I83" s="22"/>
      <c r="J83" s="22" t="s">
        <v>1</v>
      </c>
      <c r="K83" s="22" t="s">
        <v>1</v>
      </c>
      <c r="L83" s="1"/>
      <c r="M83" s="1"/>
      <c r="N83" s="1"/>
      <c r="O83" s="20">
        <f t="shared" si="22"/>
        <v>0</v>
      </c>
      <c r="P83" s="76"/>
      <c r="Q83" s="77"/>
      <c r="R83" s="10" t="str">
        <f t="shared" si="23"/>
        <v>OK</v>
      </c>
    </row>
    <row r="84" spans="1:20" ht="22.5" customHeight="1">
      <c r="A84" s="12"/>
      <c r="B84" s="13"/>
      <c r="C84" s="14"/>
      <c r="D84" s="13"/>
      <c r="E84" s="14"/>
      <c r="F84" s="14"/>
      <c r="G84" s="13"/>
      <c r="H84" s="13"/>
      <c r="I84" s="12"/>
      <c r="J84" s="12"/>
      <c r="K84" s="68" t="s">
        <v>137</v>
      </c>
      <c r="L84" s="27">
        <f>SUM(L77:L83)</f>
        <v>0</v>
      </c>
      <c r="M84" s="27">
        <f t="shared" ref="M84:N84" si="24">SUM(M77:M83)</f>
        <v>0</v>
      </c>
      <c r="N84" s="27">
        <f t="shared" si="24"/>
        <v>0</v>
      </c>
      <c r="O84" s="27">
        <f>L84-(M84+N84)</f>
        <v>0</v>
      </c>
      <c r="P84" s="76"/>
      <c r="Q84" s="77"/>
      <c r="R84" s="77"/>
    </row>
    <row r="85" spans="1:20" ht="22.5" customHeight="1">
      <c r="A85" s="48" t="s">
        <v>133</v>
      </c>
      <c r="B85" s="13"/>
      <c r="C85" s="14"/>
      <c r="D85" s="13"/>
      <c r="E85" s="14"/>
      <c r="F85" s="14"/>
      <c r="G85" s="13"/>
      <c r="H85" s="13"/>
      <c r="I85" s="12"/>
      <c r="K85" s="12"/>
      <c r="L85" s="12"/>
      <c r="M85" s="12"/>
      <c r="N85" s="12"/>
      <c r="O85" s="12"/>
      <c r="P85" s="76"/>
      <c r="Q85" s="77"/>
      <c r="R85" s="77"/>
    </row>
    <row r="86" spans="1:20" ht="22.5" customHeight="1">
      <c r="A86" s="162" t="s">
        <v>217</v>
      </c>
      <c r="B86" s="160" t="s">
        <v>67</v>
      </c>
      <c r="C86" s="150" t="s">
        <v>286</v>
      </c>
      <c r="D86" s="150"/>
      <c r="E86" s="150"/>
      <c r="F86" s="150"/>
      <c r="G86" s="160" t="s">
        <v>38</v>
      </c>
      <c r="H86" s="144" t="s">
        <v>47</v>
      </c>
      <c r="I86" s="145"/>
      <c r="J86" s="145"/>
      <c r="K86" s="146"/>
      <c r="L86" s="144" t="s">
        <v>216</v>
      </c>
      <c r="M86" s="145"/>
      <c r="N86" s="145"/>
      <c r="O86" s="146"/>
      <c r="P86" s="48" t="s">
        <v>96</v>
      </c>
      <c r="Q86" s="48" t="s">
        <v>96</v>
      </c>
      <c r="R86" s="61"/>
      <c r="T86" s="81" t="s">
        <v>153</v>
      </c>
    </row>
    <row r="87" spans="1:20" ht="22.5" customHeight="1">
      <c r="A87" s="161"/>
      <c r="B87" s="161"/>
      <c r="C87" s="68" t="s">
        <v>215</v>
      </c>
      <c r="D87" s="150" t="s">
        <v>120</v>
      </c>
      <c r="E87" s="150"/>
      <c r="F87" s="68" t="s">
        <v>15</v>
      </c>
      <c r="G87" s="161"/>
      <c r="H87" s="69" t="s">
        <v>29</v>
      </c>
      <c r="I87" s="69" t="s">
        <v>28</v>
      </c>
      <c r="J87" s="68" t="s">
        <v>18</v>
      </c>
      <c r="K87" s="68" t="s">
        <v>19</v>
      </c>
      <c r="L87" s="53" t="s">
        <v>109</v>
      </c>
      <c r="M87" s="53" t="s">
        <v>110</v>
      </c>
      <c r="N87" s="53" t="s">
        <v>111</v>
      </c>
      <c r="O87" s="53" t="s">
        <v>112</v>
      </c>
      <c r="P87" s="70" t="s">
        <v>104</v>
      </c>
      <c r="Q87" s="70" t="s">
        <v>116</v>
      </c>
      <c r="R87" s="70" t="s">
        <v>115</v>
      </c>
      <c r="T87" s="81" t="s">
        <v>159</v>
      </c>
    </row>
    <row r="88" spans="1:20" ht="22.5" customHeight="1">
      <c r="A88" s="6"/>
      <c r="B88" s="9"/>
      <c r="C88" s="72"/>
      <c r="D88" s="152"/>
      <c r="E88" s="152"/>
      <c r="F88" s="15"/>
      <c r="G88" s="7"/>
      <c r="H88" s="6"/>
      <c r="I88" s="6"/>
      <c r="J88" s="7" t="s">
        <v>1</v>
      </c>
      <c r="K88" s="8" t="s">
        <v>1</v>
      </c>
      <c r="L88" s="1"/>
      <c r="M88" s="1"/>
      <c r="N88" s="1"/>
      <c r="O88" s="20">
        <f>L88-(M88+N88)</f>
        <v>0</v>
      </c>
      <c r="P88" s="29" t="str">
        <f>IF(OR(G88="新規",G88="追加",G88=""),"OK",(IF(AND(H88="",I88=""),"NG","OK")))</f>
        <v>OK</v>
      </c>
      <c r="Q88" s="10" t="str">
        <f>IF(OR(G88="新規",G88="追加",G88=""),"OK",(IF(OR(AND(J88="",K88=""),AND(J88="",K88="□"),AND(J88="□",K88=""),AND(J88="□",K88="□")),"NG","OK")))</f>
        <v>OK</v>
      </c>
      <c r="R88" s="10" t="str">
        <f>IF(OR(AND(C88&lt;&gt;"",D88&lt;&gt;"",F88&lt;&gt;"",G88&lt;&gt;""),(C88="")),"OK","NG")</f>
        <v>OK</v>
      </c>
      <c r="T88" s="81" t="s">
        <v>13</v>
      </c>
    </row>
    <row r="89" spans="1:20" ht="22.5" customHeight="1">
      <c r="A89" s="6"/>
      <c r="B89" s="9"/>
      <c r="C89" s="72"/>
      <c r="D89" s="152"/>
      <c r="E89" s="152"/>
      <c r="F89" s="15"/>
      <c r="G89" s="7"/>
      <c r="H89" s="6"/>
      <c r="I89" s="6"/>
      <c r="J89" s="7" t="s">
        <v>1</v>
      </c>
      <c r="K89" s="8" t="s">
        <v>1</v>
      </c>
      <c r="L89" s="1"/>
      <c r="M89" s="1"/>
      <c r="N89" s="1"/>
      <c r="O89" s="20">
        <f t="shared" ref="O89:O94" si="25">L89-(M89+N89)</f>
        <v>0</v>
      </c>
      <c r="P89" s="29" t="str">
        <f t="shared" ref="P89:P94" si="26">IF(OR(G89="新規",G89="追加",G89=""),"OK",(IF(AND(H89="",I89=""),"NG","OK")))</f>
        <v>OK</v>
      </c>
      <c r="Q89" s="10" t="str">
        <f t="shared" ref="Q89:Q94" si="27">IF(OR(G89="新規",G89="追加",G89=""),"OK",(IF(OR(AND(J89="",K89=""),AND(J89="",K89="□"),AND(J89="□",K89=""),AND(J89="□",K89="□")),"NG","OK")))</f>
        <v>OK</v>
      </c>
      <c r="R89" s="10" t="str">
        <f t="shared" ref="R89:R94" si="28">IF(OR(AND(C89&lt;&gt;"",D89&lt;&gt;"",F89&lt;&gt;"",G89&lt;&gt;""),(C89="")),"OK","NG")</f>
        <v>OK</v>
      </c>
    </row>
    <row r="90" spans="1:20" ht="22.5" customHeight="1">
      <c r="A90" s="6"/>
      <c r="B90" s="9"/>
      <c r="C90" s="72"/>
      <c r="D90" s="152"/>
      <c r="E90" s="152"/>
      <c r="F90" s="15"/>
      <c r="G90" s="7"/>
      <c r="H90" s="6"/>
      <c r="I90" s="6"/>
      <c r="J90" s="7" t="s">
        <v>1</v>
      </c>
      <c r="K90" s="8" t="s">
        <v>1</v>
      </c>
      <c r="L90" s="1"/>
      <c r="M90" s="1"/>
      <c r="N90" s="1"/>
      <c r="O90" s="20">
        <f t="shared" si="25"/>
        <v>0</v>
      </c>
      <c r="P90" s="29" t="str">
        <f t="shared" si="26"/>
        <v>OK</v>
      </c>
      <c r="Q90" s="10" t="str">
        <f t="shared" si="27"/>
        <v>OK</v>
      </c>
      <c r="R90" s="10" t="str">
        <f t="shared" si="28"/>
        <v>OK</v>
      </c>
    </row>
    <row r="91" spans="1:20" ht="22.5" customHeight="1">
      <c r="A91" s="6"/>
      <c r="B91" s="9"/>
      <c r="C91" s="72"/>
      <c r="D91" s="152"/>
      <c r="E91" s="152"/>
      <c r="F91" s="15"/>
      <c r="G91" s="7"/>
      <c r="H91" s="6"/>
      <c r="I91" s="6"/>
      <c r="J91" s="7" t="s">
        <v>1</v>
      </c>
      <c r="K91" s="8" t="s">
        <v>1</v>
      </c>
      <c r="L91" s="1"/>
      <c r="M91" s="1"/>
      <c r="N91" s="1"/>
      <c r="O91" s="20">
        <f t="shared" si="25"/>
        <v>0</v>
      </c>
      <c r="P91" s="29" t="str">
        <f t="shared" si="26"/>
        <v>OK</v>
      </c>
      <c r="Q91" s="10" t="str">
        <f t="shared" si="27"/>
        <v>OK</v>
      </c>
      <c r="R91" s="10" t="str">
        <f t="shared" si="28"/>
        <v>OK</v>
      </c>
    </row>
    <row r="92" spans="1:20" ht="22.5" customHeight="1">
      <c r="A92" s="6"/>
      <c r="B92" s="9"/>
      <c r="C92" s="72"/>
      <c r="D92" s="152"/>
      <c r="E92" s="152"/>
      <c r="F92" s="16"/>
      <c r="G92" s="7"/>
      <c r="H92" s="6"/>
      <c r="I92" s="6"/>
      <c r="J92" s="7" t="s">
        <v>1</v>
      </c>
      <c r="K92" s="8" t="s">
        <v>1</v>
      </c>
      <c r="L92" s="1"/>
      <c r="M92" s="1"/>
      <c r="N92" s="1"/>
      <c r="O92" s="20">
        <f t="shared" si="25"/>
        <v>0</v>
      </c>
      <c r="P92" s="29" t="str">
        <f t="shared" si="26"/>
        <v>OK</v>
      </c>
      <c r="Q92" s="10" t="str">
        <f t="shared" si="27"/>
        <v>OK</v>
      </c>
      <c r="R92" s="10" t="str">
        <f t="shared" si="28"/>
        <v>OK</v>
      </c>
    </row>
    <row r="93" spans="1:20" ht="22.5" customHeight="1">
      <c r="A93" s="6"/>
      <c r="B93" s="9"/>
      <c r="C93" s="72"/>
      <c r="D93" s="152"/>
      <c r="E93" s="152"/>
      <c r="F93" s="15"/>
      <c r="G93" s="7"/>
      <c r="H93" s="6"/>
      <c r="I93" s="6"/>
      <c r="J93" s="7" t="s">
        <v>1</v>
      </c>
      <c r="K93" s="8" t="s">
        <v>1</v>
      </c>
      <c r="L93" s="1"/>
      <c r="M93" s="1"/>
      <c r="N93" s="1"/>
      <c r="O93" s="20">
        <f t="shared" si="25"/>
        <v>0</v>
      </c>
      <c r="P93" s="29" t="str">
        <f t="shared" si="26"/>
        <v>OK</v>
      </c>
      <c r="Q93" s="10" t="str">
        <f t="shared" si="27"/>
        <v>OK</v>
      </c>
      <c r="R93" s="10" t="str">
        <f t="shared" si="28"/>
        <v>OK</v>
      </c>
    </row>
    <row r="94" spans="1:20" ht="22.5" customHeight="1">
      <c r="A94" s="6"/>
      <c r="B94" s="9"/>
      <c r="C94" s="72"/>
      <c r="D94" s="152"/>
      <c r="E94" s="152"/>
      <c r="F94" s="15"/>
      <c r="G94" s="7"/>
      <c r="H94" s="6"/>
      <c r="I94" s="6"/>
      <c r="J94" s="7" t="s">
        <v>1</v>
      </c>
      <c r="K94" s="8" t="s">
        <v>1</v>
      </c>
      <c r="L94" s="1"/>
      <c r="M94" s="1"/>
      <c r="N94" s="1"/>
      <c r="O94" s="20">
        <f t="shared" si="25"/>
        <v>0</v>
      </c>
      <c r="P94" s="29" t="str">
        <f t="shared" si="26"/>
        <v>OK</v>
      </c>
      <c r="Q94" s="10" t="str">
        <f t="shared" si="27"/>
        <v>OK</v>
      </c>
      <c r="R94" s="10" t="str">
        <f t="shared" si="28"/>
        <v>OK</v>
      </c>
    </row>
    <row r="95" spans="1:20" ht="22.5" customHeight="1">
      <c r="A95" s="12"/>
      <c r="B95" s="13"/>
      <c r="C95" s="14"/>
      <c r="D95" s="13"/>
      <c r="E95" s="14"/>
      <c r="F95" s="14"/>
      <c r="G95" s="13"/>
      <c r="H95" s="13"/>
      <c r="I95" s="12"/>
      <c r="J95" s="12"/>
      <c r="K95" s="68" t="s">
        <v>137</v>
      </c>
      <c r="L95" s="27">
        <f>SUM(L88:L94)</f>
        <v>0</v>
      </c>
      <c r="M95" s="27">
        <f t="shared" ref="M95:N95" si="29">SUM(M88:M94)</f>
        <v>0</v>
      </c>
      <c r="N95" s="27">
        <f t="shared" si="29"/>
        <v>0</v>
      </c>
      <c r="O95" s="27">
        <f>L95-(M95+N95)</f>
        <v>0</v>
      </c>
      <c r="P95" s="76"/>
      <c r="Q95" s="77"/>
      <c r="R95" s="77"/>
    </row>
    <row r="96" spans="1:20" ht="23" customHeight="1">
      <c r="A96" s="48" t="s">
        <v>134</v>
      </c>
      <c r="B96" s="13"/>
      <c r="C96" s="14"/>
      <c r="D96" s="13"/>
      <c r="E96" s="14"/>
      <c r="F96" s="14"/>
      <c r="G96" s="13"/>
      <c r="H96" s="13"/>
      <c r="I96" s="12"/>
      <c r="J96" s="12"/>
      <c r="K96" s="12"/>
      <c r="L96" s="12"/>
      <c r="M96" s="12"/>
      <c r="N96" s="12"/>
      <c r="O96" s="12"/>
      <c r="P96" s="76"/>
      <c r="Q96" s="77"/>
      <c r="R96" s="77"/>
    </row>
    <row r="97" spans="1:20" ht="23" customHeight="1">
      <c r="A97" s="162" t="s">
        <v>217</v>
      </c>
      <c r="B97" s="160" t="s">
        <v>67</v>
      </c>
      <c r="C97" s="150" t="s">
        <v>286</v>
      </c>
      <c r="D97" s="150"/>
      <c r="E97" s="150"/>
      <c r="F97" s="150"/>
      <c r="G97" s="160" t="s">
        <v>38</v>
      </c>
      <c r="H97" s="144" t="s">
        <v>47</v>
      </c>
      <c r="I97" s="145"/>
      <c r="J97" s="145"/>
      <c r="K97" s="146"/>
      <c r="L97" s="144" t="s">
        <v>216</v>
      </c>
      <c r="M97" s="145"/>
      <c r="N97" s="145"/>
      <c r="O97" s="146"/>
      <c r="P97" s="48" t="s">
        <v>96</v>
      </c>
      <c r="Q97" s="48" t="s">
        <v>96</v>
      </c>
      <c r="R97" s="61"/>
    </row>
    <row r="98" spans="1:20" ht="23" customHeight="1">
      <c r="A98" s="161"/>
      <c r="B98" s="161"/>
      <c r="C98" s="68" t="s">
        <v>215</v>
      </c>
      <c r="D98" s="150" t="s">
        <v>120</v>
      </c>
      <c r="E98" s="150"/>
      <c r="F98" s="68" t="s">
        <v>15</v>
      </c>
      <c r="G98" s="161"/>
      <c r="H98" s="69" t="s">
        <v>29</v>
      </c>
      <c r="I98" s="69" t="s">
        <v>28</v>
      </c>
      <c r="J98" s="68" t="s">
        <v>18</v>
      </c>
      <c r="K98" s="68" t="s">
        <v>19</v>
      </c>
      <c r="L98" s="53" t="s">
        <v>109</v>
      </c>
      <c r="M98" s="53" t="s">
        <v>110</v>
      </c>
      <c r="N98" s="53" t="s">
        <v>111</v>
      </c>
      <c r="O98" s="53" t="s">
        <v>112</v>
      </c>
      <c r="P98" s="70" t="s">
        <v>104</v>
      </c>
      <c r="Q98" s="70" t="s">
        <v>116</v>
      </c>
      <c r="R98" s="70" t="s">
        <v>115</v>
      </c>
      <c r="T98" s="81" t="s">
        <v>153</v>
      </c>
    </row>
    <row r="99" spans="1:20" ht="23" customHeight="1">
      <c r="A99" s="6"/>
      <c r="B99" s="9"/>
      <c r="C99" s="72"/>
      <c r="D99" s="152"/>
      <c r="E99" s="152"/>
      <c r="F99" s="15"/>
      <c r="G99" s="7"/>
      <c r="H99" s="6"/>
      <c r="I99" s="6"/>
      <c r="J99" s="7" t="s">
        <v>1</v>
      </c>
      <c r="K99" s="8" t="s">
        <v>1</v>
      </c>
      <c r="L99" s="1"/>
      <c r="M99" s="1"/>
      <c r="N99" s="1"/>
      <c r="O99" s="20">
        <f>L99-(M99+N99)</f>
        <v>0</v>
      </c>
      <c r="P99" s="29" t="str">
        <f>IF(OR(G99="新規",G99="追加",G99=""),"OK",(IF(AND(H99="",I99=""),"NG","OK")))</f>
        <v>OK</v>
      </c>
      <c r="Q99" s="10" t="str">
        <f>IF(OR(G99="新規",G99="追加",G99=""),"OK",(IF(OR(AND(J99="",K99=""),AND(J99="",K99="□"),AND(J99="□",K99=""),AND(J99="□",K99="□")),"NG","OK")))</f>
        <v>OK</v>
      </c>
      <c r="R99" s="10" t="str">
        <f>IF(OR(AND(C99&lt;&gt;"",D99&lt;&gt;"",F99&lt;&gt;"",G99&lt;&gt;""),(C99="")),"OK","NG")</f>
        <v>OK</v>
      </c>
      <c r="T99" s="81" t="s">
        <v>161</v>
      </c>
    </row>
    <row r="100" spans="1:20" ht="23" customHeight="1">
      <c r="A100" s="6"/>
      <c r="B100" s="9"/>
      <c r="C100" s="72"/>
      <c r="D100" s="152"/>
      <c r="E100" s="152"/>
      <c r="F100" s="15"/>
      <c r="G100" s="7"/>
      <c r="H100" s="6"/>
      <c r="I100" s="6"/>
      <c r="J100" s="7" t="s">
        <v>1</v>
      </c>
      <c r="K100" s="8" t="s">
        <v>1</v>
      </c>
      <c r="L100" s="1"/>
      <c r="M100" s="1"/>
      <c r="N100" s="1"/>
      <c r="O100" s="20">
        <f t="shared" ref="O100:O105" si="30">L100-(M100+N100)</f>
        <v>0</v>
      </c>
      <c r="P100" s="29" t="str">
        <f t="shared" ref="P100:P105" si="31">IF(OR(G100="新規",G100="追加",G100=""),"OK",(IF(AND(H100="",I100=""),"NG","OK")))</f>
        <v>OK</v>
      </c>
      <c r="Q100" s="10" t="str">
        <f t="shared" ref="Q100:Q105" si="32">IF(OR(G100="新規",G100="追加",G100=""),"OK",(IF(OR(AND(J100="",K100=""),AND(J100="",K100="□"),AND(J100="□",K100=""),AND(J100="□",K100="□")),"NG","OK")))</f>
        <v>OK</v>
      </c>
      <c r="R100" s="10" t="str">
        <f t="shared" ref="R100:R105" si="33">IF(OR(AND(C100&lt;&gt;"",D100&lt;&gt;"",F100&lt;&gt;"",G100&lt;&gt;""),(C100="")),"OK","NG")</f>
        <v>OK</v>
      </c>
      <c r="T100" s="81" t="s">
        <v>218</v>
      </c>
    </row>
    <row r="101" spans="1:20" ht="23" customHeight="1">
      <c r="A101" s="6"/>
      <c r="B101" s="9"/>
      <c r="C101" s="72"/>
      <c r="D101" s="152"/>
      <c r="E101" s="152"/>
      <c r="F101" s="15"/>
      <c r="G101" s="7"/>
      <c r="H101" s="6"/>
      <c r="I101" s="6"/>
      <c r="J101" s="7" t="s">
        <v>1</v>
      </c>
      <c r="K101" s="8" t="s">
        <v>1</v>
      </c>
      <c r="L101" s="1"/>
      <c r="M101" s="1"/>
      <c r="N101" s="1"/>
      <c r="O101" s="20">
        <f t="shared" si="30"/>
        <v>0</v>
      </c>
      <c r="P101" s="29" t="str">
        <f t="shared" si="31"/>
        <v>OK</v>
      </c>
      <c r="Q101" s="10" t="str">
        <f t="shared" si="32"/>
        <v>OK</v>
      </c>
      <c r="R101" s="10" t="str">
        <f t="shared" si="33"/>
        <v>OK</v>
      </c>
      <c r="T101" s="81" t="s">
        <v>160</v>
      </c>
    </row>
    <row r="102" spans="1:20" ht="23" customHeight="1">
      <c r="A102" s="6"/>
      <c r="B102" s="9"/>
      <c r="C102" s="72"/>
      <c r="D102" s="152"/>
      <c r="E102" s="152"/>
      <c r="F102" s="15"/>
      <c r="G102" s="7"/>
      <c r="H102" s="6"/>
      <c r="I102" s="6"/>
      <c r="J102" s="7" t="s">
        <v>1</v>
      </c>
      <c r="K102" s="8" t="s">
        <v>1</v>
      </c>
      <c r="L102" s="1"/>
      <c r="M102" s="1"/>
      <c r="N102" s="1"/>
      <c r="O102" s="20">
        <f t="shared" si="30"/>
        <v>0</v>
      </c>
      <c r="P102" s="29" t="str">
        <f t="shared" si="31"/>
        <v>OK</v>
      </c>
      <c r="Q102" s="10" t="str">
        <f t="shared" si="32"/>
        <v>OK</v>
      </c>
      <c r="R102" s="10" t="str">
        <f t="shared" si="33"/>
        <v>OK</v>
      </c>
      <c r="T102" s="81" t="s">
        <v>13</v>
      </c>
    </row>
    <row r="103" spans="1:20" ht="23" customHeight="1">
      <c r="A103" s="6"/>
      <c r="B103" s="9"/>
      <c r="C103" s="72"/>
      <c r="D103" s="152"/>
      <c r="E103" s="152"/>
      <c r="F103" s="16"/>
      <c r="G103" s="7"/>
      <c r="H103" s="6"/>
      <c r="I103" s="6"/>
      <c r="J103" s="7" t="s">
        <v>1</v>
      </c>
      <c r="K103" s="8" t="s">
        <v>1</v>
      </c>
      <c r="L103" s="1"/>
      <c r="M103" s="1"/>
      <c r="N103" s="1"/>
      <c r="O103" s="20">
        <f t="shared" si="30"/>
        <v>0</v>
      </c>
      <c r="P103" s="29" t="str">
        <f t="shared" si="31"/>
        <v>OK</v>
      </c>
      <c r="Q103" s="10" t="str">
        <f>IF(OR(G103="新規",G103="追加",G103=""),"OK",(IF(OR(AND(J103="",K103=""),AND(J103="",K103="□"),AND(J103="□",K103=""),AND(J103="□",K103="□")),"NG","OK")))</f>
        <v>OK</v>
      </c>
      <c r="R103" s="10" t="str">
        <f t="shared" si="33"/>
        <v>OK</v>
      </c>
    </row>
    <row r="104" spans="1:20" ht="23" customHeight="1">
      <c r="A104" s="6"/>
      <c r="B104" s="9"/>
      <c r="C104" s="72"/>
      <c r="D104" s="152"/>
      <c r="E104" s="152"/>
      <c r="F104" s="15"/>
      <c r="G104" s="7"/>
      <c r="H104" s="6"/>
      <c r="I104" s="6"/>
      <c r="J104" s="7" t="s">
        <v>1</v>
      </c>
      <c r="K104" s="8" t="s">
        <v>1</v>
      </c>
      <c r="L104" s="1"/>
      <c r="M104" s="1"/>
      <c r="N104" s="1"/>
      <c r="O104" s="20">
        <f t="shared" si="30"/>
        <v>0</v>
      </c>
      <c r="P104" s="29" t="str">
        <f t="shared" si="31"/>
        <v>OK</v>
      </c>
      <c r="Q104" s="10" t="str">
        <f t="shared" si="32"/>
        <v>OK</v>
      </c>
      <c r="R104" s="10" t="str">
        <f t="shared" si="33"/>
        <v>OK</v>
      </c>
    </row>
    <row r="105" spans="1:20" ht="22.5" customHeight="1">
      <c r="A105" s="6"/>
      <c r="B105" s="9"/>
      <c r="C105" s="72"/>
      <c r="D105" s="152"/>
      <c r="E105" s="152"/>
      <c r="F105" s="15"/>
      <c r="G105" s="7"/>
      <c r="H105" s="6"/>
      <c r="I105" s="6"/>
      <c r="J105" s="7" t="s">
        <v>1</v>
      </c>
      <c r="K105" s="8" t="s">
        <v>1</v>
      </c>
      <c r="L105" s="1"/>
      <c r="M105" s="1"/>
      <c r="N105" s="1"/>
      <c r="O105" s="20">
        <f t="shared" si="30"/>
        <v>0</v>
      </c>
      <c r="P105" s="29" t="str">
        <f t="shared" si="31"/>
        <v>OK</v>
      </c>
      <c r="Q105" s="10" t="str">
        <f t="shared" si="32"/>
        <v>OK</v>
      </c>
      <c r="R105" s="10" t="str">
        <f t="shared" si="33"/>
        <v>OK</v>
      </c>
    </row>
    <row r="106" spans="1:20" ht="22.5" customHeight="1">
      <c r="A106" s="12"/>
      <c r="B106" s="13"/>
      <c r="C106" s="14"/>
      <c r="D106" s="13"/>
      <c r="E106" s="14"/>
      <c r="F106" s="14"/>
      <c r="G106" s="13"/>
      <c r="H106" s="13"/>
      <c r="I106" s="12"/>
      <c r="J106" s="12"/>
      <c r="K106" s="68" t="s">
        <v>137</v>
      </c>
      <c r="L106" s="27">
        <f>SUM(L99:L105)</f>
        <v>0</v>
      </c>
      <c r="M106" s="27">
        <f t="shared" ref="M106:N106" si="34">SUM(M99:M105)</f>
        <v>0</v>
      </c>
      <c r="N106" s="27">
        <f t="shared" si="34"/>
        <v>0</v>
      </c>
      <c r="O106" s="27">
        <f>L106-(M106+N106)</f>
        <v>0</v>
      </c>
      <c r="P106" s="76"/>
      <c r="Q106" s="77"/>
      <c r="R106" s="77"/>
    </row>
    <row r="107" spans="1:20" ht="22.5" customHeight="1">
      <c r="A107" s="48" t="s">
        <v>136</v>
      </c>
      <c r="B107" s="13"/>
      <c r="C107" s="14"/>
      <c r="D107" s="13"/>
      <c r="E107" s="14"/>
      <c r="F107" s="14"/>
      <c r="G107" s="13"/>
      <c r="H107" s="13"/>
      <c r="I107" s="12"/>
      <c r="J107" s="12"/>
      <c r="K107" s="12"/>
      <c r="L107" s="12"/>
      <c r="M107" s="12"/>
      <c r="N107" s="12"/>
      <c r="O107" s="12"/>
      <c r="P107" s="76"/>
      <c r="Q107" s="77"/>
      <c r="R107" s="77"/>
    </row>
    <row r="108" spans="1:20" ht="22.5" customHeight="1">
      <c r="A108" s="162" t="s">
        <v>217</v>
      </c>
      <c r="B108" s="160" t="s">
        <v>67</v>
      </c>
      <c r="C108" s="150" t="s">
        <v>286</v>
      </c>
      <c r="D108" s="150"/>
      <c r="E108" s="150"/>
      <c r="F108" s="150"/>
      <c r="G108" s="160" t="s">
        <v>38</v>
      </c>
      <c r="H108" s="144" t="s">
        <v>47</v>
      </c>
      <c r="I108" s="145"/>
      <c r="J108" s="145"/>
      <c r="K108" s="146"/>
      <c r="L108" s="144" t="s">
        <v>216</v>
      </c>
      <c r="M108" s="145"/>
      <c r="N108" s="145"/>
      <c r="O108" s="146"/>
      <c r="P108" s="48" t="s">
        <v>96</v>
      </c>
      <c r="Q108" s="48" t="s">
        <v>96</v>
      </c>
      <c r="R108" s="61"/>
    </row>
    <row r="109" spans="1:20" ht="22.5" customHeight="1">
      <c r="A109" s="161"/>
      <c r="B109" s="161"/>
      <c r="C109" s="68" t="s">
        <v>215</v>
      </c>
      <c r="D109" s="150" t="s">
        <v>120</v>
      </c>
      <c r="E109" s="150"/>
      <c r="F109" s="68" t="s">
        <v>15</v>
      </c>
      <c r="G109" s="161"/>
      <c r="H109" s="69" t="s">
        <v>29</v>
      </c>
      <c r="I109" s="69" t="s">
        <v>28</v>
      </c>
      <c r="J109" s="68" t="s">
        <v>18</v>
      </c>
      <c r="K109" s="68" t="s">
        <v>19</v>
      </c>
      <c r="L109" s="53" t="s">
        <v>109</v>
      </c>
      <c r="M109" s="53" t="s">
        <v>110</v>
      </c>
      <c r="N109" s="53" t="s">
        <v>111</v>
      </c>
      <c r="O109" s="53" t="s">
        <v>112</v>
      </c>
      <c r="P109" s="70" t="s">
        <v>104</v>
      </c>
      <c r="Q109" s="70" t="s">
        <v>116</v>
      </c>
      <c r="R109" s="70" t="s">
        <v>115</v>
      </c>
      <c r="T109" s="81" t="s">
        <v>153</v>
      </c>
    </row>
    <row r="110" spans="1:20" ht="22.5" customHeight="1">
      <c r="A110" s="6"/>
      <c r="B110" s="9"/>
      <c r="C110" s="72"/>
      <c r="D110" s="152"/>
      <c r="E110" s="152"/>
      <c r="F110" s="15"/>
      <c r="G110" s="7"/>
      <c r="H110" s="6"/>
      <c r="I110" s="6"/>
      <c r="J110" s="7" t="s">
        <v>1</v>
      </c>
      <c r="K110" s="8" t="s">
        <v>1</v>
      </c>
      <c r="L110" s="1"/>
      <c r="M110" s="1"/>
      <c r="N110" s="1"/>
      <c r="O110" s="20">
        <f>L110-(M110+N110)</f>
        <v>0</v>
      </c>
      <c r="P110" s="29" t="str">
        <f>IF(OR(G110="新規",G110="追加",G110=""),"OK",(IF(AND(H110="",I110=""),"NG","OK")))</f>
        <v>OK</v>
      </c>
      <c r="Q110" s="10" t="str">
        <f>IF(OR(G110="新規",G110="追加",G110=""),"OK",(IF(OR(AND(J110="",K110=""),AND(J110="",K110="□"),AND(J110="□",K110=""),AND(J110="□",K110="□")),"NG","OK")))</f>
        <v>OK</v>
      </c>
      <c r="R110" s="10" t="str">
        <f>IF(OR(AND(C110&lt;&gt;"",D110&lt;&gt;"",F110&lt;&gt;"",G110&lt;&gt;""),(C110="")),"OK","NG")</f>
        <v>OK</v>
      </c>
      <c r="T110" s="81" t="s">
        <v>164</v>
      </c>
    </row>
    <row r="111" spans="1:20" ht="22.5" customHeight="1">
      <c r="A111" s="6"/>
      <c r="B111" s="9"/>
      <c r="C111" s="72"/>
      <c r="D111" s="152"/>
      <c r="E111" s="152"/>
      <c r="F111" s="15"/>
      <c r="G111" s="7"/>
      <c r="H111" s="6"/>
      <c r="I111" s="6"/>
      <c r="J111" s="7" t="s">
        <v>1</v>
      </c>
      <c r="K111" s="8" t="s">
        <v>1</v>
      </c>
      <c r="L111" s="1"/>
      <c r="M111" s="1"/>
      <c r="N111" s="1"/>
      <c r="O111" s="20">
        <f t="shared" ref="O111:O116" si="35">L111-(M111+N111)</f>
        <v>0</v>
      </c>
      <c r="P111" s="29" t="str">
        <f t="shared" ref="P111:P116" si="36">IF(OR(G111="新規",G111="追加",G111=""),"OK",(IF(AND(H111="",I111=""),"NG","OK")))</f>
        <v>OK</v>
      </c>
      <c r="Q111" s="10" t="str">
        <f t="shared" ref="Q111:Q116" si="37">IF(OR(G111="新規",G111="追加",G111=""),"OK",(IF(OR(AND(J111="",K111=""),AND(J111="",K111="□"),AND(J111="□",K111=""),AND(J111="□",K111="□")),"NG","OK")))</f>
        <v>OK</v>
      </c>
      <c r="R111" s="10" t="str">
        <f t="shared" ref="R111:R115" si="38">IF(OR(AND(C111&lt;&gt;"",D111&lt;&gt;"",F111&lt;&gt;"",G111&lt;&gt;""),(C111="")),"OK","NG")</f>
        <v>OK</v>
      </c>
      <c r="T111" s="81" t="s">
        <v>13</v>
      </c>
    </row>
    <row r="112" spans="1:20" ht="22.5" customHeight="1">
      <c r="A112" s="6"/>
      <c r="B112" s="9"/>
      <c r="C112" s="72"/>
      <c r="D112" s="152"/>
      <c r="E112" s="152"/>
      <c r="F112" s="15"/>
      <c r="G112" s="7"/>
      <c r="H112" s="6"/>
      <c r="I112" s="6"/>
      <c r="J112" s="7" t="s">
        <v>1</v>
      </c>
      <c r="K112" s="8" t="s">
        <v>1</v>
      </c>
      <c r="L112" s="1"/>
      <c r="M112" s="1"/>
      <c r="N112" s="1"/>
      <c r="O112" s="20">
        <f t="shared" si="35"/>
        <v>0</v>
      </c>
      <c r="P112" s="29" t="str">
        <f t="shared" si="36"/>
        <v>OK</v>
      </c>
      <c r="Q112" s="10" t="str">
        <f t="shared" si="37"/>
        <v>OK</v>
      </c>
      <c r="R112" s="10" t="str">
        <f t="shared" si="38"/>
        <v>OK</v>
      </c>
    </row>
    <row r="113" spans="1:23" ht="22.5" customHeight="1">
      <c r="A113" s="6"/>
      <c r="B113" s="9"/>
      <c r="C113" s="72"/>
      <c r="D113" s="152"/>
      <c r="E113" s="152"/>
      <c r="F113" s="15"/>
      <c r="G113" s="7"/>
      <c r="H113" s="6"/>
      <c r="I113" s="6"/>
      <c r="J113" s="7" t="s">
        <v>1</v>
      </c>
      <c r="K113" s="8" t="s">
        <v>1</v>
      </c>
      <c r="L113" s="1"/>
      <c r="M113" s="1"/>
      <c r="N113" s="1"/>
      <c r="O113" s="20">
        <f t="shared" si="35"/>
        <v>0</v>
      </c>
      <c r="P113" s="29" t="str">
        <f t="shared" si="36"/>
        <v>OK</v>
      </c>
      <c r="Q113" s="10" t="str">
        <f t="shared" si="37"/>
        <v>OK</v>
      </c>
      <c r="R113" s="10" t="str">
        <f t="shared" si="38"/>
        <v>OK</v>
      </c>
    </row>
    <row r="114" spans="1:23" ht="22.5" customHeight="1">
      <c r="A114" s="6"/>
      <c r="B114" s="9"/>
      <c r="C114" s="72"/>
      <c r="D114" s="152"/>
      <c r="E114" s="152"/>
      <c r="F114" s="16"/>
      <c r="G114" s="7"/>
      <c r="H114" s="6"/>
      <c r="I114" s="6"/>
      <c r="J114" s="7" t="s">
        <v>1</v>
      </c>
      <c r="K114" s="8" t="s">
        <v>1</v>
      </c>
      <c r="L114" s="1"/>
      <c r="M114" s="1"/>
      <c r="N114" s="1"/>
      <c r="O114" s="20">
        <f t="shared" si="35"/>
        <v>0</v>
      </c>
      <c r="P114" s="29" t="str">
        <f t="shared" si="36"/>
        <v>OK</v>
      </c>
      <c r="Q114" s="10" t="str">
        <f t="shared" si="37"/>
        <v>OK</v>
      </c>
      <c r="R114" s="10" t="str">
        <f t="shared" si="38"/>
        <v>OK</v>
      </c>
    </row>
    <row r="115" spans="1:23" ht="22.5" customHeight="1">
      <c r="A115" s="6"/>
      <c r="B115" s="9"/>
      <c r="C115" s="72"/>
      <c r="D115" s="152"/>
      <c r="E115" s="152"/>
      <c r="F115" s="15"/>
      <c r="G115" s="7"/>
      <c r="H115" s="6"/>
      <c r="I115" s="6"/>
      <c r="J115" s="7" t="s">
        <v>1</v>
      </c>
      <c r="K115" s="8" t="s">
        <v>1</v>
      </c>
      <c r="L115" s="1"/>
      <c r="M115" s="1"/>
      <c r="N115" s="1"/>
      <c r="O115" s="20">
        <f t="shared" si="35"/>
        <v>0</v>
      </c>
      <c r="P115" s="29" t="str">
        <f t="shared" si="36"/>
        <v>OK</v>
      </c>
      <c r="Q115" s="10" t="str">
        <f t="shared" si="37"/>
        <v>OK</v>
      </c>
      <c r="R115" s="10" t="str">
        <f t="shared" si="38"/>
        <v>OK</v>
      </c>
    </row>
    <row r="116" spans="1:23" ht="22.5" customHeight="1">
      <c r="A116" s="6"/>
      <c r="B116" s="9"/>
      <c r="C116" s="72"/>
      <c r="D116" s="152"/>
      <c r="E116" s="152"/>
      <c r="F116" s="15"/>
      <c r="G116" s="7"/>
      <c r="H116" s="6"/>
      <c r="I116" s="6"/>
      <c r="J116" s="7" t="s">
        <v>1</v>
      </c>
      <c r="K116" s="8" t="s">
        <v>1</v>
      </c>
      <c r="L116" s="1"/>
      <c r="M116" s="1"/>
      <c r="N116" s="1"/>
      <c r="O116" s="20">
        <f t="shared" si="35"/>
        <v>0</v>
      </c>
      <c r="P116" s="29" t="str">
        <f t="shared" si="36"/>
        <v>OK</v>
      </c>
      <c r="Q116" s="10" t="str">
        <f t="shared" si="37"/>
        <v>OK</v>
      </c>
      <c r="R116" s="10" t="str">
        <f>IF(OR(AND(C116&lt;&gt;"",D116&lt;&gt;"",F116&lt;&gt;"",G116&lt;&gt;""),(C116="")),"OK","NG")</f>
        <v>OK</v>
      </c>
    </row>
    <row r="117" spans="1:23" ht="22.5" customHeight="1">
      <c r="A117" s="12"/>
      <c r="B117" s="13"/>
      <c r="C117" s="14"/>
      <c r="D117" s="13"/>
      <c r="E117" s="14"/>
      <c r="F117" s="14"/>
      <c r="G117" s="13"/>
      <c r="H117" s="13"/>
      <c r="I117" s="12"/>
      <c r="J117" s="12"/>
      <c r="K117" s="68" t="s">
        <v>137</v>
      </c>
      <c r="L117" s="27">
        <f>SUM(L110:L116)</f>
        <v>0</v>
      </c>
      <c r="M117" s="27">
        <f t="shared" ref="M117:N117" si="39">SUM(M110:M116)</f>
        <v>0</v>
      </c>
      <c r="N117" s="27">
        <f t="shared" si="39"/>
        <v>0</v>
      </c>
      <c r="O117" s="27">
        <f>L117-(M117+N117)</f>
        <v>0</v>
      </c>
      <c r="P117" s="76"/>
      <c r="Q117" s="77"/>
      <c r="R117" s="77"/>
    </row>
    <row r="118" spans="1:23" ht="13">
      <c r="F118" s="85"/>
    </row>
    <row r="119" spans="1:23" s="61" customFormat="1" ht="13">
      <c r="A119" s="142" t="s">
        <v>139</v>
      </c>
      <c r="B119" s="143"/>
      <c r="C119" s="53" t="s">
        <v>138</v>
      </c>
      <c r="D119" s="53" t="s">
        <v>110</v>
      </c>
      <c r="E119" s="53" t="s">
        <v>111</v>
      </c>
      <c r="F119" s="53" t="s">
        <v>112</v>
      </c>
      <c r="G119" s="53" t="s">
        <v>165</v>
      </c>
      <c r="H119" s="142" t="s">
        <v>17</v>
      </c>
      <c r="I119" s="159"/>
      <c r="J119" s="136" t="s">
        <v>208</v>
      </c>
      <c r="K119" s="136"/>
      <c r="L119" s="136"/>
      <c r="M119" s="136"/>
      <c r="P119" s="87" t="s">
        <v>198</v>
      </c>
      <c r="Q119" s="88" t="s">
        <v>70</v>
      </c>
      <c r="R119" s="88" t="s">
        <v>84</v>
      </c>
    </row>
    <row r="120" spans="1:23" ht="22.5" customHeight="1">
      <c r="A120" s="153" t="s">
        <v>237</v>
      </c>
      <c r="B120" s="154"/>
      <c r="C120" s="100">
        <f>L40</f>
        <v>0</v>
      </c>
      <c r="D120" s="100">
        <f t="shared" ref="D120:F120" si="40">M40</f>
        <v>0</v>
      </c>
      <c r="E120" s="100">
        <f t="shared" si="40"/>
        <v>0</v>
      </c>
      <c r="F120" s="100">
        <f t="shared" si="40"/>
        <v>0</v>
      </c>
      <c r="G120" s="163">
        <f>SUM(D120:D122)</f>
        <v>0</v>
      </c>
      <c r="H120" s="157"/>
      <c r="I120" s="158"/>
      <c r="J120" s="151" t="s">
        <v>209</v>
      </c>
      <c r="K120" s="151"/>
      <c r="L120" s="151"/>
      <c r="M120" s="151"/>
      <c r="N120" s="89"/>
      <c r="O120" s="89"/>
      <c r="P120" s="29" t="str">
        <f>IF(G120&lt;=2500000,"OK","NG")</f>
        <v>OK</v>
      </c>
      <c r="Q120" s="10" t="str">
        <f t="shared" ref="Q120:Q126" si="41">IF(D120&lt;=C120/2,"OK","NG")</f>
        <v>OK</v>
      </c>
      <c r="R120" s="10" t="str">
        <f t="shared" ref="R120:R126" si="42">IF(C120=D120+E120+F120,"OK","NG")</f>
        <v>OK</v>
      </c>
      <c r="S120" s="90"/>
      <c r="T120" s="70"/>
      <c r="U120" s="70"/>
      <c r="V120" s="70"/>
      <c r="W120" s="70"/>
    </row>
    <row r="121" spans="1:23" ht="22.5" customHeight="1">
      <c r="A121" s="155" t="s">
        <v>238</v>
      </c>
      <c r="B121" s="156"/>
      <c r="C121" s="100">
        <f>L51</f>
        <v>0</v>
      </c>
      <c r="D121" s="100">
        <f t="shared" ref="D121:F121" si="43">M51</f>
        <v>0</v>
      </c>
      <c r="E121" s="100">
        <f t="shared" si="43"/>
        <v>0</v>
      </c>
      <c r="F121" s="100">
        <f t="shared" si="43"/>
        <v>0</v>
      </c>
      <c r="G121" s="164"/>
      <c r="H121" s="157"/>
      <c r="I121" s="158"/>
      <c r="J121" s="151"/>
      <c r="K121" s="151"/>
      <c r="L121" s="151"/>
      <c r="M121" s="151"/>
      <c r="N121" s="89"/>
      <c r="O121" s="89"/>
      <c r="P121" s="73" t="s">
        <v>152</v>
      </c>
      <c r="Q121" s="10" t="str">
        <f t="shared" si="41"/>
        <v>OK</v>
      </c>
      <c r="R121" s="10" t="str">
        <f t="shared" si="42"/>
        <v>OK</v>
      </c>
      <c r="S121" s="36"/>
    </row>
    <row r="122" spans="1:23" ht="22.5" customHeight="1">
      <c r="A122" s="155" t="s">
        <v>239</v>
      </c>
      <c r="B122" s="156"/>
      <c r="C122" s="100">
        <f>L62</f>
        <v>0</v>
      </c>
      <c r="D122" s="100">
        <f t="shared" ref="D122:F122" si="44">M62</f>
        <v>0</v>
      </c>
      <c r="E122" s="100">
        <f t="shared" si="44"/>
        <v>0</v>
      </c>
      <c r="F122" s="100">
        <f t="shared" si="44"/>
        <v>0</v>
      </c>
      <c r="G122" s="165"/>
      <c r="H122" s="32"/>
      <c r="I122" s="33"/>
      <c r="J122" s="151"/>
      <c r="K122" s="151"/>
      <c r="L122" s="151"/>
      <c r="M122" s="151"/>
      <c r="N122" s="89"/>
      <c r="O122" s="89"/>
      <c r="P122" s="73" t="s">
        <v>152</v>
      </c>
      <c r="Q122" s="10" t="str">
        <f t="shared" si="41"/>
        <v>OK</v>
      </c>
      <c r="R122" s="10" t="str">
        <f t="shared" si="42"/>
        <v>OK</v>
      </c>
      <c r="S122" s="36"/>
    </row>
    <row r="123" spans="1:23" ht="22.5" customHeight="1">
      <c r="A123" s="155" t="s">
        <v>240</v>
      </c>
      <c r="B123" s="156"/>
      <c r="C123" s="100">
        <f>L73</f>
        <v>0</v>
      </c>
      <c r="D123" s="100">
        <f t="shared" ref="D123:F123" si="45">M73</f>
        <v>0</v>
      </c>
      <c r="E123" s="100">
        <f t="shared" si="45"/>
        <v>0</v>
      </c>
      <c r="F123" s="100">
        <f t="shared" si="45"/>
        <v>0</v>
      </c>
      <c r="G123" s="100">
        <f>D123</f>
        <v>0</v>
      </c>
      <c r="H123" s="32"/>
      <c r="I123" s="33"/>
      <c r="J123" s="150" t="s">
        <v>210</v>
      </c>
      <c r="K123" s="150"/>
      <c r="L123" s="150"/>
      <c r="M123" s="150"/>
      <c r="N123" s="89"/>
      <c r="O123" s="89"/>
      <c r="P123" s="29" t="str">
        <f>IF(G123&lt;=2500000,"OK","NG")</f>
        <v>OK</v>
      </c>
      <c r="Q123" s="10" t="str">
        <f t="shared" si="41"/>
        <v>OK</v>
      </c>
      <c r="R123" s="10" t="str">
        <f t="shared" si="42"/>
        <v>OK</v>
      </c>
      <c r="S123" s="36"/>
    </row>
    <row r="124" spans="1:23" ht="22.5" customHeight="1">
      <c r="A124" s="155" t="s">
        <v>131</v>
      </c>
      <c r="B124" s="156"/>
      <c r="C124" s="100">
        <f>L84</f>
        <v>0</v>
      </c>
      <c r="D124" s="100">
        <f t="shared" ref="D124:F124" si="46">M84</f>
        <v>0</v>
      </c>
      <c r="E124" s="100">
        <f t="shared" si="46"/>
        <v>0</v>
      </c>
      <c r="F124" s="100">
        <f t="shared" si="46"/>
        <v>0</v>
      </c>
      <c r="G124" s="100">
        <f>D124</f>
        <v>0</v>
      </c>
      <c r="H124" s="32"/>
      <c r="I124" s="33"/>
      <c r="J124" s="150" t="s">
        <v>211</v>
      </c>
      <c r="K124" s="150"/>
      <c r="L124" s="150"/>
      <c r="M124" s="150"/>
      <c r="N124" s="89"/>
      <c r="O124" s="89"/>
      <c r="P124" s="29" t="str">
        <f>IF(G124&lt;=5000000,"OK","NG")</f>
        <v>OK</v>
      </c>
      <c r="Q124" s="10" t="str">
        <f t="shared" si="41"/>
        <v>OK</v>
      </c>
      <c r="R124" s="10" t="str">
        <f t="shared" si="42"/>
        <v>OK</v>
      </c>
      <c r="S124" s="36"/>
    </row>
    <row r="125" spans="1:23" ht="22.5" customHeight="1">
      <c r="A125" s="155" t="s">
        <v>241</v>
      </c>
      <c r="B125" s="156"/>
      <c r="C125" s="100">
        <f>L95</f>
        <v>0</v>
      </c>
      <c r="D125" s="100">
        <f t="shared" ref="D125:F125" si="47">M95</f>
        <v>0</v>
      </c>
      <c r="E125" s="100">
        <f t="shared" si="47"/>
        <v>0</v>
      </c>
      <c r="F125" s="100">
        <f t="shared" si="47"/>
        <v>0</v>
      </c>
      <c r="G125" s="183">
        <f>SUM(D125:D126)</f>
        <v>0</v>
      </c>
      <c r="H125" s="32"/>
      <c r="I125" s="33"/>
      <c r="J125" s="151" t="s">
        <v>212</v>
      </c>
      <c r="K125" s="151"/>
      <c r="L125" s="151"/>
      <c r="M125" s="151"/>
      <c r="N125" s="89"/>
      <c r="O125" s="89"/>
      <c r="P125" s="29" t="str">
        <f>IF(G125&lt;=2500000,"OK","NG")</f>
        <v>OK</v>
      </c>
      <c r="Q125" s="10" t="str">
        <f t="shared" si="41"/>
        <v>OK</v>
      </c>
      <c r="R125" s="10" t="str">
        <f t="shared" si="42"/>
        <v>OK</v>
      </c>
      <c r="S125" s="36"/>
    </row>
    <row r="126" spans="1:23" ht="22.5" customHeight="1">
      <c r="A126" s="155" t="s">
        <v>242</v>
      </c>
      <c r="B126" s="156"/>
      <c r="C126" s="100">
        <f>L106</f>
        <v>0</v>
      </c>
      <c r="D126" s="100">
        <f t="shared" ref="D126:F126" si="48">M106</f>
        <v>0</v>
      </c>
      <c r="E126" s="100">
        <f t="shared" si="48"/>
        <v>0</v>
      </c>
      <c r="F126" s="100">
        <f t="shared" si="48"/>
        <v>0</v>
      </c>
      <c r="G126" s="184"/>
      <c r="H126" s="32"/>
      <c r="I126" s="33"/>
      <c r="J126" s="151"/>
      <c r="K126" s="151"/>
      <c r="L126" s="151"/>
      <c r="M126" s="151"/>
      <c r="N126" s="89"/>
      <c r="O126" s="89"/>
      <c r="P126" s="73" t="s">
        <v>152</v>
      </c>
      <c r="Q126" s="10" t="str">
        <f t="shared" si="41"/>
        <v>OK</v>
      </c>
      <c r="R126" s="10" t="str">
        <f t="shared" si="42"/>
        <v>OK</v>
      </c>
      <c r="S126" s="36"/>
    </row>
    <row r="127" spans="1:23" ht="22.5" customHeight="1">
      <c r="A127" s="155" t="s">
        <v>135</v>
      </c>
      <c r="B127" s="156"/>
      <c r="C127" s="100">
        <f>L117</f>
        <v>0</v>
      </c>
      <c r="D127" s="100">
        <f t="shared" ref="D127:F127" si="49">M117</f>
        <v>0</v>
      </c>
      <c r="E127" s="100">
        <f t="shared" si="49"/>
        <v>0</v>
      </c>
      <c r="F127" s="100">
        <f t="shared" si="49"/>
        <v>0</v>
      </c>
      <c r="G127" s="100">
        <f>D127</f>
        <v>0</v>
      </c>
      <c r="H127" s="157"/>
      <c r="I127" s="158"/>
      <c r="J127" s="150" t="s">
        <v>287</v>
      </c>
      <c r="K127" s="150"/>
      <c r="L127" s="150"/>
      <c r="M127" s="150"/>
      <c r="N127" s="89"/>
      <c r="O127" s="89"/>
      <c r="P127" s="29" t="str">
        <f>IF(G127&lt;=2500000,"OK","NG")</f>
        <v>OK</v>
      </c>
      <c r="Q127" s="10" t="str">
        <f>IF(D127&lt;=C127/2,"OK","NG")</f>
        <v>OK</v>
      </c>
      <c r="R127" s="10" t="str">
        <f>IF(C127=D127+E127+F127,"OK","NG")</f>
        <v>OK</v>
      </c>
      <c r="S127" s="36"/>
    </row>
    <row r="128" spans="1:23" ht="22.5" customHeight="1">
      <c r="A128" s="174" t="s">
        <v>14</v>
      </c>
      <c r="B128" s="175"/>
      <c r="C128" s="100">
        <f>SUM(C120:C127)</f>
        <v>0</v>
      </c>
      <c r="D128" s="100">
        <f>SUM(D120:D127)</f>
        <v>0</v>
      </c>
      <c r="E128" s="100">
        <f t="shared" ref="E128:F128" si="50">SUM(E120:E127)</f>
        <v>0</v>
      </c>
      <c r="F128" s="100">
        <f t="shared" si="50"/>
        <v>0</v>
      </c>
      <c r="G128" s="100">
        <f>D128</f>
        <v>0</v>
      </c>
      <c r="H128" s="157"/>
      <c r="I128" s="158"/>
      <c r="J128" s="177" t="s">
        <v>213</v>
      </c>
      <c r="K128" s="177"/>
      <c r="L128" s="177"/>
      <c r="M128" s="177"/>
      <c r="N128" s="89"/>
      <c r="P128" s="29" t="str">
        <f>IF(OR(C128=0,AND(G128&gt;=150000,G128&lt;=10000000)),"OK","NG")</f>
        <v>OK</v>
      </c>
      <c r="Q128" s="10" t="str">
        <f>IF(D128&lt;=C128/2,"OK","NG")</f>
        <v>OK</v>
      </c>
      <c r="R128" s="10" t="str">
        <f>IF(C128=D128+E128+F128,"OK","NG")</f>
        <v>OK</v>
      </c>
    </row>
    <row r="129" spans="1:16" ht="13"/>
    <row r="130" spans="1:16" ht="22.5" customHeight="1">
      <c r="A130" s="48" t="s">
        <v>196</v>
      </c>
    </row>
    <row r="131" spans="1:16" ht="15" customHeight="1">
      <c r="A131" s="139" t="s">
        <v>205</v>
      </c>
      <c r="B131" s="139"/>
      <c r="C131" s="139"/>
      <c r="D131" s="139"/>
      <c r="E131" s="139"/>
      <c r="F131" s="139"/>
      <c r="G131" s="139"/>
      <c r="H131" s="139"/>
      <c r="I131" s="139"/>
      <c r="J131" s="139"/>
      <c r="K131" s="50" t="s">
        <v>82</v>
      </c>
      <c r="P131" s="49" t="s">
        <v>55</v>
      </c>
    </row>
    <row r="132" spans="1:16" ht="15" customHeight="1">
      <c r="A132" s="176" t="s">
        <v>204</v>
      </c>
      <c r="B132" s="176"/>
      <c r="C132" s="176"/>
      <c r="D132" s="176"/>
      <c r="E132" s="176"/>
      <c r="F132" s="176"/>
      <c r="G132" s="176"/>
      <c r="H132" s="176"/>
      <c r="I132" s="176"/>
      <c r="J132" s="176"/>
      <c r="K132" s="56" t="s">
        <v>166</v>
      </c>
      <c r="P132" s="49" t="s">
        <v>167</v>
      </c>
    </row>
    <row r="133" spans="1:16" ht="15" customHeight="1">
      <c r="A133" s="176" t="s">
        <v>199</v>
      </c>
      <c r="B133" s="176"/>
      <c r="C133" s="176"/>
      <c r="D133" s="176"/>
      <c r="E133" s="176"/>
      <c r="F133" s="176"/>
      <c r="G133" s="176"/>
      <c r="H133" s="176"/>
      <c r="I133" s="176"/>
      <c r="J133" s="176"/>
      <c r="K133" s="56" t="s">
        <v>166</v>
      </c>
    </row>
    <row r="134" spans="1:16" ht="15" customHeight="1">
      <c r="A134" s="176" t="s">
        <v>200</v>
      </c>
      <c r="B134" s="176"/>
      <c r="C134" s="176"/>
      <c r="D134" s="176"/>
      <c r="E134" s="176"/>
      <c r="F134" s="176"/>
      <c r="G134" s="176"/>
      <c r="H134" s="176"/>
      <c r="I134" s="176"/>
      <c r="J134" s="176"/>
      <c r="K134" s="56" t="s">
        <v>166</v>
      </c>
    </row>
    <row r="135" spans="1:16" ht="15" customHeight="1">
      <c r="A135" s="176" t="s">
        <v>201</v>
      </c>
      <c r="B135" s="176"/>
      <c r="C135" s="176"/>
      <c r="D135" s="176"/>
      <c r="E135" s="176"/>
      <c r="F135" s="176"/>
      <c r="G135" s="176"/>
      <c r="H135" s="176"/>
      <c r="I135" s="176"/>
      <c r="J135" s="176"/>
      <c r="K135" s="56" t="s">
        <v>166</v>
      </c>
    </row>
    <row r="136" spans="1:16" ht="15" customHeight="1">
      <c r="A136" s="176" t="s">
        <v>289</v>
      </c>
      <c r="B136" s="176"/>
      <c r="C136" s="176"/>
      <c r="D136" s="176"/>
      <c r="E136" s="176"/>
      <c r="F136" s="176"/>
      <c r="G136" s="176"/>
      <c r="H136" s="176"/>
      <c r="I136" s="176"/>
      <c r="J136" s="176"/>
      <c r="K136" s="56" t="s">
        <v>166</v>
      </c>
    </row>
    <row r="137" spans="1:16" ht="15" customHeight="1">
      <c r="A137" s="176" t="s">
        <v>202</v>
      </c>
      <c r="B137" s="176"/>
      <c r="C137" s="176"/>
      <c r="D137" s="176"/>
      <c r="E137" s="176"/>
      <c r="F137" s="176"/>
      <c r="G137" s="176"/>
      <c r="H137" s="176"/>
      <c r="I137" s="176"/>
      <c r="J137" s="176"/>
      <c r="K137" s="56" t="s">
        <v>166</v>
      </c>
    </row>
    <row r="138" spans="1:16" ht="15" customHeight="1">
      <c r="A138" s="176" t="s">
        <v>203</v>
      </c>
      <c r="B138" s="176"/>
      <c r="C138" s="176"/>
      <c r="D138" s="176"/>
      <c r="E138" s="176"/>
      <c r="F138" s="176"/>
      <c r="G138" s="176"/>
      <c r="H138" s="176"/>
      <c r="I138" s="176"/>
      <c r="J138" s="176"/>
      <c r="K138" s="56" t="s">
        <v>166</v>
      </c>
    </row>
    <row r="139" spans="1:16" ht="15" customHeight="1">
      <c r="A139" s="17"/>
      <c r="B139" s="17"/>
      <c r="C139" s="17"/>
      <c r="D139" s="17"/>
      <c r="E139" s="17"/>
      <c r="J139" s="93" t="s">
        <v>141</v>
      </c>
      <c r="K139" s="99">
        <f>COUNTIF(K132:K138,"☑")</f>
        <v>0</v>
      </c>
    </row>
    <row r="140" spans="1:16" ht="15" customHeight="1">
      <c r="A140" s="17"/>
      <c r="B140" s="17"/>
      <c r="C140" s="17"/>
      <c r="D140" s="17"/>
      <c r="E140" s="17"/>
      <c r="H140" s="17"/>
    </row>
    <row r="141" spans="1:16" ht="15" customHeight="1">
      <c r="A141" s="48" t="s">
        <v>206</v>
      </c>
    </row>
    <row r="142" spans="1:16" ht="15" customHeight="1">
      <c r="A142" s="180" t="s">
        <v>57</v>
      </c>
      <c r="B142" s="180"/>
      <c r="C142" s="180"/>
      <c r="D142" s="180"/>
      <c r="E142" s="180"/>
      <c r="F142" s="180"/>
      <c r="G142" s="180"/>
      <c r="H142" s="180"/>
      <c r="I142" s="180"/>
      <c r="J142" s="180"/>
      <c r="K142" s="180"/>
      <c r="P142" s="95" t="s">
        <v>80</v>
      </c>
    </row>
    <row r="143" spans="1:16" ht="15" customHeight="1">
      <c r="A143" s="50" t="s">
        <v>2</v>
      </c>
      <c r="B143" s="140" t="s">
        <v>3</v>
      </c>
      <c r="C143" s="181"/>
      <c r="D143" s="181"/>
      <c r="E143" s="181"/>
      <c r="F143" s="181"/>
      <c r="G143" s="181"/>
      <c r="H143" s="181"/>
      <c r="I143" s="181"/>
      <c r="J143" s="141"/>
    </row>
    <row r="144" spans="1:16" ht="15" customHeight="1">
      <c r="A144" s="3" t="s">
        <v>1</v>
      </c>
      <c r="B144" s="182" t="s">
        <v>69</v>
      </c>
      <c r="C144" s="167"/>
      <c r="D144" s="167"/>
      <c r="E144" s="167"/>
      <c r="F144" s="167"/>
      <c r="G144" s="167"/>
      <c r="H144" s="167"/>
      <c r="I144" s="167"/>
      <c r="J144" s="168"/>
      <c r="P144" s="29" t="str">
        <f>IF(C128=0,"OK",IF(AND(A144="☑",A145="☑",A146="☑"),"OK","NG"))</f>
        <v>OK</v>
      </c>
    </row>
    <row r="145" spans="1:13" ht="15" customHeight="1">
      <c r="A145" s="3" t="s">
        <v>1</v>
      </c>
      <c r="B145" s="182" t="s">
        <v>117</v>
      </c>
      <c r="C145" s="167"/>
      <c r="D145" s="167"/>
      <c r="E145" s="167"/>
      <c r="F145" s="167"/>
      <c r="G145" s="167"/>
      <c r="H145" s="167"/>
      <c r="I145" s="167"/>
      <c r="J145" s="168"/>
    </row>
    <row r="146" spans="1:13" ht="15" customHeight="1">
      <c r="A146" s="3" t="s">
        <v>1</v>
      </c>
      <c r="B146" s="182" t="s">
        <v>288</v>
      </c>
      <c r="C146" s="167"/>
      <c r="D146" s="167"/>
      <c r="E146" s="167"/>
      <c r="F146" s="167"/>
      <c r="G146" s="167"/>
      <c r="H146" s="167"/>
      <c r="I146" s="167"/>
      <c r="J146" s="168"/>
    </row>
    <row r="147" spans="1:13" ht="15" customHeight="1"/>
    <row r="148" spans="1:13" ht="15" customHeight="1">
      <c r="A148" s="48" t="s">
        <v>207</v>
      </c>
    </row>
    <row r="149" spans="1:13" ht="15" customHeight="1">
      <c r="A149" s="50" t="s">
        <v>2</v>
      </c>
      <c r="B149" s="139" t="s">
        <v>4</v>
      </c>
      <c r="C149" s="139"/>
      <c r="D149" s="139"/>
      <c r="E149" s="139"/>
      <c r="F149" s="140" t="s">
        <v>97</v>
      </c>
      <c r="G149" s="141"/>
      <c r="H149" s="140" t="s">
        <v>20</v>
      </c>
      <c r="I149" s="141"/>
      <c r="J149" s="139" t="s">
        <v>17</v>
      </c>
      <c r="K149" s="139"/>
      <c r="L149" s="139"/>
      <c r="M149" s="139"/>
    </row>
    <row r="150" spans="1:13" ht="18.75" customHeight="1">
      <c r="A150" s="3" t="s">
        <v>1</v>
      </c>
      <c r="B150" s="138" t="s">
        <v>23</v>
      </c>
      <c r="C150" s="138"/>
      <c r="D150" s="138"/>
      <c r="E150" s="138"/>
      <c r="F150" s="142" t="s">
        <v>22</v>
      </c>
      <c r="G150" s="143"/>
      <c r="H150" s="142" t="s">
        <v>98</v>
      </c>
      <c r="I150" s="143"/>
      <c r="J150" s="138" t="s">
        <v>143</v>
      </c>
      <c r="K150" s="138"/>
      <c r="L150" s="138"/>
      <c r="M150" s="138"/>
    </row>
    <row r="151" spans="1:13" ht="18.75" customHeight="1">
      <c r="A151" s="3" t="s">
        <v>1</v>
      </c>
      <c r="B151" s="138" t="s">
        <v>25</v>
      </c>
      <c r="C151" s="138"/>
      <c r="D151" s="138"/>
      <c r="E151" s="138"/>
      <c r="F151" s="142" t="s">
        <v>16</v>
      </c>
      <c r="G151" s="143"/>
      <c r="H151" s="142" t="s">
        <v>21</v>
      </c>
      <c r="I151" s="143"/>
      <c r="J151" s="138" t="s">
        <v>100</v>
      </c>
      <c r="K151" s="138"/>
      <c r="L151" s="138"/>
      <c r="M151" s="138"/>
    </row>
    <row r="152" spans="1:13" ht="18.75" customHeight="1">
      <c r="A152" s="3" t="s">
        <v>1</v>
      </c>
      <c r="B152" s="138" t="s">
        <v>24</v>
      </c>
      <c r="C152" s="138"/>
      <c r="D152" s="138"/>
      <c r="E152" s="138"/>
      <c r="F152" s="142" t="s">
        <v>16</v>
      </c>
      <c r="G152" s="143"/>
      <c r="H152" s="142" t="s">
        <v>21</v>
      </c>
      <c r="I152" s="143"/>
      <c r="J152" s="138" t="s">
        <v>26</v>
      </c>
      <c r="K152" s="138"/>
      <c r="L152" s="138"/>
      <c r="M152" s="138"/>
    </row>
    <row r="153" spans="1:13" ht="18.75" customHeight="1">
      <c r="A153" s="3" t="s">
        <v>1</v>
      </c>
      <c r="B153" s="138" t="s">
        <v>90</v>
      </c>
      <c r="C153" s="138"/>
      <c r="D153" s="138"/>
      <c r="E153" s="138"/>
      <c r="F153" s="142" t="s">
        <v>5</v>
      </c>
      <c r="G153" s="143"/>
      <c r="H153" s="159" t="s">
        <v>16</v>
      </c>
      <c r="I153" s="143"/>
      <c r="J153" s="138" t="s">
        <v>99</v>
      </c>
      <c r="K153" s="138"/>
      <c r="L153" s="138"/>
      <c r="M153" s="138"/>
    </row>
    <row r="154" spans="1:13" ht="18.75" customHeight="1">
      <c r="A154" s="3" t="s">
        <v>1</v>
      </c>
      <c r="B154" s="138" t="s">
        <v>283</v>
      </c>
      <c r="C154" s="138"/>
      <c r="D154" s="138"/>
      <c r="E154" s="138"/>
      <c r="F154" s="142" t="s">
        <v>5</v>
      </c>
      <c r="G154" s="143"/>
      <c r="H154" s="136" t="s">
        <v>16</v>
      </c>
      <c r="I154" s="136"/>
      <c r="J154" s="138" t="s">
        <v>284</v>
      </c>
      <c r="K154" s="138"/>
      <c r="L154" s="138"/>
      <c r="M154" s="138"/>
    </row>
  </sheetData>
  <sheetProtection algorithmName="SHA-512" hashValue="OvoT1jurViTbtAkE8ykw9csE5ZK2qxjwNZBEUvmUSCl6e5+WW0+2apOrJCOdZ8tyD2CMH2YNXilcZeOECcQRaw==" saltValue="SFNZHB71Z6qdUkP/PK70aA==" spinCount="100000" sheet="1" objects="1" scenarios="1"/>
  <mergeCells count="198">
    <mergeCell ref="A1:O1"/>
    <mergeCell ref="B3:E3"/>
    <mergeCell ref="B4:E4"/>
    <mergeCell ref="P4:P5"/>
    <mergeCell ref="B5:E5"/>
    <mergeCell ref="B6:E6"/>
    <mergeCell ref="M14:O14"/>
    <mergeCell ref="M15:O15"/>
    <mergeCell ref="M16:O16"/>
    <mergeCell ref="M17:O17"/>
    <mergeCell ref="M18:O18"/>
    <mergeCell ref="M19:O19"/>
    <mergeCell ref="F9:I9"/>
    <mergeCell ref="J9:L9"/>
    <mergeCell ref="M10:O10"/>
    <mergeCell ref="M11:O11"/>
    <mergeCell ref="M12:O12"/>
    <mergeCell ref="M13:O13"/>
    <mergeCell ref="N26:O26"/>
    <mergeCell ref="A31:A32"/>
    <mergeCell ref="B31:B32"/>
    <mergeCell ref="C31:F31"/>
    <mergeCell ref="G31:G32"/>
    <mergeCell ref="H31:K31"/>
    <mergeCell ref="L31:O31"/>
    <mergeCell ref="D32:E32"/>
    <mergeCell ref="M20:O20"/>
    <mergeCell ref="M21:O21"/>
    <mergeCell ref="M22:O22"/>
    <mergeCell ref="M23:O23"/>
    <mergeCell ref="M24:O24"/>
    <mergeCell ref="M25:O25"/>
    <mergeCell ref="D39:E39"/>
    <mergeCell ref="A42:A43"/>
    <mergeCell ref="B42:B43"/>
    <mergeCell ref="C42:F42"/>
    <mergeCell ref="G42:G43"/>
    <mergeCell ref="H42:K42"/>
    <mergeCell ref="D33:E33"/>
    <mergeCell ref="D34:E34"/>
    <mergeCell ref="D35:E35"/>
    <mergeCell ref="D36:E36"/>
    <mergeCell ref="D37:E37"/>
    <mergeCell ref="D38:E38"/>
    <mergeCell ref="A53:A54"/>
    <mergeCell ref="B53:B54"/>
    <mergeCell ref="C53:F53"/>
    <mergeCell ref="L42:O42"/>
    <mergeCell ref="D43:E43"/>
    <mergeCell ref="D44:E44"/>
    <mergeCell ref="D45:E45"/>
    <mergeCell ref="D46:E46"/>
    <mergeCell ref="D47:E47"/>
    <mergeCell ref="G53:G54"/>
    <mergeCell ref="H53:K53"/>
    <mergeCell ref="L53:O53"/>
    <mergeCell ref="D54:E54"/>
    <mergeCell ref="D55:E55"/>
    <mergeCell ref="D56:E56"/>
    <mergeCell ref="D48:E48"/>
    <mergeCell ref="D49:E49"/>
    <mergeCell ref="D50:E50"/>
    <mergeCell ref="H64:K64"/>
    <mergeCell ref="L64:O64"/>
    <mergeCell ref="D65:E65"/>
    <mergeCell ref="D66:E66"/>
    <mergeCell ref="D67:E67"/>
    <mergeCell ref="D57:E57"/>
    <mergeCell ref="D58:E58"/>
    <mergeCell ref="D59:E59"/>
    <mergeCell ref="D60:E60"/>
    <mergeCell ref="D61:E61"/>
    <mergeCell ref="C64:F64"/>
    <mergeCell ref="D68:E68"/>
    <mergeCell ref="D69:E69"/>
    <mergeCell ref="D70:E70"/>
    <mergeCell ref="D71:E71"/>
    <mergeCell ref="D72:E72"/>
    <mergeCell ref="A75:A76"/>
    <mergeCell ref="B75:B76"/>
    <mergeCell ref="C75:F75"/>
    <mergeCell ref="G64:G65"/>
    <mergeCell ref="A64:A65"/>
    <mergeCell ref="B64:B65"/>
    <mergeCell ref="A86:A87"/>
    <mergeCell ref="B86:B87"/>
    <mergeCell ref="C86:F86"/>
    <mergeCell ref="G75:G76"/>
    <mergeCell ref="H75:K75"/>
    <mergeCell ref="L75:O75"/>
    <mergeCell ref="D76:E76"/>
    <mergeCell ref="D77:E77"/>
    <mergeCell ref="D78:E78"/>
    <mergeCell ref="G86:G87"/>
    <mergeCell ref="H86:K86"/>
    <mergeCell ref="L86:O86"/>
    <mergeCell ref="D87:E87"/>
    <mergeCell ref="D88:E88"/>
    <mergeCell ref="D89:E89"/>
    <mergeCell ref="D79:E79"/>
    <mergeCell ref="D80:E80"/>
    <mergeCell ref="D81:E81"/>
    <mergeCell ref="D82:E82"/>
    <mergeCell ref="D83:E83"/>
    <mergeCell ref="H97:K97"/>
    <mergeCell ref="L97:O97"/>
    <mergeCell ref="D98:E98"/>
    <mergeCell ref="D99:E99"/>
    <mergeCell ref="D100:E100"/>
    <mergeCell ref="D90:E90"/>
    <mergeCell ref="D91:E91"/>
    <mergeCell ref="D92:E92"/>
    <mergeCell ref="D93:E93"/>
    <mergeCell ref="D94:E94"/>
    <mergeCell ref="C97:F97"/>
    <mergeCell ref="D101:E101"/>
    <mergeCell ref="D102:E102"/>
    <mergeCell ref="D103:E103"/>
    <mergeCell ref="D104:E104"/>
    <mergeCell ref="D105:E105"/>
    <mergeCell ref="A108:A109"/>
    <mergeCell ref="B108:B109"/>
    <mergeCell ref="C108:F108"/>
    <mergeCell ref="G97:G98"/>
    <mergeCell ref="A97:A98"/>
    <mergeCell ref="B97:B98"/>
    <mergeCell ref="D112:E112"/>
    <mergeCell ref="D113:E113"/>
    <mergeCell ref="D114:E114"/>
    <mergeCell ref="D115:E115"/>
    <mergeCell ref="D116:E116"/>
    <mergeCell ref="A119:B119"/>
    <mergeCell ref="G108:G109"/>
    <mergeCell ref="H108:K108"/>
    <mergeCell ref="L108:O108"/>
    <mergeCell ref="D109:E109"/>
    <mergeCell ref="D110:E110"/>
    <mergeCell ref="D111:E111"/>
    <mergeCell ref="H119:I119"/>
    <mergeCell ref="J119:M119"/>
    <mergeCell ref="A120:B120"/>
    <mergeCell ref="G120:G122"/>
    <mergeCell ref="H120:I120"/>
    <mergeCell ref="J120:M122"/>
    <mergeCell ref="A121:B121"/>
    <mergeCell ref="H121:I121"/>
    <mergeCell ref="A122:B122"/>
    <mergeCell ref="A127:B127"/>
    <mergeCell ref="H127:I127"/>
    <mergeCell ref="J127:M127"/>
    <mergeCell ref="A128:B128"/>
    <mergeCell ref="H128:I128"/>
    <mergeCell ref="J128:M128"/>
    <mergeCell ref="A123:B123"/>
    <mergeCell ref="J123:M123"/>
    <mergeCell ref="A124:B124"/>
    <mergeCell ref="J124:M124"/>
    <mergeCell ref="A125:B125"/>
    <mergeCell ref="G125:G126"/>
    <mergeCell ref="J125:M126"/>
    <mergeCell ref="A126:B126"/>
    <mergeCell ref="A137:J137"/>
    <mergeCell ref="A138:J138"/>
    <mergeCell ref="A142:K142"/>
    <mergeCell ref="B143:J143"/>
    <mergeCell ref="B144:J144"/>
    <mergeCell ref="B145:J145"/>
    <mergeCell ref="A131:J131"/>
    <mergeCell ref="A132:J132"/>
    <mergeCell ref="A133:J133"/>
    <mergeCell ref="A134:J134"/>
    <mergeCell ref="A135:J135"/>
    <mergeCell ref="A136:J136"/>
    <mergeCell ref="B146:J146"/>
    <mergeCell ref="B149:E149"/>
    <mergeCell ref="F149:G149"/>
    <mergeCell ref="H149:I149"/>
    <mergeCell ref="J149:M149"/>
    <mergeCell ref="B150:E150"/>
    <mergeCell ref="F150:G150"/>
    <mergeCell ref="H150:I150"/>
    <mergeCell ref="J150:M150"/>
    <mergeCell ref="B153:E153"/>
    <mergeCell ref="F153:G153"/>
    <mergeCell ref="H153:I153"/>
    <mergeCell ref="J153:M153"/>
    <mergeCell ref="B154:E154"/>
    <mergeCell ref="F154:G154"/>
    <mergeCell ref="H154:I154"/>
    <mergeCell ref="J154:M154"/>
    <mergeCell ref="B151:E151"/>
    <mergeCell ref="F151:G151"/>
    <mergeCell ref="H151:I151"/>
    <mergeCell ref="J151:M151"/>
    <mergeCell ref="B152:E152"/>
    <mergeCell ref="F152:G152"/>
    <mergeCell ref="H152:I152"/>
    <mergeCell ref="J152:M152"/>
  </mergeCells>
  <phoneticPr fontId="2"/>
  <conditionalFormatting sqref="C120:G128">
    <cfRule type="expression" dxfId="4003" priority="2">
      <formula>$P120="NG"</formula>
    </cfRule>
  </conditionalFormatting>
  <conditionalFormatting sqref="G120:G123">
    <cfRule type="expression" dxfId="4002" priority="1">
      <formula>$P120="NG"</formula>
    </cfRule>
  </conditionalFormatting>
  <conditionalFormatting sqref="H33:K36">
    <cfRule type="expression" dxfId="4001" priority="55">
      <formula>#REF!="追加"</formula>
    </cfRule>
    <cfRule type="expression" dxfId="4000" priority="56">
      <formula>#REF!="新規"</formula>
    </cfRule>
  </conditionalFormatting>
  <conditionalFormatting sqref="H37:K39">
    <cfRule type="expression" dxfId="3999" priority="60">
      <formula>#REF!="追加"</formula>
    </cfRule>
    <cfRule type="expression" dxfId="3998" priority="67">
      <formula>#REF!="新規"</formula>
    </cfRule>
  </conditionalFormatting>
  <conditionalFormatting sqref="H44:K47">
    <cfRule type="expression" dxfId="3997" priority="46">
      <formula>#REF!="追加"</formula>
    </cfRule>
    <cfRule type="expression" dxfId="3996" priority="47">
      <formula>#REF!="新規"</formula>
    </cfRule>
  </conditionalFormatting>
  <conditionalFormatting sqref="H48:K50">
    <cfRule type="expression" dxfId="3995" priority="50">
      <formula>#REF!="追加"</formula>
    </cfRule>
    <cfRule type="expression" dxfId="3994" priority="51">
      <formula>#REF!="新規"</formula>
    </cfRule>
  </conditionalFormatting>
  <conditionalFormatting sqref="H55:K58">
    <cfRule type="expression" dxfId="3993" priority="40">
      <formula>#REF!="追加"</formula>
    </cfRule>
    <cfRule type="expression" dxfId="3992" priority="41">
      <formula>#REF!="新規"</formula>
    </cfRule>
  </conditionalFormatting>
  <conditionalFormatting sqref="H59:K61">
    <cfRule type="expression" dxfId="3991" priority="44">
      <formula>#REF!="追加"</formula>
    </cfRule>
    <cfRule type="expression" dxfId="3990" priority="45">
      <formula>#REF!="新規"</formula>
    </cfRule>
  </conditionalFormatting>
  <conditionalFormatting sqref="H66:K69">
    <cfRule type="expression" dxfId="3989" priority="34">
      <formula>#REF!="追加"</formula>
    </cfRule>
    <cfRule type="expression" dxfId="3988" priority="35">
      <formula>#REF!="新規"</formula>
    </cfRule>
  </conditionalFormatting>
  <conditionalFormatting sqref="H70:K72">
    <cfRule type="expression" dxfId="3987" priority="38">
      <formula>#REF!="追加"</formula>
    </cfRule>
    <cfRule type="expression" dxfId="3986" priority="39">
      <formula>#REF!="新規"</formula>
    </cfRule>
  </conditionalFormatting>
  <conditionalFormatting sqref="H77:K80">
    <cfRule type="expression" dxfId="3985" priority="28">
      <formula>#REF!="追加"</formula>
    </cfRule>
    <cfRule type="expression" dxfId="3984" priority="29">
      <formula>#REF!="新規"</formula>
    </cfRule>
  </conditionalFormatting>
  <conditionalFormatting sqref="H81:K83">
    <cfRule type="expression" dxfId="3983" priority="32">
      <formula>#REF!="追加"</formula>
    </cfRule>
    <cfRule type="expression" dxfId="3982" priority="33">
      <formula>#REF!="新規"</formula>
    </cfRule>
  </conditionalFormatting>
  <conditionalFormatting sqref="H88:K91">
    <cfRule type="expression" dxfId="3981" priority="22">
      <formula>#REF!="追加"</formula>
    </cfRule>
    <cfRule type="expression" dxfId="3980" priority="23">
      <formula>#REF!="新規"</formula>
    </cfRule>
  </conditionalFormatting>
  <conditionalFormatting sqref="H92:K94">
    <cfRule type="expression" dxfId="3979" priority="26">
      <formula>#REF!="追加"</formula>
    </cfRule>
    <cfRule type="expression" dxfId="3978" priority="27">
      <formula>#REF!="新規"</formula>
    </cfRule>
  </conditionalFormatting>
  <conditionalFormatting sqref="H99:K102">
    <cfRule type="expression" dxfId="3977" priority="16">
      <formula>#REF!="追加"</formula>
    </cfRule>
    <cfRule type="expression" dxfId="3976" priority="17">
      <formula>#REF!="新規"</formula>
    </cfRule>
  </conditionalFormatting>
  <conditionalFormatting sqref="H103:K105">
    <cfRule type="expression" dxfId="3975" priority="20">
      <formula>#REF!="追加"</formula>
    </cfRule>
    <cfRule type="expression" dxfId="3974" priority="21">
      <formula>#REF!="新規"</formula>
    </cfRule>
  </conditionalFormatting>
  <conditionalFormatting sqref="H110:K113">
    <cfRule type="expression" dxfId="3973" priority="10">
      <formula>#REF!="追加"</formula>
    </cfRule>
    <cfRule type="expression" dxfId="3972" priority="11">
      <formula>#REF!="新規"</formula>
    </cfRule>
  </conditionalFormatting>
  <conditionalFormatting sqref="H114:K116">
    <cfRule type="expression" dxfId="3971" priority="14">
      <formula>#REF!="追加"</formula>
    </cfRule>
    <cfRule type="expression" dxfId="3970" priority="15">
      <formula>#REF!="新規"</formula>
    </cfRule>
  </conditionalFormatting>
  <conditionalFormatting sqref="J35:K36 J39:K39">
    <cfRule type="expression" dxfId="3969" priority="57">
      <formula>#REF!="追加"</formula>
    </cfRule>
    <cfRule type="expression" dxfId="3968" priority="58">
      <formula>#REF!="新規"</formula>
    </cfRule>
  </conditionalFormatting>
  <conditionalFormatting sqref="J46:K47 J50:K50">
    <cfRule type="expression" dxfId="3967" priority="48">
      <formula>#REF!="追加"</formula>
    </cfRule>
    <cfRule type="expression" dxfId="3966" priority="49">
      <formula>#REF!="新規"</formula>
    </cfRule>
  </conditionalFormatting>
  <conditionalFormatting sqref="J57:K58 J61:K61">
    <cfRule type="expression" dxfId="3965" priority="42">
      <formula>#REF!="追加"</formula>
    </cfRule>
    <cfRule type="expression" dxfId="3964" priority="43">
      <formula>#REF!="新規"</formula>
    </cfRule>
  </conditionalFormatting>
  <conditionalFormatting sqref="J68:K69 J72:K72">
    <cfRule type="expression" dxfId="3963" priority="36">
      <formula>#REF!="追加"</formula>
    </cfRule>
    <cfRule type="expression" dxfId="3962" priority="37">
      <formula>#REF!="新規"</formula>
    </cfRule>
  </conditionalFormatting>
  <conditionalFormatting sqref="J79:K80 J83:K83">
    <cfRule type="expression" dxfId="3961" priority="30">
      <formula>#REF!="追加"</formula>
    </cfRule>
    <cfRule type="expression" dxfId="3960" priority="31">
      <formula>#REF!="新規"</formula>
    </cfRule>
  </conditionalFormatting>
  <conditionalFormatting sqref="J90:K91 J94:K94">
    <cfRule type="expression" dxfId="3959" priority="24">
      <formula>#REF!="追加"</formula>
    </cfRule>
    <cfRule type="expression" dxfId="3958" priority="25">
      <formula>#REF!="新規"</formula>
    </cfRule>
  </conditionalFormatting>
  <conditionalFormatting sqref="J101:K102 J105:K105">
    <cfRule type="expression" dxfId="3957" priority="18">
      <formula>#REF!="追加"</formula>
    </cfRule>
    <cfRule type="expression" dxfId="3956" priority="19">
      <formula>#REF!="新規"</formula>
    </cfRule>
  </conditionalFormatting>
  <conditionalFormatting sqref="J112:K113 J116:K116">
    <cfRule type="expression" dxfId="3955" priority="12">
      <formula>#REF!="追加"</formula>
    </cfRule>
    <cfRule type="expression" dxfId="3954" priority="13">
      <formula>#REF!="新規"</formula>
    </cfRule>
  </conditionalFormatting>
  <conditionalFormatting sqref="J40:O41 J51:O52 J62:O63 J73:O74 J84:O84 J95:O96 J106:O107 J117:O117">
    <cfRule type="expression" dxfId="3953" priority="72">
      <formula>$I40="追加"</formula>
    </cfRule>
    <cfRule type="expression" dxfId="3952" priority="73">
      <formula>$I40="新規"</formula>
    </cfRule>
  </conditionalFormatting>
  <conditionalFormatting sqref="K85:O85 I85">
    <cfRule type="expression" dxfId="3951" priority="76">
      <formula>#REF!="追加"</formula>
    </cfRule>
    <cfRule type="expression" dxfId="3950" priority="77">
      <formula>#REF!="新規"</formula>
    </cfRule>
  </conditionalFormatting>
  <conditionalFormatting sqref="L40:O41 L51:O52 L62:O63 L73:O74 L84:O84 L95:O96 L106:O107 L117:O117">
    <cfRule type="expression" dxfId="3949" priority="68">
      <formula>$I40="追加"</formula>
    </cfRule>
    <cfRule type="expression" dxfId="3948" priority="69">
      <formula>$I40="新規"</formula>
    </cfRule>
  </conditionalFormatting>
  <conditionalFormatting sqref="L85:O85">
    <cfRule type="expression" dxfId="3947" priority="74">
      <formula>#REF!="追加"</formula>
    </cfRule>
    <cfRule type="expression" dxfId="3946" priority="75">
      <formula>#REF!="新規"</formula>
    </cfRule>
  </conditionalFormatting>
  <conditionalFormatting sqref="P3">
    <cfRule type="expression" dxfId="3945" priority="62">
      <formula>$P3&lt;&gt;"要修正！"</formula>
    </cfRule>
    <cfRule type="expression" dxfId="3944" priority="63">
      <formula>$P3="要修正！"</formula>
    </cfRule>
  </conditionalFormatting>
  <conditionalFormatting sqref="P4:P5">
    <cfRule type="expression" dxfId="3943" priority="54">
      <formula>$P$3="要修正！"</formula>
    </cfRule>
  </conditionalFormatting>
  <conditionalFormatting sqref="P144">
    <cfRule type="expression" dxfId="3942" priority="61">
      <formula>P144="NG"</formula>
    </cfRule>
  </conditionalFormatting>
  <conditionalFormatting sqref="P33:R41">
    <cfRule type="expression" dxfId="3941" priority="59">
      <formula>P33="NG"</formula>
    </cfRule>
  </conditionalFormatting>
  <conditionalFormatting sqref="P44:R52">
    <cfRule type="expression" dxfId="3940" priority="9">
      <formula>P44="NG"</formula>
    </cfRule>
  </conditionalFormatting>
  <conditionalFormatting sqref="P55:R63">
    <cfRule type="expression" dxfId="3939" priority="7">
      <formula>P55="NG"</formula>
    </cfRule>
  </conditionalFormatting>
  <conditionalFormatting sqref="P66:R74 P75:Q83">
    <cfRule type="expression" dxfId="3938" priority="8">
      <formula>P66="NG"</formula>
    </cfRule>
  </conditionalFormatting>
  <conditionalFormatting sqref="P84:R85 R77:R83">
    <cfRule type="expression" dxfId="3937" priority="6">
      <formula>P77="NG"</formula>
    </cfRule>
  </conditionalFormatting>
  <conditionalFormatting sqref="P88:R96">
    <cfRule type="expression" dxfId="3936" priority="5">
      <formula>P88="NG"</formula>
    </cfRule>
  </conditionalFormatting>
  <conditionalFormatting sqref="P99:R107">
    <cfRule type="expression" dxfId="3935" priority="4">
      <formula>P99="NG"</formula>
    </cfRule>
  </conditionalFormatting>
  <conditionalFormatting sqref="P110:R117">
    <cfRule type="expression" dxfId="3934" priority="3">
      <formula>P110="NG"</formula>
    </cfRule>
  </conditionalFormatting>
  <conditionalFormatting sqref="P120:R120 Q121:R122">
    <cfRule type="expression" dxfId="3933" priority="71">
      <formula>#REF!="NG"</formula>
    </cfRule>
  </conditionalFormatting>
  <conditionalFormatting sqref="P120:R128">
    <cfRule type="expression" dxfId="3932" priority="52">
      <formula>P120="NG"</formula>
    </cfRule>
  </conditionalFormatting>
  <conditionalFormatting sqref="P121:R122">
    <cfRule type="expression" dxfId="3931" priority="70">
      <formula>$P29="NG"</formula>
    </cfRule>
  </conditionalFormatting>
  <conditionalFormatting sqref="P123:R127 P128:Q128">
    <cfRule type="expression" dxfId="3930" priority="53">
      <formula>#REF!="NG"</formula>
    </cfRule>
  </conditionalFormatting>
  <conditionalFormatting sqref="P125:R126">
    <cfRule type="expression" dxfId="3929" priority="65">
      <formula>$P30="NG"</formula>
    </cfRule>
  </conditionalFormatting>
  <conditionalFormatting sqref="P127:R128">
    <cfRule type="expression" dxfId="3928" priority="64">
      <formula>$P31="NG"</formula>
    </cfRule>
  </conditionalFormatting>
  <conditionalFormatting sqref="T57 T76:T80 T86:T88 T98:T102 T109:T111">
    <cfRule type="expression" dxfId="3927" priority="66">
      <formula>T57="NG"</formula>
    </cfRule>
  </conditionalFormatting>
  <dataValidations count="12">
    <dataValidation type="list" allowBlank="1" showInputMessage="1" showErrorMessage="1" sqref="K132:K138" xr:uid="{078FB29E-0473-4F29-A583-3CEC30760BE2}">
      <formula1>$P$131:$P$132</formula1>
    </dataValidation>
    <dataValidation type="list" allowBlank="1" showInputMessage="1" showErrorMessage="1" sqref="C44:C50" xr:uid="{993E5F8D-60F1-459F-B644-C5486A5EACFD}">
      <formula1>$T$44:$T$46</formula1>
    </dataValidation>
    <dataValidation type="list" allowBlank="1" showInputMessage="1" showErrorMessage="1" sqref="C55:C61" xr:uid="{09705BC1-D9E7-455C-9308-620315BAE170}">
      <formula1>$T$55:$T$58</formula1>
    </dataValidation>
    <dataValidation type="list" allowBlank="1" showInputMessage="1" showErrorMessage="1" sqref="C66:C72" xr:uid="{78996CFB-FA1E-4F53-B715-DA7FDB0EA4EF}">
      <formula1>$T$66:$T$68</formula1>
    </dataValidation>
    <dataValidation type="list" allowBlank="1" showInputMessage="1" showErrorMessage="1" sqref="C77:C83" xr:uid="{C77E10E0-9EC9-4484-BBC1-C5F38D2889D1}">
      <formula1>$T$77:$T$80</formula1>
    </dataValidation>
    <dataValidation type="list" allowBlank="1" showInputMessage="1" showErrorMessage="1" sqref="C88:C94" xr:uid="{2E314726-9CE6-4D95-9758-80B64496E615}">
      <formula1>$T$87:$T$88</formula1>
    </dataValidation>
    <dataValidation type="list" allowBlank="1" showInputMessage="1" showErrorMessage="1" sqref="C110:C116" xr:uid="{9EB12AD0-DEB7-4E9C-8495-1B745FA5D3A2}">
      <formula1>$T$110:$T$111</formula1>
    </dataValidation>
    <dataValidation type="list" allowBlank="1" showInputMessage="1" showErrorMessage="1" sqref="B33:B39 B110:B116 B99:B105 B88:B94 B77:B83 B66:B72 B55:B61 B44:B50" xr:uid="{2F9AAD19-836A-472B-A9F4-8D02ED56E10A}">
      <formula1>$T$33:$T$34</formula1>
    </dataValidation>
    <dataValidation type="list" allowBlank="1" showInputMessage="1" showErrorMessage="1" sqref="C33:C39" xr:uid="{519EE801-3CD3-4E36-AE81-C449ABAE1AE0}">
      <formula1>$U$33:$U$36</formula1>
    </dataValidation>
    <dataValidation type="list" allowBlank="1" showInputMessage="1" showErrorMessage="1" sqref="C99:C105" xr:uid="{C163077E-9839-4E9B-987E-CB82615C069F}">
      <formula1>$T$99:$T$102</formula1>
    </dataValidation>
    <dataValidation type="list" allowBlank="1" showInputMessage="1" showErrorMessage="1" sqref="B11:B25" xr:uid="{F774E80A-AE28-4E31-AEB6-F48BD2BE4C24}">
      <formula1>$P$11:$P$18</formula1>
    </dataValidation>
    <dataValidation type="list" allowBlank="1" showInputMessage="1" showErrorMessage="1" sqref="D27 D11:D25" xr:uid="{B377613B-578A-4343-AE2B-0FDF73BE5949}">
      <formula1>$Q$11:$Q$13</formula1>
    </dataValidation>
  </dataValidations>
  <pageMargins left="0.70866141732283472" right="0.70866141732283472" top="0.62992125984251968" bottom="0.74803149606299213" header="0.31496062992125984" footer="0.31496062992125984"/>
  <headerFooter>
    <oddHeader>&amp;L様式第1号別添1&amp;R事業参加者用（事業参加者→事業実施主体）</oddHeader>
  </headerFooter>
  <extLst>
    <ext xmlns:x14="http://schemas.microsoft.com/office/spreadsheetml/2009/9/main" uri="{CCE6A557-97BC-4b89-ADB6-D9C93CAAB3DF}">
      <x14:dataValidations xmlns:xm="http://schemas.microsoft.com/office/excel/2006/main" count="6">
        <x14:dataValidation type="list" allowBlank="1" showInputMessage="1" showErrorMessage="1" xr:uid="{96C5CDA1-D73A-4DB2-9F05-C78B5BA24CE3}">
          <x14:formula1>
            <xm:f>リスト!$H$2:$H$4</xm:f>
          </x14:formula1>
          <xm:sqref>A144:A146 J33:K39 L107:O107 L52:O52 J99:K105 L63:O63 J77:K83 L74:O74 J44:K50 L85:O85 J55:K61 L96:O96 J66:K72 J88:K94 J110:K116</xm:sqref>
        </x14:dataValidation>
        <x14:dataValidation type="list" allowBlank="1" showInputMessage="1" showErrorMessage="1" xr:uid="{0500E210-DE25-4303-BCF7-385DF7FC3CE5}">
          <x14:formula1>
            <xm:f>リスト!$G$2:$G$4</xm:f>
          </x14:formula1>
          <xm:sqref>G88:G94 G99:G105 I52 G33:G39 I63 G44:G50 I74 G55:G61 G66:G72 I96 G77:G83 I107 G110:G116</xm:sqref>
        </x14:dataValidation>
        <x14:dataValidation type="list" allowBlank="1" showInputMessage="1" showErrorMessage="1" xr:uid="{1BEA2CCB-72C1-4F14-A9A1-9A9048397506}">
          <x14:formula1>
            <xm:f>リスト!$C$2:$C$4</xm:f>
          </x14:formula1>
          <xm:sqref>B107 B96 B52 B63 B74 B85</xm:sqref>
        </x14:dataValidation>
        <x14:dataValidation type="list" allowBlank="1" showInputMessage="1" showErrorMessage="1" xr:uid="{98F29F41-C109-4B3A-95D7-5824ADC5E88C}">
          <x14:formula1>
            <xm:f>リスト!$E$2:$E$22</xm:f>
          </x14:formula1>
          <xm:sqref>D107 D96 D52 D63 D74 D85</xm:sqref>
        </x14:dataValidation>
        <x14:dataValidation type="list" allowBlank="1" showInputMessage="1" showErrorMessage="1" xr:uid="{00FA9A7D-6B5B-43B3-A3EA-797152D28EF9}">
          <x14:formula1>
            <xm:f>リスト!$D$2:$D$3</xm:f>
          </x14:formula1>
          <xm:sqref>C107 C96 C52 C63 C74 C85</xm:sqref>
        </x14:dataValidation>
        <x14:dataValidation type="list" allowBlank="1" showInputMessage="1" showErrorMessage="1" xr:uid="{10F5D85E-11A5-40E8-BCF3-51D95E8E69C6}">
          <x14:formula1>
            <xm:f>リスト!$H$2:$H$3</xm:f>
          </x14:formula1>
          <xm:sqref>A150:A154</xm:sqref>
        </x14:dataValidation>
      </x14:dataValidations>
    </ext>
  </extLs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CCC031-15A1-4310-9D30-430CD7222DC1}">
  <sheetPr>
    <pageSetUpPr fitToPage="1"/>
  </sheetPr>
  <dimension ref="A1:W154"/>
  <sheetViews>
    <sheetView view="pageBreakPreview" topLeftCell="C3" zoomScale="80" zoomScaleNormal="100" zoomScaleSheetLayoutView="80" workbookViewId="0">
      <selection activeCell="P3" sqref="P3:P5 H11:H25 K11:K25 C26 F26:L27 O33:R39 L40:O40 O44:R50 L51:O51 O55:R61 L62:O62 O66:R72 L73:O73 O77:O83 R77:R83 L84:O84 O88:R94 L95:O95 O99:R105 L106:O106 O110:R116 L117:O117 C120:G128 P120 Q120:R126 P123:P125 P127:R128 K139 P144"/>
    </sheetView>
  </sheetViews>
  <sheetFormatPr defaultColWidth="9" defaultRowHeight="22.5" customHeight="1"/>
  <cols>
    <col min="1" max="15" width="14.6328125" style="48" customWidth="1"/>
    <col min="16" max="16" width="23.26953125" style="49" customWidth="1"/>
    <col min="17" max="17" width="23.453125" style="48" bestFit="1" customWidth="1"/>
    <col min="18" max="18" width="18.90625" style="48" bestFit="1" customWidth="1"/>
    <col min="19" max="19" width="11.08984375" style="48" bestFit="1" customWidth="1"/>
    <col min="20" max="20" width="27.26953125" style="48" customWidth="1"/>
    <col min="21" max="21" width="8.90625" style="48" customWidth="1"/>
    <col min="22" max="16384" width="9" style="48"/>
  </cols>
  <sheetData>
    <row r="1" spans="1:19" s="35" customFormat="1" ht="22.5" customHeight="1">
      <c r="A1" s="178" t="s">
        <v>285</v>
      </c>
      <c r="B1" s="178"/>
      <c r="C1" s="178"/>
      <c r="D1" s="178"/>
      <c r="E1" s="178"/>
      <c r="F1" s="178"/>
      <c r="G1" s="178"/>
      <c r="H1" s="178"/>
      <c r="I1" s="178"/>
      <c r="J1" s="178"/>
      <c r="K1" s="178"/>
      <c r="L1" s="178"/>
      <c r="M1" s="178"/>
      <c r="N1" s="178"/>
      <c r="O1" s="178"/>
      <c r="P1" s="34" t="s">
        <v>58</v>
      </c>
    </row>
    <row r="2" spans="1:19" s="36" customFormat="1" ht="13">
      <c r="A2" s="36" t="s">
        <v>89</v>
      </c>
      <c r="F2" s="37"/>
      <c r="P2" s="38"/>
    </row>
    <row r="3" spans="1:19" s="36" customFormat="1" ht="22.5" customHeight="1">
      <c r="A3" s="39" t="s">
        <v>31</v>
      </c>
      <c r="B3" s="166"/>
      <c r="C3" s="167"/>
      <c r="D3" s="167"/>
      <c r="E3" s="168"/>
      <c r="F3" s="40"/>
      <c r="G3" s="40"/>
      <c r="H3" s="40"/>
      <c r="I3" s="40"/>
      <c r="J3" s="40"/>
      <c r="K3" s="40"/>
      <c r="L3" s="40"/>
      <c r="M3" s="41"/>
      <c r="N3" s="40" t="s">
        <v>148</v>
      </c>
      <c r="O3" s="40"/>
      <c r="P3" s="18" t="str">
        <f>IF(COUNTIF(P33:R154,"NG"),"要修正！","クリア ! ")</f>
        <v xml:space="preserve">クリア ! </v>
      </c>
      <c r="Q3" s="36" t="s">
        <v>113</v>
      </c>
      <c r="S3" s="38"/>
    </row>
    <row r="4" spans="1:19" s="36" customFormat="1" ht="22.5" customHeight="1">
      <c r="A4" s="39" t="s">
        <v>30</v>
      </c>
      <c r="B4" s="166"/>
      <c r="C4" s="167"/>
      <c r="D4" s="167"/>
      <c r="E4" s="168"/>
      <c r="F4" s="40"/>
      <c r="G4" s="40"/>
      <c r="H4" s="40"/>
      <c r="I4" s="40"/>
      <c r="J4" s="40"/>
      <c r="K4" s="40"/>
      <c r="L4" s="40"/>
      <c r="M4" s="42"/>
      <c r="N4" s="40" t="s">
        <v>145</v>
      </c>
      <c r="O4" s="40"/>
      <c r="P4" s="169" t="str">
        <f>IF(P3="要修正！","※「クリア！」になるようNG箇所を修正してください。","")</f>
        <v/>
      </c>
    </row>
    <row r="5" spans="1:19" s="36" customFormat="1" ht="22.5" customHeight="1">
      <c r="A5" s="39" t="s">
        <v>32</v>
      </c>
      <c r="B5" s="171"/>
      <c r="C5" s="167"/>
      <c r="D5" s="167"/>
      <c r="E5" s="168"/>
      <c r="F5" s="40"/>
      <c r="G5" s="40"/>
      <c r="H5" s="40"/>
      <c r="I5" s="40"/>
      <c r="J5" s="40"/>
      <c r="K5" s="40"/>
      <c r="L5" s="40"/>
      <c r="M5" s="43"/>
      <c r="N5" s="40" t="s">
        <v>146</v>
      </c>
      <c r="O5" s="40"/>
      <c r="P5" s="170"/>
    </row>
    <row r="6" spans="1:19" s="36" customFormat="1" ht="22.5" customHeight="1">
      <c r="A6" s="39" t="s">
        <v>33</v>
      </c>
      <c r="B6" s="166"/>
      <c r="C6" s="167"/>
      <c r="D6" s="167"/>
      <c r="E6" s="168"/>
      <c r="F6" s="40"/>
      <c r="G6" s="40"/>
      <c r="H6" s="40"/>
      <c r="I6" s="40"/>
      <c r="J6" s="40"/>
      <c r="K6" s="40"/>
      <c r="L6" s="40"/>
      <c r="M6" s="44"/>
      <c r="N6" s="40" t="s">
        <v>147</v>
      </c>
      <c r="O6" s="40"/>
      <c r="P6" s="45"/>
      <c r="Q6" s="46"/>
    </row>
    <row r="7" spans="1:19" s="36" customFormat="1" ht="22.5" customHeight="1">
      <c r="E7" s="47"/>
      <c r="F7" s="47"/>
      <c r="G7" s="47"/>
      <c r="H7" s="47"/>
      <c r="I7" s="47"/>
      <c r="J7" s="47"/>
      <c r="K7" s="47"/>
      <c r="L7" s="47"/>
      <c r="M7" s="47"/>
      <c r="N7" s="47"/>
      <c r="O7" s="47"/>
      <c r="P7" s="45"/>
      <c r="Q7" s="46"/>
    </row>
    <row r="8" spans="1:19" ht="22.5" customHeight="1">
      <c r="A8" s="48" t="s">
        <v>144</v>
      </c>
    </row>
    <row r="9" spans="1:19" ht="22.5" customHeight="1">
      <c r="F9" s="139" t="s">
        <v>170</v>
      </c>
      <c r="G9" s="139"/>
      <c r="H9" s="139"/>
      <c r="I9" s="139"/>
      <c r="J9" s="139" t="s">
        <v>235</v>
      </c>
      <c r="K9" s="139"/>
      <c r="L9" s="139"/>
    </row>
    <row r="10" spans="1:19" s="17" customFormat="1" ht="22.5" customHeight="1">
      <c r="A10" s="50" t="s">
        <v>118</v>
      </c>
      <c r="B10" s="50" t="s">
        <v>139</v>
      </c>
      <c r="C10" s="50" t="s">
        <v>197</v>
      </c>
      <c r="D10" s="50" t="s">
        <v>119</v>
      </c>
      <c r="E10" s="50" t="s">
        <v>6</v>
      </c>
      <c r="F10" s="53" t="s">
        <v>275</v>
      </c>
      <c r="G10" s="53" t="s">
        <v>276</v>
      </c>
      <c r="H10" s="51" t="s">
        <v>277</v>
      </c>
      <c r="I10" s="96" t="s">
        <v>150</v>
      </c>
      <c r="J10" s="51" t="s">
        <v>278</v>
      </c>
      <c r="K10" s="52" t="s">
        <v>279</v>
      </c>
      <c r="L10" s="96" t="s">
        <v>149</v>
      </c>
      <c r="M10" s="136" t="s">
        <v>243</v>
      </c>
      <c r="N10" s="136"/>
      <c r="O10" s="142"/>
      <c r="P10" s="50" t="s">
        <v>250</v>
      </c>
      <c r="Q10" s="86" t="s">
        <v>119</v>
      </c>
      <c r="S10" s="48"/>
    </row>
    <row r="11" spans="1:19" s="17" customFormat="1" ht="22.5" customHeight="1">
      <c r="A11" s="50">
        <v>1</v>
      </c>
      <c r="B11" s="54"/>
      <c r="C11" s="55"/>
      <c r="D11" s="56"/>
      <c r="E11" s="30"/>
      <c r="F11" s="6"/>
      <c r="G11" s="6"/>
      <c r="H11" s="26">
        <f>G11-F11</f>
        <v>0</v>
      </c>
      <c r="I11" s="57"/>
      <c r="J11" s="58"/>
      <c r="K11" s="25">
        <f>J11-F11</f>
        <v>0</v>
      </c>
      <c r="L11" s="59"/>
      <c r="M11" s="172"/>
      <c r="N11" s="172"/>
      <c r="O11" s="173"/>
      <c r="P11" s="60" t="s">
        <v>252</v>
      </c>
      <c r="Q11" s="91" t="s">
        <v>156</v>
      </c>
      <c r="S11" s="48"/>
    </row>
    <row r="12" spans="1:19" s="17" customFormat="1" ht="22.5" customHeight="1">
      <c r="A12" s="50">
        <v>2</v>
      </c>
      <c r="B12" s="54"/>
      <c r="C12" s="55"/>
      <c r="D12" s="56"/>
      <c r="E12" s="30"/>
      <c r="F12" s="6"/>
      <c r="G12" s="6"/>
      <c r="H12" s="26">
        <f t="shared" ref="H12:H25" si="0">G12-F12</f>
        <v>0</v>
      </c>
      <c r="I12" s="57"/>
      <c r="J12" s="58"/>
      <c r="K12" s="25">
        <f t="shared" ref="K12:K25" si="1">J12-F12</f>
        <v>0</v>
      </c>
      <c r="L12" s="59"/>
      <c r="M12" s="172"/>
      <c r="N12" s="172"/>
      <c r="O12" s="173"/>
      <c r="P12" s="60" t="s">
        <v>251</v>
      </c>
      <c r="Q12" s="91" t="s">
        <v>158</v>
      </c>
      <c r="S12" s="48"/>
    </row>
    <row r="13" spans="1:19" s="17" customFormat="1" ht="22.5" customHeight="1">
      <c r="A13" s="50">
        <v>3</v>
      </c>
      <c r="B13" s="54"/>
      <c r="C13" s="55"/>
      <c r="D13" s="56"/>
      <c r="E13" s="30"/>
      <c r="F13" s="6"/>
      <c r="G13" s="6"/>
      <c r="H13" s="26">
        <f t="shared" si="0"/>
        <v>0</v>
      </c>
      <c r="I13" s="57"/>
      <c r="J13" s="58"/>
      <c r="K13" s="25">
        <f t="shared" si="1"/>
        <v>0</v>
      </c>
      <c r="L13" s="59"/>
      <c r="M13" s="172"/>
      <c r="N13" s="172"/>
      <c r="O13" s="173"/>
      <c r="P13" s="60" t="s">
        <v>253</v>
      </c>
      <c r="Q13" s="91" t="s">
        <v>157</v>
      </c>
      <c r="S13" s="48"/>
    </row>
    <row r="14" spans="1:19" s="17" customFormat="1" ht="22.5" customHeight="1">
      <c r="A14" s="50">
        <v>4</v>
      </c>
      <c r="B14" s="54"/>
      <c r="C14" s="55"/>
      <c r="D14" s="56"/>
      <c r="E14" s="30"/>
      <c r="F14" s="6"/>
      <c r="G14" s="6"/>
      <c r="H14" s="26">
        <f t="shared" si="0"/>
        <v>0</v>
      </c>
      <c r="I14" s="57"/>
      <c r="J14" s="58"/>
      <c r="K14" s="25">
        <f t="shared" si="1"/>
        <v>0</v>
      </c>
      <c r="L14" s="59"/>
      <c r="M14" s="172"/>
      <c r="N14" s="172"/>
      <c r="O14" s="173"/>
      <c r="P14" s="60" t="s">
        <v>254</v>
      </c>
      <c r="S14" s="48"/>
    </row>
    <row r="15" spans="1:19" s="17" customFormat="1" ht="22.5" customHeight="1">
      <c r="A15" s="50">
        <v>5</v>
      </c>
      <c r="B15" s="54"/>
      <c r="C15" s="55"/>
      <c r="D15" s="56"/>
      <c r="E15" s="30"/>
      <c r="F15" s="6"/>
      <c r="G15" s="6"/>
      <c r="H15" s="26">
        <f t="shared" si="0"/>
        <v>0</v>
      </c>
      <c r="I15" s="57"/>
      <c r="J15" s="58"/>
      <c r="K15" s="25">
        <f t="shared" si="1"/>
        <v>0</v>
      </c>
      <c r="L15" s="59"/>
      <c r="M15" s="172"/>
      <c r="N15" s="172"/>
      <c r="O15" s="173"/>
      <c r="P15" s="60" t="s">
        <v>255</v>
      </c>
      <c r="Q15" s="61"/>
      <c r="S15" s="48"/>
    </row>
    <row r="16" spans="1:19" s="17" customFormat="1" ht="22.5" customHeight="1">
      <c r="A16" s="50">
        <v>6</v>
      </c>
      <c r="B16" s="54"/>
      <c r="C16" s="55"/>
      <c r="D16" s="56"/>
      <c r="E16" s="30"/>
      <c r="F16" s="6"/>
      <c r="G16" s="62"/>
      <c r="H16" s="26">
        <f t="shared" si="0"/>
        <v>0</v>
      </c>
      <c r="I16" s="57"/>
      <c r="J16" s="58"/>
      <c r="K16" s="25">
        <f t="shared" si="1"/>
        <v>0</v>
      </c>
      <c r="L16" s="59"/>
      <c r="M16" s="172"/>
      <c r="N16" s="172"/>
      <c r="O16" s="173"/>
      <c r="P16" s="60" t="s">
        <v>256</v>
      </c>
      <c r="Q16" s="61"/>
      <c r="S16" s="48"/>
    </row>
    <row r="17" spans="1:22" s="17" customFormat="1" ht="22.5" customHeight="1">
      <c r="A17" s="50">
        <v>7</v>
      </c>
      <c r="B17" s="54"/>
      <c r="C17" s="55"/>
      <c r="D17" s="56"/>
      <c r="E17" s="30"/>
      <c r="F17" s="6"/>
      <c r="G17" s="6"/>
      <c r="H17" s="26">
        <f t="shared" si="0"/>
        <v>0</v>
      </c>
      <c r="I17" s="57"/>
      <c r="J17" s="58"/>
      <c r="K17" s="25">
        <f t="shared" si="1"/>
        <v>0</v>
      </c>
      <c r="L17" s="59"/>
      <c r="M17" s="172"/>
      <c r="N17" s="172"/>
      <c r="O17" s="173"/>
      <c r="P17" s="60" t="s">
        <v>257</v>
      </c>
      <c r="Q17" s="61"/>
      <c r="S17" s="48"/>
    </row>
    <row r="18" spans="1:22" s="17" customFormat="1" ht="22.5" customHeight="1">
      <c r="A18" s="50">
        <v>8</v>
      </c>
      <c r="B18" s="54"/>
      <c r="C18" s="55"/>
      <c r="D18" s="56"/>
      <c r="E18" s="30"/>
      <c r="F18" s="6"/>
      <c r="G18" s="6"/>
      <c r="H18" s="26">
        <f t="shared" si="0"/>
        <v>0</v>
      </c>
      <c r="I18" s="57"/>
      <c r="J18" s="58"/>
      <c r="K18" s="25">
        <f t="shared" si="1"/>
        <v>0</v>
      </c>
      <c r="L18" s="59"/>
      <c r="M18" s="172"/>
      <c r="N18" s="172"/>
      <c r="O18" s="173"/>
      <c r="P18" s="60" t="s">
        <v>258</v>
      </c>
      <c r="Q18" s="61"/>
      <c r="S18" s="48"/>
    </row>
    <row r="19" spans="1:22" ht="22.5" customHeight="1">
      <c r="A19" s="50">
        <v>9</v>
      </c>
      <c r="B19" s="54"/>
      <c r="C19" s="24"/>
      <c r="D19" s="56"/>
      <c r="E19" s="2"/>
      <c r="F19" s="31"/>
      <c r="G19" s="31"/>
      <c r="H19" s="26">
        <f t="shared" si="0"/>
        <v>0</v>
      </c>
      <c r="I19" s="19"/>
      <c r="J19" s="28"/>
      <c r="K19" s="25">
        <f t="shared" si="1"/>
        <v>0</v>
      </c>
      <c r="L19" s="23"/>
      <c r="M19" s="172"/>
      <c r="N19" s="172"/>
      <c r="O19" s="172"/>
      <c r="P19" s="17"/>
      <c r="Q19" s="61"/>
    </row>
    <row r="20" spans="1:22" ht="22.5" customHeight="1">
      <c r="A20" s="50">
        <v>10</v>
      </c>
      <c r="B20" s="54"/>
      <c r="C20" s="24"/>
      <c r="D20" s="56"/>
      <c r="E20" s="2"/>
      <c r="F20" s="31"/>
      <c r="G20" s="31"/>
      <c r="H20" s="26">
        <f t="shared" si="0"/>
        <v>0</v>
      </c>
      <c r="I20" s="19"/>
      <c r="J20" s="28"/>
      <c r="K20" s="25">
        <f t="shared" si="1"/>
        <v>0</v>
      </c>
      <c r="L20" s="23"/>
      <c r="M20" s="172"/>
      <c r="N20" s="172"/>
      <c r="O20" s="172"/>
      <c r="P20" s="17"/>
      <c r="Q20" s="61"/>
    </row>
    <row r="21" spans="1:22" ht="22.5" customHeight="1">
      <c r="A21" s="50">
        <v>11</v>
      </c>
      <c r="B21" s="54"/>
      <c r="C21" s="24"/>
      <c r="D21" s="56"/>
      <c r="E21" s="2"/>
      <c r="F21" s="31"/>
      <c r="G21" s="31"/>
      <c r="H21" s="26">
        <f t="shared" si="0"/>
        <v>0</v>
      </c>
      <c r="I21" s="19"/>
      <c r="J21" s="28"/>
      <c r="K21" s="25">
        <f t="shared" si="1"/>
        <v>0</v>
      </c>
      <c r="L21" s="23"/>
      <c r="M21" s="172"/>
      <c r="N21" s="172"/>
      <c r="O21" s="172"/>
      <c r="P21" s="17"/>
      <c r="Q21" s="61"/>
    </row>
    <row r="22" spans="1:22" ht="22.5" customHeight="1">
      <c r="A22" s="50">
        <v>12</v>
      </c>
      <c r="B22" s="54"/>
      <c r="C22" s="24"/>
      <c r="D22" s="56"/>
      <c r="E22" s="2"/>
      <c r="F22" s="31"/>
      <c r="G22" s="31"/>
      <c r="H22" s="26">
        <f t="shared" si="0"/>
        <v>0</v>
      </c>
      <c r="I22" s="19"/>
      <c r="J22" s="28"/>
      <c r="K22" s="25">
        <f t="shared" si="1"/>
        <v>0</v>
      </c>
      <c r="L22" s="23"/>
      <c r="M22" s="172"/>
      <c r="N22" s="172"/>
      <c r="O22" s="172"/>
      <c r="P22" s="17"/>
      <c r="Q22" s="61"/>
    </row>
    <row r="23" spans="1:22" ht="22.5" customHeight="1">
      <c r="A23" s="50">
        <v>13</v>
      </c>
      <c r="B23" s="54"/>
      <c r="C23" s="24"/>
      <c r="D23" s="56"/>
      <c r="E23" s="2"/>
      <c r="F23" s="31"/>
      <c r="G23" s="31"/>
      <c r="H23" s="26">
        <f t="shared" si="0"/>
        <v>0</v>
      </c>
      <c r="I23" s="19"/>
      <c r="J23" s="28"/>
      <c r="K23" s="25">
        <f t="shared" si="1"/>
        <v>0</v>
      </c>
      <c r="L23" s="23"/>
      <c r="M23" s="172"/>
      <c r="N23" s="172"/>
      <c r="O23" s="172"/>
      <c r="P23" s="17"/>
      <c r="Q23" s="61"/>
    </row>
    <row r="24" spans="1:22" ht="22.5" customHeight="1">
      <c r="A24" s="50">
        <v>14</v>
      </c>
      <c r="B24" s="54"/>
      <c r="C24" s="24"/>
      <c r="D24" s="56"/>
      <c r="E24" s="2"/>
      <c r="F24" s="31"/>
      <c r="G24" s="31"/>
      <c r="H24" s="26">
        <f t="shared" si="0"/>
        <v>0</v>
      </c>
      <c r="I24" s="19"/>
      <c r="J24" s="28"/>
      <c r="K24" s="25">
        <f t="shared" si="1"/>
        <v>0</v>
      </c>
      <c r="L24" s="23"/>
      <c r="M24" s="172"/>
      <c r="N24" s="172"/>
      <c r="O24" s="172"/>
      <c r="P24" s="17"/>
      <c r="Q24" s="61"/>
    </row>
    <row r="25" spans="1:22" ht="22.5" customHeight="1">
      <c r="A25" s="50">
        <v>15</v>
      </c>
      <c r="B25" s="54"/>
      <c r="C25" s="24"/>
      <c r="D25" s="56"/>
      <c r="E25" s="2"/>
      <c r="F25" s="31"/>
      <c r="G25" s="31"/>
      <c r="H25" s="26">
        <f t="shared" si="0"/>
        <v>0</v>
      </c>
      <c r="I25" s="19"/>
      <c r="J25" s="28"/>
      <c r="K25" s="25">
        <f t="shared" si="1"/>
        <v>0</v>
      </c>
      <c r="L25" s="23"/>
      <c r="M25" s="172"/>
      <c r="N25" s="172"/>
      <c r="O25" s="172"/>
      <c r="P25" s="17"/>
      <c r="Q25" s="61"/>
    </row>
    <row r="26" spans="1:22" ht="22.5" customHeight="1">
      <c r="A26" s="50" t="s">
        <v>0</v>
      </c>
      <c r="B26" s="63"/>
      <c r="C26" s="25">
        <f>SUM(C11:C25)</f>
        <v>0</v>
      </c>
      <c r="D26" s="64"/>
      <c r="E26" s="50" t="s">
        <v>233</v>
      </c>
      <c r="F26" s="27">
        <f>SUMIF(D11:D25,"野菜",F11:F25)+SUMIF(D11:D25,"果樹",F11:F25)</f>
        <v>0</v>
      </c>
      <c r="G26" s="27">
        <f>SUMIF(D11:D25,"野菜",G11:G25)+SUMIF(D11:D25,"果樹",G11:G25)</f>
        <v>0</v>
      </c>
      <c r="H26" s="27">
        <f>SUMIF(D11:D25,"野菜",H11:H25)+SUMIF(D11:D25,"果樹",H11:H25)</f>
        <v>0</v>
      </c>
      <c r="I26" s="101" t="str">
        <f>IFERROR(ROUND((H26/F26)*100,1),"")</f>
        <v/>
      </c>
      <c r="J26" s="25">
        <f>SUMIF(D11:D25,"野菜",J11:J25)+SUMIF(D11:D25,"果樹",J11:J25)</f>
        <v>0</v>
      </c>
      <c r="K26" s="25">
        <f>SUMIF(D11:D25,"野菜",K11:K25)+SUMIF(D11:D25,"果樹",K11:K25)</f>
        <v>0</v>
      </c>
      <c r="L26" s="99" t="str">
        <f>IFERROR(ROUND((K26/F26)*100,1),"")</f>
        <v/>
      </c>
      <c r="N26" s="179"/>
      <c r="O26" s="179"/>
      <c r="P26" s="48"/>
    </row>
    <row r="27" spans="1:22" ht="22.5" customHeight="1">
      <c r="A27" s="17"/>
      <c r="B27" s="17"/>
      <c r="C27" s="17" t="s">
        <v>236</v>
      </c>
      <c r="D27" s="56"/>
      <c r="E27" s="50" t="s">
        <v>157</v>
      </c>
      <c r="F27" s="27">
        <f>SUMIF(D10:D24,"花き",F10:F24)</f>
        <v>0</v>
      </c>
      <c r="G27" s="27">
        <f>SUMIF(D10:D24,"花き",G10:G24)</f>
        <v>0</v>
      </c>
      <c r="H27" s="27">
        <f>SUMIF(D10:D24,"花き",H10:H24)</f>
        <v>0</v>
      </c>
      <c r="I27" s="101" t="str">
        <f>IFERROR(ROUND((H27/F27)*100,1),"")</f>
        <v/>
      </c>
      <c r="J27" s="25">
        <f>SUMIF(D10:D25,"花き",J10:J25)</f>
        <v>0</v>
      </c>
      <c r="K27" s="25">
        <f>SUMIF(D10:D24,"花き",K10:K24)</f>
        <v>0</v>
      </c>
      <c r="L27" s="99" t="str">
        <f>IFERROR(ROUND((K27/F27)*100,1),"")</f>
        <v/>
      </c>
      <c r="N27" s="17"/>
      <c r="O27" s="17"/>
      <c r="P27" s="48"/>
    </row>
    <row r="28" spans="1:22" ht="22.5" customHeight="1">
      <c r="A28" s="17"/>
      <c r="B28" s="17"/>
      <c r="C28" s="17"/>
      <c r="D28" s="65"/>
      <c r="E28" s="65"/>
      <c r="F28" s="65"/>
      <c r="G28" s="65"/>
      <c r="H28" s="65"/>
      <c r="I28" s="65"/>
      <c r="J28" s="65"/>
      <c r="K28" s="65"/>
      <c r="L28" s="65"/>
      <c r="M28" s="17"/>
      <c r="N28" s="17"/>
      <c r="O28" s="17"/>
      <c r="P28" s="48"/>
    </row>
    <row r="29" spans="1:22" ht="22.5" customHeight="1">
      <c r="A29" s="94" t="s">
        <v>124</v>
      </c>
      <c r="P29" s="48"/>
    </row>
    <row r="30" spans="1:22" ht="22.5" customHeight="1">
      <c r="A30" s="66" t="s">
        <v>125</v>
      </c>
      <c r="C30" s="67"/>
      <c r="P30" s="48"/>
    </row>
    <row r="31" spans="1:22" s="61" customFormat="1" ht="22.5" customHeight="1">
      <c r="A31" s="162" t="s">
        <v>217</v>
      </c>
      <c r="B31" s="160" t="s">
        <v>67</v>
      </c>
      <c r="C31" s="150" t="s">
        <v>286</v>
      </c>
      <c r="D31" s="150"/>
      <c r="E31" s="150"/>
      <c r="F31" s="150"/>
      <c r="G31" s="160" t="s">
        <v>38</v>
      </c>
      <c r="H31" s="144" t="s">
        <v>47</v>
      </c>
      <c r="I31" s="145"/>
      <c r="J31" s="145"/>
      <c r="K31" s="146"/>
      <c r="L31" s="144" t="s">
        <v>216</v>
      </c>
      <c r="M31" s="145"/>
      <c r="N31" s="145"/>
      <c r="O31" s="146"/>
      <c r="P31" s="48" t="s">
        <v>96</v>
      </c>
      <c r="Q31" s="48" t="s">
        <v>96</v>
      </c>
      <c r="S31" s="48"/>
    </row>
    <row r="32" spans="1:22" s="70" customFormat="1" ht="22.5" customHeight="1">
      <c r="A32" s="161"/>
      <c r="B32" s="161"/>
      <c r="C32" s="68" t="s">
        <v>215</v>
      </c>
      <c r="D32" s="150" t="s">
        <v>120</v>
      </c>
      <c r="E32" s="150"/>
      <c r="F32" s="68" t="s">
        <v>15</v>
      </c>
      <c r="G32" s="161"/>
      <c r="H32" s="69" t="s">
        <v>29</v>
      </c>
      <c r="I32" s="69" t="s">
        <v>28</v>
      </c>
      <c r="J32" s="68" t="s">
        <v>18</v>
      </c>
      <c r="K32" s="68" t="s">
        <v>19</v>
      </c>
      <c r="L32" s="53" t="s">
        <v>109</v>
      </c>
      <c r="M32" s="53" t="s">
        <v>110</v>
      </c>
      <c r="N32" s="53" t="s">
        <v>111</v>
      </c>
      <c r="O32" s="53" t="s">
        <v>112</v>
      </c>
      <c r="P32" s="70" t="s">
        <v>104</v>
      </c>
      <c r="Q32" s="70" t="s">
        <v>116</v>
      </c>
      <c r="R32" s="70" t="s">
        <v>115</v>
      </c>
      <c r="S32" s="48"/>
      <c r="T32" s="71" t="s">
        <v>67</v>
      </c>
      <c r="U32" s="98" t="s">
        <v>153</v>
      </c>
      <c r="V32" s="61"/>
    </row>
    <row r="33" spans="1:22" ht="22.5" customHeight="1">
      <c r="A33" s="6"/>
      <c r="B33" s="9"/>
      <c r="C33" s="72"/>
      <c r="D33" s="152"/>
      <c r="E33" s="152"/>
      <c r="F33" s="15"/>
      <c r="G33" s="7"/>
      <c r="H33" s="6"/>
      <c r="I33" s="21"/>
      <c r="J33" s="7" t="s">
        <v>1</v>
      </c>
      <c r="K33" s="8" t="s">
        <v>1</v>
      </c>
      <c r="L33" s="1"/>
      <c r="M33" s="1"/>
      <c r="N33" s="1"/>
      <c r="O33" s="20">
        <f>L33-(M33+N33)</f>
        <v>0</v>
      </c>
      <c r="P33" s="29" t="str">
        <f>IF(OR(G33="新規",G33="追加",G33=""),"OK",(IF(AND(H33="",I33=""),"NG","OK")))</f>
        <v>OK</v>
      </c>
      <c r="Q33" s="10" t="str">
        <f>IF(OR(G33="新規",G33="追加",G33=""),"OK",(IF(OR(AND(J33="",K33=""),AND(J33="",K33="□"),AND(J33="□",K33=""),AND(J33="□",K33="□")),"NG","OK")))</f>
        <v>OK</v>
      </c>
      <c r="R33" s="10" t="str">
        <f>IF(OR(AND(C33&lt;&gt;"",D33&lt;&gt;"",F33&lt;&gt;"",G33&lt;&gt;""),(C33="")),"OK","NG")</f>
        <v>OK</v>
      </c>
      <c r="T33" s="71" t="s">
        <v>65</v>
      </c>
      <c r="U33" s="74" t="s">
        <v>154</v>
      </c>
      <c r="V33" s="61"/>
    </row>
    <row r="34" spans="1:22" ht="22.5" customHeight="1">
      <c r="A34" s="6"/>
      <c r="B34" s="9"/>
      <c r="C34" s="72"/>
      <c r="D34" s="152"/>
      <c r="E34" s="152"/>
      <c r="F34" s="15"/>
      <c r="G34" s="7"/>
      <c r="H34" s="6"/>
      <c r="I34" s="21"/>
      <c r="J34" s="7" t="s">
        <v>1</v>
      </c>
      <c r="K34" s="8" t="s">
        <v>1</v>
      </c>
      <c r="L34" s="1"/>
      <c r="M34" s="1"/>
      <c r="N34" s="1"/>
      <c r="O34" s="20">
        <f t="shared" ref="O34:O39" si="2">L34-(M34+N34)</f>
        <v>0</v>
      </c>
      <c r="P34" s="29" t="str">
        <f t="shared" ref="P34:P39" si="3">IF(OR(G34="新規",G34="追加",G34=""),"OK",(IF(AND(H34="",I34=""),"NG","OK")))</f>
        <v>OK</v>
      </c>
      <c r="Q34" s="10" t="str">
        <f t="shared" ref="Q34:Q39" si="4">IF(OR(G34="新規",G34="追加",G34=""),"OK",(IF(OR(AND(J34="",K34=""),AND(J34="",K34="□"),AND(J34="□",K34=""),AND(J34="□",K34="□")),"NG","OK")))</f>
        <v>OK</v>
      </c>
      <c r="R34" s="10" t="str">
        <f t="shared" ref="R34:R39" si="5">IF(OR(AND(C34&lt;&gt;"",D34&lt;&gt;"",F34&lt;&gt;"",G34&lt;&gt;""),(C34="")),"OK","NG")</f>
        <v>OK</v>
      </c>
      <c r="T34" s="97" t="s">
        <v>66</v>
      </c>
      <c r="U34" s="75" t="s">
        <v>155</v>
      </c>
      <c r="V34" s="61"/>
    </row>
    <row r="35" spans="1:22" ht="22.5" customHeight="1">
      <c r="A35" s="6"/>
      <c r="B35" s="9"/>
      <c r="C35" s="72"/>
      <c r="D35" s="152"/>
      <c r="E35" s="152"/>
      <c r="F35" s="15"/>
      <c r="G35" s="7"/>
      <c r="H35" s="6"/>
      <c r="I35" s="21"/>
      <c r="J35" s="7" t="s">
        <v>1</v>
      </c>
      <c r="K35" s="8" t="s">
        <v>1</v>
      </c>
      <c r="L35" s="1"/>
      <c r="M35" s="1"/>
      <c r="N35" s="1"/>
      <c r="O35" s="20">
        <f t="shared" si="2"/>
        <v>0</v>
      </c>
      <c r="P35" s="29" t="str">
        <f t="shared" si="3"/>
        <v>OK</v>
      </c>
      <c r="Q35" s="10" t="str">
        <f t="shared" si="4"/>
        <v>OK</v>
      </c>
      <c r="R35" s="10" t="str">
        <f t="shared" si="5"/>
        <v>OK</v>
      </c>
      <c r="T35" s="94"/>
      <c r="U35" s="75" t="s">
        <v>214</v>
      </c>
      <c r="V35" s="61"/>
    </row>
    <row r="36" spans="1:22" ht="22.5" customHeight="1">
      <c r="A36" s="6"/>
      <c r="B36" s="9"/>
      <c r="C36" s="72"/>
      <c r="D36" s="152"/>
      <c r="E36" s="152"/>
      <c r="F36" s="15"/>
      <c r="G36" s="7"/>
      <c r="H36" s="6"/>
      <c r="I36" s="21"/>
      <c r="J36" s="7" t="s">
        <v>1</v>
      </c>
      <c r="K36" s="8" t="s">
        <v>1</v>
      </c>
      <c r="L36" s="1"/>
      <c r="M36" s="1"/>
      <c r="N36" s="1"/>
      <c r="O36" s="20">
        <f t="shared" si="2"/>
        <v>0</v>
      </c>
      <c r="P36" s="29" t="str">
        <f t="shared" si="3"/>
        <v>OK</v>
      </c>
      <c r="Q36" s="10" t="str">
        <f t="shared" si="4"/>
        <v>OK</v>
      </c>
      <c r="R36" s="10" t="str">
        <f t="shared" si="5"/>
        <v>OK</v>
      </c>
      <c r="T36" s="94"/>
      <c r="U36" s="92" t="s">
        <v>13</v>
      </c>
      <c r="V36" s="61"/>
    </row>
    <row r="37" spans="1:22" ht="22.5" customHeight="1">
      <c r="A37" s="6"/>
      <c r="B37" s="9"/>
      <c r="C37" s="72"/>
      <c r="D37" s="152"/>
      <c r="E37" s="152"/>
      <c r="F37" s="16"/>
      <c r="G37" s="7"/>
      <c r="H37" s="6"/>
      <c r="I37" s="21"/>
      <c r="J37" s="7" t="s">
        <v>1</v>
      </c>
      <c r="K37" s="8" t="s">
        <v>1</v>
      </c>
      <c r="L37" s="1"/>
      <c r="M37" s="1"/>
      <c r="N37" s="1"/>
      <c r="O37" s="20">
        <f t="shared" si="2"/>
        <v>0</v>
      </c>
      <c r="P37" s="29" t="str">
        <f t="shared" si="3"/>
        <v>OK</v>
      </c>
      <c r="Q37" s="10" t="str">
        <f t="shared" si="4"/>
        <v>OK</v>
      </c>
      <c r="R37" s="10" t="str">
        <f t="shared" si="5"/>
        <v>OK</v>
      </c>
    </row>
    <row r="38" spans="1:22" ht="22.5" customHeight="1">
      <c r="A38" s="6"/>
      <c r="B38" s="9"/>
      <c r="C38" s="72"/>
      <c r="D38" s="152"/>
      <c r="E38" s="152"/>
      <c r="F38" s="15"/>
      <c r="G38" s="7"/>
      <c r="H38" s="6"/>
      <c r="I38" s="21"/>
      <c r="J38" s="7" t="s">
        <v>1</v>
      </c>
      <c r="K38" s="8" t="s">
        <v>1</v>
      </c>
      <c r="L38" s="1"/>
      <c r="M38" s="1"/>
      <c r="N38" s="1"/>
      <c r="O38" s="20">
        <f t="shared" si="2"/>
        <v>0</v>
      </c>
      <c r="P38" s="29" t="str">
        <f t="shared" si="3"/>
        <v>OK</v>
      </c>
      <c r="Q38" s="10" t="str">
        <f t="shared" si="4"/>
        <v>OK</v>
      </c>
      <c r="R38" s="10" t="str">
        <f t="shared" si="5"/>
        <v>OK</v>
      </c>
    </row>
    <row r="39" spans="1:22" ht="22.5" customHeight="1">
      <c r="A39" s="6"/>
      <c r="B39" s="9"/>
      <c r="C39" s="72"/>
      <c r="D39" s="152"/>
      <c r="E39" s="152"/>
      <c r="F39" s="15"/>
      <c r="G39" s="7"/>
      <c r="H39" s="6"/>
      <c r="I39" s="21"/>
      <c r="J39" s="7" t="s">
        <v>1</v>
      </c>
      <c r="K39" s="8" t="s">
        <v>1</v>
      </c>
      <c r="L39" s="1"/>
      <c r="M39" s="1"/>
      <c r="N39" s="1"/>
      <c r="O39" s="20">
        <f t="shared" si="2"/>
        <v>0</v>
      </c>
      <c r="P39" s="29" t="str">
        <f t="shared" si="3"/>
        <v>OK</v>
      </c>
      <c r="Q39" s="10" t="str">
        <f t="shared" si="4"/>
        <v>OK</v>
      </c>
      <c r="R39" s="10" t="str">
        <f t="shared" si="5"/>
        <v>OK</v>
      </c>
    </row>
    <row r="40" spans="1:22" ht="22.5" customHeight="1">
      <c r="A40" s="12"/>
      <c r="B40" s="13"/>
      <c r="C40" s="14"/>
      <c r="D40" s="13"/>
      <c r="E40" s="14"/>
      <c r="F40" s="14"/>
      <c r="G40" s="13"/>
      <c r="H40" s="13"/>
      <c r="I40" s="12"/>
      <c r="J40" s="12"/>
      <c r="K40" s="68" t="s">
        <v>137</v>
      </c>
      <c r="L40" s="27">
        <f>SUM(L33:L39)</f>
        <v>0</v>
      </c>
      <c r="M40" s="27">
        <f t="shared" ref="M40:N40" si="6">SUM(M33:M39)</f>
        <v>0</v>
      </c>
      <c r="N40" s="27">
        <f t="shared" si="6"/>
        <v>0</v>
      </c>
      <c r="O40" s="27">
        <f>L40-(M40+N40)</f>
        <v>0</v>
      </c>
      <c r="P40" s="76"/>
      <c r="Q40" s="77"/>
      <c r="R40" s="77"/>
    </row>
    <row r="41" spans="1:22" ht="22.5" customHeight="1">
      <c r="A41" s="48" t="s">
        <v>126</v>
      </c>
      <c r="B41" s="13"/>
      <c r="C41" s="14"/>
      <c r="D41" s="13"/>
      <c r="E41" s="14"/>
      <c r="F41" s="14"/>
      <c r="G41" s="13"/>
      <c r="H41" s="13"/>
      <c r="I41" s="12"/>
      <c r="J41" s="12"/>
      <c r="K41" s="12"/>
      <c r="L41" s="12"/>
      <c r="M41" s="12"/>
      <c r="N41" s="12"/>
      <c r="O41" s="12"/>
      <c r="P41" s="76"/>
      <c r="Q41" s="77"/>
      <c r="R41" s="77"/>
    </row>
    <row r="42" spans="1:22" ht="22.5" customHeight="1">
      <c r="A42" s="162" t="s">
        <v>217</v>
      </c>
      <c r="B42" s="160" t="s">
        <v>67</v>
      </c>
      <c r="C42" s="150" t="s">
        <v>286</v>
      </c>
      <c r="D42" s="150"/>
      <c r="E42" s="150"/>
      <c r="F42" s="150"/>
      <c r="G42" s="160" t="s">
        <v>38</v>
      </c>
      <c r="H42" s="144" t="s">
        <v>47</v>
      </c>
      <c r="I42" s="145"/>
      <c r="J42" s="145"/>
      <c r="K42" s="146"/>
      <c r="L42" s="144" t="s">
        <v>216</v>
      </c>
      <c r="M42" s="145"/>
      <c r="N42" s="145"/>
      <c r="O42" s="146"/>
      <c r="P42" s="48" t="s">
        <v>96</v>
      </c>
      <c r="Q42" s="48" t="s">
        <v>96</v>
      </c>
      <c r="R42" s="61"/>
    </row>
    <row r="43" spans="1:22" ht="22.5" customHeight="1">
      <c r="A43" s="161"/>
      <c r="B43" s="161"/>
      <c r="C43" s="68" t="s">
        <v>215</v>
      </c>
      <c r="D43" s="150" t="s">
        <v>120</v>
      </c>
      <c r="E43" s="150"/>
      <c r="F43" s="68" t="s">
        <v>15</v>
      </c>
      <c r="G43" s="161"/>
      <c r="H43" s="69" t="s">
        <v>29</v>
      </c>
      <c r="I43" s="69" t="s">
        <v>28</v>
      </c>
      <c r="J43" s="68" t="s">
        <v>18</v>
      </c>
      <c r="K43" s="68" t="s">
        <v>19</v>
      </c>
      <c r="L43" s="53" t="s">
        <v>109</v>
      </c>
      <c r="M43" s="53" t="s">
        <v>110</v>
      </c>
      <c r="N43" s="53" t="s">
        <v>111</v>
      </c>
      <c r="O43" s="53" t="s">
        <v>112</v>
      </c>
      <c r="P43" s="70" t="s">
        <v>104</v>
      </c>
      <c r="Q43" s="70" t="s">
        <v>116</v>
      </c>
      <c r="R43" s="70" t="s">
        <v>115</v>
      </c>
      <c r="T43" s="98" t="s">
        <v>153</v>
      </c>
    </row>
    <row r="44" spans="1:22" ht="22.5" customHeight="1">
      <c r="A44" s="6"/>
      <c r="B44" s="9"/>
      <c r="C44" s="72"/>
      <c r="D44" s="152"/>
      <c r="E44" s="152"/>
      <c r="F44" s="15"/>
      <c r="G44" s="7"/>
      <c r="H44" s="6"/>
      <c r="I44" s="21"/>
      <c r="J44" s="7" t="s">
        <v>1</v>
      </c>
      <c r="K44" s="8" t="s">
        <v>1</v>
      </c>
      <c r="L44" s="1"/>
      <c r="M44" s="1"/>
      <c r="N44" s="1"/>
      <c r="O44" s="20">
        <f>L44-(M44+N44)</f>
        <v>0</v>
      </c>
      <c r="P44" s="29" t="str">
        <f t="shared" ref="P44:P50" si="7">IF(OR(G44="新規",G44="追加",G44=""),"OK",(IF(AND(H44="",I44=""),"NG","OK")))</f>
        <v>OK</v>
      </c>
      <c r="Q44" s="10" t="str">
        <f t="shared" ref="Q44:Q50" si="8">IF(OR(G44="新規",G44="追加",G44=""),"OK",(IF(OR(AND(J44="",K44=""),AND(J44="",K44="□"),AND(J44="□",K44=""),AND(J44="□",K44="□")),"NG","OK")))</f>
        <v>OK</v>
      </c>
      <c r="R44" s="10" t="str">
        <f t="shared" ref="R44:R50" si="9">IF(OR(AND(C44&lt;&gt;"",D44&lt;&gt;"",F44&lt;&gt;"",G44&lt;&gt;""),(C44="")),"OK","NG")</f>
        <v>OK</v>
      </c>
      <c r="T44" s="78" t="s">
        <v>7</v>
      </c>
    </row>
    <row r="45" spans="1:22" ht="22.5" customHeight="1">
      <c r="A45" s="6"/>
      <c r="B45" s="9"/>
      <c r="C45" s="72"/>
      <c r="D45" s="152"/>
      <c r="E45" s="152"/>
      <c r="F45" s="15"/>
      <c r="G45" s="7"/>
      <c r="H45" s="6"/>
      <c r="I45" s="21"/>
      <c r="J45" s="7" t="s">
        <v>1</v>
      </c>
      <c r="K45" s="8" t="s">
        <v>1</v>
      </c>
      <c r="L45" s="1"/>
      <c r="M45" s="1"/>
      <c r="N45" s="1"/>
      <c r="O45" s="20">
        <f t="shared" ref="O45:O50" si="10">L45-(M45+N45)</f>
        <v>0</v>
      </c>
      <c r="P45" s="29" t="str">
        <f t="shared" si="7"/>
        <v>OK</v>
      </c>
      <c r="Q45" s="10" t="str">
        <f t="shared" si="8"/>
        <v>OK</v>
      </c>
      <c r="R45" s="10" t="str">
        <f t="shared" si="9"/>
        <v>OK</v>
      </c>
      <c r="T45" s="79" t="s">
        <v>214</v>
      </c>
    </row>
    <row r="46" spans="1:22" ht="22.5" customHeight="1">
      <c r="A46" s="6"/>
      <c r="B46" s="9"/>
      <c r="C46" s="72"/>
      <c r="D46" s="152"/>
      <c r="E46" s="152"/>
      <c r="F46" s="15"/>
      <c r="G46" s="7"/>
      <c r="H46" s="6"/>
      <c r="I46" s="21"/>
      <c r="J46" s="7" t="s">
        <v>1</v>
      </c>
      <c r="K46" s="8" t="s">
        <v>1</v>
      </c>
      <c r="L46" s="1"/>
      <c r="M46" s="1"/>
      <c r="N46" s="1"/>
      <c r="O46" s="20">
        <f t="shared" si="10"/>
        <v>0</v>
      </c>
      <c r="P46" s="29" t="str">
        <f t="shared" si="7"/>
        <v>OK</v>
      </c>
      <c r="Q46" s="10" t="str">
        <f t="shared" si="8"/>
        <v>OK</v>
      </c>
      <c r="R46" s="10" t="str">
        <f t="shared" si="9"/>
        <v>OK</v>
      </c>
      <c r="T46" s="80" t="s">
        <v>13</v>
      </c>
    </row>
    <row r="47" spans="1:22" ht="22.5" customHeight="1">
      <c r="A47" s="6"/>
      <c r="B47" s="9"/>
      <c r="C47" s="72"/>
      <c r="D47" s="152"/>
      <c r="E47" s="152"/>
      <c r="F47" s="15"/>
      <c r="G47" s="7"/>
      <c r="H47" s="6"/>
      <c r="I47" s="21"/>
      <c r="J47" s="7" t="s">
        <v>1</v>
      </c>
      <c r="K47" s="8" t="s">
        <v>1</v>
      </c>
      <c r="L47" s="1"/>
      <c r="M47" s="1"/>
      <c r="N47" s="1"/>
      <c r="O47" s="20">
        <f t="shared" si="10"/>
        <v>0</v>
      </c>
      <c r="P47" s="29" t="str">
        <f t="shared" si="7"/>
        <v>OK</v>
      </c>
      <c r="Q47" s="10" t="str">
        <f t="shared" si="8"/>
        <v>OK</v>
      </c>
      <c r="R47" s="10" t="str">
        <f t="shared" si="9"/>
        <v>OK</v>
      </c>
    </row>
    <row r="48" spans="1:22" ht="22.5" customHeight="1">
      <c r="A48" s="6"/>
      <c r="B48" s="9"/>
      <c r="C48" s="72"/>
      <c r="D48" s="152"/>
      <c r="E48" s="152"/>
      <c r="F48" s="16"/>
      <c r="G48" s="7"/>
      <c r="H48" s="6"/>
      <c r="I48" s="21"/>
      <c r="J48" s="7" t="s">
        <v>1</v>
      </c>
      <c r="K48" s="8" t="s">
        <v>1</v>
      </c>
      <c r="L48" s="1"/>
      <c r="M48" s="1"/>
      <c r="N48" s="1"/>
      <c r="O48" s="20">
        <f t="shared" si="10"/>
        <v>0</v>
      </c>
      <c r="P48" s="29" t="str">
        <f t="shared" si="7"/>
        <v>OK</v>
      </c>
      <c r="Q48" s="10" t="str">
        <f t="shared" si="8"/>
        <v>OK</v>
      </c>
      <c r="R48" s="10" t="str">
        <f t="shared" si="9"/>
        <v>OK</v>
      </c>
    </row>
    <row r="49" spans="1:20" ht="22.5" customHeight="1">
      <c r="A49" s="6"/>
      <c r="B49" s="9"/>
      <c r="C49" s="72"/>
      <c r="D49" s="152"/>
      <c r="E49" s="152"/>
      <c r="F49" s="15"/>
      <c r="G49" s="7"/>
      <c r="H49" s="6"/>
      <c r="I49" s="21"/>
      <c r="J49" s="7" t="s">
        <v>1</v>
      </c>
      <c r="K49" s="8" t="s">
        <v>1</v>
      </c>
      <c r="L49" s="1"/>
      <c r="M49" s="1"/>
      <c r="N49" s="1"/>
      <c r="O49" s="20">
        <f t="shared" si="10"/>
        <v>0</v>
      </c>
      <c r="P49" s="29" t="str">
        <f t="shared" si="7"/>
        <v>OK</v>
      </c>
      <c r="Q49" s="10" t="str">
        <f t="shared" si="8"/>
        <v>OK</v>
      </c>
      <c r="R49" s="10" t="str">
        <f t="shared" si="9"/>
        <v>OK</v>
      </c>
    </row>
    <row r="50" spans="1:20" ht="22.5" customHeight="1">
      <c r="A50" s="6"/>
      <c r="B50" s="9"/>
      <c r="C50" s="72"/>
      <c r="D50" s="152"/>
      <c r="E50" s="152"/>
      <c r="F50" s="15"/>
      <c r="G50" s="7"/>
      <c r="H50" s="6"/>
      <c r="I50" s="21"/>
      <c r="J50" s="7" t="s">
        <v>1</v>
      </c>
      <c r="K50" s="8" t="s">
        <v>1</v>
      </c>
      <c r="L50" s="1"/>
      <c r="M50" s="1"/>
      <c r="N50" s="1"/>
      <c r="O50" s="20">
        <f t="shared" si="10"/>
        <v>0</v>
      </c>
      <c r="P50" s="29" t="str">
        <f t="shared" si="7"/>
        <v>OK</v>
      </c>
      <c r="Q50" s="10" t="str">
        <f t="shared" si="8"/>
        <v>OK</v>
      </c>
      <c r="R50" s="10" t="str">
        <f t="shared" si="9"/>
        <v>OK</v>
      </c>
    </row>
    <row r="51" spans="1:20" ht="22.5" customHeight="1">
      <c r="A51" s="12"/>
      <c r="B51" s="13"/>
      <c r="C51" s="14"/>
      <c r="D51" s="13"/>
      <c r="E51" s="14"/>
      <c r="F51" s="14"/>
      <c r="G51" s="13"/>
      <c r="H51" s="13"/>
      <c r="I51" s="12"/>
      <c r="J51" s="12"/>
      <c r="K51" s="68" t="s">
        <v>137</v>
      </c>
      <c r="L51" s="27">
        <f>SUM(L44:L50)</f>
        <v>0</v>
      </c>
      <c r="M51" s="27">
        <f t="shared" ref="M51:N51" si="11">SUM(M44:M50)</f>
        <v>0</v>
      </c>
      <c r="N51" s="27">
        <f t="shared" si="11"/>
        <v>0</v>
      </c>
      <c r="O51" s="27">
        <f>L51-(M51+N51)</f>
        <v>0</v>
      </c>
      <c r="P51" s="76"/>
      <c r="Q51" s="77"/>
      <c r="R51" s="77"/>
    </row>
    <row r="52" spans="1:20" ht="22.5" customHeight="1">
      <c r="A52" s="48" t="s">
        <v>129</v>
      </c>
      <c r="B52" s="13"/>
      <c r="C52" s="14"/>
      <c r="D52" s="13"/>
      <c r="E52" s="14"/>
      <c r="F52" s="14"/>
      <c r="G52" s="13"/>
      <c r="H52" s="13"/>
      <c r="I52" s="12"/>
      <c r="J52" s="12"/>
      <c r="K52" s="12"/>
      <c r="L52" s="12"/>
      <c r="M52" s="12"/>
      <c r="N52" s="12"/>
      <c r="O52" s="12"/>
      <c r="P52" s="76"/>
      <c r="Q52" s="77"/>
      <c r="R52" s="77"/>
    </row>
    <row r="53" spans="1:20" ht="22.5" customHeight="1">
      <c r="A53" s="162" t="s">
        <v>217</v>
      </c>
      <c r="B53" s="160" t="s">
        <v>67</v>
      </c>
      <c r="C53" s="150" t="s">
        <v>286</v>
      </c>
      <c r="D53" s="150"/>
      <c r="E53" s="150"/>
      <c r="F53" s="150"/>
      <c r="G53" s="160" t="s">
        <v>38</v>
      </c>
      <c r="H53" s="144" t="s">
        <v>47</v>
      </c>
      <c r="I53" s="145"/>
      <c r="J53" s="145"/>
      <c r="K53" s="146"/>
      <c r="L53" s="144" t="s">
        <v>216</v>
      </c>
      <c r="M53" s="145"/>
      <c r="N53" s="145"/>
      <c r="O53" s="146"/>
      <c r="P53" s="48" t="s">
        <v>96</v>
      </c>
      <c r="Q53" s="48" t="s">
        <v>96</v>
      </c>
      <c r="R53" s="61"/>
    </row>
    <row r="54" spans="1:20" ht="22.5" customHeight="1">
      <c r="A54" s="161"/>
      <c r="B54" s="161"/>
      <c r="C54" s="68" t="s">
        <v>215</v>
      </c>
      <c r="D54" s="150" t="s">
        <v>120</v>
      </c>
      <c r="E54" s="150"/>
      <c r="F54" s="68" t="s">
        <v>15</v>
      </c>
      <c r="G54" s="161"/>
      <c r="H54" s="69" t="s">
        <v>29</v>
      </c>
      <c r="I54" s="69" t="s">
        <v>28</v>
      </c>
      <c r="J54" s="68" t="s">
        <v>18</v>
      </c>
      <c r="K54" s="68" t="s">
        <v>19</v>
      </c>
      <c r="L54" s="53" t="s">
        <v>109</v>
      </c>
      <c r="M54" s="53" t="s">
        <v>110</v>
      </c>
      <c r="N54" s="53" t="s">
        <v>111</v>
      </c>
      <c r="O54" s="53" t="s">
        <v>112</v>
      </c>
      <c r="P54" s="70" t="s">
        <v>104</v>
      </c>
      <c r="Q54" s="70" t="s">
        <v>116</v>
      </c>
      <c r="R54" s="70" t="s">
        <v>115</v>
      </c>
      <c r="T54" s="98" t="s">
        <v>153</v>
      </c>
    </row>
    <row r="55" spans="1:20" ht="22.5" customHeight="1">
      <c r="A55" s="6"/>
      <c r="B55" s="9"/>
      <c r="C55" s="72"/>
      <c r="D55" s="152"/>
      <c r="E55" s="152"/>
      <c r="F55" s="15"/>
      <c r="G55" s="7"/>
      <c r="H55" s="6"/>
      <c r="I55" s="6"/>
      <c r="J55" s="7" t="s">
        <v>1</v>
      </c>
      <c r="K55" s="8" t="s">
        <v>1</v>
      </c>
      <c r="L55" s="1"/>
      <c r="M55" s="1"/>
      <c r="N55" s="1"/>
      <c r="O55" s="20">
        <f>L55-(M55+N55)</f>
        <v>0</v>
      </c>
      <c r="P55" s="29" t="str">
        <f t="shared" ref="P55:P61" si="12">IF(OR(G55="新規",G55="追加",G55=""),"OK",(IF(AND(H55="",I55=""),"NG","OK")))</f>
        <v>OK</v>
      </c>
      <c r="Q55" s="10" t="str">
        <f t="shared" ref="Q55:Q61" si="13">IF(OR(G55="新規",G55="追加",G55=""),"OK",(IF(OR(AND(J55="",K55=""),AND(J55="",K55="□"),AND(J55="□",K55=""),AND(J55="□",K55="□")),"NG","OK")))</f>
        <v>OK</v>
      </c>
      <c r="R55" s="10" t="str">
        <f>IF(OR(AND(C55&lt;&gt;"",D55&lt;&gt;"",F55&lt;&gt;"",G55&lt;&gt;""),(C55="")),"OK","NG")</f>
        <v>OK</v>
      </c>
      <c r="T55" s="78" t="s">
        <v>159</v>
      </c>
    </row>
    <row r="56" spans="1:20" ht="22.5" customHeight="1">
      <c r="A56" s="6"/>
      <c r="B56" s="9"/>
      <c r="C56" s="72"/>
      <c r="D56" s="152"/>
      <c r="E56" s="152"/>
      <c r="F56" s="15"/>
      <c r="G56" s="7"/>
      <c r="H56" s="6"/>
      <c r="I56" s="6"/>
      <c r="J56" s="7" t="s">
        <v>1</v>
      </c>
      <c r="K56" s="8" t="s">
        <v>1</v>
      </c>
      <c r="L56" s="1"/>
      <c r="M56" s="1"/>
      <c r="N56" s="1"/>
      <c r="O56" s="20">
        <f t="shared" ref="O56:O61" si="14">L56-(M56+N56)</f>
        <v>0</v>
      </c>
      <c r="P56" s="29" t="str">
        <f t="shared" si="12"/>
        <v>OK</v>
      </c>
      <c r="Q56" s="10" t="str">
        <f t="shared" si="13"/>
        <v>OK</v>
      </c>
      <c r="R56" s="10" t="str">
        <f t="shared" ref="R56:R61" si="15">IF(OR(AND(C56&lt;&gt;"",D56&lt;&gt;"",F56&lt;&gt;"",G56&lt;&gt;""),(C56="")),"OK","NG")</f>
        <v>OK</v>
      </c>
      <c r="T56" s="79" t="s">
        <v>162</v>
      </c>
    </row>
    <row r="57" spans="1:20" ht="22.5" customHeight="1">
      <c r="A57" s="6"/>
      <c r="B57" s="9"/>
      <c r="C57" s="72"/>
      <c r="D57" s="152"/>
      <c r="E57" s="152"/>
      <c r="F57" s="15"/>
      <c r="G57" s="7"/>
      <c r="H57" s="6"/>
      <c r="I57" s="6"/>
      <c r="J57" s="7" t="s">
        <v>1</v>
      </c>
      <c r="K57" s="8" t="s">
        <v>1</v>
      </c>
      <c r="L57" s="1"/>
      <c r="M57" s="1"/>
      <c r="N57" s="1"/>
      <c r="O57" s="20">
        <f t="shared" si="14"/>
        <v>0</v>
      </c>
      <c r="P57" s="29" t="str">
        <f t="shared" si="12"/>
        <v>OK</v>
      </c>
      <c r="Q57" s="10" t="str">
        <f t="shared" si="13"/>
        <v>OK</v>
      </c>
      <c r="R57" s="10" t="str">
        <f t="shared" si="15"/>
        <v>OK</v>
      </c>
      <c r="T57" s="81" t="s">
        <v>214</v>
      </c>
    </row>
    <row r="58" spans="1:20" ht="22.5" customHeight="1">
      <c r="A58" s="6"/>
      <c r="B58" s="9"/>
      <c r="C58" s="72"/>
      <c r="D58" s="152"/>
      <c r="E58" s="152"/>
      <c r="F58" s="15"/>
      <c r="G58" s="7"/>
      <c r="H58" s="6"/>
      <c r="I58" s="6"/>
      <c r="J58" s="7" t="s">
        <v>1</v>
      </c>
      <c r="K58" s="8" t="s">
        <v>1</v>
      </c>
      <c r="L58" s="1"/>
      <c r="M58" s="1"/>
      <c r="N58" s="1"/>
      <c r="O58" s="20">
        <f t="shared" si="14"/>
        <v>0</v>
      </c>
      <c r="P58" s="29" t="str">
        <f t="shared" si="12"/>
        <v>OK</v>
      </c>
      <c r="Q58" s="10" t="str">
        <f t="shared" si="13"/>
        <v>OK</v>
      </c>
      <c r="R58" s="10" t="str">
        <f t="shared" si="15"/>
        <v>OK</v>
      </c>
      <c r="T58" s="80" t="s">
        <v>13</v>
      </c>
    </row>
    <row r="59" spans="1:20" ht="22.5" customHeight="1">
      <c r="A59" s="6"/>
      <c r="B59" s="9"/>
      <c r="C59" s="72"/>
      <c r="D59" s="152"/>
      <c r="E59" s="152"/>
      <c r="F59" s="16"/>
      <c r="G59" s="7"/>
      <c r="H59" s="6"/>
      <c r="I59" s="6"/>
      <c r="J59" s="7" t="s">
        <v>1</v>
      </c>
      <c r="K59" s="8" t="s">
        <v>1</v>
      </c>
      <c r="L59" s="1"/>
      <c r="M59" s="1"/>
      <c r="N59" s="1"/>
      <c r="O59" s="20">
        <f t="shared" si="14"/>
        <v>0</v>
      </c>
      <c r="P59" s="29" t="str">
        <f t="shared" si="12"/>
        <v>OK</v>
      </c>
      <c r="Q59" s="10" t="str">
        <f t="shared" si="13"/>
        <v>OK</v>
      </c>
      <c r="R59" s="10" t="str">
        <f t="shared" si="15"/>
        <v>OK</v>
      </c>
    </row>
    <row r="60" spans="1:20" ht="22.5" customHeight="1">
      <c r="A60" s="6"/>
      <c r="B60" s="9"/>
      <c r="C60" s="72"/>
      <c r="D60" s="152"/>
      <c r="E60" s="152"/>
      <c r="F60" s="15"/>
      <c r="G60" s="7"/>
      <c r="H60" s="6"/>
      <c r="I60" s="6"/>
      <c r="J60" s="7" t="s">
        <v>1</v>
      </c>
      <c r="K60" s="8" t="s">
        <v>1</v>
      </c>
      <c r="L60" s="1"/>
      <c r="M60" s="1"/>
      <c r="N60" s="1"/>
      <c r="O60" s="20">
        <f t="shared" si="14"/>
        <v>0</v>
      </c>
      <c r="P60" s="29" t="str">
        <f t="shared" si="12"/>
        <v>OK</v>
      </c>
      <c r="Q60" s="10" t="str">
        <f t="shared" si="13"/>
        <v>OK</v>
      </c>
      <c r="R60" s="10" t="str">
        <f t="shared" si="15"/>
        <v>OK</v>
      </c>
    </row>
    <row r="61" spans="1:20" ht="22.5" customHeight="1">
      <c r="A61" s="6"/>
      <c r="B61" s="9"/>
      <c r="C61" s="72"/>
      <c r="D61" s="152"/>
      <c r="E61" s="152"/>
      <c r="F61" s="15"/>
      <c r="G61" s="7"/>
      <c r="H61" s="6"/>
      <c r="I61" s="6"/>
      <c r="J61" s="7" t="s">
        <v>1</v>
      </c>
      <c r="K61" s="8" t="s">
        <v>1</v>
      </c>
      <c r="L61" s="1"/>
      <c r="M61" s="1"/>
      <c r="N61" s="1"/>
      <c r="O61" s="20">
        <f t="shared" si="14"/>
        <v>0</v>
      </c>
      <c r="P61" s="29" t="str">
        <f t="shared" si="12"/>
        <v>OK</v>
      </c>
      <c r="Q61" s="10" t="str">
        <f t="shared" si="13"/>
        <v>OK</v>
      </c>
      <c r="R61" s="10" t="str">
        <f t="shared" si="15"/>
        <v>OK</v>
      </c>
    </row>
    <row r="62" spans="1:20" ht="22.5" customHeight="1">
      <c r="A62" s="12"/>
      <c r="B62" s="13"/>
      <c r="C62" s="14"/>
      <c r="D62" s="13"/>
      <c r="E62" s="14"/>
      <c r="F62" s="14"/>
      <c r="G62" s="13"/>
      <c r="H62" s="13"/>
      <c r="I62" s="12"/>
      <c r="J62" s="12"/>
      <c r="K62" s="68" t="s">
        <v>137</v>
      </c>
      <c r="L62" s="27">
        <f>SUM(L55:L61)</f>
        <v>0</v>
      </c>
      <c r="M62" s="27">
        <f t="shared" ref="M62:N62" si="16">SUM(M55:M61)</f>
        <v>0</v>
      </c>
      <c r="N62" s="27">
        <f t="shared" si="16"/>
        <v>0</v>
      </c>
      <c r="O62" s="27">
        <f>L62-(M62+N62)</f>
        <v>0</v>
      </c>
      <c r="P62" s="76"/>
      <c r="Q62" s="77"/>
      <c r="R62" s="77"/>
    </row>
    <row r="63" spans="1:20" ht="22.5" customHeight="1">
      <c r="A63" s="48" t="s">
        <v>130</v>
      </c>
      <c r="B63" s="13"/>
      <c r="C63" s="14"/>
      <c r="D63" s="13"/>
      <c r="E63" s="14"/>
      <c r="F63" s="14"/>
      <c r="G63" s="13"/>
      <c r="H63" s="13"/>
      <c r="I63" s="12"/>
      <c r="J63" s="12"/>
      <c r="K63" s="12"/>
      <c r="L63" s="12"/>
      <c r="M63" s="12"/>
      <c r="N63" s="12"/>
      <c r="O63" s="12"/>
      <c r="P63" s="76"/>
      <c r="Q63" s="77"/>
      <c r="R63" s="77"/>
    </row>
    <row r="64" spans="1:20" ht="22.5" customHeight="1">
      <c r="A64" s="162" t="s">
        <v>217</v>
      </c>
      <c r="B64" s="160" t="s">
        <v>67</v>
      </c>
      <c r="C64" s="150" t="s">
        <v>286</v>
      </c>
      <c r="D64" s="150"/>
      <c r="E64" s="150"/>
      <c r="F64" s="150"/>
      <c r="G64" s="160" t="s">
        <v>38</v>
      </c>
      <c r="H64" s="144" t="s">
        <v>47</v>
      </c>
      <c r="I64" s="145"/>
      <c r="J64" s="145"/>
      <c r="K64" s="146"/>
      <c r="L64" s="144" t="s">
        <v>216</v>
      </c>
      <c r="M64" s="145"/>
      <c r="N64" s="145"/>
      <c r="O64" s="146"/>
      <c r="P64" s="48" t="s">
        <v>96</v>
      </c>
      <c r="Q64" s="48" t="s">
        <v>96</v>
      </c>
      <c r="R64" s="61"/>
    </row>
    <row r="65" spans="1:20" ht="22.5" customHeight="1">
      <c r="A65" s="161"/>
      <c r="B65" s="161"/>
      <c r="C65" s="68" t="s">
        <v>215</v>
      </c>
      <c r="D65" s="150" t="s">
        <v>120</v>
      </c>
      <c r="E65" s="150"/>
      <c r="F65" s="68" t="s">
        <v>15</v>
      </c>
      <c r="G65" s="161"/>
      <c r="H65" s="69" t="s">
        <v>29</v>
      </c>
      <c r="I65" s="69" t="s">
        <v>28</v>
      </c>
      <c r="J65" s="68" t="s">
        <v>18</v>
      </c>
      <c r="K65" s="68" t="s">
        <v>19</v>
      </c>
      <c r="L65" s="53" t="s">
        <v>109</v>
      </c>
      <c r="M65" s="53" t="s">
        <v>110</v>
      </c>
      <c r="N65" s="53" t="s">
        <v>111</v>
      </c>
      <c r="O65" s="53" t="s">
        <v>112</v>
      </c>
      <c r="P65" s="70" t="s">
        <v>104</v>
      </c>
      <c r="Q65" s="70" t="s">
        <v>116</v>
      </c>
      <c r="R65" s="70" t="s">
        <v>115</v>
      </c>
      <c r="T65" s="82" t="s">
        <v>153</v>
      </c>
    </row>
    <row r="66" spans="1:20" ht="22.5" customHeight="1">
      <c r="A66" s="6"/>
      <c r="B66" s="9"/>
      <c r="C66" s="72"/>
      <c r="D66" s="152"/>
      <c r="E66" s="152"/>
      <c r="F66" s="15"/>
      <c r="G66" s="7"/>
      <c r="H66" s="6"/>
      <c r="I66" s="6"/>
      <c r="J66" s="7" t="s">
        <v>1</v>
      </c>
      <c r="K66" s="8" t="s">
        <v>1</v>
      </c>
      <c r="L66" s="1"/>
      <c r="M66" s="1"/>
      <c r="N66" s="1"/>
      <c r="O66" s="20">
        <f>L66-(M66+N66)</f>
        <v>0</v>
      </c>
      <c r="P66" s="29" t="str">
        <f>IF(OR(G66="新規",G66="追加",G66=""),"OK",(IF(AND(H66="",I66=""),"NG","OK")))</f>
        <v>OK</v>
      </c>
      <c r="Q66" s="10" t="str">
        <f>IF(OR(G66="新規",G66="追加",G66=""),"OK",(IF(OR(AND(J66="",K66=""),AND(J66="",K66="□"),AND(J66="□",K66=""),AND(J66="□",K66="□")),"NG","OK")))</f>
        <v>OK</v>
      </c>
      <c r="R66" s="10" t="str">
        <f>IF(OR(AND(C66&lt;&gt;"",D66&lt;&gt;"",F66&lt;&gt;"",G66&lt;&gt;""),(C66="")),"OK","NG")</f>
        <v>OK</v>
      </c>
      <c r="T66" s="83" t="s">
        <v>271</v>
      </c>
    </row>
    <row r="67" spans="1:20" ht="22.5" customHeight="1">
      <c r="A67" s="6"/>
      <c r="B67" s="9"/>
      <c r="C67" s="72"/>
      <c r="D67" s="152"/>
      <c r="E67" s="152"/>
      <c r="F67" s="15"/>
      <c r="G67" s="7"/>
      <c r="H67" s="6"/>
      <c r="I67" s="6"/>
      <c r="J67" s="7" t="s">
        <v>1</v>
      </c>
      <c r="K67" s="8" t="s">
        <v>1</v>
      </c>
      <c r="L67" s="1"/>
      <c r="M67" s="1"/>
      <c r="N67" s="1"/>
      <c r="O67" s="20">
        <f t="shared" ref="O67:O72" si="17">L67-(M67+N67)</f>
        <v>0</v>
      </c>
      <c r="P67" s="29" t="str">
        <f>IF(OR(G67="新規",G67="追加",G67=""),"OK",(IF(AND(H67="",I67=""),"NG","OK")))</f>
        <v>OK</v>
      </c>
      <c r="Q67" s="10" t="str">
        <f t="shared" ref="Q67:Q72" si="18">IF(OR(G67="新規",G67="追加",G67=""),"OK",(IF(OR(AND(J67="",K67=""),AND(J67="",K67="□"),AND(J67="□",K67=""),AND(J67="□",K67="□")),"NG","OK")))</f>
        <v>OK</v>
      </c>
      <c r="R67" s="10" t="str">
        <f t="shared" ref="R67:R72" si="19">IF(OR(AND(C67&lt;&gt;"",D67&lt;&gt;"",F67&lt;&gt;"",G67&lt;&gt;""),(C67="")),"OK","NG")</f>
        <v>OK</v>
      </c>
      <c r="T67" s="82" t="s">
        <v>214</v>
      </c>
    </row>
    <row r="68" spans="1:20" ht="22.5" customHeight="1">
      <c r="A68" s="6"/>
      <c r="B68" s="9"/>
      <c r="C68" s="72"/>
      <c r="D68" s="152"/>
      <c r="E68" s="152"/>
      <c r="F68" s="15"/>
      <c r="G68" s="7"/>
      <c r="H68" s="6"/>
      <c r="I68" s="6"/>
      <c r="J68" s="7" t="s">
        <v>1</v>
      </c>
      <c r="K68" s="8" t="s">
        <v>1</v>
      </c>
      <c r="L68" s="1"/>
      <c r="M68" s="1"/>
      <c r="N68" s="1"/>
      <c r="O68" s="20">
        <f t="shared" si="17"/>
        <v>0</v>
      </c>
      <c r="P68" s="29" t="str">
        <f t="shared" ref="P68:P72" si="20">IF(OR(G68="新規",G68="追加",G68=""),"OK",(IF(AND(H68="",I68=""),"NG","OK")))</f>
        <v>OK</v>
      </c>
      <c r="Q68" s="10" t="str">
        <f t="shared" si="18"/>
        <v>OK</v>
      </c>
      <c r="R68" s="10" t="str">
        <f t="shared" si="19"/>
        <v>OK</v>
      </c>
      <c r="T68" s="80" t="s">
        <v>13</v>
      </c>
    </row>
    <row r="69" spans="1:20" ht="22.5" customHeight="1">
      <c r="A69" s="6"/>
      <c r="B69" s="9"/>
      <c r="C69" s="72"/>
      <c r="D69" s="152"/>
      <c r="E69" s="152"/>
      <c r="F69" s="15"/>
      <c r="G69" s="7"/>
      <c r="H69" s="6"/>
      <c r="I69" s="6"/>
      <c r="J69" s="7" t="s">
        <v>1</v>
      </c>
      <c r="K69" s="8" t="s">
        <v>1</v>
      </c>
      <c r="L69" s="1"/>
      <c r="M69" s="1"/>
      <c r="N69" s="1"/>
      <c r="O69" s="20">
        <f t="shared" si="17"/>
        <v>0</v>
      </c>
      <c r="P69" s="29" t="str">
        <f t="shared" si="20"/>
        <v>OK</v>
      </c>
      <c r="Q69" s="10" t="str">
        <f t="shared" si="18"/>
        <v>OK</v>
      </c>
      <c r="R69" s="10" t="str">
        <f t="shared" si="19"/>
        <v>OK</v>
      </c>
    </row>
    <row r="70" spans="1:20" ht="22.5" customHeight="1">
      <c r="A70" s="6"/>
      <c r="B70" s="9"/>
      <c r="C70" s="72"/>
      <c r="D70" s="152"/>
      <c r="E70" s="152"/>
      <c r="F70" s="16"/>
      <c r="G70" s="7"/>
      <c r="H70" s="6"/>
      <c r="I70" s="6"/>
      <c r="J70" s="7" t="s">
        <v>1</v>
      </c>
      <c r="K70" s="8" t="s">
        <v>1</v>
      </c>
      <c r="L70" s="1"/>
      <c r="M70" s="1"/>
      <c r="N70" s="1"/>
      <c r="O70" s="20">
        <f t="shared" si="17"/>
        <v>0</v>
      </c>
      <c r="P70" s="29" t="str">
        <f t="shared" si="20"/>
        <v>OK</v>
      </c>
      <c r="Q70" s="10" t="str">
        <f t="shared" si="18"/>
        <v>OK</v>
      </c>
      <c r="R70" s="10" t="str">
        <f t="shared" si="19"/>
        <v>OK</v>
      </c>
    </row>
    <row r="71" spans="1:20" ht="22.5" customHeight="1">
      <c r="A71" s="6"/>
      <c r="B71" s="9"/>
      <c r="C71" s="72"/>
      <c r="D71" s="152"/>
      <c r="E71" s="152"/>
      <c r="F71" s="15"/>
      <c r="G71" s="7"/>
      <c r="H71" s="6"/>
      <c r="I71" s="6"/>
      <c r="J71" s="7" t="s">
        <v>1</v>
      </c>
      <c r="K71" s="8" t="s">
        <v>1</v>
      </c>
      <c r="L71" s="1"/>
      <c r="M71" s="1"/>
      <c r="N71" s="1"/>
      <c r="O71" s="20">
        <f t="shared" si="17"/>
        <v>0</v>
      </c>
      <c r="P71" s="29" t="str">
        <f t="shared" si="20"/>
        <v>OK</v>
      </c>
      <c r="Q71" s="10" t="str">
        <f t="shared" si="18"/>
        <v>OK</v>
      </c>
      <c r="R71" s="10" t="str">
        <f t="shared" si="19"/>
        <v>OK</v>
      </c>
    </row>
    <row r="72" spans="1:20" ht="22.5" customHeight="1">
      <c r="A72" s="6"/>
      <c r="B72" s="9"/>
      <c r="C72" s="72"/>
      <c r="D72" s="152"/>
      <c r="E72" s="152"/>
      <c r="F72" s="15"/>
      <c r="G72" s="7"/>
      <c r="H72" s="6"/>
      <c r="I72" s="6"/>
      <c r="J72" s="7" t="s">
        <v>1</v>
      </c>
      <c r="K72" s="8" t="s">
        <v>1</v>
      </c>
      <c r="L72" s="1"/>
      <c r="M72" s="1"/>
      <c r="N72" s="1"/>
      <c r="O72" s="20">
        <f t="shared" si="17"/>
        <v>0</v>
      </c>
      <c r="P72" s="29" t="str">
        <f t="shared" si="20"/>
        <v>OK</v>
      </c>
      <c r="Q72" s="10" t="str">
        <f t="shared" si="18"/>
        <v>OK</v>
      </c>
      <c r="R72" s="10" t="str">
        <f t="shared" si="19"/>
        <v>OK</v>
      </c>
    </row>
    <row r="73" spans="1:20" ht="22.5" customHeight="1">
      <c r="A73" s="12"/>
      <c r="B73" s="13"/>
      <c r="C73" s="14"/>
      <c r="D73" s="13"/>
      <c r="E73" s="14"/>
      <c r="F73" s="14"/>
      <c r="G73" s="13"/>
      <c r="H73" s="13"/>
      <c r="I73" s="12"/>
      <c r="J73" s="12"/>
      <c r="K73" s="68" t="s">
        <v>137</v>
      </c>
      <c r="L73" s="27">
        <f>SUM(L66:L72)</f>
        <v>0</v>
      </c>
      <c r="M73" s="27">
        <f t="shared" ref="M73:N73" si="21">SUM(M66:M72)</f>
        <v>0</v>
      </c>
      <c r="N73" s="27">
        <f t="shared" si="21"/>
        <v>0</v>
      </c>
      <c r="O73" s="27">
        <f>L73-(M73+N73)</f>
        <v>0</v>
      </c>
      <c r="P73" s="76"/>
      <c r="Q73" s="77"/>
      <c r="R73" s="77"/>
    </row>
    <row r="74" spans="1:20" ht="22.5" customHeight="1">
      <c r="A74" s="48" t="s">
        <v>132</v>
      </c>
      <c r="B74" s="13"/>
      <c r="C74" s="14"/>
      <c r="D74" s="13"/>
      <c r="E74" s="14"/>
      <c r="F74" s="14"/>
      <c r="G74" s="13"/>
      <c r="H74" s="13"/>
      <c r="I74" s="12"/>
      <c r="J74" s="12"/>
      <c r="K74" s="12"/>
      <c r="L74" s="12"/>
      <c r="M74" s="12"/>
      <c r="N74" s="12"/>
      <c r="O74" s="12"/>
      <c r="P74" s="76"/>
      <c r="Q74" s="77"/>
      <c r="R74" s="77"/>
    </row>
    <row r="75" spans="1:20" ht="22.5" customHeight="1">
      <c r="A75" s="162" t="s">
        <v>217</v>
      </c>
      <c r="B75" s="160" t="s">
        <v>67</v>
      </c>
      <c r="C75" s="150" t="s">
        <v>286</v>
      </c>
      <c r="D75" s="150"/>
      <c r="E75" s="150"/>
      <c r="F75" s="150"/>
      <c r="G75" s="160" t="s">
        <v>38</v>
      </c>
      <c r="H75" s="147" t="s">
        <v>47</v>
      </c>
      <c r="I75" s="148"/>
      <c r="J75" s="148"/>
      <c r="K75" s="149"/>
      <c r="L75" s="144" t="s">
        <v>216</v>
      </c>
      <c r="M75" s="145"/>
      <c r="N75" s="145"/>
      <c r="O75" s="146"/>
      <c r="P75" s="76"/>
      <c r="Q75" s="77"/>
      <c r="R75" s="61"/>
    </row>
    <row r="76" spans="1:20" ht="22.5" customHeight="1">
      <c r="A76" s="161"/>
      <c r="B76" s="161"/>
      <c r="C76" s="68" t="s">
        <v>215</v>
      </c>
      <c r="D76" s="150" t="s">
        <v>120</v>
      </c>
      <c r="E76" s="150"/>
      <c r="F76" s="68" t="s">
        <v>15</v>
      </c>
      <c r="G76" s="161"/>
      <c r="H76" s="84" t="s">
        <v>29</v>
      </c>
      <c r="I76" s="84" t="s">
        <v>28</v>
      </c>
      <c r="J76" s="22" t="s">
        <v>18</v>
      </c>
      <c r="K76" s="22" t="s">
        <v>19</v>
      </c>
      <c r="L76" s="53" t="s">
        <v>109</v>
      </c>
      <c r="M76" s="53" t="s">
        <v>110</v>
      </c>
      <c r="N76" s="53" t="s">
        <v>111</v>
      </c>
      <c r="O76" s="53" t="s">
        <v>112</v>
      </c>
      <c r="P76" s="76"/>
      <c r="Q76" s="77"/>
      <c r="R76" s="70" t="s">
        <v>115</v>
      </c>
      <c r="T76" s="81" t="s">
        <v>153</v>
      </c>
    </row>
    <row r="77" spans="1:20" ht="22.5" customHeight="1">
      <c r="A77" s="6"/>
      <c r="B77" s="9"/>
      <c r="C77" s="72"/>
      <c r="D77" s="152"/>
      <c r="E77" s="152"/>
      <c r="F77" s="15"/>
      <c r="G77" s="7"/>
      <c r="H77" s="22"/>
      <c r="I77" s="22"/>
      <c r="J77" s="22" t="s">
        <v>1</v>
      </c>
      <c r="K77" s="22" t="s">
        <v>1</v>
      </c>
      <c r="L77" s="1"/>
      <c r="M77" s="1"/>
      <c r="N77" s="1"/>
      <c r="O77" s="20">
        <f>L77-(M77+N77)</f>
        <v>0</v>
      </c>
      <c r="P77" s="76"/>
      <c r="Q77" s="77"/>
      <c r="R77" s="10" t="str">
        <f>IF(OR(AND(C77&lt;&gt;"",D77&lt;&gt;"",F77&lt;&gt;"",G77&lt;&gt;""),(C77="")),"OK","NG")</f>
        <v>OK</v>
      </c>
      <c r="T77" s="81" t="s">
        <v>273</v>
      </c>
    </row>
    <row r="78" spans="1:20" ht="22.5" customHeight="1">
      <c r="A78" s="6"/>
      <c r="B78" s="9"/>
      <c r="C78" s="72"/>
      <c r="D78" s="152"/>
      <c r="E78" s="152"/>
      <c r="F78" s="15"/>
      <c r="G78" s="7"/>
      <c r="H78" s="22"/>
      <c r="I78" s="22"/>
      <c r="J78" s="22" t="s">
        <v>1</v>
      </c>
      <c r="K78" s="22" t="s">
        <v>1</v>
      </c>
      <c r="L78" s="1"/>
      <c r="M78" s="1"/>
      <c r="N78" s="1"/>
      <c r="O78" s="20">
        <f t="shared" ref="O78:O83" si="22">L78-(M78+N78)</f>
        <v>0</v>
      </c>
      <c r="P78" s="76"/>
      <c r="Q78" s="77"/>
      <c r="R78" s="10" t="str">
        <f t="shared" ref="R78:R83" si="23">IF(OR(AND(C78&lt;&gt;"",D78&lt;&gt;"",F78&lt;&gt;"",G78&lt;&gt;""),(C78="")),"OK","NG")</f>
        <v>OK</v>
      </c>
      <c r="T78" s="81" t="s">
        <v>163</v>
      </c>
    </row>
    <row r="79" spans="1:20" ht="22.5" customHeight="1">
      <c r="A79" s="6"/>
      <c r="B79" s="9"/>
      <c r="C79" s="72"/>
      <c r="D79" s="152"/>
      <c r="E79" s="152"/>
      <c r="F79" s="15"/>
      <c r="G79" s="7"/>
      <c r="H79" s="22"/>
      <c r="I79" s="22"/>
      <c r="J79" s="22" t="s">
        <v>1</v>
      </c>
      <c r="K79" s="22" t="s">
        <v>1</v>
      </c>
      <c r="L79" s="1"/>
      <c r="M79" s="1"/>
      <c r="N79" s="1"/>
      <c r="O79" s="20">
        <f t="shared" si="22"/>
        <v>0</v>
      </c>
      <c r="P79" s="76"/>
      <c r="Q79" s="77"/>
      <c r="R79" s="10" t="str">
        <f t="shared" si="23"/>
        <v>OK</v>
      </c>
      <c r="T79" s="81" t="s">
        <v>214</v>
      </c>
    </row>
    <row r="80" spans="1:20" ht="22.5" customHeight="1">
      <c r="A80" s="6"/>
      <c r="B80" s="9"/>
      <c r="C80" s="72"/>
      <c r="D80" s="152"/>
      <c r="E80" s="152"/>
      <c r="F80" s="15"/>
      <c r="G80" s="7"/>
      <c r="H80" s="22"/>
      <c r="I80" s="22"/>
      <c r="J80" s="22" t="s">
        <v>1</v>
      </c>
      <c r="K80" s="22" t="s">
        <v>1</v>
      </c>
      <c r="L80" s="1"/>
      <c r="M80" s="1"/>
      <c r="N80" s="1"/>
      <c r="O80" s="20">
        <f t="shared" si="22"/>
        <v>0</v>
      </c>
      <c r="P80" s="76"/>
      <c r="Q80" s="77"/>
      <c r="R80" s="10" t="str">
        <f>IF(OR(AND(C80&lt;&gt;"",D80&lt;&gt;"",F80&lt;&gt;"",G80&lt;&gt;""),(C80="")),"OK","NG")</f>
        <v>OK</v>
      </c>
      <c r="T80" s="81" t="s">
        <v>13</v>
      </c>
    </row>
    <row r="81" spans="1:20" ht="22.5" customHeight="1">
      <c r="A81" s="6"/>
      <c r="B81" s="9"/>
      <c r="C81" s="72"/>
      <c r="D81" s="152"/>
      <c r="E81" s="152"/>
      <c r="F81" s="16"/>
      <c r="G81" s="7"/>
      <c r="H81" s="22"/>
      <c r="I81" s="22"/>
      <c r="J81" s="22" t="s">
        <v>1</v>
      </c>
      <c r="K81" s="22" t="s">
        <v>1</v>
      </c>
      <c r="L81" s="1"/>
      <c r="M81" s="1"/>
      <c r="N81" s="1"/>
      <c r="O81" s="20">
        <f t="shared" si="22"/>
        <v>0</v>
      </c>
      <c r="P81" s="76"/>
      <c r="Q81" s="77"/>
      <c r="R81" s="10" t="str">
        <f>IF(OR(AND(C81&lt;&gt;"",D81&lt;&gt;"",F81&lt;&gt;"",G81&lt;&gt;""),(C81="")),"OK","NG")</f>
        <v>OK</v>
      </c>
    </row>
    <row r="82" spans="1:20" ht="22.5" customHeight="1">
      <c r="A82" s="6"/>
      <c r="B82" s="9"/>
      <c r="C82" s="72"/>
      <c r="D82" s="152"/>
      <c r="E82" s="152"/>
      <c r="F82" s="15"/>
      <c r="G82" s="7"/>
      <c r="H82" s="22"/>
      <c r="I82" s="22"/>
      <c r="J82" s="22" t="s">
        <v>1</v>
      </c>
      <c r="K82" s="22" t="s">
        <v>1</v>
      </c>
      <c r="L82" s="1"/>
      <c r="M82" s="1"/>
      <c r="N82" s="1"/>
      <c r="O82" s="20">
        <f t="shared" si="22"/>
        <v>0</v>
      </c>
      <c r="P82" s="76"/>
      <c r="Q82" s="77"/>
      <c r="R82" s="10" t="str">
        <f t="shared" si="23"/>
        <v>OK</v>
      </c>
    </row>
    <row r="83" spans="1:20" ht="22.5" customHeight="1">
      <c r="A83" s="6"/>
      <c r="B83" s="9"/>
      <c r="C83" s="72"/>
      <c r="D83" s="152"/>
      <c r="E83" s="152"/>
      <c r="F83" s="15"/>
      <c r="G83" s="7"/>
      <c r="H83" s="22"/>
      <c r="I83" s="22"/>
      <c r="J83" s="22" t="s">
        <v>1</v>
      </c>
      <c r="K83" s="22" t="s">
        <v>1</v>
      </c>
      <c r="L83" s="1"/>
      <c r="M83" s="1"/>
      <c r="N83" s="1"/>
      <c r="O83" s="20">
        <f t="shared" si="22"/>
        <v>0</v>
      </c>
      <c r="P83" s="76"/>
      <c r="Q83" s="77"/>
      <c r="R83" s="10" t="str">
        <f t="shared" si="23"/>
        <v>OK</v>
      </c>
    </row>
    <row r="84" spans="1:20" ht="22.5" customHeight="1">
      <c r="A84" s="12"/>
      <c r="B84" s="13"/>
      <c r="C84" s="14"/>
      <c r="D84" s="13"/>
      <c r="E84" s="14"/>
      <c r="F84" s="14"/>
      <c r="G84" s="13"/>
      <c r="H84" s="13"/>
      <c r="I84" s="12"/>
      <c r="J84" s="12"/>
      <c r="K84" s="68" t="s">
        <v>137</v>
      </c>
      <c r="L84" s="27">
        <f>SUM(L77:L83)</f>
        <v>0</v>
      </c>
      <c r="M84" s="27">
        <f t="shared" ref="M84:N84" si="24">SUM(M77:M83)</f>
        <v>0</v>
      </c>
      <c r="N84" s="27">
        <f t="shared" si="24"/>
        <v>0</v>
      </c>
      <c r="O84" s="27">
        <f>L84-(M84+N84)</f>
        <v>0</v>
      </c>
      <c r="P84" s="76"/>
      <c r="Q84" s="77"/>
      <c r="R84" s="77"/>
    </row>
    <row r="85" spans="1:20" ht="22.5" customHeight="1">
      <c r="A85" s="48" t="s">
        <v>133</v>
      </c>
      <c r="B85" s="13"/>
      <c r="C85" s="14"/>
      <c r="D85" s="13"/>
      <c r="E85" s="14"/>
      <c r="F85" s="14"/>
      <c r="G85" s="13"/>
      <c r="H85" s="13"/>
      <c r="I85" s="12"/>
      <c r="K85" s="12"/>
      <c r="L85" s="12"/>
      <c r="M85" s="12"/>
      <c r="N85" s="12"/>
      <c r="O85" s="12"/>
      <c r="P85" s="76"/>
      <c r="Q85" s="77"/>
      <c r="R85" s="77"/>
    </row>
    <row r="86" spans="1:20" ht="22.5" customHeight="1">
      <c r="A86" s="162" t="s">
        <v>217</v>
      </c>
      <c r="B86" s="160" t="s">
        <v>67</v>
      </c>
      <c r="C86" s="150" t="s">
        <v>286</v>
      </c>
      <c r="D86" s="150"/>
      <c r="E86" s="150"/>
      <c r="F86" s="150"/>
      <c r="G86" s="160" t="s">
        <v>38</v>
      </c>
      <c r="H86" s="144" t="s">
        <v>47</v>
      </c>
      <c r="I86" s="145"/>
      <c r="J86" s="145"/>
      <c r="K86" s="146"/>
      <c r="L86" s="144" t="s">
        <v>216</v>
      </c>
      <c r="M86" s="145"/>
      <c r="N86" s="145"/>
      <c r="O86" s="146"/>
      <c r="P86" s="48" t="s">
        <v>96</v>
      </c>
      <c r="Q86" s="48" t="s">
        <v>96</v>
      </c>
      <c r="R86" s="61"/>
      <c r="T86" s="81" t="s">
        <v>153</v>
      </c>
    </row>
    <row r="87" spans="1:20" ht="22.5" customHeight="1">
      <c r="A87" s="161"/>
      <c r="B87" s="161"/>
      <c r="C87" s="68" t="s">
        <v>215</v>
      </c>
      <c r="D87" s="150" t="s">
        <v>120</v>
      </c>
      <c r="E87" s="150"/>
      <c r="F87" s="68" t="s">
        <v>15</v>
      </c>
      <c r="G87" s="161"/>
      <c r="H87" s="69" t="s">
        <v>29</v>
      </c>
      <c r="I87" s="69" t="s">
        <v>28</v>
      </c>
      <c r="J87" s="68" t="s">
        <v>18</v>
      </c>
      <c r="K87" s="68" t="s">
        <v>19</v>
      </c>
      <c r="L87" s="53" t="s">
        <v>109</v>
      </c>
      <c r="M87" s="53" t="s">
        <v>110</v>
      </c>
      <c r="N87" s="53" t="s">
        <v>111</v>
      </c>
      <c r="O87" s="53" t="s">
        <v>112</v>
      </c>
      <c r="P87" s="70" t="s">
        <v>104</v>
      </c>
      <c r="Q87" s="70" t="s">
        <v>116</v>
      </c>
      <c r="R87" s="70" t="s">
        <v>115</v>
      </c>
      <c r="T87" s="81" t="s">
        <v>159</v>
      </c>
    </row>
    <row r="88" spans="1:20" ht="22.5" customHeight="1">
      <c r="A88" s="6"/>
      <c r="B88" s="9"/>
      <c r="C88" s="72"/>
      <c r="D88" s="152"/>
      <c r="E88" s="152"/>
      <c r="F88" s="15"/>
      <c r="G88" s="7"/>
      <c r="H88" s="6"/>
      <c r="I88" s="6"/>
      <c r="J88" s="7" t="s">
        <v>1</v>
      </c>
      <c r="K88" s="8" t="s">
        <v>1</v>
      </c>
      <c r="L88" s="1"/>
      <c r="M88" s="1"/>
      <c r="N88" s="1"/>
      <c r="O88" s="20">
        <f>L88-(M88+N88)</f>
        <v>0</v>
      </c>
      <c r="P88" s="29" t="str">
        <f>IF(OR(G88="新規",G88="追加",G88=""),"OK",(IF(AND(H88="",I88=""),"NG","OK")))</f>
        <v>OK</v>
      </c>
      <c r="Q88" s="10" t="str">
        <f>IF(OR(G88="新規",G88="追加",G88=""),"OK",(IF(OR(AND(J88="",K88=""),AND(J88="",K88="□"),AND(J88="□",K88=""),AND(J88="□",K88="□")),"NG","OK")))</f>
        <v>OK</v>
      </c>
      <c r="R88" s="10" t="str">
        <f>IF(OR(AND(C88&lt;&gt;"",D88&lt;&gt;"",F88&lt;&gt;"",G88&lt;&gt;""),(C88="")),"OK","NG")</f>
        <v>OK</v>
      </c>
      <c r="T88" s="81" t="s">
        <v>13</v>
      </c>
    </row>
    <row r="89" spans="1:20" ht="22.5" customHeight="1">
      <c r="A89" s="6"/>
      <c r="B89" s="9"/>
      <c r="C89" s="72"/>
      <c r="D89" s="152"/>
      <c r="E89" s="152"/>
      <c r="F89" s="15"/>
      <c r="G89" s="7"/>
      <c r="H89" s="6"/>
      <c r="I89" s="6"/>
      <c r="J89" s="7" t="s">
        <v>1</v>
      </c>
      <c r="K89" s="8" t="s">
        <v>1</v>
      </c>
      <c r="L89" s="1"/>
      <c r="M89" s="1"/>
      <c r="N89" s="1"/>
      <c r="O89" s="20">
        <f t="shared" ref="O89:O94" si="25">L89-(M89+N89)</f>
        <v>0</v>
      </c>
      <c r="P89" s="29" t="str">
        <f t="shared" ref="P89:P94" si="26">IF(OR(G89="新規",G89="追加",G89=""),"OK",(IF(AND(H89="",I89=""),"NG","OK")))</f>
        <v>OK</v>
      </c>
      <c r="Q89" s="10" t="str">
        <f t="shared" ref="Q89:Q94" si="27">IF(OR(G89="新規",G89="追加",G89=""),"OK",(IF(OR(AND(J89="",K89=""),AND(J89="",K89="□"),AND(J89="□",K89=""),AND(J89="□",K89="□")),"NG","OK")))</f>
        <v>OK</v>
      </c>
      <c r="R89" s="10" t="str">
        <f t="shared" ref="R89:R94" si="28">IF(OR(AND(C89&lt;&gt;"",D89&lt;&gt;"",F89&lt;&gt;"",G89&lt;&gt;""),(C89="")),"OK","NG")</f>
        <v>OK</v>
      </c>
    </row>
    <row r="90" spans="1:20" ht="22.5" customHeight="1">
      <c r="A90" s="6"/>
      <c r="B90" s="9"/>
      <c r="C90" s="72"/>
      <c r="D90" s="152"/>
      <c r="E90" s="152"/>
      <c r="F90" s="15"/>
      <c r="G90" s="7"/>
      <c r="H90" s="6"/>
      <c r="I90" s="6"/>
      <c r="J90" s="7" t="s">
        <v>1</v>
      </c>
      <c r="K90" s="8" t="s">
        <v>1</v>
      </c>
      <c r="L90" s="1"/>
      <c r="M90" s="1"/>
      <c r="N90" s="1"/>
      <c r="O90" s="20">
        <f t="shared" si="25"/>
        <v>0</v>
      </c>
      <c r="P90" s="29" t="str">
        <f t="shared" si="26"/>
        <v>OK</v>
      </c>
      <c r="Q90" s="10" t="str">
        <f t="shared" si="27"/>
        <v>OK</v>
      </c>
      <c r="R90" s="10" t="str">
        <f t="shared" si="28"/>
        <v>OK</v>
      </c>
    </row>
    <row r="91" spans="1:20" ht="22.5" customHeight="1">
      <c r="A91" s="6"/>
      <c r="B91" s="9"/>
      <c r="C91" s="72"/>
      <c r="D91" s="152"/>
      <c r="E91" s="152"/>
      <c r="F91" s="15"/>
      <c r="G91" s="7"/>
      <c r="H91" s="6"/>
      <c r="I91" s="6"/>
      <c r="J91" s="7" t="s">
        <v>1</v>
      </c>
      <c r="K91" s="8" t="s">
        <v>1</v>
      </c>
      <c r="L91" s="1"/>
      <c r="M91" s="1"/>
      <c r="N91" s="1"/>
      <c r="O91" s="20">
        <f t="shared" si="25"/>
        <v>0</v>
      </c>
      <c r="P91" s="29" t="str">
        <f t="shared" si="26"/>
        <v>OK</v>
      </c>
      <c r="Q91" s="10" t="str">
        <f t="shared" si="27"/>
        <v>OK</v>
      </c>
      <c r="R91" s="10" t="str">
        <f t="shared" si="28"/>
        <v>OK</v>
      </c>
    </row>
    <row r="92" spans="1:20" ht="22.5" customHeight="1">
      <c r="A92" s="6"/>
      <c r="B92" s="9"/>
      <c r="C92" s="72"/>
      <c r="D92" s="152"/>
      <c r="E92" s="152"/>
      <c r="F92" s="16"/>
      <c r="G92" s="7"/>
      <c r="H92" s="6"/>
      <c r="I92" s="6"/>
      <c r="J92" s="7" t="s">
        <v>1</v>
      </c>
      <c r="K92" s="8" t="s">
        <v>1</v>
      </c>
      <c r="L92" s="1"/>
      <c r="M92" s="1"/>
      <c r="N92" s="1"/>
      <c r="O92" s="20">
        <f t="shared" si="25"/>
        <v>0</v>
      </c>
      <c r="P92" s="29" t="str">
        <f t="shared" si="26"/>
        <v>OK</v>
      </c>
      <c r="Q92" s="10" t="str">
        <f t="shared" si="27"/>
        <v>OK</v>
      </c>
      <c r="R92" s="10" t="str">
        <f t="shared" si="28"/>
        <v>OK</v>
      </c>
    </row>
    <row r="93" spans="1:20" ht="22.5" customHeight="1">
      <c r="A93" s="6"/>
      <c r="B93" s="9"/>
      <c r="C93" s="72"/>
      <c r="D93" s="152"/>
      <c r="E93" s="152"/>
      <c r="F93" s="15"/>
      <c r="G93" s="7"/>
      <c r="H93" s="6"/>
      <c r="I93" s="6"/>
      <c r="J93" s="7" t="s">
        <v>1</v>
      </c>
      <c r="K93" s="8" t="s">
        <v>1</v>
      </c>
      <c r="L93" s="1"/>
      <c r="M93" s="1"/>
      <c r="N93" s="1"/>
      <c r="O93" s="20">
        <f t="shared" si="25"/>
        <v>0</v>
      </c>
      <c r="P93" s="29" t="str">
        <f t="shared" si="26"/>
        <v>OK</v>
      </c>
      <c r="Q93" s="10" t="str">
        <f t="shared" si="27"/>
        <v>OK</v>
      </c>
      <c r="R93" s="10" t="str">
        <f t="shared" si="28"/>
        <v>OK</v>
      </c>
    </row>
    <row r="94" spans="1:20" ht="22.5" customHeight="1">
      <c r="A94" s="6"/>
      <c r="B94" s="9"/>
      <c r="C94" s="72"/>
      <c r="D94" s="152"/>
      <c r="E94" s="152"/>
      <c r="F94" s="15"/>
      <c r="G94" s="7"/>
      <c r="H94" s="6"/>
      <c r="I94" s="6"/>
      <c r="J94" s="7" t="s">
        <v>1</v>
      </c>
      <c r="K94" s="8" t="s">
        <v>1</v>
      </c>
      <c r="L94" s="1"/>
      <c r="M94" s="1"/>
      <c r="N94" s="1"/>
      <c r="O94" s="20">
        <f t="shared" si="25"/>
        <v>0</v>
      </c>
      <c r="P94" s="29" t="str">
        <f t="shared" si="26"/>
        <v>OK</v>
      </c>
      <c r="Q94" s="10" t="str">
        <f t="shared" si="27"/>
        <v>OK</v>
      </c>
      <c r="R94" s="10" t="str">
        <f t="shared" si="28"/>
        <v>OK</v>
      </c>
    </row>
    <row r="95" spans="1:20" ht="22.5" customHeight="1">
      <c r="A95" s="12"/>
      <c r="B95" s="13"/>
      <c r="C95" s="14"/>
      <c r="D95" s="13"/>
      <c r="E95" s="14"/>
      <c r="F95" s="14"/>
      <c r="G95" s="13"/>
      <c r="H95" s="13"/>
      <c r="I95" s="12"/>
      <c r="J95" s="12"/>
      <c r="K95" s="68" t="s">
        <v>137</v>
      </c>
      <c r="L95" s="27">
        <f>SUM(L88:L94)</f>
        <v>0</v>
      </c>
      <c r="M95" s="27">
        <f t="shared" ref="M95:N95" si="29">SUM(M88:M94)</f>
        <v>0</v>
      </c>
      <c r="N95" s="27">
        <f t="shared" si="29"/>
        <v>0</v>
      </c>
      <c r="O95" s="27">
        <f>L95-(M95+N95)</f>
        <v>0</v>
      </c>
      <c r="P95" s="76"/>
      <c r="Q95" s="77"/>
      <c r="R95" s="77"/>
    </row>
    <row r="96" spans="1:20" ht="23" customHeight="1">
      <c r="A96" s="48" t="s">
        <v>134</v>
      </c>
      <c r="B96" s="13"/>
      <c r="C96" s="14"/>
      <c r="D96" s="13"/>
      <c r="E96" s="14"/>
      <c r="F96" s="14"/>
      <c r="G96" s="13"/>
      <c r="H96" s="13"/>
      <c r="I96" s="12"/>
      <c r="J96" s="12"/>
      <c r="K96" s="12"/>
      <c r="L96" s="12"/>
      <c r="M96" s="12"/>
      <c r="N96" s="12"/>
      <c r="O96" s="12"/>
      <c r="P96" s="76"/>
      <c r="Q96" s="77"/>
      <c r="R96" s="77"/>
    </row>
    <row r="97" spans="1:20" ht="23" customHeight="1">
      <c r="A97" s="162" t="s">
        <v>217</v>
      </c>
      <c r="B97" s="160" t="s">
        <v>67</v>
      </c>
      <c r="C97" s="150" t="s">
        <v>286</v>
      </c>
      <c r="D97" s="150"/>
      <c r="E97" s="150"/>
      <c r="F97" s="150"/>
      <c r="G97" s="160" t="s">
        <v>38</v>
      </c>
      <c r="H97" s="144" t="s">
        <v>47</v>
      </c>
      <c r="I97" s="145"/>
      <c r="J97" s="145"/>
      <c r="K97" s="146"/>
      <c r="L97" s="144" t="s">
        <v>216</v>
      </c>
      <c r="M97" s="145"/>
      <c r="N97" s="145"/>
      <c r="O97" s="146"/>
      <c r="P97" s="48" t="s">
        <v>96</v>
      </c>
      <c r="Q97" s="48" t="s">
        <v>96</v>
      </c>
      <c r="R97" s="61"/>
    </row>
    <row r="98" spans="1:20" ht="23" customHeight="1">
      <c r="A98" s="161"/>
      <c r="B98" s="161"/>
      <c r="C98" s="68" t="s">
        <v>215</v>
      </c>
      <c r="D98" s="150" t="s">
        <v>120</v>
      </c>
      <c r="E98" s="150"/>
      <c r="F98" s="68" t="s">
        <v>15</v>
      </c>
      <c r="G98" s="161"/>
      <c r="H98" s="69" t="s">
        <v>29</v>
      </c>
      <c r="I98" s="69" t="s">
        <v>28</v>
      </c>
      <c r="J98" s="68" t="s">
        <v>18</v>
      </c>
      <c r="K98" s="68" t="s">
        <v>19</v>
      </c>
      <c r="L98" s="53" t="s">
        <v>109</v>
      </c>
      <c r="M98" s="53" t="s">
        <v>110</v>
      </c>
      <c r="N98" s="53" t="s">
        <v>111</v>
      </c>
      <c r="O98" s="53" t="s">
        <v>112</v>
      </c>
      <c r="P98" s="70" t="s">
        <v>104</v>
      </c>
      <c r="Q98" s="70" t="s">
        <v>116</v>
      </c>
      <c r="R98" s="70" t="s">
        <v>115</v>
      </c>
      <c r="T98" s="81" t="s">
        <v>153</v>
      </c>
    </row>
    <row r="99" spans="1:20" ht="23" customHeight="1">
      <c r="A99" s="6"/>
      <c r="B99" s="9"/>
      <c r="C99" s="72"/>
      <c r="D99" s="152"/>
      <c r="E99" s="152"/>
      <c r="F99" s="15"/>
      <c r="G99" s="7"/>
      <c r="H99" s="6"/>
      <c r="I99" s="6"/>
      <c r="J99" s="7" t="s">
        <v>1</v>
      </c>
      <c r="K99" s="8" t="s">
        <v>1</v>
      </c>
      <c r="L99" s="1"/>
      <c r="M99" s="1"/>
      <c r="N99" s="1"/>
      <c r="O99" s="20">
        <f>L99-(M99+N99)</f>
        <v>0</v>
      </c>
      <c r="P99" s="29" t="str">
        <f>IF(OR(G99="新規",G99="追加",G99=""),"OK",(IF(AND(H99="",I99=""),"NG","OK")))</f>
        <v>OK</v>
      </c>
      <c r="Q99" s="10" t="str">
        <f>IF(OR(G99="新規",G99="追加",G99=""),"OK",(IF(OR(AND(J99="",K99=""),AND(J99="",K99="□"),AND(J99="□",K99=""),AND(J99="□",K99="□")),"NG","OK")))</f>
        <v>OK</v>
      </c>
      <c r="R99" s="10" t="str">
        <f>IF(OR(AND(C99&lt;&gt;"",D99&lt;&gt;"",F99&lt;&gt;"",G99&lt;&gt;""),(C99="")),"OK","NG")</f>
        <v>OK</v>
      </c>
      <c r="T99" s="81" t="s">
        <v>161</v>
      </c>
    </row>
    <row r="100" spans="1:20" ht="23" customHeight="1">
      <c r="A100" s="6"/>
      <c r="B100" s="9"/>
      <c r="C100" s="72"/>
      <c r="D100" s="152"/>
      <c r="E100" s="152"/>
      <c r="F100" s="15"/>
      <c r="G100" s="7"/>
      <c r="H100" s="6"/>
      <c r="I100" s="6"/>
      <c r="J100" s="7" t="s">
        <v>1</v>
      </c>
      <c r="K100" s="8" t="s">
        <v>1</v>
      </c>
      <c r="L100" s="1"/>
      <c r="M100" s="1"/>
      <c r="N100" s="1"/>
      <c r="O100" s="20">
        <f t="shared" ref="O100:O105" si="30">L100-(M100+N100)</f>
        <v>0</v>
      </c>
      <c r="P100" s="29" t="str">
        <f t="shared" ref="P100:P105" si="31">IF(OR(G100="新規",G100="追加",G100=""),"OK",(IF(AND(H100="",I100=""),"NG","OK")))</f>
        <v>OK</v>
      </c>
      <c r="Q100" s="10" t="str">
        <f t="shared" ref="Q100:Q105" si="32">IF(OR(G100="新規",G100="追加",G100=""),"OK",(IF(OR(AND(J100="",K100=""),AND(J100="",K100="□"),AND(J100="□",K100=""),AND(J100="□",K100="□")),"NG","OK")))</f>
        <v>OK</v>
      </c>
      <c r="R100" s="10" t="str">
        <f t="shared" ref="R100:R105" si="33">IF(OR(AND(C100&lt;&gt;"",D100&lt;&gt;"",F100&lt;&gt;"",G100&lt;&gt;""),(C100="")),"OK","NG")</f>
        <v>OK</v>
      </c>
      <c r="T100" s="81" t="s">
        <v>218</v>
      </c>
    </row>
    <row r="101" spans="1:20" ht="23" customHeight="1">
      <c r="A101" s="6"/>
      <c r="B101" s="9"/>
      <c r="C101" s="72"/>
      <c r="D101" s="152"/>
      <c r="E101" s="152"/>
      <c r="F101" s="15"/>
      <c r="G101" s="7"/>
      <c r="H101" s="6"/>
      <c r="I101" s="6"/>
      <c r="J101" s="7" t="s">
        <v>1</v>
      </c>
      <c r="K101" s="8" t="s">
        <v>1</v>
      </c>
      <c r="L101" s="1"/>
      <c r="M101" s="1"/>
      <c r="N101" s="1"/>
      <c r="O101" s="20">
        <f t="shared" si="30"/>
        <v>0</v>
      </c>
      <c r="P101" s="29" t="str">
        <f t="shared" si="31"/>
        <v>OK</v>
      </c>
      <c r="Q101" s="10" t="str">
        <f t="shared" si="32"/>
        <v>OK</v>
      </c>
      <c r="R101" s="10" t="str">
        <f t="shared" si="33"/>
        <v>OK</v>
      </c>
      <c r="T101" s="81" t="s">
        <v>160</v>
      </c>
    </row>
    <row r="102" spans="1:20" ht="23" customHeight="1">
      <c r="A102" s="6"/>
      <c r="B102" s="9"/>
      <c r="C102" s="72"/>
      <c r="D102" s="152"/>
      <c r="E102" s="152"/>
      <c r="F102" s="15"/>
      <c r="G102" s="7"/>
      <c r="H102" s="6"/>
      <c r="I102" s="6"/>
      <c r="J102" s="7" t="s">
        <v>1</v>
      </c>
      <c r="K102" s="8" t="s">
        <v>1</v>
      </c>
      <c r="L102" s="1"/>
      <c r="M102" s="1"/>
      <c r="N102" s="1"/>
      <c r="O102" s="20">
        <f t="shared" si="30"/>
        <v>0</v>
      </c>
      <c r="P102" s="29" t="str">
        <f t="shared" si="31"/>
        <v>OK</v>
      </c>
      <c r="Q102" s="10" t="str">
        <f t="shared" si="32"/>
        <v>OK</v>
      </c>
      <c r="R102" s="10" t="str">
        <f t="shared" si="33"/>
        <v>OK</v>
      </c>
      <c r="T102" s="81" t="s">
        <v>13</v>
      </c>
    </row>
    <row r="103" spans="1:20" ht="23" customHeight="1">
      <c r="A103" s="6"/>
      <c r="B103" s="9"/>
      <c r="C103" s="72"/>
      <c r="D103" s="152"/>
      <c r="E103" s="152"/>
      <c r="F103" s="16"/>
      <c r="G103" s="7"/>
      <c r="H103" s="6"/>
      <c r="I103" s="6"/>
      <c r="J103" s="7" t="s">
        <v>1</v>
      </c>
      <c r="K103" s="8" t="s">
        <v>1</v>
      </c>
      <c r="L103" s="1"/>
      <c r="M103" s="1"/>
      <c r="N103" s="1"/>
      <c r="O103" s="20">
        <f t="shared" si="30"/>
        <v>0</v>
      </c>
      <c r="P103" s="29" t="str">
        <f t="shared" si="31"/>
        <v>OK</v>
      </c>
      <c r="Q103" s="10" t="str">
        <f>IF(OR(G103="新規",G103="追加",G103=""),"OK",(IF(OR(AND(J103="",K103=""),AND(J103="",K103="□"),AND(J103="□",K103=""),AND(J103="□",K103="□")),"NG","OK")))</f>
        <v>OK</v>
      </c>
      <c r="R103" s="10" t="str">
        <f t="shared" si="33"/>
        <v>OK</v>
      </c>
    </row>
    <row r="104" spans="1:20" ht="23" customHeight="1">
      <c r="A104" s="6"/>
      <c r="B104" s="9"/>
      <c r="C104" s="72"/>
      <c r="D104" s="152"/>
      <c r="E104" s="152"/>
      <c r="F104" s="15"/>
      <c r="G104" s="7"/>
      <c r="H104" s="6"/>
      <c r="I104" s="6"/>
      <c r="J104" s="7" t="s">
        <v>1</v>
      </c>
      <c r="K104" s="8" t="s">
        <v>1</v>
      </c>
      <c r="L104" s="1"/>
      <c r="M104" s="1"/>
      <c r="N104" s="1"/>
      <c r="O104" s="20">
        <f t="shared" si="30"/>
        <v>0</v>
      </c>
      <c r="P104" s="29" t="str">
        <f t="shared" si="31"/>
        <v>OK</v>
      </c>
      <c r="Q104" s="10" t="str">
        <f t="shared" si="32"/>
        <v>OK</v>
      </c>
      <c r="R104" s="10" t="str">
        <f t="shared" si="33"/>
        <v>OK</v>
      </c>
    </row>
    <row r="105" spans="1:20" ht="22.5" customHeight="1">
      <c r="A105" s="6"/>
      <c r="B105" s="9"/>
      <c r="C105" s="72"/>
      <c r="D105" s="152"/>
      <c r="E105" s="152"/>
      <c r="F105" s="15"/>
      <c r="G105" s="7"/>
      <c r="H105" s="6"/>
      <c r="I105" s="6"/>
      <c r="J105" s="7" t="s">
        <v>1</v>
      </c>
      <c r="K105" s="8" t="s">
        <v>1</v>
      </c>
      <c r="L105" s="1"/>
      <c r="M105" s="1"/>
      <c r="N105" s="1"/>
      <c r="O105" s="20">
        <f t="shared" si="30"/>
        <v>0</v>
      </c>
      <c r="P105" s="29" t="str">
        <f t="shared" si="31"/>
        <v>OK</v>
      </c>
      <c r="Q105" s="10" t="str">
        <f t="shared" si="32"/>
        <v>OK</v>
      </c>
      <c r="R105" s="10" t="str">
        <f t="shared" si="33"/>
        <v>OK</v>
      </c>
    </row>
    <row r="106" spans="1:20" ht="22.5" customHeight="1">
      <c r="A106" s="12"/>
      <c r="B106" s="13"/>
      <c r="C106" s="14"/>
      <c r="D106" s="13"/>
      <c r="E106" s="14"/>
      <c r="F106" s="14"/>
      <c r="G106" s="13"/>
      <c r="H106" s="13"/>
      <c r="I106" s="12"/>
      <c r="J106" s="12"/>
      <c r="K106" s="68" t="s">
        <v>137</v>
      </c>
      <c r="L106" s="27">
        <f>SUM(L99:L105)</f>
        <v>0</v>
      </c>
      <c r="M106" s="27">
        <f t="shared" ref="M106:N106" si="34">SUM(M99:M105)</f>
        <v>0</v>
      </c>
      <c r="N106" s="27">
        <f t="shared" si="34"/>
        <v>0</v>
      </c>
      <c r="O106" s="27">
        <f>L106-(M106+N106)</f>
        <v>0</v>
      </c>
      <c r="P106" s="76"/>
      <c r="Q106" s="77"/>
      <c r="R106" s="77"/>
    </row>
    <row r="107" spans="1:20" ht="22.5" customHeight="1">
      <c r="A107" s="48" t="s">
        <v>136</v>
      </c>
      <c r="B107" s="13"/>
      <c r="C107" s="14"/>
      <c r="D107" s="13"/>
      <c r="E107" s="14"/>
      <c r="F107" s="14"/>
      <c r="G107" s="13"/>
      <c r="H107" s="13"/>
      <c r="I107" s="12"/>
      <c r="J107" s="12"/>
      <c r="K107" s="12"/>
      <c r="L107" s="12"/>
      <c r="M107" s="12"/>
      <c r="N107" s="12"/>
      <c r="O107" s="12"/>
      <c r="P107" s="76"/>
      <c r="Q107" s="77"/>
      <c r="R107" s="77"/>
    </row>
    <row r="108" spans="1:20" ht="22.5" customHeight="1">
      <c r="A108" s="162" t="s">
        <v>217</v>
      </c>
      <c r="B108" s="160" t="s">
        <v>67</v>
      </c>
      <c r="C108" s="150" t="s">
        <v>286</v>
      </c>
      <c r="D108" s="150"/>
      <c r="E108" s="150"/>
      <c r="F108" s="150"/>
      <c r="G108" s="160" t="s">
        <v>38</v>
      </c>
      <c r="H108" s="144" t="s">
        <v>47</v>
      </c>
      <c r="I108" s="145"/>
      <c r="J108" s="145"/>
      <c r="K108" s="146"/>
      <c r="L108" s="144" t="s">
        <v>216</v>
      </c>
      <c r="M108" s="145"/>
      <c r="N108" s="145"/>
      <c r="O108" s="146"/>
      <c r="P108" s="48" t="s">
        <v>96</v>
      </c>
      <c r="Q108" s="48" t="s">
        <v>96</v>
      </c>
      <c r="R108" s="61"/>
    </row>
    <row r="109" spans="1:20" ht="22.5" customHeight="1">
      <c r="A109" s="161"/>
      <c r="B109" s="161"/>
      <c r="C109" s="68" t="s">
        <v>215</v>
      </c>
      <c r="D109" s="150" t="s">
        <v>120</v>
      </c>
      <c r="E109" s="150"/>
      <c r="F109" s="68" t="s">
        <v>15</v>
      </c>
      <c r="G109" s="161"/>
      <c r="H109" s="69" t="s">
        <v>29</v>
      </c>
      <c r="I109" s="69" t="s">
        <v>28</v>
      </c>
      <c r="J109" s="68" t="s">
        <v>18</v>
      </c>
      <c r="K109" s="68" t="s">
        <v>19</v>
      </c>
      <c r="L109" s="53" t="s">
        <v>109</v>
      </c>
      <c r="M109" s="53" t="s">
        <v>110</v>
      </c>
      <c r="N109" s="53" t="s">
        <v>111</v>
      </c>
      <c r="O109" s="53" t="s">
        <v>112</v>
      </c>
      <c r="P109" s="70" t="s">
        <v>104</v>
      </c>
      <c r="Q109" s="70" t="s">
        <v>116</v>
      </c>
      <c r="R109" s="70" t="s">
        <v>115</v>
      </c>
      <c r="T109" s="81" t="s">
        <v>153</v>
      </c>
    </row>
    <row r="110" spans="1:20" ht="22.5" customHeight="1">
      <c r="A110" s="6"/>
      <c r="B110" s="9"/>
      <c r="C110" s="72"/>
      <c r="D110" s="152"/>
      <c r="E110" s="152"/>
      <c r="F110" s="15"/>
      <c r="G110" s="7"/>
      <c r="H110" s="6"/>
      <c r="I110" s="6"/>
      <c r="J110" s="7" t="s">
        <v>1</v>
      </c>
      <c r="K110" s="8" t="s">
        <v>1</v>
      </c>
      <c r="L110" s="1"/>
      <c r="M110" s="1"/>
      <c r="N110" s="1"/>
      <c r="O110" s="20">
        <f>L110-(M110+N110)</f>
        <v>0</v>
      </c>
      <c r="P110" s="29" t="str">
        <f>IF(OR(G110="新規",G110="追加",G110=""),"OK",(IF(AND(H110="",I110=""),"NG","OK")))</f>
        <v>OK</v>
      </c>
      <c r="Q110" s="10" t="str">
        <f>IF(OR(G110="新規",G110="追加",G110=""),"OK",(IF(OR(AND(J110="",K110=""),AND(J110="",K110="□"),AND(J110="□",K110=""),AND(J110="□",K110="□")),"NG","OK")))</f>
        <v>OK</v>
      </c>
      <c r="R110" s="10" t="str">
        <f>IF(OR(AND(C110&lt;&gt;"",D110&lt;&gt;"",F110&lt;&gt;"",G110&lt;&gt;""),(C110="")),"OK","NG")</f>
        <v>OK</v>
      </c>
      <c r="T110" s="81" t="s">
        <v>164</v>
      </c>
    </row>
    <row r="111" spans="1:20" ht="22.5" customHeight="1">
      <c r="A111" s="6"/>
      <c r="B111" s="9"/>
      <c r="C111" s="72"/>
      <c r="D111" s="152"/>
      <c r="E111" s="152"/>
      <c r="F111" s="15"/>
      <c r="G111" s="7"/>
      <c r="H111" s="6"/>
      <c r="I111" s="6"/>
      <c r="J111" s="7" t="s">
        <v>1</v>
      </c>
      <c r="K111" s="8" t="s">
        <v>1</v>
      </c>
      <c r="L111" s="1"/>
      <c r="M111" s="1"/>
      <c r="N111" s="1"/>
      <c r="O111" s="20">
        <f t="shared" ref="O111:O116" si="35">L111-(M111+N111)</f>
        <v>0</v>
      </c>
      <c r="P111" s="29" t="str">
        <f t="shared" ref="P111:P116" si="36">IF(OR(G111="新規",G111="追加",G111=""),"OK",(IF(AND(H111="",I111=""),"NG","OK")))</f>
        <v>OK</v>
      </c>
      <c r="Q111" s="10" t="str">
        <f t="shared" ref="Q111:Q116" si="37">IF(OR(G111="新規",G111="追加",G111=""),"OK",(IF(OR(AND(J111="",K111=""),AND(J111="",K111="□"),AND(J111="□",K111=""),AND(J111="□",K111="□")),"NG","OK")))</f>
        <v>OK</v>
      </c>
      <c r="R111" s="10" t="str">
        <f t="shared" ref="R111:R115" si="38">IF(OR(AND(C111&lt;&gt;"",D111&lt;&gt;"",F111&lt;&gt;"",G111&lt;&gt;""),(C111="")),"OK","NG")</f>
        <v>OK</v>
      </c>
      <c r="T111" s="81" t="s">
        <v>13</v>
      </c>
    </row>
    <row r="112" spans="1:20" ht="22.5" customHeight="1">
      <c r="A112" s="6"/>
      <c r="B112" s="9"/>
      <c r="C112" s="72"/>
      <c r="D112" s="152"/>
      <c r="E112" s="152"/>
      <c r="F112" s="15"/>
      <c r="G112" s="7"/>
      <c r="H112" s="6"/>
      <c r="I112" s="6"/>
      <c r="J112" s="7" t="s">
        <v>1</v>
      </c>
      <c r="K112" s="8" t="s">
        <v>1</v>
      </c>
      <c r="L112" s="1"/>
      <c r="M112" s="1"/>
      <c r="N112" s="1"/>
      <c r="O112" s="20">
        <f t="shared" si="35"/>
        <v>0</v>
      </c>
      <c r="P112" s="29" t="str">
        <f t="shared" si="36"/>
        <v>OK</v>
      </c>
      <c r="Q112" s="10" t="str">
        <f t="shared" si="37"/>
        <v>OK</v>
      </c>
      <c r="R112" s="10" t="str">
        <f t="shared" si="38"/>
        <v>OK</v>
      </c>
    </row>
    <row r="113" spans="1:23" ht="22.5" customHeight="1">
      <c r="A113" s="6"/>
      <c r="B113" s="9"/>
      <c r="C113" s="72"/>
      <c r="D113" s="152"/>
      <c r="E113" s="152"/>
      <c r="F113" s="15"/>
      <c r="G113" s="7"/>
      <c r="H113" s="6"/>
      <c r="I113" s="6"/>
      <c r="J113" s="7" t="s">
        <v>1</v>
      </c>
      <c r="K113" s="8" t="s">
        <v>1</v>
      </c>
      <c r="L113" s="1"/>
      <c r="M113" s="1"/>
      <c r="N113" s="1"/>
      <c r="O113" s="20">
        <f t="shared" si="35"/>
        <v>0</v>
      </c>
      <c r="P113" s="29" t="str">
        <f t="shared" si="36"/>
        <v>OK</v>
      </c>
      <c r="Q113" s="10" t="str">
        <f t="shared" si="37"/>
        <v>OK</v>
      </c>
      <c r="R113" s="10" t="str">
        <f t="shared" si="38"/>
        <v>OK</v>
      </c>
    </row>
    <row r="114" spans="1:23" ht="22.5" customHeight="1">
      <c r="A114" s="6"/>
      <c r="B114" s="9"/>
      <c r="C114" s="72"/>
      <c r="D114" s="152"/>
      <c r="E114" s="152"/>
      <c r="F114" s="16"/>
      <c r="G114" s="7"/>
      <c r="H114" s="6"/>
      <c r="I114" s="6"/>
      <c r="J114" s="7" t="s">
        <v>1</v>
      </c>
      <c r="K114" s="8" t="s">
        <v>1</v>
      </c>
      <c r="L114" s="1"/>
      <c r="M114" s="1"/>
      <c r="N114" s="1"/>
      <c r="O114" s="20">
        <f t="shared" si="35"/>
        <v>0</v>
      </c>
      <c r="P114" s="29" t="str">
        <f t="shared" si="36"/>
        <v>OK</v>
      </c>
      <c r="Q114" s="10" t="str">
        <f t="shared" si="37"/>
        <v>OK</v>
      </c>
      <c r="R114" s="10" t="str">
        <f t="shared" si="38"/>
        <v>OK</v>
      </c>
    </row>
    <row r="115" spans="1:23" ht="22.5" customHeight="1">
      <c r="A115" s="6"/>
      <c r="B115" s="9"/>
      <c r="C115" s="72"/>
      <c r="D115" s="152"/>
      <c r="E115" s="152"/>
      <c r="F115" s="15"/>
      <c r="G115" s="7"/>
      <c r="H115" s="6"/>
      <c r="I115" s="6"/>
      <c r="J115" s="7" t="s">
        <v>1</v>
      </c>
      <c r="K115" s="8" t="s">
        <v>1</v>
      </c>
      <c r="L115" s="1"/>
      <c r="M115" s="1"/>
      <c r="N115" s="1"/>
      <c r="O115" s="20">
        <f t="shared" si="35"/>
        <v>0</v>
      </c>
      <c r="P115" s="29" t="str">
        <f t="shared" si="36"/>
        <v>OK</v>
      </c>
      <c r="Q115" s="10" t="str">
        <f t="shared" si="37"/>
        <v>OK</v>
      </c>
      <c r="R115" s="10" t="str">
        <f t="shared" si="38"/>
        <v>OK</v>
      </c>
    </row>
    <row r="116" spans="1:23" ht="22.5" customHeight="1">
      <c r="A116" s="6"/>
      <c r="B116" s="9"/>
      <c r="C116" s="72"/>
      <c r="D116" s="152"/>
      <c r="E116" s="152"/>
      <c r="F116" s="15"/>
      <c r="G116" s="7"/>
      <c r="H116" s="6"/>
      <c r="I116" s="6"/>
      <c r="J116" s="7" t="s">
        <v>1</v>
      </c>
      <c r="K116" s="8" t="s">
        <v>1</v>
      </c>
      <c r="L116" s="1"/>
      <c r="M116" s="1"/>
      <c r="N116" s="1"/>
      <c r="O116" s="20">
        <f t="shared" si="35"/>
        <v>0</v>
      </c>
      <c r="P116" s="29" t="str">
        <f t="shared" si="36"/>
        <v>OK</v>
      </c>
      <c r="Q116" s="10" t="str">
        <f t="shared" si="37"/>
        <v>OK</v>
      </c>
      <c r="R116" s="10" t="str">
        <f>IF(OR(AND(C116&lt;&gt;"",D116&lt;&gt;"",F116&lt;&gt;"",G116&lt;&gt;""),(C116="")),"OK","NG")</f>
        <v>OK</v>
      </c>
    </row>
    <row r="117" spans="1:23" ht="22.5" customHeight="1">
      <c r="A117" s="12"/>
      <c r="B117" s="13"/>
      <c r="C117" s="14"/>
      <c r="D117" s="13"/>
      <c r="E117" s="14"/>
      <c r="F117" s="14"/>
      <c r="G117" s="13"/>
      <c r="H117" s="13"/>
      <c r="I117" s="12"/>
      <c r="J117" s="12"/>
      <c r="K117" s="68" t="s">
        <v>137</v>
      </c>
      <c r="L117" s="27">
        <f>SUM(L110:L116)</f>
        <v>0</v>
      </c>
      <c r="M117" s="27">
        <f t="shared" ref="M117:N117" si="39">SUM(M110:M116)</f>
        <v>0</v>
      </c>
      <c r="N117" s="27">
        <f t="shared" si="39"/>
        <v>0</v>
      </c>
      <c r="O117" s="27">
        <f>L117-(M117+N117)</f>
        <v>0</v>
      </c>
      <c r="P117" s="76"/>
      <c r="Q117" s="77"/>
      <c r="R117" s="77"/>
    </row>
    <row r="118" spans="1:23" ht="13">
      <c r="F118" s="85"/>
    </row>
    <row r="119" spans="1:23" s="61" customFormat="1" ht="13">
      <c r="A119" s="142" t="s">
        <v>139</v>
      </c>
      <c r="B119" s="143"/>
      <c r="C119" s="53" t="s">
        <v>138</v>
      </c>
      <c r="D119" s="53" t="s">
        <v>110</v>
      </c>
      <c r="E119" s="53" t="s">
        <v>111</v>
      </c>
      <c r="F119" s="53" t="s">
        <v>112</v>
      </c>
      <c r="G119" s="53" t="s">
        <v>165</v>
      </c>
      <c r="H119" s="142" t="s">
        <v>17</v>
      </c>
      <c r="I119" s="159"/>
      <c r="J119" s="136" t="s">
        <v>208</v>
      </c>
      <c r="K119" s="136"/>
      <c r="L119" s="136"/>
      <c r="M119" s="136"/>
      <c r="P119" s="87" t="s">
        <v>198</v>
      </c>
      <c r="Q119" s="88" t="s">
        <v>70</v>
      </c>
      <c r="R119" s="88" t="s">
        <v>84</v>
      </c>
    </row>
    <row r="120" spans="1:23" ht="22.5" customHeight="1">
      <c r="A120" s="153" t="s">
        <v>237</v>
      </c>
      <c r="B120" s="154"/>
      <c r="C120" s="100">
        <f>L40</f>
        <v>0</v>
      </c>
      <c r="D120" s="100">
        <f t="shared" ref="D120:F120" si="40">M40</f>
        <v>0</v>
      </c>
      <c r="E120" s="100">
        <f t="shared" si="40"/>
        <v>0</v>
      </c>
      <c r="F120" s="100">
        <f t="shared" si="40"/>
        <v>0</v>
      </c>
      <c r="G120" s="163">
        <f>SUM(D120:D122)</f>
        <v>0</v>
      </c>
      <c r="H120" s="157"/>
      <c r="I120" s="158"/>
      <c r="J120" s="151" t="s">
        <v>209</v>
      </c>
      <c r="K120" s="151"/>
      <c r="L120" s="151"/>
      <c r="M120" s="151"/>
      <c r="N120" s="89"/>
      <c r="O120" s="89"/>
      <c r="P120" s="29" t="str">
        <f>IF(G120&lt;=2500000,"OK","NG")</f>
        <v>OK</v>
      </c>
      <c r="Q120" s="10" t="str">
        <f t="shared" ref="Q120:Q126" si="41">IF(D120&lt;=C120/2,"OK","NG")</f>
        <v>OK</v>
      </c>
      <c r="R120" s="10" t="str">
        <f t="shared" ref="R120:R126" si="42">IF(C120=D120+E120+F120,"OK","NG")</f>
        <v>OK</v>
      </c>
      <c r="S120" s="90"/>
      <c r="T120" s="70"/>
      <c r="U120" s="70"/>
      <c r="V120" s="70"/>
      <c r="W120" s="70"/>
    </row>
    <row r="121" spans="1:23" ht="22.5" customHeight="1">
      <c r="A121" s="155" t="s">
        <v>238</v>
      </c>
      <c r="B121" s="156"/>
      <c r="C121" s="100">
        <f>L51</f>
        <v>0</v>
      </c>
      <c r="D121" s="100">
        <f t="shared" ref="D121:F121" si="43">M51</f>
        <v>0</v>
      </c>
      <c r="E121" s="100">
        <f t="shared" si="43"/>
        <v>0</v>
      </c>
      <c r="F121" s="100">
        <f t="shared" si="43"/>
        <v>0</v>
      </c>
      <c r="G121" s="164"/>
      <c r="H121" s="157"/>
      <c r="I121" s="158"/>
      <c r="J121" s="151"/>
      <c r="K121" s="151"/>
      <c r="L121" s="151"/>
      <c r="M121" s="151"/>
      <c r="N121" s="89"/>
      <c r="O121" s="89"/>
      <c r="P121" s="73" t="s">
        <v>152</v>
      </c>
      <c r="Q121" s="10" t="str">
        <f t="shared" si="41"/>
        <v>OK</v>
      </c>
      <c r="R121" s="10" t="str">
        <f t="shared" si="42"/>
        <v>OK</v>
      </c>
      <c r="S121" s="36"/>
    </row>
    <row r="122" spans="1:23" ht="22.5" customHeight="1">
      <c r="A122" s="155" t="s">
        <v>239</v>
      </c>
      <c r="B122" s="156"/>
      <c r="C122" s="100">
        <f>L62</f>
        <v>0</v>
      </c>
      <c r="D122" s="100">
        <f t="shared" ref="D122:F122" si="44">M62</f>
        <v>0</v>
      </c>
      <c r="E122" s="100">
        <f t="shared" si="44"/>
        <v>0</v>
      </c>
      <c r="F122" s="100">
        <f t="shared" si="44"/>
        <v>0</v>
      </c>
      <c r="G122" s="165"/>
      <c r="H122" s="32"/>
      <c r="I122" s="33"/>
      <c r="J122" s="151"/>
      <c r="K122" s="151"/>
      <c r="L122" s="151"/>
      <c r="M122" s="151"/>
      <c r="N122" s="89"/>
      <c r="O122" s="89"/>
      <c r="P122" s="73" t="s">
        <v>152</v>
      </c>
      <c r="Q122" s="10" t="str">
        <f t="shared" si="41"/>
        <v>OK</v>
      </c>
      <c r="R122" s="10" t="str">
        <f t="shared" si="42"/>
        <v>OK</v>
      </c>
      <c r="S122" s="36"/>
    </row>
    <row r="123" spans="1:23" ht="22.5" customHeight="1">
      <c r="A123" s="155" t="s">
        <v>240</v>
      </c>
      <c r="B123" s="156"/>
      <c r="C123" s="100">
        <f>L73</f>
        <v>0</v>
      </c>
      <c r="D123" s="100">
        <f t="shared" ref="D123:F123" si="45">M73</f>
        <v>0</v>
      </c>
      <c r="E123" s="100">
        <f t="shared" si="45"/>
        <v>0</v>
      </c>
      <c r="F123" s="100">
        <f t="shared" si="45"/>
        <v>0</v>
      </c>
      <c r="G123" s="100">
        <f>D123</f>
        <v>0</v>
      </c>
      <c r="H123" s="32"/>
      <c r="I123" s="33"/>
      <c r="J123" s="150" t="s">
        <v>210</v>
      </c>
      <c r="K123" s="150"/>
      <c r="L123" s="150"/>
      <c r="M123" s="150"/>
      <c r="N123" s="89"/>
      <c r="O123" s="89"/>
      <c r="P123" s="29" t="str">
        <f>IF(G123&lt;=2500000,"OK","NG")</f>
        <v>OK</v>
      </c>
      <c r="Q123" s="10" t="str">
        <f t="shared" si="41"/>
        <v>OK</v>
      </c>
      <c r="R123" s="10" t="str">
        <f t="shared" si="42"/>
        <v>OK</v>
      </c>
      <c r="S123" s="36"/>
    </row>
    <row r="124" spans="1:23" ht="22.5" customHeight="1">
      <c r="A124" s="155" t="s">
        <v>131</v>
      </c>
      <c r="B124" s="156"/>
      <c r="C124" s="100">
        <f>L84</f>
        <v>0</v>
      </c>
      <c r="D124" s="100">
        <f t="shared" ref="D124:F124" si="46">M84</f>
        <v>0</v>
      </c>
      <c r="E124" s="100">
        <f t="shared" si="46"/>
        <v>0</v>
      </c>
      <c r="F124" s="100">
        <f t="shared" si="46"/>
        <v>0</v>
      </c>
      <c r="G124" s="100">
        <f>D124</f>
        <v>0</v>
      </c>
      <c r="H124" s="32"/>
      <c r="I124" s="33"/>
      <c r="J124" s="150" t="s">
        <v>211</v>
      </c>
      <c r="K124" s="150"/>
      <c r="L124" s="150"/>
      <c r="M124" s="150"/>
      <c r="N124" s="89"/>
      <c r="O124" s="89"/>
      <c r="P124" s="29" t="str">
        <f>IF(G124&lt;=5000000,"OK","NG")</f>
        <v>OK</v>
      </c>
      <c r="Q124" s="10" t="str">
        <f t="shared" si="41"/>
        <v>OK</v>
      </c>
      <c r="R124" s="10" t="str">
        <f t="shared" si="42"/>
        <v>OK</v>
      </c>
      <c r="S124" s="36"/>
    </row>
    <row r="125" spans="1:23" ht="22.5" customHeight="1">
      <c r="A125" s="155" t="s">
        <v>241</v>
      </c>
      <c r="B125" s="156"/>
      <c r="C125" s="100">
        <f>L95</f>
        <v>0</v>
      </c>
      <c r="D125" s="100">
        <f t="shared" ref="D125:F125" si="47">M95</f>
        <v>0</v>
      </c>
      <c r="E125" s="100">
        <f t="shared" si="47"/>
        <v>0</v>
      </c>
      <c r="F125" s="100">
        <f t="shared" si="47"/>
        <v>0</v>
      </c>
      <c r="G125" s="183">
        <f>SUM(D125:D126)</f>
        <v>0</v>
      </c>
      <c r="H125" s="32"/>
      <c r="I125" s="33"/>
      <c r="J125" s="151" t="s">
        <v>212</v>
      </c>
      <c r="K125" s="151"/>
      <c r="L125" s="151"/>
      <c r="M125" s="151"/>
      <c r="N125" s="89"/>
      <c r="O125" s="89"/>
      <c r="P125" s="29" t="str">
        <f>IF(G125&lt;=2500000,"OK","NG")</f>
        <v>OK</v>
      </c>
      <c r="Q125" s="10" t="str">
        <f t="shared" si="41"/>
        <v>OK</v>
      </c>
      <c r="R125" s="10" t="str">
        <f t="shared" si="42"/>
        <v>OK</v>
      </c>
      <c r="S125" s="36"/>
    </row>
    <row r="126" spans="1:23" ht="22.5" customHeight="1">
      <c r="A126" s="155" t="s">
        <v>242</v>
      </c>
      <c r="B126" s="156"/>
      <c r="C126" s="100">
        <f>L106</f>
        <v>0</v>
      </c>
      <c r="D126" s="100">
        <f t="shared" ref="D126:F126" si="48">M106</f>
        <v>0</v>
      </c>
      <c r="E126" s="100">
        <f t="shared" si="48"/>
        <v>0</v>
      </c>
      <c r="F126" s="100">
        <f t="shared" si="48"/>
        <v>0</v>
      </c>
      <c r="G126" s="184"/>
      <c r="H126" s="32"/>
      <c r="I126" s="33"/>
      <c r="J126" s="151"/>
      <c r="K126" s="151"/>
      <c r="L126" s="151"/>
      <c r="M126" s="151"/>
      <c r="N126" s="89"/>
      <c r="O126" s="89"/>
      <c r="P126" s="73" t="s">
        <v>152</v>
      </c>
      <c r="Q126" s="10" t="str">
        <f t="shared" si="41"/>
        <v>OK</v>
      </c>
      <c r="R126" s="10" t="str">
        <f t="shared" si="42"/>
        <v>OK</v>
      </c>
      <c r="S126" s="36"/>
    </row>
    <row r="127" spans="1:23" ht="22.5" customHeight="1">
      <c r="A127" s="155" t="s">
        <v>135</v>
      </c>
      <c r="B127" s="156"/>
      <c r="C127" s="100">
        <f>L117</f>
        <v>0</v>
      </c>
      <c r="D127" s="100">
        <f t="shared" ref="D127:F127" si="49">M117</f>
        <v>0</v>
      </c>
      <c r="E127" s="100">
        <f t="shared" si="49"/>
        <v>0</v>
      </c>
      <c r="F127" s="100">
        <f t="shared" si="49"/>
        <v>0</v>
      </c>
      <c r="G127" s="100">
        <f>D127</f>
        <v>0</v>
      </c>
      <c r="H127" s="157"/>
      <c r="I127" s="158"/>
      <c r="J127" s="150" t="s">
        <v>287</v>
      </c>
      <c r="K127" s="150"/>
      <c r="L127" s="150"/>
      <c r="M127" s="150"/>
      <c r="N127" s="89"/>
      <c r="O127" s="89"/>
      <c r="P127" s="29" t="str">
        <f>IF(G127&lt;=2500000,"OK","NG")</f>
        <v>OK</v>
      </c>
      <c r="Q127" s="10" t="str">
        <f>IF(D127&lt;=C127/2,"OK","NG")</f>
        <v>OK</v>
      </c>
      <c r="R127" s="10" t="str">
        <f>IF(C127=D127+E127+F127,"OK","NG")</f>
        <v>OK</v>
      </c>
      <c r="S127" s="36"/>
    </row>
    <row r="128" spans="1:23" ht="22.5" customHeight="1">
      <c r="A128" s="174" t="s">
        <v>14</v>
      </c>
      <c r="B128" s="175"/>
      <c r="C128" s="100">
        <f>SUM(C120:C127)</f>
        <v>0</v>
      </c>
      <c r="D128" s="100">
        <f>SUM(D120:D127)</f>
        <v>0</v>
      </c>
      <c r="E128" s="100">
        <f t="shared" ref="E128:F128" si="50">SUM(E120:E127)</f>
        <v>0</v>
      </c>
      <c r="F128" s="100">
        <f t="shared" si="50"/>
        <v>0</v>
      </c>
      <c r="G128" s="100">
        <f>D128</f>
        <v>0</v>
      </c>
      <c r="H128" s="157"/>
      <c r="I128" s="158"/>
      <c r="J128" s="177" t="s">
        <v>213</v>
      </c>
      <c r="K128" s="177"/>
      <c r="L128" s="177"/>
      <c r="M128" s="177"/>
      <c r="N128" s="89"/>
      <c r="P128" s="29" t="str">
        <f>IF(OR(C128=0,AND(G128&gt;=150000,G128&lt;=10000000)),"OK","NG")</f>
        <v>OK</v>
      </c>
      <c r="Q128" s="10" t="str">
        <f>IF(D128&lt;=C128/2,"OK","NG")</f>
        <v>OK</v>
      </c>
      <c r="R128" s="10" t="str">
        <f>IF(C128=D128+E128+F128,"OK","NG")</f>
        <v>OK</v>
      </c>
    </row>
    <row r="129" spans="1:16" ht="13"/>
    <row r="130" spans="1:16" ht="22.5" customHeight="1">
      <c r="A130" s="48" t="s">
        <v>196</v>
      </c>
    </row>
    <row r="131" spans="1:16" ht="15" customHeight="1">
      <c r="A131" s="139" t="s">
        <v>205</v>
      </c>
      <c r="B131" s="139"/>
      <c r="C131" s="139"/>
      <c r="D131" s="139"/>
      <c r="E131" s="139"/>
      <c r="F131" s="139"/>
      <c r="G131" s="139"/>
      <c r="H131" s="139"/>
      <c r="I131" s="139"/>
      <c r="J131" s="139"/>
      <c r="K131" s="50" t="s">
        <v>82</v>
      </c>
      <c r="P131" s="49" t="s">
        <v>55</v>
      </c>
    </row>
    <row r="132" spans="1:16" ht="15" customHeight="1">
      <c r="A132" s="176" t="s">
        <v>204</v>
      </c>
      <c r="B132" s="176"/>
      <c r="C132" s="176"/>
      <c r="D132" s="176"/>
      <c r="E132" s="176"/>
      <c r="F132" s="176"/>
      <c r="G132" s="176"/>
      <c r="H132" s="176"/>
      <c r="I132" s="176"/>
      <c r="J132" s="176"/>
      <c r="K132" s="56" t="s">
        <v>166</v>
      </c>
      <c r="P132" s="49" t="s">
        <v>167</v>
      </c>
    </row>
    <row r="133" spans="1:16" ht="15" customHeight="1">
      <c r="A133" s="176" t="s">
        <v>199</v>
      </c>
      <c r="B133" s="176"/>
      <c r="C133" s="176"/>
      <c r="D133" s="176"/>
      <c r="E133" s="176"/>
      <c r="F133" s="176"/>
      <c r="G133" s="176"/>
      <c r="H133" s="176"/>
      <c r="I133" s="176"/>
      <c r="J133" s="176"/>
      <c r="K133" s="56" t="s">
        <v>166</v>
      </c>
    </row>
    <row r="134" spans="1:16" ht="15" customHeight="1">
      <c r="A134" s="176" t="s">
        <v>200</v>
      </c>
      <c r="B134" s="176"/>
      <c r="C134" s="176"/>
      <c r="D134" s="176"/>
      <c r="E134" s="176"/>
      <c r="F134" s="176"/>
      <c r="G134" s="176"/>
      <c r="H134" s="176"/>
      <c r="I134" s="176"/>
      <c r="J134" s="176"/>
      <c r="K134" s="56" t="s">
        <v>166</v>
      </c>
    </row>
    <row r="135" spans="1:16" ht="15" customHeight="1">
      <c r="A135" s="176" t="s">
        <v>201</v>
      </c>
      <c r="B135" s="176"/>
      <c r="C135" s="176"/>
      <c r="D135" s="176"/>
      <c r="E135" s="176"/>
      <c r="F135" s="176"/>
      <c r="G135" s="176"/>
      <c r="H135" s="176"/>
      <c r="I135" s="176"/>
      <c r="J135" s="176"/>
      <c r="K135" s="56" t="s">
        <v>166</v>
      </c>
    </row>
    <row r="136" spans="1:16" ht="15" customHeight="1">
      <c r="A136" s="176" t="s">
        <v>289</v>
      </c>
      <c r="B136" s="176"/>
      <c r="C136" s="176"/>
      <c r="D136" s="176"/>
      <c r="E136" s="176"/>
      <c r="F136" s="176"/>
      <c r="G136" s="176"/>
      <c r="H136" s="176"/>
      <c r="I136" s="176"/>
      <c r="J136" s="176"/>
      <c r="K136" s="56" t="s">
        <v>166</v>
      </c>
    </row>
    <row r="137" spans="1:16" ht="15" customHeight="1">
      <c r="A137" s="176" t="s">
        <v>202</v>
      </c>
      <c r="B137" s="176"/>
      <c r="C137" s="176"/>
      <c r="D137" s="176"/>
      <c r="E137" s="176"/>
      <c r="F137" s="176"/>
      <c r="G137" s="176"/>
      <c r="H137" s="176"/>
      <c r="I137" s="176"/>
      <c r="J137" s="176"/>
      <c r="K137" s="56" t="s">
        <v>166</v>
      </c>
    </row>
    <row r="138" spans="1:16" ht="15" customHeight="1">
      <c r="A138" s="176" t="s">
        <v>203</v>
      </c>
      <c r="B138" s="176"/>
      <c r="C138" s="176"/>
      <c r="D138" s="176"/>
      <c r="E138" s="176"/>
      <c r="F138" s="176"/>
      <c r="G138" s="176"/>
      <c r="H138" s="176"/>
      <c r="I138" s="176"/>
      <c r="J138" s="176"/>
      <c r="K138" s="56" t="s">
        <v>166</v>
      </c>
    </row>
    <row r="139" spans="1:16" ht="15" customHeight="1">
      <c r="A139" s="17"/>
      <c r="B139" s="17"/>
      <c r="C139" s="17"/>
      <c r="D139" s="17"/>
      <c r="E139" s="17"/>
      <c r="J139" s="93" t="s">
        <v>141</v>
      </c>
      <c r="K139" s="99">
        <f>COUNTIF(K132:K138,"☑")</f>
        <v>0</v>
      </c>
    </row>
    <row r="140" spans="1:16" ht="15" customHeight="1">
      <c r="A140" s="17"/>
      <c r="B140" s="17"/>
      <c r="C140" s="17"/>
      <c r="D140" s="17"/>
      <c r="E140" s="17"/>
      <c r="H140" s="17"/>
    </row>
    <row r="141" spans="1:16" ht="15" customHeight="1">
      <c r="A141" s="48" t="s">
        <v>206</v>
      </c>
    </row>
    <row r="142" spans="1:16" ht="15" customHeight="1">
      <c r="A142" s="180" t="s">
        <v>57</v>
      </c>
      <c r="B142" s="180"/>
      <c r="C142" s="180"/>
      <c r="D142" s="180"/>
      <c r="E142" s="180"/>
      <c r="F142" s="180"/>
      <c r="G142" s="180"/>
      <c r="H142" s="180"/>
      <c r="I142" s="180"/>
      <c r="J142" s="180"/>
      <c r="K142" s="180"/>
      <c r="P142" s="95" t="s">
        <v>80</v>
      </c>
    </row>
    <row r="143" spans="1:16" ht="15" customHeight="1">
      <c r="A143" s="50" t="s">
        <v>2</v>
      </c>
      <c r="B143" s="140" t="s">
        <v>3</v>
      </c>
      <c r="C143" s="181"/>
      <c r="D143" s="181"/>
      <c r="E143" s="181"/>
      <c r="F143" s="181"/>
      <c r="G143" s="181"/>
      <c r="H143" s="181"/>
      <c r="I143" s="181"/>
      <c r="J143" s="141"/>
    </row>
    <row r="144" spans="1:16" ht="15" customHeight="1">
      <c r="A144" s="3" t="s">
        <v>1</v>
      </c>
      <c r="B144" s="182" t="s">
        <v>69</v>
      </c>
      <c r="C144" s="167"/>
      <c r="D144" s="167"/>
      <c r="E144" s="167"/>
      <c r="F144" s="167"/>
      <c r="G144" s="167"/>
      <c r="H144" s="167"/>
      <c r="I144" s="167"/>
      <c r="J144" s="168"/>
      <c r="P144" s="29" t="str">
        <f>IF(C128=0,"OK",IF(AND(A144="☑",A145="☑",A146="☑"),"OK","NG"))</f>
        <v>OK</v>
      </c>
    </row>
    <row r="145" spans="1:13" ht="15" customHeight="1">
      <c r="A145" s="3" t="s">
        <v>1</v>
      </c>
      <c r="B145" s="182" t="s">
        <v>117</v>
      </c>
      <c r="C145" s="167"/>
      <c r="D145" s="167"/>
      <c r="E145" s="167"/>
      <c r="F145" s="167"/>
      <c r="G145" s="167"/>
      <c r="H145" s="167"/>
      <c r="I145" s="167"/>
      <c r="J145" s="168"/>
    </row>
    <row r="146" spans="1:13" ht="15" customHeight="1">
      <c r="A146" s="3" t="s">
        <v>1</v>
      </c>
      <c r="B146" s="182" t="s">
        <v>288</v>
      </c>
      <c r="C146" s="167"/>
      <c r="D146" s="167"/>
      <c r="E146" s="167"/>
      <c r="F146" s="167"/>
      <c r="G146" s="167"/>
      <c r="H146" s="167"/>
      <c r="I146" s="167"/>
      <c r="J146" s="168"/>
    </row>
    <row r="147" spans="1:13" ht="15" customHeight="1"/>
    <row r="148" spans="1:13" ht="15" customHeight="1">
      <c r="A148" s="48" t="s">
        <v>207</v>
      </c>
    </row>
    <row r="149" spans="1:13" ht="15" customHeight="1">
      <c r="A149" s="50" t="s">
        <v>2</v>
      </c>
      <c r="B149" s="139" t="s">
        <v>4</v>
      </c>
      <c r="C149" s="139"/>
      <c r="D149" s="139"/>
      <c r="E149" s="139"/>
      <c r="F149" s="140" t="s">
        <v>97</v>
      </c>
      <c r="G149" s="141"/>
      <c r="H149" s="140" t="s">
        <v>20</v>
      </c>
      <c r="I149" s="141"/>
      <c r="J149" s="139" t="s">
        <v>17</v>
      </c>
      <c r="K149" s="139"/>
      <c r="L149" s="139"/>
      <c r="M149" s="139"/>
    </row>
    <row r="150" spans="1:13" ht="18.75" customHeight="1">
      <c r="A150" s="3" t="s">
        <v>1</v>
      </c>
      <c r="B150" s="138" t="s">
        <v>23</v>
      </c>
      <c r="C150" s="138"/>
      <c r="D150" s="138"/>
      <c r="E150" s="138"/>
      <c r="F150" s="142" t="s">
        <v>22</v>
      </c>
      <c r="G150" s="143"/>
      <c r="H150" s="142" t="s">
        <v>98</v>
      </c>
      <c r="I150" s="143"/>
      <c r="J150" s="138" t="s">
        <v>143</v>
      </c>
      <c r="K150" s="138"/>
      <c r="L150" s="138"/>
      <c r="M150" s="138"/>
    </row>
    <row r="151" spans="1:13" ht="18.75" customHeight="1">
      <c r="A151" s="3" t="s">
        <v>1</v>
      </c>
      <c r="B151" s="138" t="s">
        <v>25</v>
      </c>
      <c r="C151" s="138"/>
      <c r="D151" s="138"/>
      <c r="E151" s="138"/>
      <c r="F151" s="142" t="s">
        <v>16</v>
      </c>
      <c r="G151" s="143"/>
      <c r="H151" s="142" t="s">
        <v>21</v>
      </c>
      <c r="I151" s="143"/>
      <c r="J151" s="138" t="s">
        <v>100</v>
      </c>
      <c r="K151" s="138"/>
      <c r="L151" s="138"/>
      <c r="M151" s="138"/>
    </row>
    <row r="152" spans="1:13" ht="18.75" customHeight="1">
      <c r="A152" s="3" t="s">
        <v>1</v>
      </c>
      <c r="B152" s="138" t="s">
        <v>24</v>
      </c>
      <c r="C152" s="138"/>
      <c r="D152" s="138"/>
      <c r="E152" s="138"/>
      <c r="F152" s="142" t="s">
        <v>16</v>
      </c>
      <c r="G152" s="143"/>
      <c r="H152" s="142" t="s">
        <v>21</v>
      </c>
      <c r="I152" s="143"/>
      <c r="J152" s="138" t="s">
        <v>26</v>
      </c>
      <c r="K152" s="138"/>
      <c r="L152" s="138"/>
      <c r="M152" s="138"/>
    </row>
    <row r="153" spans="1:13" ht="18.75" customHeight="1">
      <c r="A153" s="3" t="s">
        <v>1</v>
      </c>
      <c r="B153" s="138" t="s">
        <v>90</v>
      </c>
      <c r="C153" s="138"/>
      <c r="D153" s="138"/>
      <c r="E153" s="138"/>
      <c r="F153" s="142" t="s">
        <v>5</v>
      </c>
      <c r="G153" s="143"/>
      <c r="H153" s="159" t="s">
        <v>16</v>
      </c>
      <c r="I153" s="143"/>
      <c r="J153" s="138" t="s">
        <v>99</v>
      </c>
      <c r="K153" s="138"/>
      <c r="L153" s="138"/>
      <c r="M153" s="138"/>
    </row>
    <row r="154" spans="1:13" ht="18.75" customHeight="1">
      <c r="A154" s="3" t="s">
        <v>1</v>
      </c>
      <c r="B154" s="138" t="s">
        <v>283</v>
      </c>
      <c r="C154" s="138"/>
      <c r="D154" s="138"/>
      <c r="E154" s="138"/>
      <c r="F154" s="142" t="s">
        <v>5</v>
      </c>
      <c r="G154" s="143"/>
      <c r="H154" s="136" t="s">
        <v>16</v>
      </c>
      <c r="I154" s="136"/>
      <c r="J154" s="138" t="s">
        <v>284</v>
      </c>
      <c r="K154" s="138"/>
      <c r="L154" s="138"/>
      <c r="M154" s="138"/>
    </row>
  </sheetData>
  <sheetProtection algorithmName="SHA-512" hashValue="OvoT1jurViTbtAkE8ykw9csE5ZK2qxjwNZBEUvmUSCl6e5+WW0+2apOrJCOdZ8tyD2CMH2YNXilcZeOECcQRaw==" saltValue="SFNZHB71Z6qdUkP/PK70aA==" spinCount="100000" sheet="1" objects="1" scenarios="1"/>
  <mergeCells count="198">
    <mergeCell ref="A1:O1"/>
    <mergeCell ref="B3:E3"/>
    <mergeCell ref="B4:E4"/>
    <mergeCell ref="P4:P5"/>
    <mergeCell ref="B5:E5"/>
    <mergeCell ref="B6:E6"/>
    <mergeCell ref="M14:O14"/>
    <mergeCell ref="M15:O15"/>
    <mergeCell ref="M16:O16"/>
    <mergeCell ref="M17:O17"/>
    <mergeCell ref="M18:O18"/>
    <mergeCell ref="M19:O19"/>
    <mergeCell ref="F9:I9"/>
    <mergeCell ref="J9:L9"/>
    <mergeCell ref="M10:O10"/>
    <mergeCell ref="M11:O11"/>
    <mergeCell ref="M12:O12"/>
    <mergeCell ref="M13:O13"/>
    <mergeCell ref="N26:O26"/>
    <mergeCell ref="A31:A32"/>
    <mergeCell ref="B31:B32"/>
    <mergeCell ref="C31:F31"/>
    <mergeCell ref="G31:G32"/>
    <mergeCell ref="H31:K31"/>
    <mergeCell ref="L31:O31"/>
    <mergeCell ref="D32:E32"/>
    <mergeCell ref="M20:O20"/>
    <mergeCell ref="M21:O21"/>
    <mergeCell ref="M22:O22"/>
    <mergeCell ref="M23:O23"/>
    <mergeCell ref="M24:O24"/>
    <mergeCell ref="M25:O25"/>
    <mergeCell ref="D39:E39"/>
    <mergeCell ref="A42:A43"/>
    <mergeCell ref="B42:B43"/>
    <mergeCell ref="C42:F42"/>
    <mergeCell ref="G42:G43"/>
    <mergeCell ref="H42:K42"/>
    <mergeCell ref="D33:E33"/>
    <mergeCell ref="D34:E34"/>
    <mergeCell ref="D35:E35"/>
    <mergeCell ref="D36:E36"/>
    <mergeCell ref="D37:E37"/>
    <mergeCell ref="D38:E38"/>
    <mergeCell ref="A53:A54"/>
    <mergeCell ref="B53:B54"/>
    <mergeCell ref="C53:F53"/>
    <mergeCell ref="L42:O42"/>
    <mergeCell ref="D43:E43"/>
    <mergeCell ref="D44:E44"/>
    <mergeCell ref="D45:E45"/>
    <mergeCell ref="D46:E46"/>
    <mergeCell ref="D47:E47"/>
    <mergeCell ref="G53:G54"/>
    <mergeCell ref="H53:K53"/>
    <mergeCell ref="L53:O53"/>
    <mergeCell ref="D54:E54"/>
    <mergeCell ref="D55:E55"/>
    <mergeCell ref="D56:E56"/>
    <mergeCell ref="D48:E48"/>
    <mergeCell ref="D49:E49"/>
    <mergeCell ref="D50:E50"/>
    <mergeCell ref="H64:K64"/>
    <mergeCell ref="L64:O64"/>
    <mergeCell ref="D65:E65"/>
    <mergeCell ref="D66:E66"/>
    <mergeCell ref="D67:E67"/>
    <mergeCell ref="D57:E57"/>
    <mergeCell ref="D58:E58"/>
    <mergeCell ref="D59:E59"/>
    <mergeCell ref="D60:E60"/>
    <mergeCell ref="D61:E61"/>
    <mergeCell ref="C64:F64"/>
    <mergeCell ref="D68:E68"/>
    <mergeCell ref="D69:E69"/>
    <mergeCell ref="D70:E70"/>
    <mergeCell ref="D71:E71"/>
    <mergeCell ref="D72:E72"/>
    <mergeCell ref="A75:A76"/>
    <mergeCell ref="B75:B76"/>
    <mergeCell ref="C75:F75"/>
    <mergeCell ref="G64:G65"/>
    <mergeCell ref="A64:A65"/>
    <mergeCell ref="B64:B65"/>
    <mergeCell ref="A86:A87"/>
    <mergeCell ref="B86:B87"/>
    <mergeCell ref="C86:F86"/>
    <mergeCell ref="G75:G76"/>
    <mergeCell ref="H75:K75"/>
    <mergeCell ref="L75:O75"/>
    <mergeCell ref="D76:E76"/>
    <mergeCell ref="D77:E77"/>
    <mergeCell ref="D78:E78"/>
    <mergeCell ref="G86:G87"/>
    <mergeCell ref="H86:K86"/>
    <mergeCell ref="L86:O86"/>
    <mergeCell ref="D87:E87"/>
    <mergeCell ref="D88:E88"/>
    <mergeCell ref="D89:E89"/>
    <mergeCell ref="D79:E79"/>
    <mergeCell ref="D80:E80"/>
    <mergeCell ref="D81:E81"/>
    <mergeCell ref="D82:E82"/>
    <mergeCell ref="D83:E83"/>
    <mergeCell ref="H97:K97"/>
    <mergeCell ref="L97:O97"/>
    <mergeCell ref="D98:E98"/>
    <mergeCell ref="D99:E99"/>
    <mergeCell ref="D100:E100"/>
    <mergeCell ref="D90:E90"/>
    <mergeCell ref="D91:E91"/>
    <mergeCell ref="D92:E92"/>
    <mergeCell ref="D93:E93"/>
    <mergeCell ref="D94:E94"/>
    <mergeCell ref="C97:F97"/>
    <mergeCell ref="D101:E101"/>
    <mergeCell ref="D102:E102"/>
    <mergeCell ref="D103:E103"/>
    <mergeCell ref="D104:E104"/>
    <mergeCell ref="D105:E105"/>
    <mergeCell ref="A108:A109"/>
    <mergeCell ref="B108:B109"/>
    <mergeCell ref="C108:F108"/>
    <mergeCell ref="G97:G98"/>
    <mergeCell ref="A97:A98"/>
    <mergeCell ref="B97:B98"/>
    <mergeCell ref="D112:E112"/>
    <mergeCell ref="D113:E113"/>
    <mergeCell ref="D114:E114"/>
    <mergeCell ref="D115:E115"/>
    <mergeCell ref="D116:E116"/>
    <mergeCell ref="A119:B119"/>
    <mergeCell ref="G108:G109"/>
    <mergeCell ref="H108:K108"/>
    <mergeCell ref="L108:O108"/>
    <mergeCell ref="D109:E109"/>
    <mergeCell ref="D110:E110"/>
    <mergeCell ref="D111:E111"/>
    <mergeCell ref="H119:I119"/>
    <mergeCell ref="J119:M119"/>
    <mergeCell ref="A120:B120"/>
    <mergeCell ref="G120:G122"/>
    <mergeCell ref="H120:I120"/>
    <mergeCell ref="J120:M122"/>
    <mergeCell ref="A121:B121"/>
    <mergeCell ref="H121:I121"/>
    <mergeCell ref="A122:B122"/>
    <mergeCell ref="A127:B127"/>
    <mergeCell ref="H127:I127"/>
    <mergeCell ref="J127:M127"/>
    <mergeCell ref="A128:B128"/>
    <mergeCell ref="H128:I128"/>
    <mergeCell ref="J128:M128"/>
    <mergeCell ref="A123:B123"/>
    <mergeCell ref="J123:M123"/>
    <mergeCell ref="A124:B124"/>
    <mergeCell ref="J124:M124"/>
    <mergeCell ref="A125:B125"/>
    <mergeCell ref="G125:G126"/>
    <mergeCell ref="J125:M126"/>
    <mergeCell ref="A126:B126"/>
    <mergeCell ref="A137:J137"/>
    <mergeCell ref="A138:J138"/>
    <mergeCell ref="A142:K142"/>
    <mergeCell ref="B143:J143"/>
    <mergeCell ref="B144:J144"/>
    <mergeCell ref="B145:J145"/>
    <mergeCell ref="A131:J131"/>
    <mergeCell ref="A132:J132"/>
    <mergeCell ref="A133:J133"/>
    <mergeCell ref="A134:J134"/>
    <mergeCell ref="A135:J135"/>
    <mergeCell ref="A136:J136"/>
    <mergeCell ref="B146:J146"/>
    <mergeCell ref="B149:E149"/>
    <mergeCell ref="F149:G149"/>
    <mergeCell ref="H149:I149"/>
    <mergeCell ref="J149:M149"/>
    <mergeCell ref="B150:E150"/>
    <mergeCell ref="F150:G150"/>
    <mergeCell ref="H150:I150"/>
    <mergeCell ref="J150:M150"/>
    <mergeCell ref="B153:E153"/>
    <mergeCell ref="F153:G153"/>
    <mergeCell ref="H153:I153"/>
    <mergeCell ref="J153:M153"/>
    <mergeCell ref="B154:E154"/>
    <mergeCell ref="F154:G154"/>
    <mergeCell ref="H154:I154"/>
    <mergeCell ref="J154:M154"/>
    <mergeCell ref="B151:E151"/>
    <mergeCell ref="F151:G151"/>
    <mergeCell ref="H151:I151"/>
    <mergeCell ref="J151:M151"/>
    <mergeCell ref="B152:E152"/>
    <mergeCell ref="F152:G152"/>
    <mergeCell ref="H152:I152"/>
    <mergeCell ref="J152:M152"/>
  </mergeCells>
  <phoneticPr fontId="2"/>
  <conditionalFormatting sqref="C120:G128">
    <cfRule type="expression" dxfId="3926" priority="2">
      <formula>$P120="NG"</formula>
    </cfRule>
  </conditionalFormatting>
  <conditionalFormatting sqref="G120:G123">
    <cfRule type="expression" dxfId="3925" priority="1">
      <formula>$P120="NG"</formula>
    </cfRule>
  </conditionalFormatting>
  <conditionalFormatting sqref="H33:K36">
    <cfRule type="expression" dxfId="3924" priority="55">
      <formula>#REF!="追加"</formula>
    </cfRule>
    <cfRule type="expression" dxfId="3923" priority="56">
      <formula>#REF!="新規"</formula>
    </cfRule>
  </conditionalFormatting>
  <conditionalFormatting sqref="H37:K39">
    <cfRule type="expression" dxfId="3922" priority="60">
      <formula>#REF!="追加"</formula>
    </cfRule>
    <cfRule type="expression" dxfId="3921" priority="67">
      <formula>#REF!="新規"</formula>
    </cfRule>
  </conditionalFormatting>
  <conditionalFormatting sqref="H44:K47">
    <cfRule type="expression" dxfId="3920" priority="46">
      <formula>#REF!="追加"</formula>
    </cfRule>
    <cfRule type="expression" dxfId="3919" priority="47">
      <formula>#REF!="新規"</formula>
    </cfRule>
  </conditionalFormatting>
  <conditionalFormatting sqref="H48:K50">
    <cfRule type="expression" dxfId="3918" priority="50">
      <formula>#REF!="追加"</formula>
    </cfRule>
    <cfRule type="expression" dxfId="3917" priority="51">
      <formula>#REF!="新規"</formula>
    </cfRule>
  </conditionalFormatting>
  <conditionalFormatting sqref="H55:K58">
    <cfRule type="expression" dxfId="3916" priority="40">
      <formula>#REF!="追加"</formula>
    </cfRule>
    <cfRule type="expression" dxfId="3915" priority="41">
      <formula>#REF!="新規"</formula>
    </cfRule>
  </conditionalFormatting>
  <conditionalFormatting sqref="H59:K61">
    <cfRule type="expression" dxfId="3914" priority="44">
      <formula>#REF!="追加"</formula>
    </cfRule>
    <cfRule type="expression" dxfId="3913" priority="45">
      <formula>#REF!="新規"</formula>
    </cfRule>
  </conditionalFormatting>
  <conditionalFormatting sqref="H66:K69">
    <cfRule type="expression" dxfId="3912" priority="34">
      <formula>#REF!="追加"</formula>
    </cfRule>
    <cfRule type="expression" dxfId="3911" priority="35">
      <formula>#REF!="新規"</formula>
    </cfRule>
  </conditionalFormatting>
  <conditionalFormatting sqref="H70:K72">
    <cfRule type="expression" dxfId="3910" priority="38">
      <formula>#REF!="追加"</formula>
    </cfRule>
    <cfRule type="expression" dxfId="3909" priority="39">
      <formula>#REF!="新規"</formula>
    </cfRule>
  </conditionalFormatting>
  <conditionalFormatting sqref="H77:K80">
    <cfRule type="expression" dxfId="3908" priority="28">
      <formula>#REF!="追加"</formula>
    </cfRule>
    <cfRule type="expression" dxfId="3907" priority="29">
      <formula>#REF!="新規"</formula>
    </cfRule>
  </conditionalFormatting>
  <conditionalFormatting sqref="H81:K83">
    <cfRule type="expression" dxfId="3906" priority="32">
      <formula>#REF!="追加"</formula>
    </cfRule>
    <cfRule type="expression" dxfId="3905" priority="33">
      <formula>#REF!="新規"</formula>
    </cfRule>
  </conditionalFormatting>
  <conditionalFormatting sqref="H88:K91">
    <cfRule type="expression" dxfId="3904" priority="22">
      <formula>#REF!="追加"</formula>
    </cfRule>
    <cfRule type="expression" dxfId="3903" priority="23">
      <formula>#REF!="新規"</formula>
    </cfRule>
  </conditionalFormatting>
  <conditionalFormatting sqref="H92:K94">
    <cfRule type="expression" dxfId="3902" priority="26">
      <formula>#REF!="追加"</formula>
    </cfRule>
    <cfRule type="expression" dxfId="3901" priority="27">
      <formula>#REF!="新規"</formula>
    </cfRule>
  </conditionalFormatting>
  <conditionalFormatting sqref="H99:K102">
    <cfRule type="expression" dxfId="3900" priority="16">
      <formula>#REF!="追加"</formula>
    </cfRule>
    <cfRule type="expression" dxfId="3899" priority="17">
      <formula>#REF!="新規"</formula>
    </cfRule>
  </conditionalFormatting>
  <conditionalFormatting sqref="H103:K105">
    <cfRule type="expression" dxfId="3898" priority="20">
      <formula>#REF!="追加"</formula>
    </cfRule>
    <cfRule type="expression" dxfId="3897" priority="21">
      <formula>#REF!="新規"</formula>
    </cfRule>
  </conditionalFormatting>
  <conditionalFormatting sqref="H110:K113">
    <cfRule type="expression" dxfId="3896" priority="10">
      <formula>#REF!="追加"</formula>
    </cfRule>
    <cfRule type="expression" dxfId="3895" priority="11">
      <formula>#REF!="新規"</formula>
    </cfRule>
  </conditionalFormatting>
  <conditionalFormatting sqref="H114:K116">
    <cfRule type="expression" dxfId="3894" priority="14">
      <formula>#REF!="追加"</formula>
    </cfRule>
    <cfRule type="expression" dxfId="3893" priority="15">
      <formula>#REF!="新規"</formula>
    </cfRule>
  </conditionalFormatting>
  <conditionalFormatting sqref="J35:K36 J39:K39">
    <cfRule type="expression" dxfId="3892" priority="57">
      <formula>#REF!="追加"</formula>
    </cfRule>
    <cfRule type="expression" dxfId="3891" priority="58">
      <formula>#REF!="新規"</formula>
    </cfRule>
  </conditionalFormatting>
  <conditionalFormatting sqref="J46:K47 J50:K50">
    <cfRule type="expression" dxfId="3890" priority="48">
      <formula>#REF!="追加"</formula>
    </cfRule>
    <cfRule type="expression" dxfId="3889" priority="49">
      <formula>#REF!="新規"</formula>
    </cfRule>
  </conditionalFormatting>
  <conditionalFormatting sqref="J57:K58 J61:K61">
    <cfRule type="expression" dxfId="3888" priority="42">
      <formula>#REF!="追加"</formula>
    </cfRule>
    <cfRule type="expression" dxfId="3887" priority="43">
      <formula>#REF!="新規"</formula>
    </cfRule>
  </conditionalFormatting>
  <conditionalFormatting sqref="J68:K69 J72:K72">
    <cfRule type="expression" dxfId="3886" priority="36">
      <formula>#REF!="追加"</formula>
    </cfRule>
    <cfRule type="expression" dxfId="3885" priority="37">
      <formula>#REF!="新規"</formula>
    </cfRule>
  </conditionalFormatting>
  <conditionalFormatting sqref="J79:K80 J83:K83">
    <cfRule type="expression" dxfId="3884" priority="30">
      <formula>#REF!="追加"</formula>
    </cfRule>
    <cfRule type="expression" dxfId="3883" priority="31">
      <formula>#REF!="新規"</formula>
    </cfRule>
  </conditionalFormatting>
  <conditionalFormatting sqref="J90:K91 J94:K94">
    <cfRule type="expression" dxfId="3882" priority="24">
      <formula>#REF!="追加"</formula>
    </cfRule>
    <cfRule type="expression" dxfId="3881" priority="25">
      <formula>#REF!="新規"</formula>
    </cfRule>
  </conditionalFormatting>
  <conditionalFormatting sqref="J101:K102 J105:K105">
    <cfRule type="expression" dxfId="3880" priority="18">
      <formula>#REF!="追加"</formula>
    </cfRule>
    <cfRule type="expression" dxfId="3879" priority="19">
      <formula>#REF!="新規"</formula>
    </cfRule>
  </conditionalFormatting>
  <conditionalFormatting sqref="J112:K113 J116:K116">
    <cfRule type="expression" dxfId="3878" priority="12">
      <formula>#REF!="追加"</formula>
    </cfRule>
    <cfRule type="expression" dxfId="3877" priority="13">
      <formula>#REF!="新規"</formula>
    </cfRule>
  </conditionalFormatting>
  <conditionalFormatting sqref="J40:O41 J51:O52 J62:O63 J73:O74 J84:O84 J95:O96 J106:O107 J117:O117">
    <cfRule type="expression" dxfId="3876" priority="72">
      <formula>$I40="追加"</formula>
    </cfRule>
    <cfRule type="expression" dxfId="3875" priority="73">
      <formula>$I40="新規"</formula>
    </cfRule>
  </conditionalFormatting>
  <conditionalFormatting sqref="K85:O85 I85">
    <cfRule type="expression" dxfId="3874" priority="76">
      <formula>#REF!="追加"</formula>
    </cfRule>
    <cfRule type="expression" dxfId="3873" priority="77">
      <formula>#REF!="新規"</formula>
    </cfRule>
  </conditionalFormatting>
  <conditionalFormatting sqref="L40:O41 L51:O52 L62:O63 L73:O74 L84:O84 L95:O96 L106:O107 L117:O117">
    <cfRule type="expression" dxfId="3872" priority="68">
      <formula>$I40="追加"</formula>
    </cfRule>
    <cfRule type="expression" dxfId="3871" priority="69">
      <formula>$I40="新規"</formula>
    </cfRule>
  </conditionalFormatting>
  <conditionalFormatting sqref="L85:O85">
    <cfRule type="expression" dxfId="3870" priority="74">
      <formula>#REF!="追加"</formula>
    </cfRule>
    <cfRule type="expression" dxfId="3869" priority="75">
      <formula>#REF!="新規"</formula>
    </cfRule>
  </conditionalFormatting>
  <conditionalFormatting sqref="P3">
    <cfRule type="expression" dxfId="3868" priority="62">
      <formula>$P3&lt;&gt;"要修正！"</formula>
    </cfRule>
    <cfRule type="expression" dxfId="3867" priority="63">
      <formula>$P3="要修正！"</formula>
    </cfRule>
  </conditionalFormatting>
  <conditionalFormatting sqref="P4:P5">
    <cfRule type="expression" dxfId="3866" priority="54">
      <formula>$P$3="要修正！"</formula>
    </cfRule>
  </conditionalFormatting>
  <conditionalFormatting sqref="P144">
    <cfRule type="expression" dxfId="3865" priority="61">
      <formula>P144="NG"</formula>
    </cfRule>
  </conditionalFormatting>
  <conditionalFormatting sqref="P33:R41">
    <cfRule type="expression" dxfId="3864" priority="59">
      <formula>P33="NG"</formula>
    </cfRule>
  </conditionalFormatting>
  <conditionalFormatting sqref="P44:R52">
    <cfRule type="expression" dxfId="3863" priority="9">
      <formula>P44="NG"</formula>
    </cfRule>
  </conditionalFormatting>
  <conditionalFormatting sqref="P55:R63">
    <cfRule type="expression" dxfId="3862" priority="7">
      <formula>P55="NG"</formula>
    </cfRule>
  </conditionalFormatting>
  <conditionalFormatting sqref="P66:R74 P75:Q83">
    <cfRule type="expression" dxfId="3861" priority="8">
      <formula>P66="NG"</formula>
    </cfRule>
  </conditionalFormatting>
  <conditionalFormatting sqref="P84:R85 R77:R83">
    <cfRule type="expression" dxfId="3860" priority="6">
      <formula>P77="NG"</formula>
    </cfRule>
  </conditionalFormatting>
  <conditionalFormatting sqref="P88:R96">
    <cfRule type="expression" dxfId="3859" priority="5">
      <formula>P88="NG"</formula>
    </cfRule>
  </conditionalFormatting>
  <conditionalFormatting sqref="P99:R107">
    <cfRule type="expression" dxfId="3858" priority="4">
      <formula>P99="NG"</formula>
    </cfRule>
  </conditionalFormatting>
  <conditionalFormatting sqref="P110:R117">
    <cfRule type="expression" dxfId="3857" priority="3">
      <formula>P110="NG"</formula>
    </cfRule>
  </conditionalFormatting>
  <conditionalFormatting sqref="P120:R120 Q121:R122">
    <cfRule type="expression" dxfId="3856" priority="71">
      <formula>#REF!="NG"</formula>
    </cfRule>
  </conditionalFormatting>
  <conditionalFormatting sqref="P120:R128">
    <cfRule type="expression" dxfId="3855" priority="52">
      <formula>P120="NG"</formula>
    </cfRule>
  </conditionalFormatting>
  <conditionalFormatting sqref="P121:R122">
    <cfRule type="expression" dxfId="3854" priority="70">
      <formula>$P29="NG"</formula>
    </cfRule>
  </conditionalFormatting>
  <conditionalFormatting sqref="P123:R127 P128:Q128">
    <cfRule type="expression" dxfId="3853" priority="53">
      <formula>#REF!="NG"</formula>
    </cfRule>
  </conditionalFormatting>
  <conditionalFormatting sqref="P125:R126">
    <cfRule type="expression" dxfId="3852" priority="65">
      <formula>$P30="NG"</formula>
    </cfRule>
  </conditionalFormatting>
  <conditionalFormatting sqref="P127:R128">
    <cfRule type="expression" dxfId="3851" priority="64">
      <formula>$P31="NG"</formula>
    </cfRule>
  </conditionalFormatting>
  <conditionalFormatting sqref="T57 T76:T80 T86:T88 T98:T102 T109:T111">
    <cfRule type="expression" dxfId="3850" priority="66">
      <formula>T57="NG"</formula>
    </cfRule>
  </conditionalFormatting>
  <dataValidations count="12">
    <dataValidation type="list" allowBlank="1" showInputMessage="1" showErrorMessage="1" sqref="D27 D11:D25" xr:uid="{F8710F97-04FC-43EE-9DE6-9540CE9DA08E}">
      <formula1>$Q$11:$Q$13</formula1>
    </dataValidation>
    <dataValidation type="list" allowBlank="1" showInputMessage="1" showErrorMessage="1" sqref="B11:B25" xr:uid="{34971A60-F138-475E-8034-BC3F7241EED4}">
      <formula1>$P$11:$P$18</formula1>
    </dataValidation>
    <dataValidation type="list" allowBlank="1" showInputMessage="1" showErrorMessage="1" sqref="C99:C105" xr:uid="{D63A1E09-4EE7-463B-9A33-8D66F9CC59A5}">
      <formula1>$T$99:$T$102</formula1>
    </dataValidation>
    <dataValidation type="list" allowBlank="1" showInputMessage="1" showErrorMessage="1" sqref="C33:C39" xr:uid="{AF0AD59B-1A0E-4FC7-89D1-30F58151F23D}">
      <formula1>$U$33:$U$36</formula1>
    </dataValidation>
    <dataValidation type="list" allowBlank="1" showInputMessage="1" showErrorMessage="1" sqref="B33:B39 B110:B116 B99:B105 B88:B94 B77:B83 B66:B72 B55:B61 B44:B50" xr:uid="{833FB2D3-6A33-43B2-AC9D-F941FDA4B867}">
      <formula1>$T$33:$T$34</formula1>
    </dataValidation>
    <dataValidation type="list" allowBlank="1" showInputMessage="1" showErrorMessage="1" sqref="C110:C116" xr:uid="{43BABD5A-6D5F-4806-9B65-B01021A9080B}">
      <formula1>$T$110:$T$111</formula1>
    </dataValidation>
    <dataValidation type="list" allowBlank="1" showInputMessage="1" showErrorMessage="1" sqref="C88:C94" xr:uid="{1F6D7558-0190-4973-BD3B-0238F17DE4E1}">
      <formula1>$T$87:$T$88</formula1>
    </dataValidation>
    <dataValidation type="list" allowBlank="1" showInputMessage="1" showErrorMessage="1" sqref="C77:C83" xr:uid="{B5B2ACA9-C5CB-4B33-9E3F-E36C370F2CFE}">
      <formula1>$T$77:$T$80</formula1>
    </dataValidation>
    <dataValidation type="list" allowBlank="1" showInputMessage="1" showErrorMessage="1" sqref="C66:C72" xr:uid="{D614D75E-C319-4414-B56D-325D66618360}">
      <formula1>$T$66:$T$68</formula1>
    </dataValidation>
    <dataValidation type="list" allowBlank="1" showInputMessage="1" showErrorMessage="1" sqref="C55:C61" xr:uid="{FCB0079D-CC92-47B4-910F-550A9BEBE70F}">
      <formula1>$T$55:$T$58</formula1>
    </dataValidation>
    <dataValidation type="list" allowBlank="1" showInputMessage="1" showErrorMessage="1" sqref="C44:C50" xr:uid="{2FF57FE5-3403-4877-A705-6CA9984EE82D}">
      <formula1>$T$44:$T$46</formula1>
    </dataValidation>
    <dataValidation type="list" allowBlank="1" showInputMessage="1" showErrorMessage="1" sqref="K132:K138" xr:uid="{6627F21F-6DE8-420E-81F4-0FAC0DC87779}">
      <formula1>$P$131:$P$132</formula1>
    </dataValidation>
  </dataValidations>
  <pageMargins left="0.70866141732283472" right="0.70866141732283472" top="0.62992125984251968" bottom="0.74803149606299213" header="0.31496062992125984" footer="0.31496062992125984"/>
  <headerFooter>
    <oddHeader>&amp;L様式第1号別添1&amp;R事業参加者用（事業参加者→事業実施主体）</oddHeader>
  </headerFooter>
  <extLst>
    <ext xmlns:x14="http://schemas.microsoft.com/office/spreadsheetml/2009/9/main" uri="{CCE6A557-97BC-4b89-ADB6-D9C93CAAB3DF}">
      <x14:dataValidations xmlns:xm="http://schemas.microsoft.com/office/excel/2006/main" count="6">
        <x14:dataValidation type="list" allowBlank="1" showInputMessage="1" showErrorMessage="1" xr:uid="{3F968B55-FAC9-4739-944E-F8F1E84B5389}">
          <x14:formula1>
            <xm:f>リスト!$H$2:$H$3</xm:f>
          </x14:formula1>
          <xm:sqref>A150:A154</xm:sqref>
        </x14:dataValidation>
        <x14:dataValidation type="list" allowBlank="1" showInputMessage="1" showErrorMessage="1" xr:uid="{5AFA1EEF-0606-4A6C-BE7E-17B6D5260F39}">
          <x14:formula1>
            <xm:f>リスト!$D$2:$D$3</xm:f>
          </x14:formula1>
          <xm:sqref>C107 C96 C52 C63 C74 C85</xm:sqref>
        </x14:dataValidation>
        <x14:dataValidation type="list" allowBlank="1" showInputMessage="1" showErrorMessage="1" xr:uid="{2FFF376D-F4B5-4B58-805C-81C52C1F4B00}">
          <x14:formula1>
            <xm:f>リスト!$E$2:$E$22</xm:f>
          </x14:formula1>
          <xm:sqref>D107 D96 D52 D63 D74 D85</xm:sqref>
        </x14:dataValidation>
        <x14:dataValidation type="list" allowBlank="1" showInputMessage="1" showErrorMessage="1" xr:uid="{A9DD2A63-9A7D-40A8-94B1-6E2DEC78871B}">
          <x14:formula1>
            <xm:f>リスト!$C$2:$C$4</xm:f>
          </x14:formula1>
          <xm:sqref>B107 B96 B52 B63 B74 B85</xm:sqref>
        </x14:dataValidation>
        <x14:dataValidation type="list" allowBlank="1" showInputMessage="1" showErrorMessage="1" xr:uid="{8E3A39A4-3A50-420A-BF5E-9D29FB8876D4}">
          <x14:formula1>
            <xm:f>リスト!$G$2:$G$4</xm:f>
          </x14:formula1>
          <xm:sqref>G88:G94 G99:G105 I52 G33:G39 I63 G44:G50 I74 G55:G61 G66:G72 I96 G77:G83 I107 G110:G116</xm:sqref>
        </x14:dataValidation>
        <x14:dataValidation type="list" allowBlank="1" showInputMessage="1" showErrorMessage="1" xr:uid="{F09E071B-9644-426C-8292-0A64CF288AF4}">
          <x14:formula1>
            <xm:f>リスト!$H$2:$H$4</xm:f>
          </x14:formula1>
          <xm:sqref>A144:A146 J33:K39 L107:O107 L52:O52 J99:K105 L63:O63 J77:K83 L74:O74 J44:K50 L85:O85 J55:K61 L96:O96 J66:K72 J88:K94 J110:K116</xm:sqref>
        </x14:dataValidation>
      </x14:dataValidations>
    </ext>
  </extLs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BFC53A-03E6-4F88-97DA-0445A0B1AD98}">
  <sheetPr>
    <pageSetUpPr fitToPage="1"/>
  </sheetPr>
  <dimension ref="A1:W154"/>
  <sheetViews>
    <sheetView view="pageBreakPreview" topLeftCell="C3" zoomScale="80" zoomScaleNormal="100" zoomScaleSheetLayoutView="80" workbookViewId="0">
      <selection activeCell="P3" sqref="P3:P5 H11:H25 K11:K25 C26 F26:L27 O33:R39 L40:O40 O44:R50 L51:O51 O55:R61 L62:O62 O66:R72 L73:O73 O77:O83 R77:R83 L84:O84 O88:R94 L95:O95 O99:R105 L106:O106 O110:R116 L117:O117 C120:G128 P120 Q120:R126 P123:P125 P127:R128 K139 P144"/>
    </sheetView>
  </sheetViews>
  <sheetFormatPr defaultColWidth="9" defaultRowHeight="22.5" customHeight="1"/>
  <cols>
    <col min="1" max="15" width="14.6328125" style="48" customWidth="1"/>
    <col min="16" max="16" width="23.26953125" style="49" customWidth="1"/>
    <col min="17" max="17" width="23.453125" style="48" bestFit="1" customWidth="1"/>
    <col min="18" max="18" width="18.90625" style="48" bestFit="1" customWidth="1"/>
    <col min="19" max="19" width="11.08984375" style="48" bestFit="1" customWidth="1"/>
    <col min="20" max="20" width="27.26953125" style="48" customWidth="1"/>
    <col min="21" max="21" width="8.90625" style="48" customWidth="1"/>
    <col min="22" max="16384" width="9" style="48"/>
  </cols>
  <sheetData>
    <row r="1" spans="1:19" s="35" customFormat="1" ht="22.5" customHeight="1">
      <c r="A1" s="178" t="s">
        <v>285</v>
      </c>
      <c r="B1" s="178"/>
      <c r="C1" s="178"/>
      <c r="D1" s="178"/>
      <c r="E1" s="178"/>
      <c r="F1" s="178"/>
      <c r="G1" s="178"/>
      <c r="H1" s="178"/>
      <c r="I1" s="178"/>
      <c r="J1" s="178"/>
      <c r="K1" s="178"/>
      <c r="L1" s="178"/>
      <c r="M1" s="178"/>
      <c r="N1" s="178"/>
      <c r="O1" s="178"/>
      <c r="P1" s="34" t="s">
        <v>58</v>
      </c>
    </row>
    <row r="2" spans="1:19" s="36" customFormat="1" ht="13">
      <c r="A2" s="36" t="s">
        <v>89</v>
      </c>
      <c r="F2" s="37"/>
      <c r="P2" s="38"/>
    </row>
    <row r="3" spans="1:19" s="36" customFormat="1" ht="22.5" customHeight="1">
      <c r="A3" s="39" t="s">
        <v>31</v>
      </c>
      <c r="B3" s="166"/>
      <c r="C3" s="167"/>
      <c r="D3" s="167"/>
      <c r="E3" s="168"/>
      <c r="F3" s="40"/>
      <c r="G3" s="40"/>
      <c r="H3" s="40"/>
      <c r="I3" s="40"/>
      <c r="J3" s="40"/>
      <c r="K3" s="40"/>
      <c r="L3" s="40"/>
      <c r="M3" s="41"/>
      <c r="N3" s="40" t="s">
        <v>148</v>
      </c>
      <c r="O3" s="40"/>
      <c r="P3" s="18" t="str">
        <f>IF(COUNTIF(P33:R154,"NG"),"要修正！","クリア ! ")</f>
        <v xml:space="preserve">クリア ! </v>
      </c>
      <c r="Q3" s="36" t="s">
        <v>113</v>
      </c>
      <c r="S3" s="38"/>
    </row>
    <row r="4" spans="1:19" s="36" customFormat="1" ht="22.5" customHeight="1">
      <c r="A4" s="39" t="s">
        <v>30</v>
      </c>
      <c r="B4" s="166"/>
      <c r="C4" s="167"/>
      <c r="D4" s="167"/>
      <c r="E4" s="168"/>
      <c r="F4" s="40"/>
      <c r="G4" s="40"/>
      <c r="H4" s="40"/>
      <c r="I4" s="40"/>
      <c r="J4" s="40"/>
      <c r="K4" s="40"/>
      <c r="L4" s="40"/>
      <c r="M4" s="42"/>
      <c r="N4" s="40" t="s">
        <v>145</v>
      </c>
      <c r="O4" s="40"/>
      <c r="P4" s="169" t="str">
        <f>IF(P3="要修正！","※「クリア！」になるようNG箇所を修正してください。","")</f>
        <v/>
      </c>
    </row>
    <row r="5" spans="1:19" s="36" customFormat="1" ht="22.5" customHeight="1">
      <c r="A5" s="39" t="s">
        <v>32</v>
      </c>
      <c r="B5" s="171"/>
      <c r="C5" s="167"/>
      <c r="D5" s="167"/>
      <c r="E5" s="168"/>
      <c r="F5" s="40"/>
      <c r="G5" s="40"/>
      <c r="H5" s="40"/>
      <c r="I5" s="40"/>
      <c r="J5" s="40"/>
      <c r="K5" s="40"/>
      <c r="L5" s="40"/>
      <c r="M5" s="43"/>
      <c r="N5" s="40" t="s">
        <v>146</v>
      </c>
      <c r="O5" s="40"/>
      <c r="P5" s="170"/>
    </row>
    <row r="6" spans="1:19" s="36" customFormat="1" ht="22.5" customHeight="1">
      <c r="A6" s="39" t="s">
        <v>33</v>
      </c>
      <c r="B6" s="166"/>
      <c r="C6" s="167"/>
      <c r="D6" s="167"/>
      <c r="E6" s="168"/>
      <c r="F6" s="40"/>
      <c r="G6" s="40"/>
      <c r="H6" s="40"/>
      <c r="I6" s="40"/>
      <c r="J6" s="40"/>
      <c r="K6" s="40"/>
      <c r="L6" s="40"/>
      <c r="M6" s="44"/>
      <c r="N6" s="40" t="s">
        <v>147</v>
      </c>
      <c r="O6" s="40"/>
      <c r="P6" s="45"/>
      <c r="Q6" s="46"/>
    </row>
    <row r="7" spans="1:19" s="36" customFormat="1" ht="22.5" customHeight="1">
      <c r="E7" s="47"/>
      <c r="F7" s="47"/>
      <c r="G7" s="47"/>
      <c r="H7" s="47"/>
      <c r="I7" s="47"/>
      <c r="J7" s="47"/>
      <c r="K7" s="47"/>
      <c r="L7" s="47"/>
      <c r="M7" s="47"/>
      <c r="N7" s="47"/>
      <c r="O7" s="47"/>
      <c r="P7" s="45"/>
      <c r="Q7" s="46"/>
    </row>
    <row r="8" spans="1:19" ht="22.5" customHeight="1">
      <c r="A8" s="48" t="s">
        <v>144</v>
      </c>
    </row>
    <row r="9" spans="1:19" ht="22.5" customHeight="1">
      <c r="F9" s="139" t="s">
        <v>170</v>
      </c>
      <c r="G9" s="139"/>
      <c r="H9" s="139"/>
      <c r="I9" s="139"/>
      <c r="J9" s="139" t="s">
        <v>235</v>
      </c>
      <c r="K9" s="139"/>
      <c r="L9" s="139"/>
    </row>
    <row r="10" spans="1:19" s="17" customFormat="1" ht="22.5" customHeight="1">
      <c r="A10" s="50" t="s">
        <v>118</v>
      </c>
      <c r="B10" s="50" t="s">
        <v>139</v>
      </c>
      <c r="C10" s="50" t="s">
        <v>197</v>
      </c>
      <c r="D10" s="50" t="s">
        <v>119</v>
      </c>
      <c r="E10" s="50" t="s">
        <v>6</v>
      </c>
      <c r="F10" s="53" t="s">
        <v>275</v>
      </c>
      <c r="G10" s="53" t="s">
        <v>276</v>
      </c>
      <c r="H10" s="51" t="s">
        <v>277</v>
      </c>
      <c r="I10" s="96" t="s">
        <v>150</v>
      </c>
      <c r="J10" s="51" t="s">
        <v>278</v>
      </c>
      <c r="K10" s="52" t="s">
        <v>279</v>
      </c>
      <c r="L10" s="96" t="s">
        <v>149</v>
      </c>
      <c r="M10" s="136" t="s">
        <v>243</v>
      </c>
      <c r="N10" s="136"/>
      <c r="O10" s="142"/>
      <c r="P10" s="50" t="s">
        <v>250</v>
      </c>
      <c r="Q10" s="86" t="s">
        <v>119</v>
      </c>
      <c r="S10" s="48"/>
    </row>
    <row r="11" spans="1:19" s="17" customFormat="1" ht="22.5" customHeight="1">
      <c r="A11" s="50">
        <v>1</v>
      </c>
      <c r="B11" s="54"/>
      <c r="C11" s="55"/>
      <c r="D11" s="56"/>
      <c r="E11" s="30"/>
      <c r="F11" s="6"/>
      <c r="G11" s="6"/>
      <c r="H11" s="26">
        <f>G11-F11</f>
        <v>0</v>
      </c>
      <c r="I11" s="57"/>
      <c r="J11" s="58"/>
      <c r="K11" s="25">
        <f>J11-F11</f>
        <v>0</v>
      </c>
      <c r="L11" s="59"/>
      <c r="M11" s="172"/>
      <c r="N11" s="172"/>
      <c r="O11" s="173"/>
      <c r="P11" s="60" t="s">
        <v>252</v>
      </c>
      <c r="Q11" s="91" t="s">
        <v>156</v>
      </c>
      <c r="S11" s="48"/>
    </row>
    <row r="12" spans="1:19" s="17" customFormat="1" ht="22.5" customHeight="1">
      <c r="A12" s="50">
        <v>2</v>
      </c>
      <c r="B12" s="54"/>
      <c r="C12" s="55"/>
      <c r="D12" s="56"/>
      <c r="E12" s="30"/>
      <c r="F12" s="6"/>
      <c r="G12" s="6"/>
      <c r="H12" s="26">
        <f t="shared" ref="H12:H25" si="0">G12-F12</f>
        <v>0</v>
      </c>
      <c r="I12" s="57"/>
      <c r="J12" s="58"/>
      <c r="K12" s="25">
        <f t="shared" ref="K12:K25" si="1">J12-F12</f>
        <v>0</v>
      </c>
      <c r="L12" s="59"/>
      <c r="M12" s="172"/>
      <c r="N12" s="172"/>
      <c r="O12" s="173"/>
      <c r="P12" s="60" t="s">
        <v>251</v>
      </c>
      <c r="Q12" s="91" t="s">
        <v>158</v>
      </c>
      <c r="S12" s="48"/>
    </row>
    <row r="13" spans="1:19" s="17" customFormat="1" ht="22.5" customHeight="1">
      <c r="A13" s="50">
        <v>3</v>
      </c>
      <c r="B13" s="54"/>
      <c r="C13" s="55"/>
      <c r="D13" s="56"/>
      <c r="E13" s="30"/>
      <c r="F13" s="6"/>
      <c r="G13" s="6"/>
      <c r="H13" s="26">
        <f t="shared" si="0"/>
        <v>0</v>
      </c>
      <c r="I13" s="57"/>
      <c r="J13" s="58"/>
      <c r="K13" s="25">
        <f t="shared" si="1"/>
        <v>0</v>
      </c>
      <c r="L13" s="59"/>
      <c r="M13" s="172"/>
      <c r="N13" s="172"/>
      <c r="O13" s="173"/>
      <c r="P13" s="60" t="s">
        <v>253</v>
      </c>
      <c r="Q13" s="91" t="s">
        <v>157</v>
      </c>
      <c r="S13" s="48"/>
    </row>
    <row r="14" spans="1:19" s="17" customFormat="1" ht="22.5" customHeight="1">
      <c r="A14" s="50">
        <v>4</v>
      </c>
      <c r="B14" s="54"/>
      <c r="C14" s="55"/>
      <c r="D14" s="56"/>
      <c r="E14" s="30"/>
      <c r="F14" s="6"/>
      <c r="G14" s="6"/>
      <c r="H14" s="26">
        <f t="shared" si="0"/>
        <v>0</v>
      </c>
      <c r="I14" s="57"/>
      <c r="J14" s="58"/>
      <c r="K14" s="25">
        <f t="shared" si="1"/>
        <v>0</v>
      </c>
      <c r="L14" s="59"/>
      <c r="M14" s="172"/>
      <c r="N14" s="172"/>
      <c r="O14" s="173"/>
      <c r="P14" s="60" t="s">
        <v>254</v>
      </c>
      <c r="S14" s="48"/>
    </row>
    <row r="15" spans="1:19" s="17" customFormat="1" ht="22.5" customHeight="1">
      <c r="A15" s="50">
        <v>5</v>
      </c>
      <c r="B15" s="54"/>
      <c r="C15" s="55"/>
      <c r="D15" s="56"/>
      <c r="E15" s="30"/>
      <c r="F15" s="6"/>
      <c r="G15" s="6"/>
      <c r="H15" s="26">
        <f t="shared" si="0"/>
        <v>0</v>
      </c>
      <c r="I15" s="57"/>
      <c r="J15" s="58"/>
      <c r="K15" s="25">
        <f t="shared" si="1"/>
        <v>0</v>
      </c>
      <c r="L15" s="59"/>
      <c r="M15" s="172"/>
      <c r="N15" s="172"/>
      <c r="O15" s="173"/>
      <c r="P15" s="60" t="s">
        <v>255</v>
      </c>
      <c r="Q15" s="61"/>
      <c r="S15" s="48"/>
    </row>
    <row r="16" spans="1:19" s="17" customFormat="1" ht="22.5" customHeight="1">
      <c r="A16" s="50">
        <v>6</v>
      </c>
      <c r="B16" s="54"/>
      <c r="C16" s="55"/>
      <c r="D16" s="56"/>
      <c r="E16" s="30"/>
      <c r="F16" s="6"/>
      <c r="G16" s="62"/>
      <c r="H16" s="26">
        <f t="shared" si="0"/>
        <v>0</v>
      </c>
      <c r="I16" s="57"/>
      <c r="J16" s="58"/>
      <c r="K16" s="25">
        <f t="shared" si="1"/>
        <v>0</v>
      </c>
      <c r="L16" s="59"/>
      <c r="M16" s="172"/>
      <c r="N16" s="172"/>
      <c r="O16" s="173"/>
      <c r="P16" s="60" t="s">
        <v>256</v>
      </c>
      <c r="Q16" s="61"/>
      <c r="S16" s="48"/>
    </row>
    <row r="17" spans="1:22" s="17" customFormat="1" ht="22.5" customHeight="1">
      <c r="A17" s="50">
        <v>7</v>
      </c>
      <c r="B17" s="54"/>
      <c r="C17" s="55"/>
      <c r="D17" s="56"/>
      <c r="E17" s="30"/>
      <c r="F17" s="6"/>
      <c r="G17" s="6"/>
      <c r="H17" s="26">
        <f t="shared" si="0"/>
        <v>0</v>
      </c>
      <c r="I17" s="57"/>
      <c r="J17" s="58"/>
      <c r="K17" s="25">
        <f t="shared" si="1"/>
        <v>0</v>
      </c>
      <c r="L17" s="59"/>
      <c r="M17" s="172"/>
      <c r="N17" s="172"/>
      <c r="O17" s="173"/>
      <c r="P17" s="60" t="s">
        <v>257</v>
      </c>
      <c r="Q17" s="61"/>
      <c r="S17" s="48"/>
    </row>
    <row r="18" spans="1:22" s="17" customFormat="1" ht="22.5" customHeight="1">
      <c r="A18" s="50">
        <v>8</v>
      </c>
      <c r="B18" s="54"/>
      <c r="C18" s="55"/>
      <c r="D18" s="56"/>
      <c r="E18" s="30"/>
      <c r="F18" s="6"/>
      <c r="G18" s="6"/>
      <c r="H18" s="26">
        <f t="shared" si="0"/>
        <v>0</v>
      </c>
      <c r="I18" s="57"/>
      <c r="J18" s="58"/>
      <c r="K18" s="25">
        <f t="shared" si="1"/>
        <v>0</v>
      </c>
      <c r="L18" s="59"/>
      <c r="M18" s="172"/>
      <c r="N18" s="172"/>
      <c r="O18" s="173"/>
      <c r="P18" s="60" t="s">
        <v>258</v>
      </c>
      <c r="Q18" s="61"/>
      <c r="S18" s="48"/>
    </row>
    <row r="19" spans="1:22" ht="22.5" customHeight="1">
      <c r="A19" s="50">
        <v>9</v>
      </c>
      <c r="B19" s="54"/>
      <c r="C19" s="24"/>
      <c r="D19" s="56"/>
      <c r="E19" s="2"/>
      <c r="F19" s="31"/>
      <c r="G19" s="31"/>
      <c r="H19" s="26">
        <f t="shared" si="0"/>
        <v>0</v>
      </c>
      <c r="I19" s="19"/>
      <c r="J19" s="28"/>
      <c r="K19" s="25">
        <f t="shared" si="1"/>
        <v>0</v>
      </c>
      <c r="L19" s="23"/>
      <c r="M19" s="172"/>
      <c r="N19" s="172"/>
      <c r="O19" s="172"/>
      <c r="P19" s="17"/>
      <c r="Q19" s="61"/>
    </row>
    <row r="20" spans="1:22" ht="22.5" customHeight="1">
      <c r="A20" s="50">
        <v>10</v>
      </c>
      <c r="B20" s="54"/>
      <c r="C20" s="24"/>
      <c r="D20" s="56"/>
      <c r="E20" s="2"/>
      <c r="F20" s="31"/>
      <c r="G20" s="31"/>
      <c r="H20" s="26">
        <f t="shared" si="0"/>
        <v>0</v>
      </c>
      <c r="I20" s="19"/>
      <c r="J20" s="28"/>
      <c r="K20" s="25">
        <f t="shared" si="1"/>
        <v>0</v>
      </c>
      <c r="L20" s="23"/>
      <c r="M20" s="172"/>
      <c r="N20" s="172"/>
      <c r="O20" s="172"/>
      <c r="P20" s="17"/>
      <c r="Q20" s="61"/>
    </row>
    <row r="21" spans="1:22" ht="22.5" customHeight="1">
      <c r="A21" s="50">
        <v>11</v>
      </c>
      <c r="B21" s="54"/>
      <c r="C21" s="24"/>
      <c r="D21" s="56"/>
      <c r="E21" s="2"/>
      <c r="F21" s="31"/>
      <c r="G21" s="31"/>
      <c r="H21" s="26">
        <f t="shared" si="0"/>
        <v>0</v>
      </c>
      <c r="I21" s="19"/>
      <c r="J21" s="28"/>
      <c r="K21" s="25">
        <f t="shared" si="1"/>
        <v>0</v>
      </c>
      <c r="L21" s="23"/>
      <c r="M21" s="172"/>
      <c r="N21" s="172"/>
      <c r="O21" s="172"/>
      <c r="P21" s="17"/>
      <c r="Q21" s="61"/>
    </row>
    <row r="22" spans="1:22" ht="22.5" customHeight="1">
      <c r="A22" s="50">
        <v>12</v>
      </c>
      <c r="B22" s="54"/>
      <c r="C22" s="24"/>
      <c r="D22" s="56"/>
      <c r="E22" s="2"/>
      <c r="F22" s="31"/>
      <c r="G22" s="31"/>
      <c r="H22" s="26">
        <f t="shared" si="0"/>
        <v>0</v>
      </c>
      <c r="I22" s="19"/>
      <c r="J22" s="28"/>
      <c r="K22" s="25">
        <f t="shared" si="1"/>
        <v>0</v>
      </c>
      <c r="L22" s="23"/>
      <c r="M22" s="172"/>
      <c r="N22" s="172"/>
      <c r="O22" s="172"/>
      <c r="P22" s="17"/>
      <c r="Q22" s="61"/>
    </row>
    <row r="23" spans="1:22" ht="22.5" customHeight="1">
      <c r="A23" s="50">
        <v>13</v>
      </c>
      <c r="B23" s="54"/>
      <c r="C23" s="24"/>
      <c r="D23" s="56"/>
      <c r="E23" s="2"/>
      <c r="F23" s="31"/>
      <c r="G23" s="31"/>
      <c r="H23" s="26">
        <f t="shared" si="0"/>
        <v>0</v>
      </c>
      <c r="I23" s="19"/>
      <c r="J23" s="28"/>
      <c r="K23" s="25">
        <f t="shared" si="1"/>
        <v>0</v>
      </c>
      <c r="L23" s="23"/>
      <c r="M23" s="172"/>
      <c r="N23" s="172"/>
      <c r="O23" s="172"/>
      <c r="P23" s="17"/>
      <c r="Q23" s="61"/>
    </row>
    <row r="24" spans="1:22" ht="22.5" customHeight="1">
      <c r="A24" s="50">
        <v>14</v>
      </c>
      <c r="B24" s="54"/>
      <c r="C24" s="24"/>
      <c r="D24" s="56"/>
      <c r="E24" s="2"/>
      <c r="F24" s="31"/>
      <c r="G24" s="31"/>
      <c r="H24" s="26">
        <f t="shared" si="0"/>
        <v>0</v>
      </c>
      <c r="I24" s="19"/>
      <c r="J24" s="28"/>
      <c r="K24" s="25">
        <f t="shared" si="1"/>
        <v>0</v>
      </c>
      <c r="L24" s="23"/>
      <c r="M24" s="172"/>
      <c r="N24" s="172"/>
      <c r="O24" s="172"/>
      <c r="P24" s="17"/>
      <c r="Q24" s="61"/>
    </row>
    <row r="25" spans="1:22" ht="22.5" customHeight="1">
      <c r="A25" s="50">
        <v>15</v>
      </c>
      <c r="B25" s="54"/>
      <c r="C25" s="24"/>
      <c r="D25" s="56"/>
      <c r="E25" s="2"/>
      <c r="F25" s="31"/>
      <c r="G25" s="31"/>
      <c r="H25" s="26">
        <f t="shared" si="0"/>
        <v>0</v>
      </c>
      <c r="I25" s="19"/>
      <c r="J25" s="28"/>
      <c r="K25" s="25">
        <f t="shared" si="1"/>
        <v>0</v>
      </c>
      <c r="L25" s="23"/>
      <c r="M25" s="172"/>
      <c r="N25" s="172"/>
      <c r="O25" s="172"/>
      <c r="P25" s="17"/>
      <c r="Q25" s="61"/>
    </row>
    <row r="26" spans="1:22" ht="22.5" customHeight="1">
      <c r="A26" s="50" t="s">
        <v>0</v>
      </c>
      <c r="B26" s="63"/>
      <c r="C26" s="25">
        <f>SUM(C11:C25)</f>
        <v>0</v>
      </c>
      <c r="D26" s="64"/>
      <c r="E26" s="50" t="s">
        <v>233</v>
      </c>
      <c r="F26" s="27">
        <f>SUMIF(D11:D25,"野菜",F11:F25)+SUMIF(D11:D25,"果樹",F11:F25)</f>
        <v>0</v>
      </c>
      <c r="G26" s="27">
        <f>SUMIF(D11:D25,"野菜",G11:G25)+SUMIF(D11:D25,"果樹",G11:G25)</f>
        <v>0</v>
      </c>
      <c r="H26" s="27">
        <f>SUMIF(D11:D25,"野菜",H11:H25)+SUMIF(D11:D25,"果樹",H11:H25)</f>
        <v>0</v>
      </c>
      <c r="I26" s="101" t="str">
        <f>IFERROR(ROUND((H26/F26)*100,1),"")</f>
        <v/>
      </c>
      <c r="J26" s="25">
        <f>SUMIF(D11:D25,"野菜",J11:J25)+SUMIF(D11:D25,"果樹",J11:J25)</f>
        <v>0</v>
      </c>
      <c r="K26" s="25">
        <f>SUMIF(D11:D25,"野菜",K11:K25)+SUMIF(D11:D25,"果樹",K11:K25)</f>
        <v>0</v>
      </c>
      <c r="L26" s="99" t="str">
        <f>IFERROR(ROUND((K26/F26)*100,1),"")</f>
        <v/>
      </c>
      <c r="N26" s="179"/>
      <c r="O26" s="179"/>
      <c r="P26" s="48"/>
    </row>
    <row r="27" spans="1:22" ht="22.5" customHeight="1">
      <c r="A27" s="17"/>
      <c r="B27" s="17"/>
      <c r="C27" s="17" t="s">
        <v>236</v>
      </c>
      <c r="D27" s="56"/>
      <c r="E27" s="50" t="s">
        <v>157</v>
      </c>
      <c r="F27" s="27">
        <f>SUMIF(D10:D24,"花き",F10:F24)</f>
        <v>0</v>
      </c>
      <c r="G27" s="27">
        <f>SUMIF(D10:D24,"花き",G10:G24)</f>
        <v>0</v>
      </c>
      <c r="H27" s="27">
        <f>SUMIF(D10:D24,"花き",H10:H24)</f>
        <v>0</v>
      </c>
      <c r="I27" s="101" t="str">
        <f>IFERROR(ROUND((H27/F27)*100,1),"")</f>
        <v/>
      </c>
      <c r="J27" s="25">
        <f>SUMIF(D10:D25,"花き",J10:J25)</f>
        <v>0</v>
      </c>
      <c r="K27" s="25">
        <f>SUMIF(D10:D24,"花き",K10:K24)</f>
        <v>0</v>
      </c>
      <c r="L27" s="99" t="str">
        <f>IFERROR(ROUND((K27/F27)*100,1),"")</f>
        <v/>
      </c>
      <c r="N27" s="17"/>
      <c r="O27" s="17"/>
      <c r="P27" s="48"/>
    </row>
    <row r="28" spans="1:22" ht="22.5" customHeight="1">
      <c r="A28" s="17"/>
      <c r="B28" s="17"/>
      <c r="C28" s="17"/>
      <c r="D28" s="65"/>
      <c r="E28" s="65"/>
      <c r="F28" s="65"/>
      <c r="G28" s="65"/>
      <c r="H28" s="65"/>
      <c r="I28" s="65"/>
      <c r="J28" s="65"/>
      <c r="K28" s="65"/>
      <c r="L28" s="65"/>
      <c r="M28" s="17"/>
      <c r="N28" s="17"/>
      <c r="O28" s="17"/>
      <c r="P28" s="48"/>
    </row>
    <row r="29" spans="1:22" ht="22.5" customHeight="1">
      <c r="A29" s="94" t="s">
        <v>124</v>
      </c>
      <c r="P29" s="48"/>
    </row>
    <row r="30" spans="1:22" ht="22.5" customHeight="1">
      <c r="A30" s="66" t="s">
        <v>125</v>
      </c>
      <c r="C30" s="67"/>
      <c r="P30" s="48"/>
    </row>
    <row r="31" spans="1:22" s="61" customFormat="1" ht="22.5" customHeight="1">
      <c r="A31" s="162" t="s">
        <v>217</v>
      </c>
      <c r="B31" s="160" t="s">
        <v>67</v>
      </c>
      <c r="C31" s="150" t="s">
        <v>286</v>
      </c>
      <c r="D31" s="150"/>
      <c r="E31" s="150"/>
      <c r="F31" s="150"/>
      <c r="G31" s="160" t="s">
        <v>38</v>
      </c>
      <c r="H31" s="144" t="s">
        <v>47</v>
      </c>
      <c r="I31" s="145"/>
      <c r="J31" s="145"/>
      <c r="K31" s="146"/>
      <c r="L31" s="144" t="s">
        <v>216</v>
      </c>
      <c r="M31" s="145"/>
      <c r="N31" s="145"/>
      <c r="O31" s="146"/>
      <c r="P31" s="48" t="s">
        <v>96</v>
      </c>
      <c r="Q31" s="48" t="s">
        <v>96</v>
      </c>
      <c r="S31" s="48"/>
    </row>
    <row r="32" spans="1:22" s="70" customFormat="1" ht="22.5" customHeight="1">
      <c r="A32" s="161"/>
      <c r="B32" s="161"/>
      <c r="C32" s="68" t="s">
        <v>215</v>
      </c>
      <c r="D32" s="150" t="s">
        <v>120</v>
      </c>
      <c r="E32" s="150"/>
      <c r="F32" s="68" t="s">
        <v>15</v>
      </c>
      <c r="G32" s="161"/>
      <c r="H32" s="69" t="s">
        <v>29</v>
      </c>
      <c r="I32" s="69" t="s">
        <v>28</v>
      </c>
      <c r="J32" s="68" t="s">
        <v>18</v>
      </c>
      <c r="K32" s="68" t="s">
        <v>19</v>
      </c>
      <c r="L32" s="53" t="s">
        <v>109</v>
      </c>
      <c r="M32" s="53" t="s">
        <v>110</v>
      </c>
      <c r="N32" s="53" t="s">
        <v>111</v>
      </c>
      <c r="O32" s="53" t="s">
        <v>112</v>
      </c>
      <c r="P32" s="70" t="s">
        <v>104</v>
      </c>
      <c r="Q32" s="70" t="s">
        <v>116</v>
      </c>
      <c r="R32" s="70" t="s">
        <v>115</v>
      </c>
      <c r="S32" s="48"/>
      <c r="T32" s="71" t="s">
        <v>67</v>
      </c>
      <c r="U32" s="98" t="s">
        <v>153</v>
      </c>
      <c r="V32" s="61"/>
    </row>
    <row r="33" spans="1:22" ht="22.5" customHeight="1">
      <c r="A33" s="6"/>
      <c r="B33" s="9"/>
      <c r="C33" s="72"/>
      <c r="D33" s="152"/>
      <c r="E33" s="152"/>
      <c r="F33" s="15"/>
      <c r="G33" s="7"/>
      <c r="H33" s="6"/>
      <c r="I33" s="21"/>
      <c r="J33" s="7" t="s">
        <v>1</v>
      </c>
      <c r="K33" s="8" t="s">
        <v>1</v>
      </c>
      <c r="L33" s="1"/>
      <c r="M33" s="1"/>
      <c r="N33" s="1"/>
      <c r="O33" s="20">
        <f>L33-(M33+N33)</f>
        <v>0</v>
      </c>
      <c r="P33" s="29" t="str">
        <f>IF(OR(G33="新規",G33="追加",G33=""),"OK",(IF(AND(H33="",I33=""),"NG","OK")))</f>
        <v>OK</v>
      </c>
      <c r="Q33" s="10" t="str">
        <f>IF(OR(G33="新規",G33="追加",G33=""),"OK",(IF(OR(AND(J33="",K33=""),AND(J33="",K33="□"),AND(J33="□",K33=""),AND(J33="□",K33="□")),"NG","OK")))</f>
        <v>OK</v>
      </c>
      <c r="R33" s="10" t="str">
        <f>IF(OR(AND(C33&lt;&gt;"",D33&lt;&gt;"",F33&lt;&gt;"",G33&lt;&gt;""),(C33="")),"OK","NG")</f>
        <v>OK</v>
      </c>
      <c r="T33" s="71" t="s">
        <v>65</v>
      </c>
      <c r="U33" s="74" t="s">
        <v>154</v>
      </c>
      <c r="V33" s="61"/>
    </row>
    <row r="34" spans="1:22" ht="22.5" customHeight="1">
      <c r="A34" s="6"/>
      <c r="B34" s="9"/>
      <c r="C34" s="72"/>
      <c r="D34" s="152"/>
      <c r="E34" s="152"/>
      <c r="F34" s="15"/>
      <c r="G34" s="7"/>
      <c r="H34" s="6"/>
      <c r="I34" s="21"/>
      <c r="J34" s="7" t="s">
        <v>1</v>
      </c>
      <c r="K34" s="8" t="s">
        <v>1</v>
      </c>
      <c r="L34" s="1"/>
      <c r="M34" s="1"/>
      <c r="N34" s="1"/>
      <c r="O34" s="20">
        <f t="shared" ref="O34:O39" si="2">L34-(M34+N34)</f>
        <v>0</v>
      </c>
      <c r="P34" s="29" t="str">
        <f t="shared" ref="P34:P39" si="3">IF(OR(G34="新規",G34="追加",G34=""),"OK",(IF(AND(H34="",I34=""),"NG","OK")))</f>
        <v>OK</v>
      </c>
      <c r="Q34" s="10" t="str">
        <f t="shared" ref="Q34:Q39" si="4">IF(OR(G34="新規",G34="追加",G34=""),"OK",(IF(OR(AND(J34="",K34=""),AND(J34="",K34="□"),AND(J34="□",K34=""),AND(J34="□",K34="□")),"NG","OK")))</f>
        <v>OK</v>
      </c>
      <c r="R34" s="10" t="str">
        <f t="shared" ref="R34:R39" si="5">IF(OR(AND(C34&lt;&gt;"",D34&lt;&gt;"",F34&lt;&gt;"",G34&lt;&gt;""),(C34="")),"OK","NG")</f>
        <v>OK</v>
      </c>
      <c r="T34" s="97" t="s">
        <v>66</v>
      </c>
      <c r="U34" s="75" t="s">
        <v>155</v>
      </c>
      <c r="V34" s="61"/>
    </row>
    <row r="35" spans="1:22" ht="22.5" customHeight="1">
      <c r="A35" s="6"/>
      <c r="B35" s="9"/>
      <c r="C35" s="72"/>
      <c r="D35" s="152"/>
      <c r="E35" s="152"/>
      <c r="F35" s="15"/>
      <c r="G35" s="7"/>
      <c r="H35" s="6"/>
      <c r="I35" s="21"/>
      <c r="J35" s="7" t="s">
        <v>1</v>
      </c>
      <c r="K35" s="8" t="s">
        <v>1</v>
      </c>
      <c r="L35" s="1"/>
      <c r="M35" s="1"/>
      <c r="N35" s="1"/>
      <c r="O35" s="20">
        <f t="shared" si="2"/>
        <v>0</v>
      </c>
      <c r="P35" s="29" t="str">
        <f t="shared" si="3"/>
        <v>OK</v>
      </c>
      <c r="Q35" s="10" t="str">
        <f t="shared" si="4"/>
        <v>OK</v>
      </c>
      <c r="R35" s="10" t="str">
        <f t="shared" si="5"/>
        <v>OK</v>
      </c>
      <c r="T35" s="94"/>
      <c r="U35" s="75" t="s">
        <v>214</v>
      </c>
      <c r="V35" s="61"/>
    </row>
    <row r="36" spans="1:22" ht="22.5" customHeight="1">
      <c r="A36" s="6"/>
      <c r="B36" s="9"/>
      <c r="C36" s="72"/>
      <c r="D36" s="152"/>
      <c r="E36" s="152"/>
      <c r="F36" s="15"/>
      <c r="G36" s="7"/>
      <c r="H36" s="6"/>
      <c r="I36" s="21"/>
      <c r="J36" s="7" t="s">
        <v>1</v>
      </c>
      <c r="K36" s="8" t="s">
        <v>1</v>
      </c>
      <c r="L36" s="1"/>
      <c r="M36" s="1"/>
      <c r="N36" s="1"/>
      <c r="O36" s="20">
        <f t="shared" si="2"/>
        <v>0</v>
      </c>
      <c r="P36" s="29" t="str">
        <f t="shared" si="3"/>
        <v>OK</v>
      </c>
      <c r="Q36" s="10" t="str">
        <f t="shared" si="4"/>
        <v>OK</v>
      </c>
      <c r="R36" s="10" t="str">
        <f t="shared" si="5"/>
        <v>OK</v>
      </c>
      <c r="T36" s="94"/>
      <c r="U36" s="92" t="s">
        <v>13</v>
      </c>
      <c r="V36" s="61"/>
    </row>
    <row r="37" spans="1:22" ht="22.5" customHeight="1">
      <c r="A37" s="6"/>
      <c r="B37" s="9"/>
      <c r="C37" s="72"/>
      <c r="D37" s="152"/>
      <c r="E37" s="152"/>
      <c r="F37" s="16"/>
      <c r="G37" s="7"/>
      <c r="H37" s="6"/>
      <c r="I37" s="21"/>
      <c r="J37" s="7" t="s">
        <v>1</v>
      </c>
      <c r="K37" s="8" t="s">
        <v>1</v>
      </c>
      <c r="L37" s="1"/>
      <c r="M37" s="1"/>
      <c r="N37" s="1"/>
      <c r="O37" s="20">
        <f t="shared" si="2"/>
        <v>0</v>
      </c>
      <c r="P37" s="29" t="str">
        <f t="shared" si="3"/>
        <v>OK</v>
      </c>
      <c r="Q37" s="10" t="str">
        <f t="shared" si="4"/>
        <v>OK</v>
      </c>
      <c r="R37" s="10" t="str">
        <f t="shared" si="5"/>
        <v>OK</v>
      </c>
    </row>
    <row r="38" spans="1:22" ht="22.5" customHeight="1">
      <c r="A38" s="6"/>
      <c r="B38" s="9"/>
      <c r="C38" s="72"/>
      <c r="D38" s="152"/>
      <c r="E38" s="152"/>
      <c r="F38" s="15"/>
      <c r="G38" s="7"/>
      <c r="H38" s="6"/>
      <c r="I38" s="21"/>
      <c r="J38" s="7" t="s">
        <v>1</v>
      </c>
      <c r="K38" s="8" t="s">
        <v>1</v>
      </c>
      <c r="L38" s="1"/>
      <c r="M38" s="1"/>
      <c r="N38" s="1"/>
      <c r="O38" s="20">
        <f t="shared" si="2"/>
        <v>0</v>
      </c>
      <c r="P38" s="29" t="str">
        <f t="shared" si="3"/>
        <v>OK</v>
      </c>
      <c r="Q38" s="10" t="str">
        <f t="shared" si="4"/>
        <v>OK</v>
      </c>
      <c r="R38" s="10" t="str">
        <f t="shared" si="5"/>
        <v>OK</v>
      </c>
    </row>
    <row r="39" spans="1:22" ht="22.5" customHeight="1">
      <c r="A39" s="6"/>
      <c r="B39" s="9"/>
      <c r="C39" s="72"/>
      <c r="D39" s="152"/>
      <c r="E39" s="152"/>
      <c r="F39" s="15"/>
      <c r="G39" s="7"/>
      <c r="H39" s="6"/>
      <c r="I39" s="21"/>
      <c r="J39" s="7" t="s">
        <v>1</v>
      </c>
      <c r="K39" s="8" t="s">
        <v>1</v>
      </c>
      <c r="L39" s="1"/>
      <c r="M39" s="1"/>
      <c r="N39" s="1"/>
      <c r="O39" s="20">
        <f t="shared" si="2"/>
        <v>0</v>
      </c>
      <c r="P39" s="29" t="str">
        <f t="shared" si="3"/>
        <v>OK</v>
      </c>
      <c r="Q39" s="10" t="str">
        <f t="shared" si="4"/>
        <v>OK</v>
      </c>
      <c r="R39" s="10" t="str">
        <f t="shared" si="5"/>
        <v>OK</v>
      </c>
    </row>
    <row r="40" spans="1:22" ht="22.5" customHeight="1">
      <c r="A40" s="12"/>
      <c r="B40" s="13"/>
      <c r="C40" s="14"/>
      <c r="D40" s="13"/>
      <c r="E40" s="14"/>
      <c r="F40" s="14"/>
      <c r="G40" s="13"/>
      <c r="H40" s="13"/>
      <c r="I40" s="12"/>
      <c r="J40" s="12"/>
      <c r="K40" s="68" t="s">
        <v>137</v>
      </c>
      <c r="L40" s="27">
        <f>SUM(L33:L39)</f>
        <v>0</v>
      </c>
      <c r="M40" s="27">
        <f t="shared" ref="M40:N40" si="6">SUM(M33:M39)</f>
        <v>0</v>
      </c>
      <c r="N40" s="27">
        <f t="shared" si="6"/>
        <v>0</v>
      </c>
      <c r="O40" s="27">
        <f>L40-(M40+N40)</f>
        <v>0</v>
      </c>
      <c r="P40" s="76"/>
      <c r="Q40" s="77"/>
      <c r="R40" s="77"/>
    </row>
    <row r="41" spans="1:22" ht="22.5" customHeight="1">
      <c r="A41" s="48" t="s">
        <v>126</v>
      </c>
      <c r="B41" s="13"/>
      <c r="C41" s="14"/>
      <c r="D41" s="13"/>
      <c r="E41" s="14"/>
      <c r="F41" s="14"/>
      <c r="G41" s="13"/>
      <c r="H41" s="13"/>
      <c r="I41" s="12"/>
      <c r="J41" s="12"/>
      <c r="K41" s="12"/>
      <c r="L41" s="12"/>
      <c r="M41" s="12"/>
      <c r="N41" s="12"/>
      <c r="O41" s="12"/>
      <c r="P41" s="76"/>
      <c r="Q41" s="77"/>
      <c r="R41" s="77"/>
    </row>
    <row r="42" spans="1:22" ht="22.5" customHeight="1">
      <c r="A42" s="162" t="s">
        <v>217</v>
      </c>
      <c r="B42" s="160" t="s">
        <v>67</v>
      </c>
      <c r="C42" s="150" t="s">
        <v>286</v>
      </c>
      <c r="D42" s="150"/>
      <c r="E42" s="150"/>
      <c r="F42" s="150"/>
      <c r="G42" s="160" t="s">
        <v>38</v>
      </c>
      <c r="H42" s="144" t="s">
        <v>47</v>
      </c>
      <c r="I42" s="145"/>
      <c r="J42" s="145"/>
      <c r="K42" s="146"/>
      <c r="L42" s="144" t="s">
        <v>216</v>
      </c>
      <c r="M42" s="145"/>
      <c r="N42" s="145"/>
      <c r="O42" s="146"/>
      <c r="P42" s="48" t="s">
        <v>96</v>
      </c>
      <c r="Q42" s="48" t="s">
        <v>96</v>
      </c>
      <c r="R42" s="61"/>
    </row>
    <row r="43" spans="1:22" ht="22.5" customHeight="1">
      <c r="A43" s="161"/>
      <c r="B43" s="161"/>
      <c r="C43" s="68" t="s">
        <v>215</v>
      </c>
      <c r="D43" s="150" t="s">
        <v>120</v>
      </c>
      <c r="E43" s="150"/>
      <c r="F43" s="68" t="s">
        <v>15</v>
      </c>
      <c r="G43" s="161"/>
      <c r="H43" s="69" t="s">
        <v>29</v>
      </c>
      <c r="I43" s="69" t="s">
        <v>28</v>
      </c>
      <c r="J43" s="68" t="s">
        <v>18</v>
      </c>
      <c r="K43" s="68" t="s">
        <v>19</v>
      </c>
      <c r="L43" s="53" t="s">
        <v>109</v>
      </c>
      <c r="M43" s="53" t="s">
        <v>110</v>
      </c>
      <c r="N43" s="53" t="s">
        <v>111</v>
      </c>
      <c r="O43" s="53" t="s">
        <v>112</v>
      </c>
      <c r="P43" s="70" t="s">
        <v>104</v>
      </c>
      <c r="Q43" s="70" t="s">
        <v>116</v>
      </c>
      <c r="R43" s="70" t="s">
        <v>115</v>
      </c>
      <c r="T43" s="98" t="s">
        <v>153</v>
      </c>
    </row>
    <row r="44" spans="1:22" ht="22.5" customHeight="1">
      <c r="A44" s="6"/>
      <c r="B44" s="9"/>
      <c r="C44" s="72"/>
      <c r="D44" s="152"/>
      <c r="E44" s="152"/>
      <c r="F44" s="15"/>
      <c r="G44" s="7"/>
      <c r="H44" s="6"/>
      <c r="I44" s="21"/>
      <c r="J44" s="7" t="s">
        <v>1</v>
      </c>
      <c r="K44" s="8" t="s">
        <v>1</v>
      </c>
      <c r="L44" s="1"/>
      <c r="M44" s="1"/>
      <c r="N44" s="1"/>
      <c r="O44" s="20">
        <f>L44-(M44+N44)</f>
        <v>0</v>
      </c>
      <c r="P44" s="29" t="str">
        <f t="shared" ref="P44:P50" si="7">IF(OR(G44="新規",G44="追加",G44=""),"OK",(IF(AND(H44="",I44=""),"NG","OK")))</f>
        <v>OK</v>
      </c>
      <c r="Q44" s="10" t="str">
        <f t="shared" ref="Q44:Q50" si="8">IF(OR(G44="新規",G44="追加",G44=""),"OK",(IF(OR(AND(J44="",K44=""),AND(J44="",K44="□"),AND(J44="□",K44=""),AND(J44="□",K44="□")),"NG","OK")))</f>
        <v>OK</v>
      </c>
      <c r="R44" s="10" t="str">
        <f t="shared" ref="R44:R50" si="9">IF(OR(AND(C44&lt;&gt;"",D44&lt;&gt;"",F44&lt;&gt;"",G44&lt;&gt;""),(C44="")),"OK","NG")</f>
        <v>OK</v>
      </c>
      <c r="T44" s="78" t="s">
        <v>7</v>
      </c>
    </row>
    <row r="45" spans="1:22" ht="22.5" customHeight="1">
      <c r="A45" s="6"/>
      <c r="B45" s="9"/>
      <c r="C45" s="72"/>
      <c r="D45" s="152"/>
      <c r="E45" s="152"/>
      <c r="F45" s="15"/>
      <c r="G45" s="7"/>
      <c r="H45" s="6"/>
      <c r="I45" s="21"/>
      <c r="J45" s="7" t="s">
        <v>1</v>
      </c>
      <c r="K45" s="8" t="s">
        <v>1</v>
      </c>
      <c r="L45" s="1"/>
      <c r="M45" s="1"/>
      <c r="N45" s="1"/>
      <c r="O45" s="20">
        <f t="shared" ref="O45:O50" si="10">L45-(M45+N45)</f>
        <v>0</v>
      </c>
      <c r="P45" s="29" t="str">
        <f t="shared" si="7"/>
        <v>OK</v>
      </c>
      <c r="Q45" s="10" t="str">
        <f t="shared" si="8"/>
        <v>OK</v>
      </c>
      <c r="R45" s="10" t="str">
        <f t="shared" si="9"/>
        <v>OK</v>
      </c>
      <c r="T45" s="79" t="s">
        <v>214</v>
      </c>
    </row>
    <row r="46" spans="1:22" ht="22.5" customHeight="1">
      <c r="A46" s="6"/>
      <c r="B46" s="9"/>
      <c r="C46" s="72"/>
      <c r="D46" s="152"/>
      <c r="E46" s="152"/>
      <c r="F46" s="15"/>
      <c r="G46" s="7"/>
      <c r="H46" s="6"/>
      <c r="I46" s="21"/>
      <c r="J46" s="7" t="s">
        <v>1</v>
      </c>
      <c r="K46" s="8" t="s">
        <v>1</v>
      </c>
      <c r="L46" s="1"/>
      <c r="M46" s="1"/>
      <c r="N46" s="1"/>
      <c r="O46" s="20">
        <f t="shared" si="10"/>
        <v>0</v>
      </c>
      <c r="P46" s="29" t="str">
        <f t="shared" si="7"/>
        <v>OK</v>
      </c>
      <c r="Q46" s="10" t="str">
        <f t="shared" si="8"/>
        <v>OK</v>
      </c>
      <c r="R46" s="10" t="str">
        <f t="shared" si="9"/>
        <v>OK</v>
      </c>
      <c r="T46" s="80" t="s">
        <v>13</v>
      </c>
    </row>
    <row r="47" spans="1:22" ht="22.5" customHeight="1">
      <c r="A47" s="6"/>
      <c r="B47" s="9"/>
      <c r="C47" s="72"/>
      <c r="D47" s="152"/>
      <c r="E47" s="152"/>
      <c r="F47" s="15"/>
      <c r="G47" s="7"/>
      <c r="H47" s="6"/>
      <c r="I47" s="21"/>
      <c r="J47" s="7" t="s">
        <v>1</v>
      </c>
      <c r="K47" s="8" t="s">
        <v>1</v>
      </c>
      <c r="L47" s="1"/>
      <c r="M47" s="1"/>
      <c r="N47" s="1"/>
      <c r="O47" s="20">
        <f t="shared" si="10"/>
        <v>0</v>
      </c>
      <c r="P47" s="29" t="str">
        <f t="shared" si="7"/>
        <v>OK</v>
      </c>
      <c r="Q47" s="10" t="str">
        <f t="shared" si="8"/>
        <v>OK</v>
      </c>
      <c r="R47" s="10" t="str">
        <f t="shared" si="9"/>
        <v>OK</v>
      </c>
    </row>
    <row r="48" spans="1:22" ht="22.5" customHeight="1">
      <c r="A48" s="6"/>
      <c r="B48" s="9"/>
      <c r="C48" s="72"/>
      <c r="D48" s="152"/>
      <c r="E48" s="152"/>
      <c r="F48" s="16"/>
      <c r="G48" s="7"/>
      <c r="H48" s="6"/>
      <c r="I48" s="21"/>
      <c r="J48" s="7" t="s">
        <v>1</v>
      </c>
      <c r="K48" s="8" t="s">
        <v>1</v>
      </c>
      <c r="L48" s="1"/>
      <c r="M48" s="1"/>
      <c r="N48" s="1"/>
      <c r="O48" s="20">
        <f t="shared" si="10"/>
        <v>0</v>
      </c>
      <c r="P48" s="29" t="str">
        <f t="shared" si="7"/>
        <v>OK</v>
      </c>
      <c r="Q48" s="10" t="str">
        <f t="shared" si="8"/>
        <v>OK</v>
      </c>
      <c r="R48" s="10" t="str">
        <f t="shared" si="9"/>
        <v>OK</v>
      </c>
    </row>
    <row r="49" spans="1:20" ht="22.5" customHeight="1">
      <c r="A49" s="6"/>
      <c r="B49" s="9"/>
      <c r="C49" s="72"/>
      <c r="D49" s="152"/>
      <c r="E49" s="152"/>
      <c r="F49" s="15"/>
      <c r="G49" s="7"/>
      <c r="H49" s="6"/>
      <c r="I49" s="21"/>
      <c r="J49" s="7" t="s">
        <v>1</v>
      </c>
      <c r="K49" s="8" t="s">
        <v>1</v>
      </c>
      <c r="L49" s="1"/>
      <c r="M49" s="1"/>
      <c r="N49" s="1"/>
      <c r="O49" s="20">
        <f t="shared" si="10"/>
        <v>0</v>
      </c>
      <c r="P49" s="29" t="str">
        <f t="shared" si="7"/>
        <v>OK</v>
      </c>
      <c r="Q49" s="10" t="str">
        <f t="shared" si="8"/>
        <v>OK</v>
      </c>
      <c r="R49" s="10" t="str">
        <f t="shared" si="9"/>
        <v>OK</v>
      </c>
    </row>
    <row r="50" spans="1:20" ht="22.5" customHeight="1">
      <c r="A50" s="6"/>
      <c r="B50" s="9"/>
      <c r="C50" s="72"/>
      <c r="D50" s="152"/>
      <c r="E50" s="152"/>
      <c r="F50" s="15"/>
      <c r="G50" s="7"/>
      <c r="H50" s="6"/>
      <c r="I50" s="21"/>
      <c r="J50" s="7" t="s">
        <v>1</v>
      </c>
      <c r="K50" s="8" t="s">
        <v>1</v>
      </c>
      <c r="L50" s="1"/>
      <c r="M50" s="1"/>
      <c r="N50" s="1"/>
      <c r="O50" s="20">
        <f t="shared" si="10"/>
        <v>0</v>
      </c>
      <c r="P50" s="29" t="str">
        <f t="shared" si="7"/>
        <v>OK</v>
      </c>
      <c r="Q50" s="10" t="str">
        <f t="shared" si="8"/>
        <v>OK</v>
      </c>
      <c r="R50" s="10" t="str">
        <f t="shared" si="9"/>
        <v>OK</v>
      </c>
    </row>
    <row r="51" spans="1:20" ht="22.5" customHeight="1">
      <c r="A51" s="12"/>
      <c r="B51" s="13"/>
      <c r="C51" s="14"/>
      <c r="D51" s="13"/>
      <c r="E51" s="14"/>
      <c r="F51" s="14"/>
      <c r="G51" s="13"/>
      <c r="H51" s="13"/>
      <c r="I51" s="12"/>
      <c r="J51" s="12"/>
      <c r="K51" s="68" t="s">
        <v>137</v>
      </c>
      <c r="L51" s="27">
        <f>SUM(L44:L50)</f>
        <v>0</v>
      </c>
      <c r="M51" s="27">
        <f t="shared" ref="M51:N51" si="11">SUM(M44:M50)</f>
        <v>0</v>
      </c>
      <c r="N51" s="27">
        <f t="shared" si="11"/>
        <v>0</v>
      </c>
      <c r="O51" s="27">
        <f>L51-(M51+N51)</f>
        <v>0</v>
      </c>
      <c r="P51" s="76"/>
      <c r="Q51" s="77"/>
      <c r="R51" s="77"/>
    </row>
    <row r="52" spans="1:20" ht="22.5" customHeight="1">
      <c r="A52" s="48" t="s">
        <v>129</v>
      </c>
      <c r="B52" s="13"/>
      <c r="C52" s="14"/>
      <c r="D52" s="13"/>
      <c r="E52" s="14"/>
      <c r="F52" s="14"/>
      <c r="G52" s="13"/>
      <c r="H52" s="13"/>
      <c r="I52" s="12"/>
      <c r="J52" s="12"/>
      <c r="K52" s="12"/>
      <c r="L52" s="12"/>
      <c r="M52" s="12"/>
      <c r="N52" s="12"/>
      <c r="O52" s="12"/>
      <c r="P52" s="76"/>
      <c r="Q52" s="77"/>
      <c r="R52" s="77"/>
    </row>
    <row r="53" spans="1:20" ht="22.5" customHeight="1">
      <c r="A53" s="162" t="s">
        <v>217</v>
      </c>
      <c r="B53" s="160" t="s">
        <v>67</v>
      </c>
      <c r="C53" s="150" t="s">
        <v>286</v>
      </c>
      <c r="D53" s="150"/>
      <c r="E53" s="150"/>
      <c r="F53" s="150"/>
      <c r="G53" s="160" t="s">
        <v>38</v>
      </c>
      <c r="H53" s="144" t="s">
        <v>47</v>
      </c>
      <c r="I53" s="145"/>
      <c r="J53" s="145"/>
      <c r="K53" s="146"/>
      <c r="L53" s="144" t="s">
        <v>216</v>
      </c>
      <c r="M53" s="145"/>
      <c r="N53" s="145"/>
      <c r="O53" s="146"/>
      <c r="P53" s="48" t="s">
        <v>96</v>
      </c>
      <c r="Q53" s="48" t="s">
        <v>96</v>
      </c>
      <c r="R53" s="61"/>
    </row>
    <row r="54" spans="1:20" ht="22.5" customHeight="1">
      <c r="A54" s="161"/>
      <c r="B54" s="161"/>
      <c r="C54" s="68" t="s">
        <v>215</v>
      </c>
      <c r="D54" s="150" t="s">
        <v>120</v>
      </c>
      <c r="E54" s="150"/>
      <c r="F54" s="68" t="s">
        <v>15</v>
      </c>
      <c r="G54" s="161"/>
      <c r="H54" s="69" t="s">
        <v>29</v>
      </c>
      <c r="I54" s="69" t="s">
        <v>28</v>
      </c>
      <c r="J54" s="68" t="s">
        <v>18</v>
      </c>
      <c r="K54" s="68" t="s">
        <v>19</v>
      </c>
      <c r="L54" s="53" t="s">
        <v>109</v>
      </c>
      <c r="M54" s="53" t="s">
        <v>110</v>
      </c>
      <c r="N54" s="53" t="s">
        <v>111</v>
      </c>
      <c r="O54" s="53" t="s">
        <v>112</v>
      </c>
      <c r="P54" s="70" t="s">
        <v>104</v>
      </c>
      <c r="Q54" s="70" t="s">
        <v>116</v>
      </c>
      <c r="R54" s="70" t="s">
        <v>115</v>
      </c>
      <c r="T54" s="98" t="s">
        <v>153</v>
      </c>
    </row>
    <row r="55" spans="1:20" ht="22.5" customHeight="1">
      <c r="A55" s="6"/>
      <c r="B55" s="9"/>
      <c r="C55" s="72"/>
      <c r="D55" s="152"/>
      <c r="E55" s="152"/>
      <c r="F55" s="15"/>
      <c r="G55" s="7"/>
      <c r="H55" s="6"/>
      <c r="I55" s="6"/>
      <c r="J55" s="7" t="s">
        <v>1</v>
      </c>
      <c r="K55" s="8" t="s">
        <v>1</v>
      </c>
      <c r="L55" s="1"/>
      <c r="M55" s="1"/>
      <c r="N55" s="1"/>
      <c r="O55" s="20">
        <f>L55-(M55+N55)</f>
        <v>0</v>
      </c>
      <c r="P55" s="29" t="str">
        <f t="shared" ref="P55:P61" si="12">IF(OR(G55="新規",G55="追加",G55=""),"OK",(IF(AND(H55="",I55=""),"NG","OK")))</f>
        <v>OK</v>
      </c>
      <c r="Q55" s="10" t="str">
        <f t="shared" ref="Q55:Q61" si="13">IF(OR(G55="新規",G55="追加",G55=""),"OK",(IF(OR(AND(J55="",K55=""),AND(J55="",K55="□"),AND(J55="□",K55=""),AND(J55="□",K55="□")),"NG","OK")))</f>
        <v>OK</v>
      </c>
      <c r="R55" s="10" t="str">
        <f>IF(OR(AND(C55&lt;&gt;"",D55&lt;&gt;"",F55&lt;&gt;"",G55&lt;&gt;""),(C55="")),"OK","NG")</f>
        <v>OK</v>
      </c>
      <c r="T55" s="78" t="s">
        <v>159</v>
      </c>
    </row>
    <row r="56" spans="1:20" ht="22.5" customHeight="1">
      <c r="A56" s="6"/>
      <c r="B56" s="9"/>
      <c r="C56" s="72"/>
      <c r="D56" s="152"/>
      <c r="E56" s="152"/>
      <c r="F56" s="15"/>
      <c r="G56" s="7"/>
      <c r="H56" s="6"/>
      <c r="I56" s="6"/>
      <c r="J56" s="7" t="s">
        <v>1</v>
      </c>
      <c r="K56" s="8" t="s">
        <v>1</v>
      </c>
      <c r="L56" s="1"/>
      <c r="M56" s="1"/>
      <c r="N56" s="1"/>
      <c r="O56" s="20">
        <f t="shared" ref="O56:O61" si="14">L56-(M56+N56)</f>
        <v>0</v>
      </c>
      <c r="P56" s="29" t="str">
        <f t="shared" si="12"/>
        <v>OK</v>
      </c>
      <c r="Q56" s="10" t="str">
        <f t="shared" si="13"/>
        <v>OK</v>
      </c>
      <c r="R56" s="10" t="str">
        <f t="shared" ref="R56:R61" si="15">IF(OR(AND(C56&lt;&gt;"",D56&lt;&gt;"",F56&lt;&gt;"",G56&lt;&gt;""),(C56="")),"OK","NG")</f>
        <v>OK</v>
      </c>
      <c r="T56" s="79" t="s">
        <v>162</v>
      </c>
    </row>
    <row r="57" spans="1:20" ht="22.5" customHeight="1">
      <c r="A57" s="6"/>
      <c r="B57" s="9"/>
      <c r="C57" s="72"/>
      <c r="D57" s="152"/>
      <c r="E57" s="152"/>
      <c r="F57" s="15"/>
      <c r="G57" s="7"/>
      <c r="H57" s="6"/>
      <c r="I57" s="6"/>
      <c r="J57" s="7" t="s">
        <v>1</v>
      </c>
      <c r="K57" s="8" t="s">
        <v>1</v>
      </c>
      <c r="L57" s="1"/>
      <c r="M57" s="1"/>
      <c r="N57" s="1"/>
      <c r="O57" s="20">
        <f t="shared" si="14"/>
        <v>0</v>
      </c>
      <c r="P57" s="29" t="str">
        <f t="shared" si="12"/>
        <v>OK</v>
      </c>
      <c r="Q57" s="10" t="str">
        <f t="shared" si="13"/>
        <v>OK</v>
      </c>
      <c r="R57" s="10" t="str">
        <f t="shared" si="15"/>
        <v>OK</v>
      </c>
      <c r="T57" s="81" t="s">
        <v>214</v>
      </c>
    </row>
    <row r="58" spans="1:20" ht="22.5" customHeight="1">
      <c r="A58" s="6"/>
      <c r="B58" s="9"/>
      <c r="C58" s="72"/>
      <c r="D58" s="152"/>
      <c r="E58" s="152"/>
      <c r="F58" s="15"/>
      <c r="G58" s="7"/>
      <c r="H58" s="6"/>
      <c r="I58" s="6"/>
      <c r="J58" s="7" t="s">
        <v>1</v>
      </c>
      <c r="K58" s="8" t="s">
        <v>1</v>
      </c>
      <c r="L58" s="1"/>
      <c r="M58" s="1"/>
      <c r="N58" s="1"/>
      <c r="O58" s="20">
        <f t="shared" si="14"/>
        <v>0</v>
      </c>
      <c r="P58" s="29" t="str">
        <f t="shared" si="12"/>
        <v>OK</v>
      </c>
      <c r="Q58" s="10" t="str">
        <f t="shared" si="13"/>
        <v>OK</v>
      </c>
      <c r="R58" s="10" t="str">
        <f t="shared" si="15"/>
        <v>OK</v>
      </c>
      <c r="T58" s="80" t="s">
        <v>13</v>
      </c>
    </row>
    <row r="59" spans="1:20" ht="22.5" customHeight="1">
      <c r="A59" s="6"/>
      <c r="B59" s="9"/>
      <c r="C59" s="72"/>
      <c r="D59" s="152"/>
      <c r="E59" s="152"/>
      <c r="F59" s="16"/>
      <c r="G59" s="7"/>
      <c r="H59" s="6"/>
      <c r="I59" s="6"/>
      <c r="J59" s="7" t="s">
        <v>1</v>
      </c>
      <c r="K59" s="8" t="s">
        <v>1</v>
      </c>
      <c r="L59" s="1"/>
      <c r="M59" s="1"/>
      <c r="N59" s="1"/>
      <c r="O59" s="20">
        <f t="shared" si="14"/>
        <v>0</v>
      </c>
      <c r="P59" s="29" t="str">
        <f t="shared" si="12"/>
        <v>OK</v>
      </c>
      <c r="Q59" s="10" t="str">
        <f t="shared" si="13"/>
        <v>OK</v>
      </c>
      <c r="R59" s="10" t="str">
        <f t="shared" si="15"/>
        <v>OK</v>
      </c>
    </row>
    <row r="60" spans="1:20" ht="22.5" customHeight="1">
      <c r="A60" s="6"/>
      <c r="B60" s="9"/>
      <c r="C60" s="72"/>
      <c r="D60" s="152"/>
      <c r="E60" s="152"/>
      <c r="F60" s="15"/>
      <c r="G60" s="7"/>
      <c r="H60" s="6"/>
      <c r="I60" s="6"/>
      <c r="J60" s="7" t="s">
        <v>1</v>
      </c>
      <c r="K60" s="8" t="s">
        <v>1</v>
      </c>
      <c r="L60" s="1"/>
      <c r="M60" s="1"/>
      <c r="N60" s="1"/>
      <c r="O60" s="20">
        <f t="shared" si="14"/>
        <v>0</v>
      </c>
      <c r="P60" s="29" t="str">
        <f t="shared" si="12"/>
        <v>OK</v>
      </c>
      <c r="Q60" s="10" t="str">
        <f t="shared" si="13"/>
        <v>OK</v>
      </c>
      <c r="R60" s="10" t="str">
        <f t="shared" si="15"/>
        <v>OK</v>
      </c>
    </row>
    <row r="61" spans="1:20" ht="22.5" customHeight="1">
      <c r="A61" s="6"/>
      <c r="B61" s="9"/>
      <c r="C61" s="72"/>
      <c r="D61" s="152"/>
      <c r="E61" s="152"/>
      <c r="F61" s="15"/>
      <c r="G61" s="7"/>
      <c r="H61" s="6"/>
      <c r="I61" s="6"/>
      <c r="J61" s="7" t="s">
        <v>1</v>
      </c>
      <c r="K61" s="8" t="s">
        <v>1</v>
      </c>
      <c r="L61" s="1"/>
      <c r="M61" s="1"/>
      <c r="N61" s="1"/>
      <c r="O61" s="20">
        <f t="shared" si="14"/>
        <v>0</v>
      </c>
      <c r="P61" s="29" t="str">
        <f t="shared" si="12"/>
        <v>OK</v>
      </c>
      <c r="Q61" s="10" t="str">
        <f t="shared" si="13"/>
        <v>OK</v>
      </c>
      <c r="R61" s="10" t="str">
        <f t="shared" si="15"/>
        <v>OK</v>
      </c>
    </row>
    <row r="62" spans="1:20" ht="22.5" customHeight="1">
      <c r="A62" s="12"/>
      <c r="B62" s="13"/>
      <c r="C62" s="14"/>
      <c r="D62" s="13"/>
      <c r="E62" s="14"/>
      <c r="F62" s="14"/>
      <c r="G62" s="13"/>
      <c r="H62" s="13"/>
      <c r="I62" s="12"/>
      <c r="J62" s="12"/>
      <c r="K62" s="68" t="s">
        <v>137</v>
      </c>
      <c r="L62" s="27">
        <f>SUM(L55:L61)</f>
        <v>0</v>
      </c>
      <c r="M62" s="27">
        <f t="shared" ref="M62:N62" si="16">SUM(M55:M61)</f>
        <v>0</v>
      </c>
      <c r="N62" s="27">
        <f t="shared" si="16"/>
        <v>0</v>
      </c>
      <c r="O62" s="27">
        <f>L62-(M62+N62)</f>
        <v>0</v>
      </c>
      <c r="P62" s="76"/>
      <c r="Q62" s="77"/>
      <c r="R62" s="77"/>
    </row>
    <row r="63" spans="1:20" ht="22.5" customHeight="1">
      <c r="A63" s="48" t="s">
        <v>130</v>
      </c>
      <c r="B63" s="13"/>
      <c r="C63" s="14"/>
      <c r="D63" s="13"/>
      <c r="E63" s="14"/>
      <c r="F63" s="14"/>
      <c r="G63" s="13"/>
      <c r="H63" s="13"/>
      <c r="I63" s="12"/>
      <c r="J63" s="12"/>
      <c r="K63" s="12"/>
      <c r="L63" s="12"/>
      <c r="M63" s="12"/>
      <c r="N63" s="12"/>
      <c r="O63" s="12"/>
      <c r="P63" s="76"/>
      <c r="Q63" s="77"/>
      <c r="R63" s="77"/>
    </row>
    <row r="64" spans="1:20" ht="22.5" customHeight="1">
      <c r="A64" s="162" t="s">
        <v>217</v>
      </c>
      <c r="B64" s="160" t="s">
        <v>67</v>
      </c>
      <c r="C64" s="150" t="s">
        <v>286</v>
      </c>
      <c r="D64" s="150"/>
      <c r="E64" s="150"/>
      <c r="F64" s="150"/>
      <c r="G64" s="160" t="s">
        <v>38</v>
      </c>
      <c r="H64" s="144" t="s">
        <v>47</v>
      </c>
      <c r="I64" s="145"/>
      <c r="J64" s="145"/>
      <c r="K64" s="146"/>
      <c r="L64" s="144" t="s">
        <v>216</v>
      </c>
      <c r="M64" s="145"/>
      <c r="N64" s="145"/>
      <c r="O64" s="146"/>
      <c r="P64" s="48" t="s">
        <v>96</v>
      </c>
      <c r="Q64" s="48" t="s">
        <v>96</v>
      </c>
      <c r="R64" s="61"/>
    </row>
    <row r="65" spans="1:20" ht="22.5" customHeight="1">
      <c r="A65" s="161"/>
      <c r="B65" s="161"/>
      <c r="C65" s="68" t="s">
        <v>215</v>
      </c>
      <c r="D65" s="150" t="s">
        <v>120</v>
      </c>
      <c r="E65" s="150"/>
      <c r="F65" s="68" t="s">
        <v>15</v>
      </c>
      <c r="G65" s="161"/>
      <c r="H65" s="69" t="s">
        <v>29</v>
      </c>
      <c r="I65" s="69" t="s">
        <v>28</v>
      </c>
      <c r="J65" s="68" t="s">
        <v>18</v>
      </c>
      <c r="K65" s="68" t="s">
        <v>19</v>
      </c>
      <c r="L65" s="53" t="s">
        <v>109</v>
      </c>
      <c r="M65" s="53" t="s">
        <v>110</v>
      </c>
      <c r="N65" s="53" t="s">
        <v>111</v>
      </c>
      <c r="O65" s="53" t="s">
        <v>112</v>
      </c>
      <c r="P65" s="70" t="s">
        <v>104</v>
      </c>
      <c r="Q65" s="70" t="s">
        <v>116</v>
      </c>
      <c r="R65" s="70" t="s">
        <v>115</v>
      </c>
      <c r="T65" s="82" t="s">
        <v>153</v>
      </c>
    </row>
    <row r="66" spans="1:20" ht="22.5" customHeight="1">
      <c r="A66" s="6"/>
      <c r="B66" s="9"/>
      <c r="C66" s="72"/>
      <c r="D66" s="152"/>
      <c r="E66" s="152"/>
      <c r="F66" s="15"/>
      <c r="G66" s="7"/>
      <c r="H66" s="6"/>
      <c r="I66" s="6"/>
      <c r="J66" s="7" t="s">
        <v>1</v>
      </c>
      <c r="K66" s="8" t="s">
        <v>1</v>
      </c>
      <c r="L66" s="1"/>
      <c r="M66" s="1"/>
      <c r="N66" s="1"/>
      <c r="O66" s="20">
        <f>L66-(M66+N66)</f>
        <v>0</v>
      </c>
      <c r="P66" s="29" t="str">
        <f>IF(OR(G66="新規",G66="追加",G66=""),"OK",(IF(AND(H66="",I66=""),"NG","OK")))</f>
        <v>OK</v>
      </c>
      <c r="Q66" s="10" t="str">
        <f>IF(OR(G66="新規",G66="追加",G66=""),"OK",(IF(OR(AND(J66="",K66=""),AND(J66="",K66="□"),AND(J66="□",K66=""),AND(J66="□",K66="□")),"NG","OK")))</f>
        <v>OK</v>
      </c>
      <c r="R66" s="10" t="str">
        <f>IF(OR(AND(C66&lt;&gt;"",D66&lt;&gt;"",F66&lt;&gt;"",G66&lt;&gt;""),(C66="")),"OK","NG")</f>
        <v>OK</v>
      </c>
      <c r="T66" s="83" t="s">
        <v>271</v>
      </c>
    </row>
    <row r="67" spans="1:20" ht="22.5" customHeight="1">
      <c r="A67" s="6"/>
      <c r="B67" s="9"/>
      <c r="C67" s="72"/>
      <c r="D67" s="152"/>
      <c r="E67" s="152"/>
      <c r="F67" s="15"/>
      <c r="G67" s="7"/>
      <c r="H67" s="6"/>
      <c r="I67" s="6"/>
      <c r="J67" s="7" t="s">
        <v>1</v>
      </c>
      <c r="K67" s="8" t="s">
        <v>1</v>
      </c>
      <c r="L67" s="1"/>
      <c r="M67" s="1"/>
      <c r="N67" s="1"/>
      <c r="O67" s="20">
        <f t="shared" ref="O67:O72" si="17">L67-(M67+N67)</f>
        <v>0</v>
      </c>
      <c r="P67" s="29" t="str">
        <f>IF(OR(G67="新規",G67="追加",G67=""),"OK",(IF(AND(H67="",I67=""),"NG","OK")))</f>
        <v>OK</v>
      </c>
      <c r="Q67" s="10" t="str">
        <f t="shared" ref="Q67:Q72" si="18">IF(OR(G67="新規",G67="追加",G67=""),"OK",(IF(OR(AND(J67="",K67=""),AND(J67="",K67="□"),AND(J67="□",K67=""),AND(J67="□",K67="□")),"NG","OK")))</f>
        <v>OK</v>
      </c>
      <c r="R67" s="10" t="str">
        <f t="shared" ref="R67:R72" si="19">IF(OR(AND(C67&lt;&gt;"",D67&lt;&gt;"",F67&lt;&gt;"",G67&lt;&gt;""),(C67="")),"OK","NG")</f>
        <v>OK</v>
      </c>
      <c r="T67" s="82" t="s">
        <v>214</v>
      </c>
    </row>
    <row r="68" spans="1:20" ht="22.5" customHeight="1">
      <c r="A68" s="6"/>
      <c r="B68" s="9"/>
      <c r="C68" s="72"/>
      <c r="D68" s="152"/>
      <c r="E68" s="152"/>
      <c r="F68" s="15"/>
      <c r="G68" s="7"/>
      <c r="H68" s="6"/>
      <c r="I68" s="6"/>
      <c r="J68" s="7" t="s">
        <v>1</v>
      </c>
      <c r="K68" s="8" t="s">
        <v>1</v>
      </c>
      <c r="L68" s="1"/>
      <c r="M68" s="1"/>
      <c r="N68" s="1"/>
      <c r="O68" s="20">
        <f t="shared" si="17"/>
        <v>0</v>
      </c>
      <c r="P68" s="29" t="str">
        <f t="shared" ref="P68:P72" si="20">IF(OR(G68="新規",G68="追加",G68=""),"OK",(IF(AND(H68="",I68=""),"NG","OK")))</f>
        <v>OK</v>
      </c>
      <c r="Q68" s="10" t="str">
        <f t="shared" si="18"/>
        <v>OK</v>
      </c>
      <c r="R68" s="10" t="str">
        <f t="shared" si="19"/>
        <v>OK</v>
      </c>
      <c r="T68" s="80" t="s">
        <v>13</v>
      </c>
    </row>
    <row r="69" spans="1:20" ht="22.5" customHeight="1">
      <c r="A69" s="6"/>
      <c r="B69" s="9"/>
      <c r="C69" s="72"/>
      <c r="D69" s="152"/>
      <c r="E69" s="152"/>
      <c r="F69" s="15"/>
      <c r="G69" s="7"/>
      <c r="H69" s="6"/>
      <c r="I69" s="6"/>
      <c r="J69" s="7" t="s">
        <v>1</v>
      </c>
      <c r="K69" s="8" t="s">
        <v>1</v>
      </c>
      <c r="L69" s="1"/>
      <c r="M69" s="1"/>
      <c r="N69" s="1"/>
      <c r="O69" s="20">
        <f t="shared" si="17"/>
        <v>0</v>
      </c>
      <c r="P69" s="29" t="str">
        <f t="shared" si="20"/>
        <v>OK</v>
      </c>
      <c r="Q69" s="10" t="str">
        <f t="shared" si="18"/>
        <v>OK</v>
      </c>
      <c r="R69" s="10" t="str">
        <f t="shared" si="19"/>
        <v>OK</v>
      </c>
    </row>
    <row r="70" spans="1:20" ht="22.5" customHeight="1">
      <c r="A70" s="6"/>
      <c r="B70" s="9"/>
      <c r="C70" s="72"/>
      <c r="D70" s="152"/>
      <c r="E70" s="152"/>
      <c r="F70" s="16"/>
      <c r="G70" s="7"/>
      <c r="H70" s="6"/>
      <c r="I70" s="6"/>
      <c r="J70" s="7" t="s">
        <v>1</v>
      </c>
      <c r="K70" s="8" t="s">
        <v>1</v>
      </c>
      <c r="L70" s="1"/>
      <c r="M70" s="1"/>
      <c r="N70" s="1"/>
      <c r="O70" s="20">
        <f t="shared" si="17"/>
        <v>0</v>
      </c>
      <c r="P70" s="29" t="str">
        <f t="shared" si="20"/>
        <v>OK</v>
      </c>
      <c r="Q70" s="10" t="str">
        <f t="shared" si="18"/>
        <v>OK</v>
      </c>
      <c r="R70" s="10" t="str">
        <f t="shared" si="19"/>
        <v>OK</v>
      </c>
    </row>
    <row r="71" spans="1:20" ht="22.5" customHeight="1">
      <c r="A71" s="6"/>
      <c r="B71" s="9"/>
      <c r="C71" s="72"/>
      <c r="D71" s="152"/>
      <c r="E71" s="152"/>
      <c r="F71" s="15"/>
      <c r="G71" s="7"/>
      <c r="H71" s="6"/>
      <c r="I71" s="6"/>
      <c r="J71" s="7" t="s">
        <v>1</v>
      </c>
      <c r="K71" s="8" t="s">
        <v>1</v>
      </c>
      <c r="L71" s="1"/>
      <c r="M71" s="1"/>
      <c r="N71" s="1"/>
      <c r="O71" s="20">
        <f t="shared" si="17"/>
        <v>0</v>
      </c>
      <c r="P71" s="29" t="str">
        <f t="shared" si="20"/>
        <v>OK</v>
      </c>
      <c r="Q71" s="10" t="str">
        <f t="shared" si="18"/>
        <v>OK</v>
      </c>
      <c r="R71" s="10" t="str">
        <f t="shared" si="19"/>
        <v>OK</v>
      </c>
    </row>
    <row r="72" spans="1:20" ht="22.5" customHeight="1">
      <c r="A72" s="6"/>
      <c r="B72" s="9"/>
      <c r="C72" s="72"/>
      <c r="D72" s="152"/>
      <c r="E72" s="152"/>
      <c r="F72" s="15"/>
      <c r="G72" s="7"/>
      <c r="H72" s="6"/>
      <c r="I72" s="6"/>
      <c r="J72" s="7" t="s">
        <v>1</v>
      </c>
      <c r="K72" s="8" t="s">
        <v>1</v>
      </c>
      <c r="L72" s="1"/>
      <c r="M72" s="1"/>
      <c r="N72" s="1"/>
      <c r="O72" s="20">
        <f t="shared" si="17"/>
        <v>0</v>
      </c>
      <c r="P72" s="29" t="str">
        <f t="shared" si="20"/>
        <v>OK</v>
      </c>
      <c r="Q72" s="10" t="str">
        <f t="shared" si="18"/>
        <v>OK</v>
      </c>
      <c r="R72" s="10" t="str">
        <f t="shared" si="19"/>
        <v>OK</v>
      </c>
    </row>
    <row r="73" spans="1:20" ht="22.5" customHeight="1">
      <c r="A73" s="12"/>
      <c r="B73" s="13"/>
      <c r="C73" s="14"/>
      <c r="D73" s="13"/>
      <c r="E73" s="14"/>
      <c r="F73" s="14"/>
      <c r="G73" s="13"/>
      <c r="H73" s="13"/>
      <c r="I73" s="12"/>
      <c r="J73" s="12"/>
      <c r="K73" s="68" t="s">
        <v>137</v>
      </c>
      <c r="L73" s="27">
        <f>SUM(L66:L72)</f>
        <v>0</v>
      </c>
      <c r="M73" s="27">
        <f t="shared" ref="M73:N73" si="21">SUM(M66:M72)</f>
        <v>0</v>
      </c>
      <c r="N73" s="27">
        <f t="shared" si="21"/>
        <v>0</v>
      </c>
      <c r="O73" s="27">
        <f>L73-(M73+N73)</f>
        <v>0</v>
      </c>
      <c r="P73" s="76"/>
      <c r="Q73" s="77"/>
      <c r="R73" s="77"/>
    </row>
    <row r="74" spans="1:20" ht="22.5" customHeight="1">
      <c r="A74" s="48" t="s">
        <v>132</v>
      </c>
      <c r="B74" s="13"/>
      <c r="C74" s="14"/>
      <c r="D74" s="13"/>
      <c r="E74" s="14"/>
      <c r="F74" s="14"/>
      <c r="G74" s="13"/>
      <c r="H74" s="13"/>
      <c r="I74" s="12"/>
      <c r="J74" s="12"/>
      <c r="K74" s="12"/>
      <c r="L74" s="12"/>
      <c r="M74" s="12"/>
      <c r="N74" s="12"/>
      <c r="O74" s="12"/>
      <c r="P74" s="76"/>
      <c r="Q74" s="77"/>
      <c r="R74" s="77"/>
    </row>
    <row r="75" spans="1:20" ht="22.5" customHeight="1">
      <c r="A75" s="162" t="s">
        <v>217</v>
      </c>
      <c r="B75" s="160" t="s">
        <v>67</v>
      </c>
      <c r="C75" s="150" t="s">
        <v>286</v>
      </c>
      <c r="D75" s="150"/>
      <c r="E75" s="150"/>
      <c r="F75" s="150"/>
      <c r="G75" s="160" t="s">
        <v>38</v>
      </c>
      <c r="H75" s="147" t="s">
        <v>47</v>
      </c>
      <c r="I75" s="148"/>
      <c r="J75" s="148"/>
      <c r="K75" s="149"/>
      <c r="L75" s="144" t="s">
        <v>216</v>
      </c>
      <c r="M75" s="145"/>
      <c r="N75" s="145"/>
      <c r="O75" s="146"/>
      <c r="P75" s="76"/>
      <c r="Q75" s="77"/>
      <c r="R75" s="61"/>
    </row>
    <row r="76" spans="1:20" ht="22.5" customHeight="1">
      <c r="A76" s="161"/>
      <c r="B76" s="161"/>
      <c r="C76" s="68" t="s">
        <v>215</v>
      </c>
      <c r="D76" s="150" t="s">
        <v>120</v>
      </c>
      <c r="E76" s="150"/>
      <c r="F76" s="68" t="s">
        <v>15</v>
      </c>
      <c r="G76" s="161"/>
      <c r="H76" s="84" t="s">
        <v>29</v>
      </c>
      <c r="I76" s="84" t="s">
        <v>28</v>
      </c>
      <c r="J76" s="22" t="s">
        <v>18</v>
      </c>
      <c r="K76" s="22" t="s">
        <v>19</v>
      </c>
      <c r="L76" s="53" t="s">
        <v>109</v>
      </c>
      <c r="M76" s="53" t="s">
        <v>110</v>
      </c>
      <c r="N76" s="53" t="s">
        <v>111</v>
      </c>
      <c r="O76" s="53" t="s">
        <v>112</v>
      </c>
      <c r="P76" s="76"/>
      <c r="Q76" s="77"/>
      <c r="R76" s="70" t="s">
        <v>115</v>
      </c>
      <c r="T76" s="81" t="s">
        <v>153</v>
      </c>
    </row>
    <row r="77" spans="1:20" ht="22.5" customHeight="1">
      <c r="A77" s="6"/>
      <c r="B77" s="9"/>
      <c r="C77" s="72"/>
      <c r="D77" s="152"/>
      <c r="E77" s="152"/>
      <c r="F77" s="15"/>
      <c r="G77" s="7"/>
      <c r="H77" s="22"/>
      <c r="I77" s="22"/>
      <c r="J77" s="22" t="s">
        <v>1</v>
      </c>
      <c r="K77" s="22" t="s">
        <v>1</v>
      </c>
      <c r="L77" s="1"/>
      <c r="M77" s="1"/>
      <c r="N77" s="1"/>
      <c r="O77" s="20">
        <f>L77-(M77+N77)</f>
        <v>0</v>
      </c>
      <c r="P77" s="76"/>
      <c r="Q77" s="77"/>
      <c r="R77" s="10" t="str">
        <f>IF(OR(AND(C77&lt;&gt;"",D77&lt;&gt;"",F77&lt;&gt;"",G77&lt;&gt;""),(C77="")),"OK","NG")</f>
        <v>OK</v>
      </c>
      <c r="T77" s="81" t="s">
        <v>273</v>
      </c>
    </row>
    <row r="78" spans="1:20" ht="22.5" customHeight="1">
      <c r="A78" s="6"/>
      <c r="B78" s="9"/>
      <c r="C78" s="72"/>
      <c r="D78" s="152"/>
      <c r="E78" s="152"/>
      <c r="F78" s="15"/>
      <c r="G78" s="7"/>
      <c r="H78" s="22"/>
      <c r="I78" s="22"/>
      <c r="J78" s="22" t="s">
        <v>1</v>
      </c>
      <c r="K78" s="22" t="s">
        <v>1</v>
      </c>
      <c r="L78" s="1"/>
      <c r="M78" s="1"/>
      <c r="N78" s="1"/>
      <c r="O78" s="20">
        <f t="shared" ref="O78:O83" si="22">L78-(M78+N78)</f>
        <v>0</v>
      </c>
      <c r="P78" s="76"/>
      <c r="Q78" s="77"/>
      <c r="R78" s="10" t="str">
        <f t="shared" ref="R78:R83" si="23">IF(OR(AND(C78&lt;&gt;"",D78&lt;&gt;"",F78&lt;&gt;"",G78&lt;&gt;""),(C78="")),"OK","NG")</f>
        <v>OK</v>
      </c>
      <c r="T78" s="81" t="s">
        <v>163</v>
      </c>
    </row>
    <row r="79" spans="1:20" ht="22.5" customHeight="1">
      <c r="A79" s="6"/>
      <c r="B79" s="9"/>
      <c r="C79" s="72"/>
      <c r="D79" s="152"/>
      <c r="E79" s="152"/>
      <c r="F79" s="15"/>
      <c r="G79" s="7"/>
      <c r="H79" s="22"/>
      <c r="I79" s="22"/>
      <c r="J79" s="22" t="s">
        <v>1</v>
      </c>
      <c r="K79" s="22" t="s">
        <v>1</v>
      </c>
      <c r="L79" s="1"/>
      <c r="M79" s="1"/>
      <c r="N79" s="1"/>
      <c r="O79" s="20">
        <f t="shared" si="22"/>
        <v>0</v>
      </c>
      <c r="P79" s="76"/>
      <c r="Q79" s="77"/>
      <c r="R79" s="10" t="str">
        <f t="shared" si="23"/>
        <v>OK</v>
      </c>
      <c r="T79" s="81" t="s">
        <v>214</v>
      </c>
    </row>
    <row r="80" spans="1:20" ht="22.5" customHeight="1">
      <c r="A80" s="6"/>
      <c r="B80" s="9"/>
      <c r="C80" s="72"/>
      <c r="D80" s="152"/>
      <c r="E80" s="152"/>
      <c r="F80" s="15"/>
      <c r="G80" s="7"/>
      <c r="H80" s="22"/>
      <c r="I80" s="22"/>
      <c r="J80" s="22" t="s">
        <v>1</v>
      </c>
      <c r="K80" s="22" t="s">
        <v>1</v>
      </c>
      <c r="L80" s="1"/>
      <c r="M80" s="1"/>
      <c r="N80" s="1"/>
      <c r="O80" s="20">
        <f t="shared" si="22"/>
        <v>0</v>
      </c>
      <c r="P80" s="76"/>
      <c r="Q80" s="77"/>
      <c r="R80" s="10" t="str">
        <f>IF(OR(AND(C80&lt;&gt;"",D80&lt;&gt;"",F80&lt;&gt;"",G80&lt;&gt;""),(C80="")),"OK","NG")</f>
        <v>OK</v>
      </c>
      <c r="T80" s="81" t="s">
        <v>13</v>
      </c>
    </row>
    <row r="81" spans="1:20" ht="22.5" customHeight="1">
      <c r="A81" s="6"/>
      <c r="B81" s="9"/>
      <c r="C81" s="72"/>
      <c r="D81" s="152"/>
      <c r="E81" s="152"/>
      <c r="F81" s="16"/>
      <c r="G81" s="7"/>
      <c r="H81" s="22"/>
      <c r="I81" s="22"/>
      <c r="J81" s="22" t="s">
        <v>1</v>
      </c>
      <c r="K81" s="22" t="s">
        <v>1</v>
      </c>
      <c r="L81" s="1"/>
      <c r="M81" s="1"/>
      <c r="N81" s="1"/>
      <c r="O81" s="20">
        <f t="shared" si="22"/>
        <v>0</v>
      </c>
      <c r="P81" s="76"/>
      <c r="Q81" s="77"/>
      <c r="R81" s="10" t="str">
        <f>IF(OR(AND(C81&lt;&gt;"",D81&lt;&gt;"",F81&lt;&gt;"",G81&lt;&gt;""),(C81="")),"OK","NG")</f>
        <v>OK</v>
      </c>
    </row>
    <row r="82" spans="1:20" ht="22.5" customHeight="1">
      <c r="A82" s="6"/>
      <c r="B82" s="9"/>
      <c r="C82" s="72"/>
      <c r="D82" s="152"/>
      <c r="E82" s="152"/>
      <c r="F82" s="15"/>
      <c r="G82" s="7"/>
      <c r="H82" s="22"/>
      <c r="I82" s="22"/>
      <c r="J82" s="22" t="s">
        <v>1</v>
      </c>
      <c r="K82" s="22" t="s">
        <v>1</v>
      </c>
      <c r="L82" s="1"/>
      <c r="M82" s="1"/>
      <c r="N82" s="1"/>
      <c r="O82" s="20">
        <f t="shared" si="22"/>
        <v>0</v>
      </c>
      <c r="P82" s="76"/>
      <c r="Q82" s="77"/>
      <c r="R82" s="10" t="str">
        <f t="shared" si="23"/>
        <v>OK</v>
      </c>
    </row>
    <row r="83" spans="1:20" ht="22.5" customHeight="1">
      <c r="A83" s="6"/>
      <c r="B83" s="9"/>
      <c r="C83" s="72"/>
      <c r="D83" s="152"/>
      <c r="E83" s="152"/>
      <c r="F83" s="15"/>
      <c r="G83" s="7"/>
      <c r="H83" s="22"/>
      <c r="I83" s="22"/>
      <c r="J83" s="22" t="s">
        <v>1</v>
      </c>
      <c r="K83" s="22" t="s">
        <v>1</v>
      </c>
      <c r="L83" s="1"/>
      <c r="M83" s="1"/>
      <c r="N83" s="1"/>
      <c r="O83" s="20">
        <f t="shared" si="22"/>
        <v>0</v>
      </c>
      <c r="P83" s="76"/>
      <c r="Q83" s="77"/>
      <c r="R83" s="10" t="str">
        <f t="shared" si="23"/>
        <v>OK</v>
      </c>
    </row>
    <row r="84" spans="1:20" ht="22.5" customHeight="1">
      <c r="A84" s="12"/>
      <c r="B84" s="13"/>
      <c r="C84" s="14"/>
      <c r="D84" s="13"/>
      <c r="E84" s="14"/>
      <c r="F84" s="14"/>
      <c r="G84" s="13"/>
      <c r="H84" s="13"/>
      <c r="I84" s="12"/>
      <c r="J84" s="12"/>
      <c r="K84" s="68" t="s">
        <v>137</v>
      </c>
      <c r="L84" s="27">
        <f>SUM(L77:L83)</f>
        <v>0</v>
      </c>
      <c r="M84" s="27">
        <f t="shared" ref="M84:N84" si="24">SUM(M77:M83)</f>
        <v>0</v>
      </c>
      <c r="N84" s="27">
        <f t="shared" si="24"/>
        <v>0</v>
      </c>
      <c r="O84" s="27">
        <f>L84-(M84+N84)</f>
        <v>0</v>
      </c>
      <c r="P84" s="76"/>
      <c r="Q84" s="77"/>
      <c r="R84" s="77"/>
    </row>
    <row r="85" spans="1:20" ht="22.5" customHeight="1">
      <c r="A85" s="48" t="s">
        <v>133</v>
      </c>
      <c r="B85" s="13"/>
      <c r="C85" s="14"/>
      <c r="D85" s="13"/>
      <c r="E85" s="14"/>
      <c r="F85" s="14"/>
      <c r="G85" s="13"/>
      <c r="H85" s="13"/>
      <c r="I85" s="12"/>
      <c r="K85" s="12"/>
      <c r="L85" s="12"/>
      <c r="M85" s="12"/>
      <c r="N85" s="12"/>
      <c r="O85" s="12"/>
      <c r="P85" s="76"/>
      <c r="Q85" s="77"/>
      <c r="R85" s="77"/>
    </row>
    <row r="86" spans="1:20" ht="22.5" customHeight="1">
      <c r="A86" s="162" t="s">
        <v>217</v>
      </c>
      <c r="B86" s="160" t="s">
        <v>67</v>
      </c>
      <c r="C86" s="150" t="s">
        <v>286</v>
      </c>
      <c r="D86" s="150"/>
      <c r="E86" s="150"/>
      <c r="F86" s="150"/>
      <c r="G86" s="160" t="s">
        <v>38</v>
      </c>
      <c r="H86" s="144" t="s">
        <v>47</v>
      </c>
      <c r="I86" s="145"/>
      <c r="J86" s="145"/>
      <c r="K86" s="146"/>
      <c r="L86" s="144" t="s">
        <v>216</v>
      </c>
      <c r="M86" s="145"/>
      <c r="N86" s="145"/>
      <c r="O86" s="146"/>
      <c r="P86" s="48" t="s">
        <v>96</v>
      </c>
      <c r="Q86" s="48" t="s">
        <v>96</v>
      </c>
      <c r="R86" s="61"/>
      <c r="T86" s="81" t="s">
        <v>153</v>
      </c>
    </row>
    <row r="87" spans="1:20" ht="22.5" customHeight="1">
      <c r="A87" s="161"/>
      <c r="B87" s="161"/>
      <c r="C87" s="68" t="s">
        <v>215</v>
      </c>
      <c r="D87" s="150" t="s">
        <v>120</v>
      </c>
      <c r="E87" s="150"/>
      <c r="F87" s="68" t="s">
        <v>15</v>
      </c>
      <c r="G87" s="161"/>
      <c r="H87" s="69" t="s">
        <v>29</v>
      </c>
      <c r="I87" s="69" t="s">
        <v>28</v>
      </c>
      <c r="J87" s="68" t="s">
        <v>18</v>
      </c>
      <c r="K87" s="68" t="s">
        <v>19</v>
      </c>
      <c r="L87" s="53" t="s">
        <v>109</v>
      </c>
      <c r="M87" s="53" t="s">
        <v>110</v>
      </c>
      <c r="N87" s="53" t="s">
        <v>111</v>
      </c>
      <c r="O87" s="53" t="s">
        <v>112</v>
      </c>
      <c r="P87" s="70" t="s">
        <v>104</v>
      </c>
      <c r="Q87" s="70" t="s">
        <v>116</v>
      </c>
      <c r="R87" s="70" t="s">
        <v>115</v>
      </c>
      <c r="T87" s="81" t="s">
        <v>159</v>
      </c>
    </row>
    <row r="88" spans="1:20" ht="22.5" customHeight="1">
      <c r="A88" s="6"/>
      <c r="B88" s="9"/>
      <c r="C88" s="72"/>
      <c r="D88" s="152"/>
      <c r="E88" s="152"/>
      <c r="F88" s="15"/>
      <c r="G88" s="7"/>
      <c r="H88" s="6"/>
      <c r="I88" s="6"/>
      <c r="J88" s="7" t="s">
        <v>1</v>
      </c>
      <c r="K88" s="8" t="s">
        <v>1</v>
      </c>
      <c r="L88" s="1"/>
      <c r="M88" s="1"/>
      <c r="N88" s="1"/>
      <c r="O88" s="20">
        <f>L88-(M88+N88)</f>
        <v>0</v>
      </c>
      <c r="P88" s="29" t="str">
        <f>IF(OR(G88="新規",G88="追加",G88=""),"OK",(IF(AND(H88="",I88=""),"NG","OK")))</f>
        <v>OK</v>
      </c>
      <c r="Q88" s="10" t="str">
        <f>IF(OR(G88="新規",G88="追加",G88=""),"OK",(IF(OR(AND(J88="",K88=""),AND(J88="",K88="□"),AND(J88="□",K88=""),AND(J88="□",K88="□")),"NG","OK")))</f>
        <v>OK</v>
      </c>
      <c r="R88" s="10" t="str">
        <f>IF(OR(AND(C88&lt;&gt;"",D88&lt;&gt;"",F88&lt;&gt;"",G88&lt;&gt;""),(C88="")),"OK","NG")</f>
        <v>OK</v>
      </c>
      <c r="T88" s="81" t="s">
        <v>13</v>
      </c>
    </row>
    <row r="89" spans="1:20" ht="22.5" customHeight="1">
      <c r="A89" s="6"/>
      <c r="B89" s="9"/>
      <c r="C89" s="72"/>
      <c r="D89" s="152"/>
      <c r="E89" s="152"/>
      <c r="F89" s="15"/>
      <c r="G89" s="7"/>
      <c r="H89" s="6"/>
      <c r="I89" s="6"/>
      <c r="J89" s="7" t="s">
        <v>1</v>
      </c>
      <c r="K89" s="8" t="s">
        <v>1</v>
      </c>
      <c r="L89" s="1"/>
      <c r="M89" s="1"/>
      <c r="N89" s="1"/>
      <c r="O89" s="20">
        <f t="shared" ref="O89:O94" si="25">L89-(M89+N89)</f>
        <v>0</v>
      </c>
      <c r="P89" s="29" t="str">
        <f t="shared" ref="P89:P94" si="26">IF(OR(G89="新規",G89="追加",G89=""),"OK",(IF(AND(H89="",I89=""),"NG","OK")))</f>
        <v>OK</v>
      </c>
      <c r="Q89" s="10" t="str">
        <f t="shared" ref="Q89:Q94" si="27">IF(OR(G89="新規",G89="追加",G89=""),"OK",(IF(OR(AND(J89="",K89=""),AND(J89="",K89="□"),AND(J89="□",K89=""),AND(J89="□",K89="□")),"NG","OK")))</f>
        <v>OK</v>
      </c>
      <c r="R89" s="10" t="str">
        <f t="shared" ref="R89:R94" si="28">IF(OR(AND(C89&lt;&gt;"",D89&lt;&gt;"",F89&lt;&gt;"",G89&lt;&gt;""),(C89="")),"OK","NG")</f>
        <v>OK</v>
      </c>
    </row>
    <row r="90" spans="1:20" ht="22.5" customHeight="1">
      <c r="A90" s="6"/>
      <c r="B90" s="9"/>
      <c r="C90" s="72"/>
      <c r="D90" s="152"/>
      <c r="E90" s="152"/>
      <c r="F90" s="15"/>
      <c r="G90" s="7"/>
      <c r="H90" s="6"/>
      <c r="I90" s="6"/>
      <c r="J90" s="7" t="s">
        <v>1</v>
      </c>
      <c r="K90" s="8" t="s">
        <v>1</v>
      </c>
      <c r="L90" s="1"/>
      <c r="M90" s="1"/>
      <c r="N90" s="1"/>
      <c r="O90" s="20">
        <f t="shared" si="25"/>
        <v>0</v>
      </c>
      <c r="P90" s="29" t="str">
        <f t="shared" si="26"/>
        <v>OK</v>
      </c>
      <c r="Q90" s="10" t="str">
        <f t="shared" si="27"/>
        <v>OK</v>
      </c>
      <c r="R90" s="10" t="str">
        <f t="shared" si="28"/>
        <v>OK</v>
      </c>
    </row>
    <row r="91" spans="1:20" ht="22.5" customHeight="1">
      <c r="A91" s="6"/>
      <c r="B91" s="9"/>
      <c r="C91" s="72"/>
      <c r="D91" s="152"/>
      <c r="E91" s="152"/>
      <c r="F91" s="15"/>
      <c r="G91" s="7"/>
      <c r="H91" s="6"/>
      <c r="I91" s="6"/>
      <c r="J91" s="7" t="s">
        <v>1</v>
      </c>
      <c r="K91" s="8" t="s">
        <v>1</v>
      </c>
      <c r="L91" s="1"/>
      <c r="M91" s="1"/>
      <c r="N91" s="1"/>
      <c r="O91" s="20">
        <f t="shared" si="25"/>
        <v>0</v>
      </c>
      <c r="P91" s="29" t="str">
        <f t="shared" si="26"/>
        <v>OK</v>
      </c>
      <c r="Q91" s="10" t="str">
        <f t="shared" si="27"/>
        <v>OK</v>
      </c>
      <c r="R91" s="10" t="str">
        <f t="shared" si="28"/>
        <v>OK</v>
      </c>
    </row>
    <row r="92" spans="1:20" ht="22.5" customHeight="1">
      <c r="A92" s="6"/>
      <c r="B92" s="9"/>
      <c r="C92" s="72"/>
      <c r="D92" s="152"/>
      <c r="E92" s="152"/>
      <c r="F92" s="16"/>
      <c r="G92" s="7"/>
      <c r="H92" s="6"/>
      <c r="I92" s="6"/>
      <c r="J92" s="7" t="s">
        <v>1</v>
      </c>
      <c r="K92" s="8" t="s">
        <v>1</v>
      </c>
      <c r="L92" s="1"/>
      <c r="M92" s="1"/>
      <c r="N92" s="1"/>
      <c r="O92" s="20">
        <f t="shared" si="25"/>
        <v>0</v>
      </c>
      <c r="P92" s="29" t="str">
        <f t="shared" si="26"/>
        <v>OK</v>
      </c>
      <c r="Q92" s="10" t="str">
        <f t="shared" si="27"/>
        <v>OK</v>
      </c>
      <c r="R92" s="10" t="str">
        <f t="shared" si="28"/>
        <v>OK</v>
      </c>
    </row>
    <row r="93" spans="1:20" ht="22.5" customHeight="1">
      <c r="A93" s="6"/>
      <c r="B93" s="9"/>
      <c r="C93" s="72"/>
      <c r="D93" s="152"/>
      <c r="E93" s="152"/>
      <c r="F93" s="15"/>
      <c r="G93" s="7"/>
      <c r="H93" s="6"/>
      <c r="I93" s="6"/>
      <c r="J93" s="7" t="s">
        <v>1</v>
      </c>
      <c r="K93" s="8" t="s">
        <v>1</v>
      </c>
      <c r="L93" s="1"/>
      <c r="M93" s="1"/>
      <c r="N93" s="1"/>
      <c r="O93" s="20">
        <f t="shared" si="25"/>
        <v>0</v>
      </c>
      <c r="P93" s="29" t="str">
        <f t="shared" si="26"/>
        <v>OK</v>
      </c>
      <c r="Q93" s="10" t="str">
        <f t="shared" si="27"/>
        <v>OK</v>
      </c>
      <c r="R93" s="10" t="str">
        <f t="shared" si="28"/>
        <v>OK</v>
      </c>
    </row>
    <row r="94" spans="1:20" ht="22.5" customHeight="1">
      <c r="A94" s="6"/>
      <c r="B94" s="9"/>
      <c r="C94" s="72"/>
      <c r="D94" s="152"/>
      <c r="E94" s="152"/>
      <c r="F94" s="15"/>
      <c r="G94" s="7"/>
      <c r="H94" s="6"/>
      <c r="I94" s="6"/>
      <c r="J94" s="7" t="s">
        <v>1</v>
      </c>
      <c r="K94" s="8" t="s">
        <v>1</v>
      </c>
      <c r="L94" s="1"/>
      <c r="M94" s="1"/>
      <c r="N94" s="1"/>
      <c r="O94" s="20">
        <f t="shared" si="25"/>
        <v>0</v>
      </c>
      <c r="P94" s="29" t="str">
        <f t="shared" si="26"/>
        <v>OK</v>
      </c>
      <c r="Q94" s="10" t="str">
        <f t="shared" si="27"/>
        <v>OK</v>
      </c>
      <c r="R94" s="10" t="str">
        <f t="shared" si="28"/>
        <v>OK</v>
      </c>
    </row>
    <row r="95" spans="1:20" ht="22.5" customHeight="1">
      <c r="A95" s="12"/>
      <c r="B95" s="13"/>
      <c r="C95" s="14"/>
      <c r="D95" s="13"/>
      <c r="E95" s="14"/>
      <c r="F95" s="14"/>
      <c r="G95" s="13"/>
      <c r="H95" s="13"/>
      <c r="I95" s="12"/>
      <c r="J95" s="12"/>
      <c r="K95" s="68" t="s">
        <v>137</v>
      </c>
      <c r="L95" s="27">
        <f>SUM(L88:L94)</f>
        <v>0</v>
      </c>
      <c r="M95" s="27">
        <f t="shared" ref="M95:N95" si="29">SUM(M88:M94)</f>
        <v>0</v>
      </c>
      <c r="N95" s="27">
        <f t="shared" si="29"/>
        <v>0</v>
      </c>
      <c r="O95" s="27">
        <f>L95-(M95+N95)</f>
        <v>0</v>
      </c>
      <c r="P95" s="76"/>
      <c r="Q95" s="77"/>
      <c r="R95" s="77"/>
    </row>
    <row r="96" spans="1:20" ht="23" customHeight="1">
      <c r="A96" s="48" t="s">
        <v>134</v>
      </c>
      <c r="B96" s="13"/>
      <c r="C96" s="14"/>
      <c r="D96" s="13"/>
      <c r="E96" s="14"/>
      <c r="F96" s="14"/>
      <c r="G96" s="13"/>
      <c r="H96" s="13"/>
      <c r="I96" s="12"/>
      <c r="J96" s="12"/>
      <c r="K96" s="12"/>
      <c r="L96" s="12"/>
      <c r="M96" s="12"/>
      <c r="N96" s="12"/>
      <c r="O96" s="12"/>
      <c r="P96" s="76"/>
      <c r="Q96" s="77"/>
      <c r="R96" s="77"/>
    </row>
    <row r="97" spans="1:20" ht="23" customHeight="1">
      <c r="A97" s="162" t="s">
        <v>217</v>
      </c>
      <c r="B97" s="160" t="s">
        <v>67</v>
      </c>
      <c r="C97" s="150" t="s">
        <v>286</v>
      </c>
      <c r="D97" s="150"/>
      <c r="E97" s="150"/>
      <c r="F97" s="150"/>
      <c r="G97" s="160" t="s">
        <v>38</v>
      </c>
      <c r="H97" s="144" t="s">
        <v>47</v>
      </c>
      <c r="I97" s="145"/>
      <c r="J97" s="145"/>
      <c r="K97" s="146"/>
      <c r="L97" s="144" t="s">
        <v>216</v>
      </c>
      <c r="M97" s="145"/>
      <c r="N97" s="145"/>
      <c r="O97" s="146"/>
      <c r="P97" s="48" t="s">
        <v>96</v>
      </c>
      <c r="Q97" s="48" t="s">
        <v>96</v>
      </c>
      <c r="R97" s="61"/>
    </row>
    <row r="98" spans="1:20" ht="23" customHeight="1">
      <c r="A98" s="161"/>
      <c r="B98" s="161"/>
      <c r="C98" s="68" t="s">
        <v>215</v>
      </c>
      <c r="D98" s="150" t="s">
        <v>120</v>
      </c>
      <c r="E98" s="150"/>
      <c r="F98" s="68" t="s">
        <v>15</v>
      </c>
      <c r="G98" s="161"/>
      <c r="H98" s="69" t="s">
        <v>29</v>
      </c>
      <c r="I98" s="69" t="s">
        <v>28</v>
      </c>
      <c r="J98" s="68" t="s">
        <v>18</v>
      </c>
      <c r="K98" s="68" t="s">
        <v>19</v>
      </c>
      <c r="L98" s="53" t="s">
        <v>109</v>
      </c>
      <c r="M98" s="53" t="s">
        <v>110</v>
      </c>
      <c r="N98" s="53" t="s">
        <v>111</v>
      </c>
      <c r="O98" s="53" t="s">
        <v>112</v>
      </c>
      <c r="P98" s="70" t="s">
        <v>104</v>
      </c>
      <c r="Q98" s="70" t="s">
        <v>116</v>
      </c>
      <c r="R98" s="70" t="s">
        <v>115</v>
      </c>
      <c r="T98" s="81" t="s">
        <v>153</v>
      </c>
    </row>
    <row r="99" spans="1:20" ht="23" customHeight="1">
      <c r="A99" s="6"/>
      <c r="B99" s="9"/>
      <c r="C99" s="72"/>
      <c r="D99" s="152"/>
      <c r="E99" s="152"/>
      <c r="F99" s="15"/>
      <c r="G99" s="7"/>
      <c r="H99" s="6"/>
      <c r="I99" s="6"/>
      <c r="J99" s="7" t="s">
        <v>1</v>
      </c>
      <c r="K99" s="8" t="s">
        <v>1</v>
      </c>
      <c r="L99" s="1"/>
      <c r="M99" s="1"/>
      <c r="N99" s="1"/>
      <c r="O99" s="20">
        <f>L99-(M99+N99)</f>
        <v>0</v>
      </c>
      <c r="P99" s="29" t="str">
        <f>IF(OR(G99="新規",G99="追加",G99=""),"OK",(IF(AND(H99="",I99=""),"NG","OK")))</f>
        <v>OK</v>
      </c>
      <c r="Q99" s="10" t="str">
        <f>IF(OR(G99="新規",G99="追加",G99=""),"OK",(IF(OR(AND(J99="",K99=""),AND(J99="",K99="□"),AND(J99="□",K99=""),AND(J99="□",K99="□")),"NG","OK")))</f>
        <v>OK</v>
      </c>
      <c r="R99" s="10" t="str">
        <f>IF(OR(AND(C99&lt;&gt;"",D99&lt;&gt;"",F99&lt;&gt;"",G99&lt;&gt;""),(C99="")),"OK","NG")</f>
        <v>OK</v>
      </c>
      <c r="T99" s="81" t="s">
        <v>161</v>
      </c>
    </row>
    <row r="100" spans="1:20" ht="23" customHeight="1">
      <c r="A100" s="6"/>
      <c r="B100" s="9"/>
      <c r="C100" s="72"/>
      <c r="D100" s="152"/>
      <c r="E100" s="152"/>
      <c r="F100" s="15"/>
      <c r="G100" s="7"/>
      <c r="H100" s="6"/>
      <c r="I100" s="6"/>
      <c r="J100" s="7" t="s">
        <v>1</v>
      </c>
      <c r="K100" s="8" t="s">
        <v>1</v>
      </c>
      <c r="L100" s="1"/>
      <c r="M100" s="1"/>
      <c r="N100" s="1"/>
      <c r="O100" s="20">
        <f t="shared" ref="O100:O105" si="30">L100-(M100+N100)</f>
        <v>0</v>
      </c>
      <c r="P100" s="29" t="str">
        <f t="shared" ref="P100:P105" si="31">IF(OR(G100="新規",G100="追加",G100=""),"OK",(IF(AND(H100="",I100=""),"NG","OK")))</f>
        <v>OK</v>
      </c>
      <c r="Q100" s="10" t="str">
        <f t="shared" ref="Q100:Q105" si="32">IF(OR(G100="新規",G100="追加",G100=""),"OK",(IF(OR(AND(J100="",K100=""),AND(J100="",K100="□"),AND(J100="□",K100=""),AND(J100="□",K100="□")),"NG","OK")))</f>
        <v>OK</v>
      </c>
      <c r="R100" s="10" t="str">
        <f t="shared" ref="R100:R105" si="33">IF(OR(AND(C100&lt;&gt;"",D100&lt;&gt;"",F100&lt;&gt;"",G100&lt;&gt;""),(C100="")),"OK","NG")</f>
        <v>OK</v>
      </c>
      <c r="T100" s="81" t="s">
        <v>218</v>
      </c>
    </row>
    <row r="101" spans="1:20" ht="23" customHeight="1">
      <c r="A101" s="6"/>
      <c r="B101" s="9"/>
      <c r="C101" s="72"/>
      <c r="D101" s="152"/>
      <c r="E101" s="152"/>
      <c r="F101" s="15"/>
      <c r="G101" s="7"/>
      <c r="H101" s="6"/>
      <c r="I101" s="6"/>
      <c r="J101" s="7" t="s">
        <v>1</v>
      </c>
      <c r="K101" s="8" t="s">
        <v>1</v>
      </c>
      <c r="L101" s="1"/>
      <c r="M101" s="1"/>
      <c r="N101" s="1"/>
      <c r="O101" s="20">
        <f t="shared" si="30"/>
        <v>0</v>
      </c>
      <c r="P101" s="29" t="str">
        <f t="shared" si="31"/>
        <v>OK</v>
      </c>
      <c r="Q101" s="10" t="str">
        <f t="shared" si="32"/>
        <v>OK</v>
      </c>
      <c r="R101" s="10" t="str">
        <f t="shared" si="33"/>
        <v>OK</v>
      </c>
      <c r="T101" s="81" t="s">
        <v>160</v>
      </c>
    </row>
    <row r="102" spans="1:20" ht="23" customHeight="1">
      <c r="A102" s="6"/>
      <c r="B102" s="9"/>
      <c r="C102" s="72"/>
      <c r="D102" s="152"/>
      <c r="E102" s="152"/>
      <c r="F102" s="15"/>
      <c r="G102" s="7"/>
      <c r="H102" s="6"/>
      <c r="I102" s="6"/>
      <c r="J102" s="7" t="s">
        <v>1</v>
      </c>
      <c r="K102" s="8" t="s">
        <v>1</v>
      </c>
      <c r="L102" s="1"/>
      <c r="M102" s="1"/>
      <c r="N102" s="1"/>
      <c r="O102" s="20">
        <f t="shared" si="30"/>
        <v>0</v>
      </c>
      <c r="P102" s="29" t="str">
        <f t="shared" si="31"/>
        <v>OK</v>
      </c>
      <c r="Q102" s="10" t="str">
        <f t="shared" si="32"/>
        <v>OK</v>
      </c>
      <c r="R102" s="10" t="str">
        <f t="shared" si="33"/>
        <v>OK</v>
      </c>
      <c r="T102" s="81" t="s">
        <v>13</v>
      </c>
    </row>
    <row r="103" spans="1:20" ht="23" customHeight="1">
      <c r="A103" s="6"/>
      <c r="B103" s="9"/>
      <c r="C103" s="72"/>
      <c r="D103" s="152"/>
      <c r="E103" s="152"/>
      <c r="F103" s="16"/>
      <c r="G103" s="7"/>
      <c r="H103" s="6"/>
      <c r="I103" s="6"/>
      <c r="J103" s="7" t="s">
        <v>1</v>
      </c>
      <c r="K103" s="8" t="s">
        <v>1</v>
      </c>
      <c r="L103" s="1"/>
      <c r="M103" s="1"/>
      <c r="N103" s="1"/>
      <c r="O103" s="20">
        <f t="shared" si="30"/>
        <v>0</v>
      </c>
      <c r="P103" s="29" t="str">
        <f t="shared" si="31"/>
        <v>OK</v>
      </c>
      <c r="Q103" s="10" t="str">
        <f>IF(OR(G103="新規",G103="追加",G103=""),"OK",(IF(OR(AND(J103="",K103=""),AND(J103="",K103="□"),AND(J103="□",K103=""),AND(J103="□",K103="□")),"NG","OK")))</f>
        <v>OK</v>
      </c>
      <c r="R103" s="10" t="str">
        <f t="shared" si="33"/>
        <v>OK</v>
      </c>
    </row>
    <row r="104" spans="1:20" ht="23" customHeight="1">
      <c r="A104" s="6"/>
      <c r="B104" s="9"/>
      <c r="C104" s="72"/>
      <c r="D104" s="152"/>
      <c r="E104" s="152"/>
      <c r="F104" s="15"/>
      <c r="G104" s="7"/>
      <c r="H104" s="6"/>
      <c r="I104" s="6"/>
      <c r="J104" s="7" t="s">
        <v>1</v>
      </c>
      <c r="K104" s="8" t="s">
        <v>1</v>
      </c>
      <c r="L104" s="1"/>
      <c r="M104" s="1"/>
      <c r="N104" s="1"/>
      <c r="O104" s="20">
        <f t="shared" si="30"/>
        <v>0</v>
      </c>
      <c r="P104" s="29" t="str">
        <f t="shared" si="31"/>
        <v>OK</v>
      </c>
      <c r="Q104" s="10" t="str">
        <f t="shared" si="32"/>
        <v>OK</v>
      </c>
      <c r="R104" s="10" t="str">
        <f t="shared" si="33"/>
        <v>OK</v>
      </c>
    </row>
    <row r="105" spans="1:20" ht="22.5" customHeight="1">
      <c r="A105" s="6"/>
      <c r="B105" s="9"/>
      <c r="C105" s="72"/>
      <c r="D105" s="152"/>
      <c r="E105" s="152"/>
      <c r="F105" s="15"/>
      <c r="G105" s="7"/>
      <c r="H105" s="6"/>
      <c r="I105" s="6"/>
      <c r="J105" s="7" t="s">
        <v>1</v>
      </c>
      <c r="K105" s="8" t="s">
        <v>1</v>
      </c>
      <c r="L105" s="1"/>
      <c r="M105" s="1"/>
      <c r="N105" s="1"/>
      <c r="O105" s="20">
        <f t="shared" si="30"/>
        <v>0</v>
      </c>
      <c r="P105" s="29" t="str">
        <f t="shared" si="31"/>
        <v>OK</v>
      </c>
      <c r="Q105" s="10" t="str">
        <f t="shared" si="32"/>
        <v>OK</v>
      </c>
      <c r="R105" s="10" t="str">
        <f t="shared" si="33"/>
        <v>OK</v>
      </c>
    </row>
    <row r="106" spans="1:20" ht="22.5" customHeight="1">
      <c r="A106" s="12"/>
      <c r="B106" s="13"/>
      <c r="C106" s="14"/>
      <c r="D106" s="13"/>
      <c r="E106" s="14"/>
      <c r="F106" s="14"/>
      <c r="G106" s="13"/>
      <c r="H106" s="13"/>
      <c r="I106" s="12"/>
      <c r="J106" s="12"/>
      <c r="K106" s="68" t="s">
        <v>137</v>
      </c>
      <c r="L106" s="27">
        <f>SUM(L99:L105)</f>
        <v>0</v>
      </c>
      <c r="M106" s="27">
        <f t="shared" ref="M106:N106" si="34">SUM(M99:M105)</f>
        <v>0</v>
      </c>
      <c r="N106" s="27">
        <f t="shared" si="34"/>
        <v>0</v>
      </c>
      <c r="O106" s="27">
        <f>L106-(M106+N106)</f>
        <v>0</v>
      </c>
      <c r="P106" s="76"/>
      <c r="Q106" s="77"/>
      <c r="R106" s="77"/>
    </row>
    <row r="107" spans="1:20" ht="22.5" customHeight="1">
      <c r="A107" s="48" t="s">
        <v>136</v>
      </c>
      <c r="B107" s="13"/>
      <c r="C107" s="14"/>
      <c r="D107" s="13"/>
      <c r="E107" s="14"/>
      <c r="F107" s="14"/>
      <c r="G107" s="13"/>
      <c r="H107" s="13"/>
      <c r="I107" s="12"/>
      <c r="J107" s="12"/>
      <c r="K107" s="12"/>
      <c r="L107" s="12"/>
      <c r="M107" s="12"/>
      <c r="N107" s="12"/>
      <c r="O107" s="12"/>
      <c r="P107" s="76"/>
      <c r="Q107" s="77"/>
      <c r="R107" s="77"/>
    </row>
    <row r="108" spans="1:20" ht="22.5" customHeight="1">
      <c r="A108" s="162" t="s">
        <v>217</v>
      </c>
      <c r="B108" s="160" t="s">
        <v>67</v>
      </c>
      <c r="C108" s="150" t="s">
        <v>286</v>
      </c>
      <c r="D108" s="150"/>
      <c r="E108" s="150"/>
      <c r="F108" s="150"/>
      <c r="G108" s="160" t="s">
        <v>38</v>
      </c>
      <c r="H108" s="144" t="s">
        <v>47</v>
      </c>
      <c r="I108" s="145"/>
      <c r="J108" s="145"/>
      <c r="K108" s="146"/>
      <c r="L108" s="144" t="s">
        <v>216</v>
      </c>
      <c r="M108" s="145"/>
      <c r="N108" s="145"/>
      <c r="O108" s="146"/>
      <c r="P108" s="48" t="s">
        <v>96</v>
      </c>
      <c r="Q108" s="48" t="s">
        <v>96</v>
      </c>
      <c r="R108" s="61"/>
    </row>
    <row r="109" spans="1:20" ht="22.5" customHeight="1">
      <c r="A109" s="161"/>
      <c r="B109" s="161"/>
      <c r="C109" s="68" t="s">
        <v>215</v>
      </c>
      <c r="D109" s="150" t="s">
        <v>120</v>
      </c>
      <c r="E109" s="150"/>
      <c r="F109" s="68" t="s">
        <v>15</v>
      </c>
      <c r="G109" s="161"/>
      <c r="H109" s="69" t="s">
        <v>29</v>
      </c>
      <c r="I109" s="69" t="s">
        <v>28</v>
      </c>
      <c r="J109" s="68" t="s">
        <v>18</v>
      </c>
      <c r="K109" s="68" t="s">
        <v>19</v>
      </c>
      <c r="L109" s="53" t="s">
        <v>109</v>
      </c>
      <c r="M109" s="53" t="s">
        <v>110</v>
      </c>
      <c r="N109" s="53" t="s">
        <v>111</v>
      </c>
      <c r="O109" s="53" t="s">
        <v>112</v>
      </c>
      <c r="P109" s="70" t="s">
        <v>104</v>
      </c>
      <c r="Q109" s="70" t="s">
        <v>116</v>
      </c>
      <c r="R109" s="70" t="s">
        <v>115</v>
      </c>
      <c r="T109" s="81" t="s">
        <v>153</v>
      </c>
    </row>
    <row r="110" spans="1:20" ht="22.5" customHeight="1">
      <c r="A110" s="6"/>
      <c r="B110" s="9"/>
      <c r="C110" s="72"/>
      <c r="D110" s="152"/>
      <c r="E110" s="152"/>
      <c r="F110" s="15"/>
      <c r="G110" s="7"/>
      <c r="H110" s="6"/>
      <c r="I110" s="6"/>
      <c r="J110" s="7" t="s">
        <v>1</v>
      </c>
      <c r="K110" s="8" t="s">
        <v>1</v>
      </c>
      <c r="L110" s="1"/>
      <c r="M110" s="1"/>
      <c r="N110" s="1"/>
      <c r="O110" s="20">
        <f>L110-(M110+N110)</f>
        <v>0</v>
      </c>
      <c r="P110" s="29" t="str">
        <f>IF(OR(G110="新規",G110="追加",G110=""),"OK",(IF(AND(H110="",I110=""),"NG","OK")))</f>
        <v>OK</v>
      </c>
      <c r="Q110" s="10" t="str">
        <f>IF(OR(G110="新規",G110="追加",G110=""),"OK",(IF(OR(AND(J110="",K110=""),AND(J110="",K110="□"),AND(J110="□",K110=""),AND(J110="□",K110="□")),"NG","OK")))</f>
        <v>OK</v>
      </c>
      <c r="R110" s="10" t="str">
        <f>IF(OR(AND(C110&lt;&gt;"",D110&lt;&gt;"",F110&lt;&gt;"",G110&lt;&gt;""),(C110="")),"OK","NG")</f>
        <v>OK</v>
      </c>
      <c r="T110" s="81" t="s">
        <v>164</v>
      </c>
    </row>
    <row r="111" spans="1:20" ht="22.5" customHeight="1">
      <c r="A111" s="6"/>
      <c r="B111" s="9"/>
      <c r="C111" s="72"/>
      <c r="D111" s="152"/>
      <c r="E111" s="152"/>
      <c r="F111" s="15"/>
      <c r="G111" s="7"/>
      <c r="H111" s="6"/>
      <c r="I111" s="6"/>
      <c r="J111" s="7" t="s">
        <v>1</v>
      </c>
      <c r="K111" s="8" t="s">
        <v>1</v>
      </c>
      <c r="L111" s="1"/>
      <c r="M111" s="1"/>
      <c r="N111" s="1"/>
      <c r="O111" s="20">
        <f t="shared" ref="O111:O116" si="35">L111-(M111+N111)</f>
        <v>0</v>
      </c>
      <c r="P111" s="29" t="str">
        <f t="shared" ref="P111:P116" si="36">IF(OR(G111="新規",G111="追加",G111=""),"OK",(IF(AND(H111="",I111=""),"NG","OK")))</f>
        <v>OK</v>
      </c>
      <c r="Q111" s="10" t="str">
        <f t="shared" ref="Q111:Q116" si="37">IF(OR(G111="新規",G111="追加",G111=""),"OK",(IF(OR(AND(J111="",K111=""),AND(J111="",K111="□"),AND(J111="□",K111=""),AND(J111="□",K111="□")),"NG","OK")))</f>
        <v>OK</v>
      </c>
      <c r="R111" s="10" t="str">
        <f t="shared" ref="R111:R115" si="38">IF(OR(AND(C111&lt;&gt;"",D111&lt;&gt;"",F111&lt;&gt;"",G111&lt;&gt;""),(C111="")),"OK","NG")</f>
        <v>OK</v>
      </c>
      <c r="T111" s="81" t="s">
        <v>13</v>
      </c>
    </row>
    <row r="112" spans="1:20" ht="22.5" customHeight="1">
      <c r="A112" s="6"/>
      <c r="B112" s="9"/>
      <c r="C112" s="72"/>
      <c r="D112" s="152"/>
      <c r="E112" s="152"/>
      <c r="F112" s="15"/>
      <c r="G112" s="7"/>
      <c r="H112" s="6"/>
      <c r="I112" s="6"/>
      <c r="J112" s="7" t="s">
        <v>1</v>
      </c>
      <c r="K112" s="8" t="s">
        <v>1</v>
      </c>
      <c r="L112" s="1"/>
      <c r="M112" s="1"/>
      <c r="N112" s="1"/>
      <c r="O112" s="20">
        <f t="shared" si="35"/>
        <v>0</v>
      </c>
      <c r="P112" s="29" t="str">
        <f t="shared" si="36"/>
        <v>OK</v>
      </c>
      <c r="Q112" s="10" t="str">
        <f t="shared" si="37"/>
        <v>OK</v>
      </c>
      <c r="R112" s="10" t="str">
        <f t="shared" si="38"/>
        <v>OK</v>
      </c>
    </row>
    <row r="113" spans="1:23" ht="22.5" customHeight="1">
      <c r="A113" s="6"/>
      <c r="B113" s="9"/>
      <c r="C113" s="72"/>
      <c r="D113" s="152"/>
      <c r="E113" s="152"/>
      <c r="F113" s="15"/>
      <c r="G113" s="7"/>
      <c r="H113" s="6"/>
      <c r="I113" s="6"/>
      <c r="J113" s="7" t="s">
        <v>1</v>
      </c>
      <c r="K113" s="8" t="s">
        <v>1</v>
      </c>
      <c r="L113" s="1"/>
      <c r="M113" s="1"/>
      <c r="N113" s="1"/>
      <c r="O113" s="20">
        <f t="shared" si="35"/>
        <v>0</v>
      </c>
      <c r="P113" s="29" t="str">
        <f t="shared" si="36"/>
        <v>OK</v>
      </c>
      <c r="Q113" s="10" t="str">
        <f t="shared" si="37"/>
        <v>OK</v>
      </c>
      <c r="R113" s="10" t="str">
        <f t="shared" si="38"/>
        <v>OK</v>
      </c>
    </row>
    <row r="114" spans="1:23" ht="22.5" customHeight="1">
      <c r="A114" s="6"/>
      <c r="B114" s="9"/>
      <c r="C114" s="72"/>
      <c r="D114" s="152"/>
      <c r="E114" s="152"/>
      <c r="F114" s="16"/>
      <c r="G114" s="7"/>
      <c r="H114" s="6"/>
      <c r="I114" s="6"/>
      <c r="J114" s="7" t="s">
        <v>1</v>
      </c>
      <c r="K114" s="8" t="s">
        <v>1</v>
      </c>
      <c r="L114" s="1"/>
      <c r="M114" s="1"/>
      <c r="N114" s="1"/>
      <c r="O114" s="20">
        <f t="shared" si="35"/>
        <v>0</v>
      </c>
      <c r="P114" s="29" t="str">
        <f t="shared" si="36"/>
        <v>OK</v>
      </c>
      <c r="Q114" s="10" t="str">
        <f t="shared" si="37"/>
        <v>OK</v>
      </c>
      <c r="R114" s="10" t="str">
        <f t="shared" si="38"/>
        <v>OK</v>
      </c>
    </row>
    <row r="115" spans="1:23" ht="22.5" customHeight="1">
      <c r="A115" s="6"/>
      <c r="B115" s="9"/>
      <c r="C115" s="72"/>
      <c r="D115" s="152"/>
      <c r="E115" s="152"/>
      <c r="F115" s="15"/>
      <c r="G115" s="7"/>
      <c r="H115" s="6"/>
      <c r="I115" s="6"/>
      <c r="J115" s="7" t="s">
        <v>1</v>
      </c>
      <c r="K115" s="8" t="s">
        <v>1</v>
      </c>
      <c r="L115" s="1"/>
      <c r="M115" s="1"/>
      <c r="N115" s="1"/>
      <c r="O115" s="20">
        <f t="shared" si="35"/>
        <v>0</v>
      </c>
      <c r="P115" s="29" t="str">
        <f t="shared" si="36"/>
        <v>OK</v>
      </c>
      <c r="Q115" s="10" t="str">
        <f t="shared" si="37"/>
        <v>OK</v>
      </c>
      <c r="R115" s="10" t="str">
        <f t="shared" si="38"/>
        <v>OK</v>
      </c>
    </row>
    <row r="116" spans="1:23" ht="22.5" customHeight="1">
      <c r="A116" s="6"/>
      <c r="B116" s="9"/>
      <c r="C116" s="72"/>
      <c r="D116" s="152"/>
      <c r="E116" s="152"/>
      <c r="F116" s="15"/>
      <c r="G116" s="7"/>
      <c r="H116" s="6"/>
      <c r="I116" s="6"/>
      <c r="J116" s="7" t="s">
        <v>1</v>
      </c>
      <c r="K116" s="8" t="s">
        <v>1</v>
      </c>
      <c r="L116" s="1"/>
      <c r="M116" s="1"/>
      <c r="N116" s="1"/>
      <c r="O116" s="20">
        <f t="shared" si="35"/>
        <v>0</v>
      </c>
      <c r="P116" s="29" t="str">
        <f t="shared" si="36"/>
        <v>OK</v>
      </c>
      <c r="Q116" s="10" t="str">
        <f t="shared" si="37"/>
        <v>OK</v>
      </c>
      <c r="R116" s="10" t="str">
        <f>IF(OR(AND(C116&lt;&gt;"",D116&lt;&gt;"",F116&lt;&gt;"",G116&lt;&gt;""),(C116="")),"OK","NG")</f>
        <v>OK</v>
      </c>
    </row>
    <row r="117" spans="1:23" ht="22.5" customHeight="1">
      <c r="A117" s="12"/>
      <c r="B117" s="13"/>
      <c r="C117" s="14"/>
      <c r="D117" s="13"/>
      <c r="E117" s="14"/>
      <c r="F117" s="14"/>
      <c r="G117" s="13"/>
      <c r="H117" s="13"/>
      <c r="I117" s="12"/>
      <c r="J117" s="12"/>
      <c r="K117" s="68" t="s">
        <v>137</v>
      </c>
      <c r="L117" s="27">
        <f>SUM(L110:L116)</f>
        <v>0</v>
      </c>
      <c r="M117" s="27">
        <f t="shared" ref="M117:N117" si="39">SUM(M110:M116)</f>
        <v>0</v>
      </c>
      <c r="N117" s="27">
        <f t="shared" si="39"/>
        <v>0</v>
      </c>
      <c r="O117" s="27">
        <f>L117-(M117+N117)</f>
        <v>0</v>
      </c>
      <c r="P117" s="76"/>
      <c r="Q117" s="77"/>
      <c r="R117" s="77"/>
    </row>
    <row r="118" spans="1:23" ht="13">
      <c r="F118" s="85"/>
    </row>
    <row r="119" spans="1:23" s="61" customFormat="1" ht="13">
      <c r="A119" s="142" t="s">
        <v>139</v>
      </c>
      <c r="B119" s="143"/>
      <c r="C119" s="53" t="s">
        <v>138</v>
      </c>
      <c r="D119" s="53" t="s">
        <v>110</v>
      </c>
      <c r="E119" s="53" t="s">
        <v>111</v>
      </c>
      <c r="F119" s="53" t="s">
        <v>112</v>
      </c>
      <c r="G119" s="53" t="s">
        <v>165</v>
      </c>
      <c r="H119" s="142" t="s">
        <v>17</v>
      </c>
      <c r="I119" s="159"/>
      <c r="J119" s="136" t="s">
        <v>208</v>
      </c>
      <c r="K119" s="136"/>
      <c r="L119" s="136"/>
      <c r="M119" s="136"/>
      <c r="P119" s="87" t="s">
        <v>198</v>
      </c>
      <c r="Q119" s="88" t="s">
        <v>70</v>
      </c>
      <c r="R119" s="88" t="s">
        <v>84</v>
      </c>
    </row>
    <row r="120" spans="1:23" ht="22.5" customHeight="1">
      <c r="A120" s="153" t="s">
        <v>237</v>
      </c>
      <c r="B120" s="154"/>
      <c r="C120" s="100">
        <f>L40</f>
        <v>0</v>
      </c>
      <c r="D120" s="100">
        <f t="shared" ref="D120:F120" si="40">M40</f>
        <v>0</v>
      </c>
      <c r="E120" s="100">
        <f t="shared" si="40"/>
        <v>0</v>
      </c>
      <c r="F120" s="100">
        <f t="shared" si="40"/>
        <v>0</v>
      </c>
      <c r="G120" s="163">
        <f>SUM(D120:D122)</f>
        <v>0</v>
      </c>
      <c r="H120" s="157"/>
      <c r="I120" s="158"/>
      <c r="J120" s="151" t="s">
        <v>209</v>
      </c>
      <c r="K120" s="151"/>
      <c r="L120" s="151"/>
      <c r="M120" s="151"/>
      <c r="N120" s="89"/>
      <c r="O120" s="89"/>
      <c r="P120" s="29" t="str">
        <f>IF(G120&lt;=2500000,"OK","NG")</f>
        <v>OK</v>
      </c>
      <c r="Q120" s="10" t="str">
        <f t="shared" ref="Q120:Q126" si="41">IF(D120&lt;=C120/2,"OK","NG")</f>
        <v>OK</v>
      </c>
      <c r="R120" s="10" t="str">
        <f t="shared" ref="R120:R126" si="42">IF(C120=D120+E120+F120,"OK","NG")</f>
        <v>OK</v>
      </c>
      <c r="S120" s="90"/>
      <c r="T120" s="70"/>
      <c r="U120" s="70"/>
      <c r="V120" s="70"/>
      <c r="W120" s="70"/>
    </row>
    <row r="121" spans="1:23" ht="22.5" customHeight="1">
      <c r="A121" s="155" t="s">
        <v>238</v>
      </c>
      <c r="B121" s="156"/>
      <c r="C121" s="100">
        <f>L51</f>
        <v>0</v>
      </c>
      <c r="D121" s="100">
        <f t="shared" ref="D121:F121" si="43">M51</f>
        <v>0</v>
      </c>
      <c r="E121" s="100">
        <f t="shared" si="43"/>
        <v>0</v>
      </c>
      <c r="F121" s="100">
        <f t="shared" si="43"/>
        <v>0</v>
      </c>
      <c r="G121" s="164"/>
      <c r="H121" s="157"/>
      <c r="I121" s="158"/>
      <c r="J121" s="151"/>
      <c r="K121" s="151"/>
      <c r="L121" s="151"/>
      <c r="M121" s="151"/>
      <c r="N121" s="89"/>
      <c r="O121" s="89"/>
      <c r="P121" s="73" t="s">
        <v>152</v>
      </c>
      <c r="Q121" s="10" t="str">
        <f t="shared" si="41"/>
        <v>OK</v>
      </c>
      <c r="R121" s="10" t="str">
        <f t="shared" si="42"/>
        <v>OK</v>
      </c>
      <c r="S121" s="36"/>
    </row>
    <row r="122" spans="1:23" ht="22.5" customHeight="1">
      <c r="A122" s="155" t="s">
        <v>239</v>
      </c>
      <c r="B122" s="156"/>
      <c r="C122" s="100">
        <f>L62</f>
        <v>0</v>
      </c>
      <c r="D122" s="100">
        <f t="shared" ref="D122:F122" si="44">M62</f>
        <v>0</v>
      </c>
      <c r="E122" s="100">
        <f t="shared" si="44"/>
        <v>0</v>
      </c>
      <c r="F122" s="100">
        <f t="shared" si="44"/>
        <v>0</v>
      </c>
      <c r="G122" s="165"/>
      <c r="H122" s="32"/>
      <c r="I122" s="33"/>
      <c r="J122" s="151"/>
      <c r="K122" s="151"/>
      <c r="L122" s="151"/>
      <c r="M122" s="151"/>
      <c r="N122" s="89"/>
      <c r="O122" s="89"/>
      <c r="P122" s="73" t="s">
        <v>152</v>
      </c>
      <c r="Q122" s="10" t="str">
        <f t="shared" si="41"/>
        <v>OK</v>
      </c>
      <c r="R122" s="10" t="str">
        <f t="shared" si="42"/>
        <v>OK</v>
      </c>
      <c r="S122" s="36"/>
    </row>
    <row r="123" spans="1:23" ht="22.5" customHeight="1">
      <c r="A123" s="155" t="s">
        <v>240</v>
      </c>
      <c r="B123" s="156"/>
      <c r="C123" s="100">
        <f>L73</f>
        <v>0</v>
      </c>
      <c r="D123" s="100">
        <f t="shared" ref="D123:F123" si="45">M73</f>
        <v>0</v>
      </c>
      <c r="E123" s="100">
        <f t="shared" si="45"/>
        <v>0</v>
      </c>
      <c r="F123" s="100">
        <f t="shared" si="45"/>
        <v>0</v>
      </c>
      <c r="G123" s="100">
        <f>D123</f>
        <v>0</v>
      </c>
      <c r="H123" s="32"/>
      <c r="I123" s="33"/>
      <c r="J123" s="150" t="s">
        <v>210</v>
      </c>
      <c r="K123" s="150"/>
      <c r="L123" s="150"/>
      <c r="M123" s="150"/>
      <c r="N123" s="89"/>
      <c r="O123" s="89"/>
      <c r="P123" s="29" t="str">
        <f>IF(G123&lt;=2500000,"OK","NG")</f>
        <v>OK</v>
      </c>
      <c r="Q123" s="10" t="str">
        <f t="shared" si="41"/>
        <v>OK</v>
      </c>
      <c r="R123" s="10" t="str">
        <f t="shared" si="42"/>
        <v>OK</v>
      </c>
      <c r="S123" s="36"/>
    </row>
    <row r="124" spans="1:23" ht="22.5" customHeight="1">
      <c r="A124" s="155" t="s">
        <v>131</v>
      </c>
      <c r="B124" s="156"/>
      <c r="C124" s="100">
        <f>L84</f>
        <v>0</v>
      </c>
      <c r="D124" s="100">
        <f t="shared" ref="D124:F124" si="46">M84</f>
        <v>0</v>
      </c>
      <c r="E124" s="100">
        <f t="shared" si="46"/>
        <v>0</v>
      </c>
      <c r="F124" s="100">
        <f t="shared" si="46"/>
        <v>0</v>
      </c>
      <c r="G124" s="100">
        <f>D124</f>
        <v>0</v>
      </c>
      <c r="H124" s="32"/>
      <c r="I124" s="33"/>
      <c r="J124" s="150" t="s">
        <v>211</v>
      </c>
      <c r="K124" s="150"/>
      <c r="L124" s="150"/>
      <c r="M124" s="150"/>
      <c r="N124" s="89"/>
      <c r="O124" s="89"/>
      <c r="P124" s="29" t="str">
        <f>IF(G124&lt;=5000000,"OK","NG")</f>
        <v>OK</v>
      </c>
      <c r="Q124" s="10" t="str">
        <f t="shared" si="41"/>
        <v>OK</v>
      </c>
      <c r="R124" s="10" t="str">
        <f t="shared" si="42"/>
        <v>OK</v>
      </c>
      <c r="S124" s="36"/>
    </row>
    <row r="125" spans="1:23" ht="22.5" customHeight="1">
      <c r="A125" s="155" t="s">
        <v>241</v>
      </c>
      <c r="B125" s="156"/>
      <c r="C125" s="100">
        <f>L95</f>
        <v>0</v>
      </c>
      <c r="D125" s="100">
        <f t="shared" ref="D125:F125" si="47">M95</f>
        <v>0</v>
      </c>
      <c r="E125" s="100">
        <f t="shared" si="47"/>
        <v>0</v>
      </c>
      <c r="F125" s="100">
        <f t="shared" si="47"/>
        <v>0</v>
      </c>
      <c r="G125" s="183">
        <f>SUM(D125:D126)</f>
        <v>0</v>
      </c>
      <c r="H125" s="32"/>
      <c r="I125" s="33"/>
      <c r="J125" s="151" t="s">
        <v>212</v>
      </c>
      <c r="K125" s="151"/>
      <c r="L125" s="151"/>
      <c r="M125" s="151"/>
      <c r="N125" s="89"/>
      <c r="O125" s="89"/>
      <c r="P125" s="29" t="str">
        <f>IF(G125&lt;=2500000,"OK","NG")</f>
        <v>OK</v>
      </c>
      <c r="Q125" s="10" t="str">
        <f t="shared" si="41"/>
        <v>OK</v>
      </c>
      <c r="R125" s="10" t="str">
        <f t="shared" si="42"/>
        <v>OK</v>
      </c>
      <c r="S125" s="36"/>
    </row>
    <row r="126" spans="1:23" ht="22.5" customHeight="1">
      <c r="A126" s="155" t="s">
        <v>242</v>
      </c>
      <c r="B126" s="156"/>
      <c r="C126" s="100">
        <f>L106</f>
        <v>0</v>
      </c>
      <c r="D126" s="100">
        <f t="shared" ref="D126:F126" si="48">M106</f>
        <v>0</v>
      </c>
      <c r="E126" s="100">
        <f t="shared" si="48"/>
        <v>0</v>
      </c>
      <c r="F126" s="100">
        <f t="shared" si="48"/>
        <v>0</v>
      </c>
      <c r="G126" s="184"/>
      <c r="H126" s="32"/>
      <c r="I126" s="33"/>
      <c r="J126" s="151"/>
      <c r="K126" s="151"/>
      <c r="L126" s="151"/>
      <c r="M126" s="151"/>
      <c r="N126" s="89"/>
      <c r="O126" s="89"/>
      <c r="P126" s="73" t="s">
        <v>152</v>
      </c>
      <c r="Q126" s="10" t="str">
        <f t="shared" si="41"/>
        <v>OK</v>
      </c>
      <c r="R126" s="10" t="str">
        <f t="shared" si="42"/>
        <v>OK</v>
      </c>
      <c r="S126" s="36"/>
    </row>
    <row r="127" spans="1:23" ht="22.5" customHeight="1">
      <c r="A127" s="155" t="s">
        <v>135</v>
      </c>
      <c r="B127" s="156"/>
      <c r="C127" s="100">
        <f>L117</f>
        <v>0</v>
      </c>
      <c r="D127" s="100">
        <f t="shared" ref="D127:F127" si="49">M117</f>
        <v>0</v>
      </c>
      <c r="E127" s="100">
        <f t="shared" si="49"/>
        <v>0</v>
      </c>
      <c r="F127" s="100">
        <f t="shared" si="49"/>
        <v>0</v>
      </c>
      <c r="G127" s="100">
        <f>D127</f>
        <v>0</v>
      </c>
      <c r="H127" s="157"/>
      <c r="I127" s="158"/>
      <c r="J127" s="150" t="s">
        <v>287</v>
      </c>
      <c r="K127" s="150"/>
      <c r="L127" s="150"/>
      <c r="M127" s="150"/>
      <c r="N127" s="89"/>
      <c r="O127" s="89"/>
      <c r="P127" s="29" t="str">
        <f>IF(G127&lt;=2500000,"OK","NG")</f>
        <v>OK</v>
      </c>
      <c r="Q127" s="10" t="str">
        <f>IF(D127&lt;=C127/2,"OK","NG")</f>
        <v>OK</v>
      </c>
      <c r="R127" s="10" t="str">
        <f>IF(C127=D127+E127+F127,"OK","NG")</f>
        <v>OK</v>
      </c>
      <c r="S127" s="36"/>
    </row>
    <row r="128" spans="1:23" ht="22.5" customHeight="1">
      <c r="A128" s="174" t="s">
        <v>14</v>
      </c>
      <c r="B128" s="175"/>
      <c r="C128" s="100">
        <f>SUM(C120:C127)</f>
        <v>0</v>
      </c>
      <c r="D128" s="100">
        <f>SUM(D120:D127)</f>
        <v>0</v>
      </c>
      <c r="E128" s="100">
        <f t="shared" ref="E128:F128" si="50">SUM(E120:E127)</f>
        <v>0</v>
      </c>
      <c r="F128" s="100">
        <f t="shared" si="50"/>
        <v>0</v>
      </c>
      <c r="G128" s="100">
        <f>D128</f>
        <v>0</v>
      </c>
      <c r="H128" s="157"/>
      <c r="I128" s="158"/>
      <c r="J128" s="177" t="s">
        <v>213</v>
      </c>
      <c r="K128" s="177"/>
      <c r="L128" s="177"/>
      <c r="M128" s="177"/>
      <c r="N128" s="89"/>
      <c r="P128" s="29" t="str">
        <f>IF(OR(C128=0,AND(G128&gt;=150000,G128&lt;=10000000)),"OK","NG")</f>
        <v>OK</v>
      </c>
      <c r="Q128" s="10" t="str">
        <f>IF(D128&lt;=C128/2,"OK","NG")</f>
        <v>OK</v>
      </c>
      <c r="R128" s="10" t="str">
        <f>IF(C128=D128+E128+F128,"OK","NG")</f>
        <v>OK</v>
      </c>
    </row>
    <row r="129" spans="1:16" ht="13"/>
    <row r="130" spans="1:16" ht="22.5" customHeight="1">
      <c r="A130" s="48" t="s">
        <v>196</v>
      </c>
    </row>
    <row r="131" spans="1:16" ht="15" customHeight="1">
      <c r="A131" s="139" t="s">
        <v>205</v>
      </c>
      <c r="B131" s="139"/>
      <c r="C131" s="139"/>
      <c r="D131" s="139"/>
      <c r="E131" s="139"/>
      <c r="F131" s="139"/>
      <c r="G131" s="139"/>
      <c r="H131" s="139"/>
      <c r="I131" s="139"/>
      <c r="J131" s="139"/>
      <c r="K131" s="50" t="s">
        <v>82</v>
      </c>
      <c r="P131" s="49" t="s">
        <v>55</v>
      </c>
    </row>
    <row r="132" spans="1:16" ht="15" customHeight="1">
      <c r="A132" s="176" t="s">
        <v>204</v>
      </c>
      <c r="B132" s="176"/>
      <c r="C132" s="176"/>
      <c r="D132" s="176"/>
      <c r="E132" s="176"/>
      <c r="F132" s="176"/>
      <c r="G132" s="176"/>
      <c r="H132" s="176"/>
      <c r="I132" s="176"/>
      <c r="J132" s="176"/>
      <c r="K132" s="56" t="s">
        <v>166</v>
      </c>
      <c r="P132" s="49" t="s">
        <v>167</v>
      </c>
    </row>
    <row r="133" spans="1:16" ht="15" customHeight="1">
      <c r="A133" s="176" t="s">
        <v>199</v>
      </c>
      <c r="B133" s="176"/>
      <c r="C133" s="176"/>
      <c r="D133" s="176"/>
      <c r="E133" s="176"/>
      <c r="F133" s="176"/>
      <c r="G133" s="176"/>
      <c r="H133" s="176"/>
      <c r="I133" s="176"/>
      <c r="J133" s="176"/>
      <c r="K133" s="56" t="s">
        <v>166</v>
      </c>
    </row>
    <row r="134" spans="1:16" ht="15" customHeight="1">
      <c r="A134" s="176" t="s">
        <v>200</v>
      </c>
      <c r="B134" s="176"/>
      <c r="C134" s="176"/>
      <c r="D134" s="176"/>
      <c r="E134" s="176"/>
      <c r="F134" s="176"/>
      <c r="G134" s="176"/>
      <c r="H134" s="176"/>
      <c r="I134" s="176"/>
      <c r="J134" s="176"/>
      <c r="K134" s="56" t="s">
        <v>166</v>
      </c>
    </row>
    <row r="135" spans="1:16" ht="15" customHeight="1">
      <c r="A135" s="176" t="s">
        <v>201</v>
      </c>
      <c r="B135" s="176"/>
      <c r="C135" s="176"/>
      <c r="D135" s="176"/>
      <c r="E135" s="176"/>
      <c r="F135" s="176"/>
      <c r="G135" s="176"/>
      <c r="H135" s="176"/>
      <c r="I135" s="176"/>
      <c r="J135" s="176"/>
      <c r="K135" s="56" t="s">
        <v>166</v>
      </c>
    </row>
    <row r="136" spans="1:16" ht="15" customHeight="1">
      <c r="A136" s="176" t="s">
        <v>289</v>
      </c>
      <c r="B136" s="176"/>
      <c r="C136" s="176"/>
      <c r="D136" s="176"/>
      <c r="E136" s="176"/>
      <c r="F136" s="176"/>
      <c r="G136" s="176"/>
      <c r="H136" s="176"/>
      <c r="I136" s="176"/>
      <c r="J136" s="176"/>
      <c r="K136" s="56" t="s">
        <v>166</v>
      </c>
    </row>
    <row r="137" spans="1:16" ht="15" customHeight="1">
      <c r="A137" s="176" t="s">
        <v>202</v>
      </c>
      <c r="B137" s="176"/>
      <c r="C137" s="176"/>
      <c r="D137" s="176"/>
      <c r="E137" s="176"/>
      <c r="F137" s="176"/>
      <c r="G137" s="176"/>
      <c r="H137" s="176"/>
      <c r="I137" s="176"/>
      <c r="J137" s="176"/>
      <c r="K137" s="56" t="s">
        <v>166</v>
      </c>
    </row>
    <row r="138" spans="1:16" ht="15" customHeight="1">
      <c r="A138" s="176" t="s">
        <v>203</v>
      </c>
      <c r="B138" s="176"/>
      <c r="C138" s="176"/>
      <c r="D138" s="176"/>
      <c r="E138" s="176"/>
      <c r="F138" s="176"/>
      <c r="G138" s="176"/>
      <c r="H138" s="176"/>
      <c r="I138" s="176"/>
      <c r="J138" s="176"/>
      <c r="K138" s="56" t="s">
        <v>166</v>
      </c>
    </row>
    <row r="139" spans="1:16" ht="15" customHeight="1">
      <c r="A139" s="17"/>
      <c r="B139" s="17"/>
      <c r="C139" s="17"/>
      <c r="D139" s="17"/>
      <c r="E139" s="17"/>
      <c r="J139" s="93" t="s">
        <v>141</v>
      </c>
      <c r="K139" s="99">
        <f>COUNTIF(K132:K138,"☑")</f>
        <v>0</v>
      </c>
    </row>
    <row r="140" spans="1:16" ht="15" customHeight="1">
      <c r="A140" s="17"/>
      <c r="B140" s="17"/>
      <c r="C140" s="17"/>
      <c r="D140" s="17"/>
      <c r="E140" s="17"/>
      <c r="H140" s="17"/>
    </row>
    <row r="141" spans="1:16" ht="15" customHeight="1">
      <c r="A141" s="48" t="s">
        <v>206</v>
      </c>
    </row>
    <row r="142" spans="1:16" ht="15" customHeight="1">
      <c r="A142" s="180" t="s">
        <v>57</v>
      </c>
      <c r="B142" s="180"/>
      <c r="C142" s="180"/>
      <c r="D142" s="180"/>
      <c r="E142" s="180"/>
      <c r="F142" s="180"/>
      <c r="G142" s="180"/>
      <c r="H142" s="180"/>
      <c r="I142" s="180"/>
      <c r="J142" s="180"/>
      <c r="K142" s="180"/>
      <c r="P142" s="95" t="s">
        <v>80</v>
      </c>
    </row>
    <row r="143" spans="1:16" ht="15" customHeight="1">
      <c r="A143" s="50" t="s">
        <v>2</v>
      </c>
      <c r="B143" s="140" t="s">
        <v>3</v>
      </c>
      <c r="C143" s="181"/>
      <c r="D143" s="181"/>
      <c r="E143" s="181"/>
      <c r="F143" s="181"/>
      <c r="G143" s="181"/>
      <c r="H143" s="181"/>
      <c r="I143" s="181"/>
      <c r="J143" s="141"/>
    </row>
    <row r="144" spans="1:16" ht="15" customHeight="1">
      <c r="A144" s="3" t="s">
        <v>1</v>
      </c>
      <c r="B144" s="182" t="s">
        <v>69</v>
      </c>
      <c r="C144" s="167"/>
      <c r="D144" s="167"/>
      <c r="E144" s="167"/>
      <c r="F144" s="167"/>
      <c r="G144" s="167"/>
      <c r="H144" s="167"/>
      <c r="I144" s="167"/>
      <c r="J144" s="168"/>
      <c r="P144" s="29" t="str">
        <f>IF(C128=0,"OK",IF(AND(A144="☑",A145="☑",A146="☑"),"OK","NG"))</f>
        <v>OK</v>
      </c>
    </row>
    <row r="145" spans="1:13" ht="15" customHeight="1">
      <c r="A145" s="3" t="s">
        <v>1</v>
      </c>
      <c r="B145" s="182" t="s">
        <v>117</v>
      </c>
      <c r="C145" s="167"/>
      <c r="D145" s="167"/>
      <c r="E145" s="167"/>
      <c r="F145" s="167"/>
      <c r="G145" s="167"/>
      <c r="H145" s="167"/>
      <c r="I145" s="167"/>
      <c r="J145" s="168"/>
    </row>
    <row r="146" spans="1:13" ht="15" customHeight="1">
      <c r="A146" s="3" t="s">
        <v>1</v>
      </c>
      <c r="B146" s="182" t="s">
        <v>288</v>
      </c>
      <c r="C146" s="167"/>
      <c r="D146" s="167"/>
      <c r="E146" s="167"/>
      <c r="F146" s="167"/>
      <c r="G146" s="167"/>
      <c r="H146" s="167"/>
      <c r="I146" s="167"/>
      <c r="J146" s="168"/>
    </row>
    <row r="147" spans="1:13" ht="15" customHeight="1"/>
    <row r="148" spans="1:13" ht="15" customHeight="1">
      <c r="A148" s="48" t="s">
        <v>207</v>
      </c>
    </row>
    <row r="149" spans="1:13" ht="15" customHeight="1">
      <c r="A149" s="50" t="s">
        <v>2</v>
      </c>
      <c r="B149" s="139" t="s">
        <v>4</v>
      </c>
      <c r="C149" s="139"/>
      <c r="D149" s="139"/>
      <c r="E149" s="139"/>
      <c r="F149" s="140" t="s">
        <v>97</v>
      </c>
      <c r="G149" s="141"/>
      <c r="H149" s="140" t="s">
        <v>20</v>
      </c>
      <c r="I149" s="141"/>
      <c r="J149" s="139" t="s">
        <v>17</v>
      </c>
      <c r="K149" s="139"/>
      <c r="L149" s="139"/>
      <c r="M149" s="139"/>
    </row>
    <row r="150" spans="1:13" ht="18.75" customHeight="1">
      <c r="A150" s="3" t="s">
        <v>1</v>
      </c>
      <c r="B150" s="138" t="s">
        <v>23</v>
      </c>
      <c r="C150" s="138"/>
      <c r="D150" s="138"/>
      <c r="E150" s="138"/>
      <c r="F150" s="142" t="s">
        <v>22</v>
      </c>
      <c r="G150" s="143"/>
      <c r="H150" s="142" t="s">
        <v>98</v>
      </c>
      <c r="I150" s="143"/>
      <c r="J150" s="138" t="s">
        <v>143</v>
      </c>
      <c r="K150" s="138"/>
      <c r="L150" s="138"/>
      <c r="M150" s="138"/>
    </row>
    <row r="151" spans="1:13" ht="18.75" customHeight="1">
      <c r="A151" s="3" t="s">
        <v>1</v>
      </c>
      <c r="B151" s="138" t="s">
        <v>25</v>
      </c>
      <c r="C151" s="138"/>
      <c r="D151" s="138"/>
      <c r="E151" s="138"/>
      <c r="F151" s="142" t="s">
        <v>16</v>
      </c>
      <c r="G151" s="143"/>
      <c r="H151" s="142" t="s">
        <v>21</v>
      </c>
      <c r="I151" s="143"/>
      <c r="J151" s="138" t="s">
        <v>100</v>
      </c>
      <c r="K151" s="138"/>
      <c r="L151" s="138"/>
      <c r="M151" s="138"/>
    </row>
    <row r="152" spans="1:13" ht="18.75" customHeight="1">
      <c r="A152" s="3" t="s">
        <v>1</v>
      </c>
      <c r="B152" s="138" t="s">
        <v>24</v>
      </c>
      <c r="C152" s="138"/>
      <c r="D152" s="138"/>
      <c r="E152" s="138"/>
      <c r="F152" s="142" t="s">
        <v>16</v>
      </c>
      <c r="G152" s="143"/>
      <c r="H152" s="142" t="s">
        <v>21</v>
      </c>
      <c r="I152" s="143"/>
      <c r="J152" s="138" t="s">
        <v>26</v>
      </c>
      <c r="K152" s="138"/>
      <c r="L152" s="138"/>
      <c r="M152" s="138"/>
    </row>
    <row r="153" spans="1:13" ht="18.75" customHeight="1">
      <c r="A153" s="3" t="s">
        <v>1</v>
      </c>
      <c r="B153" s="138" t="s">
        <v>90</v>
      </c>
      <c r="C153" s="138"/>
      <c r="D153" s="138"/>
      <c r="E153" s="138"/>
      <c r="F153" s="142" t="s">
        <v>5</v>
      </c>
      <c r="G153" s="143"/>
      <c r="H153" s="159" t="s">
        <v>16</v>
      </c>
      <c r="I153" s="143"/>
      <c r="J153" s="138" t="s">
        <v>99</v>
      </c>
      <c r="K153" s="138"/>
      <c r="L153" s="138"/>
      <c r="M153" s="138"/>
    </row>
    <row r="154" spans="1:13" ht="18.75" customHeight="1">
      <c r="A154" s="3" t="s">
        <v>1</v>
      </c>
      <c r="B154" s="138" t="s">
        <v>283</v>
      </c>
      <c r="C154" s="138"/>
      <c r="D154" s="138"/>
      <c r="E154" s="138"/>
      <c r="F154" s="142" t="s">
        <v>5</v>
      </c>
      <c r="G154" s="143"/>
      <c r="H154" s="136" t="s">
        <v>16</v>
      </c>
      <c r="I154" s="136"/>
      <c r="J154" s="138" t="s">
        <v>284</v>
      </c>
      <c r="K154" s="138"/>
      <c r="L154" s="138"/>
      <c r="M154" s="138"/>
    </row>
  </sheetData>
  <sheetProtection algorithmName="SHA-512" hashValue="OvoT1jurViTbtAkE8ykw9csE5ZK2qxjwNZBEUvmUSCl6e5+WW0+2apOrJCOdZ8tyD2CMH2YNXilcZeOECcQRaw==" saltValue="SFNZHB71Z6qdUkP/PK70aA==" spinCount="100000" sheet="1" objects="1" scenarios="1"/>
  <mergeCells count="198">
    <mergeCell ref="A1:O1"/>
    <mergeCell ref="B3:E3"/>
    <mergeCell ref="B4:E4"/>
    <mergeCell ref="P4:P5"/>
    <mergeCell ref="B5:E5"/>
    <mergeCell ref="B6:E6"/>
    <mergeCell ref="M14:O14"/>
    <mergeCell ref="M15:O15"/>
    <mergeCell ref="M16:O16"/>
    <mergeCell ref="M17:O17"/>
    <mergeCell ref="M18:O18"/>
    <mergeCell ref="M19:O19"/>
    <mergeCell ref="F9:I9"/>
    <mergeCell ref="J9:L9"/>
    <mergeCell ref="M10:O10"/>
    <mergeCell ref="M11:O11"/>
    <mergeCell ref="M12:O12"/>
    <mergeCell ref="M13:O13"/>
    <mergeCell ref="N26:O26"/>
    <mergeCell ref="A31:A32"/>
    <mergeCell ref="B31:B32"/>
    <mergeCell ref="C31:F31"/>
    <mergeCell ref="G31:G32"/>
    <mergeCell ref="H31:K31"/>
    <mergeCell ref="L31:O31"/>
    <mergeCell ref="D32:E32"/>
    <mergeCell ref="M20:O20"/>
    <mergeCell ref="M21:O21"/>
    <mergeCell ref="M22:O22"/>
    <mergeCell ref="M23:O23"/>
    <mergeCell ref="M24:O24"/>
    <mergeCell ref="M25:O25"/>
    <mergeCell ref="D39:E39"/>
    <mergeCell ref="A42:A43"/>
    <mergeCell ref="B42:B43"/>
    <mergeCell ref="C42:F42"/>
    <mergeCell ref="G42:G43"/>
    <mergeCell ref="H42:K42"/>
    <mergeCell ref="D33:E33"/>
    <mergeCell ref="D34:E34"/>
    <mergeCell ref="D35:E35"/>
    <mergeCell ref="D36:E36"/>
    <mergeCell ref="D37:E37"/>
    <mergeCell ref="D38:E38"/>
    <mergeCell ref="A53:A54"/>
    <mergeCell ref="B53:B54"/>
    <mergeCell ref="C53:F53"/>
    <mergeCell ref="L42:O42"/>
    <mergeCell ref="D43:E43"/>
    <mergeCell ref="D44:E44"/>
    <mergeCell ref="D45:E45"/>
    <mergeCell ref="D46:E46"/>
    <mergeCell ref="D47:E47"/>
    <mergeCell ref="G53:G54"/>
    <mergeCell ref="H53:K53"/>
    <mergeCell ref="L53:O53"/>
    <mergeCell ref="D54:E54"/>
    <mergeCell ref="D55:E55"/>
    <mergeCell ref="D56:E56"/>
    <mergeCell ref="D48:E48"/>
    <mergeCell ref="D49:E49"/>
    <mergeCell ref="D50:E50"/>
    <mergeCell ref="H64:K64"/>
    <mergeCell ref="L64:O64"/>
    <mergeCell ref="D65:E65"/>
    <mergeCell ref="D66:E66"/>
    <mergeCell ref="D67:E67"/>
    <mergeCell ref="D57:E57"/>
    <mergeCell ref="D58:E58"/>
    <mergeCell ref="D59:E59"/>
    <mergeCell ref="D60:E60"/>
    <mergeCell ref="D61:E61"/>
    <mergeCell ref="C64:F64"/>
    <mergeCell ref="D68:E68"/>
    <mergeCell ref="D69:E69"/>
    <mergeCell ref="D70:E70"/>
    <mergeCell ref="D71:E71"/>
    <mergeCell ref="D72:E72"/>
    <mergeCell ref="A75:A76"/>
    <mergeCell ref="B75:B76"/>
    <mergeCell ref="C75:F75"/>
    <mergeCell ref="G64:G65"/>
    <mergeCell ref="A64:A65"/>
    <mergeCell ref="B64:B65"/>
    <mergeCell ref="A86:A87"/>
    <mergeCell ref="B86:B87"/>
    <mergeCell ref="C86:F86"/>
    <mergeCell ref="G75:G76"/>
    <mergeCell ref="H75:K75"/>
    <mergeCell ref="L75:O75"/>
    <mergeCell ref="D76:E76"/>
    <mergeCell ref="D77:E77"/>
    <mergeCell ref="D78:E78"/>
    <mergeCell ref="G86:G87"/>
    <mergeCell ref="H86:K86"/>
    <mergeCell ref="L86:O86"/>
    <mergeCell ref="D87:E87"/>
    <mergeCell ref="D88:E88"/>
    <mergeCell ref="D89:E89"/>
    <mergeCell ref="D79:E79"/>
    <mergeCell ref="D80:E80"/>
    <mergeCell ref="D81:E81"/>
    <mergeCell ref="D82:E82"/>
    <mergeCell ref="D83:E83"/>
    <mergeCell ref="H97:K97"/>
    <mergeCell ref="L97:O97"/>
    <mergeCell ref="D98:E98"/>
    <mergeCell ref="D99:E99"/>
    <mergeCell ref="D100:E100"/>
    <mergeCell ref="D90:E90"/>
    <mergeCell ref="D91:E91"/>
    <mergeCell ref="D92:E92"/>
    <mergeCell ref="D93:E93"/>
    <mergeCell ref="D94:E94"/>
    <mergeCell ref="C97:F97"/>
    <mergeCell ref="D101:E101"/>
    <mergeCell ref="D102:E102"/>
    <mergeCell ref="D103:E103"/>
    <mergeCell ref="D104:E104"/>
    <mergeCell ref="D105:E105"/>
    <mergeCell ref="A108:A109"/>
    <mergeCell ref="B108:B109"/>
    <mergeCell ref="C108:F108"/>
    <mergeCell ref="G97:G98"/>
    <mergeCell ref="A97:A98"/>
    <mergeCell ref="B97:B98"/>
    <mergeCell ref="D112:E112"/>
    <mergeCell ref="D113:E113"/>
    <mergeCell ref="D114:E114"/>
    <mergeCell ref="D115:E115"/>
    <mergeCell ref="D116:E116"/>
    <mergeCell ref="A119:B119"/>
    <mergeCell ref="G108:G109"/>
    <mergeCell ref="H108:K108"/>
    <mergeCell ref="L108:O108"/>
    <mergeCell ref="D109:E109"/>
    <mergeCell ref="D110:E110"/>
    <mergeCell ref="D111:E111"/>
    <mergeCell ref="H119:I119"/>
    <mergeCell ref="J119:M119"/>
    <mergeCell ref="A120:B120"/>
    <mergeCell ref="G120:G122"/>
    <mergeCell ref="H120:I120"/>
    <mergeCell ref="J120:M122"/>
    <mergeCell ref="A121:B121"/>
    <mergeCell ref="H121:I121"/>
    <mergeCell ref="A122:B122"/>
    <mergeCell ref="A127:B127"/>
    <mergeCell ref="H127:I127"/>
    <mergeCell ref="J127:M127"/>
    <mergeCell ref="A128:B128"/>
    <mergeCell ref="H128:I128"/>
    <mergeCell ref="J128:M128"/>
    <mergeCell ref="A123:B123"/>
    <mergeCell ref="J123:M123"/>
    <mergeCell ref="A124:B124"/>
    <mergeCell ref="J124:M124"/>
    <mergeCell ref="A125:B125"/>
    <mergeCell ref="G125:G126"/>
    <mergeCell ref="J125:M126"/>
    <mergeCell ref="A126:B126"/>
    <mergeCell ref="A137:J137"/>
    <mergeCell ref="A138:J138"/>
    <mergeCell ref="A142:K142"/>
    <mergeCell ref="B143:J143"/>
    <mergeCell ref="B144:J144"/>
    <mergeCell ref="B145:J145"/>
    <mergeCell ref="A131:J131"/>
    <mergeCell ref="A132:J132"/>
    <mergeCell ref="A133:J133"/>
    <mergeCell ref="A134:J134"/>
    <mergeCell ref="A135:J135"/>
    <mergeCell ref="A136:J136"/>
    <mergeCell ref="B146:J146"/>
    <mergeCell ref="B149:E149"/>
    <mergeCell ref="F149:G149"/>
    <mergeCell ref="H149:I149"/>
    <mergeCell ref="J149:M149"/>
    <mergeCell ref="B150:E150"/>
    <mergeCell ref="F150:G150"/>
    <mergeCell ref="H150:I150"/>
    <mergeCell ref="J150:M150"/>
    <mergeCell ref="B153:E153"/>
    <mergeCell ref="F153:G153"/>
    <mergeCell ref="H153:I153"/>
    <mergeCell ref="J153:M153"/>
    <mergeCell ref="B154:E154"/>
    <mergeCell ref="F154:G154"/>
    <mergeCell ref="H154:I154"/>
    <mergeCell ref="J154:M154"/>
    <mergeCell ref="B151:E151"/>
    <mergeCell ref="F151:G151"/>
    <mergeCell ref="H151:I151"/>
    <mergeCell ref="J151:M151"/>
    <mergeCell ref="B152:E152"/>
    <mergeCell ref="F152:G152"/>
    <mergeCell ref="H152:I152"/>
    <mergeCell ref="J152:M152"/>
  </mergeCells>
  <phoneticPr fontId="2"/>
  <conditionalFormatting sqref="C120:G128">
    <cfRule type="expression" dxfId="3849" priority="2">
      <formula>$P120="NG"</formula>
    </cfRule>
  </conditionalFormatting>
  <conditionalFormatting sqref="G120:G123">
    <cfRule type="expression" dxfId="3848" priority="1">
      <formula>$P120="NG"</formula>
    </cfRule>
  </conditionalFormatting>
  <conditionalFormatting sqref="H33:K36">
    <cfRule type="expression" dxfId="3847" priority="55">
      <formula>#REF!="追加"</formula>
    </cfRule>
    <cfRule type="expression" dxfId="3846" priority="56">
      <formula>#REF!="新規"</formula>
    </cfRule>
  </conditionalFormatting>
  <conditionalFormatting sqref="H37:K39">
    <cfRule type="expression" dxfId="3845" priority="60">
      <formula>#REF!="追加"</formula>
    </cfRule>
    <cfRule type="expression" dxfId="3844" priority="67">
      <formula>#REF!="新規"</formula>
    </cfRule>
  </conditionalFormatting>
  <conditionalFormatting sqref="H44:K47">
    <cfRule type="expression" dxfId="3843" priority="46">
      <formula>#REF!="追加"</formula>
    </cfRule>
    <cfRule type="expression" dxfId="3842" priority="47">
      <formula>#REF!="新規"</formula>
    </cfRule>
  </conditionalFormatting>
  <conditionalFormatting sqref="H48:K50">
    <cfRule type="expression" dxfId="3841" priority="50">
      <formula>#REF!="追加"</formula>
    </cfRule>
    <cfRule type="expression" dxfId="3840" priority="51">
      <formula>#REF!="新規"</formula>
    </cfRule>
  </conditionalFormatting>
  <conditionalFormatting sqref="H55:K58">
    <cfRule type="expression" dxfId="3839" priority="40">
      <formula>#REF!="追加"</formula>
    </cfRule>
    <cfRule type="expression" dxfId="3838" priority="41">
      <formula>#REF!="新規"</formula>
    </cfRule>
  </conditionalFormatting>
  <conditionalFormatting sqref="H59:K61">
    <cfRule type="expression" dxfId="3837" priority="44">
      <formula>#REF!="追加"</formula>
    </cfRule>
    <cfRule type="expression" dxfId="3836" priority="45">
      <formula>#REF!="新規"</formula>
    </cfRule>
  </conditionalFormatting>
  <conditionalFormatting sqref="H66:K69">
    <cfRule type="expression" dxfId="3835" priority="34">
      <formula>#REF!="追加"</formula>
    </cfRule>
    <cfRule type="expression" dxfId="3834" priority="35">
      <formula>#REF!="新規"</formula>
    </cfRule>
  </conditionalFormatting>
  <conditionalFormatting sqref="H70:K72">
    <cfRule type="expression" dxfId="3833" priority="38">
      <formula>#REF!="追加"</formula>
    </cfRule>
    <cfRule type="expression" dxfId="3832" priority="39">
      <formula>#REF!="新規"</formula>
    </cfRule>
  </conditionalFormatting>
  <conditionalFormatting sqref="H77:K80">
    <cfRule type="expression" dxfId="3831" priority="28">
      <formula>#REF!="追加"</formula>
    </cfRule>
    <cfRule type="expression" dxfId="3830" priority="29">
      <formula>#REF!="新規"</formula>
    </cfRule>
  </conditionalFormatting>
  <conditionalFormatting sqref="H81:K83">
    <cfRule type="expression" dxfId="3829" priority="32">
      <formula>#REF!="追加"</formula>
    </cfRule>
    <cfRule type="expression" dxfId="3828" priority="33">
      <formula>#REF!="新規"</formula>
    </cfRule>
  </conditionalFormatting>
  <conditionalFormatting sqref="H88:K91">
    <cfRule type="expression" dxfId="3827" priority="22">
      <formula>#REF!="追加"</formula>
    </cfRule>
    <cfRule type="expression" dxfId="3826" priority="23">
      <formula>#REF!="新規"</formula>
    </cfRule>
  </conditionalFormatting>
  <conditionalFormatting sqref="H92:K94">
    <cfRule type="expression" dxfId="3825" priority="26">
      <formula>#REF!="追加"</formula>
    </cfRule>
    <cfRule type="expression" dxfId="3824" priority="27">
      <formula>#REF!="新規"</formula>
    </cfRule>
  </conditionalFormatting>
  <conditionalFormatting sqref="H99:K102">
    <cfRule type="expression" dxfId="3823" priority="16">
      <formula>#REF!="追加"</formula>
    </cfRule>
    <cfRule type="expression" dxfId="3822" priority="17">
      <formula>#REF!="新規"</formula>
    </cfRule>
  </conditionalFormatting>
  <conditionalFormatting sqref="H103:K105">
    <cfRule type="expression" dxfId="3821" priority="20">
      <formula>#REF!="追加"</formula>
    </cfRule>
    <cfRule type="expression" dxfId="3820" priority="21">
      <formula>#REF!="新規"</formula>
    </cfRule>
  </conditionalFormatting>
  <conditionalFormatting sqref="H110:K113">
    <cfRule type="expression" dxfId="3819" priority="10">
      <formula>#REF!="追加"</formula>
    </cfRule>
    <cfRule type="expression" dxfId="3818" priority="11">
      <formula>#REF!="新規"</formula>
    </cfRule>
  </conditionalFormatting>
  <conditionalFormatting sqref="H114:K116">
    <cfRule type="expression" dxfId="3817" priority="14">
      <formula>#REF!="追加"</formula>
    </cfRule>
    <cfRule type="expression" dxfId="3816" priority="15">
      <formula>#REF!="新規"</formula>
    </cfRule>
  </conditionalFormatting>
  <conditionalFormatting sqref="J35:K36 J39:K39">
    <cfRule type="expression" dxfId="3815" priority="57">
      <formula>#REF!="追加"</formula>
    </cfRule>
    <cfRule type="expression" dxfId="3814" priority="58">
      <formula>#REF!="新規"</formula>
    </cfRule>
  </conditionalFormatting>
  <conditionalFormatting sqref="J46:K47 J50:K50">
    <cfRule type="expression" dxfId="3813" priority="48">
      <formula>#REF!="追加"</formula>
    </cfRule>
    <cfRule type="expression" dxfId="3812" priority="49">
      <formula>#REF!="新規"</formula>
    </cfRule>
  </conditionalFormatting>
  <conditionalFormatting sqref="J57:K58 J61:K61">
    <cfRule type="expression" dxfId="3811" priority="42">
      <formula>#REF!="追加"</formula>
    </cfRule>
    <cfRule type="expression" dxfId="3810" priority="43">
      <formula>#REF!="新規"</formula>
    </cfRule>
  </conditionalFormatting>
  <conditionalFormatting sqref="J68:K69 J72:K72">
    <cfRule type="expression" dxfId="3809" priority="36">
      <formula>#REF!="追加"</formula>
    </cfRule>
    <cfRule type="expression" dxfId="3808" priority="37">
      <formula>#REF!="新規"</formula>
    </cfRule>
  </conditionalFormatting>
  <conditionalFormatting sqref="J79:K80 J83:K83">
    <cfRule type="expression" dxfId="3807" priority="30">
      <formula>#REF!="追加"</formula>
    </cfRule>
    <cfRule type="expression" dxfId="3806" priority="31">
      <formula>#REF!="新規"</formula>
    </cfRule>
  </conditionalFormatting>
  <conditionalFormatting sqref="J90:K91 J94:K94">
    <cfRule type="expression" dxfId="3805" priority="24">
      <formula>#REF!="追加"</formula>
    </cfRule>
    <cfRule type="expression" dxfId="3804" priority="25">
      <formula>#REF!="新規"</formula>
    </cfRule>
  </conditionalFormatting>
  <conditionalFormatting sqref="J101:K102 J105:K105">
    <cfRule type="expression" dxfId="3803" priority="18">
      <formula>#REF!="追加"</formula>
    </cfRule>
    <cfRule type="expression" dxfId="3802" priority="19">
      <formula>#REF!="新規"</formula>
    </cfRule>
  </conditionalFormatting>
  <conditionalFormatting sqref="J112:K113 J116:K116">
    <cfRule type="expression" dxfId="3801" priority="12">
      <formula>#REF!="追加"</formula>
    </cfRule>
    <cfRule type="expression" dxfId="3800" priority="13">
      <formula>#REF!="新規"</formula>
    </cfRule>
  </conditionalFormatting>
  <conditionalFormatting sqref="J40:O41 J51:O52 J62:O63 J73:O74 J84:O84 J95:O96 J106:O107 J117:O117">
    <cfRule type="expression" dxfId="3799" priority="72">
      <formula>$I40="追加"</formula>
    </cfRule>
    <cfRule type="expression" dxfId="3798" priority="73">
      <formula>$I40="新規"</formula>
    </cfRule>
  </conditionalFormatting>
  <conditionalFormatting sqref="K85:O85 I85">
    <cfRule type="expression" dxfId="3797" priority="76">
      <formula>#REF!="追加"</formula>
    </cfRule>
    <cfRule type="expression" dxfId="3796" priority="77">
      <formula>#REF!="新規"</formula>
    </cfRule>
  </conditionalFormatting>
  <conditionalFormatting sqref="L40:O41 L51:O52 L62:O63 L73:O74 L84:O84 L95:O96 L106:O107 L117:O117">
    <cfRule type="expression" dxfId="3795" priority="68">
      <formula>$I40="追加"</formula>
    </cfRule>
    <cfRule type="expression" dxfId="3794" priority="69">
      <formula>$I40="新規"</formula>
    </cfRule>
  </conditionalFormatting>
  <conditionalFormatting sqref="L85:O85">
    <cfRule type="expression" dxfId="3793" priority="74">
      <formula>#REF!="追加"</formula>
    </cfRule>
    <cfRule type="expression" dxfId="3792" priority="75">
      <formula>#REF!="新規"</formula>
    </cfRule>
  </conditionalFormatting>
  <conditionalFormatting sqref="P3">
    <cfRule type="expression" dxfId="3791" priority="62">
      <formula>$P3&lt;&gt;"要修正！"</formula>
    </cfRule>
    <cfRule type="expression" dxfId="3790" priority="63">
      <formula>$P3="要修正！"</formula>
    </cfRule>
  </conditionalFormatting>
  <conditionalFormatting sqref="P4:P5">
    <cfRule type="expression" dxfId="3789" priority="54">
      <formula>$P$3="要修正！"</formula>
    </cfRule>
  </conditionalFormatting>
  <conditionalFormatting sqref="P144">
    <cfRule type="expression" dxfId="3788" priority="61">
      <formula>P144="NG"</formula>
    </cfRule>
  </conditionalFormatting>
  <conditionalFormatting sqref="P33:R41">
    <cfRule type="expression" dxfId="3787" priority="59">
      <formula>P33="NG"</formula>
    </cfRule>
  </conditionalFormatting>
  <conditionalFormatting sqref="P44:R52">
    <cfRule type="expression" dxfId="3786" priority="9">
      <formula>P44="NG"</formula>
    </cfRule>
  </conditionalFormatting>
  <conditionalFormatting sqref="P55:R63">
    <cfRule type="expression" dxfId="3785" priority="7">
      <formula>P55="NG"</formula>
    </cfRule>
  </conditionalFormatting>
  <conditionalFormatting sqref="P66:R74 P75:Q83">
    <cfRule type="expression" dxfId="3784" priority="8">
      <formula>P66="NG"</formula>
    </cfRule>
  </conditionalFormatting>
  <conditionalFormatting sqref="P84:R85 R77:R83">
    <cfRule type="expression" dxfId="3783" priority="6">
      <formula>P77="NG"</formula>
    </cfRule>
  </conditionalFormatting>
  <conditionalFormatting sqref="P88:R96">
    <cfRule type="expression" dxfId="3782" priority="5">
      <formula>P88="NG"</formula>
    </cfRule>
  </conditionalFormatting>
  <conditionalFormatting sqref="P99:R107">
    <cfRule type="expression" dxfId="3781" priority="4">
      <formula>P99="NG"</formula>
    </cfRule>
  </conditionalFormatting>
  <conditionalFormatting sqref="P110:R117">
    <cfRule type="expression" dxfId="3780" priority="3">
      <formula>P110="NG"</formula>
    </cfRule>
  </conditionalFormatting>
  <conditionalFormatting sqref="P120:R120 Q121:R122">
    <cfRule type="expression" dxfId="3779" priority="71">
      <formula>#REF!="NG"</formula>
    </cfRule>
  </conditionalFormatting>
  <conditionalFormatting sqref="P120:R128">
    <cfRule type="expression" dxfId="3778" priority="52">
      <formula>P120="NG"</formula>
    </cfRule>
  </conditionalFormatting>
  <conditionalFormatting sqref="P121:R122">
    <cfRule type="expression" dxfId="3777" priority="70">
      <formula>$P29="NG"</formula>
    </cfRule>
  </conditionalFormatting>
  <conditionalFormatting sqref="P123:R127 P128:Q128">
    <cfRule type="expression" dxfId="3776" priority="53">
      <formula>#REF!="NG"</formula>
    </cfRule>
  </conditionalFormatting>
  <conditionalFormatting sqref="P125:R126">
    <cfRule type="expression" dxfId="3775" priority="65">
      <formula>$P30="NG"</formula>
    </cfRule>
  </conditionalFormatting>
  <conditionalFormatting sqref="P127:R128">
    <cfRule type="expression" dxfId="3774" priority="64">
      <formula>$P31="NG"</formula>
    </cfRule>
  </conditionalFormatting>
  <conditionalFormatting sqref="T57 T76:T80 T86:T88 T98:T102 T109:T111">
    <cfRule type="expression" dxfId="3773" priority="66">
      <formula>T57="NG"</formula>
    </cfRule>
  </conditionalFormatting>
  <dataValidations count="12">
    <dataValidation type="list" allowBlank="1" showInputMessage="1" showErrorMessage="1" sqref="D27 D11:D25" xr:uid="{A731E967-B428-43F6-BC2C-85FB87103D27}">
      <formula1>$Q$11:$Q$13</formula1>
    </dataValidation>
    <dataValidation type="list" allowBlank="1" showInputMessage="1" showErrorMessage="1" sqref="B11:B25" xr:uid="{3E4A092B-5364-492B-B18A-9B9DFFF71901}">
      <formula1>$P$11:$P$18</formula1>
    </dataValidation>
    <dataValidation type="list" allowBlank="1" showInputMessage="1" showErrorMessage="1" sqref="C99:C105" xr:uid="{8C109BD4-E670-4195-A9A8-02D890F37A38}">
      <formula1>$T$99:$T$102</formula1>
    </dataValidation>
    <dataValidation type="list" allowBlank="1" showInputMessage="1" showErrorMessage="1" sqref="C33:C39" xr:uid="{EC2C2E6E-648A-486F-ADA1-0C96A12E7520}">
      <formula1>$U$33:$U$36</formula1>
    </dataValidation>
    <dataValidation type="list" allowBlank="1" showInputMessage="1" showErrorMessage="1" sqref="B33:B39 B110:B116 B99:B105 B88:B94 B77:B83 B66:B72 B55:B61 B44:B50" xr:uid="{D06C0F71-9B2B-443B-BCE4-3382C20F3D9A}">
      <formula1>$T$33:$T$34</formula1>
    </dataValidation>
    <dataValidation type="list" allowBlank="1" showInputMessage="1" showErrorMessage="1" sqref="C110:C116" xr:uid="{A382939D-AA1E-4D4A-8EDC-5E7076834BF5}">
      <formula1>$T$110:$T$111</formula1>
    </dataValidation>
    <dataValidation type="list" allowBlank="1" showInputMessage="1" showErrorMessage="1" sqref="C88:C94" xr:uid="{72D1DFE7-A232-4041-A693-7EE62A5053B6}">
      <formula1>$T$87:$T$88</formula1>
    </dataValidation>
    <dataValidation type="list" allowBlank="1" showInputMessage="1" showErrorMessage="1" sqref="C77:C83" xr:uid="{A1E90F65-8077-49A2-BD11-D0666D85D1EE}">
      <formula1>$T$77:$T$80</formula1>
    </dataValidation>
    <dataValidation type="list" allowBlank="1" showInputMessage="1" showErrorMessage="1" sqref="C66:C72" xr:uid="{3C2EBDC8-849A-4042-929A-D6566D0367EE}">
      <formula1>$T$66:$T$68</formula1>
    </dataValidation>
    <dataValidation type="list" allowBlank="1" showInputMessage="1" showErrorMessage="1" sqref="C55:C61" xr:uid="{609D0A05-CBAD-4A08-BDCA-BC767F21183A}">
      <formula1>$T$55:$T$58</formula1>
    </dataValidation>
    <dataValidation type="list" allowBlank="1" showInputMessage="1" showErrorMessage="1" sqref="C44:C50" xr:uid="{8E7F7B07-C642-4DE6-9648-E16079D2D5DE}">
      <formula1>$T$44:$T$46</formula1>
    </dataValidation>
    <dataValidation type="list" allowBlank="1" showInputMessage="1" showErrorMessage="1" sqref="K132:K138" xr:uid="{F44BDF3A-9F42-48EF-9B1A-B09765A4CDCA}">
      <formula1>$P$131:$P$132</formula1>
    </dataValidation>
  </dataValidations>
  <pageMargins left="0.70866141732283472" right="0.70866141732283472" top="0.62992125984251968" bottom="0.74803149606299213" header="0.31496062992125984" footer="0.31496062992125984"/>
  <headerFooter>
    <oddHeader>&amp;L様式第1号別添1&amp;R事業参加者用（事業参加者→事業実施主体）</oddHeader>
  </headerFooter>
  <extLst>
    <ext xmlns:x14="http://schemas.microsoft.com/office/spreadsheetml/2009/9/main" uri="{CCE6A557-97BC-4b89-ADB6-D9C93CAAB3DF}">
      <x14:dataValidations xmlns:xm="http://schemas.microsoft.com/office/excel/2006/main" count="6">
        <x14:dataValidation type="list" allowBlank="1" showInputMessage="1" showErrorMessage="1" xr:uid="{B8A6B395-D91B-4834-939D-603B17369E9E}">
          <x14:formula1>
            <xm:f>リスト!$H$2:$H$3</xm:f>
          </x14:formula1>
          <xm:sqref>A150:A154</xm:sqref>
        </x14:dataValidation>
        <x14:dataValidation type="list" allowBlank="1" showInputMessage="1" showErrorMessage="1" xr:uid="{C09F8272-0444-489A-9268-2EFC82D48196}">
          <x14:formula1>
            <xm:f>リスト!$D$2:$D$3</xm:f>
          </x14:formula1>
          <xm:sqref>C107 C96 C52 C63 C74 C85</xm:sqref>
        </x14:dataValidation>
        <x14:dataValidation type="list" allowBlank="1" showInputMessage="1" showErrorMessage="1" xr:uid="{2BDF412C-D272-4299-BDA8-D38F45F1F740}">
          <x14:formula1>
            <xm:f>リスト!$E$2:$E$22</xm:f>
          </x14:formula1>
          <xm:sqref>D107 D96 D52 D63 D74 D85</xm:sqref>
        </x14:dataValidation>
        <x14:dataValidation type="list" allowBlank="1" showInputMessage="1" showErrorMessage="1" xr:uid="{F37280BD-B176-4815-ACFD-6A0A50768F9D}">
          <x14:formula1>
            <xm:f>リスト!$C$2:$C$4</xm:f>
          </x14:formula1>
          <xm:sqref>B107 B96 B52 B63 B74 B85</xm:sqref>
        </x14:dataValidation>
        <x14:dataValidation type="list" allowBlank="1" showInputMessage="1" showErrorMessage="1" xr:uid="{E183C9C6-21A7-4DE8-BFE6-504A453822C7}">
          <x14:formula1>
            <xm:f>リスト!$G$2:$G$4</xm:f>
          </x14:formula1>
          <xm:sqref>G88:G94 G99:G105 I52 G33:G39 I63 G44:G50 I74 G55:G61 G66:G72 I96 G77:G83 I107 G110:G116</xm:sqref>
        </x14:dataValidation>
        <x14:dataValidation type="list" allowBlank="1" showInputMessage="1" showErrorMessage="1" xr:uid="{1308B108-3331-46A3-A4EE-DBE4C0EE1407}">
          <x14:formula1>
            <xm:f>リスト!$H$2:$H$4</xm:f>
          </x14:formula1>
          <xm:sqref>A144:A146 J33:K39 L107:O107 L52:O52 J99:K105 L63:O63 J77:K83 L74:O74 J44:K50 L85:O85 J55:K61 L96:O96 J66:K72 J88:K94 J110:K116</xm:sqref>
        </x14:dataValidation>
      </x14:dataValidations>
    </ext>
  </extLs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8E6824-EDE4-4F66-A2AC-FB3938E23B36}">
  <sheetPr>
    <pageSetUpPr fitToPage="1"/>
  </sheetPr>
  <dimension ref="A1:W154"/>
  <sheetViews>
    <sheetView view="pageBreakPreview" topLeftCell="C3" zoomScale="80" zoomScaleNormal="100" zoomScaleSheetLayoutView="80" workbookViewId="0">
      <selection activeCell="P3" sqref="P3:P5 H11:H25 K11:K25 C26 F26:L27 O33:R39 L40:O40 O44:R50 L51:O51 O55:R61 L62:O62 O66:R72 L73:O73 O77:O83 R77:R83 L84:O84 O88:R94 L95:O95 O99:R105 L106:O106 O110:R116 L117:O117 C120:G128 P120 Q120:R126 P123:P125 P127:R128 K139 P144"/>
    </sheetView>
  </sheetViews>
  <sheetFormatPr defaultColWidth="9" defaultRowHeight="22.5" customHeight="1"/>
  <cols>
    <col min="1" max="15" width="14.6328125" style="48" customWidth="1"/>
    <col min="16" max="16" width="23.26953125" style="49" customWidth="1"/>
    <col min="17" max="17" width="23.453125" style="48" bestFit="1" customWidth="1"/>
    <col min="18" max="18" width="18.90625" style="48" bestFit="1" customWidth="1"/>
    <col min="19" max="19" width="11.08984375" style="48" bestFit="1" customWidth="1"/>
    <col min="20" max="20" width="27.26953125" style="48" customWidth="1"/>
    <col min="21" max="21" width="8.90625" style="48" customWidth="1"/>
    <col min="22" max="16384" width="9" style="48"/>
  </cols>
  <sheetData>
    <row r="1" spans="1:19" s="35" customFormat="1" ht="22.5" customHeight="1">
      <c r="A1" s="178" t="s">
        <v>285</v>
      </c>
      <c r="B1" s="178"/>
      <c r="C1" s="178"/>
      <c r="D1" s="178"/>
      <c r="E1" s="178"/>
      <c r="F1" s="178"/>
      <c r="G1" s="178"/>
      <c r="H1" s="178"/>
      <c r="I1" s="178"/>
      <c r="J1" s="178"/>
      <c r="K1" s="178"/>
      <c r="L1" s="178"/>
      <c r="M1" s="178"/>
      <c r="N1" s="178"/>
      <c r="O1" s="178"/>
      <c r="P1" s="34" t="s">
        <v>58</v>
      </c>
    </row>
    <row r="2" spans="1:19" s="36" customFormat="1" ht="13">
      <c r="A2" s="36" t="s">
        <v>89</v>
      </c>
      <c r="F2" s="37"/>
      <c r="P2" s="38"/>
    </row>
    <row r="3" spans="1:19" s="36" customFormat="1" ht="22.5" customHeight="1">
      <c r="A3" s="39" t="s">
        <v>31</v>
      </c>
      <c r="B3" s="166"/>
      <c r="C3" s="167"/>
      <c r="D3" s="167"/>
      <c r="E3" s="168"/>
      <c r="F3" s="40"/>
      <c r="G3" s="40"/>
      <c r="H3" s="40"/>
      <c r="I3" s="40"/>
      <c r="J3" s="40"/>
      <c r="K3" s="40"/>
      <c r="L3" s="40"/>
      <c r="M3" s="41"/>
      <c r="N3" s="40" t="s">
        <v>148</v>
      </c>
      <c r="O3" s="40"/>
      <c r="P3" s="18" t="str">
        <f>IF(COUNTIF(P33:R154,"NG"),"要修正！","クリア ! ")</f>
        <v xml:space="preserve">クリア ! </v>
      </c>
      <c r="Q3" s="36" t="s">
        <v>113</v>
      </c>
      <c r="S3" s="38"/>
    </row>
    <row r="4" spans="1:19" s="36" customFormat="1" ht="22.5" customHeight="1">
      <c r="A4" s="39" t="s">
        <v>30</v>
      </c>
      <c r="B4" s="166"/>
      <c r="C4" s="167"/>
      <c r="D4" s="167"/>
      <c r="E4" s="168"/>
      <c r="F4" s="40"/>
      <c r="G4" s="40"/>
      <c r="H4" s="40"/>
      <c r="I4" s="40"/>
      <c r="J4" s="40"/>
      <c r="K4" s="40"/>
      <c r="L4" s="40"/>
      <c r="M4" s="42"/>
      <c r="N4" s="40" t="s">
        <v>145</v>
      </c>
      <c r="O4" s="40"/>
      <c r="P4" s="169" t="str">
        <f>IF(P3="要修正！","※「クリア！」になるようNG箇所を修正してください。","")</f>
        <v/>
      </c>
    </row>
    <row r="5" spans="1:19" s="36" customFormat="1" ht="22.5" customHeight="1">
      <c r="A5" s="39" t="s">
        <v>32</v>
      </c>
      <c r="B5" s="171"/>
      <c r="C5" s="167"/>
      <c r="D5" s="167"/>
      <c r="E5" s="168"/>
      <c r="F5" s="40"/>
      <c r="G5" s="40"/>
      <c r="H5" s="40"/>
      <c r="I5" s="40"/>
      <c r="J5" s="40"/>
      <c r="K5" s="40"/>
      <c r="L5" s="40"/>
      <c r="M5" s="43"/>
      <c r="N5" s="40" t="s">
        <v>146</v>
      </c>
      <c r="O5" s="40"/>
      <c r="P5" s="170"/>
    </row>
    <row r="6" spans="1:19" s="36" customFormat="1" ht="22.5" customHeight="1">
      <c r="A6" s="39" t="s">
        <v>33</v>
      </c>
      <c r="B6" s="166"/>
      <c r="C6" s="167"/>
      <c r="D6" s="167"/>
      <c r="E6" s="168"/>
      <c r="F6" s="40"/>
      <c r="G6" s="40"/>
      <c r="H6" s="40"/>
      <c r="I6" s="40"/>
      <c r="J6" s="40"/>
      <c r="K6" s="40"/>
      <c r="L6" s="40"/>
      <c r="M6" s="44"/>
      <c r="N6" s="40" t="s">
        <v>147</v>
      </c>
      <c r="O6" s="40"/>
      <c r="P6" s="45"/>
      <c r="Q6" s="46"/>
    </row>
    <row r="7" spans="1:19" s="36" customFormat="1" ht="22.5" customHeight="1">
      <c r="E7" s="47"/>
      <c r="F7" s="47"/>
      <c r="G7" s="47"/>
      <c r="H7" s="47"/>
      <c r="I7" s="47"/>
      <c r="J7" s="47"/>
      <c r="K7" s="47"/>
      <c r="L7" s="47"/>
      <c r="M7" s="47"/>
      <c r="N7" s="47"/>
      <c r="O7" s="47"/>
      <c r="P7" s="45"/>
      <c r="Q7" s="46"/>
    </row>
    <row r="8" spans="1:19" ht="22.5" customHeight="1">
      <c r="A8" s="48" t="s">
        <v>144</v>
      </c>
    </row>
    <row r="9" spans="1:19" ht="22.5" customHeight="1">
      <c r="F9" s="139" t="s">
        <v>170</v>
      </c>
      <c r="G9" s="139"/>
      <c r="H9" s="139"/>
      <c r="I9" s="139"/>
      <c r="J9" s="139" t="s">
        <v>235</v>
      </c>
      <c r="K9" s="139"/>
      <c r="L9" s="139"/>
    </row>
    <row r="10" spans="1:19" s="17" customFormat="1" ht="22.5" customHeight="1">
      <c r="A10" s="50" t="s">
        <v>118</v>
      </c>
      <c r="B10" s="50" t="s">
        <v>139</v>
      </c>
      <c r="C10" s="50" t="s">
        <v>197</v>
      </c>
      <c r="D10" s="50" t="s">
        <v>119</v>
      </c>
      <c r="E10" s="50" t="s">
        <v>6</v>
      </c>
      <c r="F10" s="53" t="s">
        <v>275</v>
      </c>
      <c r="G10" s="53" t="s">
        <v>276</v>
      </c>
      <c r="H10" s="51" t="s">
        <v>277</v>
      </c>
      <c r="I10" s="96" t="s">
        <v>150</v>
      </c>
      <c r="J10" s="51" t="s">
        <v>278</v>
      </c>
      <c r="K10" s="52" t="s">
        <v>279</v>
      </c>
      <c r="L10" s="96" t="s">
        <v>149</v>
      </c>
      <c r="M10" s="136" t="s">
        <v>243</v>
      </c>
      <c r="N10" s="136"/>
      <c r="O10" s="142"/>
      <c r="P10" s="50" t="s">
        <v>250</v>
      </c>
      <c r="Q10" s="86" t="s">
        <v>119</v>
      </c>
      <c r="S10" s="48"/>
    </row>
    <row r="11" spans="1:19" s="17" customFormat="1" ht="22.5" customHeight="1">
      <c r="A11" s="50">
        <v>1</v>
      </c>
      <c r="B11" s="54"/>
      <c r="C11" s="55"/>
      <c r="D11" s="56"/>
      <c r="E11" s="30"/>
      <c r="F11" s="6"/>
      <c r="G11" s="6"/>
      <c r="H11" s="26">
        <f>G11-F11</f>
        <v>0</v>
      </c>
      <c r="I11" s="57"/>
      <c r="J11" s="58"/>
      <c r="K11" s="25">
        <f>J11-F11</f>
        <v>0</v>
      </c>
      <c r="L11" s="59"/>
      <c r="M11" s="172"/>
      <c r="N11" s="172"/>
      <c r="O11" s="173"/>
      <c r="P11" s="60" t="s">
        <v>252</v>
      </c>
      <c r="Q11" s="91" t="s">
        <v>156</v>
      </c>
      <c r="S11" s="48"/>
    </row>
    <row r="12" spans="1:19" s="17" customFormat="1" ht="22.5" customHeight="1">
      <c r="A12" s="50">
        <v>2</v>
      </c>
      <c r="B12" s="54"/>
      <c r="C12" s="55"/>
      <c r="D12" s="56"/>
      <c r="E12" s="30"/>
      <c r="F12" s="6"/>
      <c r="G12" s="6"/>
      <c r="H12" s="26">
        <f t="shared" ref="H12:H25" si="0">G12-F12</f>
        <v>0</v>
      </c>
      <c r="I12" s="57"/>
      <c r="J12" s="58"/>
      <c r="K12" s="25">
        <f t="shared" ref="K12:K25" si="1">J12-F12</f>
        <v>0</v>
      </c>
      <c r="L12" s="59"/>
      <c r="M12" s="172"/>
      <c r="N12" s="172"/>
      <c r="O12" s="173"/>
      <c r="P12" s="60" t="s">
        <v>251</v>
      </c>
      <c r="Q12" s="91" t="s">
        <v>158</v>
      </c>
      <c r="S12" s="48"/>
    </row>
    <row r="13" spans="1:19" s="17" customFormat="1" ht="22.5" customHeight="1">
      <c r="A13" s="50">
        <v>3</v>
      </c>
      <c r="B13" s="54"/>
      <c r="C13" s="55"/>
      <c r="D13" s="56"/>
      <c r="E13" s="30"/>
      <c r="F13" s="6"/>
      <c r="G13" s="6"/>
      <c r="H13" s="26">
        <f t="shared" si="0"/>
        <v>0</v>
      </c>
      <c r="I13" s="57"/>
      <c r="J13" s="58"/>
      <c r="K13" s="25">
        <f t="shared" si="1"/>
        <v>0</v>
      </c>
      <c r="L13" s="59"/>
      <c r="M13" s="172"/>
      <c r="N13" s="172"/>
      <c r="O13" s="173"/>
      <c r="P13" s="60" t="s">
        <v>253</v>
      </c>
      <c r="Q13" s="91" t="s">
        <v>157</v>
      </c>
      <c r="S13" s="48"/>
    </row>
    <row r="14" spans="1:19" s="17" customFormat="1" ht="22.5" customHeight="1">
      <c r="A14" s="50">
        <v>4</v>
      </c>
      <c r="B14" s="54"/>
      <c r="C14" s="55"/>
      <c r="D14" s="56"/>
      <c r="E14" s="30"/>
      <c r="F14" s="6"/>
      <c r="G14" s="6"/>
      <c r="H14" s="26">
        <f t="shared" si="0"/>
        <v>0</v>
      </c>
      <c r="I14" s="57"/>
      <c r="J14" s="58"/>
      <c r="K14" s="25">
        <f t="shared" si="1"/>
        <v>0</v>
      </c>
      <c r="L14" s="59"/>
      <c r="M14" s="172"/>
      <c r="N14" s="172"/>
      <c r="O14" s="173"/>
      <c r="P14" s="60" t="s">
        <v>254</v>
      </c>
      <c r="S14" s="48"/>
    </row>
    <row r="15" spans="1:19" s="17" customFormat="1" ht="22.5" customHeight="1">
      <c r="A15" s="50">
        <v>5</v>
      </c>
      <c r="B15" s="54"/>
      <c r="C15" s="55"/>
      <c r="D15" s="56"/>
      <c r="E15" s="30"/>
      <c r="F15" s="6"/>
      <c r="G15" s="6"/>
      <c r="H15" s="26">
        <f t="shared" si="0"/>
        <v>0</v>
      </c>
      <c r="I15" s="57"/>
      <c r="J15" s="58"/>
      <c r="K15" s="25">
        <f t="shared" si="1"/>
        <v>0</v>
      </c>
      <c r="L15" s="59"/>
      <c r="M15" s="172"/>
      <c r="N15" s="172"/>
      <c r="O15" s="173"/>
      <c r="P15" s="60" t="s">
        <v>255</v>
      </c>
      <c r="Q15" s="61"/>
      <c r="S15" s="48"/>
    </row>
    <row r="16" spans="1:19" s="17" customFormat="1" ht="22.5" customHeight="1">
      <c r="A16" s="50">
        <v>6</v>
      </c>
      <c r="B16" s="54"/>
      <c r="C16" s="55"/>
      <c r="D16" s="56"/>
      <c r="E16" s="30"/>
      <c r="F16" s="6"/>
      <c r="G16" s="62"/>
      <c r="H16" s="26">
        <f t="shared" si="0"/>
        <v>0</v>
      </c>
      <c r="I16" s="57"/>
      <c r="J16" s="58"/>
      <c r="K16" s="25">
        <f t="shared" si="1"/>
        <v>0</v>
      </c>
      <c r="L16" s="59"/>
      <c r="M16" s="172"/>
      <c r="N16" s="172"/>
      <c r="O16" s="173"/>
      <c r="P16" s="60" t="s">
        <v>256</v>
      </c>
      <c r="Q16" s="61"/>
      <c r="S16" s="48"/>
    </row>
    <row r="17" spans="1:22" s="17" customFormat="1" ht="22.5" customHeight="1">
      <c r="A17" s="50">
        <v>7</v>
      </c>
      <c r="B17" s="54"/>
      <c r="C17" s="55"/>
      <c r="D17" s="56"/>
      <c r="E17" s="30"/>
      <c r="F17" s="6"/>
      <c r="G17" s="6"/>
      <c r="H17" s="26">
        <f t="shared" si="0"/>
        <v>0</v>
      </c>
      <c r="I17" s="57"/>
      <c r="J17" s="58"/>
      <c r="K17" s="25">
        <f t="shared" si="1"/>
        <v>0</v>
      </c>
      <c r="L17" s="59"/>
      <c r="M17" s="172"/>
      <c r="N17" s="172"/>
      <c r="O17" s="173"/>
      <c r="P17" s="60" t="s">
        <v>257</v>
      </c>
      <c r="Q17" s="61"/>
      <c r="S17" s="48"/>
    </row>
    <row r="18" spans="1:22" s="17" customFormat="1" ht="22.5" customHeight="1">
      <c r="A18" s="50">
        <v>8</v>
      </c>
      <c r="B18" s="54"/>
      <c r="C18" s="55"/>
      <c r="D18" s="56"/>
      <c r="E18" s="30"/>
      <c r="F18" s="6"/>
      <c r="G18" s="6"/>
      <c r="H18" s="26">
        <f t="shared" si="0"/>
        <v>0</v>
      </c>
      <c r="I18" s="57"/>
      <c r="J18" s="58"/>
      <c r="K18" s="25">
        <f t="shared" si="1"/>
        <v>0</v>
      </c>
      <c r="L18" s="59"/>
      <c r="M18" s="172"/>
      <c r="N18" s="172"/>
      <c r="O18" s="173"/>
      <c r="P18" s="60" t="s">
        <v>258</v>
      </c>
      <c r="Q18" s="61"/>
      <c r="S18" s="48"/>
    </row>
    <row r="19" spans="1:22" ht="22.5" customHeight="1">
      <c r="A19" s="50">
        <v>9</v>
      </c>
      <c r="B19" s="54"/>
      <c r="C19" s="24"/>
      <c r="D19" s="56"/>
      <c r="E19" s="2"/>
      <c r="F19" s="31"/>
      <c r="G19" s="31"/>
      <c r="H19" s="26">
        <f t="shared" si="0"/>
        <v>0</v>
      </c>
      <c r="I19" s="19"/>
      <c r="J19" s="28"/>
      <c r="K19" s="25">
        <f t="shared" si="1"/>
        <v>0</v>
      </c>
      <c r="L19" s="23"/>
      <c r="M19" s="172"/>
      <c r="N19" s="172"/>
      <c r="O19" s="172"/>
      <c r="P19" s="17"/>
      <c r="Q19" s="61"/>
    </row>
    <row r="20" spans="1:22" ht="22.5" customHeight="1">
      <c r="A20" s="50">
        <v>10</v>
      </c>
      <c r="B20" s="54"/>
      <c r="C20" s="24"/>
      <c r="D20" s="56"/>
      <c r="E20" s="2"/>
      <c r="F20" s="31"/>
      <c r="G20" s="31"/>
      <c r="H20" s="26">
        <f t="shared" si="0"/>
        <v>0</v>
      </c>
      <c r="I20" s="19"/>
      <c r="J20" s="28"/>
      <c r="K20" s="25">
        <f t="shared" si="1"/>
        <v>0</v>
      </c>
      <c r="L20" s="23"/>
      <c r="M20" s="172"/>
      <c r="N20" s="172"/>
      <c r="O20" s="172"/>
      <c r="P20" s="17"/>
      <c r="Q20" s="61"/>
    </row>
    <row r="21" spans="1:22" ht="22.5" customHeight="1">
      <c r="A21" s="50">
        <v>11</v>
      </c>
      <c r="B21" s="54"/>
      <c r="C21" s="24"/>
      <c r="D21" s="56"/>
      <c r="E21" s="2"/>
      <c r="F21" s="31"/>
      <c r="G21" s="31"/>
      <c r="H21" s="26">
        <f t="shared" si="0"/>
        <v>0</v>
      </c>
      <c r="I21" s="19"/>
      <c r="J21" s="28"/>
      <c r="K21" s="25">
        <f t="shared" si="1"/>
        <v>0</v>
      </c>
      <c r="L21" s="23"/>
      <c r="M21" s="172"/>
      <c r="N21" s="172"/>
      <c r="O21" s="172"/>
      <c r="P21" s="17"/>
      <c r="Q21" s="61"/>
    </row>
    <row r="22" spans="1:22" ht="22.5" customHeight="1">
      <c r="A22" s="50">
        <v>12</v>
      </c>
      <c r="B22" s="54"/>
      <c r="C22" s="24"/>
      <c r="D22" s="56"/>
      <c r="E22" s="2"/>
      <c r="F22" s="31"/>
      <c r="G22" s="31"/>
      <c r="H22" s="26">
        <f t="shared" si="0"/>
        <v>0</v>
      </c>
      <c r="I22" s="19"/>
      <c r="J22" s="28"/>
      <c r="K22" s="25">
        <f t="shared" si="1"/>
        <v>0</v>
      </c>
      <c r="L22" s="23"/>
      <c r="M22" s="172"/>
      <c r="N22" s="172"/>
      <c r="O22" s="172"/>
      <c r="P22" s="17"/>
      <c r="Q22" s="61"/>
    </row>
    <row r="23" spans="1:22" ht="22.5" customHeight="1">
      <c r="A23" s="50">
        <v>13</v>
      </c>
      <c r="B23" s="54"/>
      <c r="C23" s="24"/>
      <c r="D23" s="56"/>
      <c r="E23" s="2"/>
      <c r="F23" s="31"/>
      <c r="G23" s="31"/>
      <c r="H23" s="26">
        <f t="shared" si="0"/>
        <v>0</v>
      </c>
      <c r="I23" s="19"/>
      <c r="J23" s="28"/>
      <c r="K23" s="25">
        <f t="shared" si="1"/>
        <v>0</v>
      </c>
      <c r="L23" s="23"/>
      <c r="M23" s="172"/>
      <c r="N23" s="172"/>
      <c r="O23" s="172"/>
      <c r="P23" s="17"/>
      <c r="Q23" s="61"/>
    </row>
    <row r="24" spans="1:22" ht="22.5" customHeight="1">
      <c r="A24" s="50">
        <v>14</v>
      </c>
      <c r="B24" s="54"/>
      <c r="C24" s="24"/>
      <c r="D24" s="56"/>
      <c r="E24" s="2"/>
      <c r="F24" s="31"/>
      <c r="G24" s="31"/>
      <c r="H24" s="26">
        <f t="shared" si="0"/>
        <v>0</v>
      </c>
      <c r="I24" s="19"/>
      <c r="J24" s="28"/>
      <c r="K24" s="25">
        <f t="shared" si="1"/>
        <v>0</v>
      </c>
      <c r="L24" s="23"/>
      <c r="M24" s="172"/>
      <c r="N24" s="172"/>
      <c r="O24" s="172"/>
      <c r="P24" s="17"/>
      <c r="Q24" s="61"/>
    </row>
    <row r="25" spans="1:22" ht="22.5" customHeight="1">
      <c r="A25" s="50">
        <v>15</v>
      </c>
      <c r="B25" s="54"/>
      <c r="C25" s="24"/>
      <c r="D25" s="56"/>
      <c r="E25" s="2"/>
      <c r="F25" s="31"/>
      <c r="G25" s="31"/>
      <c r="H25" s="26">
        <f t="shared" si="0"/>
        <v>0</v>
      </c>
      <c r="I25" s="19"/>
      <c r="J25" s="28"/>
      <c r="K25" s="25">
        <f t="shared" si="1"/>
        <v>0</v>
      </c>
      <c r="L25" s="23"/>
      <c r="M25" s="172"/>
      <c r="N25" s="172"/>
      <c r="O25" s="172"/>
      <c r="P25" s="17"/>
      <c r="Q25" s="61"/>
    </row>
    <row r="26" spans="1:22" ht="22.5" customHeight="1">
      <c r="A26" s="50" t="s">
        <v>0</v>
      </c>
      <c r="B26" s="63"/>
      <c r="C26" s="25">
        <f>SUM(C11:C25)</f>
        <v>0</v>
      </c>
      <c r="D26" s="64"/>
      <c r="E26" s="50" t="s">
        <v>233</v>
      </c>
      <c r="F26" s="27">
        <f>SUMIF(D11:D25,"野菜",F11:F25)+SUMIF(D11:D25,"果樹",F11:F25)</f>
        <v>0</v>
      </c>
      <c r="G26" s="27">
        <f>SUMIF(D11:D25,"野菜",G11:G25)+SUMIF(D11:D25,"果樹",G11:G25)</f>
        <v>0</v>
      </c>
      <c r="H26" s="27">
        <f>SUMIF(D11:D25,"野菜",H11:H25)+SUMIF(D11:D25,"果樹",H11:H25)</f>
        <v>0</v>
      </c>
      <c r="I26" s="101" t="str">
        <f>IFERROR(ROUND((H26/F26)*100,1),"")</f>
        <v/>
      </c>
      <c r="J26" s="25">
        <f>SUMIF(D11:D25,"野菜",J11:J25)+SUMIF(D11:D25,"果樹",J11:J25)</f>
        <v>0</v>
      </c>
      <c r="K26" s="25">
        <f>SUMIF(D11:D25,"野菜",K11:K25)+SUMIF(D11:D25,"果樹",K11:K25)</f>
        <v>0</v>
      </c>
      <c r="L26" s="99" t="str">
        <f>IFERROR(ROUND((K26/F26)*100,1),"")</f>
        <v/>
      </c>
      <c r="N26" s="179"/>
      <c r="O26" s="179"/>
      <c r="P26" s="48"/>
    </row>
    <row r="27" spans="1:22" ht="22.5" customHeight="1">
      <c r="A27" s="17"/>
      <c r="B27" s="17"/>
      <c r="C27" s="17" t="s">
        <v>236</v>
      </c>
      <c r="D27" s="56"/>
      <c r="E27" s="50" t="s">
        <v>157</v>
      </c>
      <c r="F27" s="27">
        <f>SUMIF(D10:D24,"花き",F10:F24)</f>
        <v>0</v>
      </c>
      <c r="G27" s="27">
        <f>SUMIF(D10:D24,"花き",G10:G24)</f>
        <v>0</v>
      </c>
      <c r="H27" s="27">
        <f>SUMIF(D10:D24,"花き",H10:H24)</f>
        <v>0</v>
      </c>
      <c r="I27" s="101" t="str">
        <f>IFERROR(ROUND((H27/F27)*100,1),"")</f>
        <v/>
      </c>
      <c r="J27" s="25">
        <f>SUMIF(D10:D25,"花き",J10:J25)</f>
        <v>0</v>
      </c>
      <c r="K27" s="25">
        <f>SUMIF(D10:D24,"花き",K10:K24)</f>
        <v>0</v>
      </c>
      <c r="L27" s="99" t="str">
        <f>IFERROR(ROUND((K27/F27)*100,1),"")</f>
        <v/>
      </c>
      <c r="N27" s="17"/>
      <c r="O27" s="17"/>
      <c r="P27" s="48"/>
    </row>
    <row r="28" spans="1:22" ht="22.5" customHeight="1">
      <c r="A28" s="17"/>
      <c r="B28" s="17"/>
      <c r="C28" s="17"/>
      <c r="D28" s="65"/>
      <c r="E28" s="65"/>
      <c r="F28" s="65"/>
      <c r="G28" s="65"/>
      <c r="H28" s="65"/>
      <c r="I28" s="65"/>
      <c r="J28" s="65"/>
      <c r="K28" s="65"/>
      <c r="L28" s="65"/>
      <c r="M28" s="17"/>
      <c r="N28" s="17"/>
      <c r="O28" s="17"/>
      <c r="P28" s="48"/>
    </row>
    <row r="29" spans="1:22" ht="22.5" customHeight="1">
      <c r="A29" s="94" t="s">
        <v>124</v>
      </c>
      <c r="P29" s="48"/>
    </row>
    <row r="30" spans="1:22" ht="22.5" customHeight="1">
      <c r="A30" s="66" t="s">
        <v>125</v>
      </c>
      <c r="C30" s="67"/>
      <c r="P30" s="48"/>
    </row>
    <row r="31" spans="1:22" s="61" customFormat="1" ht="22.5" customHeight="1">
      <c r="A31" s="162" t="s">
        <v>217</v>
      </c>
      <c r="B31" s="160" t="s">
        <v>67</v>
      </c>
      <c r="C31" s="150" t="s">
        <v>286</v>
      </c>
      <c r="D31" s="150"/>
      <c r="E31" s="150"/>
      <c r="F31" s="150"/>
      <c r="G31" s="160" t="s">
        <v>38</v>
      </c>
      <c r="H31" s="144" t="s">
        <v>47</v>
      </c>
      <c r="I31" s="145"/>
      <c r="J31" s="145"/>
      <c r="K31" s="146"/>
      <c r="L31" s="144" t="s">
        <v>216</v>
      </c>
      <c r="M31" s="145"/>
      <c r="N31" s="145"/>
      <c r="O31" s="146"/>
      <c r="P31" s="48" t="s">
        <v>96</v>
      </c>
      <c r="Q31" s="48" t="s">
        <v>96</v>
      </c>
      <c r="S31" s="48"/>
    </row>
    <row r="32" spans="1:22" s="70" customFormat="1" ht="22.5" customHeight="1">
      <c r="A32" s="161"/>
      <c r="B32" s="161"/>
      <c r="C32" s="68" t="s">
        <v>215</v>
      </c>
      <c r="D32" s="150" t="s">
        <v>120</v>
      </c>
      <c r="E32" s="150"/>
      <c r="F32" s="68" t="s">
        <v>15</v>
      </c>
      <c r="G32" s="161"/>
      <c r="H32" s="69" t="s">
        <v>29</v>
      </c>
      <c r="I32" s="69" t="s">
        <v>28</v>
      </c>
      <c r="J32" s="68" t="s">
        <v>18</v>
      </c>
      <c r="K32" s="68" t="s">
        <v>19</v>
      </c>
      <c r="L32" s="53" t="s">
        <v>109</v>
      </c>
      <c r="M32" s="53" t="s">
        <v>110</v>
      </c>
      <c r="N32" s="53" t="s">
        <v>111</v>
      </c>
      <c r="O32" s="53" t="s">
        <v>112</v>
      </c>
      <c r="P32" s="70" t="s">
        <v>104</v>
      </c>
      <c r="Q32" s="70" t="s">
        <v>116</v>
      </c>
      <c r="R32" s="70" t="s">
        <v>115</v>
      </c>
      <c r="S32" s="48"/>
      <c r="T32" s="71" t="s">
        <v>67</v>
      </c>
      <c r="U32" s="98" t="s">
        <v>153</v>
      </c>
      <c r="V32" s="61"/>
    </row>
    <row r="33" spans="1:22" ht="22.5" customHeight="1">
      <c r="A33" s="6"/>
      <c r="B33" s="9"/>
      <c r="C33" s="72"/>
      <c r="D33" s="152"/>
      <c r="E33" s="152"/>
      <c r="F33" s="15"/>
      <c r="G33" s="7"/>
      <c r="H33" s="6"/>
      <c r="I33" s="21"/>
      <c r="J33" s="7" t="s">
        <v>1</v>
      </c>
      <c r="K33" s="8" t="s">
        <v>1</v>
      </c>
      <c r="L33" s="1"/>
      <c r="M33" s="1"/>
      <c r="N33" s="1"/>
      <c r="O33" s="20">
        <f>L33-(M33+N33)</f>
        <v>0</v>
      </c>
      <c r="P33" s="29" t="str">
        <f>IF(OR(G33="新規",G33="追加",G33=""),"OK",(IF(AND(H33="",I33=""),"NG","OK")))</f>
        <v>OK</v>
      </c>
      <c r="Q33" s="10" t="str">
        <f>IF(OR(G33="新規",G33="追加",G33=""),"OK",(IF(OR(AND(J33="",K33=""),AND(J33="",K33="□"),AND(J33="□",K33=""),AND(J33="□",K33="□")),"NG","OK")))</f>
        <v>OK</v>
      </c>
      <c r="R33" s="10" t="str">
        <f>IF(OR(AND(C33&lt;&gt;"",D33&lt;&gt;"",F33&lt;&gt;"",G33&lt;&gt;""),(C33="")),"OK","NG")</f>
        <v>OK</v>
      </c>
      <c r="T33" s="71" t="s">
        <v>65</v>
      </c>
      <c r="U33" s="74" t="s">
        <v>154</v>
      </c>
      <c r="V33" s="61"/>
    </row>
    <row r="34" spans="1:22" ht="22.5" customHeight="1">
      <c r="A34" s="6"/>
      <c r="B34" s="9"/>
      <c r="C34" s="72"/>
      <c r="D34" s="152"/>
      <c r="E34" s="152"/>
      <c r="F34" s="15"/>
      <c r="G34" s="7"/>
      <c r="H34" s="6"/>
      <c r="I34" s="21"/>
      <c r="J34" s="7" t="s">
        <v>1</v>
      </c>
      <c r="K34" s="8" t="s">
        <v>1</v>
      </c>
      <c r="L34" s="1"/>
      <c r="M34" s="1"/>
      <c r="N34" s="1"/>
      <c r="O34" s="20">
        <f t="shared" ref="O34:O39" si="2">L34-(M34+N34)</f>
        <v>0</v>
      </c>
      <c r="P34" s="29" t="str">
        <f t="shared" ref="P34:P39" si="3">IF(OR(G34="新規",G34="追加",G34=""),"OK",(IF(AND(H34="",I34=""),"NG","OK")))</f>
        <v>OK</v>
      </c>
      <c r="Q34" s="10" t="str">
        <f t="shared" ref="Q34:Q39" si="4">IF(OR(G34="新規",G34="追加",G34=""),"OK",(IF(OR(AND(J34="",K34=""),AND(J34="",K34="□"),AND(J34="□",K34=""),AND(J34="□",K34="□")),"NG","OK")))</f>
        <v>OK</v>
      </c>
      <c r="R34" s="10" t="str">
        <f t="shared" ref="R34:R39" si="5">IF(OR(AND(C34&lt;&gt;"",D34&lt;&gt;"",F34&lt;&gt;"",G34&lt;&gt;""),(C34="")),"OK","NG")</f>
        <v>OK</v>
      </c>
      <c r="T34" s="97" t="s">
        <v>66</v>
      </c>
      <c r="U34" s="75" t="s">
        <v>155</v>
      </c>
      <c r="V34" s="61"/>
    </row>
    <row r="35" spans="1:22" ht="22.5" customHeight="1">
      <c r="A35" s="6"/>
      <c r="B35" s="9"/>
      <c r="C35" s="72"/>
      <c r="D35" s="152"/>
      <c r="E35" s="152"/>
      <c r="F35" s="15"/>
      <c r="G35" s="7"/>
      <c r="H35" s="6"/>
      <c r="I35" s="21"/>
      <c r="J35" s="7" t="s">
        <v>1</v>
      </c>
      <c r="K35" s="8" t="s">
        <v>1</v>
      </c>
      <c r="L35" s="1"/>
      <c r="M35" s="1"/>
      <c r="N35" s="1"/>
      <c r="O35" s="20">
        <f t="shared" si="2"/>
        <v>0</v>
      </c>
      <c r="P35" s="29" t="str">
        <f t="shared" si="3"/>
        <v>OK</v>
      </c>
      <c r="Q35" s="10" t="str">
        <f t="shared" si="4"/>
        <v>OK</v>
      </c>
      <c r="R35" s="10" t="str">
        <f t="shared" si="5"/>
        <v>OK</v>
      </c>
      <c r="T35" s="94"/>
      <c r="U35" s="75" t="s">
        <v>214</v>
      </c>
      <c r="V35" s="61"/>
    </row>
    <row r="36" spans="1:22" ht="22.5" customHeight="1">
      <c r="A36" s="6"/>
      <c r="B36" s="9"/>
      <c r="C36" s="72"/>
      <c r="D36" s="152"/>
      <c r="E36" s="152"/>
      <c r="F36" s="15"/>
      <c r="G36" s="7"/>
      <c r="H36" s="6"/>
      <c r="I36" s="21"/>
      <c r="J36" s="7" t="s">
        <v>1</v>
      </c>
      <c r="K36" s="8" t="s">
        <v>1</v>
      </c>
      <c r="L36" s="1"/>
      <c r="M36" s="1"/>
      <c r="N36" s="1"/>
      <c r="O36" s="20">
        <f t="shared" si="2"/>
        <v>0</v>
      </c>
      <c r="P36" s="29" t="str">
        <f t="shared" si="3"/>
        <v>OK</v>
      </c>
      <c r="Q36" s="10" t="str">
        <f t="shared" si="4"/>
        <v>OK</v>
      </c>
      <c r="R36" s="10" t="str">
        <f t="shared" si="5"/>
        <v>OK</v>
      </c>
      <c r="T36" s="94"/>
      <c r="U36" s="92" t="s">
        <v>13</v>
      </c>
      <c r="V36" s="61"/>
    </row>
    <row r="37" spans="1:22" ht="22.5" customHeight="1">
      <c r="A37" s="6"/>
      <c r="B37" s="9"/>
      <c r="C37" s="72"/>
      <c r="D37" s="152"/>
      <c r="E37" s="152"/>
      <c r="F37" s="16"/>
      <c r="G37" s="7"/>
      <c r="H37" s="6"/>
      <c r="I37" s="21"/>
      <c r="J37" s="7" t="s">
        <v>1</v>
      </c>
      <c r="K37" s="8" t="s">
        <v>1</v>
      </c>
      <c r="L37" s="1"/>
      <c r="M37" s="1"/>
      <c r="N37" s="1"/>
      <c r="O37" s="20">
        <f t="shared" si="2"/>
        <v>0</v>
      </c>
      <c r="P37" s="29" t="str">
        <f t="shared" si="3"/>
        <v>OK</v>
      </c>
      <c r="Q37" s="10" t="str">
        <f t="shared" si="4"/>
        <v>OK</v>
      </c>
      <c r="R37" s="10" t="str">
        <f t="shared" si="5"/>
        <v>OK</v>
      </c>
    </row>
    <row r="38" spans="1:22" ht="22.5" customHeight="1">
      <c r="A38" s="6"/>
      <c r="B38" s="9"/>
      <c r="C38" s="72"/>
      <c r="D38" s="152"/>
      <c r="E38" s="152"/>
      <c r="F38" s="15"/>
      <c r="G38" s="7"/>
      <c r="H38" s="6"/>
      <c r="I38" s="21"/>
      <c r="J38" s="7" t="s">
        <v>1</v>
      </c>
      <c r="K38" s="8" t="s">
        <v>1</v>
      </c>
      <c r="L38" s="1"/>
      <c r="M38" s="1"/>
      <c r="N38" s="1"/>
      <c r="O38" s="20">
        <f t="shared" si="2"/>
        <v>0</v>
      </c>
      <c r="P38" s="29" t="str">
        <f t="shared" si="3"/>
        <v>OK</v>
      </c>
      <c r="Q38" s="10" t="str">
        <f t="shared" si="4"/>
        <v>OK</v>
      </c>
      <c r="R38" s="10" t="str">
        <f t="shared" si="5"/>
        <v>OK</v>
      </c>
    </row>
    <row r="39" spans="1:22" ht="22.5" customHeight="1">
      <c r="A39" s="6"/>
      <c r="B39" s="9"/>
      <c r="C39" s="72"/>
      <c r="D39" s="152"/>
      <c r="E39" s="152"/>
      <c r="F39" s="15"/>
      <c r="G39" s="7"/>
      <c r="H39" s="6"/>
      <c r="I39" s="21"/>
      <c r="J39" s="7" t="s">
        <v>1</v>
      </c>
      <c r="K39" s="8" t="s">
        <v>1</v>
      </c>
      <c r="L39" s="1"/>
      <c r="M39" s="1"/>
      <c r="N39" s="1"/>
      <c r="O39" s="20">
        <f t="shared" si="2"/>
        <v>0</v>
      </c>
      <c r="P39" s="29" t="str">
        <f t="shared" si="3"/>
        <v>OK</v>
      </c>
      <c r="Q39" s="10" t="str">
        <f t="shared" si="4"/>
        <v>OK</v>
      </c>
      <c r="R39" s="10" t="str">
        <f t="shared" si="5"/>
        <v>OK</v>
      </c>
    </row>
    <row r="40" spans="1:22" ht="22.5" customHeight="1">
      <c r="A40" s="12"/>
      <c r="B40" s="13"/>
      <c r="C40" s="14"/>
      <c r="D40" s="13"/>
      <c r="E40" s="14"/>
      <c r="F40" s="14"/>
      <c r="G40" s="13"/>
      <c r="H40" s="13"/>
      <c r="I40" s="12"/>
      <c r="J40" s="12"/>
      <c r="K40" s="68" t="s">
        <v>137</v>
      </c>
      <c r="L40" s="27">
        <f>SUM(L33:L39)</f>
        <v>0</v>
      </c>
      <c r="M40" s="27">
        <f t="shared" ref="M40:N40" si="6">SUM(M33:M39)</f>
        <v>0</v>
      </c>
      <c r="N40" s="27">
        <f t="shared" si="6"/>
        <v>0</v>
      </c>
      <c r="O40" s="27">
        <f>L40-(M40+N40)</f>
        <v>0</v>
      </c>
      <c r="P40" s="76"/>
      <c r="Q40" s="77"/>
      <c r="R40" s="77"/>
    </row>
    <row r="41" spans="1:22" ht="22.5" customHeight="1">
      <c r="A41" s="48" t="s">
        <v>126</v>
      </c>
      <c r="B41" s="13"/>
      <c r="C41" s="14"/>
      <c r="D41" s="13"/>
      <c r="E41" s="14"/>
      <c r="F41" s="14"/>
      <c r="G41" s="13"/>
      <c r="H41" s="13"/>
      <c r="I41" s="12"/>
      <c r="J41" s="12"/>
      <c r="K41" s="12"/>
      <c r="L41" s="12"/>
      <c r="M41" s="12"/>
      <c r="N41" s="12"/>
      <c r="O41" s="12"/>
      <c r="P41" s="76"/>
      <c r="Q41" s="77"/>
      <c r="R41" s="77"/>
    </row>
    <row r="42" spans="1:22" ht="22.5" customHeight="1">
      <c r="A42" s="162" t="s">
        <v>217</v>
      </c>
      <c r="B42" s="160" t="s">
        <v>67</v>
      </c>
      <c r="C42" s="150" t="s">
        <v>286</v>
      </c>
      <c r="D42" s="150"/>
      <c r="E42" s="150"/>
      <c r="F42" s="150"/>
      <c r="G42" s="160" t="s">
        <v>38</v>
      </c>
      <c r="H42" s="144" t="s">
        <v>47</v>
      </c>
      <c r="I42" s="145"/>
      <c r="J42" s="145"/>
      <c r="K42" s="146"/>
      <c r="L42" s="144" t="s">
        <v>216</v>
      </c>
      <c r="M42" s="145"/>
      <c r="N42" s="145"/>
      <c r="O42" s="146"/>
      <c r="P42" s="48" t="s">
        <v>96</v>
      </c>
      <c r="Q42" s="48" t="s">
        <v>96</v>
      </c>
      <c r="R42" s="61"/>
    </row>
    <row r="43" spans="1:22" ht="22.5" customHeight="1">
      <c r="A43" s="161"/>
      <c r="B43" s="161"/>
      <c r="C43" s="68" t="s">
        <v>215</v>
      </c>
      <c r="D43" s="150" t="s">
        <v>120</v>
      </c>
      <c r="E43" s="150"/>
      <c r="F43" s="68" t="s">
        <v>15</v>
      </c>
      <c r="G43" s="161"/>
      <c r="H43" s="69" t="s">
        <v>29</v>
      </c>
      <c r="I43" s="69" t="s">
        <v>28</v>
      </c>
      <c r="J43" s="68" t="s">
        <v>18</v>
      </c>
      <c r="K43" s="68" t="s">
        <v>19</v>
      </c>
      <c r="L43" s="53" t="s">
        <v>109</v>
      </c>
      <c r="M43" s="53" t="s">
        <v>110</v>
      </c>
      <c r="N43" s="53" t="s">
        <v>111</v>
      </c>
      <c r="O43" s="53" t="s">
        <v>112</v>
      </c>
      <c r="P43" s="70" t="s">
        <v>104</v>
      </c>
      <c r="Q43" s="70" t="s">
        <v>116</v>
      </c>
      <c r="R43" s="70" t="s">
        <v>115</v>
      </c>
      <c r="T43" s="98" t="s">
        <v>153</v>
      </c>
    </row>
    <row r="44" spans="1:22" ht="22.5" customHeight="1">
      <c r="A44" s="6"/>
      <c r="B44" s="9"/>
      <c r="C44" s="72"/>
      <c r="D44" s="152"/>
      <c r="E44" s="152"/>
      <c r="F44" s="15"/>
      <c r="G44" s="7"/>
      <c r="H44" s="6"/>
      <c r="I44" s="21"/>
      <c r="J44" s="7" t="s">
        <v>1</v>
      </c>
      <c r="K44" s="8" t="s">
        <v>1</v>
      </c>
      <c r="L44" s="1"/>
      <c r="M44" s="1"/>
      <c r="N44" s="1"/>
      <c r="O44" s="20">
        <f>L44-(M44+N44)</f>
        <v>0</v>
      </c>
      <c r="P44" s="29" t="str">
        <f t="shared" ref="P44:P50" si="7">IF(OR(G44="新規",G44="追加",G44=""),"OK",(IF(AND(H44="",I44=""),"NG","OK")))</f>
        <v>OK</v>
      </c>
      <c r="Q44" s="10" t="str">
        <f t="shared" ref="Q44:Q50" si="8">IF(OR(G44="新規",G44="追加",G44=""),"OK",(IF(OR(AND(J44="",K44=""),AND(J44="",K44="□"),AND(J44="□",K44=""),AND(J44="□",K44="□")),"NG","OK")))</f>
        <v>OK</v>
      </c>
      <c r="R44" s="10" t="str">
        <f t="shared" ref="R44:R50" si="9">IF(OR(AND(C44&lt;&gt;"",D44&lt;&gt;"",F44&lt;&gt;"",G44&lt;&gt;""),(C44="")),"OK","NG")</f>
        <v>OK</v>
      </c>
      <c r="T44" s="78" t="s">
        <v>7</v>
      </c>
    </row>
    <row r="45" spans="1:22" ht="22.5" customHeight="1">
      <c r="A45" s="6"/>
      <c r="B45" s="9"/>
      <c r="C45" s="72"/>
      <c r="D45" s="152"/>
      <c r="E45" s="152"/>
      <c r="F45" s="15"/>
      <c r="G45" s="7"/>
      <c r="H45" s="6"/>
      <c r="I45" s="21"/>
      <c r="J45" s="7" t="s">
        <v>1</v>
      </c>
      <c r="K45" s="8" t="s">
        <v>1</v>
      </c>
      <c r="L45" s="1"/>
      <c r="M45" s="1"/>
      <c r="N45" s="1"/>
      <c r="O45" s="20">
        <f t="shared" ref="O45:O50" si="10">L45-(M45+N45)</f>
        <v>0</v>
      </c>
      <c r="P45" s="29" t="str">
        <f t="shared" si="7"/>
        <v>OK</v>
      </c>
      <c r="Q45" s="10" t="str">
        <f t="shared" si="8"/>
        <v>OK</v>
      </c>
      <c r="R45" s="10" t="str">
        <f t="shared" si="9"/>
        <v>OK</v>
      </c>
      <c r="T45" s="79" t="s">
        <v>214</v>
      </c>
    </row>
    <row r="46" spans="1:22" ht="22.5" customHeight="1">
      <c r="A46" s="6"/>
      <c r="B46" s="9"/>
      <c r="C46" s="72"/>
      <c r="D46" s="152"/>
      <c r="E46" s="152"/>
      <c r="F46" s="15"/>
      <c r="G46" s="7"/>
      <c r="H46" s="6"/>
      <c r="I46" s="21"/>
      <c r="J46" s="7" t="s">
        <v>1</v>
      </c>
      <c r="K46" s="8" t="s">
        <v>1</v>
      </c>
      <c r="L46" s="1"/>
      <c r="M46" s="1"/>
      <c r="N46" s="1"/>
      <c r="O46" s="20">
        <f t="shared" si="10"/>
        <v>0</v>
      </c>
      <c r="P46" s="29" t="str">
        <f t="shared" si="7"/>
        <v>OK</v>
      </c>
      <c r="Q46" s="10" t="str">
        <f t="shared" si="8"/>
        <v>OK</v>
      </c>
      <c r="R46" s="10" t="str">
        <f t="shared" si="9"/>
        <v>OK</v>
      </c>
      <c r="T46" s="80" t="s">
        <v>13</v>
      </c>
    </row>
    <row r="47" spans="1:22" ht="22.5" customHeight="1">
      <c r="A47" s="6"/>
      <c r="B47" s="9"/>
      <c r="C47" s="72"/>
      <c r="D47" s="152"/>
      <c r="E47" s="152"/>
      <c r="F47" s="15"/>
      <c r="G47" s="7"/>
      <c r="H47" s="6"/>
      <c r="I47" s="21"/>
      <c r="J47" s="7" t="s">
        <v>1</v>
      </c>
      <c r="K47" s="8" t="s">
        <v>1</v>
      </c>
      <c r="L47" s="1"/>
      <c r="M47" s="1"/>
      <c r="N47" s="1"/>
      <c r="O47" s="20">
        <f t="shared" si="10"/>
        <v>0</v>
      </c>
      <c r="P47" s="29" t="str">
        <f t="shared" si="7"/>
        <v>OK</v>
      </c>
      <c r="Q47" s="10" t="str">
        <f t="shared" si="8"/>
        <v>OK</v>
      </c>
      <c r="R47" s="10" t="str">
        <f t="shared" si="9"/>
        <v>OK</v>
      </c>
    </row>
    <row r="48" spans="1:22" ht="22.5" customHeight="1">
      <c r="A48" s="6"/>
      <c r="B48" s="9"/>
      <c r="C48" s="72"/>
      <c r="D48" s="152"/>
      <c r="E48" s="152"/>
      <c r="F48" s="16"/>
      <c r="G48" s="7"/>
      <c r="H48" s="6"/>
      <c r="I48" s="21"/>
      <c r="J48" s="7" t="s">
        <v>1</v>
      </c>
      <c r="K48" s="8" t="s">
        <v>1</v>
      </c>
      <c r="L48" s="1"/>
      <c r="M48" s="1"/>
      <c r="N48" s="1"/>
      <c r="O48" s="20">
        <f t="shared" si="10"/>
        <v>0</v>
      </c>
      <c r="P48" s="29" t="str">
        <f t="shared" si="7"/>
        <v>OK</v>
      </c>
      <c r="Q48" s="10" t="str">
        <f t="shared" si="8"/>
        <v>OK</v>
      </c>
      <c r="R48" s="10" t="str">
        <f t="shared" si="9"/>
        <v>OK</v>
      </c>
    </row>
    <row r="49" spans="1:20" ht="22.5" customHeight="1">
      <c r="A49" s="6"/>
      <c r="B49" s="9"/>
      <c r="C49" s="72"/>
      <c r="D49" s="152"/>
      <c r="E49" s="152"/>
      <c r="F49" s="15"/>
      <c r="G49" s="7"/>
      <c r="H49" s="6"/>
      <c r="I49" s="21"/>
      <c r="J49" s="7" t="s">
        <v>1</v>
      </c>
      <c r="K49" s="8" t="s">
        <v>1</v>
      </c>
      <c r="L49" s="1"/>
      <c r="M49" s="1"/>
      <c r="N49" s="1"/>
      <c r="O49" s="20">
        <f t="shared" si="10"/>
        <v>0</v>
      </c>
      <c r="P49" s="29" t="str">
        <f t="shared" si="7"/>
        <v>OK</v>
      </c>
      <c r="Q49" s="10" t="str">
        <f t="shared" si="8"/>
        <v>OK</v>
      </c>
      <c r="R49" s="10" t="str">
        <f t="shared" si="9"/>
        <v>OK</v>
      </c>
    </row>
    <row r="50" spans="1:20" ht="22.5" customHeight="1">
      <c r="A50" s="6"/>
      <c r="B50" s="9"/>
      <c r="C50" s="72"/>
      <c r="D50" s="152"/>
      <c r="E50" s="152"/>
      <c r="F50" s="15"/>
      <c r="G50" s="7"/>
      <c r="H50" s="6"/>
      <c r="I50" s="21"/>
      <c r="J50" s="7" t="s">
        <v>1</v>
      </c>
      <c r="K50" s="8" t="s">
        <v>1</v>
      </c>
      <c r="L50" s="1"/>
      <c r="M50" s="1"/>
      <c r="N50" s="1"/>
      <c r="O50" s="20">
        <f t="shared" si="10"/>
        <v>0</v>
      </c>
      <c r="P50" s="29" t="str">
        <f t="shared" si="7"/>
        <v>OK</v>
      </c>
      <c r="Q50" s="10" t="str">
        <f t="shared" si="8"/>
        <v>OK</v>
      </c>
      <c r="R50" s="10" t="str">
        <f t="shared" si="9"/>
        <v>OK</v>
      </c>
    </row>
    <row r="51" spans="1:20" ht="22.5" customHeight="1">
      <c r="A51" s="12"/>
      <c r="B51" s="13"/>
      <c r="C51" s="14"/>
      <c r="D51" s="13"/>
      <c r="E51" s="14"/>
      <c r="F51" s="14"/>
      <c r="G51" s="13"/>
      <c r="H51" s="13"/>
      <c r="I51" s="12"/>
      <c r="J51" s="12"/>
      <c r="K51" s="68" t="s">
        <v>137</v>
      </c>
      <c r="L51" s="27">
        <f>SUM(L44:L50)</f>
        <v>0</v>
      </c>
      <c r="M51" s="27">
        <f t="shared" ref="M51:N51" si="11">SUM(M44:M50)</f>
        <v>0</v>
      </c>
      <c r="N51" s="27">
        <f t="shared" si="11"/>
        <v>0</v>
      </c>
      <c r="O51" s="27">
        <f>L51-(M51+N51)</f>
        <v>0</v>
      </c>
      <c r="P51" s="76"/>
      <c r="Q51" s="77"/>
      <c r="R51" s="77"/>
    </row>
    <row r="52" spans="1:20" ht="22.5" customHeight="1">
      <c r="A52" s="48" t="s">
        <v>129</v>
      </c>
      <c r="B52" s="13"/>
      <c r="C52" s="14"/>
      <c r="D52" s="13"/>
      <c r="E52" s="14"/>
      <c r="F52" s="14"/>
      <c r="G52" s="13"/>
      <c r="H52" s="13"/>
      <c r="I52" s="12"/>
      <c r="J52" s="12"/>
      <c r="K52" s="12"/>
      <c r="L52" s="12"/>
      <c r="M52" s="12"/>
      <c r="N52" s="12"/>
      <c r="O52" s="12"/>
      <c r="P52" s="76"/>
      <c r="Q52" s="77"/>
      <c r="R52" s="77"/>
    </row>
    <row r="53" spans="1:20" ht="22.5" customHeight="1">
      <c r="A53" s="162" t="s">
        <v>217</v>
      </c>
      <c r="B53" s="160" t="s">
        <v>67</v>
      </c>
      <c r="C53" s="150" t="s">
        <v>286</v>
      </c>
      <c r="D53" s="150"/>
      <c r="E53" s="150"/>
      <c r="F53" s="150"/>
      <c r="G53" s="160" t="s">
        <v>38</v>
      </c>
      <c r="H53" s="144" t="s">
        <v>47</v>
      </c>
      <c r="I53" s="145"/>
      <c r="J53" s="145"/>
      <c r="K53" s="146"/>
      <c r="L53" s="144" t="s">
        <v>216</v>
      </c>
      <c r="M53" s="145"/>
      <c r="N53" s="145"/>
      <c r="O53" s="146"/>
      <c r="P53" s="48" t="s">
        <v>96</v>
      </c>
      <c r="Q53" s="48" t="s">
        <v>96</v>
      </c>
      <c r="R53" s="61"/>
    </row>
    <row r="54" spans="1:20" ht="22.5" customHeight="1">
      <c r="A54" s="161"/>
      <c r="B54" s="161"/>
      <c r="C54" s="68" t="s">
        <v>215</v>
      </c>
      <c r="D54" s="150" t="s">
        <v>120</v>
      </c>
      <c r="E54" s="150"/>
      <c r="F54" s="68" t="s">
        <v>15</v>
      </c>
      <c r="G54" s="161"/>
      <c r="H54" s="69" t="s">
        <v>29</v>
      </c>
      <c r="I54" s="69" t="s">
        <v>28</v>
      </c>
      <c r="J54" s="68" t="s">
        <v>18</v>
      </c>
      <c r="K54" s="68" t="s">
        <v>19</v>
      </c>
      <c r="L54" s="53" t="s">
        <v>109</v>
      </c>
      <c r="M54" s="53" t="s">
        <v>110</v>
      </c>
      <c r="N54" s="53" t="s">
        <v>111</v>
      </c>
      <c r="O54" s="53" t="s">
        <v>112</v>
      </c>
      <c r="P54" s="70" t="s">
        <v>104</v>
      </c>
      <c r="Q54" s="70" t="s">
        <v>116</v>
      </c>
      <c r="R54" s="70" t="s">
        <v>115</v>
      </c>
      <c r="T54" s="98" t="s">
        <v>153</v>
      </c>
    </row>
    <row r="55" spans="1:20" ht="22.5" customHeight="1">
      <c r="A55" s="6"/>
      <c r="B55" s="9"/>
      <c r="C55" s="72"/>
      <c r="D55" s="152"/>
      <c r="E55" s="152"/>
      <c r="F55" s="15"/>
      <c r="G55" s="7"/>
      <c r="H55" s="6"/>
      <c r="I55" s="6"/>
      <c r="J55" s="7" t="s">
        <v>1</v>
      </c>
      <c r="K55" s="8" t="s">
        <v>1</v>
      </c>
      <c r="L55" s="1"/>
      <c r="M55" s="1"/>
      <c r="N55" s="1"/>
      <c r="O55" s="20">
        <f>L55-(M55+N55)</f>
        <v>0</v>
      </c>
      <c r="P55" s="29" t="str">
        <f t="shared" ref="P55:P61" si="12">IF(OR(G55="新規",G55="追加",G55=""),"OK",(IF(AND(H55="",I55=""),"NG","OK")))</f>
        <v>OK</v>
      </c>
      <c r="Q55" s="10" t="str">
        <f t="shared" ref="Q55:Q61" si="13">IF(OR(G55="新規",G55="追加",G55=""),"OK",(IF(OR(AND(J55="",K55=""),AND(J55="",K55="□"),AND(J55="□",K55=""),AND(J55="□",K55="□")),"NG","OK")))</f>
        <v>OK</v>
      </c>
      <c r="R55" s="10" t="str">
        <f>IF(OR(AND(C55&lt;&gt;"",D55&lt;&gt;"",F55&lt;&gt;"",G55&lt;&gt;""),(C55="")),"OK","NG")</f>
        <v>OK</v>
      </c>
      <c r="T55" s="78" t="s">
        <v>159</v>
      </c>
    </row>
    <row r="56" spans="1:20" ht="22.5" customHeight="1">
      <c r="A56" s="6"/>
      <c r="B56" s="9"/>
      <c r="C56" s="72"/>
      <c r="D56" s="152"/>
      <c r="E56" s="152"/>
      <c r="F56" s="15"/>
      <c r="G56" s="7"/>
      <c r="H56" s="6"/>
      <c r="I56" s="6"/>
      <c r="J56" s="7" t="s">
        <v>1</v>
      </c>
      <c r="K56" s="8" t="s">
        <v>1</v>
      </c>
      <c r="L56" s="1"/>
      <c r="M56" s="1"/>
      <c r="N56" s="1"/>
      <c r="O56" s="20">
        <f t="shared" ref="O56:O61" si="14">L56-(M56+N56)</f>
        <v>0</v>
      </c>
      <c r="P56" s="29" t="str">
        <f t="shared" si="12"/>
        <v>OK</v>
      </c>
      <c r="Q56" s="10" t="str">
        <f t="shared" si="13"/>
        <v>OK</v>
      </c>
      <c r="R56" s="10" t="str">
        <f t="shared" ref="R56:R61" si="15">IF(OR(AND(C56&lt;&gt;"",D56&lt;&gt;"",F56&lt;&gt;"",G56&lt;&gt;""),(C56="")),"OK","NG")</f>
        <v>OK</v>
      </c>
      <c r="T56" s="79" t="s">
        <v>162</v>
      </c>
    </row>
    <row r="57" spans="1:20" ht="22.5" customHeight="1">
      <c r="A57" s="6"/>
      <c r="B57" s="9"/>
      <c r="C57" s="72"/>
      <c r="D57" s="152"/>
      <c r="E57" s="152"/>
      <c r="F57" s="15"/>
      <c r="G57" s="7"/>
      <c r="H57" s="6"/>
      <c r="I57" s="6"/>
      <c r="J57" s="7" t="s">
        <v>1</v>
      </c>
      <c r="K57" s="8" t="s">
        <v>1</v>
      </c>
      <c r="L57" s="1"/>
      <c r="M57" s="1"/>
      <c r="N57" s="1"/>
      <c r="O57" s="20">
        <f t="shared" si="14"/>
        <v>0</v>
      </c>
      <c r="P57" s="29" t="str">
        <f t="shared" si="12"/>
        <v>OK</v>
      </c>
      <c r="Q57" s="10" t="str">
        <f t="shared" si="13"/>
        <v>OK</v>
      </c>
      <c r="R57" s="10" t="str">
        <f t="shared" si="15"/>
        <v>OK</v>
      </c>
      <c r="T57" s="81" t="s">
        <v>214</v>
      </c>
    </row>
    <row r="58" spans="1:20" ht="22.5" customHeight="1">
      <c r="A58" s="6"/>
      <c r="B58" s="9"/>
      <c r="C58" s="72"/>
      <c r="D58" s="152"/>
      <c r="E58" s="152"/>
      <c r="F58" s="15"/>
      <c r="G58" s="7"/>
      <c r="H58" s="6"/>
      <c r="I58" s="6"/>
      <c r="J58" s="7" t="s">
        <v>1</v>
      </c>
      <c r="K58" s="8" t="s">
        <v>1</v>
      </c>
      <c r="L58" s="1"/>
      <c r="M58" s="1"/>
      <c r="N58" s="1"/>
      <c r="O58" s="20">
        <f t="shared" si="14"/>
        <v>0</v>
      </c>
      <c r="P58" s="29" t="str">
        <f t="shared" si="12"/>
        <v>OK</v>
      </c>
      <c r="Q58" s="10" t="str">
        <f t="shared" si="13"/>
        <v>OK</v>
      </c>
      <c r="R58" s="10" t="str">
        <f t="shared" si="15"/>
        <v>OK</v>
      </c>
      <c r="T58" s="80" t="s">
        <v>13</v>
      </c>
    </row>
    <row r="59" spans="1:20" ht="22.5" customHeight="1">
      <c r="A59" s="6"/>
      <c r="B59" s="9"/>
      <c r="C59" s="72"/>
      <c r="D59" s="152"/>
      <c r="E59" s="152"/>
      <c r="F59" s="16"/>
      <c r="G59" s="7"/>
      <c r="H59" s="6"/>
      <c r="I59" s="6"/>
      <c r="J59" s="7" t="s">
        <v>1</v>
      </c>
      <c r="K59" s="8" t="s">
        <v>1</v>
      </c>
      <c r="L59" s="1"/>
      <c r="M59" s="1"/>
      <c r="N59" s="1"/>
      <c r="O59" s="20">
        <f t="shared" si="14"/>
        <v>0</v>
      </c>
      <c r="P59" s="29" t="str">
        <f t="shared" si="12"/>
        <v>OK</v>
      </c>
      <c r="Q59" s="10" t="str">
        <f t="shared" si="13"/>
        <v>OK</v>
      </c>
      <c r="R59" s="10" t="str">
        <f t="shared" si="15"/>
        <v>OK</v>
      </c>
    </row>
    <row r="60" spans="1:20" ht="22.5" customHeight="1">
      <c r="A60" s="6"/>
      <c r="B60" s="9"/>
      <c r="C60" s="72"/>
      <c r="D60" s="152"/>
      <c r="E60" s="152"/>
      <c r="F60" s="15"/>
      <c r="G60" s="7"/>
      <c r="H60" s="6"/>
      <c r="I60" s="6"/>
      <c r="J60" s="7" t="s">
        <v>1</v>
      </c>
      <c r="K60" s="8" t="s">
        <v>1</v>
      </c>
      <c r="L60" s="1"/>
      <c r="M60" s="1"/>
      <c r="N60" s="1"/>
      <c r="O60" s="20">
        <f t="shared" si="14"/>
        <v>0</v>
      </c>
      <c r="P60" s="29" t="str">
        <f t="shared" si="12"/>
        <v>OK</v>
      </c>
      <c r="Q60" s="10" t="str">
        <f t="shared" si="13"/>
        <v>OK</v>
      </c>
      <c r="R60" s="10" t="str">
        <f t="shared" si="15"/>
        <v>OK</v>
      </c>
    </row>
    <row r="61" spans="1:20" ht="22.5" customHeight="1">
      <c r="A61" s="6"/>
      <c r="B61" s="9"/>
      <c r="C61" s="72"/>
      <c r="D61" s="152"/>
      <c r="E61" s="152"/>
      <c r="F61" s="15"/>
      <c r="G61" s="7"/>
      <c r="H61" s="6"/>
      <c r="I61" s="6"/>
      <c r="J61" s="7" t="s">
        <v>1</v>
      </c>
      <c r="K61" s="8" t="s">
        <v>1</v>
      </c>
      <c r="L61" s="1"/>
      <c r="M61" s="1"/>
      <c r="N61" s="1"/>
      <c r="O61" s="20">
        <f t="shared" si="14"/>
        <v>0</v>
      </c>
      <c r="P61" s="29" t="str">
        <f t="shared" si="12"/>
        <v>OK</v>
      </c>
      <c r="Q61" s="10" t="str">
        <f t="shared" si="13"/>
        <v>OK</v>
      </c>
      <c r="R61" s="10" t="str">
        <f t="shared" si="15"/>
        <v>OK</v>
      </c>
    </row>
    <row r="62" spans="1:20" ht="22.5" customHeight="1">
      <c r="A62" s="12"/>
      <c r="B62" s="13"/>
      <c r="C62" s="14"/>
      <c r="D62" s="13"/>
      <c r="E62" s="14"/>
      <c r="F62" s="14"/>
      <c r="G62" s="13"/>
      <c r="H62" s="13"/>
      <c r="I62" s="12"/>
      <c r="J62" s="12"/>
      <c r="K62" s="68" t="s">
        <v>137</v>
      </c>
      <c r="L62" s="27">
        <f>SUM(L55:L61)</f>
        <v>0</v>
      </c>
      <c r="M62" s="27">
        <f t="shared" ref="M62:N62" si="16">SUM(M55:M61)</f>
        <v>0</v>
      </c>
      <c r="N62" s="27">
        <f t="shared" si="16"/>
        <v>0</v>
      </c>
      <c r="O62" s="27">
        <f>L62-(M62+N62)</f>
        <v>0</v>
      </c>
      <c r="P62" s="76"/>
      <c r="Q62" s="77"/>
      <c r="R62" s="77"/>
    </row>
    <row r="63" spans="1:20" ht="22.5" customHeight="1">
      <c r="A63" s="48" t="s">
        <v>130</v>
      </c>
      <c r="B63" s="13"/>
      <c r="C63" s="14"/>
      <c r="D63" s="13"/>
      <c r="E63" s="14"/>
      <c r="F63" s="14"/>
      <c r="G63" s="13"/>
      <c r="H63" s="13"/>
      <c r="I63" s="12"/>
      <c r="J63" s="12"/>
      <c r="K63" s="12"/>
      <c r="L63" s="12"/>
      <c r="M63" s="12"/>
      <c r="N63" s="12"/>
      <c r="O63" s="12"/>
      <c r="P63" s="76"/>
      <c r="Q63" s="77"/>
      <c r="R63" s="77"/>
    </row>
    <row r="64" spans="1:20" ht="22.5" customHeight="1">
      <c r="A64" s="162" t="s">
        <v>217</v>
      </c>
      <c r="B64" s="160" t="s">
        <v>67</v>
      </c>
      <c r="C64" s="150" t="s">
        <v>286</v>
      </c>
      <c r="D64" s="150"/>
      <c r="E64" s="150"/>
      <c r="F64" s="150"/>
      <c r="G64" s="160" t="s">
        <v>38</v>
      </c>
      <c r="H64" s="144" t="s">
        <v>47</v>
      </c>
      <c r="I64" s="145"/>
      <c r="J64" s="145"/>
      <c r="K64" s="146"/>
      <c r="L64" s="144" t="s">
        <v>216</v>
      </c>
      <c r="M64" s="145"/>
      <c r="N64" s="145"/>
      <c r="O64" s="146"/>
      <c r="P64" s="48" t="s">
        <v>96</v>
      </c>
      <c r="Q64" s="48" t="s">
        <v>96</v>
      </c>
      <c r="R64" s="61"/>
    </row>
    <row r="65" spans="1:20" ht="22.5" customHeight="1">
      <c r="A65" s="161"/>
      <c r="B65" s="161"/>
      <c r="C65" s="68" t="s">
        <v>215</v>
      </c>
      <c r="D65" s="150" t="s">
        <v>120</v>
      </c>
      <c r="E65" s="150"/>
      <c r="F65" s="68" t="s">
        <v>15</v>
      </c>
      <c r="G65" s="161"/>
      <c r="H65" s="69" t="s">
        <v>29</v>
      </c>
      <c r="I65" s="69" t="s">
        <v>28</v>
      </c>
      <c r="J65" s="68" t="s">
        <v>18</v>
      </c>
      <c r="K65" s="68" t="s">
        <v>19</v>
      </c>
      <c r="L65" s="53" t="s">
        <v>109</v>
      </c>
      <c r="M65" s="53" t="s">
        <v>110</v>
      </c>
      <c r="N65" s="53" t="s">
        <v>111</v>
      </c>
      <c r="O65" s="53" t="s">
        <v>112</v>
      </c>
      <c r="P65" s="70" t="s">
        <v>104</v>
      </c>
      <c r="Q65" s="70" t="s">
        <v>116</v>
      </c>
      <c r="R65" s="70" t="s">
        <v>115</v>
      </c>
      <c r="T65" s="82" t="s">
        <v>153</v>
      </c>
    </row>
    <row r="66" spans="1:20" ht="22.5" customHeight="1">
      <c r="A66" s="6"/>
      <c r="B66" s="9"/>
      <c r="C66" s="72"/>
      <c r="D66" s="152"/>
      <c r="E66" s="152"/>
      <c r="F66" s="15"/>
      <c r="G66" s="7"/>
      <c r="H66" s="6"/>
      <c r="I66" s="6"/>
      <c r="J66" s="7" t="s">
        <v>1</v>
      </c>
      <c r="K66" s="8" t="s">
        <v>1</v>
      </c>
      <c r="L66" s="1"/>
      <c r="M66" s="1"/>
      <c r="N66" s="1"/>
      <c r="O66" s="20">
        <f>L66-(M66+N66)</f>
        <v>0</v>
      </c>
      <c r="P66" s="29" t="str">
        <f>IF(OR(G66="新規",G66="追加",G66=""),"OK",(IF(AND(H66="",I66=""),"NG","OK")))</f>
        <v>OK</v>
      </c>
      <c r="Q66" s="10" t="str">
        <f>IF(OR(G66="新規",G66="追加",G66=""),"OK",(IF(OR(AND(J66="",K66=""),AND(J66="",K66="□"),AND(J66="□",K66=""),AND(J66="□",K66="□")),"NG","OK")))</f>
        <v>OK</v>
      </c>
      <c r="R66" s="10" t="str">
        <f>IF(OR(AND(C66&lt;&gt;"",D66&lt;&gt;"",F66&lt;&gt;"",G66&lt;&gt;""),(C66="")),"OK","NG")</f>
        <v>OK</v>
      </c>
      <c r="T66" s="83" t="s">
        <v>271</v>
      </c>
    </row>
    <row r="67" spans="1:20" ht="22.5" customHeight="1">
      <c r="A67" s="6"/>
      <c r="B67" s="9"/>
      <c r="C67" s="72"/>
      <c r="D67" s="152"/>
      <c r="E67" s="152"/>
      <c r="F67" s="15"/>
      <c r="G67" s="7"/>
      <c r="H67" s="6"/>
      <c r="I67" s="6"/>
      <c r="J67" s="7" t="s">
        <v>1</v>
      </c>
      <c r="K67" s="8" t="s">
        <v>1</v>
      </c>
      <c r="L67" s="1"/>
      <c r="M67" s="1"/>
      <c r="N67" s="1"/>
      <c r="O67" s="20">
        <f t="shared" ref="O67:O72" si="17">L67-(M67+N67)</f>
        <v>0</v>
      </c>
      <c r="P67" s="29" t="str">
        <f>IF(OR(G67="新規",G67="追加",G67=""),"OK",(IF(AND(H67="",I67=""),"NG","OK")))</f>
        <v>OK</v>
      </c>
      <c r="Q67" s="10" t="str">
        <f t="shared" ref="Q67:Q72" si="18">IF(OR(G67="新規",G67="追加",G67=""),"OK",(IF(OR(AND(J67="",K67=""),AND(J67="",K67="□"),AND(J67="□",K67=""),AND(J67="□",K67="□")),"NG","OK")))</f>
        <v>OK</v>
      </c>
      <c r="R67" s="10" t="str">
        <f t="shared" ref="R67:R72" si="19">IF(OR(AND(C67&lt;&gt;"",D67&lt;&gt;"",F67&lt;&gt;"",G67&lt;&gt;""),(C67="")),"OK","NG")</f>
        <v>OK</v>
      </c>
      <c r="T67" s="82" t="s">
        <v>214</v>
      </c>
    </row>
    <row r="68" spans="1:20" ht="22.5" customHeight="1">
      <c r="A68" s="6"/>
      <c r="B68" s="9"/>
      <c r="C68" s="72"/>
      <c r="D68" s="152"/>
      <c r="E68" s="152"/>
      <c r="F68" s="15"/>
      <c r="G68" s="7"/>
      <c r="H68" s="6"/>
      <c r="I68" s="6"/>
      <c r="J68" s="7" t="s">
        <v>1</v>
      </c>
      <c r="K68" s="8" t="s">
        <v>1</v>
      </c>
      <c r="L68" s="1"/>
      <c r="M68" s="1"/>
      <c r="N68" s="1"/>
      <c r="O68" s="20">
        <f t="shared" si="17"/>
        <v>0</v>
      </c>
      <c r="P68" s="29" t="str">
        <f t="shared" ref="P68:P72" si="20">IF(OR(G68="新規",G68="追加",G68=""),"OK",(IF(AND(H68="",I68=""),"NG","OK")))</f>
        <v>OK</v>
      </c>
      <c r="Q68" s="10" t="str">
        <f t="shared" si="18"/>
        <v>OK</v>
      </c>
      <c r="R68" s="10" t="str">
        <f t="shared" si="19"/>
        <v>OK</v>
      </c>
      <c r="T68" s="80" t="s">
        <v>13</v>
      </c>
    </row>
    <row r="69" spans="1:20" ht="22.5" customHeight="1">
      <c r="A69" s="6"/>
      <c r="B69" s="9"/>
      <c r="C69" s="72"/>
      <c r="D69" s="152"/>
      <c r="E69" s="152"/>
      <c r="F69" s="15"/>
      <c r="G69" s="7"/>
      <c r="H69" s="6"/>
      <c r="I69" s="6"/>
      <c r="J69" s="7" t="s">
        <v>1</v>
      </c>
      <c r="K69" s="8" t="s">
        <v>1</v>
      </c>
      <c r="L69" s="1"/>
      <c r="M69" s="1"/>
      <c r="N69" s="1"/>
      <c r="O69" s="20">
        <f t="shared" si="17"/>
        <v>0</v>
      </c>
      <c r="P69" s="29" t="str">
        <f t="shared" si="20"/>
        <v>OK</v>
      </c>
      <c r="Q69" s="10" t="str">
        <f t="shared" si="18"/>
        <v>OK</v>
      </c>
      <c r="R69" s="10" t="str">
        <f t="shared" si="19"/>
        <v>OK</v>
      </c>
    </row>
    <row r="70" spans="1:20" ht="22.5" customHeight="1">
      <c r="A70" s="6"/>
      <c r="B70" s="9"/>
      <c r="C70" s="72"/>
      <c r="D70" s="152"/>
      <c r="E70" s="152"/>
      <c r="F70" s="16"/>
      <c r="G70" s="7"/>
      <c r="H70" s="6"/>
      <c r="I70" s="6"/>
      <c r="J70" s="7" t="s">
        <v>1</v>
      </c>
      <c r="K70" s="8" t="s">
        <v>1</v>
      </c>
      <c r="L70" s="1"/>
      <c r="M70" s="1"/>
      <c r="N70" s="1"/>
      <c r="O70" s="20">
        <f t="shared" si="17"/>
        <v>0</v>
      </c>
      <c r="P70" s="29" t="str">
        <f t="shared" si="20"/>
        <v>OK</v>
      </c>
      <c r="Q70" s="10" t="str">
        <f t="shared" si="18"/>
        <v>OK</v>
      </c>
      <c r="R70" s="10" t="str">
        <f t="shared" si="19"/>
        <v>OK</v>
      </c>
    </row>
    <row r="71" spans="1:20" ht="22.5" customHeight="1">
      <c r="A71" s="6"/>
      <c r="B71" s="9"/>
      <c r="C71" s="72"/>
      <c r="D71" s="152"/>
      <c r="E71" s="152"/>
      <c r="F71" s="15"/>
      <c r="G71" s="7"/>
      <c r="H71" s="6"/>
      <c r="I71" s="6"/>
      <c r="J71" s="7" t="s">
        <v>1</v>
      </c>
      <c r="K71" s="8" t="s">
        <v>1</v>
      </c>
      <c r="L71" s="1"/>
      <c r="M71" s="1"/>
      <c r="N71" s="1"/>
      <c r="O71" s="20">
        <f t="shared" si="17"/>
        <v>0</v>
      </c>
      <c r="P71" s="29" t="str">
        <f t="shared" si="20"/>
        <v>OK</v>
      </c>
      <c r="Q71" s="10" t="str">
        <f t="shared" si="18"/>
        <v>OK</v>
      </c>
      <c r="R71" s="10" t="str">
        <f t="shared" si="19"/>
        <v>OK</v>
      </c>
    </row>
    <row r="72" spans="1:20" ht="22.5" customHeight="1">
      <c r="A72" s="6"/>
      <c r="B72" s="9"/>
      <c r="C72" s="72"/>
      <c r="D72" s="152"/>
      <c r="E72" s="152"/>
      <c r="F72" s="15"/>
      <c r="G72" s="7"/>
      <c r="H72" s="6"/>
      <c r="I72" s="6"/>
      <c r="J72" s="7" t="s">
        <v>1</v>
      </c>
      <c r="K72" s="8" t="s">
        <v>1</v>
      </c>
      <c r="L72" s="1"/>
      <c r="M72" s="1"/>
      <c r="N72" s="1"/>
      <c r="O72" s="20">
        <f t="shared" si="17"/>
        <v>0</v>
      </c>
      <c r="P72" s="29" t="str">
        <f t="shared" si="20"/>
        <v>OK</v>
      </c>
      <c r="Q72" s="10" t="str">
        <f t="shared" si="18"/>
        <v>OK</v>
      </c>
      <c r="R72" s="10" t="str">
        <f t="shared" si="19"/>
        <v>OK</v>
      </c>
    </row>
    <row r="73" spans="1:20" ht="22.5" customHeight="1">
      <c r="A73" s="12"/>
      <c r="B73" s="13"/>
      <c r="C73" s="14"/>
      <c r="D73" s="13"/>
      <c r="E73" s="14"/>
      <c r="F73" s="14"/>
      <c r="G73" s="13"/>
      <c r="H73" s="13"/>
      <c r="I73" s="12"/>
      <c r="J73" s="12"/>
      <c r="K73" s="68" t="s">
        <v>137</v>
      </c>
      <c r="L73" s="27">
        <f>SUM(L66:L72)</f>
        <v>0</v>
      </c>
      <c r="M73" s="27">
        <f t="shared" ref="M73:N73" si="21">SUM(M66:M72)</f>
        <v>0</v>
      </c>
      <c r="N73" s="27">
        <f t="shared" si="21"/>
        <v>0</v>
      </c>
      <c r="O73" s="27">
        <f>L73-(M73+N73)</f>
        <v>0</v>
      </c>
      <c r="P73" s="76"/>
      <c r="Q73" s="77"/>
      <c r="R73" s="77"/>
    </row>
    <row r="74" spans="1:20" ht="22.5" customHeight="1">
      <c r="A74" s="48" t="s">
        <v>132</v>
      </c>
      <c r="B74" s="13"/>
      <c r="C74" s="14"/>
      <c r="D74" s="13"/>
      <c r="E74" s="14"/>
      <c r="F74" s="14"/>
      <c r="G74" s="13"/>
      <c r="H74" s="13"/>
      <c r="I74" s="12"/>
      <c r="J74" s="12"/>
      <c r="K74" s="12"/>
      <c r="L74" s="12"/>
      <c r="M74" s="12"/>
      <c r="N74" s="12"/>
      <c r="O74" s="12"/>
      <c r="P74" s="76"/>
      <c r="Q74" s="77"/>
      <c r="R74" s="77"/>
    </row>
    <row r="75" spans="1:20" ht="22.5" customHeight="1">
      <c r="A75" s="162" t="s">
        <v>217</v>
      </c>
      <c r="B75" s="160" t="s">
        <v>67</v>
      </c>
      <c r="C75" s="150" t="s">
        <v>286</v>
      </c>
      <c r="D75" s="150"/>
      <c r="E75" s="150"/>
      <c r="F75" s="150"/>
      <c r="G75" s="160" t="s">
        <v>38</v>
      </c>
      <c r="H75" s="147" t="s">
        <v>47</v>
      </c>
      <c r="I75" s="148"/>
      <c r="J75" s="148"/>
      <c r="K75" s="149"/>
      <c r="L75" s="144" t="s">
        <v>216</v>
      </c>
      <c r="M75" s="145"/>
      <c r="N75" s="145"/>
      <c r="O75" s="146"/>
      <c r="P75" s="76"/>
      <c r="Q75" s="77"/>
      <c r="R75" s="61"/>
    </row>
    <row r="76" spans="1:20" ht="22.5" customHeight="1">
      <c r="A76" s="161"/>
      <c r="B76" s="161"/>
      <c r="C76" s="68" t="s">
        <v>215</v>
      </c>
      <c r="D76" s="150" t="s">
        <v>120</v>
      </c>
      <c r="E76" s="150"/>
      <c r="F76" s="68" t="s">
        <v>15</v>
      </c>
      <c r="G76" s="161"/>
      <c r="H76" s="84" t="s">
        <v>29</v>
      </c>
      <c r="I76" s="84" t="s">
        <v>28</v>
      </c>
      <c r="J76" s="22" t="s">
        <v>18</v>
      </c>
      <c r="K76" s="22" t="s">
        <v>19</v>
      </c>
      <c r="L76" s="53" t="s">
        <v>109</v>
      </c>
      <c r="M76" s="53" t="s">
        <v>110</v>
      </c>
      <c r="N76" s="53" t="s">
        <v>111</v>
      </c>
      <c r="O76" s="53" t="s">
        <v>112</v>
      </c>
      <c r="P76" s="76"/>
      <c r="Q76" s="77"/>
      <c r="R76" s="70" t="s">
        <v>115</v>
      </c>
      <c r="T76" s="81" t="s">
        <v>153</v>
      </c>
    </row>
    <row r="77" spans="1:20" ht="22.5" customHeight="1">
      <c r="A77" s="6"/>
      <c r="B77" s="9"/>
      <c r="C77" s="72"/>
      <c r="D77" s="152"/>
      <c r="E77" s="152"/>
      <c r="F77" s="15"/>
      <c r="G77" s="7"/>
      <c r="H77" s="22"/>
      <c r="I77" s="22"/>
      <c r="J77" s="22" t="s">
        <v>1</v>
      </c>
      <c r="K77" s="22" t="s">
        <v>1</v>
      </c>
      <c r="L77" s="1"/>
      <c r="M77" s="1"/>
      <c r="N77" s="1"/>
      <c r="O77" s="20">
        <f>L77-(M77+N77)</f>
        <v>0</v>
      </c>
      <c r="P77" s="76"/>
      <c r="Q77" s="77"/>
      <c r="R77" s="10" t="str">
        <f>IF(OR(AND(C77&lt;&gt;"",D77&lt;&gt;"",F77&lt;&gt;"",G77&lt;&gt;""),(C77="")),"OK","NG")</f>
        <v>OK</v>
      </c>
      <c r="T77" s="81" t="s">
        <v>273</v>
      </c>
    </row>
    <row r="78" spans="1:20" ht="22.5" customHeight="1">
      <c r="A78" s="6"/>
      <c r="B78" s="9"/>
      <c r="C78" s="72"/>
      <c r="D78" s="152"/>
      <c r="E78" s="152"/>
      <c r="F78" s="15"/>
      <c r="G78" s="7"/>
      <c r="H78" s="22"/>
      <c r="I78" s="22"/>
      <c r="J78" s="22" t="s">
        <v>1</v>
      </c>
      <c r="K78" s="22" t="s">
        <v>1</v>
      </c>
      <c r="L78" s="1"/>
      <c r="M78" s="1"/>
      <c r="N78" s="1"/>
      <c r="O78" s="20">
        <f t="shared" ref="O78:O83" si="22">L78-(M78+N78)</f>
        <v>0</v>
      </c>
      <c r="P78" s="76"/>
      <c r="Q78" s="77"/>
      <c r="R78" s="10" t="str">
        <f t="shared" ref="R78:R83" si="23">IF(OR(AND(C78&lt;&gt;"",D78&lt;&gt;"",F78&lt;&gt;"",G78&lt;&gt;""),(C78="")),"OK","NG")</f>
        <v>OK</v>
      </c>
      <c r="T78" s="81" t="s">
        <v>163</v>
      </c>
    </row>
    <row r="79" spans="1:20" ht="22.5" customHeight="1">
      <c r="A79" s="6"/>
      <c r="B79" s="9"/>
      <c r="C79" s="72"/>
      <c r="D79" s="152"/>
      <c r="E79" s="152"/>
      <c r="F79" s="15"/>
      <c r="G79" s="7"/>
      <c r="H79" s="22"/>
      <c r="I79" s="22"/>
      <c r="J79" s="22" t="s">
        <v>1</v>
      </c>
      <c r="K79" s="22" t="s">
        <v>1</v>
      </c>
      <c r="L79" s="1"/>
      <c r="M79" s="1"/>
      <c r="N79" s="1"/>
      <c r="O79" s="20">
        <f t="shared" si="22"/>
        <v>0</v>
      </c>
      <c r="P79" s="76"/>
      <c r="Q79" s="77"/>
      <c r="R79" s="10" t="str">
        <f t="shared" si="23"/>
        <v>OK</v>
      </c>
      <c r="T79" s="81" t="s">
        <v>214</v>
      </c>
    </row>
    <row r="80" spans="1:20" ht="22.5" customHeight="1">
      <c r="A80" s="6"/>
      <c r="B80" s="9"/>
      <c r="C80" s="72"/>
      <c r="D80" s="152"/>
      <c r="E80" s="152"/>
      <c r="F80" s="15"/>
      <c r="G80" s="7"/>
      <c r="H80" s="22"/>
      <c r="I80" s="22"/>
      <c r="J80" s="22" t="s">
        <v>1</v>
      </c>
      <c r="K80" s="22" t="s">
        <v>1</v>
      </c>
      <c r="L80" s="1"/>
      <c r="M80" s="1"/>
      <c r="N80" s="1"/>
      <c r="O80" s="20">
        <f t="shared" si="22"/>
        <v>0</v>
      </c>
      <c r="P80" s="76"/>
      <c r="Q80" s="77"/>
      <c r="R80" s="10" t="str">
        <f>IF(OR(AND(C80&lt;&gt;"",D80&lt;&gt;"",F80&lt;&gt;"",G80&lt;&gt;""),(C80="")),"OK","NG")</f>
        <v>OK</v>
      </c>
      <c r="T80" s="81" t="s">
        <v>13</v>
      </c>
    </row>
    <row r="81" spans="1:20" ht="22.5" customHeight="1">
      <c r="A81" s="6"/>
      <c r="B81" s="9"/>
      <c r="C81" s="72"/>
      <c r="D81" s="152"/>
      <c r="E81" s="152"/>
      <c r="F81" s="16"/>
      <c r="G81" s="7"/>
      <c r="H81" s="22"/>
      <c r="I81" s="22"/>
      <c r="J81" s="22" t="s">
        <v>1</v>
      </c>
      <c r="K81" s="22" t="s">
        <v>1</v>
      </c>
      <c r="L81" s="1"/>
      <c r="M81" s="1"/>
      <c r="N81" s="1"/>
      <c r="O81" s="20">
        <f t="shared" si="22"/>
        <v>0</v>
      </c>
      <c r="P81" s="76"/>
      <c r="Q81" s="77"/>
      <c r="R81" s="10" t="str">
        <f>IF(OR(AND(C81&lt;&gt;"",D81&lt;&gt;"",F81&lt;&gt;"",G81&lt;&gt;""),(C81="")),"OK","NG")</f>
        <v>OK</v>
      </c>
    </row>
    <row r="82" spans="1:20" ht="22.5" customHeight="1">
      <c r="A82" s="6"/>
      <c r="B82" s="9"/>
      <c r="C82" s="72"/>
      <c r="D82" s="152"/>
      <c r="E82" s="152"/>
      <c r="F82" s="15"/>
      <c r="G82" s="7"/>
      <c r="H82" s="22"/>
      <c r="I82" s="22"/>
      <c r="J82" s="22" t="s">
        <v>1</v>
      </c>
      <c r="K82" s="22" t="s">
        <v>1</v>
      </c>
      <c r="L82" s="1"/>
      <c r="M82" s="1"/>
      <c r="N82" s="1"/>
      <c r="O82" s="20">
        <f t="shared" si="22"/>
        <v>0</v>
      </c>
      <c r="P82" s="76"/>
      <c r="Q82" s="77"/>
      <c r="R82" s="10" t="str">
        <f t="shared" si="23"/>
        <v>OK</v>
      </c>
    </row>
    <row r="83" spans="1:20" ht="22.5" customHeight="1">
      <c r="A83" s="6"/>
      <c r="B83" s="9"/>
      <c r="C83" s="72"/>
      <c r="D83" s="152"/>
      <c r="E83" s="152"/>
      <c r="F83" s="15"/>
      <c r="G83" s="7"/>
      <c r="H83" s="22"/>
      <c r="I83" s="22"/>
      <c r="J83" s="22" t="s">
        <v>1</v>
      </c>
      <c r="K83" s="22" t="s">
        <v>1</v>
      </c>
      <c r="L83" s="1"/>
      <c r="M83" s="1"/>
      <c r="N83" s="1"/>
      <c r="O83" s="20">
        <f t="shared" si="22"/>
        <v>0</v>
      </c>
      <c r="P83" s="76"/>
      <c r="Q83" s="77"/>
      <c r="R83" s="10" t="str">
        <f t="shared" si="23"/>
        <v>OK</v>
      </c>
    </row>
    <row r="84" spans="1:20" ht="22.5" customHeight="1">
      <c r="A84" s="12"/>
      <c r="B84" s="13"/>
      <c r="C84" s="14"/>
      <c r="D84" s="13"/>
      <c r="E84" s="14"/>
      <c r="F84" s="14"/>
      <c r="G84" s="13"/>
      <c r="H84" s="13"/>
      <c r="I84" s="12"/>
      <c r="J84" s="12"/>
      <c r="K84" s="68" t="s">
        <v>137</v>
      </c>
      <c r="L84" s="27">
        <f>SUM(L77:L83)</f>
        <v>0</v>
      </c>
      <c r="M84" s="27">
        <f t="shared" ref="M84:N84" si="24">SUM(M77:M83)</f>
        <v>0</v>
      </c>
      <c r="N84" s="27">
        <f t="shared" si="24"/>
        <v>0</v>
      </c>
      <c r="O84" s="27">
        <f>L84-(M84+N84)</f>
        <v>0</v>
      </c>
      <c r="P84" s="76"/>
      <c r="Q84" s="77"/>
      <c r="R84" s="77"/>
    </row>
    <row r="85" spans="1:20" ht="22.5" customHeight="1">
      <c r="A85" s="48" t="s">
        <v>133</v>
      </c>
      <c r="B85" s="13"/>
      <c r="C85" s="14"/>
      <c r="D85" s="13"/>
      <c r="E85" s="14"/>
      <c r="F85" s="14"/>
      <c r="G85" s="13"/>
      <c r="H85" s="13"/>
      <c r="I85" s="12"/>
      <c r="K85" s="12"/>
      <c r="L85" s="12"/>
      <c r="M85" s="12"/>
      <c r="N85" s="12"/>
      <c r="O85" s="12"/>
      <c r="P85" s="76"/>
      <c r="Q85" s="77"/>
      <c r="R85" s="77"/>
    </row>
    <row r="86" spans="1:20" ht="22.5" customHeight="1">
      <c r="A86" s="162" t="s">
        <v>217</v>
      </c>
      <c r="B86" s="160" t="s">
        <v>67</v>
      </c>
      <c r="C86" s="150" t="s">
        <v>286</v>
      </c>
      <c r="D86" s="150"/>
      <c r="E86" s="150"/>
      <c r="F86" s="150"/>
      <c r="G86" s="160" t="s">
        <v>38</v>
      </c>
      <c r="H86" s="144" t="s">
        <v>47</v>
      </c>
      <c r="I86" s="145"/>
      <c r="J86" s="145"/>
      <c r="K86" s="146"/>
      <c r="L86" s="144" t="s">
        <v>216</v>
      </c>
      <c r="M86" s="145"/>
      <c r="N86" s="145"/>
      <c r="O86" s="146"/>
      <c r="P86" s="48" t="s">
        <v>96</v>
      </c>
      <c r="Q86" s="48" t="s">
        <v>96</v>
      </c>
      <c r="R86" s="61"/>
      <c r="T86" s="81" t="s">
        <v>153</v>
      </c>
    </row>
    <row r="87" spans="1:20" ht="22.5" customHeight="1">
      <c r="A87" s="161"/>
      <c r="B87" s="161"/>
      <c r="C87" s="68" t="s">
        <v>215</v>
      </c>
      <c r="D87" s="150" t="s">
        <v>120</v>
      </c>
      <c r="E87" s="150"/>
      <c r="F87" s="68" t="s">
        <v>15</v>
      </c>
      <c r="G87" s="161"/>
      <c r="H87" s="69" t="s">
        <v>29</v>
      </c>
      <c r="I87" s="69" t="s">
        <v>28</v>
      </c>
      <c r="J87" s="68" t="s">
        <v>18</v>
      </c>
      <c r="K87" s="68" t="s">
        <v>19</v>
      </c>
      <c r="L87" s="53" t="s">
        <v>109</v>
      </c>
      <c r="M87" s="53" t="s">
        <v>110</v>
      </c>
      <c r="N87" s="53" t="s">
        <v>111</v>
      </c>
      <c r="O87" s="53" t="s">
        <v>112</v>
      </c>
      <c r="P87" s="70" t="s">
        <v>104</v>
      </c>
      <c r="Q87" s="70" t="s">
        <v>116</v>
      </c>
      <c r="R87" s="70" t="s">
        <v>115</v>
      </c>
      <c r="T87" s="81" t="s">
        <v>159</v>
      </c>
    </row>
    <row r="88" spans="1:20" ht="22.5" customHeight="1">
      <c r="A88" s="6"/>
      <c r="B88" s="9"/>
      <c r="C88" s="72"/>
      <c r="D88" s="152"/>
      <c r="E88" s="152"/>
      <c r="F88" s="15"/>
      <c r="G88" s="7"/>
      <c r="H88" s="6"/>
      <c r="I88" s="6"/>
      <c r="J88" s="7" t="s">
        <v>1</v>
      </c>
      <c r="K88" s="8" t="s">
        <v>1</v>
      </c>
      <c r="L88" s="1"/>
      <c r="M88" s="1"/>
      <c r="N88" s="1"/>
      <c r="O88" s="20">
        <f>L88-(M88+N88)</f>
        <v>0</v>
      </c>
      <c r="P88" s="29" t="str">
        <f>IF(OR(G88="新規",G88="追加",G88=""),"OK",(IF(AND(H88="",I88=""),"NG","OK")))</f>
        <v>OK</v>
      </c>
      <c r="Q88" s="10" t="str">
        <f>IF(OR(G88="新規",G88="追加",G88=""),"OK",(IF(OR(AND(J88="",K88=""),AND(J88="",K88="□"),AND(J88="□",K88=""),AND(J88="□",K88="□")),"NG","OK")))</f>
        <v>OK</v>
      </c>
      <c r="R88" s="10" t="str">
        <f>IF(OR(AND(C88&lt;&gt;"",D88&lt;&gt;"",F88&lt;&gt;"",G88&lt;&gt;""),(C88="")),"OK","NG")</f>
        <v>OK</v>
      </c>
      <c r="T88" s="81" t="s">
        <v>13</v>
      </c>
    </row>
    <row r="89" spans="1:20" ht="22.5" customHeight="1">
      <c r="A89" s="6"/>
      <c r="B89" s="9"/>
      <c r="C89" s="72"/>
      <c r="D89" s="152"/>
      <c r="E89" s="152"/>
      <c r="F89" s="15"/>
      <c r="G89" s="7"/>
      <c r="H89" s="6"/>
      <c r="I89" s="6"/>
      <c r="J89" s="7" t="s">
        <v>1</v>
      </c>
      <c r="K89" s="8" t="s">
        <v>1</v>
      </c>
      <c r="L89" s="1"/>
      <c r="M89" s="1"/>
      <c r="N89" s="1"/>
      <c r="O89" s="20">
        <f t="shared" ref="O89:O94" si="25">L89-(M89+N89)</f>
        <v>0</v>
      </c>
      <c r="P89" s="29" t="str">
        <f t="shared" ref="P89:P94" si="26">IF(OR(G89="新規",G89="追加",G89=""),"OK",(IF(AND(H89="",I89=""),"NG","OK")))</f>
        <v>OK</v>
      </c>
      <c r="Q89" s="10" t="str">
        <f t="shared" ref="Q89:Q94" si="27">IF(OR(G89="新規",G89="追加",G89=""),"OK",(IF(OR(AND(J89="",K89=""),AND(J89="",K89="□"),AND(J89="□",K89=""),AND(J89="□",K89="□")),"NG","OK")))</f>
        <v>OK</v>
      </c>
      <c r="R89" s="10" t="str">
        <f t="shared" ref="R89:R94" si="28">IF(OR(AND(C89&lt;&gt;"",D89&lt;&gt;"",F89&lt;&gt;"",G89&lt;&gt;""),(C89="")),"OK","NG")</f>
        <v>OK</v>
      </c>
    </row>
    <row r="90" spans="1:20" ht="22.5" customHeight="1">
      <c r="A90" s="6"/>
      <c r="B90" s="9"/>
      <c r="C90" s="72"/>
      <c r="D90" s="152"/>
      <c r="E90" s="152"/>
      <c r="F90" s="15"/>
      <c r="G90" s="7"/>
      <c r="H90" s="6"/>
      <c r="I90" s="6"/>
      <c r="J90" s="7" t="s">
        <v>1</v>
      </c>
      <c r="K90" s="8" t="s">
        <v>1</v>
      </c>
      <c r="L90" s="1"/>
      <c r="M90" s="1"/>
      <c r="N90" s="1"/>
      <c r="O90" s="20">
        <f t="shared" si="25"/>
        <v>0</v>
      </c>
      <c r="P90" s="29" t="str">
        <f t="shared" si="26"/>
        <v>OK</v>
      </c>
      <c r="Q90" s="10" t="str">
        <f t="shared" si="27"/>
        <v>OK</v>
      </c>
      <c r="R90" s="10" t="str">
        <f t="shared" si="28"/>
        <v>OK</v>
      </c>
    </row>
    <row r="91" spans="1:20" ht="22.5" customHeight="1">
      <c r="A91" s="6"/>
      <c r="B91" s="9"/>
      <c r="C91" s="72"/>
      <c r="D91" s="152"/>
      <c r="E91" s="152"/>
      <c r="F91" s="15"/>
      <c r="G91" s="7"/>
      <c r="H91" s="6"/>
      <c r="I91" s="6"/>
      <c r="J91" s="7" t="s">
        <v>1</v>
      </c>
      <c r="K91" s="8" t="s">
        <v>1</v>
      </c>
      <c r="L91" s="1"/>
      <c r="M91" s="1"/>
      <c r="N91" s="1"/>
      <c r="O91" s="20">
        <f t="shared" si="25"/>
        <v>0</v>
      </c>
      <c r="P91" s="29" t="str">
        <f t="shared" si="26"/>
        <v>OK</v>
      </c>
      <c r="Q91" s="10" t="str">
        <f t="shared" si="27"/>
        <v>OK</v>
      </c>
      <c r="R91" s="10" t="str">
        <f t="shared" si="28"/>
        <v>OK</v>
      </c>
    </row>
    <row r="92" spans="1:20" ht="22.5" customHeight="1">
      <c r="A92" s="6"/>
      <c r="B92" s="9"/>
      <c r="C92" s="72"/>
      <c r="D92" s="152"/>
      <c r="E92" s="152"/>
      <c r="F92" s="16"/>
      <c r="G92" s="7"/>
      <c r="H92" s="6"/>
      <c r="I92" s="6"/>
      <c r="J92" s="7" t="s">
        <v>1</v>
      </c>
      <c r="K92" s="8" t="s">
        <v>1</v>
      </c>
      <c r="L92" s="1"/>
      <c r="M92" s="1"/>
      <c r="N92" s="1"/>
      <c r="O92" s="20">
        <f t="shared" si="25"/>
        <v>0</v>
      </c>
      <c r="P92" s="29" t="str">
        <f t="shared" si="26"/>
        <v>OK</v>
      </c>
      <c r="Q92" s="10" t="str">
        <f t="shared" si="27"/>
        <v>OK</v>
      </c>
      <c r="R92" s="10" t="str">
        <f t="shared" si="28"/>
        <v>OK</v>
      </c>
    </row>
    <row r="93" spans="1:20" ht="22.5" customHeight="1">
      <c r="A93" s="6"/>
      <c r="B93" s="9"/>
      <c r="C93" s="72"/>
      <c r="D93" s="152"/>
      <c r="E93" s="152"/>
      <c r="F93" s="15"/>
      <c r="G93" s="7"/>
      <c r="H93" s="6"/>
      <c r="I93" s="6"/>
      <c r="J93" s="7" t="s">
        <v>1</v>
      </c>
      <c r="K93" s="8" t="s">
        <v>1</v>
      </c>
      <c r="L93" s="1"/>
      <c r="M93" s="1"/>
      <c r="N93" s="1"/>
      <c r="O93" s="20">
        <f t="shared" si="25"/>
        <v>0</v>
      </c>
      <c r="P93" s="29" t="str">
        <f t="shared" si="26"/>
        <v>OK</v>
      </c>
      <c r="Q93" s="10" t="str">
        <f t="shared" si="27"/>
        <v>OK</v>
      </c>
      <c r="R93" s="10" t="str">
        <f t="shared" si="28"/>
        <v>OK</v>
      </c>
    </row>
    <row r="94" spans="1:20" ht="22.5" customHeight="1">
      <c r="A94" s="6"/>
      <c r="B94" s="9"/>
      <c r="C94" s="72"/>
      <c r="D94" s="152"/>
      <c r="E94" s="152"/>
      <c r="F94" s="15"/>
      <c r="G94" s="7"/>
      <c r="H94" s="6"/>
      <c r="I94" s="6"/>
      <c r="J94" s="7" t="s">
        <v>1</v>
      </c>
      <c r="K94" s="8" t="s">
        <v>1</v>
      </c>
      <c r="L94" s="1"/>
      <c r="M94" s="1"/>
      <c r="N94" s="1"/>
      <c r="O94" s="20">
        <f t="shared" si="25"/>
        <v>0</v>
      </c>
      <c r="P94" s="29" t="str">
        <f t="shared" si="26"/>
        <v>OK</v>
      </c>
      <c r="Q94" s="10" t="str">
        <f t="shared" si="27"/>
        <v>OK</v>
      </c>
      <c r="R94" s="10" t="str">
        <f t="shared" si="28"/>
        <v>OK</v>
      </c>
    </row>
    <row r="95" spans="1:20" ht="22.5" customHeight="1">
      <c r="A95" s="12"/>
      <c r="B95" s="13"/>
      <c r="C95" s="14"/>
      <c r="D95" s="13"/>
      <c r="E95" s="14"/>
      <c r="F95" s="14"/>
      <c r="G95" s="13"/>
      <c r="H95" s="13"/>
      <c r="I95" s="12"/>
      <c r="J95" s="12"/>
      <c r="K95" s="68" t="s">
        <v>137</v>
      </c>
      <c r="L95" s="27">
        <f>SUM(L88:L94)</f>
        <v>0</v>
      </c>
      <c r="M95" s="27">
        <f t="shared" ref="M95:N95" si="29">SUM(M88:M94)</f>
        <v>0</v>
      </c>
      <c r="N95" s="27">
        <f t="shared" si="29"/>
        <v>0</v>
      </c>
      <c r="O95" s="27">
        <f>L95-(M95+N95)</f>
        <v>0</v>
      </c>
      <c r="P95" s="76"/>
      <c r="Q95" s="77"/>
      <c r="R95" s="77"/>
    </row>
    <row r="96" spans="1:20" ht="23" customHeight="1">
      <c r="A96" s="48" t="s">
        <v>134</v>
      </c>
      <c r="B96" s="13"/>
      <c r="C96" s="14"/>
      <c r="D96" s="13"/>
      <c r="E96" s="14"/>
      <c r="F96" s="14"/>
      <c r="G96" s="13"/>
      <c r="H96" s="13"/>
      <c r="I96" s="12"/>
      <c r="J96" s="12"/>
      <c r="K96" s="12"/>
      <c r="L96" s="12"/>
      <c r="M96" s="12"/>
      <c r="N96" s="12"/>
      <c r="O96" s="12"/>
      <c r="P96" s="76"/>
      <c r="Q96" s="77"/>
      <c r="R96" s="77"/>
    </row>
    <row r="97" spans="1:20" ht="23" customHeight="1">
      <c r="A97" s="162" t="s">
        <v>217</v>
      </c>
      <c r="B97" s="160" t="s">
        <v>67</v>
      </c>
      <c r="C97" s="150" t="s">
        <v>286</v>
      </c>
      <c r="D97" s="150"/>
      <c r="E97" s="150"/>
      <c r="F97" s="150"/>
      <c r="G97" s="160" t="s">
        <v>38</v>
      </c>
      <c r="H97" s="144" t="s">
        <v>47</v>
      </c>
      <c r="I97" s="145"/>
      <c r="J97" s="145"/>
      <c r="K97" s="146"/>
      <c r="L97" s="144" t="s">
        <v>216</v>
      </c>
      <c r="M97" s="145"/>
      <c r="N97" s="145"/>
      <c r="O97" s="146"/>
      <c r="P97" s="48" t="s">
        <v>96</v>
      </c>
      <c r="Q97" s="48" t="s">
        <v>96</v>
      </c>
      <c r="R97" s="61"/>
    </row>
    <row r="98" spans="1:20" ht="23" customHeight="1">
      <c r="A98" s="161"/>
      <c r="B98" s="161"/>
      <c r="C98" s="68" t="s">
        <v>215</v>
      </c>
      <c r="D98" s="150" t="s">
        <v>120</v>
      </c>
      <c r="E98" s="150"/>
      <c r="F98" s="68" t="s">
        <v>15</v>
      </c>
      <c r="G98" s="161"/>
      <c r="H98" s="69" t="s">
        <v>29</v>
      </c>
      <c r="I98" s="69" t="s">
        <v>28</v>
      </c>
      <c r="J98" s="68" t="s">
        <v>18</v>
      </c>
      <c r="K98" s="68" t="s">
        <v>19</v>
      </c>
      <c r="L98" s="53" t="s">
        <v>109</v>
      </c>
      <c r="M98" s="53" t="s">
        <v>110</v>
      </c>
      <c r="N98" s="53" t="s">
        <v>111</v>
      </c>
      <c r="O98" s="53" t="s">
        <v>112</v>
      </c>
      <c r="P98" s="70" t="s">
        <v>104</v>
      </c>
      <c r="Q98" s="70" t="s">
        <v>116</v>
      </c>
      <c r="R98" s="70" t="s">
        <v>115</v>
      </c>
      <c r="T98" s="81" t="s">
        <v>153</v>
      </c>
    </row>
    <row r="99" spans="1:20" ht="23" customHeight="1">
      <c r="A99" s="6"/>
      <c r="B99" s="9"/>
      <c r="C99" s="72"/>
      <c r="D99" s="152"/>
      <c r="E99" s="152"/>
      <c r="F99" s="15"/>
      <c r="G99" s="7"/>
      <c r="H99" s="6"/>
      <c r="I99" s="6"/>
      <c r="J99" s="7" t="s">
        <v>1</v>
      </c>
      <c r="K99" s="8" t="s">
        <v>1</v>
      </c>
      <c r="L99" s="1"/>
      <c r="M99" s="1"/>
      <c r="N99" s="1"/>
      <c r="O99" s="20">
        <f>L99-(M99+N99)</f>
        <v>0</v>
      </c>
      <c r="P99" s="29" t="str">
        <f>IF(OR(G99="新規",G99="追加",G99=""),"OK",(IF(AND(H99="",I99=""),"NG","OK")))</f>
        <v>OK</v>
      </c>
      <c r="Q99" s="10" t="str">
        <f>IF(OR(G99="新規",G99="追加",G99=""),"OK",(IF(OR(AND(J99="",K99=""),AND(J99="",K99="□"),AND(J99="□",K99=""),AND(J99="□",K99="□")),"NG","OK")))</f>
        <v>OK</v>
      </c>
      <c r="R99" s="10" t="str">
        <f>IF(OR(AND(C99&lt;&gt;"",D99&lt;&gt;"",F99&lt;&gt;"",G99&lt;&gt;""),(C99="")),"OK","NG")</f>
        <v>OK</v>
      </c>
      <c r="T99" s="81" t="s">
        <v>161</v>
      </c>
    </row>
    <row r="100" spans="1:20" ht="23" customHeight="1">
      <c r="A100" s="6"/>
      <c r="B100" s="9"/>
      <c r="C100" s="72"/>
      <c r="D100" s="152"/>
      <c r="E100" s="152"/>
      <c r="F100" s="15"/>
      <c r="G100" s="7"/>
      <c r="H100" s="6"/>
      <c r="I100" s="6"/>
      <c r="J100" s="7" t="s">
        <v>1</v>
      </c>
      <c r="K100" s="8" t="s">
        <v>1</v>
      </c>
      <c r="L100" s="1"/>
      <c r="M100" s="1"/>
      <c r="N100" s="1"/>
      <c r="O100" s="20">
        <f t="shared" ref="O100:O105" si="30">L100-(M100+N100)</f>
        <v>0</v>
      </c>
      <c r="P100" s="29" t="str">
        <f t="shared" ref="P100:P105" si="31">IF(OR(G100="新規",G100="追加",G100=""),"OK",(IF(AND(H100="",I100=""),"NG","OK")))</f>
        <v>OK</v>
      </c>
      <c r="Q100" s="10" t="str">
        <f t="shared" ref="Q100:Q105" si="32">IF(OR(G100="新規",G100="追加",G100=""),"OK",(IF(OR(AND(J100="",K100=""),AND(J100="",K100="□"),AND(J100="□",K100=""),AND(J100="□",K100="□")),"NG","OK")))</f>
        <v>OK</v>
      </c>
      <c r="R100" s="10" t="str">
        <f t="shared" ref="R100:R105" si="33">IF(OR(AND(C100&lt;&gt;"",D100&lt;&gt;"",F100&lt;&gt;"",G100&lt;&gt;""),(C100="")),"OK","NG")</f>
        <v>OK</v>
      </c>
      <c r="T100" s="81" t="s">
        <v>218</v>
      </c>
    </row>
    <row r="101" spans="1:20" ht="23" customHeight="1">
      <c r="A101" s="6"/>
      <c r="B101" s="9"/>
      <c r="C101" s="72"/>
      <c r="D101" s="152"/>
      <c r="E101" s="152"/>
      <c r="F101" s="15"/>
      <c r="G101" s="7"/>
      <c r="H101" s="6"/>
      <c r="I101" s="6"/>
      <c r="J101" s="7" t="s">
        <v>1</v>
      </c>
      <c r="K101" s="8" t="s">
        <v>1</v>
      </c>
      <c r="L101" s="1"/>
      <c r="M101" s="1"/>
      <c r="N101" s="1"/>
      <c r="O101" s="20">
        <f t="shared" si="30"/>
        <v>0</v>
      </c>
      <c r="P101" s="29" t="str">
        <f t="shared" si="31"/>
        <v>OK</v>
      </c>
      <c r="Q101" s="10" t="str">
        <f t="shared" si="32"/>
        <v>OK</v>
      </c>
      <c r="R101" s="10" t="str">
        <f t="shared" si="33"/>
        <v>OK</v>
      </c>
      <c r="T101" s="81" t="s">
        <v>160</v>
      </c>
    </row>
    <row r="102" spans="1:20" ht="23" customHeight="1">
      <c r="A102" s="6"/>
      <c r="B102" s="9"/>
      <c r="C102" s="72"/>
      <c r="D102" s="152"/>
      <c r="E102" s="152"/>
      <c r="F102" s="15"/>
      <c r="G102" s="7"/>
      <c r="H102" s="6"/>
      <c r="I102" s="6"/>
      <c r="J102" s="7" t="s">
        <v>1</v>
      </c>
      <c r="K102" s="8" t="s">
        <v>1</v>
      </c>
      <c r="L102" s="1"/>
      <c r="M102" s="1"/>
      <c r="N102" s="1"/>
      <c r="O102" s="20">
        <f t="shared" si="30"/>
        <v>0</v>
      </c>
      <c r="P102" s="29" t="str">
        <f t="shared" si="31"/>
        <v>OK</v>
      </c>
      <c r="Q102" s="10" t="str">
        <f t="shared" si="32"/>
        <v>OK</v>
      </c>
      <c r="R102" s="10" t="str">
        <f t="shared" si="33"/>
        <v>OK</v>
      </c>
      <c r="T102" s="81" t="s">
        <v>13</v>
      </c>
    </row>
    <row r="103" spans="1:20" ht="23" customHeight="1">
      <c r="A103" s="6"/>
      <c r="B103" s="9"/>
      <c r="C103" s="72"/>
      <c r="D103" s="152"/>
      <c r="E103" s="152"/>
      <c r="F103" s="16"/>
      <c r="G103" s="7"/>
      <c r="H103" s="6"/>
      <c r="I103" s="6"/>
      <c r="J103" s="7" t="s">
        <v>1</v>
      </c>
      <c r="K103" s="8" t="s">
        <v>1</v>
      </c>
      <c r="L103" s="1"/>
      <c r="M103" s="1"/>
      <c r="N103" s="1"/>
      <c r="O103" s="20">
        <f t="shared" si="30"/>
        <v>0</v>
      </c>
      <c r="P103" s="29" t="str">
        <f t="shared" si="31"/>
        <v>OK</v>
      </c>
      <c r="Q103" s="10" t="str">
        <f>IF(OR(G103="新規",G103="追加",G103=""),"OK",(IF(OR(AND(J103="",K103=""),AND(J103="",K103="□"),AND(J103="□",K103=""),AND(J103="□",K103="□")),"NG","OK")))</f>
        <v>OK</v>
      </c>
      <c r="R103" s="10" t="str">
        <f t="shared" si="33"/>
        <v>OK</v>
      </c>
    </row>
    <row r="104" spans="1:20" ht="23" customHeight="1">
      <c r="A104" s="6"/>
      <c r="B104" s="9"/>
      <c r="C104" s="72"/>
      <c r="D104" s="152"/>
      <c r="E104" s="152"/>
      <c r="F104" s="15"/>
      <c r="G104" s="7"/>
      <c r="H104" s="6"/>
      <c r="I104" s="6"/>
      <c r="J104" s="7" t="s">
        <v>1</v>
      </c>
      <c r="K104" s="8" t="s">
        <v>1</v>
      </c>
      <c r="L104" s="1"/>
      <c r="M104" s="1"/>
      <c r="N104" s="1"/>
      <c r="O104" s="20">
        <f t="shared" si="30"/>
        <v>0</v>
      </c>
      <c r="P104" s="29" t="str">
        <f t="shared" si="31"/>
        <v>OK</v>
      </c>
      <c r="Q104" s="10" t="str">
        <f t="shared" si="32"/>
        <v>OK</v>
      </c>
      <c r="R104" s="10" t="str">
        <f t="shared" si="33"/>
        <v>OK</v>
      </c>
    </row>
    <row r="105" spans="1:20" ht="22.5" customHeight="1">
      <c r="A105" s="6"/>
      <c r="B105" s="9"/>
      <c r="C105" s="72"/>
      <c r="D105" s="152"/>
      <c r="E105" s="152"/>
      <c r="F105" s="15"/>
      <c r="G105" s="7"/>
      <c r="H105" s="6"/>
      <c r="I105" s="6"/>
      <c r="J105" s="7" t="s">
        <v>1</v>
      </c>
      <c r="K105" s="8" t="s">
        <v>1</v>
      </c>
      <c r="L105" s="1"/>
      <c r="M105" s="1"/>
      <c r="N105" s="1"/>
      <c r="O105" s="20">
        <f t="shared" si="30"/>
        <v>0</v>
      </c>
      <c r="P105" s="29" t="str">
        <f t="shared" si="31"/>
        <v>OK</v>
      </c>
      <c r="Q105" s="10" t="str">
        <f t="shared" si="32"/>
        <v>OK</v>
      </c>
      <c r="R105" s="10" t="str">
        <f t="shared" si="33"/>
        <v>OK</v>
      </c>
    </row>
    <row r="106" spans="1:20" ht="22.5" customHeight="1">
      <c r="A106" s="12"/>
      <c r="B106" s="13"/>
      <c r="C106" s="14"/>
      <c r="D106" s="13"/>
      <c r="E106" s="14"/>
      <c r="F106" s="14"/>
      <c r="G106" s="13"/>
      <c r="H106" s="13"/>
      <c r="I106" s="12"/>
      <c r="J106" s="12"/>
      <c r="K106" s="68" t="s">
        <v>137</v>
      </c>
      <c r="L106" s="27">
        <f>SUM(L99:L105)</f>
        <v>0</v>
      </c>
      <c r="M106" s="27">
        <f t="shared" ref="M106:N106" si="34">SUM(M99:M105)</f>
        <v>0</v>
      </c>
      <c r="N106" s="27">
        <f t="shared" si="34"/>
        <v>0</v>
      </c>
      <c r="O106" s="27">
        <f>L106-(M106+N106)</f>
        <v>0</v>
      </c>
      <c r="P106" s="76"/>
      <c r="Q106" s="77"/>
      <c r="R106" s="77"/>
    </row>
    <row r="107" spans="1:20" ht="22.5" customHeight="1">
      <c r="A107" s="48" t="s">
        <v>136</v>
      </c>
      <c r="B107" s="13"/>
      <c r="C107" s="14"/>
      <c r="D107" s="13"/>
      <c r="E107" s="14"/>
      <c r="F107" s="14"/>
      <c r="G107" s="13"/>
      <c r="H107" s="13"/>
      <c r="I107" s="12"/>
      <c r="J107" s="12"/>
      <c r="K107" s="12"/>
      <c r="L107" s="12"/>
      <c r="M107" s="12"/>
      <c r="N107" s="12"/>
      <c r="O107" s="12"/>
      <c r="P107" s="76"/>
      <c r="Q107" s="77"/>
      <c r="R107" s="77"/>
    </row>
    <row r="108" spans="1:20" ht="22.5" customHeight="1">
      <c r="A108" s="162" t="s">
        <v>217</v>
      </c>
      <c r="B108" s="160" t="s">
        <v>67</v>
      </c>
      <c r="C108" s="150" t="s">
        <v>286</v>
      </c>
      <c r="D108" s="150"/>
      <c r="E108" s="150"/>
      <c r="F108" s="150"/>
      <c r="G108" s="160" t="s">
        <v>38</v>
      </c>
      <c r="H108" s="144" t="s">
        <v>47</v>
      </c>
      <c r="I108" s="145"/>
      <c r="J108" s="145"/>
      <c r="K108" s="146"/>
      <c r="L108" s="144" t="s">
        <v>216</v>
      </c>
      <c r="M108" s="145"/>
      <c r="N108" s="145"/>
      <c r="O108" s="146"/>
      <c r="P108" s="48" t="s">
        <v>96</v>
      </c>
      <c r="Q108" s="48" t="s">
        <v>96</v>
      </c>
      <c r="R108" s="61"/>
    </row>
    <row r="109" spans="1:20" ht="22.5" customHeight="1">
      <c r="A109" s="161"/>
      <c r="B109" s="161"/>
      <c r="C109" s="68" t="s">
        <v>215</v>
      </c>
      <c r="D109" s="150" t="s">
        <v>120</v>
      </c>
      <c r="E109" s="150"/>
      <c r="F109" s="68" t="s">
        <v>15</v>
      </c>
      <c r="G109" s="161"/>
      <c r="H109" s="69" t="s">
        <v>29</v>
      </c>
      <c r="I109" s="69" t="s">
        <v>28</v>
      </c>
      <c r="J109" s="68" t="s">
        <v>18</v>
      </c>
      <c r="K109" s="68" t="s">
        <v>19</v>
      </c>
      <c r="L109" s="53" t="s">
        <v>109</v>
      </c>
      <c r="M109" s="53" t="s">
        <v>110</v>
      </c>
      <c r="N109" s="53" t="s">
        <v>111</v>
      </c>
      <c r="O109" s="53" t="s">
        <v>112</v>
      </c>
      <c r="P109" s="70" t="s">
        <v>104</v>
      </c>
      <c r="Q109" s="70" t="s">
        <v>116</v>
      </c>
      <c r="R109" s="70" t="s">
        <v>115</v>
      </c>
      <c r="T109" s="81" t="s">
        <v>153</v>
      </c>
    </row>
    <row r="110" spans="1:20" ht="22.5" customHeight="1">
      <c r="A110" s="6"/>
      <c r="B110" s="9"/>
      <c r="C110" s="72"/>
      <c r="D110" s="152"/>
      <c r="E110" s="152"/>
      <c r="F110" s="15"/>
      <c r="G110" s="7"/>
      <c r="H110" s="6"/>
      <c r="I110" s="6"/>
      <c r="J110" s="7" t="s">
        <v>1</v>
      </c>
      <c r="K110" s="8" t="s">
        <v>1</v>
      </c>
      <c r="L110" s="1"/>
      <c r="M110" s="1"/>
      <c r="N110" s="1"/>
      <c r="O110" s="20">
        <f>L110-(M110+N110)</f>
        <v>0</v>
      </c>
      <c r="P110" s="29" t="str">
        <f>IF(OR(G110="新規",G110="追加",G110=""),"OK",(IF(AND(H110="",I110=""),"NG","OK")))</f>
        <v>OK</v>
      </c>
      <c r="Q110" s="10" t="str">
        <f>IF(OR(G110="新規",G110="追加",G110=""),"OK",(IF(OR(AND(J110="",K110=""),AND(J110="",K110="□"),AND(J110="□",K110=""),AND(J110="□",K110="□")),"NG","OK")))</f>
        <v>OK</v>
      </c>
      <c r="R110" s="10" t="str">
        <f>IF(OR(AND(C110&lt;&gt;"",D110&lt;&gt;"",F110&lt;&gt;"",G110&lt;&gt;""),(C110="")),"OK","NG")</f>
        <v>OK</v>
      </c>
      <c r="T110" s="81" t="s">
        <v>164</v>
      </c>
    </row>
    <row r="111" spans="1:20" ht="22.5" customHeight="1">
      <c r="A111" s="6"/>
      <c r="B111" s="9"/>
      <c r="C111" s="72"/>
      <c r="D111" s="152"/>
      <c r="E111" s="152"/>
      <c r="F111" s="15"/>
      <c r="G111" s="7"/>
      <c r="H111" s="6"/>
      <c r="I111" s="6"/>
      <c r="J111" s="7" t="s">
        <v>1</v>
      </c>
      <c r="K111" s="8" t="s">
        <v>1</v>
      </c>
      <c r="L111" s="1"/>
      <c r="M111" s="1"/>
      <c r="N111" s="1"/>
      <c r="O111" s="20">
        <f t="shared" ref="O111:O116" si="35">L111-(M111+N111)</f>
        <v>0</v>
      </c>
      <c r="P111" s="29" t="str">
        <f t="shared" ref="P111:P116" si="36">IF(OR(G111="新規",G111="追加",G111=""),"OK",(IF(AND(H111="",I111=""),"NG","OK")))</f>
        <v>OK</v>
      </c>
      <c r="Q111" s="10" t="str">
        <f t="shared" ref="Q111:Q116" si="37">IF(OR(G111="新規",G111="追加",G111=""),"OK",(IF(OR(AND(J111="",K111=""),AND(J111="",K111="□"),AND(J111="□",K111=""),AND(J111="□",K111="□")),"NG","OK")))</f>
        <v>OK</v>
      </c>
      <c r="R111" s="10" t="str">
        <f t="shared" ref="R111:R115" si="38">IF(OR(AND(C111&lt;&gt;"",D111&lt;&gt;"",F111&lt;&gt;"",G111&lt;&gt;""),(C111="")),"OK","NG")</f>
        <v>OK</v>
      </c>
      <c r="T111" s="81" t="s">
        <v>13</v>
      </c>
    </row>
    <row r="112" spans="1:20" ht="22.5" customHeight="1">
      <c r="A112" s="6"/>
      <c r="B112" s="9"/>
      <c r="C112" s="72"/>
      <c r="D112" s="152"/>
      <c r="E112" s="152"/>
      <c r="F112" s="15"/>
      <c r="G112" s="7"/>
      <c r="H112" s="6"/>
      <c r="I112" s="6"/>
      <c r="J112" s="7" t="s">
        <v>1</v>
      </c>
      <c r="K112" s="8" t="s">
        <v>1</v>
      </c>
      <c r="L112" s="1"/>
      <c r="M112" s="1"/>
      <c r="N112" s="1"/>
      <c r="O112" s="20">
        <f t="shared" si="35"/>
        <v>0</v>
      </c>
      <c r="P112" s="29" t="str">
        <f t="shared" si="36"/>
        <v>OK</v>
      </c>
      <c r="Q112" s="10" t="str">
        <f t="shared" si="37"/>
        <v>OK</v>
      </c>
      <c r="R112" s="10" t="str">
        <f t="shared" si="38"/>
        <v>OK</v>
      </c>
    </row>
    <row r="113" spans="1:23" ht="22.5" customHeight="1">
      <c r="A113" s="6"/>
      <c r="B113" s="9"/>
      <c r="C113" s="72"/>
      <c r="D113" s="152"/>
      <c r="E113" s="152"/>
      <c r="F113" s="15"/>
      <c r="G113" s="7"/>
      <c r="H113" s="6"/>
      <c r="I113" s="6"/>
      <c r="J113" s="7" t="s">
        <v>1</v>
      </c>
      <c r="K113" s="8" t="s">
        <v>1</v>
      </c>
      <c r="L113" s="1"/>
      <c r="M113" s="1"/>
      <c r="N113" s="1"/>
      <c r="O113" s="20">
        <f t="shared" si="35"/>
        <v>0</v>
      </c>
      <c r="P113" s="29" t="str">
        <f t="shared" si="36"/>
        <v>OK</v>
      </c>
      <c r="Q113" s="10" t="str">
        <f t="shared" si="37"/>
        <v>OK</v>
      </c>
      <c r="R113" s="10" t="str">
        <f t="shared" si="38"/>
        <v>OK</v>
      </c>
    </row>
    <row r="114" spans="1:23" ht="22.5" customHeight="1">
      <c r="A114" s="6"/>
      <c r="B114" s="9"/>
      <c r="C114" s="72"/>
      <c r="D114" s="152"/>
      <c r="E114" s="152"/>
      <c r="F114" s="16"/>
      <c r="G114" s="7"/>
      <c r="H114" s="6"/>
      <c r="I114" s="6"/>
      <c r="J114" s="7" t="s">
        <v>1</v>
      </c>
      <c r="K114" s="8" t="s">
        <v>1</v>
      </c>
      <c r="L114" s="1"/>
      <c r="M114" s="1"/>
      <c r="N114" s="1"/>
      <c r="O114" s="20">
        <f t="shared" si="35"/>
        <v>0</v>
      </c>
      <c r="P114" s="29" t="str">
        <f t="shared" si="36"/>
        <v>OK</v>
      </c>
      <c r="Q114" s="10" t="str">
        <f t="shared" si="37"/>
        <v>OK</v>
      </c>
      <c r="R114" s="10" t="str">
        <f t="shared" si="38"/>
        <v>OK</v>
      </c>
    </row>
    <row r="115" spans="1:23" ht="22.5" customHeight="1">
      <c r="A115" s="6"/>
      <c r="B115" s="9"/>
      <c r="C115" s="72"/>
      <c r="D115" s="152"/>
      <c r="E115" s="152"/>
      <c r="F115" s="15"/>
      <c r="G115" s="7"/>
      <c r="H115" s="6"/>
      <c r="I115" s="6"/>
      <c r="J115" s="7" t="s">
        <v>1</v>
      </c>
      <c r="K115" s="8" t="s">
        <v>1</v>
      </c>
      <c r="L115" s="1"/>
      <c r="M115" s="1"/>
      <c r="N115" s="1"/>
      <c r="O115" s="20">
        <f t="shared" si="35"/>
        <v>0</v>
      </c>
      <c r="P115" s="29" t="str">
        <f t="shared" si="36"/>
        <v>OK</v>
      </c>
      <c r="Q115" s="10" t="str">
        <f t="shared" si="37"/>
        <v>OK</v>
      </c>
      <c r="R115" s="10" t="str">
        <f t="shared" si="38"/>
        <v>OK</v>
      </c>
    </row>
    <row r="116" spans="1:23" ht="22.5" customHeight="1">
      <c r="A116" s="6"/>
      <c r="B116" s="9"/>
      <c r="C116" s="72"/>
      <c r="D116" s="152"/>
      <c r="E116" s="152"/>
      <c r="F116" s="15"/>
      <c r="G116" s="7"/>
      <c r="H116" s="6"/>
      <c r="I116" s="6"/>
      <c r="J116" s="7" t="s">
        <v>1</v>
      </c>
      <c r="K116" s="8" t="s">
        <v>1</v>
      </c>
      <c r="L116" s="1"/>
      <c r="M116" s="1"/>
      <c r="N116" s="1"/>
      <c r="O116" s="20">
        <f t="shared" si="35"/>
        <v>0</v>
      </c>
      <c r="P116" s="29" t="str">
        <f t="shared" si="36"/>
        <v>OK</v>
      </c>
      <c r="Q116" s="10" t="str">
        <f t="shared" si="37"/>
        <v>OK</v>
      </c>
      <c r="R116" s="10" t="str">
        <f>IF(OR(AND(C116&lt;&gt;"",D116&lt;&gt;"",F116&lt;&gt;"",G116&lt;&gt;""),(C116="")),"OK","NG")</f>
        <v>OK</v>
      </c>
    </row>
    <row r="117" spans="1:23" ht="22.5" customHeight="1">
      <c r="A117" s="12"/>
      <c r="B117" s="13"/>
      <c r="C117" s="14"/>
      <c r="D117" s="13"/>
      <c r="E117" s="14"/>
      <c r="F117" s="14"/>
      <c r="G117" s="13"/>
      <c r="H117" s="13"/>
      <c r="I117" s="12"/>
      <c r="J117" s="12"/>
      <c r="K117" s="68" t="s">
        <v>137</v>
      </c>
      <c r="L117" s="27">
        <f>SUM(L110:L116)</f>
        <v>0</v>
      </c>
      <c r="M117" s="27">
        <f t="shared" ref="M117:N117" si="39">SUM(M110:M116)</f>
        <v>0</v>
      </c>
      <c r="N117" s="27">
        <f t="shared" si="39"/>
        <v>0</v>
      </c>
      <c r="O117" s="27">
        <f>L117-(M117+N117)</f>
        <v>0</v>
      </c>
      <c r="P117" s="76"/>
      <c r="Q117" s="77"/>
      <c r="R117" s="77"/>
    </row>
    <row r="118" spans="1:23" ht="13">
      <c r="F118" s="85"/>
    </row>
    <row r="119" spans="1:23" s="61" customFormat="1" ht="13">
      <c r="A119" s="142" t="s">
        <v>139</v>
      </c>
      <c r="B119" s="143"/>
      <c r="C119" s="53" t="s">
        <v>138</v>
      </c>
      <c r="D119" s="53" t="s">
        <v>110</v>
      </c>
      <c r="E119" s="53" t="s">
        <v>111</v>
      </c>
      <c r="F119" s="53" t="s">
        <v>112</v>
      </c>
      <c r="G119" s="53" t="s">
        <v>165</v>
      </c>
      <c r="H119" s="142" t="s">
        <v>17</v>
      </c>
      <c r="I119" s="159"/>
      <c r="J119" s="136" t="s">
        <v>208</v>
      </c>
      <c r="K119" s="136"/>
      <c r="L119" s="136"/>
      <c r="M119" s="136"/>
      <c r="P119" s="87" t="s">
        <v>198</v>
      </c>
      <c r="Q119" s="88" t="s">
        <v>70</v>
      </c>
      <c r="R119" s="88" t="s">
        <v>84</v>
      </c>
    </row>
    <row r="120" spans="1:23" ht="22.5" customHeight="1">
      <c r="A120" s="153" t="s">
        <v>237</v>
      </c>
      <c r="B120" s="154"/>
      <c r="C120" s="100">
        <f>L40</f>
        <v>0</v>
      </c>
      <c r="D120" s="100">
        <f t="shared" ref="D120:F120" si="40">M40</f>
        <v>0</v>
      </c>
      <c r="E120" s="100">
        <f t="shared" si="40"/>
        <v>0</v>
      </c>
      <c r="F120" s="100">
        <f t="shared" si="40"/>
        <v>0</v>
      </c>
      <c r="G120" s="163">
        <f>SUM(D120:D122)</f>
        <v>0</v>
      </c>
      <c r="H120" s="157"/>
      <c r="I120" s="158"/>
      <c r="J120" s="151" t="s">
        <v>209</v>
      </c>
      <c r="K120" s="151"/>
      <c r="L120" s="151"/>
      <c r="M120" s="151"/>
      <c r="N120" s="89"/>
      <c r="O120" s="89"/>
      <c r="P120" s="29" t="str">
        <f>IF(G120&lt;=2500000,"OK","NG")</f>
        <v>OK</v>
      </c>
      <c r="Q120" s="10" t="str">
        <f t="shared" ref="Q120:Q126" si="41">IF(D120&lt;=C120/2,"OK","NG")</f>
        <v>OK</v>
      </c>
      <c r="R120" s="10" t="str">
        <f t="shared" ref="R120:R126" si="42">IF(C120=D120+E120+F120,"OK","NG")</f>
        <v>OK</v>
      </c>
      <c r="S120" s="90"/>
      <c r="T120" s="70"/>
      <c r="U120" s="70"/>
      <c r="V120" s="70"/>
      <c r="W120" s="70"/>
    </row>
    <row r="121" spans="1:23" ht="22.5" customHeight="1">
      <c r="A121" s="155" t="s">
        <v>238</v>
      </c>
      <c r="B121" s="156"/>
      <c r="C121" s="100">
        <f>L51</f>
        <v>0</v>
      </c>
      <c r="D121" s="100">
        <f t="shared" ref="D121:F121" si="43">M51</f>
        <v>0</v>
      </c>
      <c r="E121" s="100">
        <f t="shared" si="43"/>
        <v>0</v>
      </c>
      <c r="F121" s="100">
        <f t="shared" si="43"/>
        <v>0</v>
      </c>
      <c r="G121" s="164"/>
      <c r="H121" s="157"/>
      <c r="I121" s="158"/>
      <c r="J121" s="151"/>
      <c r="K121" s="151"/>
      <c r="L121" s="151"/>
      <c r="M121" s="151"/>
      <c r="N121" s="89"/>
      <c r="O121" s="89"/>
      <c r="P121" s="73" t="s">
        <v>152</v>
      </c>
      <c r="Q121" s="10" t="str">
        <f t="shared" si="41"/>
        <v>OK</v>
      </c>
      <c r="R121" s="10" t="str">
        <f t="shared" si="42"/>
        <v>OK</v>
      </c>
      <c r="S121" s="36"/>
    </row>
    <row r="122" spans="1:23" ht="22.5" customHeight="1">
      <c r="A122" s="155" t="s">
        <v>239</v>
      </c>
      <c r="B122" s="156"/>
      <c r="C122" s="100">
        <f>L62</f>
        <v>0</v>
      </c>
      <c r="D122" s="100">
        <f t="shared" ref="D122:F122" si="44">M62</f>
        <v>0</v>
      </c>
      <c r="E122" s="100">
        <f t="shared" si="44"/>
        <v>0</v>
      </c>
      <c r="F122" s="100">
        <f t="shared" si="44"/>
        <v>0</v>
      </c>
      <c r="G122" s="165"/>
      <c r="H122" s="32"/>
      <c r="I122" s="33"/>
      <c r="J122" s="151"/>
      <c r="K122" s="151"/>
      <c r="L122" s="151"/>
      <c r="M122" s="151"/>
      <c r="N122" s="89"/>
      <c r="O122" s="89"/>
      <c r="P122" s="73" t="s">
        <v>152</v>
      </c>
      <c r="Q122" s="10" t="str">
        <f t="shared" si="41"/>
        <v>OK</v>
      </c>
      <c r="R122" s="10" t="str">
        <f t="shared" si="42"/>
        <v>OK</v>
      </c>
      <c r="S122" s="36"/>
    </row>
    <row r="123" spans="1:23" ht="22.5" customHeight="1">
      <c r="A123" s="155" t="s">
        <v>240</v>
      </c>
      <c r="B123" s="156"/>
      <c r="C123" s="100">
        <f>L73</f>
        <v>0</v>
      </c>
      <c r="D123" s="100">
        <f t="shared" ref="D123:F123" si="45">M73</f>
        <v>0</v>
      </c>
      <c r="E123" s="100">
        <f t="shared" si="45"/>
        <v>0</v>
      </c>
      <c r="F123" s="100">
        <f t="shared" si="45"/>
        <v>0</v>
      </c>
      <c r="G123" s="100">
        <f>D123</f>
        <v>0</v>
      </c>
      <c r="H123" s="32"/>
      <c r="I123" s="33"/>
      <c r="J123" s="150" t="s">
        <v>210</v>
      </c>
      <c r="K123" s="150"/>
      <c r="L123" s="150"/>
      <c r="M123" s="150"/>
      <c r="N123" s="89"/>
      <c r="O123" s="89"/>
      <c r="P123" s="29" t="str">
        <f>IF(G123&lt;=2500000,"OK","NG")</f>
        <v>OK</v>
      </c>
      <c r="Q123" s="10" t="str">
        <f t="shared" si="41"/>
        <v>OK</v>
      </c>
      <c r="R123" s="10" t="str">
        <f t="shared" si="42"/>
        <v>OK</v>
      </c>
      <c r="S123" s="36"/>
    </row>
    <row r="124" spans="1:23" ht="22.5" customHeight="1">
      <c r="A124" s="155" t="s">
        <v>131</v>
      </c>
      <c r="B124" s="156"/>
      <c r="C124" s="100">
        <f>L84</f>
        <v>0</v>
      </c>
      <c r="D124" s="100">
        <f t="shared" ref="D124:F124" si="46">M84</f>
        <v>0</v>
      </c>
      <c r="E124" s="100">
        <f t="shared" si="46"/>
        <v>0</v>
      </c>
      <c r="F124" s="100">
        <f t="shared" si="46"/>
        <v>0</v>
      </c>
      <c r="G124" s="100">
        <f>D124</f>
        <v>0</v>
      </c>
      <c r="H124" s="32"/>
      <c r="I124" s="33"/>
      <c r="J124" s="150" t="s">
        <v>211</v>
      </c>
      <c r="K124" s="150"/>
      <c r="L124" s="150"/>
      <c r="M124" s="150"/>
      <c r="N124" s="89"/>
      <c r="O124" s="89"/>
      <c r="P124" s="29" t="str">
        <f>IF(G124&lt;=5000000,"OK","NG")</f>
        <v>OK</v>
      </c>
      <c r="Q124" s="10" t="str">
        <f t="shared" si="41"/>
        <v>OK</v>
      </c>
      <c r="R124" s="10" t="str">
        <f t="shared" si="42"/>
        <v>OK</v>
      </c>
      <c r="S124" s="36"/>
    </row>
    <row r="125" spans="1:23" ht="22.5" customHeight="1">
      <c r="A125" s="155" t="s">
        <v>241</v>
      </c>
      <c r="B125" s="156"/>
      <c r="C125" s="100">
        <f>L95</f>
        <v>0</v>
      </c>
      <c r="D125" s="100">
        <f t="shared" ref="D125:F125" si="47">M95</f>
        <v>0</v>
      </c>
      <c r="E125" s="100">
        <f t="shared" si="47"/>
        <v>0</v>
      </c>
      <c r="F125" s="100">
        <f t="shared" si="47"/>
        <v>0</v>
      </c>
      <c r="G125" s="183">
        <f>SUM(D125:D126)</f>
        <v>0</v>
      </c>
      <c r="H125" s="32"/>
      <c r="I125" s="33"/>
      <c r="J125" s="151" t="s">
        <v>212</v>
      </c>
      <c r="K125" s="151"/>
      <c r="L125" s="151"/>
      <c r="M125" s="151"/>
      <c r="N125" s="89"/>
      <c r="O125" s="89"/>
      <c r="P125" s="29" t="str">
        <f>IF(G125&lt;=2500000,"OK","NG")</f>
        <v>OK</v>
      </c>
      <c r="Q125" s="10" t="str">
        <f t="shared" si="41"/>
        <v>OK</v>
      </c>
      <c r="R125" s="10" t="str">
        <f t="shared" si="42"/>
        <v>OK</v>
      </c>
      <c r="S125" s="36"/>
    </row>
    <row r="126" spans="1:23" ht="22.5" customHeight="1">
      <c r="A126" s="155" t="s">
        <v>242</v>
      </c>
      <c r="B126" s="156"/>
      <c r="C126" s="100">
        <f>L106</f>
        <v>0</v>
      </c>
      <c r="D126" s="100">
        <f t="shared" ref="D126:F126" si="48">M106</f>
        <v>0</v>
      </c>
      <c r="E126" s="100">
        <f t="shared" si="48"/>
        <v>0</v>
      </c>
      <c r="F126" s="100">
        <f t="shared" si="48"/>
        <v>0</v>
      </c>
      <c r="G126" s="184"/>
      <c r="H126" s="32"/>
      <c r="I126" s="33"/>
      <c r="J126" s="151"/>
      <c r="K126" s="151"/>
      <c r="L126" s="151"/>
      <c r="M126" s="151"/>
      <c r="N126" s="89"/>
      <c r="O126" s="89"/>
      <c r="P126" s="73" t="s">
        <v>152</v>
      </c>
      <c r="Q126" s="10" t="str">
        <f t="shared" si="41"/>
        <v>OK</v>
      </c>
      <c r="R126" s="10" t="str">
        <f t="shared" si="42"/>
        <v>OK</v>
      </c>
      <c r="S126" s="36"/>
    </row>
    <row r="127" spans="1:23" ht="22.5" customHeight="1">
      <c r="A127" s="155" t="s">
        <v>135</v>
      </c>
      <c r="B127" s="156"/>
      <c r="C127" s="100">
        <f>L117</f>
        <v>0</v>
      </c>
      <c r="D127" s="100">
        <f t="shared" ref="D127:F127" si="49">M117</f>
        <v>0</v>
      </c>
      <c r="E127" s="100">
        <f t="shared" si="49"/>
        <v>0</v>
      </c>
      <c r="F127" s="100">
        <f t="shared" si="49"/>
        <v>0</v>
      </c>
      <c r="G127" s="100">
        <f>D127</f>
        <v>0</v>
      </c>
      <c r="H127" s="157"/>
      <c r="I127" s="158"/>
      <c r="J127" s="150" t="s">
        <v>287</v>
      </c>
      <c r="K127" s="150"/>
      <c r="L127" s="150"/>
      <c r="M127" s="150"/>
      <c r="N127" s="89"/>
      <c r="O127" s="89"/>
      <c r="P127" s="29" t="str">
        <f>IF(G127&lt;=2500000,"OK","NG")</f>
        <v>OK</v>
      </c>
      <c r="Q127" s="10" t="str">
        <f>IF(D127&lt;=C127/2,"OK","NG")</f>
        <v>OK</v>
      </c>
      <c r="R127" s="10" t="str">
        <f>IF(C127=D127+E127+F127,"OK","NG")</f>
        <v>OK</v>
      </c>
      <c r="S127" s="36"/>
    </row>
    <row r="128" spans="1:23" ht="22.5" customHeight="1">
      <c r="A128" s="174" t="s">
        <v>14</v>
      </c>
      <c r="B128" s="175"/>
      <c r="C128" s="100">
        <f>SUM(C120:C127)</f>
        <v>0</v>
      </c>
      <c r="D128" s="100">
        <f>SUM(D120:D127)</f>
        <v>0</v>
      </c>
      <c r="E128" s="100">
        <f t="shared" ref="E128:F128" si="50">SUM(E120:E127)</f>
        <v>0</v>
      </c>
      <c r="F128" s="100">
        <f t="shared" si="50"/>
        <v>0</v>
      </c>
      <c r="G128" s="100">
        <f>D128</f>
        <v>0</v>
      </c>
      <c r="H128" s="157"/>
      <c r="I128" s="158"/>
      <c r="J128" s="177" t="s">
        <v>213</v>
      </c>
      <c r="K128" s="177"/>
      <c r="L128" s="177"/>
      <c r="M128" s="177"/>
      <c r="N128" s="89"/>
      <c r="P128" s="29" t="str">
        <f>IF(OR(C128=0,AND(G128&gt;=150000,G128&lt;=10000000)),"OK","NG")</f>
        <v>OK</v>
      </c>
      <c r="Q128" s="10" t="str">
        <f>IF(D128&lt;=C128/2,"OK","NG")</f>
        <v>OK</v>
      </c>
      <c r="R128" s="10" t="str">
        <f>IF(C128=D128+E128+F128,"OK","NG")</f>
        <v>OK</v>
      </c>
    </row>
    <row r="129" spans="1:16" ht="13"/>
    <row r="130" spans="1:16" ht="22.5" customHeight="1">
      <c r="A130" s="48" t="s">
        <v>196</v>
      </c>
    </row>
    <row r="131" spans="1:16" ht="15" customHeight="1">
      <c r="A131" s="139" t="s">
        <v>205</v>
      </c>
      <c r="B131" s="139"/>
      <c r="C131" s="139"/>
      <c r="D131" s="139"/>
      <c r="E131" s="139"/>
      <c r="F131" s="139"/>
      <c r="G131" s="139"/>
      <c r="H131" s="139"/>
      <c r="I131" s="139"/>
      <c r="J131" s="139"/>
      <c r="K131" s="50" t="s">
        <v>82</v>
      </c>
      <c r="P131" s="49" t="s">
        <v>55</v>
      </c>
    </row>
    <row r="132" spans="1:16" ht="15" customHeight="1">
      <c r="A132" s="176" t="s">
        <v>204</v>
      </c>
      <c r="B132" s="176"/>
      <c r="C132" s="176"/>
      <c r="D132" s="176"/>
      <c r="E132" s="176"/>
      <c r="F132" s="176"/>
      <c r="G132" s="176"/>
      <c r="H132" s="176"/>
      <c r="I132" s="176"/>
      <c r="J132" s="176"/>
      <c r="K132" s="56" t="s">
        <v>166</v>
      </c>
      <c r="P132" s="49" t="s">
        <v>167</v>
      </c>
    </row>
    <row r="133" spans="1:16" ht="15" customHeight="1">
      <c r="A133" s="176" t="s">
        <v>199</v>
      </c>
      <c r="B133" s="176"/>
      <c r="C133" s="176"/>
      <c r="D133" s="176"/>
      <c r="E133" s="176"/>
      <c r="F133" s="176"/>
      <c r="G133" s="176"/>
      <c r="H133" s="176"/>
      <c r="I133" s="176"/>
      <c r="J133" s="176"/>
      <c r="K133" s="56" t="s">
        <v>166</v>
      </c>
    </row>
    <row r="134" spans="1:16" ht="15" customHeight="1">
      <c r="A134" s="176" t="s">
        <v>200</v>
      </c>
      <c r="B134" s="176"/>
      <c r="C134" s="176"/>
      <c r="D134" s="176"/>
      <c r="E134" s="176"/>
      <c r="F134" s="176"/>
      <c r="G134" s="176"/>
      <c r="H134" s="176"/>
      <c r="I134" s="176"/>
      <c r="J134" s="176"/>
      <c r="K134" s="56" t="s">
        <v>166</v>
      </c>
    </row>
    <row r="135" spans="1:16" ht="15" customHeight="1">
      <c r="A135" s="176" t="s">
        <v>201</v>
      </c>
      <c r="B135" s="176"/>
      <c r="C135" s="176"/>
      <c r="D135" s="176"/>
      <c r="E135" s="176"/>
      <c r="F135" s="176"/>
      <c r="G135" s="176"/>
      <c r="H135" s="176"/>
      <c r="I135" s="176"/>
      <c r="J135" s="176"/>
      <c r="K135" s="56" t="s">
        <v>166</v>
      </c>
    </row>
    <row r="136" spans="1:16" ht="15" customHeight="1">
      <c r="A136" s="176" t="s">
        <v>289</v>
      </c>
      <c r="B136" s="176"/>
      <c r="C136" s="176"/>
      <c r="D136" s="176"/>
      <c r="E136" s="176"/>
      <c r="F136" s="176"/>
      <c r="G136" s="176"/>
      <c r="H136" s="176"/>
      <c r="I136" s="176"/>
      <c r="J136" s="176"/>
      <c r="K136" s="56" t="s">
        <v>166</v>
      </c>
    </row>
    <row r="137" spans="1:16" ht="15" customHeight="1">
      <c r="A137" s="176" t="s">
        <v>202</v>
      </c>
      <c r="B137" s="176"/>
      <c r="C137" s="176"/>
      <c r="D137" s="176"/>
      <c r="E137" s="176"/>
      <c r="F137" s="176"/>
      <c r="G137" s="176"/>
      <c r="H137" s="176"/>
      <c r="I137" s="176"/>
      <c r="J137" s="176"/>
      <c r="K137" s="56" t="s">
        <v>166</v>
      </c>
    </row>
    <row r="138" spans="1:16" ht="15" customHeight="1">
      <c r="A138" s="176" t="s">
        <v>203</v>
      </c>
      <c r="B138" s="176"/>
      <c r="C138" s="176"/>
      <c r="D138" s="176"/>
      <c r="E138" s="176"/>
      <c r="F138" s="176"/>
      <c r="G138" s="176"/>
      <c r="H138" s="176"/>
      <c r="I138" s="176"/>
      <c r="J138" s="176"/>
      <c r="K138" s="56" t="s">
        <v>166</v>
      </c>
    </row>
    <row r="139" spans="1:16" ht="15" customHeight="1">
      <c r="A139" s="17"/>
      <c r="B139" s="17"/>
      <c r="C139" s="17"/>
      <c r="D139" s="17"/>
      <c r="E139" s="17"/>
      <c r="J139" s="93" t="s">
        <v>141</v>
      </c>
      <c r="K139" s="99">
        <f>COUNTIF(K132:K138,"☑")</f>
        <v>0</v>
      </c>
    </row>
    <row r="140" spans="1:16" ht="15" customHeight="1">
      <c r="A140" s="17"/>
      <c r="B140" s="17"/>
      <c r="C140" s="17"/>
      <c r="D140" s="17"/>
      <c r="E140" s="17"/>
      <c r="H140" s="17"/>
    </row>
    <row r="141" spans="1:16" ht="15" customHeight="1">
      <c r="A141" s="48" t="s">
        <v>206</v>
      </c>
    </row>
    <row r="142" spans="1:16" ht="15" customHeight="1">
      <c r="A142" s="180" t="s">
        <v>57</v>
      </c>
      <c r="B142" s="180"/>
      <c r="C142" s="180"/>
      <c r="D142" s="180"/>
      <c r="E142" s="180"/>
      <c r="F142" s="180"/>
      <c r="G142" s="180"/>
      <c r="H142" s="180"/>
      <c r="I142" s="180"/>
      <c r="J142" s="180"/>
      <c r="K142" s="180"/>
      <c r="P142" s="95" t="s">
        <v>80</v>
      </c>
    </row>
    <row r="143" spans="1:16" ht="15" customHeight="1">
      <c r="A143" s="50" t="s">
        <v>2</v>
      </c>
      <c r="B143" s="140" t="s">
        <v>3</v>
      </c>
      <c r="C143" s="181"/>
      <c r="D143" s="181"/>
      <c r="E143" s="181"/>
      <c r="F143" s="181"/>
      <c r="G143" s="181"/>
      <c r="H143" s="181"/>
      <c r="I143" s="181"/>
      <c r="J143" s="141"/>
    </row>
    <row r="144" spans="1:16" ht="15" customHeight="1">
      <c r="A144" s="3" t="s">
        <v>1</v>
      </c>
      <c r="B144" s="182" t="s">
        <v>69</v>
      </c>
      <c r="C144" s="167"/>
      <c r="D144" s="167"/>
      <c r="E144" s="167"/>
      <c r="F144" s="167"/>
      <c r="G144" s="167"/>
      <c r="H144" s="167"/>
      <c r="I144" s="167"/>
      <c r="J144" s="168"/>
      <c r="P144" s="29" t="str">
        <f>IF(C128=0,"OK",IF(AND(A144="☑",A145="☑",A146="☑"),"OK","NG"))</f>
        <v>OK</v>
      </c>
    </row>
    <row r="145" spans="1:13" ht="15" customHeight="1">
      <c r="A145" s="3" t="s">
        <v>1</v>
      </c>
      <c r="B145" s="182" t="s">
        <v>117</v>
      </c>
      <c r="C145" s="167"/>
      <c r="D145" s="167"/>
      <c r="E145" s="167"/>
      <c r="F145" s="167"/>
      <c r="G145" s="167"/>
      <c r="H145" s="167"/>
      <c r="I145" s="167"/>
      <c r="J145" s="168"/>
    </row>
    <row r="146" spans="1:13" ht="15" customHeight="1">
      <c r="A146" s="3" t="s">
        <v>1</v>
      </c>
      <c r="B146" s="182" t="s">
        <v>288</v>
      </c>
      <c r="C146" s="167"/>
      <c r="D146" s="167"/>
      <c r="E146" s="167"/>
      <c r="F146" s="167"/>
      <c r="G146" s="167"/>
      <c r="H146" s="167"/>
      <c r="I146" s="167"/>
      <c r="J146" s="168"/>
    </row>
    <row r="147" spans="1:13" ht="15" customHeight="1"/>
    <row r="148" spans="1:13" ht="15" customHeight="1">
      <c r="A148" s="48" t="s">
        <v>207</v>
      </c>
    </row>
    <row r="149" spans="1:13" ht="15" customHeight="1">
      <c r="A149" s="50" t="s">
        <v>2</v>
      </c>
      <c r="B149" s="139" t="s">
        <v>4</v>
      </c>
      <c r="C149" s="139"/>
      <c r="D149" s="139"/>
      <c r="E149" s="139"/>
      <c r="F149" s="140" t="s">
        <v>97</v>
      </c>
      <c r="G149" s="141"/>
      <c r="H149" s="140" t="s">
        <v>20</v>
      </c>
      <c r="I149" s="141"/>
      <c r="J149" s="139" t="s">
        <v>17</v>
      </c>
      <c r="K149" s="139"/>
      <c r="L149" s="139"/>
      <c r="M149" s="139"/>
    </row>
    <row r="150" spans="1:13" ht="18.75" customHeight="1">
      <c r="A150" s="3" t="s">
        <v>1</v>
      </c>
      <c r="B150" s="138" t="s">
        <v>23</v>
      </c>
      <c r="C150" s="138"/>
      <c r="D150" s="138"/>
      <c r="E150" s="138"/>
      <c r="F150" s="142" t="s">
        <v>22</v>
      </c>
      <c r="G150" s="143"/>
      <c r="H150" s="142" t="s">
        <v>98</v>
      </c>
      <c r="I150" s="143"/>
      <c r="J150" s="138" t="s">
        <v>143</v>
      </c>
      <c r="K150" s="138"/>
      <c r="L150" s="138"/>
      <c r="M150" s="138"/>
    </row>
    <row r="151" spans="1:13" ht="18.75" customHeight="1">
      <c r="A151" s="3" t="s">
        <v>1</v>
      </c>
      <c r="B151" s="138" t="s">
        <v>25</v>
      </c>
      <c r="C151" s="138"/>
      <c r="D151" s="138"/>
      <c r="E151" s="138"/>
      <c r="F151" s="142" t="s">
        <v>16</v>
      </c>
      <c r="G151" s="143"/>
      <c r="H151" s="142" t="s">
        <v>21</v>
      </c>
      <c r="I151" s="143"/>
      <c r="J151" s="138" t="s">
        <v>100</v>
      </c>
      <c r="K151" s="138"/>
      <c r="L151" s="138"/>
      <c r="M151" s="138"/>
    </row>
    <row r="152" spans="1:13" ht="18.75" customHeight="1">
      <c r="A152" s="3" t="s">
        <v>1</v>
      </c>
      <c r="B152" s="138" t="s">
        <v>24</v>
      </c>
      <c r="C152" s="138"/>
      <c r="D152" s="138"/>
      <c r="E152" s="138"/>
      <c r="F152" s="142" t="s">
        <v>16</v>
      </c>
      <c r="G152" s="143"/>
      <c r="H152" s="142" t="s">
        <v>21</v>
      </c>
      <c r="I152" s="143"/>
      <c r="J152" s="138" t="s">
        <v>26</v>
      </c>
      <c r="K152" s="138"/>
      <c r="L152" s="138"/>
      <c r="M152" s="138"/>
    </row>
    <row r="153" spans="1:13" ht="18.75" customHeight="1">
      <c r="A153" s="3" t="s">
        <v>1</v>
      </c>
      <c r="B153" s="138" t="s">
        <v>90</v>
      </c>
      <c r="C153" s="138"/>
      <c r="D153" s="138"/>
      <c r="E153" s="138"/>
      <c r="F153" s="142" t="s">
        <v>5</v>
      </c>
      <c r="G153" s="143"/>
      <c r="H153" s="159" t="s">
        <v>16</v>
      </c>
      <c r="I153" s="143"/>
      <c r="J153" s="138" t="s">
        <v>99</v>
      </c>
      <c r="K153" s="138"/>
      <c r="L153" s="138"/>
      <c r="M153" s="138"/>
    </row>
    <row r="154" spans="1:13" ht="18.75" customHeight="1">
      <c r="A154" s="3" t="s">
        <v>1</v>
      </c>
      <c r="B154" s="138" t="s">
        <v>283</v>
      </c>
      <c r="C154" s="138"/>
      <c r="D154" s="138"/>
      <c r="E154" s="138"/>
      <c r="F154" s="142" t="s">
        <v>5</v>
      </c>
      <c r="G154" s="143"/>
      <c r="H154" s="136" t="s">
        <v>16</v>
      </c>
      <c r="I154" s="136"/>
      <c r="J154" s="138" t="s">
        <v>284</v>
      </c>
      <c r="K154" s="138"/>
      <c r="L154" s="138"/>
      <c r="M154" s="138"/>
    </row>
  </sheetData>
  <sheetProtection algorithmName="SHA-512" hashValue="OvoT1jurViTbtAkE8ykw9csE5ZK2qxjwNZBEUvmUSCl6e5+WW0+2apOrJCOdZ8tyD2CMH2YNXilcZeOECcQRaw==" saltValue="SFNZHB71Z6qdUkP/PK70aA==" spinCount="100000" sheet="1" objects="1" scenarios="1"/>
  <mergeCells count="198">
    <mergeCell ref="A1:O1"/>
    <mergeCell ref="B3:E3"/>
    <mergeCell ref="B4:E4"/>
    <mergeCell ref="P4:P5"/>
    <mergeCell ref="B5:E5"/>
    <mergeCell ref="B6:E6"/>
    <mergeCell ref="M14:O14"/>
    <mergeCell ref="M15:O15"/>
    <mergeCell ref="M16:O16"/>
    <mergeCell ref="M17:O17"/>
    <mergeCell ref="M18:O18"/>
    <mergeCell ref="M19:O19"/>
    <mergeCell ref="F9:I9"/>
    <mergeCell ref="J9:L9"/>
    <mergeCell ref="M10:O10"/>
    <mergeCell ref="M11:O11"/>
    <mergeCell ref="M12:O12"/>
    <mergeCell ref="M13:O13"/>
    <mergeCell ref="N26:O26"/>
    <mergeCell ref="A31:A32"/>
    <mergeCell ref="B31:B32"/>
    <mergeCell ref="C31:F31"/>
    <mergeCell ref="G31:G32"/>
    <mergeCell ref="H31:K31"/>
    <mergeCell ref="L31:O31"/>
    <mergeCell ref="D32:E32"/>
    <mergeCell ref="M20:O20"/>
    <mergeCell ref="M21:O21"/>
    <mergeCell ref="M22:O22"/>
    <mergeCell ref="M23:O23"/>
    <mergeCell ref="M24:O24"/>
    <mergeCell ref="M25:O25"/>
    <mergeCell ref="D39:E39"/>
    <mergeCell ref="A42:A43"/>
    <mergeCell ref="B42:B43"/>
    <mergeCell ref="C42:F42"/>
    <mergeCell ref="G42:G43"/>
    <mergeCell ref="H42:K42"/>
    <mergeCell ref="D33:E33"/>
    <mergeCell ref="D34:E34"/>
    <mergeCell ref="D35:E35"/>
    <mergeCell ref="D36:E36"/>
    <mergeCell ref="D37:E37"/>
    <mergeCell ref="D38:E38"/>
    <mergeCell ref="A53:A54"/>
    <mergeCell ref="B53:B54"/>
    <mergeCell ref="C53:F53"/>
    <mergeCell ref="L42:O42"/>
    <mergeCell ref="D43:E43"/>
    <mergeCell ref="D44:E44"/>
    <mergeCell ref="D45:E45"/>
    <mergeCell ref="D46:E46"/>
    <mergeCell ref="D47:E47"/>
    <mergeCell ref="G53:G54"/>
    <mergeCell ref="H53:K53"/>
    <mergeCell ref="L53:O53"/>
    <mergeCell ref="D54:E54"/>
    <mergeCell ref="D55:E55"/>
    <mergeCell ref="D56:E56"/>
    <mergeCell ref="D48:E48"/>
    <mergeCell ref="D49:E49"/>
    <mergeCell ref="D50:E50"/>
    <mergeCell ref="H64:K64"/>
    <mergeCell ref="L64:O64"/>
    <mergeCell ref="D65:E65"/>
    <mergeCell ref="D66:E66"/>
    <mergeCell ref="D67:E67"/>
    <mergeCell ref="D57:E57"/>
    <mergeCell ref="D58:E58"/>
    <mergeCell ref="D59:E59"/>
    <mergeCell ref="D60:E60"/>
    <mergeCell ref="D61:E61"/>
    <mergeCell ref="C64:F64"/>
    <mergeCell ref="D68:E68"/>
    <mergeCell ref="D69:E69"/>
    <mergeCell ref="D70:E70"/>
    <mergeCell ref="D71:E71"/>
    <mergeCell ref="D72:E72"/>
    <mergeCell ref="A75:A76"/>
    <mergeCell ref="B75:B76"/>
    <mergeCell ref="C75:F75"/>
    <mergeCell ref="G64:G65"/>
    <mergeCell ref="A64:A65"/>
    <mergeCell ref="B64:B65"/>
    <mergeCell ref="A86:A87"/>
    <mergeCell ref="B86:B87"/>
    <mergeCell ref="C86:F86"/>
    <mergeCell ref="G75:G76"/>
    <mergeCell ref="H75:K75"/>
    <mergeCell ref="L75:O75"/>
    <mergeCell ref="D76:E76"/>
    <mergeCell ref="D77:E77"/>
    <mergeCell ref="D78:E78"/>
    <mergeCell ref="G86:G87"/>
    <mergeCell ref="H86:K86"/>
    <mergeCell ref="L86:O86"/>
    <mergeCell ref="D87:E87"/>
    <mergeCell ref="D88:E88"/>
    <mergeCell ref="D89:E89"/>
    <mergeCell ref="D79:E79"/>
    <mergeCell ref="D80:E80"/>
    <mergeCell ref="D81:E81"/>
    <mergeCell ref="D82:E82"/>
    <mergeCell ref="D83:E83"/>
    <mergeCell ref="H97:K97"/>
    <mergeCell ref="L97:O97"/>
    <mergeCell ref="D98:E98"/>
    <mergeCell ref="D99:E99"/>
    <mergeCell ref="D100:E100"/>
    <mergeCell ref="D90:E90"/>
    <mergeCell ref="D91:E91"/>
    <mergeCell ref="D92:E92"/>
    <mergeCell ref="D93:E93"/>
    <mergeCell ref="D94:E94"/>
    <mergeCell ref="C97:F97"/>
    <mergeCell ref="D101:E101"/>
    <mergeCell ref="D102:E102"/>
    <mergeCell ref="D103:E103"/>
    <mergeCell ref="D104:E104"/>
    <mergeCell ref="D105:E105"/>
    <mergeCell ref="A108:A109"/>
    <mergeCell ref="B108:B109"/>
    <mergeCell ref="C108:F108"/>
    <mergeCell ref="G97:G98"/>
    <mergeCell ref="A97:A98"/>
    <mergeCell ref="B97:B98"/>
    <mergeCell ref="D112:E112"/>
    <mergeCell ref="D113:E113"/>
    <mergeCell ref="D114:E114"/>
    <mergeCell ref="D115:E115"/>
    <mergeCell ref="D116:E116"/>
    <mergeCell ref="A119:B119"/>
    <mergeCell ref="G108:G109"/>
    <mergeCell ref="H108:K108"/>
    <mergeCell ref="L108:O108"/>
    <mergeCell ref="D109:E109"/>
    <mergeCell ref="D110:E110"/>
    <mergeCell ref="D111:E111"/>
    <mergeCell ref="H119:I119"/>
    <mergeCell ref="J119:M119"/>
    <mergeCell ref="A120:B120"/>
    <mergeCell ref="G120:G122"/>
    <mergeCell ref="H120:I120"/>
    <mergeCell ref="J120:M122"/>
    <mergeCell ref="A121:B121"/>
    <mergeCell ref="H121:I121"/>
    <mergeCell ref="A122:B122"/>
    <mergeCell ref="A127:B127"/>
    <mergeCell ref="H127:I127"/>
    <mergeCell ref="J127:M127"/>
    <mergeCell ref="A128:B128"/>
    <mergeCell ref="H128:I128"/>
    <mergeCell ref="J128:M128"/>
    <mergeCell ref="A123:B123"/>
    <mergeCell ref="J123:M123"/>
    <mergeCell ref="A124:B124"/>
    <mergeCell ref="J124:M124"/>
    <mergeCell ref="A125:B125"/>
    <mergeCell ref="G125:G126"/>
    <mergeCell ref="J125:M126"/>
    <mergeCell ref="A126:B126"/>
    <mergeCell ref="A137:J137"/>
    <mergeCell ref="A138:J138"/>
    <mergeCell ref="A142:K142"/>
    <mergeCell ref="B143:J143"/>
    <mergeCell ref="B144:J144"/>
    <mergeCell ref="B145:J145"/>
    <mergeCell ref="A131:J131"/>
    <mergeCell ref="A132:J132"/>
    <mergeCell ref="A133:J133"/>
    <mergeCell ref="A134:J134"/>
    <mergeCell ref="A135:J135"/>
    <mergeCell ref="A136:J136"/>
    <mergeCell ref="B146:J146"/>
    <mergeCell ref="B149:E149"/>
    <mergeCell ref="F149:G149"/>
    <mergeCell ref="H149:I149"/>
    <mergeCell ref="J149:M149"/>
    <mergeCell ref="B150:E150"/>
    <mergeCell ref="F150:G150"/>
    <mergeCell ref="H150:I150"/>
    <mergeCell ref="J150:M150"/>
    <mergeCell ref="B153:E153"/>
    <mergeCell ref="F153:G153"/>
    <mergeCell ref="H153:I153"/>
    <mergeCell ref="J153:M153"/>
    <mergeCell ref="B154:E154"/>
    <mergeCell ref="F154:G154"/>
    <mergeCell ref="H154:I154"/>
    <mergeCell ref="J154:M154"/>
    <mergeCell ref="B151:E151"/>
    <mergeCell ref="F151:G151"/>
    <mergeCell ref="H151:I151"/>
    <mergeCell ref="J151:M151"/>
    <mergeCell ref="B152:E152"/>
    <mergeCell ref="F152:G152"/>
    <mergeCell ref="H152:I152"/>
    <mergeCell ref="J152:M152"/>
  </mergeCells>
  <phoneticPr fontId="2"/>
  <conditionalFormatting sqref="C120:G128">
    <cfRule type="expression" dxfId="3772" priority="2">
      <formula>$P120="NG"</formula>
    </cfRule>
  </conditionalFormatting>
  <conditionalFormatting sqref="G120:G123">
    <cfRule type="expression" dxfId="3771" priority="1">
      <formula>$P120="NG"</formula>
    </cfRule>
  </conditionalFormatting>
  <conditionalFormatting sqref="H33:K36">
    <cfRule type="expression" dxfId="3770" priority="55">
      <formula>#REF!="追加"</formula>
    </cfRule>
    <cfRule type="expression" dxfId="3769" priority="56">
      <formula>#REF!="新規"</formula>
    </cfRule>
  </conditionalFormatting>
  <conditionalFormatting sqref="H37:K39">
    <cfRule type="expression" dxfId="3768" priority="60">
      <formula>#REF!="追加"</formula>
    </cfRule>
    <cfRule type="expression" dxfId="3767" priority="67">
      <formula>#REF!="新規"</formula>
    </cfRule>
  </conditionalFormatting>
  <conditionalFormatting sqref="H44:K47">
    <cfRule type="expression" dxfId="3766" priority="46">
      <formula>#REF!="追加"</formula>
    </cfRule>
    <cfRule type="expression" dxfId="3765" priority="47">
      <formula>#REF!="新規"</formula>
    </cfRule>
  </conditionalFormatting>
  <conditionalFormatting sqref="H48:K50">
    <cfRule type="expression" dxfId="3764" priority="50">
      <formula>#REF!="追加"</formula>
    </cfRule>
    <cfRule type="expression" dxfId="3763" priority="51">
      <formula>#REF!="新規"</formula>
    </cfRule>
  </conditionalFormatting>
  <conditionalFormatting sqref="H55:K58">
    <cfRule type="expression" dxfId="3762" priority="40">
      <formula>#REF!="追加"</formula>
    </cfRule>
    <cfRule type="expression" dxfId="3761" priority="41">
      <formula>#REF!="新規"</formula>
    </cfRule>
  </conditionalFormatting>
  <conditionalFormatting sqref="H59:K61">
    <cfRule type="expression" dxfId="3760" priority="44">
      <formula>#REF!="追加"</formula>
    </cfRule>
    <cfRule type="expression" dxfId="3759" priority="45">
      <formula>#REF!="新規"</formula>
    </cfRule>
  </conditionalFormatting>
  <conditionalFormatting sqref="H66:K69">
    <cfRule type="expression" dxfId="3758" priority="34">
      <formula>#REF!="追加"</formula>
    </cfRule>
    <cfRule type="expression" dxfId="3757" priority="35">
      <formula>#REF!="新規"</formula>
    </cfRule>
  </conditionalFormatting>
  <conditionalFormatting sqref="H70:K72">
    <cfRule type="expression" dxfId="3756" priority="38">
      <formula>#REF!="追加"</formula>
    </cfRule>
    <cfRule type="expression" dxfId="3755" priority="39">
      <formula>#REF!="新規"</formula>
    </cfRule>
  </conditionalFormatting>
  <conditionalFormatting sqref="H77:K80">
    <cfRule type="expression" dxfId="3754" priority="28">
      <formula>#REF!="追加"</formula>
    </cfRule>
    <cfRule type="expression" dxfId="3753" priority="29">
      <formula>#REF!="新規"</formula>
    </cfRule>
  </conditionalFormatting>
  <conditionalFormatting sqref="H81:K83">
    <cfRule type="expression" dxfId="3752" priority="32">
      <formula>#REF!="追加"</formula>
    </cfRule>
    <cfRule type="expression" dxfId="3751" priority="33">
      <formula>#REF!="新規"</formula>
    </cfRule>
  </conditionalFormatting>
  <conditionalFormatting sqref="H88:K91">
    <cfRule type="expression" dxfId="3750" priority="22">
      <formula>#REF!="追加"</formula>
    </cfRule>
    <cfRule type="expression" dxfId="3749" priority="23">
      <formula>#REF!="新規"</formula>
    </cfRule>
  </conditionalFormatting>
  <conditionalFormatting sqref="H92:K94">
    <cfRule type="expression" dxfId="3748" priority="26">
      <formula>#REF!="追加"</formula>
    </cfRule>
    <cfRule type="expression" dxfId="3747" priority="27">
      <formula>#REF!="新規"</formula>
    </cfRule>
  </conditionalFormatting>
  <conditionalFormatting sqref="H99:K102">
    <cfRule type="expression" dxfId="3746" priority="16">
      <formula>#REF!="追加"</formula>
    </cfRule>
    <cfRule type="expression" dxfId="3745" priority="17">
      <formula>#REF!="新規"</formula>
    </cfRule>
  </conditionalFormatting>
  <conditionalFormatting sqref="H103:K105">
    <cfRule type="expression" dxfId="3744" priority="20">
      <formula>#REF!="追加"</formula>
    </cfRule>
    <cfRule type="expression" dxfId="3743" priority="21">
      <formula>#REF!="新規"</formula>
    </cfRule>
  </conditionalFormatting>
  <conditionalFormatting sqref="H110:K113">
    <cfRule type="expression" dxfId="3742" priority="10">
      <formula>#REF!="追加"</formula>
    </cfRule>
    <cfRule type="expression" dxfId="3741" priority="11">
      <formula>#REF!="新規"</formula>
    </cfRule>
  </conditionalFormatting>
  <conditionalFormatting sqref="H114:K116">
    <cfRule type="expression" dxfId="3740" priority="14">
      <formula>#REF!="追加"</formula>
    </cfRule>
    <cfRule type="expression" dxfId="3739" priority="15">
      <formula>#REF!="新規"</formula>
    </cfRule>
  </conditionalFormatting>
  <conditionalFormatting sqref="J35:K36 J39:K39">
    <cfRule type="expression" dxfId="3738" priority="57">
      <formula>#REF!="追加"</formula>
    </cfRule>
    <cfRule type="expression" dxfId="3737" priority="58">
      <formula>#REF!="新規"</formula>
    </cfRule>
  </conditionalFormatting>
  <conditionalFormatting sqref="J46:K47 J50:K50">
    <cfRule type="expression" dxfId="3736" priority="48">
      <formula>#REF!="追加"</formula>
    </cfRule>
    <cfRule type="expression" dxfId="3735" priority="49">
      <formula>#REF!="新規"</formula>
    </cfRule>
  </conditionalFormatting>
  <conditionalFormatting sqref="J57:K58 J61:K61">
    <cfRule type="expression" dxfId="3734" priority="42">
      <formula>#REF!="追加"</formula>
    </cfRule>
    <cfRule type="expression" dxfId="3733" priority="43">
      <formula>#REF!="新規"</formula>
    </cfRule>
  </conditionalFormatting>
  <conditionalFormatting sqref="J68:K69 J72:K72">
    <cfRule type="expression" dxfId="3732" priority="36">
      <formula>#REF!="追加"</formula>
    </cfRule>
    <cfRule type="expression" dxfId="3731" priority="37">
      <formula>#REF!="新規"</formula>
    </cfRule>
  </conditionalFormatting>
  <conditionalFormatting sqref="J79:K80 J83:K83">
    <cfRule type="expression" dxfId="3730" priority="30">
      <formula>#REF!="追加"</formula>
    </cfRule>
    <cfRule type="expression" dxfId="3729" priority="31">
      <formula>#REF!="新規"</formula>
    </cfRule>
  </conditionalFormatting>
  <conditionalFormatting sqref="J90:K91 J94:K94">
    <cfRule type="expression" dxfId="3728" priority="24">
      <formula>#REF!="追加"</formula>
    </cfRule>
    <cfRule type="expression" dxfId="3727" priority="25">
      <formula>#REF!="新規"</formula>
    </cfRule>
  </conditionalFormatting>
  <conditionalFormatting sqref="J101:K102 J105:K105">
    <cfRule type="expression" dxfId="3726" priority="18">
      <formula>#REF!="追加"</formula>
    </cfRule>
    <cfRule type="expression" dxfId="3725" priority="19">
      <formula>#REF!="新規"</formula>
    </cfRule>
  </conditionalFormatting>
  <conditionalFormatting sqref="J112:K113 J116:K116">
    <cfRule type="expression" dxfId="3724" priority="12">
      <formula>#REF!="追加"</formula>
    </cfRule>
    <cfRule type="expression" dxfId="3723" priority="13">
      <formula>#REF!="新規"</formula>
    </cfRule>
  </conditionalFormatting>
  <conditionalFormatting sqref="J40:O41 J51:O52 J62:O63 J73:O74 J84:O84 J95:O96 J106:O107 J117:O117">
    <cfRule type="expression" dxfId="3722" priority="72">
      <formula>$I40="追加"</formula>
    </cfRule>
    <cfRule type="expression" dxfId="3721" priority="73">
      <formula>$I40="新規"</formula>
    </cfRule>
  </conditionalFormatting>
  <conditionalFormatting sqref="K85:O85 I85">
    <cfRule type="expression" dxfId="3720" priority="76">
      <formula>#REF!="追加"</formula>
    </cfRule>
    <cfRule type="expression" dxfId="3719" priority="77">
      <formula>#REF!="新規"</formula>
    </cfRule>
  </conditionalFormatting>
  <conditionalFormatting sqref="L40:O41 L51:O52 L62:O63 L73:O74 L84:O84 L95:O96 L106:O107 L117:O117">
    <cfRule type="expression" dxfId="3718" priority="68">
      <formula>$I40="追加"</formula>
    </cfRule>
    <cfRule type="expression" dxfId="3717" priority="69">
      <formula>$I40="新規"</formula>
    </cfRule>
  </conditionalFormatting>
  <conditionalFormatting sqref="L85:O85">
    <cfRule type="expression" dxfId="3716" priority="74">
      <formula>#REF!="追加"</formula>
    </cfRule>
    <cfRule type="expression" dxfId="3715" priority="75">
      <formula>#REF!="新規"</formula>
    </cfRule>
  </conditionalFormatting>
  <conditionalFormatting sqref="P3">
    <cfRule type="expression" dxfId="3714" priority="62">
      <formula>$P3&lt;&gt;"要修正！"</formula>
    </cfRule>
    <cfRule type="expression" dxfId="3713" priority="63">
      <formula>$P3="要修正！"</formula>
    </cfRule>
  </conditionalFormatting>
  <conditionalFormatting sqref="P4:P5">
    <cfRule type="expression" dxfId="3712" priority="54">
      <formula>$P$3="要修正！"</formula>
    </cfRule>
  </conditionalFormatting>
  <conditionalFormatting sqref="P144">
    <cfRule type="expression" dxfId="3711" priority="61">
      <formula>P144="NG"</formula>
    </cfRule>
  </conditionalFormatting>
  <conditionalFormatting sqref="P33:R41">
    <cfRule type="expression" dxfId="3710" priority="59">
      <formula>P33="NG"</formula>
    </cfRule>
  </conditionalFormatting>
  <conditionalFormatting sqref="P44:R52">
    <cfRule type="expression" dxfId="3709" priority="9">
      <formula>P44="NG"</formula>
    </cfRule>
  </conditionalFormatting>
  <conditionalFormatting sqref="P55:R63">
    <cfRule type="expression" dxfId="3708" priority="7">
      <formula>P55="NG"</formula>
    </cfRule>
  </conditionalFormatting>
  <conditionalFormatting sqref="P66:R74 P75:Q83">
    <cfRule type="expression" dxfId="3707" priority="8">
      <formula>P66="NG"</formula>
    </cfRule>
  </conditionalFormatting>
  <conditionalFormatting sqref="P84:R85 R77:R83">
    <cfRule type="expression" dxfId="3706" priority="6">
      <formula>P77="NG"</formula>
    </cfRule>
  </conditionalFormatting>
  <conditionalFormatting sqref="P88:R96">
    <cfRule type="expression" dxfId="3705" priority="5">
      <formula>P88="NG"</formula>
    </cfRule>
  </conditionalFormatting>
  <conditionalFormatting sqref="P99:R107">
    <cfRule type="expression" dxfId="3704" priority="4">
      <formula>P99="NG"</formula>
    </cfRule>
  </conditionalFormatting>
  <conditionalFormatting sqref="P110:R117">
    <cfRule type="expression" dxfId="3703" priority="3">
      <formula>P110="NG"</formula>
    </cfRule>
  </conditionalFormatting>
  <conditionalFormatting sqref="P120:R120 Q121:R122">
    <cfRule type="expression" dxfId="3702" priority="71">
      <formula>#REF!="NG"</formula>
    </cfRule>
  </conditionalFormatting>
  <conditionalFormatting sqref="P120:R128">
    <cfRule type="expression" dxfId="3701" priority="52">
      <formula>P120="NG"</formula>
    </cfRule>
  </conditionalFormatting>
  <conditionalFormatting sqref="P121:R122">
    <cfRule type="expression" dxfId="3700" priority="70">
      <formula>$P29="NG"</formula>
    </cfRule>
  </conditionalFormatting>
  <conditionalFormatting sqref="P123:R127 P128:Q128">
    <cfRule type="expression" dxfId="3699" priority="53">
      <formula>#REF!="NG"</formula>
    </cfRule>
  </conditionalFormatting>
  <conditionalFormatting sqref="P125:R126">
    <cfRule type="expression" dxfId="3698" priority="65">
      <formula>$P30="NG"</formula>
    </cfRule>
  </conditionalFormatting>
  <conditionalFormatting sqref="P127:R128">
    <cfRule type="expression" dxfId="3697" priority="64">
      <formula>$P31="NG"</formula>
    </cfRule>
  </conditionalFormatting>
  <conditionalFormatting sqref="T57 T76:T80 T86:T88 T98:T102 T109:T111">
    <cfRule type="expression" dxfId="3696" priority="66">
      <formula>T57="NG"</formula>
    </cfRule>
  </conditionalFormatting>
  <dataValidations count="12">
    <dataValidation type="list" allowBlank="1" showInputMessage="1" showErrorMessage="1" sqref="K132:K138" xr:uid="{E5A25174-0AFE-4E6F-B8D8-13B190A06768}">
      <formula1>$P$131:$P$132</formula1>
    </dataValidation>
    <dataValidation type="list" allowBlank="1" showInputMessage="1" showErrorMessage="1" sqref="C44:C50" xr:uid="{27C2055F-36D6-4CEA-A13A-DA9F16FF1DA5}">
      <formula1>$T$44:$T$46</formula1>
    </dataValidation>
    <dataValidation type="list" allowBlank="1" showInputMessage="1" showErrorMessage="1" sqref="C55:C61" xr:uid="{CF2781DC-9342-4FF2-97FB-D11486991775}">
      <formula1>$T$55:$T$58</formula1>
    </dataValidation>
    <dataValidation type="list" allowBlank="1" showInputMessage="1" showErrorMessage="1" sqref="C66:C72" xr:uid="{D932728A-E521-44DD-8520-71AEA49D506B}">
      <formula1>$T$66:$T$68</formula1>
    </dataValidation>
    <dataValidation type="list" allowBlank="1" showInputMessage="1" showErrorMessage="1" sqref="C77:C83" xr:uid="{7279A491-53AD-4D15-9C6E-0AE2819AD4DD}">
      <formula1>$T$77:$T$80</formula1>
    </dataValidation>
    <dataValidation type="list" allowBlank="1" showInputMessage="1" showErrorMessage="1" sqref="C88:C94" xr:uid="{9B64FDB6-7AE2-42B7-9832-D6AE153D0B31}">
      <formula1>$T$87:$T$88</formula1>
    </dataValidation>
    <dataValidation type="list" allowBlank="1" showInputMessage="1" showErrorMessage="1" sqref="C110:C116" xr:uid="{516CCD4E-61F2-48F0-BB8D-023018FE6755}">
      <formula1>$T$110:$T$111</formula1>
    </dataValidation>
    <dataValidation type="list" allowBlank="1" showInputMessage="1" showErrorMessage="1" sqref="B33:B39 B110:B116 B99:B105 B88:B94 B77:B83 B66:B72 B55:B61 B44:B50" xr:uid="{D5608FC6-6DD5-4BE5-A118-F0B6B4621BF2}">
      <formula1>$T$33:$T$34</formula1>
    </dataValidation>
    <dataValidation type="list" allowBlank="1" showInputMessage="1" showErrorMessage="1" sqref="C33:C39" xr:uid="{355D3D47-B36A-4C00-8450-4AD72B8851B8}">
      <formula1>$U$33:$U$36</formula1>
    </dataValidation>
    <dataValidation type="list" allowBlank="1" showInputMessage="1" showErrorMessage="1" sqref="C99:C105" xr:uid="{D2A7DB65-9F59-4341-9BE9-3889CB8BC41E}">
      <formula1>$T$99:$T$102</formula1>
    </dataValidation>
    <dataValidation type="list" allowBlank="1" showInputMessage="1" showErrorMessage="1" sqref="B11:B25" xr:uid="{091B9020-A756-47A2-B3BE-9C9A930D2FDF}">
      <formula1>$P$11:$P$18</formula1>
    </dataValidation>
    <dataValidation type="list" allowBlank="1" showInputMessage="1" showErrorMessage="1" sqref="D27 D11:D25" xr:uid="{2CEB95DC-0BA2-4BAD-9DF8-5D908E04D274}">
      <formula1>$Q$11:$Q$13</formula1>
    </dataValidation>
  </dataValidations>
  <pageMargins left="0.70866141732283472" right="0.70866141732283472" top="0.62992125984251968" bottom="0.74803149606299213" header="0.31496062992125984" footer="0.31496062992125984"/>
  <headerFooter>
    <oddHeader>&amp;L様式第1号別添1&amp;R事業参加者用（事業参加者→事業実施主体）</oddHeader>
  </headerFooter>
  <extLst>
    <ext xmlns:x14="http://schemas.microsoft.com/office/spreadsheetml/2009/9/main" uri="{CCE6A557-97BC-4b89-ADB6-D9C93CAAB3DF}">
      <x14:dataValidations xmlns:xm="http://schemas.microsoft.com/office/excel/2006/main" count="6">
        <x14:dataValidation type="list" allowBlank="1" showInputMessage="1" showErrorMessage="1" xr:uid="{05557EC9-7EFF-493F-A850-D9C8BAE79C02}">
          <x14:formula1>
            <xm:f>リスト!$H$2:$H$4</xm:f>
          </x14:formula1>
          <xm:sqref>A144:A146 J33:K39 L107:O107 L52:O52 J99:K105 L63:O63 J77:K83 L74:O74 J44:K50 L85:O85 J55:K61 L96:O96 J66:K72 J88:K94 J110:K116</xm:sqref>
        </x14:dataValidation>
        <x14:dataValidation type="list" allowBlank="1" showInputMessage="1" showErrorMessage="1" xr:uid="{731AD644-0671-40F5-9F5D-345EF4EBB5B0}">
          <x14:formula1>
            <xm:f>リスト!$G$2:$G$4</xm:f>
          </x14:formula1>
          <xm:sqref>G88:G94 G99:G105 I52 G33:G39 I63 G44:G50 I74 G55:G61 G66:G72 I96 G77:G83 I107 G110:G116</xm:sqref>
        </x14:dataValidation>
        <x14:dataValidation type="list" allowBlank="1" showInputMessage="1" showErrorMessage="1" xr:uid="{852A9531-DE6D-44A7-A292-93A25CF19F7A}">
          <x14:formula1>
            <xm:f>リスト!$C$2:$C$4</xm:f>
          </x14:formula1>
          <xm:sqref>B107 B96 B52 B63 B74 B85</xm:sqref>
        </x14:dataValidation>
        <x14:dataValidation type="list" allowBlank="1" showInputMessage="1" showErrorMessage="1" xr:uid="{DB0CC9ED-CD44-4895-BEF7-801DE70D1A61}">
          <x14:formula1>
            <xm:f>リスト!$E$2:$E$22</xm:f>
          </x14:formula1>
          <xm:sqref>D107 D96 D52 D63 D74 D85</xm:sqref>
        </x14:dataValidation>
        <x14:dataValidation type="list" allowBlank="1" showInputMessage="1" showErrorMessage="1" xr:uid="{87766BE3-5413-459D-8C98-71574B9607A6}">
          <x14:formula1>
            <xm:f>リスト!$D$2:$D$3</xm:f>
          </x14:formula1>
          <xm:sqref>C107 C96 C52 C63 C74 C85</xm:sqref>
        </x14:dataValidation>
        <x14:dataValidation type="list" allowBlank="1" showInputMessage="1" showErrorMessage="1" xr:uid="{5FA1FDEF-A0CC-435A-B0F4-015ED4F0A3C3}">
          <x14:formula1>
            <xm:f>リスト!$H$2:$H$3</xm:f>
          </x14:formula1>
          <xm:sqref>A150:A154</xm:sqref>
        </x14:dataValidation>
      </x14:dataValidations>
    </ext>
  </extLs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7F8C7D-9686-489B-8961-DBBC6A78885F}">
  <sheetPr>
    <pageSetUpPr fitToPage="1"/>
  </sheetPr>
  <dimension ref="A1:W154"/>
  <sheetViews>
    <sheetView view="pageBreakPreview" topLeftCell="C3" zoomScale="80" zoomScaleNormal="100" zoomScaleSheetLayoutView="80" workbookViewId="0">
      <selection activeCell="P3" sqref="P3:P5 H11:H25 K11:K25 C26 F26:L27 O33:R39 L40:O40 O44:R50 L51:O51 O55:R61 L62:O62 O66:R72 L73:O73 O77:O83 R77:R83 L84:O84 O88:R94 L95:O95 O99:R105 L106:O106 O110:R116 L117:O117 C120:G128 P120 Q120:R126 P123:P125 P127:R128 K139 P144"/>
    </sheetView>
  </sheetViews>
  <sheetFormatPr defaultColWidth="9" defaultRowHeight="22.5" customHeight="1"/>
  <cols>
    <col min="1" max="15" width="14.6328125" style="48" customWidth="1"/>
    <col min="16" max="16" width="23.26953125" style="49" customWidth="1"/>
    <col min="17" max="17" width="23.453125" style="48" bestFit="1" customWidth="1"/>
    <col min="18" max="18" width="18.90625" style="48" bestFit="1" customWidth="1"/>
    <col min="19" max="19" width="11.08984375" style="48" bestFit="1" customWidth="1"/>
    <col min="20" max="20" width="27.26953125" style="48" customWidth="1"/>
    <col min="21" max="21" width="8.90625" style="48" customWidth="1"/>
    <col min="22" max="16384" width="9" style="48"/>
  </cols>
  <sheetData>
    <row r="1" spans="1:19" s="35" customFormat="1" ht="22.5" customHeight="1">
      <c r="A1" s="178" t="s">
        <v>285</v>
      </c>
      <c r="B1" s="178"/>
      <c r="C1" s="178"/>
      <c r="D1" s="178"/>
      <c r="E1" s="178"/>
      <c r="F1" s="178"/>
      <c r="G1" s="178"/>
      <c r="H1" s="178"/>
      <c r="I1" s="178"/>
      <c r="J1" s="178"/>
      <c r="K1" s="178"/>
      <c r="L1" s="178"/>
      <c r="M1" s="178"/>
      <c r="N1" s="178"/>
      <c r="O1" s="178"/>
      <c r="P1" s="34" t="s">
        <v>58</v>
      </c>
    </row>
    <row r="2" spans="1:19" s="36" customFormat="1" ht="13">
      <c r="A2" s="36" t="s">
        <v>89</v>
      </c>
      <c r="F2" s="37"/>
      <c r="P2" s="38"/>
    </row>
    <row r="3" spans="1:19" s="36" customFormat="1" ht="22.5" customHeight="1">
      <c r="A3" s="39" t="s">
        <v>31</v>
      </c>
      <c r="B3" s="166"/>
      <c r="C3" s="167"/>
      <c r="D3" s="167"/>
      <c r="E3" s="168"/>
      <c r="F3" s="40"/>
      <c r="G3" s="40"/>
      <c r="H3" s="40"/>
      <c r="I3" s="40"/>
      <c r="J3" s="40"/>
      <c r="K3" s="40"/>
      <c r="L3" s="40"/>
      <c r="M3" s="41"/>
      <c r="N3" s="40" t="s">
        <v>148</v>
      </c>
      <c r="O3" s="40"/>
      <c r="P3" s="18" t="str">
        <f>IF(COUNTIF(P33:R154,"NG"),"要修正！","クリア ! ")</f>
        <v xml:space="preserve">クリア ! </v>
      </c>
      <c r="Q3" s="36" t="s">
        <v>113</v>
      </c>
      <c r="S3" s="38"/>
    </row>
    <row r="4" spans="1:19" s="36" customFormat="1" ht="22.5" customHeight="1">
      <c r="A4" s="39" t="s">
        <v>30</v>
      </c>
      <c r="B4" s="166"/>
      <c r="C4" s="167"/>
      <c r="D4" s="167"/>
      <c r="E4" s="168"/>
      <c r="F4" s="40"/>
      <c r="G4" s="40"/>
      <c r="H4" s="40"/>
      <c r="I4" s="40"/>
      <c r="J4" s="40"/>
      <c r="K4" s="40"/>
      <c r="L4" s="40"/>
      <c r="M4" s="42"/>
      <c r="N4" s="40" t="s">
        <v>145</v>
      </c>
      <c r="O4" s="40"/>
      <c r="P4" s="169" t="str">
        <f>IF(P3="要修正！","※「クリア！」になるようNG箇所を修正してください。","")</f>
        <v/>
      </c>
    </row>
    <row r="5" spans="1:19" s="36" customFormat="1" ht="22.5" customHeight="1">
      <c r="A5" s="39" t="s">
        <v>32</v>
      </c>
      <c r="B5" s="171"/>
      <c r="C5" s="167"/>
      <c r="D5" s="167"/>
      <c r="E5" s="168"/>
      <c r="F5" s="40"/>
      <c r="G5" s="40"/>
      <c r="H5" s="40"/>
      <c r="I5" s="40"/>
      <c r="J5" s="40"/>
      <c r="K5" s="40"/>
      <c r="L5" s="40"/>
      <c r="M5" s="43"/>
      <c r="N5" s="40" t="s">
        <v>146</v>
      </c>
      <c r="O5" s="40"/>
      <c r="P5" s="170"/>
    </row>
    <row r="6" spans="1:19" s="36" customFormat="1" ht="22.5" customHeight="1">
      <c r="A6" s="39" t="s">
        <v>33</v>
      </c>
      <c r="B6" s="166"/>
      <c r="C6" s="167"/>
      <c r="D6" s="167"/>
      <c r="E6" s="168"/>
      <c r="F6" s="40"/>
      <c r="G6" s="40"/>
      <c r="H6" s="40"/>
      <c r="I6" s="40"/>
      <c r="J6" s="40"/>
      <c r="K6" s="40"/>
      <c r="L6" s="40"/>
      <c r="M6" s="44"/>
      <c r="N6" s="40" t="s">
        <v>147</v>
      </c>
      <c r="O6" s="40"/>
      <c r="P6" s="45"/>
      <c r="Q6" s="46"/>
    </row>
    <row r="7" spans="1:19" s="36" customFormat="1" ht="22.5" customHeight="1">
      <c r="E7" s="47"/>
      <c r="F7" s="47"/>
      <c r="G7" s="47"/>
      <c r="H7" s="47"/>
      <c r="I7" s="47"/>
      <c r="J7" s="47"/>
      <c r="K7" s="47"/>
      <c r="L7" s="47"/>
      <c r="M7" s="47"/>
      <c r="N7" s="47"/>
      <c r="O7" s="47"/>
      <c r="P7" s="45"/>
      <c r="Q7" s="46"/>
    </row>
    <row r="8" spans="1:19" ht="22.5" customHeight="1">
      <c r="A8" s="48" t="s">
        <v>144</v>
      </c>
    </row>
    <row r="9" spans="1:19" ht="22.5" customHeight="1">
      <c r="F9" s="139" t="s">
        <v>170</v>
      </c>
      <c r="G9" s="139"/>
      <c r="H9" s="139"/>
      <c r="I9" s="139"/>
      <c r="J9" s="139" t="s">
        <v>235</v>
      </c>
      <c r="K9" s="139"/>
      <c r="L9" s="139"/>
    </row>
    <row r="10" spans="1:19" s="17" customFormat="1" ht="22.5" customHeight="1">
      <c r="A10" s="50" t="s">
        <v>118</v>
      </c>
      <c r="B10" s="50" t="s">
        <v>139</v>
      </c>
      <c r="C10" s="50" t="s">
        <v>197</v>
      </c>
      <c r="D10" s="50" t="s">
        <v>119</v>
      </c>
      <c r="E10" s="50" t="s">
        <v>6</v>
      </c>
      <c r="F10" s="53" t="s">
        <v>275</v>
      </c>
      <c r="G10" s="53" t="s">
        <v>276</v>
      </c>
      <c r="H10" s="51" t="s">
        <v>277</v>
      </c>
      <c r="I10" s="96" t="s">
        <v>150</v>
      </c>
      <c r="J10" s="51" t="s">
        <v>278</v>
      </c>
      <c r="K10" s="52" t="s">
        <v>279</v>
      </c>
      <c r="L10" s="96" t="s">
        <v>149</v>
      </c>
      <c r="M10" s="136" t="s">
        <v>243</v>
      </c>
      <c r="N10" s="136"/>
      <c r="O10" s="142"/>
      <c r="P10" s="50" t="s">
        <v>250</v>
      </c>
      <c r="Q10" s="86" t="s">
        <v>119</v>
      </c>
      <c r="S10" s="48"/>
    </row>
    <row r="11" spans="1:19" s="17" customFormat="1" ht="22.5" customHeight="1">
      <c r="A11" s="50">
        <v>1</v>
      </c>
      <c r="B11" s="54"/>
      <c r="C11" s="55"/>
      <c r="D11" s="56"/>
      <c r="E11" s="30"/>
      <c r="F11" s="6"/>
      <c r="G11" s="6"/>
      <c r="H11" s="26">
        <f>G11-F11</f>
        <v>0</v>
      </c>
      <c r="I11" s="57"/>
      <c r="J11" s="58"/>
      <c r="K11" s="25">
        <f>J11-F11</f>
        <v>0</v>
      </c>
      <c r="L11" s="59"/>
      <c r="M11" s="172"/>
      <c r="N11" s="172"/>
      <c r="O11" s="173"/>
      <c r="P11" s="60" t="s">
        <v>252</v>
      </c>
      <c r="Q11" s="91" t="s">
        <v>156</v>
      </c>
      <c r="S11" s="48"/>
    </row>
    <row r="12" spans="1:19" s="17" customFormat="1" ht="22.5" customHeight="1">
      <c r="A12" s="50">
        <v>2</v>
      </c>
      <c r="B12" s="54"/>
      <c r="C12" s="55"/>
      <c r="D12" s="56"/>
      <c r="E12" s="30"/>
      <c r="F12" s="6"/>
      <c r="G12" s="6"/>
      <c r="H12" s="26">
        <f t="shared" ref="H12:H25" si="0">G12-F12</f>
        <v>0</v>
      </c>
      <c r="I12" s="57"/>
      <c r="J12" s="58"/>
      <c r="K12" s="25">
        <f t="shared" ref="K12:K25" si="1">J12-F12</f>
        <v>0</v>
      </c>
      <c r="L12" s="59"/>
      <c r="M12" s="172"/>
      <c r="N12" s="172"/>
      <c r="O12" s="173"/>
      <c r="P12" s="60" t="s">
        <v>251</v>
      </c>
      <c r="Q12" s="91" t="s">
        <v>158</v>
      </c>
      <c r="S12" s="48"/>
    </row>
    <row r="13" spans="1:19" s="17" customFormat="1" ht="22.5" customHeight="1">
      <c r="A13" s="50">
        <v>3</v>
      </c>
      <c r="B13" s="54"/>
      <c r="C13" s="55"/>
      <c r="D13" s="56"/>
      <c r="E13" s="30"/>
      <c r="F13" s="6"/>
      <c r="G13" s="6"/>
      <c r="H13" s="26">
        <f t="shared" si="0"/>
        <v>0</v>
      </c>
      <c r="I13" s="57"/>
      <c r="J13" s="58"/>
      <c r="K13" s="25">
        <f t="shared" si="1"/>
        <v>0</v>
      </c>
      <c r="L13" s="59"/>
      <c r="M13" s="172"/>
      <c r="N13" s="172"/>
      <c r="O13" s="173"/>
      <c r="P13" s="60" t="s">
        <v>253</v>
      </c>
      <c r="Q13" s="91" t="s">
        <v>157</v>
      </c>
      <c r="S13" s="48"/>
    </row>
    <row r="14" spans="1:19" s="17" customFormat="1" ht="22.5" customHeight="1">
      <c r="A14" s="50">
        <v>4</v>
      </c>
      <c r="B14" s="54"/>
      <c r="C14" s="55"/>
      <c r="D14" s="56"/>
      <c r="E14" s="30"/>
      <c r="F14" s="6"/>
      <c r="G14" s="6"/>
      <c r="H14" s="26">
        <f t="shared" si="0"/>
        <v>0</v>
      </c>
      <c r="I14" s="57"/>
      <c r="J14" s="58"/>
      <c r="K14" s="25">
        <f t="shared" si="1"/>
        <v>0</v>
      </c>
      <c r="L14" s="59"/>
      <c r="M14" s="172"/>
      <c r="N14" s="172"/>
      <c r="O14" s="173"/>
      <c r="P14" s="60" t="s">
        <v>254</v>
      </c>
      <c r="S14" s="48"/>
    </row>
    <row r="15" spans="1:19" s="17" customFormat="1" ht="22.5" customHeight="1">
      <c r="A15" s="50">
        <v>5</v>
      </c>
      <c r="B15" s="54"/>
      <c r="C15" s="55"/>
      <c r="D15" s="56"/>
      <c r="E15" s="30"/>
      <c r="F15" s="6"/>
      <c r="G15" s="6"/>
      <c r="H15" s="26">
        <f t="shared" si="0"/>
        <v>0</v>
      </c>
      <c r="I15" s="57"/>
      <c r="J15" s="58"/>
      <c r="K15" s="25">
        <f t="shared" si="1"/>
        <v>0</v>
      </c>
      <c r="L15" s="59"/>
      <c r="M15" s="172"/>
      <c r="N15" s="172"/>
      <c r="O15" s="173"/>
      <c r="P15" s="60" t="s">
        <v>255</v>
      </c>
      <c r="Q15" s="61"/>
      <c r="S15" s="48"/>
    </row>
    <row r="16" spans="1:19" s="17" customFormat="1" ht="22.5" customHeight="1">
      <c r="A16" s="50">
        <v>6</v>
      </c>
      <c r="B16" s="54"/>
      <c r="C16" s="55"/>
      <c r="D16" s="56"/>
      <c r="E16" s="30"/>
      <c r="F16" s="6"/>
      <c r="G16" s="62"/>
      <c r="H16" s="26">
        <f t="shared" si="0"/>
        <v>0</v>
      </c>
      <c r="I16" s="57"/>
      <c r="J16" s="58"/>
      <c r="K16" s="25">
        <f t="shared" si="1"/>
        <v>0</v>
      </c>
      <c r="L16" s="59"/>
      <c r="M16" s="172"/>
      <c r="N16" s="172"/>
      <c r="O16" s="173"/>
      <c r="P16" s="60" t="s">
        <v>256</v>
      </c>
      <c r="Q16" s="61"/>
      <c r="S16" s="48"/>
    </row>
    <row r="17" spans="1:22" s="17" customFormat="1" ht="22.5" customHeight="1">
      <c r="A17" s="50">
        <v>7</v>
      </c>
      <c r="B17" s="54"/>
      <c r="C17" s="55"/>
      <c r="D17" s="56"/>
      <c r="E17" s="30"/>
      <c r="F17" s="6"/>
      <c r="G17" s="6"/>
      <c r="H17" s="26">
        <f t="shared" si="0"/>
        <v>0</v>
      </c>
      <c r="I17" s="57"/>
      <c r="J17" s="58"/>
      <c r="K17" s="25">
        <f t="shared" si="1"/>
        <v>0</v>
      </c>
      <c r="L17" s="59"/>
      <c r="M17" s="172"/>
      <c r="N17" s="172"/>
      <c r="O17" s="173"/>
      <c r="P17" s="60" t="s">
        <v>257</v>
      </c>
      <c r="Q17" s="61"/>
      <c r="S17" s="48"/>
    </row>
    <row r="18" spans="1:22" s="17" customFormat="1" ht="22.5" customHeight="1">
      <c r="A18" s="50">
        <v>8</v>
      </c>
      <c r="B18" s="54"/>
      <c r="C18" s="55"/>
      <c r="D18" s="56"/>
      <c r="E18" s="30"/>
      <c r="F18" s="6"/>
      <c r="G18" s="6"/>
      <c r="H18" s="26">
        <f t="shared" si="0"/>
        <v>0</v>
      </c>
      <c r="I18" s="57"/>
      <c r="J18" s="58"/>
      <c r="K18" s="25">
        <f t="shared" si="1"/>
        <v>0</v>
      </c>
      <c r="L18" s="59"/>
      <c r="M18" s="172"/>
      <c r="N18" s="172"/>
      <c r="O18" s="173"/>
      <c r="P18" s="60" t="s">
        <v>258</v>
      </c>
      <c r="Q18" s="61"/>
      <c r="S18" s="48"/>
    </row>
    <row r="19" spans="1:22" ht="22.5" customHeight="1">
      <c r="A19" s="50">
        <v>9</v>
      </c>
      <c r="B19" s="54"/>
      <c r="C19" s="24"/>
      <c r="D19" s="56"/>
      <c r="E19" s="2"/>
      <c r="F19" s="31"/>
      <c r="G19" s="31"/>
      <c r="H19" s="26">
        <f t="shared" si="0"/>
        <v>0</v>
      </c>
      <c r="I19" s="19"/>
      <c r="J19" s="28"/>
      <c r="K19" s="25">
        <f t="shared" si="1"/>
        <v>0</v>
      </c>
      <c r="L19" s="23"/>
      <c r="M19" s="172"/>
      <c r="N19" s="172"/>
      <c r="O19" s="172"/>
      <c r="P19" s="17"/>
      <c r="Q19" s="61"/>
    </row>
    <row r="20" spans="1:22" ht="22.5" customHeight="1">
      <c r="A20" s="50">
        <v>10</v>
      </c>
      <c r="B20" s="54"/>
      <c r="C20" s="24"/>
      <c r="D20" s="56"/>
      <c r="E20" s="2"/>
      <c r="F20" s="31"/>
      <c r="G20" s="31"/>
      <c r="H20" s="26">
        <f t="shared" si="0"/>
        <v>0</v>
      </c>
      <c r="I20" s="19"/>
      <c r="J20" s="28"/>
      <c r="K20" s="25">
        <f t="shared" si="1"/>
        <v>0</v>
      </c>
      <c r="L20" s="23"/>
      <c r="M20" s="172"/>
      <c r="N20" s="172"/>
      <c r="O20" s="172"/>
      <c r="P20" s="17"/>
      <c r="Q20" s="61"/>
    </row>
    <row r="21" spans="1:22" ht="22.5" customHeight="1">
      <c r="A21" s="50">
        <v>11</v>
      </c>
      <c r="B21" s="54"/>
      <c r="C21" s="24"/>
      <c r="D21" s="56"/>
      <c r="E21" s="2"/>
      <c r="F21" s="31"/>
      <c r="G21" s="31"/>
      <c r="H21" s="26">
        <f t="shared" si="0"/>
        <v>0</v>
      </c>
      <c r="I21" s="19"/>
      <c r="J21" s="28"/>
      <c r="K21" s="25">
        <f t="shared" si="1"/>
        <v>0</v>
      </c>
      <c r="L21" s="23"/>
      <c r="M21" s="172"/>
      <c r="N21" s="172"/>
      <c r="O21" s="172"/>
      <c r="P21" s="17"/>
      <c r="Q21" s="61"/>
    </row>
    <row r="22" spans="1:22" ht="22.5" customHeight="1">
      <c r="A22" s="50">
        <v>12</v>
      </c>
      <c r="B22" s="54"/>
      <c r="C22" s="24"/>
      <c r="D22" s="56"/>
      <c r="E22" s="2"/>
      <c r="F22" s="31"/>
      <c r="G22" s="31"/>
      <c r="H22" s="26">
        <f t="shared" si="0"/>
        <v>0</v>
      </c>
      <c r="I22" s="19"/>
      <c r="J22" s="28"/>
      <c r="K22" s="25">
        <f t="shared" si="1"/>
        <v>0</v>
      </c>
      <c r="L22" s="23"/>
      <c r="M22" s="172"/>
      <c r="N22" s="172"/>
      <c r="O22" s="172"/>
      <c r="P22" s="17"/>
      <c r="Q22" s="61"/>
    </row>
    <row r="23" spans="1:22" ht="22.5" customHeight="1">
      <c r="A23" s="50">
        <v>13</v>
      </c>
      <c r="B23" s="54"/>
      <c r="C23" s="24"/>
      <c r="D23" s="56"/>
      <c r="E23" s="2"/>
      <c r="F23" s="31"/>
      <c r="G23" s="31"/>
      <c r="H23" s="26">
        <f t="shared" si="0"/>
        <v>0</v>
      </c>
      <c r="I23" s="19"/>
      <c r="J23" s="28"/>
      <c r="K23" s="25">
        <f t="shared" si="1"/>
        <v>0</v>
      </c>
      <c r="L23" s="23"/>
      <c r="M23" s="172"/>
      <c r="N23" s="172"/>
      <c r="O23" s="172"/>
      <c r="P23" s="17"/>
      <c r="Q23" s="61"/>
    </row>
    <row r="24" spans="1:22" ht="22.5" customHeight="1">
      <c r="A24" s="50">
        <v>14</v>
      </c>
      <c r="B24" s="54"/>
      <c r="C24" s="24"/>
      <c r="D24" s="56"/>
      <c r="E24" s="2"/>
      <c r="F24" s="31"/>
      <c r="G24" s="31"/>
      <c r="H24" s="26">
        <f t="shared" si="0"/>
        <v>0</v>
      </c>
      <c r="I24" s="19"/>
      <c r="J24" s="28"/>
      <c r="K24" s="25">
        <f t="shared" si="1"/>
        <v>0</v>
      </c>
      <c r="L24" s="23"/>
      <c r="M24" s="172"/>
      <c r="N24" s="172"/>
      <c r="O24" s="172"/>
      <c r="P24" s="17"/>
      <c r="Q24" s="61"/>
    </row>
    <row r="25" spans="1:22" ht="22.5" customHeight="1">
      <c r="A25" s="50">
        <v>15</v>
      </c>
      <c r="B25" s="54"/>
      <c r="C25" s="24"/>
      <c r="D25" s="56"/>
      <c r="E25" s="2"/>
      <c r="F25" s="31"/>
      <c r="G25" s="31"/>
      <c r="H25" s="26">
        <f t="shared" si="0"/>
        <v>0</v>
      </c>
      <c r="I25" s="19"/>
      <c r="J25" s="28"/>
      <c r="K25" s="25">
        <f t="shared" si="1"/>
        <v>0</v>
      </c>
      <c r="L25" s="23"/>
      <c r="M25" s="172"/>
      <c r="N25" s="172"/>
      <c r="O25" s="172"/>
      <c r="P25" s="17"/>
      <c r="Q25" s="61"/>
    </row>
    <row r="26" spans="1:22" ht="22.5" customHeight="1">
      <c r="A26" s="50" t="s">
        <v>0</v>
      </c>
      <c r="B26" s="63"/>
      <c r="C26" s="25">
        <f>SUM(C11:C25)</f>
        <v>0</v>
      </c>
      <c r="D26" s="64"/>
      <c r="E26" s="50" t="s">
        <v>233</v>
      </c>
      <c r="F26" s="27">
        <f>SUMIF(D11:D25,"野菜",F11:F25)+SUMIF(D11:D25,"果樹",F11:F25)</f>
        <v>0</v>
      </c>
      <c r="G26" s="27">
        <f>SUMIF(D11:D25,"野菜",G11:G25)+SUMIF(D11:D25,"果樹",G11:G25)</f>
        <v>0</v>
      </c>
      <c r="H26" s="27">
        <f>SUMIF(D11:D25,"野菜",H11:H25)+SUMIF(D11:D25,"果樹",H11:H25)</f>
        <v>0</v>
      </c>
      <c r="I26" s="101" t="str">
        <f>IFERROR(ROUND((H26/F26)*100,1),"")</f>
        <v/>
      </c>
      <c r="J26" s="25">
        <f>SUMIF(D11:D25,"野菜",J11:J25)+SUMIF(D11:D25,"果樹",J11:J25)</f>
        <v>0</v>
      </c>
      <c r="K26" s="25">
        <f>SUMIF(D11:D25,"野菜",K11:K25)+SUMIF(D11:D25,"果樹",K11:K25)</f>
        <v>0</v>
      </c>
      <c r="L26" s="99" t="str">
        <f>IFERROR(ROUND((K26/F26)*100,1),"")</f>
        <v/>
      </c>
      <c r="N26" s="179"/>
      <c r="O26" s="179"/>
      <c r="P26" s="48"/>
    </row>
    <row r="27" spans="1:22" ht="22.5" customHeight="1">
      <c r="A27" s="17"/>
      <c r="B27" s="17"/>
      <c r="C27" s="17" t="s">
        <v>236</v>
      </c>
      <c r="D27" s="56"/>
      <c r="E27" s="50" t="s">
        <v>157</v>
      </c>
      <c r="F27" s="27">
        <f>SUMIF(D10:D24,"花き",F10:F24)</f>
        <v>0</v>
      </c>
      <c r="G27" s="27">
        <f>SUMIF(D10:D24,"花き",G10:G24)</f>
        <v>0</v>
      </c>
      <c r="H27" s="27">
        <f>SUMIF(D10:D24,"花き",H10:H24)</f>
        <v>0</v>
      </c>
      <c r="I27" s="101" t="str">
        <f>IFERROR(ROUND((H27/F27)*100,1),"")</f>
        <v/>
      </c>
      <c r="J27" s="25">
        <f>SUMIF(D10:D25,"花き",J10:J25)</f>
        <v>0</v>
      </c>
      <c r="K27" s="25">
        <f>SUMIF(D10:D24,"花き",K10:K24)</f>
        <v>0</v>
      </c>
      <c r="L27" s="99" t="str">
        <f>IFERROR(ROUND((K27/F27)*100,1),"")</f>
        <v/>
      </c>
      <c r="N27" s="17"/>
      <c r="O27" s="17"/>
      <c r="P27" s="48"/>
    </row>
    <row r="28" spans="1:22" ht="22.5" customHeight="1">
      <c r="A28" s="17"/>
      <c r="B28" s="17"/>
      <c r="C28" s="17"/>
      <c r="D28" s="65"/>
      <c r="E28" s="65"/>
      <c r="F28" s="65"/>
      <c r="G28" s="65"/>
      <c r="H28" s="65"/>
      <c r="I28" s="65"/>
      <c r="J28" s="65"/>
      <c r="K28" s="65"/>
      <c r="L28" s="65"/>
      <c r="M28" s="17"/>
      <c r="N28" s="17"/>
      <c r="O28" s="17"/>
      <c r="P28" s="48"/>
    </row>
    <row r="29" spans="1:22" ht="22.5" customHeight="1">
      <c r="A29" s="94" t="s">
        <v>124</v>
      </c>
      <c r="P29" s="48"/>
    </row>
    <row r="30" spans="1:22" ht="22.5" customHeight="1">
      <c r="A30" s="66" t="s">
        <v>125</v>
      </c>
      <c r="C30" s="67"/>
      <c r="P30" s="48"/>
    </row>
    <row r="31" spans="1:22" s="61" customFormat="1" ht="22.5" customHeight="1">
      <c r="A31" s="162" t="s">
        <v>217</v>
      </c>
      <c r="B31" s="160" t="s">
        <v>67</v>
      </c>
      <c r="C31" s="150" t="s">
        <v>286</v>
      </c>
      <c r="D31" s="150"/>
      <c r="E31" s="150"/>
      <c r="F31" s="150"/>
      <c r="G31" s="160" t="s">
        <v>38</v>
      </c>
      <c r="H31" s="144" t="s">
        <v>47</v>
      </c>
      <c r="I31" s="145"/>
      <c r="J31" s="145"/>
      <c r="K31" s="146"/>
      <c r="L31" s="144" t="s">
        <v>216</v>
      </c>
      <c r="M31" s="145"/>
      <c r="N31" s="145"/>
      <c r="O31" s="146"/>
      <c r="P31" s="48" t="s">
        <v>96</v>
      </c>
      <c r="Q31" s="48" t="s">
        <v>96</v>
      </c>
      <c r="S31" s="48"/>
    </row>
    <row r="32" spans="1:22" s="70" customFormat="1" ht="22.5" customHeight="1">
      <c r="A32" s="161"/>
      <c r="B32" s="161"/>
      <c r="C32" s="68" t="s">
        <v>215</v>
      </c>
      <c r="D32" s="150" t="s">
        <v>120</v>
      </c>
      <c r="E32" s="150"/>
      <c r="F32" s="68" t="s">
        <v>15</v>
      </c>
      <c r="G32" s="161"/>
      <c r="H32" s="69" t="s">
        <v>29</v>
      </c>
      <c r="I32" s="69" t="s">
        <v>28</v>
      </c>
      <c r="J32" s="68" t="s">
        <v>18</v>
      </c>
      <c r="K32" s="68" t="s">
        <v>19</v>
      </c>
      <c r="L32" s="53" t="s">
        <v>109</v>
      </c>
      <c r="M32" s="53" t="s">
        <v>110</v>
      </c>
      <c r="N32" s="53" t="s">
        <v>111</v>
      </c>
      <c r="O32" s="53" t="s">
        <v>112</v>
      </c>
      <c r="P32" s="70" t="s">
        <v>104</v>
      </c>
      <c r="Q32" s="70" t="s">
        <v>116</v>
      </c>
      <c r="R32" s="70" t="s">
        <v>115</v>
      </c>
      <c r="S32" s="48"/>
      <c r="T32" s="71" t="s">
        <v>67</v>
      </c>
      <c r="U32" s="98" t="s">
        <v>153</v>
      </c>
      <c r="V32" s="61"/>
    </row>
    <row r="33" spans="1:22" ht="22.5" customHeight="1">
      <c r="A33" s="6"/>
      <c r="B33" s="9"/>
      <c r="C33" s="72"/>
      <c r="D33" s="152"/>
      <c r="E33" s="152"/>
      <c r="F33" s="15"/>
      <c r="G33" s="7"/>
      <c r="H33" s="6"/>
      <c r="I33" s="21"/>
      <c r="J33" s="7" t="s">
        <v>1</v>
      </c>
      <c r="K33" s="8" t="s">
        <v>1</v>
      </c>
      <c r="L33" s="1"/>
      <c r="M33" s="1"/>
      <c r="N33" s="1"/>
      <c r="O33" s="20">
        <f>L33-(M33+N33)</f>
        <v>0</v>
      </c>
      <c r="P33" s="29" t="str">
        <f>IF(OR(G33="新規",G33="追加",G33=""),"OK",(IF(AND(H33="",I33=""),"NG","OK")))</f>
        <v>OK</v>
      </c>
      <c r="Q33" s="10" t="str">
        <f>IF(OR(G33="新規",G33="追加",G33=""),"OK",(IF(OR(AND(J33="",K33=""),AND(J33="",K33="□"),AND(J33="□",K33=""),AND(J33="□",K33="□")),"NG","OK")))</f>
        <v>OK</v>
      </c>
      <c r="R33" s="10" t="str">
        <f>IF(OR(AND(C33&lt;&gt;"",D33&lt;&gt;"",F33&lt;&gt;"",G33&lt;&gt;""),(C33="")),"OK","NG")</f>
        <v>OK</v>
      </c>
      <c r="T33" s="71" t="s">
        <v>65</v>
      </c>
      <c r="U33" s="74" t="s">
        <v>154</v>
      </c>
      <c r="V33" s="61"/>
    </row>
    <row r="34" spans="1:22" ht="22.5" customHeight="1">
      <c r="A34" s="6"/>
      <c r="B34" s="9"/>
      <c r="C34" s="72"/>
      <c r="D34" s="152"/>
      <c r="E34" s="152"/>
      <c r="F34" s="15"/>
      <c r="G34" s="7"/>
      <c r="H34" s="6"/>
      <c r="I34" s="21"/>
      <c r="J34" s="7" t="s">
        <v>1</v>
      </c>
      <c r="K34" s="8" t="s">
        <v>1</v>
      </c>
      <c r="L34" s="1"/>
      <c r="M34" s="1"/>
      <c r="N34" s="1"/>
      <c r="O34" s="20">
        <f t="shared" ref="O34:O39" si="2">L34-(M34+N34)</f>
        <v>0</v>
      </c>
      <c r="P34" s="29" t="str">
        <f t="shared" ref="P34:P39" si="3">IF(OR(G34="新規",G34="追加",G34=""),"OK",(IF(AND(H34="",I34=""),"NG","OK")))</f>
        <v>OK</v>
      </c>
      <c r="Q34" s="10" t="str">
        <f t="shared" ref="Q34:Q39" si="4">IF(OR(G34="新規",G34="追加",G34=""),"OK",(IF(OR(AND(J34="",K34=""),AND(J34="",K34="□"),AND(J34="□",K34=""),AND(J34="□",K34="□")),"NG","OK")))</f>
        <v>OK</v>
      </c>
      <c r="R34" s="10" t="str">
        <f t="shared" ref="R34:R39" si="5">IF(OR(AND(C34&lt;&gt;"",D34&lt;&gt;"",F34&lt;&gt;"",G34&lt;&gt;""),(C34="")),"OK","NG")</f>
        <v>OK</v>
      </c>
      <c r="T34" s="97" t="s">
        <v>66</v>
      </c>
      <c r="U34" s="75" t="s">
        <v>155</v>
      </c>
      <c r="V34" s="61"/>
    </row>
    <row r="35" spans="1:22" ht="22.5" customHeight="1">
      <c r="A35" s="6"/>
      <c r="B35" s="9"/>
      <c r="C35" s="72"/>
      <c r="D35" s="152"/>
      <c r="E35" s="152"/>
      <c r="F35" s="15"/>
      <c r="G35" s="7"/>
      <c r="H35" s="6"/>
      <c r="I35" s="21"/>
      <c r="J35" s="7" t="s">
        <v>1</v>
      </c>
      <c r="K35" s="8" t="s">
        <v>1</v>
      </c>
      <c r="L35" s="1"/>
      <c r="M35" s="1"/>
      <c r="N35" s="1"/>
      <c r="O35" s="20">
        <f t="shared" si="2"/>
        <v>0</v>
      </c>
      <c r="P35" s="29" t="str">
        <f t="shared" si="3"/>
        <v>OK</v>
      </c>
      <c r="Q35" s="10" t="str">
        <f t="shared" si="4"/>
        <v>OK</v>
      </c>
      <c r="R35" s="10" t="str">
        <f t="shared" si="5"/>
        <v>OK</v>
      </c>
      <c r="T35" s="94"/>
      <c r="U35" s="75" t="s">
        <v>214</v>
      </c>
      <c r="V35" s="61"/>
    </row>
    <row r="36" spans="1:22" ht="22.5" customHeight="1">
      <c r="A36" s="6"/>
      <c r="B36" s="9"/>
      <c r="C36" s="72"/>
      <c r="D36" s="152"/>
      <c r="E36" s="152"/>
      <c r="F36" s="15"/>
      <c r="G36" s="7"/>
      <c r="H36" s="6"/>
      <c r="I36" s="21"/>
      <c r="J36" s="7" t="s">
        <v>1</v>
      </c>
      <c r="K36" s="8" t="s">
        <v>1</v>
      </c>
      <c r="L36" s="1"/>
      <c r="M36" s="1"/>
      <c r="N36" s="1"/>
      <c r="O36" s="20">
        <f t="shared" si="2"/>
        <v>0</v>
      </c>
      <c r="P36" s="29" t="str">
        <f t="shared" si="3"/>
        <v>OK</v>
      </c>
      <c r="Q36" s="10" t="str">
        <f t="shared" si="4"/>
        <v>OK</v>
      </c>
      <c r="R36" s="10" t="str">
        <f t="shared" si="5"/>
        <v>OK</v>
      </c>
      <c r="T36" s="94"/>
      <c r="U36" s="92" t="s">
        <v>13</v>
      </c>
      <c r="V36" s="61"/>
    </row>
    <row r="37" spans="1:22" ht="22.5" customHeight="1">
      <c r="A37" s="6"/>
      <c r="B37" s="9"/>
      <c r="C37" s="72"/>
      <c r="D37" s="152"/>
      <c r="E37" s="152"/>
      <c r="F37" s="16"/>
      <c r="G37" s="7"/>
      <c r="H37" s="6"/>
      <c r="I37" s="21"/>
      <c r="J37" s="7" t="s">
        <v>1</v>
      </c>
      <c r="K37" s="8" t="s">
        <v>1</v>
      </c>
      <c r="L37" s="1"/>
      <c r="M37" s="1"/>
      <c r="N37" s="1"/>
      <c r="O37" s="20">
        <f t="shared" si="2"/>
        <v>0</v>
      </c>
      <c r="P37" s="29" t="str">
        <f t="shared" si="3"/>
        <v>OK</v>
      </c>
      <c r="Q37" s="10" t="str">
        <f t="shared" si="4"/>
        <v>OK</v>
      </c>
      <c r="R37" s="10" t="str">
        <f t="shared" si="5"/>
        <v>OK</v>
      </c>
    </row>
    <row r="38" spans="1:22" ht="22.5" customHeight="1">
      <c r="A38" s="6"/>
      <c r="B38" s="9"/>
      <c r="C38" s="72"/>
      <c r="D38" s="152"/>
      <c r="E38" s="152"/>
      <c r="F38" s="15"/>
      <c r="G38" s="7"/>
      <c r="H38" s="6"/>
      <c r="I38" s="21"/>
      <c r="J38" s="7" t="s">
        <v>1</v>
      </c>
      <c r="K38" s="8" t="s">
        <v>1</v>
      </c>
      <c r="L38" s="1"/>
      <c r="M38" s="1"/>
      <c r="N38" s="1"/>
      <c r="O38" s="20">
        <f t="shared" si="2"/>
        <v>0</v>
      </c>
      <c r="P38" s="29" t="str">
        <f t="shared" si="3"/>
        <v>OK</v>
      </c>
      <c r="Q38" s="10" t="str">
        <f t="shared" si="4"/>
        <v>OK</v>
      </c>
      <c r="R38" s="10" t="str">
        <f t="shared" si="5"/>
        <v>OK</v>
      </c>
    </row>
    <row r="39" spans="1:22" ht="22.5" customHeight="1">
      <c r="A39" s="6"/>
      <c r="B39" s="9"/>
      <c r="C39" s="72"/>
      <c r="D39" s="152"/>
      <c r="E39" s="152"/>
      <c r="F39" s="15"/>
      <c r="G39" s="7"/>
      <c r="H39" s="6"/>
      <c r="I39" s="21"/>
      <c r="J39" s="7" t="s">
        <v>1</v>
      </c>
      <c r="K39" s="8" t="s">
        <v>1</v>
      </c>
      <c r="L39" s="1"/>
      <c r="M39" s="1"/>
      <c r="N39" s="1"/>
      <c r="O39" s="20">
        <f t="shared" si="2"/>
        <v>0</v>
      </c>
      <c r="P39" s="29" t="str">
        <f t="shared" si="3"/>
        <v>OK</v>
      </c>
      <c r="Q39" s="10" t="str">
        <f t="shared" si="4"/>
        <v>OK</v>
      </c>
      <c r="R39" s="10" t="str">
        <f t="shared" si="5"/>
        <v>OK</v>
      </c>
    </row>
    <row r="40" spans="1:22" ht="22.5" customHeight="1">
      <c r="A40" s="12"/>
      <c r="B40" s="13"/>
      <c r="C40" s="14"/>
      <c r="D40" s="13"/>
      <c r="E40" s="14"/>
      <c r="F40" s="14"/>
      <c r="G40" s="13"/>
      <c r="H40" s="13"/>
      <c r="I40" s="12"/>
      <c r="J40" s="12"/>
      <c r="K40" s="68" t="s">
        <v>137</v>
      </c>
      <c r="L40" s="27">
        <f>SUM(L33:L39)</f>
        <v>0</v>
      </c>
      <c r="M40" s="27">
        <f t="shared" ref="M40:N40" si="6">SUM(M33:M39)</f>
        <v>0</v>
      </c>
      <c r="N40" s="27">
        <f t="shared" si="6"/>
        <v>0</v>
      </c>
      <c r="O40" s="27">
        <f>L40-(M40+N40)</f>
        <v>0</v>
      </c>
      <c r="P40" s="76"/>
      <c r="Q40" s="77"/>
      <c r="R40" s="77"/>
    </row>
    <row r="41" spans="1:22" ht="22.5" customHeight="1">
      <c r="A41" s="48" t="s">
        <v>126</v>
      </c>
      <c r="B41" s="13"/>
      <c r="C41" s="14"/>
      <c r="D41" s="13"/>
      <c r="E41" s="14"/>
      <c r="F41" s="14"/>
      <c r="G41" s="13"/>
      <c r="H41" s="13"/>
      <c r="I41" s="12"/>
      <c r="J41" s="12"/>
      <c r="K41" s="12"/>
      <c r="L41" s="12"/>
      <c r="M41" s="12"/>
      <c r="N41" s="12"/>
      <c r="O41" s="12"/>
      <c r="P41" s="76"/>
      <c r="Q41" s="77"/>
      <c r="R41" s="77"/>
    </row>
    <row r="42" spans="1:22" ht="22.5" customHeight="1">
      <c r="A42" s="162" t="s">
        <v>217</v>
      </c>
      <c r="B42" s="160" t="s">
        <v>67</v>
      </c>
      <c r="C42" s="150" t="s">
        <v>286</v>
      </c>
      <c r="D42" s="150"/>
      <c r="E42" s="150"/>
      <c r="F42" s="150"/>
      <c r="G42" s="160" t="s">
        <v>38</v>
      </c>
      <c r="H42" s="144" t="s">
        <v>47</v>
      </c>
      <c r="I42" s="145"/>
      <c r="J42" s="145"/>
      <c r="K42" s="146"/>
      <c r="L42" s="144" t="s">
        <v>216</v>
      </c>
      <c r="M42" s="145"/>
      <c r="N42" s="145"/>
      <c r="O42" s="146"/>
      <c r="P42" s="48" t="s">
        <v>96</v>
      </c>
      <c r="Q42" s="48" t="s">
        <v>96</v>
      </c>
      <c r="R42" s="61"/>
    </row>
    <row r="43" spans="1:22" ht="22.5" customHeight="1">
      <c r="A43" s="161"/>
      <c r="B43" s="161"/>
      <c r="C43" s="68" t="s">
        <v>215</v>
      </c>
      <c r="D43" s="150" t="s">
        <v>120</v>
      </c>
      <c r="E43" s="150"/>
      <c r="F43" s="68" t="s">
        <v>15</v>
      </c>
      <c r="G43" s="161"/>
      <c r="H43" s="69" t="s">
        <v>29</v>
      </c>
      <c r="I43" s="69" t="s">
        <v>28</v>
      </c>
      <c r="J43" s="68" t="s">
        <v>18</v>
      </c>
      <c r="K43" s="68" t="s">
        <v>19</v>
      </c>
      <c r="L43" s="53" t="s">
        <v>109</v>
      </c>
      <c r="M43" s="53" t="s">
        <v>110</v>
      </c>
      <c r="N43" s="53" t="s">
        <v>111</v>
      </c>
      <c r="O43" s="53" t="s">
        <v>112</v>
      </c>
      <c r="P43" s="70" t="s">
        <v>104</v>
      </c>
      <c r="Q43" s="70" t="s">
        <v>116</v>
      </c>
      <c r="R43" s="70" t="s">
        <v>115</v>
      </c>
      <c r="T43" s="98" t="s">
        <v>153</v>
      </c>
    </row>
    <row r="44" spans="1:22" ht="22.5" customHeight="1">
      <c r="A44" s="6"/>
      <c r="B44" s="9"/>
      <c r="C44" s="72"/>
      <c r="D44" s="152"/>
      <c r="E44" s="152"/>
      <c r="F44" s="15"/>
      <c r="G44" s="7"/>
      <c r="H44" s="6"/>
      <c r="I44" s="21"/>
      <c r="J44" s="7" t="s">
        <v>1</v>
      </c>
      <c r="K44" s="8" t="s">
        <v>1</v>
      </c>
      <c r="L44" s="1"/>
      <c r="M44" s="1"/>
      <c r="N44" s="1"/>
      <c r="O44" s="20">
        <f>L44-(M44+N44)</f>
        <v>0</v>
      </c>
      <c r="P44" s="29" t="str">
        <f t="shared" ref="P44:P50" si="7">IF(OR(G44="新規",G44="追加",G44=""),"OK",(IF(AND(H44="",I44=""),"NG","OK")))</f>
        <v>OK</v>
      </c>
      <c r="Q44" s="10" t="str">
        <f t="shared" ref="Q44:Q50" si="8">IF(OR(G44="新規",G44="追加",G44=""),"OK",(IF(OR(AND(J44="",K44=""),AND(J44="",K44="□"),AND(J44="□",K44=""),AND(J44="□",K44="□")),"NG","OK")))</f>
        <v>OK</v>
      </c>
      <c r="R44" s="10" t="str">
        <f t="shared" ref="R44:R50" si="9">IF(OR(AND(C44&lt;&gt;"",D44&lt;&gt;"",F44&lt;&gt;"",G44&lt;&gt;""),(C44="")),"OK","NG")</f>
        <v>OK</v>
      </c>
      <c r="T44" s="78" t="s">
        <v>7</v>
      </c>
    </row>
    <row r="45" spans="1:22" ht="22.5" customHeight="1">
      <c r="A45" s="6"/>
      <c r="B45" s="9"/>
      <c r="C45" s="72"/>
      <c r="D45" s="152"/>
      <c r="E45" s="152"/>
      <c r="F45" s="15"/>
      <c r="G45" s="7"/>
      <c r="H45" s="6"/>
      <c r="I45" s="21"/>
      <c r="J45" s="7" t="s">
        <v>1</v>
      </c>
      <c r="K45" s="8" t="s">
        <v>1</v>
      </c>
      <c r="L45" s="1"/>
      <c r="M45" s="1"/>
      <c r="N45" s="1"/>
      <c r="O45" s="20">
        <f t="shared" ref="O45:O50" si="10">L45-(M45+N45)</f>
        <v>0</v>
      </c>
      <c r="P45" s="29" t="str">
        <f t="shared" si="7"/>
        <v>OK</v>
      </c>
      <c r="Q45" s="10" t="str">
        <f t="shared" si="8"/>
        <v>OK</v>
      </c>
      <c r="R45" s="10" t="str">
        <f t="shared" si="9"/>
        <v>OK</v>
      </c>
      <c r="T45" s="79" t="s">
        <v>214</v>
      </c>
    </row>
    <row r="46" spans="1:22" ht="22.5" customHeight="1">
      <c r="A46" s="6"/>
      <c r="B46" s="9"/>
      <c r="C46" s="72"/>
      <c r="D46" s="152"/>
      <c r="E46" s="152"/>
      <c r="F46" s="15"/>
      <c r="G46" s="7"/>
      <c r="H46" s="6"/>
      <c r="I46" s="21"/>
      <c r="J46" s="7" t="s">
        <v>1</v>
      </c>
      <c r="K46" s="8" t="s">
        <v>1</v>
      </c>
      <c r="L46" s="1"/>
      <c r="M46" s="1"/>
      <c r="N46" s="1"/>
      <c r="O46" s="20">
        <f t="shared" si="10"/>
        <v>0</v>
      </c>
      <c r="P46" s="29" t="str">
        <f t="shared" si="7"/>
        <v>OK</v>
      </c>
      <c r="Q46" s="10" t="str">
        <f t="shared" si="8"/>
        <v>OK</v>
      </c>
      <c r="R46" s="10" t="str">
        <f t="shared" si="9"/>
        <v>OK</v>
      </c>
      <c r="T46" s="80" t="s">
        <v>13</v>
      </c>
    </row>
    <row r="47" spans="1:22" ht="22.5" customHeight="1">
      <c r="A47" s="6"/>
      <c r="B47" s="9"/>
      <c r="C47" s="72"/>
      <c r="D47" s="152"/>
      <c r="E47" s="152"/>
      <c r="F47" s="15"/>
      <c r="G47" s="7"/>
      <c r="H47" s="6"/>
      <c r="I47" s="21"/>
      <c r="J47" s="7" t="s">
        <v>1</v>
      </c>
      <c r="K47" s="8" t="s">
        <v>1</v>
      </c>
      <c r="L47" s="1"/>
      <c r="M47" s="1"/>
      <c r="N47" s="1"/>
      <c r="O47" s="20">
        <f t="shared" si="10"/>
        <v>0</v>
      </c>
      <c r="P47" s="29" t="str">
        <f t="shared" si="7"/>
        <v>OK</v>
      </c>
      <c r="Q47" s="10" t="str">
        <f t="shared" si="8"/>
        <v>OK</v>
      </c>
      <c r="R47" s="10" t="str">
        <f t="shared" si="9"/>
        <v>OK</v>
      </c>
    </row>
    <row r="48" spans="1:22" ht="22.5" customHeight="1">
      <c r="A48" s="6"/>
      <c r="B48" s="9"/>
      <c r="C48" s="72"/>
      <c r="D48" s="152"/>
      <c r="E48" s="152"/>
      <c r="F48" s="16"/>
      <c r="G48" s="7"/>
      <c r="H48" s="6"/>
      <c r="I48" s="21"/>
      <c r="J48" s="7" t="s">
        <v>1</v>
      </c>
      <c r="K48" s="8" t="s">
        <v>1</v>
      </c>
      <c r="L48" s="1"/>
      <c r="M48" s="1"/>
      <c r="N48" s="1"/>
      <c r="O48" s="20">
        <f t="shared" si="10"/>
        <v>0</v>
      </c>
      <c r="P48" s="29" t="str">
        <f t="shared" si="7"/>
        <v>OK</v>
      </c>
      <c r="Q48" s="10" t="str">
        <f t="shared" si="8"/>
        <v>OK</v>
      </c>
      <c r="R48" s="10" t="str">
        <f t="shared" si="9"/>
        <v>OK</v>
      </c>
    </row>
    <row r="49" spans="1:20" ht="22.5" customHeight="1">
      <c r="A49" s="6"/>
      <c r="B49" s="9"/>
      <c r="C49" s="72"/>
      <c r="D49" s="152"/>
      <c r="E49" s="152"/>
      <c r="F49" s="15"/>
      <c r="G49" s="7"/>
      <c r="H49" s="6"/>
      <c r="I49" s="21"/>
      <c r="J49" s="7" t="s">
        <v>1</v>
      </c>
      <c r="K49" s="8" t="s">
        <v>1</v>
      </c>
      <c r="L49" s="1"/>
      <c r="M49" s="1"/>
      <c r="N49" s="1"/>
      <c r="O49" s="20">
        <f t="shared" si="10"/>
        <v>0</v>
      </c>
      <c r="P49" s="29" t="str">
        <f t="shared" si="7"/>
        <v>OK</v>
      </c>
      <c r="Q49" s="10" t="str">
        <f t="shared" si="8"/>
        <v>OK</v>
      </c>
      <c r="R49" s="10" t="str">
        <f t="shared" si="9"/>
        <v>OK</v>
      </c>
    </row>
    <row r="50" spans="1:20" ht="22.5" customHeight="1">
      <c r="A50" s="6"/>
      <c r="B50" s="9"/>
      <c r="C50" s="72"/>
      <c r="D50" s="152"/>
      <c r="E50" s="152"/>
      <c r="F50" s="15"/>
      <c r="G50" s="7"/>
      <c r="H50" s="6"/>
      <c r="I50" s="21"/>
      <c r="J50" s="7" t="s">
        <v>1</v>
      </c>
      <c r="K50" s="8" t="s">
        <v>1</v>
      </c>
      <c r="L50" s="1"/>
      <c r="M50" s="1"/>
      <c r="N50" s="1"/>
      <c r="O50" s="20">
        <f t="shared" si="10"/>
        <v>0</v>
      </c>
      <c r="P50" s="29" t="str">
        <f t="shared" si="7"/>
        <v>OK</v>
      </c>
      <c r="Q50" s="10" t="str">
        <f t="shared" si="8"/>
        <v>OK</v>
      </c>
      <c r="R50" s="10" t="str">
        <f t="shared" si="9"/>
        <v>OK</v>
      </c>
    </row>
    <row r="51" spans="1:20" ht="22.5" customHeight="1">
      <c r="A51" s="12"/>
      <c r="B51" s="13"/>
      <c r="C51" s="14"/>
      <c r="D51" s="13"/>
      <c r="E51" s="14"/>
      <c r="F51" s="14"/>
      <c r="G51" s="13"/>
      <c r="H51" s="13"/>
      <c r="I51" s="12"/>
      <c r="J51" s="12"/>
      <c r="K51" s="68" t="s">
        <v>137</v>
      </c>
      <c r="L51" s="27">
        <f>SUM(L44:L50)</f>
        <v>0</v>
      </c>
      <c r="M51" s="27">
        <f t="shared" ref="M51:N51" si="11">SUM(M44:M50)</f>
        <v>0</v>
      </c>
      <c r="N51" s="27">
        <f t="shared" si="11"/>
        <v>0</v>
      </c>
      <c r="O51" s="27">
        <f>L51-(M51+N51)</f>
        <v>0</v>
      </c>
      <c r="P51" s="76"/>
      <c r="Q51" s="77"/>
      <c r="R51" s="77"/>
    </row>
    <row r="52" spans="1:20" ht="22.5" customHeight="1">
      <c r="A52" s="48" t="s">
        <v>129</v>
      </c>
      <c r="B52" s="13"/>
      <c r="C52" s="14"/>
      <c r="D52" s="13"/>
      <c r="E52" s="14"/>
      <c r="F52" s="14"/>
      <c r="G52" s="13"/>
      <c r="H52" s="13"/>
      <c r="I52" s="12"/>
      <c r="J52" s="12"/>
      <c r="K52" s="12"/>
      <c r="L52" s="12"/>
      <c r="M52" s="12"/>
      <c r="N52" s="12"/>
      <c r="O52" s="12"/>
      <c r="P52" s="76"/>
      <c r="Q52" s="77"/>
      <c r="R52" s="77"/>
    </row>
    <row r="53" spans="1:20" ht="22.5" customHeight="1">
      <c r="A53" s="162" t="s">
        <v>217</v>
      </c>
      <c r="B53" s="160" t="s">
        <v>67</v>
      </c>
      <c r="C53" s="150" t="s">
        <v>286</v>
      </c>
      <c r="D53" s="150"/>
      <c r="E53" s="150"/>
      <c r="F53" s="150"/>
      <c r="G53" s="160" t="s">
        <v>38</v>
      </c>
      <c r="H53" s="144" t="s">
        <v>47</v>
      </c>
      <c r="I53" s="145"/>
      <c r="J53" s="145"/>
      <c r="K53" s="146"/>
      <c r="L53" s="144" t="s">
        <v>216</v>
      </c>
      <c r="M53" s="145"/>
      <c r="N53" s="145"/>
      <c r="O53" s="146"/>
      <c r="P53" s="48" t="s">
        <v>96</v>
      </c>
      <c r="Q53" s="48" t="s">
        <v>96</v>
      </c>
      <c r="R53" s="61"/>
    </row>
    <row r="54" spans="1:20" ht="22.5" customHeight="1">
      <c r="A54" s="161"/>
      <c r="B54" s="161"/>
      <c r="C54" s="68" t="s">
        <v>215</v>
      </c>
      <c r="D54" s="150" t="s">
        <v>120</v>
      </c>
      <c r="E54" s="150"/>
      <c r="F54" s="68" t="s">
        <v>15</v>
      </c>
      <c r="G54" s="161"/>
      <c r="H54" s="69" t="s">
        <v>29</v>
      </c>
      <c r="I54" s="69" t="s">
        <v>28</v>
      </c>
      <c r="J54" s="68" t="s">
        <v>18</v>
      </c>
      <c r="K54" s="68" t="s">
        <v>19</v>
      </c>
      <c r="L54" s="53" t="s">
        <v>109</v>
      </c>
      <c r="M54" s="53" t="s">
        <v>110</v>
      </c>
      <c r="N54" s="53" t="s">
        <v>111</v>
      </c>
      <c r="O54" s="53" t="s">
        <v>112</v>
      </c>
      <c r="P54" s="70" t="s">
        <v>104</v>
      </c>
      <c r="Q54" s="70" t="s">
        <v>116</v>
      </c>
      <c r="R54" s="70" t="s">
        <v>115</v>
      </c>
      <c r="T54" s="98" t="s">
        <v>153</v>
      </c>
    </row>
    <row r="55" spans="1:20" ht="22.5" customHeight="1">
      <c r="A55" s="6"/>
      <c r="B55" s="9"/>
      <c r="C55" s="72"/>
      <c r="D55" s="152"/>
      <c r="E55" s="152"/>
      <c r="F55" s="15"/>
      <c r="G55" s="7"/>
      <c r="H55" s="6"/>
      <c r="I55" s="6"/>
      <c r="J55" s="7" t="s">
        <v>1</v>
      </c>
      <c r="K55" s="8" t="s">
        <v>1</v>
      </c>
      <c r="L55" s="1"/>
      <c r="M55" s="1"/>
      <c r="N55" s="1"/>
      <c r="O55" s="20">
        <f>L55-(M55+N55)</f>
        <v>0</v>
      </c>
      <c r="P55" s="29" t="str">
        <f t="shared" ref="P55:P61" si="12">IF(OR(G55="新規",G55="追加",G55=""),"OK",(IF(AND(H55="",I55=""),"NG","OK")))</f>
        <v>OK</v>
      </c>
      <c r="Q55" s="10" t="str">
        <f t="shared" ref="Q55:Q61" si="13">IF(OR(G55="新規",G55="追加",G55=""),"OK",(IF(OR(AND(J55="",K55=""),AND(J55="",K55="□"),AND(J55="□",K55=""),AND(J55="□",K55="□")),"NG","OK")))</f>
        <v>OK</v>
      </c>
      <c r="R55" s="10" t="str">
        <f>IF(OR(AND(C55&lt;&gt;"",D55&lt;&gt;"",F55&lt;&gt;"",G55&lt;&gt;""),(C55="")),"OK","NG")</f>
        <v>OK</v>
      </c>
      <c r="T55" s="78" t="s">
        <v>159</v>
      </c>
    </row>
    <row r="56" spans="1:20" ht="22.5" customHeight="1">
      <c r="A56" s="6"/>
      <c r="B56" s="9"/>
      <c r="C56" s="72"/>
      <c r="D56" s="152"/>
      <c r="E56" s="152"/>
      <c r="F56" s="15"/>
      <c r="G56" s="7"/>
      <c r="H56" s="6"/>
      <c r="I56" s="6"/>
      <c r="J56" s="7" t="s">
        <v>1</v>
      </c>
      <c r="K56" s="8" t="s">
        <v>1</v>
      </c>
      <c r="L56" s="1"/>
      <c r="M56" s="1"/>
      <c r="N56" s="1"/>
      <c r="O56" s="20">
        <f t="shared" ref="O56:O61" si="14">L56-(M56+N56)</f>
        <v>0</v>
      </c>
      <c r="P56" s="29" t="str">
        <f t="shared" si="12"/>
        <v>OK</v>
      </c>
      <c r="Q56" s="10" t="str">
        <f t="shared" si="13"/>
        <v>OK</v>
      </c>
      <c r="R56" s="10" t="str">
        <f t="shared" ref="R56:R61" si="15">IF(OR(AND(C56&lt;&gt;"",D56&lt;&gt;"",F56&lt;&gt;"",G56&lt;&gt;""),(C56="")),"OK","NG")</f>
        <v>OK</v>
      </c>
      <c r="T56" s="79" t="s">
        <v>162</v>
      </c>
    </row>
    <row r="57" spans="1:20" ht="22.5" customHeight="1">
      <c r="A57" s="6"/>
      <c r="B57" s="9"/>
      <c r="C57" s="72"/>
      <c r="D57" s="152"/>
      <c r="E57" s="152"/>
      <c r="F57" s="15"/>
      <c r="G57" s="7"/>
      <c r="H57" s="6"/>
      <c r="I57" s="6"/>
      <c r="J57" s="7" t="s">
        <v>1</v>
      </c>
      <c r="K57" s="8" t="s">
        <v>1</v>
      </c>
      <c r="L57" s="1"/>
      <c r="M57" s="1"/>
      <c r="N57" s="1"/>
      <c r="O57" s="20">
        <f t="shared" si="14"/>
        <v>0</v>
      </c>
      <c r="P57" s="29" t="str">
        <f t="shared" si="12"/>
        <v>OK</v>
      </c>
      <c r="Q57" s="10" t="str">
        <f t="shared" si="13"/>
        <v>OK</v>
      </c>
      <c r="R57" s="10" t="str">
        <f t="shared" si="15"/>
        <v>OK</v>
      </c>
      <c r="T57" s="81" t="s">
        <v>214</v>
      </c>
    </row>
    <row r="58" spans="1:20" ht="22.5" customHeight="1">
      <c r="A58" s="6"/>
      <c r="B58" s="9"/>
      <c r="C58" s="72"/>
      <c r="D58" s="152"/>
      <c r="E58" s="152"/>
      <c r="F58" s="15"/>
      <c r="G58" s="7"/>
      <c r="H58" s="6"/>
      <c r="I58" s="6"/>
      <c r="J58" s="7" t="s">
        <v>1</v>
      </c>
      <c r="K58" s="8" t="s">
        <v>1</v>
      </c>
      <c r="L58" s="1"/>
      <c r="M58" s="1"/>
      <c r="N58" s="1"/>
      <c r="O58" s="20">
        <f t="shared" si="14"/>
        <v>0</v>
      </c>
      <c r="P58" s="29" t="str">
        <f t="shared" si="12"/>
        <v>OK</v>
      </c>
      <c r="Q58" s="10" t="str">
        <f t="shared" si="13"/>
        <v>OK</v>
      </c>
      <c r="R58" s="10" t="str">
        <f t="shared" si="15"/>
        <v>OK</v>
      </c>
      <c r="T58" s="80" t="s">
        <v>13</v>
      </c>
    </row>
    <row r="59" spans="1:20" ht="22.5" customHeight="1">
      <c r="A59" s="6"/>
      <c r="B59" s="9"/>
      <c r="C59" s="72"/>
      <c r="D59" s="152"/>
      <c r="E59" s="152"/>
      <c r="F59" s="16"/>
      <c r="G59" s="7"/>
      <c r="H59" s="6"/>
      <c r="I59" s="6"/>
      <c r="J59" s="7" t="s">
        <v>1</v>
      </c>
      <c r="K59" s="8" t="s">
        <v>1</v>
      </c>
      <c r="L59" s="1"/>
      <c r="M59" s="1"/>
      <c r="N59" s="1"/>
      <c r="O59" s="20">
        <f t="shared" si="14"/>
        <v>0</v>
      </c>
      <c r="P59" s="29" t="str">
        <f t="shared" si="12"/>
        <v>OK</v>
      </c>
      <c r="Q59" s="10" t="str">
        <f t="shared" si="13"/>
        <v>OK</v>
      </c>
      <c r="R59" s="10" t="str">
        <f t="shared" si="15"/>
        <v>OK</v>
      </c>
    </row>
    <row r="60" spans="1:20" ht="22.5" customHeight="1">
      <c r="A60" s="6"/>
      <c r="B60" s="9"/>
      <c r="C60" s="72"/>
      <c r="D60" s="152"/>
      <c r="E60" s="152"/>
      <c r="F60" s="15"/>
      <c r="G60" s="7"/>
      <c r="H60" s="6"/>
      <c r="I60" s="6"/>
      <c r="J60" s="7" t="s">
        <v>1</v>
      </c>
      <c r="K60" s="8" t="s">
        <v>1</v>
      </c>
      <c r="L60" s="1"/>
      <c r="M60" s="1"/>
      <c r="N60" s="1"/>
      <c r="O60" s="20">
        <f t="shared" si="14"/>
        <v>0</v>
      </c>
      <c r="P60" s="29" t="str">
        <f t="shared" si="12"/>
        <v>OK</v>
      </c>
      <c r="Q60" s="10" t="str">
        <f t="shared" si="13"/>
        <v>OK</v>
      </c>
      <c r="R60" s="10" t="str">
        <f t="shared" si="15"/>
        <v>OK</v>
      </c>
    </row>
    <row r="61" spans="1:20" ht="22.5" customHeight="1">
      <c r="A61" s="6"/>
      <c r="B61" s="9"/>
      <c r="C61" s="72"/>
      <c r="D61" s="152"/>
      <c r="E61" s="152"/>
      <c r="F61" s="15"/>
      <c r="G61" s="7"/>
      <c r="H61" s="6"/>
      <c r="I61" s="6"/>
      <c r="J61" s="7" t="s">
        <v>1</v>
      </c>
      <c r="K61" s="8" t="s">
        <v>1</v>
      </c>
      <c r="L61" s="1"/>
      <c r="M61" s="1"/>
      <c r="N61" s="1"/>
      <c r="O61" s="20">
        <f t="shared" si="14"/>
        <v>0</v>
      </c>
      <c r="P61" s="29" t="str">
        <f t="shared" si="12"/>
        <v>OK</v>
      </c>
      <c r="Q61" s="10" t="str">
        <f t="shared" si="13"/>
        <v>OK</v>
      </c>
      <c r="R61" s="10" t="str">
        <f t="shared" si="15"/>
        <v>OK</v>
      </c>
    </row>
    <row r="62" spans="1:20" ht="22.5" customHeight="1">
      <c r="A62" s="12"/>
      <c r="B62" s="13"/>
      <c r="C62" s="14"/>
      <c r="D62" s="13"/>
      <c r="E62" s="14"/>
      <c r="F62" s="14"/>
      <c r="G62" s="13"/>
      <c r="H62" s="13"/>
      <c r="I62" s="12"/>
      <c r="J62" s="12"/>
      <c r="K62" s="68" t="s">
        <v>137</v>
      </c>
      <c r="L62" s="27">
        <f>SUM(L55:L61)</f>
        <v>0</v>
      </c>
      <c r="M62" s="27">
        <f t="shared" ref="M62:N62" si="16">SUM(M55:M61)</f>
        <v>0</v>
      </c>
      <c r="N62" s="27">
        <f t="shared" si="16"/>
        <v>0</v>
      </c>
      <c r="O62" s="27">
        <f>L62-(M62+N62)</f>
        <v>0</v>
      </c>
      <c r="P62" s="76"/>
      <c r="Q62" s="77"/>
      <c r="R62" s="77"/>
    </row>
    <row r="63" spans="1:20" ht="22.5" customHeight="1">
      <c r="A63" s="48" t="s">
        <v>130</v>
      </c>
      <c r="B63" s="13"/>
      <c r="C63" s="14"/>
      <c r="D63" s="13"/>
      <c r="E63" s="14"/>
      <c r="F63" s="14"/>
      <c r="G63" s="13"/>
      <c r="H63" s="13"/>
      <c r="I63" s="12"/>
      <c r="J63" s="12"/>
      <c r="K63" s="12"/>
      <c r="L63" s="12"/>
      <c r="M63" s="12"/>
      <c r="N63" s="12"/>
      <c r="O63" s="12"/>
      <c r="P63" s="76"/>
      <c r="Q63" s="77"/>
      <c r="R63" s="77"/>
    </row>
    <row r="64" spans="1:20" ht="22.5" customHeight="1">
      <c r="A64" s="162" t="s">
        <v>217</v>
      </c>
      <c r="B64" s="160" t="s">
        <v>67</v>
      </c>
      <c r="C64" s="150" t="s">
        <v>286</v>
      </c>
      <c r="D64" s="150"/>
      <c r="E64" s="150"/>
      <c r="F64" s="150"/>
      <c r="G64" s="160" t="s">
        <v>38</v>
      </c>
      <c r="H64" s="144" t="s">
        <v>47</v>
      </c>
      <c r="I64" s="145"/>
      <c r="J64" s="145"/>
      <c r="K64" s="146"/>
      <c r="L64" s="144" t="s">
        <v>216</v>
      </c>
      <c r="M64" s="145"/>
      <c r="N64" s="145"/>
      <c r="O64" s="146"/>
      <c r="P64" s="48" t="s">
        <v>96</v>
      </c>
      <c r="Q64" s="48" t="s">
        <v>96</v>
      </c>
      <c r="R64" s="61"/>
    </row>
    <row r="65" spans="1:20" ht="22.5" customHeight="1">
      <c r="A65" s="161"/>
      <c r="B65" s="161"/>
      <c r="C65" s="68" t="s">
        <v>215</v>
      </c>
      <c r="D65" s="150" t="s">
        <v>120</v>
      </c>
      <c r="E65" s="150"/>
      <c r="F65" s="68" t="s">
        <v>15</v>
      </c>
      <c r="G65" s="161"/>
      <c r="H65" s="69" t="s">
        <v>29</v>
      </c>
      <c r="I65" s="69" t="s">
        <v>28</v>
      </c>
      <c r="J65" s="68" t="s">
        <v>18</v>
      </c>
      <c r="K65" s="68" t="s">
        <v>19</v>
      </c>
      <c r="L65" s="53" t="s">
        <v>109</v>
      </c>
      <c r="M65" s="53" t="s">
        <v>110</v>
      </c>
      <c r="N65" s="53" t="s">
        <v>111</v>
      </c>
      <c r="O65" s="53" t="s">
        <v>112</v>
      </c>
      <c r="P65" s="70" t="s">
        <v>104</v>
      </c>
      <c r="Q65" s="70" t="s">
        <v>116</v>
      </c>
      <c r="R65" s="70" t="s">
        <v>115</v>
      </c>
      <c r="T65" s="82" t="s">
        <v>153</v>
      </c>
    </row>
    <row r="66" spans="1:20" ht="22.5" customHeight="1">
      <c r="A66" s="6"/>
      <c r="B66" s="9"/>
      <c r="C66" s="72"/>
      <c r="D66" s="152"/>
      <c r="E66" s="152"/>
      <c r="F66" s="15"/>
      <c r="G66" s="7"/>
      <c r="H66" s="6"/>
      <c r="I66" s="6"/>
      <c r="J66" s="7" t="s">
        <v>1</v>
      </c>
      <c r="K66" s="8" t="s">
        <v>1</v>
      </c>
      <c r="L66" s="1"/>
      <c r="M66" s="1"/>
      <c r="N66" s="1"/>
      <c r="O66" s="20">
        <f>L66-(M66+N66)</f>
        <v>0</v>
      </c>
      <c r="P66" s="29" t="str">
        <f>IF(OR(G66="新規",G66="追加",G66=""),"OK",(IF(AND(H66="",I66=""),"NG","OK")))</f>
        <v>OK</v>
      </c>
      <c r="Q66" s="10" t="str">
        <f>IF(OR(G66="新規",G66="追加",G66=""),"OK",(IF(OR(AND(J66="",K66=""),AND(J66="",K66="□"),AND(J66="□",K66=""),AND(J66="□",K66="□")),"NG","OK")))</f>
        <v>OK</v>
      </c>
      <c r="R66" s="10" t="str">
        <f>IF(OR(AND(C66&lt;&gt;"",D66&lt;&gt;"",F66&lt;&gt;"",G66&lt;&gt;""),(C66="")),"OK","NG")</f>
        <v>OK</v>
      </c>
      <c r="T66" s="83" t="s">
        <v>271</v>
      </c>
    </row>
    <row r="67" spans="1:20" ht="22.5" customHeight="1">
      <c r="A67" s="6"/>
      <c r="B67" s="9"/>
      <c r="C67" s="72"/>
      <c r="D67" s="152"/>
      <c r="E67" s="152"/>
      <c r="F67" s="15"/>
      <c r="G67" s="7"/>
      <c r="H67" s="6"/>
      <c r="I67" s="6"/>
      <c r="J67" s="7" t="s">
        <v>1</v>
      </c>
      <c r="K67" s="8" t="s">
        <v>1</v>
      </c>
      <c r="L67" s="1"/>
      <c r="M67" s="1"/>
      <c r="N67" s="1"/>
      <c r="O67" s="20">
        <f t="shared" ref="O67:O72" si="17">L67-(M67+N67)</f>
        <v>0</v>
      </c>
      <c r="P67" s="29" t="str">
        <f>IF(OR(G67="新規",G67="追加",G67=""),"OK",(IF(AND(H67="",I67=""),"NG","OK")))</f>
        <v>OK</v>
      </c>
      <c r="Q67" s="10" t="str">
        <f t="shared" ref="Q67:Q72" si="18">IF(OR(G67="新規",G67="追加",G67=""),"OK",(IF(OR(AND(J67="",K67=""),AND(J67="",K67="□"),AND(J67="□",K67=""),AND(J67="□",K67="□")),"NG","OK")))</f>
        <v>OK</v>
      </c>
      <c r="R67" s="10" t="str">
        <f t="shared" ref="R67:R72" si="19">IF(OR(AND(C67&lt;&gt;"",D67&lt;&gt;"",F67&lt;&gt;"",G67&lt;&gt;""),(C67="")),"OK","NG")</f>
        <v>OK</v>
      </c>
      <c r="T67" s="82" t="s">
        <v>214</v>
      </c>
    </row>
    <row r="68" spans="1:20" ht="22.5" customHeight="1">
      <c r="A68" s="6"/>
      <c r="B68" s="9"/>
      <c r="C68" s="72"/>
      <c r="D68" s="152"/>
      <c r="E68" s="152"/>
      <c r="F68" s="15"/>
      <c r="G68" s="7"/>
      <c r="H68" s="6"/>
      <c r="I68" s="6"/>
      <c r="J68" s="7" t="s">
        <v>1</v>
      </c>
      <c r="K68" s="8" t="s">
        <v>1</v>
      </c>
      <c r="L68" s="1"/>
      <c r="M68" s="1"/>
      <c r="N68" s="1"/>
      <c r="O68" s="20">
        <f t="shared" si="17"/>
        <v>0</v>
      </c>
      <c r="P68" s="29" t="str">
        <f t="shared" ref="P68:P72" si="20">IF(OR(G68="新規",G68="追加",G68=""),"OK",(IF(AND(H68="",I68=""),"NG","OK")))</f>
        <v>OK</v>
      </c>
      <c r="Q68" s="10" t="str">
        <f t="shared" si="18"/>
        <v>OK</v>
      </c>
      <c r="R68" s="10" t="str">
        <f t="shared" si="19"/>
        <v>OK</v>
      </c>
      <c r="T68" s="80" t="s">
        <v>13</v>
      </c>
    </row>
    <row r="69" spans="1:20" ht="22.5" customHeight="1">
      <c r="A69" s="6"/>
      <c r="B69" s="9"/>
      <c r="C69" s="72"/>
      <c r="D69" s="152"/>
      <c r="E69" s="152"/>
      <c r="F69" s="15"/>
      <c r="G69" s="7"/>
      <c r="H69" s="6"/>
      <c r="I69" s="6"/>
      <c r="J69" s="7" t="s">
        <v>1</v>
      </c>
      <c r="K69" s="8" t="s">
        <v>1</v>
      </c>
      <c r="L69" s="1"/>
      <c r="M69" s="1"/>
      <c r="N69" s="1"/>
      <c r="O69" s="20">
        <f t="shared" si="17"/>
        <v>0</v>
      </c>
      <c r="P69" s="29" t="str">
        <f t="shared" si="20"/>
        <v>OK</v>
      </c>
      <c r="Q69" s="10" t="str">
        <f t="shared" si="18"/>
        <v>OK</v>
      </c>
      <c r="R69" s="10" t="str">
        <f t="shared" si="19"/>
        <v>OK</v>
      </c>
    </row>
    <row r="70" spans="1:20" ht="22.5" customHeight="1">
      <c r="A70" s="6"/>
      <c r="B70" s="9"/>
      <c r="C70" s="72"/>
      <c r="D70" s="152"/>
      <c r="E70" s="152"/>
      <c r="F70" s="16"/>
      <c r="G70" s="7"/>
      <c r="H70" s="6"/>
      <c r="I70" s="6"/>
      <c r="J70" s="7" t="s">
        <v>1</v>
      </c>
      <c r="K70" s="8" t="s">
        <v>1</v>
      </c>
      <c r="L70" s="1"/>
      <c r="M70" s="1"/>
      <c r="N70" s="1"/>
      <c r="O70" s="20">
        <f t="shared" si="17"/>
        <v>0</v>
      </c>
      <c r="P70" s="29" t="str">
        <f t="shared" si="20"/>
        <v>OK</v>
      </c>
      <c r="Q70" s="10" t="str">
        <f t="shared" si="18"/>
        <v>OK</v>
      </c>
      <c r="R70" s="10" t="str">
        <f t="shared" si="19"/>
        <v>OK</v>
      </c>
    </row>
    <row r="71" spans="1:20" ht="22.5" customHeight="1">
      <c r="A71" s="6"/>
      <c r="B71" s="9"/>
      <c r="C71" s="72"/>
      <c r="D71" s="152"/>
      <c r="E71" s="152"/>
      <c r="F71" s="15"/>
      <c r="G71" s="7"/>
      <c r="H71" s="6"/>
      <c r="I71" s="6"/>
      <c r="J71" s="7" t="s">
        <v>1</v>
      </c>
      <c r="K71" s="8" t="s">
        <v>1</v>
      </c>
      <c r="L71" s="1"/>
      <c r="M71" s="1"/>
      <c r="N71" s="1"/>
      <c r="O71" s="20">
        <f t="shared" si="17"/>
        <v>0</v>
      </c>
      <c r="P71" s="29" t="str">
        <f t="shared" si="20"/>
        <v>OK</v>
      </c>
      <c r="Q71" s="10" t="str">
        <f t="shared" si="18"/>
        <v>OK</v>
      </c>
      <c r="R71" s="10" t="str">
        <f t="shared" si="19"/>
        <v>OK</v>
      </c>
    </row>
    <row r="72" spans="1:20" ht="22.5" customHeight="1">
      <c r="A72" s="6"/>
      <c r="B72" s="9"/>
      <c r="C72" s="72"/>
      <c r="D72" s="152"/>
      <c r="E72" s="152"/>
      <c r="F72" s="15"/>
      <c r="G72" s="7"/>
      <c r="H72" s="6"/>
      <c r="I72" s="6"/>
      <c r="J72" s="7" t="s">
        <v>1</v>
      </c>
      <c r="K72" s="8" t="s">
        <v>1</v>
      </c>
      <c r="L72" s="1"/>
      <c r="M72" s="1"/>
      <c r="N72" s="1"/>
      <c r="O72" s="20">
        <f t="shared" si="17"/>
        <v>0</v>
      </c>
      <c r="P72" s="29" t="str">
        <f t="shared" si="20"/>
        <v>OK</v>
      </c>
      <c r="Q72" s="10" t="str">
        <f t="shared" si="18"/>
        <v>OK</v>
      </c>
      <c r="R72" s="10" t="str">
        <f t="shared" si="19"/>
        <v>OK</v>
      </c>
    </row>
    <row r="73" spans="1:20" ht="22.5" customHeight="1">
      <c r="A73" s="12"/>
      <c r="B73" s="13"/>
      <c r="C73" s="14"/>
      <c r="D73" s="13"/>
      <c r="E73" s="14"/>
      <c r="F73" s="14"/>
      <c r="G73" s="13"/>
      <c r="H73" s="13"/>
      <c r="I73" s="12"/>
      <c r="J73" s="12"/>
      <c r="K73" s="68" t="s">
        <v>137</v>
      </c>
      <c r="L73" s="27">
        <f>SUM(L66:L72)</f>
        <v>0</v>
      </c>
      <c r="M73" s="27">
        <f t="shared" ref="M73:N73" si="21">SUM(M66:M72)</f>
        <v>0</v>
      </c>
      <c r="N73" s="27">
        <f t="shared" si="21"/>
        <v>0</v>
      </c>
      <c r="O73" s="27">
        <f>L73-(M73+N73)</f>
        <v>0</v>
      </c>
      <c r="P73" s="76"/>
      <c r="Q73" s="77"/>
      <c r="R73" s="77"/>
    </row>
    <row r="74" spans="1:20" ht="22.5" customHeight="1">
      <c r="A74" s="48" t="s">
        <v>132</v>
      </c>
      <c r="B74" s="13"/>
      <c r="C74" s="14"/>
      <c r="D74" s="13"/>
      <c r="E74" s="14"/>
      <c r="F74" s="14"/>
      <c r="G74" s="13"/>
      <c r="H74" s="13"/>
      <c r="I74" s="12"/>
      <c r="J74" s="12"/>
      <c r="K74" s="12"/>
      <c r="L74" s="12"/>
      <c r="M74" s="12"/>
      <c r="N74" s="12"/>
      <c r="O74" s="12"/>
      <c r="P74" s="76"/>
      <c r="Q74" s="77"/>
      <c r="R74" s="77"/>
    </row>
    <row r="75" spans="1:20" ht="22.5" customHeight="1">
      <c r="A75" s="162" t="s">
        <v>217</v>
      </c>
      <c r="B75" s="160" t="s">
        <v>67</v>
      </c>
      <c r="C75" s="150" t="s">
        <v>286</v>
      </c>
      <c r="D75" s="150"/>
      <c r="E75" s="150"/>
      <c r="F75" s="150"/>
      <c r="G75" s="160" t="s">
        <v>38</v>
      </c>
      <c r="H75" s="147" t="s">
        <v>47</v>
      </c>
      <c r="I75" s="148"/>
      <c r="J75" s="148"/>
      <c r="K75" s="149"/>
      <c r="L75" s="144" t="s">
        <v>216</v>
      </c>
      <c r="M75" s="145"/>
      <c r="N75" s="145"/>
      <c r="O75" s="146"/>
      <c r="P75" s="76"/>
      <c r="Q75" s="77"/>
      <c r="R75" s="61"/>
    </row>
    <row r="76" spans="1:20" ht="22.5" customHeight="1">
      <c r="A76" s="161"/>
      <c r="B76" s="161"/>
      <c r="C76" s="68" t="s">
        <v>215</v>
      </c>
      <c r="D76" s="150" t="s">
        <v>120</v>
      </c>
      <c r="E76" s="150"/>
      <c r="F76" s="68" t="s">
        <v>15</v>
      </c>
      <c r="G76" s="161"/>
      <c r="H76" s="84" t="s">
        <v>29</v>
      </c>
      <c r="I76" s="84" t="s">
        <v>28</v>
      </c>
      <c r="J76" s="22" t="s">
        <v>18</v>
      </c>
      <c r="K76" s="22" t="s">
        <v>19</v>
      </c>
      <c r="L76" s="53" t="s">
        <v>109</v>
      </c>
      <c r="M76" s="53" t="s">
        <v>110</v>
      </c>
      <c r="N76" s="53" t="s">
        <v>111</v>
      </c>
      <c r="O76" s="53" t="s">
        <v>112</v>
      </c>
      <c r="P76" s="76"/>
      <c r="Q76" s="77"/>
      <c r="R76" s="70" t="s">
        <v>115</v>
      </c>
      <c r="T76" s="81" t="s">
        <v>153</v>
      </c>
    </row>
    <row r="77" spans="1:20" ht="22.5" customHeight="1">
      <c r="A77" s="6"/>
      <c r="B77" s="9"/>
      <c r="C77" s="72"/>
      <c r="D77" s="152"/>
      <c r="E77" s="152"/>
      <c r="F77" s="15"/>
      <c r="G77" s="7"/>
      <c r="H77" s="22"/>
      <c r="I77" s="22"/>
      <c r="J77" s="22" t="s">
        <v>1</v>
      </c>
      <c r="K77" s="22" t="s">
        <v>1</v>
      </c>
      <c r="L77" s="1"/>
      <c r="M77" s="1"/>
      <c r="N77" s="1"/>
      <c r="O77" s="20">
        <f>L77-(M77+N77)</f>
        <v>0</v>
      </c>
      <c r="P77" s="76"/>
      <c r="Q77" s="77"/>
      <c r="R77" s="10" t="str">
        <f>IF(OR(AND(C77&lt;&gt;"",D77&lt;&gt;"",F77&lt;&gt;"",G77&lt;&gt;""),(C77="")),"OK","NG")</f>
        <v>OK</v>
      </c>
      <c r="T77" s="81" t="s">
        <v>273</v>
      </c>
    </row>
    <row r="78" spans="1:20" ht="22.5" customHeight="1">
      <c r="A78" s="6"/>
      <c r="B78" s="9"/>
      <c r="C78" s="72"/>
      <c r="D78" s="152"/>
      <c r="E78" s="152"/>
      <c r="F78" s="15"/>
      <c r="G78" s="7"/>
      <c r="H78" s="22"/>
      <c r="I78" s="22"/>
      <c r="J78" s="22" t="s">
        <v>1</v>
      </c>
      <c r="K78" s="22" t="s">
        <v>1</v>
      </c>
      <c r="L78" s="1"/>
      <c r="M78" s="1"/>
      <c r="N78" s="1"/>
      <c r="O78" s="20">
        <f t="shared" ref="O78:O83" si="22">L78-(M78+N78)</f>
        <v>0</v>
      </c>
      <c r="P78" s="76"/>
      <c r="Q78" s="77"/>
      <c r="R78" s="10" t="str">
        <f t="shared" ref="R78:R83" si="23">IF(OR(AND(C78&lt;&gt;"",D78&lt;&gt;"",F78&lt;&gt;"",G78&lt;&gt;""),(C78="")),"OK","NG")</f>
        <v>OK</v>
      </c>
      <c r="T78" s="81" t="s">
        <v>163</v>
      </c>
    </row>
    <row r="79" spans="1:20" ht="22.5" customHeight="1">
      <c r="A79" s="6"/>
      <c r="B79" s="9"/>
      <c r="C79" s="72"/>
      <c r="D79" s="152"/>
      <c r="E79" s="152"/>
      <c r="F79" s="15"/>
      <c r="G79" s="7"/>
      <c r="H79" s="22"/>
      <c r="I79" s="22"/>
      <c r="J79" s="22" t="s">
        <v>1</v>
      </c>
      <c r="K79" s="22" t="s">
        <v>1</v>
      </c>
      <c r="L79" s="1"/>
      <c r="M79" s="1"/>
      <c r="N79" s="1"/>
      <c r="O79" s="20">
        <f t="shared" si="22"/>
        <v>0</v>
      </c>
      <c r="P79" s="76"/>
      <c r="Q79" s="77"/>
      <c r="R79" s="10" t="str">
        <f t="shared" si="23"/>
        <v>OK</v>
      </c>
      <c r="T79" s="81" t="s">
        <v>214</v>
      </c>
    </row>
    <row r="80" spans="1:20" ht="22.5" customHeight="1">
      <c r="A80" s="6"/>
      <c r="B80" s="9"/>
      <c r="C80" s="72"/>
      <c r="D80" s="152"/>
      <c r="E80" s="152"/>
      <c r="F80" s="15"/>
      <c r="G80" s="7"/>
      <c r="H80" s="22"/>
      <c r="I80" s="22"/>
      <c r="J80" s="22" t="s">
        <v>1</v>
      </c>
      <c r="K80" s="22" t="s">
        <v>1</v>
      </c>
      <c r="L80" s="1"/>
      <c r="M80" s="1"/>
      <c r="N80" s="1"/>
      <c r="O80" s="20">
        <f t="shared" si="22"/>
        <v>0</v>
      </c>
      <c r="P80" s="76"/>
      <c r="Q80" s="77"/>
      <c r="R80" s="10" t="str">
        <f>IF(OR(AND(C80&lt;&gt;"",D80&lt;&gt;"",F80&lt;&gt;"",G80&lt;&gt;""),(C80="")),"OK","NG")</f>
        <v>OK</v>
      </c>
      <c r="T80" s="81" t="s">
        <v>13</v>
      </c>
    </row>
    <row r="81" spans="1:20" ht="22.5" customHeight="1">
      <c r="A81" s="6"/>
      <c r="B81" s="9"/>
      <c r="C81" s="72"/>
      <c r="D81" s="152"/>
      <c r="E81" s="152"/>
      <c r="F81" s="16"/>
      <c r="G81" s="7"/>
      <c r="H81" s="22"/>
      <c r="I81" s="22"/>
      <c r="J81" s="22" t="s">
        <v>1</v>
      </c>
      <c r="K81" s="22" t="s">
        <v>1</v>
      </c>
      <c r="L81" s="1"/>
      <c r="M81" s="1"/>
      <c r="N81" s="1"/>
      <c r="O81" s="20">
        <f t="shared" si="22"/>
        <v>0</v>
      </c>
      <c r="P81" s="76"/>
      <c r="Q81" s="77"/>
      <c r="R81" s="10" t="str">
        <f>IF(OR(AND(C81&lt;&gt;"",D81&lt;&gt;"",F81&lt;&gt;"",G81&lt;&gt;""),(C81="")),"OK","NG")</f>
        <v>OK</v>
      </c>
    </row>
    <row r="82" spans="1:20" ht="22.5" customHeight="1">
      <c r="A82" s="6"/>
      <c r="B82" s="9"/>
      <c r="C82" s="72"/>
      <c r="D82" s="152"/>
      <c r="E82" s="152"/>
      <c r="F82" s="15"/>
      <c r="G82" s="7"/>
      <c r="H82" s="22"/>
      <c r="I82" s="22"/>
      <c r="J82" s="22" t="s">
        <v>1</v>
      </c>
      <c r="K82" s="22" t="s">
        <v>1</v>
      </c>
      <c r="L82" s="1"/>
      <c r="M82" s="1"/>
      <c r="N82" s="1"/>
      <c r="O82" s="20">
        <f t="shared" si="22"/>
        <v>0</v>
      </c>
      <c r="P82" s="76"/>
      <c r="Q82" s="77"/>
      <c r="R82" s="10" t="str">
        <f t="shared" si="23"/>
        <v>OK</v>
      </c>
    </row>
    <row r="83" spans="1:20" ht="22.5" customHeight="1">
      <c r="A83" s="6"/>
      <c r="B83" s="9"/>
      <c r="C83" s="72"/>
      <c r="D83" s="152"/>
      <c r="E83" s="152"/>
      <c r="F83" s="15"/>
      <c r="G83" s="7"/>
      <c r="H83" s="22"/>
      <c r="I83" s="22"/>
      <c r="J83" s="22" t="s">
        <v>1</v>
      </c>
      <c r="K83" s="22" t="s">
        <v>1</v>
      </c>
      <c r="L83" s="1"/>
      <c r="M83" s="1"/>
      <c r="N83" s="1"/>
      <c r="O83" s="20">
        <f t="shared" si="22"/>
        <v>0</v>
      </c>
      <c r="P83" s="76"/>
      <c r="Q83" s="77"/>
      <c r="R83" s="10" t="str">
        <f t="shared" si="23"/>
        <v>OK</v>
      </c>
    </row>
    <row r="84" spans="1:20" ht="22.5" customHeight="1">
      <c r="A84" s="12"/>
      <c r="B84" s="13"/>
      <c r="C84" s="14"/>
      <c r="D84" s="13"/>
      <c r="E84" s="14"/>
      <c r="F84" s="14"/>
      <c r="G84" s="13"/>
      <c r="H84" s="13"/>
      <c r="I84" s="12"/>
      <c r="J84" s="12"/>
      <c r="K84" s="68" t="s">
        <v>137</v>
      </c>
      <c r="L84" s="27">
        <f>SUM(L77:L83)</f>
        <v>0</v>
      </c>
      <c r="M84" s="27">
        <f t="shared" ref="M84:N84" si="24">SUM(M77:M83)</f>
        <v>0</v>
      </c>
      <c r="N84" s="27">
        <f t="shared" si="24"/>
        <v>0</v>
      </c>
      <c r="O84" s="27">
        <f>L84-(M84+N84)</f>
        <v>0</v>
      </c>
      <c r="P84" s="76"/>
      <c r="Q84" s="77"/>
      <c r="R84" s="77"/>
    </row>
    <row r="85" spans="1:20" ht="22.5" customHeight="1">
      <c r="A85" s="48" t="s">
        <v>133</v>
      </c>
      <c r="B85" s="13"/>
      <c r="C85" s="14"/>
      <c r="D85" s="13"/>
      <c r="E85" s="14"/>
      <c r="F85" s="14"/>
      <c r="G85" s="13"/>
      <c r="H85" s="13"/>
      <c r="I85" s="12"/>
      <c r="K85" s="12"/>
      <c r="L85" s="12"/>
      <c r="M85" s="12"/>
      <c r="N85" s="12"/>
      <c r="O85" s="12"/>
      <c r="P85" s="76"/>
      <c r="Q85" s="77"/>
      <c r="R85" s="77"/>
    </row>
    <row r="86" spans="1:20" ht="22.5" customHeight="1">
      <c r="A86" s="162" t="s">
        <v>217</v>
      </c>
      <c r="B86" s="160" t="s">
        <v>67</v>
      </c>
      <c r="C86" s="150" t="s">
        <v>286</v>
      </c>
      <c r="D86" s="150"/>
      <c r="E86" s="150"/>
      <c r="F86" s="150"/>
      <c r="G86" s="160" t="s">
        <v>38</v>
      </c>
      <c r="H86" s="144" t="s">
        <v>47</v>
      </c>
      <c r="I86" s="145"/>
      <c r="J86" s="145"/>
      <c r="K86" s="146"/>
      <c r="L86" s="144" t="s">
        <v>216</v>
      </c>
      <c r="M86" s="145"/>
      <c r="N86" s="145"/>
      <c r="O86" s="146"/>
      <c r="P86" s="48" t="s">
        <v>96</v>
      </c>
      <c r="Q86" s="48" t="s">
        <v>96</v>
      </c>
      <c r="R86" s="61"/>
      <c r="T86" s="81" t="s">
        <v>153</v>
      </c>
    </row>
    <row r="87" spans="1:20" ht="22.5" customHeight="1">
      <c r="A87" s="161"/>
      <c r="B87" s="161"/>
      <c r="C87" s="68" t="s">
        <v>215</v>
      </c>
      <c r="D87" s="150" t="s">
        <v>120</v>
      </c>
      <c r="E87" s="150"/>
      <c r="F87" s="68" t="s">
        <v>15</v>
      </c>
      <c r="G87" s="161"/>
      <c r="H87" s="69" t="s">
        <v>29</v>
      </c>
      <c r="I87" s="69" t="s">
        <v>28</v>
      </c>
      <c r="J87" s="68" t="s">
        <v>18</v>
      </c>
      <c r="K87" s="68" t="s">
        <v>19</v>
      </c>
      <c r="L87" s="53" t="s">
        <v>109</v>
      </c>
      <c r="M87" s="53" t="s">
        <v>110</v>
      </c>
      <c r="N87" s="53" t="s">
        <v>111</v>
      </c>
      <c r="O87" s="53" t="s">
        <v>112</v>
      </c>
      <c r="P87" s="70" t="s">
        <v>104</v>
      </c>
      <c r="Q87" s="70" t="s">
        <v>116</v>
      </c>
      <c r="R87" s="70" t="s">
        <v>115</v>
      </c>
      <c r="T87" s="81" t="s">
        <v>159</v>
      </c>
    </row>
    <row r="88" spans="1:20" ht="22.5" customHeight="1">
      <c r="A88" s="6"/>
      <c r="B88" s="9"/>
      <c r="C88" s="72"/>
      <c r="D88" s="152"/>
      <c r="E88" s="152"/>
      <c r="F88" s="15"/>
      <c r="G88" s="7"/>
      <c r="H88" s="6"/>
      <c r="I88" s="6"/>
      <c r="J88" s="7" t="s">
        <v>1</v>
      </c>
      <c r="K88" s="8" t="s">
        <v>1</v>
      </c>
      <c r="L88" s="1"/>
      <c r="M88" s="1"/>
      <c r="N88" s="1"/>
      <c r="O88" s="20">
        <f>L88-(M88+N88)</f>
        <v>0</v>
      </c>
      <c r="P88" s="29" t="str">
        <f>IF(OR(G88="新規",G88="追加",G88=""),"OK",(IF(AND(H88="",I88=""),"NG","OK")))</f>
        <v>OK</v>
      </c>
      <c r="Q88" s="10" t="str">
        <f>IF(OR(G88="新規",G88="追加",G88=""),"OK",(IF(OR(AND(J88="",K88=""),AND(J88="",K88="□"),AND(J88="□",K88=""),AND(J88="□",K88="□")),"NG","OK")))</f>
        <v>OK</v>
      </c>
      <c r="R88" s="10" t="str">
        <f>IF(OR(AND(C88&lt;&gt;"",D88&lt;&gt;"",F88&lt;&gt;"",G88&lt;&gt;""),(C88="")),"OK","NG")</f>
        <v>OK</v>
      </c>
      <c r="T88" s="81" t="s">
        <v>13</v>
      </c>
    </row>
    <row r="89" spans="1:20" ht="22.5" customHeight="1">
      <c r="A89" s="6"/>
      <c r="B89" s="9"/>
      <c r="C89" s="72"/>
      <c r="D89" s="152"/>
      <c r="E89" s="152"/>
      <c r="F89" s="15"/>
      <c r="G89" s="7"/>
      <c r="H89" s="6"/>
      <c r="I89" s="6"/>
      <c r="J89" s="7" t="s">
        <v>1</v>
      </c>
      <c r="K89" s="8" t="s">
        <v>1</v>
      </c>
      <c r="L89" s="1"/>
      <c r="M89" s="1"/>
      <c r="N89" s="1"/>
      <c r="O89" s="20">
        <f t="shared" ref="O89:O94" si="25">L89-(M89+N89)</f>
        <v>0</v>
      </c>
      <c r="P89" s="29" t="str">
        <f t="shared" ref="P89:P94" si="26">IF(OR(G89="新規",G89="追加",G89=""),"OK",(IF(AND(H89="",I89=""),"NG","OK")))</f>
        <v>OK</v>
      </c>
      <c r="Q89" s="10" t="str">
        <f t="shared" ref="Q89:Q94" si="27">IF(OR(G89="新規",G89="追加",G89=""),"OK",(IF(OR(AND(J89="",K89=""),AND(J89="",K89="□"),AND(J89="□",K89=""),AND(J89="□",K89="□")),"NG","OK")))</f>
        <v>OK</v>
      </c>
      <c r="R89" s="10" t="str">
        <f t="shared" ref="R89:R94" si="28">IF(OR(AND(C89&lt;&gt;"",D89&lt;&gt;"",F89&lt;&gt;"",G89&lt;&gt;""),(C89="")),"OK","NG")</f>
        <v>OK</v>
      </c>
    </row>
    <row r="90" spans="1:20" ht="22.5" customHeight="1">
      <c r="A90" s="6"/>
      <c r="B90" s="9"/>
      <c r="C90" s="72"/>
      <c r="D90" s="152"/>
      <c r="E90" s="152"/>
      <c r="F90" s="15"/>
      <c r="G90" s="7"/>
      <c r="H90" s="6"/>
      <c r="I90" s="6"/>
      <c r="J90" s="7" t="s">
        <v>1</v>
      </c>
      <c r="K90" s="8" t="s">
        <v>1</v>
      </c>
      <c r="L90" s="1"/>
      <c r="M90" s="1"/>
      <c r="N90" s="1"/>
      <c r="O90" s="20">
        <f t="shared" si="25"/>
        <v>0</v>
      </c>
      <c r="P90" s="29" t="str">
        <f t="shared" si="26"/>
        <v>OK</v>
      </c>
      <c r="Q90" s="10" t="str">
        <f t="shared" si="27"/>
        <v>OK</v>
      </c>
      <c r="R90" s="10" t="str">
        <f t="shared" si="28"/>
        <v>OK</v>
      </c>
    </row>
    <row r="91" spans="1:20" ht="22.5" customHeight="1">
      <c r="A91" s="6"/>
      <c r="B91" s="9"/>
      <c r="C91" s="72"/>
      <c r="D91" s="152"/>
      <c r="E91" s="152"/>
      <c r="F91" s="15"/>
      <c r="G91" s="7"/>
      <c r="H91" s="6"/>
      <c r="I91" s="6"/>
      <c r="J91" s="7" t="s">
        <v>1</v>
      </c>
      <c r="K91" s="8" t="s">
        <v>1</v>
      </c>
      <c r="L91" s="1"/>
      <c r="M91" s="1"/>
      <c r="N91" s="1"/>
      <c r="O91" s="20">
        <f t="shared" si="25"/>
        <v>0</v>
      </c>
      <c r="P91" s="29" t="str">
        <f t="shared" si="26"/>
        <v>OK</v>
      </c>
      <c r="Q91" s="10" t="str">
        <f t="shared" si="27"/>
        <v>OK</v>
      </c>
      <c r="R91" s="10" t="str">
        <f t="shared" si="28"/>
        <v>OK</v>
      </c>
    </row>
    <row r="92" spans="1:20" ht="22.5" customHeight="1">
      <c r="A92" s="6"/>
      <c r="B92" s="9"/>
      <c r="C92" s="72"/>
      <c r="D92" s="152"/>
      <c r="E92" s="152"/>
      <c r="F92" s="16"/>
      <c r="G92" s="7"/>
      <c r="H92" s="6"/>
      <c r="I92" s="6"/>
      <c r="J92" s="7" t="s">
        <v>1</v>
      </c>
      <c r="K92" s="8" t="s">
        <v>1</v>
      </c>
      <c r="L92" s="1"/>
      <c r="M92" s="1"/>
      <c r="N92" s="1"/>
      <c r="O92" s="20">
        <f t="shared" si="25"/>
        <v>0</v>
      </c>
      <c r="P92" s="29" t="str">
        <f t="shared" si="26"/>
        <v>OK</v>
      </c>
      <c r="Q92" s="10" t="str">
        <f t="shared" si="27"/>
        <v>OK</v>
      </c>
      <c r="R92" s="10" t="str">
        <f t="shared" si="28"/>
        <v>OK</v>
      </c>
    </row>
    <row r="93" spans="1:20" ht="22.5" customHeight="1">
      <c r="A93" s="6"/>
      <c r="B93" s="9"/>
      <c r="C93" s="72"/>
      <c r="D93" s="152"/>
      <c r="E93" s="152"/>
      <c r="F93" s="15"/>
      <c r="G93" s="7"/>
      <c r="H93" s="6"/>
      <c r="I93" s="6"/>
      <c r="J93" s="7" t="s">
        <v>1</v>
      </c>
      <c r="K93" s="8" t="s">
        <v>1</v>
      </c>
      <c r="L93" s="1"/>
      <c r="M93" s="1"/>
      <c r="N93" s="1"/>
      <c r="O93" s="20">
        <f t="shared" si="25"/>
        <v>0</v>
      </c>
      <c r="P93" s="29" t="str">
        <f t="shared" si="26"/>
        <v>OK</v>
      </c>
      <c r="Q93" s="10" t="str">
        <f t="shared" si="27"/>
        <v>OK</v>
      </c>
      <c r="R93" s="10" t="str">
        <f t="shared" si="28"/>
        <v>OK</v>
      </c>
    </row>
    <row r="94" spans="1:20" ht="22.5" customHeight="1">
      <c r="A94" s="6"/>
      <c r="B94" s="9"/>
      <c r="C94" s="72"/>
      <c r="D94" s="152"/>
      <c r="E94" s="152"/>
      <c r="F94" s="15"/>
      <c r="G94" s="7"/>
      <c r="H94" s="6"/>
      <c r="I94" s="6"/>
      <c r="J94" s="7" t="s">
        <v>1</v>
      </c>
      <c r="K94" s="8" t="s">
        <v>1</v>
      </c>
      <c r="L94" s="1"/>
      <c r="M94" s="1"/>
      <c r="N94" s="1"/>
      <c r="O94" s="20">
        <f t="shared" si="25"/>
        <v>0</v>
      </c>
      <c r="P94" s="29" t="str">
        <f t="shared" si="26"/>
        <v>OK</v>
      </c>
      <c r="Q94" s="10" t="str">
        <f t="shared" si="27"/>
        <v>OK</v>
      </c>
      <c r="R94" s="10" t="str">
        <f t="shared" si="28"/>
        <v>OK</v>
      </c>
    </row>
    <row r="95" spans="1:20" ht="22.5" customHeight="1">
      <c r="A95" s="12"/>
      <c r="B95" s="13"/>
      <c r="C95" s="14"/>
      <c r="D95" s="13"/>
      <c r="E95" s="14"/>
      <c r="F95" s="14"/>
      <c r="G95" s="13"/>
      <c r="H95" s="13"/>
      <c r="I95" s="12"/>
      <c r="J95" s="12"/>
      <c r="K95" s="68" t="s">
        <v>137</v>
      </c>
      <c r="L95" s="27">
        <f>SUM(L88:L94)</f>
        <v>0</v>
      </c>
      <c r="M95" s="27">
        <f t="shared" ref="M95:N95" si="29">SUM(M88:M94)</f>
        <v>0</v>
      </c>
      <c r="N95" s="27">
        <f t="shared" si="29"/>
        <v>0</v>
      </c>
      <c r="O95" s="27">
        <f>L95-(M95+N95)</f>
        <v>0</v>
      </c>
      <c r="P95" s="76"/>
      <c r="Q95" s="77"/>
      <c r="R95" s="77"/>
    </row>
    <row r="96" spans="1:20" ht="23" customHeight="1">
      <c r="A96" s="48" t="s">
        <v>134</v>
      </c>
      <c r="B96" s="13"/>
      <c r="C96" s="14"/>
      <c r="D96" s="13"/>
      <c r="E96" s="14"/>
      <c r="F96" s="14"/>
      <c r="G96" s="13"/>
      <c r="H96" s="13"/>
      <c r="I96" s="12"/>
      <c r="J96" s="12"/>
      <c r="K96" s="12"/>
      <c r="L96" s="12"/>
      <c r="M96" s="12"/>
      <c r="N96" s="12"/>
      <c r="O96" s="12"/>
      <c r="P96" s="76"/>
      <c r="Q96" s="77"/>
      <c r="R96" s="77"/>
    </row>
    <row r="97" spans="1:20" ht="23" customHeight="1">
      <c r="A97" s="162" t="s">
        <v>217</v>
      </c>
      <c r="B97" s="160" t="s">
        <v>67</v>
      </c>
      <c r="C97" s="150" t="s">
        <v>286</v>
      </c>
      <c r="D97" s="150"/>
      <c r="E97" s="150"/>
      <c r="F97" s="150"/>
      <c r="G97" s="160" t="s">
        <v>38</v>
      </c>
      <c r="H97" s="144" t="s">
        <v>47</v>
      </c>
      <c r="I97" s="145"/>
      <c r="J97" s="145"/>
      <c r="K97" s="146"/>
      <c r="L97" s="144" t="s">
        <v>216</v>
      </c>
      <c r="M97" s="145"/>
      <c r="N97" s="145"/>
      <c r="O97" s="146"/>
      <c r="P97" s="48" t="s">
        <v>96</v>
      </c>
      <c r="Q97" s="48" t="s">
        <v>96</v>
      </c>
      <c r="R97" s="61"/>
    </row>
    <row r="98" spans="1:20" ht="23" customHeight="1">
      <c r="A98" s="161"/>
      <c r="B98" s="161"/>
      <c r="C98" s="68" t="s">
        <v>215</v>
      </c>
      <c r="D98" s="150" t="s">
        <v>120</v>
      </c>
      <c r="E98" s="150"/>
      <c r="F98" s="68" t="s">
        <v>15</v>
      </c>
      <c r="G98" s="161"/>
      <c r="H98" s="69" t="s">
        <v>29</v>
      </c>
      <c r="I98" s="69" t="s">
        <v>28</v>
      </c>
      <c r="J98" s="68" t="s">
        <v>18</v>
      </c>
      <c r="K98" s="68" t="s">
        <v>19</v>
      </c>
      <c r="L98" s="53" t="s">
        <v>109</v>
      </c>
      <c r="M98" s="53" t="s">
        <v>110</v>
      </c>
      <c r="N98" s="53" t="s">
        <v>111</v>
      </c>
      <c r="O98" s="53" t="s">
        <v>112</v>
      </c>
      <c r="P98" s="70" t="s">
        <v>104</v>
      </c>
      <c r="Q98" s="70" t="s">
        <v>116</v>
      </c>
      <c r="R98" s="70" t="s">
        <v>115</v>
      </c>
      <c r="T98" s="81" t="s">
        <v>153</v>
      </c>
    </row>
    <row r="99" spans="1:20" ht="23" customHeight="1">
      <c r="A99" s="6"/>
      <c r="B99" s="9"/>
      <c r="C99" s="72"/>
      <c r="D99" s="152"/>
      <c r="E99" s="152"/>
      <c r="F99" s="15"/>
      <c r="G99" s="7"/>
      <c r="H99" s="6"/>
      <c r="I99" s="6"/>
      <c r="J99" s="7" t="s">
        <v>1</v>
      </c>
      <c r="K99" s="8" t="s">
        <v>1</v>
      </c>
      <c r="L99" s="1"/>
      <c r="M99" s="1"/>
      <c r="N99" s="1"/>
      <c r="O99" s="20">
        <f>L99-(M99+N99)</f>
        <v>0</v>
      </c>
      <c r="P99" s="29" t="str">
        <f>IF(OR(G99="新規",G99="追加",G99=""),"OK",(IF(AND(H99="",I99=""),"NG","OK")))</f>
        <v>OK</v>
      </c>
      <c r="Q99" s="10" t="str">
        <f>IF(OR(G99="新規",G99="追加",G99=""),"OK",(IF(OR(AND(J99="",K99=""),AND(J99="",K99="□"),AND(J99="□",K99=""),AND(J99="□",K99="□")),"NG","OK")))</f>
        <v>OK</v>
      </c>
      <c r="R99" s="10" t="str">
        <f>IF(OR(AND(C99&lt;&gt;"",D99&lt;&gt;"",F99&lt;&gt;"",G99&lt;&gt;""),(C99="")),"OK","NG")</f>
        <v>OK</v>
      </c>
      <c r="T99" s="81" t="s">
        <v>161</v>
      </c>
    </row>
    <row r="100" spans="1:20" ht="23" customHeight="1">
      <c r="A100" s="6"/>
      <c r="B100" s="9"/>
      <c r="C100" s="72"/>
      <c r="D100" s="152"/>
      <c r="E100" s="152"/>
      <c r="F100" s="15"/>
      <c r="G100" s="7"/>
      <c r="H100" s="6"/>
      <c r="I100" s="6"/>
      <c r="J100" s="7" t="s">
        <v>1</v>
      </c>
      <c r="K100" s="8" t="s">
        <v>1</v>
      </c>
      <c r="L100" s="1"/>
      <c r="M100" s="1"/>
      <c r="N100" s="1"/>
      <c r="O100" s="20">
        <f t="shared" ref="O100:O105" si="30">L100-(M100+N100)</f>
        <v>0</v>
      </c>
      <c r="P100" s="29" t="str">
        <f t="shared" ref="P100:P105" si="31">IF(OR(G100="新規",G100="追加",G100=""),"OK",(IF(AND(H100="",I100=""),"NG","OK")))</f>
        <v>OK</v>
      </c>
      <c r="Q100" s="10" t="str">
        <f t="shared" ref="Q100:Q105" si="32">IF(OR(G100="新規",G100="追加",G100=""),"OK",(IF(OR(AND(J100="",K100=""),AND(J100="",K100="□"),AND(J100="□",K100=""),AND(J100="□",K100="□")),"NG","OK")))</f>
        <v>OK</v>
      </c>
      <c r="R100" s="10" t="str">
        <f t="shared" ref="R100:R105" si="33">IF(OR(AND(C100&lt;&gt;"",D100&lt;&gt;"",F100&lt;&gt;"",G100&lt;&gt;""),(C100="")),"OK","NG")</f>
        <v>OK</v>
      </c>
      <c r="T100" s="81" t="s">
        <v>218</v>
      </c>
    </row>
    <row r="101" spans="1:20" ht="23" customHeight="1">
      <c r="A101" s="6"/>
      <c r="B101" s="9"/>
      <c r="C101" s="72"/>
      <c r="D101" s="152"/>
      <c r="E101" s="152"/>
      <c r="F101" s="15"/>
      <c r="G101" s="7"/>
      <c r="H101" s="6"/>
      <c r="I101" s="6"/>
      <c r="J101" s="7" t="s">
        <v>1</v>
      </c>
      <c r="K101" s="8" t="s">
        <v>1</v>
      </c>
      <c r="L101" s="1"/>
      <c r="M101" s="1"/>
      <c r="N101" s="1"/>
      <c r="O101" s="20">
        <f t="shared" si="30"/>
        <v>0</v>
      </c>
      <c r="P101" s="29" t="str">
        <f t="shared" si="31"/>
        <v>OK</v>
      </c>
      <c r="Q101" s="10" t="str">
        <f t="shared" si="32"/>
        <v>OK</v>
      </c>
      <c r="R101" s="10" t="str">
        <f t="shared" si="33"/>
        <v>OK</v>
      </c>
      <c r="T101" s="81" t="s">
        <v>160</v>
      </c>
    </row>
    <row r="102" spans="1:20" ht="23" customHeight="1">
      <c r="A102" s="6"/>
      <c r="B102" s="9"/>
      <c r="C102" s="72"/>
      <c r="D102" s="152"/>
      <c r="E102" s="152"/>
      <c r="F102" s="15"/>
      <c r="G102" s="7"/>
      <c r="H102" s="6"/>
      <c r="I102" s="6"/>
      <c r="J102" s="7" t="s">
        <v>1</v>
      </c>
      <c r="K102" s="8" t="s">
        <v>1</v>
      </c>
      <c r="L102" s="1"/>
      <c r="M102" s="1"/>
      <c r="N102" s="1"/>
      <c r="O102" s="20">
        <f t="shared" si="30"/>
        <v>0</v>
      </c>
      <c r="P102" s="29" t="str">
        <f t="shared" si="31"/>
        <v>OK</v>
      </c>
      <c r="Q102" s="10" t="str">
        <f t="shared" si="32"/>
        <v>OK</v>
      </c>
      <c r="R102" s="10" t="str">
        <f t="shared" si="33"/>
        <v>OK</v>
      </c>
      <c r="T102" s="81" t="s">
        <v>13</v>
      </c>
    </row>
    <row r="103" spans="1:20" ht="23" customHeight="1">
      <c r="A103" s="6"/>
      <c r="B103" s="9"/>
      <c r="C103" s="72"/>
      <c r="D103" s="152"/>
      <c r="E103" s="152"/>
      <c r="F103" s="16"/>
      <c r="G103" s="7"/>
      <c r="H103" s="6"/>
      <c r="I103" s="6"/>
      <c r="J103" s="7" t="s">
        <v>1</v>
      </c>
      <c r="K103" s="8" t="s">
        <v>1</v>
      </c>
      <c r="L103" s="1"/>
      <c r="M103" s="1"/>
      <c r="N103" s="1"/>
      <c r="O103" s="20">
        <f t="shared" si="30"/>
        <v>0</v>
      </c>
      <c r="P103" s="29" t="str">
        <f t="shared" si="31"/>
        <v>OK</v>
      </c>
      <c r="Q103" s="10" t="str">
        <f>IF(OR(G103="新規",G103="追加",G103=""),"OK",(IF(OR(AND(J103="",K103=""),AND(J103="",K103="□"),AND(J103="□",K103=""),AND(J103="□",K103="□")),"NG","OK")))</f>
        <v>OK</v>
      </c>
      <c r="R103" s="10" t="str">
        <f t="shared" si="33"/>
        <v>OK</v>
      </c>
    </row>
    <row r="104" spans="1:20" ht="23" customHeight="1">
      <c r="A104" s="6"/>
      <c r="B104" s="9"/>
      <c r="C104" s="72"/>
      <c r="D104" s="152"/>
      <c r="E104" s="152"/>
      <c r="F104" s="15"/>
      <c r="G104" s="7"/>
      <c r="H104" s="6"/>
      <c r="I104" s="6"/>
      <c r="J104" s="7" t="s">
        <v>1</v>
      </c>
      <c r="K104" s="8" t="s">
        <v>1</v>
      </c>
      <c r="L104" s="1"/>
      <c r="M104" s="1"/>
      <c r="N104" s="1"/>
      <c r="O104" s="20">
        <f t="shared" si="30"/>
        <v>0</v>
      </c>
      <c r="P104" s="29" t="str">
        <f t="shared" si="31"/>
        <v>OK</v>
      </c>
      <c r="Q104" s="10" t="str">
        <f t="shared" si="32"/>
        <v>OK</v>
      </c>
      <c r="R104" s="10" t="str">
        <f t="shared" si="33"/>
        <v>OK</v>
      </c>
    </row>
    <row r="105" spans="1:20" ht="22.5" customHeight="1">
      <c r="A105" s="6"/>
      <c r="B105" s="9"/>
      <c r="C105" s="72"/>
      <c r="D105" s="152"/>
      <c r="E105" s="152"/>
      <c r="F105" s="15"/>
      <c r="G105" s="7"/>
      <c r="H105" s="6"/>
      <c r="I105" s="6"/>
      <c r="J105" s="7" t="s">
        <v>1</v>
      </c>
      <c r="K105" s="8" t="s">
        <v>1</v>
      </c>
      <c r="L105" s="1"/>
      <c r="M105" s="1"/>
      <c r="N105" s="1"/>
      <c r="O105" s="20">
        <f t="shared" si="30"/>
        <v>0</v>
      </c>
      <c r="P105" s="29" t="str">
        <f t="shared" si="31"/>
        <v>OK</v>
      </c>
      <c r="Q105" s="10" t="str">
        <f t="shared" si="32"/>
        <v>OK</v>
      </c>
      <c r="R105" s="10" t="str">
        <f t="shared" si="33"/>
        <v>OK</v>
      </c>
    </row>
    <row r="106" spans="1:20" ht="22.5" customHeight="1">
      <c r="A106" s="12"/>
      <c r="B106" s="13"/>
      <c r="C106" s="14"/>
      <c r="D106" s="13"/>
      <c r="E106" s="14"/>
      <c r="F106" s="14"/>
      <c r="G106" s="13"/>
      <c r="H106" s="13"/>
      <c r="I106" s="12"/>
      <c r="J106" s="12"/>
      <c r="K106" s="68" t="s">
        <v>137</v>
      </c>
      <c r="L106" s="27">
        <f>SUM(L99:L105)</f>
        <v>0</v>
      </c>
      <c r="M106" s="27">
        <f t="shared" ref="M106:N106" si="34">SUM(M99:M105)</f>
        <v>0</v>
      </c>
      <c r="N106" s="27">
        <f t="shared" si="34"/>
        <v>0</v>
      </c>
      <c r="O106" s="27">
        <f>L106-(M106+N106)</f>
        <v>0</v>
      </c>
      <c r="P106" s="76"/>
      <c r="Q106" s="77"/>
      <c r="R106" s="77"/>
    </row>
    <row r="107" spans="1:20" ht="22.5" customHeight="1">
      <c r="A107" s="48" t="s">
        <v>136</v>
      </c>
      <c r="B107" s="13"/>
      <c r="C107" s="14"/>
      <c r="D107" s="13"/>
      <c r="E107" s="14"/>
      <c r="F107" s="14"/>
      <c r="G107" s="13"/>
      <c r="H107" s="13"/>
      <c r="I107" s="12"/>
      <c r="J107" s="12"/>
      <c r="K107" s="12"/>
      <c r="L107" s="12"/>
      <c r="M107" s="12"/>
      <c r="N107" s="12"/>
      <c r="O107" s="12"/>
      <c r="P107" s="76"/>
      <c r="Q107" s="77"/>
      <c r="R107" s="77"/>
    </row>
    <row r="108" spans="1:20" ht="22.5" customHeight="1">
      <c r="A108" s="162" t="s">
        <v>217</v>
      </c>
      <c r="B108" s="160" t="s">
        <v>67</v>
      </c>
      <c r="C108" s="150" t="s">
        <v>286</v>
      </c>
      <c r="D108" s="150"/>
      <c r="E108" s="150"/>
      <c r="F108" s="150"/>
      <c r="G108" s="160" t="s">
        <v>38</v>
      </c>
      <c r="H108" s="144" t="s">
        <v>47</v>
      </c>
      <c r="I108" s="145"/>
      <c r="J108" s="145"/>
      <c r="K108" s="146"/>
      <c r="L108" s="144" t="s">
        <v>216</v>
      </c>
      <c r="M108" s="145"/>
      <c r="N108" s="145"/>
      <c r="O108" s="146"/>
      <c r="P108" s="48" t="s">
        <v>96</v>
      </c>
      <c r="Q108" s="48" t="s">
        <v>96</v>
      </c>
      <c r="R108" s="61"/>
    </row>
    <row r="109" spans="1:20" ht="22.5" customHeight="1">
      <c r="A109" s="161"/>
      <c r="B109" s="161"/>
      <c r="C109" s="68" t="s">
        <v>215</v>
      </c>
      <c r="D109" s="150" t="s">
        <v>120</v>
      </c>
      <c r="E109" s="150"/>
      <c r="F109" s="68" t="s">
        <v>15</v>
      </c>
      <c r="G109" s="161"/>
      <c r="H109" s="69" t="s">
        <v>29</v>
      </c>
      <c r="I109" s="69" t="s">
        <v>28</v>
      </c>
      <c r="J109" s="68" t="s">
        <v>18</v>
      </c>
      <c r="K109" s="68" t="s">
        <v>19</v>
      </c>
      <c r="L109" s="53" t="s">
        <v>109</v>
      </c>
      <c r="M109" s="53" t="s">
        <v>110</v>
      </c>
      <c r="N109" s="53" t="s">
        <v>111</v>
      </c>
      <c r="O109" s="53" t="s">
        <v>112</v>
      </c>
      <c r="P109" s="70" t="s">
        <v>104</v>
      </c>
      <c r="Q109" s="70" t="s">
        <v>116</v>
      </c>
      <c r="R109" s="70" t="s">
        <v>115</v>
      </c>
      <c r="T109" s="81" t="s">
        <v>153</v>
      </c>
    </row>
    <row r="110" spans="1:20" ht="22.5" customHeight="1">
      <c r="A110" s="6"/>
      <c r="B110" s="9"/>
      <c r="C110" s="72"/>
      <c r="D110" s="152"/>
      <c r="E110" s="152"/>
      <c r="F110" s="15"/>
      <c r="G110" s="7"/>
      <c r="H110" s="6"/>
      <c r="I110" s="6"/>
      <c r="J110" s="7" t="s">
        <v>1</v>
      </c>
      <c r="K110" s="8" t="s">
        <v>1</v>
      </c>
      <c r="L110" s="1"/>
      <c r="M110" s="1"/>
      <c r="N110" s="1"/>
      <c r="O110" s="20">
        <f>L110-(M110+N110)</f>
        <v>0</v>
      </c>
      <c r="P110" s="29" t="str">
        <f>IF(OR(G110="新規",G110="追加",G110=""),"OK",(IF(AND(H110="",I110=""),"NG","OK")))</f>
        <v>OK</v>
      </c>
      <c r="Q110" s="10" t="str">
        <f>IF(OR(G110="新規",G110="追加",G110=""),"OK",(IF(OR(AND(J110="",K110=""),AND(J110="",K110="□"),AND(J110="□",K110=""),AND(J110="□",K110="□")),"NG","OK")))</f>
        <v>OK</v>
      </c>
      <c r="R110" s="10" t="str">
        <f>IF(OR(AND(C110&lt;&gt;"",D110&lt;&gt;"",F110&lt;&gt;"",G110&lt;&gt;""),(C110="")),"OK","NG")</f>
        <v>OK</v>
      </c>
      <c r="T110" s="81" t="s">
        <v>164</v>
      </c>
    </row>
    <row r="111" spans="1:20" ht="22.5" customHeight="1">
      <c r="A111" s="6"/>
      <c r="B111" s="9"/>
      <c r="C111" s="72"/>
      <c r="D111" s="152"/>
      <c r="E111" s="152"/>
      <c r="F111" s="15"/>
      <c r="G111" s="7"/>
      <c r="H111" s="6"/>
      <c r="I111" s="6"/>
      <c r="J111" s="7" t="s">
        <v>1</v>
      </c>
      <c r="K111" s="8" t="s">
        <v>1</v>
      </c>
      <c r="L111" s="1"/>
      <c r="M111" s="1"/>
      <c r="N111" s="1"/>
      <c r="O111" s="20">
        <f t="shared" ref="O111:O116" si="35">L111-(M111+N111)</f>
        <v>0</v>
      </c>
      <c r="P111" s="29" t="str">
        <f t="shared" ref="P111:P116" si="36">IF(OR(G111="新規",G111="追加",G111=""),"OK",(IF(AND(H111="",I111=""),"NG","OK")))</f>
        <v>OK</v>
      </c>
      <c r="Q111" s="10" t="str">
        <f t="shared" ref="Q111:Q116" si="37">IF(OR(G111="新規",G111="追加",G111=""),"OK",(IF(OR(AND(J111="",K111=""),AND(J111="",K111="□"),AND(J111="□",K111=""),AND(J111="□",K111="□")),"NG","OK")))</f>
        <v>OK</v>
      </c>
      <c r="R111" s="10" t="str">
        <f t="shared" ref="R111:R115" si="38">IF(OR(AND(C111&lt;&gt;"",D111&lt;&gt;"",F111&lt;&gt;"",G111&lt;&gt;""),(C111="")),"OK","NG")</f>
        <v>OK</v>
      </c>
      <c r="T111" s="81" t="s">
        <v>13</v>
      </c>
    </row>
    <row r="112" spans="1:20" ht="22.5" customHeight="1">
      <c r="A112" s="6"/>
      <c r="B112" s="9"/>
      <c r="C112" s="72"/>
      <c r="D112" s="152"/>
      <c r="E112" s="152"/>
      <c r="F112" s="15"/>
      <c r="G112" s="7"/>
      <c r="H112" s="6"/>
      <c r="I112" s="6"/>
      <c r="J112" s="7" t="s">
        <v>1</v>
      </c>
      <c r="K112" s="8" t="s">
        <v>1</v>
      </c>
      <c r="L112" s="1"/>
      <c r="M112" s="1"/>
      <c r="N112" s="1"/>
      <c r="O112" s="20">
        <f t="shared" si="35"/>
        <v>0</v>
      </c>
      <c r="P112" s="29" t="str">
        <f t="shared" si="36"/>
        <v>OK</v>
      </c>
      <c r="Q112" s="10" t="str">
        <f t="shared" si="37"/>
        <v>OK</v>
      </c>
      <c r="R112" s="10" t="str">
        <f t="shared" si="38"/>
        <v>OK</v>
      </c>
    </row>
    <row r="113" spans="1:23" ht="22.5" customHeight="1">
      <c r="A113" s="6"/>
      <c r="B113" s="9"/>
      <c r="C113" s="72"/>
      <c r="D113" s="152"/>
      <c r="E113" s="152"/>
      <c r="F113" s="15"/>
      <c r="G113" s="7"/>
      <c r="H113" s="6"/>
      <c r="I113" s="6"/>
      <c r="J113" s="7" t="s">
        <v>1</v>
      </c>
      <c r="K113" s="8" t="s">
        <v>1</v>
      </c>
      <c r="L113" s="1"/>
      <c r="M113" s="1"/>
      <c r="N113" s="1"/>
      <c r="O113" s="20">
        <f t="shared" si="35"/>
        <v>0</v>
      </c>
      <c r="P113" s="29" t="str">
        <f t="shared" si="36"/>
        <v>OK</v>
      </c>
      <c r="Q113" s="10" t="str">
        <f t="shared" si="37"/>
        <v>OK</v>
      </c>
      <c r="R113" s="10" t="str">
        <f t="shared" si="38"/>
        <v>OK</v>
      </c>
    </row>
    <row r="114" spans="1:23" ht="22.5" customHeight="1">
      <c r="A114" s="6"/>
      <c r="B114" s="9"/>
      <c r="C114" s="72"/>
      <c r="D114" s="152"/>
      <c r="E114" s="152"/>
      <c r="F114" s="16"/>
      <c r="G114" s="7"/>
      <c r="H114" s="6"/>
      <c r="I114" s="6"/>
      <c r="J114" s="7" t="s">
        <v>1</v>
      </c>
      <c r="K114" s="8" t="s">
        <v>1</v>
      </c>
      <c r="L114" s="1"/>
      <c r="M114" s="1"/>
      <c r="N114" s="1"/>
      <c r="O114" s="20">
        <f t="shared" si="35"/>
        <v>0</v>
      </c>
      <c r="P114" s="29" t="str">
        <f t="shared" si="36"/>
        <v>OK</v>
      </c>
      <c r="Q114" s="10" t="str">
        <f t="shared" si="37"/>
        <v>OK</v>
      </c>
      <c r="R114" s="10" t="str">
        <f t="shared" si="38"/>
        <v>OK</v>
      </c>
    </row>
    <row r="115" spans="1:23" ht="22.5" customHeight="1">
      <c r="A115" s="6"/>
      <c r="B115" s="9"/>
      <c r="C115" s="72"/>
      <c r="D115" s="152"/>
      <c r="E115" s="152"/>
      <c r="F115" s="15"/>
      <c r="G115" s="7"/>
      <c r="H115" s="6"/>
      <c r="I115" s="6"/>
      <c r="J115" s="7" t="s">
        <v>1</v>
      </c>
      <c r="K115" s="8" t="s">
        <v>1</v>
      </c>
      <c r="L115" s="1"/>
      <c r="M115" s="1"/>
      <c r="N115" s="1"/>
      <c r="O115" s="20">
        <f t="shared" si="35"/>
        <v>0</v>
      </c>
      <c r="P115" s="29" t="str">
        <f t="shared" si="36"/>
        <v>OK</v>
      </c>
      <c r="Q115" s="10" t="str">
        <f t="shared" si="37"/>
        <v>OK</v>
      </c>
      <c r="R115" s="10" t="str">
        <f t="shared" si="38"/>
        <v>OK</v>
      </c>
    </row>
    <row r="116" spans="1:23" ht="22.5" customHeight="1">
      <c r="A116" s="6"/>
      <c r="B116" s="9"/>
      <c r="C116" s="72"/>
      <c r="D116" s="152"/>
      <c r="E116" s="152"/>
      <c r="F116" s="15"/>
      <c r="G116" s="7"/>
      <c r="H116" s="6"/>
      <c r="I116" s="6"/>
      <c r="J116" s="7" t="s">
        <v>1</v>
      </c>
      <c r="K116" s="8" t="s">
        <v>1</v>
      </c>
      <c r="L116" s="1"/>
      <c r="M116" s="1"/>
      <c r="N116" s="1"/>
      <c r="O116" s="20">
        <f t="shared" si="35"/>
        <v>0</v>
      </c>
      <c r="P116" s="29" t="str">
        <f t="shared" si="36"/>
        <v>OK</v>
      </c>
      <c r="Q116" s="10" t="str">
        <f t="shared" si="37"/>
        <v>OK</v>
      </c>
      <c r="R116" s="10" t="str">
        <f>IF(OR(AND(C116&lt;&gt;"",D116&lt;&gt;"",F116&lt;&gt;"",G116&lt;&gt;""),(C116="")),"OK","NG")</f>
        <v>OK</v>
      </c>
    </row>
    <row r="117" spans="1:23" ht="22.5" customHeight="1">
      <c r="A117" s="12"/>
      <c r="B117" s="13"/>
      <c r="C117" s="14"/>
      <c r="D117" s="13"/>
      <c r="E117" s="14"/>
      <c r="F117" s="14"/>
      <c r="G117" s="13"/>
      <c r="H117" s="13"/>
      <c r="I117" s="12"/>
      <c r="J117" s="12"/>
      <c r="K117" s="68" t="s">
        <v>137</v>
      </c>
      <c r="L117" s="27">
        <f>SUM(L110:L116)</f>
        <v>0</v>
      </c>
      <c r="M117" s="27">
        <f t="shared" ref="M117:N117" si="39">SUM(M110:M116)</f>
        <v>0</v>
      </c>
      <c r="N117" s="27">
        <f t="shared" si="39"/>
        <v>0</v>
      </c>
      <c r="O117" s="27">
        <f>L117-(M117+N117)</f>
        <v>0</v>
      </c>
      <c r="P117" s="76"/>
      <c r="Q117" s="77"/>
      <c r="R117" s="77"/>
    </row>
    <row r="118" spans="1:23" ht="13">
      <c r="F118" s="85"/>
    </row>
    <row r="119" spans="1:23" s="61" customFormat="1" ht="13">
      <c r="A119" s="142" t="s">
        <v>139</v>
      </c>
      <c r="B119" s="143"/>
      <c r="C119" s="53" t="s">
        <v>138</v>
      </c>
      <c r="D119" s="53" t="s">
        <v>110</v>
      </c>
      <c r="E119" s="53" t="s">
        <v>111</v>
      </c>
      <c r="F119" s="53" t="s">
        <v>112</v>
      </c>
      <c r="G119" s="53" t="s">
        <v>165</v>
      </c>
      <c r="H119" s="142" t="s">
        <v>17</v>
      </c>
      <c r="I119" s="159"/>
      <c r="J119" s="136" t="s">
        <v>208</v>
      </c>
      <c r="K119" s="136"/>
      <c r="L119" s="136"/>
      <c r="M119" s="136"/>
      <c r="P119" s="87" t="s">
        <v>198</v>
      </c>
      <c r="Q119" s="88" t="s">
        <v>70</v>
      </c>
      <c r="R119" s="88" t="s">
        <v>84</v>
      </c>
    </row>
    <row r="120" spans="1:23" ht="22.5" customHeight="1">
      <c r="A120" s="153" t="s">
        <v>237</v>
      </c>
      <c r="B120" s="154"/>
      <c r="C120" s="100">
        <f>L40</f>
        <v>0</v>
      </c>
      <c r="D120" s="100">
        <f t="shared" ref="D120:F120" si="40">M40</f>
        <v>0</v>
      </c>
      <c r="E120" s="100">
        <f t="shared" si="40"/>
        <v>0</v>
      </c>
      <c r="F120" s="100">
        <f t="shared" si="40"/>
        <v>0</v>
      </c>
      <c r="G120" s="163">
        <f>SUM(D120:D122)</f>
        <v>0</v>
      </c>
      <c r="H120" s="157"/>
      <c r="I120" s="158"/>
      <c r="J120" s="151" t="s">
        <v>209</v>
      </c>
      <c r="K120" s="151"/>
      <c r="L120" s="151"/>
      <c r="M120" s="151"/>
      <c r="N120" s="89"/>
      <c r="O120" s="89"/>
      <c r="P120" s="29" t="str">
        <f>IF(G120&lt;=2500000,"OK","NG")</f>
        <v>OK</v>
      </c>
      <c r="Q120" s="10" t="str">
        <f t="shared" ref="Q120:Q126" si="41">IF(D120&lt;=C120/2,"OK","NG")</f>
        <v>OK</v>
      </c>
      <c r="R120" s="10" t="str">
        <f t="shared" ref="R120:R126" si="42">IF(C120=D120+E120+F120,"OK","NG")</f>
        <v>OK</v>
      </c>
      <c r="S120" s="90"/>
      <c r="T120" s="70"/>
      <c r="U120" s="70"/>
      <c r="V120" s="70"/>
      <c r="W120" s="70"/>
    </row>
    <row r="121" spans="1:23" ht="22.5" customHeight="1">
      <c r="A121" s="155" t="s">
        <v>238</v>
      </c>
      <c r="B121" s="156"/>
      <c r="C121" s="100">
        <f>L51</f>
        <v>0</v>
      </c>
      <c r="D121" s="100">
        <f t="shared" ref="D121:F121" si="43">M51</f>
        <v>0</v>
      </c>
      <c r="E121" s="100">
        <f t="shared" si="43"/>
        <v>0</v>
      </c>
      <c r="F121" s="100">
        <f t="shared" si="43"/>
        <v>0</v>
      </c>
      <c r="G121" s="164"/>
      <c r="H121" s="157"/>
      <c r="I121" s="158"/>
      <c r="J121" s="151"/>
      <c r="K121" s="151"/>
      <c r="L121" s="151"/>
      <c r="M121" s="151"/>
      <c r="N121" s="89"/>
      <c r="O121" s="89"/>
      <c r="P121" s="73" t="s">
        <v>152</v>
      </c>
      <c r="Q121" s="10" t="str">
        <f t="shared" si="41"/>
        <v>OK</v>
      </c>
      <c r="R121" s="10" t="str">
        <f t="shared" si="42"/>
        <v>OK</v>
      </c>
      <c r="S121" s="36"/>
    </row>
    <row r="122" spans="1:23" ht="22.5" customHeight="1">
      <c r="A122" s="155" t="s">
        <v>239</v>
      </c>
      <c r="B122" s="156"/>
      <c r="C122" s="100">
        <f>L62</f>
        <v>0</v>
      </c>
      <c r="D122" s="100">
        <f t="shared" ref="D122:F122" si="44">M62</f>
        <v>0</v>
      </c>
      <c r="E122" s="100">
        <f t="shared" si="44"/>
        <v>0</v>
      </c>
      <c r="F122" s="100">
        <f t="shared" si="44"/>
        <v>0</v>
      </c>
      <c r="G122" s="165"/>
      <c r="H122" s="32"/>
      <c r="I122" s="33"/>
      <c r="J122" s="151"/>
      <c r="K122" s="151"/>
      <c r="L122" s="151"/>
      <c r="M122" s="151"/>
      <c r="N122" s="89"/>
      <c r="O122" s="89"/>
      <c r="P122" s="73" t="s">
        <v>152</v>
      </c>
      <c r="Q122" s="10" t="str">
        <f t="shared" si="41"/>
        <v>OK</v>
      </c>
      <c r="R122" s="10" t="str">
        <f t="shared" si="42"/>
        <v>OK</v>
      </c>
      <c r="S122" s="36"/>
    </row>
    <row r="123" spans="1:23" ht="22.5" customHeight="1">
      <c r="A123" s="155" t="s">
        <v>240</v>
      </c>
      <c r="B123" s="156"/>
      <c r="C123" s="100">
        <f>L73</f>
        <v>0</v>
      </c>
      <c r="D123" s="100">
        <f t="shared" ref="D123:F123" si="45">M73</f>
        <v>0</v>
      </c>
      <c r="E123" s="100">
        <f t="shared" si="45"/>
        <v>0</v>
      </c>
      <c r="F123" s="100">
        <f t="shared" si="45"/>
        <v>0</v>
      </c>
      <c r="G123" s="100">
        <f>D123</f>
        <v>0</v>
      </c>
      <c r="H123" s="32"/>
      <c r="I123" s="33"/>
      <c r="J123" s="150" t="s">
        <v>210</v>
      </c>
      <c r="K123" s="150"/>
      <c r="L123" s="150"/>
      <c r="M123" s="150"/>
      <c r="N123" s="89"/>
      <c r="O123" s="89"/>
      <c r="P123" s="29" t="str">
        <f>IF(G123&lt;=2500000,"OK","NG")</f>
        <v>OK</v>
      </c>
      <c r="Q123" s="10" t="str">
        <f t="shared" si="41"/>
        <v>OK</v>
      </c>
      <c r="R123" s="10" t="str">
        <f t="shared" si="42"/>
        <v>OK</v>
      </c>
      <c r="S123" s="36"/>
    </row>
    <row r="124" spans="1:23" ht="22.5" customHeight="1">
      <c r="A124" s="155" t="s">
        <v>131</v>
      </c>
      <c r="B124" s="156"/>
      <c r="C124" s="100">
        <f>L84</f>
        <v>0</v>
      </c>
      <c r="D124" s="100">
        <f t="shared" ref="D124:F124" si="46">M84</f>
        <v>0</v>
      </c>
      <c r="E124" s="100">
        <f t="shared" si="46"/>
        <v>0</v>
      </c>
      <c r="F124" s="100">
        <f t="shared" si="46"/>
        <v>0</v>
      </c>
      <c r="G124" s="100">
        <f>D124</f>
        <v>0</v>
      </c>
      <c r="H124" s="32"/>
      <c r="I124" s="33"/>
      <c r="J124" s="150" t="s">
        <v>211</v>
      </c>
      <c r="K124" s="150"/>
      <c r="L124" s="150"/>
      <c r="M124" s="150"/>
      <c r="N124" s="89"/>
      <c r="O124" s="89"/>
      <c r="P124" s="29" t="str">
        <f>IF(G124&lt;=5000000,"OK","NG")</f>
        <v>OK</v>
      </c>
      <c r="Q124" s="10" t="str">
        <f t="shared" si="41"/>
        <v>OK</v>
      </c>
      <c r="R124" s="10" t="str">
        <f t="shared" si="42"/>
        <v>OK</v>
      </c>
      <c r="S124" s="36"/>
    </row>
    <row r="125" spans="1:23" ht="22.5" customHeight="1">
      <c r="A125" s="155" t="s">
        <v>241</v>
      </c>
      <c r="B125" s="156"/>
      <c r="C125" s="100">
        <f>L95</f>
        <v>0</v>
      </c>
      <c r="D125" s="100">
        <f t="shared" ref="D125:F125" si="47">M95</f>
        <v>0</v>
      </c>
      <c r="E125" s="100">
        <f t="shared" si="47"/>
        <v>0</v>
      </c>
      <c r="F125" s="100">
        <f t="shared" si="47"/>
        <v>0</v>
      </c>
      <c r="G125" s="183">
        <f>SUM(D125:D126)</f>
        <v>0</v>
      </c>
      <c r="H125" s="32"/>
      <c r="I125" s="33"/>
      <c r="J125" s="151" t="s">
        <v>212</v>
      </c>
      <c r="K125" s="151"/>
      <c r="L125" s="151"/>
      <c r="M125" s="151"/>
      <c r="N125" s="89"/>
      <c r="O125" s="89"/>
      <c r="P125" s="29" t="str">
        <f>IF(G125&lt;=2500000,"OK","NG")</f>
        <v>OK</v>
      </c>
      <c r="Q125" s="10" t="str">
        <f t="shared" si="41"/>
        <v>OK</v>
      </c>
      <c r="R125" s="10" t="str">
        <f t="shared" si="42"/>
        <v>OK</v>
      </c>
      <c r="S125" s="36"/>
    </row>
    <row r="126" spans="1:23" ht="22.5" customHeight="1">
      <c r="A126" s="155" t="s">
        <v>242</v>
      </c>
      <c r="B126" s="156"/>
      <c r="C126" s="100">
        <f>L106</f>
        <v>0</v>
      </c>
      <c r="D126" s="100">
        <f t="shared" ref="D126:F126" si="48">M106</f>
        <v>0</v>
      </c>
      <c r="E126" s="100">
        <f t="shared" si="48"/>
        <v>0</v>
      </c>
      <c r="F126" s="100">
        <f t="shared" si="48"/>
        <v>0</v>
      </c>
      <c r="G126" s="184"/>
      <c r="H126" s="32"/>
      <c r="I126" s="33"/>
      <c r="J126" s="151"/>
      <c r="K126" s="151"/>
      <c r="L126" s="151"/>
      <c r="M126" s="151"/>
      <c r="N126" s="89"/>
      <c r="O126" s="89"/>
      <c r="P126" s="73" t="s">
        <v>152</v>
      </c>
      <c r="Q126" s="10" t="str">
        <f t="shared" si="41"/>
        <v>OK</v>
      </c>
      <c r="R126" s="10" t="str">
        <f t="shared" si="42"/>
        <v>OK</v>
      </c>
      <c r="S126" s="36"/>
    </row>
    <row r="127" spans="1:23" ht="22.5" customHeight="1">
      <c r="A127" s="155" t="s">
        <v>135</v>
      </c>
      <c r="B127" s="156"/>
      <c r="C127" s="100">
        <f>L117</f>
        <v>0</v>
      </c>
      <c r="D127" s="100">
        <f t="shared" ref="D127:F127" si="49">M117</f>
        <v>0</v>
      </c>
      <c r="E127" s="100">
        <f t="shared" si="49"/>
        <v>0</v>
      </c>
      <c r="F127" s="100">
        <f t="shared" si="49"/>
        <v>0</v>
      </c>
      <c r="G127" s="100">
        <f>D127</f>
        <v>0</v>
      </c>
      <c r="H127" s="157"/>
      <c r="I127" s="158"/>
      <c r="J127" s="150" t="s">
        <v>287</v>
      </c>
      <c r="K127" s="150"/>
      <c r="L127" s="150"/>
      <c r="M127" s="150"/>
      <c r="N127" s="89"/>
      <c r="O127" s="89"/>
      <c r="P127" s="29" t="str">
        <f>IF(G127&lt;=2500000,"OK","NG")</f>
        <v>OK</v>
      </c>
      <c r="Q127" s="10" t="str">
        <f>IF(D127&lt;=C127/2,"OK","NG")</f>
        <v>OK</v>
      </c>
      <c r="R127" s="10" t="str">
        <f>IF(C127=D127+E127+F127,"OK","NG")</f>
        <v>OK</v>
      </c>
      <c r="S127" s="36"/>
    </row>
    <row r="128" spans="1:23" ht="22.5" customHeight="1">
      <c r="A128" s="174" t="s">
        <v>14</v>
      </c>
      <c r="B128" s="175"/>
      <c r="C128" s="100">
        <f>SUM(C120:C127)</f>
        <v>0</v>
      </c>
      <c r="D128" s="100">
        <f>SUM(D120:D127)</f>
        <v>0</v>
      </c>
      <c r="E128" s="100">
        <f t="shared" ref="E128:F128" si="50">SUM(E120:E127)</f>
        <v>0</v>
      </c>
      <c r="F128" s="100">
        <f t="shared" si="50"/>
        <v>0</v>
      </c>
      <c r="G128" s="100">
        <f>D128</f>
        <v>0</v>
      </c>
      <c r="H128" s="157"/>
      <c r="I128" s="158"/>
      <c r="J128" s="177" t="s">
        <v>213</v>
      </c>
      <c r="K128" s="177"/>
      <c r="L128" s="177"/>
      <c r="M128" s="177"/>
      <c r="N128" s="89"/>
      <c r="P128" s="29" t="str">
        <f>IF(OR(C128=0,AND(G128&gt;=150000,G128&lt;=10000000)),"OK","NG")</f>
        <v>OK</v>
      </c>
      <c r="Q128" s="10" t="str">
        <f>IF(D128&lt;=C128/2,"OK","NG")</f>
        <v>OK</v>
      </c>
      <c r="R128" s="10" t="str">
        <f>IF(C128=D128+E128+F128,"OK","NG")</f>
        <v>OK</v>
      </c>
    </row>
    <row r="129" spans="1:16" ht="13"/>
    <row r="130" spans="1:16" ht="22.5" customHeight="1">
      <c r="A130" s="48" t="s">
        <v>196</v>
      </c>
    </row>
    <row r="131" spans="1:16" ht="15" customHeight="1">
      <c r="A131" s="139" t="s">
        <v>205</v>
      </c>
      <c r="B131" s="139"/>
      <c r="C131" s="139"/>
      <c r="D131" s="139"/>
      <c r="E131" s="139"/>
      <c r="F131" s="139"/>
      <c r="G131" s="139"/>
      <c r="H131" s="139"/>
      <c r="I131" s="139"/>
      <c r="J131" s="139"/>
      <c r="K131" s="50" t="s">
        <v>82</v>
      </c>
      <c r="P131" s="49" t="s">
        <v>55</v>
      </c>
    </row>
    <row r="132" spans="1:16" ht="15" customHeight="1">
      <c r="A132" s="176" t="s">
        <v>204</v>
      </c>
      <c r="B132" s="176"/>
      <c r="C132" s="176"/>
      <c r="D132" s="176"/>
      <c r="E132" s="176"/>
      <c r="F132" s="176"/>
      <c r="G132" s="176"/>
      <c r="H132" s="176"/>
      <c r="I132" s="176"/>
      <c r="J132" s="176"/>
      <c r="K132" s="56" t="s">
        <v>166</v>
      </c>
      <c r="P132" s="49" t="s">
        <v>167</v>
      </c>
    </row>
    <row r="133" spans="1:16" ht="15" customHeight="1">
      <c r="A133" s="176" t="s">
        <v>199</v>
      </c>
      <c r="B133" s="176"/>
      <c r="C133" s="176"/>
      <c r="D133" s="176"/>
      <c r="E133" s="176"/>
      <c r="F133" s="176"/>
      <c r="G133" s="176"/>
      <c r="H133" s="176"/>
      <c r="I133" s="176"/>
      <c r="J133" s="176"/>
      <c r="K133" s="56" t="s">
        <v>166</v>
      </c>
    </row>
    <row r="134" spans="1:16" ht="15" customHeight="1">
      <c r="A134" s="176" t="s">
        <v>200</v>
      </c>
      <c r="B134" s="176"/>
      <c r="C134" s="176"/>
      <c r="D134" s="176"/>
      <c r="E134" s="176"/>
      <c r="F134" s="176"/>
      <c r="G134" s="176"/>
      <c r="H134" s="176"/>
      <c r="I134" s="176"/>
      <c r="J134" s="176"/>
      <c r="K134" s="56" t="s">
        <v>166</v>
      </c>
    </row>
    <row r="135" spans="1:16" ht="15" customHeight="1">
      <c r="A135" s="176" t="s">
        <v>201</v>
      </c>
      <c r="B135" s="176"/>
      <c r="C135" s="176"/>
      <c r="D135" s="176"/>
      <c r="E135" s="176"/>
      <c r="F135" s="176"/>
      <c r="G135" s="176"/>
      <c r="H135" s="176"/>
      <c r="I135" s="176"/>
      <c r="J135" s="176"/>
      <c r="K135" s="56" t="s">
        <v>166</v>
      </c>
    </row>
    <row r="136" spans="1:16" ht="15" customHeight="1">
      <c r="A136" s="176" t="s">
        <v>289</v>
      </c>
      <c r="B136" s="176"/>
      <c r="C136" s="176"/>
      <c r="D136" s="176"/>
      <c r="E136" s="176"/>
      <c r="F136" s="176"/>
      <c r="G136" s="176"/>
      <c r="H136" s="176"/>
      <c r="I136" s="176"/>
      <c r="J136" s="176"/>
      <c r="K136" s="56" t="s">
        <v>166</v>
      </c>
    </row>
    <row r="137" spans="1:16" ht="15" customHeight="1">
      <c r="A137" s="176" t="s">
        <v>202</v>
      </c>
      <c r="B137" s="176"/>
      <c r="C137" s="176"/>
      <c r="D137" s="176"/>
      <c r="E137" s="176"/>
      <c r="F137" s="176"/>
      <c r="G137" s="176"/>
      <c r="H137" s="176"/>
      <c r="I137" s="176"/>
      <c r="J137" s="176"/>
      <c r="K137" s="56" t="s">
        <v>166</v>
      </c>
    </row>
    <row r="138" spans="1:16" ht="15" customHeight="1">
      <c r="A138" s="176" t="s">
        <v>203</v>
      </c>
      <c r="B138" s="176"/>
      <c r="C138" s="176"/>
      <c r="D138" s="176"/>
      <c r="E138" s="176"/>
      <c r="F138" s="176"/>
      <c r="G138" s="176"/>
      <c r="H138" s="176"/>
      <c r="I138" s="176"/>
      <c r="J138" s="176"/>
      <c r="K138" s="56" t="s">
        <v>166</v>
      </c>
    </row>
    <row r="139" spans="1:16" ht="15" customHeight="1">
      <c r="A139" s="17"/>
      <c r="B139" s="17"/>
      <c r="C139" s="17"/>
      <c r="D139" s="17"/>
      <c r="E139" s="17"/>
      <c r="J139" s="93" t="s">
        <v>141</v>
      </c>
      <c r="K139" s="99">
        <f>COUNTIF(K132:K138,"☑")</f>
        <v>0</v>
      </c>
    </row>
    <row r="140" spans="1:16" ht="15" customHeight="1">
      <c r="A140" s="17"/>
      <c r="B140" s="17"/>
      <c r="C140" s="17"/>
      <c r="D140" s="17"/>
      <c r="E140" s="17"/>
      <c r="H140" s="17"/>
    </row>
    <row r="141" spans="1:16" ht="15" customHeight="1">
      <c r="A141" s="48" t="s">
        <v>206</v>
      </c>
    </row>
    <row r="142" spans="1:16" ht="15" customHeight="1">
      <c r="A142" s="180" t="s">
        <v>57</v>
      </c>
      <c r="B142" s="180"/>
      <c r="C142" s="180"/>
      <c r="D142" s="180"/>
      <c r="E142" s="180"/>
      <c r="F142" s="180"/>
      <c r="G142" s="180"/>
      <c r="H142" s="180"/>
      <c r="I142" s="180"/>
      <c r="J142" s="180"/>
      <c r="K142" s="180"/>
      <c r="P142" s="95" t="s">
        <v>80</v>
      </c>
    </row>
    <row r="143" spans="1:16" ht="15" customHeight="1">
      <c r="A143" s="50" t="s">
        <v>2</v>
      </c>
      <c r="B143" s="140" t="s">
        <v>3</v>
      </c>
      <c r="C143" s="181"/>
      <c r="D143" s="181"/>
      <c r="E143" s="181"/>
      <c r="F143" s="181"/>
      <c r="G143" s="181"/>
      <c r="H143" s="181"/>
      <c r="I143" s="181"/>
      <c r="J143" s="141"/>
    </row>
    <row r="144" spans="1:16" ht="15" customHeight="1">
      <c r="A144" s="3" t="s">
        <v>1</v>
      </c>
      <c r="B144" s="182" t="s">
        <v>69</v>
      </c>
      <c r="C144" s="167"/>
      <c r="D144" s="167"/>
      <c r="E144" s="167"/>
      <c r="F144" s="167"/>
      <c r="G144" s="167"/>
      <c r="H144" s="167"/>
      <c r="I144" s="167"/>
      <c r="J144" s="168"/>
      <c r="P144" s="29" t="str">
        <f>IF(C128=0,"OK",IF(AND(A144="☑",A145="☑",A146="☑"),"OK","NG"))</f>
        <v>OK</v>
      </c>
    </row>
    <row r="145" spans="1:13" ht="15" customHeight="1">
      <c r="A145" s="3" t="s">
        <v>1</v>
      </c>
      <c r="B145" s="182" t="s">
        <v>117</v>
      </c>
      <c r="C145" s="167"/>
      <c r="D145" s="167"/>
      <c r="E145" s="167"/>
      <c r="F145" s="167"/>
      <c r="G145" s="167"/>
      <c r="H145" s="167"/>
      <c r="I145" s="167"/>
      <c r="J145" s="168"/>
    </row>
    <row r="146" spans="1:13" ht="15" customHeight="1">
      <c r="A146" s="3" t="s">
        <v>1</v>
      </c>
      <c r="B146" s="182" t="s">
        <v>288</v>
      </c>
      <c r="C146" s="167"/>
      <c r="D146" s="167"/>
      <c r="E146" s="167"/>
      <c r="F146" s="167"/>
      <c r="G146" s="167"/>
      <c r="H146" s="167"/>
      <c r="I146" s="167"/>
      <c r="J146" s="168"/>
    </row>
    <row r="147" spans="1:13" ht="15" customHeight="1"/>
    <row r="148" spans="1:13" ht="15" customHeight="1">
      <c r="A148" s="48" t="s">
        <v>207</v>
      </c>
    </row>
    <row r="149" spans="1:13" ht="15" customHeight="1">
      <c r="A149" s="50" t="s">
        <v>2</v>
      </c>
      <c r="B149" s="139" t="s">
        <v>4</v>
      </c>
      <c r="C149" s="139"/>
      <c r="D149" s="139"/>
      <c r="E149" s="139"/>
      <c r="F149" s="140" t="s">
        <v>97</v>
      </c>
      <c r="G149" s="141"/>
      <c r="H149" s="140" t="s">
        <v>20</v>
      </c>
      <c r="I149" s="141"/>
      <c r="J149" s="139" t="s">
        <v>17</v>
      </c>
      <c r="K149" s="139"/>
      <c r="L149" s="139"/>
      <c r="M149" s="139"/>
    </row>
    <row r="150" spans="1:13" ht="18.75" customHeight="1">
      <c r="A150" s="3" t="s">
        <v>1</v>
      </c>
      <c r="B150" s="138" t="s">
        <v>23</v>
      </c>
      <c r="C150" s="138"/>
      <c r="D150" s="138"/>
      <c r="E150" s="138"/>
      <c r="F150" s="142" t="s">
        <v>22</v>
      </c>
      <c r="G150" s="143"/>
      <c r="H150" s="142" t="s">
        <v>98</v>
      </c>
      <c r="I150" s="143"/>
      <c r="J150" s="138" t="s">
        <v>143</v>
      </c>
      <c r="K150" s="138"/>
      <c r="L150" s="138"/>
      <c r="M150" s="138"/>
    </row>
    <row r="151" spans="1:13" ht="18.75" customHeight="1">
      <c r="A151" s="3" t="s">
        <v>1</v>
      </c>
      <c r="B151" s="138" t="s">
        <v>25</v>
      </c>
      <c r="C151" s="138"/>
      <c r="D151" s="138"/>
      <c r="E151" s="138"/>
      <c r="F151" s="142" t="s">
        <v>16</v>
      </c>
      <c r="G151" s="143"/>
      <c r="H151" s="142" t="s">
        <v>21</v>
      </c>
      <c r="I151" s="143"/>
      <c r="J151" s="138" t="s">
        <v>100</v>
      </c>
      <c r="K151" s="138"/>
      <c r="L151" s="138"/>
      <c r="M151" s="138"/>
    </row>
    <row r="152" spans="1:13" ht="18.75" customHeight="1">
      <c r="A152" s="3" t="s">
        <v>1</v>
      </c>
      <c r="B152" s="138" t="s">
        <v>24</v>
      </c>
      <c r="C152" s="138"/>
      <c r="D152" s="138"/>
      <c r="E152" s="138"/>
      <c r="F152" s="142" t="s">
        <v>16</v>
      </c>
      <c r="G152" s="143"/>
      <c r="H152" s="142" t="s">
        <v>21</v>
      </c>
      <c r="I152" s="143"/>
      <c r="J152" s="138" t="s">
        <v>26</v>
      </c>
      <c r="K152" s="138"/>
      <c r="L152" s="138"/>
      <c r="M152" s="138"/>
    </row>
    <row r="153" spans="1:13" ht="18.75" customHeight="1">
      <c r="A153" s="3" t="s">
        <v>1</v>
      </c>
      <c r="B153" s="138" t="s">
        <v>90</v>
      </c>
      <c r="C153" s="138"/>
      <c r="D153" s="138"/>
      <c r="E153" s="138"/>
      <c r="F153" s="142" t="s">
        <v>5</v>
      </c>
      <c r="G153" s="143"/>
      <c r="H153" s="159" t="s">
        <v>16</v>
      </c>
      <c r="I153" s="143"/>
      <c r="J153" s="138" t="s">
        <v>99</v>
      </c>
      <c r="K153" s="138"/>
      <c r="L153" s="138"/>
      <c r="M153" s="138"/>
    </row>
    <row r="154" spans="1:13" ht="18.75" customHeight="1">
      <c r="A154" s="3" t="s">
        <v>1</v>
      </c>
      <c r="B154" s="138" t="s">
        <v>283</v>
      </c>
      <c r="C154" s="138"/>
      <c r="D154" s="138"/>
      <c r="E154" s="138"/>
      <c r="F154" s="142" t="s">
        <v>5</v>
      </c>
      <c r="G154" s="143"/>
      <c r="H154" s="136" t="s">
        <v>16</v>
      </c>
      <c r="I154" s="136"/>
      <c r="J154" s="138" t="s">
        <v>284</v>
      </c>
      <c r="K154" s="138"/>
      <c r="L154" s="138"/>
      <c r="M154" s="138"/>
    </row>
  </sheetData>
  <sheetProtection algorithmName="SHA-512" hashValue="OvoT1jurViTbtAkE8ykw9csE5ZK2qxjwNZBEUvmUSCl6e5+WW0+2apOrJCOdZ8tyD2CMH2YNXilcZeOECcQRaw==" saltValue="SFNZHB71Z6qdUkP/PK70aA==" spinCount="100000" sheet="1" objects="1" scenarios="1"/>
  <mergeCells count="198">
    <mergeCell ref="A1:O1"/>
    <mergeCell ref="B3:E3"/>
    <mergeCell ref="B4:E4"/>
    <mergeCell ref="P4:P5"/>
    <mergeCell ref="B5:E5"/>
    <mergeCell ref="B6:E6"/>
    <mergeCell ref="M14:O14"/>
    <mergeCell ref="M15:O15"/>
    <mergeCell ref="M16:O16"/>
    <mergeCell ref="M17:O17"/>
    <mergeCell ref="M18:O18"/>
    <mergeCell ref="M19:O19"/>
    <mergeCell ref="F9:I9"/>
    <mergeCell ref="J9:L9"/>
    <mergeCell ref="M10:O10"/>
    <mergeCell ref="M11:O11"/>
    <mergeCell ref="M12:O12"/>
    <mergeCell ref="M13:O13"/>
    <mergeCell ref="N26:O26"/>
    <mergeCell ref="A31:A32"/>
    <mergeCell ref="B31:B32"/>
    <mergeCell ref="C31:F31"/>
    <mergeCell ref="G31:G32"/>
    <mergeCell ref="H31:K31"/>
    <mergeCell ref="L31:O31"/>
    <mergeCell ref="D32:E32"/>
    <mergeCell ref="M20:O20"/>
    <mergeCell ref="M21:O21"/>
    <mergeCell ref="M22:O22"/>
    <mergeCell ref="M23:O23"/>
    <mergeCell ref="M24:O24"/>
    <mergeCell ref="M25:O25"/>
    <mergeCell ref="D39:E39"/>
    <mergeCell ref="A42:A43"/>
    <mergeCell ref="B42:B43"/>
    <mergeCell ref="C42:F42"/>
    <mergeCell ref="G42:G43"/>
    <mergeCell ref="H42:K42"/>
    <mergeCell ref="D33:E33"/>
    <mergeCell ref="D34:E34"/>
    <mergeCell ref="D35:E35"/>
    <mergeCell ref="D36:E36"/>
    <mergeCell ref="D37:E37"/>
    <mergeCell ref="D38:E38"/>
    <mergeCell ref="A53:A54"/>
    <mergeCell ref="B53:B54"/>
    <mergeCell ref="C53:F53"/>
    <mergeCell ref="L42:O42"/>
    <mergeCell ref="D43:E43"/>
    <mergeCell ref="D44:E44"/>
    <mergeCell ref="D45:E45"/>
    <mergeCell ref="D46:E46"/>
    <mergeCell ref="D47:E47"/>
    <mergeCell ref="G53:G54"/>
    <mergeCell ref="H53:K53"/>
    <mergeCell ref="L53:O53"/>
    <mergeCell ref="D54:E54"/>
    <mergeCell ref="D55:E55"/>
    <mergeCell ref="D56:E56"/>
    <mergeCell ref="D48:E48"/>
    <mergeCell ref="D49:E49"/>
    <mergeCell ref="D50:E50"/>
    <mergeCell ref="H64:K64"/>
    <mergeCell ref="L64:O64"/>
    <mergeCell ref="D65:E65"/>
    <mergeCell ref="D66:E66"/>
    <mergeCell ref="D67:E67"/>
    <mergeCell ref="D57:E57"/>
    <mergeCell ref="D58:E58"/>
    <mergeCell ref="D59:E59"/>
    <mergeCell ref="D60:E60"/>
    <mergeCell ref="D61:E61"/>
    <mergeCell ref="C64:F64"/>
    <mergeCell ref="D68:E68"/>
    <mergeCell ref="D69:E69"/>
    <mergeCell ref="D70:E70"/>
    <mergeCell ref="D71:E71"/>
    <mergeCell ref="D72:E72"/>
    <mergeCell ref="A75:A76"/>
    <mergeCell ref="B75:B76"/>
    <mergeCell ref="C75:F75"/>
    <mergeCell ref="G64:G65"/>
    <mergeCell ref="A64:A65"/>
    <mergeCell ref="B64:B65"/>
    <mergeCell ref="A86:A87"/>
    <mergeCell ref="B86:B87"/>
    <mergeCell ref="C86:F86"/>
    <mergeCell ref="G75:G76"/>
    <mergeCell ref="H75:K75"/>
    <mergeCell ref="L75:O75"/>
    <mergeCell ref="D76:E76"/>
    <mergeCell ref="D77:E77"/>
    <mergeCell ref="D78:E78"/>
    <mergeCell ref="G86:G87"/>
    <mergeCell ref="H86:K86"/>
    <mergeCell ref="L86:O86"/>
    <mergeCell ref="D87:E87"/>
    <mergeCell ref="D88:E88"/>
    <mergeCell ref="D89:E89"/>
    <mergeCell ref="D79:E79"/>
    <mergeCell ref="D80:E80"/>
    <mergeCell ref="D81:E81"/>
    <mergeCell ref="D82:E82"/>
    <mergeCell ref="D83:E83"/>
    <mergeCell ref="H97:K97"/>
    <mergeCell ref="L97:O97"/>
    <mergeCell ref="D98:E98"/>
    <mergeCell ref="D99:E99"/>
    <mergeCell ref="D100:E100"/>
    <mergeCell ref="D90:E90"/>
    <mergeCell ref="D91:E91"/>
    <mergeCell ref="D92:E92"/>
    <mergeCell ref="D93:E93"/>
    <mergeCell ref="D94:E94"/>
    <mergeCell ref="C97:F97"/>
    <mergeCell ref="D101:E101"/>
    <mergeCell ref="D102:E102"/>
    <mergeCell ref="D103:E103"/>
    <mergeCell ref="D104:E104"/>
    <mergeCell ref="D105:E105"/>
    <mergeCell ref="A108:A109"/>
    <mergeCell ref="B108:B109"/>
    <mergeCell ref="C108:F108"/>
    <mergeCell ref="G97:G98"/>
    <mergeCell ref="A97:A98"/>
    <mergeCell ref="B97:B98"/>
    <mergeCell ref="D112:E112"/>
    <mergeCell ref="D113:E113"/>
    <mergeCell ref="D114:E114"/>
    <mergeCell ref="D115:E115"/>
    <mergeCell ref="D116:E116"/>
    <mergeCell ref="A119:B119"/>
    <mergeCell ref="G108:G109"/>
    <mergeCell ref="H108:K108"/>
    <mergeCell ref="L108:O108"/>
    <mergeCell ref="D109:E109"/>
    <mergeCell ref="D110:E110"/>
    <mergeCell ref="D111:E111"/>
    <mergeCell ref="H119:I119"/>
    <mergeCell ref="J119:M119"/>
    <mergeCell ref="A120:B120"/>
    <mergeCell ref="G120:G122"/>
    <mergeCell ref="H120:I120"/>
    <mergeCell ref="J120:M122"/>
    <mergeCell ref="A121:B121"/>
    <mergeCell ref="H121:I121"/>
    <mergeCell ref="A122:B122"/>
    <mergeCell ref="A127:B127"/>
    <mergeCell ref="H127:I127"/>
    <mergeCell ref="J127:M127"/>
    <mergeCell ref="A128:B128"/>
    <mergeCell ref="H128:I128"/>
    <mergeCell ref="J128:M128"/>
    <mergeCell ref="A123:B123"/>
    <mergeCell ref="J123:M123"/>
    <mergeCell ref="A124:B124"/>
    <mergeCell ref="J124:M124"/>
    <mergeCell ref="A125:B125"/>
    <mergeCell ref="G125:G126"/>
    <mergeCell ref="J125:M126"/>
    <mergeCell ref="A126:B126"/>
    <mergeCell ref="A137:J137"/>
    <mergeCell ref="A138:J138"/>
    <mergeCell ref="A142:K142"/>
    <mergeCell ref="B143:J143"/>
    <mergeCell ref="B144:J144"/>
    <mergeCell ref="B145:J145"/>
    <mergeCell ref="A131:J131"/>
    <mergeCell ref="A132:J132"/>
    <mergeCell ref="A133:J133"/>
    <mergeCell ref="A134:J134"/>
    <mergeCell ref="A135:J135"/>
    <mergeCell ref="A136:J136"/>
    <mergeCell ref="B146:J146"/>
    <mergeCell ref="B149:E149"/>
    <mergeCell ref="F149:G149"/>
    <mergeCell ref="H149:I149"/>
    <mergeCell ref="J149:M149"/>
    <mergeCell ref="B150:E150"/>
    <mergeCell ref="F150:G150"/>
    <mergeCell ref="H150:I150"/>
    <mergeCell ref="J150:M150"/>
    <mergeCell ref="B153:E153"/>
    <mergeCell ref="F153:G153"/>
    <mergeCell ref="H153:I153"/>
    <mergeCell ref="J153:M153"/>
    <mergeCell ref="B154:E154"/>
    <mergeCell ref="F154:G154"/>
    <mergeCell ref="H154:I154"/>
    <mergeCell ref="J154:M154"/>
    <mergeCell ref="B151:E151"/>
    <mergeCell ref="F151:G151"/>
    <mergeCell ref="H151:I151"/>
    <mergeCell ref="J151:M151"/>
    <mergeCell ref="B152:E152"/>
    <mergeCell ref="F152:G152"/>
    <mergeCell ref="H152:I152"/>
    <mergeCell ref="J152:M152"/>
  </mergeCells>
  <phoneticPr fontId="2"/>
  <conditionalFormatting sqref="C120:G128">
    <cfRule type="expression" dxfId="3695" priority="2">
      <formula>$P120="NG"</formula>
    </cfRule>
  </conditionalFormatting>
  <conditionalFormatting sqref="G120:G123">
    <cfRule type="expression" dxfId="3694" priority="1">
      <formula>$P120="NG"</formula>
    </cfRule>
  </conditionalFormatting>
  <conditionalFormatting sqref="H33:K36">
    <cfRule type="expression" dxfId="3693" priority="55">
      <formula>#REF!="追加"</formula>
    </cfRule>
    <cfRule type="expression" dxfId="3692" priority="56">
      <formula>#REF!="新規"</formula>
    </cfRule>
  </conditionalFormatting>
  <conditionalFormatting sqref="H37:K39">
    <cfRule type="expression" dxfId="3691" priority="60">
      <formula>#REF!="追加"</formula>
    </cfRule>
    <cfRule type="expression" dxfId="3690" priority="67">
      <formula>#REF!="新規"</formula>
    </cfRule>
  </conditionalFormatting>
  <conditionalFormatting sqref="H44:K47">
    <cfRule type="expression" dxfId="3689" priority="46">
      <formula>#REF!="追加"</formula>
    </cfRule>
    <cfRule type="expression" dxfId="3688" priority="47">
      <formula>#REF!="新規"</formula>
    </cfRule>
  </conditionalFormatting>
  <conditionalFormatting sqref="H48:K50">
    <cfRule type="expression" dxfId="3687" priority="50">
      <formula>#REF!="追加"</formula>
    </cfRule>
    <cfRule type="expression" dxfId="3686" priority="51">
      <formula>#REF!="新規"</formula>
    </cfRule>
  </conditionalFormatting>
  <conditionalFormatting sqref="H55:K58">
    <cfRule type="expression" dxfId="3685" priority="40">
      <formula>#REF!="追加"</formula>
    </cfRule>
    <cfRule type="expression" dxfId="3684" priority="41">
      <formula>#REF!="新規"</formula>
    </cfRule>
  </conditionalFormatting>
  <conditionalFormatting sqref="H59:K61">
    <cfRule type="expression" dxfId="3683" priority="44">
      <formula>#REF!="追加"</formula>
    </cfRule>
    <cfRule type="expression" dxfId="3682" priority="45">
      <formula>#REF!="新規"</formula>
    </cfRule>
  </conditionalFormatting>
  <conditionalFormatting sqref="H66:K69">
    <cfRule type="expression" dxfId="3681" priority="34">
      <formula>#REF!="追加"</formula>
    </cfRule>
    <cfRule type="expression" dxfId="3680" priority="35">
      <formula>#REF!="新規"</formula>
    </cfRule>
  </conditionalFormatting>
  <conditionalFormatting sqref="H70:K72">
    <cfRule type="expression" dxfId="3679" priority="38">
      <formula>#REF!="追加"</formula>
    </cfRule>
    <cfRule type="expression" dxfId="3678" priority="39">
      <formula>#REF!="新規"</formula>
    </cfRule>
  </conditionalFormatting>
  <conditionalFormatting sqref="H77:K80">
    <cfRule type="expression" dxfId="3677" priority="28">
      <formula>#REF!="追加"</formula>
    </cfRule>
    <cfRule type="expression" dxfId="3676" priority="29">
      <formula>#REF!="新規"</formula>
    </cfRule>
  </conditionalFormatting>
  <conditionalFormatting sqref="H81:K83">
    <cfRule type="expression" dxfId="3675" priority="32">
      <formula>#REF!="追加"</formula>
    </cfRule>
    <cfRule type="expression" dxfId="3674" priority="33">
      <formula>#REF!="新規"</formula>
    </cfRule>
  </conditionalFormatting>
  <conditionalFormatting sqref="H88:K91">
    <cfRule type="expression" dxfId="3673" priority="22">
      <formula>#REF!="追加"</formula>
    </cfRule>
    <cfRule type="expression" dxfId="3672" priority="23">
      <formula>#REF!="新規"</formula>
    </cfRule>
  </conditionalFormatting>
  <conditionalFormatting sqref="H92:K94">
    <cfRule type="expression" dxfId="3671" priority="26">
      <formula>#REF!="追加"</formula>
    </cfRule>
    <cfRule type="expression" dxfId="3670" priority="27">
      <formula>#REF!="新規"</formula>
    </cfRule>
  </conditionalFormatting>
  <conditionalFormatting sqref="H99:K102">
    <cfRule type="expression" dxfId="3669" priority="16">
      <formula>#REF!="追加"</formula>
    </cfRule>
    <cfRule type="expression" dxfId="3668" priority="17">
      <formula>#REF!="新規"</formula>
    </cfRule>
  </conditionalFormatting>
  <conditionalFormatting sqref="H103:K105">
    <cfRule type="expression" dxfId="3667" priority="20">
      <formula>#REF!="追加"</formula>
    </cfRule>
    <cfRule type="expression" dxfId="3666" priority="21">
      <formula>#REF!="新規"</formula>
    </cfRule>
  </conditionalFormatting>
  <conditionalFormatting sqref="H110:K113">
    <cfRule type="expression" dxfId="3665" priority="10">
      <formula>#REF!="追加"</formula>
    </cfRule>
    <cfRule type="expression" dxfId="3664" priority="11">
      <formula>#REF!="新規"</formula>
    </cfRule>
  </conditionalFormatting>
  <conditionalFormatting sqref="H114:K116">
    <cfRule type="expression" dxfId="3663" priority="14">
      <formula>#REF!="追加"</formula>
    </cfRule>
    <cfRule type="expression" dxfId="3662" priority="15">
      <formula>#REF!="新規"</formula>
    </cfRule>
  </conditionalFormatting>
  <conditionalFormatting sqref="J35:K36 J39:K39">
    <cfRule type="expression" dxfId="3661" priority="57">
      <formula>#REF!="追加"</formula>
    </cfRule>
    <cfRule type="expression" dxfId="3660" priority="58">
      <formula>#REF!="新規"</formula>
    </cfRule>
  </conditionalFormatting>
  <conditionalFormatting sqref="J46:K47 J50:K50">
    <cfRule type="expression" dxfId="3659" priority="48">
      <formula>#REF!="追加"</formula>
    </cfRule>
    <cfRule type="expression" dxfId="3658" priority="49">
      <formula>#REF!="新規"</formula>
    </cfRule>
  </conditionalFormatting>
  <conditionalFormatting sqref="J57:K58 J61:K61">
    <cfRule type="expression" dxfId="3657" priority="42">
      <formula>#REF!="追加"</formula>
    </cfRule>
    <cfRule type="expression" dxfId="3656" priority="43">
      <formula>#REF!="新規"</formula>
    </cfRule>
  </conditionalFormatting>
  <conditionalFormatting sqref="J68:K69 J72:K72">
    <cfRule type="expression" dxfId="3655" priority="36">
      <formula>#REF!="追加"</formula>
    </cfRule>
    <cfRule type="expression" dxfId="3654" priority="37">
      <formula>#REF!="新規"</formula>
    </cfRule>
  </conditionalFormatting>
  <conditionalFormatting sqref="J79:K80 J83:K83">
    <cfRule type="expression" dxfId="3653" priority="30">
      <formula>#REF!="追加"</formula>
    </cfRule>
    <cfRule type="expression" dxfId="3652" priority="31">
      <formula>#REF!="新規"</formula>
    </cfRule>
  </conditionalFormatting>
  <conditionalFormatting sqref="J90:K91 J94:K94">
    <cfRule type="expression" dxfId="3651" priority="24">
      <formula>#REF!="追加"</formula>
    </cfRule>
    <cfRule type="expression" dxfId="3650" priority="25">
      <formula>#REF!="新規"</formula>
    </cfRule>
  </conditionalFormatting>
  <conditionalFormatting sqref="J101:K102 J105:K105">
    <cfRule type="expression" dxfId="3649" priority="18">
      <formula>#REF!="追加"</formula>
    </cfRule>
    <cfRule type="expression" dxfId="3648" priority="19">
      <formula>#REF!="新規"</formula>
    </cfRule>
  </conditionalFormatting>
  <conditionalFormatting sqref="J112:K113 J116:K116">
    <cfRule type="expression" dxfId="3647" priority="12">
      <formula>#REF!="追加"</formula>
    </cfRule>
    <cfRule type="expression" dxfId="3646" priority="13">
      <formula>#REF!="新規"</formula>
    </cfRule>
  </conditionalFormatting>
  <conditionalFormatting sqref="J40:O41 J51:O52 J62:O63 J73:O74 J84:O84 J95:O96 J106:O107 J117:O117">
    <cfRule type="expression" dxfId="3645" priority="72">
      <formula>$I40="追加"</formula>
    </cfRule>
    <cfRule type="expression" dxfId="3644" priority="73">
      <formula>$I40="新規"</formula>
    </cfRule>
  </conditionalFormatting>
  <conditionalFormatting sqref="K85:O85 I85">
    <cfRule type="expression" dxfId="3643" priority="76">
      <formula>#REF!="追加"</formula>
    </cfRule>
    <cfRule type="expression" dxfId="3642" priority="77">
      <formula>#REF!="新規"</formula>
    </cfRule>
  </conditionalFormatting>
  <conditionalFormatting sqref="L40:O41 L51:O52 L62:O63 L73:O74 L84:O84 L95:O96 L106:O107 L117:O117">
    <cfRule type="expression" dxfId="3641" priority="68">
      <formula>$I40="追加"</formula>
    </cfRule>
    <cfRule type="expression" dxfId="3640" priority="69">
      <formula>$I40="新規"</formula>
    </cfRule>
  </conditionalFormatting>
  <conditionalFormatting sqref="L85:O85">
    <cfRule type="expression" dxfId="3639" priority="74">
      <formula>#REF!="追加"</formula>
    </cfRule>
    <cfRule type="expression" dxfId="3638" priority="75">
      <formula>#REF!="新規"</formula>
    </cfRule>
  </conditionalFormatting>
  <conditionalFormatting sqref="P3">
    <cfRule type="expression" dxfId="3637" priority="62">
      <formula>$P3&lt;&gt;"要修正！"</formula>
    </cfRule>
    <cfRule type="expression" dxfId="3636" priority="63">
      <formula>$P3="要修正！"</formula>
    </cfRule>
  </conditionalFormatting>
  <conditionalFormatting sqref="P4:P5">
    <cfRule type="expression" dxfId="3635" priority="54">
      <formula>$P$3="要修正！"</formula>
    </cfRule>
  </conditionalFormatting>
  <conditionalFormatting sqref="P144">
    <cfRule type="expression" dxfId="3634" priority="61">
      <formula>P144="NG"</formula>
    </cfRule>
  </conditionalFormatting>
  <conditionalFormatting sqref="P33:R41">
    <cfRule type="expression" dxfId="3633" priority="59">
      <formula>P33="NG"</formula>
    </cfRule>
  </conditionalFormatting>
  <conditionalFormatting sqref="P44:R52">
    <cfRule type="expression" dxfId="3632" priority="9">
      <formula>P44="NG"</formula>
    </cfRule>
  </conditionalFormatting>
  <conditionalFormatting sqref="P55:R63">
    <cfRule type="expression" dxfId="3631" priority="7">
      <formula>P55="NG"</formula>
    </cfRule>
  </conditionalFormatting>
  <conditionalFormatting sqref="P66:R74 P75:Q83">
    <cfRule type="expression" dxfId="3630" priority="8">
      <formula>P66="NG"</formula>
    </cfRule>
  </conditionalFormatting>
  <conditionalFormatting sqref="P84:R85 R77:R83">
    <cfRule type="expression" dxfId="3629" priority="6">
      <formula>P77="NG"</formula>
    </cfRule>
  </conditionalFormatting>
  <conditionalFormatting sqref="P88:R96">
    <cfRule type="expression" dxfId="3628" priority="5">
      <formula>P88="NG"</formula>
    </cfRule>
  </conditionalFormatting>
  <conditionalFormatting sqref="P99:R107">
    <cfRule type="expression" dxfId="3627" priority="4">
      <formula>P99="NG"</formula>
    </cfRule>
  </conditionalFormatting>
  <conditionalFormatting sqref="P110:R117">
    <cfRule type="expression" dxfId="3626" priority="3">
      <formula>P110="NG"</formula>
    </cfRule>
  </conditionalFormatting>
  <conditionalFormatting sqref="P120:R120 Q121:R122">
    <cfRule type="expression" dxfId="3625" priority="71">
      <formula>#REF!="NG"</formula>
    </cfRule>
  </conditionalFormatting>
  <conditionalFormatting sqref="P120:R128">
    <cfRule type="expression" dxfId="3624" priority="52">
      <formula>P120="NG"</formula>
    </cfRule>
  </conditionalFormatting>
  <conditionalFormatting sqref="P121:R122">
    <cfRule type="expression" dxfId="3623" priority="70">
      <formula>$P29="NG"</formula>
    </cfRule>
  </conditionalFormatting>
  <conditionalFormatting sqref="P123:R127 P128:Q128">
    <cfRule type="expression" dxfId="3622" priority="53">
      <formula>#REF!="NG"</formula>
    </cfRule>
  </conditionalFormatting>
  <conditionalFormatting sqref="P125:R126">
    <cfRule type="expression" dxfId="3621" priority="65">
      <formula>$P30="NG"</formula>
    </cfRule>
  </conditionalFormatting>
  <conditionalFormatting sqref="P127:R128">
    <cfRule type="expression" dxfId="3620" priority="64">
      <formula>$P31="NG"</formula>
    </cfRule>
  </conditionalFormatting>
  <conditionalFormatting sqref="T57 T76:T80 T86:T88 T98:T102 T109:T111">
    <cfRule type="expression" dxfId="3619" priority="66">
      <formula>T57="NG"</formula>
    </cfRule>
  </conditionalFormatting>
  <dataValidations count="12">
    <dataValidation type="list" allowBlank="1" showInputMessage="1" showErrorMessage="1" sqref="D27 D11:D25" xr:uid="{DC7D28ED-D0E1-430F-9064-8EDEF15C9B46}">
      <formula1>$Q$11:$Q$13</formula1>
    </dataValidation>
    <dataValidation type="list" allowBlank="1" showInputMessage="1" showErrorMessage="1" sqref="B11:B25" xr:uid="{73668A3F-0718-4389-9643-F5F447DEE4C5}">
      <formula1>$P$11:$P$18</formula1>
    </dataValidation>
    <dataValidation type="list" allowBlank="1" showInputMessage="1" showErrorMessage="1" sqref="C99:C105" xr:uid="{7D3EA6B0-A633-49EC-A0F7-974BE275423D}">
      <formula1>$T$99:$T$102</formula1>
    </dataValidation>
    <dataValidation type="list" allowBlank="1" showInputMessage="1" showErrorMessage="1" sqref="C33:C39" xr:uid="{F083EF59-4DB9-4C09-A4A6-F57461828F8B}">
      <formula1>$U$33:$U$36</formula1>
    </dataValidation>
    <dataValidation type="list" allowBlank="1" showInputMessage="1" showErrorMessage="1" sqref="B33:B39 B110:B116 B99:B105 B88:B94 B77:B83 B66:B72 B55:B61 B44:B50" xr:uid="{6D6DA582-35DB-43D3-BA3D-3EFFC83845B7}">
      <formula1>$T$33:$T$34</formula1>
    </dataValidation>
    <dataValidation type="list" allowBlank="1" showInputMessage="1" showErrorMessage="1" sqref="C110:C116" xr:uid="{26D2FFA7-9E05-4621-9266-F106A6D6FB6C}">
      <formula1>$T$110:$T$111</formula1>
    </dataValidation>
    <dataValidation type="list" allowBlank="1" showInputMessage="1" showErrorMessage="1" sqref="C88:C94" xr:uid="{EBBD6E92-E6CC-4BEE-B1E7-630D2F2C85CB}">
      <formula1>$T$87:$T$88</formula1>
    </dataValidation>
    <dataValidation type="list" allowBlank="1" showInputMessage="1" showErrorMessage="1" sqref="C77:C83" xr:uid="{4B48A0EA-E707-4408-B551-29F5A198BC95}">
      <formula1>$T$77:$T$80</formula1>
    </dataValidation>
    <dataValidation type="list" allowBlank="1" showInputMessage="1" showErrorMessage="1" sqref="C66:C72" xr:uid="{567BEDB6-D402-44F5-A251-46FF8B2D3DAB}">
      <formula1>$T$66:$T$68</formula1>
    </dataValidation>
    <dataValidation type="list" allowBlank="1" showInputMessage="1" showErrorMessage="1" sqref="C55:C61" xr:uid="{6ACF842F-512C-44DE-A963-DB58D964D5CF}">
      <formula1>$T$55:$T$58</formula1>
    </dataValidation>
    <dataValidation type="list" allowBlank="1" showInputMessage="1" showErrorMessage="1" sqref="C44:C50" xr:uid="{A0F677AD-B940-4AF6-AF82-B917EEDD86DE}">
      <formula1>$T$44:$T$46</formula1>
    </dataValidation>
    <dataValidation type="list" allowBlank="1" showInputMessage="1" showErrorMessage="1" sqref="K132:K138" xr:uid="{DE4CCCF0-FF46-405F-A0AE-02836DC0BE6F}">
      <formula1>$P$131:$P$132</formula1>
    </dataValidation>
  </dataValidations>
  <pageMargins left="0.70866141732283472" right="0.70866141732283472" top="0.62992125984251968" bottom="0.74803149606299213" header="0.31496062992125984" footer="0.31496062992125984"/>
  <headerFooter>
    <oddHeader>&amp;L様式第1号別添1&amp;R事業参加者用（事業参加者→事業実施主体）</oddHeader>
  </headerFooter>
  <extLst>
    <ext xmlns:x14="http://schemas.microsoft.com/office/spreadsheetml/2009/9/main" uri="{CCE6A557-97BC-4b89-ADB6-D9C93CAAB3DF}">
      <x14:dataValidations xmlns:xm="http://schemas.microsoft.com/office/excel/2006/main" count="6">
        <x14:dataValidation type="list" allowBlank="1" showInputMessage="1" showErrorMessage="1" xr:uid="{00DDFA31-135A-4EF0-8547-40EDEF7380D3}">
          <x14:formula1>
            <xm:f>リスト!$H$2:$H$3</xm:f>
          </x14:formula1>
          <xm:sqref>A150:A154</xm:sqref>
        </x14:dataValidation>
        <x14:dataValidation type="list" allowBlank="1" showInputMessage="1" showErrorMessage="1" xr:uid="{17B580F2-074F-4332-8007-F5300F3692AA}">
          <x14:formula1>
            <xm:f>リスト!$D$2:$D$3</xm:f>
          </x14:formula1>
          <xm:sqref>C107 C96 C52 C63 C74 C85</xm:sqref>
        </x14:dataValidation>
        <x14:dataValidation type="list" allowBlank="1" showInputMessage="1" showErrorMessage="1" xr:uid="{397857F3-D3DB-4432-8315-931B32A4CFCC}">
          <x14:formula1>
            <xm:f>リスト!$E$2:$E$22</xm:f>
          </x14:formula1>
          <xm:sqref>D107 D96 D52 D63 D74 D85</xm:sqref>
        </x14:dataValidation>
        <x14:dataValidation type="list" allowBlank="1" showInputMessage="1" showErrorMessage="1" xr:uid="{55907E05-4900-4EE6-B41B-E8AF73A117FB}">
          <x14:formula1>
            <xm:f>リスト!$C$2:$C$4</xm:f>
          </x14:formula1>
          <xm:sqref>B107 B96 B52 B63 B74 B85</xm:sqref>
        </x14:dataValidation>
        <x14:dataValidation type="list" allowBlank="1" showInputMessage="1" showErrorMessage="1" xr:uid="{7DBDC14E-0AD3-4041-B128-A9EAD5E6E14D}">
          <x14:formula1>
            <xm:f>リスト!$G$2:$G$4</xm:f>
          </x14:formula1>
          <xm:sqref>G88:G94 G99:G105 I52 G33:G39 I63 G44:G50 I74 G55:G61 G66:G72 I96 G77:G83 I107 G110:G116</xm:sqref>
        </x14:dataValidation>
        <x14:dataValidation type="list" allowBlank="1" showInputMessage="1" showErrorMessage="1" xr:uid="{8A8A91C1-2168-47E8-BF4E-62947070671B}">
          <x14:formula1>
            <xm:f>リスト!$H$2:$H$4</xm:f>
          </x14:formula1>
          <xm:sqref>A144:A146 J33:K39 L107:O107 L52:O52 J99:K105 L63:O63 J77:K83 L74:O74 J44:K50 L85:O85 J55:K61 L96:O96 J66:K72 J88:K94 J110:K116</xm:sqref>
        </x14:dataValidation>
      </x14:dataValidations>
    </ext>
  </extLst>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64DB45-DF8F-40D1-ABDE-B9DF7A0EA3DD}">
  <sheetPr>
    <pageSetUpPr fitToPage="1"/>
  </sheetPr>
  <dimension ref="A1:W154"/>
  <sheetViews>
    <sheetView view="pageBreakPreview" topLeftCell="C3" zoomScale="80" zoomScaleNormal="100" zoomScaleSheetLayoutView="80" workbookViewId="0">
      <selection activeCell="P3" sqref="P3:P5 H11:H25 K11:K25 C26 F26:L27 O33:R39 L40:O40 O44:R50 L51:O51 O55:R61 L62:O62 O66:R72 L73:O73 O77:O83 R77:R83 L84:O84 O88:R94 L95:O95 O99:R105 L106:O106 O110:R116 L117:O117 C120:G128 P120 Q120:R126 P123:P125 P127:R128 K139 P144"/>
    </sheetView>
  </sheetViews>
  <sheetFormatPr defaultColWidth="9" defaultRowHeight="22.5" customHeight="1"/>
  <cols>
    <col min="1" max="15" width="14.6328125" style="48" customWidth="1"/>
    <col min="16" max="16" width="23.26953125" style="49" customWidth="1"/>
    <col min="17" max="17" width="23.453125" style="48" bestFit="1" customWidth="1"/>
    <col min="18" max="18" width="18.90625" style="48" bestFit="1" customWidth="1"/>
    <col min="19" max="19" width="11.08984375" style="48" bestFit="1" customWidth="1"/>
    <col min="20" max="20" width="27.26953125" style="48" customWidth="1"/>
    <col min="21" max="21" width="8.90625" style="48" customWidth="1"/>
    <col min="22" max="16384" width="9" style="48"/>
  </cols>
  <sheetData>
    <row r="1" spans="1:19" s="35" customFormat="1" ht="22.5" customHeight="1">
      <c r="A1" s="178" t="s">
        <v>285</v>
      </c>
      <c r="B1" s="178"/>
      <c r="C1" s="178"/>
      <c r="D1" s="178"/>
      <c r="E1" s="178"/>
      <c r="F1" s="178"/>
      <c r="G1" s="178"/>
      <c r="H1" s="178"/>
      <c r="I1" s="178"/>
      <c r="J1" s="178"/>
      <c r="K1" s="178"/>
      <c r="L1" s="178"/>
      <c r="M1" s="178"/>
      <c r="N1" s="178"/>
      <c r="O1" s="178"/>
      <c r="P1" s="34" t="s">
        <v>58</v>
      </c>
    </row>
    <row r="2" spans="1:19" s="36" customFormat="1" ht="13">
      <c r="A2" s="36" t="s">
        <v>89</v>
      </c>
      <c r="F2" s="37"/>
      <c r="P2" s="38"/>
    </row>
    <row r="3" spans="1:19" s="36" customFormat="1" ht="22.5" customHeight="1">
      <c r="A3" s="39" t="s">
        <v>31</v>
      </c>
      <c r="B3" s="166"/>
      <c r="C3" s="167"/>
      <c r="D3" s="167"/>
      <c r="E3" s="168"/>
      <c r="F3" s="40"/>
      <c r="G3" s="40"/>
      <c r="H3" s="40"/>
      <c r="I3" s="40"/>
      <c r="J3" s="40"/>
      <c r="K3" s="40"/>
      <c r="L3" s="40"/>
      <c r="M3" s="41"/>
      <c r="N3" s="40" t="s">
        <v>148</v>
      </c>
      <c r="O3" s="40"/>
      <c r="P3" s="18" t="str">
        <f>IF(COUNTIF(P33:R154,"NG"),"要修正！","クリア ! ")</f>
        <v xml:space="preserve">クリア ! </v>
      </c>
      <c r="Q3" s="36" t="s">
        <v>113</v>
      </c>
      <c r="S3" s="38"/>
    </row>
    <row r="4" spans="1:19" s="36" customFormat="1" ht="22.5" customHeight="1">
      <c r="A4" s="39" t="s">
        <v>30</v>
      </c>
      <c r="B4" s="166"/>
      <c r="C4" s="167"/>
      <c r="D4" s="167"/>
      <c r="E4" s="168"/>
      <c r="F4" s="40"/>
      <c r="G4" s="40"/>
      <c r="H4" s="40"/>
      <c r="I4" s="40"/>
      <c r="J4" s="40"/>
      <c r="K4" s="40"/>
      <c r="L4" s="40"/>
      <c r="M4" s="42"/>
      <c r="N4" s="40" t="s">
        <v>145</v>
      </c>
      <c r="O4" s="40"/>
      <c r="P4" s="169" t="str">
        <f>IF(P3="要修正！","※「クリア！」になるようNG箇所を修正してください。","")</f>
        <v/>
      </c>
    </row>
    <row r="5" spans="1:19" s="36" customFormat="1" ht="22.5" customHeight="1">
      <c r="A5" s="39" t="s">
        <v>32</v>
      </c>
      <c r="B5" s="171"/>
      <c r="C5" s="167"/>
      <c r="D5" s="167"/>
      <c r="E5" s="168"/>
      <c r="F5" s="40"/>
      <c r="G5" s="40"/>
      <c r="H5" s="40"/>
      <c r="I5" s="40"/>
      <c r="J5" s="40"/>
      <c r="K5" s="40"/>
      <c r="L5" s="40"/>
      <c r="M5" s="43"/>
      <c r="N5" s="40" t="s">
        <v>146</v>
      </c>
      <c r="O5" s="40"/>
      <c r="P5" s="170"/>
    </row>
    <row r="6" spans="1:19" s="36" customFormat="1" ht="22.5" customHeight="1">
      <c r="A6" s="39" t="s">
        <v>33</v>
      </c>
      <c r="B6" s="166"/>
      <c r="C6" s="167"/>
      <c r="D6" s="167"/>
      <c r="E6" s="168"/>
      <c r="F6" s="40"/>
      <c r="G6" s="40"/>
      <c r="H6" s="40"/>
      <c r="I6" s="40"/>
      <c r="J6" s="40"/>
      <c r="K6" s="40"/>
      <c r="L6" s="40"/>
      <c r="M6" s="44"/>
      <c r="N6" s="40" t="s">
        <v>147</v>
      </c>
      <c r="O6" s="40"/>
      <c r="P6" s="45"/>
      <c r="Q6" s="46"/>
    </row>
    <row r="7" spans="1:19" s="36" customFormat="1" ht="22.5" customHeight="1">
      <c r="E7" s="47"/>
      <c r="F7" s="47"/>
      <c r="G7" s="47"/>
      <c r="H7" s="47"/>
      <c r="I7" s="47"/>
      <c r="J7" s="47"/>
      <c r="K7" s="47"/>
      <c r="L7" s="47"/>
      <c r="M7" s="47"/>
      <c r="N7" s="47"/>
      <c r="O7" s="47"/>
      <c r="P7" s="45"/>
      <c r="Q7" s="46"/>
    </row>
    <row r="8" spans="1:19" ht="22.5" customHeight="1">
      <c r="A8" s="48" t="s">
        <v>144</v>
      </c>
    </row>
    <row r="9" spans="1:19" ht="22.5" customHeight="1">
      <c r="F9" s="139" t="s">
        <v>170</v>
      </c>
      <c r="G9" s="139"/>
      <c r="H9" s="139"/>
      <c r="I9" s="139"/>
      <c r="J9" s="139" t="s">
        <v>235</v>
      </c>
      <c r="K9" s="139"/>
      <c r="L9" s="139"/>
    </row>
    <row r="10" spans="1:19" s="17" customFormat="1" ht="22.5" customHeight="1">
      <c r="A10" s="50" t="s">
        <v>118</v>
      </c>
      <c r="B10" s="50" t="s">
        <v>139</v>
      </c>
      <c r="C10" s="50" t="s">
        <v>197</v>
      </c>
      <c r="D10" s="50" t="s">
        <v>119</v>
      </c>
      <c r="E10" s="50" t="s">
        <v>6</v>
      </c>
      <c r="F10" s="53" t="s">
        <v>275</v>
      </c>
      <c r="G10" s="53" t="s">
        <v>276</v>
      </c>
      <c r="H10" s="51" t="s">
        <v>277</v>
      </c>
      <c r="I10" s="96" t="s">
        <v>150</v>
      </c>
      <c r="J10" s="51" t="s">
        <v>278</v>
      </c>
      <c r="K10" s="52" t="s">
        <v>279</v>
      </c>
      <c r="L10" s="96" t="s">
        <v>149</v>
      </c>
      <c r="M10" s="136" t="s">
        <v>243</v>
      </c>
      <c r="N10" s="136"/>
      <c r="O10" s="142"/>
      <c r="P10" s="50" t="s">
        <v>250</v>
      </c>
      <c r="Q10" s="86" t="s">
        <v>119</v>
      </c>
      <c r="S10" s="48"/>
    </row>
    <row r="11" spans="1:19" s="17" customFormat="1" ht="22.5" customHeight="1">
      <c r="A11" s="50">
        <v>1</v>
      </c>
      <c r="B11" s="54"/>
      <c r="C11" s="55"/>
      <c r="D11" s="56"/>
      <c r="E11" s="30"/>
      <c r="F11" s="6"/>
      <c r="G11" s="6"/>
      <c r="H11" s="26">
        <f>G11-F11</f>
        <v>0</v>
      </c>
      <c r="I11" s="57"/>
      <c r="J11" s="58"/>
      <c r="K11" s="25">
        <f>J11-F11</f>
        <v>0</v>
      </c>
      <c r="L11" s="59"/>
      <c r="M11" s="172"/>
      <c r="N11" s="172"/>
      <c r="O11" s="173"/>
      <c r="P11" s="60" t="s">
        <v>252</v>
      </c>
      <c r="Q11" s="91" t="s">
        <v>156</v>
      </c>
      <c r="S11" s="48"/>
    </row>
    <row r="12" spans="1:19" s="17" customFormat="1" ht="22.5" customHeight="1">
      <c r="A12" s="50">
        <v>2</v>
      </c>
      <c r="B12" s="54"/>
      <c r="C12" s="55"/>
      <c r="D12" s="56"/>
      <c r="E12" s="30"/>
      <c r="F12" s="6"/>
      <c r="G12" s="6"/>
      <c r="H12" s="26">
        <f t="shared" ref="H12:H25" si="0">G12-F12</f>
        <v>0</v>
      </c>
      <c r="I12" s="57"/>
      <c r="J12" s="58"/>
      <c r="K12" s="25">
        <f t="shared" ref="K12:K25" si="1">J12-F12</f>
        <v>0</v>
      </c>
      <c r="L12" s="59"/>
      <c r="M12" s="172"/>
      <c r="N12" s="172"/>
      <c r="O12" s="173"/>
      <c r="P12" s="60" t="s">
        <v>251</v>
      </c>
      <c r="Q12" s="91" t="s">
        <v>158</v>
      </c>
      <c r="S12" s="48"/>
    </row>
    <row r="13" spans="1:19" s="17" customFormat="1" ht="22.5" customHeight="1">
      <c r="A13" s="50">
        <v>3</v>
      </c>
      <c r="B13" s="54"/>
      <c r="C13" s="55"/>
      <c r="D13" s="56"/>
      <c r="E13" s="30"/>
      <c r="F13" s="6"/>
      <c r="G13" s="6"/>
      <c r="H13" s="26">
        <f t="shared" si="0"/>
        <v>0</v>
      </c>
      <c r="I13" s="57"/>
      <c r="J13" s="58"/>
      <c r="K13" s="25">
        <f t="shared" si="1"/>
        <v>0</v>
      </c>
      <c r="L13" s="59"/>
      <c r="M13" s="172"/>
      <c r="N13" s="172"/>
      <c r="O13" s="173"/>
      <c r="P13" s="60" t="s">
        <v>253</v>
      </c>
      <c r="Q13" s="91" t="s">
        <v>157</v>
      </c>
      <c r="S13" s="48"/>
    </row>
    <row r="14" spans="1:19" s="17" customFormat="1" ht="22.5" customHeight="1">
      <c r="A14" s="50">
        <v>4</v>
      </c>
      <c r="B14" s="54"/>
      <c r="C14" s="55"/>
      <c r="D14" s="56"/>
      <c r="E14" s="30"/>
      <c r="F14" s="6"/>
      <c r="G14" s="6"/>
      <c r="H14" s="26">
        <f t="shared" si="0"/>
        <v>0</v>
      </c>
      <c r="I14" s="57"/>
      <c r="J14" s="58"/>
      <c r="K14" s="25">
        <f t="shared" si="1"/>
        <v>0</v>
      </c>
      <c r="L14" s="59"/>
      <c r="M14" s="172"/>
      <c r="N14" s="172"/>
      <c r="O14" s="173"/>
      <c r="P14" s="60" t="s">
        <v>254</v>
      </c>
      <c r="S14" s="48"/>
    </row>
    <row r="15" spans="1:19" s="17" customFormat="1" ht="22.5" customHeight="1">
      <c r="A15" s="50">
        <v>5</v>
      </c>
      <c r="B15" s="54"/>
      <c r="C15" s="55"/>
      <c r="D15" s="56"/>
      <c r="E15" s="30"/>
      <c r="F15" s="6"/>
      <c r="G15" s="6"/>
      <c r="H15" s="26">
        <f t="shared" si="0"/>
        <v>0</v>
      </c>
      <c r="I15" s="57"/>
      <c r="J15" s="58"/>
      <c r="K15" s="25">
        <f t="shared" si="1"/>
        <v>0</v>
      </c>
      <c r="L15" s="59"/>
      <c r="M15" s="172"/>
      <c r="N15" s="172"/>
      <c r="O15" s="173"/>
      <c r="P15" s="60" t="s">
        <v>255</v>
      </c>
      <c r="Q15" s="61"/>
      <c r="S15" s="48"/>
    </row>
    <row r="16" spans="1:19" s="17" customFormat="1" ht="22.5" customHeight="1">
      <c r="A16" s="50">
        <v>6</v>
      </c>
      <c r="B16" s="54"/>
      <c r="C16" s="55"/>
      <c r="D16" s="56"/>
      <c r="E16" s="30"/>
      <c r="F16" s="6"/>
      <c r="G16" s="62"/>
      <c r="H16" s="26">
        <f t="shared" si="0"/>
        <v>0</v>
      </c>
      <c r="I16" s="57"/>
      <c r="J16" s="58"/>
      <c r="K16" s="25">
        <f t="shared" si="1"/>
        <v>0</v>
      </c>
      <c r="L16" s="59"/>
      <c r="M16" s="172"/>
      <c r="N16" s="172"/>
      <c r="O16" s="173"/>
      <c r="P16" s="60" t="s">
        <v>256</v>
      </c>
      <c r="Q16" s="61"/>
      <c r="S16" s="48"/>
    </row>
    <row r="17" spans="1:22" s="17" customFormat="1" ht="22.5" customHeight="1">
      <c r="A17" s="50">
        <v>7</v>
      </c>
      <c r="B17" s="54"/>
      <c r="C17" s="55"/>
      <c r="D17" s="56"/>
      <c r="E17" s="30"/>
      <c r="F17" s="6"/>
      <c r="G17" s="6"/>
      <c r="H17" s="26">
        <f t="shared" si="0"/>
        <v>0</v>
      </c>
      <c r="I17" s="57"/>
      <c r="J17" s="58"/>
      <c r="K17" s="25">
        <f t="shared" si="1"/>
        <v>0</v>
      </c>
      <c r="L17" s="59"/>
      <c r="M17" s="172"/>
      <c r="N17" s="172"/>
      <c r="O17" s="173"/>
      <c r="P17" s="60" t="s">
        <v>257</v>
      </c>
      <c r="Q17" s="61"/>
      <c r="S17" s="48"/>
    </row>
    <row r="18" spans="1:22" s="17" customFormat="1" ht="22.5" customHeight="1">
      <c r="A18" s="50">
        <v>8</v>
      </c>
      <c r="B18" s="54"/>
      <c r="C18" s="55"/>
      <c r="D18" s="56"/>
      <c r="E18" s="30"/>
      <c r="F18" s="6"/>
      <c r="G18" s="6"/>
      <c r="H18" s="26">
        <f t="shared" si="0"/>
        <v>0</v>
      </c>
      <c r="I18" s="57"/>
      <c r="J18" s="58"/>
      <c r="K18" s="25">
        <f t="shared" si="1"/>
        <v>0</v>
      </c>
      <c r="L18" s="59"/>
      <c r="M18" s="172"/>
      <c r="N18" s="172"/>
      <c r="O18" s="173"/>
      <c r="P18" s="60" t="s">
        <v>258</v>
      </c>
      <c r="Q18" s="61"/>
      <c r="S18" s="48"/>
    </row>
    <row r="19" spans="1:22" ht="22.5" customHeight="1">
      <c r="A19" s="50">
        <v>9</v>
      </c>
      <c r="B19" s="54"/>
      <c r="C19" s="24"/>
      <c r="D19" s="56"/>
      <c r="E19" s="2"/>
      <c r="F19" s="31"/>
      <c r="G19" s="31"/>
      <c r="H19" s="26">
        <f t="shared" si="0"/>
        <v>0</v>
      </c>
      <c r="I19" s="19"/>
      <c r="J19" s="28"/>
      <c r="K19" s="25">
        <f t="shared" si="1"/>
        <v>0</v>
      </c>
      <c r="L19" s="23"/>
      <c r="M19" s="172"/>
      <c r="N19" s="172"/>
      <c r="O19" s="172"/>
      <c r="P19" s="17"/>
      <c r="Q19" s="61"/>
    </row>
    <row r="20" spans="1:22" ht="22.5" customHeight="1">
      <c r="A20" s="50">
        <v>10</v>
      </c>
      <c r="B20" s="54"/>
      <c r="C20" s="24"/>
      <c r="D20" s="56"/>
      <c r="E20" s="2"/>
      <c r="F20" s="31"/>
      <c r="G20" s="31"/>
      <c r="H20" s="26">
        <f t="shared" si="0"/>
        <v>0</v>
      </c>
      <c r="I20" s="19"/>
      <c r="J20" s="28"/>
      <c r="K20" s="25">
        <f t="shared" si="1"/>
        <v>0</v>
      </c>
      <c r="L20" s="23"/>
      <c r="M20" s="172"/>
      <c r="N20" s="172"/>
      <c r="O20" s="172"/>
      <c r="P20" s="17"/>
      <c r="Q20" s="61"/>
    </row>
    <row r="21" spans="1:22" ht="22.5" customHeight="1">
      <c r="A21" s="50">
        <v>11</v>
      </c>
      <c r="B21" s="54"/>
      <c r="C21" s="24"/>
      <c r="D21" s="56"/>
      <c r="E21" s="2"/>
      <c r="F21" s="31"/>
      <c r="G21" s="31"/>
      <c r="H21" s="26">
        <f t="shared" si="0"/>
        <v>0</v>
      </c>
      <c r="I21" s="19"/>
      <c r="J21" s="28"/>
      <c r="K21" s="25">
        <f t="shared" si="1"/>
        <v>0</v>
      </c>
      <c r="L21" s="23"/>
      <c r="M21" s="172"/>
      <c r="N21" s="172"/>
      <c r="O21" s="172"/>
      <c r="P21" s="17"/>
      <c r="Q21" s="61"/>
    </row>
    <row r="22" spans="1:22" ht="22.5" customHeight="1">
      <c r="A22" s="50">
        <v>12</v>
      </c>
      <c r="B22" s="54"/>
      <c r="C22" s="24"/>
      <c r="D22" s="56"/>
      <c r="E22" s="2"/>
      <c r="F22" s="31"/>
      <c r="G22" s="31"/>
      <c r="H22" s="26">
        <f t="shared" si="0"/>
        <v>0</v>
      </c>
      <c r="I22" s="19"/>
      <c r="J22" s="28"/>
      <c r="K22" s="25">
        <f t="shared" si="1"/>
        <v>0</v>
      </c>
      <c r="L22" s="23"/>
      <c r="M22" s="172"/>
      <c r="N22" s="172"/>
      <c r="O22" s="172"/>
      <c r="P22" s="17"/>
      <c r="Q22" s="61"/>
    </row>
    <row r="23" spans="1:22" ht="22.5" customHeight="1">
      <c r="A23" s="50">
        <v>13</v>
      </c>
      <c r="B23" s="54"/>
      <c r="C23" s="24"/>
      <c r="D23" s="56"/>
      <c r="E23" s="2"/>
      <c r="F23" s="31"/>
      <c r="G23" s="31"/>
      <c r="H23" s="26">
        <f t="shared" si="0"/>
        <v>0</v>
      </c>
      <c r="I23" s="19"/>
      <c r="J23" s="28"/>
      <c r="K23" s="25">
        <f t="shared" si="1"/>
        <v>0</v>
      </c>
      <c r="L23" s="23"/>
      <c r="M23" s="172"/>
      <c r="N23" s="172"/>
      <c r="O23" s="172"/>
      <c r="P23" s="17"/>
      <c r="Q23" s="61"/>
    </row>
    <row r="24" spans="1:22" ht="22.5" customHeight="1">
      <c r="A24" s="50">
        <v>14</v>
      </c>
      <c r="B24" s="54"/>
      <c r="C24" s="24"/>
      <c r="D24" s="56"/>
      <c r="E24" s="2"/>
      <c r="F24" s="31"/>
      <c r="G24" s="31"/>
      <c r="H24" s="26">
        <f t="shared" si="0"/>
        <v>0</v>
      </c>
      <c r="I24" s="19"/>
      <c r="J24" s="28"/>
      <c r="K24" s="25">
        <f t="shared" si="1"/>
        <v>0</v>
      </c>
      <c r="L24" s="23"/>
      <c r="M24" s="172"/>
      <c r="N24" s="172"/>
      <c r="O24" s="172"/>
      <c r="P24" s="17"/>
      <c r="Q24" s="61"/>
    </row>
    <row r="25" spans="1:22" ht="22.5" customHeight="1">
      <c r="A25" s="50">
        <v>15</v>
      </c>
      <c r="B25" s="54"/>
      <c r="C25" s="24"/>
      <c r="D25" s="56"/>
      <c r="E25" s="2"/>
      <c r="F25" s="31"/>
      <c r="G25" s="31"/>
      <c r="H25" s="26">
        <f t="shared" si="0"/>
        <v>0</v>
      </c>
      <c r="I25" s="19"/>
      <c r="J25" s="28"/>
      <c r="K25" s="25">
        <f t="shared" si="1"/>
        <v>0</v>
      </c>
      <c r="L25" s="23"/>
      <c r="M25" s="172"/>
      <c r="N25" s="172"/>
      <c r="O25" s="172"/>
      <c r="P25" s="17"/>
      <c r="Q25" s="61"/>
    </row>
    <row r="26" spans="1:22" ht="22.5" customHeight="1">
      <c r="A26" s="50" t="s">
        <v>0</v>
      </c>
      <c r="B26" s="63"/>
      <c r="C26" s="25">
        <f>SUM(C11:C25)</f>
        <v>0</v>
      </c>
      <c r="D26" s="64"/>
      <c r="E26" s="50" t="s">
        <v>233</v>
      </c>
      <c r="F26" s="27">
        <f>SUMIF(D11:D25,"野菜",F11:F25)+SUMIF(D11:D25,"果樹",F11:F25)</f>
        <v>0</v>
      </c>
      <c r="G26" s="27">
        <f>SUMIF(D11:D25,"野菜",G11:G25)+SUMIF(D11:D25,"果樹",G11:G25)</f>
        <v>0</v>
      </c>
      <c r="H26" s="27">
        <f>SUMIF(D11:D25,"野菜",H11:H25)+SUMIF(D11:D25,"果樹",H11:H25)</f>
        <v>0</v>
      </c>
      <c r="I26" s="101" t="str">
        <f>IFERROR(ROUND((H26/F26)*100,1),"")</f>
        <v/>
      </c>
      <c r="J26" s="25">
        <f>SUMIF(D11:D25,"野菜",J11:J25)+SUMIF(D11:D25,"果樹",J11:J25)</f>
        <v>0</v>
      </c>
      <c r="K26" s="25">
        <f>SUMIF(D11:D25,"野菜",K11:K25)+SUMIF(D11:D25,"果樹",K11:K25)</f>
        <v>0</v>
      </c>
      <c r="L26" s="99" t="str">
        <f>IFERROR(ROUND((K26/F26)*100,1),"")</f>
        <v/>
      </c>
      <c r="N26" s="179"/>
      <c r="O26" s="179"/>
      <c r="P26" s="48"/>
    </row>
    <row r="27" spans="1:22" ht="22.5" customHeight="1">
      <c r="A27" s="17"/>
      <c r="B27" s="17"/>
      <c r="C27" s="17" t="s">
        <v>236</v>
      </c>
      <c r="D27" s="56"/>
      <c r="E27" s="50" t="s">
        <v>157</v>
      </c>
      <c r="F27" s="27">
        <f>SUMIF(D10:D24,"花き",F10:F24)</f>
        <v>0</v>
      </c>
      <c r="G27" s="27">
        <f>SUMIF(D10:D24,"花き",G10:G24)</f>
        <v>0</v>
      </c>
      <c r="H27" s="27">
        <f>SUMIF(D10:D24,"花き",H10:H24)</f>
        <v>0</v>
      </c>
      <c r="I27" s="101" t="str">
        <f>IFERROR(ROUND((H27/F27)*100,1),"")</f>
        <v/>
      </c>
      <c r="J27" s="25">
        <f>SUMIF(D10:D25,"花き",J10:J25)</f>
        <v>0</v>
      </c>
      <c r="K27" s="25">
        <f>SUMIF(D10:D24,"花き",K10:K24)</f>
        <v>0</v>
      </c>
      <c r="L27" s="99" t="str">
        <f>IFERROR(ROUND((K27/F27)*100,1),"")</f>
        <v/>
      </c>
      <c r="N27" s="17"/>
      <c r="O27" s="17"/>
      <c r="P27" s="48"/>
    </row>
    <row r="28" spans="1:22" ht="22.5" customHeight="1">
      <c r="A28" s="17"/>
      <c r="B28" s="17"/>
      <c r="C28" s="17"/>
      <c r="D28" s="65"/>
      <c r="E28" s="65"/>
      <c r="F28" s="65"/>
      <c r="G28" s="65"/>
      <c r="H28" s="65"/>
      <c r="I28" s="65"/>
      <c r="J28" s="65"/>
      <c r="K28" s="65"/>
      <c r="L28" s="65"/>
      <c r="M28" s="17"/>
      <c r="N28" s="17"/>
      <c r="O28" s="17"/>
      <c r="P28" s="48"/>
    </row>
    <row r="29" spans="1:22" ht="22.5" customHeight="1">
      <c r="A29" s="94" t="s">
        <v>124</v>
      </c>
      <c r="P29" s="48"/>
    </row>
    <row r="30" spans="1:22" ht="22.5" customHeight="1">
      <c r="A30" s="66" t="s">
        <v>125</v>
      </c>
      <c r="C30" s="67"/>
      <c r="P30" s="48"/>
    </row>
    <row r="31" spans="1:22" s="61" customFormat="1" ht="22.5" customHeight="1">
      <c r="A31" s="162" t="s">
        <v>217</v>
      </c>
      <c r="B31" s="160" t="s">
        <v>67</v>
      </c>
      <c r="C31" s="150" t="s">
        <v>286</v>
      </c>
      <c r="D31" s="150"/>
      <c r="E31" s="150"/>
      <c r="F31" s="150"/>
      <c r="G31" s="160" t="s">
        <v>38</v>
      </c>
      <c r="H31" s="144" t="s">
        <v>47</v>
      </c>
      <c r="I31" s="145"/>
      <c r="J31" s="145"/>
      <c r="K31" s="146"/>
      <c r="L31" s="144" t="s">
        <v>216</v>
      </c>
      <c r="M31" s="145"/>
      <c r="N31" s="145"/>
      <c r="O31" s="146"/>
      <c r="P31" s="48" t="s">
        <v>96</v>
      </c>
      <c r="Q31" s="48" t="s">
        <v>96</v>
      </c>
      <c r="S31" s="48"/>
    </row>
    <row r="32" spans="1:22" s="70" customFormat="1" ht="22.5" customHeight="1">
      <c r="A32" s="161"/>
      <c r="B32" s="161"/>
      <c r="C32" s="68" t="s">
        <v>215</v>
      </c>
      <c r="D32" s="150" t="s">
        <v>120</v>
      </c>
      <c r="E32" s="150"/>
      <c r="F32" s="68" t="s">
        <v>15</v>
      </c>
      <c r="G32" s="161"/>
      <c r="H32" s="69" t="s">
        <v>29</v>
      </c>
      <c r="I32" s="69" t="s">
        <v>28</v>
      </c>
      <c r="J32" s="68" t="s">
        <v>18</v>
      </c>
      <c r="K32" s="68" t="s">
        <v>19</v>
      </c>
      <c r="L32" s="53" t="s">
        <v>109</v>
      </c>
      <c r="M32" s="53" t="s">
        <v>110</v>
      </c>
      <c r="N32" s="53" t="s">
        <v>111</v>
      </c>
      <c r="O32" s="53" t="s">
        <v>112</v>
      </c>
      <c r="P32" s="70" t="s">
        <v>104</v>
      </c>
      <c r="Q32" s="70" t="s">
        <v>116</v>
      </c>
      <c r="R32" s="70" t="s">
        <v>115</v>
      </c>
      <c r="S32" s="48"/>
      <c r="T32" s="71" t="s">
        <v>67</v>
      </c>
      <c r="U32" s="98" t="s">
        <v>153</v>
      </c>
      <c r="V32" s="61"/>
    </row>
    <row r="33" spans="1:22" ht="22.5" customHeight="1">
      <c r="A33" s="6"/>
      <c r="B33" s="9"/>
      <c r="C33" s="72"/>
      <c r="D33" s="152"/>
      <c r="E33" s="152"/>
      <c r="F33" s="15"/>
      <c r="G33" s="7"/>
      <c r="H33" s="6"/>
      <c r="I33" s="21"/>
      <c r="J33" s="7" t="s">
        <v>1</v>
      </c>
      <c r="K33" s="8" t="s">
        <v>1</v>
      </c>
      <c r="L33" s="1"/>
      <c r="M33" s="1"/>
      <c r="N33" s="1"/>
      <c r="O33" s="20">
        <f>L33-(M33+N33)</f>
        <v>0</v>
      </c>
      <c r="P33" s="29" t="str">
        <f>IF(OR(G33="新規",G33="追加",G33=""),"OK",(IF(AND(H33="",I33=""),"NG","OK")))</f>
        <v>OK</v>
      </c>
      <c r="Q33" s="10" t="str">
        <f>IF(OR(G33="新規",G33="追加",G33=""),"OK",(IF(OR(AND(J33="",K33=""),AND(J33="",K33="□"),AND(J33="□",K33=""),AND(J33="□",K33="□")),"NG","OK")))</f>
        <v>OK</v>
      </c>
      <c r="R33" s="10" t="str">
        <f>IF(OR(AND(C33&lt;&gt;"",D33&lt;&gt;"",F33&lt;&gt;"",G33&lt;&gt;""),(C33="")),"OK","NG")</f>
        <v>OK</v>
      </c>
      <c r="T33" s="71" t="s">
        <v>65</v>
      </c>
      <c r="U33" s="74" t="s">
        <v>154</v>
      </c>
      <c r="V33" s="61"/>
    </row>
    <row r="34" spans="1:22" ht="22.5" customHeight="1">
      <c r="A34" s="6"/>
      <c r="B34" s="9"/>
      <c r="C34" s="72"/>
      <c r="D34" s="152"/>
      <c r="E34" s="152"/>
      <c r="F34" s="15"/>
      <c r="G34" s="7"/>
      <c r="H34" s="6"/>
      <c r="I34" s="21"/>
      <c r="J34" s="7" t="s">
        <v>1</v>
      </c>
      <c r="K34" s="8" t="s">
        <v>1</v>
      </c>
      <c r="L34" s="1"/>
      <c r="M34" s="1"/>
      <c r="N34" s="1"/>
      <c r="O34" s="20">
        <f t="shared" ref="O34:O39" si="2">L34-(M34+N34)</f>
        <v>0</v>
      </c>
      <c r="P34" s="29" t="str">
        <f t="shared" ref="P34:P39" si="3">IF(OR(G34="新規",G34="追加",G34=""),"OK",(IF(AND(H34="",I34=""),"NG","OK")))</f>
        <v>OK</v>
      </c>
      <c r="Q34" s="10" t="str">
        <f t="shared" ref="Q34:Q39" si="4">IF(OR(G34="新規",G34="追加",G34=""),"OK",(IF(OR(AND(J34="",K34=""),AND(J34="",K34="□"),AND(J34="□",K34=""),AND(J34="□",K34="□")),"NG","OK")))</f>
        <v>OK</v>
      </c>
      <c r="R34" s="10" t="str">
        <f t="shared" ref="R34:R39" si="5">IF(OR(AND(C34&lt;&gt;"",D34&lt;&gt;"",F34&lt;&gt;"",G34&lt;&gt;""),(C34="")),"OK","NG")</f>
        <v>OK</v>
      </c>
      <c r="T34" s="97" t="s">
        <v>66</v>
      </c>
      <c r="U34" s="75" t="s">
        <v>155</v>
      </c>
      <c r="V34" s="61"/>
    </row>
    <row r="35" spans="1:22" ht="22.5" customHeight="1">
      <c r="A35" s="6"/>
      <c r="B35" s="9"/>
      <c r="C35" s="72"/>
      <c r="D35" s="152"/>
      <c r="E35" s="152"/>
      <c r="F35" s="15"/>
      <c r="G35" s="7"/>
      <c r="H35" s="6"/>
      <c r="I35" s="21"/>
      <c r="J35" s="7" t="s">
        <v>1</v>
      </c>
      <c r="K35" s="8" t="s">
        <v>1</v>
      </c>
      <c r="L35" s="1"/>
      <c r="M35" s="1"/>
      <c r="N35" s="1"/>
      <c r="O35" s="20">
        <f t="shared" si="2"/>
        <v>0</v>
      </c>
      <c r="P35" s="29" t="str">
        <f t="shared" si="3"/>
        <v>OK</v>
      </c>
      <c r="Q35" s="10" t="str">
        <f t="shared" si="4"/>
        <v>OK</v>
      </c>
      <c r="R35" s="10" t="str">
        <f t="shared" si="5"/>
        <v>OK</v>
      </c>
      <c r="T35" s="94"/>
      <c r="U35" s="75" t="s">
        <v>214</v>
      </c>
      <c r="V35" s="61"/>
    </row>
    <row r="36" spans="1:22" ht="22.5" customHeight="1">
      <c r="A36" s="6"/>
      <c r="B36" s="9"/>
      <c r="C36" s="72"/>
      <c r="D36" s="152"/>
      <c r="E36" s="152"/>
      <c r="F36" s="15"/>
      <c r="G36" s="7"/>
      <c r="H36" s="6"/>
      <c r="I36" s="21"/>
      <c r="J36" s="7" t="s">
        <v>1</v>
      </c>
      <c r="K36" s="8" t="s">
        <v>1</v>
      </c>
      <c r="L36" s="1"/>
      <c r="M36" s="1"/>
      <c r="N36" s="1"/>
      <c r="O36" s="20">
        <f t="shared" si="2"/>
        <v>0</v>
      </c>
      <c r="P36" s="29" t="str">
        <f t="shared" si="3"/>
        <v>OK</v>
      </c>
      <c r="Q36" s="10" t="str">
        <f t="shared" si="4"/>
        <v>OK</v>
      </c>
      <c r="R36" s="10" t="str">
        <f t="shared" si="5"/>
        <v>OK</v>
      </c>
      <c r="T36" s="94"/>
      <c r="U36" s="92" t="s">
        <v>13</v>
      </c>
      <c r="V36" s="61"/>
    </row>
    <row r="37" spans="1:22" ht="22.5" customHeight="1">
      <c r="A37" s="6"/>
      <c r="B37" s="9"/>
      <c r="C37" s="72"/>
      <c r="D37" s="152"/>
      <c r="E37" s="152"/>
      <c r="F37" s="16"/>
      <c r="G37" s="7"/>
      <c r="H37" s="6"/>
      <c r="I37" s="21"/>
      <c r="J37" s="7" t="s">
        <v>1</v>
      </c>
      <c r="K37" s="8" t="s">
        <v>1</v>
      </c>
      <c r="L37" s="1"/>
      <c r="M37" s="1"/>
      <c r="N37" s="1"/>
      <c r="O37" s="20">
        <f t="shared" si="2"/>
        <v>0</v>
      </c>
      <c r="P37" s="29" t="str">
        <f t="shared" si="3"/>
        <v>OK</v>
      </c>
      <c r="Q37" s="10" t="str">
        <f t="shared" si="4"/>
        <v>OK</v>
      </c>
      <c r="R37" s="10" t="str">
        <f t="shared" si="5"/>
        <v>OK</v>
      </c>
    </row>
    <row r="38" spans="1:22" ht="22.5" customHeight="1">
      <c r="A38" s="6"/>
      <c r="B38" s="9"/>
      <c r="C38" s="72"/>
      <c r="D38" s="152"/>
      <c r="E38" s="152"/>
      <c r="F38" s="15"/>
      <c r="G38" s="7"/>
      <c r="H38" s="6"/>
      <c r="I38" s="21"/>
      <c r="J38" s="7" t="s">
        <v>1</v>
      </c>
      <c r="K38" s="8" t="s">
        <v>1</v>
      </c>
      <c r="L38" s="1"/>
      <c r="M38" s="1"/>
      <c r="N38" s="1"/>
      <c r="O38" s="20">
        <f t="shared" si="2"/>
        <v>0</v>
      </c>
      <c r="P38" s="29" t="str">
        <f t="shared" si="3"/>
        <v>OK</v>
      </c>
      <c r="Q38" s="10" t="str">
        <f t="shared" si="4"/>
        <v>OK</v>
      </c>
      <c r="R38" s="10" t="str">
        <f t="shared" si="5"/>
        <v>OK</v>
      </c>
    </row>
    <row r="39" spans="1:22" ht="22.5" customHeight="1">
      <c r="A39" s="6"/>
      <c r="B39" s="9"/>
      <c r="C39" s="72"/>
      <c r="D39" s="152"/>
      <c r="E39" s="152"/>
      <c r="F39" s="15"/>
      <c r="G39" s="7"/>
      <c r="H39" s="6"/>
      <c r="I39" s="21"/>
      <c r="J39" s="7" t="s">
        <v>1</v>
      </c>
      <c r="K39" s="8" t="s">
        <v>1</v>
      </c>
      <c r="L39" s="1"/>
      <c r="M39" s="1"/>
      <c r="N39" s="1"/>
      <c r="O39" s="20">
        <f t="shared" si="2"/>
        <v>0</v>
      </c>
      <c r="P39" s="29" t="str">
        <f t="shared" si="3"/>
        <v>OK</v>
      </c>
      <c r="Q39" s="10" t="str">
        <f t="shared" si="4"/>
        <v>OK</v>
      </c>
      <c r="R39" s="10" t="str">
        <f t="shared" si="5"/>
        <v>OK</v>
      </c>
    </row>
    <row r="40" spans="1:22" ht="22.5" customHeight="1">
      <c r="A40" s="12"/>
      <c r="B40" s="13"/>
      <c r="C40" s="14"/>
      <c r="D40" s="13"/>
      <c r="E40" s="14"/>
      <c r="F40" s="14"/>
      <c r="G40" s="13"/>
      <c r="H40" s="13"/>
      <c r="I40" s="12"/>
      <c r="J40" s="12"/>
      <c r="K40" s="68" t="s">
        <v>137</v>
      </c>
      <c r="L40" s="27">
        <f>SUM(L33:L39)</f>
        <v>0</v>
      </c>
      <c r="M40" s="27">
        <f t="shared" ref="M40:N40" si="6">SUM(M33:M39)</f>
        <v>0</v>
      </c>
      <c r="N40" s="27">
        <f t="shared" si="6"/>
        <v>0</v>
      </c>
      <c r="O40" s="27">
        <f>L40-(M40+N40)</f>
        <v>0</v>
      </c>
      <c r="P40" s="76"/>
      <c r="Q40" s="77"/>
      <c r="R40" s="77"/>
    </row>
    <row r="41" spans="1:22" ht="22.5" customHeight="1">
      <c r="A41" s="48" t="s">
        <v>126</v>
      </c>
      <c r="B41" s="13"/>
      <c r="C41" s="14"/>
      <c r="D41" s="13"/>
      <c r="E41" s="14"/>
      <c r="F41" s="14"/>
      <c r="G41" s="13"/>
      <c r="H41" s="13"/>
      <c r="I41" s="12"/>
      <c r="J41" s="12"/>
      <c r="K41" s="12"/>
      <c r="L41" s="12"/>
      <c r="M41" s="12"/>
      <c r="N41" s="12"/>
      <c r="O41" s="12"/>
      <c r="P41" s="76"/>
      <c r="Q41" s="77"/>
      <c r="R41" s="77"/>
    </row>
    <row r="42" spans="1:22" ht="22.5" customHeight="1">
      <c r="A42" s="162" t="s">
        <v>217</v>
      </c>
      <c r="B42" s="160" t="s">
        <v>67</v>
      </c>
      <c r="C42" s="150" t="s">
        <v>286</v>
      </c>
      <c r="D42" s="150"/>
      <c r="E42" s="150"/>
      <c r="F42" s="150"/>
      <c r="G42" s="160" t="s">
        <v>38</v>
      </c>
      <c r="H42" s="144" t="s">
        <v>47</v>
      </c>
      <c r="I42" s="145"/>
      <c r="J42" s="145"/>
      <c r="K42" s="146"/>
      <c r="L42" s="144" t="s">
        <v>216</v>
      </c>
      <c r="M42" s="145"/>
      <c r="N42" s="145"/>
      <c r="O42" s="146"/>
      <c r="P42" s="48" t="s">
        <v>96</v>
      </c>
      <c r="Q42" s="48" t="s">
        <v>96</v>
      </c>
      <c r="R42" s="61"/>
    </row>
    <row r="43" spans="1:22" ht="22.5" customHeight="1">
      <c r="A43" s="161"/>
      <c r="B43" s="161"/>
      <c r="C43" s="68" t="s">
        <v>215</v>
      </c>
      <c r="D43" s="150" t="s">
        <v>120</v>
      </c>
      <c r="E43" s="150"/>
      <c r="F43" s="68" t="s">
        <v>15</v>
      </c>
      <c r="G43" s="161"/>
      <c r="H43" s="69" t="s">
        <v>29</v>
      </c>
      <c r="I43" s="69" t="s">
        <v>28</v>
      </c>
      <c r="J43" s="68" t="s">
        <v>18</v>
      </c>
      <c r="K43" s="68" t="s">
        <v>19</v>
      </c>
      <c r="L43" s="53" t="s">
        <v>109</v>
      </c>
      <c r="M43" s="53" t="s">
        <v>110</v>
      </c>
      <c r="N43" s="53" t="s">
        <v>111</v>
      </c>
      <c r="O43" s="53" t="s">
        <v>112</v>
      </c>
      <c r="P43" s="70" t="s">
        <v>104</v>
      </c>
      <c r="Q43" s="70" t="s">
        <v>116</v>
      </c>
      <c r="R43" s="70" t="s">
        <v>115</v>
      </c>
      <c r="T43" s="98" t="s">
        <v>153</v>
      </c>
    </row>
    <row r="44" spans="1:22" ht="22.5" customHeight="1">
      <c r="A44" s="6"/>
      <c r="B44" s="9"/>
      <c r="C44" s="72"/>
      <c r="D44" s="152"/>
      <c r="E44" s="152"/>
      <c r="F44" s="15"/>
      <c r="G44" s="7"/>
      <c r="H44" s="6"/>
      <c r="I44" s="21"/>
      <c r="J44" s="7" t="s">
        <v>1</v>
      </c>
      <c r="K44" s="8" t="s">
        <v>1</v>
      </c>
      <c r="L44" s="1"/>
      <c r="M44" s="1"/>
      <c r="N44" s="1"/>
      <c r="O44" s="20">
        <f>L44-(M44+N44)</f>
        <v>0</v>
      </c>
      <c r="P44" s="29" t="str">
        <f t="shared" ref="P44:P50" si="7">IF(OR(G44="新規",G44="追加",G44=""),"OK",(IF(AND(H44="",I44=""),"NG","OK")))</f>
        <v>OK</v>
      </c>
      <c r="Q44" s="10" t="str">
        <f t="shared" ref="Q44:Q50" si="8">IF(OR(G44="新規",G44="追加",G44=""),"OK",(IF(OR(AND(J44="",K44=""),AND(J44="",K44="□"),AND(J44="□",K44=""),AND(J44="□",K44="□")),"NG","OK")))</f>
        <v>OK</v>
      </c>
      <c r="R44" s="10" t="str">
        <f t="shared" ref="R44:R50" si="9">IF(OR(AND(C44&lt;&gt;"",D44&lt;&gt;"",F44&lt;&gt;"",G44&lt;&gt;""),(C44="")),"OK","NG")</f>
        <v>OK</v>
      </c>
      <c r="T44" s="78" t="s">
        <v>7</v>
      </c>
    </row>
    <row r="45" spans="1:22" ht="22.5" customHeight="1">
      <c r="A45" s="6"/>
      <c r="B45" s="9"/>
      <c r="C45" s="72"/>
      <c r="D45" s="152"/>
      <c r="E45" s="152"/>
      <c r="F45" s="15"/>
      <c r="G45" s="7"/>
      <c r="H45" s="6"/>
      <c r="I45" s="21"/>
      <c r="J45" s="7" t="s">
        <v>1</v>
      </c>
      <c r="K45" s="8" t="s">
        <v>1</v>
      </c>
      <c r="L45" s="1"/>
      <c r="M45" s="1"/>
      <c r="N45" s="1"/>
      <c r="O45" s="20">
        <f t="shared" ref="O45:O50" si="10">L45-(M45+N45)</f>
        <v>0</v>
      </c>
      <c r="P45" s="29" t="str">
        <f t="shared" si="7"/>
        <v>OK</v>
      </c>
      <c r="Q45" s="10" t="str">
        <f t="shared" si="8"/>
        <v>OK</v>
      </c>
      <c r="R45" s="10" t="str">
        <f t="shared" si="9"/>
        <v>OK</v>
      </c>
      <c r="T45" s="79" t="s">
        <v>214</v>
      </c>
    </row>
    <row r="46" spans="1:22" ht="22.5" customHeight="1">
      <c r="A46" s="6"/>
      <c r="B46" s="9"/>
      <c r="C46" s="72"/>
      <c r="D46" s="152"/>
      <c r="E46" s="152"/>
      <c r="F46" s="15"/>
      <c r="G46" s="7"/>
      <c r="H46" s="6"/>
      <c r="I46" s="21"/>
      <c r="J46" s="7" t="s">
        <v>1</v>
      </c>
      <c r="K46" s="8" t="s">
        <v>1</v>
      </c>
      <c r="L46" s="1"/>
      <c r="M46" s="1"/>
      <c r="N46" s="1"/>
      <c r="O46" s="20">
        <f t="shared" si="10"/>
        <v>0</v>
      </c>
      <c r="P46" s="29" t="str">
        <f t="shared" si="7"/>
        <v>OK</v>
      </c>
      <c r="Q46" s="10" t="str">
        <f t="shared" si="8"/>
        <v>OK</v>
      </c>
      <c r="R46" s="10" t="str">
        <f t="shared" si="9"/>
        <v>OK</v>
      </c>
      <c r="T46" s="80" t="s">
        <v>13</v>
      </c>
    </row>
    <row r="47" spans="1:22" ht="22.5" customHeight="1">
      <c r="A47" s="6"/>
      <c r="B47" s="9"/>
      <c r="C47" s="72"/>
      <c r="D47" s="152"/>
      <c r="E47" s="152"/>
      <c r="F47" s="15"/>
      <c r="G47" s="7"/>
      <c r="H47" s="6"/>
      <c r="I47" s="21"/>
      <c r="J47" s="7" t="s">
        <v>1</v>
      </c>
      <c r="K47" s="8" t="s">
        <v>1</v>
      </c>
      <c r="L47" s="1"/>
      <c r="M47" s="1"/>
      <c r="N47" s="1"/>
      <c r="O47" s="20">
        <f t="shared" si="10"/>
        <v>0</v>
      </c>
      <c r="P47" s="29" t="str">
        <f t="shared" si="7"/>
        <v>OK</v>
      </c>
      <c r="Q47" s="10" t="str">
        <f t="shared" si="8"/>
        <v>OK</v>
      </c>
      <c r="R47" s="10" t="str">
        <f t="shared" si="9"/>
        <v>OK</v>
      </c>
    </row>
    <row r="48" spans="1:22" ht="22.5" customHeight="1">
      <c r="A48" s="6"/>
      <c r="B48" s="9"/>
      <c r="C48" s="72"/>
      <c r="D48" s="152"/>
      <c r="E48" s="152"/>
      <c r="F48" s="16"/>
      <c r="G48" s="7"/>
      <c r="H48" s="6"/>
      <c r="I48" s="21"/>
      <c r="J48" s="7" t="s">
        <v>1</v>
      </c>
      <c r="K48" s="8" t="s">
        <v>1</v>
      </c>
      <c r="L48" s="1"/>
      <c r="M48" s="1"/>
      <c r="N48" s="1"/>
      <c r="O48" s="20">
        <f t="shared" si="10"/>
        <v>0</v>
      </c>
      <c r="P48" s="29" t="str">
        <f t="shared" si="7"/>
        <v>OK</v>
      </c>
      <c r="Q48" s="10" t="str">
        <f t="shared" si="8"/>
        <v>OK</v>
      </c>
      <c r="R48" s="10" t="str">
        <f t="shared" si="9"/>
        <v>OK</v>
      </c>
    </row>
    <row r="49" spans="1:20" ht="22.5" customHeight="1">
      <c r="A49" s="6"/>
      <c r="B49" s="9"/>
      <c r="C49" s="72"/>
      <c r="D49" s="152"/>
      <c r="E49" s="152"/>
      <c r="F49" s="15"/>
      <c r="G49" s="7"/>
      <c r="H49" s="6"/>
      <c r="I49" s="21"/>
      <c r="J49" s="7" t="s">
        <v>1</v>
      </c>
      <c r="K49" s="8" t="s">
        <v>1</v>
      </c>
      <c r="L49" s="1"/>
      <c r="M49" s="1"/>
      <c r="N49" s="1"/>
      <c r="O49" s="20">
        <f t="shared" si="10"/>
        <v>0</v>
      </c>
      <c r="P49" s="29" t="str">
        <f t="shared" si="7"/>
        <v>OK</v>
      </c>
      <c r="Q49" s="10" t="str">
        <f t="shared" si="8"/>
        <v>OK</v>
      </c>
      <c r="R49" s="10" t="str">
        <f t="shared" si="9"/>
        <v>OK</v>
      </c>
    </row>
    <row r="50" spans="1:20" ht="22.5" customHeight="1">
      <c r="A50" s="6"/>
      <c r="B50" s="9"/>
      <c r="C50" s="72"/>
      <c r="D50" s="152"/>
      <c r="E50" s="152"/>
      <c r="F50" s="15"/>
      <c r="G50" s="7"/>
      <c r="H50" s="6"/>
      <c r="I50" s="21"/>
      <c r="J50" s="7" t="s">
        <v>1</v>
      </c>
      <c r="K50" s="8" t="s">
        <v>1</v>
      </c>
      <c r="L50" s="1"/>
      <c r="M50" s="1"/>
      <c r="N50" s="1"/>
      <c r="O50" s="20">
        <f t="shared" si="10"/>
        <v>0</v>
      </c>
      <c r="P50" s="29" t="str">
        <f t="shared" si="7"/>
        <v>OK</v>
      </c>
      <c r="Q50" s="10" t="str">
        <f t="shared" si="8"/>
        <v>OK</v>
      </c>
      <c r="R50" s="10" t="str">
        <f t="shared" si="9"/>
        <v>OK</v>
      </c>
    </row>
    <row r="51" spans="1:20" ht="22.5" customHeight="1">
      <c r="A51" s="12"/>
      <c r="B51" s="13"/>
      <c r="C51" s="14"/>
      <c r="D51" s="13"/>
      <c r="E51" s="14"/>
      <c r="F51" s="14"/>
      <c r="G51" s="13"/>
      <c r="H51" s="13"/>
      <c r="I51" s="12"/>
      <c r="J51" s="12"/>
      <c r="K51" s="68" t="s">
        <v>137</v>
      </c>
      <c r="L51" s="27">
        <f>SUM(L44:L50)</f>
        <v>0</v>
      </c>
      <c r="M51" s="27">
        <f t="shared" ref="M51:N51" si="11">SUM(M44:M50)</f>
        <v>0</v>
      </c>
      <c r="N51" s="27">
        <f t="shared" si="11"/>
        <v>0</v>
      </c>
      <c r="O51" s="27">
        <f>L51-(M51+N51)</f>
        <v>0</v>
      </c>
      <c r="P51" s="76"/>
      <c r="Q51" s="77"/>
      <c r="R51" s="77"/>
    </row>
    <row r="52" spans="1:20" ht="22.5" customHeight="1">
      <c r="A52" s="48" t="s">
        <v>129</v>
      </c>
      <c r="B52" s="13"/>
      <c r="C52" s="14"/>
      <c r="D52" s="13"/>
      <c r="E52" s="14"/>
      <c r="F52" s="14"/>
      <c r="G52" s="13"/>
      <c r="H52" s="13"/>
      <c r="I52" s="12"/>
      <c r="J52" s="12"/>
      <c r="K52" s="12"/>
      <c r="L52" s="12"/>
      <c r="M52" s="12"/>
      <c r="N52" s="12"/>
      <c r="O52" s="12"/>
      <c r="P52" s="76"/>
      <c r="Q52" s="77"/>
      <c r="R52" s="77"/>
    </row>
    <row r="53" spans="1:20" ht="22.5" customHeight="1">
      <c r="A53" s="162" t="s">
        <v>217</v>
      </c>
      <c r="B53" s="160" t="s">
        <v>67</v>
      </c>
      <c r="C53" s="150" t="s">
        <v>286</v>
      </c>
      <c r="D53" s="150"/>
      <c r="E53" s="150"/>
      <c r="F53" s="150"/>
      <c r="G53" s="160" t="s">
        <v>38</v>
      </c>
      <c r="H53" s="144" t="s">
        <v>47</v>
      </c>
      <c r="I53" s="145"/>
      <c r="J53" s="145"/>
      <c r="K53" s="146"/>
      <c r="L53" s="144" t="s">
        <v>216</v>
      </c>
      <c r="M53" s="145"/>
      <c r="N53" s="145"/>
      <c r="O53" s="146"/>
      <c r="P53" s="48" t="s">
        <v>96</v>
      </c>
      <c r="Q53" s="48" t="s">
        <v>96</v>
      </c>
      <c r="R53" s="61"/>
    </row>
    <row r="54" spans="1:20" ht="22.5" customHeight="1">
      <c r="A54" s="161"/>
      <c r="B54" s="161"/>
      <c r="C54" s="68" t="s">
        <v>215</v>
      </c>
      <c r="D54" s="150" t="s">
        <v>120</v>
      </c>
      <c r="E54" s="150"/>
      <c r="F54" s="68" t="s">
        <v>15</v>
      </c>
      <c r="G54" s="161"/>
      <c r="H54" s="69" t="s">
        <v>29</v>
      </c>
      <c r="I54" s="69" t="s">
        <v>28</v>
      </c>
      <c r="J54" s="68" t="s">
        <v>18</v>
      </c>
      <c r="K54" s="68" t="s">
        <v>19</v>
      </c>
      <c r="L54" s="53" t="s">
        <v>109</v>
      </c>
      <c r="M54" s="53" t="s">
        <v>110</v>
      </c>
      <c r="N54" s="53" t="s">
        <v>111</v>
      </c>
      <c r="O54" s="53" t="s">
        <v>112</v>
      </c>
      <c r="P54" s="70" t="s">
        <v>104</v>
      </c>
      <c r="Q54" s="70" t="s">
        <v>116</v>
      </c>
      <c r="R54" s="70" t="s">
        <v>115</v>
      </c>
      <c r="T54" s="98" t="s">
        <v>153</v>
      </c>
    </row>
    <row r="55" spans="1:20" ht="22.5" customHeight="1">
      <c r="A55" s="6"/>
      <c r="B55" s="9"/>
      <c r="C55" s="72"/>
      <c r="D55" s="152"/>
      <c r="E55" s="152"/>
      <c r="F55" s="15"/>
      <c r="G55" s="7"/>
      <c r="H55" s="6"/>
      <c r="I55" s="6"/>
      <c r="J55" s="7" t="s">
        <v>1</v>
      </c>
      <c r="K55" s="8" t="s">
        <v>1</v>
      </c>
      <c r="L55" s="1"/>
      <c r="M55" s="1"/>
      <c r="N55" s="1"/>
      <c r="O55" s="20">
        <f>L55-(M55+N55)</f>
        <v>0</v>
      </c>
      <c r="P55" s="29" t="str">
        <f t="shared" ref="P55:P61" si="12">IF(OR(G55="新規",G55="追加",G55=""),"OK",(IF(AND(H55="",I55=""),"NG","OK")))</f>
        <v>OK</v>
      </c>
      <c r="Q55" s="10" t="str">
        <f t="shared" ref="Q55:Q61" si="13">IF(OR(G55="新規",G55="追加",G55=""),"OK",(IF(OR(AND(J55="",K55=""),AND(J55="",K55="□"),AND(J55="□",K55=""),AND(J55="□",K55="□")),"NG","OK")))</f>
        <v>OK</v>
      </c>
      <c r="R55" s="10" t="str">
        <f>IF(OR(AND(C55&lt;&gt;"",D55&lt;&gt;"",F55&lt;&gt;"",G55&lt;&gt;""),(C55="")),"OK","NG")</f>
        <v>OK</v>
      </c>
      <c r="T55" s="78" t="s">
        <v>159</v>
      </c>
    </row>
    <row r="56" spans="1:20" ht="22.5" customHeight="1">
      <c r="A56" s="6"/>
      <c r="B56" s="9"/>
      <c r="C56" s="72"/>
      <c r="D56" s="152"/>
      <c r="E56" s="152"/>
      <c r="F56" s="15"/>
      <c r="G56" s="7"/>
      <c r="H56" s="6"/>
      <c r="I56" s="6"/>
      <c r="J56" s="7" t="s">
        <v>1</v>
      </c>
      <c r="K56" s="8" t="s">
        <v>1</v>
      </c>
      <c r="L56" s="1"/>
      <c r="M56" s="1"/>
      <c r="N56" s="1"/>
      <c r="O56" s="20">
        <f t="shared" ref="O56:O61" si="14">L56-(M56+N56)</f>
        <v>0</v>
      </c>
      <c r="P56" s="29" t="str">
        <f t="shared" si="12"/>
        <v>OK</v>
      </c>
      <c r="Q56" s="10" t="str">
        <f t="shared" si="13"/>
        <v>OK</v>
      </c>
      <c r="R56" s="10" t="str">
        <f t="shared" ref="R56:R61" si="15">IF(OR(AND(C56&lt;&gt;"",D56&lt;&gt;"",F56&lt;&gt;"",G56&lt;&gt;""),(C56="")),"OK","NG")</f>
        <v>OK</v>
      </c>
      <c r="T56" s="79" t="s">
        <v>162</v>
      </c>
    </row>
    <row r="57" spans="1:20" ht="22.5" customHeight="1">
      <c r="A57" s="6"/>
      <c r="B57" s="9"/>
      <c r="C57" s="72"/>
      <c r="D57" s="152"/>
      <c r="E57" s="152"/>
      <c r="F57" s="15"/>
      <c r="G57" s="7"/>
      <c r="H57" s="6"/>
      <c r="I57" s="6"/>
      <c r="J57" s="7" t="s">
        <v>1</v>
      </c>
      <c r="K57" s="8" t="s">
        <v>1</v>
      </c>
      <c r="L57" s="1"/>
      <c r="M57" s="1"/>
      <c r="N57" s="1"/>
      <c r="O57" s="20">
        <f t="shared" si="14"/>
        <v>0</v>
      </c>
      <c r="P57" s="29" t="str">
        <f t="shared" si="12"/>
        <v>OK</v>
      </c>
      <c r="Q57" s="10" t="str">
        <f t="shared" si="13"/>
        <v>OK</v>
      </c>
      <c r="R57" s="10" t="str">
        <f t="shared" si="15"/>
        <v>OK</v>
      </c>
      <c r="T57" s="81" t="s">
        <v>214</v>
      </c>
    </row>
    <row r="58" spans="1:20" ht="22.5" customHeight="1">
      <c r="A58" s="6"/>
      <c r="B58" s="9"/>
      <c r="C58" s="72"/>
      <c r="D58" s="152"/>
      <c r="E58" s="152"/>
      <c r="F58" s="15"/>
      <c r="G58" s="7"/>
      <c r="H58" s="6"/>
      <c r="I58" s="6"/>
      <c r="J58" s="7" t="s">
        <v>1</v>
      </c>
      <c r="K58" s="8" t="s">
        <v>1</v>
      </c>
      <c r="L58" s="1"/>
      <c r="M58" s="1"/>
      <c r="N58" s="1"/>
      <c r="O58" s="20">
        <f t="shared" si="14"/>
        <v>0</v>
      </c>
      <c r="P58" s="29" t="str">
        <f t="shared" si="12"/>
        <v>OK</v>
      </c>
      <c r="Q58" s="10" t="str">
        <f t="shared" si="13"/>
        <v>OK</v>
      </c>
      <c r="R58" s="10" t="str">
        <f t="shared" si="15"/>
        <v>OK</v>
      </c>
      <c r="T58" s="80" t="s">
        <v>13</v>
      </c>
    </row>
    <row r="59" spans="1:20" ht="22.5" customHeight="1">
      <c r="A59" s="6"/>
      <c r="B59" s="9"/>
      <c r="C59" s="72"/>
      <c r="D59" s="152"/>
      <c r="E59" s="152"/>
      <c r="F59" s="16"/>
      <c r="G59" s="7"/>
      <c r="H59" s="6"/>
      <c r="I59" s="6"/>
      <c r="J59" s="7" t="s">
        <v>1</v>
      </c>
      <c r="K59" s="8" t="s">
        <v>1</v>
      </c>
      <c r="L59" s="1"/>
      <c r="M59" s="1"/>
      <c r="N59" s="1"/>
      <c r="O59" s="20">
        <f t="shared" si="14"/>
        <v>0</v>
      </c>
      <c r="P59" s="29" t="str">
        <f t="shared" si="12"/>
        <v>OK</v>
      </c>
      <c r="Q59" s="10" t="str">
        <f t="shared" si="13"/>
        <v>OK</v>
      </c>
      <c r="R59" s="10" t="str">
        <f t="shared" si="15"/>
        <v>OK</v>
      </c>
    </row>
    <row r="60" spans="1:20" ht="22.5" customHeight="1">
      <c r="A60" s="6"/>
      <c r="B60" s="9"/>
      <c r="C60" s="72"/>
      <c r="D60" s="152"/>
      <c r="E60" s="152"/>
      <c r="F60" s="15"/>
      <c r="G60" s="7"/>
      <c r="H60" s="6"/>
      <c r="I60" s="6"/>
      <c r="J60" s="7" t="s">
        <v>1</v>
      </c>
      <c r="K60" s="8" t="s">
        <v>1</v>
      </c>
      <c r="L60" s="1"/>
      <c r="M60" s="1"/>
      <c r="N60" s="1"/>
      <c r="O60" s="20">
        <f t="shared" si="14"/>
        <v>0</v>
      </c>
      <c r="P60" s="29" t="str">
        <f t="shared" si="12"/>
        <v>OK</v>
      </c>
      <c r="Q60" s="10" t="str">
        <f t="shared" si="13"/>
        <v>OK</v>
      </c>
      <c r="R60" s="10" t="str">
        <f t="shared" si="15"/>
        <v>OK</v>
      </c>
    </row>
    <row r="61" spans="1:20" ht="22.5" customHeight="1">
      <c r="A61" s="6"/>
      <c r="B61" s="9"/>
      <c r="C61" s="72"/>
      <c r="D61" s="152"/>
      <c r="E61" s="152"/>
      <c r="F61" s="15"/>
      <c r="G61" s="7"/>
      <c r="H61" s="6"/>
      <c r="I61" s="6"/>
      <c r="J61" s="7" t="s">
        <v>1</v>
      </c>
      <c r="K61" s="8" t="s">
        <v>1</v>
      </c>
      <c r="L61" s="1"/>
      <c r="M61" s="1"/>
      <c r="N61" s="1"/>
      <c r="O61" s="20">
        <f t="shared" si="14"/>
        <v>0</v>
      </c>
      <c r="P61" s="29" t="str">
        <f t="shared" si="12"/>
        <v>OK</v>
      </c>
      <c r="Q61" s="10" t="str">
        <f t="shared" si="13"/>
        <v>OK</v>
      </c>
      <c r="R61" s="10" t="str">
        <f t="shared" si="15"/>
        <v>OK</v>
      </c>
    </row>
    <row r="62" spans="1:20" ht="22.5" customHeight="1">
      <c r="A62" s="12"/>
      <c r="B62" s="13"/>
      <c r="C62" s="14"/>
      <c r="D62" s="13"/>
      <c r="E62" s="14"/>
      <c r="F62" s="14"/>
      <c r="G62" s="13"/>
      <c r="H62" s="13"/>
      <c r="I62" s="12"/>
      <c r="J62" s="12"/>
      <c r="K62" s="68" t="s">
        <v>137</v>
      </c>
      <c r="L62" s="27">
        <f>SUM(L55:L61)</f>
        <v>0</v>
      </c>
      <c r="M62" s="27">
        <f t="shared" ref="M62:N62" si="16">SUM(M55:M61)</f>
        <v>0</v>
      </c>
      <c r="N62" s="27">
        <f t="shared" si="16"/>
        <v>0</v>
      </c>
      <c r="O62" s="27">
        <f>L62-(M62+N62)</f>
        <v>0</v>
      </c>
      <c r="P62" s="76"/>
      <c r="Q62" s="77"/>
      <c r="R62" s="77"/>
    </row>
    <row r="63" spans="1:20" ht="22.5" customHeight="1">
      <c r="A63" s="48" t="s">
        <v>130</v>
      </c>
      <c r="B63" s="13"/>
      <c r="C63" s="14"/>
      <c r="D63" s="13"/>
      <c r="E63" s="14"/>
      <c r="F63" s="14"/>
      <c r="G63" s="13"/>
      <c r="H63" s="13"/>
      <c r="I63" s="12"/>
      <c r="J63" s="12"/>
      <c r="K63" s="12"/>
      <c r="L63" s="12"/>
      <c r="M63" s="12"/>
      <c r="N63" s="12"/>
      <c r="O63" s="12"/>
      <c r="P63" s="76"/>
      <c r="Q63" s="77"/>
      <c r="R63" s="77"/>
    </row>
    <row r="64" spans="1:20" ht="22.5" customHeight="1">
      <c r="A64" s="162" t="s">
        <v>217</v>
      </c>
      <c r="B64" s="160" t="s">
        <v>67</v>
      </c>
      <c r="C64" s="150" t="s">
        <v>286</v>
      </c>
      <c r="D64" s="150"/>
      <c r="E64" s="150"/>
      <c r="F64" s="150"/>
      <c r="G64" s="160" t="s">
        <v>38</v>
      </c>
      <c r="H64" s="144" t="s">
        <v>47</v>
      </c>
      <c r="I64" s="145"/>
      <c r="J64" s="145"/>
      <c r="K64" s="146"/>
      <c r="L64" s="144" t="s">
        <v>216</v>
      </c>
      <c r="M64" s="145"/>
      <c r="N64" s="145"/>
      <c r="O64" s="146"/>
      <c r="P64" s="48" t="s">
        <v>96</v>
      </c>
      <c r="Q64" s="48" t="s">
        <v>96</v>
      </c>
      <c r="R64" s="61"/>
    </row>
    <row r="65" spans="1:20" ht="22.5" customHeight="1">
      <c r="A65" s="161"/>
      <c r="B65" s="161"/>
      <c r="C65" s="68" t="s">
        <v>215</v>
      </c>
      <c r="D65" s="150" t="s">
        <v>120</v>
      </c>
      <c r="E65" s="150"/>
      <c r="F65" s="68" t="s">
        <v>15</v>
      </c>
      <c r="G65" s="161"/>
      <c r="H65" s="69" t="s">
        <v>29</v>
      </c>
      <c r="I65" s="69" t="s">
        <v>28</v>
      </c>
      <c r="J65" s="68" t="s">
        <v>18</v>
      </c>
      <c r="K65" s="68" t="s">
        <v>19</v>
      </c>
      <c r="L65" s="53" t="s">
        <v>109</v>
      </c>
      <c r="M65" s="53" t="s">
        <v>110</v>
      </c>
      <c r="N65" s="53" t="s">
        <v>111</v>
      </c>
      <c r="O65" s="53" t="s">
        <v>112</v>
      </c>
      <c r="P65" s="70" t="s">
        <v>104</v>
      </c>
      <c r="Q65" s="70" t="s">
        <v>116</v>
      </c>
      <c r="R65" s="70" t="s">
        <v>115</v>
      </c>
      <c r="T65" s="82" t="s">
        <v>153</v>
      </c>
    </row>
    <row r="66" spans="1:20" ht="22.5" customHeight="1">
      <c r="A66" s="6"/>
      <c r="B66" s="9"/>
      <c r="C66" s="72"/>
      <c r="D66" s="152"/>
      <c r="E66" s="152"/>
      <c r="F66" s="15"/>
      <c r="G66" s="7"/>
      <c r="H66" s="6"/>
      <c r="I66" s="6"/>
      <c r="J66" s="7" t="s">
        <v>1</v>
      </c>
      <c r="K66" s="8" t="s">
        <v>1</v>
      </c>
      <c r="L66" s="1"/>
      <c r="M66" s="1"/>
      <c r="N66" s="1"/>
      <c r="O66" s="20">
        <f>L66-(M66+N66)</f>
        <v>0</v>
      </c>
      <c r="P66" s="29" t="str">
        <f>IF(OR(G66="新規",G66="追加",G66=""),"OK",(IF(AND(H66="",I66=""),"NG","OK")))</f>
        <v>OK</v>
      </c>
      <c r="Q66" s="10" t="str">
        <f>IF(OR(G66="新規",G66="追加",G66=""),"OK",(IF(OR(AND(J66="",K66=""),AND(J66="",K66="□"),AND(J66="□",K66=""),AND(J66="□",K66="□")),"NG","OK")))</f>
        <v>OK</v>
      </c>
      <c r="R66" s="10" t="str">
        <f>IF(OR(AND(C66&lt;&gt;"",D66&lt;&gt;"",F66&lt;&gt;"",G66&lt;&gt;""),(C66="")),"OK","NG")</f>
        <v>OK</v>
      </c>
      <c r="T66" s="83" t="s">
        <v>271</v>
      </c>
    </row>
    <row r="67" spans="1:20" ht="22.5" customHeight="1">
      <c r="A67" s="6"/>
      <c r="B67" s="9"/>
      <c r="C67" s="72"/>
      <c r="D67" s="152"/>
      <c r="E67" s="152"/>
      <c r="F67" s="15"/>
      <c r="G67" s="7"/>
      <c r="H67" s="6"/>
      <c r="I67" s="6"/>
      <c r="J67" s="7" t="s">
        <v>1</v>
      </c>
      <c r="K67" s="8" t="s">
        <v>1</v>
      </c>
      <c r="L67" s="1"/>
      <c r="M67" s="1"/>
      <c r="N67" s="1"/>
      <c r="O67" s="20">
        <f t="shared" ref="O67:O72" si="17">L67-(M67+N67)</f>
        <v>0</v>
      </c>
      <c r="P67" s="29" t="str">
        <f>IF(OR(G67="新規",G67="追加",G67=""),"OK",(IF(AND(H67="",I67=""),"NG","OK")))</f>
        <v>OK</v>
      </c>
      <c r="Q67" s="10" t="str">
        <f t="shared" ref="Q67:Q72" si="18">IF(OR(G67="新規",G67="追加",G67=""),"OK",(IF(OR(AND(J67="",K67=""),AND(J67="",K67="□"),AND(J67="□",K67=""),AND(J67="□",K67="□")),"NG","OK")))</f>
        <v>OK</v>
      </c>
      <c r="R67" s="10" t="str">
        <f t="shared" ref="R67:R72" si="19">IF(OR(AND(C67&lt;&gt;"",D67&lt;&gt;"",F67&lt;&gt;"",G67&lt;&gt;""),(C67="")),"OK","NG")</f>
        <v>OK</v>
      </c>
      <c r="T67" s="82" t="s">
        <v>214</v>
      </c>
    </row>
    <row r="68" spans="1:20" ht="22.5" customHeight="1">
      <c r="A68" s="6"/>
      <c r="B68" s="9"/>
      <c r="C68" s="72"/>
      <c r="D68" s="152"/>
      <c r="E68" s="152"/>
      <c r="F68" s="15"/>
      <c r="G68" s="7"/>
      <c r="H68" s="6"/>
      <c r="I68" s="6"/>
      <c r="J68" s="7" t="s">
        <v>1</v>
      </c>
      <c r="K68" s="8" t="s">
        <v>1</v>
      </c>
      <c r="L68" s="1"/>
      <c r="M68" s="1"/>
      <c r="N68" s="1"/>
      <c r="O68" s="20">
        <f t="shared" si="17"/>
        <v>0</v>
      </c>
      <c r="P68" s="29" t="str">
        <f t="shared" ref="P68:P72" si="20">IF(OR(G68="新規",G68="追加",G68=""),"OK",(IF(AND(H68="",I68=""),"NG","OK")))</f>
        <v>OK</v>
      </c>
      <c r="Q68" s="10" t="str">
        <f t="shared" si="18"/>
        <v>OK</v>
      </c>
      <c r="R68" s="10" t="str">
        <f t="shared" si="19"/>
        <v>OK</v>
      </c>
      <c r="T68" s="80" t="s">
        <v>13</v>
      </c>
    </row>
    <row r="69" spans="1:20" ht="22.5" customHeight="1">
      <c r="A69" s="6"/>
      <c r="B69" s="9"/>
      <c r="C69" s="72"/>
      <c r="D69" s="152"/>
      <c r="E69" s="152"/>
      <c r="F69" s="15"/>
      <c r="G69" s="7"/>
      <c r="H69" s="6"/>
      <c r="I69" s="6"/>
      <c r="J69" s="7" t="s">
        <v>1</v>
      </c>
      <c r="K69" s="8" t="s">
        <v>1</v>
      </c>
      <c r="L69" s="1"/>
      <c r="M69" s="1"/>
      <c r="N69" s="1"/>
      <c r="O69" s="20">
        <f t="shared" si="17"/>
        <v>0</v>
      </c>
      <c r="P69" s="29" t="str">
        <f t="shared" si="20"/>
        <v>OK</v>
      </c>
      <c r="Q69" s="10" t="str">
        <f t="shared" si="18"/>
        <v>OK</v>
      </c>
      <c r="R69" s="10" t="str">
        <f t="shared" si="19"/>
        <v>OK</v>
      </c>
    </row>
    <row r="70" spans="1:20" ht="22.5" customHeight="1">
      <c r="A70" s="6"/>
      <c r="B70" s="9"/>
      <c r="C70" s="72"/>
      <c r="D70" s="152"/>
      <c r="E70" s="152"/>
      <c r="F70" s="16"/>
      <c r="G70" s="7"/>
      <c r="H70" s="6"/>
      <c r="I70" s="6"/>
      <c r="J70" s="7" t="s">
        <v>1</v>
      </c>
      <c r="K70" s="8" t="s">
        <v>1</v>
      </c>
      <c r="L70" s="1"/>
      <c r="M70" s="1"/>
      <c r="N70" s="1"/>
      <c r="O70" s="20">
        <f t="shared" si="17"/>
        <v>0</v>
      </c>
      <c r="P70" s="29" t="str">
        <f t="shared" si="20"/>
        <v>OK</v>
      </c>
      <c r="Q70" s="10" t="str">
        <f t="shared" si="18"/>
        <v>OK</v>
      </c>
      <c r="R70" s="10" t="str">
        <f t="shared" si="19"/>
        <v>OK</v>
      </c>
    </row>
    <row r="71" spans="1:20" ht="22.5" customHeight="1">
      <c r="A71" s="6"/>
      <c r="B71" s="9"/>
      <c r="C71" s="72"/>
      <c r="D71" s="152"/>
      <c r="E71" s="152"/>
      <c r="F71" s="15"/>
      <c r="G71" s="7"/>
      <c r="H71" s="6"/>
      <c r="I71" s="6"/>
      <c r="J71" s="7" t="s">
        <v>1</v>
      </c>
      <c r="K71" s="8" t="s">
        <v>1</v>
      </c>
      <c r="L71" s="1"/>
      <c r="M71" s="1"/>
      <c r="N71" s="1"/>
      <c r="O71" s="20">
        <f t="shared" si="17"/>
        <v>0</v>
      </c>
      <c r="P71" s="29" t="str">
        <f t="shared" si="20"/>
        <v>OK</v>
      </c>
      <c r="Q71" s="10" t="str">
        <f t="shared" si="18"/>
        <v>OK</v>
      </c>
      <c r="R71" s="10" t="str">
        <f t="shared" si="19"/>
        <v>OK</v>
      </c>
    </row>
    <row r="72" spans="1:20" ht="22.5" customHeight="1">
      <c r="A72" s="6"/>
      <c r="B72" s="9"/>
      <c r="C72" s="72"/>
      <c r="D72" s="152"/>
      <c r="E72" s="152"/>
      <c r="F72" s="15"/>
      <c r="G72" s="7"/>
      <c r="H72" s="6"/>
      <c r="I72" s="6"/>
      <c r="J72" s="7" t="s">
        <v>1</v>
      </c>
      <c r="K72" s="8" t="s">
        <v>1</v>
      </c>
      <c r="L72" s="1"/>
      <c r="M72" s="1"/>
      <c r="N72" s="1"/>
      <c r="O72" s="20">
        <f t="shared" si="17"/>
        <v>0</v>
      </c>
      <c r="P72" s="29" t="str">
        <f t="shared" si="20"/>
        <v>OK</v>
      </c>
      <c r="Q72" s="10" t="str">
        <f t="shared" si="18"/>
        <v>OK</v>
      </c>
      <c r="R72" s="10" t="str">
        <f t="shared" si="19"/>
        <v>OK</v>
      </c>
    </row>
    <row r="73" spans="1:20" ht="22.5" customHeight="1">
      <c r="A73" s="12"/>
      <c r="B73" s="13"/>
      <c r="C73" s="14"/>
      <c r="D73" s="13"/>
      <c r="E73" s="14"/>
      <c r="F73" s="14"/>
      <c r="G73" s="13"/>
      <c r="H73" s="13"/>
      <c r="I73" s="12"/>
      <c r="J73" s="12"/>
      <c r="K73" s="68" t="s">
        <v>137</v>
      </c>
      <c r="L73" s="27">
        <f>SUM(L66:L72)</f>
        <v>0</v>
      </c>
      <c r="M73" s="27">
        <f t="shared" ref="M73:N73" si="21">SUM(M66:M72)</f>
        <v>0</v>
      </c>
      <c r="N73" s="27">
        <f t="shared" si="21"/>
        <v>0</v>
      </c>
      <c r="O73" s="27">
        <f>L73-(M73+N73)</f>
        <v>0</v>
      </c>
      <c r="P73" s="76"/>
      <c r="Q73" s="77"/>
      <c r="R73" s="77"/>
    </row>
    <row r="74" spans="1:20" ht="22.5" customHeight="1">
      <c r="A74" s="48" t="s">
        <v>132</v>
      </c>
      <c r="B74" s="13"/>
      <c r="C74" s="14"/>
      <c r="D74" s="13"/>
      <c r="E74" s="14"/>
      <c r="F74" s="14"/>
      <c r="G74" s="13"/>
      <c r="H74" s="13"/>
      <c r="I74" s="12"/>
      <c r="J74" s="12"/>
      <c r="K74" s="12"/>
      <c r="L74" s="12"/>
      <c r="M74" s="12"/>
      <c r="N74" s="12"/>
      <c r="O74" s="12"/>
      <c r="P74" s="76"/>
      <c r="Q74" s="77"/>
      <c r="R74" s="77"/>
    </row>
    <row r="75" spans="1:20" ht="22.5" customHeight="1">
      <c r="A75" s="162" t="s">
        <v>217</v>
      </c>
      <c r="B75" s="160" t="s">
        <v>67</v>
      </c>
      <c r="C75" s="150" t="s">
        <v>286</v>
      </c>
      <c r="D75" s="150"/>
      <c r="E75" s="150"/>
      <c r="F75" s="150"/>
      <c r="G75" s="160" t="s">
        <v>38</v>
      </c>
      <c r="H75" s="147" t="s">
        <v>47</v>
      </c>
      <c r="I75" s="148"/>
      <c r="J75" s="148"/>
      <c r="K75" s="149"/>
      <c r="L75" s="144" t="s">
        <v>216</v>
      </c>
      <c r="M75" s="145"/>
      <c r="N75" s="145"/>
      <c r="O75" s="146"/>
      <c r="P75" s="76"/>
      <c r="Q75" s="77"/>
      <c r="R75" s="61"/>
    </row>
    <row r="76" spans="1:20" ht="22.5" customHeight="1">
      <c r="A76" s="161"/>
      <c r="B76" s="161"/>
      <c r="C76" s="68" t="s">
        <v>215</v>
      </c>
      <c r="D76" s="150" t="s">
        <v>120</v>
      </c>
      <c r="E76" s="150"/>
      <c r="F76" s="68" t="s">
        <v>15</v>
      </c>
      <c r="G76" s="161"/>
      <c r="H76" s="84" t="s">
        <v>29</v>
      </c>
      <c r="I76" s="84" t="s">
        <v>28</v>
      </c>
      <c r="J76" s="22" t="s">
        <v>18</v>
      </c>
      <c r="K76" s="22" t="s">
        <v>19</v>
      </c>
      <c r="L76" s="53" t="s">
        <v>109</v>
      </c>
      <c r="M76" s="53" t="s">
        <v>110</v>
      </c>
      <c r="N76" s="53" t="s">
        <v>111</v>
      </c>
      <c r="O76" s="53" t="s">
        <v>112</v>
      </c>
      <c r="P76" s="76"/>
      <c r="Q76" s="77"/>
      <c r="R76" s="70" t="s">
        <v>115</v>
      </c>
      <c r="T76" s="81" t="s">
        <v>153</v>
      </c>
    </row>
    <row r="77" spans="1:20" ht="22.5" customHeight="1">
      <c r="A77" s="6"/>
      <c r="B77" s="9"/>
      <c r="C77" s="72"/>
      <c r="D77" s="152"/>
      <c r="E77" s="152"/>
      <c r="F77" s="15"/>
      <c r="G77" s="7"/>
      <c r="H77" s="22"/>
      <c r="I77" s="22"/>
      <c r="J77" s="22" t="s">
        <v>1</v>
      </c>
      <c r="K77" s="22" t="s">
        <v>1</v>
      </c>
      <c r="L77" s="1"/>
      <c r="M77" s="1"/>
      <c r="N77" s="1"/>
      <c r="O77" s="20">
        <f>L77-(M77+N77)</f>
        <v>0</v>
      </c>
      <c r="P77" s="76"/>
      <c r="Q77" s="77"/>
      <c r="R77" s="10" t="str">
        <f>IF(OR(AND(C77&lt;&gt;"",D77&lt;&gt;"",F77&lt;&gt;"",G77&lt;&gt;""),(C77="")),"OK","NG")</f>
        <v>OK</v>
      </c>
      <c r="T77" s="81" t="s">
        <v>273</v>
      </c>
    </row>
    <row r="78" spans="1:20" ht="22.5" customHeight="1">
      <c r="A78" s="6"/>
      <c r="B78" s="9"/>
      <c r="C78" s="72"/>
      <c r="D78" s="152"/>
      <c r="E78" s="152"/>
      <c r="F78" s="15"/>
      <c r="G78" s="7"/>
      <c r="H78" s="22"/>
      <c r="I78" s="22"/>
      <c r="J78" s="22" t="s">
        <v>1</v>
      </c>
      <c r="K78" s="22" t="s">
        <v>1</v>
      </c>
      <c r="L78" s="1"/>
      <c r="M78" s="1"/>
      <c r="N78" s="1"/>
      <c r="O78" s="20">
        <f t="shared" ref="O78:O83" si="22">L78-(M78+N78)</f>
        <v>0</v>
      </c>
      <c r="P78" s="76"/>
      <c r="Q78" s="77"/>
      <c r="R78" s="10" t="str">
        <f t="shared" ref="R78:R83" si="23">IF(OR(AND(C78&lt;&gt;"",D78&lt;&gt;"",F78&lt;&gt;"",G78&lt;&gt;""),(C78="")),"OK","NG")</f>
        <v>OK</v>
      </c>
      <c r="T78" s="81" t="s">
        <v>163</v>
      </c>
    </row>
    <row r="79" spans="1:20" ht="22.5" customHeight="1">
      <c r="A79" s="6"/>
      <c r="B79" s="9"/>
      <c r="C79" s="72"/>
      <c r="D79" s="152"/>
      <c r="E79" s="152"/>
      <c r="F79" s="15"/>
      <c r="G79" s="7"/>
      <c r="H79" s="22"/>
      <c r="I79" s="22"/>
      <c r="J79" s="22" t="s">
        <v>1</v>
      </c>
      <c r="K79" s="22" t="s">
        <v>1</v>
      </c>
      <c r="L79" s="1"/>
      <c r="M79" s="1"/>
      <c r="N79" s="1"/>
      <c r="O79" s="20">
        <f t="shared" si="22"/>
        <v>0</v>
      </c>
      <c r="P79" s="76"/>
      <c r="Q79" s="77"/>
      <c r="R79" s="10" t="str">
        <f t="shared" si="23"/>
        <v>OK</v>
      </c>
      <c r="T79" s="81" t="s">
        <v>214</v>
      </c>
    </row>
    <row r="80" spans="1:20" ht="22.5" customHeight="1">
      <c r="A80" s="6"/>
      <c r="B80" s="9"/>
      <c r="C80" s="72"/>
      <c r="D80" s="152"/>
      <c r="E80" s="152"/>
      <c r="F80" s="15"/>
      <c r="G80" s="7"/>
      <c r="H80" s="22"/>
      <c r="I80" s="22"/>
      <c r="J80" s="22" t="s">
        <v>1</v>
      </c>
      <c r="K80" s="22" t="s">
        <v>1</v>
      </c>
      <c r="L80" s="1"/>
      <c r="M80" s="1"/>
      <c r="N80" s="1"/>
      <c r="O80" s="20">
        <f t="shared" si="22"/>
        <v>0</v>
      </c>
      <c r="P80" s="76"/>
      <c r="Q80" s="77"/>
      <c r="R80" s="10" t="str">
        <f>IF(OR(AND(C80&lt;&gt;"",D80&lt;&gt;"",F80&lt;&gt;"",G80&lt;&gt;""),(C80="")),"OK","NG")</f>
        <v>OK</v>
      </c>
      <c r="T80" s="81" t="s">
        <v>13</v>
      </c>
    </row>
    <row r="81" spans="1:20" ht="22.5" customHeight="1">
      <c r="A81" s="6"/>
      <c r="B81" s="9"/>
      <c r="C81" s="72"/>
      <c r="D81" s="152"/>
      <c r="E81" s="152"/>
      <c r="F81" s="16"/>
      <c r="G81" s="7"/>
      <c r="H81" s="22"/>
      <c r="I81" s="22"/>
      <c r="J81" s="22" t="s">
        <v>1</v>
      </c>
      <c r="K81" s="22" t="s">
        <v>1</v>
      </c>
      <c r="L81" s="1"/>
      <c r="M81" s="1"/>
      <c r="N81" s="1"/>
      <c r="O81" s="20">
        <f t="shared" si="22"/>
        <v>0</v>
      </c>
      <c r="P81" s="76"/>
      <c r="Q81" s="77"/>
      <c r="R81" s="10" t="str">
        <f>IF(OR(AND(C81&lt;&gt;"",D81&lt;&gt;"",F81&lt;&gt;"",G81&lt;&gt;""),(C81="")),"OK","NG")</f>
        <v>OK</v>
      </c>
    </row>
    <row r="82" spans="1:20" ht="22.5" customHeight="1">
      <c r="A82" s="6"/>
      <c r="B82" s="9"/>
      <c r="C82" s="72"/>
      <c r="D82" s="152"/>
      <c r="E82" s="152"/>
      <c r="F82" s="15"/>
      <c r="G82" s="7"/>
      <c r="H82" s="22"/>
      <c r="I82" s="22"/>
      <c r="J82" s="22" t="s">
        <v>1</v>
      </c>
      <c r="K82" s="22" t="s">
        <v>1</v>
      </c>
      <c r="L82" s="1"/>
      <c r="M82" s="1"/>
      <c r="N82" s="1"/>
      <c r="O82" s="20">
        <f t="shared" si="22"/>
        <v>0</v>
      </c>
      <c r="P82" s="76"/>
      <c r="Q82" s="77"/>
      <c r="R82" s="10" t="str">
        <f t="shared" si="23"/>
        <v>OK</v>
      </c>
    </row>
    <row r="83" spans="1:20" ht="22.5" customHeight="1">
      <c r="A83" s="6"/>
      <c r="B83" s="9"/>
      <c r="C83" s="72"/>
      <c r="D83" s="152"/>
      <c r="E83" s="152"/>
      <c r="F83" s="15"/>
      <c r="G83" s="7"/>
      <c r="H83" s="22"/>
      <c r="I83" s="22"/>
      <c r="J83" s="22" t="s">
        <v>1</v>
      </c>
      <c r="K83" s="22" t="s">
        <v>1</v>
      </c>
      <c r="L83" s="1"/>
      <c r="M83" s="1"/>
      <c r="N83" s="1"/>
      <c r="O83" s="20">
        <f t="shared" si="22"/>
        <v>0</v>
      </c>
      <c r="P83" s="76"/>
      <c r="Q83" s="77"/>
      <c r="R83" s="10" t="str">
        <f t="shared" si="23"/>
        <v>OK</v>
      </c>
    </row>
    <row r="84" spans="1:20" ht="22.5" customHeight="1">
      <c r="A84" s="12"/>
      <c r="B84" s="13"/>
      <c r="C84" s="14"/>
      <c r="D84" s="13"/>
      <c r="E84" s="14"/>
      <c r="F84" s="14"/>
      <c r="G84" s="13"/>
      <c r="H84" s="13"/>
      <c r="I84" s="12"/>
      <c r="J84" s="12"/>
      <c r="K84" s="68" t="s">
        <v>137</v>
      </c>
      <c r="L84" s="27">
        <f>SUM(L77:L83)</f>
        <v>0</v>
      </c>
      <c r="M84" s="27">
        <f t="shared" ref="M84:N84" si="24">SUM(M77:M83)</f>
        <v>0</v>
      </c>
      <c r="N84" s="27">
        <f t="shared" si="24"/>
        <v>0</v>
      </c>
      <c r="O84" s="27">
        <f>L84-(M84+N84)</f>
        <v>0</v>
      </c>
      <c r="P84" s="76"/>
      <c r="Q84" s="77"/>
      <c r="R84" s="77"/>
    </row>
    <row r="85" spans="1:20" ht="22.5" customHeight="1">
      <c r="A85" s="48" t="s">
        <v>133</v>
      </c>
      <c r="B85" s="13"/>
      <c r="C85" s="14"/>
      <c r="D85" s="13"/>
      <c r="E85" s="14"/>
      <c r="F85" s="14"/>
      <c r="G85" s="13"/>
      <c r="H85" s="13"/>
      <c r="I85" s="12"/>
      <c r="K85" s="12"/>
      <c r="L85" s="12"/>
      <c r="M85" s="12"/>
      <c r="N85" s="12"/>
      <c r="O85" s="12"/>
      <c r="P85" s="76"/>
      <c r="Q85" s="77"/>
      <c r="R85" s="77"/>
    </row>
    <row r="86" spans="1:20" ht="22.5" customHeight="1">
      <c r="A86" s="162" t="s">
        <v>217</v>
      </c>
      <c r="B86" s="160" t="s">
        <v>67</v>
      </c>
      <c r="C86" s="150" t="s">
        <v>286</v>
      </c>
      <c r="D86" s="150"/>
      <c r="E86" s="150"/>
      <c r="F86" s="150"/>
      <c r="G86" s="160" t="s">
        <v>38</v>
      </c>
      <c r="H86" s="144" t="s">
        <v>47</v>
      </c>
      <c r="I86" s="145"/>
      <c r="J86" s="145"/>
      <c r="K86" s="146"/>
      <c r="L86" s="144" t="s">
        <v>216</v>
      </c>
      <c r="M86" s="145"/>
      <c r="N86" s="145"/>
      <c r="O86" s="146"/>
      <c r="P86" s="48" t="s">
        <v>96</v>
      </c>
      <c r="Q86" s="48" t="s">
        <v>96</v>
      </c>
      <c r="R86" s="61"/>
      <c r="T86" s="81" t="s">
        <v>153</v>
      </c>
    </row>
    <row r="87" spans="1:20" ht="22.5" customHeight="1">
      <c r="A87" s="161"/>
      <c r="B87" s="161"/>
      <c r="C87" s="68" t="s">
        <v>215</v>
      </c>
      <c r="D87" s="150" t="s">
        <v>120</v>
      </c>
      <c r="E87" s="150"/>
      <c r="F87" s="68" t="s">
        <v>15</v>
      </c>
      <c r="G87" s="161"/>
      <c r="H87" s="69" t="s">
        <v>29</v>
      </c>
      <c r="I87" s="69" t="s">
        <v>28</v>
      </c>
      <c r="J87" s="68" t="s">
        <v>18</v>
      </c>
      <c r="K87" s="68" t="s">
        <v>19</v>
      </c>
      <c r="L87" s="53" t="s">
        <v>109</v>
      </c>
      <c r="M87" s="53" t="s">
        <v>110</v>
      </c>
      <c r="N87" s="53" t="s">
        <v>111</v>
      </c>
      <c r="O87" s="53" t="s">
        <v>112</v>
      </c>
      <c r="P87" s="70" t="s">
        <v>104</v>
      </c>
      <c r="Q87" s="70" t="s">
        <v>116</v>
      </c>
      <c r="R87" s="70" t="s">
        <v>115</v>
      </c>
      <c r="T87" s="81" t="s">
        <v>159</v>
      </c>
    </row>
    <row r="88" spans="1:20" ht="22.5" customHeight="1">
      <c r="A88" s="6"/>
      <c r="B88" s="9"/>
      <c r="C88" s="72"/>
      <c r="D88" s="152"/>
      <c r="E88" s="152"/>
      <c r="F88" s="15"/>
      <c r="G88" s="7"/>
      <c r="H88" s="6"/>
      <c r="I88" s="6"/>
      <c r="J88" s="7" t="s">
        <v>1</v>
      </c>
      <c r="K88" s="8" t="s">
        <v>1</v>
      </c>
      <c r="L88" s="1"/>
      <c r="M88" s="1"/>
      <c r="N88" s="1"/>
      <c r="O88" s="20">
        <f>L88-(M88+N88)</f>
        <v>0</v>
      </c>
      <c r="P88" s="29" t="str">
        <f>IF(OR(G88="新規",G88="追加",G88=""),"OK",(IF(AND(H88="",I88=""),"NG","OK")))</f>
        <v>OK</v>
      </c>
      <c r="Q88" s="10" t="str">
        <f>IF(OR(G88="新規",G88="追加",G88=""),"OK",(IF(OR(AND(J88="",K88=""),AND(J88="",K88="□"),AND(J88="□",K88=""),AND(J88="□",K88="□")),"NG","OK")))</f>
        <v>OK</v>
      </c>
      <c r="R88" s="10" t="str">
        <f>IF(OR(AND(C88&lt;&gt;"",D88&lt;&gt;"",F88&lt;&gt;"",G88&lt;&gt;""),(C88="")),"OK","NG")</f>
        <v>OK</v>
      </c>
      <c r="T88" s="81" t="s">
        <v>13</v>
      </c>
    </row>
    <row r="89" spans="1:20" ht="22.5" customHeight="1">
      <c r="A89" s="6"/>
      <c r="B89" s="9"/>
      <c r="C89" s="72"/>
      <c r="D89" s="152"/>
      <c r="E89" s="152"/>
      <c r="F89" s="15"/>
      <c r="G89" s="7"/>
      <c r="H89" s="6"/>
      <c r="I89" s="6"/>
      <c r="J89" s="7" t="s">
        <v>1</v>
      </c>
      <c r="K89" s="8" t="s">
        <v>1</v>
      </c>
      <c r="L89" s="1"/>
      <c r="M89" s="1"/>
      <c r="N89" s="1"/>
      <c r="O89" s="20">
        <f t="shared" ref="O89:O94" si="25">L89-(M89+N89)</f>
        <v>0</v>
      </c>
      <c r="P89" s="29" t="str">
        <f t="shared" ref="P89:P94" si="26">IF(OR(G89="新規",G89="追加",G89=""),"OK",(IF(AND(H89="",I89=""),"NG","OK")))</f>
        <v>OK</v>
      </c>
      <c r="Q89" s="10" t="str">
        <f t="shared" ref="Q89:Q94" si="27">IF(OR(G89="新規",G89="追加",G89=""),"OK",(IF(OR(AND(J89="",K89=""),AND(J89="",K89="□"),AND(J89="□",K89=""),AND(J89="□",K89="□")),"NG","OK")))</f>
        <v>OK</v>
      </c>
      <c r="R89" s="10" t="str">
        <f t="shared" ref="R89:R94" si="28">IF(OR(AND(C89&lt;&gt;"",D89&lt;&gt;"",F89&lt;&gt;"",G89&lt;&gt;""),(C89="")),"OK","NG")</f>
        <v>OK</v>
      </c>
    </row>
    <row r="90" spans="1:20" ht="22.5" customHeight="1">
      <c r="A90" s="6"/>
      <c r="B90" s="9"/>
      <c r="C90" s="72"/>
      <c r="D90" s="152"/>
      <c r="E90" s="152"/>
      <c r="F90" s="15"/>
      <c r="G90" s="7"/>
      <c r="H90" s="6"/>
      <c r="I90" s="6"/>
      <c r="J90" s="7" t="s">
        <v>1</v>
      </c>
      <c r="K90" s="8" t="s">
        <v>1</v>
      </c>
      <c r="L90" s="1"/>
      <c r="M90" s="1"/>
      <c r="N90" s="1"/>
      <c r="O90" s="20">
        <f t="shared" si="25"/>
        <v>0</v>
      </c>
      <c r="P90" s="29" t="str">
        <f t="shared" si="26"/>
        <v>OK</v>
      </c>
      <c r="Q90" s="10" t="str">
        <f t="shared" si="27"/>
        <v>OK</v>
      </c>
      <c r="R90" s="10" t="str">
        <f t="shared" si="28"/>
        <v>OK</v>
      </c>
    </row>
    <row r="91" spans="1:20" ht="22.5" customHeight="1">
      <c r="A91" s="6"/>
      <c r="B91" s="9"/>
      <c r="C91" s="72"/>
      <c r="D91" s="152"/>
      <c r="E91" s="152"/>
      <c r="F91" s="15"/>
      <c r="G91" s="7"/>
      <c r="H91" s="6"/>
      <c r="I91" s="6"/>
      <c r="J91" s="7" t="s">
        <v>1</v>
      </c>
      <c r="K91" s="8" t="s">
        <v>1</v>
      </c>
      <c r="L91" s="1"/>
      <c r="M91" s="1"/>
      <c r="N91" s="1"/>
      <c r="O91" s="20">
        <f t="shared" si="25"/>
        <v>0</v>
      </c>
      <c r="P91" s="29" t="str">
        <f t="shared" si="26"/>
        <v>OK</v>
      </c>
      <c r="Q91" s="10" t="str">
        <f t="shared" si="27"/>
        <v>OK</v>
      </c>
      <c r="R91" s="10" t="str">
        <f t="shared" si="28"/>
        <v>OK</v>
      </c>
    </row>
    <row r="92" spans="1:20" ht="22.5" customHeight="1">
      <c r="A92" s="6"/>
      <c r="B92" s="9"/>
      <c r="C92" s="72"/>
      <c r="D92" s="152"/>
      <c r="E92" s="152"/>
      <c r="F92" s="16"/>
      <c r="G92" s="7"/>
      <c r="H92" s="6"/>
      <c r="I92" s="6"/>
      <c r="J92" s="7" t="s">
        <v>1</v>
      </c>
      <c r="K92" s="8" t="s">
        <v>1</v>
      </c>
      <c r="L92" s="1"/>
      <c r="M92" s="1"/>
      <c r="N92" s="1"/>
      <c r="O92" s="20">
        <f t="shared" si="25"/>
        <v>0</v>
      </c>
      <c r="P92" s="29" t="str">
        <f t="shared" si="26"/>
        <v>OK</v>
      </c>
      <c r="Q92" s="10" t="str">
        <f t="shared" si="27"/>
        <v>OK</v>
      </c>
      <c r="R92" s="10" t="str">
        <f t="shared" si="28"/>
        <v>OK</v>
      </c>
    </row>
    <row r="93" spans="1:20" ht="22.5" customHeight="1">
      <c r="A93" s="6"/>
      <c r="B93" s="9"/>
      <c r="C93" s="72"/>
      <c r="D93" s="152"/>
      <c r="E93" s="152"/>
      <c r="F93" s="15"/>
      <c r="G93" s="7"/>
      <c r="H93" s="6"/>
      <c r="I93" s="6"/>
      <c r="J93" s="7" t="s">
        <v>1</v>
      </c>
      <c r="K93" s="8" t="s">
        <v>1</v>
      </c>
      <c r="L93" s="1"/>
      <c r="M93" s="1"/>
      <c r="N93" s="1"/>
      <c r="O93" s="20">
        <f t="shared" si="25"/>
        <v>0</v>
      </c>
      <c r="P93" s="29" t="str">
        <f t="shared" si="26"/>
        <v>OK</v>
      </c>
      <c r="Q93" s="10" t="str">
        <f t="shared" si="27"/>
        <v>OK</v>
      </c>
      <c r="R93" s="10" t="str">
        <f t="shared" si="28"/>
        <v>OK</v>
      </c>
    </row>
    <row r="94" spans="1:20" ht="22.5" customHeight="1">
      <c r="A94" s="6"/>
      <c r="B94" s="9"/>
      <c r="C94" s="72"/>
      <c r="D94" s="152"/>
      <c r="E94" s="152"/>
      <c r="F94" s="15"/>
      <c r="G94" s="7"/>
      <c r="H94" s="6"/>
      <c r="I94" s="6"/>
      <c r="J94" s="7" t="s">
        <v>1</v>
      </c>
      <c r="K94" s="8" t="s">
        <v>1</v>
      </c>
      <c r="L94" s="1"/>
      <c r="M94" s="1"/>
      <c r="N94" s="1"/>
      <c r="O94" s="20">
        <f t="shared" si="25"/>
        <v>0</v>
      </c>
      <c r="P94" s="29" t="str">
        <f t="shared" si="26"/>
        <v>OK</v>
      </c>
      <c r="Q94" s="10" t="str">
        <f t="shared" si="27"/>
        <v>OK</v>
      </c>
      <c r="R94" s="10" t="str">
        <f t="shared" si="28"/>
        <v>OK</v>
      </c>
    </row>
    <row r="95" spans="1:20" ht="22.5" customHeight="1">
      <c r="A95" s="12"/>
      <c r="B95" s="13"/>
      <c r="C95" s="14"/>
      <c r="D95" s="13"/>
      <c r="E95" s="14"/>
      <c r="F95" s="14"/>
      <c r="G95" s="13"/>
      <c r="H95" s="13"/>
      <c r="I95" s="12"/>
      <c r="J95" s="12"/>
      <c r="K95" s="68" t="s">
        <v>137</v>
      </c>
      <c r="L95" s="27">
        <f>SUM(L88:L94)</f>
        <v>0</v>
      </c>
      <c r="M95" s="27">
        <f t="shared" ref="M95:N95" si="29">SUM(M88:M94)</f>
        <v>0</v>
      </c>
      <c r="N95" s="27">
        <f t="shared" si="29"/>
        <v>0</v>
      </c>
      <c r="O95" s="27">
        <f>L95-(M95+N95)</f>
        <v>0</v>
      </c>
      <c r="P95" s="76"/>
      <c r="Q95" s="77"/>
      <c r="R95" s="77"/>
    </row>
    <row r="96" spans="1:20" ht="23" customHeight="1">
      <c r="A96" s="48" t="s">
        <v>134</v>
      </c>
      <c r="B96" s="13"/>
      <c r="C96" s="14"/>
      <c r="D96" s="13"/>
      <c r="E96" s="14"/>
      <c r="F96" s="14"/>
      <c r="G96" s="13"/>
      <c r="H96" s="13"/>
      <c r="I96" s="12"/>
      <c r="J96" s="12"/>
      <c r="K96" s="12"/>
      <c r="L96" s="12"/>
      <c r="M96" s="12"/>
      <c r="N96" s="12"/>
      <c r="O96" s="12"/>
      <c r="P96" s="76"/>
      <c r="Q96" s="77"/>
      <c r="R96" s="77"/>
    </row>
    <row r="97" spans="1:20" ht="23" customHeight="1">
      <c r="A97" s="162" t="s">
        <v>217</v>
      </c>
      <c r="B97" s="160" t="s">
        <v>67</v>
      </c>
      <c r="C97" s="150" t="s">
        <v>286</v>
      </c>
      <c r="D97" s="150"/>
      <c r="E97" s="150"/>
      <c r="F97" s="150"/>
      <c r="G97" s="160" t="s">
        <v>38</v>
      </c>
      <c r="H97" s="144" t="s">
        <v>47</v>
      </c>
      <c r="I97" s="145"/>
      <c r="J97" s="145"/>
      <c r="K97" s="146"/>
      <c r="L97" s="144" t="s">
        <v>216</v>
      </c>
      <c r="M97" s="145"/>
      <c r="N97" s="145"/>
      <c r="O97" s="146"/>
      <c r="P97" s="48" t="s">
        <v>96</v>
      </c>
      <c r="Q97" s="48" t="s">
        <v>96</v>
      </c>
      <c r="R97" s="61"/>
    </row>
    <row r="98" spans="1:20" ht="23" customHeight="1">
      <c r="A98" s="161"/>
      <c r="B98" s="161"/>
      <c r="C98" s="68" t="s">
        <v>215</v>
      </c>
      <c r="D98" s="150" t="s">
        <v>120</v>
      </c>
      <c r="E98" s="150"/>
      <c r="F98" s="68" t="s">
        <v>15</v>
      </c>
      <c r="G98" s="161"/>
      <c r="H98" s="69" t="s">
        <v>29</v>
      </c>
      <c r="I98" s="69" t="s">
        <v>28</v>
      </c>
      <c r="J98" s="68" t="s">
        <v>18</v>
      </c>
      <c r="K98" s="68" t="s">
        <v>19</v>
      </c>
      <c r="L98" s="53" t="s">
        <v>109</v>
      </c>
      <c r="M98" s="53" t="s">
        <v>110</v>
      </c>
      <c r="N98" s="53" t="s">
        <v>111</v>
      </c>
      <c r="O98" s="53" t="s">
        <v>112</v>
      </c>
      <c r="P98" s="70" t="s">
        <v>104</v>
      </c>
      <c r="Q98" s="70" t="s">
        <v>116</v>
      </c>
      <c r="R98" s="70" t="s">
        <v>115</v>
      </c>
      <c r="T98" s="81" t="s">
        <v>153</v>
      </c>
    </row>
    <row r="99" spans="1:20" ht="23" customHeight="1">
      <c r="A99" s="6"/>
      <c r="B99" s="9"/>
      <c r="C99" s="72"/>
      <c r="D99" s="152"/>
      <c r="E99" s="152"/>
      <c r="F99" s="15"/>
      <c r="G99" s="7"/>
      <c r="H99" s="6"/>
      <c r="I99" s="6"/>
      <c r="J99" s="7" t="s">
        <v>1</v>
      </c>
      <c r="K99" s="8" t="s">
        <v>1</v>
      </c>
      <c r="L99" s="1"/>
      <c r="M99" s="1"/>
      <c r="N99" s="1"/>
      <c r="O99" s="20">
        <f>L99-(M99+N99)</f>
        <v>0</v>
      </c>
      <c r="P99" s="29" t="str">
        <f>IF(OR(G99="新規",G99="追加",G99=""),"OK",(IF(AND(H99="",I99=""),"NG","OK")))</f>
        <v>OK</v>
      </c>
      <c r="Q99" s="10" t="str">
        <f>IF(OR(G99="新規",G99="追加",G99=""),"OK",(IF(OR(AND(J99="",K99=""),AND(J99="",K99="□"),AND(J99="□",K99=""),AND(J99="□",K99="□")),"NG","OK")))</f>
        <v>OK</v>
      </c>
      <c r="R99" s="10" t="str">
        <f>IF(OR(AND(C99&lt;&gt;"",D99&lt;&gt;"",F99&lt;&gt;"",G99&lt;&gt;""),(C99="")),"OK","NG")</f>
        <v>OK</v>
      </c>
      <c r="T99" s="81" t="s">
        <v>161</v>
      </c>
    </row>
    <row r="100" spans="1:20" ht="23" customHeight="1">
      <c r="A100" s="6"/>
      <c r="B100" s="9"/>
      <c r="C100" s="72"/>
      <c r="D100" s="152"/>
      <c r="E100" s="152"/>
      <c r="F100" s="15"/>
      <c r="G100" s="7"/>
      <c r="H100" s="6"/>
      <c r="I100" s="6"/>
      <c r="J100" s="7" t="s">
        <v>1</v>
      </c>
      <c r="K100" s="8" t="s">
        <v>1</v>
      </c>
      <c r="L100" s="1"/>
      <c r="M100" s="1"/>
      <c r="N100" s="1"/>
      <c r="O100" s="20">
        <f t="shared" ref="O100:O105" si="30">L100-(M100+N100)</f>
        <v>0</v>
      </c>
      <c r="P100" s="29" t="str">
        <f t="shared" ref="P100:P105" si="31">IF(OR(G100="新規",G100="追加",G100=""),"OK",(IF(AND(H100="",I100=""),"NG","OK")))</f>
        <v>OK</v>
      </c>
      <c r="Q100" s="10" t="str">
        <f t="shared" ref="Q100:Q105" si="32">IF(OR(G100="新規",G100="追加",G100=""),"OK",(IF(OR(AND(J100="",K100=""),AND(J100="",K100="□"),AND(J100="□",K100=""),AND(J100="□",K100="□")),"NG","OK")))</f>
        <v>OK</v>
      </c>
      <c r="R100" s="10" t="str">
        <f t="shared" ref="R100:R105" si="33">IF(OR(AND(C100&lt;&gt;"",D100&lt;&gt;"",F100&lt;&gt;"",G100&lt;&gt;""),(C100="")),"OK","NG")</f>
        <v>OK</v>
      </c>
      <c r="T100" s="81" t="s">
        <v>218</v>
      </c>
    </row>
    <row r="101" spans="1:20" ht="23" customHeight="1">
      <c r="A101" s="6"/>
      <c r="B101" s="9"/>
      <c r="C101" s="72"/>
      <c r="D101" s="152"/>
      <c r="E101" s="152"/>
      <c r="F101" s="15"/>
      <c r="G101" s="7"/>
      <c r="H101" s="6"/>
      <c r="I101" s="6"/>
      <c r="J101" s="7" t="s">
        <v>1</v>
      </c>
      <c r="K101" s="8" t="s">
        <v>1</v>
      </c>
      <c r="L101" s="1"/>
      <c r="M101" s="1"/>
      <c r="N101" s="1"/>
      <c r="O101" s="20">
        <f t="shared" si="30"/>
        <v>0</v>
      </c>
      <c r="P101" s="29" t="str">
        <f t="shared" si="31"/>
        <v>OK</v>
      </c>
      <c r="Q101" s="10" t="str">
        <f t="shared" si="32"/>
        <v>OK</v>
      </c>
      <c r="R101" s="10" t="str">
        <f t="shared" si="33"/>
        <v>OK</v>
      </c>
      <c r="T101" s="81" t="s">
        <v>160</v>
      </c>
    </row>
    <row r="102" spans="1:20" ht="23" customHeight="1">
      <c r="A102" s="6"/>
      <c r="B102" s="9"/>
      <c r="C102" s="72"/>
      <c r="D102" s="152"/>
      <c r="E102" s="152"/>
      <c r="F102" s="15"/>
      <c r="G102" s="7"/>
      <c r="H102" s="6"/>
      <c r="I102" s="6"/>
      <c r="J102" s="7" t="s">
        <v>1</v>
      </c>
      <c r="K102" s="8" t="s">
        <v>1</v>
      </c>
      <c r="L102" s="1"/>
      <c r="M102" s="1"/>
      <c r="N102" s="1"/>
      <c r="O102" s="20">
        <f t="shared" si="30"/>
        <v>0</v>
      </c>
      <c r="P102" s="29" t="str">
        <f t="shared" si="31"/>
        <v>OK</v>
      </c>
      <c r="Q102" s="10" t="str">
        <f t="shared" si="32"/>
        <v>OK</v>
      </c>
      <c r="R102" s="10" t="str">
        <f t="shared" si="33"/>
        <v>OK</v>
      </c>
      <c r="T102" s="81" t="s">
        <v>13</v>
      </c>
    </row>
    <row r="103" spans="1:20" ht="23" customHeight="1">
      <c r="A103" s="6"/>
      <c r="B103" s="9"/>
      <c r="C103" s="72"/>
      <c r="D103" s="152"/>
      <c r="E103" s="152"/>
      <c r="F103" s="16"/>
      <c r="G103" s="7"/>
      <c r="H103" s="6"/>
      <c r="I103" s="6"/>
      <c r="J103" s="7" t="s">
        <v>1</v>
      </c>
      <c r="K103" s="8" t="s">
        <v>1</v>
      </c>
      <c r="L103" s="1"/>
      <c r="M103" s="1"/>
      <c r="N103" s="1"/>
      <c r="O103" s="20">
        <f t="shared" si="30"/>
        <v>0</v>
      </c>
      <c r="P103" s="29" t="str">
        <f t="shared" si="31"/>
        <v>OK</v>
      </c>
      <c r="Q103" s="10" t="str">
        <f>IF(OR(G103="新規",G103="追加",G103=""),"OK",(IF(OR(AND(J103="",K103=""),AND(J103="",K103="□"),AND(J103="□",K103=""),AND(J103="□",K103="□")),"NG","OK")))</f>
        <v>OK</v>
      </c>
      <c r="R103" s="10" t="str">
        <f t="shared" si="33"/>
        <v>OK</v>
      </c>
    </row>
    <row r="104" spans="1:20" ht="23" customHeight="1">
      <c r="A104" s="6"/>
      <c r="B104" s="9"/>
      <c r="C104" s="72"/>
      <c r="D104" s="152"/>
      <c r="E104" s="152"/>
      <c r="F104" s="15"/>
      <c r="G104" s="7"/>
      <c r="H104" s="6"/>
      <c r="I104" s="6"/>
      <c r="J104" s="7" t="s">
        <v>1</v>
      </c>
      <c r="K104" s="8" t="s">
        <v>1</v>
      </c>
      <c r="L104" s="1"/>
      <c r="M104" s="1"/>
      <c r="N104" s="1"/>
      <c r="O104" s="20">
        <f t="shared" si="30"/>
        <v>0</v>
      </c>
      <c r="P104" s="29" t="str">
        <f t="shared" si="31"/>
        <v>OK</v>
      </c>
      <c r="Q104" s="10" t="str">
        <f t="shared" si="32"/>
        <v>OK</v>
      </c>
      <c r="R104" s="10" t="str">
        <f t="shared" si="33"/>
        <v>OK</v>
      </c>
    </row>
    <row r="105" spans="1:20" ht="22.5" customHeight="1">
      <c r="A105" s="6"/>
      <c r="B105" s="9"/>
      <c r="C105" s="72"/>
      <c r="D105" s="152"/>
      <c r="E105" s="152"/>
      <c r="F105" s="15"/>
      <c r="G105" s="7"/>
      <c r="H105" s="6"/>
      <c r="I105" s="6"/>
      <c r="J105" s="7" t="s">
        <v>1</v>
      </c>
      <c r="K105" s="8" t="s">
        <v>1</v>
      </c>
      <c r="L105" s="1"/>
      <c r="M105" s="1"/>
      <c r="N105" s="1"/>
      <c r="O105" s="20">
        <f t="shared" si="30"/>
        <v>0</v>
      </c>
      <c r="P105" s="29" t="str">
        <f t="shared" si="31"/>
        <v>OK</v>
      </c>
      <c r="Q105" s="10" t="str">
        <f t="shared" si="32"/>
        <v>OK</v>
      </c>
      <c r="R105" s="10" t="str">
        <f t="shared" si="33"/>
        <v>OK</v>
      </c>
    </row>
    <row r="106" spans="1:20" ht="22.5" customHeight="1">
      <c r="A106" s="12"/>
      <c r="B106" s="13"/>
      <c r="C106" s="14"/>
      <c r="D106" s="13"/>
      <c r="E106" s="14"/>
      <c r="F106" s="14"/>
      <c r="G106" s="13"/>
      <c r="H106" s="13"/>
      <c r="I106" s="12"/>
      <c r="J106" s="12"/>
      <c r="K106" s="68" t="s">
        <v>137</v>
      </c>
      <c r="L106" s="27">
        <f>SUM(L99:L105)</f>
        <v>0</v>
      </c>
      <c r="M106" s="27">
        <f t="shared" ref="M106:N106" si="34">SUM(M99:M105)</f>
        <v>0</v>
      </c>
      <c r="N106" s="27">
        <f t="shared" si="34"/>
        <v>0</v>
      </c>
      <c r="O106" s="27">
        <f>L106-(M106+N106)</f>
        <v>0</v>
      </c>
      <c r="P106" s="76"/>
      <c r="Q106" s="77"/>
      <c r="R106" s="77"/>
    </row>
    <row r="107" spans="1:20" ht="22.5" customHeight="1">
      <c r="A107" s="48" t="s">
        <v>136</v>
      </c>
      <c r="B107" s="13"/>
      <c r="C107" s="14"/>
      <c r="D107" s="13"/>
      <c r="E107" s="14"/>
      <c r="F107" s="14"/>
      <c r="G107" s="13"/>
      <c r="H107" s="13"/>
      <c r="I107" s="12"/>
      <c r="J107" s="12"/>
      <c r="K107" s="12"/>
      <c r="L107" s="12"/>
      <c r="M107" s="12"/>
      <c r="N107" s="12"/>
      <c r="O107" s="12"/>
      <c r="P107" s="76"/>
      <c r="Q107" s="77"/>
      <c r="R107" s="77"/>
    </row>
    <row r="108" spans="1:20" ht="22.5" customHeight="1">
      <c r="A108" s="162" t="s">
        <v>217</v>
      </c>
      <c r="B108" s="160" t="s">
        <v>67</v>
      </c>
      <c r="C108" s="150" t="s">
        <v>286</v>
      </c>
      <c r="D108" s="150"/>
      <c r="E108" s="150"/>
      <c r="F108" s="150"/>
      <c r="G108" s="160" t="s">
        <v>38</v>
      </c>
      <c r="H108" s="144" t="s">
        <v>47</v>
      </c>
      <c r="I108" s="145"/>
      <c r="J108" s="145"/>
      <c r="K108" s="146"/>
      <c r="L108" s="144" t="s">
        <v>216</v>
      </c>
      <c r="M108" s="145"/>
      <c r="N108" s="145"/>
      <c r="O108" s="146"/>
      <c r="P108" s="48" t="s">
        <v>96</v>
      </c>
      <c r="Q108" s="48" t="s">
        <v>96</v>
      </c>
      <c r="R108" s="61"/>
    </row>
    <row r="109" spans="1:20" ht="22.5" customHeight="1">
      <c r="A109" s="161"/>
      <c r="B109" s="161"/>
      <c r="C109" s="68" t="s">
        <v>215</v>
      </c>
      <c r="D109" s="150" t="s">
        <v>120</v>
      </c>
      <c r="E109" s="150"/>
      <c r="F109" s="68" t="s">
        <v>15</v>
      </c>
      <c r="G109" s="161"/>
      <c r="H109" s="69" t="s">
        <v>29</v>
      </c>
      <c r="I109" s="69" t="s">
        <v>28</v>
      </c>
      <c r="J109" s="68" t="s">
        <v>18</v>
      </c>
      <c r="K109" s="68" t="s">
        <v>19</v>
      </c>
      <c r="L109" s="53" t="s">
        <v>109</v>
      </c>
      <c r="M109" s="53" t="s">
        <v>110</v>
      </c>
      <c r="N109" s="53" t="s">
        <v>111</v>
      </c>
      <c r="O109" s="53" t="s">
        <v>112</v>
      </c>
      <c r="P109" s="70" t="s">
        <v>104</v>
      </c>
      <c r="Q109" s="70" t="s">
        <v>116</v>
      </c>
      <c r="R109" s="70" t="s">
        <v>115</v>
      </c>
      <c r="T109" s="81" t="s">
        <v>153</v>
      </c>
    </row>
    <row r="110" spans="1:20" ht="22.5" customHeight="1">
      <c r="A110" s="6"/>
      <c r="B110" s="9"/>
      <c r="C110" s="72"/>
      <c r="D110" s="152"/>
      <c r="E110" s="152"/>
      <c r="F110" s="15"/>
      <c r="G110" s="7"/>
      <c r="H110" s="6"/>
      <c r="I110" s="6"/>
      <c r="J110" s="7" t="s">
        <v>1</v>
      </c>
      <c r="K110" s="8" t="s">
        <v>1</v>
      </c>
      <c r="L110" s="1"/>
      <c r="M110" s="1"/>
      <c r="N110" s="1"/>
      <c r="O110" s="20">
        <f>L110-(M110+N110)</f>
        <v>0</v>
      </c>
      <c r="P110" s="29" t="str">
        <f>IF(OR(G110="新規",G110="追加",G110=""),"OK",(IF(AND(H110="",I110=""),"NG","OK")))</f>
        <v>OK</v>
      </c>
      <c r="Q110" s="10" t="str">
        <f>IF(OR(G110="新規",G110="追加",G110=""),"OK",(IF(OR(AND(J110="",K110=""),AND(J110="",K110="□"),AND(J110="□",K110=""),AND(J110="□",K110="□")),"NG","OK")))</f>
        <v>OK</v>
      </c>
      <c r="R110" s="10" t="str">
        <f>IF(OR(AND(C110&lt;&gt;"",D110&lt;&gt;"",F110&lt;&gt;"",G110&lt;&gt;""),(C110="")),"OK","NG")</f>
        <v>OK</v>
      </c>
      <c r="T110" s="81" t="s">
        <v>164</v>
      </c>
    </row>
    <row r="111" spans="1:20" ht="22.5" customHeight="1">
      <c r="A111" s="6"/>
      <c r="B111" s="9"/>
      <c r="C111" s="72"/>
      <c r="D111" s="152"/>
      <c r="E111" s="152"/>
      <c r="F111" s="15"/>
      <c r="G111" s="7"/>
      <c r="H111" s="6"/>
      <c r="I111" s="6"/>
      <c r="J111" s="7" t="s">
        <v>1</v>
      </c>
      <c r="K111" s="8" t="s">
        <v>1</v>
      </c>
      <c r="L111" s="1"/>
      <c r="M111" s="1"/>
      <c r="N111" s="1"/>
      <c r="O111" s="20">
        <f t="shared" ref="O111:O116" si="35">L111-(M111+N111)</f>
        <v>0</v>
      </c>
      <c r="P111" s="29" t="str">
        <f t="shared" ref="P111:P116" si="36">IF(OR(G111="新規",G111="追加",G111=""),"OK",(IF(AND(H111="",I111=""),"NG","OK")))</f>
        <v>OK</v>
      </c>
      <c r="Q111" s="10" t="str">
        <f t="shared" ref="Q111:Q116" si="37">IF(OR(G111="新規",G111="追加",G111=""),"OK",(IF(OR(AND(J111="",K111=""),AND(J111="",K111="□"),AND(J111="□",K111=""),AND(J111="□",K111="□")),"NG","OK")))</f>
        <v>OK</v>
      </c>
      <c r="R111" s="10" t="str">
        <f t="shared" ref="R111:R115" si="38">IF(OR(AND(C111&lt;&gt;"",D111&lt;&gt;"",F111&lt;&gt;"",G111&lt;&gt;""),(C111="")),"OK","NG")</f>
        <v>OK</v>
      </c>
      <c r="T111" s="81" t="s">
        <v>13</v>
      </c>
    </row>
    <row r="112" spans="1:20" ht="22.5" customHeight="1">
      <c r="A112" s="6"/>
      <c r="B112" s="9"/>
      <c r="C112" s="72"/>
      <c r="D112" s="152"/>
      <c r="E112" s="152"/>
      <c r="F112" s="15"/>
      <c r="G112" s="7"/>
      <c r="H112" s="6"/>
      <c r="I112" s="6"/>
      <c r="J112" s="7" t="s">
        <v>1</v>
      </c>
      <c r="K112" s="8" t="s">
        <v>1</v>
      </c>
      <c r="L112" s="1"/>
      <c r="M112" s="1"/>
      <c r="N112" s="1"/>
      <c r="O112" s="20">
        <f t="shared" si="35"/>
        <v>0</v>
      </c>
      <c r="P112" s="29" t="str">
        <f t="shared" si="36"/>
        <v>OK</v>
      </c>
      <c r="Q112" s="10" t="str">
        <f t="shared" si="37"/>
        <v>OK</v>
      </c>
      <c r="R112" s="10" t="str">
        <f t="shared" si="38"/>
        <v>OK</v>
      </c>
    </row>
    <row r="113" spans="1:23" ht="22.5" customHeight="1">
      <c r="A113" s="6"/>
      <c r="B113" s="9"/>
      <c r="C113" s="72"/>
      <c r="D113" s="152"/>
      <c r="E113" s="152"/>
      <c r="F113" s="15"/>
      <c r="G113" s="7"/>
      <c r="H113" s="6"/>
      <c r="I113" s="6"/>
      <c r="J113" s="7" t="s">
        <v>1</v>
      </c>
      <c r="K113" s="8" t="s">
        <v>1</v>
      </c>
      <c r="L113" s="1"/>
      <c r="M113" s="1"/>
      <c r="N113" s="1"/>
      <c r="O113" s="20">
        <f t="shared" si="35"/>
        <v>0</v>
      </c>
      <c r="P113" s="29" t="str">
        <f t="shared" si="36"/>
        <v>OK</v>
      </c>
      <c r="Q113" s="10" t="str">
        <f t="shared" si="37"/>
        <v>OK</v>
      </c>
      <c r="R113" s="10" t="str">
        <f t="shared" si="38"/>
        <v>OK</v>
      </c>
    </row>
    <row r="114" spans="1:23" ht="22.5" customHeight="1">
      <c r="A114" s="6"/>
      <c r="B114" s="9"/>
      <c r="C114" s="72"/>
      <c r="D114" s="152"/>
      <c r="E114" s="152"/>
      <c r="F114" s="16"/>
      <c r="G114" s="7"/>
      <c r="H114" s="6"/>
      <c r="I114" s="6"/>
      <c r="J114" s="7" t="s">
        <v>1</v>
      </c>
      <c r="K114" s="8" t="s">
        <v>1</v>
      </c>
      <c r="L114" s="1"/>
      <c r="M114" s="1"/>
      <c r="N114" s="1"/>
      <c r="O114" s="20">
        <f t="shared" si="35"/>
        <v>0</v>
      </c>
      <c r="P114" s="29" t="str">
        <f t="shared" si="36"/>
        <v>OK</v>
      </c>
      <c r="Q114" s="10" t="str">
        <f t="shared" si="37"/>
        <v>OK</v>
      </c>
      <c r="R114" s="10" t="str">
        <f t="shared" si="38"/>
        <v>OK</v>
      </c>
    </row>
    <row r="115" spans="1:23" ht="22.5" customHeight="1">
      <c r="A115" s="6"/>
      <c r="B115" s="9"/>
      <c r="C115" s="72"/>
      <c r="D115" s="152"/>
      <c r="E115" s="152"/>
      <c r="F115" s="15"/>
      <c r="G115" s="7"/>
      <c r="H115" s="6"/>
      <c r="I115" s="6"/>
      <c r="J115" s="7" t="s">
        <v>1</v>
      </c>
      <c r="K115" s="8" t="s">
        <v>1</v>
      </c>
      <c r="L115" s="1"/>
      <c r="M115" s="1"/>
      <c r="N115" s="1"/>
      <c r="O115" s="20">
        <f t="shared" si="35"/>
        <v>0</v>
      </c>
      <c r="P115" s="29" t="str">
        <f t="shared" si="36"/>
        <v>OK</v>
      </c>
      <c r="Q115" s="10" t="str">
        <f t="shared" si="37"/>
        <v>OK</v>
      </c>
      <c r="R115" s="10" t="str">
        <f t="shared" si="38"/>
        <v>OK</v>
      </c>
    </row>
    <row r="116" spans="1:23" ht="22.5" customHeight="1">
      <c r="A116" s="6"/>
      <c r="B116" s="9"/>
      <c r="C116" s="72"/>
      <c r="D116" s="152"/>
      <c r="E116" s="152"/>
      <c r="F116" s="15"/>
      <c r="G116" s="7"/>
      <c r="H116" s="6"/>
      <c r="I116" s="6"/>
      <c r="J116" s="7" t="s">
        <v>1</v>
      </c>
      <c r="K116" s="8" t="s">
        <v>1</v>
      </c>
      <c r="L116" s="1"/>
      <c r="M116" s="1"/>
      <c r="N116" s="1"/>
      <c r="O116" s="20">
        <f t="shared" si="35"/>
        <v>0</v>
      </c>
      <c r="P116" s="29" t="str">
        <f t="shared" si="36"/>
        <v>OK</v>
      </c>
      <c r="Q116" s="10" t="str">
        <f t="shared" si="37"/>
        <v>OK</v>
      </c>
      <c r="R116" s="10" t="str">
        <f>IF(OR(AND(C116&lt;&gt;"",D116&lt;&gt;"",F116&lt;&gt;"",G116&lt;&gt;""),(C116="")),"OK","NG")</f>
        <v>OK</v>
      </c>
    </row>
    <row r="117" spans="1:23" ht="22.5" customHeight="1">
      <c r="A117" s="12"/>
      <c r="B117" s="13"/>
      <c r="C117" s="14"/>
      <c r="D117" s="13"/>
      <c r="E117" s="14"/>
      <c r="F117" s="14"/>
      <c r="G117" s="13"/>
      <c r="H117" s="13"/>
      <c r="I117" s="12"/>
      <c r="J117" s="12"/>
      <c r="K117" s="68" t="s">
        <v>137</v>
      </c>
      <c r="L117" s="27">
        <f>SUM(L110:L116)</f>
        <v>0</v>
      </c>
      <c r="M117" s="27">
        <f t="shared" ref="M117:N117" si="39">SUM(M110:M116)</f>
        <v>0</v>
      </c>
      <c r="N117" s="27">
        <f t="shared" si="39"/>
        <v>0</v>
      </c>
      <c r="O117" s="27">
        <f>L117-(M117+N117)</f>
        <v>0</v>
      </c>
      <c r="P117" s="76"/>
      <c r="Q117" s="77"/>
      <c r="R117" s="77"/>
    </row>
    <row r="118" spans="1:23" ht="13">
      <c r="F118" s="85"/>
    </row>
    <row r="119" spans="1:23" s="61" customFormat="1" ht="13">
      <c r="A119" s="142" t="s">
        <v>139</v>
      </c>
      <c r="B119" s="143"/>
      <c r="C119" s="53" t="s">
        <v>138</v>
      </c>
      <c r="D119" s="53" t="s">
        <v>110</v>
      </c>
      <c r="E119" s="53" t="s">
        <v>111</v>
      </c>
      <c r="F119" s="53" t="s">
        <v>112</v>
      </c>
      <c r="G119" s="53" t="s">
        <v>165</v>
      </c>
      <c r="H119" s="142" t="s">
        <v>17</v>
      </c>
      <c r="I119" s="159"/>
      <c r="J119" s="136" t="s">
        <v>208</v>
      </c>
      <c r="K119" s="136"/>
      <c r="L119" s="136"/>
      <c r="M119" s="136"/>
      <c r="P119" s="87" t="s">
        <v>198</v>
      </c>
      <c r="Q119" s="88" t="s">
        <v>70</v>
      </c>
      <c r="R119" s="88" t="s">
        <v>84</v>
      </c>
    </row>
    <row r="120" spans="1:23" ht="22.5" customHeight="1">
      <c r="A120" s="153" t="s">
        <v>237</v>
      </c>
      <c r="B120" s="154"/>
      <c r="C120" s="100">
        <f>L40</f>
        <v>0</v>
      </c>
      <c r="D120" s="100">
        <f t="shared" ref="D120:F120" si="40">M40</f>
        <v>0</v>
      </c>
      <c r="E120" s="100">
        <f t="shared" si="40"/>
        <v>0</v>
      </c>
      <c r="F120" s="100">
        <f t="shared" si="40"/>
        <v>0</v>
      </c>
      <c r="G120" s="163">
        <f>SUM(D120:D122)</f>
        <v>0</v>
      </c>
      <c r="H120" s="157"/>
      <c r="I120" s="158"/>
      <c r="J120" s="151" t="s">
        <v>209</v>
      </c>
      <c r="K120" s="151"/>
      <c r="L120" s="151"/>
      <c r="M120" s="151"/>
      <c r="N120" s="89"/>
      <c r="O120" s="89"/>
      <c r="P120" s="29" t="str">
        <f>IF(G120&lt;=2500000,"OK","NG")</f>
        <v>OK</v>
      </c>
      <c r="Q120" s="10" t="str">
        <f t="shared" ref="Q120:Q126" si="41">IF(D120&lt;=C120/2,"OK","NG")</f>
        <v>OK</v>
      </c>
      <c r="R120" s="10" t="str">
        <f t="shared" ref="R120:R126" si="42">IF(C120=D120+E120+F120,"OK","NG")</f>
        <v>OK</v>
      </c>
      <c r="S120" s="90"/>
      <c r="T120" s="70"/>
      <c r="U120" s="70"/>
      <c r="V120" s="70"/>
      <c r="W120" s="70"/>
    </row>
    <row r="121" spans="1:23" ht="22.5" customHeight="1">
      <c r="A121" s="155" t="s">
        <v>238</v>
      </c>
      <c r="B121" s="156"/>
      <c r="C121" s="100">
        <f>L51</f>
        <v>0</v>
      </c>
      <c r="D121" s="100">
        <f t="shared" ref="D121:F121" si="43">M51</f>
        <v>0</v>
      </c>
      <c r="E121" s="100">
        <f t="shared" si="43"/>
        <v>0</v>
      </c>
      <c r="F121" s="100">
        <f t="shared" si="43"/>
        <v>0</v>
      </c>
      <c r="G121" s="164"/>
      <c r="H121" s="157"/>
      <c r="I121" s="158"/>
      <c r="J121" s="151"/>
      <c r="K121" s="151"/>
      <c r="L121" s="151"/>
      <c r="M121" s="151"/>
      <c r="N121" s="89"/>
      <c r="O121" s="89"/>
      <c r="P121" s="73" t="s">
        <v>152</v>
      </c>
      <c r="Q121" s="10" t="str">
        <f t="shared" si="41"/>
        <v>OK</v>
      </c>
      <c r="R121" s="10" t="str">
        <f t="shared" si="42"/>
        <v>OK</v>
      </c>
      <c r="S121" s="36"/>
    </row>
    <row r="122" spans="1:23" ht="22.5" customHeight="1">
      <c r="A122" s="155" t="s">
        <v>239</v>
      </c>
      <c r="B122" s="156"/>
      <c r="C122" s="100">
        <f>L62</f>
        <v>0</v>
      </c>
      <c r="D122" s="100">
        <f t="shared" ref="D122:F122" si="44">M62</f>
        <v>0</v>
      </c>
      <c r="E122" s="100">
        <f t="shared" si="44"/>
        <v>0</v>
      </c>
      <c r="F122" s="100">
        <f t="shared" si="44"/>
        <v>0</v>
      </c>
      <c r="G122" s="165"/>
      <c r="H122" s="32"/>
      <c r="I122" s="33"/>
      <c r="J122" s="151"/>
      <c r="K122" s="151"/>
      <c r="L122" s="151"/>
      <c r="M122" s="151"/>
      <c r="N122" s="89"/>
      <c r="O122" s="89"/>
      <c r="P122" s="73" t="s">
        <v>152</v>
      </c>
      <c r="Q122" s="10" t="str">
        <f t="shared" si="41"/>
        <v>OK</v>
      </c>
      <c r="R122" s="10" t="str">
        <f t="shared" si="42"/>
        <v>OK</v>
      </c>
      <c r="S122" s="36"/>
    </row>
    <row r="123" spans="1:23" ht="22.5" customHeight="1">
      <c r="A123" s="155" t="s">
        <v>240</v>
      </c>
      <c r="B123" s="156"/>
      <c r="C123" s="100">
        <f>L73</f>
        <v>0</v>
      </c>
      <c r="D123" s="100">
        <f t="shared" ref="D123:F123" si="45">M73</f>
        <v>0</v>
      </c>
      <c r="E123" s="100">
        <f t="shared" si="45"/>
        <v>0</v>
      </c>
      <c r="F123" s="100">
        <f t="shared" si="45"/>
        <v>0</v>
      </c>
      <c r="G123" s="100">
        <f>D123</f>
        <v>0</v>
      </c>
      <c r="H123" s="32"/>
      <c r="I123" s="33"/>
      <c r="J123" s="150" t="s">
        <v>210</v>
      </c>
      <c r="K123" s="150"/>
      <c r="L123" s="150"/>
      <c r="M123" s="150"/>
      <c r="N123" s="89"/>
      <c r="O123" s="89"/>
      <c r="P123" s="29" t="str">
        <f>IF(G123&lt;=2500000,"OK","NG")</f>
        <v>OK</v>
      </c>
      <c r="Q123" s="10" t="str">
        <f t="shared" si="41"/>
        <v>OK</v>
      </c>
      <c r="R123" s="10" t="str">
        <f t="shared" si="42"/>
        <v>OK</v>
      </c>
      <c r="S123" s="36"/>
    </row>
    <row r="124" spans="1:23" ht="22.5" customHeight="1">
      <c r="A124" s="155" t="s">
        <v>131</v>
      </c>
      <c r="B124" s="156"/>
      <c r="C124" s="100">
        <f>L84</f>
        <v>0</v>
      </c>
      <c r="D124" s="100">
        <f t="shared" ref="D124:F124" si="46">M84</f>
        <v>0</v>
      </c>
      <c r="E124" s="100">
        <f t="shared" si="46"/>
        <v>0</v>
      </c>
      <c r="F124" s="100">
        <f t="shared" si="46"/>
        <v>0</v>
      </c>
      <c r="G124" s="100">
        <f>D124</f>
        <v>0</v>
      </c>
      <c r="H124" s="32"/>
      <c r="I124" s="33"/>
      <c r="J124" s="150" t="s">
        <v>211</v>
      </c>
      <c r="K124" s="150"/>
      <c r="L124" s="150"/>
      <c r="M124" s="150"/>
      <c r="N124" s="89"/>
      <c r="O124" s="89"/>
      <c r="P124" s="29" t="str">
        <f>IF(G124&lt;=5000000,"OK","NG")</f>
        <v>OK</v>
      </c>
      <c r="Q124" s="10" t="str">
        <f t="shared" si="41"/>
        <v>OK</v>
      </c>
      <c r="R124" s="10" t="str">
        <f t="shared" si="42"/>
        <v>OK</v>
      </c>
      <c r="S124" s="36"/>
    </row>
    <row r="125" spans="1:23" ht="22.5" customHeight="1">
      <c r="A125" s="155" t="s">
        <v>241</v>
      </c>
      <c r="B125" s="156"/>
      <c r="C125" s="100">
        <f>L95</f>
        <v>0</v>
      </c>
      <c r="D125" s="100">
        <f t="shared" ref="D125:F125" si="47">M95</f>
        <v>0</v>
      </c>
      <c r="E125" s="100">
        <f t="shared" si="47"/>
        <v>0</v>
      </c>
      <c r="F125" s="100">
        <f t="shared" si="47"/>
        <v>0</v>
      </c>
      <c r="G125" s="183">
        <f>SUM(D125:D126)</f>
        <v>0</v>
      </c>
      <c r="H125" s="32"/>
      <c r="I125" s="33"/>
      <c r="J125" s="151" t="s">
        <v>212</v>
      </c>
      <c r="K125" s="151"/>
      <c r="L125" s="151"/>
      <c r="M125" s="151"/>
      <c r="N125" s="89"/>
      <c r="O125" s="89"/>
      <c r="P125" s="29" t="str">
        <f>IF(G125&lt;=2500000,"OK","NG")</f>
        <v>OK</v>
      </c>
      <c r="Q125" s="10" t="str">
        <f t="shared" si="41"/>
        <v>OK</v>
      </c>
      <c r="R125" s="10" t="str">
        <f t="shared" si="42"/>
        <v>OK</v>
      </c>
      <c r="S125" s="36"/>
    </row>
    <row r="126" spans="1:23" ht="22.5" customHeight="1">
      <c r="A126" s="155" t="s">
        <v>242</v>
      </c>
      <c r="B126" s="156"/>
      <c r="C126" s="100">
        <f>L106</f>
        <v>0</v>
      </c>
      <c r="D126" s="100">
        <f t="shared" ref="D126:F126" si="48">M106</f>
        <v>0</v>
      </c>
      <c r="E126" s="100">
        <f t="shared" si="48"/>
        <v>0</v>
      </c>
      <c r="F126" s="100">
        <f t="shared" si="48"/>
        <v>0</v>
      </c>
      <c r="G126" s="184"/>
      <c r="H126" s="32"/>
      <c r="I126" s="33"/>
      <c r="J126" s="151"/>
      <c r="K126" s="151"/>
      <c r="L126" s="151"/>
      <c r="M126" s="151"/>
      <c r="N126" s="89"/>
      <c r="O126" s="89"/>
      <c r="P126" s="73" t="s">
        <v>152</v>
      </c>
      <c r="Q126" s="10" t="str">
        <f t="shared" si="41"/>
        <v>OK</v>
      </c>
      <c r="R126" s="10" t="str">
        <f t="shared" si="42"/>
        <v>OK</v>
      </c>
      <c r="S126" s="36"/>
    </row>
    <row r="127" spans="1:23" ht="22.5" customHeight="1">
      <c r="A127" s="155" t="s">
        <v>135</v>
      </c>
      <c r="B127" s="156"/>
      <c r="C127" s="100">
        <f>L117</f>
        <v>0</v>
      </c>
      <c r="D127" s="100">
        <f t="shared" ref="D127:F127" si="49">M117</f>
        <v>0</v>
      </c>
      <c r="E127" s="100">
        <f t="shared" si="49"/>
        <v>0</v>
      </c>
      <c r="F127" s="100">
        <f t="shared" si="49"/>
        <v>0</v>
      </c>
      <c r="G127" s="100">
        <f>D127</f>
        <v>0</v>
      </c>
      <c r="H127" s="157"/>
      <c r="I127" s="158"/>
      <c r="J127" s="150" t="s">
        <v>287</v>
      </c>
      <c r="K127" s="150"/>
      <c r="L127" s="150"/>
      <c r="M127" s="150"/>
      <c r="N127" s="89"/>
      <c r="O127" s="89"/>
      <c r="P127" s="29" t="str">
        <f>IF(G127&lt;=2500000,"OK","NG")</f>
        <v>OK</v>
      </c>
      <c r="Q127" s="10" t="str">
        <f>IF(D127&lt;=C127/2,"OK","NG")</f>
        <v>OK</v>
      </c>
      <c r="R127" s="10" t="str">
        <f>IF(C127=D127+E127+F127,"OK","NG")</f>
        <v>OK</v>
      </c>
      <c r="S127" s="36"/>
    </row>
    <row r="128" spans="1:23" ht="22.5" customHeight="1">
      <c r="A128" s="174" t="s">
        <v>14</v>
      </c>
      <c r="B128" s="175"/>
      <c r="C128" s="100">
        <f>SUM(C120:C127)</f>
        <v>0</v>
      </c>
      <c r="D128" s="100">
        <f>SUM(D120:D127)</f>
        <v>0</v>
      </c>
      <c r="E128" s="100">
        <f t="shared" ref="E128:F128" si="50">SUM(E120:E127)</f>
        <v>0</v>
      </c>
      <c r="F128" s="100">
        <f t="shared" si="50"/>
        <v>0</v>
      </c>
      <c r="G128" s="100">
        <f>D128</f>
        <v>0</v>
      </c>
      <c r="H128" s="157"/>
      <c r="I128" s="158"/>
      <c r="J128" s="177" t="s">
        <v>213</v>
      </c>
      <c r="K128" s="177"/>
      <c r="L128" s="177"/>
      <c r="M128" s="177"/>
      <c r="N128" s="89"/>
      <c r="P128" s="29" t="str">
        <f>IF(OR(C128=0,AND(G128&gt;=150000,G128&lt;=10000000)),"OK","NG")</f>
        <v>OK</v>
      </c>
      <c r="Q128" s="10" t="str">
        <f>IF(D128&lt;=C128/2,"OK","NG")</f>
        <v>OK</v>
      </c>
      <c r="R128" s="10" t="str">
        <f>IF(C128=D128+E128+F128,"OK","NG")</f>
        <v>OK</v>
      </c>
    </row>
    <row r="129" spans="1:16" ht="13"/>
    <row r="130" spans="1:16" ht="22.5" customHeight="1">
      <c r="A130" s="48" t="s">
        <v>196</v>
      </c>
    </row>
    <row r="131" spans="1:16" ht="15" customHeight="1">
      <c r="A131" s="139" t="s">
        <v>205</v>
      </c>
      <c r="B131" s="139"/>
      <c r="C131" s="139"/>
      <c r="D131" s="139"/>
      <c r="E131" s="139"/>
      <c r="F131" s="139"/>
      <c r="G131" s="139"/>
      <c r="H131" s="139"/>
      <c r="I131" s="139"/>
      <c r="J131" s="139"/>
      <c r="K131" s="50" t="s">
        <v>82</v>
      </c>
      <c r="P131" s="49" t="s">
        <v>55</v>
      </c>
    </row>
    <row r="132" spans="1:16" ht="15" customHeight="1">
      <c r="A132" s="176" t="s">
        <v>204</v>
      </c>
      <c r="B132" s="176"/>
      <c r="C132" s="176"/>
      <c r="D132" s="176"/>
      <c r="E132" s="176"/>
      <c r="F132" s="176"/>
      <c r="G132" s="176"/>
      <c r="H132" s="176"/>
      <c r="I132" s="176"/>
      <c r="J132" s="176"/>
      <c r="K132" s="56" t="s">
        <v>166</v>
      </c>
      <c r="P132" s="49" t="s">
        <v>167</v>
      </c>
    </row>
    <row r="133" spans="1:16" ht="15" customHeight="1">
      <c r="A133" s="176" t="s">
        <v>199</v>
      </c>
      <c r="B133" s="176"/>
      <c r="C133" s="176"/>
      <c r="D133" s="176"/>
      <c r="E133" s="176"/>
      <c r="F133" s="176"/>
      <c r="G133" s="176"/>
      <c r="H133" s="176"/>
      <c r="I133" s="176"/>
      <c r="J133" s="176"/>
      <c r="K133" s="56" t="s">
        <v>166</v>
      </c>
    </row>
    <row r="134" spans="1:16" ht="15" customHeight="1">
      <c r="A134" s="176" t="s">
        <v>200</v>
      </c>
      <c r="B134" s="176"/>
      <c r="C134" s="176"/>
      <c r="D134" s="176"/>
      <c r="E134" s="176"/>
      <c r="F134" s="176"/>
      <c r="G134" s="176"/>
      <c r="H134" s="176"/>
      <c r="I134" s="176"/>
      <c r="J134" s="176"/>
      <c r="K134" s="56" t="s">
        <v>166</v>
      </c>
    </row>
    <row r="135" spans="1:16" ht="15" customHeight="1">
      <c r="A135" s="176" t="s">
        <v>201</v>
      </c>
      <c r="B135" s="176"/>
      <c r="C135" s="176"/>
      <c r="D135" s="176"/>
      <c r="E135" s="176"/>
      <c r="F135" s="176"/>
      <c r="G135" s="176"/>
      <c r="H135" s="176"/>
      <c r="I135" s="176"/>
      <c r="J135" s="176"/>
      <c r="K135" s="56" t="s">
        <v>166</v>
      </c>
    </row>
    <row r="136" spans="1:16" ht="15" customHeight="1">
      <c r="A136" s="176" t="s">
        <v>289</v>
      </c>
      <c r="B136" s="176"/>
      <c r="C136" s="176"/>
      <c r="D136" s="176"/>
      <c r="E136" s="176"/>
      <c r="F136" s="176"/>
      <c r="G136" s="176"/>
      <c r="H136" s="176"/>
      <c r="I136" s="176"/>
      <c r="J136" s="176"/>
      <c r="K136" s="56" t="s">
        <v>166</v>
      </c>
    </row>
    <row r="137" spans="1:16" ht="15" customHeight="1">
      <c r="A137" s="176" t="s">
        <v>202</v>
      </c>
      <c r="B137" s="176"/>
      <c r="C137" s="176"/>
      <c r="D137" s="176"/>
      <c r="E137" s="176"/>
      <c r="F137" s="176"/>
      <c r="G137" s="176"/>
      <c r="H137" s="176"/>
      <c r="I137" s="176"/>
      <c r="J137" s="176"/>
      <c r="K137" s="56" t="s">
        <v>166</v>
      </c>
    </row>
    <row r="138" spans="1:16" ht="15" customHeight="1">
      <c r="A138" s="176" t="s">
        <v>203</v>
      </c>
      <c r="B138" s="176"/>
      <c r="C138" s="176"/>
      <c r="D138" s="176"/>
      <c r="E138" s="176"/>
      <c r="F138" s="176"/>
      <c r="G138" s="176"/>
      <c r="H138" s="176"/>
      <c r="I138" s="176"/>
      <c r="J138" s="176"/>
      <c r="K138" s="56" t="s">
        <v>166</v>
      </c>
    </row>
    <row r="139" spans="1:16" ht="15" customHeight="1">
      <c r="A139" s="17"/>
      <c r="B139" s="17"/>
      <c r="C139" s="17"/>
      <c r="D139" s="17"/>
      <c r="E139" s="17"/>
      <c r="J139" s="93" t="s">
        <v>141</v>
      </c>
      <c r="K139" s="99">
        <f>COUNTIF(K132:K138,"☑")</f>
        <v>0</v>
      </c>
    </row>
    <row r="140" spans="1:16" ht="15" customHeight="1">
      <c r="A140" s="17"/>
      <c r="B140" s="17"/>
      <c r="C140" s="17"/>
      <c r="D140" s="17"/>
      <c r="E140" s="17"/>
      <c r="H140" s="17"/>
    </row>
    <row r="141" spans="1:16" ht="15" customHeight="1">
      <c r="A141" s="48" t="s">
        <v>206</v>
      </c>
    </row>
    <row r="142" spans="1:16" ht="15" customHeight="1">
      <c r="A142" s="180" t="s">
        <v>57</v>
      </c>
      <c r="B142" s="180"/>
      <c r="C142" s="180"/>
      <c r="D142" s="180"/>
      <c r="E142" s="180"/>
      <c r="F142" s="180"/>
      <c r="G142" s="180"/>
      <c r="H142" s="180"/>
      <c r="I142" s="180"/>
      <c r="J142" s="180"/>
      <c r="K142" s="180"/>
      <c r="P142" s="95" t="s">
        <v>80</v>
      </c>
    </row>
    <row r="143" spans="1:16" ht="15" customHeight="1">
      <c r="A143" s="50" t="s">
        <v>2</v>
      </c>
      <c r="B143" s="140" t="s">
        <v>3</v>
      </c>
      <c r="C143" s="181"/>
      <c r="D143" s="181"/>
      <c r="E143" s="181"/>
      <c r="F143" s="181"/>
      <c r="G143" s="181"/>
      <c r="H143" s="181"/>
      <c r="I143" s="181"/>
      <c r="J143" s="141"/>
    </row>
    <row r="144" spans="1:16" ht="15" customHeight="1">
      <c r="A144" s="3" t="s">
        <v>1</v>
      </c>
      <c r="B144" s="182" t="s">
        <v>69</v>
      </c>
      <c r="C144" s="167"/>
      <c r="D144" s="167"/>
      <c r="E144" s="167"/>
      <c r="F144" s="167"/>
      <c r="G144" s="167"/>
      <c r="H144" s="167"/>
      <c r="I144" s="167"/>
      <c r="J144" s="168"/>
      <c r="P144" s="29" t="str">
        <f>IF(C128=0,"OK",IF(AND(A144="☑",A145="☑",A146="☑"),"OK","NG"))</f>
        <v>OK</v>
      </c>
    </row>
    <row r="145" spans="1:13" ht="15" customHeight="1">
      <c r="A145" s="3" t="s">
        <v>1</v>
      </c>
      <c r="B145" s="182" t="s">
        <v>117</v>
      </c>
      <c r="C145" s="167"/>
      <c r="D145" s="167"/>
      <c r="E145" s="167"/>
      <c r="F145" s="167"/>
      <c r="G145" s="167"/>
      <c r="H145" s="167"/>
      <c r="I145" s="167"/>
      <c r="J145" s="168"/>
    </row>
    <row r="146" spans="1:13" ht="15" customHeight="1">
      <c r="A146" s="3" t="s">
        <v>1</v>
      </c>
      <c r="B146" s="182" t="s">
        <v>288</v>
      </c>
      <c r="C146" s="167"/>
      <c r="D146" s="167"/>
      <c r="E146" s="167"/>
      <c r="F146" s="167"/>
      <c r="G146" s="167"/>
      <c r="H146" s="167"/>
      <c r="I146" s="167"/>
      <c r="J146" s="168"/>
    </row>
    <row r="147" spans="1:13" ht="15" customHeight="1"/>
    <row r="148" spans="1:13" ht="15" customHeight="1">
      <c r="A148" s="48" t="s">
        <v>207</v>
      </c>
    </row>
    <row r="149" spans="1:13" ht="15" customHeight="1">
      <c r="A149" s="50" t="s">
        <v>2</v>
      </c>
      <c r="B149" s="139" t="s">
        <v>4</v>
      </c>
      <c r="C149" s="139"/>
      <c r="D149" s="139"/>
      <c r="E149" s="139"/>
      <c r="F149" s="140" t="s">
        <v>97</v>
      </c>
      <c r="G149" s="141"/>
      <c r="H149" s="140" t="s">
        <v>20</v>
      </c>
      <c r="I149" s="141"/>
      <c r="J149" s="139" t="s">
        <v>17</v>
      </c>
      <c r="K149" s="139"/>
      <c r="L149" s="139"/>
      <c r="M149" s="139"/>
    </row>
    <row r="150" spans="1:13" ht="18.75" customHeight="1">
      <c r="A150" s="3" t="s">
        <v>1</v>
      </c>
      <c r="B150" s="138" t="s">
        <v>23</v>
      </c>
      <c r="C150" s="138"/>
      <c r="D150" s="138"/>
      <c r="E150" s="138"/>
      <c r="F150" s="142" t="s">
        <v>22</v>
      </c>
      <c r="G150" s="143"/>
      <c r="H150" s="142" t="s">
        <v>98</v>
      </c>
      <c r="I150" s="143"/>
      <c r="J150" s="138" t="s">
        <v>143</v>
      </c>
      <c r="K150" s="138"/>
      <c r="L150" s="138"/>
      <c r="M150" s="138"/>
    </row>
    <row r="151" spans="1:13" ht="18.75" customHeight="1">
      <c r="A151" s="3" t="s">
        <v>1</v>
      </c>
      <c r="B151" s="138" t="s">
        <v>25</v>
      </c>
      <c r="C151" s="138"/>
      <c r="D151" s="138"/>
      <c r="E151" s="138"/>
      <c r="F151" s="142" t="s">
        <v>16</v>
      </c>
      <c r="G151" s="143"/>
      <c r="H151" s="142" t="s">
        <v>21</v>
      </c>
      <c r="I151" s="143"/>
      <c r="J151" s="138" t="s">
        <v>100</v>
      </c>
      <c r="K151" s="138"/>
      <c r="L151" s="138"/>
      <c r="M151" s="138"/>
    </row>
    <row r="152" spans="1:13" ht="18.75" customHeight="1">
      <c r="A152" s="3" t="s">
        <v>1</v>
      </c>
      <c r="B152" s="138" t="s">
        <v>24</v>
      </c>
      <c r="C152" s="138"/>
      <c r="D152" s="138"/>
      <c r="E152" s="138"/>
      <c r="F152" s="142" t="s">
        <v>16</v>
      </c>
      <c r="G152" s="143"/>
      <c r="H152" s="142" t="s">
        <v>21</v>
      </c>
      <c r="I152" s="143"/>
      <c r="J152" s="138" t="s">
        <v>26</v>
      </c>
      <c r="K152" s="138"/>
      <c r="L152" s="138"/>
      <c r="M152" s="138"/>
    </row>
    <row r="153" spans="1:13" ht="18.75" customHeight="1">
      <c r="A153" s="3" t="s">
        <v>1</v>
      </c>
      <c r="B153" s="138" t="s">
        <v>90</v>
      </c>
      <c r="C153" s="138"/>
      <c r="D153" s="138"/>
      <c r="E153" s="138"/>
      <c r="F153" s="142" t="s">
        <v>5</v>
      </c>
      <c r="G153" s="143"/>
      <c r="H153" s="159" t="s">
        <v>16</v>
      </c>
      <c r="I153" s="143"/>
      <c r="J153" s="138" t="s">
        <v>99</v>
      </c>
      <c r="K153" s="138"/>
      <c r="L153" s="138"/>
      <c r="M153" s="138"/>
    </row>
    <row r="154" spans="1:13" ht="18.75" customHeight="1">
      <c r="A154" s="3" t="s">
        <v>1</v>
      </c>
      <c r="B154" s="138" t="s">
        <v>283</v>
      </c>
      <c r="C154" s="138"/>
      <c r="D154" s="138"/>
      <c r="E154" s="138"/>
      <c r="F154" s="142" t="s">
        <v>5</v>
      </c>
      <c r="G154" s="143"/>
      <c r="H154" s="136" t="s">
        <v>16</v>
      </c>
      <c r="I154" s="136"/>
      <c r="J154" s="138" t="s">
        <v>284</v>
      </c>
      <c r="K154" s="138"/>
      <c r="L154" s="138"/>
      <c r="M154" s="138"/>
    </row>
  </sheetData>
  <sheetProtection algorithmName="SHA-512" hashValue="OvoT1jurViTbtAkE8ykw9csE5ZK2qxjwNZBEUvmUSCl6e5+WW0+2apOrJCOdZ8tyD2CMH2YNXilcZeOECcQRaw==" saltValue="SFNZHB71Z6qdUkP/PK70aA==" spinCount="100000" sheet="1" objects="1" scenarios="1"/>
  <mergeCells count="198">
    <mergeCell ref="A1:O1"/>
    <mergeCell ref="B3:E3"/>
    <mergeCell ref="B4:E4"/>
    <mergeCell ref="P4:P5"/>
    <mergeCell ref="B5:E5"/>
    <mergeCell ref="B6:E6"/>
    <mergeCell ref="M14:O14"/>
    <mergeCell ref="M15:O15"/>
    <mergeCell ref="M16:O16"/>
    <mergeCell ref="M17:O17"/>
    <mergeCell ref="M18:O18"/>
    <mergeCell ref="M19:O19"/>
    <mergeCell ref="F9:I9"/>
    <mergeCell ref="J9:L9"/>
    <mergeCell ref="M10:O10"/>
    <mergeCell ref="M11:O11"/>
    <mergeCell ref="M12:O12"/>
    <mergeCell ref="M13:O13"/>
    <mergeCell ref="N26:O26"/>
    <mergeCell ref="A31:A32"/>
    <mergeCell ref="B31:B32"/>
    <mergeCell ref="C31:F31"/>
    <mergeCell ref="G31:G32"/>
    <mergeCell ref="H31:K31"/>
    <mergeCell ref="L31:O31"/>
    <mergeCell ref="D32:E32"/>
    <mergeCell ref="M20:O20"/>
    <mergeCell ref="M21:O21"/>
    <mergeCell ref="M22:O22"/>
    <mergeCell ref="M23:O23"/>
    <mergeCell ref="M24:O24"/>
    <mergeCell ref="M25:O25"/>
    <mergeCell ref="D39:E39"/>
    <mergeCell ref="A42:A43"/>
    <mergeCell ref="B42:B43"/>
    <mergeCell ref="C42:F42"/>
    <mergeCell ref="G42:G43"/>
    <mergeCell ref="H42:K42"/>
    <mergeCell ref="D33:E33"/>
    <mergeCell ref="D34:E34"/>
    <mergeCell ref="D35:E35"/>
    <mergeCell ref="D36:E36"/>
    <mergeCell ref="D37:E37"/>
    <mergeCell ref="D38:E38"/>
    <mergeCell ref="A53:A54"/>
    <mergeCell ref="B53:B54"/>
    <mergeCell ref="C53:F53"/>
    <mergeCell ref="L42:O42"/>
    <mergeCell ref="D43:E43"/>
    <mergeCell ref="D44:E44"/>
    <mergeCell ref="D45:E45"/>
    <mergeCell ref="D46:E46"/>
    <mergeCell ref="D47:E47"/>
    <mergeCell ref="G53:G54"/>
    <mergeCell ref="H53:K53"/>
    <mergeCell ref="L53:O53"/>
    <mergeCell ref="D54:E54"/>
    <mergeCell ref="D55:E55"/>
    <mergeCell ref="D56:E56"/>
    <mergeCell ref="D48:E48"/>
    <mergeCell ref="D49:E49"/>
    <mergeCell ref="D50:E50"/>
    <mergeCell ref="H64:K64"/>
    <mergeCell ref="L64:O64"/>
    <mergeCell ref="D65:E65"/>
    <mergeCell ref="D66:E66"/>
    <mergeCell ref="D67:E67"/>
    <mergeCell ref="D57:E57"/>
    <mergeCell ref="D58:E58"/>
    <mergeCell ref="D59:E59"/>
    <mergeCell ref="D60:E60"/>
    <mergeCell ref="D61:E61"/>
    <mergeCell ref="C64:F64"/>
    <mergeCell ref="D68:E68"/>
    <mergeCell ref="D69:E69"/>
    <mergeCell ref="D70:E70"/>
    <mergeCell ref="D71:E71"/>
    <mergeCell ref="D72:E72"/>
    <mergeCell ref="A75:A76"/>
    <mergeCell ref="B75:B76"/>
    <mergeCell ref="C75:F75"/>
    <mergeCell ref="G64:G65"/>
    <mergeCell ref="A64:A65"/>
    <mergeCell ref="B64:B65"/>
    <mergeCell ref="A86:A87"/>
    <mergeCell ref="B86:B87"/>
    <mergeCell ref="C86:F86"/>
    <mergeCell ref="G75:G76"/>
    <mergeCell ref="H75:K75"/>
    <mergeCell ref="L75:O75"/>
    <mergeCell ref="D76:E76"/>
    <mergeCell ref="D77:E77"/>
    <mergeCell ref="D78:E78"/>
    <mergeCell ref="G86:G87"/>
    <mergeCell ref="H86:K86"/>
    <mergeCell ref="L86:O86"/>
    <mergeCell ref="D87:E87"/>
    <mergeCell ref="D88:E88"/>
    <mergeCell ref="D89:E89"/>
    <mergeCell ref="D79:E79"/>
    <mergeCell ref="D80:E80"/>
    <mergeCell ref="D81:E81"/>
    <mergeCell ref="D82:E82"/>
    <mergeCell ref="D83:E83"/>
    <mergeCell ref="H97:K97"/>
    <mergeCell ref="L97:O97"/>
    <mergeCell ref="D98:E98"/>
    <mergeCell ref="D99:E99"/>
    <mergeCell ref="D100:E100"/>
    <mergeCell ref="D90:E90"/>
    <mergeCell ref="D91:E91"/>
    <mergeCell ref="D92:E92"/>
    <mergeCell ref="D93:E93"/>
    <mergeCell ref="D94:E94"/>
    <mergeCell ref="C97:F97"/>
    <mergeCell ref="D101:E101"/>
    <mergeCell ref="D102:E102"/>
    <mergeCell ref="D103:E103"/>
    <mergeCell ref="D104:E104"/>
    <mergeCell ref="D105:E105"/>
    <mergeCell ref="A108:A109"/>
    <mergeCell ref="B108:B109"/>
    <mergeCell ref="C108:F108"/>
    <mergeCell ref="G97:G98"/>
    <mergeCell ref="A97:A98"/>
    <mergeCell ref="B97:B98"/>
    <mergeCell ref="D112:E112"/>
    <mergeCell ref="D113:E113"/>
    <mergeCell ref="D114:E114"/>
    <mergeCell ref="D115:E115"/>
    <mergeCell ref="D116:E116"/>
    <mergeCell ref="A119:B119"/>
    <mergeCell ref="G108:G109"/>
    <mergeCell ref="H108:K108"/>
    <mergeCell ref="L108:O108"/>
    <mergeCell ref="D109:E109"/>
    <mergeCell ref="D110:E110"/>
    <mergeCell ref="D111:E111"/>
    <mergeCell ref="H119:I119"/>
    <mergeCell ref="J119:M119"/>
    <mergeCell ref="A120:B120"/>
    <mergeCell ref="G120:G122"/>
    <mergeCell ref="H120:I120"/>
    <mergeCell ref="J120:M122"/>
    <mergeCell ref="A121:B121"/>
    <mergeCell ref="H121:I121"/>
    <mergeCell ref="A122:B122"/>
    <mergeCell ref="A127:B127"/>
    <mergeCell ref="H127:I127"/>
    <mergeCell ref="J127:M127"/>
    <mergeCell ref="A128:B128"/>
    <mergeCell ref="H128:I128"/>
    <mergeCell ref="J128:M128"/>
    <mergeCell ref="A123:B123"/>
    <mergeCell ref="J123:M123"/>
    <mergeCell ref="A124:B124"/>
    <mergeCell ref="J124:M124"/>
    <mergeCell ref="A125:B125"/>
    <mergeCell ref="G125:G126"/>
    <mergeCell ref="J125:M126"/>
    <mergeCell ref="A126:B126"/>
    <mergeCell ref="A137:J137"/>
    <mergeCell ref="A138:J138"/>
    <mergeCell ref="A142:K142"/>
    <mergeCell ref="B143:J143"/>
    <mergeCell ref="B144:J144"/>
    <mergeCell ref="B145:J145"/>
    <mergeCell ref="A131:J131"/>
    <mergeCell ref="A132:J132"/>
    <mergeCell ref="A133:J133"/>
    <mergeCell ref="A134:J134"/>
    <mergeCell ref="A135:J135"/>
    <mergeCell ref="A136:J136"/>
    <mergeCell ref="B146:J146"/>
    <mergeCell ref="B149:E149"/>
    <mergeCell ref="F149:G149"/>
    <mergeCell ref="H149:I149"/>
    <mergeCell ref="J149:M149"/>
    <mergeCell ref="B150:E150"/>
    <mergeCell ref="F150:G150"/>
    <mergeCell ref="H150:I150"/>
    <mergeCell ref="J150:M150"/>
    <mergeCell ref="B153:E153"/>
    <mergeCell ref="F153:G153"/>
    <mergeCell ref="H153:I153"/>
    <mergeCell ref="J153:M153"/>
    <mergeCell ref="B154:E154"/>
    <mergeCell ref="F154:G154"/>
    <mergeCell ref="H154:I154"/>
    <mergeCell ref="J154:M154"/>
    <mergeCell ref="B151:E151"/>
    <mergeCell ref="F151:G151"/>
    <mergeCell ref="H151:I151"/>
    <mergeCell ref="J151:M151"/>
    <mergeCell ref="B152:E152"/>
    <mergeCell ref="F152:G152"/>
    <mergeCell ref="H152:I152"/>
    <mergeCell ref="J152:M152"/>
  </mergeCells>
  <phoneticPr fontId="2"/>
  <conditionalFormatting sqref="C120:G128">
    <cfRule type="expression" dxfId="3618" priority="2">
      <formula>$P120="NG"</formula>
    </cfRule>
  </conditionalFormatting>
  <conditionalFormatting sqref="G120:G123">
    <cfRule type="expression" dxfId="3617" priority="1">
      <formula>$P120="NG"</formula>
    </cfRule>
  </conditionalFormatting>
  <conditionalFormatting sqref="H33:K36">
    <cfRule type="expression" dxfId="3616" priority="55">
      <formula>#REF!="追加"</formula>
    </cfRule>
    <cfRule type="expression" dxfId="3615" priority="56">
      <formula>#REF!="新規"</formula>
    </cfRule>
  </conditionalFormatting>
  <conditionalFormatting sqref="H37:K39">
    <cfRule type="expression" dxfId="3614" priority="60">
      <formula>#REF!="追加"</formula>
    </cfRule>
    <cfRule type="expression" dxfId="3613" priority="67">
      <formula>#REF!="新規"</formula>
    </cfRule>
  </conditionalFormatting>
  <conditionalFormatting sqref="H44:K47">
    <cfRule type="expression" dxfId="3612" priority="46">
      <formula>#REF!="追加"</formula>
    </cfRule>
    <cfRule type="expression" dxfId="3611" priority="47">
      <formula>#REF!="新規"</formula>
    </cfRule>
  </conditionalFormatting>
  <conditionalFormatting sqref="H48:K50">
    <cfRule type="expression" dxfId="3610" priority="50">
      <formula>#REF!="追加"</formula>
    </cfRule>
    <cfRule type="expression" dxfId="3609" priority="51">
      <formula>#REF!="新規"</formula>
    </cfRule>
  </conditionalFormatting>
  <conditionalFormatting sqref="H55:K58">
    <cfRule type="expression" dxfId="3608" priority="40">
      <formula>#REF!="追加"</formula>
    </cfRule>
    <cfRule type="expression" dxfId="3607" priority="41">
      <formula>#REF!="新規"</formula>
    </cfRule>
  </conditionalFormatting>
  <conditionalFormatting sqref="H59:K61">
    <cfRule type="expression" dxfId="3606" priority="44">
      <formula>#REF!="追加"</formula>
    </cfRule>
    <cfRule type="expression" dxfId="3605" priority="45">
      <formula>#REF!="新規"</formula>
    </cfRule>
  </conditionalFormatting>
  <conditionalFormatting sqref="H66:K69">
    <cfRule type="expression" dxfId="3604" priority="34">
      <formula>#REF!="追加"</formula>
    </cfRule>
    <cfRule type="expression" dxfId="3603" priority="35">
      <formula>#REF!="新規"</formula>
    </cfRule>
  </conditionalFormatting>
  <conditionalFormatting sqref="H70:K72">
    <cfRule type="expression" dxfId="3602" priority="38">
      <formula>#REF!="追加"</formula>
    </cfRule>
    <cfRule type="expression" dxfId="3601" priority="39">
      <formula>#REF!="新規"</formula>
    </cfRule>
  </conditionalFormatting>
  <conditionalFormatting sqref="H77:K80">
    <cfRule type="expression" dxfId="3600" priority="28">
      <formula>#REF!="追加"</formula>
    </cfRule>
    <cfRule type="expression" dxfId="3599" priority="29">
      <formula>#REF!="新規"</formula>
    </cfRule>
  </conditionalFormatting>
  <conditionalFormatting sqref="H81:K83">
    <cfRule type="expression" dxfId="3598" priority="32">
      <formula>#REF!="追加"</formula>
    </cfRule>
    <cfRule type="expression" dxfId="3597" priority="33">
      <formula>#REF!="新規"</formula>
    </cfRule>
  </conditionalFormatting>
  <conditionalFormatting sqref="H88:K91">
    <cfRule type="expression" dxfId="3596" priority="22">
      <formula>#REF!="追加"</formula>
    </cfRule>
    <cfRule type="expression" dxfId="3595" priority="23">
      <formula>#REF!="新規"</formula>
    </cfRule>
  </conditionalFormatting>
  <conditionalFormatting sqref="H92:K94">
    <cfRule type="expression" dxfId="3594" priority="26">
      <formula>#REF!="追加"</formula>
    </cfRule>
    <cfRule type="expression" dxfId="3593" priority="27">
      <formula>#REF!="新規"</formula>
    </cfRule>
  </conditionalFormatting>
  <conditionalFormatting sqref="H99:K102">
    <cfRule type="expression" dxfId="3592" priority="16">
      <formula>#REF!="追加"</formula>
    </cfRule>
    <cfRule type="expression" dxfId="3591" priority="17">
      <formula>#REF!="新規"</formula>
    </cfRule>
  </conditionalFormatting>
  <conditionalFormatting sqref="H103:K105">
    <cfRule type="expression" dxfId="3590" priority="20">
      <formula>#REF!="追加"</formula>
    </cfRule>
    <cfRule type="expression" dxfId="3589" priority="21">
      <formula>#REF!="新規"</formula>
    </cfRule>
  </conditionalFormatting>
  <conditionalFormatting sqref="H110:K113">
    <cfRule type="expression" dxfId="3588" priority="10">
      <formula>#REF!="追加"</formula>
    </cfRule>
    <cfRule type="expression" dxfId="3587" priority="11">
      <formula>#REF!="新規"</formula>
    </cfRule>
  </conditionalFormatting>
  <conditionalFormatting sqref="H114:K116">
    <cfRule type="expression" dxfId="3586" priority="14">
      <formula>#REF!="追加"</formula>
    </cfRule>
    <cfRule type="expression" dxfId="3585" priority="15">
      <formula>#REF!="新規"</formula>
    </cfRule>
  </conditionalFormatting>
  <conditionalFormatting sqref="J35:K36 J39:K39">
    <cfRule type="expression" dxfId="3584" priority="57">
      <formula>#REF!="追加"</formula>
    </cfRule>
    <cfRule type="expression" dxfId="3583" priority="58">
      <formula>#REF!="新規"</formula>
    </cfRule>
  </conditionalFormatting>
  <conditionalFormatting sqref="J46:K47 J50:K50">
    <cfRule type="expression" dxfId="3582" priority="48">
      <formula>#REF!="追加"</formula>
    </cfRule>
    <cfRule type="expression" dxfId="3581" priority="49">
      <formula>#REF!="新規"</formula>
    </cfRule>
  </conditionalFormatting>
  <conditionalFormatting sqref="J57:K58 J61:K61">
    <cfRule type="expression" dxfId="3580" priority="42">
      <formula>#REF!="追加"</formula>
    </cfRule>
    <cfRule type="expression" dxfId="3579" priority="43">
      <formula>#REF!="新規"</formula>
    </cfRule>
  </conditionalFormatting>
  <conditionalFormatting sqref="J68:K69 J72:K72">
    <cfRule type="expression" dxfId="3578" priority="36">
      <formula>#REF!="追加"</formula>
    </cfRule>
    <cfRule type="expression" dxfId="3577" priority="37">
      <formula>#REF!="新規"</formula>
    </cfRule>
  </conditionalFormatting>
  <conditionalFormatting sqref="J79:K80 J83:K83">
    <cfRule type="expression" dxfId="3576" priority="30">
      <formula>#REF!="追加"</formula>
    </cfRule>
    <cfRule type="expression" dxfId="3575" priority="31">
      <formula>#REF!="新規"</formula>
    </cfRule>
  </conditionalFormatting>
  <conditionalFormatting sqref="J90:K91 J94:K94">
    <cfRule type="expression" dxfId="3574" priority="24">
      <formula>#REF!="追加"</formula>
    </cfRule>
    <cfRule type="expression" dxfId="3573" priority="25">
      <formula>#REF!="新規"</formula>
    </cfRule>
  </conditionalFormatting>
  <conditionalFormatting sqref="J101:K102 J105:K105">
    <cfRule type="expression" dxfId="3572" priority="18">
      <formula>#REF!="追加"</formula>
    </cfRule>
    <cfRule type="expression" dxfId="3571" priority="19">
      <formula>#REF!="新規"</formula>
    </cfRule>
  </conditionalFormatting>
  <conditionalFormatting sqref="J112:K113 J116:K116">
    <cfRule type="expression" dxfId="3570" priority="12">
      <formula>#REF!="追加"</formula>
    </cfRule>
    <cfRule type="expression" dxfId="3569" priority="13">
      <formula>#REF!="新規"</formula>
    </cfRule>
  </conditionalFormatting>
  <conditionalFormatting sqref="J40:O41 J51:O52 J62:O63 J73:O74 J84:O84 J95:O96 J106:O107 J117:O117">
    <cfRule type="expression" dxfId="3568" priority="72">
      <formula>$I40="追加"</formula>
    </cfRule>
    <cfRule type="expression" dxfId="3567" priority="73">
      <formula>$I40="新規"</formula>
    </cfRule>
  </conditionalFormatting>
  <conditionalFormatting sqref="K85:O85 I85">
    <cfRule type="expression" dxfId="3566" priority="76">
      <formula>#REF!="追加"</formula>
    </cfRule>
    <cfRule type="expression" dxfId="3565" priority="77">
      <formula>#REF!="新規"</formula>
    </cfRule>
  </conditionalFormatting>
  <conditionalFormatting sqref="L40:O41 L51:O52 L62:O63 L73:O74 L84:O84 L95:O96 L106:O107 L117:O117">
    <cfRule type="expression" dxfId="3564" priority="68">
      <formula>$I40="追加"</formula>
    </cfRule>
    <cfRule type="expression" dxfId="3563" priority="69">
      <formula>$I40="新規"</formula>
    </cfRule>
  </conditionalFormatting>
  <conditionalFormatting sqref="L85:O85">
    <cfRule type="expression" dxfId="3562" priority="74">
      <formula>#REF!="追加"</formula>
    </cfRule>
    <cfRule type="expression" dxfId="3561" priority="75">
      <formula>#REF!="新規"</formula>
    </cfRule>
  </conditionalFormatting>
  <conditionalFormatting sqref="P3">
    <cfRule type="expression" dxfId="3560" priority="62">
      <formula>$P3&lt;&gt;"要修正！"</formula>
    </cfRule>
    <cfRule type="expression" dxfId="3559" priority="63">
      <formula>$P3="要修正！"</formula>
    </cfRule>
  </conditionalFormatting>
  <conditionalFormatting sqref="P4:P5">
    <cfRule type="expression" dxfId="3558" priority="54">
      <formula>$P$3="要修正！"</formula>
    </cfRule>
  </conditionalFormatting>
  <conditionalFormatting sqref="P144">
    <cfRule type="expression" dxfId="3557" priority="61">
      <formula>P144="NG"</formula>
    </cfRule>
  </conditionalFormatting>
  <conditionalFormatting sqref="P33:R41">
    <cfRule type="expression" dxfId="3556" priority="59">
      <formula>P33="NG"</formula>
    </cfRule>
  </conditionalFormatting>
  <conditionalFormatting sqref="P44:R52">
    <cfRule type="expression" dxfId="3555" priority="9">
      <formula>P44="NG"</formula>
    </cfRule>
  </conditionalFormatting>
  <conditionalFormatting sqref="P55:R63">
    <cfRule type="expression" dxfId="3554" priority="7">
      <formula>P55="NG"</formula>
    </cfRule>
  </conditionalFormatting>
  <conditionalFormatting sqref="P66:R74 P75:Q83">
    <cfRule type="expression" dxfId="3553" priority="8">
      <formula>P66="NG"</formula>
    </cfRule>
  </conditionalFormatting>
  <conditionalFormatting sqref="P84:R85 R77:R83">
    <cfRule type="expression" dxfId="3552" priority="6">
      <formula>P77="NG"</formula>
    </cfRule>
  </conditionalFormatting>
  <conditionalFormatting sqref="P88:R96">
    <cfRule type="expression" dxfId="3551" priority="5">
      <formula>P88="NG"</formula>
    </cfRule>
  </conditionalFormatting>
  <conditionalFormatting sqref="P99:R107">
    <cfRule type="expression" dxfId="3550" priority="4">
      <formula>P99="NG"</formula>
    </cfRule>
  </conditionalFormatting>
  <conditionalFormatting sqref="P110:R117">
    <cfRule type="expression" dxfId="3549" priority="3">
      <formula>P110="NG"</formula>
    </cfRule>
  </conditionalFormatting>
  <conditionalFormatting sqref="P120:R120 Q121:R122">
    <cfRule type="expression" dxfId="3548" priority="71">
      <formula>#REF!="NG"</formula>
    </cfRule>
  </conditionalFormatting>
  <conditionalFormatting sqref="P120:R128">
    <cfRule type="expression" dxfId="3547" priority="52">
      <formula>P120="NG"</formula>
    </cfRule>
  </conditionalFormatting>
  <conditionalFormatting sqref="P121:R122">
    <cfRule type="expression" dxfId="3546" priority="70">
      <formula>$P29="NG"</formula>
    </cfRule>
  </conditionalFormatting>
  <conditionalFormatting sqref="P123:R127 P128:Q128">
    <cfRule type="expression" dxfId="3545" priority="53">
      <formula>#REF!="NG"</formula>
    </cfRule>
  </conditionalFormatting>
  <conditionalFormatting sqref="P125:R126">
    <cfRule type="expression" dxfId="3544" priority="65">
      <formula>$P30="NG"</formula>
    </cfRule>
  </conditionalFormatting>
  <conditionalFormatting sqref="P127:R128">
    <cfRule type="expression" dxfId="3543" priority="64">
      <formula>$P31="NG"</formula>
    </cfRule>
  </conditionalFormatting>
  <conditionalFormatting sqref="T57 T76:T80 T86:T88 T98:T102 T109:T111">
    <cfRule type="expression" dxfId="3542" priority="66">
      <formula>T57="NG"</formula>
    </cfRule>
  </conditionalFormatting>
  <dataValidations count="12">
    <dataValidation type="list" allowBlank="1" showInputMessage="1" showErrorMessage="1" sqref="K132:K138" xr:uid="{CF1DE08D-DD22-4B7B-AB6E-C7DAF9F68AA0}">
      <formula1>$P$131:$P$132</formula1>
    </dataValidation>
    <dataValidation type="list" allowBlank="1" showInputMessage="1" showErrorMessage="1" sqref="C44:C50" xr:uid="{87383968-4DA8-480B-9024-D32B015BD76B}">
      <formula1>$T$44:$T$46</formula1>
    </dataValidation>
    <dataValidation type="list" allowBlank="1" showInputMessage="1" showErrorMessage="1" sqref="C55:C61" xr:uid="{56CA0385-94F5-4157-8019-53C3F7A8EDE0}">
      <formula1>$T$55:$T$58</formula1>
    </dataValidation>
    <dataValidation type="list" allowBlank="1" showInputMessage="1" showErrorMessage="1" sqref="C66:C72" xr:uid="{1AB1DF0F-5051-484F-AAB6-A8891901E376}">
      <formula1>$T$66:$T$68</formula1>
    </dataValidation>
    <dataValidation type="list" allowBlank="1" showInputMessage="1" showErrorMessage="1" sqref="C77:C83" xr:uid="{CA349BBC-29DB-4E80-AD2A-65D7A522B351}">
      <formula1>$T$77:$T$80</formula1>
    </dataValidation>
    <dataValidation type="list" allowBlank="1" showInputMessage="1" showErrorMessage="1" sqref="C88:C94" xr:uid="{0F8E17BB-3383-4552-8C9F-B52BC4782D66}">
      <formula1>$T$87:$T$88</formula1>
    </dataValidation>
    <dataValidation type="list" allowBlank="1" showInputMessage="1" showErrorMessage="1" sqref="C110:C116" xr:uid="{705E9134-A4B6-4909-A2CE-D0E85F75D493}">
      <formula1>$T$110:$T$111</formula1>
    </dataValidation>
    <dataValidation type="list" allowBlank="1" showInputMessage="1" showErrorMessage="1" sqref="B33:B39 B110:B116 B99:B105 B88:B94 B77:B83 B66:B72 B55:B61 B44:B50" xr:uid="{3D5CBF92-112F-455E-A320-AF902267BCD2}">
      <formula1>$T$33:$T$34</formula1>
    </dataValidation>
    <dataValidation type="list" allowBlank="1" showInputMessage="1" showErrorMessage="1" sqref="C33:C39" xr:uid="{1E7FC120-4866-4051-AE3D-41836239A15A}">
      <formula1>$U$33:$U$36</formula1>
    </dataValidation>
    <dataValidation type="list" allowBlank="1" showInputMessage="1" showErrorMessage="1" sqref="C99:C105" xr:uid="{F86F3966-348C-4F68-B9AF-25FBFD03E006}">
      <formula1>$T$99:$T$102</formula1>
    </dataValidation>
    <dataValidation type="list" allowBlank="1" showInputMessage="1" showErrorMessage="1" sqref="B11:B25" xr:uid="{E4B64303-DA4C-4D21-8922-C67AF016C587}">
      <formula1>$P$11:$P$18</formula1>
    </dataValidation>
    <dataValidation type="list" allowBlank="1" showInputMessage="1" showErrorMessage="1" sqref="D27 D11:D25" xr:uid="{4B70737A-98B9-4845-ADF1-C5D704E1B2A7}">
      <formula1>$Q$11:$Q$13</formula1>
    </dataValidation>
  </dataValidations>
  <pageMargins left="0.70866141732283472" right="0.70866141732283472" top="0.62992125984251968" bottom="0.74803149606299213" header="0.31496062992125984" footer="0.31496062992125984"/>
  <headerFooter>
    <oddHeader>&amp;L様式第1号別添1&amp;R事業参加者用（事業参加者→事業実施主体）</oddHeader>
  </headerFooter>
  <extLst>
    <ext xmlns:x14="http://schemas.microsoft.com/office/spreadsheetml/2009/9/main" uri="{CCE6A557-97BC-4b89-ADB6-D9C93CAAB3DF}">
      <x14:dataValidations xmlns:xm="http://schemas.microsoft.com/office/excel/2006/main" count="6">
        <x14:dataValidation type="list" allowBlank="1" showInputMessage="1" showErrorMessage="1" xr:uid="{13DD5062-3576-4DEA-BC67-0CB9A3513F9C}">
          <x14:formula1>
            <xm:f>リスト!$H$2:$H$4</xm:f>
          </x14:formula1>
          <xm:sqref>A144:A146 J33:K39 L107:O107 L52:O52 J99:K105 L63:O63 J77:K83 L74:O74 J44:K50 L85:O85 J55:K61 L96:O96 J66:K72 J88:K94 J110:K116</xm:sqref>
        </x14:dataValidation>
        <x14:dataValidation type="list" allowBlank="1" showInputMessage="1" showErrorMessage="1" xr:uid="{4162EF40-2ED6-41AE-B8AF-936B4158BB5E}">
          <x14:formula1>
            <xm:f>リスト!$G$2:$G$4</xm:f>
          </x14:formula1>
          <xm:sqref>G88:G94 G99:G105 I52 G33:G39 I63 G44:G50 I74 G55:G61 G66:G72 I96 G77:G83 I107 G110:G116</xm:sqref>
        </x14:dataValidation>
        <x14:dataValidation type="list" allowBlank="1" showInputMessage="1" showErrorMessage="1" xr:uid="{25B9868D-5CB8-465B-8BA5-8EB22B303C88}">
          <x14:formula1>
            <xm:f>リスト!$C$2:$C$4</xm:f>
          </x14:formula1>
          <xm:sqref>B107 B96 B52 B63 B74 B85</xm:sqref>
        </x14:dataValidation>
        <x14:dataValidation type="list" allowBlank="1" showInputMessage="1" showErrorMessage="1" xr:uid="{47D80274-7E84-4856-A153-37B9CF157DE6}">
          <x14:formula1>
            <xm:f>リスト!$E$2:$E$22</xm:f>
          </x14:formula1>
          <xm:sqref>D107 D96 D52 D63 D74 D85</xm:sqref>
        </x14:dataValidation>
        <x14:dataValidation type="list" allowBlank="1" showInputMessage="1" showErrorMessage="1" xr:uid="{DB368476-3995-42EA-8D39-F8547F93A9D6}">
          <x14:formula1>
            <xm:f>リスト!$D$2:$D$3</xm:f>
          </x14:formula1>
          <xm:sqref>C107 C96 C52 C63 C74 C85</xm:sqref>
        </x14:dataValidation>
        <x14:dataValidation type="list" allowBlank="1" showInputMessage="1" showErrorMessage="1" xr:uid="{8AFF1098-9A11-4FA8-8520-07EAF63D5A15}">
          <x14:formula1>
            <xm:f>リスト!$H$2:$H$3</xm:f>
          </x14:formula1>
          <xm:sqref>A150:A154</xm:sqref>
        </x14:dataValidation>
      </x14:dataValidations>
    </ext>
  </extLst>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25EA91-E4B6-4F07-B515-EC36428B024A}">
  <sheetPr>
    <pageSetUpPr fitToPage="1"/>
  </sheetPr>
  <dimension ref="A1:W154"/>
  <sheetViews>
    <sheetView view="pageBreakPreview" topLeftCell="C3" zoomScale="80" zoomScaleNormal="100" zoomScaleSheetLayoutView="80" workbookViewId="0">
      <selection activeCell="P3" sqref="P3:P5 H11:H25 K11:K25 C26 F26:L27 O33:R39 L40:O40 O44:R50 L51:O51 O55:R61 L62:O62 O66:R72 L73:O73 O77:O83 R77:R83 L84:O84 O88:R94 L95:O95 O99:R105 L106:O106 O110:R116 L117:O117 C120:G128 P120 Q120:R126 P123:P125 P127:R128 K139 P144"/>
    </sheetView>
  </sheetViews>
  <sheetFormatPr defaultColWidth="9" defaultRowHeight="22.5" customHeight="1"/>
  <cols>
    <col min="1" max="15" width="14.6328125" style="48" customWidth="1"/>
    <col min="16" max="16" width="23.26953125" style="49" customWidth="1"/>
    <col min="17" max="17" width="23.453125" style="48" bestFit="1" customWidth="1"/>
    <col min="18" max="18" width="18.90625" style="48" bestFit="1" customWidth="1"/>
    <col min="19" max="19" width="11.08984375" style="48" bestFit="1" customWidth="1"/>
    <col min="20" max="20" width="27.26953125" style="48" customWidth="1"/>
    <col min="21" max="21" width="8.90625" style="48" customWidth="1"/>
    <col min="22" max="16384" width="9" style="48"/>
  </cols>
  <sheetData>
    <row r="1" spans="1:19" s="35" customFormat="1" ht="22.5" customHeight="1">
      <c r="A1" s="178" t="s">
        <v>285</v>
      </c>
      <c r="B1" s="178"/>
      <c r="C1" s="178"/>
      <c r="D1" s="178"/>
      <c r="E1" s="178"/>
      <c r="F1" s="178"/>
      <c r="G1" s="178"/>
      <c r="H1" s="178"/>
      <c r="I1" s="178"/>
      <c r="J1" s="178"/>
      <c r="K1" s="178"/>
      <c r="L1" s="178"/>
      <c r="M1" s="178"/>
      <c r="N1" s="178"/>
      <c r="O1" s="178"/>
      <c r="P1" s="34" t="s">
        <v>58</v>
      </c>
    </row>
    <row r="2" spans="1:19" s="36" customFormat="1" ht="13">
      <c r="A2" s="36" t="s">
        <v>89</v>
      </c>
      <c r="F2" s="37"/>
      <c r="P2" s="38"/>
    </row>
    <row r="3" spans="1:19" s="36" customFormat="1" ht="22.5" customHeight="1">
      <c r="A3" s="39" t="s">
        <v>31</v>
      </c>
      <c r="B3" s="166"/>
      <c r="C3" s="167"/>
      <c r="D3" s="167"/>
      <c r="E3" s="168"/>
      <c r="F3" s="40"/>
      <c r="G3" s="40"/>
      <c r="H3" s="40"/>
      <c r="I3" s="40"/>
      <c r="J3" s="40"/>
      <c r="K3" s="40"/>
      <c r="L3" s="40"/>
      <c r="M3" s="41"/>
      <c r="N3" s="40" t="s">
        <v>148</v>
      </c>
      <c r="O3" s="40"/>
      <c r="P3" s="18" t="str">
        <f>IF(COUNTIF(P33:R154,"NG"),"要修正！","クリア ! ")</f>
        <v xml:space="preserve">クリア ! </v>
      </c>
      <c r="Q3" s="36" t="s">
        <v>113</v>
      </c>
      <c r="S3" s="38"/>
    </row>
    <row r="4" spans="1:19" s="36" customFormat="1" ht="22.5" customHeight="1">
      <c r="A4" s="39" t="s">
        <v>30</v>
      </c>
      <c r="B4" s="166"/>
      <c r="C4" s="167"/>
      <c r="D4" s="167"/>
      <c r="E4" s="168"/>
      <c r="F4" s="40"/>
      <c r="G4" s="40"/>
      <c r="H4" s="40"/>
      <c r="I4" s="40"/>
      <c r="J4" s="40"/>
      <c r="K4" s="40"/>
      <c r="L4" s="40"/>
      <c r="M4" s="42"/>
      <c r="N4" s="40" t="s">
        <v>145</v>
      </c>
      <c r="O4" s="40"/>
      <c r="P4" s="169" t="str">
        <f>IF(P3="要修正！","※「クリア！」になるようNG箇所を修正してください。","")</f>
        <v/>
      </c>
    </row>
    <row r="5" spans="1:19" s="36" customFormat="1" ht="22.5" customHeight="1">
      <c r="A5" s="39" t="s">
        <v>32</v>
      </c>
      <c r="B5" s="171"/>
      <c r="C5" s="167"/>
      <c r="D5" s="167"/>
      <c r="E5" s="168"/>
      <c r="F5" s="40"/>
      <c r="G5" s="40"/>
      <c r="H5" s="40"/>
      <c r="I5" s="40"/>
      <c r="J5" s="40"/>
      <c r="K5" s="40"/>
      <c r="L5" s="40"/>
      <c r="M5" s="43"/>
      <c r="N5" s="40" t="s">
        <v>146</v>
      </c>
      <c r="O5" s="40"/>
      <c r="P5" s="170"/>
    </row>
    <row r="6" spans="1:19" s="36" customFormat="1" ht="22.5" customHeight="1">
      <c r="A6" s="39" t="s">
        <v>33</v>
      </c>
      <c r="B6" s="166"/>
      <c r="C6" s="167"/>
      <c r="D6" s="167"/>
      <c r="E6" s="168"/>
      <c r="F6" s="40"/>
      <c r="G6" s="40"/>
      <c r="H6" s="40"/>
      <c r="I6" s="40"/>
      <c r="J6" s="40"/>
      <c r="K6" s="40"/>
      <c r="L6" s="40"/>
      <c r="M6" s="44"/>
      <c r="N6" s="40" t="s">
        <v>147</v>
      </c>
      <c r="O6" s="40"/>
      <c r="P6" s="45"/>
      <c r="Q6" s="46"/>
    </row>
    <row r="7" spans="1:19" s="36" customFormat="1" ht="22.5" customHeight="1">
      <c r="E7" s="47"/>
      <c r="F7" s="47"/>
      <c r="G7" s="47"/>
      <c r="H7" s="47"/>
      <c r="I7" s="47"/>
      <c r="J7" s="47"/>
      <c r="K7" s="47"/>
      <c r="L7" s="47"/>
      <c r="M7" s="47"/>
      <c r="N7" s="47"/>
      <c r="O7" s="47"/>
      <c r="P7" s="45"/>
      <c r="Q7" s="46"/>
    </row>
    <row r="8" spans="1:19" ht="22.5" customHeight="1">
      <c r="A8" s="48" t="s">
        <v>144</v>
      </c>
    </row>
    <row r="9" spans="1:19" ht="22.5" customHeight="1">
      <c r="F9" s="139" t="s">
        <v>170</v>
      </c>
      <c r="G9" s="139"/>
      <c r="H9" s="139"/>
      <c r="I9" s="139"/>
      <c r="J9" s="139" t="s">
        <v>235</v>
      </c>
      <c r="K9" s="139"/>
      <c r="L9" s="139"/>
    </row>
    <row r="10" spans="1:19" s="17" customFormat="1" ht="22.5" customHeight="1">
      <c r="A10" s="50" t="s">
        <v>118</v>
      </c>
      <c r="B10" s="50" t="s">
        <v>139</v>
      </c>
      <c r="C10" s="50" t="s">
        <v>197</v>
      </c>
      <c r="D10" s="50" t="s">
        <v>119</v>
      </c>
      <c r="E10" s="50" t="s">
        <v>6</v>
      </c>
      <c r="F10" s="53" t="s">
        <v>275</v>
      </c>
      <c r="G10" s="53" t="s">
        <v>276</v>
      </c>
      <c r="H10" s="51" t="s">
        <v>277</v>
      </c>
      <c r="I10" s="96" t="s">
        <v>150</v>
      </c>
      <c r="J10" s="51" t="s">
        <v>278</v>
      </c>
      <c r="K10" s="52" t="s">
        <v>279</v>
      </c>
      <c r="L10" s="96" t="s">
        <v>149</v>
      </c>
      <c r="M10" s="136" t="s">
        <v>243</v>
      </c>
      <c r="N10" s="136"/>
      <c r="O10" s="142"/>
      <c r="P10" s="50" t="s">
        <v>250</v>
      </c>
      <c r="Q10" s="86" t="s">
        <v>119</v>
      </c>
      <c r="S10" s="48"/>
    </row>
    <row r="11" spans="1:19" s="17" customFormat="1" ht="22.5" customHeight="1">
      <c r="A11" s="50">
        <v>1</v>
      </c>
      <c r="B11" s="54"/>
      <c r="C11" s="55"/>
      <c r="D11" s="56"/>
      <c r="E11" s="30"/>
      <c r="F11" s="6"/>
      <c r="G11" s="6"/>
      <c r="H11" s="26">
        <f>G11-F11</f>
        <v>0</v>
      </c>
      <c r="I11" s="57"/>
      <c r="J11" s="58"/>
      <c r="K11" s="25">
        <f>J11-F11</f>
        <v>0</v>
      </c>
      <c r="L11" s="59"/>
      <c r="M11" s="172"/>
      <c r="N11" s="172"/>
      <c r="O11" s="173"/>
      <c r="P11" s="60" t="s">
        <v>252</v>
      </c>
      <c r="Q11" s="91" t="s">
        <v>156</v>
      </c>
      <c r="S11" s="48"/>
    </row>
    <row r="12" spans="1:19" s="17" customFormat="1" ht="22.5" customHeight="1">
      <c r="A12" s="50">
        <v>2</v>
      </c>
      <c r="B12" s="54"/>
      <c r="C12" s="55"/>
      <c r="D12" s="56"/>
      <c r="E12" s="30"/>
      <c r="F12" s="6"/>
      <c r="G12" s="6"/>
      <c r="H12" s="26">
        <f t="shared" ref="H12:H25" si="0">G12-F12</f>
        <v>0</v>
      </c>
      <c r="I12" s="57"/>
      <c r="J12" s="58"/>
      <c r="K12" s="25">
        <f t="shared" ref="K12:K25" si="1">J12-F12</f>
        <v>0</v>
      </c>
      <c r="L12" s="59"/>
      <c r="M12" s="172"/>
      <c r="N12" s="172"/>
      <c r="O12" s="173"/>
      <c r="P12" s="60" t="s">
        <v>251</v>
      </c>
      <c r="Q12" s="91" t="s">
        <v>158</v>
      </c>
      <c r="S12" s="48"/>
    </row>
    <row r="13" spans="1:19" s="17" customFormat="1" ht="22.5" customHeight="1">
      <c r="A13" s="50">
        <v>3</v>
      </c>
      <c r="B13" s="54"/>
      <c r="C13" s="55"/>
      <c r="D13" s="56"/>
      <c r="E13" s="30"/>
      <c r="F13" s="6"/>
      <c r="G13" s="6"/>
      <c r="H13" s="26">
        <f t="shared" si="0"/>
        <v>0</v>
      </c>
      <c r="I13" s="57"/>
      <c r="J13" s="58"/>
      <c r="K13" s="25">
        <f t="shared" si="1"/>
        <v>0</v>
      </c>
      <c r="L13" s="59"/>
      <c r="M13" s="172"/>
      <c r="N13" s="172"/>
      <c r="O13" s="173"/>
      <c r="P13" s="60" t="s">
        <v>253</v>
      </c>
      <c r="Q13" s="91" t="s">
        <v>157</v>
      </c>
      <c r="S13" s="48"/>
    </row>
    <row r="14" spans="1:19" s="17" customFormat="1" ht="22.5" customHeight="1">
      <c r="A14" s="50">
        <v>4</v>
      </c>
      <c r="B14" s="54"/>
      <c r="C14" s="55"/>
      <c r="D14" s="56"/>
      <c r="E14" s="30"/>
      <c r="F14" s="6"/>
      <c r="G14" s="6"/>
      <c r="H14" s="26">
        <f t="shared" si="0"/>
        <v>0</v>
      </c>
      <c r="I14" s="57"/>
      <c r="J14" s="58"/>
      <c r="K14" s="25">
        <f t="shared" si="1"/>
        <v>0</v>
      </c>
      <c r="L14" s="59"/>
      <c r="M14" s="172"/>
      <c r="N14" s="172"/>
      <c r="O14" s="173"/>
      <c r="P14" s="60" t="s">
        <v>254</v>
      </c>
      <c r="S14" s="48"/>
    </row>
    <row r="15" spans="1:19" s="17" customFormat="1" ht="22.5" customHeight="1">
      <c r="A15" s="50">
        <v>5</v>
      </c>
      <c r="B15" s="54"/>
      <c r="C15" s="55"/>
      <c r="D15" s="56"/>
      <c r="E15" s="30"/>
      <c r="F15" s="6"/>
      <c r="G15" s="6"/>
      <c r="H15" s="26">
        <f t="shared" si="0"/>
        <v>0</v>
      </c>
      <c r="I15" s="57"/>
      <c r="J15" s="58"/>
      <c r="K15" s="25">
        <f t="shared" si="1"/>
        <v>0</v>
      </c>
      <c r="L15" s="59"/>
      <c r="M15" s="172"/>
      <c r="N15" s="172"/>
      <c r="O15" s="173"/>
      <c r="P15" s="60" t="s">
        <v>255</v>
      </c>
      <c r="Q15" s="61"/>
      <c r="S15" s="48"/>
    </row>
    <row r="16" spans="1:19" s="17" customFormat="1" ht="22.5" customHeight="1">
      <c r="A16" s="50">
        <v>6</v>
      </c>
      <c r="B16" s="54"/>
      <c r="C16" s="55"/>
      <c r="D16" s="56"/>
      <c r="E16" s="30"/>
      <c r="F16" s="6"/>
      <c r="G16" s="62"/>
      <c r="H16" s="26">
        <f t="shared" si="0"/>
        <v>0</v>
      </c>
      <c r="I16" s="57"/>
      <c r="J16" s="58"/>
      <c r="K16" s="25">
        <f t="shared" si="1"/>
        <v>0</v>
      </c>
      <c r="L16" s="59"/>
      <c r="M16" s="172"/>
      <c r="N16" s="172"/>
      <c r="O16" s="173"/>
      <c r="P16" s="60" t="s">
        <v>256</v>
      </c>
      <c r="Q16" s="61"/>
      <c r="S16" s="48"/>
    </row>
    <row r="17" spans="1:22" s="17" customFormat="1" ht="22.5" customHeight="1">
      <c r="A17" s="50">
        <v>7</v>
      </c>
      <c r="B17" s="54"/>
      <c r="C17" s="55"/>
      <c r="D17" s="56"/>
      <c r="E17" s="30"/>
      <c r="F17" s="6"/>
      <c r="G17" s="6"/>
      <c r="H17" s="26">
        <f t="shared" si="0"/>
        <v>0</v>
      </c>
      <c r="I17" s="57"/>
      <c r="J17" s="58"/>
      <c r="K17" s="25">
        <f t="shared" si="1"/>
        <v>0</v>
      </c>
      <c r="L17" s="59"/>
      <c r="M17" s="172"/>
      <c r="N17" s="172"/>
      <c r="O17" s="173"/>
      <c r="P17" s="60" t="s">
        <v>257</v>
      </c>
      <c r="Q17" s="61"/>
      <c r="S17" s="48"/>
    </row>
    <row r="18" spans="1:22" s="17" customFormat="1" ht="22.5" customHeight="1">
      <c r="A18" s="50">
        <v>8</v>
      </c>
      <c r="B18" s="54"/>
      <c r="C18" s="55"/>
      <c r="D18" s="56"/>
      <c r="E18" s="30"/>
      <c r="F18" s="6"/>
      <c r="G18" s="6"/>
      <c r="H18" s="26">
        <f t="shared" si="0"/>
        <v>0</v>
      </c>
      <c r="I18" s="57"/>
      <c r="J18" s="58"/>
      <c r="K18" s="25">
        <f t="shared" si="1"/>
        <v>0</v>
      </c>
      <c r="L18" s="59"/>
      <c r="M18" s="172"/>
      <c r="N18" s="172"/>
      <c r="O18" s="173"/>
      <c r="P18" s="60" t="s">
        <v>258</v>
      </c>
      <c r="Q18" s="61"/>
      <c r="S18" s="48"/>
    </row>
    <row r="19" spans="1:22" ht="22.5" customHeight="1">
      <c r="A19" s="50">
        <v>9</v>
      </c>
      <c r="B19" s="54"/>
      <c r="C19" s="24"/>
      <c r="D19" s="56"/>
      <c r="E19" s="2"/>
      <c r="F19" s="31"/>
      <c r="G19" s="31"/>
      <c r="H19" s="26">
        <f t="shared" si="0"/>
        <v>0</v>
      </c>
      <c r="I19" s="19"/>
      <c r="J19" s="28"/>
      <c r="K19" s="25">
        <f t="shared" si="1"/>
        <v>0</v>
      </c>
      <c r="L19" s="23"/>
      <c r="M19" s="172"/>
      <c r="N19" s="172"/>
      <c r="O19" s="172"/>
      <c r="P19" s="17"/>
      <c r="Q19" s="61"/>
    </row>
    <row r="20" spans="1:22" ht="22.5" customHeight="1">
      <c r="A20" s="50">
        <v>10</v>
      </c>
      <c r="B20" s="54"/>
      <c r="C20" s="24"/>
      <c r="D20" s="56"/>
      <c r="E20" s="2"/>
      <c r="F20" s="31"/>
      <c r="G20" s="31"/>
      <c r="H20" s="26">
        <f t="shared" si="0"/>
        <v>0</v>
      </c>
      <c r="I20" s="19"/>
      <c r="J20" s="28"/>
      <c r="K20" s="25">
        <f t="shared" si="1"/>
        <v>0</v>
      </c>
      <c r="L20" s="23"/>
      <c r="M20" s="172"/>
      <c r="N20" s="172"/>
      <c r="O20" s="172"/>
      <c r="P20" s="17"/>
      <c r="Q20" s="61"/>
    </row>
    <row r="21" spans="1:22" ht="22.5" customHeight="1">
      <c r="A21" s="50">
        <v>11</v>
      </c>
      <c r="B21" s="54"/>
      <c r="C21" s="24"/>
      <c r="D21" s="56"/>
      <c r="E21" s="2"/>
      <c r="F21" s="31"/>
      <c r="G21" s="31"/>
      <c r="H21" s="26">
        <f t="shared" si="0"/>
        <v>0</v>
      </c>
      <c r="I21" s="19"/>
      <c r="J21" s="28"/>
      <c r="K21" s="25">
        <f t="shared" si="1"/>
        <v>0</v>
      </c>
      <c r="L21" s="23"/>
      <c r="M21" s="172"/>
      <c r="N21" s="172"/>
      <c r="O21" s="172"/>
      <c r="P21" s="17"/>
      <c r="Q21" s="61"/>
    </row>
    <row r="22" spans="1:22" ht="22.5" customHeight="1">
      <c r="A22" s="50">
        <v>12</v>
      </c>
      <c r="B22" s="54"/>
      <c r="C22" s="24"/>
      <c r="D22" s="56"/>
      <c r="E22" s="2"/>
      <c r="F22" s="31"/>
      <c r="G22" s="31"/>
      <c r="H22" s="26">
        <f t="shared" si="0"/>
        <v>0</v>
      </c>
      <c r="I22" s="19"/>
      <c r="J22" s="28"/>
      <c r="K22" s="25">
        <f t="shared" si="1"/>
        <v>0</v>
      </c>
      <c r="L22" s="23"/>
      <c r="M22" s="172"/>
      <c r="N22" s="172"/>
      <c r="O22" s="172"/>
      <c r="P22" s="17"/>
      <c r="Q22" s="61"/>
    </row>
    <row r="23" spans="1:22" ht="22.5" customHeight="1">
      <c r="A23" s="50">
        <v>13</v>
      </c>
      <c r="B23" s="54"/>
      <c r="C23" s="24"/>
      <c r="D23" s="56"/>
      <c r="E23" s="2"/>
      <c r="F23" s="31"/>
      <c r="G23" s="31"/>
      <c r="H23" s="26">
        <f t="shared" si="0"/>
        <v>0</v>
      </c>
      <c r="I23" s="19"/>
      <c r="J23" s="28"/>
      <c r="K23" s="25">
        <f t="shared" si="1"/>
        <v>0</v>
      </c>
      <c r="L23" s="23"/>
      <c r="M23" s="172"/>
      <c r="N23" s="172"/>
      <c r="O23" s="172"/>
      <c r="P23" s="17"/>
      <c r="Q23" s="61"/>
    </row>
    <row r="24" spans="1:22" ht="22.5" customHeight="1">
      <c r="A24" s="50">
        <v>14</v>
      </c>
      <c r="B24" s="54"/>
      <c r="C24" s="24"/>
      <c r="D24" s="56"/>
      <c r="E24" s="2"/>
      <c r="F24" s="31"/>
      <c r="G24" s="31"/>
      <c r="H24" s="26">
        <f t="shared" si="0"/>
        <v>0</v>
      </c>
      <c r="I24" s="19"/>
      <c r="J24" s="28"/>
      <c r="K24" s="25">
        <f t="shared" si="1"/>
        <v>0</v>
      </c>
      <c r="L24" s="23"/>
      <c r="M24" s="172"/>
      <c r="N24" s="172"/>
      <c r="O24" s="172"/>
      <c r="P24" s="17"/>
      <c r="Q24" s="61"/>
    </row>
    <row r="25" spans="1:22" ht="22.5" customHeight="1">
      <c r="A25" s="50">
        <v>15</v>
      </c>
      <c r="B25" s="54"/>
      <c r="C25" s="24"/>
      <c r="D25" s="56"/>
      <c r="E25" s="2"/>
      <c r="F25" s="31"/>
      <c r="G25" s="31"/>
      <c r="H25" s="26">
        <f t="shared" si="0"/>
        <v>0</v>
      </c>
      <c r="I25" s="19"/>
      <c r="J25" s="28"/>
      <c r="K25" s="25">
        <f t="shared" si="1"/>
        <v>0</v>
      </c>
      <c r="L25" s="23"/>
      <c r="M25" s="172"/>
      <c r="N25" s="172"/>
      <c r="O25" s="172"/>
      <c r="P25" s="17"/>
      <c r="Q25" s="61"/>
    </row>
    <row r="26" spans="1:22" ht="22.5" customHeight="1">
      <c r="A26" s="50" t="s">
        <v>0</v>
      </c>
      <c r="B26" s="63"/>
      <c r="C26" s="25">
        <f>SUM(C11:C25)</f>
        <v>0</v>
      </c>
      <c r="D26" s="64"/>
      <c r="E26" s="50" t="s">
        <v>233</v>
      </c>
      <c r="F26" s="27">
        <f>SUMIF(D11:D25,"野菜",F11:F25)+SUMIF(D11:D25,"果樹",F11:F25)</f>
        <v>0</v>
      </c>
      <c r="G26" s="27">
        <f>SUMIF(D11:D25,"野菜",G11:G25)+SUMIF(D11:D25,"果樹",G11:G25)</f>
        <v>0</v>
      </c>
      <c r="H26" s="27">
        <f>SUMIF(D11:D25,"野菜",H11:H25)+SUMIF(D11:D25,"果樹",H11:H25)</f>
        <v>0</v>
      </c>
      <c r="I26" s="101" t="str">
        <f>IFERROR(ROUND((H26/F26)*100,1),"")</f>
        <v/>
      </c>
      <c r="J26" s="25">
        <f>SUMIF(D11:D25,"野菜",J11:J25)+SUMIF(D11:D25,"果樹",J11:J25)</f>
        <v>0</v>
      </c>
      <c r="K26" s="25">
        <f>SUMIF(D11:D25,"野菜",K11:K25)+SUMIF(D11:D25,"果樹",K11:K25)</f>
        <v>0</v>
      </c>
      <c r="L26" s="99" t="str">
        <f>IFERROR(ROUND((K26/F26)*100,1),"")</f>
        <v/>
      </c>
      <c r="N26" s="179"/>
      <c r="O26" s="179"/>
      <c r="P26" s="48"/>
    </row>
    <row r="27" spans="1:22" ht="22.5" customHeight="1">
      <c r="A27" s="17"/>
      <c r="B27" s="17"/>
      <c r="C27" s="17" t="s">
        <v>236</v>
      </c>
      <c r="D27" s="56"/>
      <c r="E27" s="50" t="s">
        <v>157</v>
      </c>
      <c r="F27" s="27">
        <f>SUMIF(D10:D24,"花き",F10:F24)</f>
        <v>0</v>
      </c>
      <c r="G27" s="27">
        <f>SUMIF(D10:D24,"花き",G10:G24)</f>
        <v>0</v>
      </c>
      <c r="H27" s="27">
        <f>SUMIF(D10:D24,"花き",H10:H24)</f>
        <v>0</v>
      </c>
      <c r="I27" s="101" t="str">
        <f>IFERROR(ROUND((H27/F27)*100,1),"")</f>
        <v/>
      </c>
      <c r="J27" s="25">
        <f>SUMIF(D10:D25,"花き",J10:J25)</f>
        <v>0</v>
      </c>
      <c r="K27" s="25">
        <f>SUMIF(D10:D24,"花き",K10:K24)</f>
        <v>0</v>
      </c>
      <c r="L27" s="99" t="str">
        <f>IFERROR(ROUND((K27/F27)*100,1),"")</f>
        <v/>
      </c>
      <c r="N27" s="17"/>
      <c r="O27" s="17"/>
      <c r="P27" s="48"/>
    </row>
    <row r="28" spans="1:22" ht="22.5" customHeight="1">
      <c r="A28" s="17"/>
      <c r="B28" s="17"/>
      <c r="C28" s="17"/>
      <c r="D28" s="65"/>
      <c r="E28" s="65"/>
      <c r="F28" s="65"/>
      <c r="G28" s="65"/>
      <c r="H28" s="65"/>
      <c r="I28" s="65"/>
      <c r="J28" s="65"/>
      <c r="K28" s="65"/>
      <c r="L28" s="65"/>
      <c r="M28" s="17"/>
      <c r="N28" s="17"/>
      <c r="O28" s="17"/>
      <c r="P28" s="48"/>
    </row>
    <row r="29" spans="1:22" ht="22.5" customHeight="1">
      <c r="A29" s="94" t="s">
        <v>124</v>
      </c>
      <c r="P29" s="48"/>
    </row>
    <row r="30" spans="1:22" ht="22.5" customHeight="1">
      <c r="A30" s="66" t="s">
        <v>125</v>
      </c>
      <c r="C30" s="67"/>
      <c r="P30" s="48"/>
    </row>
    <row r="31" spans="1:22" s="61" customFormat="1" ht="22.5" customHeight="1">
      <c r="A31" s="162" t="s">
        <v>217</v>
      </c>
      <c r="B31" s="160" t="s">
        <v>67</v>
      </c>
      <c r="C31" s="150" t="s">
        <v>286</v>
      </c>
      <c r="D31" s="150"/>
      <c r="E31" s="150"/>
      <c r="F31" s="150"/>
      <c r="G31" s="160" t="s">
        <v>38</v>
      </c>
      <c r="H31" s="144" t="s">
        <v>47</v>
      </c>
      <c r="I31" s="145"/>
      <c r="J31" s="145"/>
      <c r="K31" s="146"/>
      <c r="L31" s="144" t="s">
        <v>216</v>
      </c>
      <c r="M31" s="145"/>
      <c r="N31" s="145"/>
      <c r="O31" s="146"/>
      <c r="P31" s="48" t="s">
        <v>96</v>
      </c>
      <c r="Q31" s="48" t="s">
        <v>96</v>
      </c>
      <c r="S31" s="48"/>
    </row>
    <row r="32" spans="1:22" s="70" customFormat="1" ht="22.5" customHeight="1">
      <c r="A32" s="161"/>
      <c r="B32" s="161"/>
      <c r="C32" s="68" t="s">
        <v>215</v>
      </c>
      <c r="D32" s="150" t="s">
        <v>120</v>
      </c>
      <c r="E32" s="150"/>
      <c r="F32" s="68" t="s">
        <v>15</v>
      </c>
      <c r="G32" s="161"/>
      <c r="H32" s="69" t="s">
        <v>29</v>
      </c>
      <c r="I32" s="69" t="s">
        <v>28</v>
      </c>
      <c r="J32" s="68" t="s">
        <v>18</v>
      </c>
      <c r="K32" s="68" t="s">
        <v>19</v>
      </c>
      <c r="L32" s="53" t="s">
        <v>109</v>
      </c>
      <c r="M32" s="53" t="s">
        <v>110</v>
      </c>
      <c r="N32" s="53" t="s">
        <v>111</v>
      </c>
      <c r="O32" s="53" t="s">
        <v>112</v>
      </c>
      <c r="P32" s="70" t="s">
        <v>104</v>
      </c>
      <c r="Q32" s="70" t="s">
        <v>116</v>
      </c>
      <c r="R32" s="70" t="s">
        <v>115</v>
      </c>
      <c r="S32" s="48"/>
      <c r="T32" s="71" t="s">
        <v>67</v>
      </c>
      <c r="U32" s="98" t="s">
        <v>153</v>
      </c>
      <c r="V32" s="61"/>
    </row>
    <row r="33" spans="1:22" ht="22.5" customHeight="1">
      <c r="A33" s="6"/>
      <c r="B33" s="9"/>
      <c r="C33" s="72"/>
      <c r="D33" s="152"/>
      <c r="E33" s="152"/>
      <c r="F33" s="15"/>
      <c r="G33" s="7"/>
      <c r="H33" s="6"/>
      <c r="I33" s="21"/>
      <c r="J33" s="7" t="s">
        <v>1</v>
      </c>
      <c r="K33" s="8" t="s">
        <v>1</v>
      </c>
      <c r="L33" s="1"/>
      <c r="M33" s="1"/>
      <c r="N33" s="1"/>
      <c r="O33" s="20">
        <f>L33-(M33+N33)</f>
        <v>0</v>
      </c>
      <c r="P33" s="29" t="str">
        <f>IF(OR(G33="新規",G33="追加",G33=""),"OK",(IF(AND(H33="",I33=""),"NG","OK")))</f>
        <v>OK</v>
      </c>
      <c r="Q33" s="10" t="str">
        <f>IF(OR(G33="新規",G33="追加",G33=""),"OK",(IF(OR(AND(J33="",K33=""),AND(J33="",K33="□"),AND(J33="□",K33=""),AND(J33="□",K33="□")),"NG","OK")))</f>
        <v>OK</v>
      </c>
      <c r="R33" s="10" t="str">
        <f>IF(OR(AND(C33&lt;&gt;"",D33&lt;&gt;"",F33&lt;&gt;"",G33&lt;&gt;""),(C33="")),"OK","NG")</f>
        <v>OK</v>
      </c>
      <c r="T33" s="71" t="s">
        <v>65</v>
      </c>
      <c r="U33" s="74" t="s">
        <v>154</v>
      </c>
      <c r="V33" s="61"/>
    </row>
    <row r="34" spans="1:22" ht="22.5" customHeight="1">
      <c r="A34" s="6"/>
      <c r="B34" s="9"/>
      <c r="C34" s="72"/>
      <c r="D34" s="152"/>
      <c r="E34" s="152"/>
      <c r="F34" s="15"/>
      <c r="G34" s="7"/>
      <c r="H34" s="6"/>
      <c r="I34" s="21"/>
      <c r="J34" s="7" t="s">
        <v>1</v>
      </c>
      <c r="K34" s="8" t="s">
        <v>1</v>
      </c>
      <c r="L34" s="1"/>
      <c r="M34" s="1"/>
      <c r="N34" s="1"/>
      <c r="O34" s="20">
        <f t="shared" ref="O34:O39" si="2">L34-(M34+N34)</f>
        <v>0</v>
      </c>
      <c r="P34" s="29" t="str">
        <f t="shared" ref="P34:P39" si="3">IF(OR(G34="新規",G34="追加",G34=""),"OK",(IF(AND(H34="",I34=""),"NG","OK")))</f>
        <v>OK</v>
      </c>
      <c r="Q34" s="10" t="str">
        <f t="shared" ref="Q34:Q39" si="4">IF(OR(G34="新規",G34="追加",G34=""),"OK",(IF(OR(AND(J34="",K34=""),AND(J34="",K34="□"),AND(J34="□",K34=""),AND(J34="□",K34="□")),"NG","OK")))</f>
        <v>OK</v>
      </c>
      <c r="R34" s="10" t="str">
        <f t="shared" ref="R34:R39" si="5">IF(OR(AND(C34&lt;&gt;"",D34&lt;&gt;"",F34&lt;&gt;"",G34&lt;&gt;""),(C34="")),"OK","NG")</f>
        <v>OK</v>
      </c>
      <c r="T34" s="97" t="s">
        <v>66</v>
      </c>
      <c r="U34" s="75" t="s">
        <v>155</v>
      </c>
      <c r="V34" s="61"/>
    </row>
    <row r="35" spans="1:22" ht="22.5" customHeight="1">
      <c r="A35" s="6"/>
      <c r="B35" s="9"/>
      <c r="C35" s="72"/>
      <c r="D35" s="152"/>
      <c r="E35" s="152"/>
      <c r="F35" s="15"/>
      <c r="G35" s="7"/>
      <c r="H35" s="6"/>
      <c r="I35" s="21"/>
      <c r="J35" s="7" t="s">
        <v>1</v>
      </c>
      <c r="K35" s="8" t="s">
        <v>1</v>
      </c>
      <c r="L35" s="1"/>
      <c r="M35" s="1"/>
      <c r="N35" s="1"/>
      <c r="O35" s="20">
        <f t="shared" si="2"/>
        <v>0</v>
      </c>
      <c r="P35" s="29" t="str">
        <f t="shared" si="3"/>
        <v>OK</v>
      </c>
      <c r="Q35" s="10" t="str">
        <f t="shared" si="4"/>
        <v>OK</v>
      </c>
      <c r="R35" s="10" t="str">
        <f t="shared" si="5"/>
        <v>OK</v>
      </c>
      <c r="T35" s="94"/>
      <c r="U35" s="75" t="s">
        <v>214</v>
      </c>
      <c r="V35" s="61"/>
    </row>
    <row r="36" spans="1:22" ht="22.5" customHeight="1">
      <c r="A36" s="6"/>
      <c r="B36" s="9"/>
      <c r="C36" s="72"/>
      <c r="D36" s="152"/>
      <c r="E36" s="152"/>
      <c r="F36" s="15"/>
      <c r="G36" s="7"/>
      <c r="H36" s="6"/>
      <c r="I36" s="21"/>
      <c r="J36" s="7" t="s">
        <v>1</v>
      </c>
      <c r="K36" s="8" t="s">
        <v>1</v>
      </c>
      <c r="L36" s="1"/>
      <c r="M36" s="1"/>
      <c r="N36" s="1"/>
      <c r="O36" s="20">
        <f t="shared" si="2"/>
        <v>0</v>
      </c>
      <c r="P36" s="29" t="str">
        <f t="shared" si="3"/>
        <v>OK</v>
      </c>
      <c r="Q36" s="10" t="str">
        <f t="shared" si="4"/>
        <v>OK</v>
      </c>
      <c r="R36" s="10" t="str">
        <f t="shared" si="5"/>
        <v>OK</v>
      </c>
      <c r="T36" s="94"/>
      <c r="U36" s="92" t="s">
        <v>13</v>
      </c>
      <c r="V36" s="61"/>
    </row>
    <row r="37" spans="1:22" ht="22.5" customHeight="1">
      <c r="A37" s="6"/>
      <c r="B37" s="9"/>
      <c r="C37" s="72"/>
      <c r="D37" s="152"/>
      <c r="E37" s="152"/>
      <c r="F37" s="16"/>
      <c r="G37" s="7"/>
      <c r="H37" s="6"/>
      <c r="I37" s="21"/>
      <c r="J37" s="7" t="s">
        <v>1</v>
      </c>
      <c r="K37" s="8" t="s">
        <v>1</v>
      </c>
      <c r="L37" s="1"/>
      <c r="M37" s="1"/>
      <c r="N37" s="1"/>
      <c r="O37" s="20">
        <f t="shared" si="2"/>
        <v>0</v>
      </c>
      <c r="P37" s="29" t="str">
        <f t="shared" si="3"/>
        <v>OK</v>
      </c>
      <c r="Q37" s="10" t="str">
        <f t="shared" si="4"/>
        <v>OK</v>
      </c>
      <c r="R37" s="10" t="str">
        <f t="shared" si="5"/>
        <v>OK</v>
      </c>
    </row>
    <row r="38" spans="1:22" ht="22.5" customHeight="1">
      <c r="A38" s="6"/>
      <c r="B38" s="9"/>
      <c r="C38" s="72"/>
      <c r="D38" s="152"/>
      <c r="E38" s="152"/>
      <c r="F38" s="15"/>
      <c r="G38" s="7"/>
      <c r="H38" s="6"/>
      <c r="I38" s="21"/>
      <c r="J38" s="7" t="s">
        <v>1</v>
      </c>
      <c r="K38" s="8" t="s">
        <v>1</v>
      </c>
      <c r="L38" s="1"/>
      <c r="M38" s="1"/>
      <c r="N38" s="1"/>
      <c r="O38" s="20">
        <f t="shared" si="2"/>
        <v>0</v>
      </c>
      <c r="P38" s="29" t="str">
        <f t="shared" si="3"/>
        <v>OK</v>
      </c>
      <c r="Q38" s="10" t="str">
        <f t="shared" si="4"/>
        <v>OK</v>
      </c>
      <c r="R38" s="10" t="str">
        <f t="shared" si="5"/>
        <v>OK</v>
      </c>
    </row>
    <row r="39" spans="1:22" ht="22.5" customHeight="1">
      <c r="A39" s="6"/>
      <c r="B39" s="9"/>
      <c r="C39" s="72"/>
      <c r="D39" s="152"/>
      <c r="E39" s="152"/>
      <c r="F39" s="15"/>
      <c r="G39" s="7"/>
      <c r="H39" s="6"/>
      <c r="I39" s="21"/>
      <c r="J39" s="7" t="s">
        <v>1</v>
      </c>
      <c r="K39" s="8" t="s">
        <v>1</v>
      </c>
      <c r="L39" s="1"/>
      <c r="M39" s="1"/>
      <c r="N39" s="1"/>
      <c r="O39" s="20">
        <f t="shared" si="2"/>
        <v>0</v>
      </c>
      <c r="P39" s="29" t="str">
        <f t="shared" si="3"/>
        <v>OK</v>
      </c>
      <c r="Q39" s="10" t="str">
        <f t="shared" si="4"/>
        <v>OK</v>
      </c>
      <c r="R39" s="10" t="str">
        <f t="shared" si="5"/>
        <v>OK</v>
      </c>
    </row>
    <row r="40" spans="1:22" ht="22.5" customHeight="1">
      <c r="A40" s="12"/>
      <c r="B40" s="13"/>
      <c r="C40" s="14"/>
      <c r="D40" s="13"/>
      <c r="E40" s="14"/>
      <c r="F40" s="14"/>
      <c r="G40" s="13"/>
      <c r="H40" s="13"/>
      <c r="I40" s="12"/>
      <c r="J40" s="12"/>
      <c r="K40" s="68" t="s">
        <v>137</v>
      </c>
      <c r="L40" s="27">
        <f>SUM(L33:L39)</f>
        <v>0</v>
      </c>
      <c r="M40" s="27">
        <f t="shared" ref="M40:N40" si="6">SUM(M33:M39)</f>
        <v>0</v>
      </c>
      <c r="N40" s="27">
        <f t="shared" si="6"/>
        <v>0</v>
      </c>
      <c r="O40" s="27">
        <f>L40-(M40+N40)</f>
        <v>0</v>
      </c>
      <c r="P40" s="76"/>
      <c r="Q40" s="77"/>
      <c r="R40" s="77"/>
    </row>
    <row r="41" spans="1:22" ht="22.5" customHeight="1">
      <c r="A41" s="48" t="s">
        <v>126</v>
      </c>
      <c r="B41" s="13"/>
      <c r="C41" s="14"/>
      <c r="D41" s="13"/>
      <c r="E41" s="14"/>
      <c r="F41" s="14"/>
      <c r="G41" s="13"/>
      <c r="H41" s="13"/>
      <c r="I41" s="12"/>
      <c r="J41" s="12"/>
      <c r="K41" s="12"/>
      <c r="L41" s="12"/>
      <c r="M41" s="12"/>
      <c r="N41" s="12"/>
      <c r="O41" s="12"/>
      <c r="P41" s="76"/>
      <c r="Q41" s="77"/>
      <c r="R41" s="77"/>
    </row>
    <row r="42" spans="1:22" ht="22.5" customHeight="1">
      <c r="A42" s="162" t="s">
        <v>217</v>
      </c>
      <c r="B42" s="160" t="s">
        <v>67</v>
      </c>
      <c r="C42" s="150" t="s">
        <v>286</v>
      </c>
      <c r="D42" s="150"/>
      <c r="E42" s="150"/>
      <c r="F42" s="150"/>
      <c r="G42" s="160" t="s">
        <v>38</v>
      </c>
      <c r="H42" s="144" t="s">
        <v>47</v>
      </c>
      <c r="I42" s="145"/>
      <c r="J42" s="145"/>
      <c r="K42" s="146"/>
      <c r="L42" s="144" t="s">
        <v>216</v>
      </c>
      <c r="M42" s="145"/>
      <c r="N42" s="145"/>
      <c r="O42" s="146"/>
      <c r="P42" s="48" t="s">
        <v>96</v>
      </c>
      <c r="Q42" s="48" t="s">
        <v>96</v>
      </c>
      <c r="R42" s="61"/>
    </row>
    <row r="43" spans="1:22" ht="22.5" customHeight="1">
      <c r="A43" s="161"/>
      <c r="B43" s="161"/>
      <c r="C43" s="68" t="s">
        <v>215</v>
      </c>
      <c r="D43" s="150" t="s">
        <v>120</v>
      </c>
      <c r="E43" s="150"/>
      <c r="F43" s="68" t="s">
        <v>15</v>
      </c>
      <c r="G43" s="161"/>
      <c r="H43" s="69" t="s">
        <v>29</v>
      </c>
      <c r="I43" s="69" t="s">
        <v>28</v>
      </c>
      <c r="J43" s="68" t="s">
        <v>18</v>
      </c>
      <c r="K43" s="68" t="s">
        <v>19</v>
      </c>
      <c r="L43" s="53" t="s">
        <v>109</v>
      </c>
      <c r="M43" s="53" t="s">
        <v>110</v>
      </c>
      <c r="N43" s="53" t="s">
        <v>111</v>
      </c>
      <c r="O43" s="53" t="s">
        <v>112</v>
      </c>
      <c r="P43" s="70" t="s">
        <v>104</v>
      </c>
      <c r="Q43" s="70" t="s">
        <v>116</v>
      </c>
      <c r="R43" s="70" t="s">
        <v>115</v>
      </c>
      <c r="T43" s="98" t="s">
        <v>153</v>
      </c>
    </row>
    <row r="44" spans="1:22" ht="22.5" customHeight="1">
      <c r="A44" s="6"/>
      <c r="B44" s="9"/>
      <c r="C44" s="72"/>
      <c r="D44" s="152"/>
      <c r="E44" s="152"/>
      <c r="F44" s="15"/>
      <c r="G44" s="7"/>
      <c r="H44" s="6"/>
      <c r="I44" s="21"/>
      <c r="J44" s="7" t="s">
        <v>1</v>
      </c>
      <c r="K44" s="8" t="s">
        <v>1</v>
      </c>
      <c r="L44" s="1"/>
      <c r="M44" s="1"/>
      <c r="N44" s="1"/>
      <c r="O44" s="20">
        <f>L44-(M44+N44)</f>
        <v>0</v>
      </c>
      <c r="P44" s="29" t="str">
        <f t="shared" ref="P44:P50" si="7">IF(OR(G44="新規",G44="追加",G44=""),"OK",(IF(AND(H44="",I44=""),"NG","OK")))</f>
        <v>OK</v>
      </c>
      <c r="Q44" s="10" t="str">
        <f t="shared" ref="Q44:Q50" si="8">IF(OR(G44="新規",G44="追加",G44=""),"OK",(IF(OR(AND(J44="",K44=""),AND(J44="",K44="□"),AND(J44="□",K44=""),AND(J44="□",K44="□")),"NG","OK")))</f>
        <v>OK</v>
      </c>
      <c r="R44" s="10" t="str">
        <f t="shared" ref="R44:R50" si="9">IF(OR(AND(C44&lt;&gt;"",D44&lt;&gt;"",F44&lt;&gt;"",G44&lt;&gt;""),(C44="")),"OK","NG")</f>
        <v>OK</v>
      </c>
      <c r="T44" s="78" t="s">
        <v>7</v>
      </c>
    </row>
    <row r="45" spans="1:22" ht="22.5" customHeight="1">
      <c r="A45" s="6"/>
      <c r="B45" s="9"/>
      <c r="C45" s="72"/>
      <c r="D45" s="152"/>
      <c r="E45" s="152"/>
      <c r="F45" s="15"/>
      <c r="G45" s="7"/>
      <c r="H45" s="6"/>
      <c r="I45" s="21"/>
      <c r="J45" s="7" t="s">
        <v>1</v>
      </c>
      <c r="K45" s="8" t="s">
        <v>1</v>
      </c>
      <c r="L45" s="1"/>
      <c r="M45" s="1"/>
      <c r="N45" s="1"/>
      <c r="O45" s="20">
        <f t="shared" ref="O45:O50" si="10">L45-(M45+N45)</f>
        <v>0</v>
      </c>
      <c r="P45" s="29" t="str">
        <f t="shared" si="7"/>
        <v>OK</v>
      </c>
      <c r="Q45" s="10" t="str">
        <f t="shared" si="8"/>
        <v>OK</v>
      </c>
      <c r="R45" s="10" t="str">
        <f t="shared" si="9"/>
        <v>OK</v>
      </c>
      <c r="T45" s="79" t="s">
        <v>214</v>
      </c>
    </row>
    <row r="46" spans="1:22" ht="22.5" customHeight="1">
      <c r="A46" s="6"/>
      <c r="B46" s="9"/>
      <c r="C46" s="72"/>
      <c r="D46" s="152"/>
      <c r="E46" s="152"/>
      <c r="F46" s="15"/>
      <c r="G46" s="7"/>
      <c r="H46" s="6"/>
      <c r="I46" s="21"/>
      <c r="J46" s="7" t="s">
        <v>1</v>
      </c>
      <c r="K46" s="8" t="s">
        <v>1</v>
      </c>
      <c r="L46" s="1"/>
      <c r="M46" s="1"/>
      <c r="N46" s="1"/>
      <c r="O46" s="20">
        <f t="shared" si="10"/>
        <v>0</v>
      </c>
      <c r="P46" s="29" t="str">
        <f t="shared" si="7"/>
        <v>OK</v>
      </c>
      <c r="Q46" s="10" t="str">
        <f t="shared" si="8"/>
        <v>OK</v>
      </c>
      <c r="R46" s="10" t="str">
        <f t="shared" si="9"/>
        <v>OK</v>
      </c>
      <c r="T46" s="80" t="s">
        <v>13</v>
      </c>
    </row>
    <row r="47" spans="1:22" ht="22.5" customHeight="1">
      <c r="A47" s="6"/>
      <c r="B47" s="9"/>
      <c r="C47" s="72"/>
      <c r="D47" s="152"/>
      <c r="E47" s="152"/>
      <c r="F47" s="15"/>
      <c r="G47" s="7"/>
      <c r="H47" s="6"/>
      <c r="I47" s="21"/>
      <c r="J47" s="7" t="s">
        <v>1</v>
      </c>
      <c r="K47" s="8" t="s">
        <v>1</v>
      </c>
      <c r="L47" s="1"/>
      <c r="M47" s="1"/>
      <c r="N47" s="1"/>
      <c r="O47" s="20">
        <f t="shared" si="10"/>
        <v>0</v>
      </c>
      <c r="P47" s="29" t="str">
        <f t="shared" si="7"/>
        <v>OK</v>
      </c>
      <c r="Q47" s="10" t="str">
        <f t="shared" si="8"/>
        <v>OK</v>
      </c>
      <c r="R47" s="10" t="str">
        <f t="shared" si="9"/>
        <v>OK</v>
      </c>
    </row>
    <row r="48" spans="1:22" ht="22.5" customHeight="1">
      <c r="A48" s="6"/>
      <c r="B48" s="9"/>
      <c r="C48" s="72"/>
      <c r="D48" s="152"/>
      <c r="E48" s="152"/>
      <c r="F48" s="16"/>
      <c r="G48" s="7"/>
      <c r="H48" s="6"/>
      <c r="I48" s="21"/>
      <c r="J48" s="7" t="s">
        <v>1</v>
      </c>
      <c r="K48" s="8" t="s">
        <v>1</v>
      </c>
      <c r="L48" s="1"/>
      <c r="M48" s="1"/>
      <c r="N48" s="1"/>
      <c r="O48" s="20">
        <f t="shared" si="10"/>
        <v>0</v>
      </c>
      <c r="P48" s="29" t="str">
        <f t="shared" si="7"/>
        <v>OK</v>
      </c>
      <c r="Q48" s="10" t="str">
        <f t="shared" si="8"/>
        <v>OK</v>
      </c>
      <c r="R48" s="10" t="str">
        <f t="shared" si="9"/>
        <v>OK</v>
      </c>
    </row>
    <row r="49" spans="1:20" ht="22.5" customHeight="1">
      <c r="A49" s="6"/>
      <c r="B49" s="9"/>
      <c r="C49" s="72"/>
      <c r="D49" s="152"/>
      <c r="E49" s="152"/>
      <c r="F49" s="15"/>
      <c r="G49" s="7"/>
      <c r="H49" s="6"/>
      <c r="I49" s="21"/>
      <c r="J49" s="7" t="s">
        <v>1</v>
      </c>
      <c r="K49" s="8" t="s">
        <v>1</v>
      </c>
      <c r="L49" s="1"/>
      <c r="M49" s="1"/>
      <c r="N49" s="1"/>
      <c r="O49" s="20">
        <f t="shared" si="10"/>
        <v>0</v>
      </c>
      <c r="P49" s="29" t="str">
        <f t="shared" si="7"/>
        <v>OK</v>
      </c>
      <c r="Q49" s="10" t="str">
        <f t="shared" si="8"/>
        <v>OK</v>
      </c>
      <c r="R49" s="10" t="str">
        <f t="shared" si="9"/>
        <v>OK</v>
      </c>
    </row>
    <row r="50" spans="1:20" ht="22.5" customHeight="1">
      <c r="A50" s="6"/>
      <c r="B50" s="9"/>
      <c r="C50" s="72"/>
      <c r="D50" s="152"/>
      <c r="E50" s="152"/>
      <c r="F50" s="15"/>
      <c r="G50" s="7"/>
      <c r="H50" s="6"/>
      <c r="I50" s="21"/>
      <c r="J50" s="7" t="s">
        <v>1</v>
      </c>
      <c r="K50" s="8" t="s">
        <v>1</v>
      </c>
      <c r="L50" s="1"/>
      <c r="M50" s="1"/>
      <c r="N50" s="1"/>
      <c r="O50" s="20">
        <f t="shared" si="10"/>
        <v>0</v>
      </c>
      <c r="P50" s="29" t="str">
        <f t="shared" si="7"/>
        <v>OK</v>
      </c>
      <c r="Q50" s="10" t="str">
        <f t="shared" si="8"/>
        <v>OK</v>
      </c>
      <c r="R50" s="10" t="str">
        <f t="shared" si="9"/>
        <v>OK</v>
      </c>
    </row>
    <row r="51" spans="1:20" ht="22.5" customHeight="1">
      <c r="A51" s="12"/>
      <c r="B51" s="13"/>
      <c r="C51" s="14"/>
      <c r="D51" s="13"/>
      <c r="E51" s="14"/>
      <c r="F51" s="14"/>
      <c r="G51" s="13"/>
      <c r="H51" s="13"/>
      <c r="I51" s="12"/>
      <c r="J51" s="12"/>
      <c r="K51" s="68" t="s">
        <v>137</v>
      </c>
      <c r="L51" s="27">
        <f>SUM(L44:L50)</f>
        <v>0</v>
      </c>
      <c r="M51" s="27">
        <f t="shared" ref="M51:N51" si="11">SUM(M44:M50)</f>
        <v>0</v>
      </c>
      <c r="N51" s="27">
        <f t="shared" si="11"/>
        <v>0</v>
      </c>
      <c r="O51" s="27">
        <f>L51-(M51+N51)</f>
        <v>0</v>
      </c>
      <c r="P51" s="76"/>
      <c r="Q51" s="77"/>
      <c r="R51" s="77"/>
    </row>
    <row r="52" spans="1:20" ht="22.5" customHeight="1">
      <c r="A52" s="48" t="s">
        <v>129</v>
      </c>
      <c r="B52" s="13"/>
      <c r="C52" s="14"/>
      <c r="D52" s="13"/>
      <c r="E52" s="14"/>
      <c r="F52" s="14"/>
      <c r="G52" s="13"/>
      <c r="H52" s="13"/>
      <c r="I52" s="12"/>
      <c r="J52" s="12"/>
      <c r="K52" s="12"/>
      <c r="L52" s="12"/>
      <c r="M52" s="12"/>
      <c r="N52" s="12"/>
      <c r="O52" s="12"/>
      <c r="P52" s="76"/>
      <c r="Q52" s="77"/>
      <c r="R52" s="77"/>
    </row>
    <row r="53" spans="1:20" ht="22.5" customHeight="1">
      <c r="A53" s="162" t="s">
        <v>217</v>
      </c>
      <c r="B53" s="160" t="s">
        <v>67</v>
      </c>
      <c r="C53" s="150" t="s">
        <v>286</v>
      </c>
      <c r="D53" s="150"/>
      <c r="E53" s="150"/>
      <c r="F53" s="150"/>
      <c r="G53" s="160" t="s">
        <v>38</v>
      </c>
      <c r="H53" s="144" t="s">
        <v>47</v>
      </c>
      <c r="I53" s="145"/>
      <c r="J53" s="145"/>
      <c r="K53" s="146"/>
      <c r="L53" s="144" t="s">
        <v>216</v>
      </c>
      <c r="M53" s="145"/>
      <c r="N53" s="145"/>
      <c r="O53" s="146"/>
      <c r="P53" s="48" t="s">
        <v>96</v>
      </c>
      <c r="Q53" s="48" t="s">
        <v>96</v>
      </c>
      <c r="R53" s="61"/>
    </row>
    <row r="54" spans="1:20" ht="22.5" customHeight="1">
      <c r="A54" s="161"/>
      <c r="B54" s="161"/>
      <c r="C54" s="68" t="s">
        <v>215</v>
      </c>
      <c r="D54" s="150" t="s">
        <v>120</v>
      </c>
      <c r="E54" s="150"/>
      <c r="F54" s="68" t="s">
        <v>15</v>
      </c>
      <c r="G54" s="161"/>
      <c r="H54" s="69" t="s">
        <v>29</v>
      </c>
      <c r="I54" s="69" t="s">
        <v>28</v>
      </c>
      <c r="J54" s="68" t="s">
        <v>18</v>
      </c>
      <c r="K54" s="68" t="s">
        <v>19</v>
      </c>
      <c r="L54" s="53" t="s">
        <v>109</v>
      </c>
      <c r="M54" s="53" t="s">
        <v>110</v>
      </c>
      <c r="N54" s="53" t="s">
        <v>111</v>
      </c>
      <c r="O54" s="53" t="s">
        <v>112</v>
      </c>
      <c r="P54" s="70" t="s">
        <v>104</v>
      </c>
      <c r="Q54" s="70" t="s">
        <v>116</v>
      </c>
      <c r="R54" s="70" t="s">
        <v>115</v>
      </c>
      <c r="T54" s="98" t="s">
        <v>153</v>
      </c>
    </row>
    <row r="55" spans="1:20" ht="22.5" customHeight="1">
      <c r="A55" s="6"/>
      <c r="B55" s="9"/>
      <c r="C55" s="72"/>
      <c r="D55" s="152"/>
      <c r="E55" s="152"/>
      <c r="F55" s="15"/>
      <c r="G55" s="7"/>
      <c r="H55" s="6"/>
      <c r="I55" s="6"/>
      <c r="J55" s="7" t="s">
        <v>1</v>
      </c>
      <c r="K55" s="8" t="s">
        <v>1</v>
      </c>
      <c r="L55" s="1"/>
      <c r="M55" s="1"/>
      <c r="N55" s="1"/>
      <c r="O55" s="20">
        <f>L55-(M55+N55)</f>
        <v>0</v>
      </c>
      <c r="P55" s="29" t="str">
        <f t="shared" ref="P55:P61" si="12">IF(OR(G55="新規",G55="追加",G55=""),"OK",(IF(AND(H55="",I55=""),"NG","OK")))</f>
        <v>OK</v>
      </c>
      <c r="Q55" s="10" t="str">
        <f t="shared" ref="Q55:Q61" si="13">IF(OR(G55="新規",G55="追加",G55=""),"OK",(IF(OR(AND(J55="",K55=""),AND(J55="",K55="□"),AND(J55="□",K55=""),AND(J55="□",K55="□")),"NG","OK")))</f>
        <v>OK</v>
      </c>
      <c r="R55" s="10" t="str">
        <f>IF(OR(AND(C55&lt;&gt;"",D55&lt;&gt;"",F55&lt;&gt;"",G55&lt;&gt;""),(C55="")),"OK","NG")</f>
        <v>OK</v>
      </c>
      <c r="T55" s="78" t="s">
        <v>159</v>
      </c>
    </row>
    <row r="56" spans="1:20" ht="22.5" customHeight="1">
      <c r="A56" s="6"/>
      <c r="B56" s="9"/>
      <c r="C56" s="72"/>
      <c r="D56" s="152"/>
      <c r="E56" s="152"/>
      <c r="F56" s="15"/>
      <c r="G56" s="7"/>
      <c r="H56" s="6"/>
      <c r="I56" s="6"/>
      <c r="J56" s="7" t="s">
        <v>1</v>
      </c>
      <c r="K56" s="8" t="s">
        <v>1</v>
      </c>
      <c r="L56" s="1"/>
      <c r="M56" s="1"/>
      <c r="N56" s="1"/>
      <c r="O56" s="20">
        <f t="shared" ref="O56:O61" si="14">L56-(M56+N56)</f>
        <v>0</v>
      </c>
      <c r="P56" s="29" t="str">
        <f t="shared" si="12"/>
        <v>OK</v>
      </c>
      <c r="Q56" s="10" t="str">
        <f t="shared" si="13"/>
        <v>OK</v>
      </c>
      <c r="R56" s="10" t="str">
        <f t="shared" ref="R56:R61" si="15">IF(OR(AND(C56&lt;&gt;"",D56&lt;&gt;"",F56&lt;&gt;"",G56&lt;&gt;""),(C56="")),"OK","NG")</f>
        <v>OK</v>
      </c>
      <c r="T56" s="79" t="s">
        <v>162</v>
      </c>
    </row>
    <row r="57" spans="1:20" ht="22.5" customHeight="1">
      <c r="A57" s="6"/>
      <c r="B57" s="9"/>
      <c r="C57" s="72"/>
      <c r="D57" s="152"/>
      <c r="E57" s="152"/>
      <c r="F57" s="15"/>
      <c r="G57" s="7"/>
      <c r="H57" s="6"/>
      <c r="I57" s="6"/>
      <c r="J57" s="7" t="s">
        <v>1</v>
      </c>
      <c r="K57" s="8" t="s">
        <v>1</v>
      </c>
      <c r="L57" s="1"/>
      <c r="M57" s="1"/>
      <c r="N57" s="1"/>
      <c r="O57" s="20">
        <f t="shared" si="14"/>
        <v>0</v>
      </c>
      <c r="P57" s="29" t="str">
        <f t="shared" si="12"/>
        <v>OK</v>
      </c>
      <c r="Q57" s="10" t="str">
        <f t="shared" si="13"/>
        <v>OK</v>
      </c>
      <c r="R57" s="10" t="str">
        <f t="shared" si="15"/>
        <v>OK</v>
      </c>
      <c r="T57" s="81" t="s">
        <v>214</v>
      </c>
    </row>
    <row r="58" spans="1:20" ht="22.5" customHeight="1">
      <c r="A58" s="6"/>
      <c r="B58" s="9"/>
      <c r="C58" s="72"/>
      <c r="D58" s="152"/>
      <c r="E58" s="152"/>
      <c r="F58" s="15"/>
      <c r="G58" s="7"/>
      <c r="H58" s="6"/>
      <c r="I58" s="6"/>
      <c r="J58" s="7" t="s">
        <v>1</v>
      </c>
      <c r="K58" s="8" t="s">
        <v>1</v>
      </c>
      <c r="L58" s="1"/>
      <c r="M58" s="1"/>
      <c r="N58" s="1"/>
      <c r="O58" s="20">
        <f t="shared" si="14"/>
        <v>0</v>
      </c>
      <c r="P58" s="29" t="str">
        <f t="shared" si="12"/>
        <v>OK</v>
      </c>
      <c r="Q58" s="10" t="str">
        <f t="shared" si="13"/>
        <v>OK</v>
      </c>
      <c r="R58" s="10" t="str">
        <f t="shared" si="15"/>
        <v>OK</v>
      </c>
      <c r="T58" s="80" t="s">
        <v>13</v>
      </c>
    </row>
    <row r="59" spans="1:20" ht="22.5" customHeight="1">
      <c r="A59" s="6"/>
      <c r="B59" s="9"/>
      <c r="C59" s="72"/>
      <c r="D59" s="152"/>
      <c r="E59" s="152"/>
      <c r="F59" s="16"/>
      <c r="G59" s="7"/>
      <c r="H59" s="6"/>
      <c r="I59" s="6"/>
      <c r="J59" s="7" t="s">
        <v>1</v>
      </c>
      <c r="K59" s="8" t="s">
        <v>1</v>
      </c>
      <c r="L59" s="1"/>
      <c r="M59" s="1"/>
      <c r="N59" s="1"/>
      <c r="O59" s="20">
        <f t="shared" si="14"/>
        <v>0</v>
      </c>
      <c r="P59" s="29" t="str">
        <f t="shared" si="12"/>
        <v>OK</v>
      </c>
      <c r="Q59" s="10" t="str">
        <f t="shared" si="13"/>
        <v>OK</v>
      </c>
      <c r="R59" s="10" t="str">
        <f t="shared" si="15"/>
        <v>OK</v>
      </c>
    </row>
    <row r="60" spans="1:20" ht="22.5" customHeight="1">
      <c r="A60" s="6"/>
      <c r="B60" s="9"/>
      <c r="C60" s="72"/>
      <c r="D60" s="152"/>
      <c r="E60" s="152"/>
      <c r="F60" s="15"/>
      <c r="G60" s="7"/>
      <c r="H60" s="6"/>
      <c r="I60" s="6"/>
      <c r="J60" s="7" t="s">
        <v>1</v>
      </c>
      <c r="K60" s="8" t="s">
        <v>1</v>
      </c>
      <c r="L60" s="1"/>
      <c r="M60" s="1"/>
      <c r="N60" s="1"/>
      <c r="O60" s="20">
        <f t="shared" si="14"/>
        <v>0</v>
      </c>
      <c r="P60" s="29" t="str">
        <f t="shared" si="12"/>
        <v>OK</v>
      </c>
      <c r="Q60" s="10" t="str">
        <f t="shared" si="13"/>
        <v>OK</v>
      </c>
      <c r="R60" s="10" t="str">
        <f t="shared" si="15"/>
        <v>OK</v>
      </c>
    </row>
    <row r="61" spans="1:20" ht="22.5" customHeight="1">
      <c r="A61" s="6"/>
      <c r="B61" s="9"/>
      <c r="C61" s="72"/>
      <c r="D61" s="152"/>
      <c r="E61" s="152"/>
      <c r="F61" s="15"/>
      <c r="G61" s="7"/>
      <c r="H61" s="6"/>
      <c r="I61" s="6"/>
      <c r="J61" s="7" t="s">
        <v>1</v>
      </c>
      <c r="K61" s="8" t="s">
        <v>1</v>
      </c>
      <c r="L61" s="1"/>
      <c r="M61" s="1"/>
      <c r="N61" s="1"/>
      <c r="O61" s="20">
        <f t="shared" si="14"/>
        <v>0</v>
      </c>
      <c r="P61" s="29" t="str">
        <f t="shared" si="12"/>
        <v>OK</v>
      </c>
      <c r="Q61" s="10" t="str">
        <f t="shared" si="13"/>
        <v>OK</v>
      </c>
      <c r="R61" s="10" t="str">
        <f t="shared" si="15"/>
        <v>OK</v>
      </c>
    </row>
    <row r="62" spans="1:20" ht="22.5" customHeight="1">
      <c r="A62" s="12"/>
      <c r="B62" s="13"/>
      <c r="C62" s="14"/>
      <c r="D62" s="13"/>
      <c r="E62" s="14"/>
      <c r="F62" s="14"/>
      <c r="G62" s="13"/>
      <c r="H62" s="13"/>
      <c r="I62" s="12"/>
      <c r="J62" s="12"/>
      <c r="K62" s="68" t="s">
        <v>137</v>
      </c>
      <c r="L62" s="27">
        <f>SUM(L55:L61)</f>
        <v>0</v>
      </c>
      <c r="M62" s="27">
        <f t="shared" ref="M62:N62" si="16">SUM(M55:M61)</f>
        <v>0</v>
      </c>
      <c r="N62" s="27">
        <f t="shared" si="16"/>
        <v>0</v>
      </c>
      <c r="O62" s="27">
        <f>L62-(M62+N62)</f>
        <v>0</v>
      </c>
      <c r="P62" s="76"/>
      <c r="Q62" s="77"/>
      <c r="R62" s="77"/>
    </row>
    <row r="63" spans="1:20" ht="22.5" customHeight="1">
      <c r="A63" s="48" t="s">
        <v>130</v>
      </c>
      <c r="B63" s="13"/>
      <c r="C63" s="14"/>
      <c r="D63" s="13"/>
      <c r="E63" s="14"/>
      <c r="F63" s="14"/>
      <c r="G63" s="13"/>
      <c r="H63" s="13"/>
      <c r="I63" s="12"/>
      <c r="J63" s="12"/>
      <c r="K63" s="12"/>
      <c r="L63" s="12"/>
      <c r="M63" s="12"/>
      <c r="N63" s="12"/>
      <c r="O63" s="12"/>
      <c r="P63" s="76"/>
      <c r="Q63" s="77"/>
      <c r="R63" s="77"/>
    </row>
    <row r="64" spans="1:20" ht="22.5" customHeight="1">
      <c r="A64" s="162" t="s">
        <v>217</v>
      </c>
      <c r="B64" s="160" t="s">
        <v>67</v>
      </c>
      <c r="C64" s="150" t="s">
        <v>286</v>
      </c>
      <c r="D64" s="150"/>
      <c r="E64" s="150"/>
      <c r="F64" s="150"/>
      <c r="G64" s="160" t="s">
        <v>38</v>
      </c>
      <c r="H64" s="144" t="s">
        <v>47</v>
      </c>
      <c r="I64" s="145"/>
      <c r="J64" s="145"/>
      <c r="K64" s="146"/>
      <c r="L64" s="144" t="s">
        <v>216</v>
      </c>
      <c r="M64" s="145"/>
      <c r="N64" s="145"/>
      <c r="O64" s="146"/>
      <c r="P64" s="48" t="s">
        <v>96</v>
      </c>
      <c r="Q64" s="48" t="s">
        <v>96</v>
      </c>
      <c r="R64" s="61"/>
    </row>
    <row r="65" spans="1:20" ht="22.5" customHeight="1">
      <c r="A65" s="161"/>
      <c r="B65" s="161"/>
      <c r="C65" s="68" t="s">
        <v>215</v>
      </c>
      <c r="D65" s="150" t="s">
        <v>120</v>
      </c>
      <c r="E65" s="150"/>
      <c r="F65" s="68" t="s">
        <v>15</v>
      </c>
      <c r="G65" s="161"/>
      <c r="H65" s="69" t="s">
        <v>29</v>
      </c>
      <c r="I65" s="69" t="s">
        <v>28</v>
      </c>
      <c r="J65" s="68" t="s">
        <v>18</v>
      </c>
      <c r="K65" s="68" t="s">
        <v>19</v>
      </c>
      <c r="L65" s="53" t="s">
        <v>109</v>
      </c>
      <c r="M65" s="53" t="s">
        <v>110</v>
      </c>
      <c r="N65" s="53" t="s">
        <v>111</v>
      </c>
      <c r="O65" s="53" t="s">
        <v>112</v>
      </c>
      <c r="P65" s="70" t="s">
        <v>104</v>
      </c>
      <c r="Q65" s="70" t="s">
        <v>116</v>
      </c>
      <c r="R65" s="70" t="s">
        <v>115</v>
      </c>
      <c r="T65" s="82" t="s">
        <v>153</v>
      </c>
    </row>
    <row r="66" spans="1:20" ht="22.5" customHeight="1">
      <c r="A66" s="6"/>
      <c r="B66" s="9"/>
      <c r="C66" s="72"/>
      <c r="D66" s="152"/>
      <c r="E66" s="152"/>
      <c r="F66" s="15"/>
      <c r="G66" s="7"/>
      <c r="H66" s="6"/>
      <c r="I66" s="6"/>
      <c r="J66" s="7" t="s">
        <v>1</v>
      </c>
      <c r="K66" s="8" t="s">
        <v>1</v>
      </c>
      <c r="L66" s="1"/>
      <c r="M66" s="1"/>
      <c r="N66" s="1"/>
      <c r="O66" s="20">
        <f>L66-(M66+N66)</f>
        <v>0</v>
      </c>
      <c r="P66" s="29" t="str">
        <f>IF(OR(G66="新規",G66="追加",G66=""),"OK",(IF(AND(H66="",I66=""),"NG","OK")))</f>
        <v>OK</v>
      </c>
      <c r="Q66" s="10" t="str">
        <f>IF(OR(G66="新規",G66="追加",G66=""),"OK",(IF(OR(AND(J66="",K66=""),AND(J66="",K66="□"),AND(J66="□",K66=""),AND(J66="□",K66="□")),"NG","OK")))</f>
        <v>OK</v>
      </c>
      <c r="R66" s="10" t="str">
        <f>IF(OR(AND(C66&lt;&gt;"",D66&lt;&gt;"",F66&lt;&gt;"",G66&lt;&gt;""),(C66="")),"OK","NG")</f>
        <v>OK</v>
      </c>
      <c r="T66" s="83" t="s">
        <v>271</v>
      </c>
    </row>
    <row r="67" spans="1:20" ht="22.5" customHeight="1">
      <c r="A67" s="6"/>
      <c r="B67" s="9"/>
      <c r="C67" s="72"/>
      <c r="D67" s="152"/>
      <c r="E67" s="152"/>
      <c r="F67" s="15"/>
      <c r="G67" s="7"/>
      <c r="H67" s="6"/>
      <c r="I67" s="6"/>
      <c r="J67" s="7" t="s">
        <v>1</v>
      </c>
      <c r="K67" s="8" t="s">
        <v>1</v>
      </c>
      <c r="L67" s="1"/>
      <c r="M67" s="1"/>
      <c r="N67" s="1"/>
      <c r="O67" s="20">
        <f t="shared" ref="O67:O72" si="17">L67-(M67+N67)</f>
        <v>0</v>
      </c>
      <c r="P67" s="29" t="str">
        <f>IF(OR(G67="新規",G67="追加",G67=""),"OK",(IF(AND(H67="",I67=""),"NG","OK")))</f>
        <v>OK</v>
      </c>
      <c r="Q67" s="10" t="str">
        <f t="shared" ref="Q67:Q72" si="18">IF(OR(G67="新規",G67="追加",G67=""),"OK",(IF(OR(AND(J67="",K67=""),AND(J67="",K67="□"),AND(J67="□",K67=""),AND(J67="□",K67="□")),"NG","OK")))</f>
        <v>OK</v>
      </c>
      <c r="R67" s="10" t="str">
        <f t="shared" ref="R67:R72" si="19">IF(OR(AND(C67&lt;&gt;"",D67&lt;&gt;"",F67&lt;&gt;"",G67&lt;&gt;""),(C67="")),"OK","NG")</f>
        <v>OK</v>
      </c>
      <c r="T67" s="82" t="s">
        <v>214</v>
      </c>
    </row>
    <row r="68" spans="1:20" ht="22.5" customHeight="1">
      <c r="A68" s="6"/>
      <c r="B68" s="9"/>
      <c r="C68" s="72"/>
      <c r="D68" s="152"/>
      <c r="E68" s="152"/>
      <c r="F68" s="15"/>
      <c r="G68" s="7"/>
      <c r="H68" s="6"/>
      <c r="I68" s="6"/>
      <c r="J68" s="7" t="s">
        <v>1</v>
      </c>
      <c r="K68" s="8" t="s">
        <v>1</v>
      </c>
      <c r="L68" s="1"/>
      <c r="M68" s="1"/>
      <c r="N68" s="1"/>
      <c r="O68" s="20">
        <f t="shared" si="17"/>
        <v>0</v>
      </c>
      <c r="P68" s="29" t="str">
        <f t="shared" ref="P68:P72" si="20">IF(OR(G68="新規",G68="追加",G68=""),"OK",(IF(AND(H68="",I68=""),"NG","OK")))</f>
        <v>OK</v>
      </c>
      <c r="Q68" s="10" t="str">
        <f t="shared" si="18"/>
        <v>OK</v>
      </c>
      <c r="R68" s="10" t="str">
        <f t="shared" si="19"/>
        <v>OK</v>
      </c>
      <c r="T68" s="80" t="s">
        <v>13</v>
      </c>
    </row>
    <row r="69" spans="1:20" ht="22.5" customHeight="1">
      <c r="A69" s="6"/>
      <c r="B69" s="9"/>
      <c r="C69" s="72"/>
      <c r="D69" s="152"/>
      <c r="E69" s="152"/>
      <c r="F69" s="15"/>
      <c r="G69" s="7"/>
      <c r="H69" s="6"/>
      <c r="I69" s="6"/>
      <c r="J69" s="7" t="s">
        <v>1</v>
      </c>
      <c r="K69" s="8" t="s">
        <v>1</v>
      </c>
      <c r="L69" s="1"/>
      <c r="M69" s="1"/>
      <c r="N69" s="1"/>
      <c r="O69" s="20">
        <f t="shared" si="17"/>
        <v>0</v>
      </c>
      <c r="P69" s="29" t="str">
        <f t="shared" si="20"/>
        <v>OK</v>
      </c>
      <c r="Q69" s="10" t="str">
        <f t="shared" si="18"/>
        <v>OK</v>
      </c>
      <c r="R69" s="10" t="str">
        <f t="shared" si="19"/>
        <v>OK</v>
      </c>
    </row>
    <row r="70" spans="1:20" ht="22.5" customHeight="1">
      <c r="A70" s="6"/>
      <c r="B70" s="9"/>
      <c r="C70" s="72"/>
      <c r="D70" s="152"/>
      <c r="E70" s="152"/>
      <c r="F70" s="16"/>
      <c r="G70" s="7"/>
      <c r="H70" s="6"/>
      <c r="I70" s="6"/>
      <c r="J70" s="7" t="s">
        <v>1</v>
      </c>
      <c r="K70" s="8" t="s">
        <v>1</v>
      </c>
      <c r="L70" s="1"/>
      <c r="M70" s="1"/>
      <c r="N70" s="1"/>
      <c r="O70" s="20">
        <f t="shared" si="17"/>
        <v>0</v>
      </c>
      <c r="P70" s="29" t="str">
        <f t="shared" si="20"/>
        <v>OK</v>
      </c>
      <c r="Q70" s="10" t="str">
        <f t="shared" si="18"/>
        <v>OK</v>
      </c>
      <c r="R70" s="10" t="str">
        <f t="shared" si="19"/>
        <v>OK</v>
      </c>
    </row>
    <row r="71" spans="1:20" ht="22.5" customHeight="1">
      <c r="A71" s="6"/>
      <c r="B71" s="9"/>
      <c r="C71" s="72"/>
      <c r="D71" s="152"/>
      <c r="E71" s="152"/>
      <c r="F71" s="15"/>
      <c r="G71" s="7"/>
      <c r="H71" s="6"/>
      <c r="I71" s="6"/>
      <c r="J71" s="7" t="s">
        <v>1</v>
      </c>
      <c r="K71" s="8" t="s">
        <v>1</v>
      </c>
      <c r="L71" s="1"/>
      <c r="M71" s="1"/>
      <c r="N71" s="1"/>
      <c r="O71" s="20">
        <f t="shared" si="17"/>
        <v>0</v>
      </c>
      <c r="P71" s="29" t="str">
        <f t="shared" si="20"/>
        <v>OK</v>
      </c>
      <c r="Q71" s="10" t="str">
        <f t="shared" si="18"/>
        <v>OK</v>
      </c>
      <c r="R71" s="10" t="str">
        <f t="shared" si="19"/>
        <v>OK</v>
      </c>
    </row>
    <row r="72" spans="1:20" ht="22.5" customHeight="1">
      <c r="A72" s="6"/>
      <c r="B72" s="9"/>
      <c r="C72" s="72"/>
      <c r="D72" s="152"/>
      <c r="E72" s="152"/>
      <c r="F72" s="15"/>
      <c r="G72" s="7"/>
      <c r="H72" s="6"/>
      <c r="I72" s="6"/>
      <c r="J72" s="7" t="s">
        <v>1</v>
      </c>
      <c r="K72" s="8" t="s">
        <v>1</v>
      </c>
      <c r="L72" s="1"/>
      <c r="M72" s="1"/>
      <c r="N72" s="1"/>
      <c r="O72" s="20">
        <f t="shared" si="17"/>
        <v>0</v>
      </c>
      <c r="P72" s="29" t="str">
        <f t="shared" si="20"/>
        <v>OK</v>
      </c>
      <c r="Q72" s="10" t="str">
        <f t="shared" si="18"/>
        <v>OK</v>
      </c>
      <c r="R72" s="10" t="str">
        <f t="shared" si="19"/>
        <v>OK</v>
      </c>
    </row>
    <row r="73" spans="1:20" ht="22.5" customHeight="1">
      <c r="A73" s="12"/>
      <c r="B73" s="13"/>
      <c r="C73" s="14"/>
      <c r="D73" s="13"/>
      <c r="E73" s="14"/>
      <c r="F73" s="14"/>
      <c r="G73" s="13"/>
      <c r="H73" s="13"/>
      <c r="I73" s="12"/>
      <c r="J73" s="12"/>
      <c r="K73" s="68" t="s">
        <v>137</v>
      </c>
      <c r="L73" s="27">
        <f>SUM(L66:L72)</f>
        <v>0</v>
      </c>
      <c r="M73" s="27">
        <f t="shared" ref="M73:N73" si="21">SUM(M66:M72)</f>
        <v>0</v>
      </c>
      <c r="N73" s="27">
        <f t="shared" si="21"/>
        <v>0</v>
      </c>
      <c r="O73" s="27">
        <f>L73-(M73+N73)</f>
        <v>0</v>
      </c>
      <c r="P73" s="76"/>
      <c r="Q73" s="77"/>
      <c r="R73" s="77"/>
    </row>
    <row r="74" spans="1:20" ht="22.5" customHeight="1">
      <c r="A74" s="48" t="s">
        <v>132</v>
      </c>
      <c r="B74" s="13"/>
      <c r="C74" s="14"/>
      <c r="D74" s="13"/>
      <c r="E74" s="14"/>
      <c r="F74" s="14"/>
      <c r="G74" s="13"/>
      <c r="H74" s="13"/>
      <c r="I74" s="12"/>
      <c r="J74" s="12"/>
      <c r="K74" s="12"/>
      <c r="L74" s="12"/>
      <c r="M74" s="12"/>
      <c r="N74" s="12"/>
      <c r="O74" s="12"/>
      <c r="P74" s="76"/>
      <c r="Q74" s="77"/>
      <c r="R74" s="77"/>
    </row>
    <row r="75" spans="1:20" ht="22.5" customHeight="1">
      <c r="A75" s="162" t="s">
        <v>217</v>
      </c>
      <c r="B75" s="160" t="s">
        <v>67</v>
      </c>
      <c r="C75" s="150" t="s">
        <v>286</v>
      </c>
      <c r="D75" s="150"/>
      <c r="E75" s="150"/>
      <c r="F75" s="150"/>
      <c r="G75" s="160" t="s">
        <v>38</v>
      </c>
      <c r="H75" s="147" t="s">
        <v>47</v>
      </c>
      <c r="I75" s="148"/>
      <c r="J75" s="148"/>
      <c r="K75" s="149"/>
      <c r="L75" s="144" t="s">
        <v>216</v>
      </c>
      <c r="M75" s="145"/>
      <c r="N75" s="145"/>
      <c r="O75" s="146"/>
      <c r="P75" s="76"/>
      <c r="Q75" s="77"/>
      <c r="R75" s="61"/>
    </row>
    <row r="76" spans="1:20" ht="22.5" customHeight="1">
      <c r="A76" s="161"/>
      <c r="B76" s="161"/>
      <c r="C76" s="68" t="s">
        <v>215</v>
      </c>
      <c r="D76" s="150" t="s">
        <v>120</v>
      </c>
      <c r="E76" s="150"/>
      <c r="F76" s="68" t="s">
        <v>15</v>
      </c>
      <c r="G76" s="161"/>
      <c r="H76" s="84" t="s">
        <v>29</v>
      </c>
      <c r="I76" s="84" t="s">
        <v>28</v>
      </c>
      <c r="J76" s="22" t="s">
        <v>18</v>
      </c>
      <c r="K76" s="22" t="s">
        <v>19</v>
      </c>
      <c r="L76" s="53" t="s">
        <v>109</v>
      </c>
      <c r="M76" s="53" t="s">
        <v>110</v>
      </c>
      <c r="N76" s="53" t="s">
        <v>111</v>
      </c>
      <c r="O76" s="53" t="s">
        <v>112</v>
      </c>
      <c r="P76" s="76"/>
      <c r="Q76" s="77"/>
      <c r="R76" s="70" t="s">
        <v>115</v>
      </c>
      <c r="T76" s="81" t="s">
        <v>153</v>
      </c>
    </row>
    <row r="77" spans="1:20" ht="22.5" customHeight="1">
      <c r="A77" s="6"/>
      <c r="B77" s="9"/>
      <c r="C77" s="72"/>
      <c r="D77" s="152"/>
      <c r="E77" s="152"/>
      <c r="F77" s="15"/>
      <c r="G77" s="7"/>
      <c r="H77" s="22"/>
      <c r="I77" s="22"/>
      <c r="J77" s="22" t="s">
        <v>1</v>
      </c>
      <c r="K77" s="22" t="s">
        <v>1</v>
      </c>
      <c r="L77" s="1"/>
      <c r="M77" s="1"/>
      <c r="N77" s="1"/>
      <c r="O77" s="20">
        <f>L77-(M77+N77)</f>
        <v>0</v>
      </c>
      <c r="P77" s="76"/>
      <c r="Q77" s="77"/>
      <c r="R77" s="10" t="str">
        <f>IF(OR(AND(C77&lt;&gt;"",D77&lt;&gt;"",F77&lt;&gt;"",G77&lt;&gt;""),(C77="")),"OK","NG")</f>
        <v>OK</v>
      </c>
      <c r="T77" s="81" t="s">
        <v>273</v>
      </c>
    </row>
    <row r="78" spans="1:20" ht="22.5" customHeight="1">
      <c r="A78" s="6"/>
      <c r="B78" s="9"/>
      <c r="C78" s="72"/>
      <c r="D78" s="152"/>
      <c r="E78" s="152"/>
      <c r="F78" s="15"/>
      <c r="G78" s="7"/>
      <c r="H78" s="22"/>
      <c r="I78" s="22"/>
      <c r="J78" s="22" t="s">
        <v>1</v>
      </c>
      <c r="K78" s="22" t="s">
        <v>1</v>
      </c>
      <c r="L78" s="1"/>
      <c r="M78" s="1"/>
      <c r="N78" s="1"/>
      <c r="O78" s="20">
        <f t="shared" ref="O78:O83" si="22">L78-(M78+N78)</f>
        <v>0</v>
      </c>
      <c r="P78" s="76"/>
      <c r="Q78" s="77"/>
      <c r="R78" s="10" t="str">
        <f t="shared" ref="R78:R83" si="23">IF(OR(AND(C78&lt;&gt;"",D78&lt;&gt;"",F78&lt;&gt;"",G78&lt;&gt;""),(C78="")),"OK","NG")</f>
        <v>OK</v>
      </c>
      <c r="T78" s="81" t="s">
        <v>163</v>
      </c>
    </row>
    <row r="79" spans="1:20" ht="22.5" customHeight="1">
      <c r="A79" s="6"/>
      <c r="B79" s="9"/>
      <c r="C79" s="72"/>
      <c r="D79" s="152"/>
      <c r="E79" s="152"/>
      <c r="F79" s="15"/>
      <c r="G79" s="7"/>
      <c r="H79" s="22"/>
      <c r="I79" s="22"/>
      <c r="J79" s="22" t="s">
        <v>1</v>
      </c>
      <c r="K79" s="22" t="s">
        <v>1</v>
      </c>
      <c r="L79" s="1"/>
      <c r="M79" s="1"/>
      <c r="N79" s="1"/>
      <c r="O79" s="20">
        <f t="shared" si="22"/>
        <v>0</v>
      </c>
      <c r="P79" s="76"/>
      <c r="Q79" s="77"/>
      <c r="R79" s="10" t="str">
        <f t="shared" si="23"/>
        <v>OK</v>
      </c>
      <c r="T79" s="81" t="s">
        <v>214</v>
      </c>
    </row>
    <row r="80" spans="1:20" ht="22.5" customHeight="1">
      <c r="A80" s="6"/>
      <c r="B80" s="9"/>
      <c r="C80" s="72"/>
      <c r="D80" s="152"/>
      <c r="E80" s="152"/>
      <c r="F80" s="15"/>
      <c r="G80" s="7"/>
      <c r="H80" s="22"/>
      <c r="I80" s="22"/>
      <c r="J80" s="22" t="s">
        <v>1</v>
      </c>
      <c r="K80" s="22" t="s">
        <v>1</v>
      </c>
      <c r="L80" s="1"/>
      <c r="M80" s="1"/>
      <c r="N80" s="1"/>
      <c r="O80" s="20">
        <f t="shared" si="22"/>
        <v>0</v>
      </c>
      <c r="P80" s="76"/>
      <c r="Q80" s="77"/>
      <c r="R80" s="10" t="str">
        <f>IF(OR(AND(C80&lt;&gt;"",D80&lt;&gt;"",F80&lt;&gt;"",G80&lt;&gt;""),(C80="")),"OK","NG")</f>
        <v>OK</v>
      </c>
      <c r="T80" s="81" t="s">
        <v>13</v>
      </c>
    </row>
    <row r="81" spans="1:20" ht="22.5" customHeight="1">
      <c r="A81" s="6"/>
      <c r="B81" s="9"/>
      <c r="C81" s="72"/>
      <c r="D81" s="152"/>
      <c r="E81" s="152"/>
      <c r="F81" s="16"/>
      <c r="G81" s="7"/>
      <c r="H81" s="22"/>
      <c r="I81" s="22"/>
      <c r="J81" s="22" t="s">
        <v>1</v>
      </c>
      <c r="K81" s="22" t="s">
        <v>1</v>
      </c>
      <c r="L81" s="1"/>
      <c r="M81" s="1"/>
      <c r="N81" s="1"/>
      <c r="O81" s="20">
        <f t="shared" si="22"/>
        <v>0</v>
      </c>
      <c r="P81" s="76"/>
      <c r="Q81" s="77"/>
      <c r="R81" s="10" t="str">
        <f>IF(OR(AND(C81&lt;&gt;"",D81&lt;&gt;"",F81&lt;&gt;"",G81&lt;&gt;""),(C81="")),"OK","NG")</f>
        <v>OK</v>
      </c>
    </row>
    <row r="82" spans="1:20" ht="22.5" customHeight="1">
      <c r="A82" s="6"/>
      <c r="B82" s="9"/>
      <c r="C82" s="72"/>
      <c r="D82" s="152"/>
      <c r="E82" s="152"/>
      <c r="F82" s="15"/>
      <c r="G82" s="7"/>
      <c r="H82" s="22"/>
      <c r="I82" s="22"/>
      <c r="J82" s="22" t="s">
        <v>1</v>
      </c>
      <c r="K82" s="22" t="s">
        <v>1</v>
      </c>
      <c r="L82" s="1"/>
      <c r="M82" s="1"/>
      <c r="N82" s="1"/>
      <c r="O82" s="20">
        <f t="shared" si="22"/>
        <v>0</v>
      </c>
      <c r="P82" s="76"/>
      <c r="Q82" s="77"/>
      <c r="R82" s="10" t="str">
        <f t="shared" si="23"/>
        <v>OK</v>
      </c>
    </row>
    <row r="83" spans="1:20" ht="22.5" customHeight="1">
      <c r="A83" s="6"/>
      <c r="B83" s="9"/>
      <c r="C83" s="72"/>
      <c r="D83" s="152"/>
      <c r="E83" s="152"/>
      <c r="F83" s="15"/>
      <c r="G83" s="7"/>
      <c r="H83" s="22"/>
      <c r="I83" s="22"/>
      <c r="J83" s="22" t="s">
        <v>1</v>
      </c>
      <c r="K83" s="22" t="s">
        <v>1</v>
      </c>
      <c r="L83" s="1"/>
      <c r="M83" s="1"/>
      <c r="N83" s="1"/>
      <c r="O83" s="20">
        <f t="shared" si="22"/>
        <v>0</v>
      </c>
      <c r="P83" s="76"/>
      <c r="Q83" s="77"/>
      <c r="R83" s="10" t="str">
        <f t="shared" si="23"/>
        <v>OK</v>
      </c>
    </row>
    <row r="84" spans="1:20" ht="22.5" customHeight="1">
      <c r="A84" s="12"/>
      <c r="B84" s="13"/>
      <c r="C84" s="14"/>
      <c r="D84" s="13"/>
      <c r="E84" s="14"/>
      <c r="F84" s="14"/>
      <c r="G84" s="13"/>
      <c r="H84" s="13"/>
      <c r="I84" s="12"/>
      <c r="J84" s="12"/>
      <c r="K84" s="68" t="s">
        <v>137</v>
      </c>
      <c r="L84" s="27">
        <f>SUM(L77:L83)</f>
        <v>0</v>
      </c>
      <c r="M84" s="27">
        <f t="shared" ref="M84:N84" si="24">SUM(M77:M83)</f>
        <v>0</v>
      </c>
      <c r="N84" s="27">
        <f t="shared" si="24"/>
        <v>0</v>
      </c>
      <c r="O84" s="27">
        <f>L84-(M84+N84)</f>
        <v>0</v>
      </c>
      <c r="P84" s="76"/>
      <c r="Q84" s="77"/>
      <c r="R84" s="77"/>
    </row>
    <row r="85" spans="1:20" ht="22.5" customHeight="1">
      <c r="A85" s="48" t="s">
        <v>133</v>
      </c>
      <c r="B85" s="13"/>
      <c r="C85" s="14"/>
      <c r="D85" s="13"/>
      <c r="E85" s="14"/>
      <c r="F85" s="14"/>
      <c r="G85" s="13"/>
      <c r="H85" s="13"/>
      <c r="I85" s="12"/>
      <c r="K85" s="12"/>
      <c r="L85" s="12"/>
      <c r="M85" s="12"/>
      <c r="N85" s="12"/>
      <c r="O85" s="12"/>
      <c r="P85" s="76"/>
      <c r="Q85" s="77"/>
      <c r="R85" s="77"/>
    </row>
    <row r="86" spans="1:20" ht="22.5" customHeight="1">
      <c r="A86" s="162" t="s">
        <v>217</v>
      </c>
      <c r="B86" s="160" t="s">
        <v>67</v>
      </c>
      <c r="C86" s="150" t="s">
        <v>286</v>
      </c>
      <c r="D86" s="150"/>
      <c r="E86" s="150"/>
      <c r="F86" s="150"/>
      <c r="G86" s="160" t="s">
        <v>38</v>
      </c>
      <c r="H86" s="144" t="s">
        <v>47</v>
      </c>
      <c r="I86" s="145"/>
      <c r="J86" s="145"/>
      <c r="K86" s="146"/>
      <c r="L86" s="144" t="s">
        <v>216</v>
      </c>
      <c r="M86" s="145"/>
      <c r="N86" s="145"/>
      <c r="O86" s="146"/>
      <c r="P86" s="48" t="s">
        <v>96</v>
      </c>
      <c r="Q86" s="48" t="s">
        <v>96</v>
      </c>
      <c r="R86" s="61"/>
      <c r="T86" s="81" t="s">
        <v>153</v>
      </c>
    </row>
    <row r="87" spans="1:20" ht="22.5" customHeight="1">
      <c r="A87" s="161"/>
      <c r="B87" s="161"/>
      <c r="C87" s="68" t="s">
        <v>215</v>
      </c>
      <c r="D87" s="150" t="s">
        <v>120</v>
      </c>
      <c r="E87" s="150"/>
      <c r="F87" s="68" t="s">
        <v>15</v>
      </c>
      <c r="G87" s="161"/>
      <c r="H87" s="69" t="s">
        <v>29</v>
      </c>
      <c r="I87" s="69" t="s">
        <v>28</v>
      </c>
      <c r="J87" s="68" t="s">
        <v>18</v>
      </c>
      <c r="K87" s="68" t="s">
        <v>19</v>
      </c>
      <c r="L87" s="53" t="s">
        <v>109</v>
      </c>
      <c r="M87" s="53" t="s">
        <v>110</v>
      </c>
      <c r="N87" s="53" t="s">
        <v>111</v>
      </c>
      <c r="O87" s="53" t="s">
        <v>112</v>
      </c>
      <c r="P87" s="70" t="s">
        <v>104</v>
      </c>
      <c r="Q87" s="70" t="s">
        <v>116</v>
      </c>
      <c r="R87" s="70" t="s">
        <v>115</v>
      </c>
      <c r="T87" s="81" t="s">
        <v>159</v>
      </c>
    </row>
    <row r="88" spans="1:20" ht="22.5" customHeight="1">
      <c r="A88" s="6"/>
      <c r="B88" s="9"/>
      <c r="C88" s="72"/>
      <c r="D88" s="152"/>
      <c r="E88" s="152"/>
      <c r="F88" s="15"/>
      <c r="G88" s="7"/>
      <c r="H88" s="6"/>
      <c r="I88" s="6"/>
      <c r="J88" s="7" t="s">
        <v>1</v>
      </c>
      <c r="K88" s="8" t="s">
        <v>1</v>
      </c>
      <c r="L88" s="1"/>
      <c r="M88" s="1"/>
      <c r="N88" s="1"/>
      <c r="O88" s="20">
        <f>L88-(M88+N88)</f>
        <v>0</v>
      </c>
      <c r="P88" s="29" t="str">
        <f>IF(OR(G88="新規",G88="追加",G88=""),"OK",(IF(AND(H88="",I88=""),"NG","OK")))</f>
        <v>OK</v>
      </c>
      <c r="Q88" s="10" t="str">
        <f>IF(OR(G88="新規",G88="追加",G88=""),"OK",(IF(OR(AND(J88="",K88=""),AND(J88="",K88="□"),AND(J88="□",K88=""),AND(J88="□",K88="□")),"NG","OK")))</f>
        <v>OK</v>
      </c>
      <c r="R88" s="10" t="str">
        <f>IF(OR(AND(C88&lt;&gt;"",D88&lt;&gt;"",F88&lt;&gt;"",G88&lt;&gt;""),(C88="")),"OK","NG")</f>
        <v>OK</v>
      </c>
      <c r="T88" s="81" t="s">
        <v>13</v>
      </c>
    </row>
    <row r="89" spans="1:20" ht="22.5" customHeight="1">
      <c r="A89" s="6"/>
      <c r="B89" s="9"/>
      <c r="C89" s="72"/>
      <c r="D89" s="152"/>
      <c r="E89" s="152"/>
      <c r="F89" s="15"/>
      <c r="G89" s="7"/>
      <c r="H89" s="6"/>
      <c r="I89" s="6"/>
      <c r="J89" s="7" t="s">
        <v>1</v>
      </c>
      <c r="K89" s="8" t="s">
        <v>1</v>
      </c>
      <c r="L89" s="1"/>
      <c r="M89" s="1"/>
      <c r="N89" s="1"/>
      <c r="O89" s="20">
        <f t="shared" ref="O89:O94" si="25">L89-(M89+N89)</f>
        <v>0</v>
      </c>
      <c r="P89" s="29" t="str">
        <f t="shared" ref="P89:P94" si="26">IF(OR(G89="新規",G89="追加",G89=""),"OK",(IF(AND(H89="",I89=""),"NG","OK")))</f>
        <v>OK</v>
      </c>
      <c r="Q89" s="10" t="str">
        <f t="shared" ref="Q89:Q94" si="27">IF(OR(G89="新規",G89="追加",G89=""),"OK",(IF(OR(AND(J89="",K89=""),AND(J89="",K89="□"),AND(J89="□",K89=""),AND(J89="□",K89="□")),"NG","OK")))</f>
        <v>OK</v>
      </c>
      <c r="R89" s="10" t="str">
        <f t="shared" ref="R89:R94" si="28">IF(OR(AND(C89&lt;&gt;"",D89&lt;&gt;"",F89&lt;&gt;"",G89&lt;&gt;""),(C89="")),"OK","NG")</f>
        <v>OK</v>
      </c>
    </row>
    <row r="90" spans="1:20" ht="22.5" customHeight="1">
      <c r="A90" s="6"/>
      <c r="B90" s="9"/>
      <c r="C90" s="72"/>
      <c r="D90" s="152"/>
      <c r="E90" s="152"/>
      <c r="F90" s="15"/>
      <c r="G90" s="7"/>
      <c r="H90" s="6"/>
      <c r="I90" s="6"/>
      <c r="J90" s="7" t="s">
        <v>1</v>
      </c>
      <c r="K90" s="8" t="s">
        <v>1</v>
      </c>
      <c r="L90" s="1"/>
      <c r="M90" s="1"/>
      <c r="N90" s="1"/>
      <c r="O90" s="20">
        <f t="shared" si="25"/>
        <v>0</v>
      </c>
      <c r="P90" s="29" t="str">
        <f t="shared" si="26"/>
        <v>OK</v>
      </c>
      <c r="Q90" s="10" t="str">
        <f t="shared" si="27"/>
        <v>OK</v>
      </c>
      <c r="R90" s="10" t="str">
        <f t="shared" si="28"/>
        <v>OK</v>
      </c>
    </row>
    <row r="91" spans="1:20" ht="22.5" customHeight="1">
      <c r="A91" s="6"/>
      <c r="B91" s="9"/>
      <c r="C91" s="72"/>
      <c r="D91" s="152"/>
      <c r="E91" s="152"/>
      <c r="F91" s="15"/>
      <c r="G91" s="7"/>
      <c r="H91" s="6"/>
      <c r="I91" s="6"/>
      <c r="J91" s="7" t="s">
        <v>1</v>
      </c>
      <c r="K91" s="8" t="s">
        <v>1</v>
      </c>
      <c r="L91" s="1"/>
      <c r="M91" s="1"/>
      <c r="N91" s="1"/>
      <c r="O91" s="20">
        <f t="shared" si="25"/>
        <v>0</v>
      </c>
      <c r="P91" s="29" t="str">
        <f t="shared" si="26"/>
        <v>OK</v>
      </c>
      <c r="Q91" s="10" t="str">
        <f t="shared" si="27"/>
        <v>OK</v>
      </c>
      <c r="R91" s="10" t="str">
        <f t="shared" si="28"/>
        <v>OK</v>
      </c>
    </row>
    <row r="92" spans="1:20" ht="22.5" customHeight="1">
      <c r="A92" s="6"/>
      <c r="B92" s="9"/>
      <c r="C92" s="72"/>
      <c r="D92" s="152"/>
      <c r="E92" s="152"/>
      <c r="F92" s="16"/>
      <c r="G92" s="7"/>
      <c r="H92" s="6"/>
      <c r="I92" s="6"/>
      <c r="J92" s="7" t="s">
        <v>1</v>
      </c>
      <c r="K92" s="8" t="s">
        <v>1</v>
      </c>
      <c r="L92" s="1"/>
      <c r="M92" s="1"/>
      <c r="N92" s="1"/>
      <c r="O92" s="20">
        <f t="shared" si="25"/>
        <v>0</v>
      </c>
      <c r="P92" s="29" t="str">
        <f t="shared" si="26"/>
        <v>OK</v>
      </c>
      <c r="Q92" s="10" t="str">
        <f t="shared" si="27"/>
        <v>OK</v>
      </c>
      <c r="R92" s="10" t="str">
        <f t="shared" si="28"/>
        <v>OK</v>
      </c>
    </row>
    <row r="93" spans="1:20" ht="22.5" customHeight="1">
      <c r="A93" s="6"/>
      <c r="B93" s="9"/>
      <c r="C93" s="72"/>
      <c r="D93" s="152"/>
      <c r="E93" s="152"/>
      <c r="F93" s="15"/>
      <c r="G93" s="7"/>
      <c r="H93" s="6"/>
      <c r="I93" s="6"/>
      <c r="J93" s="7" t="s">
        <v>1</v>
      </c>
      <c r="K93" s="8" t="s">
        <v>1</v>
      </c>
      <c r="L93" s="1"/>
      <c r="M93" s="1"/>
      <c r="N93" s="1"/>
      <c r="O93" s="20">
        <f t="shared" si="25"/>
        <v>0</v>
      </c>
      <c r="P93" s="29" t="str">
        <f t="shared" si="26"/>
        <v>OK</v>
      </c>
      <c r="Q93" s="10" t="str">
        <f t="shared" si="27"/>
        <v>OK</v>
      </c>
      <c r="R93" s="10" t="str">
        <f t="shared" si="28"/>
        <v>OK</v>
      </c>
    </row>
    <row r="94" spans="1:20" ht="22.5" customHeight="1">
      <c r="A94" s="6"/>
      <c r="B94" s="9"/>
      <c r="C94" s="72"/>
      <c r="D94" s="152"/>
      <c r="E94" s="152"/>
      <c r="F94" s="15"/>
      <c r="G94" s="7"/>
      <c r="H94" s="6"/>
      <c r="I94" s="6"/>
      <c r="J94" s="7" t="s">
        <v>1</v>
      </c>
      <c r="K94" s="8" t="s">
        <v>1</v>
      </c>
      <c r="L94" s="1"/>
      <c r="M94" s="1"/>
      <c r="N94" s="1"/>
      <c r="O94" s="20">
        <f t="shared" si="25"/>
        <v>0</v>
      </c>
      <c r="P94" s="29" t="str">
        <f t="shared" si="26"/>
        <v>OK</v>
      </c>
      <c r="Q94" s="10" t="str">
        <f t="shared" si="27"/>
        <v>OK</v>
      </c>
      <c r="R94" s="10" t="str">
        <f t="shared" si="28"/>
        <v>OK</v>
      </c>
    </row>
    <row r="95" spans="1:20" ht="22.5" customHeight="1">
      <c r="A95" s="12"/>
      <c r="B95" s="13"/>
      <c r="C95" s="14"/>
      <c r="D95" s="13"/>
      <c r="E95" s="14"/>
      <c r="F95" s="14"/>
      <c r="G95" s="13"/>
      <c r="H95" s="13"/>
      <c r="I95" s="12"/>
      <c r="J95" s="12"/>
      <c r="K95" s="68" t="s">
        <v>137</v>
      </c>
      <c r="L95" s="27">
        <f>SUM(L88:L94)</f>
        <v>0</v>
      </c>
      <c r="M95" s="27">
        <f t="shared" ref="M95:N95" si="29">SUM(M88:M94)</f>
        <v>0</v>
      </c>
      <c r="N95" s="27">
        <f t="shared" si="29"/>
        <v>0</v>
      </c>
      <c r="O95" s="27">
        <f>L95-(M95+N95)</f>
        <v>0</v>
      </c>
      <c r="P95" s="76"/>
      <c r="Q95" s="77"/>
      <c r="R95" s="77"/>
    </row>
    <row r="96" spans="1:20" ht="23" customHeight="1">
      <c r="A96" s="48" t="s">
        <v>134</v>
      </c>
      <c r="B96" s="13"/>
      <c r="C96" s="14"/>
      <c r="D96" s="13"/>
      <c r="E96" s="14"/>
      <c r="F96" s="14"/>
      <c r="G96" s="13"/>
      <c r="H96" s="13"/>
      <c r="I96" s="12"/>
      <c r="J96" s="12"/>
      <c r="K96" s="12"/>
      <c r="L96" s="12"/>
      <c r="M96" s="12"/>
      <c r="N96" s="12"/>
      <c r="O96" s="12"/>
      <c r="P96" s="76"/>
      <c r="Q96" s="77"/>
      <c r="R96" s="77"/>
    </row>
    <row r="97" spans="1:20" ht="23" customHeight="1">
      <c r="A97" s="162" t="s">
        <v>217</v>
      </c>
      <c r="B97" s="160" t="s">
        <v>67</v>
      </c>
      <c r="C97" s="150" t="s">
        <v>286</v>
      </c>
      <c r="D97" s="150"/>
      <c r="E97" s="150"/>
      <c r="F97" s="150"/>
      <c r="G97" s="160" t="s">
        <v>38</v>
      </c>
      <c r="H97" s="144" t="s">
        <v>47</v>
      </c>
      <c r="I97" s="145"/>
      <c r="J97" s="145"/>
      <c r="K97" s="146"/>
      <c r="L97" s="144" t="s">
        <v>216</v>
      </c>
      <c r="M97" s="145"/>
      <c r="N97" s="145"/>
      <c r="O97" s="146"/>
      <c r="P97" s="48" t="s">
        <v>96</v>
      </c>
      <c r="Q97" s="48" t="s">
        <v>96</v>
      </c>
      <c r="R97" s="61"/>
    </row>
    <row r="98" spans="1:20" ht="23" customHeight="1">
      <c r="A98" s="161"/>
      <c r="B98" s="161"/>
      <c r="C98" s="68" t="s">
        <v>215</v>
      </c>
      <c r="D98" s="150" t="s">
        <v>120</v>
      </c>
      <c r="E98" s="150"/>
      <c r="F98" s="68" t="s">
        <v>15</v>
      </c>
      <c r="G98" s="161"/>
      <c r="H98" s="69" t="s">
        <v>29</v>
      </c>
      <c r="I98" s="69" t="s">
        <v>28</v>
      </c>
      <c r="J98" s="68" t="s">
        <v>18</v>
      </c>
      <c r="K98" s="68" t="s">
        <v>19</v>
      </c>
      <c r="L98" s="53" t="s">
        <v>109</v>
      </c>
      <c r="M98" s="53" t="s">
        <v>110</v>
      </c>
      <c r="N98" s="53" t="s">
        <v>111</v>
      </c>
      <c r="O98" s="53" t="s">
        <v>112</v>
      </c>
      <c r="P98" s="70" t="s">
        <v>104</v>
      </c>
      <c r="Q98" s="70" t="s">
        <v>116</v>
      </c>
      <c r="R98" s="70" t="s">
        <v>115</v>
      </c>
      <c r="T98" s="81" t="s">
        <v>153</v>
      </c>
    </row>
    <row r="99" spans="1:20" ht="23" customHeight="1">
      <c r="A99" s="6"/>
      <c r="B99" s="9"/>
      <c r="C99" s="72"/>
      <c r="D99" s="152"/>
      <c r="E99" s="152"/>
      <c r="F99" s="15"/>
      <c r="G99" s="7"/>
      <c r="H99" s="6"/>
      <c r="I99" s="6"/>
      <c r="J99" s="7" t="s">
        <v>1</v>
      </c>
      <c r="K99" s="8" t="s">
        <v>1</v>
      </c>
      <c r="L99" s="1"/>
      <c r="M99" s="1"/>
      <c r="N99" s="1"/>
      <c r="O99" s="20">
        <f>L99-(M99+N99)</f>
        <v>0</v>
      </c>
      <c r="P99" s="29" t="str">
        <f>IF(OR(G99="新規",G99="追加",G99=""),"OK",(IF(AND(H99="",I99=""),"NG","OK")))</f>
        <v>OK</v>
      </c>
      <c r="Q99" s="10" t="str">
        <f>IF(OR(G99="新規",G99="追加",G99=""),"OK",(IF(OR(AND(J99="",K99=""),AND(J99="",K99="□"),AND(J99="□",K99=""),AND(J99="□",K99="□")),"NG","OK")))</f>
        <v>OK</v>
      </c>
      <c r="R99" s="10" t="str">
        <f>IF(OR(AND(C99&lt;&gt;"",D99&lt;&gt;"",F99&lt;&gt;"",G99&lt;&gt;""),(C99="")),"OK","NG")</f>
        <v>OK</v>
      </c>
      <c r="T99" s="81" t="s">
        <v>161</v>
      </c>
    </row>
    <row r="100" spans="1:20" ht="23" customHeight="1">
      <c r="A100" s="6"/>
      <c r="B100" s="9"/>
      <c r="C100" s="72"/>
      <c r="D100" s="152"/>
      <c r="E100" s="152"/>
      <c r="F100" s="15"/>
      <c r="G100" s="7"/>
      <c r="H100" s="6"/>
      <c r="I100" s="6"/>
      <c r="J100" s="7" t="s">
        <v>1</v>
      </c>
      <c r="K100" s="8" t="s">
        <v>1</v>
      </c>
      <c r="L100" s="1"/>
      <c r="M100" s="1"/>
      <c r="N100" s="1"/>
      <c r="O100" s="20">
        <f t="shared" ref="O100:O105" si="30">L100-(M100+N100)</f>
        <v>0</v>
      </c>
      <c r="P100" s="29" t="str">
        <f t="shared" ref="P100:P105" si="31">IF(OR(G100="新規",G100="追加",G100=""),"OK",(IF(AND(H100="",I100=""),"NG","OK")))</f>
        <v>OK</v>
      </c>
      <c r="Q100" s="10" t="str">
        <f t="shared" ref="Q100:Q105" si="32">IF(OR(G100="新規",G100="追加",G100=""),"OK",(IF(OR(AND(J100="",K100=""),AND(J100="",K100="□"),AND(J100="□",K100=""),AND(J100="□",K100="□")),"NG","OK")))</f>
        <v>OK</v>
      </c>
      <c r="R100" s="10" t="str">
        <f t="shared" ref="R100:R105" si="33">IF(OR(AND(C100&lt;&gt;"",D100&lt;&gt;"",F100&lt;&gt;"",G100&lt;&gt;""),(C100="")),"OK","NG")</f>
        <v>OK</v>
      </c>
      <c r="T100" s="81" t="s">
        <v>218</v>
      </c>
    </row>
    <row r="101" spans="1:20" ht="23" customHeight="1">
      <c r="A101" s="6"/>
      <c r="B101" s="9"/>
      <c r="C101" s="72"/>
      <c r="D101" s="152"/>
      <c r="E101" s="152"/>
      <c r="F101" s="15"/>
      <c r="G101" s="7"/>
      <c r="H101" s="6"/>
      <c r="I101" s="6"/>
      <c r="J101" s="7" t="s">
        <v>1</v>
      </c>
      <c r="K101" s="8" t="s">
        <v>1</v>
      </c>
      <c r="L101" s="1"/>
      <c r="M101" s="1"/>
      <c r="N101" s="1"/>
      <c r="O101" s="20">
        <f t="shared" si="30"/>
        <v>0</v>
      </c>
      <c r="P101" s="29" t="str">
        <f t="shared" si="31"/>
        <v>OK</v>
      </c>
      <c r="Q101" s="10" t="str">
        <f t="shared" si="32"/>
        <v>OK</v>
      </c>
      <c r="R101" s="10" t="str">
        <f t="shared" si="33"/>
        <v>OK</v>
      </c>
      <c r="T101" s="81" t="s">
        <v>160</v>
      </c>
    </row>
    <row r="102" spans="1:20" ht="23" customHeight="1">
      <c r="A102" s="6"/>
      <c r="B102" s="9"/>
      <c r="C102" s="72"/>
      <c r="D102" s="152"/>
      <c r="E102" s="152"/>
      <c r="F102" s="15"/>
      <c r="G102" s="7"/>
      <c r="H102" s="6"/>
      <c r="I102" s="6"/>
      <c r="J102" s="7" t="s">
        <v>1</v>
      </c>
      <c r="K102" s="8" t="s">
        <v>1</v>
      </c>
      <c r="L102" s="1"/>
      <c r="M102" s="1"/>
      <c r="N102" s="1"/>
      <c r="O102" s="20">
        <f t="shared" si="30"/>
        <v>0</v>
      </c>
      <c r="P102" s="29" t="str">
        <f t="shared" si="31"/>
        <v>OK</v>
      </c>
      <c r="Q102" s="10" t="str">
        <f t="shared" si="32"/>
        <v>OK</v>
      </c>
      <c r="R102" s="10" t="str">
        <f t="shared" si="33"/>
        <v>OK</v>
      </c>
      <c r="T102" s="81" t="s">
        <v>13</v>
      </c>
    </row>
    <row r="103" spans="1:20" ht="23" customHeight="1">
      <c r="A103" s="6"/>
      <c r="B103" s="9"/>
      <c r="C103" s="72"/>
      <c r="D103" s="152"/>
      <c r="E103" s="152"/>
      <c r="F103" s="16"/>
      <c r="G103" s="7"/>
      <c r="H103" s="6"/>
      <c r="I103" s="6"/>
      <c r="J103" s="7" t="s">
        <v>1</v>
      </c>
      <c r="K103" s="8" t="s">
        <v>1</v>
      </c>
      <c r="L103" s="1"/>
      <c r="M103" s="1"/>
      <c r="N103" s="1"/>
      <c r="O103" s="20">
        <f t="shared" si="30"/>
        <v>0</v>
      </c>
      <c r="P103" s="29" t="str">
        <f t="shared" si="31"/>
        <v>OK</v>
      </c>
      <c r="Q103" s="10" t="str">
        <f>IF(OR(G103="新規",G103="追加",G103=""),"OK",(IF(OR(AND(J103="",K103=""),AND(J103="",K103="□"),AND(J103="□",K103=""),AND(J103="□",K103="□")),"NG","OK")))</f>
        <v>OK</v>
      </c>
      <c r="R103" s="10" t="str">
        <f t="shared" si="33"/>
        <v>OK</v>
      </c>
    </row>
    <row r="104" spans="1:20" ht="23" customHeight="1">
      <c r="A104" s="6"/>
      <c r="B104" s="9"/>
      <c r="C104" s="72"/>
      <c r="D104" s="152"/>
      <c r="E104" s="152"/>
      <c r="F104" s="15"/>
      <c r="G104" s="7"/>
      <c r="H104" s="6"/>
      <c r="I104" s="6"/>
      <c r="J104" s="7" t="s">
        <v>1</v>
      </c>
      <c r="K104" s="8" t="s">
        <v>1</v>
      </c>
      <c r="L104" s="1"/>
      <c r="M104" s="1"/>
      <c r="N104" s="1"/>
      <c r="O104" s="20">
        <f t="shared" si="30"/>
        <v>0</v>
      </c>
      <c r="P104" s="29" t="str">
        <f t="shared" si="31"/>
        <v>OK</v>
      </c>
      <c r="Q104" s="10" t="str">
        <f t="shared" si="32"/>
        <v>OK</v>
      </c>
      <c r="R104" s="10" t="str">
        <f t="shared" si="33"/>
        <v>OK</v>
      </c>
    </row>
    <row r="105" spans="1:20" ht="22.5" customHeight="1">
      <c r="A105" s="6"/>
      <c r="B105" s="9"/>
      <c r="C105" s="72"/>
      <c r="D105" s="152"/>
      <c r="E105" s="152"/>
      <c r="F105" s="15"/>
      <c r="G105" s="7"/>
      <c r="H105" s="6"/>
      <c r="I105" s="6"/>
      <c r="J105" s="7" t="s">
        <v>1</v>
      </c>
      <c r="K105" s="8" t="s">
        <v>1</v>
      </c>
      <c r="L105" s="1"/>
      <c r="M105" s="1"/>
      <c r="N105" s="1"/>
      <c r="O105" s="20">
        <f t="shared" si="30"/>
        <v>0</v>
      </c>
      <c r="P105" s="29" t="str">
        <f t="shared" si="31"/>
        <v>OK</v>
      </c>
      <c r="Q105" s="10" t="str">
        <f t="shared" si="32"/>
        <v>OK</v>
      </c>
      <c r="R105" s="10" t="str">
        <f t="shared" si="33"/>
        <v>OK</v>
      </c>
    </row>
    <row r="106" spans="1:20" ht="22.5" customHeight="1">
      <c r="A106" s="12"/>
      <c r="B106" s="13"/>
      <c r="C106" s="14"/>
      <c r="D106" s="13"/>
      <c r="E106" s="14"/>
      <c r="F106" s="14"/>
      <c r="G106" s="13"/>
      <c r="H106" s="13"/>
      <c r="I106" s="12"/>
      <c r="J106" s="12"/>
      <c r="K106" s="68" t="s">
        <v>137</v>
      </c>
      <c r="L106" s="27">
        <f>SUM(L99:L105)</f>
        <v>0</v>
      </c>
      <c r="M106" s="27">
        <f t="shared" ref="M106:N106" si="34">SUM(M99:M105)</f>
        <v>0</v>
      </c>
      <c r="N106" s="27">
        <f t="shared" si="34"/>
        <v>0</v>
      </c>
      <c r="O106" s="27">
        <f>L106-(M106+N106)</f>
        <v>0</v>
      </c>
      <c r="P106" s="76"/>
      <c r="Q106" s="77"/>
      <c r="R106" s="77"/>
    </row>
    <row r="107" spans="1:20" ht="22.5" customHeight="1">
      <c r="A107" s="48" t="s">
        <v>136</v>
      </c>
      <c r="B107" s="13"/>
      <c r="C107" s="14"/>
      <c r="D107" s="13"/>
      <c r="E107" s="14"/>
      <c r="F107" s="14"/>
      <c r="G107" s="13"/>
      <c r="H107" s="13"/>
      <c r="I107" s="12"/>
      <c r="J107" s="12"/>
      <c r="K107" s="12"/>
      <c r="L107" s="12"/>
      <c r="M107" s="12"/>
      <c r="N107" s="12"/>
      <c r="O107" s="12"/>
      <c r="P107" s="76"/>
      <c r="Q107" s="77"/>
      <c r="R107" s="77"/>
    </row>
    <row r="108" spans="1:20" ht="22.5" customHeight="1">
      <c r="A108" s="162" t="s">
        <v>217</v>
      </c>
      <c r="B108" s="160" t="s">
        <v>67</v>
      </c>
      <c r="C108" s="150" t="s">
        <v>286</v>
      </c>
      <c r="D108" s="150"/>
      <c r="E108" s="150"/>
      <c r="F108" s="150"/>
      <c r="G108" s="160" t="s">
        <v>38</v>
      </c>
      <c r="H108" s="144" t="s">
        <v>47</v>
      </c>
      <c r="I108" s="145"/>
      <c r="J108" s="145"/>
      <c r="K108" s="146"/>
      <c r="L108" s="144" t="s">
        <v>216</v>
      </c>
      <c r="M108" s="145"/>
      <c r="N108" s="145"/>
      <c r="O108" s="146"/>
      <c r="P108" s="48" t="s">
        <v>96</v>
      </c>
      <c r="Q108" s="48" t="s">
        <v>96</v>
      </c>
      <c r="R108" s="61"/>
    </row>
    <row r="109" spans="1:20" ht="22.5" customHeight="1">
      <c r="A109" s="161"/>
      <c r="B109" s="161"/>
      <c r="C109" s="68" t="s">
        <v>215</v>
      </c>
      <c r="D109" s="150" t="s">
        <v>120</v>
      </c>
      <c r="E109" s="150"/>
      <c r="F109" s="68" t="s">
        <v>15</v>
      </c>
      <c r="G109" s="161"/>
      <c r="H109" s="69" t="s">
        <v>29</v>
      </c>
      <c r="I109" s="69" t="s">
        <v>28</v>
      </c>
      <c r="J109" s="68" t="s">
        <v>18</v>
      </c>
      <c r="K109" s="68" t="s">
        <v>19</v>
      </c>
      <c r="L109" s="53" t="s">
        <v>109</v>
      </c>
      <c r="M109" s="53" t="s">
        <v>110</v>
      </c>
      <c r="N109" s="53" t="s">
        <v>111</v>
      </c>
      <c r="O109" s="53" t="s">
        <v>112</v>
      </c>
      <c r="P109" s="70" t="s">
        <v>104</v>
      </c>
      <c r="Q109" s="70" t="s">
        <v>116</v>
      </c>
      <c r="R109" s="70" t="s">
        <v>115</v>
      </c>
      <c r="T109" s="81" t="s">
        <v>153</v>
      </c>
    </row>
    <row r="110" spans="1:20" ht="22.5" customHeight="1">
      <c r="A110" s="6"/>
      <c r="B110" s="9"/>
      <c r="C110" s="72"/>
      <c r="D110" s="152"/>
      <c r="E110" s="152"/>
      <c r="F110" s="15"/>
      <c r="G110" s="7"/>
      <c r="H110" s="6"/>
      <c r="I110" s="6"/>
      <c r="J110" s="7" t="s">
        <v>1</v>
      </c>
      <c r="K110" s="8" t="s">
        <v>1</v>
      </c>
      <c r="L110" s="1"/>
      <c r="M110" s="1"/>
      <c r="N110" s="1"/>
      <c r="O110" s="20">
        <f>L110-(M110+N110)</f>
        <v>0</v>
      </c>
      <c r="P110" s="29" t="str">
        <f>IF(OR(G110="新規",G110="追加",G110=""),"OK",(IF(AND(H110="",I110=""),"NG","OK")))</f>
        <v>OK</v>
      </c>
      <c r="Q110" s="10" t="str">
        <f>IF(OR(G110="新規",G110="追加",G110=""),"OK",(IF(OR(AND(J110="",K110=""),AND(J110="",K110="□"),AND(J110="□",K110=""),AND(J110="□",K110="□")),"NG","OK")))</f>
        <v>OK</v>
      </c>
      <c r="R110" s="10" t="str">
        <f>IF(OR(AND(C110&lt;&gt;"",D110&lt;&gt;"",F110&lt;&gt;"",G110&lt;&gt;""),(C110="")),"OK","NG")</f>
        <v>OK</v>
      </c>
      <c r="T110" s="81" t="s">
        <v>164</v>
      </c>
    </row>
    <row r="111" spans="1:20" ht="22.5" customHeight="1">
      <c r="A111" s="6"/>
      <c r="B111" s="9"/>
      <c r="C111" s="72"/>
      <c r="D111" s="152"/>
      <c r="E111" s="152"/>
      <c r="F111" s="15"/>
      <c r="G111" s="7"/>
      <c r="H111" s="6"/>
      <c r="I111" s="6"/>
      <c r="J111" s="7" t="s">
        <v>1</v>
      </c>
      <c r="K111" s="8" t="s">
        <v>1</v>
      </c>
      <c r="L111" s="1"/>
      <c r="M111" s="1"/>
      <c r="N111" s="1"/>
      <c r="O111" s="20">
        <f t="shared" ref="O111:O116" si="35">L111-(M111+N111)</f>
        <v>0</v>
      </c>
      <c r="P111" s="29" t="str">
        <f t="shared" ref="P111:P116" si="36">IF(OR(G111="新規",G111="追加",G111=""),"OK",(IF(AND(H111="",I111=""),"NG","OK")))</f>
        <v>OK</v>
      </c>
      <c r="Q111" s="10" t="str">
        <f t="shared" ref="Q111:Q116" si="37">IF(OR(G111="新規",G111="追加",G111=""),"OK",(IF(OR(AND(J111="",K111=""),AND(J111="",K111="□"),AND(J111="□",K111=""),AND(J111="□",K111="□")),"NG","OK")))</f>
        <v>OK</v>
      </c>
      <c r="R111" s="10" t="str">
        <f t="shared" ref="R111:R115" si="38">IF(OR(AND(C111&lt;&gt;"",D111&lt;&gt;"",F111&lt;&gt;"",G111&lt;&gt;""),(C111="")),"OK","NG")</f>
        <v>OK</v>
      </c>
      <c r="T111" s="81" t="s">
        <v>13</v>
      </c>
    </row>
    <row r="112" spans="1:20" ht="22.5" customHeight="1">
      <c r="A112" s="6"/>
      <c r="B112" s="9"/>
      <c r="C112" s="72"/>
      <c r="D112" s="152"/>
      <c r="E112" s="152"/>
      <c r="F112" s="15"/>
      <c r="G112" s="7"/>
      <c r="H112" s="6"/>
      <c r="I112" s="6"/>
      <c r="J112" s="7" t="s">
        <v>1</v>
      </c>
      <c r="K112" s="8" t="s">
        <v>1</v>
      </c>
      <c r="L112" s="1"/>
      <c r="M112" s="1"/>
      <c r="N112" s="1"/>
      <c r="O112" s="20">
        <f t="shared" si="35"/>
        <v>0</v>
      </c>
      <c r="P112" s="29" t="str">
        <f t="shared" si="36"/>
        <v>OK</v>
      </c>
      <c r="Q112" s="10" t="str">
        <f t="shared" si="37"/>
        <v>OK</v>
      </c>
      <c r="R112" s="10" t="str">
        <f t="shared" si="38"/>
        <v>OK</v>
      </c>
    </row>
    <row r="113" spans="1:23" ht="22.5" customHeight="1">
      <c r="A113" s="6"/>
      <c r="B113" s="9"/>
      <c r="C113" s="72"/>
      <c r="D113" s="152"/>
      <c r="E113" s="152"/>
      <c r="F113" s="15"/>
      <c r="G113" s="7"/>
      <c r="H113" s="6"/>
      <c r="I113" s="6"/>
      <c r="J113" s="7" t="s">
        <v>1</v>
      </c>
      <c r="K113" s="8" t="s">
        <v>1</v>
      </c>
      <c r="L113" s="1"/>
      <c r="M113" s="1"/>
      <c r="N113" s="1"/>
      <c r="O113" s="20">
        <f t="shared" si="35"/>
        <v>0</v>
      </c>
      <c r="P113" s="29" t="str">
        <f t="shared" si="36"/>
        <v>OK</v>
      </c>
      <c r="Q113" s="10" t="str">
        <f t="shared" si="37"/>
        <v>OK</v>
      </c>
      <c r="R113" s="10" t="str">
        <f t="shared" si="38"/>
        <v>OK</v>
      </c>
    </row>
    <row r="114" spans="1:23" ht="22.5" customHeight="1">
      <c r="A114" s="6"/>
      <c r="B114" s="9"/>
      <c r="C114" s="72"/>
      <c r="D114" s="152"/>
      <c r="E114" s="152"/>
      <c r="F114" s="16"/>
      <c r="G114" s="7"/>
      <c r="H114" s="6"/>
      <c r="I114" s="6"/>
      <c r="J114" s="7" t="s">
        <v>1</v>
      </c>
      <c r="K114" s="8" t="s">
        <v>1</v>
      </c>
      <c r="L114" s="1"/>
      <c r="M114" s="1"/>
      <c r="N114" s="1"/>
      <c r="O114" s="20">
        <f t="shared" si="35"/>
        <v>0</v>
      </c>
      <c r="P114" s="29" t="str">
        <f t="shared" si="36"/>
        <v>OK</v>
      </c>
      <c r="Q114" s="10" t="str">
        <f t="shared" si="37"/>
        <v>OK</v>
      </c>
      <c r="R114" s="10" t="str">
        <f t="shared" si="38"/>
        <v>OK</v>
      </c>
    </row>
    <row r="115" spans="1:23" ht="22.5" customHeight="1">
      <c r="A115" s="6"/>
      <c r="B115" s="9"/>
      <c r="C115" s="72"/>
      <c r="D115" s="152"/>
      <c r="E115" s="152"/>
      <c r="F115" s="15"/>
      <c r="G115" s="7"/>
      <c r="H115" s="6"/>
      <c r="I115" s="6"/>
      <c r="J115" s="7" t="s">
        <v>1</v>
      </c>
      <c r="K115" s="8" t="s">
        <v>1</v>
      </c>
      <c r="L115" s="1"/>
      <c r="M115" s="1"/>
      <c r="N115" s="1"/>
      <c r="O115" s="20">
        <f t="shared" si="35"/>
        <v>0</v>
      </c>
      <c r="P115" s="29" t="str">
        <f t="shared" si="36"/>
        <v>OK</v>
      </c>
      <c r="Q115" s="10" t="str">
        <f t="shared" si="37"/>
        <v>OK</v>
      </c>
      <c r="R115" s="10" t="str">
        <f t="shared" si="38"/>
        <v>OK</v>
      </c>
    </row>
    <row r="116" spans="1:23" ht="22.5" customHeight="1">
      <c r="A116" s="6"/>
      <c r="B116" s="9"/>
      <c r="C116" s="72"/>
      <c r="D116" s="152"/>
      <c r="E116" s="152"/>
      <c r="F116" s="15"/>
      <c r="G116" s="7"/>
      <c r="H116" s="6"/>
      <c r="I116" s="6"/>
      <c r="J116" s="7" t="s">
        <v>1</v>
      </c>
      <c r="K116" s="8" t="s">
        <v>1</v>
      </c>
      <c r="L116" s="1"/>
      <c r="M116" s="1"/>
      <c r="N116" s="1"/>
      <c r="O116" s="20">
        <f t="shared" si="35"/>
        <v>0</v>
      </c>
      <c r="P116" s="29" t="str">
        <f t="shared" si="36"/>
        <v>OK</v>
      </c>
      <c r="Q116" s="10" t="str">
        <f t="shared" si="37"/>
        <v>OK</v>
      </c>
      <c r="R116" s="10" t="str">
        <f>IF(OR(AND(C116&lt;&gt;"",D116&lt;&gt;"",F116&lt;&gt;"",G116&lt;&gt;""),(C116="")),"OK","NG")</f>
        <v>OK</v>
      </c>
    </row>
    <row r="117" spans="1:23" ht="22.5" customHeight="1">
      <c r="A117" s="12"/>
      <c r="B117" s="13"/>
      <c r="C117" s="14"/>
      <c r="D117" s="13"/>
      <c r="E117" s="14"/>
      <c r="F117" s="14"/>
      <c r="G117" s="13"/>
      <c r="H117" s="13"/>
      <c r="I117" s="12"/>
      <c r="J117" s="12"/>
      <c r="K117" s="68" t="s">
        <v>137</v>
      </c>
      <c r="L117" s="27">
        <f>SUM(L110:L116)</f>
        <v>0</v>
      </c>
      <c r="M117" s="27">
        <f t="shared" ref="M117:N117" si="39">SUM(M110:M116)</f>
        <v>0</v>
      </c>
      <c r="N117" s="27">
        <f t="shared" si="39"/>
        <v>0</v>
      </c>
      <c r="O117" s="27">
        <f>L117-(M117+N117)</f>
        <v>0</v>
      </c>
      <c r="P117" s="76"/>
      <c r="Q117" s="77"/>
      <c r="R117" s="77"/>
    </row>
    <row r="118" spans="1:23" ht="13">
      <c r="F118" s="85"/>
    </row>
    <row r="119" spans="1:23" s="61" customFormat="1" ht="13">
      <c r="A119" s="142" t="s">
        <v>139</v>
      </c>
      <c r="B119" s="143"/>
      <c r="C119" s="53" t="s">
        <v>138</v>
      </c>
      <c r="D119" s="53" t="s">
        <v>110</v>
      </c>
      <c r="E119" s="53" t="s">
        <v>111</v>
      </c>
      <c r="F119" s="53" t="s">
        <v>112</v>
      </c>
      <c r="G119" s="53" t="s">
        <v>165</v>
      </c>
      <c r="H119" s="142" t="s">
        <v>17</v>
      </c>
      <c r="I119" s="159"/>
      <c r="J119" s="136" t="s">
        <v>208</v>
      </c>
      <c r="K119" s="136"/>
      <c r="L119" s="136"/>
      <c r="M119" s="136"/>
      <c r="P119" s="87" t="s">
        <v>198</v>
      </c>
      <c r="Q119" s="88" t="s">
        <v>70</v>
      </c>
      <c r="R119" s="88" t="s">
        <v>84</v>
      </c>
    </row>
    <row r="120" spans="1:23" ht="22.5" customHeight="1">
      <c r="A120" s="153" t="s">
        <v>237</v>
      </c>
      <c r="B120" s="154"/>
      <c r="C120" s="100">
        <f>L40</f>
        <v>0</v>
      </c>
      <c r="D120" s="100">
        <f t="shared" ref="D120:F120" si="40">M40</f>
        <v>0</v>
      </c>
      <c r="E120" s="100">
        <f t="shared" si="40"/>
        <v>0</v>
      </c>
      <c r="F120" s="100">
        <f t="shared" si="40"/>
        <v>0</v>
      </c>
      <c r="G120" s="163">
        <f>SUM(D120:D122)</f>
        <v>0</v>
      </c>
      <c r="H120" s="157"/>
      <c r="I120" s="158"/>
      <c r="J120" s="151" t="s">
        <v>209</v>
      </c>
      <c r="K120" s="151"/>
      <c r="L120" s="151"/>
      <c r="M120" s="151"/>
      <c r="N120" s="89"/>
      <c r="O120" s="89"/>
      <c r="P120" s="29" t="str">
        <f>IF(G120&lt;=2500000,"OK","NG")</f>
        <v>OK</v>
      </c>
      <c r="Q120" s="10" t="str">
        <f t="shared" ref="Q120:Q126" si="41">IF(D120&lt;=C120/2,"OK","NG")</f>
        <v>OK</v>
      </c>
      <c r="R120" s="10" t="str">
        <f t="shared" ref="R120:R126" si="42">IF(C120=D120+E120+F120,"OK","NG")</f>
        <v>OK</v>
      </c>
      <c r="S120" s="90"/>
      <c r="T120" s="70"/>
      <c r="U120" s="70"/>
      <c r="V120" s="70"/>
      <c r="W120" s="70"/>
    </row>
    <row r="121" spans="1:23" ht="22.5" customHeight="1">
      <c r="A121" s="155" t="s">
        <v>238</v>
      </c>
      <c r="B121" s="156"/>
      <c r="C121" s="100">
        <f>L51</f>
        <v>0</v>
      </c>
      <c r="D121" s="100">
        <f t="shared" ref="D121:F121" si="43">M51</f>
        <v>0</v>
      </c>
      <c r="E121" s="100">
        <f t="shared" si="43"/>
        <v>0</v>
      </c>
      <c r="F121" s="100">
        <f t="shared" si="43"/>
        <v>0</v>
      </c>
      <c r="G121" s="164"/>
      <c r="H121" s="157"/>
      <c r="I121" s="158"/>
      <c r="J121" s="151"/>
      <c r="K121" s="151"/>
      <c r="L121" s="151"/>
      <c r="M121" s="151"/>
      <c r="N121" s="89"/>
      <c r="O121" s="89"/>
      <c r="P121" s="73" t="s">
        <v>152</v>
      </c>
      <c r="Q121" s="10" t="str">
        <f t="shared" si="41"/>
        <v>OK</v>
      </c>
      <c r="R121" s="10" t="str">
        <f t="shared" si="42"/>
        <v>OK</v>
      </c>
      <c r="S121" s="36"/>
    </row>
    <row r="122" spans="1:23" ht="22.5" customHeight="1">
      <c r="A122" s="155" t="s">
        <v>239</v>
      </c>
      <c r="B122" s="156"/>
      <c r="C122" s="100">
        <f>L62</f>
        <v>0</v>
      </c>
      <c r="D122" s="100">
        <f t="shared" ref="D122:F122" si="44">M62</f>
        <v>0</v>
      </c>
      <c r="E122" s="100">
        <f t="shared" si="44"/>
        <v>0</v>
      </c>
      <c r="F122" s="100">
        <f t="shared" si="44"/>
        <v>0</v>
      </c>
      <c r="G122" s="165"/>
      <c r="H122" s="32"/>
      <c r="I122" s="33"/>
      <c r="J122" s="151"/>
      <c r="K122" s="151"/>
      <c r="L122" s="151"/>
      <c r="M122" s="151"/>
      <c r="N122" s="89"/>
      <c r="O122" s="89"/>
      <c r="P122" s="73" t="s">
        <v>152</v>
      </c>
      <c r="Q122" s="10" t="str">
        <f t="shared" si="41"/>
        <v>OK</v>
      </c>
      <c r="R122" s="10" t="str">
        <f t="shared" si="42"/>
        <v>OK</v>
      </c>
      <c r="S122" s="36"/>
    </row>
    <row r="123" spans="1:23" ht="22.5" customHeight="1">
      <c r="A123" s="155" t="s">
        <v>240</v>
      </c>
      <c r="B123" s="156"/>
      <c r="C123" s="100">
        <f>L73</f>
        <v>0</v>
      </c>
      <c r="D123" s="100">
        <f t="shared" ref="D123:F123" si="45">M73</f>
        <v>0</v>
      </c>
      <c r="E123" s="100">
        <f t="shared" si="45"/>
        <v>0</v>
      </c>
      <c r="F123" s="100">
        <f t="shared" si="45"/>
        <v>0</v>
      </c>
      <c r="G123" s="100">
        <f>D123</f>
        <v>0</v>
      </c>
      <c r="H123" s="32"/>
      <c r="I123" s="33"/>
      <c r="J123" s="150" t="s">
        <v>210</v>
      </c>
      <c r="K123" s="150"/>
      <c r="L123" s="150"/>
      <c r="M123" s="150"/>
      <c r="N123" s="89"/>
      <c r="O123" s="89"/>
      <c r="P123" s="29" t="str">
        <f>IF(G123&lt;=2500000,"OK","NG")</f>
        <v>OK</v>
      </c>
      <c r="Q123" s="10" t="str">
        <f t="shared" si="41"/>
        <v>OK</v>
      </c>
      <c r="R123" s="10" t="str">
        <f t="shared" si="42"/>
        <v>OK</v>
      </c>
      <c r="S123" s="36"/>
    </row>
    <row r="124" spans="1:23" ht="22.5" customHeight="1">
      <c r="A124" s="155" t="s">
        <v>131</v>
      </c>
      <c r="B124" s="156"/>
      <c r="C124" s="100">
        <f>L84</f>
        <v>0</v>
      </c>
      <c r="D124" s="100">
        <f t="shared" ref="D124:F124" si="46">M84</f>
        <v>0</v>
      </c>
      <c r="E124" s="100">
        <f t="shared" si="46"/>
        <v>0</v>
      </c>
      <c r="F124" s="100">
        <f t="shared" si="46"/>
        <v>0</v>
      </c>
      <c r="G124" s="100">
        <f>D124</f>
        <v>0</v>
      </c>
      <c r="H124" s="32"/>
      <c r="I124" s="33"/>
      <c r="J124" s="150" t="s">
        <v>211</v>
      </c>
      <c r="K124" s="150"/>
      <c r="L124" s="150"/>
      <c r="M124" s="150"/>
      <c r="N124" s="89"/>
      <c r="O124" s="89"/>
      <c r="P124" s="29" t="str">
        <f>IF(G124&lt;=5000000,"OK","NG")</f>
        <v>OK</v>
      </c>
      <c r="Q124" s="10" t="str">
        <f t="shared" si="41"/>
        <v>OK</v>
      </c>
      <c r="R124" s="10" t="str">
        <f t="shared" si="42"/>
        <v>OK</v>
      </c>
      <c r="S124" s="36"/>
    </row>
    <row r="125" spans="1:23" ht="22.5" customHeight="1">
      <c r="A125" s="155" t="s">
        <v>241</v>
      </c>
      <c r="B125" s="156"/>
      <c r="C125" s="100">
        <f>L95</f>
        <v>0</v>
      </c>
      <c r="D125" s="100">
        <f t="shared" ref="D125:F125" si="47">M95</f>
        <v>0</v>
      </c>
      <c r="E125" s="100">
        <f t="shared" si="47"/>
        <v>0</v>
      </c>
      <c r="F125" s="100">
        <f t="shared" si="47"/>
        <v>0</v>
      </c>
      <c r="G125" s="183">
        <f>SUM(D125:D126)</f>
        <v>0</v>
      </c>
      <c r="H125" s="32"/>
      <c r="I125" s="33"/>
      <c r="J125" s="151" t="s">
        <v>212</v>
      </c>
      <c r="K125" s="151"/>
      <c r="L125" s="151"/>
      <c r="M125" s="151"/>
      <c r="N125" s="89"/>
      <c r="O125" s="89"/>
      <c r="P125" s="29" t="str">
        <f>IF(G125&lt;=2500000,"OK","NG")</f>
        <v>OK</v>
      </c>
      <c r="Q125" s="10" t="str">
        <f t="shared" si="41"/>
        <v>OK</v>
      </c>
      <c r="R125" s="10" t="str">
        <f t="shared" si="42"/>
        <v>OK</v>
      </c>
      <c r="S125" s="36"/>
    </row>
    <row r="126" spans="1:23" ht="22.5" customHeight="1">
      <c r="A126" s="155" t="s">
        <v>242</v>
      </c>
      <c r="B126" s="156"/>
      <c r="C126" s="100">
        <f>L106</f>
        <v>0</v>
      </c>
      <c r="D126" s="100">
        <f t="shared" ref="D126:F126" si="48">M106</f>
        <v>0</v>
      </c>
      <c r="E126" s="100">
        <f t="shared" si="48"/>
        <v>0</v>
      </c>
      <c r="F126" s="100">
        <f t="shared" si="48"/>
        <v>0</v>
      </c>
      <c r="G126" s="184"/>
      <c r="H126" s="32"/>
      <c r="I126" s="33"/>
      <c r="J126" s="151"/>
      <c r="K126" s="151"/>
      <c r="L126" s="151"/>
      <c r="M126" s="151"/>
      <c r="N126" s="89"/>
      <c r="O126" s="89"/>
      <c r="P126" s="73" t="s">
        <v>152</v>
      </c>
      <c r="Q126" s="10" t="str">
        <f t="shared" si="41"/>
        <v>OK</v>
      </c>
      <c r="R126" s="10" t="str">
        <f t="shared" si="42"/>
        <v>OK</v>
      </c>
      <c r="S126" s="36"/>
    </row>
    <row r="127" spans="1:23" ht="22.5" customHeight="1">
      <c r="A127" s="155" t="s">
        <v>135</v>
      </c>
      <c r="B127" s="156"/>
      <c r="C127" s="100">
        <f>L117</f>
        <v>0</v>
      </c>
      <c r="D127" s="100">
        <f t="shared" ref="D127:F127" si="49">M117</f>
        <v>0</v>
      </c>
      <c r="E127" s="100">
        <f t="shared" si="49"/>
        <v>0</v>
      </c>
      <c r="F127" s="100">
        <f t="shared" si="49"/>
        <v>0</v>
      </c>
      <c r="G127" s="100">
        <f>D127</f>
        <v>0</v>
      </c>
      <c r="H127" s="157"/>
      <c r="I127" s="158"/>
      <c r="J127" s="150" t="s">
        <v>287</v>
      </c>
      <c r="K127" s="150"/>
      <c r="L127" s="150"/>
      <c r="M127" s="150"/>
      <c r="N127" s="89"/>
      <c r="O127" s="89"/>
      <c r="P127" s="29" t="str">
        <f>IF(G127&lt;=2500000,"OK","NG")</f>
        <v>OK</v>
      </c>
      <c r="Q127" s="10" t="str">
        <f>IF(D127&lt;=C127/2,"OK","NG")</f>
        <v>OK</v>
      </c>
      <c r="R127" s="10" t="str">
        <f>IF(C127=D127+E127+F127,"OK","NG")</f>
        <v>OK</v>
      </c>
      <c r="S127" s="36"/>
    </row>
    <row r="128" spans="1:23" ht="22.5" customHeight="1">
      <c r="A128" s="174" t="s">
        <v>14</v>
      </c>
      <c r="B128" s="175"/>
      <c r="C128" s="100">
        <f>SUM(C120:C127)</f>
        <v>0</v>
      </c>
      <c r="D128" s="100">
        <f>SUM(D120:D127)</f>
        <v>0</v>
      </c>
      <c r="E128" s="100">
        <f t="shared" ref="E128:F128" si="50">SUM(E120:E127)</f>
        <v>0</v>
      </c>
      <c r="F128" s="100">
        <f t="shared" si="50"/>
        <v>0</v>
      </c>
      <c r="G128" s="100">
        <f>D128</f>
        <v>0</v>
      </c>
      <c r="H128" s="157"/>
      <c r="I128" s="158"/>
      <c r="J128" s="177" t="s">
        <v>213</v>
      </c>
      <c r="K128" s="177"/>
      <c r="L128" s="177"/>
      <c r="M128" s="177"/>
      <c r="N128" s="89"/>
      <c r="P128" s="29" t="str">
        <f>IF(OR(C128=0,AND(G128&gt;=150000,G128&lt;=10000000)),"OK","NG")</f>
        <v>OK</v>
      </c>
      <c r="Q128" s="10" t="str">
        <f>IF(D128&lt;=C128/2,"OK","NG")</f>
        <v>OK</v>
      </c>
      <c r="R128" s="10" t="str">
        <f>IF(C128=D128+E128+F128,"OK","NG")</f>
        <v>OK</v>
      </c>
    </row>
    <row r="129" spans="1:16" ht="13"/>
    <row r="130" spans="1:16" ht="22.5" customHeight="1">
      <c r="A130" s="48" t="s">
        <v>196</v>
      </c>
    </row>
    <row r="131" spans="1:16" ht="15" customHeight="1">
      <c r="A131" s="139" t="s">
        <v>205</v>
      </c>
      <c r="B131" s="139"/>
      <c r="C131" s="139"/>
      <c r="D131" s="139"/>
      <c r="E131" s="139"/>
      <c r="F131" s="139"/>
      <c r="G131" s="139"/>
      <c r="H131" s="139"/>
      <c r="I131" s="139"/>
      <c r="J131" s="139"/>
      <c r="K131" s="50" t="s">
        <v>82</v>
      </c>
      <c r="P131" s="49" t="s">
        <v>55</v>
      </c>
    </row>
    <row r="132" spans="1:16" ht="15" customHeight="1">
      <c r="A132" s="176" t="s">
        <v>204</v>
      </c>
      <c r="B132" s="176"/>
      <c r="C132" s="176"/>
      <c r="D132" s="176"/>
      <c r="E132" s="176"/>
      <c r="F132" s="176"/>
      <c r="G132" s="176"/>
      <c r="H132" s="176"/>
      <c r="I132" s="176"/>
      <c r="J132" s="176"/>
      <c r="K132" s="56" t="s">
        <v>166</v>
      </c>
      <c r="P132" s="49" t="s">
        <v>167</v>
      </c>
    </row>
    <row r="133" spans="1:16" ht="15" customHeight="1">
      <c r="A133" s="176" t="s">
        <v>199</v>
      </c>
      <c r="B133" s="176"/>
      <c r="C133" s="176"/>
      <c r="D133" s="176"/>
      <c r="E133" s="176"/>
      <c r="F133" s="176"/>
      <c r="G133" s="176"/>
      <c r="H133" s="176"/>
      <c r="I133" s="176"/>
      <c r="J133" s="176"/>
      <c r="K133" s="56" t="s">
        <v>166</v>
      </c>
    </row>
    <row r="134" spans="1:16" ht="15" customHeight="1">
      <c r="A134" s="176" t="s">
        <v>200</v>
      </c>
      <c r="B134" s="176"/>
      <c r="C134" s="176"/>
      <c r="D134" s="176"/>
      <c r="E134" s="176"/>
      <c r="F134" s="176"/>
      <c r="G134" s="176"/>
      <c r="H134" s="176"/>
      <c r="I134" s="176"/>
      <c r="J134" s="176"/>
      <c r="K134" s="56" t="s">
        <v>166</v>
      </c>
    </row>
    <row r="135" spans="1:16" ht="15" customHeight="1">
      <c r="A135" s="176" t="s">
        <v>201</v>
      </c>
      <c r="B135" s="176"/>
      <c r="C135" s="176"/>
      <c r="D135" s="176"/>
      <c r="E135" s="176"/>
      <c r="F135" s="176"/>
      <c r="G135" s="176"/>
      <c r="H135" s="176"/>
      <c r="I135" s="176"/>
      <c r="J135" s="176"/>
      <c r="K135" s="56" t="s">
        <v>166</v>
      </c>
    </row>
    <row r="136" spans="1:16" ht="15" customHeight="1">
      <c r="A136" s="176" t="s">
        <v>289</v>
      </c>
      <c r="B136" s="176"/>
      <c r="C136" s="176"/>
      <c r="D136" s="176"/>
      <c r="E136" s="176"/>
      <c r="F136" s="176"/>
      <c r="G136" s="176"/>
      <c r="H136" s="176"/>
      <c r="I136" s="176"/>
      <c r="J136" s="176"/>
      <c r="K136" s="56" t="s">
        <v>166</v>
      </c>
    </row>
    <row r="137" spans="1:16" ht="15" customHeight="1">
      <c r="A137" s="176" t="s">
        <v>202</v>
      </c>
      <c r="B137" s="176"/>
      <c r="C137" s="176"/>
      <c r="D137" s="176"/>
      <c r="E137" s="176"/>
      <c r="F137" s="176"/>
      <c r="G137" s="176"/>
      <c r="H137" s="176"/>
      <c r="I137" s="176"/>
      <c r="J137" s="176"/>
      <c r="K137" s="56" t="s">
        <v>166</v>
      </c>
    </row>
    <row r="138" spans="1:16" ht="15" customHeight="1">
      <c r="A138" s="176" t="s">
        <v>203</v>
      </c>
      <c r="B138" s="176"/>
      <c r="C138" s="176"/>
      <c r="D138" s="176"/>
      <c r="E138" s="176"/>
      <c r="F138" s="176"/>
      <c r="G138" s="176"/>
      <c r="H138" s="176"/>
      <c r="I138" s="176"/>
      <c r="J138" s="176"/>
      <c r="K138" s="56" t="s">
        <v>166</v>
      </c>
    </row>
    <row r="139" spans="1:16" ht="15" customHeight="1">
      <c r="A139" s="17"/>
      <c r="B139" s="17"/>
      <c r="C139" s="17"/>
      <c r="D139" s="17"/>
      <c r="E139" s="17"/>
      <c r="J139" s="93" t="s">
        <v>141</v>
      </c>
      <c r="K139" s="99">
        <f>COUNTIF(K132:K138,"☑")</f>
        <v>0</v>
      </c>
    </row>
    <row r="140" spans="1:16" ht="15" customHeight="1">
      <c r="A140" s="17"/>
      <c r="B140" s="17"/>
      <c r="C140" s="17"/>
      <c r="D140" s="17"/>
      <c r="E140" s="17"/>
      <c r="H140" s="17"/>
    </row>
    <row r="141" spans="1:16" ht="15" customHeight="1">
      <c r="A141" s="48" t="s">
        <v>206</v>
      </c>
    </row>
    <row r="142" spans="1:16" ht="15" customHeight="1">
      <c r="A142" s="180" t="s">
        <v>57</v>
      </c>
      <c r="B142" s="180"/>
      <c r="C142" s="180"/>
      <c r="D142" s="180"/>
      <c r="E142" s="180"/>
      <c r="F142" s="180"/>
      <c r="G142" s="180"/>
      <c r="H142" s="180"/>
      <c r="I142" s="180"/>
      <c r="J142" s="180"/>
      <c r="K142" s="180"/>
      <c r="P142" s="95" t="s">
        <v>80</v>
      </c>
    </row>
    <row r="143" spans="1:16" ht="15" customHeight="1">
      <c r="A143" s="50" t="s">
        <v>2</v>
      </c>
      <c r="B143" s="140" t="s">
        <v>3</v>
      </c>
      <c r="C143" s="181"/>
      <c r="D143" s="181"/>
      <c r="E143" s="181"/>
      <c r="F143" s="181"/>
      <c r="G143" s="181"/>
      <c r="H143" s="181"/>
      <c r="I143" s="181"/>
      <c r="J143" s="141"/>
    </row>
    <row r="144" spans="1:16" ht="15" customHeight="1">
      <c r="A144" s="3" t="s">
        <v>1</v>
      </c>
      <c r="B144" s="182" t="s">
        <v>69</v>
      </c>
      <c r="C144" s="167"/>
      <c r="D144" s="167"/>
      <c r="E144" s="167"/>
      <c r="F144" s="167"/>
      <c r="G144" s="167"/>
      <c r="H144" s="167"/>
      <c r="I144" s="167"/>
      <c r="J144" s="168"/>
      <c r="P144" s="29" t="str">
        <f>IF(C128=0,"OK",IF(AND(A144="☑",A145="☑",A146="☑"),"OK","NG"))</f>
        <v>OK</v>
      </c>
    </row>
    <row r="145" spans="1:13" ht="15" customHeight="1">
      <c r="A145" s="3" t="s">
        <v>1</v>
      </c>
      <c r="B145" s="182" t="s">
        <v>117</v>
      </c>
      <c r="C145" s="167"/>
      <c r="D145" s="167"/>
      <c r="E145" s="167"/>
      <c r="F145" s="167"/>
      <c r="G145" s="167"/>
      <c r="H145" s="167"/>
      <c r="I145" s="167"/>
      <c r="J145" s="168"/>
    </row>
    <row r="146" spans="1:13" ht="15" customHeight="1">
      <c r="A146" s="3" t="s">
        <v>1</v>
      </c>
      <c r="B146" s="182" t="s">
        <v>288</v>
      </c>
      <c r="C146" s="167"/>
      <c r="D146" s="167"/>
      <c r="E146" s="167"/>
      <c r="F146" s="167"/>
      <c r="G146" s="167"/>
      <c r="H146" s="167"/>
      <c r="I146" s="167"/>
      <c r="J146" s="168"/>
    </row>
    <row r="147" spans="1:13" ht="15" customHeight="1"/>
    <row r="148" spans="1:13" ht="15" customHeight="1">
      <c r="A148" s="48" t="s">
        <v>207</v>
      </c>
    </row>
    <row r="149" spans="1:13" ht="15" customHeight="1">
      <c r="A149" s="50" t="s">
        <v>2</v>
      </c>
      <c r="B149" s="139" t="s">
        <v>4</v>
      </c>
      <c r="C149" s="139"/>
      <c r="D149" s="139"/>
      <c r="E149" s="139"/>
      <c r="F149" s="140" t="s">
        <v>97</v>
      </c>
      <c r="G149" s="141"/>
      <c r="H149" s="140" t="s">
        <v>20</v>
      </c>
      <c r="I149" s="141"/>
      <c r="J149" s="139" t="s">
        <v>17</v>
      </c>
      <c r="K149" s="139"/>
      <c r="L149" s="139"/>
      <c r="M149" s="139"/>
    </row>
    <row r="150" spans="1:13" ht="18.75" customHeight="1">
      <c r="A150" s="3" t="s">
        <v>1</v>
      </c>
      <c r="B150" s="138" t="s">
        <v>23</v>
      </c>
      <c r="C150" s="138"/>
      <c r="D150" s="138"/>
      <c r="E150" s="138"/>
      <c r="F150" s="142" t="s">
        <v>22</v>
      </c>
      <c r="G150" s="143"/>
      <c r="H150" s="142" t="s">
        <v>98</v>
      </c>
      <c r="I150" s="143"/>
      <c r="J150" s="138" t="s">
        <v>143</v>
      </c>
      <c r="K150" s="138"/>
      <c r="L150" s="138"/>
      <c r="M150" s="138"/>
    </row>
    <row r="151" spans="1:13" ht="18.75" customHeight="1">
      <c r="A151" s="3" t="s">
        <v>1</v>
      </c>
      <c r="B151" s="138" t="s">
        <v>25</v>
      </c>
      <c r="C151" s="138"/>
      <c r="D151" s="138"/>
      <c r="E151" s="138"/>
      <c r="F151" s="142" t="s">
        <v>16</v>
      </c>
      <c r="G151" s="143"/>
      <c r="H151" s="142" t="s">
        <v>21</v>
      </c>
      <c r="I151" s="143"/>
      <c r="J151" s="138" t="s">
        <v>100</v>
      </c>
      <c r="K151" s="138"/>
      <c r="L151" s="138"/>
      <c r="M151" s="138"/>
    </row>
    <row r="152" spans="1:13" ht="18.75" customHeight="1">
      <c r="A152" s="3" t="s">
        <v>1</v>
      </c>
      <c r="B152" s="138" t="s">
        <v>24</v>
      </c>
      <c r="C152" s="138"/>
      <c r="D152" s="138"/>
      <c r="E152" s="138"/>
      <c r="F152" s="142" t="s">
        <v>16</v>
      </c>
      <c r="G152" s="143"/>
      <c r="H152" s="142" t="s">
        <v>21</v>
      </c>
      <c r="I152" s="143"/>
      <c r="J152" s="138" t="s">
        <v>26</v>
      </c>
      <c r="K152" s="138"/>
      <c r="L152" s="138"/>
      <c r="M152" s="138"/>
    </row>
    <row r="153" spans="1:13" ht="18.75" customHeight="1">
      <c r="A153" s="3" t="s">
        <v>1</v>
      </c>
      <c r="B153" s="138" t="s">
        <v>90</v>
      </c>
      <c r="C153" s="138"/>
      <c r="D153" s="138"/>
      <c r="E153" s="138"/>
      <c r="F153" s="142" t="s">
        <v>5</v>
      </c>
      <c r="G153" s="143"/>
      <c r="H153" s="159" t="s">
        <v>16</v>
      </c>
      <c r="I153" s="143"/>
      <c r="J153" s="138" t="s">
        <v>99</v>
      </c>
      <c r="K153" s="138"/>
      <c r="L153" s="138"/>
      <c r="M153" s="138"/>
    </row>
    <row r="154" spans="1:13" ht="18.75" customHeight="1">
      <c r="A154" s="3" t="s">
        <v>1</v>
      </c>
      <c r="B154" s="138" t="s">
        <v>283</v>
      </c>
      <c r="C154" s="138"/>
      <c r="D154" s="138"/>
      <c r="E154" s="138"/>
      <c r="F154" s="142" t="s">
        <v>5</v>
      </c>
      <c r="G154" s="143"/>
      <c r="H154" s="136" t="s">
        <v>16</v>
      </c>
      <c r="I154" s="136"/>
      <c r="J154" s="138" t="s">
        <v>284</v>
      </c>
      <c r="K154" s="138"/>
      <c r="L154" s="138"/>
      <c r="M154" s="138"/>
    </row>
  </sheetData>
  <sheetProtection algorithmName="SHA-512" hashValue="OvoT1jurViTbtAkE8ykw9csE5ZK2qxjwNZBEUvmUSCl6e5+WW0+2apOrJCOdZ8tyD2CMH2YNXilcZeOECcQRaw==" saltValue="SFNZHB71Z6qdUkP/PK70aA==" spinCount="100000" sheet="1" objects="1" scenarios="1"/>
  <mergeCells count="198">
    <mergeCell ref="A1:O1"/>
    <mergeCell ref="B3:E3"/>
    <mergeCell ref="B4:E4"/>
    <mergeCell ref="P4:P5"/>
    <mergeCell ref="B5:E5"/>
    <mergeCell ref="B6:E6"/>
    <mergeCell ref="M14:O14"/>
    <mergeCell ref="M15:O15"/>
    <mergeCell ref="M16:O16"/>
    <mergeCell ref="M17:O17"/>
    <mergeCell ref="M18:O18"/>
    <mergeCell ref="M19:O19"/>
    <mergeCell ref="F9:I9"/>
    <mergeCell ref="J9:L9"/>
    <mergeCell ref="M10:O10"/>
    <mergeCell ref="M11:O11"/>
    <mergeCell ref="M12:O12"/>
    <mergeCell ref="M13:O13"/>
    <mergeCell ref="N26:O26"/>
    <mergeCell ref="A31:A32"/>
    <mergeCell ref="B31:B32"/>
    <mergeCell ref="C31:F31"/>
    <mergeCell ref="G31:G32"/>
    <mergeCell ref="H31:K31"/>
    <mergeCell ref="L31:O31"/>
    <mergeCell ref="D32:E32"/>
    <mergeCell ref="M20:O20"/>
    <mergeCell ref="M21:O21"/>
    <mergeCell ref="M22:O22"/>
    <mergeCell ref="M23:O23"/>
    <mergeCell ref="M24:O24"/>
    <mergeCell ref="M25:O25"/>
    <mergeCell ref="D39:E39"/>
    <mergeCell ref="A42:A43"/>
    <mergeCell ref="B42:B43"/>
    <mergeCell ref="C42:F42"/>
    <mergeCell ref="G42:G43"/>
    <mergeCell ref="H42:K42"/>
    <mergeCell ref="D33:E33"/>
    <mergeCell ref="D34:E34"/>
    <mergeCell ref="D35:E35"/>
    <mergeCell ref="D36:E36"/>
    <mergeCell ref="D37:E37"/>
    <mergeCell ref="D38:E38"/>
    <mergeCell ref="A53:A54"/>
    <mergeCell ref="B53:B54"/>
    <mergeCell ref="C53:F53"/>
    <mergeCell ref="L42:O42"/>
    <mergeCell ref="D43:E43"/>
    <mergeCell ref="D44:E44"/>
    <mergeCell ref="D45:E45"/>
    <mergeCell ref="D46:E46"/>
    <mergeCell ref="D47:E47"/>
    <mergeCell ref="G53:G54"/>
    <mergeCell ref="H53:K53"/>
    <mergeCell ref="L53:O53"/>
    <mergeCell ref="D54:E54"/>
    <mergeCell ref="D55:E55"/>
    <mergeCell ref="D56:E56"/>
    <mergeCell ref="D48:E48"/>
    <mergeCell ref="D49:E49"/>
    <mergeCell ref="D50:E50"/>
    <mergeCell ref="H64:K64"/>
    <mergeCell ref="L64:O64"/>
    <mergeCell ref="D65:E65"/>
    <mergeCell ref="D66:E66"/>
    <mergeCell ref="D67:E67"/>
    <mergeCell ref="D57:E57"/>
    <mergeCell ref="D58:E58"/>
    <mergeCell ref="D59:E59"/>
    <mergeCell ref="D60:E60"/>
    <mergeCell ref="D61:E61"/>
    <mergeCell ref="C64:F64"/>
    <mergeCell ref="D68:E68"/>
    <mergeCell ref="D69:E69"/>
    <mergeCell ref="D70:E70"/>
    <mergeCell ref="D71:E71"/>
    <mergeCell ref="D72:E72"/>
    <mergeCell ref="A75:A76"/>
    <mergeCell ref="B75:B76"/>
    <mergeCell ref="C75:F75"/>
    <mergeCell ref="G64:G65"/>
    <mergeCell ref="A64:A65"/>
    <mergeCell ref="B64:B65"/>
    <mergeCell ref="A86:A87"/>
    <mergeCell ref="B86:B87"/>
    <mergeCell ref="C86:F86"/>
    <mergeCell ref="G75:G76"/>
    <mergeCell ref="H75:K75"/>
    <mergeCell ref="L75:O75"/>
    <mergeCell ref="D76:E76"/>
    <mergeCell ref="D77:E77"/>
    <mergeCell ref="D78:E78"/>
    <mergeCell ref="G86:G87"/>
    <mergeCell ref="H86:K86"/>
    <mergeCell ref="L86:O86"/>
    <mergeCell ref="D87:E87"/>
    <mergeCell ref="D88:E88"/>
    <mergeCell ref="D89:E89"/>
    <mergeCell ref="D79:E79"/>
    <mergeCell ref="D80:E80"/>
    <mergeCell ref="D81:E81"/>
    <mergeCell ref="D82:E82"/>
    <mergeCell ref="D83:E83"/>
    <mergeCell ref="H97:K97"/>
    <mergeCell ref="L97:O97"/>
    <mergeCell ref="D98:E98"/>
    <mergeCell ref="D99:E99"/>
    <mergeCell ref="D100:E100"/>
    <mergeCell ref="D90:E90"/>
    <mergeCell ref="D91:E91"/>
    <mergeCell ref="D92:E92"/>
    <mergeCell ref="D93:E93"/>
    <mergeCell ref="D94:E94"/>
    <mergeCell ref="C97:F97"/>
    <mergeCell ref="D101:E101"/>
    <mergeCell ref="D102:E102"/>
    <mergeCell ref="D103:E103"/>
    <mergeCell ref="D104:E104"/>
    <mergeCell ref="D105:E105"/>
    <mergeCell ref="A108:A109"/>
    <mergeCell ref="B108:B109"/>
    <mergeCell ref="C108:F108"/>
    <mergeCell ref="G97:G98"/>
    <mergeCell ref="A97:A98"/>
    <mergeCell ref="B97:B98"/>
    <mergeCell ref="D112:E112"/>
    <mergeCell ref="D113:E113"/>
    <mergeCell ref="D114:E114"/>
    <mergeCell ref="D115:E115"/>
    <mergeCell ref="D116:E116"/>
    <mergeCell ref="A119:B119"/>
    <mergeCell ref="G108:G109"/>
    <mergeCell ref="H108:K108"/>
    <mergeCell ref="L108:O108"/>
    <mergeCell ref="D109:E109"/>
    <mergeCell ref="D110:E110"/>
    <mergeCell ref="D111:E111"/>
    <mergeCell ref="H119:I119"/>
    <mergeCell ref="J119:M119"/>
    <mergeCell ref="A120:B120"/>
    <mergeCell ref="G120:G122"/>
    <mergeCell ref="H120:I120"/>
    <mergeCell ref="J120:M122"/>
    <mergeCell ref="A121:B121"/>
    <mergeCell ref="H121:I121"/>
    <mergeCell ref="A122:B122"/>
    <mergeCell ref="A127:B127"/>
    <mergeCell ref="H127:I127"/>
    <mergeCell ref="J127:M127"/>
    <mergeCell ref="A128:B128"/>
    <mergeCell ref="H128:I128"/>
    <mergeCell ref="J128:M128"/>
    <mergeCell ref="A123:B123"/>
    <mergeCell ref="J123:M123"/>
    <mergeCell ref="A124:B124"/>
    <mergeCell ref="J124:M124"/>
    <mergeCell ref="A125:B125"/>
    <mergeCell ref="G125:G126"/>
    <mergeCell ref="J125:M126"/>
    <mergeCell ref="A126:B126"/>
    <mergeCell ref="A137:J137"/>
    <mergeCell ref="A138:J138"/>
    <mergeCell ref="A142:K142"/>
    <mergeCell ref="B143:J143"/>
    <mergeCell ref="B144:J144"/>
    <mergeCell ref="B145:J145"/>
    <mergeCell ref="A131:J131"/>
    <mergeCell ref="A132:J132"/>
    <mergeCell ref="A133:J133"/>
    <mergeCell ref="A134:J134"/>
    <mergeCell ref="A135:J135"/>
    <mergeCell ref="A136:J136"/>
    <mergeCell ref="B146:J146"/>
    <mergeCell ref="B149:E149"/>
    <mergeCell ref="F149:G149"/>
    <mergeCell ref="H149:I149"/>
    <mergeCell ref="J149:M149"/>
    <mergeCell ref="B150:E150"/>
    <mergeCell ref="F150:G150"/>
    <mergeCell ref="H150:I150"/>
    <mergeCell ref="J150:M150"/>
    <mergeCell ref="B153:E153"/>
    <mergeCell ref="F153:G153"/>
    <mergeCell ref="H153:I153"/>
    <mergeCell ref="J153:M153"/>
    <mergeCell ref="B154:E154"/>
    <mergeCell ref="F154:G154"/>
    <mergeCell ref="H154:I154"/>
    <mergeCell ref="J154:M154"/>
    <mergeCell ref="B151:E151"/>
    <mergeCell ref="F151:G151"/>
    <mergeCell ref="H151:I151"/>
    <mergeCell ref="J151:M151"/>
    <mergeCell ref="B152:E152"/>
    <mergeCell ref="F152:G152"/>
    <mergeCell ref="H152:I152"/>
    <mergeCell ref="J152:M152"/>
  </mergeCells>
  <phoneticPr fontId="2"/>
  <conditionalFormatting sqref="C120:G128">
    <cfRule type="expression" dxfId="3541" priority="2">
      <formula>$P120="NG"</formula>
    </cfRule>
  </conditionalFormatting>
  <conditionalFormatting sqref="G120:G123">
    <cfRule type="expression" dxfId="3540" priority="1">
      <formula>$P120="NG"</formula>
    </cfRule>
  </conditionalFormatting>
  <conditionalFormatting sqref="H33:K36">
    <cfRule type="expression" dxfId="3539" priority="55">
      <formula>#REF!="追加"</formula>
    </cfRule>
    <cfRule type="expression" dxfId="3538" priority="56">
      <formula>#REF!="新規"</formula>
    </cfRule>
  </conditionalFormatting>
  <conditionalFormatting sqref="H37:K39">
    <cfRule type="expression" dxfId="3537" priority="60">
      <formula>#REF!="追加"</formula>
    </cfRule>
    <cfRule type="expression" dxfId="3536" priority="67">
      <formula>#REF!="新規"</formula>
    </cfRule>
  </conditionalFormatting>
  <conditionalFormatting sqref="H44:K47">
    <cfRule type="expression" dxfId="3535" priority="46">
      <formula>#REF!="追加"</formula>
    </cfRule>
    <cfRule type="expression" dxfId="3534" priority="47">
      <formula>#REF!="新規"</formula>
    </cfRule>
  </conditionalFormatting>
  <conditionalFormatting sqref="H48:K50">
    <cfRule type="expression" dxfId="3533" priority="50">
      <formula>#REF!="追加"</formula>
    </cfRule>
    <cfRule type="expression" dxfId="3532" priority="51">
      <formula>#REF!="新規"</formula>
    </cfRule>
  </conditionalFormatting>
  <conditionalFormatting sqref="H55:K58">
    <cfRule type="expression" dxfId="3531" priority="40">
      <formula>#REF!="追加"</formula>
    </cfRule>
    <cfRule type="expression" dxfId="3530" priority="41">
      <formula>#REF!="新規"</formula>
    </cfRule>
  </conditionalFormatting>
  <conditionalFormatting sqref="H59:K61">
    <cfRule type="expression" dxfId="3529" priority="44">
      <formula>#REF!="追加"</formula>
    </cfRule>
    <cfRule type="expression" dxfId="3528" priority="45">
      <formula>#REF!="新規"</formula>
    </cfRule>
  </conditionalFormatting>
  <conditionalFormatting sqref="H66:K69">
    <cfRule type="expression" dxfId="3527" priority="34">
      <formula>#REF!="追加"</formula>
    </cfRule>
    <cfRule type="expression" dxfId="3526" priority="35">
      <formula>#REF!="新規"</formula>
    </cfRule>
  </conditionalFormatting>
  <conditionalFormatting sqref="H70:K72">
    <cfRule type="expression" dxfId="3525" priority="38">
      <formula>#REF!="追加"</formula>
    </cfRule>
    <cfRule type="expression" dxfId="3524" priority="39">
      <formula>#REF!="新規"</formula>
    </cfRule>
  </conditionalFormatting>
  <conditionalFormatting sqref="H77:K80">
    <cfRule type="expression" dxfId="3523" priority="28">
      <formula>#REF!="追加"</formula>
    </cfRule>
    <cfRule type="expression" dxfId="3522" priority="29">
      <formula>#REF!="新規"</formula>
    </cfRule>
  </conditionalFormatting>
  <conditionalFormatting sqref="H81:K83">
    <cfRule type="expression" dxfId="3521" priority="32">
      <formula>#REF!="追加"</formula>
    </cfRule>
    <cfRule type="expression" dxfId="3520" priority="33">
      <formula>#REF!="新規"</formula>
    </cfRule>
  </conditionalFormatting>
  <conditionalFormatting sqref="H88:K91">
    <cfRule type="expression" dxfId="3519" priority="22">
      <formula>#REF!="追加"</formula>
    </cfRule>
    <cfRule type="expression" dxfId="3518" priority="23">
      <formula>#REF!="新規"</formula>
    </cfRule>
  </conditionalFormatting>
  <conditionalFormatting sqref="H92:K94">
    <cfRule type="expression" dxfId="3517" priority="26">
      <formula>#REF!="追加"</formula>
    </cfRule>
    <cfRule type="expression" dxfId="3516" priority="27">
      <formula>#REF!="新規"</formula>
    </cfRule>
  </conditionalFormatting>
  <conditionalFormatting sqref="H99:K102">
    <cfRule type="expression" dxfId="3515" priority="16">
      <formula>#REF!="追加"</formula>
    </cfRule>
    <cfRule type="expression" dxfId="3514" priority="17">
      <formula>#REF!="新規"</formula>
    </cfRule>
  </conditionalFormatting>
  <conditionalFormatting sqref="H103:K105">
    <cfRule type="expression" dxfId="3513" priority="20">
      <formula>#REF!="追加"</formula>
    </cfRule>
    <cfRule type="expression" dxfId="3512" priority="21">
      <formula>#REF!="新規"</formula>
    </cfRule>
  </conditionalFormatting>
  <conditionalFormatting sqref="H110:K113">
    <cfRule type="expression" dxfId="3511" priority="10">
      <formula>#REF!="追加"</formula>
    </cfRule>
    <cfRule type="expression" dxfId="3510" priority="11">
      <formula>#REF!="新規"</formula>
    </cfRule>
  </conditionalFormatting>
  <conditionalFormatting sqref="H114:K116">
    <cfRule type="expression" dxfId="3509" priority="14">
      <formula>#REF!="追加"</formula>
    </cfRule>
    <cfRule type="expression" dxfId="3508" priority="15">
      <formula>#REF!="新規"</formula>
    </cfRule>
  </conditionalFormatting>
  <conditionalFormatting sqref="J35:K36 J39:K39">
    <cfRule type="expression" dxfId="3507" priority="57">
      <formula>#REF!="追加"</formula>
    </cfRule>
    <cfRule type="expression" dxfId="3506" priority="58">
      <formula>#REF!="新規"</formula>
    </cfRule>
  </conditionalFormatting>
  <conditionalFormatting sqref="J46:K47 J50:K50">
    <cfRule type="expression" dxfId="3505" priority="48">
      <formula>#REF!="追加"</formula>
    </cfRule>
    <cfRule type="expression" dxfId="3504" priority="49">
      <formula>#REF!="新規"</formula>
    </cfRule>
  </conditionalFormatting>
  <conditionalFormatting sqref="J57:K58 J61:K61">
    <cfRule type="expression" dxfId="3503" priority="42">
      <formula>#REF!="追加"</formula>
    </cfRule>
    <cfRule type="expression" dxfId="3502" priority="43">
      <formula>#REF!="新規"</formula>
    </cfRule>
  </conditionalFormatting>
  <conditionalFormatting sqref="J68:K69 J72:K72">
    <cfRule type="expression" dxfId="3501" priority="36">
      <formula>#REF!="追加"</formula>
    </cfRule>
    <cfRule type="expression" dxfId="3500" priority="37">
      <formula>#REF!="新規"</formula>
    </cfRule>
  </conditionalFormatting>
  <conditionalFormatting sqref="J79:K80 J83:K83">
    <cfRule type="expression" dxfId="3499" priority="30">
      <formula>#REF!="追加"</formula>
    </cfRule>
    <cfRule type="expression" dxfId="3498" priority="31">
      <formula>#REF!="新規"</formula>
    </cfRule>
  </conditionalFormatting>
  <conditionalFormatting sqref="J90:K91 J94:K94">
    <cfRule type="expression" dxfId="3497" priority="24">
      <formula>#REF!="追加"</formula>
    </cfRule>
    <cfRule type="expression" dxfId="3496" priority="25">
      <formula>#REF!="新規"</formula>
    </cfRule>
  </conditionalFormatting>
  <conditionalFormatting sqref="J101:K102 J105:K105">
    <cfRule type="expression" dxfId="3495" priority="18">
      <formula>#REF!="追加"</formula>
    </cfRule>
    <cfRule type="expression" dxfId="3494" priority="19">
      <formula>#REF!="新規"</formula>
    </cfRule>
  </conditionalFormatting>
  <conditionalFormatting sqref="J112:K113 J116:K116">
    <cfRule type="expression" dxfId="3493" priority="12">
      <formula>#REF!="追加"</formula>
    </cfRule>
    <cfRule type="expression" dxfId="3492" priority="13">
      <formula>#REF!="新規"</formula>
    </cfRule>
  </conditionalFormatting>
  <conditionalFormatting sqref="J40:O41 J51:O52 J62:O63 J73:O74 J84:O84 J95:O96 J106:O107 J117:O117">
    <cfRule type="expression" dxfId="3491" priority="72">
      <formula>$I40="追加"</formula>
    </cfRule>
    <cfRule type="expression" dxfId="3490" priority="73">
      <formula>$I40="新規"</formula>
    </cfRule>
  </conditionalFormatting>
  <conditionalFormatting sqref="K85:O85 I85">
    <cfRule type="expression" dxfId="3489" priority="76">
      <formula>#REF!="追加"</formula>
    </cfRule>
    <cfRule type="expression" dxfId="3488" priority="77">
      <formula>#REF!="新規"</formula>
    </cfRule>
  </conditionalFormatting>
  <conditionalFormatting sqref="L40:O41 L51:O52 L62:O63 L73:O74 L84:O84 L95:O96 L106:O107 L117:O117">
    <cfRule type="expression" dxfId="3487" priority="68">
      <formula>$I40="追加"</formula>
    </cfRule>
    <cfRule type="expression" dxfId="3486" priority="69">
      <formula>$I40="新規"</formula>
    </cfRule>
  </conditionalFormatting>
  <conditionalFormatting sqref="L85:O85">
    <cfRule type="expression" dxfId="3485" priority="74">
      <formula>#REF!="追加"</formula>
    </cfRule>
    <cfRule type="expression" dxfId="3484" priority="75">
      <formula>#REF!="新規"</formula>
    </cfRule>
  </conditionalFormatting>
  <conditionalFormatting sqref="P3">
    <cfRule type="expression" dxfId="3483" priority="62">
      <formula>$P3&lt;&gt;"要修正！"</formula>
    </cfRule>
    <cfRule type="expression" dxfId="3482" priority="63">
      <formula>$P3="要修正！"</formula>
    </cfRule>
  </conditionalFormatting>
  <conditionalFormatting sqref="P4:P5">
    <cfRule type="expression" dxfId="3481" priority="54">
      <formula>$P$3="要修正！"</formula>
    </cfRule>
  </conditionalFormatting>
  <conditionalFormatting sqref="P144">
    <cfRule type="expression" dxfId="3480" priority="61">
      <formula>P144="NG"</formula>
    </cfRule>
  </conditionalFormatting>
  <conditionalFormatting sqref="P33:R41">
    <cfRule type="expression" dxfId="3479" priority="59">
      <formula>P33="NG"</formula>
    </cfRule>
  </conditionalFormatting>
  <conditionalFormatting sqref="P44:R52">
    <cfRule type="expression" dxfId="3478" priority="9">
      <formula>P44="NG"</formula>
    </cfRule>
  </conditionalFormatting>
  <conditionalFormatting sqref="P55:R63">
    <cfRule type="expression" dxfId="3477" priority="7">
      <formula>P55="NG"</formula>
    </cfRule>
  </conditionalFormatting>
  <conditionalFormatting sqref="P66:R74 P75:Q83">
    <cfRule type="expression" dxfId="3476" priority="8">
      <formula>P66="NG"</formula>
    </cfRule>
  </conditionalFormatting>
  <conditionalFormatting sqref="P84:R85 R77:R83">
    <cfRule type="expression" dxfId="3475" priority="6">
      <formula>P77="NG"</formula>
    </cfRule>
  </conditionalFormatting>
  <conditionalFormatting sqref="P88:R96">
    <cfRule type="expression" dxfId="3474" priority="5">
      <formula>P88="NG"</formula>
    </cfRule>
  </conditionalFormatting>
  <conditionalFormatting sqref="P99:R107">
    <cfRule type="expression" dxfId="3473" priority="4">
      <formula>P99="NG"</formula>
    </cfRule>
  </conditionalFormatting>
  <conditionalFormatting sqref="P110:R117">
    <cfRule type="expression" dxfId="3472" priority="3">
      <formula>P110="NG"</formula>
    </cfRule>
  </conditionalFormatting>
  <conditionalFormatting sqref="P120:R120 Q121:R122">
    <cfRule type="expression" dxfId="3471" priority="71">
      <formula>#REF!="NG"</formula>
    </cfRule>
  </conditionalFormatting>
  <conditionalFormatting sqref="P120:R128">
    <cfRule type="expression" dxfId="3470" priority="52">
      <formula>P120="NG"</formula>
    </cfRule>
  </conditionalFormatting>
  <conditionalFormatting sqref="P121:R122">
    <cfRule type="expression" dxfId="3469" priority="70">
      <formula>$P29="NG"</formula>
    </cfRule>
  </conditionalFormatting>
  <conditionalFormatting sqref="P123:R127 P128:Q128">
    <cfRule type="expression" dxfId="3468" priority="53">
      <formula>#REF!="NG"</formula>
    </cfRule>
  </conditionalFormatting>
  <conditionalFormatting sqref="P125:R126">
    <cfRule type="expression" dxfId="3467" priority="65">
      <formula>$P30="NG"</formula>
    </cfRule>
  </conditionalFormatting>
  <conditionalFormatting sqref="P127:R128">
    <cfRule type="expression" dxfId="3466" priority="64">
      <formula>$P31="NG"</formula>
    </cfRule>
  </conditionalFormatting>
  <conditionalFormatting sqref="T57 T76:T80 T86:T88 T98:T102 T109:T111">
    <cfRule type="expression" dxfId="3465" priority="66">
      <formula>T57="NG"</formula>
    </cfRule>
  </conditionalFormatting>
  <dataValidations count="12">
    <dataValidation type="list" allowBlank="1" showInputMessage="1" showErrorMessage="1" sqref="D27 D11:D25" xr:uid="{4985ACB3-B630-4374-8692-ABF7BFC49657}">
      <formula1>$Q$11:$Q$13</formula1>
    </dataValidation>
    <dataValidation type="list" allowBlank="1" showInputMessage="1" showErrorMessage="1" sqref="B11:B25" xr:uid="{1567056C-3E9D-4FE4-8CA3-05FDF127E212}">
      <formula1>$P$11:$P$18</formula1>
    </dataValidation>
    <dataValidation type="list" allowBlank="1" showInputMessage="1" showErrorMessage="1" sqref="C99:C105" xr:uid="{CA1F3E68-0365-47DB-A0C7-4D74B19E7776}">
      <formula1>$T$99:$T$102</formula1>
    </dataValidation>
    <dataValidation type="list" allowBlank="1" showInputMessage="1" showErrorMessage="1" sqref="C33:C39" xr:uid="{F0DE6C49-C639-4CE0-A3E2-A563D4494A57}">
      <formula1>$U$33:$U$36</formula1>
    </dataValidation>
    <dataValidation type="list" allowBlank="1" showInputMessage="1" showErrorMessage="1" sqref="B33:B39 B110:B116 B99:B105 B88:B94 B77:B83 B66:B72 B55:B61 B44:B50" xr:uid="{3E70D7BA-847E-4B2A-BB5B-EB3B93BD6AD2}">
      <formula1>$T$33:$T$34</formula1>
    </dataValidation>
    <dataValidation type="list" allowBlank="1" showInputMessage="1" showErrorMessage="1" sqref="C110:C116" xr:uid="{0310E1DC-A364-4002-B4C0-181A1E7D804A}">
      <formula1>$T$110:$T$111</formula1>
    </dataValidation>
    <dataValidation type="list" allowBlank="1" showInputMessage="1" showErrorMessage="1" sqref="C88:C94" xr:uid="{F8717AA3-E1CF-4182-B2C2-3D0838056A42}">
      <formula1>$T$87:$T$88</formula1>
    </dataValidation>
    <dataValidation type="list" allowBlank="1" showInputMessage="1" showErrorMessage="1" sqref="C77:C83" xr:uid="{DCD5E2FE-0DB3-4F84-B7CE-C87D08FD85A0}">
      <formula1>$T$77:$T$80</formula1>
    </dataValidation>
    <dataValidation type="list" allowBlank="1" showInputMessage="1" showErrorMessage="1" sqref="C66:C72" xr:uid="{6BBAD51C-8364-4381-BA6F-FA853EC6C8C6}">
      <formula1>$T$66:$T$68</formula1>
    </dataValidation>
    <dataValidation type="list" allowBlank="1" showInputMessage="1" showErrorMessage="1" sqref="C55:C61" xr:uid="{5ED7CEB4-4B4E-4DEF-9360-61DEA986F375}">
      <formula1>$T$55:$T$58</formula1>
    </dataValidation>
    <dataValidation type="list" allowBlank="1" showInputMessage="1" showErrorMessage="1" sqref="C44:C50" xr:uid="{CC7B57F7-23DB-4E38-AC0D-079995CF1C9C}">
      <formula1>$T$44:$T$46</formula1>
    </dataValidation>
    <dataValidation type="list" allowBlank="1" showInputMessage="1" showErrorMessage="1" sqref="K132:K138" xr:uid="{95E19AB6-B943-4F3E-B240-D565CA8FD5D5}">
      <formula1>$P$131:$P$132</formula1>
    </dataValidation>
  </dataValidations>
  <pageMargins left="0.70866141732283472" right="0.70866141732283472" top="0.62992125984251968" bottom="0.74803149606299213" header="0.31496062992125984" footer="0.31496062992125984"/>
  <headerFooter>
    <oddHeader>&amp;L様式第1号別添1&amp;R事業参加者用（事業参加者→事業実施主体）</oddHeader>
  </headerFooter>
  <extLst>
    <ext xmlns:x14="http://schemas.microsoft.com/office/spreadsheetml/2009/9/main" uri="{CCE6A557-97BC-4b89-ADB6-D9C93CAAB3DF}">
      <x14:dataValidations xmlns:xm="http://schemas.microsoft.com/office/excel/2006/main" count="6">
        <x14:dataValidation type="list" allowBlank="1" showInputMessage="1" showErrorMessage="1" xr:uid="{470CE140-BA83-465B-8500-4207E98F5129}">
          <x14:formula1>
            <xm:f>リスト!$H$2:$H$3</xm:f>
          </x14:formula1>
          <xm:sqref>A150:A154</xm:sqref>
        </x14:dataValidation>
        <x14:dataValidation type="list" allowBlank="1" showInputMessage="1" showErrorMessage="1" xr:uid="{1FDB52D0-1622-402F-AF95-40410BF359C7}">
          <x14:formula1>
            <xm:f>リスト!$D$2:$D$3</xm:f>
          </x14:formula1>
          <xm:sqref>C107 C96 C52 C63 C74 C85</xm:sqref>
        </x14:dataValidation>
        <x14:dataValidation type="list" allowBlank="1" showInputMessage="1" showErrorMessage="1" xr:uid="{662B2140-1F35-45E3-B4DF-3CBDB86208BD}">
          <x14:formula1>
            <xm:f>リスト!$E$2:$E$22</xm:f>
          </x14:formula1>
          <xm:sqref>D107 D96 D52 D63 D74 D85</xm:sqref>
        </x14:dataValidation>
        <x14:dataValidation type="list" allowBlank="1" showInputMessage="1" showErrorMessage="1" xr:uid="{E514FEE5-747F-4FE1-8C3D-79F4E667E2F8}">
          <x14:formula1>
            <xm:f>リスト!$C$2:$C$4</xm:f>
          </x14:formula1>
          <xm:sqref>B107 B96 B52 B63 B74 B85</xm:sqref>
        </x14:dataValidation>
        <x14:dataValidation type="list" allowBlank="1" showInputMessage="1" showErrorMessage="1" xr:uid="{B9D755DE-1937-42F0-AD30-2E915D68E6F9}">
          <x14:formula1>
            <xm:f>リスト!$G$2:$G$4</xm:f>
          </x14:formula1>
          <xm:sqref>G88:G94 G99:G105 I52 G33:G39 I63 G44:G50 I74 G55:G61 G66:G72 I96 G77:G83 I107 G110:G116</xm:sqref>
        </x14:dataValidation>
        <x14:dataValidation type="list" allowBlank="1" showInputMessage="1" showErrorMessage="1" xr:uid="{14AA3F0F-CE66-473E-9558-560500D2A0BF}">
          <x14:formula1>
            <xm:f>リスト!$H$2:$H$4</xm:f>
          </x14:formula1>
          <xm:sqref>A144:A146 J33:K39 L107:O107 L52:O52 J99:K105 L63:O63 J77:K83 L74:O74 J44:K50 L85:O85 J55:K61 L96:O96 J66:K72 J88:K94 J110:K116</xm:sqref>
        </x14:dataValidation>
      </x14:dataValidations>
    </ext>
  </extLst>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CE356D-74B7-41C5-B23A-305D72C3F815}">
  <sheetPr>
    <pageSetUpPr fitToPage="1"/>
  </sheetPr>
  <dimension ref="A1:W154"/>
  <sheetViews>
    <sheetView view="pageBreakPreview" topLeftCell="C3" zoomScale="80" zoomScaleNormal="100" zoomScaleSheetLayoutView="80" workbookViewId="0">
      <selection activeCell="P3" sqref="P3:P5 H11:H25 K11:K25 C26 F26:L27 O33:R39 L40:O40 O44:R50 L51:O51 O55:R61 L62:O62 O66:R72 L73:O73 O77:O83 R77:R83 L84:O84 O88:R94 L95:O95 O99:R105 L106:O106 O110:R116 L117:O117 C120:G128 P120 Q120:R126 P123:P125 P127:R128 K139 P144"/>
    </sheetView>
  </sheetViews>
  <sheetFormatPr defaultColWidth="9" defaultRowHeight="22.5" customHeight="1"/>
  <cols>
    <col min="1" max="15" width="14.6328125" style="48" customWidth="1"/>
    <col min="16" max="16" width="23.26953125" style="49" customWidth="1"/>
    <col min="17" max="17" width="23.453125" style="48" bestFit="1" customWidth="1"/>
    <col min="18" max="18" width="18.90625" style="48" bestFit="1" customWidth="1"/>
    <col min="19" max="19" width="11.08984375" style="48" bestFit="1" customWidth="1"/>
    <col min="20" max="20" width="27.26953125" style="48" customWidth="1"/>
    <col min="21" max="21" width="8.90625" style="48" customWidth="1"/>
    <col min="22" max="16384" width="9" style="48"/>
  </cols>
  <sheetData>
    <row r="1" spans="1:19" s="35" customFormat="1" ht="22.5" customHeight="1">
      <c r="A1" s="178" t="s">
        <v>285</v>
      </c>
      <c r="B1" s="178"/>
      <c r="C1" s="178"/>
      <c r="D1" s="178"/>
      <c r="E1" s="178"/>
      <c r="F1" s="178"/>
      <c r="G1" s="178"/>
      <c r="H1" s="178"/>
      <c r="I1" s="178"/>
      <c r="J1" s="178"/>
      <c r="K1" s="178"/>
      <c r="L1" s="178"/>
      <c r="M1" s="178"/>
      <c r="N1" s="178"/>
      <c r="O1" s="178"/>
      <c r="P1" s="34" t="s">
        <v>58</v>
      </c>
    </row>
    <row r="2" spans="1:19" s="36" customFormat="1" ht="13">
      <c r="A2" s="36" t="s">
        <v>89</v>
      </c>
      <c r="F2" s="37"/>
      <c r="P2" s="38"/>
    </row>
    <row r="3" spans="1:19" s="36" customFormat="1" ht="22.5" customHeight="1">
      <c r="A3" s="39" t="s">
        <v>31</v>
      </c>
      <c r="B3" s="166"/>
      <c r="C3" s="167"/>
      <c r="D3" s="167"/>
      <c r="E3" s="168"/>
      <c r="F3" s="40"/>
      <c r="G3" s="40"/>
      <c r="H3" s="40"/>
      <c r="I3" s="40"/>
      <c r="J3" s="40"/>
      <c r="K3" s="40"/>
      <c r="L3" s="40"/>
      <c r="M3" s="41"/>
      <c r="N3" s="40" t="s">
        <v>148</v>
      </c>
      <c r="O3" s="40"/>
      <c r="P3" s="18" t="str">
        <f>IF(COUNTIF(P33:R154,"NG"),"要修正！","クリア ! ")</f>
        <v xml:space="preserve">クリア ! </v>
      </c>
      <c r="Q3" s="36" t="s">
        <v>113</v>
      </c>
      <c r="S3" s="38"/>
    </row>
    <row r="4" spans="1:19" s="36" customFormat="1" ht="22.5" customHeight="1">
      <c r="A4" s="39" t="s">
        <v>30</v>
      </c>
      <c r="B4" s="166"/>
      <c r="C4" s="167"/>
      <c r="D4" s="167"/>
      <c r="E4" s="168"/>
      <c r="F4" s="40"/>
      <c r="G4" s="40"/>
      <c r="H4" s="40"/>
      <c r="I4" s="40"/>
      <c r="J4" s="40"/>
      <c r="K4" s="40"/>
      <c r="L4" s="40"/>
      <c r="M4" s="42"/>
      <c r="N4" s="40" t="s">
        <v>145</v>
      </c>
      <c r="O4" s="40"/>
      <c r="P4" s="169" t="str">
        <f>IF(P3="要修正！","※「クリア！」になるようNG箇所を修正してください。","")</f>
        <v/>
      </c>
    </row>
    <row r="5" spans="1:19" s="36" customFormat="1" ht="22.5" customHeight="1">
      <c r="A5" s="39" t="s">
        <v>32</v>
      </c>
      <c r="B5" s="171"/>
      <c r="C5" s="167"/>
      <c r="D5" s="167"/>
      <c r="E5" s="168"/>
      <c r="F5" s="40"/>
      <c r="G5" s="40"/>
      <c r="H5" s="40"/>
      <c r="I5" s="40"/>
      <c r="J5" s="40"/>
      <c r="K5" s="40"/>
      <c r="L5" s="40"/>
      <c r="M5" s="43"/>
      <c r="N5" s="40" t="s">
        <v>146</v>
      </c>
      <c r="O5" s="40"/>
      <c r="P5" s="170"/>
    </row>
    <row r="6" spans="1:19" s="36" customFormat="1" ht="22.5" customHeight="1">
      <c r="A6" s="39" t="s">
        <v>33</v>
      </c>
      <c r="B6" s="166"/>
      <c r="C6" s="167"/>
      <c r="D6" s="167"/>
      <c r="E6" s="168"/>
      <c r="F6" s="40"/>
      <c r="G6" s="40"/>
      <c r="H6" s="40"/>
      <c r="I6" s="40"/>
      <c r="J6" s="40"/>
      <c r="K6" s="40"/>
      <c r="L6" s="40"/>
      <c r="M6" s="44"/>
      <c r="N6" s="40" t="s">
        <v>147</v>
      </c>
      <c r="O6" s="40"/>
      <c r="P6" s="45"/>
      <c r="Q6" s="46"/>
    </row>
    <row r="7" spans="1:19" s="36" customFormat="1" ht="22.5" customHeight="1">
      <c r="E7" s="47"/>
      <c r="F7" s="47"/>
      <c r="G7" s="47"/>
      <c r="H7" s="47"/>
      <c r="I7" s="47"/>
      <c r="J7" s="47"/>
      <c r="K7" s="47"/>
      <c r="L7" s="47"/>
      <c r="M7" s="47"/>
      <c r="N7" s="47"/>
      <c r="O7" s="47"/>
      <c r="P7" s="45"/>
      <c r="Q7" s="46"/>
    </row>
    <row r="8" spans="1:19" ht="22.5" customHeight="1">
      <c r="A8" s="48" t="s">
        <v>144</v>
      </c>
    </row>
    <row r="9" spans="1:19" ht="22.5" customHeight="1">
      <c r="F9" s="139" t="s">
        <v>170</v>
      </c>
      <c r="G9" s="139"/>
      <c r="H9" s="139"/>
      <c r="I9" s="139"/>
      <c r="J9" s="139" t="s">
        <v>235</v>
      </c>
      <c r="K9" s="139"/>
      <c r="L9" s="139"/>
    </row>
    <row r="10" spans="1:19" s="17" customFormat="1" ht="22.5" customHeight="1">
      <c r="A10" s="50" t="s">
        <v>118</v>
      </c>
      <c r="B10" s="50" t="s">
        <v>139</v>
      </c>
      <c r="C10" s="50" t="s">
        <v>197</v>
      </c>
      <c r="D10" s="50" t="s">
        <v>119</v>
      </c>
      <c r="E10" s="50" t="s">
        <v>6</v>
      </c>
      <c r="F10" s="53" t="s">
        <v>275</v>
      </c>
      <c r="G10" s="53" t="s">
        <v>276</v>
      </c>
      <c r="H10" s="51" t="s">
        <v>277</v>
      </c>
      <c r="I10" s="96" t="s">
        <v>150</v>
      </c>
      <c r="J10" s="51" t="s">
        <v>278</v>
      </c>
      <c r="K10" s="52" t="s">
        <v>279</v>
      </c>
      <c r="L10" s="96" t="s">
        <v>149</v>
      </c>
      <c r="M10" s="136" t="s">
        <v>243</v>
      </c>
      <c r="N10" s="136"/>
      <c r="O10" s="142"/>
      <c r="P10" s="50" t="s">
        <v>250</v>
      </c>
      <c r="Q10" s="86" t="s">
        <v>119</v>
      </c>
      <c r="S10" s="48"/>
    </row>
    <row r="11" spans="1:19" s="17" customFormat="1" ht="22.5" customHeight="1">
      <c r="A11" s="50">
        <v>1</v>
      </c>
      <c r="B11" s="54"/>
      <c r="C11" s="55"/>
      <c r="D11" s="56"/>
      <c r="E11" s="30"/>
      <c r="F11" s="6"/>
      <c r="G11" s="6"/>
      <c r="H11" s="26">
        <f>G11-F11</f>
        <v>0</v>
      </c>
      <c r="I11" s="57"/>
      <c r="J11" s="58"/>
      <c r="K11" s="25">
        <f>J11-F11</f>
        <v>0</v>
      </c>
      <c r="L11" s="59"/>
      <c r="M11" s="172"/>
      <c r="N11" s="172"/>
      <c r="O11" s="173"/>
      <c r="P11" s="60" t="s">
        <v>252</v>
      </c>
      <c r="Q11" s="91" t="s">
        <v>156</v>
      </c>
      <c r="S11" s="48"/>
    </row>
    <row r="12" spans="1:19" s="17" customFormat="1" ht="22.5" customHeight="1">
      <c r="A12" s="50">
        <v>2</v>
      </c>
      <c r="B12" s="54"/>
      <c r="C12" s="55"/>
      <c r="D12" s="56"/>
      <c r="E12" s="30"/>
      <c r="F12" s="6"/>
      <c r="G12" s="6"/>
      <c r="H12" s="26">
        <f t="shared" ref="H12:H25" si="0">G12-F12</f>
        <v>0</v>
      </c>
      <c r="I12" s="57"/>
      <c r="J12" s="58"/>
      <c r="K12" s="25">
        <f t="shared" ref="K12:K25" si="1">J12-F12</f>
        <v>0</v>
      </c>
      <c r="L12" s="59"/>
      <c r="M12" s="172"/>
      <c r="N12" s="172"/>
      <c r="O12" s="173"/>
      <c r="P12" s="60" t="s">
        <v>251</v>
      </c>
      <c r="Q12" s="91" t="s">
        <v>158</v>
      </c>
      <c r="S12" s="48"/>
    </row>
    <row r="13" spans="1:19" s="17" customFormat="1" ht="22.5" customHeight="1">
      <c r="A13" s="50">
        <v>3</v>
      </c>
      <c r="B13" s="54"/>
      <c r="C13" s="55"/>
      <c r="D13" s="56"/>
      <c r="E13" s="30"/>
      <c r="F13" s="6"/>
      <c r="G13" s="6"/>
      <c r="H13" s="26">
        <f t="shared" si="0"/>
        <v>0</v>
      </c>
      <c r="I13" s="57"/>
      <c r="J13" s="58"/>
      <c r="K13" s="25">
        <f t="shared" si="1"/>
        <v>0</v>
      </c>
      <c r="L13" s="59"/>
      <c r="M13" s="172"/>
      <c r="N13" s="172"/>
      <c r="O13" s="173"/>
      <c r="P13" s="60" t="s">
        <v>253</v>
      </c>
      <c r="Q13" s="91" t="s">
        <v>157</v>
      </c>
      <c r="S13" s="48"/>
    </row>
    <row r="14" spans="1:19" s="17" customFormat="1" ht="22.5" customHeight="1">
      <c r="A14" s="50">
        <v>4</v>
      </c>
      <c r="B14" s="54"/>
      <c r="C14" s="55"/>
      <c r="D14" s="56"/>
      <c r="E14" s="30"/>
      <c r="F14" s="6"/>
      <c r="G14" s="6"/>
      <c r="H14" s="26">
        <f t="shared" si="0"/>
        <v>0</v>
      </c>
      <c r="I14" s="57"/>
      <c r="J14" s="58"/>
      <c r="K14" s="25">
        <f t="shared" si="1"/>
        <v>0</v>
      </c>
      <c r="L14" s="59"/>
      <c r="M14" s="172"/>
      <c r="N14" s="172"/>
      <c r="O14" s="173"/>
      <c r="P14" s="60" t="s">
        <v>254</v>
      </c>
      <c r="S14" s="48"/>
    </row>
    <row r="15" spans="1:19" s="17" customFormat="1" ht="22.5" customHeight="1">
      <c r="A15" s="50">
        <v>5</v>
      </c>
      <c r="B15" s="54"/>
      <c r="C15" s="55"/>
      <c r="D15" s="56"/>
      <c r="E15" s="30"/>
      <c r="F15" s="6"/>
      <c r="G15" s="6"/>
      <c r="H15" s="26">
        <f t="shared" si="0"/>
        <v>0</v>
      </c>
      <c r="I15" s="57"/>
      <c r="J15" s="58"/>
      <c r="K15" s="25">
        <f t="shared" si="1"/>
        <v>0</v>
      </c>
      <c r="L15" s="59"/>
      <c r="M15" s="172"/>
      <c r="N15" s="172"/>
      <c r="O15" s="173"/>
      <c r="P15" s="60" t="s">
        <v>255</v>
      </c>
      <c r="Q15" s="61"/>
      <c r="S15" s="48"/>
    </row>
    <row r="16" spans="1:19" s="17" customFormat="1" ht="22.5" customHeight="1">
      <c r="A16" s="50">
        <v>6</v>
      </c>
      <c r="B16" s="54"/>
      <c r="C16" s="55"/>
      <c r="D16" s="56"/>
      <c r="E16" s="30"/>
      <c r="F16" s="6"/>
      <c r="G16" s="62"/>
      <c r="H16" s="26">
        <f t="shared" si="0"/>
        <v>0</v>
      </c>
      <c r="I16" s="57"/>
      <c r="J16" s="58"/>
      <c r="K16" s="25">
        <f t="shared" si="1"/>
        <v>0</v>
      </c>
      <c r="L16" s="59"/>
      <c r="M16" s="172"/>
      <c r="N16" s="172"/>
      <c r="O16" s="173"/>
      <c r="P16" s="60" t="s">
        <v>256</v>
      </c>
      <c r="Q16" s="61"/>
      <c r="S16" s="48"/>
    </row>
    <row r="17" spans="1:22" s="17" customFormat="1" ht="22.5" customHeight="1">
      <c r="A17" s="50">
        <v>7</v>
      </c>
      <c r="B17" s="54"/>
      <c r="C17" s="55"/>
      <c r="D17" s="56"/>
      <c r="E17" s="30"/>
      <c r="F17" s="6"/>
      <c r="G17" s="6"/>
      <c r="H17" s="26">
        <f t="shared" si="0"/>
        <v>0</v>
      </c>
      <c r="I17" s="57"/>
      <c r="J17" s="58"/>
      <c r="K17" s="25">
        <f t="shared" si="1"/>
        <v>0</v>
      </c>
      <c r="L17" s="59"/>
      <c r="M17" s="172"/>
      <c r="N17" s="172"/>
      <c r="O17" s="173"/>
      <c r="P17" s="60" t="s">
        <v>257</v>
      </c>
      <c r="Q17" s="61"/>
      <c r="S17" s="48"/>
    </row>
    <row r="18" spans="1:22" s="17" customFormat="1" ht="22.5" customHeight="1">
      <c r="A18" s="50">
        <v>8</v>
      </c>
      <c r="B18" s="54"/>
      <c r="C18" s="55"/>
      <c r="D18" s="56"/>
      <c r="E18" s="30"/>
      <c r="F18" s="6"/>
      <c r="G18" s="6"/>
      <c r="H18" s="26">
        <f t="shared" si="0"/>
        <v>0</v>
      </c>
      <c r="I18" s="57"/>
      <c r="J18" s="58"/>
      <c r="K18" s="25">
        <f t="shared" si="1"/>
        <v>0</v>
      </c>
      <c r="L18" s="59"/>
      <c r="M18" s="172"/>
      <c r="N18" s="172"/>
      <c r="O18" s="173"/>
      <c r="P18" s="60" t="s">
        <v>258</v>
      </c>
      <c r="Q18" s="61"/>
      <c r="S18" s="48"/>
    </row>
    <row r="19" spans="1:22" ht="22.5" customHeight="1">
      <c r="A19" s="50">
        <v>9</v>
      </c>
      <c r="B19" s="54"/>
      <c r="C19" s="24"/>
      <c r="D19" s="56"/>
      <c r="E19" s="2"/>
      <c r="F19" s="31"/>
      <c r="G19" s="31"/>
      <c r="H19" s="26">
        <f t="shared" si="0"/>
        <v>0</v>
      </c>
      <c r="I19" s="19"/>
      <c r="J19" s="28"/>
      <c r="K19" s="25">
        <f t="shared" si="1"/>
        <v>0</v>
      </c>
      <c r="L19" s="23"/>
      <c r="M19" s="172"/>
      <c r="N19" s="172"/>
      <c r="O19" s="172"/>
      <c r="P19" s="17"/>
      <c r="Q19" s="61"/>
    </row>
    <row r="20" spans="1:22" ht="22.5" customHeight="1">
      <c r="A20" s="50">
        <v>10</v>
      </c>
      <c r="B20" s="54"/>
      <c r="C20" s="24"/>
      <c r="D20" s="56"/>
      <c r="E20" s="2"/>
      <c r="F20" s="31"/>
      <c r="G20" s="31"/>
      <c r="H20" s="26">
        <f t="shared" si="0"/>
        <v>0</v>
      </c>
      <c r="I20" s="19"/>
      <c r="J20" s="28"/>
      <c r="K20" s="25">
        <f t="shared" si="1"/>
        <v>0</v>
      </c>
      <c r="L20" s="23"/>
      <c r="M20" s="172"/>
      <c r="N20" s="172"/>
      <c r="O20" s="172"/>
      <c r="P20" s="17"/>
      <c r="Q20" s="61"/>
    </row>
    <row r="21" spans="1:22" ht="22.5" customHeight="1">
      <c r="A21" s="50">
        <v>11</v>
      </c>
      <c r="B21" s="54"/>
      <c r="C21" s="24"/>
      <c r="D21" s="56"/>
      <c r="E21" s="2"/>
      <c r="F21" s="31"/>
      <c r="G21" s="31"/>
      <c r="H21" s="26">
        <f t="shared" si="0"/>
        <v>0</v>
      </c>
      <c r="I21" s="19"/>
      <c r="J21" s="28"/>
      <c r="K21" s="25">
        <f t="shared" si="1"/>
        <v>0</v>
      </c>
      <c r="L21" s="23"/>
      <c r="M21" s="172"/>
      <c r="N21" s="172"/>
      <c r="O21" s="172"/>
      <c r="P21" s="17"/>
      <c r="Q21" s="61"/>
    </row>
    <row r="22" spans="1:22" ht="22.5" customHeight="1">
      <c r="A22" s="50">
        <v>12</v>
      </c>
      <c r="B22" s="54"/>
      <c r="C22" s="24"/>
      <c r="D22" s="56"/>
      <c r="E22" s="2"/>
      <c r="F22" s="31"/>
      <c r="G22" s="31"/>
      <c r="H22" s="26">
        <f t="shared" si="0"/>
        <v>0</v>
      </c>
      <c r="I22" s="19"/>
      <c r="J22" s="28"/>
      <c r="K22" s="25">
        <f t="shared" si="1"/>
        <v>0</v>
      </c>
      <c r="L22" s="23"/>
      <c r="M22" s="172"/>
      <c r="N22" s="172"/>
      <c r="O22" s="172"/>
      <c r="P22" s="17"/>
      <c r="Q22" s="61"/>
    </row>
    <row r="23" spans="1:22" ht="22.5" customHeight="1">
      <c r="A23" s="50">
        <v>13</v>
      </c>
      <c r="B23" s="54"/>
      <c r="C23" s="24"/>
      <c r="D23" s="56"/>
      <c r="E23" s="2"/>
      <c r="F23" s="31"/>
      <c r="G23" s="31"/>
      <c r="H23" s="26">
        <f t="shared" si="0"/>
        <v>0</v>
      </c>
      <c r="I23" s="19"/>
      <c r="J23" s="28"/>
      <c r="K23" s="25">
        <f t="shared" si="1"/>
        <v>0</v>
      </c>
      <c r="L23" s="23"/>
      <c r="M23" s="172"/>
      <c r="N23" s="172"/>
      <c r="O23" s="172"/>
      <c r="P23" s="17"/>
      <c r="Q23" s="61"/>
    </row>
    <row r="24" spans="1:22" ht="22.5" customHeight="1">
      <c r="A24" s="50">
        <v>14</v>
      </c>
      <c r="B24" s="54"/>
      <c r="C24" s="24"/>
      <c r="D24" s="56"/>
      <c r="E24" s="2"/>
      <c r="F24" s="31"/>
      <c r="G24" s="31"/>
      <c r="H24" s="26">
        <f t="shared" si="0"/>
        <v>0</v>
      </c>
      <c r="I24" s="19"/>
      <c r="J24" s="28"/>
      <c r="K24" s="25">
        <f t="shared" si="1"/>
        <v>0</v>
      </c>
      <c r="L24" s="23"/>
      <c r="M24" s="172"/>
      <c r="N24" s="172"/>
      <c r="O24" s="172"/>
      <c r="P24" s="17"/>
      <c r="Q24" s="61"/>
    </row>
    <row r="25" spans="1:22" ht="22.5" customHeight="1">
      <c r="A25" s="50">
        <v>15</v>
      </c>
      <c r="B25" s="54"/>
      <c r="C25" s="24"/>
      <c r="D25" s="56"/>
      <c r="E25" s="2"/>
      <c r="F25" s="31"/>
      <c r="G25" s="31"/>
      <c r="H25" s="26">
        <f t="shared" si="0"/>
        <v>0</v>
      </c>
      <c r="I25" s="19"/>
      <c r="J25" s="28"/>
      <c r="K25" s="25">
        <f t="shared" si="1"/>
        <v>0</v>
      </c>
      <c r="L25" s="23"/>
      <c r="M25" s="172"/>
      <c r="N25" s="172"/>
      <c r="O25" s="172"/>
      <c r="P25" s="17"/>
      <c r="Q25" s="61"/>
    </row>
    <row r="26" spans="1:22" ht="22.5" customHeight="1">
      <c r="A26" s="50" t="s">
        <v>0</v>
      </c>
      <c r="B26" s="63"/>
      <c r="C26" s="25">
        <f>SUM(C11:C25)</f>
        <v>0</v>
      </c>
      <c r="D26" s="64"/>
      <c r="E26" s="50" t="s">
        <v>233</v>
      </c>
      <c r="F26" s="27">
        <f>SUMIF(D11:D25,"野菜",F11:F25)+SUMIF(D11:D25,"果樹",F11:F25)</f>
        <v>0</v>
      </c>
      <c r="G26" s="27">
        <f>SUMIF(D11:D25,"野菜",G11:G25)+SUMIF(D11:D25,"果樹",G11:G25)</f>
        <v>0</v>
      </c>
      <c r="H26" s="27">
        <f>SUMIF(D11:D25,"野菜",H11:H25)+SUMIF(D11:D25,"果樹",H11:H25)</f>
        <v>0</v>
      </c>
      <c r="I26" s="101" t="str">
        <f>IFERROR(ROUND((H26/F26)*100,1),"")</f>
        <v/>
      </c>
      <c r="J26" s="25">
        <f>SUMIF(D11:D25,"野菜",J11:J25)+SUMIF(D11:D25,"果樹",J11:J25)</f>
        <v>0</v>
      </c>
      <c r="K26" s="25">
        <f>SUMIF(D11:D25,"野菜",K11:K25)+SUMIF(D11:D25,"果樹",K11:K25)</f>
        <v>0</v>
      </c>
      <c r="L26" s="99" t="str">
        <f>IFERROR(ROUND((K26/F26)*100,1),"")</f>
        <v/>
      </c>
      <c r="N26" s="179"/>
      <c r="O26" s="179"/>
      <c r="P26" s="48"/>
    </row>
    <row r="27" spans="1:22" ht="22.5" customHeight="1">
      <c r="A27" s="17"/>
      <c r="B27" s="17"/>
      <c r="C27" s="17" t="s">
        <v>236</v>
      </c>
      <c r="D27" s="56"/>
      <c r="E27" s="50" t="s">
        <v>157</v>
      </c>
      <c r="F27" s="27">
        <f>SUMIF(D10:D24,"花き",F10:F24)</f>
        <v>0</v>
      </c>
      <c r="G27" s="27">
        <f>SUMIF(D10:D24,"花き",G10:G24)</f>
        <v>0</v>
      </c>
      <c r="H27" s="27">
        <f>SUMIF(D10:D24,"花き",H10:H24)</f>
        <v>0</v>
      </c>
      <c r="I27" s="101" t="str">
        <f>IFERROR(ROUND((H27/F27)*100,1),"")</f>
        <v/>
      </c>
      <c r="J27" s="25">
        <f>SUMIF(D10:D25,"花き",J10:J25)</f>
        <v>0</v>
      </c>
      <c r="K27" s="25">
        <f>SUMIF(D10:D24,"花き",K10:K24)</f>
        <v>0</v>
      </c>
      <c r="L27" s="99" t="str">
        <f>IFERROR(ROUND((K27/F27)*100,1),"")</f>
        <v/>
      </c>
      <c r="N27" s="17"/>
      <c r="O27" s="17"/>
      <c r="P27" s="48"/>
    </row>
    <row r="28" spans="1:22" ht="22.5" customHeight="1">
      <c r="A28" s="17"/>
      <c r="B28" s="17"/>
      <c r="C28" s="17"/>
      <c r="D28" s="65"/>
      <c r="E28" s="65"/>
      <c r="F28" s="65"/>
      <c r="G28" s="65"/>
      <c r="H28" s="65"/>
      <c r="I28" s="65"/>
      <c r="J28" s="65"/>
      <c r="K28" s="65"/>
      <c r="L28" s="65"/>
      <c r="M28" s="17"/>
      <c r="N28" s="17"/>
      <c r="O28" s="17"/>
      <c r="P28" s="48"/>
    </row>
    <row r="29" spans="1:22" ht="22.5" customHeight="1">
      <c r="A29" s="94" t="s">
        <v>124</v>
      </c>
      <c r="P29" s="48"/>
    </row>
    <row r="30" spans="1:22" ht="22.5" customHeight="1">
      <c r="A30" s="66" t="s">
        <v>125</v>
      </c>
      <c r="C30" s="67"/>
      <c r="P30" s="48"/>
    </row>
    <row r="31" spans="1:22" s="61" customFormat="1" ht="22.5" customHeight="1">
      <c r="A31" s="162" t="s">
        <v>217</v>
      </c>
      <c r="B31" s="160" t="s">
        <v>67</v>
      </c>
      <c r="C31" s="150" t="s">
        <v>286</v>
      </c>
      <c r="D31" s="150"/>
      <c r="E31" s="150"/>
      <c r="F31" s="150"/>
      <c r="G31" s="160" t="s">
        <v>38</v>
      </c>
      <c r="H31" s="144" t="s">
        <v>47</v>
      </c>
      <c r="I31" s="145"/>
      <c r="J31" s="145"/>
      <c r="K31" s="146"/>
      <c r="L31" s="144" t="s">
        <v>216</v>
      </c>
      <c r="M31" s="145"/>
      <c r="N31" s="145"/>
      <c r="O31" s="146"/>
      <c r="P31" s="48" t="s">
        <v>96</v>
      </c>
      <c r="Q31" s="48" t="s">
        <v>96</v>
      </c>
      <c r="S31" s="48"/>
    </row>
    <row r="32" spans="1:22" s="70" customFormat="1" ht="22.5" customHeight="1">
      <c r="A32" s="161"/>
      <c r="B32" s="161"/>
      <c r="C32" s="68" t="s">
        <v>215</v>
      </c>
      <c r="D32" s="150" t="s">
        <v>120</v>
      </c>
      <c r="E32" s="150"/>
      <c r="F32" s="68" t="s">
        <v>15</v>
      </c>
      <c r="G32" s="161"/>
      <c r="H32" s="69" t="s">
        <v>29</v>
      </c>
      <c r="I32" s="69" t="s">
        <v>28</v>
      </c>
      <c r="J32" s="68" t="s">
        <v>18</v>
      </c>
      <c r="K32" s="68" t="s">
        <v>19</v>
      </c>
      <c r="L32" s="53" t="s">
        <v>109</v>
      </c>
      <c r="M32" s="53" t="s">
        <v>110</v>
      </c>
      <c r="N32" s="53" t="s">
        <v>111</v>
      </c>
      <c r="O32" s="53" t="s">
        <v>112</v>
      </c>
      <c r="P32" s="70" t="s">
        <v>104</v>
      </c>
      <c r="Q32" s="70" t="s">
        <v>116</v>
      </c>
      <c r="R32" s="70" t="s">
        <v>115</v>
      </c>
      <c r="S32" s="48"/>
      <c r="T32" s="71" t="s">
        <v>67</v>
      </c>
      <c r="U32" s="98" t="s">
        <v>153</v>
      </c>
      <c r="V32" s="61"/>
    </row>
    <row r="33" spans="1:22" ht="22.5" customHeight="1">
      <c r="A33" s="6"/>
      <c r="B33" s="9"/>
      <c r="C33" s="72"/>
      <c r="D33" s="152"/>
      <c r="E33" s="152"/>
      <c r="F33" s="15"/>
      <c r="G33" s="7"/>
      <c r="H33" s="6"/>
      <c r="I33" s="21"/>
      <c r="J33" s="7" t="s">
        <v>1</v>
      </c>
      <c r="K33" s="8" t="s">
        <v>1</v>
      </c>
      <c r="L33" s="1"/>
      <c r="M33" s="1"/>
      <c r="N33" s="1"/>
      <c r="O33" s="20">
        <f>L33-(M33+N33)</f>
        <v>0</v>
      </c>
      <c r="P33" s="29" t="str">
        <f>IF(OR(G33="新規",G33="追加",G33=""),"OK",(IF(AND(H33="",I33=""),"NG","OK")))</f>
        <v>OK</v>
      </c>
      <c r="Q33" s="10" t="str">
        <f>IF(OR(G33="新規",G33="追加",G33=""),"OK",(IF(OR(AND(J33="",K33=""),AND(J33="",K33="□"),AND(J33="□",K33=""),AND(J33="□",K33="□")),"NG","OK")))</f>
        <v>OK</v>
      </c>
      <c r="R33" s="10" t="str">
        <f>IF(OR(AND(C33&lt;&gt;"",D33&lt;&gt;"",F33&lt;&gt;"",G33&lt;&gt;""),(C33="")),"OK","NG")</f>
        <v>OK</v>
      </c>
      <c r="T33" s="71" t="s">
        <v>65</v>
      </c>
      <c r="U33" s="74" t="s">
        <v>154</v>
      </c>
      <c r="V33" s="61"/>
    </row>
    <row r="34" spans="1:22" ht="22.5" customHeight="1">
      <c r="A34" s="6"/>
      <c r="B34" s="9"/>
      <c r="C34" s="72"/>
      <c r="D34" s="152"/>
      <c r="E34" s="152"/>
      <c r="F34" s="15"/>
      <c r="G34" s="7"/>
      <c r="H34" s="6"/>
      <c r="I34" s="21"/>
      <c r="J34" s="7" t="s">
        <v>1</v>
      </c>
      <c r="K34" s="8" t="s">
        <v>1</v>
      </c>
      <c r="L34" s="1"/>
      <c r="M34" s="1"/>
      <c r="N34" s="1"/>
      <c r="O34" s="20">
        <f t="shared" ref="O34:O39" si="2">L34-(M34+N34)</f>
        <v>0</v>
      </c>
      <c r="P34" s="29" t="str">
        <f t="shared" ref="P34:P39" si="3">IF(OR(G34="新規",G34="追加",G34=""),"OK",(IF(AND(H34="",I34=""),"NG","OK")))</f>
        <v>OK</v>
      </c>
      <c r="Q34" s="10" t="str">
        <f t="shared" ref="Q34:Q39" si="4">IF(OR(G34="新規",G34="追加",G34=""),"OK",(IF(OR(AND(J34="",K34=""),AND(J34="",K34="□"),AND(J34="□",K34=""),AND(J34="□",K34="□")),"NG","OK")))</f>
        <v>OK</v>
      </c>
      <c r="R34" s="10" t="str">
        <f t="shared" ref="R34:R39" si="5">IF(OR(AND(C34&lt;&gt;"",D34&lt;&gt;"",F34&lt;&gt;"",G34&lt;&gt;""),(C34="")),"OK","NG")</f>
        <v>OK</v>
      </c>
      <c r="T34" s="97" t="s">
        <v>66</v>
      </c>
      <c r="U34" s="75" t="s">
        <v>155</v>
      </c>
      <c r="V34" s="61"/>
    </row>
    <row r="35" spans="1:22" ht="22.5" customHeight="1">
      <c r="A35" s="6"/>
      <c r="B35" s="9"/>
      <c r="C35" s="72"/>
      <c r="D35" s="152"/>
      <c r="E35" s="152"/>
      <c r="F35" s="15"/>
      <c r="G35" s="7"/>
      <c r="H35" s="6"/>
      <c r="I35" s="21"/>
      <c r="J35" s="7" t="s">
        <v>1</v>
      </c>
      <c r="K35" s="8" t="s">
        <v>1</v>
      </c>
      <c r="L35" s="1"/>
      <c r="M35" s="1"/>
      <c r="N35" s="1"/>
      <c r="O35" s="20">
        <f t="shared" si="2"/>
        <v>0</v>
      </c>
      <c r="P35" s="29" t="str">
        <f t="shared" si="3"/>
        <v>OK</v>
      </c>
      <c r="Q35" s="10" t="str">
        <f t="shared" si="4"/>
        <v>OK</v>
      </c>
      <c r="R35" s="10" t="str">
        <f t="shared" si="5"/>
        <v>OK</v>
      </c>
      <c r="T35" s="94"/>
      <c r="U35" s="75" t="s">
        <v>214</v>
      </c>
      <c r="V35" s="61"/>
    </row>
    <row r="36" spans="1:22" ht="22.5" customHeight="1">
      <c r="A36" s="6"/>
      <c r="B36" s="9"/>
      <c r="C36" s="72"/>
      <c r="D36" s="152"/>
      <c r="E36" s="152"/>
      <c r="F36" s="15"/>
      <c r="G36" s="7"/>
      <c r="H36" s="6"/>
      <c r="I36" s="21"/>
      <c r="J36" s="7" t="s">
        <v>1</v>
      </c>
      <c r="K36" s="8" t="s">
        <v>1</v>
      </c>
      <c r="L36" s="1"/>
      <c r="M36" s="1"/>
      <c r="N36" s="1"/>
      <c r="O36" s="20">
        <f t="shared" si="2"/>
        <v>0</v>
      </c>
      <c r="P36" s="29" t="str">
        <f t="shared" si="3"/>
        <v>OK</v>
      </c>
      <c r="Q36" s="10" t="str">
        <f t="shared" si="4"/>
        <v>OK</v>
      </c>
      <c r="R36" s="10" t="str">
        <f t="shared" si="5"/>
        <v>OK</v>
      </c>
      <c r="T36" s="94"/>
      <c r="U36" s="92" t="s">
        <v>13</v>
      </c>
      <c r="V36" s="61"/>
    </row>
    <row r="37" spans="1:22" ht="22.5" customHeight="1">
      <c r="A37" s="6"/>
      <c r="B37" s="9"/>
      <c r="C37" s="72"/>
      <c r="D37" s="152"/>
      <c r="E37" s="152"/>
      <c r="F37" s="16"/>
      <c r="G37" s="7"/>
      <c r="H37" s="6"/>
      <c r="I37" s="21"/>
      <c r="J37" s="7" t="s">
        <v>1</v>
      </c>
      <c r="K37" s="8" t="s">
        <v>1</v>
      </c>
      <c r="L37" s="1"/>
      <c r="M37" s="1"/>
      <c r="N37" s="1"/>
      <c r="O37" s="20">
        <f t="shared" si="2"/>
        <v>0</v>
      </c>
      <c r="P37" s="29" t="str">
        <f t="shared" si="3"/>
        <v>OK</v>
      </c>
      <c r="Q37" s="10" t="str">
        <f t="shared" si="4"/>
        <v>OK</v>
      </c>
      <c r="R37" s="10" t="str">
        <f t="shared" si="5"/>
        <v>OK</v>
      </c>
    </row>
    <row r="38" spans="1:22" ht="22.5" customHeight="1">
      <c r="A38" s="6"/>
      <c r="B38" s="9"/>
      <c r="C38" s="72"/>
      <c r="D38" s="152"/>
      <c r="E38" s="152"/>
      <c r="F38" s="15"/>
      <c r="G38" s="7"/>
      <c r="H38" s="6"/>
      <c r="I38" s="21"/>
      <c r="J38" s="7" t="s">
        <v>1</v>
      </c>
      <c r="K38" s="8" t="s">
        <v>1</v>
      </c>
      <c r="L38" s="1"/>
      <c r="M38" s="1"/>
      <c r="N38" s="1"/>
      <c r="O38" s="20">
        <f t="shared" si="2"/>
        <v>0</v>
      </c>
      <c r="P38" s="29" t="str">
        <f t="shared" si="3"/>
        <v>OK</v>
      </c>
      <c r="Q38" s="10" t="str">
        <f t="shared" si="4"/>
        <v>OK</v>
      </c>
      <c r="R38" s="10" t="str">
        <f t="shared" si="5"/>
        <v>OK</v>
      </c>
    </row>
    <row r="39" spans="1:22" ht="22.5" customHeight="1">
      <c r="A39" s="6"/>
      <c r="B39" s="9"/>
      <c r="C39" s="72"/>
      <c r="D39" s="152"/>
      <c r="E39" s="152"/>
      <c r="F39" s="15"/>
      <c r="G39" s="7"/>
      <c r="H39" s="6"/>
      <c r="I39" s="21"/>
      <c r="J39" s="7" t="s">
        <v>1</v>
      </c>
      <c r="K39" s="8" t="s">
        <v>1</v>
      </c>
      <c r="L39" s="1"/>
      <c r="M39" s="1"/>
      <c r="N39" s="1"/>
      <c r="O39" s="20">
        <f t="shared" si="2"/>
        <v>0</v>
      </c>
      <c r="P39" s="29" t="str">
        <f t="shared" si="3"/>
        <v>OK</v>
      </c>
      <c r="Q39" s="10" t="str">
        <f t="shared" si="4"/>
        <v>OK</v>
      </c>
      <c r="R39" s="10" t="str">
        <f t="shared" si="5"/>
        <v>OK</v>
      </c>
    </row>
    <row r="40" spans="1:22" ht="22.5" customHeight="1">
      <c r="A40" s="12"/>
      <c r="B40" s="13"/>
      <c r="C40" s="14"/>
      <c r="D40" s="13"/>
      <c r="E40" s="14"/>
      <c r="F40" s="14"/>
      <c r="G40" s="13"/>
      <c r="H40" s="13"/>
      <c r="I40" s="12"/>
      <c r="J40" s="12"/>
      <c r="K40" s="68" t="s">
        <v>137</v>
      </c>
      <c r="L40" s="27">
        <f>SUM(L33:L39)</f>
        <v>0</v>
      </c>
      <c r="M40" s="27">
        <f t="shared" ref="M40:N40" si="6">SUM(M33:M39)</f>
        <v>0</v>
      </c>
      <c r="N40" s="27">
        <f t="shared" si="6"/>
        <v>0</v>
      </c>
      <c r="O40" s="27">
        <f>L40-(M40+N40)</f>
        <v>0</v>
      </c>
      <c r="P40" s="76"/>
      <c r="Q40" s="77"/>
      <c r="R40" s="77"/>
    </row>
    <row r="41" spans="1:22" ht="22.5" customHeight="1">
      <c r="A41" s="48" t="s">
        <v>126</v>
      </c>
      <c r="B41" s="13"/>
      <c r="C41" s="14"/>
      <c r="D41" s="13"/>
      <c r="E41" s="14"/>
      <c r="F41" s="14"/>
      <c r="G41" s="13"/>
      <c r="H41" s="13"/>
      <c r="I41" s="12"/>
      <c r="J41" s="12"/>
      <c r="K41" s="12"/>
      <c r="L41" s="12"/>
      <c r="M41" s="12"/>
      <c r="N41" s="12"/>
      <c r="O41" s="12"/>
      <c r="P41" s="76"/>
      <c r="Q41" s="77"/>
      <c r="R41" s="77"/>
    </row>
    <row r="42" spans="1:22" ht="22.5" customHeight="1">
      <c r="A42" s="162" t="s">
        <v>217</v>
      </c>
      <c r="B42" s="160" t="s">
        <v>67</v>
      </c>
      <c r="C42" s="150" t="s">
        <v>286</v>
      </c>
      <c r="D42" s="150"/>
      <c r="E42" s="150"/>
      <c r="F42" s="150"/>
      <c r="G42" s="160" t="s">
        <v>38</v>
      </c>
      <c r="H42" s="144" t="s">
        <v>47</v>
      </c>
      <c r="I42" s="145"/>
      <c r="J42" s="145"/>
      <c r="K42" s="146"/>
      <c r="L42" s="144" t="s">
        <v>216</v>
      </c>
      <c r="M42" s="145"/>
      <c r="N42" s="145"/>
      <c r="O42" s="146"/>
      <c r="P42" s="48" t="s">
        <v>96</v>
      </c>
      <c r="Q42" s="48" t="s">
        <v>96</v>
      </c>
      <c r="R42" s="61"/>
    </row>
    <row r="43" spans="1:22" ht="22.5" customHeight="1">
      <c r="A43" s="161"/>
      <c r="B43" s="161"/>
      <c r="C43" s="68" t="s">
        <v>215</v>
      </c>
      <c r="D43" s="150" t="s">
        <v>120</v>
      </c>
      <c r="E43" s="150"/>
      <c r="F43" s="68" t="s">
        <v>15</v>
      </c>
      <c r="G43" s="161"/>
      <c r="H43" s="69" t="s">
        <v>29</v>
      </c>
      <c r="I43" s="69" t="s">
        <v>28</v>
      </c>
      <c r="J43" s="68" t="s">
        <v>18</v>
      </c>
      <c r="K43" s="68" t="s">
        <v>19</v>
      </c>
      <c r="L43" s="53" t="s">
        <v>109</v>
      </c>
      <c r="M43" s="53" t="s">
        <v>110</v>
      </c>
      <c r="N43" s="53" t="s">
        <v>111</v>
      </c>
      <c r="O43" s="53" t="s">
        <v>112</v>
      </c>
      <c r="P43" s="70" t="s">
        <v>104</v>
      </c>
      <c r="Q43" s="70" t="s">
        <v>116</v>
      </c>
      <c r="R43" s="70" t="s">
        <v>115</v>
      </c>
      <c r="T43" s="98" t="s">
        <v>153</v>
      </c>
    </row>
    <row r="44" spans="1:22" ht="22.5" customHeight="1">
      <c r="A44" s="6"/>
      <c r="B44" s="9"/>
      <c r="C44" s="72"/>
      <c r="D44" s="152"/>
      <c r="E44" s="152"/>
      <c r="F44" s="15"/>
      <c r="G44" s="7"/>
      <c r="H44" s="6"/>
      <c r="I44" s="21"/>
      <c r="J44" s="7" t="s">
        <v>1</v>
      </c>
      <c r="K44" s="8" t="s">
        <v>1</v>
      </c>
      <c r="L44" s="1"/>
      <c r="M44" s="1"/>
      <c r="N44" s="1"/>
      <c r="O44" s="20">
        <f>L44-(M44+N44)</f>
        <v>0</v>
      </c>
      <c r="P44" s="29" t="str">
        <f t="shared" ref="P44:P50" si="7">IF(OR(G44="新規",G44="追加",G44=""),"OK",(IF(AND(H44="",I44=""),"NG","OK")))</f>
        <v>OK</v>
      </c>
      <c r="Q44" s="10" t="str">
        <f t="shared" ref="Q44:Q50" si="8">IF(OR(G44="新規",G44="追加",G44=""),"OK",(IF(OR(AND(J44="",K44=""),AND(J44="",K44="□"),AND(J44="□",K44=""),AND(J44="□",K44="□")),"NG","OK")))</f>
        <v>OK</v>
      </c>
      <c r="R44" s="10" t="str">
        <f t="shared" ref="R44:R50" si="9">IF(OR(AND(C44&lt;&gt;"",D44&lt;&gt;"",F44&lt;&gt;"",G44&lt;&gt;""),(C44="")),"OK","NG")</f>
        <v>OK</v>
      </c>
      <c r="T44" s="78" t="s">
        <v>7</v>
      </c>
    </row>
    <row r="45" spans="1:22" ht="22.5" customHeight="1">
      <c r="A45" s="6"/>
      <c r="B45" s="9"/>
      <c r="C45" s="72"/>
      <c r="D45" s="152"/>
      <c r="E45" s="152"/>
      <c r="F45" s="15"/>
      <c r="G45" s="7"/>
      <c r="H45" s="6"/>
      <c r="I45" s="21"/>
      <c r="J45" s="7" t="s">
        <v>1</v>
      </c>
      <c r="K45" s="8" t="s">
        <v>1</v>
      </c>
      <c r="L45" s="1"/>
      <c r="M45" s="1"/>
      <c r="N45" s="1"/>
      <c r="O45" s="20">
        <f t="shared" ref="O45:O50" si="10">L45-(M45+N45)</f>
        <v>0</v>
      </c>
      <c r="P45" s="29" t="str">
        <f t="shared" si="7"/>
        <v>OK</v>
      </c>
      <c r="Q45" s="10" t="str">
        <f t="shared" si="8"/>
        <v>OK</v>
      </c>
      <c r="R45" s="10" t="str">
        <f t="shared" si="9"/>
        <v>OK</v>
      </c>
      <c r="T45" s="79" t="s">
        <v>214</v>
      </c>
    </row>
    <row r="46" spans="1:22" ht="22.5" customHeight="1">
      <c r="A46" s="6"/>
      <c r="B46" s="9"/>
      <c r="C46" s="72"/>
      <c r="D46" s="152"/>
      <c r="E46" s="152"/>
      <c r="F46" s="15"/>
      <c r="G46" s="7"/>
      <c r="H46" s="6"/>
      <c r="I46" s="21"/>
      <c r="J46" s="7" t="s">
        <v>1</v>
      </c>
      <c r="K46" s="8" t="s">
        <v>1</v>
      </c>
      <c r="L46" s="1"/>
      <c r="M46" s="1"/>
      <c r="N46" s="1"/>
      <c r="O46" s="20">
        <f t="shared" si="10"/>
        <v>0</v>
      </c>
      <c r="P46" s="29" t="str">
        <f t="shared" si="7"/>
        <v>OK</v>
      </c>
      <c r="Q46" s="10" t="str">
        <f t="shared" si="8"/>
        <v>OK</v>
      </c>
      <c r="R46" s="10" t="str">
        <f t="shared" si="9"/>
        <v>OK</v>
      </c>
      <c r="T46" s="80" t="s">
        <v>13</v>
      </c>
    </row>
    <row r="47" spans="1:22" ht="22.5" customHeight="1">
      <c r="A47" s="6"/>
      <c r="B47" s="9"/>
      <c r="C47" s="72"/>
      <c r="D47" s="152"/>
      <c r="E47" s="152"/>
      <c r="F47" s="15"/>
      <c r="G47" s="7"/>
      <c r="H47" s="6"/>
      <c r="I47" s="21"/>
      <c r="J47" s="7" t="s">
        <v>1</v>
      </c>
      <c r="K47" s="8" t="s">
        <v>1</v>
      </c>
      <c r="L47" s="1"/>
      <c r="M47" s="1"/>
      <c r="N47" s="1"/>
      <c r="O47" s="20">
        <f t="shared" si="10"/>
        <v>0</v>
      </c>
      <c r="P47" s="29" t="str">
        <f t="shared" si="7"/>
        <v>OK</v>
      </c>
      <c r="Q47" s="10" t="str">
        <f t="shared" si="8"/>
        <v>OK</v>
      </c>
      <c r="R47" s="10" t="str">
        <f t="shared" si="9"/>
        <v>OK</v>
      </c>
    </row>
    <row r="48" spans="1:22" ht="22.5" customHeight="1">
      <c r="A48" s="6"/>
      <c r="B48" s="9"/>
      <c r="C48" s="72"/>
      <c r="D48" s="152"/>
      <c r="E48" s="152"/>
      <c r="F48" s="16"/>
      <c r="G48" s="7"/>
      <c r="H48" s="6"/>
      <c r="I48" s="21"/>
      <c r="J48" s="7" t="s">
        <v>1</v>
      </c>
      <c r="K48" s="8" t="s">
        <v>1</v>
      </c>
      <c r="L48" s="1"/>
      <c r="M48" s="1"/>
      <c r="N48" s="1"/>
      <c r="O48" s="20">
        <f t="shared" si="10"/>
        <v>0</v>
      </c>
      <c r="P48" s="29" t="str">
        <f t="shared" si="7"/>
        <v>OK</v>
      </c>
      <c r="Q48" s="10" t="str">
        <f t="shared" si="8"/>
        <v>OK</v>
      </c>
      <c r="R48" s="10" t="str">
        <f t="shared" si="9"/>
        <v>OK</v>
      </c>
    </row>
    <row r="49" spans="1:20" ht="22.5" customHeight="1">
      <c r="A49" s="6"/>
      <c r="B49" s="9"/>
      <c r="C49" s="72"/>
      <c r="D49" s="152"/>
      <c r="E49" s="152"/>
      <c r="F49" s="15"/>
      <c r="G49" s="7"/>
      <c r="H49" s="6"/>
      <c r="I49" s="21"/>
      <c r="J49" s="7" t="s">
        <v>1</v>
      </c>
      <c r="K49" s="8" t="s">
        <v>1</v>
      </c>
      <c r="L49" s="1"/>
      <c r="M49" s="1"/>
      <c r="N49" s="1"/>
      <c r="O49" s="20">
        <f t="shared" si="10"/>
        <v>0</v>
      </c>
      <c r="P49" s="29" t="str">
        <f t="shared" si="7"/>
        <v>OK</v>
      </c>
      <c r="Q49" s="10" t="str">
        <f t="shared" si="8"/>
        <v>OK</v>
      </c>
      <c r="R49" s="10" t="str">
        <f t="shared" si="9"/>
        <v>OK</v>
      </c>
    </row>
    <row r="50" spans="1:20" ht="22.5" customHeight="1">
      <c r="A50" s="6"/>
      <c r="B50" s="9"/>
      <c r="C50" s="72"/>
      <c r="D50" s="152"/>
      <c r="E50" s="152"/>
      <c r="F50" s="15"/>
      <c r="G50" s="7"/>
      <c r="H50" s="6"/>
      <c r="I50" s="21"/>
      <c r="J50" s="7" t="s">
        <v>1</v>
      </c>
      <c r="K50" s="8" t="s">
        <v>1</v>
      </c>
      <c r="L50" s="1"/>
      <c r="M50" s="1"/>
      <c r="N50" s="1"/>
      <c r="O50" s="20">
        <f t="shared" si="10"/>
        <v>0</v>
      </c>
      <c r="P50" s="29" t="str">
        <f t="shared" si="7"/>
        <v>OK</v>
      </c>
      <c r="Q50" s="10" t="str">
        <f t="shared" si="8"/>
        <v>OK</v>
      </c>
      <c r="R50" s="10" t="str">
        <f t="shared" si="9"/>
        <v>OK</v>
      </c>
    </row>
    <row r="51" spans="1:20" ht="22.5" customHeight="1">
      <c r="A51" s="12"/>
      <c r="B51" s="13"/>
      <c r="C51" s="14"/>
      <c r="D51" s="13"/>
      <c r="E51" s="14"/>
      <c r="F51" s="14"/>
      <c r="G51" s="13"/>
      <c r="H51" s="13"/>
      <c r="I51" s="12"/>
      <c r="J51" s="12"/>
      <c r="K51" s="68" t="s">
        <v>137</v>
      </c>
      <c r="L51" s="27">
        <f>SUM(L44:L50)</f>
        <v>0</v>
      </c>
      <c r="M51" s="27">
        <f t="shared" ref="M51:N51" si="11">SUM(M44:M50)</f>
        <v>0</v>
      </c>
      <c r="N51" s="27">
        <f t="shared" si="11"/>
        <v>0</v>
      </c>
      <c r="O51" s="27">
        <f>L51-(M51+N51)</f>
        <v>0</v>
      </c>
      <c r="P51" s="76"/>
      <c r="Q51" s="77"/>
      <c r="R51" s="77"/>
    </row>
    <row r="52" spans="1:20" ht="22.5" customHeight="1">
      <c r="A52" s="48" t="s">
        <v>129</v>
      </c>
      <c r="B52" s="13"/>
      <c r="C52" s="14"/>
      <c r="D52" s="13"/>
      <c r="E52" s="14"/>
      <c r="F52" s="14"/>
      <c r="G52" s="13"/>
      <c r="H52" s="13"/>
      <c r="I52" s="12"/>
      <c r="J52" s="12"/>
      <c r="K52" s="12"/>
      <c r="L52" s="12"/>
      <c r="M52" s="12"/>
      <c r="N52" s="12"/>
      <c r="O52" s="12"/>
      <c r="P52" s="76"/>
      <c r="Q52" s="77"/>
      <c r="R52" s="77"/>
    </row>
    <row r="53" spans="1:20" ht="22.5" customHeight="1">
      <c r="A53" s="162" t="s">
        <v>217</v>
      </c>
      <c r="B53" s="160" t="s">
        <v>67</v>
      </c>
      <c r="C53" s="150" t="s">
        <v>286</v>
      </c>
      <c r="D53" s="150"/>
      <c r="E53" s="150"/>
      <c r="F53" s="150"/>
      <c r="G53" s="160" t="s">
        <v>38</v>
      </c>
      <c r="H53" s="144" t="s">
        <v>47</v>
      </c>
      <c r="I53" s="145"/>
      <c r="J53" s="145"/>
      <c r="K53" s="146"/>
      <c r="L53" s="144" t="s">
        <v>216</v>
      </c>
      <c r="M53" s="145"/>
      <c r="N53" s="145"/>
      <c r="O53" s="146"/>
      <c r="P53" s="48" t="s">
        <v>96</v>
      </c>
      <c r="Q53" s="48" t="s">
        <v>96</v>
      </c>
      <c r="R53" s="61"/>
    </row>
    <row r="54" spans="1:20" ht="22.5" customHeight="1">
      <c r="A54" s="161"/>
      <c r="B54" s="161"/>
      <c r="C54" s="68" t="s">
        <v>215</v>
      </c>
      <c r="D54" s="150" t="s">
        <v>120</v>
      </c>
      <c r="E54" s="150"/>
      <c r="F54" s="68" t="s">
        <v>15</v>
      </c>
      <c r="G54" s="161"/>
      <c r="H54" s="69" t="s">
        <v>29</v>
      </c>
      <c r="I54" s="69" t="s">
        <v>28</v>
      </c>
      <c r="J54" s="68" t="s">
        <v>18</v>
      </c>
      <c r="K54" s="68" t="s">
        <v>19</v>
      </c>
      <c r="L54" s="53" t="s">
        <v>109</v>
      </c>
      <c r="M54" s="53" t="s">
        <v>110</v>
      </c>
      <c r="N54" s="53" t="s">
        <v>111</v>
      </c>
      <c r="O54" s="53" t="s">
        <v>112</v>
      </c>
      <c r="P54" s="70" t="s">
        <v>104</v>
      </c>
      <c r="Q54" s="70" t="s">
        <v>116</v>
      </c>
      <c r="R54" s="70" t="s">
        <v>115</v>
      </c>
      <c r="T54" s="98" t="s">
        <v>153</v>
      </c>
    </row>
    <row r="55" spans="1:20" ht="22.5" customHeight="1">
      <c r="A55" s="6"/>
      <c r="B55" s="9"/>
      <c r="C55" s="72"/>
      <c r="D55" s="152"/>
      <c r="E55" s="152"/>
      <c r="F55" s="15"/>
      <c r="G55" s="7"/>
      <c r="H55" s="6"/>
      <c r="I55" s="6"/>
      <c r="J55" s="7" t="s">
        <v>1</v>
      </c>
      <c r="K55" s="8" t="s">
        <v>1</v>
      </c>
      <c r="L55" s="1"/>
      <c r="M55" s="1"/>
      <c r="N55" s="1"/>
      <c r="O55" s="20">
        <f>L55-(M55+N55)</f>
        <v>0</v>
      </c>
      <c r="P55" s="29" t="str">
        <f t="shared" ref="P55:P61" si="12">IF(OR(G55="新規",G55="追加",G55=""),"OK",(IF(AND(H55="",I55=""),"NG","OK")))</f>
        <v>OK</v>
      </c>
      <c r="Q55" s="10" t="str">
        <f t="shared" ref="Q55:Q61" si="13">IF(OR(G55="新規",G55="追加",G55=""),"OK",(IF(OR(AND(J55="",K55=""),AND(J55="",K55="□"),AND(J55="□",K55=""),AND(J55="□",K55="□")),"NG","OK")))</f>
        <v>OK</v>
      </c>
      <c r="R55" s="10" t="str">
        <f>IF(OR(AND(C55&lt;&gt;"",D55&lt;&gt;"",F55&lt;&gt;"",G55&lt;&gt;""),(C55="")),"OK","NG")</f>
        <v>OK</v>
      </c>
      <c r="T55" s="78" t="s">
        <v>159</v>
      </c>
    </row>
    <row r="56" spans="1:20" ht="22.5" customHeight="1">
      <c r="A56" s="6"/>
      <c r="B56" s="9"/>
      <c r="C56" s="72"/>
      <c r="D56" s="152"/>
      <c r="E56" s="152"/>
      <c r="F56" s="15"/>
      <c r="G56" s="7"/>
      <c r="H56" s="6"/>
      <c r="I56" s="6"/>
      <c r="J56" s="7" t="s">
        <v>1</v>
      </c>
      <c r="K56" s="8" t="s">
        <v>1</v>
      </c>
      <c r="L56" s="1"/>
      <c r="M56" s="1"/>
      <c r="N56" s="1"/>
      <c r="O56" s="20">
        <f t="shared" ref="O56:O61" si="14">L56-(M56+N56)</f>
        <v>0</v>
      </c>
      <c r="P56" s="29" t="str">
        <f t="shared" si="12"/>
        <v>OK</v>
      </c>
      <c r="Q56" s="10" t="str">
        <f t="shared" si="13"/>
        <v>OK</v>
      </c>
      <c r="R56" s="10" t="str">
        <f t="shared" ref="R56:R61" si="15">IF(OR(AND(C56&lt;&gt;"",D56&lt;&gt;"",F56&lt;&gt;"",G56&lt;&gt;""),(C56="")),"OK","NG")</f>
        <v>OK</v>
      </c>
      <c r="T56" s="79" t="s">
        <v>162</v>
      </c>
    </row>
    <row r="57" spans="1:20" ht="22.5" customHeight="1">
      <c r="A57" s="6"/>
      <c r="B57" s="9"/>
      <c r="C57" s="72"/>
      <c r="D57" s="152"/>
      <c r="E57" s="152"/>
      <c r="F57" s="15"/>
      <c r="G57" s="7"/>
      <c r="H57" s="6"/>
      <c r="I57" s="6"/>
      <c r="J57" s="7" t="s">
        <v>1</v>
      </c>
      <c r="K57" s="8" t="s">
        <v>1</v>
      </c>
      <c r="L57" s="1"/>
      <c r="M57" s="1"/>
      <c r="N57" s="1"/>
      <c r="O57" s="20">
        <f t="shared" si="14"/>
        <v>0</v>
      </c>
      <c r="P57" s="29" t="str">
        <f t="shared" si="12"/>
        <v>OK</v>
      </c>
      <c r="Q57" s="10" t="str">
        <f t="shared" si="13"/>
        <v>OK</v>
      </c>
      <c r="R57" s="10" t="str">
        <f t="shared" si="15"/>
        <v>OK</v>
      </c>
      <c r="T57" s="81" t="s">
        <v>214</v>
      </c>
    </row>
    <row r="58" spans="1:20" ht="22.5" customHeight="1">
      <c r="A58" s="6"/>
      <c r="B58" s="9"/>
      <c r="C58" s="72"/>
      <c r="D58" s="152"/>
      <c r="E58" s="152"/>
      <c r="F58" s="15"/>
      <c r="G58" s="7"/>
      <c r="H58" s="6"/>
      <c r="I58" s="6"/>
      <c r="J58" s="7" t="s">
        <v>1</v>
      </c>
      <c r="K58" s="8" t="s">
        <v>1</v>
      </c>
      <c r="L58" s="1"/>
      <c r="M58" s="1"/>
      <c r="N58" s="1"/>
      <c r="O58" s="20">
        <f t="shared" si="14"/>
        <v>0</v>
      </c>
      <c r="P58" s="29" t="str">
        <f t="shared" si="12"/>
        <v>OK</v>
      </c>
      <c r="Q58" s="10" t="str">
        <f t="shared" si="13"/>
        <v>OK</v>
      </c>
      <c r="R58" s="10" t="str">
        <f t="shared" si="15"/>
        <v>OK</v>
      </c>
      <c r="T58" s="80" t="s">
        <v>13</v>
      </c>
    </row>
    <row r="59" spans="1:20" ht="22.5" customHeight="1">
      <c r="A59" s="6"/>
      <c r="B59" s="9"/>
      <c r="C59" s="72"/>
      <c r="D59" s="152"/>
      <c r="E59" s="152"/>
      <c r="F59" s="16"/>
      <c r="G59" s="7"/>
      <c r="H59" s="6"/>
      <c r="I59" s="6"/>
      <c r="J59" s="7" t="s">
        <v>1</v>
      </c>
      <c r="K59" s="8" t="s">
        <v>1</v>
      </c>
      <c r="L59" s="1"/>
      <c r="M59" s="1"/>
      <c r="N59" s="1"/>
      <c r="O59" s="20">
        <f t="shared" si="14"/>
        <v>0</v>
      </c>
      <c r="P59" s="29" t="str">
        <f t="shared" si="12"/>
        <v>OK</v>
      </c>
      <c r="Q59" s="10" t="str">
        <f t="shared" si="13"/>
        <v>OK</v>
      </c>
      <c r="R59" s="10" t="str">
        <f t="shared" si="15"/>
        <v>OK</v>
      </c>
    </row>
    <row r="60" spans="1:20" ht="22.5" customHeight="1">
      <c r="A60" s="6"/>
      <c r="B60" s="9"/>
      <c r="C60" s="72"/>
      <c r="D60" s="152"/>
      <c r="E60" s="152"/>
      <c r="F60" s="15"/>
      <c r="G60" s="7"/>
      <c r="H60" s="6"/>
      <c r="I60" s="6"/>
      <c r="J60" s="7" t="s">
        <v>1</v>
      </c>
      <c r="K60" s="8" t="s">
        <v>1</v>
      </c>
      <c r="L60" s="1"/>
      <c r="M60" s="1"/>
      <c r="N60" s="1"/>
      <c r="O60" s="20">
        <f t="shared" si="14"/>
        <v>0</v>
      </c>
      <c r="P60" s="29" t="str">
        <f t="shared" si="12"/>
        <v>OK</v>
      </c>
      <c r="Q60" s="10" t="str">
        <f t="shared" si="13"/>
        <v>OK</v>
      </c>
      <c r="R60" s="10" t="str">
        <f t="shared" si="15"/>
        <v>OK</v>
      </c>
    </row>
    <row r="61" spans="1:20" ht="22.5" customHeight="1">
      <c r="A61" s="6"/>
      <c r="B61" s="9"/>
      <c r="C61" s="72"/>
      <c r="D61" s="152"/>
      <c r="E61" s="152"/>
      <c r="F61" s="15"/>
      <c r="G61" s="7"/>
      <c r="H61" s="6"/>
      <c r="I61" s="6"/>
      <c r="J61" s="7" t="s">
        <v>1</v>
      </c>
      <c r="K61" s="8" t="s">
        <v>1</v>
      </c>
      <c r="L61" s="1"/>
      <c r="M61" s="1"/>
      <c r="N61" s="1"/>
      <c r="O61" s="20">
        <f t="shared" si="14"/>
        <v>0</v>
      </c>
      <c r="P61" s="29" t="str">
        <f t="shared" si="12"/>
        <v>OK</v>
      </c>
      <c r="Q61" s="10" t="str">
        <f t="shared" si="13"/>
        <v>OK</v>
      </c>
      <c r="R61" s="10" t="str">
        <f t="shared" si="15"/>
        <v>OK</v>
      </c>
    </row>
    <row r="62" spans="1:20" ht="22.5" customHeight="1">
      <c r="A62" s="12"/>
      <c r="B62" s="13"/>
      <c r="C62" s="14"/>
      <c r="D62" s="13"/>
      <c r="E62" s="14"/>
      <c r="F62" s="14"/>
      <c r="G62" s="13"/>
      <c r="H62" s="13"/>
      <c r="I62" s="12"/>
      <c r="J62" s="12"/>
      <c r="K62" s="68" t="s">
        <v>137</v>
      </c>
      <c r="L62" s="27">
        <f>SUM(L55:L61)</f>
        <v>0</v>
      </c>
      <c r="M62" s="27">
        <f t="shared" ref="M62:N62" si="16">SUM(M55:M61)</f>
        <v>0</v>
      </c>
      <c r="N62" s="27">
        <f t="shared" si="16"/>
        <v>0</v>
      </c>
      <c r="O62" s="27">
        <f>L62-(M62+N62)</f>
        <v>0</v>
      </c>
      <c r="P62" s="76"/>
      <c r="Q62" s="77"/>
      <c r="R62" s="77"/>
    </row>
    <row r="63" spans="1:20" ht="22.5" customHeight="1">
      <c r="A63" s="48" t="s">
        <v>130</v>
      </c>
      <c r="B63" s="13"/>
      <c r="C63" s="14"/>
      <c r="D63" s="13"/>
      <c r="E63" s="14"/>
      <c r="F63" s="14"/>
      <c r="G63" s="13"/>
      <c r="H63" s="13"/>
      <c r="I63" s="12"/>
      <c r="J63" s="12"/>
      <c r="K63" s="12"/>
      <c r="L63" s="12"/>
      <c r="M63" s="12"/>
      <c r="N63" s="12"/>
      <c r="O63" s="12"/>
      <c r="P63" s="76"/>
      <c r="Q63" s="77"/>
      <c r="R63" s="77"/>
    </row>
    <row r="64" spans="1:20" ht="22.5" customHeight="1">
      <c r="A64" s="162" t="s">
        <v>217</v>
      </c>
      <c r="B64" s="160" t="s">
        <v>67</v>
      </c>
      <c r="C64" s="150" t="s">
        <v>286</v>
      </c>
      <c r="D64" s="150"/>
      <c r="E64" s="150"/>
      <c r="F64" s="150"/>
      <c r="G64" s="160" t="s">
        <v>38</v>
      </c>
      <c r="H64" s="144" t="s">
        <v>47</v>
      </c>
      <c r="I64" s="145"/>
      <c r="J64" s="145"/>
      <c r="K64" s="146"/>
      <c r="L64" s="144" t="s">
        <v>216</v>
      </c>
      <c r="M64" s="145"/>
      <c r="N64" s="145"/>
      <c r="O64" s="146"/>
      <c r="P64" s="48" t="s">
        <v>96</v>
      </c>
      <c r="Q64" s="48" t="s">
        <v>96</v>
      </c>
      <c r="R64" s="61"/>
    </row>
    <row r="65" spans="1:20" ht="22.5" customHeight="1">
      <c r="A65" s="161"/>
      <c r="B65" s="161"/>
      <c r="C65" s="68" t="s">
        <v>215</v>
      </c>
      <c r="D65" s="150" t="s">
        <v>120</v>
      </c>
      <c r="E65" s="150"/>
      <c r="F65" s="68" t="s">
        <v>15</v>
      </c>
      <c r="G65" s="161"/>
      <c r="H65" s="69" t="s">
        <v>29</v>
      </c>
      <c r="I65" s="69" t="s">
        <v>28</v>
      </c>
      <c r="J65" s="68" t="s">
        <v>18</v>
      </c>
      <c r="K65" s="68" t="s">
        <v>19</v>
      </c>
      <c r="L65" s="53" t="s">
        <v>109</v>
      </c>
      <c r="M65" s="53" t="s">
        <v>110</v>
      </c>
      <c r="N65" s="53" t="s">
        <v>111</v>
      </c>
      <c r="O65" s="53" t="s">
        <v>112</v>
      </c>
      <c r="P65" s="70" t="s">
        <v>104</v>
      </c>
      <c r="Q65" s="70" t="s">
        <v>116</v>
      </c>
      <c r="R65" s="70" t="s">
        <v>115</v>
      </c>
      <c r="T65" s="82" t="s">
        <v>153</v>
      </c>
    </row>
    <row r="66" spans="1:20" ht="22.5" customHeight="1">
      <c r="A66" s="6"/>
      <c r="B66" s="9"/>
      <c r="C66" s="72"/>
      <c r="D66" s="152"/>
      <c r="E66" s="152"/>
      <c r="F66" s="15"/>
      <c r="G66" s="7"/>
      <c r="H66" s="6"/>
      <c r="I66" s="6"/>
      <c r="J66" s="7" t="s">
        <v>1</v>
      </c>
      <c r="K66" s="8" t="s">
        <v>1</v>
      </c>
      <c r="L66" s="1"/>
      <c r="M66" s="1"/>
      <c r="N66" s="1"/>
      <c r="O66" s="20">
        <f>L66-(M66+N66)</f>
        <v>0</v>
      </c>
      <c r="P66" s="29" t="str">
        <f>IF(OR(G66="新規",G66="追加",G66=""),"OK",(IF(AND(H66="",I66=""),"NG","OK")))</f>
        <v>OK</v>
      </c>
      <c r="Q66" s="10" t="str">
        <f>IF(OR(G66="新規",G66="追加",G66=""),"OK",(IF(OR(AND(J66="",K66=""),AND(J66="",K66="□"),AND(J66="□",K66=""),AND(J66="□",K66="□")),"NG","OK")))</f>
        <v>OK</v>
      </c>
      <c r="R66" s="10" t="str">
        <f>IF(OR(AND(C66&lt;&gt;"",D66&lt;&gt;"",F66&lt;&gt;"",G66&lt;&gt;""),(C66="")),"OK","NG")</f>
        <v>OK</v>
      </c>
      <c r="T66" s="83" t="s">
        <v>271</v>
      </c>
    </row>
    <row r="67" spans="1:20" ht="22.5" customHeight="1">
      <c r="A67" s="6"/>
      <c r="B67" s="9"/>
      <c r="C67" s="72"/>
      <c r="D67" s="152"/>
      <c r="E67" s="152"/>
      <c r="F67" s="15"/>
      <c r="G67" s="7"/>
      <c r="H67" s="6"/>
      <c r="I67" s="6"/>
      <c r="J67" s="7" t="s">
        <v>1</v>
      </c>
      <c r="K67" s="8" t="s">
        <v>1</v>
      </c>
      <c r="L67" s="1"/>
      <c r="M67" s="1"/>
      <c r="N67" s="1"/>
      <c r="O67" s="20">
        <f t="shared" ref="O67:O72" si="17">L67-(M67+N67)</f>
        <v>0</v>
      </c>
      <c r="P67" s="29" t="str">
        <f>IF(OR(G67="新規",G67="追加",G67=""),"OK",(IF(AND(H67="",I67=""),"NG","OK")))</f>
        <v>OK</v>
      </c>
      <c r="Q67" s="10" t="str">
        <f t="shared" ref="Q67:Q72" si="18">IF(OR(G67="新規",G67="追加",G67=""),"OK",(IF(OR(AND(J67="",K67=""),AND(J67="",K67="□"),AND(J67="□",K67=""),AND(J67="□",K67="□")),"NG","OK")))</f>
        <v>OK</v>
      </c>
      <c r="R67" s="10" t="str">
        <f t="shared" ref="R67:R72" si="19">IF(OR(AND(C67&lt;&gt;"",D67&lt;&gt;"",F67&lt;&gt;"",G67&lt;&gt;""),(C67="")),"OK","NG")</f>
        <v>OK</v>
      </c>
      <c r="T67" s="82" t="s">
        <v>214</v>
      </c>
    </row>
    <row r="68" spans="1:20" ht="22.5" customHeight="1">
      <c r="A68" s="6"/>
      <c r="B68" s="9"/>
      <c r="C68" s="72"/>
      <c r="D68" s="152"/>
      <c r="E68" s="152"/>
      <c r="F68" s="15"/>
      <c r="G68" s="7"/>
      <c r="H68" s="6"/>
      <c r="I68" s="6"/>
      <c r="J68" s="7" t="s">
        <v>1</v>
      </c>
      <c r="K68" s="8" t="s">
        <v>1</v>
      </c>
      <c r="L68" s="1"/>
      <c r="M68" s="1"/>
      <c r="N68" s="1"/>
      <c r="O68" s="20">
        <f t="shared" si="17"/>
        <v>0</v>
      </c>
      <c r="P68" s="29" t="str">
        <f t="shared" ref="P68:P72" si="20">IF(OR(G68="新規",G68="追加",G68=""),"OK",(IF(AND(H68="",I68=""),"NG","OK")))</f>
        <v>OK</v>
      </c>
      <c r="Q68" s="10" t="str">
        <f t="shared" si="18"/>
        <v>OK</v>
      </c>
      <c r="R68" s="10" t="str">
        <f t="shared" si="19"/>
        <v>OK</v>
      </c>
      <c r="T68" s="80" t="s">
        <v>13</v>
      </c>
    </row>
    <row r="69" spans="1:20" ht="22.5" customHeight="1">
      <c r="A69" s="6"/>
      <c r="B69" s="9"/>
      <c r="C69" s="72"/>
      <c r="D69" s="152"/>
      <c r="E69" s="152"/>
      <c r="F69" s="15"/>
      <c r="G69" s="7"/>
      <c r="H69" s="6"/>
      <c r="I69" s="6"/>
      <c r="J69" s="7" t="s">
        <v>1</v>
      </c>
      <c r="K69" s="8" t="s">
        <v>1</v>
      </c>
      <c r="L69" s="1"/>
      <c r="M69" s="1"/>
      <c r="N69" s="1"/>
      <c r="O69" s="20">
        <f t="shared" si="17"/>
        <v>0</v>
      </c>
      <c r="P69" s="29" t="str">
        <f t="shared" si="20"/>
        <v>OK</v>
      </c>
      <c r="Q69" s="10" t="str">
        <f t="shared" si="18"/>
        <v>OK</v>
      </c>
      <c r="R69" s="10" t="str">
        <f t="shared" si="19"/>
        <v>OK</v>
      </c>
    </row>
    <row r="70" spans="1:20" ht="22.5" customHeight="1">
      <c r="A70" s="6"/>
      <c r="B70" s="9"/>
      <c r="C70" s="72"/>
      <c r="D70" s="152"/>
      <c r="E70" s="152"/>
      <c r="F70" s="16"/>
      <c r="G70" s="7"/>
      <c r="H70" s="6"/>
      <c r="I70" s="6"/>
      <c r="J70" s="7" t="s">
        <v>1</v>
      </c>
      <c r="K70" s="8" t="s">
        <v>1</v>
      </c>
      <c r="L70" s="1"/>
      <c r="M70" s="1"/>
      <c r="N70" s="1"/>
      <c r="O70" s="20">
        <f t="shared" si="17"/>
        <v>0</v>
      </c>
      <c r="P70" s="29" t="str">
        <f t="shared" si="20"/>
        <v>OK</v>
      </c>
      <c r="Q70" s="10" t="str">
        <f t="shared" si="18"/>
        <v>OK</v>
      </c>
      <c r="R70" s="10" t="str">
        <f t="shared" si="19"/>
        <v>OK</v>
      </c>
    </row>
    <row r="71" spans="1:20" ht="22.5" customHeight="1">
      <c r="A71" s="6"/>
      <c r="B71" s="9"/>
      <c r="C71" s="72"/>
      <c r="D71" s="152"/>
      <c r="E71" s="152"/>
      <c r="F71" s="15"/>
      <c r="G71" s="7"/>
      <c r="H71" s="6"/>
      <c r="I71" s="6"/>
      <c r="J71" s="7" t="s">
        <v>1</v>
      </c>
      <c r="K71" s="8" t="s">
        <v>1</v>
      </c>
      <c r="L71" s="1"/>
      <c r="M71" s="1"/>
      <c r="N71" s="1"/>
      <c r="O71" s="20">
        <f t="shared" si="17"/>
        <v>0</v>
      </c>
      <c r="P71" s="29" t="str">
        <f t="shared" si="20"/>
        <v>OK</v>
      </c>
      <c r="Q71" s="10" t="str">
        <f t="shared" si="18"/>
        <v>OK</v>
      </c>
      <c r="R71" s="10" t="str">
        <f t="shared" si="19"/>
        <v>OK</v>
      </c>
    </row>
    <row r="72" spans="1:20" ht="22.5" customHeight="1">
      <c r="A72" s="6"/>
      <c r="B72" s="9"/>
      <c r="C72" s="72"/>
      <c r="D72" s="152"/>
      <c r="E72" s="152"/>
      <c r="F72" s="15"/>
      <c r="G72" s="7"/>
      <c r="H72" s="6"/>
      <c r="I72" s="6"/>
      <c r="J72" s="7" t="s">
        <v>1</v>
      </c>
      <c r="K72" s="8" t="s">
        <v>1</v>
      </c>
      <c r="L72" s="1"/>
      <c r="M72" s="1"/>
      <c r="N72" s="1"/>
      <c r="O72" s="20">
        <f t="shared" si="17"/>
        <v>0</v>
      </c>
      <c r="P72" s="29" t="str">
        <f t="shared" si="20"/>
        <v>OK</v>
      </c>
      <c r="Q72" s="10" t="str">
        <f t="shared" si="18"/>
        <v>OK</v>
      </c>
      <c r="R72" s="10" t="str">
        <f t="shared" si="19"/>
        <v>OK</v>
      </c>
    </row>
    <row r="73" spans="1:20" ht="22.5" customHeight="1">
      <c r="A73" s="12"/>
      <c r="B73" s="13"/>
      <c r="C73" s="14"/>
      <c r="D73" s="13"/>
      <c r="E73" s="14"/>
      <c r="F73" s="14"/>
      <c r="G73" s="13"/>
      <c r="H73" s="13"/>
      <c r="I73" s="12"/>
      <c r="J73" s="12"/>
      <c r="K73" s="68" t="s">
        <v>137</v>
      </c>
      <c r="L73" s="27">
        <f>SUM(L66:L72)</f>
        <v>0</v>
      </c>
      <c r="M73" s="27">
        <f t="shared" ref="M73:N73" si="21">SUM(M66:M72)</f>
        <v>0</v>
      </c>
      <c r="N73" s="27">
        <f t="shared" si="21"/>
        <v>0</v>
      </c>
      <c r="O73" s="27">
        <f>L73-(M73+N73)</f>
        <v>0</v>
      </c>
      <c r="P73" s="76"/>
      <c r="Q73" s="77"/>
      <c r="R73" s="77"/>
    </row>
    <row r="74" spans="1:20" ht="22.5" customHeight="1">
      <c r="A74" s="48" t="s">
        <v>132</v>
      </c>
      <c r="B74" s="13"/>
      <c r="C74" s="14"/>
      <c r="D74" s="13"/>
      <c r="E74" s="14"/>
      <c r="F74" s="14"/>
      <c r="G74" s="13"/>
      <c r="H74" s="13"/>
      <c r="I74" s="12"/>
      <c r="J74" s="12"/>
      <c r="K74" s="12"/>
      <c r="L74" s="12"/>
      <c r="M74" s="12"/>
      <c r="N74" s="12"/>
      <c r="O74" s="12"/>
      <c r="P74" s="76"/>
      <c r="Q74" s="77"/>
      <c r="R74" s="77"/>
    </row>
    <row r="75" spans="1:20" ht="22.5" customHeight="1">
      <c r="A75" s="162" t="s">
        <v>217</v>
      </c>
      <c r="B75" s="160" t="s">
        <v>67</v>
      </c>
      <c r="C75" s="150" t="s">
        <v>286</v>
      </c>
      <c r="D75" s="150"/>
      <c r="E75" s="150"/>
      <c r="F75" s="150"/>
      <c r="G75" s="160" t="s">
        <v>38</v>
      </c>
      <c r="H75" s="147" t="s">
        <v>47</v>
      </c>
      <c r="I75" s="148"/>
      <c r="J75" s="148"/>
      <c r="K75" s="149"/>
      <c r="L75" s="144" t="s">
        <v>216</v>
      </c>
      <c r="M75" s="145"/>
      <c r="N75" s="145"/>
      <c r="O75" s="146"/>
      <c r="P75" s="76"/>
      <c r="Q75" s="77"/>
      <c r="R75" s="61"/>
    </row>
    <row r="76" spans="1:20" ht="22.5" customHeight="1">
      <c r="A76" s="161"/>
      <c r="B76" s="161"/>
      <c r="C76" s="68" t="s">
        <v>215</v>
      </c>
      <c r="D76" s="150" t="s">
        <v>120</v>
      </c>
      <c r="E76" s="150"/>
      <c r="F76" s="68" t="s">
        <v>15</v>
      </c>
      <c r="G76" s="161"/>
      <c r="H76" s="84" t="s">
        <v>29</v>
      </c>
      <c r="I76" s="84" t="s">
        <v>28</v>
      </c>
      <c r="J76" s="22" t="s">
        <v>18</v>
      </c>
      <c r="K76" s="22" t="s">
        <v>19</v>
      </c>
      <c r="L76" s="53" t="s">
        <v>109</v>
      </c>
      <c r="M76" s="53" t="s">
        <v>110</v>
      </c>
      <c r="N76" s="53" t="s">
        <v>111</v>
      </c>
      <c r="O76" s="53" t="s">
        <v>112</v>
      </c>
      <c r="P76" s="76"/>
      <c r="Q76" s="77"/>
      <c r="R76" s="70" t="s">
        <v>115</v>
      </c>
      <c r="T76" s="81" t="s">
        <v>153</v>
      </c>
    </row>
    <row r="77" spans="1:20" ht="22.5" customHeight="1">
      <c r="A77" s="6"/>
      <c r="B77" s="9"/>
      <c r="C77" s="72"/>
      <c r="D77" s="152"/>
      <c r="E77" s="152"/>
      <c r="F77" s="15"/>
      <c r="G77" s="7"/>
      <c r="H77" s="22"/>
      <c r="I77" s="22"/>
      <c r="J77" s="22" t="s">
        <v>1</v>
      </c>
      <c r="K77" s="22" t="s">
        <v>1</v>
      </c>
      <c r="L77" s="1"/>
      <c r="M77" s="1"/>
      <c r="N77" s="1"/>
      <c r="O77" s="20">
        <f>L77-(M77+N77)</f>
        <v>0</v>
      </c>
      <c r="P77" s="76"/>
      <c r="Q77" s="77"/>
      <c r="R77" s="10" t="str">
        <f>IF(OR(AND(C77&lt;&gt;"",D77&lt;&gt;"",F77&lt;&gt;"",G77&lt;&gt;""),(C77="")),"OK","NG")</f>
        <v>OK</v>
      </c>
      <c r="T77" s="81" t="s">
        <v>273</v>
      </c>
    </row>
    <row r="78" spans="1:20" ht="22.5" customHeight="1">
      <c r="A78" s="6"/>
      <c r="B78" s="9"/>
      <c r="C78" s="72"/>
      <c r="D78" s="152"/>
      <c r="E78" s="152"/>
      <c r="F78" s="15"/>
      <c r="G78" s="7"/>
      <c r="H78" s="22"/>
      <c r="I78" s="22"/>
      <c r="J78" s="22" t="s">
        <v>1</v>
      </c>
      <c r="K78" s="22" t="s">
        <v>1</v>
      </c>
      <c r="L78" s="1"/>
      <c r="M78" s="1"/>
      <c r="N78" s="1"/>
      <c r="O78" s="20">
        <f t="shared" ref="O78:O83" si="22">L78-(M78+N78)</f>
        <v>0</v>
      </c>
      <c r="P78" s="76"/>
      <c r="Q78" s="77"/>
      <c r="R78" s="10" t="str">
        <f t="shared" ref="R78:R83" si="23">IF(OR(AND(C78&lt;&gt;"",D78&lt;&gt;"",F78&lt;&gt;"",G78&lt;&gt;""),(C78="")),"OK","NG")</f>
        <v>OK</v>
      </c>
      <c r="T78" s="81" t="s">
        <v>163</v>
      </c>
    </row>
    <row r="79" spans="1:20" ht="22.5" customHeight="1">
      <c r="A79" s="6"/>
      <c r="B79" s="9"/>
      <c r="C79" s="72"/>
      <c r="D79" s="152"/>
      <c r="E79" s="152"/>
      <c r="F79" s="15"/>
      <c r="G79" s="7"/>
      <c r="H79" s="22"/>
      <c r="I79" s="22"/>
      <c r="J79" s="22" t="s">
        <v>1</v>
      </c>
      <c r="K79" s="22" t="s">
        <v>1</v>
      </c>
      <c r="L79" s="1"/>
      <c r="M79" s="1"/>
      <c r="N79" s="1"/>
      <c r="O79" s="20">
        <f t="shared" si="22"/>
        <v>0</v>
      </c>
      <c r="P79" s="76"/>
      <c r="Q79" s="77"/>
      <c r="R79" s="10" t="str">
        <f t="shared" si="23"/>
        <v>OK</v>
      </c>
      <c r="T79" s="81" t="s">
        <v>214</v>
      </c>
    </row>
    <row r="80" spans="1:20" ht="22.5" customHeight="1">
      <c r="A80" s="6"/>
      <c r="B80" s="9"/>
      <c r="C80" s="72"/>
      <c r="D80" s="152"/>
      <c r="E80" s="152"/>
      <c r="F80" s="15"/>
      <c r="G80" s="7"/>
      <c r="H80" s="22"/>
      <c r="I80" s="22"/>
      <c r="J80" s="22" t="s">
        <v>1</v>
      </c>
      <c r="K80" s="22" t="s">
        <v>1</v>
      </c>
      <c r="L80" s="1"/>
      <c r="M80" s="1"/>
      <c r="N80" s="1"/>
      <c r="O80" s="20">
        <f t="shared" si="22"/>
        <v>0</v>
      </c>
      <c r="P80" s="76"/>
      <c r="Q80" s="77"/>
      <c r="R80" s="10" t="str">
        <f>IF(OR(AND(C80&lt;&gt;"",D80&lt;&gt;"",F80&lt;&gt;"",G80&lt;&gt;""),(C80="")),"OK","NG")</f>
        <v>OK</v>
      </c>
      <c r="T80" s="81" t="s">
        <v>13</v>
      </c>
    </row>
    <row r="81" spans="1:20" ht="22.5" customHeight="1">
      <c r="A81" s="6"/>
      <c r="B81" s="9"/>
      <c r="C81" s="72"/>
      <c r="D81" s="152"/>
      <c r="E81" s="152"/>
      <c r="F81" s="16"/>
      <c r="G81" s="7"/>
      <c r="H81" s="22"/>
      <c r="I81" s="22"/>
      <c r="J81" s="22" t="s">
        <v>1</v>
      </c>
      <c r="K81" s="22" t="s">
        <v>1</v>
      </c>
      <c r="L81" s="1"/>
      <c r="M81" s="1"/>
      <c r="N81" s="1"/>
      <c r="O81" s="20">
        <f t="shared" si="22"/>
        <v>0</v>
      </c>
      <c r="P81" s="76"/>
      <c r="Q81" s="77"/>
      <c r="R81" s="10" t="str">
        <f>IF(OR(AND(C81&lt;&gt;"",D81&lt;&gt;"",F81&lt;&gt;"",G81&lt;&gt;""),(C81="")),"OK","NG")</f>
        <v>OK</v>
      </c>
    </row>
    <row r="82" spans="1:20" ht="22.5" customHeight="1">
      <c r="A82" s="6"/>
      <c r="B82" s="9"/>
      <c r="C82" s="72"/>
      <c r="D82" s="152"/>
      <c r="E82" s="152"/>
      <c r="F82" s="15"/>
      <c r="G82" s="7"/>
      <c r="H82" s="22"/>
      <c r="I82" s="22"/>
      <c r="J82" s="22" t="s">
        <v>1</v>
      </c>
      <c r="K82" s="22" t="s">
        <v>1</v>
      </c>
      <c r="L82" s="1"/>
      <c r="M82" s="1"/>
      <c r="N82" s="1"/>
      <c r="O82" s="20">
        <f t="shared" si="22"/>
        <v>0</v>
      </c>
      <c r="P82" s="76"/>
      <c r="Q82" s="77"/>
      <c r="R82" s="10" t="str">
        <f t="shared" si="23"/>
        <v>OK</v>
      </c>
    </row>
    <row r="83" spans="1:20" ht="22.5" customHeight="1">
      <c r="A83" s="6"/>
      <c r="B83" s="9"/>
      <c r="C83" s="72"/>
      <c r="D83" s="152"/>
      <c r="E83" s="152"/>
      <c r="F83" s="15"/>
      <c r="G83" s="7"/>
      <c r="H83" s="22"/>
      <c r="I83" s="22"/>
      <c r="J83" s="22" t="s">
        <v>1</v>
      </c>
      <c r="K83" s="22" t="s">
        <v>1</v>
      </c>
      <c r="L83" s="1"/>
      <c r="M83" s="1"/>
      <c r="N83" s="1"/>
      <c r="O83" s="20">
        <f t="shared" si="22"/>
        <v>0</v>
      </c>
      <c r="P83" s="76"/>
      <c r="Q83" s="77"/>
      <c r="R83" s="10" t="str">
        <f t="shared" si="23"/>
        <v>OK</v>
      </c>
    </row>
    <row r="84" spans="1:20" ht="22.5" customHeight="1">
      <c r="A84" s="12"/>
      <c r="B84" s="13"/>
      <c r="C84" s="14"/>
      <c r="D84" s="13"/>
      <c r="E84" s="14"/>
      <c r="F84" s="14"/>
      <c r="G84" s="13"/>
      <c r="H84" s="13"/>
      <c r="I84" s="12"/>
      <c r="J84" s="12"/>
      <c r="K84" s="68" t="s">
        <v>137</v>
      </c>
      <c r="L84" s="27">
        <f>SUM(L77:L83)</f>
        <v>0</v>
      </c>
      <c r="M84" s="27">
        <f t="shared" ref="M84:N84" si="24">SUM(M77:M83)</f>
        <v>0</v>
      </c>
      <c r="N84" s="27">
        <f t="shared" si="24"/>
        <v>0</v>
      </c>
      <c r="O84" s="27">
        <f>L84-(M84+N84)</f>
        <v>0</v>
      </c>
      <c r="P84" s="76"/>
      <c r="Q84" s="77"/>
      <c r="R84" s="77"/>
    </row>
    <row r="85" spans="1:20" ht="22.5" customHeight="1">
      <c r="A85" s="48" t="s">
        <v>133</v>
      </c>
      <c r="B85" s="13"/>
      <c r="C85" s="14"/>
      <c r="D85" s="13"/>
      <c r="E85" s="14"/>
      <c r="F85" s="14"/>
      <c r="G85" s="13"/>
      <c r="H85" s="13"/>
      <c r="I85" s="12"/>
      <c r="K85" s="12"/>
      <c r="L85" s="12"/>
      <c r="M85" s="12"/>
      <c r="N85" s="12"/>
      <c r="O85" s="12"/>
      <c r="P85" s="76"/>
      <c r="Q85" s="77"/>
      <c r="R85" s="77"/>
    </row>
    <row r="86" spans="1:20" ht="22.5" customHeight="1">
      <c r="A86" s="162" t="s">
        <v>217</v>
      </c>
      <c r="B86" s="160" t="s">
        <v>67</v>
      </c>
      <c r="C86" s="150" t="s">
        <v>286</v>
      </c>
      <c r="D86" s="150"/>
      <c r="E86" s="150"/>
      <c r="F86" s="150"/>
      <c r="G86" s="160" t="s">
        <v>38</v>
      </c>
      <c r="H86" s="144" t="s">
        <v>47</v>
      </c>
      <c r="I86" s="145"/>
      <c r="J86" s="145"/>
      <c r="K86" s="146"/>
      <c r="L86" s="144" t="s">
        <v>216</v>
      </c>
      <c r="M86" s="145"/>
      <c r="N86" s="145"/>
      <c r="O86" s="146"/>
      <c r="P86" s="48" t="s">
        <v>96</v>
      </c>
      <c r="Q86" s="48" t="s">
        <v>96</v>
      </c>
      <c r="R86" s="61"/>
      <c r="T86" s="81" t="s">
        <v>153</v>
      </c>
    </row>
    <row r="87" spans="1:20" ht="22.5" customHeight="1">
      <c r="A87" s="161"/>
      <c r="B87" s="161"/>
      <c r="C87" s="68" t="s">
        <v>215</v>
      </c>
      <c r="D87" s="150" t="s">
        <v>120</v>
      </c>
      <c r="E87" s="150"/>
      <c r="F87" s="68" t="s">
        <v>15</v>
      </c>
      <c r="G87" s="161"/>
      <c r="H87" s="69" t="s">
        <v>29</v>
      </c>
      <c r="I87" s="69" t="s">
        <v>28</v>
      </c>
      <c r="J87" s="68" t="s">
        <v>18</v>
      </c>
      <c r="K87" s="68" t="s">
        <v>19</v>
      </c>
      <c r="L87" s="53" t="s">
        <v>109</v>
      </c>
      <c r="M87" s="53" t="s">
        <v>110</v>
      </c>
      <c r="N87" s="53" t="s">
        <v>111</v>
      </c>
      <c r="O87" s="53" t="s">
        <v>112</v>
      </c>
      <c r="P87" s="70" t="s">
        <v>104</v>
      </c>
      <c r="Q87" s="70" t="s">
        <v>116</v>
      </c>
      <c r="R87" s="70" t="s">
        <v>115</v>
      </c>
      <c r="T87" s="81" t="s">
        <v>159</v>
      </c>
    </row>
    <row r="88" spans="1:20" ht="22.5" customHeight="1">
      <c r="A88" s="6"/>
      <c r="B88" s="9"/>
      <c r="C88" s="72"/>
      <c r="D88" s="152"/>
      <c r="E88" s="152"/>
      <c r="F88" s="15"/>
      <c r="G88" s="7"/>
      <c r="H88" s="6"/>
      <c r="I88" s="6"/>
      <c r="J88" s="7" t="s">
        <v>1</v>
      </c>
      <c r="K88" s="8" t="s">
        <v>1</v>
      </c>
      <c r="L88" s="1"/>
      <c r="M88" s="1"/>
      <c r="N88" s="1"/>
      <c r="O88" s="20">
        <f>L88-(M88+N88)</f>
        <v>0</v>
      </c>
      <c r="P88" s="29" t="str">
        <f>IF(OR(G88="新規",G88="追加",G88=""),"OK",(IF(AND(H88="",I88=""),"NG","OK")))</f>
        <v>OK</v>
      </c>
      <c r="Q88" s="10" t="str">
        <f>IF(OR(G88="新規",G88="追加",G88=""),"OK",(IF(OR(AND(J88="",K88=""),AND(J88="",K88="□"),AND(J88="□",K88=""),AND(J88="□",K88="□")),"NG","OK")))</f>
        <v>OK</v>
      </c>
      <c r="R88" s="10" t="str">
        <f>IF(OR(AND(C88&lt;&gt;"",D88&lt;&gt;"",F88&lt;&gt;"",G88&lt;&gt;""),(C88="")),"OK","NG")</f>
        <v>OK</v>
      </c>
      <c r="T88" s="81" t="s">
        <v>13</v>
      </c>
    </row>
    <row r="89" spans="1:20" ht="22.5" customHeight="1">
      <c r="A89" s="6"/>
      <c r="B89" s="9"/>
      <c r="C89" s="72"/>
      <c r="D89" s="152"/>
      <c r="E89" s="152"/>
      <c r="F89" s="15"/>
      <c r="G89" s="7"/>
      <c r="H89" s="6"/>
      <c r="I89" s="6"/>
      <c r="J89" s="7" t="s">
        <v>1</v>
      </c>
      <c r="K89" s="8" t="s">
        <v>1</v>
      </c>
      <c r="L89" s="1"/>
      <c r="M89" s="1"/>
      <c r="N89" s="1"/>
      <c r="O89" s="20">
        <f t="shared" ref="O89:O94" si="25">L89-(M89+N89)</f>
        <v>0</v>
      </c>
      <c r="P89" s="29" t="str">
        <f t="shared" ref="P89:P94" si="26">IF(OR(G89="新規",G89="追加",G89=""),"OK",(IF(AND(H89="",I89=""),"NG","OK")))</f>
        <v>OK</v>
      </c>
      <c r="Q89" s="10" t="str">
        <f t="shared" ref="Q89:Q94" si="27">IF(OR(G89="新規",G89="追加",G89=""),"OK",(IF(OR(AND(J89="",K89=""),AND(J89="",K89="□"),AND(J89="□",K89=""),AND(J89="□",K89="□")),"NG","OK")))</f>
        <v>OK</v>
      </c>
      <c r="R89" s="10" t="str">
        <f t="shared" ref="R89:R94" si="28">IF(OR(AND(C89&lt;&gt;"",D89&lt;&gt;"",F89&lt;&gt;"",G89&lt;&gt;""),(C89="")),"OK","NG")</f>
        <v>OK</v>
      </c>
    </row>
    <row r="90" spans="1:20" ht="22.5" customHeight="1">
      <c r="A90" s="6"/>
      <c r="B90" s="9"/>
      <c r="C90" s="72"/>
      <c r="D90" s="152"/>
      <c r="E90" s="152"/>
      <c r="F90" s="15"/>
      <c r="G90" s="7"/>
      <c r="H90" s="6"/>
      <c r="I90" s="6"/>
      <c r="J90" s="7" t="s">
        <v>1</v>
      </c>
      <c r="K90" s="8" t="s">
        <v>1</v>
      </c>
      <c r="L90" s="1"/>
      <c r="M90" s="1"/>
      <c r="N90" s="1"/>
      <c r="O90" s="20">
        <f t="shared" si="25"/>
        <v>0</v>
      </c>
      <c r="P90" s="29" t="str">
        <f t="shared" si="26"/>
        <v>OK</v>
      </c>
      <c r="Q90" s="10" t="str">
        <f t="shared" si="27"/>
        <v>OK</v>
      </c>
      <c r="R90" s="10" t="str">
        <f t="shared" si="28"/>
        <v>OK</v>
      </c>
    </row>
    <row r="91" spans="1:20" ht="22.5" customHeight="1">
      <c r="A91" s="6"/>
      <c r="B91" s="9"/>
      <c r="C91" s="72"/>
      <c r="D91" s="152"/>
      <c r="E91" s="152"/>
      <c r="F91" s="15"/>
      <c r="G91" s="7"/>
      <c r="H91" s="6"/>
      <c r="I91" s="6"/>
      <c r="J91" s="7" t="s">
        <v>1</v>
      </c>
      <c r="K91" s="8" t="s">
        <v>1</v>
      </c>
      <c r="L91" s="1"/>
      <c r="M91" s="1"/>
      <c r="N91" s="1"/>
      <c r="O91" s="20">
        <f t="shared" si="25"/>
        <v>0</v>
      </c>
      <c r="P91" s="29" t="str">
        <f t="shared" si="26"/>
        <v>OK</v>
      </c>
      <c r="Q91" s="10" t="str">
        <f t="shared" si="27"/>
        <v>OK</v>
      </c>
      <c r="R91" s="10" t="str">
        <f t="shared" si="28"/>
        <v>OK</v>
      </c>
    </row>
    <row r="92" spans="1:20" ht="22.5" customHeight="1">
      <c r="A92" s="6"/>
      <c r="B92" s="9"/>
      <c r="C92" s="72"/>
      <c r="D92" s="152"/>
      <c r="E92" s="152"/>
      <c r="F92" s="16"/>
      <c r="G92" s="7"/>
      <c r="H92" s="6"/>
      <c r="I92" s="6"/>
      <c r="J92" s="7" t="s">
        <v>1</v>
      </c>
      <c r="K92" s="8" t="s">
        <v>1</v>
      </c>
      <c r="L92" s="1"/>
      <c r="M92" s="1"/>
      <c r="N92" s="1"/>
      <c r="O92" s="20">
        <f t="shared" si="25"/>
        <v>0</v>
      </c>
      <c r="P92" s="29" t="str">
        <f t="shared" si="26"/>
        <v>OK</v>
      </c>
      <c r="Q92" s="10" t="str">
        <f t="shared" si="27"/>
        <v>OK</v>
      </c>
      <c r="R92" s="10" t="str">
        <f t="shared" si="28"/>
        <v>OK</v>
      </c>
    </row>
    <row r="93" spans="1:20" ht="22.5" customHeight="1">
      <c r="A93" s="6"/>
      <c r="B93" s="9"/>
      <c r="C93" s="72"/>
      <c r="D93" s="152"/>
      <c r="E93" s="152"/>
      <c r="F93" s="15"/>
      <c r="G93" s="7"/>
      <c r="H93" s="6"/>
      <c r="I93" s="6"/>
      <c r="J93" s="7" t="s">
        <v>1</v>
      </c>
      <c r="K93" s="8" t="s">
        <v>1</v>
      </c>
      <c r="L93" s="1"/>
      <c r="M93" s="1"/>
      <c r="N93" s="1"/>
      <c r="O93" s="20">
        <f t="shared" si="25"/>
        <v>0</v>
      </c>
      <c r="P93" s="29" t="str">
        <f t="shared" si="26"/>
        <v>OK</v>
      </c>
      <c r="Q93" s="10" t="str">
        <f t="shared" si="27"/>
        <v>OK</v>
      </c>
      <c r="R93" s="10" t="str">
        <f t="shared" si="28"/>
        <v>OK</v>
      </c>
    </row>
    <row r="94" spans="1:20" ht="22.5" customHeight="1">
      <c r="A94" s="6"/>
      <c r="B94" s="9"/>
      <c r="C94" s="72"/>
      <c r="D94" s="152"/>
      <c r="E94" s="152"/>
      <c r="F94" s="15"/>
      <c r="G94" s="7"/>
      <c r="H94" s="6"/>
      <c r="I94" s="6"/>
      <c r="J94" s="7" t="s">
        <v>1</v>
      </c>
      <c r="K94" s="8" t="s">
        <v>1</v>
      </c>
      <c r="L94" s="1"/>
      <c r="M94" s="1"/>
      <c r="N94" s="1"/>
      <c r="O94" s="20">
        <f t="shared" si="25"/>
        <v>0</v>
      </c>
      <c r="P94" s="29" t="str">
        <f t="shared" si="26"/>
        <v>OK</v>
      </c>
      <c r="Q94" s="10" t="str">
        <f t="shared" si="27"/>
        <v>OK</v>
      </c>
      <c r="R94" s="10" t="str">
        <f t="shared" si="28"/>
        <v>OK</v>
      </c>
    </row>
    <row r="95" spans="1:20" ht="22.5" customHeight="1">
      <c r="A95" s="12"/>
      <c r="B95" s="13"/>
      <c r="C95" s="14"/>
      <c r="D95" s="13"/>
      <c r="E95" s="14"/>
      <c r="F95" s="14"/>
      <c r="G95" s="13"/>
      <c r="H95" s="13"/>
      <c r="I95" s="12"/>
      <c r="J95" s="12"/>
      <c r="K95" s="68" t="s">
        <v>137</v>
      </c>
      <c r="L95" s="27">
        <f>SUM(L88:L94)</f>
        <v>0</v>
      </c>
      <c r="M95" s="27">
        <f t="shared" ref="M95:N95" si="29">SUM(M88:M94)</f>
        <v>0</v>
      </c>
      <c r="N95" s="27">
        <f t="shared" si="29"/>
        <v>0</v>
      </c>
      <c r="O95" s="27">
        <f>L95-(M95+N95)</f>
        <v>0</v>
      </c>
      <c r="P95" s="76"/>
      <c r="Q95" s="77"/>
      <c r="R95" s="77"/>
    </row>
    <row r="96" spans="1:20" ht="23" customHeight="1">
      <c r="A96" s="48" t="s">
        <v>134</v>
      </c>
      <c r="B96" s="13"/>
      <c r="C96" s="14"/>
      <c r="D96" s="13"/>
      <c r="E96" s="14"/>
      <c r="F96" s="14"/>
      <c r="G96" s="13"/>
      <c r="H96" s="13"/>
      <c r="I96" s="12"/>
      <c r="J96" s="12"/>
      <c r="K96" s="12"/>
      <c r="L96" s="12"/>
      <c r="M96" s="12"/>
      <c r="N96" s="12"/>
      <c r="O96" s="12"/>
      <c r="P96" s="76"/>
      <c r="Q96" s="77"/>
      <c r="R96" s="77"/>
    </row>
    <row r="97" spans="1:20" ht="23" customHeight="1">
      <c r="A97" s="162" t="s">
        <v>217</v>
      </c>
      <c r="B97" s="160" t="s">
        <v>67</v>
      </c>
      <c r="C97" s="150" t="s">
        <v>286</v>
      </c>
      <c r="D97" s="150"/>
      <c r="E97" s="150"/>
      <c r="F97" s="150"/>
      <c r="G97" s="160" t="s">
        <v>38</v>
      </c>
      <c r="H97" s="144" t="s">
        <v>47</v>
      </c>
      <c r="I97" s="145"/>
      <c r="J97" s="145"/>
      <c r="K97" s="146"/>
      <c r="L97" s="144" t="s">
        <v>216</v>
      </c>
      <c r="M97" s="145"/>
      <c r="N97" s="145"/>
      <c r="O97" s="146"/>
      <c r="P97" s="48" t="s">
        <v>96</v>
      </c>
      <c r="Q97" s="48" t="s">
        <v>96</v>
      </c>
      <c r="R97" s="61"/>
    </row>
    <row r="98" spans="1:20" ht="23" customHeight="1">
      <c r="A98" s="161"/>
      <c r="B98" s="161"/>
      <c r="C98" s="68" t="s">
        <v>215</v>
      </c>
      <c r="D98" s="150" t="s">
        <v>120</v>
      </c>
      <c r="E98" s="150"/>
      <c r="F98" s="68" t="s">
        <v>15</v>
      </c>
      <c r="G98" s="161"/>
      <c r="H98" s="69" t="s">
        <v>29</v>
      </c>
      <c r="I98" s="69" t="s">
        <v>28</v>
      </c>
      <c r="J98" s="68" t="s">
        <v>18</v>
      </c>
      <c r="K98" s="68" t="s">
        <v>19</v>
      </c>
      <c r="L98" s="53" t="s">
        <v>109</v>
      </c>
      <c r="M98" s="53" t="s">
        <v>110</v>
      </c>
      <c r="N98" s="53" t="s">
        <v>111</v>
      </c>
      <c r="O98" s="53" t="s">
        <v>112</v>
      </c>
      <c r="P98" s="70" t="s">
        <v>104</v>
      </c>
      <c r="Q98" s="70" t="s">
        <v>116</v>
      </c>
      <c r="R98" s="70" t="s">
        <v>115</v>
      </c>
      <c r="T98" s="81" t="s">
        <v>153</v>
      </c>
    </row>
    <row r="99" spans="1:20" ht="23" customHeight="1">
      <c r="A99" s="6"/>
      <c r="B99" s="9"/>
      <c r="C99" s="72"/>
      <c r="D99" s="152"/>
      <c r="E99" s="152"/>
      <c r="F99" s="15"/>
      <c r="G99" s="7"/>
      <c r="H99" s="6"/>
      <c r="I99" s="6"/>
      <c r="J99" s="7" t="s">
        <v>1</v>
      </c>
      <c r="K99" s="8" t="s">
        <v>1</v>
      </c>
      <c r="L99" s="1"/>
      <c r="M99" s="1"/>
      <c r="N99" s="1"/>
      <c r="O99" s="20">
        <f>L99-(M99+N99)</f>
        <v>0</v>
      </c>
      <c r="P99" s="29" t="str">
        <f>IF(OR(G99="新規",G99="追加",G99=""),"OK",(IF(AND(H99="",I99=""),"NG","OK")))</f>
        <v>OK</v>
      </c>
      <c r="Q99" s="10" t="str">
        <f>IF(OR(G99="新規",G99="追加",G99=""),"OK",(IF(OR(AND(J99="",K99=""),AND(J99="",K99="□"),AND(J99="□",K99=""),AND(J99="□",K99="□")),"NG","OK")))</f>
        <v>OK</v>
      </c>
      <c r="R99" s="10" t="str">
        <f>IF(OR(AND(C99&lt;&gt;"",D99&lt;&gt;"",F99&lt;&gt;"",G99&lt;&gt;""),(C99="")),"OK","NG")</f>
        <v>OK</v>
      </c>
      <c r="T99" s="81" t="s">
        <v>161</v>
      </c>
    </row>
    <row r="100" spans="1:20" ht="23" customHeight="1">
      <c r="A100" s="6"/>
      <c r="B100" s="9"/>
      <c r="C100" s="72"/>
      <c r="D100" s="152"/>
      <c r="E100" s="152"/>
      <c r="F100" s="15"/>
      <c r="G100" s="7"/>
      <c r="H100" s="6"/>
      <c r="I100" s="6"/>
      <c r="J100" s="7" t="s">
        <v>1</v>
      </c>
      <c r="K100" s="8" t="s">
        <v>1</v>
      </c>
      <c r="L100" s="1"/>
      <c r="M100" s="1"/>
      <c r="N100" s="1"/>
      <c r="O100" s="20">
        <f t="shared" ref="O100:O105" si="30">L100-(M100+N100)</f>
        <v>0</v>
      </c>
      <c r="P100" s="29" t="str">
        <f t="shared" ref="P100:P105" si="31">IF(OR(G100="新規",G100="追加",G100=""),"OK",(IF(AND(H100="",I100=""),"NG","OK")))</f>
        <v>OK</v>
      </c>
      <c r="Q100" s="10" t="str">
        <f t="shared" ref="Q100:Q105" si="32">IF(OR(G100="新規",G100="追加",G100=""),"OK",(IF(OR(AND(J100="",K100=""),AND(J100="",K100="□"),AND(J100="□",K100=""),AND(J100="□",K100="□")),"NG","OK")))</f>
        <v>OK</v>
      </c>
      <c r="R100" s="10" t="str">
        <f t="shared" ref="R100:R105" si="33">IF(OR(AND(C100&lt;&gt;"",D100&lt;&gt;"",F100&lt;&gt;"",G100&lt;&gt;""),(C100="")),"OK","NG")</f>
        <v>OK</v>
      </c>
      <c r="T100" s="81" t="s">
        <v>218</v>
      </c>
    </row>
    <row r="101" spans="1:20" ht="23" customHeight="1">
      <c r="A101" s="6"/>
      <c r="B101" s="9"/>
      <c r="C101" s="72"/>
      <c r="D101" s="152"/>
      <c r="E101" s="152"/>
      <c r="F101" s="15"/>
      <c r="G101" s="7"/>
      <c r="H101" s="6"/>
      <c r="I101" s="6"/>
      <c r="J101" s="7" t="s">
        <v>1</v>
      </c>
      <c r="K101" s="8" t="s">
        <v>1</v>
      </c>
      <c r="L101" s="1"/>
      <c r="M101" s="1"/>
      <c r="N101" s="1"/>
      <c r="O101" s="20">
        <f t="shared" si="30"/>
        <v>0</v>
      </c>
      <c r="P101" s="29" t="str">
        <f t="shared" si="31"/>
        <v>OK</v>
      </c>
      <c r="Q101" s="10" t="str">
        <f t="shared" si="32"/>
        <v>OK</v>
      </c>
      <c r="R101" s="10" t="str">
        <f t="shared" si="33"/>
        <v>OK</v>
      </c>
      <c r="T101" s="81" t="s">
        <v>160</v>
      </c>
    </row>
    <row r="102" spans="1:20" ht="23" customHeight="1">
      <c r="A102" s="6"/>
      <c r="B102" s="9"/>
      <c r="C102" s="72"/>
      <c r="D102" s="152"/>
      <c r="E102" s="152"/>
      <c r="F102" s="15"/>
      <c r="G102" s="7"/>
      <c r="H102" s="6"/>
      <c r="I102" s="6"/>
      <c r="J102" s="7" t="s">
        <v>1</v>
      </c>
      <c r="K102" s="8" t="s">
        <v>1</v>
      </c>
      <c r="L102" s="1"/>
      <c r="M102" s="1"/>
      <c r="N102" s="1"/>
      <c r="O102" s="20">
        <f t="shared" si="30"/>
        <v>0</v>
      </c>
      <c r="P102" s="29" t="str">
        <f t="shared" si="31"/>
        <v>OK</v>
      </c>
      <c r="Q102" s="10" t="str">
        <f t="shared" si="32"/>
        <v>OK</v>
      </c>
      <c r="R102" s="10" t="str">
        <f t="shared" si="33"/>
        <v>OK</v>
      </c>
      <c r="T102" s="81" t="s">
        <v>13</v>
      </c>
    </row>
    <row r="103" spans="1:20" ht="23" customHeight="1">
      <c r="A103" s="6"/>
      <c r="B103" s="9"/>
      <c r="C103" s="72"/>
      <c r="D103" s="152"/>
      <c r="E103" s="152"/>
      <c r="F103" s="16"/>
      <c r="G103" s="7"/>
      <c r="H103" s="6"/>
      <c r="I103" s="6"/>
      <c r="J103" s="7" t="s">
        <v>1</v>
      </c>
      <c r="K103" s="8" t="s">
        <v>1</v>
      </c>
      <c r="L103" s="1"/>
      <c r="M103" s="1"/>
      <c r="N103" s="1"/>
      <c r="O103" s="20">
        <f t="shared" si="30"/>
        <v>0</v>
      </c>
      <c r="P103" s="29" t="str">
        <f t="shared" si="31"/>
        <v>OK</v>
      </c>
      <c r="Q103" s="10" t="str">
        <f>IF(OR(G103="新規",G103="追加",G103=""),"OK",(IF(OR(AND(J103="",K103=""),AND(J103="",K103="□"),AND(J103="□",K103=""),AND(J103="□",K103="□")),"NG","OK")))</f>
        <v>OK</v>
      </c>
      <c r="R103" s="10" t="str">
        <f t="shared" si="33"/>
        <v>OK</v>
      </c>
    </row>
    <row r="104" spans="1:20" ht="23" customHeight="1">
      <c r="A104" s="6"/>
      <c r="B104" s="9"/>
      <c r="C104" s="72"/>
      <c r="D104" s="152"/>
      <c r="E104" s="152"/>
      <c r="F104" s="15"/>
      <c r="G104" s="7"/>
      <c r="H104" s="6"/>
      <c r="I104" s="6"/>
      <c r="J104" s="7" t="s">
        <v>1</v>
      </c>
      <c r="K104" s="8" t="s">
        <v>1</v>
      </c>
      <c r="L104" s="1"/>
      <c r="M104" s="1"/>
      <c r="N104" s="1"/>
      <c r="O104" s="20">
        <f t="shared" si="30"/>
        <v>0</v>
      </c>
      <c r="P104" s="29" t="str">
        <f t="shared" si="31"/>
        <v>OK</v>
      </c>
      <c r="Q104" s="10" t="str">
        <f t="shared" si="32"/>
        <v>OK</v>
      </c>
      <c r="R104" s="10" t="str">
        <f t="shared" si="33"/>
        <v>OK</v>
      </c>
    </row>
    <row r="105" spans="1:20" ht="22.5" customHeight="1">
      <c r="A105" s="6"/>
      <c r="B105" s="9"/>
      <c r="C105" s="72"/>
      <c r="D105" s="152"/>
      <c r="E105" s="152"/>
      <c r="F105" s="15"/>
      <c r="G105" s="7"/>
      <c r="H105" s="6"/>
      <c r="I105" s="6"/>
      <c r="J105" s="7" t="s">
        <v>1</v>
      </c>
      <c r="K105" s="8" t="s">
        <v>1</v>
      </c>
      <c r="L105" s="1"/>
      <c r="M105" s="1"/>
      <c r="N105" s="1"/>
      <c r="O105" s="20">
        <f t="shared" si="30"/>
        <v>0</v>
      </c>
      <c r="P105" s="29" t="str">
        <f t="shared" si="31"/>
        <v>OK</v>
      </c>
      <c r="Q105" s="10" t="str">
        <f t="shared" si="32"/>
        <v>OK</v>
      </c>
      <c r="R105" s="10" t="str">
        <f t="shared" si="33"/>
        <v>OK</v>
      </c>
    </row>
    <row r="106" spans="1:20" ht="22.5" customHeight="1">
      <c r="A106" s="12"/>
      <c r="B106" s="13"/>
      <c r="C106" s="14"/>
      <c r="D106" s="13"/>
      <c r="E106" s="14"/>
      <c r="F106" s="14"/>
      <c r="G106" s="13"/>
      <c r="H106" s="13"/>
      <c r="I106" s="12"/>
      <c r="J106" s="12"/>
      <c r="K106" s="68" t="s">
        <v>137</v>
      </c>
      <c r="L106" s="27">
        <f>SUM(L99:L105)</f>
        <v>0</v>
      </c>
      <c r="M106" s="27">
        <f t="shared" ref="M106:N106" si="34">SUM(M99:M105)</f>
        <v>0</v>
      </c>
      <c r="N106" s="27">
        <f t="shared" si="34"/>
        <v>0</v>
      </c>
      <c r="O106" s="27">
        <f>L106-(M106+N106)</f>
        <v>0</v>
      </c>
      <c r="P106" s="76"/>
      <c r="Q106" s="77"/>
      <c r="R106" s="77"/>
    </row>
    <row r="107" spans="1:20" ht="22.5" customHeight="1">
      <c r="A107" s="48" t="s">
        <v>136</v>
      </c>
      <c r="B107" s="13"/>
      <c r="C107" s="14"/>
      <c r="D107" s="13"/>
      <c r="E107" s="14"/>
      <c r="F107" s="14"/>
      <c r="G107" s="13"/>
      <c r="H107" s="13"/>
      <c r="I107" s="12"/>
      <c r="J107" s="12"/>
      <c r="K107" s="12"/>
      <c r="L107" s="12"/>
      <c r="M107" s="12"/>
      <c r="N107" s="12"/>
      <c r="O107" s="12"/>
      <c r="P107" s="76"/>
      <c r="Q107" s="77"/>
      <c r="R107" s="77"/>
    </row>
    <row r="108" spans="1:20" ht="22.5" customHeight="1">
      <c r="A108" s="162" t="s">
        <v>217</v>
      </c>
      <c r="B108" s="160" t="s">
        <v>67</v>
      </c>
      <c r="C108" s="150" t="s">
        <v>286</v>
      </c>
      <c r="D108" s="150"/>
      <c r="E108" s="150"/>
      <c r="F108" s="150"/>
      <c r="G108" s="160" t="s">
        <v>38</v>
      </c>
      <c r="H108" s="144" t="s">
        <v>47</v>
      </c>
      <c r="I108" s="145"/>
      <c r="J108" s="145"/>
      <c r="K108" s="146"/>
      <c r="L108" s="144" t="s">
        <v>216</v>
      </c>
      <c r="M108" s="145"/>
      <c r="N108" s="145"/>
      <c r="O108" s="146"/>
      <c r="P108" s="48" t="s">
        <v>96</v>
      </c>
      <c r="Q108" s="48" t="s">
        <v>96</v>
      </c>
      <c r="R108" s="61"/>
    </row>
    <row r="109" spans="1:20" ht="22.5" customHeight="1">
      <c r="A109" s="161"/>
      <c r="B109" s="161"/>
      <c r="C109" s="68" t="s">
        <v>215</v>
      </c>
      <c r="D109" s="150" t="s">
        <v>120</v>
      </c>
      <c r="E109" s="150"/>
      <c r="F109" s="68" t="s">
        <v>15</v>
      </c>
      <c r="G109" s="161"/>
      <c r="H109" s="69" t="s">
        <v>29</v>
      </c>
      <c r="I109" s="69" t="s">
        <v>28</v>
      </c>
      <c r="J109" s="68" t="s">
        <v>18</v>
      </c>
      <c r="K109" s="68" t="s">
        <v>19</v>
      </c>
      <c r="L109" s="53" t="s">
        <v>109</v>
      </c>
      <c r="M109" s="53" t="s">
        <v>110</v>
      </c>
      <c r="N109" s="53" t="s">
        <v>111</v>
      </c>
      <c r="O109" s="53" t="s">
        <v>112</v>
      </c>
      <c r="P109" s="70" t="s">
        <v>104</v>
      </c>
      <c r="Q109" s="70" t="s">
        <v>116</v>
      </c>
      <c r="R109" s="70" t="s">
        <v>115</v>
      </c>
      <c r="T109" s="81" t="s">
        <v>153</v>
      </c>
    </row>
    <row r="110" spans="1:20" ht="22.5" customHeight="1">
      <c r="A110" s="6"/>
      <c r="B110" s="9"/>
      <c r="C110" s="72"/>
      <c r="D110" s="152"/>
      <c r="E110" s="152"/>
      <c r="F110" s="15"/>
      <c r="G110" s="7"/>
      <c r="H110" s="6"/>
      <c r="I110" s="6"/>
      <c r="J110" s="7" t="s">
        <v>1</v>
      </c>
      <c r="K110" s="8" t="s">
        <v>1</v>
      </c>
      <c r="L110" s="1"/>
      <c r="M110" s="1"/>
      <c r="N110" s="1"/>
      <c r="O110" s="20">
        <f>L110-(M110+N110)</f>
        <v>0</v>
      </c>
      <c r="P110" s="29" t="str">
        <f>IF(OR(G110="新規",G110="追加",G110=""),"OK",(IF(AND(H110="",I110=""),"NG","OK")))</f>
        <v>OK</v>
      </c>
      <c r="Q110" s="10" t="str">
        <f>IF(OR(G110="新規",G110="追加",G110=""),"OK",(IF(OR(AND(J110="",K110=""),AND(J110="",K110="□"),AND(J110="□",K110=""),AND(J110="□",K110="□")),"NG","OK")))</f>
        <v>OK</v>
      </c>
      <c r="R110" s="10" t="str">
        <f>IF(OR(AND(C110&lt;&gt;"",D110&lt;&gt;"",F110&lt;&gt;"",G110&lt;&gt;""),(C110="")),"OK","NG")</f>
        <v>OK</v>
      </c>
      <c r="T110" s="81" t="s">
        <v>164</v>
      </c>
    </row>
    <row r="111" spans="1:20" ht="22.5" customHeight="1">
      <c r="A111" s="6"/>
      <c r="B111" s="9"/>
      <c r="C111" s="72"/>
      <c r="D111" s="152"/>
      <c r="E111" s="152"/>
      <c r="F111" s="15"/>
      <c r="G111" s="7"/>
      <c r="H111" s="6"/>
      <c r="I111" s="6"/>
      <c r="J111" s="7" t="s">
        <v>1</v>
      </c>
      <c r="K111" s="8" t="s">
        <v>1</v>
      </c>
      <c r="L111" s="1"/>
      <c r="M111" s="1"/>
      <c r="N111" s="1"/>
      <c r="O111" s="20">
        <f t="shared" ref="O111:O116" si="35">L111-(M111+N111)</f>
        <v>0</v>
      </c>
      <c r="P111" s="29" t="str">
        <f t="shared" ref="P111:P116" si="36">IF(OR(G111="新規",G111="追加",G111=""),"OK",(IF(AND(H111="",I111=""),"NG","OK")))</f>
        <v>OK</v>
      </c>
      <c r="Q111" s="10" t="str">
        <f t="shared" ref="Q111:Q116" si="37">IF(OR(G111="新規",G111="追加",G111=""),"OK",(IF(OR(AND(J111="",K111=""),AND(J111="",K111="□"),AND(J111="□",K111=""),AND(J111="□",K111="□")),"NG","OK")))</f>
        <v>OK</v>
      </c>
      <c r="R111" s="10" t="str">
        <f t="shared" ref="R111:R115" si="38">IF(OR(AND(C111&lt;&gt;"",D111&lt;&gt;"",F111&lt;&gt;"",G111&lt;&gt;""),(C111="")),"OK","NG")</f>
        <v>OK</v>
      </c>
      <c r="T111" s="81" t="s">
        <v>13</v>
      </c>
    </row>
    <row r="112" spans="1:20" ht="22.5" customHeight="1">
      <c r="A112" s="6"/>
      <c r="B112" s="9"/>
      <c r="C112" s="72"/>
      <c r="D112" s="152"/>
      <c r="E112" s="152"/>
      <c r="F112" s="15"/>
      <c r="G112" s="7"/>
      <c r="H112" s="6"/>
      <c r="I112" s="6"/>
      <c r="J112" s="7" t="s">
        <v>1</v>
      </c>
      <c r="K112" s="8" t="s">
        <v>1</v>
      </c>
      <c r="L112" s="1"/>
      <c r="M112" s="1"/>
      <c r="N112" s="1"/>
      <c r="O112" s="20">
        <f t="shared" si="35"/>
        <v>0</v>
      </c>
      <c r="P112" s="29" t="str">
        <f t="shared" si="36"/>
        <v>OK</v>
      </c>
      <c r="Q112" s="10" t="str">
        <f t="shared" si="37"/>
        <v>OK</v>
      </c>
      <c r="R112" s="10" t="str">
        <f t="shared" si="38"/>
        <v>OK</v>
      </c>
    </row>
    <row r="113" spans="1:23" ht="22.5" customHeight="1">
      <c r="A113" s="6"/>
      <c r="B113" s="9"/>
      <c r="C113" s="72"/>
      <c r="D113" s="152"/>
      <c r="E113" s="152"/>
      <c r="F113" s="15"/>
      <c r="G113" s="7"/>
      <c r="H113" s="6"/>
      <c r="I113" s="6"/>
      <c r="J113" s="7" t="s">
        <v>1</v>
      </c>
      <c r="K113" s="8" t="s">
        <v>1</v>
      </c>
      <c r="L113" s="1"/>
      <c r="M113" s="1"/>
      <c r="N113" s="1"/>
      <c r="O113" s="20">
        <f t="shared" si="35"/>
        <v>0</v>
      </c>
      <c r="P113" s="29" t="str">
        <f t="shared" si="36"/>
        <v>OK</v>
      </c>
      <c r="Q113" s="10" t="str">
        <f t="shared" si="37"/>
        <v>OK</v>
      </c>
      <c r="R113" s="10" t="str">
        <f t="shared" si="38"/>
        <v>OK</v>
      </c>
    </row>
    <row r="114" spans="1:23" ht="22.5" customHeight="1">
      <c r="A114" s="6"/>
      <c r="B114" s="9"/>
      <c r="C114" s="72"/>
      <c r="D114" s="152"/>
      <c r="E114" s="152"/>
      <c r="F114" s="16"/>
      <c r="G114" s="7"/>
      <c r="H114" s="6"/>
      <c r="I114" s="6"/>
      <c r="J114" s="7" t="s">
        <v>1</v>
      </c>
      <c r="K114" s="8" t="s">
        <v>1</v>
      </c>
      <c r="L114" s="1"/>
      <c r="M114" s="1"/>
      <c r="N114" s="1"/>
      <c r="O114" s="20">
        <f t="shared" si="35"/>
        <v>0</v>
      </c>
      <c r="P114" s="29" t="str">
        <f t="shared" si="36"/>
        <v>OK</v>
      </c>
      <c r="Q114" s="10" t="str">
        <f t="shared" si="37"/>
        <v>OK</v>
      </c>
      <c r="R114" s="10" t="str">
        <f t="shared" si="38"/>
        <v>OK</v>
      </c>
    </row>
    <row r="115" spans="1:23" ht="22.5" customHeight="1">
      <c r="A115" s="6"/>
      <c r="B115" s="9"/>
      <c r="C115" s="72"/>
      <c r="D115" s="152"/>
      <c r="E115" s="152"/>
      <c r="F115" s="15"/>
      <c r="G115" s="7"/>
      <c r="H115" s="6"/>
      <c r="I115" s="6"/>
      <c r="J115" s="7" t="s">
        <v>1</v>
      </c>
      <c r="K115" s="8" t="s">
        <v>1</v>
      </c>
      <c r="L115" s="1"/>
      <c r="M115" s="1"/>
      <c r="N115" s="1"/>
      <c r="O115" s="20">
        <f t="shared" si="35"/>
        <v>0</v>
      </c>
      <c r="P115" s="29" t="str">
        <f t="shared" si="36"/>
        <v>OK</v>
      </c>
      <c r="Q115" s="10" t="str">
        <f t="shared" si="37"/>
        <v>OK</v>
      </c>
      <c r="R115" s="10" t="str">
        <f t="shared" si="38"/>
        <v>OK</v>
      </c>
    </row>
    <row r="116" spans="1:23" ht="22.5" customHeight="1">
      <c r="A116" s="6"/>
      <c r="B116" s="9"/>
      <c r="C116" s="72"/>
      <c r="D116" s="152"/>
      <c r="E116" s="152"/>
      <c r="F116" s="15"/>
      <c r="G116" s="7"/>
      <c r="H116" s="6"/>
      <c r="I116" s="6"/>
      <c r="J116" s="7" t="s">
        <v>1</v>
      </c>
      <c r="K116" s="8" t="s">
        <v>1</v>
      </c>
      <c r="L116" s="1"/>
      <c r="M116" s="1"/>
      <c r="N116" s="1"/>
      <c r="O116" s="20">
        <f t="shared" si="35"/>
        <v>0</v>
      </c>
      <c r="P116" s="29" t="str">
        <f t="shared" si="36"/>
        <v>OK</v>
      </c>
      <c r="Q116" s="10" t="str">
        <f t="shared" si="37"/>
        <v>OK</v>
      </c>
      <c r="R116" s="10" t="str">
        <f>IF(OR(AND(C116&lt;&gt;"",D116&lt;&gt;"",F116&lt;&gt;"",G116&lt;&gt;""),(C116="")),"OK","NG")</f>
        <v>OK</v>
      </c>
    </row>
    <row r="117" spans="1:23" ht="22.5" customHeight="1">
      <c r="A117" s="12"/>
      <c r="B117" s="13"/>
      <c r="C117" s="14"/>
      <c r="D117" s="13"/>
      <c r="E117" s="14"/>
      <c r="F117" s="14"/>
      <c r="G117" s="13"/>
      <c r="H117" s="13"/>
      <c r="I117" s="12"/>
      <c r="J117" s="12"/>
      <c r="K117" s="68" t="s">
        <v>137</v>
      </c>
      <c r="L117" s="27">
        <f>SUM(L110:L116)</f>
        <v>0</v>
      </c>
      <c r="M117" s="27">
        <f t="shared" ref="M117:N117" si="39">SUM(M110:M116)</f>
        <v>0</v>
      </c>
      <c r="N117" s="27">
        <f t="shared" si="39"/>
        <v>0</v>
      </c>
      <c r="O117" s="27">
        <f>L117-(M117+N117)</f>
        <v>0</v>
      </c>
      <c r="P117" s="76"/>
      <c r="Q117" s="77"/>
      <c r="R117" s="77"/>
    </row>
    <row r="118" spans="1:23" ht="13">
      <c r="F118" s="85"/>
    </row>
    <row r="119" spans="1:23" s="61" customFormat="1" ht="13">
      <c r="A119" s="142" t="s">
        <v>139</v>
      </c>
      <c r="B119" s="143"/>
      <c r="C119" s="53" t="s">
        <v>138</v>
      </c>
      <c r="D119" s="53" t="s">
        <v>110</v>
      </c>
      <c r="E119" s="53" t="s">
        <v>111</v>
      </c>
      <c r="F119" s="53" t="s">
        <v>112</v>
      </c>
      <c r="G119" s="53" t="s">
        <v>165</v>
      </c>
      <c r="H119" s="142" t="s">
        <v>17</v>
      </c>
      <c r="I119" s="159"/>
      <c r="J119" s="136" t="s">
        <v>208</v>
      </c>
      <c r="K119" s="136"/>
      <c r="L119" s="136"/>
      <c r="M119" s="136"/>
      <c r="P119" s="87" t="s">
        <v>198</v>
      </c>
      <c r="Q119" s="88" t="s">
        <v>70</v>
      </c>
      <c r="R119" s="88" t="s">
        <v>84</v>
      </c>
    </row>
    <row r="120" spans="1:23" ht="22.5" customHeight="1">
      <c r="A120" s="153" t="s">
        <v>237</v>
      </c>
      <c r="B120" s="154"/>
      <c r="C120" s="100">
        <f>L40</f>
        <v>0</v>
      </c>
      <c r="D120" s="100">
        <f t="shared" ref="D120:F120" si="40">M40</f>
        <v>0</v>
      </c>
      <c r="E120" s="100">
        <f t="shared" si="40"/>
        <v>0</v>
      </c>
      <c r="F120" s="100">
        <f t="shared" si="40"/>
        <v>0</v>
      </c>
      <c r="G120" s="163">
        <f>SUM(D120:D122)</f>
        <v>0</v>
      </c>
      <c r="H120" s="157"/>
      <c r="I120" s="158"/>
      <c r="J120" s="151" t="s">
        <v>209</v>
      </c>
      <c r="K120" s="151"/>
      <c r="L120" s="151"/>
      <c r="M120" s="151"/>
      <c r="N120" s="89"/>
      <c r="O120" s="89"/>
      <c r="P120" s="29" t="str">
        <f>IF(G120&lt;=2500000,"OK","NG")</f>
        <v>OK</v>
      </c>
      <c r="Q120" s="10" t="str">
        <f t="shared" ref="Q120:Q126" si="41">IF(D120&lt;=C120/2,"OK","NG")</f>
        <v>OK</v>
      </c>
      <c r="R120" s="10" t="str">
        <f t="shared" ref="R120:R126" si="42">IF(C120=D120+E120+F120,"OK","NG")</f>
        <v>OK</v>
      </c>
      <c r="S120" s="90"/>
      <c r="T120" s="70"/>
      <c r="U120" s="70"/>
      <c r="V120" s="70"/>
      <c r="W120" s="70"/>
    </row>
    <row r="121" spans="1:23" ht="22.5" customHeight="1">
      <c r="A121" s="155" t="s">
        <v>238</v>
      </c>
      <c r="B121" s="156"/>
      <c r="C121" s="100">
        <f>L51</f>
        <v>0</v>
      </c>
      <c r="D121" s="100">
        <f t="shared" ref="D121:F121" si="43">M51</f>
        <v>0</v>
      </c>
      <c r="E121" s="100">
        <f t="shared" si="43"/>
        <v>0</v>
      </c>
      <c r="F121" s="100">
        <f t="shared" si="43"/>
        <v>0</v>
      </c>
      <c r="G121" s="164"/>
      <c r="H121" s="157"/>
      <c r="I121" s="158"/>
      <c r="J121" s="151"/>
      <c r="K121" s="151"/>
      <c r="L121" s="151"/>
      <c r="M121" s="151"/>
      <c r="N121" s="89"/>
      <c r="O121" s="89"/>
      <c r="P121" s="73" t="s">
        <v>152</v>
      </c>
      <c r="Q121" s="10" t="str">
        <f t="shared" si="41"/>
        <v>OK</v>
      </c>
      <c r="R121" s="10" t="str">
        <f t="shared" si="42"/>
        <v>OK</v>
      </c>
      <c r="S121" s="36"/>
    </row>
    <row r="122" spans="1:23" ht="22.5" customHeight="1">
      <c r="A122" s="155" t="s">
        <v>239</v>
      </c>
      <c r="B122" s="156"/>
      <c r="C122" s="100">
        <f>L62</f>
        <v>0</v>
      </c>
      <c r="D122" s="100">
        <f t="shared" ref="D122:F122" si="44">M62</f>
        <v>0</v>
      </c>
      <c r="E122" s="100">
        <f t="shared" si="44"/>
        <v>0</v>
      </c>
      <c r="F122" s="100">
        <f t="shared" si="44"/>
        <v>0</v>
      </c>
      <c r="G122" s="165"/>
      <c r="H122" s="32"/>
      <c r="I122" s="33"/>
      <c r="J122" s="151"/>
      <c r="K122" s="151"/>
      <c r="L122" s="151"/>
      <c r="M122" s="151"/>
      <c r="N122" s="89"/>
      <c r="O122" s="89"/>
      <c r="P122" s="73" t="s">
        <v>152</v>
      </c>
      <c r="Q122" s="10" t="str">
        <f t="shared" si="41"/>
        <v>OK</v>
      </c>
      <c r="R122" s="10" t="str">
        <f t="shared" si="42"/>
        <v>OK</v>
      </c>
      <c r="S122" s="36"/>
    </row>
    <row r="123" spans="1:23" ht="22.5" customHeight="1">
      <c r="A123" s="155" t="s">
        <v>240</v>
      </c>
      <c r="B123" s="156"/>
      <c r="C123" s="100">
        <f>L73</f>
        <v>0</v>
      </c>
      <c r="D123" s="100">
        <f t="shared" ref="D123:F123" si="45">M73</f>
        <v>0</v>
      </c>
      <c r="E123" s="100">
        <f t="shared" si="45"/>
        <v>0</v>
      </c>
      <c r="F123" s="100">
        <f t="shared" si="45"/>
        <v>0</v>
      </c>
      <c r="G123" s="100">
        <f>D123</f>
        <v>0</v>
      </c>
      <c r="H123" s="32"/>
      <c r="I123" s="33"/>
      <c r="J123" s="150" t="s">
        <v>210</v>
      </c>
      <c r="K123" s="150"/>
      <c r="L123" s="150"/>
      <c r="M123" s="150"/>
      <c r="N123" s="89"/>
      <c r="O123" s="89"/>
      <c r="P123" s="29" t="str">
        <f>IF(G123&lt;=2500000,"OK","NG")</f>
        <v>OK</v>
      </c>
      <c r="Q123" s="10" t="str">
        <f t="shared" si="41"/>
        <v>OK</v>
      </c>
      <c r="R123" s="10" t="str">
        <f t="shared" si="42"/>
        <v>OK</v>
      </c>
      <c r="S123" s="36"/>
    </row>
    <row r="124" spans="1:23" ht="22.5" customHeight="1">
      <c r="A124" s="155" t="s">
        <v>131</v>
      </c>
      <c r="B124" s="156"/>
      <c r="C124" s="100">
        <f>L84</f>
        <v>0</v>
      </c>
      <c r="D124" s="100">
        <f t="shared" ref="D124:F124" si="46">M84</f>
        <v>0</v>
      </c>
      <c r="E124" s="100">
        <f t="shared" si="46"/>
        <v>0</v>
      </c>
      <c r="F124" s="100">
        <f t="shared" si="46"/>
        <v>0</v>
      </c>
      <c r="G124" s="100">
        <f>D124</f>
        <v>0</v>
      </c>
      <c r="H124" s="32"/>
      <c r="I124" s="33"/>
      <c r="J124" s="150" t="s">
        <v>211</v>
      </c>
      <c r="K124" s="150"/>
      <c r="L124" s="150"/>
      <c r="M124" s="150"/>
      <c r="N124" s="89"/>
      <c r="O124" s="89"/>
      <c r="P124" s="29" t="str">
        <f>IF(G124&lt;=5000000,"OK","NG")</f>
        <v>OK</v>
      </c>
      <c r="Q124" s="10" t="str">
        <f t="shared" si="41"/>
        <v>OK</v>
      </c>
      <c r="R124" s="10" t="str">
        <f t="shared" si="42"/>
        <v>OK</v>
      </c>
      <c r="S124" s="36"/>
    </row>
    <row r="125" spans="1:23" ht="22.5" customHeight="1">
      <c r="A125" s="155" t="s">
        <v>241</v>
      </c>
      <c r="B125" s="156"/>
      <c r="C125" s="100">
        <f>L95</f>
        <v>0</v>
      </c>
      <c r="D125" s="100">
        <f t="shared" ref="D125:F125" si="47">M95</f>
        <v>0</v>
      </c>
      <c r="E125" s="100">
        <f t="shared" si="47"/>
        <v>0</v>
      </c>
      <c r="F125" s="100">
        <f t="shared" si="47"/>
        <v>0</v>
      </c>
      <c r="G125" s="183">
        <f>SUM(D125:D126)</f>
        <v>0</v>
      </c>
      <c r="H125" s="32"/>
      <c r="I125" s="33"/>
      <c r="J125" s="151" t="s">
        <v>212</v>
      </c>
      <c r="K125" s="151"/>
      <c r="L125" s="151"/>
      <c r="M125" s="151"/>
      <c r="N125" s="89"/>
      <c r="O125" s="89"/>
      <c r="P125" s="29" t="str">
        <f>IF(G125&lt;=2500000,"OK","NG")</f>
        <v>OK</v>
      </c>
      <c r="Q125" s="10" t="str">
        <f t="shared" si="41"/>
        <v>OK</v>
      </c>
      <c r="R125" s="10" t="str">
        <f t="shared" si="42"/>
        <v>OK</v>
      </c>
      <c r="S125" s="36"/>
    </row>
    <row r="126" spans="1:23" ht="22.5" customHeight="1">
      <c r="A126" s="155" t="s">
        <v>242</v>
      </c>
      <c r="B126" s="156"/>
      <c r="C126" s="100">
        <f>L106</f>
        <v>0</v>
      </c>
      <c r="D126" s="100">
        <f t="shared" ref="D126:F126" si="48">M106</f>
        <v>0</v>
      </c>
      <c r="E126" s="100">
        <f t="shared" si="48"/>
        <v>0</v>
      </c>
      <c r="F126" s="100">
        <f t="shared" si="48"/>
        <v>0</v>
      </c>
      <c r="G126" s="184"/>
      <c r="H126" s="32"/>
      <c r="I126" s="33"/>
      <c r="J126" s="151"/>
      <c r="K126" s="151"/>
      <c r="L126" s="151"/>
      <c r="M126" s="151"/>
      <c r="N126" s="89"/>
      <c r="O126" s="89"/>
      <c r="P126" s="73" t="s">
        <v>152</v>
      </c>
      <c r="Q126" s="10" t="str">
        <f t="shared" si="41"/>
        <v>OK</v>
      </c>
      <c r="R126" s="10" t="str">
        <f t="shared" si="42"/>
        <v>OK</v>
      </c>
      <c r="S126" s="36"/>
    </row>
    <row r="127" spans="1:23" ht="22.5" customHeight="1">
      <c r="A127" s="155" t="s">
        <v>135</v>
      </c>
      <c r="B127" s="156"/>
      <c r="C127" s="100">
        <f>L117</f>
        <v>0</v>
      </c>
      <c r="D127" s="100">
        <f t="shared" ref="D127:F127" si="49">M117</f>
        <v>0</v>
      </c>
      <c r="E127" s="100">
        <f t="shared" si="49"/>
        <v>0</v>
      </c>
      <c r="F127" s="100">
        <f t="shared" si="49"/>
        <v>0</v>
      </c>
      <c r="G127" s="100">
        <f>D127</f>
        <v>0</v>
      </c>
      <c r="H127" s="157"/>
      <c r="I127" s="158"/>
      <c r="J127" s="150" t="s">
        <v>287</v>
      </c>
      <c r="K127" s="150"/>
      <c r="L127" s="150"/>
      <c r="M127" s="150"/>
      <c r="N127" s="89"/>
      <c r="O127" s="89"/>
      <c r="P127" s="29" t="str">
        <f>IF(G127&lt;=2500000,"OK","NG")</f>
        <v>OK</v>
      </c>
      <c r="Q127" s="10" t="str">
        <f>IF(D127&lt;=C127/2,"OK","NG")</f>
        <v>OK</v>
      </c>
      <c r="R127" s="10" t="str">
        <f>IF(C127=D127+E127+F127,"OK","NG")</f>
        <v>OK</v>
      </c>
      <c r="S127" s="36"/>
    </row>
    <row r="128" spans="1:23" ht="22.5" customHeight="1">
      <c r="A128" s="174" t="s">
        <v>14</v>
      </c>
      <c r="B128" s="175"/>
      <c r="C128" s="100">
        <f>SUM(C120:C127)</f>
        <v>0</v>
      </c>
      <c r="D128" s="100">
        <f>SUM(D120:D127)</f>
        <v>0</v>
      </c>
      <c r="E128" s="100">
        <f t="shared" ref="E128:F128" si="50">SUM(E120:E127)</f>
        <v>0</v>
      </c>
      <c r="F128" s="100">
        <f t="shared" si="50"/>
        <v>0</v>
      </c>
      <c r="G128" s="100">
        <f>D128</f>
        <v>0</v>
      </c>
      <c r="H128" s="157"/>
      <c r="I128" s="158"/>
      <c r="J128" s="177" t="s">
        <v>213</v>
      </c>
      <c r="K128" s="177"/>
      <c r="L128" s="177"/>
      <c r="M128" s="177"/>
      <c r="N128" s="89"/>
      <c r="P128" s="29" t="str">
        <f>IF(OR(C128=0,AND(G128&gt;=150000,G128&lt;=10000000)),"OK","NG")</f>
        <v>OK</v>
      </c>
      <c r="Q128" s="10" t="str">
        <f>IF(D128&lt;=C128/2,"OK","NG")</f>
        <v>OK</v>
      </c>
      <c r="R128" s="10" t="str">
        <f>IF(C128=D128+E128+F128,"OK","NG")</f>
        <v>OK</v>
      </c>
    </row>
    <row r="129" spans="1:16" ht="13"/>
    <row r="130" spans="1:16" ht="22.5" customHeight="1">
      <c r="A130" s="48" t="s">
        <v>196</v>
      </c>
    </row>
    <row r="131" spans="1:16" ht="15" customHeight="1">
      <c r="A131" s="139" t="s">
        <v>205</v>
      </c>
      <c r="B131" s="139"/>
      <c r="C131" s="139"/>
      <c r="D131" s="139"/>
      <c r="E131" s="139"/>
      <c r="F131" s="139"/>
      <c r="G131" s="139"/>
      <c r="H131" s="139"/>
      <c r="I131" s="139"/>
      <c r="J131" s="139"/>
      <c r="K131" s="50" t="s">
        <v>82</v>
      </c>
      <c r="P131" s="49" t="s">
        <v>55</v>
      </c>
    </row>
    <row r="132" spans="1:16" ht="15" customHeight="1">
      <c r="A132" s="176" t="s">
        <v>204</v>
      </c>
      <c r="B132" s="176"/>
      <c r="C132" s="176"/>
      <c r="D132" s="176"/>
      <c r="E132" s="176"/>
      <c r="F132" s="176"/>
      <c r="G132" s="176"/>
      <c r="H132" s="176"/>
      <c r="I132" s="176"/>
      <c r="J132" s="176"/>
      <c r="K132" s="56" t="s">
        <v>166</v>
      </c>
      <c r="P132" s="49" t="s">
        <v>167</v>
      </c>
    </row>
    <row r="133" spans="1:16" ht="15" customHeight="1">
      <c r="A133" s="176" t="s">
        <v>199</v>
      </c>
      <c r="B133" s="176"/>
      <c r="C133" s="176"/>
      <c r="D133" s="176"/>
      <c r="E133" s="176"/>
      <c r="F133" s="176"/>
      <c r="G133" s="176"/>
      <c r="H133" s="176"/>
      <c r="I133" s="176"/>
      <c r="J133" s="176"/>
      <c r="K133" s="56" t="s">
        <v>166</v>
      </c>
    </row>
    <row r="134" spans="1:16" ht="15" customHeight="1">
      <c r="A134" s="176" t="s">
        <v>200</v>
      </c>
      <c r="B134" s="176"/>
      <c r="C134" s="176"/>
      <c r="D134" s="176"/>
      <c r="E134" s="176"/>
      <c r="F134" s="176"/>
      <c r="G134" s="176"/>
      <c r="H134" s="176"/>
      <c r="I134" s="176"/>
      <c r="J134" s="176"/>
      <c r="K134" s="56" t="s">
        <v>166</v>
      </c>
    </row>
    <row r="135" spans="1:16" ht="15" customHeight="1">
      <c r="A135" s="176" t="s">
        <v>201</v>
      </c>
      <c r="B135" s="176"/>
      <c r="C135" s="176"/>
      <c r="D135" s="176"/>
      <c r="E135" s="176"/>
      <c r="F135" s="176"/>
      <c r="G135" s="176"/>
      <c r="H135" s="176"/>
      <c r="I135" s="176"/>
      <c r="J135" s="176"/>
      <c r="K135" s="56" t="s">
        <v>166</v>
      </c>
    </row>
    <row r="136" spans="1:16" ht="15" customHeight="1">
      <c r="A136" s="176" t="s">
        <v>289</v>
      </c>
      <c r="B136" s="176"/>
      <c r="C136" s="176"/>
      <c r="D136" s="176"/>
      <c r="E136" s="176"/>
      <c r="F136" s="176"/>
      <c r="G136" s="176"/>
      <c r="H136" s="176"/>
      <c r="I136" s="176"/>
      <c r="J136" s="176"/>
      <c r="K136" s="56" t="s">
        <v>166</v>
      </c>
    </row>
    <row r="137" spans="1:16" ht="15" customHeight="1">
      <c r="A137" s="176" t="s">
        <v>202</v>
      </c>
      <c r="B137" s="176"/>
      <c r="C137" s="176"/>
      <c r="D137" s="176"/>
      <c r="E137" s="176"/>
      <c r="F137" s="176"/>
      <c r="G137" s="176"/>
      <c r="H137" s="176"/>
      <c r="I137" s="176"/>
      <c r="J137" s="176"/>
      <c r="K137" s="56" t="s">
        <v>166</v>
      </c>
    </row>
    <row r="138" spans="1:16" ht="15" customHeight="1">
      <c r="A138" s="176" t="s">
        <v>203</v>
      </c>
      <c r="B138" s="176"/>
      <c r="C138" s="176"/>
      <c r="D138" s="176"/>
      <c r="E138" s="176"/>
      <c r="F138" s="176"/>
      <c r="G138" s="176"/>
      <c r="H138" s="176"/>
      <c r="I138" s="176"/>
      <c r="J138" s="176"/>
      <c r="K138" s="56" t="s">
        <v>166</v>
      </c>
    </row>
    <row r="139" spans="1:16" ht="15" customHeight="1">
      <c r="A139" s="17"/>
      <c r="B139" s="17"/>
      <c r="C139" s="17"/>
      <c r="D139" s="17"/>
      <c r="E139" s="17"/>
      <c r="J139" s="93" t="s">
        <v>141</v>
      </c>
      <c r="K139" s="99">
        <f>COUNTIF(K132:K138,"☑")</f>
        <v>0</v>
      </c>
    </row>
    <row r="140" spans="1:16" ht="15" customHeight="1">
      <c r="A140" s="17"/>
      <c r="B140" s="17"/>
      <c r="C140" s="17"/>
      <c r="D140" s="17"/>
      <c r="E140" s="17"/>
      <c r="H140" s="17"/>
    </row>
    <row r="141" spans="1:16" ht="15" customHeight="1">
      <c r="A141" s="48" t="s">
        <v>206</v>
      </c>
    </row>
    <row r="142" spans="1:16" ht="15" customHeight="1">
      <c r="A142" s="180" t="s">
        <v>57</v>
      </c>
      <c r="B142" s="180"/>
      <c r="C142" s="180"/>
      <c r="D142" s="180"/>
      <c r="E142" s="180"/>
      <c r="F142" s="180"/>
      <c r="G142" s="180"/>
      <c r="H142" s="180"/>
      <c r="I142" s="180"/>
      <c r="J142" s="180"/>
      <c r="K142" s="180"/>
      <c r="P142" s="95" t="s">
        <v>80</v>
      </c>
    </row>
    <row r="143" spans="1:16" ht="15" customHeight="1">
      <c r="A143" s="50" t="s">
        <v>2</v>
      </c>
      <c r="B143" s="140" t="s">
        <v>3</v>
      </c>
      <c r="C143" s="181"/>
      <c r="D143" s="181"/>
      <c r="E143" s="181"/>
      <c r="F143" s="181"/>
      <c r="G143" s="181"/>
      <c r="H143" s="181"/>
      <c r="I143" s="181"/>
      <c r="J143" s="141"/>
    </row>
    <row r="144" spans="1:16" ht="15" customHeight="1">
      <c r="A144" s="3" t="s">
        <v>1</v>
      </c>
      <c r="B144" s="182" t="s">
        <v>69</v>
      </c>
      <c r="C144" s="167"/>
      <c r="D144" s="167"/>
      <c r="E144" s="167"/>
      <c r="F144" s="167"/>
      <c r="G144" s="167"/>
      <c r="H144" s="167"/>
      <c r="I144" s="167"/>
      <c r="J144" s="168"/>
      <c r="P144" s="29" t="str">
        <f>IF(C128=0,"OK",IF(AND(A144="☑",A145="☑",A146="☑"),"OK","NG"))</f>
        <v>OK</v>
      </c>
    </row>
    <row r="145" spans="1:13" ht="15" customHeight="1">
      <c r="A145" s="3" t="s">
        <v>1</v>
      </c>
      <c r="B145" s="182" t="s">
        <v>117</v>
      </c>
      <c r="C145" s="167"/>
      <c r="D145" s="167"/>
      <c r="E145" s="167"/>
      <c r="F145" s="167"/>
      <c r="G145" s="167"/>
      <c r="H145" s="167"/>
      <c r="I145" s="167"/>
      <c r="J145" s="168"/>
    </row>
    <row r="146" spans="1:13" ht="15" customHeight="1">
      <c r="A146" s="3" t="s">
        <v>1</v>
      </c>
      <c r="B146" s="182" t="s">
        <v>288</v>
      </c>
      <c r="C146" s="167"/>
      <c r="D146" s="167"/>
      <c r="E146" s="167"/>
      <c r="F146" s="167"/>
      <c r="G146" s="167"/>
      <c r="H146" s="167"/>
      <c r="I146" s="167"/>
      <c r="J146" s="168"/>
    </row>
    <row r="147" spans="1:13" ht="15" customHeight="1"/>
    <row r="148" spans="1:13" ht="15" customHeight="1">
      <c r="A148" s="48" t="s">
        <v>207</v>
      </c>
    </row>
    <row r="149" spans="1:13" ht="15" customHeight="1">
      <c r="A149" s="50" t="s">
        <v>2</v>
      </c>
      <c r="B149" s="139" t="s">
        <v>4</v>
      </c>
      <c r="C149" s="139"/>
      <c r="D149" s="139"/>
      <c r="E149" s="139"/>
      <c r="F149" s="140" t="s">
        <v>97</v>
      </c>
      <c r="G149" s="141"/>
      <c r="H149" s="140" t="s">
        <v>20</v>
      </c>
      <c r="I149" s="141"/>
      <c r="J149" s="139" t="s">
        <v>17</v>
      </c>
      <c r="K149" s="139"/>
      <c r="L149" s="139"/>
      <c r="M149" s="139"/>
    </row>
    <row r="150" spans="1:13" ht="18.75" customHeight="1">
      <c r="A150" s="3" t="s">
        <v>1</v>
      </c>
      <c r="B150" s="138" t="s">
        <v>23</v>
      </c>
      <c r="C150" s="138"/>
      <c r="D150" s="138"/>
      <c r="E150" s="138"/>
      <c r="F150" s="142" t="s">
        <v>22</v>
      </c>
      <c r="G150" s="143"/>
      <c r="H150" s="142" t="s">
        <v>98</v>
      </c>
      <c r="I150" s="143"/>
      <c r="J150" s="138" t="s">
        <v>143</v>
      </c>
      <c r="K150" s="138"/>
      <c r="L150" s="138"/>
      <c r="M150" s="138"/>
    </row>
    <row r="151" spans="1:13" ht="18.75" customHeight="1">
      <c r="A151" s="3" t="s">
        <v>1</v>
      </c>
      <c r="B151" s="138" t="s">
        <v>25</v>
      </c>
      <c r="C151" s="138"/>
      <c r="D151" s="138"/>
      <c r="E151" s="138"/>
      <c r="F151" s="142" t="s">
        <v>16</v>
      </c>
      <c r="G151" s="143"/>
      <c r="H151" s="142" t="s">
        <v>21</v>
      </c>
      <c r="I151" s="143"/>
      <c r="J151" s="138" t="s">
        <v>100</v>
      </c>
      <c r="K151" s="138"/>
      <c r="L151" s="138"/>
      <c r="M151" s="138"/>
    </row>
    <row r="152" spans="1:13" ht="18.75" customHeight="1">
      <c r="A152" s="3" t="s">
        <v>1</v>
      </c>
      <c r="B152" s="138" t="s">
        <v>24</v>
      </c>
      <c r="C152" s="138"/>
      <c r="D152" s="138"/>
      <c r="E152" s="138"/>
      <c r="F152" s="142" t="s">
        <v>16</v>
      </c>
      <c r="G152" s="143"/>
      <c r="H152" s="142" t="s">
        <v>21</v>
      </c>
      <c r="I152" s="143"/>
      <c r="J152" s="138" t="s">
        <v>26</v>
      </c>
      <c r="K152" s="138"/>
      <c r="L152" s="138"/>
      <c r="M152" s="138"/>
    </row>
    <row r="153" spans="1:13" ht="18.75" customHeight="1">
      <c r="A153" s="3" t="s">
        <v>1</v>
      </c>
      <c r="B153" s="138" t="s">
        <v>90</v>
      </c>
      <c r="C153" s="138"/>
      <c r="D153" s="138"/>
      <c r="E153" s="138"/>
      <c r="F153" s="142" t="s">
        <v>5</v>
      </c>
      <c r="G153" s="143"/>
      <c r="H153" s="159" t="s">
        <v>16</v>
      </c>
      <c r="I153" s="143"/>
      <c r="J153" s="138" t="s">
        <v>99</v>
      </c>
      <c r="K153" s="138"/>
      <c r="L153" s="138"/>
      <c r="M153" s="138"/>
    </row>
    <row r="154" spans="1:13" ht="18.75" customHeight="1">
      <c r="A154" s="3" t="s">
        <v>1</v>
      </c>
      <c r="B154" s="138" t="s">
        <v>283</v>
      </c>
      <c r="C154" s="138"/>
      <c r="D154" s="138"/>
      <c r="E154" s="138"/>
      <c r="F154" s="142" t="s">
        <v>5</v>
      </c>
      <c r="G154" s="143"/>
      <c r="H154" s="136" t="s">
        <v>16</v>
      </c>
      <c r="I154" s="136"/>
      <c r="J154" s="138" t="s">
        <v>284</v>
      </c>
      <c r="K154" s="138"/>
      <c r="L154" s="138"/>
      <c r="M154" s="138"/>
    </row>
  </sheetData>
  <sheetProtection algorithmName="SHA-512" hashValue="OvoT1jurViTbtAkE8ykw9csE5ZK2qxjwNZBEUvmUSCl6e5+WW0+2apOrJCOdZ8tyD2CMH2YNXilcZeOECcQRaw==" saltValue="SFNZHB71Z6qdUkP/PK70aA==" spinCount="100000" sheet="1" objects="1" scenarios="1"/>
  <mergeCells count="198">
    <mergeCell ref="A1:O1"/>
    <mergeCell ref="B3:E3"/>
    <mergeCell ref="B4:E4"/>
    <mergeCell ref="P4:P5"/>
    <mergeCell ref="B5:E5"/>
    <mergeCell ref="B6:E6"/>
    <mergeCell ref="M14:O14"/>
    <mergeCell ref="M15:O15"/>
    <mergeCell ref="M16:O16"/>
    <mergeCell ref="M17:O17"/>
    <mergeCell ref="M18:O18"/>
    <mergeCell ref="M19:O19"/>
    <mergeCell ref="F9:I9"/>
    <mergeCell ref="J9:L9"/>
    <mergeCell ref="M10:O10"/>
    <mergeCell ref="M11:O11"/>
    <mergeCell ref="M12:O12"/>
    <mergeCell ref="M13:O13"/>
    <mergeCell ref="N26:O26"/>
    <mergeCell ref="A31:A32"/>
    <mergeCell ref="B31:B32"/>
    <mergeCell ref="C31:F31"/>
    <mergeCell ref="G31:G32"/>
    <mergeCell ref="H31:K31"/>
    <mergeCell ref="L31:O31"/>
    <mergeCell ref="D32:E32"/>
    <mergeCell ref="M20:O20"/>
    <mergeCell ref="M21:O21"/>
    <mergeCell ref="M22:O22"/>
    <mergeCell ref="M23:O23"/>
    <mergeCell ref="M24:O24"/>
    <mergeCell ref="M25:O25"/>
    <mergeCell ref="D39:E39"/>
    <mergeCell ref="A42:A43"/>
    <mergeCell ref="B42:B43"/>
    <mergeCell ref="C42:F42"/>
    <mergeCell ref="G42:G43"/>
    <mergeCell ref="H42:K42"/>
    <mergeCell ref="D33:E33"/>
    <mergeCell ref="D34:E34"/>
    <mergeCell ref="D35:E35"/>
    <mergeCell ref="D36:E36"/>
    <mergeCell ref="D37:E37"/>
    <mergeCell ref="D38:E38"/>
    <mergeCell ref="A53:A54"/>
    <mergeCell ref="B53:B54"/>
    <mergeCell ref="C53:F53"/>
    <mergeCell ref="L42:O42"/>
    <mergeCell ref="D43:E43"/>
    <mergeCell ref="D44:E44"/>
    <mergeCell ref="D45:E45"/>
    <mergeCell ref="D46:E46"/>
    <mergeCell ref="D47:E47"/>
    <mergeCell ref="G53:G54"/>
    <mergeCell ref="H53:K53"/>
    <mergeCell ref="L53:O53"/>
    <mergeCell ref="D54:E54"/>
    <mergeCell ref="D55:E55"/>
    <mergeCell ref="D56:E56"/>
    <mergeCell ref="D48:E48"/>
    <mergeCell ref="D49:E49"/>
    <mergeCell ref="D50:E50"/>
    <mergeCell ref="H64:K64"/>
    <mergeCell ref="L64:O64"/>
    <mergeCell ref="D65:E65"/>
    <mergeCell ref="D66:E66"/>
    <mergeCell ref="D67:E67"/>
    <mergeCell ref="D57:E57"/>
    <mergeCell ref="D58:E58"/>
    <mergeCell ref="D59:E59"/>
    <mergeCell ref="D60:E60"/>
    <mergeCell ref="D61:E61"/>
    <mergeCell ref="C64:F64"/>
    <mergeCell ref="D68:E68"/>
    <mergeCell ref="D69:E69"/>
    <mergeCell ref="D70:E70"/>
    <mergeCell ref="D71:E71"/>
    <mergeCell ref="D72:E72"/>
    <mergeCell ref="A75:A76"/>
    <mergeCell ref="B75:B76"/>
    <mergeCell ref="C75:F75"/>
    <mergeCell ref="G64:G65"/>
    <mergeCell ref="A64:A65"/>
    <mergeCell ref="B64:B65"/>
    <mergeCell ref="A86:A87"/>
    <mergeCell ref="B86:B87"/>
    <mergeCell ref="C86:F86"/>
    <mergeCell ref="G75:G76"/>
    <mergeCell ref="H75:K75"/>
    <mergeCell ref="L75:O75"/>
    <mergeCell ref="D76:E76"/>
    <mergeCell ref="D77:E77"/>
    <mergeCell ref="D78:E78"/>
    <mergeCell ref="G86:G87"/>
    <mergeCell ref="H86:K86"/>
    <mergeCell ref="L86:O86"/>
    <mergeCell ref="D87:E87"/>
    <mergeCell ref="D88:E88"/>
    <mergeCell ref="D89:E89"/>
    <mergeCell ref="D79:E79"/>
    <mergeCell ref="D80:E80"/>
    <mergeCell ref="D81:E81"/>
    <mergeCell ref="D82:E82"/>
    <mergeCell ref="D83:E83"/>
    <mergeCell ref="H97:K97"/>
    <mergeCell ref="L97:O97"/>
    <mergeCell ref="D98:E98"/>
    <mergeCell ref="D99:E99"/>
    <mergeCell ref="D100:E100"/>
    <mergeCell ref="D90:E90"/>
    <mergeCell ref="D91:E91"/>
    <mergeCell ref="D92:E92"/>
    <mergeCell ref="D93:E93"/>
    <mergeCell ref="D94:E94"/>
    <mergeCell ref="C97:F97"/>
    <mergeCell ref="D101:E101"/>
    <mergeCell ref="D102:E102"/>
    <mergeCell ref="D103:E103"/>
    <mergeCell ref="D104:E104"/>
    <mergeCell ref="D105:E105"/>
    <mergeCell ref="A108:A109"/>
    <mergeCell ref="B108:B109"/>
    <mergeCell ref="C108:F108"/>
    <mergeCell ref="G97:G98"/>
    <mergeCell ref="A97:A98"/>
    <mergeCell ref="B97:B98"/>
    <mergeCell ref="D112:E112"/>
    <mergeCell ref="D113:E113"/>
    <mergeCell ref="D114:E114"/>
    <mergeCell ref="D115:E115"/>
    <mergeCell ref="D116:E116"/>
    <mergeCell ref="A119:B119"/>
    <mergeCell ref="G108:G109"/>
    <mergeCell ref="H108:K108"/>
    <mergeCell ref="L108:O108"/>
    <mergeCell ref="D109:E109"/>
    <mergeCell ref="D110:E110"/>
    <mergeCell ref="D111:E111"/>
    <mergeCell ref="H119:I119"/>
    <mergeCell ref="J119:M119"/>
    <mergeCell ref="A120:B120"/>
    <mergeCell ref="G120:G122"/>
    <mergeCell ref="H120:I120"/>
    <mergeCell ref="J120:M122"/>
    <mergeCell ref="A121:B121"/>
    <mergeCell ref="H121:I121"/>
    <mergeCell ref="A122:B122"/>
    <mergeCell ref="A127:B127"/>
    <mergeCell ref="H127:I127"/>
    <mergeCell ref="J127:M127"/>
    <mergeCell ref="A128:B128"/>
    <mergeCell ref="H128:I128"/>
    <mergeCell ref="J128:M128"/>
    <mergeCell ref="A123:B123"/>
    <mergeCell ref="J123:M123"/>
    <mergeCell ref="A124:B124"/>
    <mergeCell ref="J124:M124"/>
    <mergeCell ref="A125:B125"/>
    <mergeCell ref="G125:G126"/>
    <mergeCell ref="J125:M126"/>
    <mergeCell ref="A126:B126"/>
    <mergeCell ref="A137:J137"/>
    <mergeCell ref="A138:J138"/>
    <mergeCell ref="A142:K142"/>
    <mergeCell ref="B143:J143"/>
    <mergeCell ref="B144:J144"/>
    <mergeCell ref="B145:J145"/>
    <mergeCell ref="A131:J131"/>
    <mergeCell ref="A132:J132"/>
    <mergeCell ref="A133:J133"/>
    <mergeCell ref="A134:J134"/>
    <mergeCell ref="A135:J135"/>
    <mergeCell ref="A136:J136"/>
    <mergeCell ref="B146:J146"/>
    <mergeCell ref="B149:E149"/>
    <mergeCell ref="F149:G149"/>
    <mergeCell ref="H149:I149"/>
    <mergeCell ref="J149:M149"/>
    <mergeCell ref="B150:E150"/>
    <mergeCell ref="F150:G150"/>
    <mergeCell ref="H150:I150"/>
    <mergeCell ref="J150:M150"/>
    <mergeCell ref="B153:E153"/>
    <mergeCell ref="F153:G153"/>
    <mergeCell ref="H153:I153"/>
    <mergeCell ref="J153:M153"/>
    <mergeCell ref="B154:E154"/>
    <mergeCell ref="F154:G154"/>
    <mergeCell ref="H154:I154"/>
    <mergeCell ref="J154:M154"/>
    <mergeCell ref="B151:E151"/>
    <mergeCell ref="F151:G151"/>
    <mergeCell ref="H151:I151"/>
    <mergeCell ref="J151:M151"/>
    <mergeCell ref="B152:E152"/>
    <mergeCell ref="F152:G152"/>
    <mergeCell ref="H152:I152"/>
    <mergeCell ref="J152:M152"/>
  </mergeCells>
  <phoneticPr fontId="2"/>
  <conditionalFormatting sqref="C120:G128">
    <cfRule type="expression" dxfId="3464" priority="2">
      <formula>$P120="NG"</formula>
    </cfRule>
  </conditionalFormatting>
  <conditionalFormatting sqref="G120:G123">
    <cfRule type="expression" dxfId="3463" priority="1">
      <formula>$P120="NG"</formula>
    </cfRule>
  </conditionalFormatting>
  <conditionalFormatting sqref="H33:K36">
    <cfRule type="expression" dxfId="3462" priority="55">
      <formula>#REF!="追加"</formula>
    </cfRule>
    <cfRule type="expression" dxfId="3461" priority="56">
      <formula>#REF!="新規"</formula>
    </cfRule>
  </conditionalFormatting>
  <conditionalFormatting sqref="H37:K39">
    <cfRule type="expression" dxfId="3460" priority="60">
      <formula>#REF!="追加"</formula>
    </cfRule>
    <cfRule type="expression" dxfId="3459" priority="67">
      <formula>#REF!="新規"</formula>
    </cfRule>
  </conditionalFormatting>
  <conditionalFormatting sqref="H44:K47">
    <cfRule type="expression" dxfId="3458" priority="46">
      <formula>#REF!="追加"</formula>
    </cfRule>
    <cfRule type="expression" dxfId="3457" priority="47">
      <formula>#REF!="新規"</formula>
    </cfRule>
  </conditionalFormatting>
  <conditionalFormatting sqref="H48:K50">
    <cfRule type="expression" dxfId="3456" priority="50">
      <formula>#REF!="追加"</formula>
    </cfRule>
    <cfRule type="expression" dxfId="3455" priority="51">
      <formula>#REF!="新規"</formula>
    </cfRule>
  </conditionalFormatting>
  <conditionalFormatting sqref="H55:K58">
    <cfRule type="expression" dxfId="3454" priority="40">
      <formula>#REF!="追加"</formula>
    </cfRule>
    <cfRule type="expression" dxfId="3453" priority="41">
      <formula>#REF!="新規"</formula>
    </cfRule>
  </conditionalFormatting>
  <conditionalFormatting sqref="H59:K61">
    <cfRule type="expression" dxfId="3452" priority="44">
      <formula>#REF!="追加"</formula>
    </cfRule>
    <cfRule type="expression" dxfId="3451" priority="45">
      <formula>#REF!="新規"</formula>
    </cfRule>
  </conditionalFormatting>
  <conditionalFormatting sqref="H66:K69">
    <cfRule type="expression" dxfId="3450" priority="34">
      <formula>#REF!="追加"</formula>
    </cfRule>
    <cfRule type="expression" dxfId="3449" priority="35">
      <formula>#REF!="新規"</formula>
    </cfRule>
  </conditionalFormatting>
  <conditionalFormatting sqref="H70:K72">
    <cfRule type="expression" dxfId="3448" priority="38">
      <formula>#REF!="追加"</formula>
    </cfRule>
    <cfRule type="expression" dxfId="3447" priority="39">
      <formula>#REF!="新規"</formula>
    </cfRule>
  </conditionalFormatting>
  <conditionalFormatting sqref="H77:K80">
    <cfRule type="expression" dxfId="3446" priority="28">
      <formula>#REF!="追加"</formula>
    </cfRule>
    <cfRule type="expression" dxfId="3445" priority="29">
      <formula>#REF!="新規"</formula>
    </cfRule>
  </conditionalFormatting>
  <conditionalFormatting sqref="H81:K83">
    <cfRule type="expression" dxfId="3444" priority="32">
      <formula>#REF!="追加"</formula>
    </cfRule>
    <cfRule type="expression" dxfId="3443" priority="33">
      <formula>#REF!="新規"</formula>
    </cfRule>
  </conditionalFormatting>
  <conditionalFormatting sqref="H88:K91">
    <cfRule type="expression" dxfId="3442" priority="22">
      <formula>#REF!="追加"</formula>
    </cfRule>
    <cfRule type="expression" dxfId="3441" priority="23">
      <formula>#REF!="新規"</formula>
    </cfRule>
  </conditionalFormatting>
  <conditionalFormatting sqref="H92:K94">
    <cfRule type="expression" dxfId="3440" priority="26">
      <formula>#REF!="追加"</formula>
    </cfRule>
    <cfRule type="expression" dxfId="3439" priority="27">
      <formula>#REF!="新規"</formula>
    </cfRule>
  </conditionalFormatting>
  <conditionalFormatting sqref="H99:K102">
    <cfRule type="expression" dxfId="3438" priority="16">
      <formula>#REF!="追加"</formula>
    </cfRule>
    <cfRule type="expression" dxfId="3437" priority="17">
      <formula>#REF!="新規"</formula>
    </cfRule>
  </conditionalFormatting>
  <conditionalFormatting sqref="H103:K105">
    <cfRule type="expression" dxfId="3436" priority="20">
      <formula>#REF!="追加"</formula>
    </cfRule>
    <cfRule type="expression" dxfId="3435" priority="21">
      <formula>#REF!="新規"</formula>
    </cfRule>
  </conditionalFormatting>
  <conditionalFormatting sqref="H110:K113">
    <cfRule type="expression" dxfId="3434" priority="10">
      <formula>#REF!="追加"</formula>
    </cfRule>
    <cfRule type="expression" dxfId="3433" priority="11">
      <formula>#REF!="新規"</formula>
    </cfRule>
  </conditionalFormatting>
  <conditionalFormatting sqref="H114:K116">
    <cfRule type="expression" dxfId="3432" priority="14">
      <formula>#REF!="追加"</formula>
    </cfRule>
    <cfRule type="expression" dxfId="3431" priority="15">
      <formula>#REF!="新規"</formula>
    </cfRule>
  </conditionalFormatting>
  <conditionalFormatting sqref="J35:K36 J39:K39">
    <cfRule type="expression" dxfId="3430" priority="57">
      <formula>#REF!="追加"</formula>
    </cfRule>
    <cfRule type="expression" dxfId="3429" priority="58">
      <formula>#REF!="新規"</formula>
    </cfRule>
  </conditionalFormatting>
  <conditionalFormatting sqref="J46:K47 J50:K50">
    <cfRule type="expression" dxfId="3428" priority="48">
      <formula>#REF!="追加"</formula>
    </cfRule>
    <cfRule type="expression" dxfId="3427" priority="49">
      <formula>#REF!="新規"</formula>
    </cfRule>
  </conditionalFormatting>
  <conditionalFormatting sqref="J57:K58 J61:K61">
    <cfRule type="expression" dxfId="3426" priority="42">
      <formula>#REF!="追加"</formula>
    </cfRule>
    <cfRule type="expression" dxfId="3425" priority="43">
      <formula>#REF!="新規"</formula>
    </cfRule>
  </conditionalFormatting>
  <conditionalFormatting sqref="J68:K69 J72:K72">
    <cfRule type="expression" dxfId="3424" priority="36">
      <formula>#REF!="追加"</formula>
    </cfRule>
    <cfRule type="expression" dxfId="3423" priority="37">
      <formula>#REF!="新規"</formula>
    </cfRule>
  </conditionalFormatting>
  <conditionalFormatting sqref="J79:K80 J83:K83">
    <cfRule type="expression" dxfId="3422" priority="30">
      <formula>#REF!="追加"</formula>
    </cfRule>
    <cfRule type="expression" dxfId="3421" priority="31">
      <formula>#REF!="新規"</formula>
    </cfRule>
  </conditionalFormatting>
  <conditionalFormatting sqref="J90:K91 J94:K94">
    <cfRule type="expression" dxfId="3420" priority="24">
      <formula>#REF!="追加"</formula>
    </cfRule>
    <cfRule type="expression" dxfId="3419" priority="25">
      <formula>#REF!="新規"</formula>
    </cfRule>
  </conditionalFormatting>
  <conditionalFormatting sqref="J101:K102 J105:K105">
    <cfRule type="expression" dxfId="3418" priority="18">
      <formula>#REF!="追加"</formula>
    </cfRule>
    <cfRule type="expression" dxfId="3417" priority="19">
      <formula>#REF!="新規"</formula>
    </cfRule>
  </conditionalFormatting>
  <conditionalFormatting sqref="J112:K113 J116:K116">
    <cfRule type="expression" dxfId="3416" priority="12">
      <formula>#REF!="追加"</formula>
    </cfRule>
    <cfRule type="expression" dxfId="3415" priority="13">
      <formula>#REF!="新規"</formula>
    </cfRule>
  </conditionalFormatting>
  <conditionalFormatting sqref="J40:O41 J51:O52 J62:O63 J73:O74 J84:O84 J95:O96 J106:O107 J117:O117">
    <cfRule type="expression" dxfId="3414" priority="72">
      <formula>$I40="追加"</formula>
    </cfRule>
    <cfRule type="expression" dxfId="3413" priority="73">
      <formula>$I40="新規"</formula>
    </cfRule>
  </conditionalFormatting>
  <conditionalFormatting sqref="K85:O85 I85">
    <cfRule type="expression" dxfId="3412" priority="76">
      <formula>#REF!="追加"</formula>
    </cfRule>
    <cfRule type="expression" dxfId="3411" priority="77">
      <formula>#REF!="新規"</formula>
    </cfRule>
  </conditionalFormatting>
  <conditionalFormatting sqref="L40:O41 L51:O52 L62:O63 L73:O74 L84:O84 L95:O96 L106:O107 L117:O117">
    <cfRule type="expression" dxfId="3410" priority="68">
      <formula>$I40="追加"</formula>
    </cfRule>
    <cfRule type="expression" dxfId="3409" priority="69">
      <formula>$I40="新規"</formula>
    </cfRule>
  </conditionalFormatting>
  <conditionalFormatting sqref="L85:O85">
    <cfRule type="expression" dxfId="3408" priority="74">
      <formula>#REF!="追加"</formula>
    </cfRule>
    <cfRule type="expression" dxfId="3407" priority="75">
      <formula>#REF!="新規"</formula>
    </cfRule>
  </conditionalFormatting>
  <conditionalFormatting sqref="P3">
    <cfRule type="expression" dxfId="3406" priority="62">
      <formula>$P3&lt;&gt;"要修正！"</formula>
    </cfRule>
    <cfRule type="expression" dxfId="3405" priority="63">
      <formula>$P3="要修正！"</formula>
    </cfRule>
  </conditionalFormatting>
  <conditionalFormatting sqref="P4:P5">
    <cfRule type="expression" dxfId="3404" priority="54">
      <formula>$P$3="要修正！"</formula>
    </cfRule>
  </conditionalFormatting>
  <conditionalFormatting sqref="P144">
    <cfRule type="expression" dxfId="3403" priority="61">
      <formula>P144="NG"</formula>
    </cfRule>
  </conditionalFormatting>
  <conditionalFormatting sqref="P33:R41">
    <cfRule type="expression" dxfId="3402" priority="59">
      <formula>P33="NG"</formula>
    </cfRule>
  </conditionalFormatting>
  <conditionalFormatting sqref="P44:R52">
    <cfRule type="expression" dxfId="3401" priority="9">
      <formula>P44="NG"</formula>
    </cfRule>
  </conditionalFormatting>
  <conditionalFormatting sqref="P55:R63">
    <cfRule type="expression" dxfId="3400" priority="7">
      <formula>P55="NG"</formula>
    </cfRule>
  </conditionalFormatting>
  <conditionalFormatting sqref="P66:R74 P75:Q83">
    <cfRule type="expression" dxfId="3399" priority="8">
      <formula>P66="NG"</formula>
    </cfRule>
  </conditionalFormatting>
  <conditionalFormatting sqref="P84:R85 R77:R83">
    <cfRule type="expression" dxfId="3398" priority="6">
      <formula>P77="NG"</formula>
    </cfRule>
  </conditionalFormatting>
  <conditionalFormatting sqref="P88:R96">
    <cfRule type="expression" dxfId="3397" priority="5">
      <formula>P88="NG"</formula>
    </cfRule>
  </conditionalFormatting>
  <conditionalFormatting sqref="P99:R107">
    <cfRule type="expression" dxfId="3396" priority="4">
      <formula>P99="NG"</formula>
    </cfRule>
  </conditionalFormatting>
  <conditionalFormatting sqref="P110:R117">
    <cfRule type="expression" dxfId="3395" priority="3">
      <formula>P110="NG"</formula>
    </cfRule>
  </conditionalFormatting>
  <conditionalFormatting sqref="P120:R120 Q121:R122">
    <cfRule type="expression" dxfId="3394" priority="71">
      <formula>#REF!="NG"</formula>
    </cfRule>
  </conditionalFormatting>
  <conditionalFormatting sqref="P120:R128">
    <cfRule type="expression" dxfId="3393" priority="52">
      <formula>P120="NG"</formula>
    </cfRule>
  </conditionalFormatting>
  <conditionalFormatting sqref="P121:R122">
    <cfRule type="expression" dxfId="3392" priority="70">
      <formula>$P29="NG"</formula>
    </cfRule>
  </conditionalFormatting>
  <conditionalFormatting sqref="P123:R127 P128:Q128">
    <cfRule type="expression" dxfId="3391" priority="53">
      <formula>#REF!="NG"</formula>
    </cfRule>
  </conditionalFormatting>
  <conditionalFormatting sqref="P125:R126">
    <cfRule type="expression" dxfId="3390" priority="65">
      <formula>$P30="NG"</formula>
    </cfRule>
  </conditionalFormatting>
  <conditionalFormatting sqref="P127:R128">
    <cfRule type="expression" dxfId="3389" priority="64">
      <formula>$P31="NG"</formula>
    </cfRule>
  </conditionalFormatting>
  <conditionalFormatting sqref="T57 T76:T80 T86:T88 T98:T102 T109:T111">
    <cfRule type="expression" dxfId="3388" priority="66">
      <formula>T57="NG"</formula>
    </cfRule>
  </conditionalFormatting>
  <dataValidations count="12">
    <dataValidation type="list" allowBlank="1" showInputMessage="1" showErrorMessage="1" sqref="D27 D11:D25" xr:uid="{07259261-F7D4-4CE0-9AE1-707470267B30}">
      <formula1>$Q$11:$Q$13</formula1>
    </dataValidation>
    <dataValidation type="list" allowBlank="1" showInputMessage="1" showErrorMessage="1" sqref="B11:B25" xr:uid="{E5ACF6CE-78EE-4EDE-A808-343B235238DC}">
      <formula1>$P$11:$P$18</formula1>
    </dataValidation>
    <dataValidation type="list" allowBlank="1" showInputMessage="1" showErrorMessage="1" sqref="C99:C105" xr:uid="{67E149F6-006F-4BD4-AF20-A42B9DEED087}">
      <formula1>$T$99:$T$102</formula1>
    </dataValidation>
    <dataValidation type="list" allowBlank="1" showInputMessage="1" showErrorMessage="1" sqref="C33:C39" xr:uid="{53D7DC6C-1888-4300-9B66-202F5F48F889}">
      <formula1>$U$33:$U$36</formula1>
    </dataValidation>
    <dataValidation type="list" allowBlank="1" showInputMessage="1" showErrorMessage="1" sqref="B33:B39 B110:B116 B99:B105 B88:B94 B77:B83 B66:B72 B55:B61 B44:B50" xr:uid="{E9CAEAED-0A30-47CC-8BC1-AD9B68C557FA}">
      <formula1>$T$33:$T$34</formula1>
    </dataValidation>
    <dataValidation type="list" allowBlank="1" showInputMessage="1" showErrorMessage="1" sqref="C110:C116" xr:uid="{713A7F63-019D-4E35-9F7B-276D7E7ECE63}">
      <formula1>$T$110:$T$111</formula1>
    </dataValidation>
    <dataValidation type="list" allowBlank="1" showInputMessage="1" showErrorMessage="1" sqref="C88:C94" xr:uid="{7D316D69-CD45-4D29-8C03-40CE3B01B2C0}">
      <formula1>$T$87:$T$88</formula1>
    </dataValidation>
    <dataValidation type="list" allowBlank="1" showInputMessage="1" showErrorMessage="1" sqref="C77:C83" xr:uid="{9C8F74C0-BCB1-4CAD-AC33-E2FFF44A2946}">
      <formula1>$T$77:$T$80</formula1>
    </dataValidation>
    <dataValidation type="list" allowBlank="1" showInputMessage="1" showErrorMessage="1" sqref="C66:C72" xr:uid="{3729F1CA-B631-4AEE-85BA-C8B488189469}">
      <formula1>$T$66:$T$68</formula1>
    </dataValidation>
    <dataValidation type="list" allowBlank="1" showInputMessage="1" showErrorMessage="1" sqref="C55:C61" xr:uid="{3EA6EFB6-38F1-4A1D-A952-FB5CE87AB0AF}">
      <formula1>$T$55:$T$58</formula1>
    </dataValidation>
    <dataValidation type="list" allowBlank="1" showInputMessage="1" showErrorMessage="1" sqref="C44:C50" xr:uid="{3443314B-7C41-44E3-A39D-0E191132A139}">
      <formula1>$T$44:$T$46</formula1>
    </dataValidation>
    <dataValidation type="list" allowBlank="1" showInputMessage="1" showErrorMessage="1" sqref="K132:K138" xr:uid="{1D22433E-4239-4C7F-AEE9-D5B73830A76D}">
      <formula1>$P$131:$P$132</formula1>
    </dataValidation>
  </dataValidations>
  <pageMargins left="0.70866141732283472" right="0.70866141732283472" top="0.62992125984251968" bottom="0.74803149606299213" header="0.31496062992125984" footer="0.31496062992125984"/>
  <headerFooter>
    <oddHeader>&amp;L様式第1号別添1&amp;R事業参加者用（事業参加者→事業実施主体）</oddHeader>
  </headerFooter>
  <extLst>
    <ext xmlns:x14="http://schemas.microsoft.com/office/spreadsheetml/2009/9/main" uri="{CCE6A557-97BC-4b89-ADB6-D9C93CAAB3DF}">
      <x14:dataValidations xmlns:xm="http://schemas.microsoft.com/office/excel/2006/main" count="6">
        <x14:dataValidation type="list" allowBlank="1" showInputMessage="1" showErrorMessage="1" xr:uid="{E589EA40-2890-4B64-A0BB-86879554141A}">
          <x14:formula1>
            <xm:f>リスト!$H$2:$H$3</xm:f>
          </x14:formula1>
          <xm:sqref>A150:A154</xm:sqref>
        </x14:dataValidation>
        <x14:dataValidation type="list" allowBlank="1" showInputMessage="1" showErrorMessage="1" xr:uid="{20DA3A56-6D1E-4BAF-8637-6D2497B4313C}">
          <x14:formula1>
            <xm:f>リスト!$D$2:$D$3</xm:f>
          </x14:formula1>
          <xm:sqref>C107 C96 C52 C63 C74 C85</xm:sqref>
        </x14:dataValidation>
        <x14:dataValidation type="list" allowBlank="1" showInputMessage="1" showErrorMessage="1" xr:uid="{B4CDFA05-3DED-4581-A06A-C91F219E34A9}">
          <x14:formula1>
            <xm:f>リスト!$E$2:$E$22</xm:f>
          </x14:formula1>
          <xm:sqref>D107 D96 D52 D63 D74 D85</xm:sqref>
        </x14:dataValidation>
        <x14:dataValidation type="list" allowBlank="1" showInputMessage="1" showErrorMessage="1" xr:uid="{C83DCDE9-035B-441C-94B2-C74A2E1BABD8}">
          <x14:formula1>
            <xm:f>リスト!$C$2:$C$4</xm:f>
          </x14:formula1>
          <xm:sqref>B107 B96 B52 B63 B74 B85</xm:sqref>
        </x14:dataValidation>
        <x14:dataValidation type="list" allowBlank="1" showInputMessage="1" showErrorMessage="1" xr:uid="{D989DCA8-E8B8-4322-BDAB-995BC9147F5C}">
          <x14:formula1>
            <xm:f>リスト!$G$2:$G$4</xm:f>
          </x14:formula1>
          <xm:sqref>G88:G94 G99:G105 I52 G33:G39 I63 G44:G50 I74 G55:G61 G66:G72 I96 G77:G83 I107 G110:G116</xm:sqref>
        </x14:dataValidation>
        <x14:dataValidation type="list" allowBlank="1" showInputMessage="1" showErrorMessage="1" xr:uid="{0560CF03-0AAC-4401-A47E-0159C5D3B500}">
          <x14:formula1>
            <xm:f>リスト!$H$2:$H$4</xm:f>
          </x14:formula1>
          <xm:sqref>A144:A146 J33:K39 L107:O107 L52:O52 J99:K105 L63:O63 J77:K83 L74:O74 J44:K50 L85:O85 J55:K61 L96:O96 J66:K72 J88:K94 J110:K116</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CBBC8F-F3A1-4DD7-BD83-20ACEC72E01A}">
  <sheetPr>
    <pageSetUpPr fitToPage="1"/>
  </sheetPr>
  <dimension ref="A1:W154"/>
  <sheetViews>
    <sheetView view="pageBreakPreview" topLeftCell="C3" zoomScale="80" zoomScaleNormal="100" zoomScaleSheetLayoutView="80" workbookViewId="0">
      <selection activeCell="P3" sqref="P3:P5 H11:H25 K11:K25 C26 F26:L27 O33:R39 L40:O40 O44:R50 L51:O51 O55:R61 L62:O62 O66:R72 L73:O73 O77:O83 R77:R83 L84:O84 O88:R94 L95:O95 O99:R105 L106:O106 O110:R116 L117:O117 C120:G128 P120 Q120:R126 P123:P125 P127:R128 K139 P144"/>
    </sheetView>
  </sheetViews>
  <sheetFormatPr defaultColWidth="9" defaultRowHeight="22.5" customHeight="1"/>
  <cols>
    <col min="1" max="15" width="14.6328125" style="48" customWidth="1"/>
    <col min="16" max="16" width="23.26953125" style="49" customWidth="1"/>
    <col min="17" max="17" width="23.453125" style="48" bestFit="1" customWidth="1"/>
    <col min="18" max="18" width="18.90625" style="48" bestFit="1" customWidth="1"/>
    <col min="19" max="19" width="11.08984375" style="48" bestFit="1" customWidth="1"/>
    <col min="20" max="20" width="27.26953125" style="48" customWidth="1"/>
    <col min="21" max="21" width="8.90625" style="48" customWidth="1"/>
    <col min="22" max="16384" width="9" style="48"/>
  </cols>
  <sheetData>
    <row r="1" spans="1:19" s="35" customFormat="1" ht="22.5" customHeight="1">
      <c r="A1" s="178" t="s">
        <v>285</v>
      </c>
      <c r="B1" s="178"/>
      <c r="C1" s="178"/>
      <c r="D1" s="178"/>
      <c r="E1" s="178"/>
      <c r="F1" s="178"/>
      <c r="G1" s="178"/>
      <c r="H1" s="178"/>
      <c r="I1" s="178"/>
      <c r="J1" s="178"/>
      <c r="K1" s="178"/>
      <c r="L1" s="178"/>
      <c r="M1" s="178"/>
      <c r="N1" s="178"/>
      <c r="O1" s="178"/>
      <c r="P1" s="34" t="s">
        <v>58</v>
      </c>
    </row>
    <row r="2" spans="1:19" s="36" customFormat="1" ht="13">
      <c r="A2" s="36" t="s">
        <v>89</v>
      </c>
      <c r="F2" s="37"/>
      <c r="P2" s="38"/>
    </row>
    <row r="3" spans="1:19" s="36" customFormat="1" ht="22.5" customHeight="1">
      <c r="A3" s="39" t="s">
        <v>31</v>
      </c>
      <c r="B3" s="166"/>
      <c r="C3" s="167"/>
      <c r="D3" s="167"/>
      <c r="E3" s="168"/>
      <c r="F3" s="40"/>
      <c r="G3" s="40"/>
      <c r="H3" s="40"/>
      <c r="I3" s="40"/>
      <c r="J3" s="40"/>
      <c r="K3" s="40"/>
      <c r="L3" s="40"/>
      <c r="M3" s="41"/>
      <c r="N3" s="40" t="s">
        <v>148</v>
      </c>
      <c r="O3" s="40"/>
      <c r="P3" s="18" t="str">
        <f>IF(COUNTIF(P33:R154,"NG"),"要修正！","クリア ! ")</f>
        <v xml:space="preserve">クリア ! </v>
      </c>
      <c r="Q3" s="36" t="s">
        <v>113</v>
      </c>
      <c r="S3" s="38"/>
    </row>
    <row r="4" spans="1:19" s="36" customFormat="1" ht="22.5" customHeight="1">
      <c r="A4" s="39" t="s">
        <v>30</v>
      </c>
      <c r="B4" s="166"/>
      <c r="C4" s="167"/>
      <c r="D4" s="167"/>
      <c r="E4" s="168"/>
      <c r="F4" s="40"/>
      <c r="G4" s="40"/>
      <c r="H4" s="40"/>
      <c r="I4" s="40"/>
      <c r="J4" s="40"/>
      <c r="K4" s="40"/>
      <c r="L4" s="40"/>
      <c r="M4" s="42"/>
      <c r="N4" s="40" t="s">
        <v>145</v>
      </c>
      <c r="O4" s="40"/>
      <c r="P4" s="169" t="str">
        <f>IF(P3="要修正！","※「クリア！」になるようNG箇所を修正してください。","")</f>
        <v/>
      </c>
    </row>
    <row r="5" spans="1:19" s="36" customFormat="1" ht="22.5" customHeight="1">
      <c r="A5" s="39" t="s">
        <v>32</v>
      </c>
      <c r="B5" s="171"/>
      <c r="C5" s="167"/>
      <c r="D5" s="167"/>
      <c r="E5" s="168"/>
      <c r="F5" s="40"/>
      <c r="G5" s="40"/>
      <c r="H5" s="40"/>
      <c r="I5" s="40"/>
      <c r="J5" s="40"/>
      <c r="K5" s="40"/>
      <c r="L5" s="40"/>
      <c r="M5" s="43"/>
      <c r="N5" s="40" t="s">
        <v>146</v>
      </c>
      <c r="O5" s="40"/>
      <c r="P5" s="170"/>
    </row>
    <row r="6" spans="1:19" s="36" customFormat="1" ht="22.5" customHeight="1">
      <c r="A6" s="39" t="s">
        <v>33</v>
      </c>
      <c r="B6" s="166"/>
      <c r="C6" s="167"/>
      <c r="D6" s="167"/>
      <c r="E6" s="168"/>
      <c r="F6" s="40"/>
      <c r="G6" s="40"/>
      <c r="H6" s="40"/>
      <c r="I6" s="40"/>
      <c r="J6" s="40"/>
      <c r="K6" s="40"/>
      <c r="L6" s="40"/>
      <c r="M6" s="44"/>
      <c r="N6" s="40" t="s">
        <v>147</v>
      </c>
      <c r="O6" s="40"/>
      <c r="P6" s="45"/>
      <c r="Q6" s="46"/>
    </row>
    <row r="7" spans="1:19" s="36" customFormat="1" ht="22.5" customHeight="1">
      <c r="E7" s="47"/>
      <c r="F7" s="47"/>
      <c r="G7" s="47"/>
      <c r="H7" s="47"/>
      <c r="I7" s="47"/>
      <c r="J7" s="47"/>
      <c r="K7" s="47"/>
      <c r="L7" s="47"/>
      <c r="M7" s="47"/>
      <c r="N7" s="47"/>
      <c r="O7" s="47"/>
      <c r="P7" s="45"/>
      <c r="Q7" s="46"/>
    </row>
    <row r="8" spans="1:19" ht="22.5" customHeight="1">
      <c r="A8" s="48" t="s">
        <v>144</v>
      </c>
    </row>
    <row r="9" spans="1:19" ht="22.5" customHeight="1">
      <c r="F9" s="139" t="s">
        <v>170</v>
      </c>
      <c r="G9" s="139"/>
      <c r="H9" s="139"/>
      <c r="I9" s="139"/>
      <c r="J9" s="139" t="s">
        <v>235</v>
      </c>
      <c r="K9" s="139"/>
      <c r="L9" s="139"/>
    </row>
    <row r="10" spans="1:19" s="17" customFormat="1" ht="22.5" customHeight="1">
      <c r="A10" s="50" t="s">
        <v>118</v>
      </c>
      <c r="B10" s="50" t="s">
        <v>139</v>
      </c>
      <c r="C10" s="50" t="s">
        <v>197</v>
      </c>
      <c r="D10" s="50" t="s">
        <v>119</v>
      </c>
      <c r="E10" s="50" t="s">
        <v>6</v>
      </c>
      <c r="F10" s="53" t="s">
        <v>275</v>
      </c>
      <c r="G10" s="53" t="s">
        <v>276</v>
      </c>
      <c r="H10" s="51" t="s">
        <v>277</v>
      </c>
      <c r="I10" s="96" t="s">
        <v>150</v>
      </c>
      <c r="J10" s="51" t="s">
        <v>278</v>
      </c>
      <c r="K10" s="52" t="s">
        <v>279</v>
      </c>
      <c r="L10" s="96" t="s">
        <v>149</v>
      </c>
      <c r="M10" s="136" t="s">
        <v>243</v>
      </c>
      <c r="N10" s="136"/>
      <c r="O10" s="142"/>
      <c r="P10" s="50" t="s">
        <v>250</v>
      </c>
      <c r="Q10" s="86" t="s">
        <v>119</v>
      </c>
      <c r="S10" s="48"/>
    </row>
    <row r="11" spans="1:19" s="17" customFormat="1" ht="22.5" customHeight="1">
      <c r="A11" s="50">
        <v>1</v>
      </c>
      <c r="B11" s="54"/>
      <c r="C11" s="55"/>
      <c r="D11" s="56"/>
      <c r="E11" s="30"/>
      <c r="F11" s="6"/>
      <c r="G11" s="6"/>
      <c r="H11" s="26">
        <f>G11-F11</f>
        <v>0</v>
      </c>
      <c r="I11" s="57"/>
      <c r="J11" s="58"/>
      <c r="K11" s="25">
        <f>J11-F11</f>
        <v>0</v>
      </c>
      <c r="L11" s="59"/>
      <c r="M11" s="172"/>
      <c r="N11" s="172"/>
      <c r="O11" s="173"/>
      <c r="P11" s="60" t="s">
        <v>252</v>
      </c>
      <c r="Q11" s="91" t="s">
        <v>156</v>
      </c>
      <c r="S11" s="48"/>
    </row>
    <row r="12" spans="1:19" s="17" customFormat="1" ht="22.5" customHeight="1">
      <c r="A12" s="50">
        <v>2</v>
      </c>
      <c r="B12" s="54"/>
      <c r="C12" s="55"/>
      <c r="D12" s="56"/>
      <c r="E12" s="30"/>
      <c r="F12" s="6"/>
      <c r="G12" s="6"/>
      <c r="H12" s="26">
        <f t="shared" ref="H12:H25" si="0">G12-F12</f>
        <v>0</v>
      </c>
      <c r="I12" s="57"/>
      <c r="J12" s="58"/>
      <c r="K12" s="25">
        <f t="shared" ref="K12:K25" si="1">J12-F12</f>
        <v>0</v>
      </c>
      <c r="L12" s="59"/>
      <c r="M12" s="172"/>
      <c r="N12" s="172"/>
      <c r="O12" s="173"/>
      <c r="P12" s="60" t="s">
        <v>251</v>
      </c>
      <c r="Q12" s="91" t="s">
        <v>158</v>
      </c>
      <c r="S12" s="48"/>
    </row>
    <row r="13" spans="1:19" s="17" customFormat="1" ht="22.5" customHeight="1">
      <c r="A13" s="50">
        <v>3</v>
      </c>
      <c r="B13" s="54"/>
      <c r="C13" s="55"/>
      <c r="D13" s="56"/>
      <c r="E13" s="30"/>
      <c r="F13" s="6"/>
      <c r="G13" s="6"/>
      <c r="H13" s="26">
        <f t="shared" si="0"/>
        <v>0</v>
      </c>
      <c r="I13" s="57"/>
      <c r="J13" s="58"/>
      <c r="K13" s="25">
        <f t="shared" si="1"/>
        <v>0</v>
      </c>
      <c r="L13" s="59"/>
      <c r="M13" s="172"/>
      <c r="N13" s="172"/>
      <c r="O13" s="173"/>
      <c r="P13" s="60" t="s">
        <v>253</v>
      </c>
      <c r="Q13" s="91" t="s">
        <v>157</v>
      </c>
      <c r="S13" s="48"/>
    </row>
    <row r="14" spans="1:19" s="17" customFormat="1" ht="22.5" customHeight="1">
      <c r="A14" s="50">
        <v>4</v>
      </c>
      <c r="B14" s="54"/>
      <c r="C14" s="55"/>
      <c r="D14" s="56"/>
      <c r="E14" s="30"/>
      <c r="F14" s="6"/>
      <c r="G14" s="6"/>
      <c r="H14" s="26">
        <f t="shared" si="0"/>
        <v>0</v>
      </c>
      <c r="I14" s="57"/>
      <c r="J14" s="58"/>
      <c r="K14" s="25">
        <f t="shared" si="1"/>
        <v>0</v>
      </c>
      <c r="L14" s="59"/>
      <c r="M14" s="172"/>
      <c r="N14" s="172"/>
      <c r="O14" s="173"/>
      <c r="P14" s="60" t="s">
        <v>254</v>
      </c>
      <c r="S14" s="48"/>
    </row>
    <row r="15" spans="1:19" s="17" customFormat="1" ht="22.5" customHeight="1">
      <c r="A15" s="50">
        <v>5</v>
      </c>
      <c r="B15" s="54"/>
      <c r="C15" s="55"/>
      <c r="D15" s="56"/>
      <c r="E15" s="30"/>
      <c r="F15" s="6"/>
      <c r="G15" s="6"/>
      <c r="H15" s="26">
        <f t="shared" si="0"/>
        <v>0</v>
      </c>
      <c r="I15" s="57"/>
      <c r="J15" s="58"/>
      <c r="K15" s="25">
        <f t="shared" si="1"/>
        <v>0</v>
      </c>
      <c r="L15" s="59"/>
      <c r="M15" s="172"/>
      <c r="N15" s="172"/>
      <c r="O15" s="173"/>
      <c r="P15" s="60" t="s">
        <v>255</v>
      </c>
      <c r="Q15" s="61"/>
      <c r="S15" s="48"/>
    </row>
    <row r="16" spans="1:19" s="17" customFormat="1" ht="22.5" customHeight="1">
      <c r="A16" s="50">
        <v>6</v>
      </c>
      <c r="B16" s="54"/>
      <c r="C16" s="55"/>
      <c r="D16" s="56"/>
      <c r="E16" s="30"/>
      <c r="F16" s="6"/>
      <c r="G16" s="62"/>
      <c r="H16" s="26">
        <f t="shared" si="0"/>
        <v>0</v>
      </c>
      <c r="I16" s="57"/>
      <c r="J16" s="58"/>
      <c r="K16" s="25">
        <f t="shared" si="1"/>
        <v>0</v>
      </c>
      <c r="L16" s="59"/>
      <c r="M16" s="172"/>
      <c r="N16" s="172"/>
      <c r="O16" s="173"/>
      <c r="P16" s="60" t="s">
        <v>256</v>
      </c>
      <c r="Q16" s="61"/>
      <c r="S16" s="48"/>
    </row>
    <row r="17" spans="1:22" s="17" customFormat="1" ht="22.5" customHeight="1">
      <c r="A17" s="50">
        <v>7</v>
      </c>
      <c r="B17" s="54"/>
      <c r="C17" s="55"/>
      <c r="D17" s="56"/>
      <c r="E17" s="30"/>
      <c r="F17" s="6"/>
      <c r="G17" s="6"/>
      <c r="H17" s="26">
        <f t="shared" si="0"/>
        <v>0</v>
      </c>
      <c r="I17" s="57"/>
      <c r="J17" s="58"/>
      <c r="K17" s="25">
        <f t="shared" si="1"/>
        <v>0</v>
      </c>
      <c r="L17" s="59"/>
      <c r="M17" s="172"/>
      <c r="N17" s="172"/>
      <c r="O17" s="173"/>
      <c r="P17" s="60" t="s">
        <v>257</v>
      </c>
      <c r="Q17" s="61"/>
      <c r="S17" s="48"/>
    </row>
    <row r="18" spans="1:22" s="17" customFormat="1" ht="22.5" customHeight="1">
      <c r="A18" s="50">
        <v>8</v>
      </c>
      <c r="B18" s="54"/>
      <c r="C18" s="55"/>
      <c r="D18" s="56"/>
      <c r="E18" s="30"/>
      <c r="F18" s="6"/>
      <c r="G18" s="6"/>
      <c r="H18" s="26">
        <f t="shared" si="0"/>
        <v>0</v>
      </c>
      <c r="I18" s="57"/>
      <c r="J18" s="58"/>
      <c r="K18" s="25">
        <f t="shared" si="1"/>
        <v>0</v>
      </c>
      <c r="L18" s="59"/>
      <c r="M18" s="172"/>
      <c r="N18" s="172"/>
      <c r="O18" s="173"/>
      <c r="P18" s="60" t="s">
        <v>258</v>
      </c>
      <c r="Q18" s="61"/>
      <c r="S18" s="48"/>
    </row>
    <row r="19" spans="1:22" ht="22.5" customHeight="1">
      <c r="A19" s="50">
        <v>9</v>
      </c>
      <c r="B19" s="54"/>
      <c r="C19" s="24"/>
      <c r="D19" s="56"/>
      <c r="E19" s="2"/>
      <c r="F19" s="31"/>
      <c r="G19" s="31"/>
      <c r="H19" s="26">
        <f t="shared" si="0"/>
        <v>0</v>
      </c>
      <c r="I19" s="19"/>
      <c r="J19" s="28"/>
      <c r="K19" s="25">
        <f t="shared" si="1"/>
        <v>0</v>
      </c>
      <c r="L19" s="23"/>
      <c r="M19" s="172"/>
      <c r="N19" s="172"/>
      <c r="O19" s="172"/>
      <c r="P19" s="17"/>
      <c r="Q19" s="61"/>
    </row>
    <row r="20" spans="1:22" ht="22.5" customHeight="1">
      <c r="A20" s="50">
        <v>10</v>
      </c>
      <c r="B20" s="54"/>
      <c r="C20" s="24"/>
      <c r="D20" s="56"/>
      <c r="E20" s="2"/>
      <c r="F20" s="31"/>
      <c r="G20" s="31"/>
      <c r="H20" s="26">
        <f t="shared" si="0"/>
        <v>0</v>
      </c>
      <c r="I20" s="19"/>
      <c r="J20" s="28"/>
      <c r="K20" s="25">
        <f t="shared" si="1"/>
        <v>0</v>
      </c>
      <c r="L20" s="23"/>
      <c r="M20" s="172"/>
      <c r="N20" s="172"/>
      <c r="O20" s="172"/>
      <c r="P20" s="17"/>
      <c r="Q20" s="61"/>
    </row>
    <row r="21" spans="1:22" ht="22.5" customHeight="1">
      <c r="A21" s="50">
        <v>11</v>
      </c>
      <c r="B21" s="54"/>
      <c r="C21" s="24"/>
      <c r="D21" s="56"/>
      <c r="E21" s="2"/>
      <c r="F21" s="31"/>
      <c r="G21" s="31"/>
      <c r="H21" s="26">
        <f t="shared" si="0"/>
        <v>0</v>
      </c>
      <c r="I21" s="19"/>
      <c r="J21" s="28"/>
      <c r="K21" s="25">
        <f t="shared" si="1"/>
        <v>0</v>
      </c>
      <c r="L21" s="23"/>
      <c r="M21" s="172"/>
      <c r="N21" s="172"/>
      <c r="O21" s="172"/>
      <c r="P21" s="17"/>
      <c r="Q21" s="61"/>
    </row>
    <row r="22" spans="1:22" ht="22.5" customHeight="1">
      <c r="A22" s="50">
        <v>12</v>
      </c>
      <c r="B22" s="54"/>
      <c r="C22" s="24"/>
      <c r="D22" s="56"/>
      <c r="E22" s="2"/>
      <c r="F22" s="31"/>
      <c r="G22" s="31"/>
      <c r="H22" s="26">
        <f t="shared" si="0"/>
        <v>0</v>
      </c>
      <c r="I22" s="19"/>
      <c r="J22" s="28"/>
      <c r="K22" s="25">
        <f t="shared" si="1"/>
        <v>0</v>
      </c>
      <c r="L22" s="23"/>
      <c r="M22" s="172"/>
      <c r="N22" s="172"/>
      <c r="O22" s="172"/>
      <c r="P22" s="17"/>
      <c r="Q22" s="61"/>
    </row>
    <row r="23" spans="1:22" ht="22.5" customHeight="1">
      <c r="A23" s="50">
        <v>13</v>
      </c>
      <c r="B23" s="54"/>
      <c r="C23" s="24"/>
      <c r="D23" s="56"/>
      <c r="E23" s="2"/>
      <c r="F23" s="31"/>
      <c r="G23" s="31"/>
      <c r="H23" s="26">
        <f t="shared" si="0"/>
        <v>0</v>
      </c>
      <c r="I23" s="19"/>
      <c r="J23" s="28"/>
      <c r="K23" s="25">
        <f t="shared" si="1"/>
        <v>0</v>
      </c>
      <c r="L23" s="23"/>
      <c r="M23" s="172"/>
      <c r="N23" s="172"/>
      <c r="O23" s="172"/>
      <c r="P23" s="17"/>
      <c r="Q23" s="61"/>
    </row>
    <row r="24" spans="1:22" ht="22.5" customHeight="1">
      <c r="A24" s="50">
        <v>14</v>
      </c>
      <c r="B24" s="54"/>
      <c r="C24" s="24"/>
      <c r="D24" s="56"/>
      <c r="E24" s="2"/>
      <c r="F24" s="31"/>
      <c r="G24" s="31"/>
      <c r="H24" s="26">
        <f t="shared" si="0"/>
        <v>0</v>
      </c>
      <c r="I24" s="19"/>
      <c r="J24" s="28"/>
      <c r="K24" s="25">
        <f t="shared" si="1"/>
        <v>0</v>
      </c>
      <c r="L24" s="23"/>
      <c r="M24" s="172"/>
      <c r="N24" s="172"/>
      <c r="O24" s="172"/>
      <c r="P24" s="17"/>
      <c r="Q24" s="61"/>
    </row>
    <row r="25" spans="1:22" ht="22.5" customHeight="1">
      <c r="A25" s="50">
        <v>15</v>
      </c>
      <c r="B25" s="54"/>
      <c r="C25" s="24"/>
      <c r="D25" s="56"/>
      <c r="E25" s="2"/>
      <c r="F25" s="31"/>
      <c r="G25" s="31"/>
      <c r="H25" s="26">
        <f t="shared" si="0"/>
        <v>0</v>
      </c>
      <c r="I25" s="19"/>
      <c r="J25" s="28"/>
      <c r="K25" s="25">
        <f t="shared" si="1"/>
        <v>0</v>
      </c>
      <c r="L25" s="23"/>
      <c r="M25" s="172"/>
      <c r="N25" s="172"/>
      <c r="O25" s="172"/>
      <c r="P25" s="17"/>
      <c r="Q25" s="61"/>
    </row>
    <row r="26" spans="1:22" ht="22.5" customHeight="1">
      <c r="A26" s="50" t="s">
        <v>0</v>
      </c>
      <c r="B26" s="63"/>
      <c r="C26" s="25">
        <f>SUM(C11:C25)</f>
        <v>0</v>
      </c>
      <c r="D26" s="64"/>
      <c r="E26" s="50" t="s">
        <v>233</v>
      </c>
      <c r="F26" s="27">
        <f>SUMIF(D11:D25,"野菜",F11:F25)+SUMIF(D11:D25,"果樹",F11:F25)</f>
        <v>0</v>
      </c>
      <c r="G26" s="27">
        <f>SUMIF(D11:D25,"野菜",G11:G25)+SUMIF(D11:D25,"果樹",G11:G25)</f>
        <v>0</v>
      </c>
      <c r="H26" s="27">
        <f>SUMIF(D11:D25,"野菜",H11:H25)+SUMIF(D11:D25,"果樹",H11:H25)</f>
        <v>0</v>
      </c>
      <c r="I26" s="101" t="str">
        <f>IFERROR(ROUND((H26/F26)*100,1),"")</f>
        <v/>
      </c>
      <c r="J26" s="25">
        <f>SUMIF(D11:D25,"野菜",J11:J25)+SUMIF(D11:D25,"果樹",J11:J25)</f>
        <v>0</v>
      </c>
      <c r="K26" s="25">
        <f>SUMIF(D11:D25,"野菜",K11:K25)+SUMIF(D11:D25,"果樹",K11:K25)</f>
        <v>0</v>
      </c>
      <c r="L26" s="99" t="str">
        <f>IFERROR(ROUND((K26/F26)*100,1),"")</f>
        <v/>
      </c>
      <c r="N26" s="179"/>
      <c r="O26" s="179"/>
      <c r="P26" s="48"/>
    </row>
    <row r="27" spans="1:22" ht="22.5" customHeight="1">
      <c r="A27" s="17"/>
      <c r="B27" s="17"/>
      <c r="C27" s="17" t="s">
        <v>236</v>
      </c>
      <c r="D27" s="56"/>
      <c r="E27" s="50" t="s">
        <v>157</v>
      </c>
      <c r="F27" s="27">
        <f>SUMIF(D10:D24,"花き",F10:F24)</f>
        <v>0</v>
      </c>
      <c r="G27" s="27">
        <f>SUMIF(D10:D24,"花き",G10:G24)</f>
        <v>0</v>
      </c>
      <c r="H27" s="27">
        <f>SUMIF(D10:D24,"花き",H10:H24)</f>
        <v>0</v>
      </c>
      <c r="I27" s="101" t="str">
        <f>IFERROR(ROUND((H27/F27)*100,1),"")</f>
        <v/>
      </c>
      <c r="J27" s="25">
        <f>SUMIF(D10:D25,"花き",J10:J25)</f>
        <v>0</v>
      </c>
      <c r="K27" s="25">
        <f>SUMIF(D10:D24,"花き",K10:K24)</f>
        <v>0</v>
      </c>
      <c r="L27" s="99" t="str">
        <f>IFERROR(ROUND((K27/F27)*100,1),"")</f>
        <v/>
      </c>
      <c r="N27" s="17"/>
      <c r="O27" s="17"/>
      <c r="P27" s="48"/>
    </row>
    <row r="28" spans="1:22" ht="22.5" customHeight="1">
      <c r="A28" s="17"/>
      <c r="B28" s="17"/>
      <c r="C28" s="17"/>
      <c r="D28" s="65"/>
      <c r="E28" s="65"/>
      <c r="F28" s="65"/>
      <c r="G28" s="65"/>
      <c r="H28" s="65"/>
      <c r="I28" s="65"/>
      <c r="J28" s="65"/>
      <c r="K28" s="65"/>
      <c r="L28" s="65"/>
      <c r="M28" s="17"/>
      <c r="N28" s="17"/>
      <c r="O28" s="17"/>
      <c r="P28" s="48"/>
    </row>
    <row r="29" spans="1:22" ht="22.5" customHeight="1">
      <c r="A29" s="94" t="s">
        <v>124</v>
      </c>
      <c r="P29" s="48"/>
    </row>
    <row r="30" spans="1:22" ht="22.5" customHeight="1">
      <c r="A30" s="66" t="s">
        <v>125</v>
      </c>
      <c r="C30" s="67"/>
      <c r="P30" s="48"/>
    </row>
    <row r="31" spans="1:22" s="61" customFormat="1" ht="22.5" customHeight="1">
      <c r="A31" s="162" t="s">
        <v>217</v>
      </c>
      <c r="B31" s="160" t="s">
        <v>67</v>
      </c>
      <c r="C31" s="150" t="s">
        <v>286</v>
      </c>
      <c r="D31" s="150"/>
      <c r="E31" s="150"/>
      <c r="F31" s="150"/>
      <c r="G31" s="160" t="s">
        <v>38</v>
      </c>
      <c r="H31" s="144" t="s">
        <v>47</v>
      </c>
      <c r="I31" s="145"/>
      <c r="J31" s="145"/>
      <c r="K31" s="146"/>
      <c r="L31" s="144" t="s">
        <v>216</v>
      </c>
      <c r="M31" s="145"/>
      <c r="N31" s="145"/>
      <c r="O31" s="146"/>
      <c r="P31" s="48" t="s">
        <v>96</v>
      </c>
      <c r="Q31" s="48" t="s">
        <v>96</v>
      </c>
      <c r="S31" s="48"/>
    </row>
    <row r="32" spans="1:22" s="70" customFormat="1" ht="22.5" customHeight="1">
      <c r="A32" s="161"/>
      <c r="B32" s="161"/>
      <c r="C32" s="68" t="s">
        <v>215</v>
      </c>
      <c r="D32" s="150" t="s">
        <v>120</v>
      </c>
      <c r="E32" s="150"/>
      <c r="F32" s="68" t="s">
        <v>15</v>
      </c>
      <c r="G32" s="161"/>
      <c r="H32" s="69" t="s">
        <v>29</v>
      </c>
      <c r="I32" s="69" t="s">
        <v>28</v>
      </c>
      <c r="J32" s="68" t="s">
        <v>18</v>
      </c>
      <c r="K32" s="68" t="s">
        <v>19</v>
      </c>
      <c r="L32" s="53" t="s">
        <v>109</v>
      </c>
      <c r="M32" s="53" t="s">
        <v>110</v>
      </c>
      <c r="N32" s="53" t="s">
        <v>111</v>
      </c>
      <c r="O32" s="53" t="s">
        <v>112</v>
      </c>
      <c r="P32" s="70" t="s">
        <v>104</v>
      </c>
      <c r="Q32" s="70" t="s">
        <v>116</v>
      </c>
      <c r="R32" s="70" t="s">
        <v>115</v>
      </c>
      <c r="S32" s="48"/>
      <c r="T32" s="71" t="s">
        <v>67</v>
      </c>
      <c r="U32" s="98" t="s">
        <v>153</v>
      </c>
      <c r="V32" s="61"/>
    </row>
    <row r="33" spans="1:22" ht="22.5" customHeight="1">
      <c r="A33" s="6"/>
      <c r="B33" s="9"/>
      <c r="C33" s="72"/>
      <c r="D33" s="152"/>
      <c r="E33" s="152"/>
      <c r="F33" s="15"/>
      <c r="G33" s="7"/>
      <c r="H33" s="6"/>
      <c r="I33" s="21"/>
      <c r="J33" s="7" t="s">
        <v>1</v>
      </c>
      <c r="K33" s="8" t="s">
        <v>1</v>
      </c>
      <c r="L33" s="1"/>
      <c r="M33" s="1"/>
      <c r="N33" s="1"/>
      <c r="O33" s="20">
        <f>L33-(M33+N33)</f>
        <v>0</v>
      </c>
      <c r="P33" s="29" t="str">
        <f>IF(OR(G33="新規",G33="追加",G33=""),"OK",(IF(AND(H33="",I33=""),"NG","OK")))</f>
        <v>OK</v>
      </c>
      <c r="Q33" s="10" t="str">
        <f>IF(OR(G33="新規",G33="追加",G33=""),"OK",(IF(OR(AND(J33="",K33=""),AND(J33="",K33="□"),AND(J33="□",K33=""),AND(J33="□",K33="□")),"NG","OK")))</f>
        <v>OK</v>
      </c>
      <c r="R33" s="10" t="str">
        <f>IF(OR(AND(C33&lt;&gt;"",D33&lt;&gt;"",F33&lt;&gt;"",G33&lt;&gt;""),(C33="")),"OK","NG")</f>
        <v>OK</v>
      </c>
      <c r="T33" s="71" t="s">
        <v>65</v>
      </c>
      <c r="U33" s="74" t="s">
        <v>154</v>
      </c>
      <c r="V33" s="61"/>
    </row>
    <row r="34" spans="1:22" ht="22.5" customHeight="1">
      <c r="A34" s="6"/>
      <c r="B34" s="9"/>
      <c r="C34" s="72"/>
      <c r="D34" s="152"/>
      <c r="E34" s="152"/>
      <c r="F34" s="15"/>
      <c r="G34" s="7"/>
      <c r="H34" s="6"/>
      <c r="I34" s="21"/>
      <c r="J34" s="7" t="s">
        <v>1</v>
      </c>
      <c r="K34" s="8" t="s">
        <v>1</v>
      </c>
      <c r="L34" s="1"/>
      <c r="M34" s="1"/>
      <c r="N34" s="1"/>
      <c r="O34" s="20">
        <f t="shared" ref="O34:O39" si="2">L34-(M34+N34)</f>
        <v>0</v>
      </c>
      <c r="P34" s="29" t="str">
        <f t="shared" ref="P34:P39" si="3">IF(OR(G34="新規",G34="追加",G34=""),"OK",(IF(AND(H34="",I34=""),"NG","OK")))</f>
        <v>OK</v>
      </c>
      <c r="Q34" s="10" t="str">
        <f t="shared" ref="Q34:Q39" si="4">IF(OR(G34="新規",G34="追加",G34=""),"OK",(IF(OR(AND(J34="",K34=""),AND(J34="",K34="□"),AND(J34="□",K34=""),AND(J34="□",K34="□")),"NG","OK")))</f>
        <v>OK</v>
      </c>
      <c r="R34" s="10" t="str">
        <f t="shared" ref="R34:R39" si="5">IF(OR(AND(C34&lt;&gt;"",D34&lt;&gt;"",F34&lt;&gt;"",G34&lt;&gt;""),(C34="")),"OK","NG")</f>
        <v>OK</v>
      </c>
      <c r="T34" s="97" t="s">
        <v>66</v>
      </c>
      <c r="U34" s="75" t="s">
        <v>155</v>
      </c>
      <c r="V34" s="61"/>
    </row>
    <row r="35" spans="1:22" ht="22.5" customHeight="1">
      <c r="A35" s="6"/>
      <c r="B35" s="9"/>
      <c r="C35" s="72"/>
      <c r="D35" s="152"/>
      <c r="E35" s="152"/>
      <c r="F35" s="15"/>
      <c r="G35" s="7"/>
      <c r="H35" s="6"/>
      <c r="I35" s="21"/>
      <c r="J35" s="7" t="s">
        <v>1</v>
      </c>
      <c r="K35" s="8" t="s">
        <v>1</v>
      </c>
      <c r="L35" s="1"/>
      <c r="M35" s="1"/>
      <c r="N35" s="1"/>
      <c r="O35" s="20">
        <f t="shared" si="2"/>
        <v>0</v>
      </c>
      <c r="P35" s="29" t="str">
        <f t="shared" si="3"/>
        <v>OK</v>
      </c>
      <c r="Q35" s="10" t="str">
        <f t="shared" si="4"/>
        <v>OK</v>
      </c>
      <c r="R35" s="10" t="str">
        <f t="shared" si="5"/>
        <v>OK</v>
      </c>
      <c r="T35" s="94"/>
      <c r="U35" s="75" t="s">
        <v>214</v>
      </c>
      <c r="V35" s="61"/>
    </row>
    <row r="36" spans="1:22" ht="22.5" customHeight="1">
      <c r="A36" s="6"/>
      <c r="B36" s="9"/>
      <c r="C36" s="72"/>
      <c r="D36" s="152"/>
      <c r="E36" s="152"/>
      <c r="F36" s="15"/>
      <c r="G36" s="7"/>
      <c r="H36" s="6"/>
      <c r="I36" s="21"/>
      <c r="J36" s="7" t="s">
        <v>1</v>
      </c>
      <c r="K36" s="8" t="s">
        <v>1</v>
      </c>
      <c r="L36" s="1"/>
      <c r="M36" s="1"/>
      <c r="N36" s="1"/>
      <c r="O36" s="20">
        <f t="shared" si="2"/>
        <v>0</v>
      </c>
      <c r="P36" s="29" t="str">
        <f t="shared" si="3"/>
        <v>OK</v>
      </c>
      <c r="Q36" s="10" t="str">
        <f t="shared" si="4"/>
        <v>OK</v>
      </c>
      <c r="R36" s="10" t="str">
        <f t="shared" si="5"/>
        <v>OK</v>
      </c>
      <c r="T36" s="94"/>
      <c r="U36" s="92" t="s">
        <v>13</v>
      </c>
      <c r="V36" s="61"/>
    </row>
    <row r="37" spans="1:22" ht="22.5" customHeight="1">
      <c r="A37" s="6"/>
      <c r="B37" s="9"/>
      <c r="C37" s="72"/>
      <c r="D37" s="152"/>
      <c r="E37" s="152"/>
      <c r="F37" s="16"/>
      <c r="G37" s="7"/>
      <c r="H37" s="6"/>
      <c r="I37" s="21"/>
      <c r="J37" s="7" t="s">
        <v>1</v>
      </c>
      <c r="K37" s="8" t="s">
        <v>1</v>
      </c>
      <c r="L37" s="1"/>
      <c r="M37" s="1"/>
      <c r="N37" s="1"/>
      <c r="O37" s="20">
        <f t="shared" si="2"/>
        <v>0</v>
      </c>
      <c r="P37" s="29" t="str">
        <f t="shared" si="3"/>
        <v>OK</v>
      </c>
      <c r="Q37" s="10" t="str">
        <f t="shared" si="4"/>
        <v>OK</v>
      </c>
      <c r="R37" s="10" t="str">
        <f t="shared" si="5"/>
        <v>OK</v>
      </c>
    </row>
    <row r="38" spans="1:22" ht="22.5" customHeight="1">
      <c r="A38" s="6"/>
      <c r="B38" s="9"/>
      <c r="C38" s="72"/>
      <c r="D38" s="152"/>
      <c r="E38" s="152"/>
      <c r="F38" s="15"/>
      <c r="G38" s="7"/>
      <c r="H38" s="6"/>
      <c r="I38" s="21"/>
      <c r="J38" s="7" t="s">
        <v>1</v>
      </c>
      <c r="K38" s="8" t="s">
        <v>1</v>
      </c>
      <c r="L38" s="1"/>
      <c r="M38" s="1"/>
      <c r="N38" s="1"/>
      <c r="O38" s="20">
        <f t="shared" si="2"/>
        <v>0</v>
      </c>
      <c r="P38" s="29" t="str">
        <f t="shared" si="3"/>
        <v>OK</v>
      </c>
      <c r="Q38" s="10" t="str">
        <f t="shared" si="4"/>
        <v>OK</v>
      </c>
      <c r="R38" s="10" t="str">
        <f t="shared" si="5"/>
        <v>OK</v>
      </c>
    </row>
    <row r="39" spans="1:22" ht="22.5" customHeight="1">
      <c r="A39" s="6"/>
      <c r="B39" s="9"/>
      <c r="C39" s="72"/>
      <c r="D39" s="152"/>
      <c r="E39" s="152"/>
      <c r="F39" s="15"/>
      <c r="G39" s="7"/>
      <c r="H39" s="6"/>
      <c r="I39" s="21"/>
      <c r="J39" s="7" t="s">
        <v>1</v>
      </c>
      <c r="K39" s="8" t="s">
        <v>1</v>
      </c>
      <c r="L39" s="1"/>
      <c r="M39" s="1"/>
      <c r="N39" s="1"/>
      <c r="O39" s="20">
        <f t="shared" si="2"/>
        <v>0</v>
      </c>
      <c r="P39" s="29" t="str">
        <f t="shared" si="3"/>
        <v>OK</v>
      </c>
      <c r="Q39" s="10" t="str">
        <f t="shared" si="4"/>
        <v>OK</v>
      </c>
      <c r="R39" s="10" t="str">
        <f t="shared" si="5"/>
        <v>OK</v>
      </c>
    </row>
    <row r="40" spans="1:22" ht="22.5" customHeight="1">
      <c r="A40" s="12"/>
      <c r="B40" s="13"/>
      <c r="C40" s="14"/>
      <c r="D40" s="13"/>
      <c r="E40" s="14"/>
      <c r="F40" s="14"/>
      <c r="G40" s="13"/>
      <c r="H40" s="13"/>
      <c r="I40" s="12"/>
      <c r="J40" s="12"/>
      <c r="K40" s="68" t="s">
        <v>137</v>
      </c>
      <c r="L40" s="27">
        <f>SUM(L33:L39)</f>
        <v>0</v>
      </c>
      <c r="M40" s="27">
        <f t="shared" ref="M40:N40" si="6">SUM(M33:M39)</f>
        <v>0</v>
      </c>
      <c r="N40" s="27">
        <f t="shared" si="6"/>
        <v>0</v>
      </c>
      <c r="O40" s="27">
        <f>L40-(M40+N40)</f>
        <v>0</v>
      </c>
      <c r="P40" s="76"/>
      <c r="Q40" s="77"/>
      <c r="R40" s="77"/>
    </row>
    <row r="41" spans="1:22" ht="22.5" customHeight="1">
      <c r="A41" s="48" t="s">
        <v>126</v>
      </c>
      <c r="B41" s="13"/>
      <c r="C41" s="14"/>
      <c r="D41" s="13"/>
      <c r="E41" s="14"/>
      <c r="F41" s="14"/>
      <c r="G41" s="13"/>
      <c r="H41" s="13"/>
      <c r="I41" s="12"/>
      <c r="J41" s="12"/>
      <c r="K41" s="12"/>
      <c r="L41" s="12"/>
      <c r="M41" s="12"/>
      <c r="N41" s="12"/>
      <c r="O41" s="12"/>
      <c r="P41" s="76"/>
      <c r="Q41" s="77"/>
      <c r="R41" s="77"/>
    </row>
    <row r="42" spans="1:22" ht="22.5" customHeight="1">
      <c r="A42" s="162" t="s">
        <v>217</v>
      </c>
      <c r="B42" s="160" t="s">
        <v>67</v>
      </c>
      <c r="C42" s="150" t="s">
        <v>286</v>
      </c>
      <c r="D42" s="150"/>
      <c r="E42" s="150"/>
      <c r="F42" s="150"/>
      <c r="G42" s="160" t="s">
        <v>38</v>
      </c>
      <c r="H42" s="144" t="s">
        <v>47</v>
      </c>
      <c r="I42" s="145"/>
      <c r="J42" s="145"/>
      <c r="K42" s="146"/>
      <c r="L42" s="144" t="s">
        <v>216</v>
      </c>
      <c r="M42" s="145"/>
      <c r="N42" s="145"/>
      <c r="O42" s="146"/>
      <c r="P42" s="48" t="s">
        <v>96</v>
      </c>
      <c r="Q42" s="48" t="s">
        <v>96</v>
      </c>
      <c r="R42" s="61"/>
    </row>
    <row r="43" spans="1:22" ht="22.5" customHeight="1">
      <c r="A43" s="161"/>
      <c r="B43" s="161"/>
      <c r="C43" s="68" t="s">
        <v>215</v>
      </c>
      <c r="D43" s="150" t="s">
        <v>120</v>
      </c>
      <c r="E43" s="150"/>
      <c r="F43" s="68" t="s">
        <v>15</v>
      </c>
      <c r="G43" s="161"/>
      <c r="H43" s="69" t="s">
        <v>29</v>
      </c>
      <c r="I43" s="69" t="s">
        <v>28</v>
      </c>
      <c r="J43" s="68" t="s">
        <v>18</v>
      </c>
      <c r="K43" s="68" t="s">
        <v>19</v>
      </c>
      <c r="L43" s="53" t="s">
        <v>109</v>
      </c>
      <c r="M43" s="53" t="s">
        <v>110</v>
      </c>
      <c r="N43" s="53" t="s">
        <v>111</v>
      </c>
      <c r="O43" s="53" t="s">
        <v>112</v>
      </c>
      <c r="P43" s="70" t="s">
        <v>104</v>
      </c>
      <c r="Q43" s="70" t="s">
        <v>116</v>
      </c>
      <c r="R43" s="70" t="s">
        <v>115</v>
      </c>
      <c r="T43" s="98" t="s">
        <v>153</v>
      </c>
    </row>
    <row r="44" spans="1:22" ht="22.5" customHeight="1">
      <c r="A44" s="6"/>
      <c r="B44" s="9"/>
      <c r="C44" s="72"/>
      <c r="D44" s="152"/>
      <c r="E44" s="152"/>
      <c r="F44" s="15"/>
      <c r="G44" s="7"/>
      <c r="H44" s="6"/>
      <c r="I44" s="21"/>
      <c r="J44" s="7" t="s">
        <v>1</v>
      </c>
      <c r="K44" s="8" t="s">
        <v>1</v>
      </c>
      <c r="L44" s="1"/>
      <c r="M44" s="1"/>
      <c r="N44" s="1"/>
      <c r="O44" s="20">
        <f>L44-(M44+N44)</f>
        <v>0</v>
      </c>
      <c r="P44" s="29" t="str">
        <f t="shared" ref="P44:P50" si="7">IF(OR(G44="新規",G44="追加",G44=""),"OK",(IF(AND(H44="",I44=""),"NG","OK")))</f>
        <v>OK</v>
      </c>
      <c r="Q44" s="10" t="str">
        <f t="shared" ref="Q44:Q50" si="8">IF(OR(G44="新規",G44="追加",G44=""),"OK",(IF(OR(AND(J44="",K44=""),AND(J44="",K44="□"),AND(J44="□",K44=""),AND(J44="□",K44="□")),"NG","OK")))</f>
        <v>OK</v>
      </c>
      <c r="R44" s="10" t="str">
        <f t="shared" ref="R44:R50" si="9">IF(OR(AND(C44&lt;&gt;"",D44&lt;&gt;"",F44&lt;&gt;"",G44&lt;&gt;""),(C44="")),"OK","NG")</f>
        <v>OK</v>
      </c>
      <c r="T44" s="78" t="s">
        <v>7</v>
      </c>
    </row>
    <row r="45" spans="1:22" ht="22.5" customHeight="1">
      <c r="A45" s="6"/>
      <c r="B45" s="9"/>
      <c r="C45" s="72"/>
      <c r="D45" s="152"/>
      <c r="E45" s="152"/>
      <c r="F45" s="15"/>
      <c r="G45" s="7"/>
      <c r="H45" s="6"/>
      <c r="I45" s="21"/>
      <c r="J45" s="7" t="s">
        <v>1</v>
      </c>
      <c r="K45" s="8" t="s">
        <v>1</v>
      </c>
      <c r="L45" s="1"/>
      <c r="M45" s="1"/>
      <c r="N45" s="1"/>
      <c r="O45" s="20">
        <f t="shared" ref="O45:O50" si="10">L45-(M45+N45)</f>
        <v>0</v>
      </c>
      <c r="P45" s="29" t="str">
        <f t="shared" si="7"/>
        <v>OK</v>
      </c>
      <c r="Q45" s="10" t="str">
        <f t="shared" si="8"/>
        <v>OK</v>
      </c>
      <c r="R45" s="10" t="str">
        <f t="shared" si="9"/>
        <v>OK</v>
      </c>
      <c r="T45" s="79" t="s">
        <v>214</v>
      </c>
    </row>
    <row r="46" spans="1:22" ht="22.5" customHeight="1">
      <c r="A46" s="6"/>
      <c r="B46" s="9"/>
      <c r="C46" s="72"/>
      <c r="D46" s="152"/>
      <c r="E46" s="152"/>
      <c r="F46" s="15"/>
      <c r="G46" s="7"/>
      <c r="H46" s="6"/>
      <c r="I46" s="21"/>
      <c r="J46" s="7" t="s">
        <v>1</v>
      </c>
      <c r="K46" s="8" t="s">
        <v>1</v>
      </c>
      <c r="L46" s="1"/>
      <c r="M46" s="1"/>
      <c r="N46" s="1"/>
      <c r="O46" s="20">
        <f t="shared" si="10"/>
        <v>0</v>
      </c>
      <c r="P46" s="29" t="str">
        <f t="shared" si="7"/>
        <v>OK</v>
      </c>
      <c r="Q46" s="10" t="str">
        <f t="shared" si="8"/>
        <v>OK</v>
      </c>
      <c r="R46" s="10" t="str">
        <f t="shared" si="9"/>
        <v>OK</v>
      </c>
      <c r="T46" s="80" t="s">
        <v>13</v>
      </c>
    </row>
    <row r="47" spans="1:22" ht="22.5" customHeight="1">
      <c r="A47" s="6"/>
      <c r="B47" s="9"/>
      <c r="C47" s="72"/>
      <c r="D47" s="152"/>
      <c r="E47" s="152"/>
      <c r="F47" s="15"/>
      <c r="G47" s="7"/>
      <c r="H47" s="6"/>
      <c r="I47" s="21"/>
      <c r="J47" s="7" t="s">
        <v>1</v>
      </c>
      <c r="K47" s="8" t="s">
        <v>1</v>
      </c>
      <c r="L47" s="1"/>
      <c r="M47" s="1"/>
      <c r="N47" s="1"/>
      <c r="O47" s="20">
        <f t="shared" si="10"/>
        <v>0</v>
      </c>
      <c r="P47" s="29" t="str">
        <f t="shared" si="7"/>
        <v>OK</v>
      </c>
      <c r="Q47" s="10" t="str">
        <f t="shared" si="8"/>
        <v>OK</v>
      </c>
      <c r="R47" s="10" t="str">
        <f t="shared" si="9"/>
        <v>OK</v>
      </c>
    </row>
    <row r="48" spans="1:22" ht="22.5" customHeight="1">
      <c r="A48" s="6"/>
      <c r="B48" s="9"/>
      <c r="C48" s="72"/>
      <c r="D48" s="152"/>
      <c r="E48" s="152"/>
      <c r="F48" s="16"/>
      <c r="G48" s="7"/>
      <c r="H48" s="6"/>
      <c r="I48" s="21"/>
      <c r="J48" s="7" t="s">
        <v>1</v>
      </c>
      <c r="K48" s="8" t="s">
        <v>1</v>
      </c>
      <c r="L48" s="1"/>
      <c r="M48" s="1"/>
      <c r="N48" s="1"/>
      <c r="O48" s="20">
        <f t="shared" si="10"/>
        <v>0</v>
      </c>
      <c r="P48" s="29" t="str">
        <f t="shared" si="7"/>
        <v>OK</v>
      </c>
      <c r="Q48" s="10" t="str">
        <f t="shared" si="8"/>
        <v>OK</v>
      </c>
      <c r="R48" s="10" t="str">
        <f t="shared" si="9"/>
        <v>OK</v>
      </c>
    </row>
    <row r="49" spans="1:20" ht="22.5" customHeight="1">
      <c r="A49" s="6"/>
      <c r="B49" s="9"/>
      <c r="C49" s="72"/>
      <c r="D49" s="152"/>
      <c r="E49" s="152"/>
      <c r="F49" s="15"/>
      <c r="G49" s="7"/>
      <c r="H49" s="6"/>
      <c r="I49" s="21"/>
      <c r="J49" s="7" t="s">
        <v>1</v>
      </c>
      <c r="K49" s="8" t="s">
        <v>1</v>
      </c>
      <c r="L49" s="1"/>
      <c r="M49" s="1"/>
      <c r="N49" s="1"/>
      <c r="O49" s="20">
        <f t="shared" si="10"/>
        <v>0</v>
      </c>
      <c r="P49" s="29" t="str">
        <f t="shared" si="7"/>
        <v>OK</v>
      </c>
      <c r="Q49" s="10" t="str">
        <f t="shared" si="8"/>
        <v>OK</v>
      </c>
      <c r="R49" s="10" t="str">
        <f t="shared" si="9"/>
        <v>OK</v>
      </c>
    </row>
    <row r="50" spans="1:20" ht="22.5" customHeight="1">
      <c r="A50" s="6"/>
      <c r="B50" s="9"/>
      <c r="C50" s="72"/>
      <c r="D50" s="152"/>
      <c r="E50" s="152"/>
      <c r="F50" s="15"/>
      <c r="G50" s="7"/>
      <c r="H50" s="6"/>
      <c r="I50" s="21"/>
      <c r="J50" s="7" t="s">
        <v>1</v>
      </c>
      <c r="K50" s="8" t="s">
        <v>1</v>
      </c>
      <c r="L50" s="1"/>
      <c r="M50" s="1"/>
      <c r="N50" s="1"/>
      <c r="O50" s="20">
        <f t="shared" si="10"/>
        <v>0</v>
      </c>
      <c r="P50" s="29" t="str">
        <f t="shared" si="7"/>
        <v>OK</v>
      </c>
      <c r="Q50" s="10" t="str">
        <f t="shared" si="8"/>
        <v>OK</v>
      </c>
      <c r="R50" s="10" t="str">
        <f t="shared" si="9"/>
        <v>OK</v>
      </c>
    </row>
    <row r="51" spans="1:20" ht="22.5" customHeight="1">
      <c r="A51" s="12"/>
      <c r="B51" s="13"/>
      <c r="C51" s="14"/>
      <c r="D51" s="13"/>
      <c r="E51" s="14"/>
      <c r="F51" s="14"/>
      <c r="G51" s="13"/>
      <c r="H51" s="13"/>
      <c r="I51" s="12"/>
      <c r="J51" s="12"/>
      <c r="K51" s="68" t="s">
        <v>137</v>
      </c>
      <c r="L51" s="27">
        <f>SUM(L44:L50)</f>
        <v>0</v>
      </c>
      <c r="M51" s="27">
        <f t="shared" ref="M51:N51" si="11">SUM(M44:M50)</f>
        <v>0</v>
      </c>
      <c r="N51" s="27">
        <f t="shared" si="11"/>
        <v>0</v>
      </c>
      <c r="O51" s="27">
        <f>L51-(M51+N51)</f>
        <v>0</v>
      </c>
      <c r="P51" s="76"/>
      <c r="Q51" s="77"/>
      <c r="R51" s="77"/>
    </row>
    <row r="52" spans="1:20" ht="22.5" customHeight="1">
      <c r="A52" s="48" t="s">
        <v>129</v>
      </c>
      <c r="B52" s="13"/>
      <c r="C52" s="14"/>
      <c r="D52" s="13"/>
      <c r="E52" s="14"/>
      <c r="F52" s="14"/>
      <c r="G52" s="13"/>
      <c r="H52" s="13"/>
      <c r="I52" s="12"/>
      <c r="J52" s="12"/>
      <c r="K52" s="12"/>
      <c r="L52" s="12"/>
      <c r="M52" s="12"/>
      <c r="N52" s="12"/>
      <c r="O52" s="12"/>
      <c r="P52" s="76"/>
      <c r="Q52" s="77"/>
      <c r="R52" s="77"/>
    </row>
    <row r="53" spans="1:20" ht="22.5" customHeight="1">
      <c r="A53" s="162" t="s">
        <v>217</v>
      </c>
      <c r="B53" s="160" t="s">
        <v>67</v>
      </c>
      <c r="C53" s="150" t="s">
        <v>286</v>
      </c>
      <c r="D53" s="150"/>
      <c r="E53" s="150"/>
      <c r="F53" s="150"/>
      <c r="G53" s="160" t="s">
        <v>38</v>
      </c>
      <c r="H53" s="144" t="s">
        <v>47</v>
      </c>
      <c r="I53" s="145"/>
      <c r="J53" s="145"/>
      <c r="K53" s="146"/>
      <c r="L53" s="144" t="s">
        <v>216</v>
      </c>
      <c r="M53" s="145"/>
      <c r="N53" s="145"/>
      <c r="O53" s="146"/>
      <c r="P53" s="48" t="s">
        <v>96</v>
      </c>
      <c r="Q53" s="48" t="s">
        <v>96</v>
      </c>
      <c r="R53" s="61"/>
    </row>
    <row r="54" spans="1:20" ht="22.5" customHeight="1">
      <c r="A54" s="161"/>
      <c r="B54" s="161"/>
      <c r="C54" s="68" t="s">
        <v>215</v>
      </c>
      <c r="D54" s="150" t="s">
        <v>120</v>
      </c>
      <c r="E54" s="150"/>
      <c r="F54" s="68" t="s">
        <v>15</v>
      </c>
      <c r="G54" s="161"/>
      <c r="H54" s="69" t="s">
        <v>29</v>
      </c>
      <c r="I54" s="69" t="s">
        <v>28</v>
      </c>
      <c r="J54" s="68" t="s">
        <v>18</v>
      </c>
      <c r="K54" s="68" t="s">
        <v>19</v>
      </c>
      <c r="L54" s="53" t="s">
        <v>109</v>
      </c>
      <c r="M54" s="53" t="s">
        <v>110</v>
      </c>
      <c r="N54" s="53" t="s">
        <v>111</v>
      </c>
      <c r="O54" s="53" t="s">
        <v>112</v>
      </c>
      <c r="P54" s="70" t="s">
        <v>104</v>
      </c>
      <c r="Q54" s="70" t="s">
        <v>116</v>
      </c>
      <c r="R54" s="70" t="s">
        <v>115</v>
      </c>
      <c r="T54" s="98" t="s">
        <v>153</v>
      </c>
    </row>
    <row r="55" spans="1:20" ht="22.5" customHeight="1">
      <c r="A55" s="6"/>
      <c r="B55" s="9"/>
      <c r="C55" s="72"/>
      <c r="D55" s="152"/>
      <c r="E55" s="152"/>
      <c r="F55" s="15"/>
      <c r="G55" s="7"/>
      <c r="H55" s="6"/>
      <c r="I55" s="6"/>
      <c r="J55" s="7" t="s">
        <v>1</v>
      </c>
      <c r="K55" s="8" t="s">
        <v>1</v>
      </c>
      <c r="L55" s="1"/>
      <c r="M55" s="1"/>
      <c r="N55" s="1"/>
      <c r="O55" s="20">
        <f>L55-(M55+N55)</f>
        <v>0</v>
      </c>
      <c r="P55" s="29" t="str">
        <f t="shared" ref="P55:P61" si="12">IF(OR(G55="新規",G55="追加",G55=""),"OK",(IF(AND(H55="",I55=""),"NG","OK")))</f>
        <v>OK</v>
      </c>
      <c r="Q55" s="10" t="str">
        <f t="shared" ref="Q55:Q61" si="13">IF(OR(G55="新規",G55="追加",G55=""),"OK",(IF(OR(AND(J55="",K55=""),AND(J55="",K55="□"),AND(J55="□",K55=""),AND(J55="□",K55="□")),"NG","OK")))</f>
        <v>OK</v>
      </c>
      <c r="R55" s="10" t="str">
        <f>IF(OR(AND(C55&lt;&gt;"",D55&lt;&gt;"",F55&lt;&gt;"",G55&lt;&gt;""),(C55="")),"OK","NG")</f>
        <v>OK</v>
      </c>
      <c r="T55" s="78" t="s">
        <v>159</v>
      </c>
    </row>
    <row r="56" spans="1:20" ht="22.5" customHeight="1">
      <c r="A56" s="6"/>
      <c r="B56" s="9"/>
      <c r="C56" s="72"/>
      <c r="D56" s="152"/>
      <c r="E56" s="152"/>
      <c r="F56" s="15"/>
      <c r="G56" s="7"/>
      <c r="H56" s="6"/>
      <c r="I56" s="6"/>
      <c r="J56" s="7" t="s">
        <v>1</v>
      </c>
      <c r="K56" s="8" t="s">
        <v>1</v>
      </c>
      <c r="L56" s="1"/>
      <c r="M56" s="1"/>
      <c r="N56" s="1"/>
      <c r="O56" s="20">
        <f t="shared" ref="O56:O61" si="14">L56-(M56+N56)</f>
        <v>0</v>
      </c>
      <c r="P56" s="29" t="str">
        <f t="shared" si="12"/>
        <v>OK</v>
      </c>
      <c r="Q56" s="10" t="str">
        <f t="shared" si="13"/>
        <v>OK</v>
      </c>
      <c r="R56" s="10" t="str">
        <f t="shared" ref="R56:R61" si="15">IF(OR(AND(C56&lt;&gt;"",D56&lt;&gt;"",F56&lt;&gt;"",G56&lt;&gt;""),(C56="")),"OK","NG")</f>
        <v>OK</v>
      </c>
      <c r="T56" s="79" t="s">
        <v>162</v>
      </c>
    </row>
    <row r="57" spans="1:20" ht="22.5" customHeight="1">
      <c r="A57" s="6"/>
      <c r="B57" s="9"/>
      <c r="C57" s="72"/>
      <c r="D57" s="152"/>
      <c r="E57" s="152"/>
      <c r="F57" s="15"/>
      <c r="G57" s="7"/>
      <c r="H57" s="6"/>
      <c r="I57" s="6"/>
      <c r="J57" s="7" t="s">
        <v>1</v>
      </c>
      <c r="K57" s="8" t="s">
        <v>1</v>
      </c>
      <c r="L57" s="1"/>
      <c r="M57" s="1"/>
      <c r="N57" s="1"/>
      <c r="O57" s="20">
        <f t="shared" si="14"/>
        <v>0</v>
      </c>
      <c r="P57" s="29" t="str">
        <f t="shared" si="12"/>
        <v>OK</v>
      </c>
      <c r="Q57" s="10" t="str">
        <f t="shared" si="13"/>
        <v>OK</v>
      </c>
      <c r="R57" s="10" t="str">
        <f t="shared" si="15"/>
        <v>OK</v>
      </c>
      <c r="T57" s="81" t="s">
        <v>214</v>
      </c>
    </row>
    <row r="58" spans="1:20" ht="22.5" customHeight="1">
      <c r="A58" s="6"/>
      <c r="B58" s="9"/>
      <c r="C58" s="72"/>
      <c r="D58" s="152"/>
      <c r="E58" s="152"/>
      <c r="F58" s="15"/>
      <c r="G58" s="7"/>
      <c r="H58" s="6"/>
      <c r="I58" s="6"/>
      <c r="J58" s="7" t="s">
        <v>1</v>
      </c>
      <c r="K58" s="8" t="s">
        <v>1</v>
      </c>
      <c r="L58" s="1"/>
      <c r="M58" s="1"/>
      <c r="N58" s="1"/>
      <c r="O58" s="20">
        <f t="shared" si="14"/>
        <v>0</v>
      </c>
      <c r="P58" s="29" t="str">
        <f t="shared" si="12"/>
        <v>OK</v>
      </c>
      <c r="Q58" s="10" t="str">
        <f t="shared" si="13"/>
        <v>OK</v>
      </c>
      <c r="R58" s="10" t="str">
        <f t="shared" si="15"/>
        <v>OK</v>
      </c>
      <c r="T58" s="80" t="s">
        <v>13</v>
      </c>
    </row>
    <row r="59" spans="1:20" ht="22.5" customHeight="1">
      <c r="A59" s="6"/>
      <c r="B59" s="9"/>
      <c r="C59" s="72"/>
      <c r="D59" s="152"/>
      <c r="E59" s="152"/>
      <c r="F59" s="16"/>
      <c r="G59" s="7"/>
      <c r="H59" s="6"/>
      <c r="I59" s="6"/>
      <c r="J59" s="7" t="s">
        <v>1</v>
      </c>
      <c r="K59" s="8" t="s">
        <v>1</v>
      </c>
      <c r="L59" s="1"/>
      <c r="M59" s="1"/>
      <c r="N59" s="1"/>
      <c r="O59" s="20">
        <f t="shared" si="14"/>
        <v>0</v>
      </c>
      <c r="P59" s="29" t="str">
        <f t="shared" si="12"/>
        <v>OK</v>
      </c>
      <c r="Q59" s="10" t="str">
        <f t="shared" si="13"/>
        <v>OK</v>
      </c>
      <c r="R59" s="10" t="str">
        <f t="shared" si="15"/>
        <v>OK</v>
      </c>
    </row>
    <row r="60" spans="1:20" ht="22.5" customHeight="1">
      <c r="A60" s="6"/>
      <c r="B60" s="9"/>
      <c r="C60" s="72"/>
      <c r="D60" s="152"/>
      <c r="E60" s="152"/>
      <c r="F60" s="15"/>
      <c r="G60" s="7"/>
      <c r="H60" s="6"/>
      <c r="I60" s="6"/>
      <c r="J60" s="7" t="s">
        <v>1</v>
      </c>
      <c r="K60" s="8" t="s">
        <v>1</v>
      </c>
      <c r="L60" s="1"/>
      <c r="M60" s="1"/>
      <c r="N60" s="1"/>
      <c r="O60" s="20">
        <f t="shared" si="14"/>
        <v>0</v>
      </c>
      <c r="P60" s="29" t="str">
        <f t="shared" si="12"/>
        <v>OK</v>
      </c>
      <c r="Q60" s="10" t="str">
        <f t="shared" si="13"/>
        <v>OK</v>
      </c>
      <c r="R60" s="10" t="str">
        <f t="shared" si="15"/>
        <v>OK</v>
      </c>
    </row>
    <row r="61" spans="1:20" ht="22.5" customHeight="1">
      <c r="A61" s="6"/>
      <c r="B61" s="9"/>
      <c r="C61" s="72"/>
      <c r="D61" s="152"/>
      <c r="E61" s="152"/>
      <c r="F61" s="15"/>
      <c r="G61" s="7"/>
      <c r="H61" s="6"/>
      <c r="I61" s="6"/>
      <c r="J61" s="7" t="s">
        <v>1</v>
      </c>
      <c r="K61" s="8" t="s">
        <v>1</v>
      </c>
      <c r="L61" s="1"/>
      <c r="M61" s="1"/>
      <c r="N61" s="1"/>
      <c r="O61" s="20">
        <f t="shared" si="14"/>
        <v>0</v>
      </c>
      <c r="P61" s="29" t="str">
        <f t="shared" si="12"/>
        <v>OK</v>
      </c>
      <c r="Q61" s="10" t="str">
        <f t="shared" si="13"/>
        <v>OK</v>
      </c>
      <c r="R61" s="10" t="str">
        <f t="shared" si="15"/>
        <v>OK</v>
      </c>
    </row>
    <row r="62" spans="1:20" ht="22.5" customHeight="1">
      <c r="A62" s="12"/>
      <c r="B62" s="13"/>
      <c r="C62" s="14"/>
      <c r="D62" s="13"/>
      <c r="E62" s="14"/>
      <c r="F62" s="14"/>
      <c r="G62" s="13"/>
      <c r="H62" s="13"/>
      <c r="I62" s="12"/>
      <c r="J62" s="12"/>
      <c r="K62" s="68" t="s">
        <v>137</v>
      </c>
      <c r="L62" s="27">
        <f>SUM(L55:L61)</f>
        <v>0</v>
      </c>
      <c r="M62" s="27">
        <f t="shared" ref="M62:N62" si="16">SUM(M55:M61)</f>
        <v>0</v>
      </c>
      <c r="N62" s="27">
        <f t="shared" si="16"/>
        <v>0</v>
      </c>
      <c r="O62" s="27">
        <f>L62-(M62+N62)</f>
        <v>0</v>
      </c>
      <c r="P62" s="76"/>
      <c r="Q62" s="77"/>
      <c r="R62" s="77"/>
    </row>
    <row r="63" spans="1:20" ht="22.5" customHeight="1">
      <c r="A63" s="48" t="s">
        <v>130</v>
      </c>
      <c r="B63" s="13"/>
      <c r="C63" s="14"/>
      <c r="D63" s="13"/>
      <c r="E63" s="14"/>
      <c r="F63" s="14"/>
      <c r="G63" s="13"/>
      <c r="H63" s="13"/>
      <c r="I63" s="12"/>
      <c r="J63" s="12"/>
      <c r="K63" s="12"/>
      <c r="L63" s="12"/>
      <c r="M63" s="12"/>
      <c r="N63" s="12"/>
      <c r="O63" s="12"/>
      <c r="P63" s="76"/>
      <c r="Q63" s="77"/>
      <c r="R63" s="77"/>
    </row>
    <row r="64" spans="1:20" ht="22.5" customHeight="1">
      <c r="A64" s="162" t="s">
        <v>217</v>
      </c>
      <c r="B64" s="160" t="s">
        <v>67</v>
      </c>
      <c r="C64" s="150" t="s">
        <v>286</v>
      </c>
      <c r="D64" s="150"/>
      <c r="E64" s="150"/>
      <c r="F64" s="150"/>
      <c r="G64" s="160" t="s">
        <v>38</v>
      </c>
      <c r="H64" s="144" t="s">
        <v>47</v>
      </c>
      <c r="I64" s="145"/>
      <c r="J64" s="145"/>
      <c r="K64" s="146"/>
      <c r="L64" s="144" t="s">
        <v>216</v>
      </c>
      <c r="M64" s="145"/>
      <c r="N64" s="145"/>
      <c r="O64" s="146"/>
      <c r="P64" s="48" t="s">
        <v>96</v>
      </c>
      <c r="Q64" s="48" t="s">
        <v>96</v>
      </c>
      <c r="R64" s="61"/>
    </row>
    <row r="65" spans="1:20" ht="22.5" customHeight="1">
      <c r="A65" s="161"/>
      <c r="B65" s="161"/>
      <c r="C65" s="68" t="s">
        <v>215</v>
      </c>
      <c r="D65" s="150" t="s">
        <v>120</v>
      </c>
      <c r="E65" s="150"/>
      <c r="F65" s="68" t="s">
        <v>15</v>
      </c>
      <c r="G65" s="161"/>
      <c r="H65" s="69" t="s">
        <v>29</v>
      </c>
      <c r="I65" s="69" t="s">
        <v>28</v>
      </c>
      <c r="J65" s="68" t="s">
        <v>18</v>
      </c>
      <c r="K65" s="68" t="s">
        <v>19</v>
      </c>
      <c r="L65" s="53" t="s">
        <v>109</v>
      </c>
      <c r="M65" s="53" t="s">
        <v>110</v>
      </c>
      <c r="N65" s="53" t="s">
        <v>111</v>
      </c>
      <c r="O65" s="53" t="s">
        <v>112</v>
      </c>
      <c r="P65" s="70" t="s">
        <v>104</v>
      </c>
      <c r="Q65" s="70" t="s">
        <v>116</v>
      </c>
      <c r="R65" s="70" t="s">
        <v>115</v>
      </c>
      <c r="T65" s="82" t="s">
        <v>153</v>
      </c>
    </row>
    <row r="66" spans="1:20" ht="22.5" customHeight="1">
      <c r="A66" s="6"/>
      <c r="B66" s="9"/>
      <c r="C66" s="72"/>
      <c r="D66" s="152"/>
      <c r="E66" s="152"/>
      <c r="F66" s="15"/>
      <c r="G66" s="7"/>
      <c r="H66" s="6"/>
      <c r="I66" s="6"/>
      <c r="J66" s="7" t="s">
        <v>1</v>
      </c>
      <c r="K66" s="8" t="s">
        <v>1</v>
      </c>
      <c r="L66" s="1"/>
      <c r="M66" s="1"/>
      <c r="N66" s="1"/>
      <c r="O66" s="20">
        <f>L66-(M66+N66)</f>
        <v>0</v>
      </c>
      <c r="P66" s="29" t="str">
        <f>IF(OR(G66="新規",G66="追加",G66=""),"OK",(IF(AND(H66="",I66=""),"NG","OK")))</f>
        <v>OK</v>
      </c>
      <c r="Q66" s="10" t="str">
        <f>IF(OR(G66="新規",G66="追加",G66=""),"OK",(IF(OR(AND(J66="",K66=""),AND(J66="",K66="□"),AND(J66="□",K66=""),AND(J66="□",K66="□")),"NG","OK")))</f>
        <v>OK</v>
      </c>
      <c r="R66" s="10" t="str">
        <f>IF(OR(AND(C66&lt;&gt;"",D66&lt;&gt;"",F66&lt;&gt;"",G66&lt;&gt;""),(C66="")),"OK","NG")</f>
        <v>OK</v>
      </c>
      <c r="T66" s="83" t="s">
        <v>271</v>
      </c>
    </row>
    <row r="67" spans="1:20" ht="22.5" customHeight="1">
      <c r="A67" s="6"/>
      <c r="B67" s="9"/>
      <c r="C67" s="72"/>
      <c r="D67" s="152"/>
      <c r="E67" s="152"/>
      <c r="F67" s="15"/>
      <c r="G67" s="7"/>
      <c r="H67" s="6"/>
      <c r="I67" s="6"/>
      <c r="J67" s="7" t="s">
        <v>1</v>
      </c>
      <c r="K67" s="8" t="s">
        <v>1</v>
      </c>
      <c r="L67" s="1"/>
      <c r="M67" s="1"/>
      <c r="N67" s="1"/>
      <c r="O67" s="20">
        <f t="shared" ref="O67:O72" si="17">L67-(M67+N67)</f>
        <v>0</v>
      </c>
      <c r="P67" s="29" t="str">
        <f>IF(OR(G67="新規",G67="追加",G67=""),"OK",(IF(AND(H67="",I67=""),"NG","OK")))</f>
        <v>OK</v>
      </c>
      <c r="Q67" s="10" t="str">
        <f t="shared" ref="Q67:Q72" si="18">IF(OR(G67="新規",G67="追加",G67=""),"OK",(IF(OR(AND(J67="",K67=""),AND(J67="",K67="□"),AND(J67="□",K67=""),AND(J67="□",K67="□")),"NG","OK")))</f>
        <v>OK</v>
      </c>
      <c r="R67" s="10" t="str">
        <f t="shared" ref="R67:R72" si="19">IF(OR(AND(C67&lt;&gt;"",D67&lt;&gt;"",F67&lt;&gt;"",G67&lt;&gt;""),(C67="")),"OK","NG")</f>
        <v>OK</v>
      </c>
      <c r="T67" s="82" t="s">
        <v>214</v>
      </c>
    </row>
    <row r="68" spans="1:20" ht="22.5" customHeight="1">
      <c r="A68" s="6"/>
      <c r="B68" s="9"/>
      <c r="C68" s="72"/>
      <c r="D68" s="152"/>
      <c r="E68" s="152"/>
      <c r="F68" s="15"/>
      <c r="G68" s="7"/>
      <c r="H68" s="6"/>
      <c r="I68" s="6"/>
      <c r="J68" s="7" t="s">
        <v>1</v>
      </c>
      <c r="K68" s="8" t="s">
        <v>1</v>
      </c>
      <c r="L68" s="1"/>
      <c r="M68" s="1"/>
      <c r="N68" s="1"/>
      <c r="O68" s="20">
        <f t="shared" si="17"/>
        <v>0</v>
      </c>
      <c r="P68" s="29" t="str">
        <f t="shared" ref="P68:P72" si="20">IF(OR(G68="新規",G68="追加",G68=""),"OK",(IF(AND(H68="",I68=""),"NG","OK")))</f>
        <v>OK</v>
      </c>
      <c r="Q68" s="10" t="str">
        <f t="shared" si="18"/>
        <v>OK</v>
      </c>
      <c r="R68" s="10" t="str">
        <f t="shared" si="19"/>
        <v>OK</v>
      </c>
      <c r="T68" s="80" t="s">
        <v>13</v>
      </c>
    </row>
    <row r="69" spans="1:20" ht="22.5" customHeight="1">
      <c r="A69" s="6"/>
      <c r="B69" s="9"/>
      <c r="C69" s="72"/>
      <c r="D69" s="152"/>
      <c r="E69" s="152"/>
      <c r="F69" s="15"/>
      <c r="G69" s="7"/>
      <c r="H69" s="6"/>
      <c r="I69" s="6"/>
      <c r="J69" s="7" t="s">
        <v>1</v>
      </c>
      <c r="K69" s="8" t="s">
        <v>1</v>
      </c>
      <c r="L69" s="1"/>
      <c r="M69" s="1"/>
      <c r="N69" s="1"/>
      <c r="O69" s="20">
        <f t="shared" si="17"/>
        <v>0</v>
      </c>
      <c r="P69" s="29" t="str">
        <f t="shared" si="20"/>
        <v>OK</v>
      </c>
      <c r="Q69" s="10" t="str">
        <f t="shared" si="18"/>
        <v>OK</v>
      </c>
      <c r="R69" s="10" t="str">
        <f t="shared" si="19"/>
        <v>OK</v>
      </c>
    </row>
    <row r="70" spans="1:20" ht="22.5" customHeight="1">
      <c r="A70" s="6"/>
      <c r="B70" s="9"/>
      <c r="C70" s="72"/>
      <c r="D70" s="152"/>
      <c r="E70" s="152"/>
      <c r="F70" s="16"/>
      <c r="G70" s="7"/>
      <c r="H70" s="6"/>
      <c r="I70" s="6"/>
      <c r="J70" s="7" t="s">
        <v>1</v>
      </c>
      <c r="K70" s="8" t="s">
        <v>1</v>
      </c>
      <c r="L70" s="1"/>
      <c r="M70" s="1"/>
      <c r="N70" s="1"/>
      <c r="O70" s="20">
        <f t="shared" si="17"/>
        <v>0</v>
      </c>
      <c r="P70" s="29" t="str">
        <f t="shared" si="20"/>
        <v>OK</v>
      </c>
      <c r="Q70" s="10" t="str">
        <f t="shared" si="18"/>
        <v>OK</v>
      </c>
      <c r="R70" s="10" t="str">
        <f t="shared" si="19"/>
        <v>OK</v>
      </c>
    </row>
    <row r="71" spans="1:20" ht="22.5" customHeight="1">
      <c r="A71" s="6"/>
      <c r="B71" s="9"/>
      <c r="C71" s="72"/>
      <c r="D71" s="152"/>
      <c r="E71" s="152"/>
      <c r="F71" s="15"/>
      <c r="G71" s="7"/>
      <c r="H71" s="6"/>
      <c r="I71" s="6"/>
      <c r="J71" s="7" t="s">
        <v>1</v>
      </c>
      <c r="K71" s="8" t="s">
        <v>1</v>
      </c>
      <c r="L71" s="1"/>
      <c r="M71" s="1"/>
      <c r="N71" s="1"/>
      <c r="O71" s="20">
        <f t="shared" si="17"/>
        <v>0</v>
      </c>
      <c r="P71" s="29" t="str">
        <f t="shared" si="20"/>
        <v>OK</v>
      </c>
      <c r="Q71" s="10" t="str">
        <f t="shared" si="18"/>
        <v>OK</v>
      </c>
      <c r="R71" s="10" t="str">
        <f t="shared" si="19"/>
        <v>OK</v>
      </c>
    </row>
    <row r="72" spans="1:20" ht="22.5" customHeight="1">
      <c r="A72" s="6"/>
      <c r="B72" s="9"/>
      <c r="C72" s="72"/>
      <c r="D72" s="152"/>
      <c r="E72" s="152"/>
      <c r="F72" s="15"/>
      <c r="G72" s="7"/>
      <c r="H72" s="6"/>
      <c r="I72" s="6"/>
      <c r="J72" s="7" t="s">
        <v>1</v>
      </c>
      <c r="K72" s="8" t="s">
        <v>1</v>
      </c>
      <c r="L72" s="1"/>
      <c r="M72" s="1"/>
      <c r="N72" s="1"/>
      <c r="O72" s="20">
        <f t="shared" si="17"/>
        <v>0</v>
      </c>
      <c r="P72" s="29" t="str">
        <f t="shared" si="20"/>
        <v>OK</v>
      </c>
      <c r="Q72" s="10" t="str">
        <f t="shared" si="18"/>
        <v>OK</v>
      </c>
      <c r="R72" s="10" t="str">
        <f t="shared" si="19"/>
        <v>OK</v>
      </c>
    </row>
    <row r="73" spans="1:20" ht="22.5" customHeight="1">
      <c r="A73" s="12"/>
      <c r="B73" s="13"/>
      <c r="C73" s="14"/>
      <c r="D73" s="13"/>
      <c r="E73" s="14"/>
      <c r="F73" s="14"/>
      <c r="G73" s="13"/>
      <c r="H73" s="13"/>
      <c r="I73" s="12"/>
      <c r="J73" s="12"/>
      <c r="K73" s="68" t="s">
        <v>137</v>
      </c>
      <c r="L73" s="27">
        <f>SUM(L66:L72)</f>
        <v>0</v>
      </c>
      <c r="M73" s="27">
        <f t="shared" ref="M73:N73" si="21">SUM(M66:M72)</f>
        <v>0</v>
      </c>
      <c r="N73" s="27">
        <f t="shared" si="21"/>
        <v>0</v>
      </c>
      <c r="O73" s="27">
        <f>L73-(M73+N73)</f>
        <v>0</v>
      </c>
      <c r="P73" s="76"/>
      <c r="Q73" s="77"/>
      <c r="R73" s="77"/>
    </row>
    <row r="74" spans="1:20" ht="22.5" customHeight="1">
      <c r="A74" s="48" t="s">
        <v>132</v>
      </c>
      <c r="B74" s="13"/>
      <c r="C74" s="14"/>
      <c r="D74" s="13"/>
      <c r="E74" s="14"/>
      <c r="F74" s="14"/>
      <c r="G74" s="13"/>
      <c r="H74" s="13"/>
      <c r="I74" s="12"/>
      <c r="J74" s="12"/>
      <c r="K74" s="12"/>
      <c r="L74" s="12"/>
      <c r="M74" s="12"/>
      <c r="N74" s="12"/>
      <c r="O74" s="12"/>
      <c r="P74" s="76"/>
      <c r="Q74" s="77"/>
      <c r="R74" s="77"/>
    </row>
    <row r="75" spans="1:20" ht="22.5" customHeight="1">
      <c r="A75" s="162" t="s">
        <v>217</v>
      </c>
      <c r="B75" s="160" t="s">
        <v>67</v>
      </c>
      <c r="C75" s="150" t="s">
        <v>286</v>
      </c>
      <c r="D75" s="150"/>
      <c r="E75" s="150"/>
      <c r="F75" s="150"/>
      <c r="G75" s="160" t="s">
        <v>38</v>
      </c>
      <c r="H75" s="147" t="s">
        <v>47</v>
      </c>
      <c r="I75" s="148"/>
      <c r="J75" s="148"/>
      <c r="K75" s="149"/>
      <c r="L75" s="144" t="s">
        <v>216</v>
      </c>
      <c r="M75" s="145"/>
      <c r="N75" s="145"/>
      <c r="O75" s="146"/>
      <c r="P75" s="76"/>
      <c r="Q75" s="77"/>
      <c r="R75" s="61"/>
    </row>
    <row r="76" spans="1:20" ht="22.5" customHeight="1">
      <c r="A76" s="161"/>
      <c r="B76" s="161"/>
      <c r="C76" s="68" t="s">
        <v>215</v>
      </c>
      <c r="D76" s="150" t="s">
        <v>120</v>
      </c>
      <c r="E76" s="150"/>
      <c r="F76" s="68" t="s">
        <v>15</v>
      </c>
      <c r="G76" s="161"/>
      <c r="H76" s="84" t="s">
        <v>29</v>
      </c>
      <c r="I76" s="84" t="s">
        <v>28</v>
      </c>
      <c r="J76" s="22" t="s">
        <v>18</v>
      </c>
      <c r="K76" s="22" t="s">
        <v>19</v>
      </c>
      <c r="L76" s="53" t="s">
        <v>109</v>
      </c>
      <c r="M76" s="53" t="s">
        <v>110</v>
      </c>
      <c r="N76" s="53" t="s">
        <v>111</v>
      </c>
      <c r="O76" s="53" t="s">
        <v>112</v>
      </c>
      <c r="P76" s="76"/>
      <c r="Q76" s="77"/>
      <c r="R76" s="70" t="s">
        <v>115</v>
      </c>
      <c r="T76" s="81" t="s">
        <v>153</v>
      </c>
    </row>
    <row r="77" spans="1:20" ht="22.5" customHeight="1">
      <c r="A77" s="6"/>
      <c r="B77" s="9"/>
      <c r="C77" s="72"/>
      <c r="D77" s="152"/>
      <c r="E77" s="152"/>
      <c r="F77" s="15"/>
      <c r="G77" s="7"/>
      <c r="H77" s="22"/>
      <c r="I77" s="22"/>
      <c r="J77" s="22" t="s">
        <v>1</v>
      </c>
      <c r="K77" s="22" t="s">
        <v>1</v>
      </c>
      <c r="L77" s="1"/>
      <c r="M77" s="1"/>
      <c r="N77" s="1"/>
      <c r="O77" s="20">
        <f>L77-(M77+N77)</f>
        <v>0</v>
      </c>
      <c r="P77" s="76"/>
      <c r="Q77" s="77"/>
      <c r="R77" s="10" t="str">
        <f>IF(OR(AND(C77&lt;&gt;"",D77&lt;&gt;"",F77&lt;&gt;"",G77&lt;&gt;""),(C77="")),"OK","NG")</f>
        <v>OK</v>
      </c>
      <c r="T77" s="81" t="s">
        <v>273</v>
      </c>
    </row>
    <row r="78" spans="1:20" ht="22.5" customHeight="1">
      <c r="A78" s="6"/>
      <c r="B78" s="9"/>
      <c r="C78" s="72"/>
      <c r="D78" s="152"/>
      <c r="E78" s="152"/>
      <c r="F78" s="15"/>
      <c r="G78" s="7"/>
      <c r="H78" s="22"/>
      <c r="I78" s="22"/>
      <c r="J78" s="22" t="s">
        <v>1</v>
      </c>
      <c r="K78" s="22" t="s">
        <v>1</v>
      </c>
      <c r="L78" s="1"/>
      <c r="M78" s="1"/>
      <c r="N78" s="1"/>
      <c r="O78" s="20">
        <f t="shared" ref="O78:O83" si="22">L78-(M78+N78)</f>
        <v>0</v>
      </c>
      <c r="P78" s="76"/>
      <c r="Q78" s="77"/>
      <c r="R78" s="10" t="str">
        <f t="shared" ref="R78:R83" si="23">IF(OR(AND(C78&lt;&gt;"",D78&lt;&gt;"",F78&lt;&gt;"",G78&lt;&gt;""),(C78="")),"OK","NG")</f>
        <v>OK</v>
      </c>
      <c r="T78" s="81" t="s">
        <v>163</v>
      </c>
    </row>
    <row r="79" spans="1:20" ht="22.5" customHeight="1">
      <c r="A79" s="6"/>
      <c r="B79" s="9"/>
      <c r="C79" s="72"/>
      <c r="D79" s="152"/>
      <c r="E79" s="152"/>
      <c r="F79" s="15"/>
      <c r="G79" s="7"/>
      <c r="H79" s="22"/>
      <c r="I79" s="22"/>
      <c r="J79" s="22" t="s">
        <v>1</v>
      </c>
      <c r="K79" s="22" t="s">
        <v>1</v>
      </c>
      <c r="L79" s="1"/>
      <c r="M79" s="1"/>
      <c r="N79" s="1"/>
      <c r="O79" s="20">
        <f t="shared" si="22"/>
        <v>0</v>
      </c>
      <c r="P79" s="76"/>
      <c r="Q79" s="77"/>
      <c r="R79" s="10" t="str">
        <f t="shared" si="23"/>
        <v>OK</v>
      </c>
      <c r="T79" s="81" t="s">
        <v>214</v>
      </c>
    </row>
    <row r="80" spans="1:20" ht="22.5" customHeight="1">
      <c r="A80" s="6"/>
      <c r="B80" s="9"/>
      <c r="C80" s="72"/>
      <c r="D80" s="152"/>
      <c r="E80" s="152"/>
      <c r="F80" s="15"/>
      <c r="G80" s="7"/>
      <c r="H80" s="22"/>
      <c r="I80" s="22"/>
      <c r="J80" s="22" t="s">
        <v>1</v>
      </c>
      <c r="K80" s="22" t="s">
        <v>1</v>
      </c>
      <c r="L80" s="1"/>
      <c r="M80" s="1"/>
      <c r="N80" s="1"/>
      <c r="O80" s="20">
        <f t="shared" si="22"/>
        <v>0</v>
      </c>
      <c r="P80" s="76"/>
      <c r="Q80" s="77"/>
      <c r="R80" s="10" t="str">
        <f>IF(OR(AND(C80&lt;&gt;"",D80&lt;&gt;"",F80&lt;&gt;"",G80&lt;&gt;""),(C80="")),"OK","NG")</f>
        <v>OK</v>
      </c>
      <c r="T80" s="81" t="s">
        <v>13</v>
      </c>
    </row>
    <row r="81" spans="1:20" ht="22.5" customHeight="1">
      <c r="A81" s="6"/>
      <c r="B81" s="9"/>
      <c r="C81" s="72"/>
      <c r="D81" s="152"/>
      <c r="E81" s="152"/>
      <c r="F81" s="16"/>
      <c r="G81" s="7"/>
      <c r="H81" s="22"/>
      <c r="I81" s="22"/>
      <c r="J81" s="22" t="s">
        <v>1</v>
      </c>
      <c r="K81" s="22" t="s">
        <v>1</v>
      </c>
      <c r="L81" s="1"/>
      <c r="M81" s="1"/>
      <c r="N81" s="1"/>
      <c r="O81" s="20">
        <f t="shared" si="22"/>
        <v>0</v>
      </c>
      <c r="P81" s="76"/>
      <c r="Q81" s="77"/>
      <c r="R81" s="10" t="str">
        <f>IF(OR(AND(C81&lt;&gt;"",D81&lt;&gt;"",F81&lt;&gt;"",G81&lt;&gt;""),(C81="")),"OK","NG")</f>
        <v>OK</v>
      </c>
    </row>
    <row r="82" spans="1:20" ht="22.5" customHeight="1">
      <c r="A82" s="6"/>
      <c r="B82" s="9"/>
      <c r="C82" s="72"/>
      <c r="D82" s="152"/>
      <c r="E82" s="152"/>
      <c r="F82" s="15"/>
      <c r="G82" s="7"/>
      <c r="H82" s="22"/>
      <c r="I82" s="22"/>
      <c r="J82" s="22" t="s">
        <v>1</v>
      </c>
      <c r="K82" s="22" t="s">
        <v>1</v>
      </c>
      <c r="L82" s="1"/>
      <c r="M82" s="1"/>
      <c r="N82" s="1"/>
      <c r="O82" s="20">
        <f t="shared" si="22"/>
        <v>0</v>
      </c>
      <c r="P82" s="76"/>
      <c r="Q82" s="77"/>
      <c r="R82" s="10" t="str">
        <f t="shared" si="23"/>
        <v>OK</v>
      </c>
    </row>
    <row r="83" spans="1:20" ht="22.5" customHeight="1">
      <c r="A83" s="6"/>
      <c r="B83" s="9"/>
      <c r="C83" s="72"/>
      <c r="D83" s="152"/>
      <c r="E83" s="152"/>
      <c r="F83" s="15"/>
      <c r="G83" s="7"/>
      <c r="H83" s="22"/>
      <c r="I83" s="22"/>
      <c r="J83" s="22" t="s">
        <v>1</v>
      </c>
      <c r="K83" s="22" t="s">
        <v>1</v>
      </c>
      <c r="L83" s="1"/>
      <c r="M83" s="1"/>
      <c r="N83" s="1"/>
      <c r="O83" s="20">
        <f t="shared" si="22"/>
        <v>0</v>
      </c>
      <c r="P83" s="76"/>
      <c r="Q83" s="77"/>
      <c r="R83" s="10" t="str">
        <f t="shared" si="23"/>
        <v>OK</v>
      </c>
    </row>
    <row r="84" spans="1:20" ht="22.5" customHeight="1">
      <c r="A84" s="12"/>
      <c r="B84" s="13"/>
      <c r="C84" s="14"/>
      <c r="D84" s="13"/>
      <c r="E84" s="14"/>
      <c r="F84" s="14"/>
      <c r="G84" s="13"/>
      <c r="H84" s="13"/>
      <c r="I84" s="12"/>
      <c r="J84" s="12"/>
      <c r="K84" s="68" t="s">
        <v>137</v>
      </c>
      <c r="L84" s="27">
        <f>SUM(L77:L83)</f>
        <v>0</v>
      </c>
      <c r="M84" s="27">
        <f t="shared" ref="M84:N84" si="24">SUM(M77:M83)</f>
        <v>0</v>
      </c>
      <c r="N84" s="27">
        <f t="shared" si="24"/>
        <v>0</v>
      </c>
      <c r="O84" s="27">
        <f>L84-(M84+N84)</f>
        <v>0</v>
      </c>
      <c r="P84" s="76"/>
      <c r="Q84" s="77"/>
      <c r="R84" s="77"/>
    </row>
    <row r="85" spans="1:20" ht="22.5" customHeight="1">
      <c r="A85" s="48" t="s">
        <v>133</v>
      </c>
      <c r="B85" s="13"/>
      <c r="C85" s="14"/>
      <c r="D85" s="13"/>
      <c r="E85" s="14"/>
      <c r="F85" s="14"/>
      <c r="G85" s="13"/>
      <c r="H85" s="13"/>
      <c r="I85" s="12"/>
      <c r="K85" s="12"/>
      <c r="L85" s="12"/>
      <c r="M85" s="12"/>
      <c r="N85" s="12"/>
      <c r="O85" s="12"/>
      <c r="P85" s="76"/>
      <c r="Q85" s="77"/>
      <c r="R85" s="77"/>
    </row>
    <row r="86" spans="1:20" ht="22.5" customHeight="1">
      <c r="A86" s="162" t="s">
        <v>217</v>
      </c>
      <c r="B86" s="160" t="s">
        <v>67</v>
      </c>
      <c r="C86" s="150" t="s">
        <v>286</v>
      </c>
      <c r="D86" s="150"/>
      <c r="E86" s="150"/>
      <c r="F86" s="150"/>
      <c r="G86" s="160" t="s">
        <v>38</v>
      </c>
      <c r="H86" s="144" t="s">
        <v>47</v>
      </c>
      <c r="I86" s="145"/>
      <c r="J86" s="145"/>
      <c r="K86" s="146"/>
      <c r="L86" s="144" t="s">
        <v>216</v>
      </c>
      <c r="M86" s="145"/>
      <c r="N86" s="145"/>
      <c r="O86" s="146"/>
      <c r="P86" s="48" t="s">
        <v>96</v>
      </c>
      <c r="Q86" s="48" t="s">
        <v>96</v>
      </c>
      <c r="R86" s="61"/>
      <c r="T86" s="81" t="s">
        <v>153</v>
      </c>
    </row>
    <row r="87" spans="1:20" ht="22.5" customHeight="1">
      <c r="A87" s="161"/>
      <c r="B87" s="161"/>
      <c r="C87" s="68" t="s">
        <v>215</v>
      </c>
      <c r="D87" s="150" t="s">
        <v>120</v>
      </c>
      <c r="E87" s="150"/>
      <c r="F87" s="68" t="s">
        <v>15</v>
      </c>
      <c r="G87" s="161"/>
      <c r="H87" s="69" t="s">
        <v>29</v>
      </c>
      <c r="I87" s="69" t="s">
        <v>28</v>
      </c>
      <c r="J87" s="68" t="s">
        <v>18</v>
      </c>
      <c r="K87" s="68" t="s">
        <v>19</v>
      </c>
      <c r="L87" s="53" t="s">
        <v>109</v>
      </c>
      <c r="M87" s="53" t="s">
        <v>110</v>
      </c>
      <c r="N87" s="53" t="s">
        <v>111</v>
      </c>
      <c r="O87" s="53" t="s">
        <v>112</v>
      </c>
      <c r="P87" s="70" t="s">
        <v>104</v>
      </c>
      <c r="Q87" s="70" t="s">
        <v>116</v>
      </c>
      <c r="R87" s="70" t="s">
        <v>115</v>
      </c>
      <c r="T87" s="81" t="s">
        <v>159</v>
      </c>
    </row>
    <row r="88" spans="1:20" ht="22.5" customHeight="1">
      <c r="A88" s="6"/>
      <c r="B88" s="9"/>
      <c r="C88" s="72"/>
      <c r="D88" s="152"/>
      <c r="E88" s="152"/>
      <c r="F88" s="15"/>
      <c r="G88" s="7"/>
      <c r="H88" s="6"/>
      <c r="I88" s="6"/>
      <c r="J88" s="7" t="s">
        <v>1</v>
      </c>
      <c r="K88" s="8" t="s">
        <v>1</v>
      </c>
      <c r="L88" s="1"/>
      <c r="M88" s="1"/>
      <c r="N88" s="1"/>
      <c r="O88" s="20">
        <f>L88-(M88+N88)</f>
        <v>0</v>
      </c>
      <c r="P88" s="29" t="str">
        <f>IF(OR(G88="新規",G88="追加",G88=""),"OK",(IF(AND(H88="",I88=""),"NG","OK")))</f>
        <v>OK</v>
      </c>
      <c r="Q88" s="10" t="str">
        <f>IF(OR(G88="新規",G88="追加",G88=""),"OK",(IF(OR(AND(J88="",K88=""),AND(J88="",K88="□"),AND(J88="□",K88=""),AND(J88="□",K88="□")),"NG","OK")))</f>
        <v>OK</v>
      </c>
      <c r="R88" s="10" t="str">
        <f>IF(OR(AND(C88&lt;&gt;"",D88&lt;&gt;"",F88&lt;&gt;"",G88&lt;&gt;""),(C88="")),"OK","NG")</f>
        <v>OK</v>
      </c>
      <c r="T88" s="81" t="s">
        <v>13</v>
      </c>
    </row>
    <row r="89" spans="1:20" ht="22.5" customHeight="1">
      <c r="A89" s="6"/>
      <c r="B89" s="9"/>
      <c r="C89" s="72"/>
      <c r="D89" s="152"/>
      <c r="E89" s="152"/>
      <c r="F89" s="15"/>
      <c r="G89" s="7"/>
      <c r="H89" s="6"/>
      <c r="I89" s="6"/>
      <c r="J89" s="7" t="s">
        <v>1</v>
      </c>
      <c r="K89" s="8" t="s">
        <v>1</v>
      </c>
      <c r="L89" s="1"/>
      <c r="M89" s="1"/>
      <c r="N89" s="1"/>
      <c r="O89" s="20">
        <f t="shared" ref="O89:O94" si="25">L89-(M89+N89)</f>
        <v>0</v>
      </c>
      <c r="P89" s="29" t="str">
        <f t="shared" ref="P89:P94" si="26">IF(OR(G89="新規",G89="追加",G89=""),"OK",(IF(AND(H89="",I89=""),"NG","OK")))</f>
        <v>OK</v>
      </c>
      <c r="Q89" s="10" t="str">
        <f t="shared" ref="Q89:Q94" si="27">IF(OR(G89="新規",G89="追加",G89=""),"OK",(IF(OR(AND(J89="",K89=""),AND(J89="",K89="□"),AND(J89="□",K89=""),AND(J89="□",K89="□")),"NG","OK")))</f>
        <v>OK</v>
      </c>
      <c r="R89" s="10" t="str">
        <f t="shared" ref="R89:R94" si="28">IF(OR(AND(C89&lt;&gt;"",D89&lt;&gt;"",F89&lt;&gt;"",G89&lt;&gt;""),(C89="")),"OK","NG")</f>
        <v>OK</v>
      </c>
    </row>
    <row r="90" spans="1:20" ht="22.5" customHeight="1">
      <c r="A90" s="6"/>
      <c r="B90" s="9"/>
      <c r="C90" s="72"/>
      <c r="D90" s="152"/>
      <c r="E90" s="152"/>
      <c r="F90" s="15"/>
      <c r="G90" s="7"/>
      <c r="H90" s="6"/>
      <c r="I90" s="6"/>
      <c r="J90" s="7" t="s">
        <v>1</v>
      </c>
      <c r="K90" s="8" t="s">
        <v>1</v>
      </c>
      <c r="L90" s="1"/>
      <c r="M90" s="1"/>
      <c r="N90" s="1"/>
      <c r="O90" s="20">
        <f t="shared" si="25"/>
        <v>0</v>
      </c>
      <c r="P90" s="29" t="str">
        <f t="shared" si="26"/>
        <v>OK</v>
      </c>
      <c r="Q90" s="10" t="str">
        <f t="shared" si="27"/>
        <v>OK</v>
      </c>
      <c r="R90" s="10" t="str">
        <f t="shared" si="28"/>
        <v>OK</v>
      </c>
    </row>
    <row r="91" spans="1:20" ht="22.5" customHeight="1">
      <c r="A91" s="6"/>
      <c r="B91" s="9"/>
      <c r="C91" s="72"/>
      <c r="D91" s="152"/>
      <c r="E91" s="152"/>
      <c r="F91" s="15"/>
      <c r="G91" s="7"/>
      <c r="H91" s="6"/>
      <c r="I91" s="6"/>
      <c r="J91" s="7" t="s">
        <v>1</v>
      </c>
      <c r="K91" s="8" t="s">
        <v>1</v>
      </c>
      <c r="L91" s="1"/>
      <c r="M91" s="1"/>
      <c r="N91" s="1"/>
      <c r="O91" s="20">
        <f t="shared" si="25"/>
        <v>0</v>
      </c>
      <c r="P91" s="29" t="str">
        <f t="shared" si="26"/>
        <v>OK</v>
      </c>
      <c r="Q91" s="10" t="str">
        <f t="shared" si="27"/>
        <v>OK</v>
      </c>
      <c r="R91" s="10" t="str">
        <f t="shared" si="28"/>
        <v>OK</v>
      </c>
    </row>
    <row r="92" spans="1:20" ht="22.5" customHeight="1">
      <c r="A92" s="6"/>
      <c r="B92" s="9"/>
      <c r="C92" s="72"/>
      <c r="D92" s="152"/>
      <c r="E92" s="152"/>
      <c r="F92" s="16"/>
      <c r="G92" s="7"/>
      <c r="H92" s="6"/>
      <c r="I92" s="6"/>
      <c r="J92" s="7" t="s">
        <v>1</v>
      </c>
      <c r="K92" s="8" t="s">
        <v>1</v>
      </c>
      <c r="L92" s="1"/>
      <c r="M92" s="1"/>
      <c r="N92" s="1"/>
      <c r="O92" s="20">
        <f t="shared" si="25"/>
        <v>0</v>
      </c>
      <c r="P92" s="29" t="str">
        <f t="shared" si="26"/>
        <v>OK</v>
      </c>
      <c r="Q92" s="10" t="str">
        <f t="shared" si="27"/>
        <v>OK</v>
      </c>
      <c r="R92" s="10" t="str">
        <f t="shared" si="28"/>
        <v>OK</v>
      </c>
    </row>
    <row r="93" spans="1:20" ht="22.5" customHeight="1">
      <c r="A93" s="6"/>
      <c r="B93" s="9"/>
      <c r="C93" s="72"/>
      <c r="D93" s="152"/>
      <c r="E93" s="152"/>
      <c r="F93" s="15"/>
      <c r="G93" s="7"/>
      <c r="H93" s="6"/>
      <c r="I93" s="6"/>
      <c r="J93" s="7" t="s">
        <v>1</v>
      </c>
      <c r="K93" s="8" t="s">
        <v>1</v>
      </c>
      <c r="L93" s="1"/>
      <c r="M93" s="1"/>
      <c r="N93" s="1"/>
      <c r="O93" s="20">
        <f t="shared" si="25"/>
        <v>0</v>
      </c>
      <c r="P93" s="29" t="str">
        <f t="shared" si="26"/>
        <v>OK</v>
      </c>
      <c r="Q93" s="10" t="str">
        <f t="shared" si="27"/>
        <v>OK</v>
      </c>
      <c r="R93" s="10" t="str">
        <f t="shared" si="28"/>
        <v>OK</v>
      </c>
    </row>
    <row r="94" spans="1:20" ht="22.5" customHeight="1">
      <c r="A94" s="6"/>
      <c r="B94" s="9"/>
      <c r="C94" s="72"/>
      <c r="D94" s="152"/>
      <c r="E94" s="152"/>
      <c r="F94" s="15"/>
      <c r="G94" s="7"/>
      <c r="H94" s="6"/>
      <c r="I94" s="6"/>
      <c r="J94" s="7" t="s">
        <v>1</v>
      </c>
      <c r="K94" s="8" t="s">
        <v>1</v>
      </c>
      <c r="L94" s="1"/>
      <c r="M94" s="1"/>
      <c r="N94" s="1"/>
      <c r="O94" s="20">
        <f t="shared" si="25"/>
        <v>0</v>
      </c>
      <c r="P94" s="29" t="str">
        <f t="shared" si="26"/>
        <v>OK</v>
      </c>
      <c r="Q94" s="10" t="str">
        <f t="shared" si="27"/>
        <v>OK</v>
      </c>
      <c r="R94" s="10" t="str">
        <f t="shared" si="28"/>
        <v>OK</v>
      </c>
    </row>
    <row r="95" spans="1:20" ht="22.5" customHeight="1">
      <c r="A95" s="12"/>
      <c r="B95" s="13"/>
      <c r="C95" s="14"/>
      <c r="D95" s="13"/>
      <c r="E95" s="14"/>
      <c r="F95" s="14"/>
      <c r="G95" s="13"/>
      <c r="H95" s="13"/>
      <c r="I95" s="12"/>
      <c r="J95" s="12"/>
      <c r="K95" s="68" t="s">
        <v>137</v>
      </c>
      <c r="L95" s="27">
        <f>SUM(L88:L94)</f>
        <v>0</v>
      </c>
      <c r="M95" s="27">
        <f t="shared" ref="M95:N95" si="29">SUM(M88:M94)</f>
        <v>0</v>
      </c>
      <c r="N95" s="27">
        <f t="shared" si="29"/>
        <v>0</v>
      </c>
      <c r="O95" s="27">
        <f>L95-(M95+N95)</f>
        <v>0</v>
      </c>
      <c r="P95" s="76"/>
      <c r="Q95" s="77"/>
      <c r="R95" s="77"/>
    </row>
    <row r="96" spans="1:20" ht="23" customHeight="1">
      <c r="A96" s="48" t="s">
        <v>134</v>
      </c>
      <c r="B96" s="13"/>
      <c r="C96" s="14"/>
      <c r="D96" s="13"/>
      <c r="E96" s="14"/>
      <c r="F96" s="14"/>
      <c r="G96" s="13"/>
      <c r="H96" s="13"/>
      <c r="I96" s="12"/>
      <c r="J96" s="12"/>
      <c r="K96" s="12"/>
      <c r="L96" s="12"/>
      <c r="M96" s="12"/>
      <c r="N96" s="12"/>
      <c r="O96" s="12"/>
      <c r="P96" s="76"/>
      <c r="Q96" s="77"/>
      <c r="R96" s="77"/>
    </row>
    <row r="97" spans="1:20" ht="23" customHeight="1">
      <c r="A97" s="162" t="s">
        <v>217</v>
      </c>
      <c r="B97" s="160" t="s">
        <v>67</v>
      </c>
      <c r="C97" s="150" t="s">
        <v>286</v>
      </c>
      <c r="D97" s="150"/>
      <c r="E97" s="150"/>
      <c r="F97" s="150"/>
      <c r="G97" s="160" t="s">
        <v>38</v>
      </c>
      <c r="H97" s="144" t="s">
        <v>47</v>
      </c>
      <c r="I97" s="145"/>
      <c r="J97" s="145"/>
      <c r="K97" s="146"/>
      <c r="L97" s="144" t="s">
        <v>216</v>
      </c>
      <c r="M97" s="145"/>
      <c r="N97" s="145"/>
      <c r="O97" s="146"/>
      <c r="P97" s="48" t="s">
        <v>96</v>
      </c>
      <c r="Q97" s="48" t="s">
        <v>96</v>
      </c>
      <c r="R97" s="61"/>
    </row>
    <row r="98" spans="1:20" ht="23" customHeight="1">
      <c r="A98" s="161"/>
      <c r="B98" s="161"/>
      <c r="C98" s="68" t="s">
        <v>215</v>
      </c>
      <c r="D98" s="150" t="s">
        <v>120</v>
      </c>
      <c r="E98" s="150"/>
      <c r="F98" s="68" t="s">
        <v>15</v>
      </c>
      <c r="G98" s="161"/>
      <c r="H98" s="69" t="s">
        <v>29</v>
      </c>
      <c r="I98" s="69" t="s">
        <v>28</v>
      </c>
      <c r="J98" s="68" t="s">
        <v>18</v>
      </c>
      <c r="K98" s="68" t="s">
        <v>19</v>
      </c>
      <c r="L98" s="53" t="s">
        <v>109</v>
      </c>
      <c r="M98" s="53" t="s">
        <v>110</v>
      </c>
      <c r="N98" s="53" t="s">
        <v>111</v>
      </c>
      <c r="O98" s="53" t="s">
        <v>112</v>
      </c>
      <c r="P98" s="70" t="s">
        <v>104</v>
      </c>
      <c r="Q98" s="70" t="s">
        <v>116</v>
      </c>
      <c r="R98" s="70" t="s">
        <v>115</v>
      </c>
      <c r="T98" s="81" t="s">
        <v>153</v>
      </c>
    </row>
    <row r="99" spans="1:20" ht="23" customHeight="1">
      <c r="A99" s="6"/>
      <c r="B99" s="9"/>
      <c r="C99" s="72"/>
      <c r="D99" s="152"/>
      <c r="E99" s="152"/>
      <c r="F99" s="15"/>
      <c r="G99" s="7"/>
      <c r="H99" s="6"/>
      <c r="I99" s="6"/>
      <c r="J99" s="7" t="s">
        <v>1</v>
      </c>
      <c r="K99" s="8" t="s">
        <v>1</v>
      </c>
      <c r="L99" s="1"/>
      <c r="M99" s="1"/>
      <c r="N99" s="1"/>
      <c r="O99" s="20">
        <f>L99-(M99+N99)</f>
        <v>0</v>
      </c>
      <c r="P99" s="29" t="str">
        <f>IF(OR(G99="新規",G99="追加",G99=""),"OK",(IF(AND(H99="",I99=""),"NG","OK")))</f>
        <v>OK</v>
      </c>
      <c r="Q99" s="10" t="str">
        <f>IF(OR(G99="新規",G99="追加",G99=""),"OK",(IF(OR(AND(J99="",K99=""),AND(J99="",K99="□"),AND(J99="□",K99=""),AND(J99="□",K99="□")),"NG","OK")))</f>
        <v>OK</v>
      </c>
      <c r="R99" s="10" t="str">
        <f>IF(OR(AND(C99&lt;&gt;"",D99&lt;&gt;"",F99&lt;&gt;"",G99&lt;&gt;""),(C99="")),"OK","NG")</f>
        <v>OK</v>
      </c>
      <c r="T99" s="81" t="s">
        <v>161</v>
      </c>
    </row>
    <row r="100" spans="1:20" ht="23" customHeight="1">
      <c r="A100" s="6"/>
      <c r="B100" s="9"/>
      <c r="C100" s="72"/>
      <c r="D100" s="152"/>
      <c r="E100" s="152"/>
      <c r="F100" s="15"/>
      <c r="G100" s="7"/>
      <c r="H100" s="6"/>
      <c r="I100" s="6"/>
      <c r="J100" s="7" t="s">
        <v>1</v>
      </c>
      <c r="K100" s="8" t="s">
        <v>1</v>
      </c>
      <c r="L100" s="1"/>
      <c r="M100" s="1"/>
      <c r="N100" s="1"/>
      <c r="O100" s="20">
        <f t="shared" ref="O100:O105" si="30">L100-(M100+N100)</f>
        <v>0</v>
      </c>
      <c r="P100" s="29" t="str">
        <f t="shared" ref="P100:P105" si="31">IF(OR(G100="新規",G100="追加",G100=""),"OK",(IF(AND(H100="",I100=""),"NG","OK")))</f>
        <v>OK</v>
      </c>
      <c r="Q100" s="10" t="str">
        <f t="shared" ref="Q100:Q105" si="32">IF(OR(G100="新規",G100="追加",G100=""),"OK",(IF(OR(AND(J100="",K100=""),AND(J100="",K100="□"),AND(J100="□",K100=""),AND(J100="□",K100="□")),"NG","OK")))</f>
        <v>OK</v>
      </c>
      <c r="R100" s="10" t="str">
        <f t="shared" ref="R100:R105" si="33">IF(OR(AND(C100&lt;&gt;"",D100&lt;&gt;"",F100&lt;&gt;"",G100&lt;&gt;""),(C100="")),"OK","NG")</f>
        <v>OK</v>
      </c>
      <c r="T100" s="81" t="s">
        <v>218</v>
      </c>
    </row>
    <row r="101" spans="1:20" ht="23" customHeight="1">
      <c r="A101" s="6"/>
      <c r="B101" s="9"/>
      <c r="C101" s="72"/>
      <c r="D101" s="152"/>
      <c r="E101" s="152"/>
      <c r="F101" s="15"/>
      <c r="G101" s="7"/>
      <c r="H101" s="6"/>
      <c r="I101" s="6"/>
      <c r="J101" s="7" t="s">
        <v>1</v>
      </c>
      <c r="K101" s="8" t="s">
        <v>1</v>
      </c>
      <c r="L101" s="1"/>
      <c r="M101" s="1"/>
      <c r="N101" s="1"/>
      <c r="O101" s="20">
        <f t="shared" si="30"/>
        <v>0</v>
      </c>
      <c r="P101" s="29" t="str">
        <f t="shared" si="31"/>
        <v>OK</v>
      </c>
      <c r="Q101" s="10" t="str">
        <f t="shared" si="32"/>
        <v>OK</v>
      </c>
      <c r="R101" s="10" t="str">
        <f t="shared" si="33"/>
        <v>OK</v>
      </c>
      <c r="T101" s="81" t="s">
        <v>160</v>
      </c>
    </row>
    <row r="102" spans="1:20" ht="23" customHeight="1">
      <c r="A102" s="6"/>
      <c r="B102" s="9"/>
      <c r="C102" s="72"/>
      <c r="D102" s="152"/>
      <c r="E102" s="152"/>
      <c r="F102" s="15"/>
      <c r="G102" s="7"/>
      <c r="H102" s="6"/>
      <c r="I102" s="6"/>
      <c r="J102" s="7" t="s">
        <v>1</v>
      </c>
      <c r="K102" s="8" t="s">
        <v>1</v>
      </c>
      <c r="L102" s="1"/>
      <c r="M102" s="1"/>
      <c r="N102" s="1"/>
      <c r="O102" s="20">
        <f t="shared" si="30"/>
        <v>0</v>
      </c>
      <c r="P102" s="29" t="str">
        <f t="shared" si="31"/>
        <v>OK</v>
      </c>
      <c r="Q102" s="10" t="str">
        <f t="shared" si="32"/>
        <v>OK</v>
      </c>
      <c r="R102" s="10" t="str">
        <f t="shared" si="33"/>
        <v>OK</v>
      </c>
      <c r="T102" s="81" t="s">
        <v>13</v>
      </c>
    </row>
    <row r="103" spans="1:20" ht="23" customHeight="1">
      <c r="A103" s="6"/>
      <c r="B103" s="9"/>
      <c r="C103" s="72"/>
      <c r="D103" s="152"/>
      <c r="E103" s="152"/>
      <c r="F103" s="16"/>
      <c r="G103" s="7"/>
      <c r="H103" s="6"/>
      <c r="I103" s="6"/>
      <c r="J103" s="7" t="s">
        <v>1</v>
      </c>
      <c r="K103" s="8" t="s">
        <v>1</v>
      </c>
      <c r="L103" s="1"/>
      <c r="M103" s="1"/>
      <c r="N103" s="1"/>
      <c r="O103" s="20">
        <f t="shared" si="30"/>
        <v>0</v>
      </c>
      <c r="P103" s="29" t="str">
        <f t="shared" si="31"/>
        <v>OK</v>
      </c>
      <c r="Q103" s="10" t="str">
        <f>IF(OR(G103="新規",G103="追加",G103=""),"OK",(IF(OR(AND(J103="",K103=""),AND(J103="",K103="□"),AND(J103="□",K103=""),AND(J103="□",K103="□")),"NG","OK")))</f>
        <v>OK</v>
      </c>
      <c r="R103" s="10" t="str">
        <f t="shared" si="33"/>
        <v>OK</v>
      </c>
    </row>
    <row r="104" spans="1:20" ht="23" customHeight="1">
      <c r="A104" s="6"/>
      <c r="B104" s="9"/>
      <c r="C104" s="72"/>
      <c r="D104" s="152"/>
      <c r="E104" s="152"/>
      <c r="F104" s="15"/>
      <c r="G104" s="7"/>
      <c r="H104" s="6"/>
      <c r="I104" s="6"/>
      <c r="J104" s="7" t="s">
        <v>1</v>
      </c>
      <c r="K104" s="8" t="s">
        <v>1</v>
      </c>
      <c r="L104" s="1"/>
      <c r="M104" s="1"/>
      <c r="N104" s="1"/>
      <c r="O104" s="20">
        <f t="shared" si="30"/>
        <v>0</v>
      </c>
      <c r="P104" s="29" t="str">
        <f t="shared" si="31"/>
        <v>OK</v>
      </c>
      <c r="Q104" s="10" t="str">
        <f t="shared" si="32"/>
        <v>OK</v>
      </c>
      <c r="R104" s="10" t="str">
        <f t="shared" si="33"/>
        <v>OK</v>
      </c>
    </row>
    <row r="105" spans="1:20" ht="22.5" customHeight="1">
      <c r="A105" s="6"/>
      <c r="B105" s="9"/>
      <c r="C105" s="72"/>
      <c r="D105" s="152"/>
      <c r="E105" s="152"/>
      <c r="F105" s="15"/>
      <c r="G105" s="7"/>
      <c r="H105" s="6"/>
      <c r="I105" s="6"/>
      <c r="J105" s="7" t="s">
        <v>1</v>
      </c>
      <c r="K105" s="8" t="s">
        <v>1</v>
      </c>
      <c r="L105" s="1"/>
      <c r="M105" s="1"/>
      <c r="N105" s="1"/>
      <c r="O105" s="20">
        <f t="shared" si="30"/>
        <v>0</v>
      </c>
      <c r="P105" s="29" t="str">
        <f t="shared" si="31"/>
        <v>OK</v>
      </c>
      <c r="Q105" s="10" t="str">
        <f t="shared" si="32"/>
        <v>OK</v>
      </c>
      <c r="R105" s="10" t="str">
        <f t="shared" si="33"/>
        <v>OK</v>
      </c>
    </row>
    <row r="106" spans="1:20" ht="22.5" customHeight="1">
      <c r="A106" s="12"/>
      <c r="B106" s="13"/>
      <c r="C106" s="14"/>
      <c r="D106" s="13"/>
      <c r="E106" s="14"/>
      <c r="F106" s="14"/>
      <c r="G106" s="13"/>
      <c r="H106" s="13"/>
      <c r="I106" s="12"/>
      <c r="J106" s="12"/>
      <c r="K106" s="68" t="s">
        <v>137</v>
      </c>
      <c r="L106" s="27">
        <f>SUM(L99:L105)</f>
        <v>0</v>
      </c>
      <c r="M106" s="27">
        <f t="shared" ref="M106:N106" si="34">SUM(M99:M105)</f>
        <v>0</v>
      </c>
      <c r="N106" s="27">
        <f t="shared" si="34"/>
        <v>0</v>
      </c>
      <c r="O106" s="27">
        <f>L106-(M106+N106)</f>
        <v>0</v>
      </c>
      <c r="P106" s="76"/>
      <c r="Q106" s="77"/>
      <c r="R106" s="77"/>
    </row>
    <row r="107" spans="1:20" ht="22.5" customHeight="1">
      <c r="A107" s="48" t="s">
        <v>136</v>
      </c>
      <c r="B107" s="13"/>
      <c r="C107" s="14"/>
      <c r="D107" s="13"/>
      <c r="E107" s="14"/>
      <c r="F107" s="14"/>
      <c r="G107" s="13"/>
      <c r="H107" s="13"/>
      <c r="I107" s="12"/>
      <c r="J107" s="12"/>
      <c r="K107" s="12"/>
      <c r="L107" s="12"/>
      <c r="M107" s="12"/>
      <c r="N107" s="12"/>
      <c r="O107" s="12"/>
      <c r="P107" s="76"/>
      <c r="Q107" s="77"/>
      <c r="R107" s="77"/>
    </row>
    <row r="108" spans="1:20" ht="22.5" customHeight="1">
      <c r="A108" s="162" t="s">
        <v>217</v>
      </c>
      <c r="B108" s="160" t="s">
        <v>67</v>
      </c>
      <c r="C108" s="150" t="s">
        <v>286</v>
      </c>
      <c r="D108" s="150"/>
      <c r="E108" s="150"/>
      <c r="F108" s="150"/>
      <c r="G108" s="160" t="s">
        <v>38</v>
      </c>
      <c r="H108" s="144" t="s">
        <v>47</v>
      </c>
      <c r="I108" s="145"/>
      <c r="J108" s="145"/>
      <c r="K108" s="146"/>
      <c r="L108" s="144" t="s">
        <v>216</v>
      </c>
      <c r="M108" s="145"/>
      <c r="N108" s="145"/>
      <c r="O108" s="146"/>
      <c r="P108" s="48" t="s">
        <v>96</v>
      </c>
      <c r="Q108" s="48" t="s">
        <v>96</v>
      </c>
      <c r="R108" s="61"/>
    </row>
    <row r="109" spans="1:20" ht="22.5" customHeight="1">
      <c r="A109" s="161"/>
      <c r="B109" s="161"/>
      <c r="C109" s="68" t="s">
        <v>215</v>
      </c>
      <c r="D109" s="150" t="s">
        <v>120</v>
      </c>
      <c r="E109" s="150"/>
      <c r="F109" s="68" t="s">
        <v>15</v>
      </c>
      <c r="G109" s="161"/>
      <c r="H109" s="69" t="s">
        <v>29</v>
      </c>
      <c r="I109" s="69" t="s">
        <v>28</v>
      </c>
      <c r="J109" s="68" t="s">
        <v>18</v>
      </c>
      <c r="K109" s="68" t="s">
        <v>19</v>
      </c>
      <c r="L109" s="53" t="s">
        <v>109</v>
      </c>
      <c r="M109" s="53" t="s">
        <v>110</v>
      </c>
      <c r="N109" s="53" t="s">
        <v>111</v>
      </c>
      <c r="O109" s="53" t="s">
        <v>112</v>
      </c>
      <c r="P109" s="70" t="s">
        <v>104</v>
      </c>
      <c r="Q109" s="70" t="s">
        <v>116</v>
      </c>
      <c r="R109" s="70" t="s">
        <v>115</v>
      </c>
      <c r="T109" s="81" t="s">
        <v>153</v>
      </c>
    </row>
    <row r="110" spans="1:20" ht="22.5" customHeight="1">
      <c r="A110" s="6"/>
      <c r="B110" s="9"/>
      <c r="C110" s="72"/>
      <c r="D110" s="152"/>
      <c r="E110" s="152"/>
      <c r="F110" s="15"/>
      <c r="G110" s="7"/>
      <c r="H110" s="6"/>
      <c r="I110" s="6"/>
      <c r="J110" s="7" t="s">
        <v>1</v>
      </c>
      <c r="K110" s="8" t="s">
        <v>1</v>
      </c>
      <c r="L110" s="1"/>
      <c r="M110" s="1"/>
      <c r="N110" s="1"/>
      <c r="O110" s="20">
        <f>L110-(M110+N110)</f>
        <v>0</v>
      </c>
      <c r="P110" s="29" t="str">
        <f>IF(OR(G110="新規",G110="追加",G110=""),"OK",(IF(AND(H110="",I110=""),"NG","OK")))</f>
        <v>OK</v>
      </c>
      <c r="Q110" s="10" t="str">
        <f>IF(OR(G110="新規",G110="追加",G110=""),"OK",(IF(OR(AND(J110="",K110=""),AND(J110="",K110="□"),AND(J110="□",K110=""),AND(J110="□",K110="□")),"NG","OK")))</f>
        <v>OK</v>
      </c>
      <c r="R110" s="10" t="str">
        <f>IF(OR(AND(C110&lt;&gt;"",D110&lt;&gt;"",F110&lt;&gt;"",G110&lt;&gt;""),(C110="")),"OK","NG")</f>
        <v>OK</v>
      </c>
      <c r="T110" s="81" t="s">
        <v>164</v>
      </c>
    </row>
    <row r="111" spans="1:20" ht="22.5" customHeight="1">
      <c r="A111" s="6"/>
      <c r="B111" s="9"/>
      <c r="C111" s="72"/>
      <c r="D111" s="152"/>
      <c r="E111" s="152"/>
      <c r="F111" s="15"/>
      <c r="G111" s="7"/>
      <c r="H111" s="6"/>
      <c r="I111" s="6"/>
      <c r="J111" s="7" t="s">
        <v>1</v>
      </c>
      <c r="K111" s="8" t="s">
        <v>1</v>
      </c>
      <c r="L111" s="1"/>
      <c r="M111" s="1"/>
      <c r="N111" s="1"/>
      <c r="O111" s="20">
        <f t="shared" ref="O111:O116" si="35">L111-(M111+N111)</f>
        <v>0</v>
      </c>
      <c r="P111" s="29" t="str">
        <f t="shared" ref="P111:P116" si="36">IF(OR(G111="新規",G111="追加",G111=""),"OK",(IF(AND(H111="",I111=""),"NG","OK")))</f>
        <v>OK</v>
      </c>
      <c r="Q111" s="10" t="str">
        <f t="shared" ref="Q111:Q116" si="37">IF(OR(G111="新規",G111="追加",G111=""),"OK",(IF(OR(AND(J111="",K111=""),AND(J111="",K111="□"),AND(J111="□",K111=""),AND(J111="□",K111="□")),"NG","OK")))</f>
        <v>OK</v>
      </c>
      <c r="R111" s="10" t="str">
        <f t="shared" ref="R111:R115" si="38">IF(OR(AND(C111&lt;&gt;"",D111&lt;&gt;"",F111&lt;&gt;"",G111&lt;&gt;""),(C111="")),"OK","NG")</f>
        <v>OK</v>
      </c>
      <c r="T111" s="81" t="s">
        <v>13</v>
      </c>
    </row>
    <row r="112" spans="1:20" ht="22.5" customHeight="1">
      <c r="A112" s="6"/>
      <c r="B112" s="9"/>
      <c r="C112" s="72"/>
      <c r="D112" s="152"/>
      <c r="E112" s="152"/>
      <c r="F112" s="15"/>
      <c r="G112" s="7"/>
      <c r="H112" s="6"/>
      <c r="I112" s="6"/>
      <c r="J112" s="7" t="s">
        <v>1</v>
      </c>
      <c r="K112" s="8" t="s">
        <v>1</v>
      </c>
      <c r="L112" s="1"/>
      <c r="M112" s="1"/>
      <c r="N112" s="1"/>
      <c r="O112" s="20">
        <f t="shared" si="35"/>
        <v>0</v>
      </c>
      <c r="P112" s="29" t="str">
        <f t="shared" si="36"/>
        <v>OK</v>
      </c>
      <c r="Q112" s="10" t="str">
        <f t="shared" si="37"/>
        <v>OK</v>
      </c>
      <c r="R112" s="10" t="str">
        <f t="shared" si="38"/>
        <v>OK</v>
      </c>
    </row>
    <row r="113" spans="1:23" ht="22.5" customHeight="1">
      <c r="A113" s="6"/>
      <c r="B113" s="9"/>
      <c r="C113" s="72"/>
      <c r="D113" s="152"/>
      <c r="E113" s="152"/>
      <c r="F113" s="15"/>
      <c r="G113" s="7"/>
      <c r="H113" s="6"/>
      <c r="I113" s="6"/>
      <c r="J113" s="7" t="s">
        <v>1</v>
      </c>
      <c r="K113" s="8" t="s">
        <v>1</v>
      </c>
      <c r="L113" s="1"/>
      <c r="M113" s="1"/>
      <c r="N113" s="1"/>
      <c r="O113" s="20">
        <f t="shared" si="35"/>
        <v>0</v>
      </c>
      <c r="P113" s="29" t="str">
        <f t="shared" si="36"/>
        <v>OK</v>
      </c>
      <c r="Q113" s="10" t="str">
        <f t="shared" si="37"/>
        <v>OK</v>
      </c>
      <c r="R113" s="10" t="str">
        <f t="shared" si="38"/>
        <v>OK</v>
      </c>
    </row>
    <row r="114" spans="1:23" ht="22.5" customHeight="1">
      <c r="A114" s="6"/>
      <c r="B114" s="9"/>
      <c r="C114" s="72"/>
      <c r="D114" s="152"/>
      <c r="E114" s="152"/>
      <c r="F114" s="16"/>
      <c r="G114" s="7"/>
      <c r="H114" s="6"/>
      <c r="I114" s="6"/>
      <c r="J114" s="7" t="s">
        <v>1</v>
      </c>
      <c r="K114" s="8" t="s">
        <v>1</v>
      </c>
      <c r="L114" s="1"/>
      <c r="M114" s="1"/>
      <c r="N114" s="1"/>
      <c r="O114" s="20">
        <f t="shared" si="35"/>
        <v>0</v>
      </c>
      <c r="P114" s="29" t="str">
        <f t="shared" si="36"/>
        <v>OK</v>
      </c>
      <c r="Q114" s="10" t="str">
        <f t="shared" si="37"/>
        <v>OK</v>
      </c>
      <c r="R114" s="10" t="str">
        <f t="shared" si="38"/>
        <v>OK</v>
      </c>
    </row>
    <row r="115" spans="1:23" ht="22.5" customHeight="1">
      <c r="A115" s="6"/>
      <c r="B115" s="9"/>
      <c r="C115" s="72"/>
      <c r="D115" s="152"/>
      <c r="E115" s="152"/>
      <c r="F115" s="15"/>
      <c r="G115" s="7"/>
      <c r="H115" s="6"/>
      <c r="I115" s="6"/>
      <c r="J115" s="7" t="s">
        <v>1</v>
      </c>
      <c r="K115" s="8" t="s">
        <v>1</v>
      </c>
      <c r="L115" s="1"/>
      <c r="M115" s="1"/>
      <c r="N115" s="1"/>
      <c r="O115" s="20">
        <f t="shared" si="35"/>
        <v>0</v>
      </c>
      <c r="P115" s="29" t="str">
        <f t="shared" si="36"/>
        <v>OK</v>
      </c>
      <c r="Q115" s="10" t="str">
        <f t="shared" si="37"/>
        <v>OK</v>
      </c>
      <c r="R115" s="10" t="str">
        <f t="shared" si="38"/>
        <v>OK</v>
      </c>
    </row>
    <row r="116" spans="1:23" ht="22.5" customHeight="1">
      <c r="A116" s="6"/>
      <c r="B116" s="9"/>
      <c r="C116" s="72"/>
      <c r="D116" s="152"/>
      <c r="E116" s="152"/>
      <c r="F116" s="15"/>
      <c r="G116" s="7"/>
      <c r="H116" s="6"/>
      <c r="I116" s="6"/>
      <c r="J116" s="7" t="s">
        <v>1</v>
      </c>
      <c r="K116" s="8" t="s">
        <v>1</v>
      </c>
      <c r="L116" s="1"/>
      <c r="M116" s="1"/>
      <c r="N116" s="1"/>
      <c r="O116" s="20">
        <f t="shared" si="35"/>
        <v>0</v>
      </c>
      <c r="P116" s="29" t="str">
        <f t="shared" si="36"/>
        <v>OK</v>
      </c>
      <c r="Q116" s="10" t="str">
        <f t="shared" si="37"/>
        <v>OK</v>
      </c>
      <c r="R116" s="10" t="str">
        <f>IF(OR(AND(C116&lt;&gt;"",D116&lt;&gt;"",F116&lt;&gt;"",G116&lt;&gt;""),(C116="")),"OK","NG")</f>
        <v>OK</v>
      </c>
    </row>
    <row r="117" spans="1:23" ht="22.5" customHeight="1">
      <c r="A117" s="12"/>
      <c r="B117" s="13"/>
      <c r="C117" s="14"/>
      <c r="D117" s="13"/>
      <c r="E117" s="14"/>
      <c r="F117" s="14"/>
      <c r="G117" s="13"/>
      <c r="H117" s="13"/>
      <c r="I117" s="12"/>
      <c r="J117" s="12"/>
      <c r="K117" s="68" t="s">
        <v>137</v>
      </c>
      <c r="L117" s="27">
        <f>SUM(L110:L116)</f>
        <v>0</v>
      </c>
      <c r="M117" s="27">
        <f t="shared" ref="M117:N117" si="39">SUM(M110:M116)</f>
        <v>0</v>
      </c>
      <c r="N117" s="27">
        <f t="shared" si="39"/>
        <v>0</v>
      </c>
      <c r="O117" s="27">
        <f>L117-(M117+N117)</f>
        <v>0</v>
      </c>
      <c r="P117" s="76"/>
      <c r="Q117" s="77"/>
      <c r="R117" s="77"/>
    </row>
    <row r="118" spans="1:23" ht="13">
      <c r="F118" s="85"/>
    </row>
    <row r="119" spans="1:23" s="61" customFormat="1" ht="13">
      <c r="A119" s="142" t="s">
        <v>139</v>
      </c>
      <c r="B119" s="143"/>
      <c r="C119" s="53" t="s">
        <v>138</v>
      </c>
      <c r="D119" s="53" t="s">
        <v>110</v>
      </c>
      <c r="E119" s="53" t="s">
        <v>111</v>
      </c>
      <c r="F119" s="53" t="s">
        <v>112</v>
      </c>
      <c r="G119" s="53" t="s">
        <v>165</v>
      </c>
      <c r="H119" s="142" t="s">
        <v>17</v>
      </c>
      <c r="I119" s="159"/>
      <c r="J119" s="136" t="s">
        <v>208</v>
      </c>
      <c r="K119" s="136"/>
      <c r="L119" s="136"/>
      <c r="M119" s="136"/>
      <c r="P119" s="87" t="s">
        <v>198</v>
      </c>
      <c r="Q119" s="88" t="s">
        <v>70</v>
      </c>
      <c r="R119" s="88" t="s">
        <v>84</v>
      </c>
    </row>
    <row r="120" spans="1:23" ht="22.5" customHeight="1">
      <c r="A120" s="153" t="s">
        <v>237</v>
      </c>
      <c r="B120" s="154"/>
      <c r="C120" s="100">
        <f>L40</f>
        <v>0</v>
      </c>
      <c r="D120" s="100">
        <f t="shared" ref="D120:F120" si="40">M40</f>
        <v>0</v>
      </c>
      <c r="E120" s="100">
        <f t="shared" si="40"/>
        <v>0</v>
      </c>
      <c r="F120" s="100">
        <f t="shared" si="40"/>
        <v>0</v>
      </c>
      <c r="G120" s="163">
        <f>SUM(D120:D122)</f>
        <v>0</v>
      </c>
      <c r="H120" s="157"/>
      <c r="I120" s="158"/>
      <c r="J120" s="151" t="s">
        <v>209</v>
      </c>
      <c r="K120" s="151"/>
      <c r="L120" s="151"/>
      <c r="M120" s="151"/>
      <c r="N120" s="89"/>
      <c r="O120" s="89"/>
      <c r="P120" s="29" t="str">
        <f>IF(G120&lt;=2500000,"OK","NG")</f>
        <v>OK</v>
      </c>
      <c r="Q120" s="10" t="str">
        <f t="shared" ref="Q120:Q126" si="41">IF(D120&lt;=C120/2,"OK","NG")</f>
        <v>OK</v>
      </c>
      <c r="R120" s="10" t="str">
        <f t="shared" ref="R120:R126" si="42">IF(C120=D120+E120+F120,"OK","NG")</f>
        <v>OK</v>
      </c>
      <c r="S120" s="90"/>
      <c r="T120" s="70"/>
      <c r="U120" s="70"/>
      <c r="V120" s="70"/>
      <c r="W120" s="70"/>
    </row>
    <row r="121" spans="1:23" ht="22.5" customHeight="1">
      <c r="A121" s="155" t="s">
        <v>238</v>
      </c>
      <c r="B121" s="156"/>
      <c r="C121" s="100">
        <f>L51</f>
        <v>0</v>
      </c>
      <c r="D121" s="100">
        <f t="shared" ref="D121:F121" si="43">M51</f>
        <v>0</v>
      </c>
      <c r="E121" s="100">
        <f t="shared" si="43"/>
        <v>0</v>
      </c>
      <c r="F121" s="100">
        <f t="shared" si="43"/>
        <v>0</v>
      </c>
      <c r="G121" s="164"/>
      <c r="H121" s="157"/>
      <c r="I121" s="158"/>
      <c r="J121" s="151"/>
      <c r="K121" s="151"/>
      <c r="L121" s="151"/>
      <c r="M121" s="151"/>
      <c r="N121" s="89"/>
      <c r="O121" s="89"/>
      <c r="P121" s="73" t="s">
        <v>152</v>
      </c>
      <c r="Q121" s="10" t="str">
        <f t="shared" si="41"/>
        <v>OK</v>
      </c>
      <c r="R121" s="10" t="str">
        <f t="shared" si="42"/>
        <v>OK</v>
      </c>
      <c r="S121" s="36"/>
    </row>
    <row r="122" spans="1:23" ht="22.5" customHeight="1">
      <c r="A122" s="155" t="s">
        <v>239</v>
      </c>
      <c r="B122" s="156"/>
      <c r="C122" s="100">
        <f>L62</f>
        <v>0</v>
      </c>
      <c r="D122" s="100">
        <f t="shared" ref="D122:F122" si="44">M62</f>
        <v>0</v>
      </c>
      <c r="E122" s="100">
        <f t="shared" si="44"/>
        <v>0</v>
      </c>
      <c r="F122" s="100">
        <f t="shared" si="44"/>
        <v>0</v>
      </c>
      <c r="G122" s="165"/>
      <c r="H122" s="32"/>
      <c r="I122" s="33"/>
      <c r="J122" s="151"/>
      <c r="K122" s="151"/>
      <c r="L122" s="151"/>
      <c r="M122" s="151"/>
      <c r="N122" s="89"/>
      <c r="O122" s="89"/>
      <c r="P122" s="73" t="s">
        <v>152</v>
      </c>
      <c r="Q122" s="10" t="str">
        <f t="shared" si="41"/>
        <v>OK</v>
      </c>
      <c r="R122" s="10" t="str">
        <f t="shared" si="42"/>
        <v>OK</v>
      </c>
      <c r="S122" s="36"/>
    </row>
    <row r="123" spans="1:23" ht="22.5" customHeight="1">
      <c r="A123" s="155" t="s">
        <v>240</v>
      </c>
      <c r="B123" s="156"/>
      <c r="C123" s="100">
        <f>L73</f>
        <v>0</v>
      </c>
      <c r="D123" s="100">
        <f t="shared" ref="D123:F123" si="45">M73</f>
        <v>0</v>
      </c>
      <c r="E123" s="100">
        <f t="shared" si="45"/>
        <v>0</v>
      </c>
      <c r="F123" s="100">
        <f t="shared" si="45"/>
        <v>0</v>
      </c>
      <c r="G123" s="100">
        <f>D123</f>
        <v>0</v>
      </c>
      <c r="H123" s="32"/>
      <c r="I123" s="33"/>
      <c r="J123" s="150" t="s">
        <v>210</v>
      </c>
      <c r="K123" s="150"/>
      <c r="L123" s="150"/>
      <c r="M123" s="150"/>
      <c r="N123" s="89"/>
      <c r="O123" s="89"/>
      <c r="P123" s="29" t="str">
        <f>IF(G123&lt;=2500000,"OK","NG")</f>
        <v>OK</v>
      </c>
      <c r="Q123" s="10" t="str">
        <f t="shared" si="41"/>
        <v>OK</v>
      </c>
      <c r="R123" s="10" t="str">
        <f t="shared" si="42"/>
        <v>OK</v>
      </c>
      <c r="S123" s="36"/>
    </row>
    <row r="124" spans="1:23" ht="22.5" customHeight="1">
      <c r="A124" s="155" t="s">
        <v>131</v>
      </c>
      <c r="B124" s="156"/>
      <c r="C124" s="100">
        <f>L84</f>
        <v>0</v>
      </c>
      <c r="D124" s="100">
        <f t="shared" ref="D124:F124" si="46">M84</f>
        <v>0</v>
      </c>
      <c r="E124" s="100">
        <f t="shared" si="46"/>
        <v>0</v>
      </c>
      <c r="F124" s="100">
        <f t="shared" si="46"/>
        <v>0</v>
      </c>
      <c r="G124" s="100">
        <f>D124</f>
        <v>0</v>
      </c>
      <c r="H124" s="32"/>
      <c r="I124" s="33"/>
      <c r="J124" s="150" t="s">
        <v>211</v>
      </c>
      <c r="K124" s="150"/>
      <c r="L124" s="150"/>
      <c r="M124" s="150"/>
      <c r="N124" s="89"/>
      <c r="O124" s="89"/>
      <c r="P124" s="29" t="str">
        <f>IF(G124&lt;=5000000,"OK","NG")</f>
        <v>OK</v>
      </c>
      <c r="Q124" s="10" t="str">
        <f t="shared" si="41"/>
        <v>OK</v>
      </c>
      <c r="R124" s="10" t="str">
        <f t="shared" si="42"/>
        <v>OK</v>
      </c>
      <c r="S124" s="36"/>
    </row>
    <row r="125" spans="1:23" ht="22.5" customHeight="1">
      <c r="A125" s="155" t="s">
        <v>241</v>
      </c>
      <c r="B125" s="156"/>
      <c r="C125" s="100">
        <f>L95</f>
        <v>0</v>
      </c>
      <c r="D125" s="100">
        <f t="shared" ref="D125:F125" si="47">M95</f>
        <v>0</v>
      </c>
      <c r="E125" s="100">
        <f t="shared" si="47"/>
        <v>0</v>
      </c>
      <c r="F125" s="100">
        <f t="shared" si="47"/>
        <v>0</v>
      </c>
      <c r="G125" s="183">
        <f>SUM(D125:D126)</f>
        <v>0</v>
      </c>
      <c r="H125" s="32"/>
      <c r="I125" s="33"/>
      <c r="J125" s="151" t="s">
        <v>212</v>
      </c>
      <c r="K125" s="151"/>
      <c r="L125" s="151"/>
      <c r="M125" s="151"/>
      <c r="N125" s="89"/>
      <c r="O125" s="89"/>
      <c r="P125" s="29" t="str">
        <f>IF(G125&lt;=2500000,"OK","NG")</f>
        <v>OK</v>
      </c>
      <c r="Q125" s="10" t="str">
        <f t="shared" si="41"/>
        <v>OK</v>
      </c>
      <c r="R125" s="10" t="str">
        <f t="shared" si="42"/>
        <v>OK</v>
      </c>
      <c r="S125" s="36"/>
    </row>
    <row r="126" spans="1:23" ht="22.5" customHeight="1">
      <c r="A126" s="155" t="s">
        <v>242</v>
      </c>
      <c r="B126" s="156"/>
      <c r="C126" s="100">
        <f>L106</f>
        <v>0</v>
      </c>
      <c r="D126" s="100">
        <f t="shared" ref="D126:F126" si="48">M106</f>
        <v>0</v>
      </c>
      <c r="E126" s="100">
        <f t="shared" si="48"/>
        <v>0</v>
      </c>
      <c r="F126" s="100">
        <f t="shared" si="48"/>
        <v>0</v>
      </c>
      <c r="G126" s="184"/>
      <c r="H126" s="32"/>
      <c r="I126" s="33"/>
      <c r="J126" s="151"/>
      <c r="K126" s="151"/>
      <c r="L126" s="151"/>
      <c r="M126" s="151"/>
      <c r="N126" s="89"/>
      <c r="O126" s="89"/>
      <c r="P126" s="73" t="s">
        <v>152</v>
      </c>
      <c r="Q126" s="10" t="str">
        <f t="shared" si="41"/>
        <v>OK</v>
      </c>
      <c r="R126" s="10" t="str">
        <f t="shared" si="42"/>
        <v>OK</v>
      </c>
      <c r="S126" s="36"/>
    </row>
    <row r="127" spans="1:23" ht="22.5" customHeight="1">
      <c r="A127" s="155" t="s">
        <v>135</v>
      </c>
      <c r="B127" s="156"/>
      <c r="C127" s="100">
        <f>L117</f>
        <v>0</v>
      </c>
      <c r="D127" s="100">
        <f t="shared" ref="D127:F127" si="49">M117</f>
        <v>0</v>
      </c>
      <c r="E127" s="100">
        <f t="shared" si="49"/>
        <v>0</v>
      </c>
      <c r="F127" s="100">
        <f t="shared" si="49"/>
        <v>0</v>
      </c>
      <c r="G127" s="100">
        <f>D127</f>
        <v>0</v>
      </c>
      <c r="H127" s="157"/>
      <c r="I127" s="158"/>
      <c r="J127" s="150" t="s">
        <v>287</v>
      </c>
      <c r="K127" s="150"/>
      <c r="L127" s="150"/>
      <c r="M127" s="150"/>
      <c r="N127" s="89"/>
      <c r="O127" s="89"/>
      <c r="P127" s="29" t="str">
        <f>IF(G127&lt;=2500000,"OK","NG")</f>
        <v>OK</v>
      </c>
      <c r="Q127" s="10" t="str">
        <f>IF(D127&lt;=C127/2,"OK","NG")</f>
        <v>OK</v>
      </c>
      <c r="R127" s="10" t="str">
        <f>IF(C127=D127+E127+F127,"OK","NG")</f>
        <v>OK</v>
      </c>
      <c r="S127" s="36"/>
    </row>
    <row r="128" spans="1:23" ht="22.5" customHeight="1">
      <c r="A128" s="174" t="s">
        <v>14</v>
      </c>
      <c r="B128" s="175"/>
      <c r="C128" s="100">
        <f>SUM(C120:C127)</f>
        <v>0</v>
      </c>
      <c r="D128" s="100">
        <f>SUM(D120:D127)</f>
        <v>0</v>
      </c>
      <c r="E128" s="100">
        <f t="shared" ref="E128:F128" si="50">SUM(E120:E127)</f>
        <v>0</v>
      </c>
      <c r="F128" s="100">
        <f t="shared" si="50"/>
        <v>0</v>
      </c>
      <c r="G128" s="100">
        <f>D128</f>
        <v>0</v>
      </c>
      <c r="H128" s="157"/>
      <c r="I128" s="158"/>
      <c r="J128" s="177" t="s">
        <v>213</v>
      </c>
      <c r="K128" s="177"/>
      <c r="L128" s="177"/>
      <c r="M128" s="177"/>
      <c r="N128" s="89"/>
      <c r="P128" s="29" t="str">
        <f>IF(OR(C128=0,AND(G128&gt;=150000,G128&lt;=10000000)),"OK","NG")</f>
        <v>OK</v>
      </c>
      <c r="Q128" s="10" t="str">
        <f>IF(D128&lt;=C128/2,"OK","NG")</f>
        <v>OK</v>
      </c>
      <c r="R128" s="10" t="str">
        <f>IF(C128=D128+E128+F128,"OK","NG")</f>
        <v>OK</v>
      </c>
    </row>
    <row r="129" spans="1:16" ht="13"/>
    <row r="130" spans="1:16" ht="22.5" customHeight="1">
      <c r="A130" s="48" t="s">
        <v>196</v>
      </c>
    </row>
    <row r="131" spans="1:16" ht="15" customHeight="1">
      <c r="A131" s="139" t="s">
        <v>205</v>
      </c>
      <c r="B131" s="139"/>
      <c r="C131" s="139"/>
      <c r="D131" s="139"/>
      <c r="E131" s="139"/>
      <c r="F131" s="139"/>
      <c r="G131" s="139"/>
      <c r="H131" s="139"/>
      <c r="I131" s="139"/>
      <c r="J131" s="139"/>
      <c r="K131" s="50" t="s">
        <v>82</v>
      </c>
      <c r="P131" s="49" t="s">
        <v>55</v>
      </c>
    </row>
    <row r="132" spans="1:16" ht="15" customHeight="1">
      <c r="A132" s="176" t="s">
        <v>204</v>
      </c>
      <c r="B132" s="176"/>
      <c r="C132" s="176"/>
      <c r="D132" s="176"/>
      <c r="E132" s="176"/>
      <c r="F132" s="176"/>
      <c r="G132" s="176"/>
      <c r="H132" s="176"/>
      <c r="I132" s="176"/>
      <c r="J132" s="176"/>
      <c r="K132" s="56" t="s">
        <v>166</v>
      </c>
      <c r="P132" s="49" t="s">
        <v>167</v>
      </c>
    </row>
    <row r="133" spans="1:16" ht="15" customHeight="1">
      <c r="A133" s="176" t="s">
        <v>199</v>
      </c>
      <c r="B133" s="176"/>
      <c r="C133" s="176"/>
      <c r="D133" s="176"/>
      <c r="E133" s="176"/>
      <c r="F133" s="176"/>
      <c r="G133" s="176"/>
      <c r="H133" s="176"/>
      <c r="I133" s="176"/>
      <c r="J133" s="176"/>
      <c r="K133" s="56" t="s">
        <v>166</v>
      </c>
    </row>
    <row r="134" spans="1:16" ht="15" customHeight="1">
      <c r="A134" s="176" t="s">
        <v>200</v>
      </c>
      <c r="B134" s="176"/>
      <c r="C134" s="176"/>
      <c r="D134" s="176"/>
      <c r="E134" s="176"/>
      <c r="F134" s="176"/>
      <c r="G134" s="176"/>
      <c r="H134" s="176"/>
      <c r="I134" s="176"/>
      <c r="J134" s="176"/>
      <c r="K134" s="56" t="s">
        <v>166</v>
      </c>
    </row>
    <row r="135" spans="1:16" ht="15" customHeight="1">
      <c r="A135" s="176" t="s">
        <v>201</v>
      </c>
      <c r="B135" s="176"/>
      <c r="C135" s="176"/>
      <c r="D135" s="176"/>
      <c r="E135" s="176"/>
      <c r="F135" s="176"/>
      <c r="G135" s="176"/>
      <c r="H135" s="176"/>
      <c r="I135" s="176"/>
      <c r="J135" s="176"/>
      <c r="K135" s="56" t="s">
        <v>166</v>
      </c>
    </row>
    <row r="136" spans="1:16" ht="15" customHeight="1">
      <c r="A136" s="176" t="s">
        <v>289</v>
      </c>
      <c r="B136" s="176"/>
      <c r="C136" s="176"/>
      <c r="D136" s="176"/>
      <c r="E136" s="176"/>
      <c r="F136" s="176"/>
      <c r="G136" s="176"/>
      <c r="H136" s="176"/>
      <c r="I136" s="176"/>
      <c r="J136" s="176"/>
      <c r="K136" s="56" t="s">
        <v>166</v>
      </c>
    </row>
    <row r="137" spans="1:16" ht="15" customHeight="1">
      <c r="A137" s="176" t="s">
        <v>202</v>
      </c>
      <c r="B137" s="176"/>
      <c r="C137" s="176"/>
      <c r="D137" s="176"/>
      <c r="E137" s="176"/>
      <c r="F137" s="176"/>
      <c r="G137" s="176"/>
      <c r="H137" s="176"/>
      <c r="I137" s="176"/>
      <c r="J137" s="176"/>
      <c r="K137" s="56" t="s">
        <v>166</v>
      </c>
    </row>
    <row r="138" spans="1:16" ht="15" customHeight="1">
      <c r="A138" s="176" t="s">
        <v>203</v>
      </c>
      <c r="B138" s="176"/>
      <c r="C138" s="176"/>
      <c r="D138" s="176"/>
      <c r="E138" s="176"/>
      <c r="F138" s="176"/>
      <c r="G138" s="176"/>
      <c r="H138" s="176"/>
      <c r="I138" s="176"/>
      <c r="J138" s="176"/>
      <c r="K138" s="56" t="s">
        <v>166</v>
      </c>
    </row>
    <row r="139" spans="1:16" ht="15" customHeight="1">
      <c r="A139" s="17"/>
      <c r="B139" s="17"/>
      <c r="C139" s="17"/>
      <c r="D139" s="17"/>
      <c r="E139" s="17"/>
      <c r="J139" s="93" t="s">
        <v>141</v>
      </c>
      <c r="K139" s="99">
        <f>COUNTIF(K132:K138,"☑")</f>
        <v>0</v>
      </c>
    </row>
    <row r="140" spans="1:16" ht="15" customHeight="1">
      <c r="A140" s="17"/>
      <c r="B140" s="17"/>
      <c r="C140" s="17"/>
      <c r="D140" s="17"/>
      <c r="E140" s="17"/>
      <c r="H140" s="17"/>
    </row>
    <row r="141" spans="1:16" ht="15" customHeight="1">
      <c r="A141" s="48" t="s">
        <v>206</v>
      </c>
    </row>
    <row r="142" spans="1:16" ht="15" customHeight="1">
      <c r="A142" s="180" t="s">
        <v>57</v>
      </c>
      <c r="B142" s="180"/>
      <c r="C142" s="180"/>
      <c r="D142" s="180"/>
      <c r="E142" s="180"/>
      <c r="F142" s="180"/>
      <c r="G142" s="180"/>
      <c r="H142" s="180"/>
      <c r="I142" s="180"/>
      <c r="J142" s="180"/>
      <c r="K142" s="180"/>
      <c r="P142" s="95" t="s">
        <v>80</v>
      </c>
    </row>
    <row r="143" spans="1:16" ht="15" customHeight="1">
      <c r="A143" s="50" t="s">
        <v>2</v>
      </c>
      <c r="B143" s="140" t="s">
        <v>3</v>
      </c>
      <c r="C143" s="181"/>
      <c r="D143" s="181"/>
      <c r="E143" s="181"/>
      <c r="F143" s="181"/>
      <c r="G143" s="181"/>
      <c r="H143" s="181"/>
      <c r="I143" s="181"/>
      <c r="J143" s="141"/>
    </row>
    <row r="144" spans="1:16" ht="15" customHeight="1">
      <c r="A144" s="3" t="s">
        <v>1</v>
      </c>
      <c r="B144" s="182" t="s">
        <v>69</v>
      </c>
      <c r="C144" s="167"/>
      <c r="D144" s="167"/>
      <c r="E144" s="167"/>
      <c r="F144" s="167"/>
      <c r="G144" s="167"/>
      <c r="H144" s="167"/>
      <c r="I144" s="167"/>
      <c r="J144" s="168"/>
      <c r="P144" s="29" t="str">
        <f>IF(C128=0,"OK",IF(AND(A144="☑",A145="☑",A146="☑"),"OK","NG"))</f>
        <v>OK</v>
      </c>
    </row>
    <row r="145" spans="1:13" ht="15" customHeight="1">
      <c r="A145" s="3" t="s">
        <v>1</v>
      </c>
      <c r="B145" s="182" t="s">
        <v>117</v>
      </c>
      <c r="C145" s="167"/>
      <c r="D145" s="167"/>
      <c r="E145" s="167"/>
      <c r="F145" s="167"/>
      <c r="G145" s="167"/>
      <c r="H145" s="167"/>
      <c r="I145" s="167"/>
      <c r="J145" s="168"/>
    </row>
    <row r="146" spans="1:13" ht="15" customHeight="1">
      <c r="A146" s="3" t="s">
        <v>1</v>
      </c>
      <c r="B146" s="182" t="s">
        <v>288</v>
      </c>
      <c r="C146" s="167"/>
      <c r="D146" s="167"/>
      <c r="E146" s="167"/>
      <c r="F146" s="167"/>
      <c r="G146" s="167"/>
      <c r="H146" s="167"/>
      <c r="I146" s="167"/>
      <c r="J146" s="168"/>
    </row>
    <row r="147" spans="1:13" ht="15" customHeight="1"/>
    <row r="148" spans="1:13" ht="15" customHeight="1">
      <c r="A148" s="48" t="s">
        <v>207</v>
      </c>
    </row>
    <row r="149" spans="1:13" ht="15" customHeight="1">
      <c r="A149" s="50" t="s">
        <v>2</v>
      </c>
      <c r="B149" s="139" t="s">
        <v>4</v>
      </c>
      <c r="C149" s="139"/>
      <c r="D149" s="139"/>
      <c r="E149" s="139"/>
      <c r="F149" s="140" t="s">
        <v>97</v>
      </c>
      <c r="G149" s="141"/>
      <c r="H149" s="140" t="s">
        <v>20</v>
      </c>
      <c r="I149" s="141"/>
      <c r="J149" s="139" t="s">
        <v>17</v>
      </c>
      <c r="K149" s="139"/>
      <c r="L149" s="139"/>
      <c r="M149" s="139"/>
    </row>
    <row r="150" spans="1:13" ht="18.75" customHeight="1">
      <c r="A150" s="3" t="s">
        <v>1</v>
      </c>
      <c r="B150" s="138" t="s">
        <v>23</v>
      </c>
      <c r="C150" s="138"/>
      <c r="D150" s="138"/>
      <c r="E150" s="138"/>
      <c r="F150" s="142" t="s">
        <v>22</v>
      </c>
      <c r="G150" s="143"/>
      <c r="H150" s="142" t="s">
        <v>98</v>
      </c>
      <c r="I150" s="143"/>
      <c r="J150" s="138" t="s">
        <v>143</v>
      </c>
      <c r="K150" s="138"/>
      <c r="L150" s="138"/>
      <c r="M150" s="138"/>
    </row>
    <row r="151" spans="1:13" ht="18.75" customHeight="1">
      <c r="A151" s="3" t="s">
        <v>1</v>
      </c>
      <c r="B151" s="138" t="s">
        <v>25</v>
      </c>
      <c r="C151" s="138"/>
      <c r="D151" s="138"/>
      <c r="E151" s="138"/>
      <c r="F151" s="142" t="s">
        <v>16</v>
      </c>
      <c r="G151" s="143"/>
      <c r="H151" s="142" t="s">
        <v>21</v>
      </c>
      <c r="I151" s="143"/>
      <c r="J151" s="138" t="s">
        <v>100</v>
      </c>
      <c r="K151" s="138"/>
      <c r="L151" s="138"/>
      <c r="M151" s="138"/>
    </row>
    <row r="152" spans="1:13" ht="18.75" customHeight="1">
      <c r="A152" s="3" t="s">
        <v>1</v>
      </c>
      <c r="B152" s="138" t="s">
        <v>24</v>
      </c>
      <c r="C152" s="138"/>
      <c r="D152" s="138"/>
      <c r="E152" s="138"/>
      <c r="F152" s="142" t="s">
        <v>16</v>
      </c>
      <c r="G152" s="143"/>
      <c r="H152" s="142" t="s">
        <v>21</v>
      </c>
      <c r="I152" s="143"/>
      <c r="J152" s="138" t="s">
        <v>26</v>
      </c>
      <c r="K152" s="138"/>
      <c r="L152" s="138"/>
      <c r="M152" s="138"/>
    </row>
    <row r="153" spans="1:13" ht="18.75" customHeight="1">
      <c r="A153" s="3" t="s">
        <v>1</v>
      </c>
      <c r="B153" s="138" t="s">
        <v>90</v>
      </c>
      <c r="C153" s="138"/>
      <c r="D153" s="138"/>
      <c r="E153" s="138"/>
      <c r="F153" s="142" t="s">
        <v>5</v>
      </c>
      <c r="G153" s="143"/>
      <c r="H153" s="159" t="s">
        <v>16</v>
      </c>
      <c r="I153" s="143"/>
      <c r="J153" s="138" t="s">
        <v>99</v>
      </c>
      <c r="K153" s="138"/>
      <c r="L153" s="138"/>
      <c r="M153" s="138"/>
    </row>
    <row r="154" spans="1:13" ht="18.75" customHeight="1">
      <c r="A154" s="3" t="s">
        <v>1</v>
      </c>
      <c r="B154" s="138" t="s">
        <v>283</v>
      </c>
      <c r="C154" s="138"/>
      <c r="D154" s="138"/>
      <c r="E154" s="138"/>
      <c r="F154" s="142" t="s">
        <v>5</v>
      </c>
      <c r="G154" s="143"/>
      <c r="H154" s="136" t="s">
        <v>16</v>
      </c>
      <c r="I154" s="136"/>
      <c r="J154" s="138" t="s">
        <v>284</v>
      </c>
      <c r="K154" s="138"/>
      <c r="L154" s="138"/>
      <c r="M154" s="138"/>
    </row>
  </sheetData>
  <sheetProtection algorithmName="SHA-512" hashValue="OvoT1jurViTbtAkE8ykw9csE5ZK2qxjwNZBEUvmUSCl6e5+WW0+2apOrJCOdZ8tyD2CMH2YNXilcZeOECcQRaw==" saltValue="SFNZHB71Z6qdUkP/PK70aA==" spinCount="100000" sheet="1" objects="1" scenarios="1"/>
  <mergeCells count="198">
    <mergeCell ref="A1:O1"/>
    <mergeCell ref="B3:E3"/>
    <mergeCell ref="B4:E4"/>
    <mergeCell ref="P4:P5"/>
    <mergeCell ref="B5:E5"/>
    <mergeCell ref="B6:E6"/>
    <mergeCell ref="M14:O14"/>
    <mergeCell ref="M15:O15"/>
    <mergeCell ref="M16:O16"/>
    <mergeCell ref="M17:O17"/>
    <mergeCell ref="M18:O18"/>
    <mergeCell ref="M19:O19"/>
    <mergeCell ref="F9:I9"/>
    <mergeCell ref="J9:L9"/>
    <mergeCell ref="M10:O10"/>
    <mergeCell ref="M11:O11"/>
    <mergeCell ref="M12:O12"/>
    <mergeCell ref="M13:O13"/>
    <mergeCell ref="N26:O26"/>
    <mergeCell ref="A31:A32"/>
    <mergeCell ref="B31:B32"/>
    <mergeCell ref="C31:F31"/>
    <mergeCell ref="G31:G32"/>
    <mergeCell ref="H31:K31"/>
    <mergeCell ref="L31:O31"/>
    <mergeCell ref="D32:E32"/>
    <mergeCell ref="M20:O20"/>
    <mergeCell ref="M21:O21"/>
    <mergeCell ref="M22:O22"/>
    <mergeCell ref="M23:O23"/>
    <mergeCell ref="M24:O24"/>
    <mergeCell ref="M25:O25"/>
    <mergeCell ref="D39:E39"/>
    <mergeCell ref="A42:A43"/>
    <mergeCell ref="B42:B43"/>
    <mergeCell ref="C42:F42"/>
    <mergeCell ref="G42:G43"/>
    <mergeCell ref="H42:K42"/>
    <mergeCell ref="D33:E33"/>
    <mergeCell ref="D34:E34"/>
    <mergeCell ref="D35:E35"/>
    <mergeCell ref="D36:E36"/>
    <mergeCell ref="D37:E37"/>
    <mergeCell ref="D38:E38"/>
    <mergeCell ref="A53:A54"/>
    <mergeCell ref="B53:B54"/>
    <mergeCell ref="C53:F53"/>
    <mergeCell ref="L42:O42"/>
    <mergeCell ref="D43:E43"/>
    <mergeCell ref="D44:E44"/>
    <mergeCell ref="D45:E45"/>
    <mergeCell ref="D46:E46"/>
    <mergeCell ref="D47:E47"/>
    <mergeCell ref="G53:G54"/>
    <mergeCell ref="H53:K53"/>
    <mergeCell ref="L53:O53"/>
    <mergeCell ref="D54:E54"/>
    <mergeCell ref="D55:E55"/>
    <mergeCell ref="D56:E56"/>
    <mergeCell ref="D48:E48"/>
    <mergeCell ref="D49:E49"/>
    <mergeCell ref="D50:E50"/>
    <mergeCell ref="H64:K64"/>
    <mergeCell ref="L64:O64"/>
    <mergeCell ref="D65:E65"/>
    <mergeCell ref="D66:E66"/>
    <mergeCell ref="D67:E67"/>
    <mergeCell ref="D57:E57"/>
    <mergeCell ref="D58:E58"/>
    <mergeCell ref="D59:E59"/>
    <mergeCell ref="D60:E60"/>
    <mergeCell ref="D61:E61"/>
    <mergeCell ref="C64:F64"/>
    <mergeCell ref="D68:E68"/>
    <mergeCell ref="D69:E69"/>
    <mergeCell ref="D70:E70"/>
    <mergeCell ref="D71:E71"/>
    <mergeCell ref="D72:E72"/>
    <mergeCell ref="A75:A76"/>
    <mergeCell ref="B75:B76"/>
    <mergeCell ref="C75:F75"/>
    <mergeCell ref="G64:G65"/>
    <mergeCell ref="A64:A65"/>
    <mergeCell ref="B64:B65"/>
    <mergeCell ref="A86:A87"/>
    <mergeCell ref="B86:B87"/>
    <mergeCell ref="C86:F86"/>
    <mergeCell ref="G75:G76"/>
    <mergeCell ref="H75:K75"/>
    <mergeCell ref="L75:O75"/>
    <mergeCell ref="D76:E76"/>
    <mergeCell ref="D77:E77"/>
    <mergeCell ref="D78:E78"/>
    <mergeCell ref="G86:G87"/>
    <mergeCell ref="H86:K86"/>
    <mergeCell ref="L86:O86"/>
    <mergeCell ref="D87:E87"/>
    <mergeCell ref="D88:E88"/>
    <mergeCell ref="D89:E89"/>
    <mergeCell ref="D79:E79"/>
    <mergeCell ref="D80:E80"/>
    <mergeCell ref="D81:E81"/>
    <mergeCell ref="D82:E82"/>
    <mergeCell ref="D83:E83"/>
    <mergeCell ref="H97:K97"/>
    <mergeCell ref="L97:O97"/>
    <mergeCell ref="D98:E98"/>
    <mergeCell ref="D99:E99"/>
    <mergeCell ref="D100:E100"/>
    <mergeCell ref="D90:E90"/>
    <mergeCell ref="D91:E91"/>
    <mergeCell ref="D92:E92"/>
    <mergeCell ref="D93:E93"/>
    <mergeCell ref="D94:E94"/>
    <mergeCell ref="C97:F97"/>
    <mergeCell ref="D101:E101"/>
    <mergeCell ref="D102:E102"/>
    <mergeCell ref="D103:E103"/>
    <mergeCell ref="D104:E104"/>
    <mergeCell ref="D105:E105"/>
    <mergeCell ref="A108:A109"/>
    <mergeCell ref="B108:B109"/>
    <mergeCell ref="C108:F108"/>
    <mergeCell ref="G97:G98"/>
    <mergeCell ref="A97:A98"/>
    <mergeCell ref="B97:B98"/>
    <mergeCell ref="D112:E112"/>
    <mergeCell ref="D113:E113"/>
    <mergeCell ref="D114:E114"/>
    <mergeCell ref="D115:E115"/>
    <mergeCell ref="D116:E116"/>
    <mergeCell ref="A119:B119"/>
    <mergeCell ref="G108:G109"/>
    <mergeCell ref="H108:K108"/>
    <mergeCell ref="L108:O108"/>
    <mergeCell ref="D109:E109"/>
    <mergeCell ref="D110:E110"/>
    <mergeCell ref="D111:E111"/>
    <mergeCell ref="H119:I119"/>
    <mergeCell ref="J119:M119"/>
    <mergeCell ref="A120:B120"/>
    <mergeCell ref="G120:G122"/>
    <mergeCell ref="H120:I120"/>
    <mergeCell ref="J120:M122"/>
    <mergeCell ref="A121:B121"/>
    <mergeCell ref="H121:I121"/>
    <mergeCell ref="A122:B122"/>
    <mergeCell ref="A127:B127"/>
    <mergeCell ref="H127:I127"/>
    <mergeCell ref="J127:M127"/>
    <mergeCell ref="A128:B128"/>
    <mergeCell ref="H128:I128"/>
    <mergeCell ref="J128:M128"/>
    <mergeCell ref="A123:B123"/>
    <mergeCell ref="J123:M123"/>
    <mergeCell ref="A124:B124"/>
    <mergeCell ref="J124:M124"/>
    <mergeCell ref="A125:B125"/>
    <mergeCell ref="G125:G126"/>
    <mergeCell ref="J125:M126"/>
    <mergeCell ref="A126:B126"/>
    <mergeCell ref="A137:J137"/>
    <mergeCell ref="A138:J138"/>
    <mergeCell ref="A142:K142"/>
    <mergeCell ref="B143:J143"/>
    <mergeCell ref="B144:J144"/>
    <mergeCell ref="B145:J145"/>
    <mergeCell ref="A131:J131"/>
    <mergeCell ref="A132:J132"/>
    <mergeCell ref="A133:J133"/>
    <mergeCell ref="A134:J134"/>
    <mergeCell ref="A135:J135"/>
    <mergeCell ref="A136:J136"/>
    <mergeCell ref="B146:J146"/>
    <mergeCell ref="B149:E149"/>
    <mergeCell ref="F149:G149"/>
    <mergeCell ref="H149:I149"/>
    <mergeCell ref="J149:M149"/>
    <mergeCell ref="B150:E150"/>
    <mergeCell ref="F150:G150"/>
    <mergeCell ref="H150:I150"/>
    <mergeCell ref="J150:M150"/>
    <mergeCell ref="B153:E153"/>
    <mergeCell ref="F153:G153"/>
    <mergeCell ref="H153:I153"/>
    <mergeCell ref="J153:M153"/>
    <mergeCell ref="B154:E154"/>
    <mergeCell ref="F154:G154"/>
    <mergeCell ref="H154:I154"/>
    <mergeCell ref="J154:M154"/>
    <mergeCell ref="B151:E151"/>
    <mergeCell ref="F151:G151"/>
    <mergeCell ref="H151:I151"/>
    <mergeCell ref="J151:M151"/>
    <mergeCell ref="B152:E152"/>
    <mergeCell ref="F152:G152"/>
    <mergeCell ref="H152:I152"/>
    <mergeCell ref="J152:M152"/>
  </mergeCells>
  <phoneticPr fontId="2"/>
  <conditionalFormatting sqref="C120:G128">
    <cfRule type="expression" dxfId="7545" priority="2">
      <formula>$P120="NG"</formula>
    </cfRule>
  </conditionalFormatting>
  <conditionalFormatting sqref="G120:G123">
    <cfRule type="expression" dxfId="7544" priority="1">
      <formula>$P120="NG"</formula>
    </cfRule>
  </conditionalFormatting>
  <conditionalFormatting sqref="H33:K36">
    <cfRule type="expression" dxfId="7543" priority="55">
      <formula>#REF!="追加"</formula>
    </cfRule>
    <cfRule type="expression" dxfId="7542" priority="56">
      <formula>#REF!="新規"</formula>
    </cfRule>
  </conditionalFormatting>
  <conditionalFormatting sqref="H37:K39">
    <cfRule type="expression" dxfId="7541" priority="60">
      <formula>#REF!="追加"</formula>
    </cfRule>
    <cfRule type="expression" dxfId="7540" priority="67">
      <formula>#REF!="新規"</formula>
    </cfRule>
  </conditionalFormatting>
  <conditionalFormatting sqref="H44:K47">
    <cfRule type="expression" dxfId="7539" priority="46">
      <formula>#REF!="追加"</formula>
    </cfRule>
    <cfRule type="expression" dxfId="7538" priority="47">
      <formula>#REF!="新規"</formula>
    </cfRule>
  </conditionalFormatting>
  <conditionalFormatting sqref="H48:K50">
    <cfRule type="expression" dxfId="7537" priority="50">
      <formula>#REF!="追加"</formula>
    </cfRule>
    <cfRule type="expression" dxfId="7536" priority="51">
      <formula>#REF!="新規"</formula>
    </cfRule>
  </conditionalFormatting>
  <conditionalFormatting sqref="H55:K58">
    <cfRule type="expression" dxfId="7535" priority="40">
      <formula>#REF!="追加"</formula>
    </cfRule>
    <cfRule type="expression" dxfId="7534" priority="41">
      <formula>#REF!="新規"</formula>
    </cfRule>
  </conditionalFormatting>
  <conditionalFormatting sqref="H59:K61">
    <cfRule type="expression" dxfId="7533" priority="44">
      <formula>#REF!="追加"</formula>
    </cfRule>
    <cfRule type="expression" dxfId="7532" priority="45">
      <formula>#REF!="新規"</formula>
    </cfRule>
  </conditionalFormatting>
  <conditionalFormatting sqref="H66:K69">
    <cfRule type="expression" dxfId="7531" priority="34">
      <formula>#REF!="追加"</formula>
    </cfRule>
    <cfRule type="expression" dxfId="7530" priority="35">
      <formula>#REF!="新規"</formula>
    </cfRule>
  </conditionalFormatting>
  <conditionalFormatting sqref="H70:K72">
    <cfRule type="expression" dxfId="7529" priority="38">
      <formula>#REF!="追加"</formula>
    </cfRule>
    <cfRule type="expression" dxfId="7528" priority="39">
      <formula>#REF!="新規"</formula>
    </cfRule>
  </conditionalFormatting>
  <conditionalFormatting sqref="H77:K80">
    <cfRule type="expression" dxfId="7527" priority="28">
      <formula>#REF!="追加"</formula>
    </cfRule>
    <cfRule type="expression" dxfId="7526" priority="29">
      <formula>#REF!="新規"</formula>
    </cfRule>
  </conditionalFormatting>
  <conditionalFormatting sqref="H81:K83">
    <cfRule type="expression" dxfId="7525" priority="32">
      <formula>#REF!="追加"</formula>
    </cfRule>
    <cfRule type="expression" dxfId="7524" priority="33">
      <formula>#REF!="新規"</formula>
    </cfRule>
  </conditionalFormatting>
  <conditionalFormatting sqref="H88:K91">
    <cfRule type="expression" dxfId="7523" priority="22">
      <formula>#REF!="追加"</formula>
    </cfRule>
    <cfRule type="expression" dxfId="7522" priority="23">
      <formula>#REF!="新規"</formula>
    </cfRule>
  </conditionalFormatting>
  <conditionalFormatting sqref="H92:K94">
    <cfRule type="expression" dxfId="7521" priority="26">
      <formula>#REF!="追加"</formula>
    </cfRule>
    <cfRule type="expression" dxfId="7520" priority="27">
      <formula>#REF!="新規"</formula>
    </cfRule>
  </conditionalFormatting>
  <conditionalFormatting sqref="H99:K102">
    <cfRule type="expression" dxfId="7519" priority="16">
      <formula>#REF!="追加"</formula>
    </cfRule>
    <cfRule type="expression" dxfId="7518" priority="17">
      <formula>#REF!="新規"</formula>
    </cfRule>
  </conditionalFormatting>
  <conditionalFormatting sqref="H103:K105">
    <cfRule type="expression" dxfId="7517" priority="20">
      <formula>#REF!="追加"</formula>
    </cfRule>
    <cfRule type="expression" dxfId="7516" priority="21">
      <formula>#REF!="新規"</formula>
    </cfRule>
  </conditionalFormatting>
  <conditionalFormatting sqref="H110:K113">
    <cfRule type="expression" dxfId="7515" priority="10">
      <formula>#REF!="追加"</formula>
    </cfRule>
    <cfRule type="expression" dxfId="7514" priority="11">
      <formula>#REF!="新規"</formula>
    </cfRule>
  </conditionalFormatting>
  <conditionalFormatting sqref="H114:K116">
    <cfRule type="expression" dxfId="7513" priority="14">
      <formula>#REF!="追加"</formula>
    </cfRule>
    <cfRule type="expression" dxfId="7512" priority="15">
      <formula>#REF!="新規"</formula>
    </cfRule>
  </conditionalFormatting>
  <conditionalFormatting sqref="J35:K36 J39:K39">
    <cfRule type="expression" dxfId="7511" priority="57">
      <formula>#REF!="追加"</formula>
    </cfRule>
    <cfRule type="expression" dxfId="7510" priority="58">
      <formula>#REF!="新規"</formula>
    </cfRule>
  </conditionalFormatting>
  <conditionalFormatting sqref="J46:K47 J50:K50">
    <cfRule type="expression" dxfId="7509" priority="48">
      <formula>#REF!="追加"</formula>
    </cfRule>
    <cfRule type="expression" dxfId="7508" priority="49">
      <formula>#REF!="新規"</formula>
    </cfRule>
  </conditionalFormatting>
  <conditionalFormatting sqref="J57:K58 J61:K61">
    <cfRule type="expression" dxfId="7507" priority="42">
      <formula>#REF!="追加"</formula>
    </cfRule>
    <cfRule type="expression" dxfId="7506" priority="43">
      <formula>#REF!="新規"</formula>
    </cfRule>
  </conditionalFormatting>
  <conditionalFormatting sqref="J68:K69 J72:K72">
    <cfRule type="expression" dxfId="7505" priority="36">
      <formula>#REF!="追加"</formula>
    </cfRule>
    <cfRule type="expression" dxfId="7504" priority="37">
      <formula>#REF!="新規"</formula>
    </cfRule>
  </conditionalFormatting>
  <conditionalFormatting sqref="J79:K80 J83:K83">
    <cfRule type="expression" dxfId="7503" priority="30">
      <formula>#REF!="追加"</formula>
    </cfRule>
    <cfRule type="expression" dxfId="7502" priority="31">
      <formula>#REF!="新規"</formula>
    </cfRule>
  </conditionalFormatting>
  <conditionalFormatting sqref="J90:K91 J94:K94">
    <cfRule type="expression" dxfId="7501" priority="24">
      <formula>#REF!="追加"</formula>
    </cfRule>
    <cfRule type="expression" dxfId="7500" priority="25">
      <formula>#REF!="新規"</formula>
    </cfRule>
  </conditionalFormatting>
  <conditionalFormatting sqref="J101:K102 J105:K105">
    <cfRule type="expression" dxfId="7499" priority="18">
      <formula>#REF!="追加"</formula>
    </cfRule>
    <cfRule type="expression" dxfId="7498" priority="19">
      <formula>#REF!="新規"</formula>
    </cfRule>
  </conditionalFormatting>
  <conditionalFormatting sqref="J112:K113 J116:K116">
    <cfRule type="expression" dxfId="7497" priority="12">
      <formula>#REF!="追加"</formula>
    </cfRule>
    <cfRule type="expression" dxfId="7496" priority="13">
      <formula>#REF!="新規"</formula>
    </cfRule>
  </conditionalFormatting>
  <conditionalFormatting sqref="J40:O41 J51:O52 J62:O63 J73:O74 J84:O84 J95:O96 J106:O107 J117:O117">
    <cfRule type="expression" dxfId="7495" priority="72">
      <formula>$I40="追加"</formula>
    </cfRule>
    <cfRule type="expression" dxfId="7494" priority="73">
      <formula>$I40="新規"</formula>
    </cfRule>
  </conditionalFormatting>
  <conditionalFormatting sqref="K85:O85 I85">
    <cfRule type="expression" dxfId="7493" priority="76">
      <formula>#REF!="追加"</formula>
    </cfRule>
    <cfRule type="expression" dxfId="7492" priority="77">
      <formula>#REF!="新規"</formula>
    </cfRule>
  </conditionalFormatting>
  <conditionalFormatting sqref="L40:O41 L51:O52 L62:O63 L73:O74 L84:O84 L95:O96 L106:O107 L117:O117">
    <cfRule type="expression" dxfId="7491" priority="68">
      <formula>$I40="追加"</formula>
    </cfRule>
    <cfRule type="expression" dxfId="7490" priority="69">
      <formula>$I40="新規"</formula>
    </cfRule>
  </conditionalFormatting>
  <conditionalFormatting sqref="L85:O85">
    <cfRule type="expression" dxfId="7489" priority="74">
      <formula>#REF!="追加"</formula>
    </cfRule>
    <cfRule type="expression" dxfId="7488" priority="75">
      <formula>#REF!="新規"</formula>
    </cfRule>
  </conditionalFormatting>
  <conditionalFormatting sqref="P3">
    <cfRule type="expression" dxfId="7487" priority="62">
      <formula>$P3&lt;&gt;"要修正！"</formula>
    </cfRule>
    <cfRule type="expression" dxfId="7486" priority="63">
      <formula>$P3="要修正！"</formula>
    </cfRule>
  </conditionalFormatting>
  <conditionalFormatting sqref="P4:P5">
    <cfRule type="expression" dxfId="7485" priority="54">
      <formula>$P$3="要修正！"</formula>
    </cfRule>
  </conditionalFormatting>
  <conditionalFormatting sqref="P144">
    <cfRule type="expression" dxfId="7484" priority="61">
      <formula>P144="NG"</formula>
    </cfRule>
  </conditionalFormatting>
  <conditionalFormatting sqref="P33:R41">
    <cfRule type="expression" dxfId="7483" priority="59">
      <formula>P33="NG"</formula>
    </cfRule>
  </conditionalFormatting>
  <conditionalFormatting sqref="P44:R52">
    <cfRule type="expression" dxfId="7482" priority="9">
      <formula>P44="NG"</formula>
    </cfRule>
  </conditionalFormatting>
  <conditionalFormatting sqref="P55:R63">
    <cfRule type="expression" dxfId="7481" priority="7">
      <formula>P55="NG"</formula>
    </cfRule>
  </conditionalFormatting>
  <conditionalFormatting sqref="P66:R74 P75:Q83">
    <cfRule type="expression" dxfId="7480" priority="8">
      <formula>P66="NG"</formula>
    </cfRule>
  </conditionalFormatting>
  <conditionalFormatting sqref="P84:R85 R77:R83">
    <cfRule type="expression" dxfId="7479" priority="6">
      <formula>P77="NG"</formula>
    </cfRule>
  </conditionalFormatting>
  <conditionalFormatting sqref="P88:R96">
    <cfRule type="expression" dxfId="7478" priority="5">
      <formula>P88="NG"</formula>
    </cfRule>
  </conditionalFormatting>
  <conditionalFormatting sqref="P99:R107">
    <cfRule type="expression" dxfId="7477" priority="4">
      <formula>P99="NG"</formula>
    </cfRule>
  </conditionalFormatting>
  <conditionalFormatting sqref="P110:R117">
    <cfRule type="expression" dxfId="7476" priority="3">
      <formula>P110="NG"</formula>
    </cfRule>
  </conditionalFormatting>
  <conditionalFormatting sqref="P120:R120 Q121:R122">
    <cfRule type="expression" dxfId="7475" priority="71">
      <formula>#REF!="NG"</formula>
    </cfRule>
  </conditionalFormatting>
  <conditionalFormatting sqref="P120:R128">
    <cfRule type="expression" dxfId="7474" priority="52">
      <formula>P120="NG"</formula>
    </cfRule>
  </conditionalFormatting>
  <conditionalFormatting sqref="P121:R122">
    <cfRule type="expression" dxfId="7473" priority="70">
      <formula>$P29="NG"</formula>
    </cfRule>
  </conditionalFormatting>
  <conditionalFormatting sqref="P123:R127 P128:Q128">
    <cfRule type="expression" dxfId="7472" priority="53">
      <formula>#REF!="NG"</formula>
    </cfRule>
  </conditionalFormatting>
  <conditionalFormatting sqref="P125:R126">
    <cfRule type="expression" dxfId="7471" priority="65">
      <formula>$P30="NG"</formula>
    </cfRule>
  </conditionalFormatting>
  <conditionalFormatting sqref="P127:R128">
    <cfRule type="expression" dxfId="7470" priority="64">
      <formula>$P31="NG"</formula>
    </cfRule>
  </conditionalFormatting>
  <conditionalFormatting sqref="T57 T76:T80 T86:T88 T98:T102 T109:T111">
    <cfRule type="expression" dxfId="7469" priority="66">
      <formula>T57="NG"</formula>
    </cfRule>
  </conditionalFormatting>
  <dataValidations count="12">
    <dataValidation type="list" allowBlank="1" showInputMessage="1" showErrorMessage="1" sqref="K132:K138" xr:uid="{DD763E03-D617-45CC-A2A4-5C257ECF0F51}">
      <formula1>$P$131:$P$132</formula1>
    </dataValidation>
    <dataValidation type="list" allowBlank="1" showInputMessage="1" showErrorMessage="1" sqref="C44:C50" xr:uid="{27FCDBE7-D482-4D02-AC2E-42963A8A1A72}">
      <formula1>$T$44:$T$46</formula1>
    </dataValidation>
    <dataValidation type="list" allowBlank="1" showInputMessage="1" showErrorMessage="1" sqref="C55:C61" xr:uid="{9D745C17-C75B-4501-8084-7B7495C96417}">
      <formula1>$T$55:$T$58</formula1>
    </dataValidation>
    <dataValidation type="list" allowBlank="1" showInputMessage="1" showErrorMessage="1" sqref="C66:C72" xr:uid="{22E5020C-472B-4480-A616-91E728AF2F0D}">
      <formula1>$T$66:$T$68</formula1>
    </dataValidation>
    <dataValidation type="list" allowBlank="1" showInputMessage="1" showErrorMessage="1" sqref="C77:C83" xr:uid="{370F5252-82F5-458F-BD47-3DFC012C541D}">
      <formula1>$T$77:$T$80</formula1>
    </dataValidation>
    <dataValidation type="list" allowBlank="1" showInputMessage="1" showErrorMessage="1" sqref="C88:C94" xr:uid="{7F984BF3-04D2-4D4D-BDC6-C899AF2CC801}">
      <formula1>$T$87:$T$88</formula1>
    </dataValidation>
    <dataValidation type="list" allowBlank="1" showInputMessage="1" showErrorMessage="1" sqref="C110:C116" xr:uid="{90E2BDE5-382D-4C55-A753-78F9BEA11F33}">
      <formula1>$T$110:$T$111</formula1>
    </dataValidation>
    <dataValidation type="list" allowBlank="1" showInputMessage="1" showErrorMessage="1" sqref="B33:B39 B110:B116 B99:B105 B88:B94 B77:B83 B66:B72 B55:B61 B44:B50" xr:uid="{37DB0EDF-D90C-43BA-9FAA-BE30C1A85081}">
      <formula1>$T$33:$T$34</formula1>
    </dataValidation>
    <dataValidation type="list" allowBlank="1" showInputMessage="1" showErrorMessage="1" sqref="C33:C39" xr:uid="{8F42013C-E6CE-4E32-A0C3-803F5998C19B}">
      <formula1>$U$33:$U$36</formula1>
    </dataValidation>
    <dataValidation type="list" allowBlank="1" showInputMessage="1" showErrorMessage="1" sqref="C99:C105" xr:uid="{8F58286D-B286-4666-9287-496D9C3FA292}">
      <formula1>$T$99:$T$102</formula1>
    </dataValidation>
    <dataValidation type="list" allowBlank="1" showInputMessage="1" showErrorMessage="1" sqref="B11:B25" xr:uid="{4DE40F76-0C0E-4A2C-B6E1-96F38F976B09}">
      <formula1>$P$11:$P$18</formula1>
    </dataValidation>
    <dataValidation type="list" allowBlank="1" showInputMessage="1" showErrorMessage="1" sqref="D27 D11:D25" xr:uid="{442E985C-2C3A-4694-B529-A77252B5BDB2}">
      <formula1>$Q$11:$Q$13</formula1>
    </dataValidation>
  </dataValidations>
  <pageMargins left="0.70866141732283472" right="0.70866141732283472" top="0.62992125984251968" bottom="0.74803149606299213" header="0.31496062992125984" footer="0.31496062992125984"/>
  <headerFooter>
    <oddHeader>&amp;L様式第1号別添1&amp;R事業参加者用（事業参加者→事業実施主体）</oddHeader>
  </headerFooter>
  <extLst>
    <ext xmlns:x14="http://schemas.microsoft.com/office/spreadsheetml/2009/9/main" uri="{CCE6A557-97BC-4b89-ADB6-D9C93CAAB3DF}">
      <x14:dataValidations xmlns:xm="http://schemas.microsoft.com/office/excel/2006/main" count="6">
        <x14:dataValidation type="list" allowBlank="1" showInputMessage="1" showErrorMessage="1" xr:uid="{DCDBF5D6-4AEC-4F64-96E9-E316C0D8C6CC}">
          <x14:formula1>
            <xm:f>リスト!$H$2:$H$4</xm:f>
          </x14:formula1>
          <xm:sqref>A144:A146 J33:K39 L107:O107 L52:O52 J99:K105 L63:O63 J77:K83 L74:O74 J44:K50 L85:O85 J55:K61 L96:O96 J66:K72 J88:K94 J110:K116</xm:sqref>
        </x14:dataValidation>
        <x14:dataValidation type="list" allowBlank="1" showInputMessage="1" showErrorMessage="1" xr:uid="{A5A4D6E6-395A-4137-AD24-3D2D6CDC0FDA}">
          <x14:formula1>
            <xm:f>リスト!$G$2:$G$4</xm:f>
          </x14:formula1>
          <xm:sqref>G88:G94 G99:G105 I52 G33:G39 I63 G44:G50 I74 G55:G61 G66:G72 I96 G77:G83 I107 G110:G116</xm:sqref>
        </x14:dataValidation>
        <x14:dataValidation type="list" allowBlank="1" showInputMessage="1" showErrorMessage="1" xr:uid="{22C8E7F3-A477-4DD8-9F19-AB2A34EA0972}">
          <x14:formula1>
            <xm:f>リスト!$C$2:$C$4</xm:f>
          </x14:formula1>
          <xm:sqref>B107 B96 B52 B63 B74 B85</xm:sqref>
        </x14:dataValidation>
        <x14:dataValidation type="list" allowBlank="1" showInputMessage="1" showErrorMessage="1" xr:uid="{E7369B69-AC6E-46D2-B387-93838F834ECF}">
          <x14:formula1>
            <xm:f>リスト!$E$2:$E$22</xm:f>
          </x14:formula1>
          <xm:sqref>D107 D96 D52 D63 D74 D85</xm:sqref>
        </x14:dataValidation>
        <x14:dataValidation type="list" allowBlank="1" showInputMessage="1" showErrorMessage="1" xr:uid="{CCD56A46-F96C-4524-B5ED-8D3E81DA0D64}">
          <x14:formula1>
            <xm:f>リスト!$D$2:$D$3</xm:f>
          </x14:formula1>
          <xm:sqref>C107 C96 C52 C63 C74 C85</xm:sqref>
        </x14:dataValidation>
        <x14:dataValidation type="list" allowBlank="1" showInputMessage="1" showErrorMessage="1" xr:uid="{8E5E73A9-EAFF-48EF-A12A-3C03929F7FBF}">
          <x14:formula1>
            <xm:f>リスト!$H$2:$H$3</xm:f>
          </x14:formula1>
          <xm:sqref>A150:A154</xm:sqref>
        </x14:dataValidation>
      </x14:dataValidations>
    </ext>
  </extLst>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D66BD3-C0F1-415D-ADB0-F2501F22B510}">
  <sheetPr>
    <pageSetUpPr fitToPage="1"/>
  </sheetPr>
  <dimension ref="A1:W154"/>
  <sheetViews>
    <sheetView view="pageBreakPreview" topLeftCell="C3" zoomScale="80" zoomScaleNormal="100" zoomScaleSheetLayoutView="80" workbookViewId="0">
      <selection activeCell="P3" sqref="P3:P5 H11:H25 K11:K25 C26 F26:L27 O33:R39 L40:O40 O44:R50 L51:O51 O55:R61 L62:O62 O66:R72 L73:O73 O77:O83 R77:R83 L84:O84 O88:R94 L95:O95 O99:R105 L106:O106 O110:R116 L117:O117 C120:G128 P120 Q120:R126 P123:P125 P127:R128 K139 P144"/>
    </sheetView>
  </sheetViews>
  <sheetFormatPr defaultColWidth="9" defaultRowHeight="22.5" customHeight="1"/>
  <cols>
    <col min="1" max="15" width="14.6328125" style="48" customWidth="1"/>
    <col min="16" max="16" width="23.26953125" style="49" customWidth="1"/>
    <col min="17" max="17" width="23.453125" style="48" bestFit="1" customWidth="1"/>
    <col min="18" max="18" width="18.90625" style="48" bestFit="1" customWidth="1"/>
    <col min="19" max="19" width="11.08984375" style="48" bestFit="1" customWidth="1"/>
    <col min="20" max="20" width="27.26953125" style="48" customWidth="1"/>
    <col min="21" max="21" width="8.90625" style="48" customWidth="1"/>
    <col min="22" max="16384" width="9" style="48"/>
  </cols>
  <sheetData>
    <row r="1" spans="1:19" s="35" customFormat="1" ht="22.5" customHeight="1">
      <c r="A1" s="178" t="s">
        <v>285</v>
      </c>
      <c r="B1" s="178"/>
      <c r="C1" s="178"/>
      <c r="D1" s="178"/>
      <c r="E1" s="178"/>
      <c r="F1" s="178"/>
      <c r="G1" s="178"/>
      <c r="H1" s="178"/>
      <c r="I1" s="178"/>
      <c r="J1" s="178"/>
      <c r="K1" s="178"/>
      <c r="L1" s="178"/>
      <c r="M1" s="178"/>
      <c r="N1" s="178"/>
      <c r="O1" s="178"/>
      <c r="P1" s="34" t="s">
        <v>58</v>
      </c>
    </row>
    <row r="2" spans="1:19" s="36" customFormat="1" ht="13">
      <c r="A2" s="36" t="s">
        <v>89</v>
      </c>
      <c r="F2" s="37"/>
      <c r="P2" s="38"/>
    </row>
    <row r="3" spans="1:19" s="36" customFormat="1" ht="22.5" customHeight="1">
      <c r="A3" s="39" t="s">
        <v>31</v>
      </c>
      <c r="B3" s="166"/>
      <c r="C3" s="167"/>
      <c r="D3" s="167"/>
      <c r="E3" s="168"/>
      <c r="F3" s="40"/>
      <c r="G3" s="40"/>
      <c r="H3" s="40"/>
      <c r="I3" s="40"/>
      <c r="J3" s="40"/>
      <c r="K3" s="40"/>
      <c r="L3" s="40"/>
      <c r="M3" s="41"/>
      <c r="N3" s="40" t="s">
        <v>148</v>
      </c>
      <c r="O3" s="40"/>
      <c r="P3" s="18" t="str">
        <f>IF(COUNTIF(P33:R154,"NG"),"要修正！","クリア ! ")</f>
        <v xml:space="preserve">クリア ! </v>
      </c>
      <c r="Q3" s="36" t="s">
        <v>113</v>
      </c>
      <c r="S3" s="38"/>
    </row>
    <row r="4" spans="1:19" s="36" customFormat="1" ht="22.5" customHeight="1">
      <c r="A4" s="39" t="s">
        <v>30</v>
      </c>
      <c r="B4" s="166"/>
      <c r="C4" s="167"/>
      <c r="D4" s="167"/>
      <c r="E4" s="168"/>
      <c r="F4" s="40"/>
      <c r="G4" s="40"/>
      <c r="H4" s="40"/>
      <c r="I4" s="40"/>
      <c r="J4" s="40"/>
      <c r="K4" s="40"/>
      <c r="L4" s="40"/>
      <c r="M4" s="42"/>
      <c r="N4" s="40" t="s">
        <v>145</v>
      </c>
      <c r="O4" s="40"/>
      <c r="P4" s="169" t="str">
        <f>IF(P3="要修正！","※「クリア！」になるようNG箇所を修正してください。","")</f>
        <v/>
      </c>
    </row>
    <row r="5" spans="1:19" s="36" customFormat="1" ht="22.5" customHeight="1">
      <c r="A5" s="39" t="s">
        <v>32</v>
      </c>
      <c r="B5" s="171"/>
      <c r="C5" s="167"/>
      <c r="D5" s="167"/>
      <c r="E5" s="168"/>
      <c r="F5" s="40"/>
      <c r="G5" s="40"/>
      <c r="H5" s="40"/>
      <c r="I5" s="40"/>
      <c r="J5" s="40"/>
      <c r="K5" s="40"/>
      <c r="L5" s="40"/>
      <c r="M5" s="43"/>
      <c r="N5" s="40" t="s">
        <v>146</v>
      </c>
      <c r="O5" s="40"/>
      <c r="P5" s="170"/>
    </row>
    <row r="6" spans="1:19" s="36" customFormat="1" ht="22.5" customHeight="1">
      <c r="A6" s="39" t="s">
        <v>33</v>
      </c>
      <c r="B6" s="166"/>
      <c r="C6" s="167"/>
      <c r="D6" s="167"/>
      <c r="E6" s="168"/>
      <c r="F6" s="40"/>
      <c r="G6" s="40"/>
      <c r="H6" s="40"/>
      <c r="I6" s="40"/>
      <c r="J6" s="40"/>
      <c r="K6" s="40"/>
      <c r="L6" s="40"/>
      <c r="M6" s="44"/>
      <c r="N6" s="40" t="s">
        <v>147</v>
      </c>
      <c r="O6" s="40"/>
      <c r="P6" s="45"/>
      <c r="Q6" s="46"/>
    </row>
    <row r="7" spans="1:19" s="36" customFormat="1" ht="22.5" customHeight="1">
      <c r="E7" s="47"/>
      <c r="F7" s="47"/>
      <c r="G7" s="47"/>
      <c r="H7" s="47"/>
      <c r="I7" s="47"/>
      <c r="J7" s="47"/>
      <c r="K7" s="47"/>
      <c r="L7" s="47"/>
      <c r="M7" s="47"/>
      <c r="N7" s="47"/>
      <c r="O7" s="47"/>
      <c r="P7" s="45"/>
      <c r="Q7" s="46"/>
    </row>
    <row r="8" spans="1:19" ht="22.5" customHeight="1">
      <c r="A8" s="48" t="s">
        <v>144</v>
      </c>
    </row>
    <row r="9" spans="1:19" ht="22.5" customHeight="1">
      <c r="F9" s="139" t="s">
        <v>170</v>
      </c>
      <c r="G9" s="139"/>
      <c r="H9" s="139"/>
      <c r="I9" s="139"/>
      <c r="J9" s="139" t="s">
        <v>235</v>
      </c>
      <c r="K9" s="139"/>
      <c r="L9" s="139"/>
    </row>
    <row r="10" spans="1:19" s="17" customFormat="1" ht="22.5" customHeight="1">
      <c r="A10" s="50" t="s">
        <v>118</v>
      </c>
      <c r="B10" s="50" t="s">
        <v>139</v>
      </c>
      <c r="C10" s="50" t="s">
        <v>197</v>
      </c>
      <c r="D10" s="50" t="s">
        <v>119</v>
      </c>
      <c r="E10" s="50" t="s">
        <v>6</v>
      </c>
      <c r="F10" s="53" t="s">
        <v>275</v>
      </c>
      <c r="G10" s="53" t="s">
        <v>276</v>
      </c>
      <c r="H10" s="51" t="s">
        <v>277</v>
      </c>
      <c r="I10" s="96" t="s">
        <v>150</v>
      </c>
      <c r="J10" s="51" t="s">
        <v>278</v>
      </c>
      <c r="K10" s="52" t="s">
        <v>279</v>
      </c>
      <c r="L10" s="96" t="s">
        <v>149</v>
      </c>
      <c r="M10" s="136" t="s">
        <v>243</v>
      </c>
      <c r="N10" s="136"/>
      <c r="O10" s="142"/>
      <c r="P10" s="50" t="s">
        <v>250</v>
      </c>
      <c r="Q10" s="86" t="s">
        <v>119</v>
      </c>
      <c r="S10" s="48"/>
    </row>
    <row r="11" spans="1:19" s="17" customFormat="1" ht="22.5" customHeight="1">
      <c r="A11" s="50">
        <v>1</v>
      </c>
      <c r="B11" s="54"/>
      <c r="C11" s="55"/>
      <c r="D11" s="56"/>
      <c r="E11" s="30"/>
      <c r="F11" s="6"/>
      <c r="G11" s="6"/>
      <c r="H11" s="26">
        <f>G11-F11</f>
        <v>0</v>
      </c>
      <c r="I11" s="57"/>
      <c r="J11" s="58"/>
      <c r="K11" s="25">
        <f>J11-F11</f>
        <v>0</v>
      </c>
      <c r="L11" s="59"/>
      <c r="M11" s="172"/>
      <c r="N11" s="172"/>
      <c r="O11" s="173"/>
      <c r="P11" s="60" t="s">
        <v>252</v>
      </c>
      <c r="Q11" s="91" t="s">
        <v>156</v>
      </c>
      <c r="S11" s="48"/>
    </row>
    <row r="12" spans="1:19" s="17" customFormat="1" ht="22.5" customHeight="1">
      <c r="A12" s="50">
        <v>2</v>
      </c>
      <c r="B12" s="54"/>
      <c r="C12" s="55"/>
      <c r="D12" s="56"/>
      <c r="E12" s="30"/>
      <c r="F12" s="6"/>
      <c r="G12" s="6"/>
      <c r="H12" s="26">
        <f t="shared" ref="H12:H25" si="0">G12-F12</f>
        <v>0</v>
      </c>
      <c r="I12" s="57"/>
      <c r="J12" s="58"/>
      <c r="K12" s="25">
        <f t="shared" ref="K12:K25" si="1">J12-F12</f>
        <v>0</v>
      </c>
      <c r="L12" s="59"/>
      <c r="M12" s="172"/>
      <c r="N12" s="172"/>
      <c r="O12" s="173"/>
      <c r="P12" s="60" t="s">
        <v>251</v>
      </c>
      <c r="Q12" s="91" t="s">
        <v>158</v>
      </c>
      <c r="S12" s="48"/>
    </row>
    <row r="13" spans="1:19" s="17" customFormat="1" ht="22.5" customHeight="1">
      <c r="A13" s="50">
        <v>3</v>
      </c>
      <c r="B13" s="54"/>
      <c r="C13" s="55"/>
      <c r="D13" s="56"/>
      <c r="E13" s="30"/>
      <c r="F13" s="6"/>
      <c r="G13" s="6"/>
      <c r="H13" s="26">
        <f t="shared" si="0"/>
        <v>0</v>
      </c>
      <c r="I13" s="57"/>
      <c r="J13" s="58"/>
      <c r="K13" s="25">
        <f t="shared" si="1"/>
        <v>0</v>
      </c>
      <c r="L13" s="59"/>
      <c r="M13" s="172"/>
      <c r="N13" s="172"/>
      <c r="O13" s="173"/>
      <c r="P13" s="60" t="s">
        <v>253</v>
      </c>
      <c r="Q13" s="91" t="s">
        <v>157</v>
      </c>
      <c r="S13" s="48"/>
    </row>
    <row r="14" spans="1:19" s="17" customFormat="1" ht="22.5" customHeight="1">
      <c r="A14" s="50">
        <v>4</v>
      </c>
      <c r="B14" s="54"/>
      <c r="C14" s="55"/>
      <c r="D14" s="56"/>
      <c r="E14" s="30"/>
      <c r="F14" s="6"/>
      <c r="G14" s="6"/>
      <c r="H14" s="26">
        <f t="shared" si="0"/>
        <v>0</v>
      </c>
      <c r="I14" s="57"/>
      <c r="J14" s="58"/>
      <c r="K14" s="25">
        <f t="shared" si="1"/>
        <v>0</v>
      </c>
      <c r="L14" s="59"/>
      <c r="M14" s="172"/>
      <c r="N14" s="172"/>
      <c r="O14" s="173"/>
      <c r="P14" s="60" t="s">
        <v>254</v>
      </c>
      <c r="S14" s="48"/>
    </row>
    <row r="15" spans="1:19" s="17" customFormat="1" ht="22.5" customHeight="1">
      <c r="A15" s="50">
        <v>5</v>
      </c>
      <c r="B15" s="54"/>
      <c r="C15" s="55"/>
      <c r="D15" s="56"/>
      <c r="E15" s="30"/>
      <c r="F15" s="6"/>
      <c r="G15" s="6"/>
      <c r="H15" s="26">
        <f t="shared" si="0"/>
        <v>0</v>
      </c>
      <c r="I15" s="57"/>
      <c r="J15" s="58"/>
      <c r="K15" s="25">
        <f t="shared" si="1"/>
        <v>0</v>
      </c>
      <c r="L15" s="59"/>
      <c r="M15" s="172"/>
      <c r="N15" s="172"/>
      <c r="O15" s="173"/>
      <c r="P15" s="60" t="s">
        <v>255</v>
      </c>
      <c r="Q15" s="61"/>
      <c r="S15" s="48"/>
    </row>
    <row r="16" spans="1:19" s="17" customFormat="1" ht="22.5" customHeight="1">
      <c r="A16" s="50">
        <v>6</v>
      </c>
      <c r="B16" s="54"/>
      <c r="C16" s="55"/>
      <c r="D16" s="56"/>
      <c r="E16" s="30"/>
      <c r="F16" s="6"/>
      <c r="G16" s="62"/>
      <c r="H16" s="26">
        <f t="shared" si="0"/>
        <v>0</v>
      </c>
      <c r="I16" s="57"/>
      <c r="J16" s="58"/>
      <c r="K16" s="25">
        <f t="shared" si="1"/>
        <v>0</v>
      </c>
      <c r="L16" s="59"/>
      <c r="M16" s="172"/>
      <c r="N16" s="172"/>
      <c r="O16" s="173"/>
      <c r="P16" s="60" t="s">
        <v>256</v>
      </c>
      <c r="Q16" s="61"/>
      <c r="S16" s="48"/>
    </row>
    <row r="17" spans="1:22" s="17" customFormat="1" ht="22.5" customHeight="1">
      <c r="A17" s="50">
        <v>7</v>
      </c>
      <c r="B17" s="54"/>
      <c r="C17" s="55"/>
      <c r="D17" s="56"/>
      <c r="E17" s="30"/>
      <c r="F17" s="6"/>
      <c r="G17" s="6"/>
      <c r="H17" s="26">
        <f t="shared" si="0"/>
        <v>0</v>
      </c>
      <c r="I17" s="57"/>
      <c r="J17" s="58"/>
      <c r="K17" s="25">
        <f t="shared" si="1"/>
        <v>0</v>
      </c>
      <c r="L17" s="59"/>
      <c r="M17" s="172"/>
      <c r="N17" s="172"/>
      <c r="O17" s="173"/>
      <c r="P17" s="60" t="s">
        <v>257</v>
      </c>
      <c r="Q17" s="61"/>
      <c r="S17" s="48"/>
    </row>
    <row r="18" spans="1:22" s="17" customFormat="1" ht="22.5" customHeight="1">
      <c r="A18" s="50">
        <v>8</v>
      </c>
      <c r="B18" s="54"/>
      <c r="C18" s="55"/>
      <c r="D18" s="56"/>
      <c r="E18" s="30"/>
      <c r="F18" s="6"/>
      <c r="G18" s="6"/>
      <c r="H18" s="26">
        <f t="shared" si="0"/>
        <v>0</v>
      </c>
      <c r="I18" s="57"/>
      <c r="J18" s="58"/>
      <c r="K18" s="25">
        <f t="shared" si="1"/>
        <v>0</v>
      </c>
      <c r="L18" s="59"/>
      <c r="M18" s="172"/>
      <c r="N18" s="172"/>
      <c r="O18" s="173"/>
      <c r="P18" s="60" t="s">
        <v>258</v>
      </c>
      <c r="Q18" s="61"/>
      <c r="S18" s="48"/>
    </row>
    <row r="19" spans="1:22" ht="22.5" customHeight="1">
      <c r="A19" s="50">
        <v>9</v>
      </c>
      <c r="B19" s="54"/>
      <c r="C19" s="24"/>
      <c r="D19" s="56"/>
      <c r="E19" s="2"/>
      <c r="F19" s="31"/>
      <c r="G19" s="31"/>
      <c r="H19" s="26">
        <f t="shared" si="0"/>
        <v>0</v>
      </c>
      <c r="I19" s="19"/>
      <c r="J19" s="28"/>
      <c r="K19" s="25">
        <f t="shared" si="1"/>
        <v>0</v>
      </c>
      <c r="L19" s="23"/>
      <c r="M19" s="172"/>
      <c r="N19" s="172"/>
      <c r="O19" s="172"/>
      <c r="P19" s="17"/>
      <c r="Q19" s="61"/>
    </row>
    <row r="20" spans="1:22" ht="22.5" customHeight="1">
      <c r="A20" s="50">
        <v>10</v>
      </c>
      <c r="B20" s="54"/>
      <c r="C20" s="24"/>
      <c r="D20" s="56"/>
      <c r="E20" s="2"/>
      <c r="F20" s="31"/>
      <c r="G20" s="31"/>
      <c r="H20" s="26">
        <f t="shared" si="0"/>
        <v>0</v>
      </c>
      <c r="I20" s="19"/>
      <c r="J20" s="28"/>
      <c r="K20" s="25">
        <f t="shared" si="1"/>
        <v>0</v>
      </c>
      <c r="L20" s="23"/>
      <c r="M20" s="172"/>
      <c r="N20" s="172"/>
      <c r="O20" s="172"/>
      <c r="P20" s="17"/>
      <c r="Q20" s="61"/>
    </row>
    <row r="21" spans="1:22" ht="22.5" customHeight="1">
      <c r="A21" s="50">
        <v>11</v>
      </c>
      <c r="B21" s="54"/>
      <c r="C21" s="24"/>
      <c r="D21" s="56"/>
      <c r="E21" s="2"/>
      <c r="F21" s="31"/>
      <c r="G21" s="31"/>
      <c r="H21" s="26">
        <f t="shared" si="0"/>
        <v>0</v>
      </c>
      <c r="I21" s="19"/>
      <c r="J21" s="28"/>
      <c r="K21" s="25">
        <f t="shared" si="1"/>
        <v>0</v>
      </c>
      <c r="L21" s="23"/>
      <c r="M21" s="172"/>
      <c r="N21" s="172"/>
      <c r="O21" s="172"/>
      <c r="P21" s="17"/>
      <c r="Q21" s="61"/>
    </row>
    <row r="22" spans="1:22" ht="22.5" customHeight="1">
      <c r="A22" s="50">
        <v>12</v>
      </c>
      <c r="B22" s="54"/>
      <c r="C22" s="24"/>
      <c r="D22" s="56"/>
      <c r="E22" s="2"/>
      <c r="F22" s="31"/>
      <c r="G22" s="31"/>
      <c r="H22" s="26">
        <f t="shared" si="0"/>
        <v>0</v>
      </c>
      <c r="I22" s="19"/>
      <c r="J22" s="28"/>
      <c r="K22" s="25">
        <f t="shared" si="1"/>
        <v>0</v>
      </c>
      <c r="L22" s="23"/>
      <c r="M22" s="172"/>
      <c r="N22" s="172"/>
      <c r="O22" s="172"/>
      <c r="P22" s="17"/>
      <c r="Q22" s="61"/>
    </row>
    <row r="23" spans="1:22" ht="22.5" customHeight="1">
      <c r="A23" s="50">
        <v>13</v>
      </c>
      <c r="B23" s="54"/>
      <c r="C23" s="24"/>
      <c r="D23" s="56"/>
      <c r="E23" s="2"/>
      <c r="F23" s="31"/>
      <c r="G23" s="31"/>
      <c r="H23" s="26">
        <f t="shared" si="0"/>
        <v>0</v>
      </c>
      <c r="I23" s="19"/>
      <c r="J23" s="28"/>
      <c r="K23" s="25">
        <f t="shared" si="1"/>
        <v>0</v>
      </c>
      <c r="L23" s="23"/>
      <c r="M23" s="172"/>
      <c r="N23" s="172"/>
      <c r="O23" s="172"/>
      <c r="P23" s="17"/>
      <c r="Q23" s="61"/>
    </row>
    <row r="24" spans="1:22" ht="22.5" customHeight="1">
      <c r="A24" s="50">
        <v>14</v>
      </c>
      <c r="B24" s="54"/>
      <c r="C24" s="24"/>
      <c r="D24" s="56"/>
      <c r="E24" s="2"/>
      <c r="F24" s="31"/>
      <c r="G24" s="31"/>
      <c r="H24" s="26">
        <f t="shared" si="0"/>
        <v>0</v>
      </c>
      <c r="I24" s="19"/>
      <c r="J24" s="28"/>
      <c r="K24" s="25">
        <f t="shared" si="1"/>
        <v>0</v>
      </c>
      <c r="L24" s="23"/>
      <c r="M24" s="172"/>
      <c r="N24" s="172"/>
      <c r="O24" s="172"/>
      <c r="P24" s="17"/>
      <c r="Q24" s="61"/>
    </row>
    <row r="25" spans="1:22" ht="22.5" customHeight="1">
      <c r="A25" s="50">
        <v>15</v>
      </c>
      <c r="B25" s="54"/>
      <c r="C25" s="24"/>
      <c r="D25" s="56"/>
      <c r="E25" s="2"/>
      <c r="F25" s="31"/>
      <c r="G25" s="31"/>
      <c r="H25" s="26">
        <f t="shared" si="0"/>
        <v>0</v>
      </c>
      <c r="I25" s="19"/>
      <c r="J25" s="28"/>
      <c r="K25" s="25">
        <f t="shared" si="1"/>
        <v>0</v>
      </c>
      <c r="L25" s="23"/>
      <c r="M25" s="172"/>
      <c r="N25" s="172"/>
      <c r="O25" s="172"/>
      <c r="P25" s="17"/>
      <c r="Q25" s="61"/>
    </row>
    <row r="26" spans="1:22" ht="22.5" customHeight="1">
      <c r="A26" s="50" t="s">
        <v>0</v>
      </c>
      <c r="B26" s="63"/>
      <c r="C26" s="25">
        <f>SUM(C11:C25)</f>
        <v>0</v>
      </c>
      <c r="D26" s="64"/>
      <c r="E26" s="50" t="s">
        <v>233</v>
      </c>
      <c r="F26" s="27">
        <f>SUMIF(D11:D25,"野菜",F11:F25)+SUMIF(D11:D25,"果樹",F11:F25)</f>
        <v>0</v>
      </c>
      <c r="G26" s="27">
        <f>SUMIF(D11:D25,"野菜",G11:G25)+SUMIF(D11:D25,"果樹",G11:G25)</f>
        <v>0</v>
      </c>
      <c r="H26" s="27">
        <f>SUMIF(D11:D25,"野菜",H11:H25)+SUMIF(D11:D25,"果樹",H11:H25)</f>
        <v>0</v>
      </c>
      <c r="I26" s="101" t="str">
        <f>IFERROR(ROUND((H26/F26)*100,1),"")</f>
        <v/>
      </c>
      <c r="J26" s="25">
        <f>SUMIF(D11:D25,"野菜",J11:J25)+SUMIF(D11:D25,"果樹",J11:J25)</f>
        <v>0</v>
      </c>
      <c r="K26" s="25">
        <f>SUMIF(D11:D25,"野菜",K11:K25)+SUMIF(D11:D25,"果樹",K11:K25)</f>
        <v>0</v>
      </c>
      <c r="L26" s="99" t="str">
        <f>IFERROR(ROUND((K26/F26)*100,1),"")</f>
        <v/>
      </c>
      <c r="N26" s="179"/>
      <c r="O26" s="179"/>
      <c r="P26" s="48"/>
    </row>
    <row r="27" spans="1:22" ht="22.5" customHeight="1">
      <c r="A27" s="17"/>
      <c r="B27" s="17"/>
      <c r="C27" s="17" t="s">
        <v>236</v>
      </c>
      <c r="D27" s="56"/>
      <c r="E27" s="50" t="s">
        <v>157</v>
      </c>
      <c r="F27" s="27">
        <f>SUMIF(D10:D24,"花き",F10:F24)</f>
        <v>0</v>
      </c>
      <c r="G27" s="27">
        <f>SUMIF(D10:D24,"花き",G10:G24)</f>
        <v>0</v>
      </c>
      <c r="H27" s="27">
        <f>SUMIF(D10:D24,"花き",H10:H24)</f>
        <v>0</v>
      </c>
      <c r="I27" s="101" t="str">
        <f>IFERROR(ROUND((H27/F27)*100,1),"")</f>
        <v/>
      </c>
      <c r="J27" s="25">
        <f>SUMIF(D10:D25,"花き",J10:J25)</f>
        <v>0</v>
      </c>
      <c r="K27" s="25">
        <f>SUMIF(D10:D24,"花き",K10:K24)</f>
        <v>0</v>
      </c>
      <c r="L27" s="99" t="str">
        <f>IFERROR(ROUND((K27/F27)*100,1),"")</f>
        <v/>
      </c>
      <c r="N27" s="17"/>
      <c r="O27" s="17"/>
      <c r="P27" s="48"/>
    </row>
    <row r="28" spans="1:22" ht="22.5" customHeight="1">
      <c r="A28" s="17"/>
      <c r="B28" s="17"/>
      <c r="C28" s="17"/>
      <c r="D28" s="65"/>
      <c r="E28" s="65"/>
      <c r="F28" s="65"/>
      <c r="G28" s="65"/>
      <c r="H28" s="65"/>
      <c r="I28" s="65"/>
      <c r="J28" s="65"/>
      <c r="K28" s="65"/>
      <c r="L28" s="65"/>
      <c r="M28" s="17"/>
      <c r="N28" s="17"/>
      <c r="O28" s="17"/>
      <c r="P28" s="48"/>
    </row>
    <row r="29" spans="1:22" ht="22.5" customHeight="1">
      <c r="A29" s="94" t="s">
        <v>124</v>
      </c>
      <c r="P29" s="48"/>
    </row>
    <row r="30" spans="1:22" ht="22.5" customHeight="1">
      <c r="A30" s="66" t="s">
        <v>125</v>
      </c>
      <c r="C30" s="67"/>
      <c r="P30" s="48"/>
    </row>
    <row r="31" spans="1:22" s="61" customFormat="1" ht="22.5" customHeight="1">
      <c r="A31" s="162" t="s">
        <v>217</v>
      </c>
      <c r="B31" s="160" t="s">
        <v>67</v>
      </c>
      <c r="C31" s="150" t="s">
        <v>286</v>
      </c>
      <c r="D31" s="150"/>
      <c r="E31" s="150"/>
      <c r="F31" s="150"/>
      <c r="G31" s="160" t="s">
        <v>38</v>
      </c>
      <c r="H31" s="144" t="s">
        <v>47</v>
      </c>
      <c r="I31" s="145"/>
      <c r="J31" s="145"/>
      <c r="K31" s="146"/>
      <c r="L31" s="144" t="s">
        <v>216</v>
      </c>
      <c r="M31" s="145"/>
      <c r="N31" s="145"/>
      <c r="O31" s="146"/>
      <c r="P31" s="48" t="s">
        <v>96</v>
      </c>
      <c r="Q31" s="48" t="s">
        <v>96</v>
      </c>
      <c r="S31" s="48"/>
    </row>
    <row r="32" spans="1:22" s="70" customFormat="1" ht="22.5" customHeight="1">
      <c r="A32" s="161"/>
      <c r="B32" s="161"/>
      <c r="C32" s="68" t="s">
        <v>215</v>
      </c>
      <c r="D32" s="150" t="s">
        <v>120</v>
      </c>
      <c r="E32" s="150"/>
      <c r="F32" s="68" t="s">
        <v>15</v>
      </c>
      <c r="G32" s="161"/>
      <c r="H32" s="69" t="s">
        <v>29</v>
      </c>
      <c r="I32" s="69" t="s">
        <v>28</v>
      </c>
      <c r="J32" s="68" t="s">
        <v>18</v>
      </c>
      <c r="K32" s="68" t="s">
        <v>19</v>
      </c>
      <c r="L32" s="53" t="s">
        <v>109</v>
      </c>
      <c r="M32" s="53" t="s">
        <v>110</v>
      </c>
      <c r="N32" s="53" t="s">
        <v>111</v>
      </c>
      <c r="O32" s="53" t="s">
        <v>112</v>
      </c>
      <c r="P32" s="70" t="s">
        <v>104</v>
      </c>
      <c r="Q32" s="70" t="s">
        <v>116</v>
      </c>
      <c r="R32" s="70" t="s">
        <v>115</v>
      </c>
      <c r="S32" s="48"/>
      <c r="T32" s="71" t="s">
        <v>67</v>
      </c>
      <c r="U32" s="98" t="s">
        <v>153</v>
      </c>
      <c r="V32" s="61"/>
    </row>
    <row r="33" spans="1:22" ht="22.5" customHeight="1">
      <c r="A33" s="6"/>
      <c r="B33" s="9"/>
      <c r="C33" s="72"/>
      <c r="D33" s="152"/>
      <c r="E33" s="152"/>
      <c r="F33" s="15"/>
      <c r="G33" s="7"/>
      <c r="H33" s="6"/>
      <c r="I33" s="21"/>
      <c r="J33" s="7" t="s">
        <v>1</v>
      </c>
      <c r="K33" s="8" t="s">
        <v>1</v>
      </c>
      <c r="L33" s="1"/>
      <c r="M33" s="1"/>
      <c r="N33" s="1"/>
      <c r="O33" s="20">
        <f>L33-(M33+N33)</f>
        <v>0</v>
      </c>
      <c r="P33" s="29" t="str">
        <f>IF(OR(G33="新規",G33="追加",G33=""),"OK",(IF(AND(H33="",I33=""),"NG","OK")))</f>
        <v>OK</v>
      </c>
      <c r="Q33" s="10" t="str">
        <f>IF(OR(G33="新規",G33="追加",G33=""),"OK",(IF(OR(AND(J33="",K33=""),AND(J33="",K33="□"),AND(J33="□",K33=""),AND(J33="□",K33="□")),"NG","OK")))</f>
        <v>OK</v>
      </c>
      <c r="R33" s="10" t="str">
        <f>IF(OR(AND(C33&lt;&gt;"",D33&lt;&gt;"",F33&lt;&gt;"",G33&lt;&gt;""),(C33="")),"OK","NG")</f>
        <v>OK</v>
      </c>
      <c r="T33" s="71" t="s">
        <v>65</v>
      </c>
      <c r="U33" s="74" t="s">
        <v>154</v>
      </c>
      <c r="V33" s="61"/>
    </row>
    <row r="34" spans="1:22" ht="22.5" customHeight="1">
      <c r="A34" s="6"/>
      <c r="B34" s="9"/>
      <c r="C34" s="72"/>
      <c r="D34" s="152"/>
      <c r="E34" s="152"/>
      <c r="F34" s="15"/>
      <c r="G34" s="7"/>
      <c r="H34" s="6"/>
      <c r="I34" s="21"/>
      <c r="J34" s="7" t="s">
        <v>1</v>
      </c>
      <c r="K34" s="8" t="s">
        <v>1</v>
      </c>
      <c r="L34" s="1"/>
      <c r="M34" s="1"/>
      <c r="N34" s="1"/>
      <c r="O34" s="20">
        <f t="shared" ref="O34:O39" si="2">L34-(M34+N34)</f>
        <v>0</v>
      </c>
      <c r="P34" s="29" t="str">
        <f t="shared" ref="P34:P39" si="3">IF(OR(G34="新規",G34="追加",G34=""),"OK",(IF(AND(H34="",I34=""),"NG","OK")))</f>
        <v>OK</v>
      </c>
      <c r="Q34" s="10" t="str">
        <f t="shared" ref="Q34:Q39" si="4">IF(OR(G34="新規",G34="追加",G34=""),"OK",(IF(OR(AND(J34="",K34=""),AND(J34="",K34="□"),AND(J34="□",K34=""),AND(J34="□",K34="□")),"NG","OK")))</f>
        <v>OK</v>
      </c>
      <c r="R34" s="10" t="str">
        <f t="shared" ref="R34:R39" si="5">IF(OR(AND(C34&lt;&gt;"",D34&lt;&gt;"",F34&lt;&gt;"",G34&lt;&gt;""),(C34="")),"OK","NG")</f>
        <v>OK</v>
      </c>
      <c r="T34" s="97" t="s">
        <v>66</v>
      </c>
      <c r="U34" s="75" t="s">
        <v>155</v>
      </c>
      <c r="V34" s="61"/>
    </row>
    <row r="35" spans="1:22" ht="22.5" customHeight="1">
      <c r="A35" s="6"/>
      <c r="B35" s="9"/>
      <c r="C35" s="72"/>
      <c r="D35" s="152"/>
      <c r="E35" s="152"/>
      <c r="F35" s="15"/>
      <c r="G35" s="7"/>
      <c r="H35" s="6"/>
      <c r="I35" s="21"/>
      <c r="J35" s="7" t="s">
        <v>1</v>
      </c>
      <c r="K35" s="8" t="s">
        <v>1</v>
      </c>
      <c r="L35" s="1"/>
      <c r="M35" s="1"/>
      <c r="N35" s="1"/>
      <c r="O35" s="20">
        <f t="shared" si="2"/>
        <v>0</v>
      </c>
      <c r="P35" s="29" t="str">
        <f t="shared" si="3"/>
        <v>OK</v>
      </c>
      <c r="Q35" s="10" t="str">
        <f t="shared" si="4"/>
        <v>OK</v>
      </c>
      <c r="R35" s="10" t="str">
        <f t="shared" si="5"/>
        <v>OK</v>
      </c>
      <c r="T35" s="94"/>
      <c r="U35" s="75" t="s">
        <v>214</v>
      </c>
      <c r="V35" s="61"/>
    </row>
    <row r="36" spans="1:22" ht="22.5" customHeight="1">
      <c r="A36" s="6"/>
      <c r="B36" s="9"/>
      <c r="C36" s="72"/>
      <c r="D36" s="152"/>
      <c r="E36" s="152"/>
      <c r="F36" s="15"/>
      <c r="G36" s="7"/>
      <c r="H36" s="6"/>
      <c r="I36" s="21"/>
      <c r="J36" s="7" t="s">
        <v>1</v>
      </c>
      <c r="K36" s="8" t="s">
        <v>1</v>
      </c>
      <c r="L36" s="1"/>
      <c r="M36" s="1"/>
      <c r="N36" s="1"/>
      <c r="O36" s="20">
        <f t="shared" si="2"/>
        <v>0</v>
      </c>
      <c r="P36" s="29" t="str">
        <f t="shared" si="3"/>
        <v>OK</v>
      </c>
      <c r="Q36" s="10" t="str">
        <f t="shared" si="4"/>
        <v>OK</v>
      </c>
      <c r="R36" s="10" t="str">
        <f t="shared" si="5"/>
        <v>OK</v>
      </c>
      <c r="T36" s="94"/>
      <c r="U36" s="92" t="s">
        <v>13</v>
      </c>
      <c r="V36" s="61"/>
    </row>
    <row r="37" spans="1:22" ht="22.5" customHeight="1">
      <c r="A37" s="6"/>
      <c r="B37" s="9"/>
      <c r="C37" s="72"/>
      <c r="D37" s="152"/>
      <c r="E37" s="152"/>
      <c r="F37" s="16"/>
      <c r="G37" s="7"/>
      <c r="H37" s="6"/>
      <c r="I37" s="21"/>
      <c r="J37" s="7" t="s">
        <v>1</v>
      </c>
      <c r="K37" s="8" t="s">
        <v>1</v>
      </c>
      <c r="L37" s="1"/>
      <c r="M37" s="1"/>
      <c r="N37" s="1"/>
      <c r="O37" s="20">
        <f t="shared" si="2"/>
        <v>0</v>
      </c>
      <c r="P37" s="29" t="str">
        <f t="shared" si="3"/>
        <v>OK</v>
      </c>
      <c r="Q37" s="10" t="str">
        <f t="shared" si="4"/>
        <v>OK</v>
      </c>
      <c r="R37" s="10" t="str">
        <f t="shared" si="5"/>
        <v>OK</v>
      </c>
    </row>
    <row r="38" spans="1:22" ht="22.5" customHeight="1">
      <c r="A38" s="6"/>
      <c r="B38" s="9"/>
      <c r="C38" s="72"/>
      <c r="D38" s="152"/>
      <c r="E38" s="152"/>
      <c r="F38" s="15"/>
      <c r="G38" s="7"/>
      <c r="H38" s="6"/>
      <c r="I38" s="21"/>
      <c r="J38" s="7" t="s">
        <v>1</v>
      </c>
      <c r="K38" s="8" t="s">
        <v>1</v>
      </c>
      <c r="L38" s="1"/>
      <c r="M38" s="1"/>
      <c r="N38" s="1"/>
      <c r="O38" s="20">
        <f t="shared" si="2"/>
        <v>0</v>
      </c>
      <c r="P38" s="29" t="str">
        <f t="shared" si="3"/>
        <v>OK</v>
      </c>
      <c r="Q38" s="10" t="str">
        <f t="shared" si="4"/>
        <v>OK</v>
      </c>
      <c r="R38" s="10" t="str">
        <f t="shared" si="5"/>
        <v>OK</v>
      </c>
    </row>
    <row r="39" spans="1:22" ht="22.5" customHeight="1">
      <c r="A39" s="6"/>
      <c r="B39" s="9"/>
      <c r="C39" s="72"/>
      <c r="D39" s="152"/>
      <c r="E39" s="152"/>
      <c r="F39" s="15"/>
      <c r="G39" s="7"/>
      <c r="H39" s="6"/>
      <c r="I39" s="21"/>
      <c r="J39" s="7" t="s">
        <v>1</v>
      </c>
      <c r="K39" s="8" t="s">
        <v>1</v>
      </c>
      <c r="L39" s="1"/>
      <c r="M39" s="1"/>
      <c r="N39" s="1"/>
      <c r="O39" s="20">
        <f t="shared" si="2"/>
        <v>0</v>
      </c>
      <c r="P39" s="29" t="str">
        <f t="shared" si="3"/>
        <v>OK</v>
      </c>
      <c r="Q39" s="10" t="str">
        <f t="shared" si="4"/>
        <v>OK</v>
      </c>
      <c r="R39" s="10" t="str">
        <f t="shared" si="5"/>
        <v>OK</v>
      </c>
    </row>
    <row r="40" spans="1:22" ht="22.5" customHeight="1">
      <c r="A40" s="12"/>
      <c r="B40" s="13"/>
      <c r="C40" s="14"/>
      <c r="D40" s="13"/>
      <c r="E40" s="14"/>
      <c r="F40" s="14"/>
      <c r="G40" s="13"/>
      <c r="H40" s="13"/>
      <c r="I40" s="12"/>
      <c r="J40" s="12"/>
      <c r="K40" s="68" t="s">
        <v>137</v>
      </c>
      <c r="L40" s="27">
        <f>SUM(L33:L39)</f>
        <v>0</v>
      </c>
      <c r="M40" s="27">
        <f t="shared" ref="M40:N40" si="6">SUM(M33:M39)</f>
        <v>0</v>
      </c>
      <c r="N40" s="27">
        <f t="shared" si="6"/>
        <v>0</v>
      </c>
      <c r="O40" s="27">
        <f>L40-(M40+N40)</f>
        <v>0</v>
      </c>
      <c r="P40" s="76"/>
      <c r="Q40" s="77"/>
      <c r="R40" s="77"/>
    </row>
    <row r="41" spans="1:22" ht="22.5" customHeight="1">
      <c r="A41" s="48" t="s">
        <v>126</v>
      </c>
      <c r="B41" s="13"/>
      <c r="C41" s="14"/>
      <c r="D41" s="13"/>
      <c r="E41" s="14"/>
      <c r="F41" s="14"/>
      <c r="G41" s="13"/>
      <c r="H41" s="13"/>
      <c r="I41" s="12"/>
      <c r="J41" s="12"/>
      <c r="K41" s="12"/>
      <c r="L41" s="12"/>
      <c r="M41" s="12"/>
      <c r="N41" s="12"/>
      <c r="O41" s="12"/>
      <c r="P41" s="76"/>
      <c r="Q41" s="77"/>
      <c r="R41" s="77"/>
    </row>
    <row r="42" spans="1:22" ht="22.5" customHeight="1">
      <c r="A42" s="162" t="s">
        <v>217</v>
      </c>
      <c r="B42" s="160" t="s">
        <v>67</v>
      </c>
      <c r="C42" s="150" t="s">
        <v>286</v>
      </c>
      <c r="D42" s="150"/>
      <c r="E42" s="150"/>
      <c r="F42" s="150"/>
      <c r="G42" s="160" t="s">
        <v>38</v>
      </c>
      <c r="H42" s="144" t="s">
        <v>47</v>
      </c>
      <c r="I42" s="145"/>
      <c r="J42" s="145"/>
      <c r="K42" s="146"/>
      <c r="L42" s="144" t="s">
        <v>216</v>
      </c>
      <c r="M42" s="145"/>
      <c r="N42" s="145"/>
      <c r="O42" s="146"/>
      <c r="P42" s="48" t="s">
        <v>96</v>
      </c>
      <c r="Q42" s="48" t="s">
        <v>96</v>
      </c>
      <c r="R42" s="61"/>
    </row>
    <row r="43" spans="1:22" ht="22.5" customHeight="1">
      <c r="A43" s="161"/>
      <c r="B43" s="161"/>
      <c r="C43" s="68" t="s">
        <v>215</v>
      </c>
      <c r="D43" s="150" t="s">
        <v>120</v>
      </c>
      <c r="E43" s="150"/>
      <c r="F43" s="68" t="s">
        <v>15</v>
      </c>
      <c r="G43" s="161"/>
      <c r="H43" s="69" t="s">
        <v>29</v>
      </c>
      <c r="I43" s="69" t="s">
        <v>28</v>
      </c>
      <c r="J43" s="68" t="s">
        <v>18</v>
      </c>
      <c r="K43" s="68" t="s">
        <v>19</v>
      </c>
      <c r="L43" s="53" t="s">
        <v>109</v>
      </c>
      <c r="M43" s="53" t="s">
        <v>110</v>
      </c>
      <c r="N43" s="53" t="s">
        <v>111</v>
      </c>
      <c r="O43" s="53" t="s">
        <v>112</v>
      </c>
      <c r="P43" s="70" t="s">
        <v>104</v>
      </c>
      <c r="Q43" s="70" t="s">
        <v>116</v>
      </c>
      <c r="R43" s="70" t="s">
        <v>115</v>
      </c>
      <c r="T43" s="98" t="s">
        <v>153</v>
      </c>
    </row>
    <row r="44" spans="1:22" ht="22.5" customHeight="1">
      <c r="A44" s="6"/>
      <c r="B44" s="9"/>
      <c r="C44" s="72"/>
      <c r="D44" s="152"/>
      <c r="E44" s="152"/>
      <c r="F44" s="15"/>
      <c r="G44" s="7"/>
      <c r="H44" s="6"/>
      <c r="I44" s="21"/>
      <c r="J44" s="7" t="s">
        <v>1</v>
      </c>
      <c r="K44" s="8" t="s">
        <v>1</v>
      </c>
      <c r="L44" s="1"/>
      <c r="M44" s="1"/>
      <c r="N44" s="1"/>
      <c r="O44" s="20">
        <f>L44-(M44+N44)</f>
        <v>0</v>
      </c>
      <c r="P44" s="29" t="str">
        <f t="shared" ref="P44:P50" si="7">IF(OR(G44="新規",G44="追加",G44=""),"OK",(IF(AND(H44="",I44=""),"NG","OK")))</f>
        <v>OK</v>
      </c>
      <c r="Q44" s="10" t="str">
        <f t="shared" ref="Q44:Q50" si="8">IF(OR(G44="新規",G44="追加",G44=""),"OK",(IF(OR(AND(J44="",K44=""),AND(J44="",K44="□"),AND(J44="□",K44=""),AND(J44="□",K44="□")),"NG","OK")))</f>
        <v>OK</v>
      </c>
      <c r="R44" s="10" t="str">
        <f t="shared" ref="R44:R50" si="9">IF(OR(AND(C44&lt;&gt;"",D44&lt;&gt;"",F44&lt;&gt;"",G44&lt;&gt;""),(C44="")),"OK","NG")</f>
        <v>OK</v>
      </c>
      <c r="T44" s="78" t="s">
        <v>7</v>
      </c>
    </row>
    <row r="45" spans="1:22" ht="22.5" customHeight="1">
      <c r="A45" s="6"/>
      <c r="B45" s="9"/>
      <c r="C45" s="72"/>
      <c r="D45" s="152"/>
      <c r="E45" s="152"/>
      <c r="F45" s="15"/>
      <c r="G45" s="7"/>
      <c r="H45" s="6"/>
      <c r="I45" s="21"/>
      <c r="J45" s="7" t="s">
        <v>1</v>
      </c>
      <c r="K45" s="8" t="s">
        <v>1</v>
      </c>
      <c r="L45" s="1"/>
      <c r="M45" s="1"/>
      <c r="N45" s="1"/>
      <c r="O45" s="20">
        <f t="shared" ref="O45:O50" si="10">L45-(M45+N45)</f>
        <v>0</v>
      </c>
      <c r="P45" s="29" t="str">
        <f t="shared" si="7"/>
        <v>OK</v>
      </c>
      <c r="Q45" s="10" t="str">
        <f t="shared" si="8"/>
        <v>OK</v>
      </c>
      <c r="R45" s="10" t="str">
        <f t="shared" si="9"/>
        <v>OK</v>
      </c>
      <c r="T45" s="79" t="s">
        <v>214</v>
      </c>
    </row>
    <row r="46" spans="1:22" ht="22.5" customHeight="1">
      <c r="A46" s="6"/>
      <c r="B46" s="9"/>
      <c r="C46" s="72"/>
      <c r="D46" s="152"/>
      <c r="E46" s="152"/>
      <c r="F46" s="15"/>
      <c r="G46" s="7"/>
      <c r="H46" s="6"/>
      <c r="I46" s="21"/>
      <c r="J46" s="7" t="s">
        <v>1</v>
      </c>
      <c r="K46" s="8" t="s">
        <v>1</v>
      </c>
      <c r="L46" s="1"/>
      <c r="M46" s="1"/>
      <c r="N46" s="1"/>
      <c r="O46" s="20">
        <f t="shared" si="10"/>
        <v>0</v>
      </c>
      <c r="P46" s="29" t="str">
        <f t="shared" si="7"/>
        <v>OK</v>
      </c>
      <c r="Q46" s="10" t="str">
        <f t="shared" si="8"/>
        <v>OK</v>
      </c>
      <c r="R46" s="10" t="str">
        <f t="shared" si="9"/>
        <v>OK</v>
      </c>
      <c r="T46" s="80" t="s">
        <v>13</v>
      </c>
    </row>
    <row r="47" spans="1:22" ht="22.5" customHeight="1">
      <c r="A47" s="6"/>
      <c r="B47" s="9"/>
      <c r="C47" s="72"/>
      <c r="D47" s="152"/>
      <c r="E47" s="152"/>
      <c r="F47" s="15"/>
      <c r="G47" s="7"/>
      <c r="H47" s="6"/>
      <c r="I47" s="21"/>
      <c r="J47" s="7" t="s">
        <v>1</v>
      </c>
      <c r="K47" s="8" t="s">
        <v>1</v>
      </c>
      <c r="L47" s="1"/>
      <c r="M47" s="1"/>
      <c r="N47" s="1"/>
      <c r="O47" s="20">
        <f t="shared" si="10"/>
        <v>0</v>
      </c>
      <c r="P47" s="29" t="str">
        <f t="shared" si="7"/>
        <v>OK</v>
      </c>
      <c r="Q47" s="10" t="str">
        <f t="shared" si="8"/>
        <v>OK</v>
      </c>
      <c r="R47" s="10" t="str">
        <f t="shared" si="9"/>
        <v>OK</v>
      </c>
    </row>
    <row r="48" spans="1:22" ht="22.5" customHeight="1">
      <c r="A48" s="6"/>
      <c r="B48" s="9"/>
      <c r="C48" s="72"/>
      <c r="D48" s="152"/>
      <c r="E48" s="152"/>
      <c r="F48" s="16"/>
      <c r="G48" s="7"/>
      <c r="H48" s="6"/>
      <c r="I48" s="21"/>
      <c r="J48" s="7" t="s">
        <v>1</v>
      </c>
      <c r="K48" s="8" t="s">
        <v>1</v>
      </c>
      <c r="L48" s="1"/>
      <c r="M48" s="1"/>
      <c r="N48" s="1"/>
      <c r="O48" s="20">
        <f t="shared" si="10"/>
        <v>0</v>
      </c>
      <c r="P48" s="29" t="str">
        <f t="shared" si="7"/>
        <v>OK</v>
      </c>
      <c r="Q48" s="10" t="str">
        <f t="shared" si="8"/>
        <v>OK</v>
      </c>
      <c r="R48" s="10" t="str">
        <f t="shared" si="9"/>
        <v>OK</v>
      </c>
    </row>
    <row r="49" spans="1:20" ht="22.5" customHeight="1">
      <c r="A49" s="6"/>
      <c r="B49" s="9"/>
      <c r="C49" s="72"/>
      <c r="D49" s="152"/>
      <c r="E49" s="152"/>
      <c r="F49" s="15"/>
      <c r="G49" s="7"/>
      <c r="H49" s="6"/>
      <c r="I49" s="21"/>
      <c r="J49" s="7" t="s">
        <v>1</v>
      </c>
      <c r="K49" s="8" t="s">
        <v>1</v>
      </c>
      <c r="L49" s="1"/>
      <c r="M49" s="1"/>
      <c r="N49" s="1"/>
      <c r="O49" s="20">
        <f t="shared" si="10"/>
        <v>0</v>
      </c>
      <c r="P49" s="29" t="str">
        <f t="shared" si="7"/>
        <v>OK</v>
      </c>
      <c r="Q49" s="10" t="str">
        <f t="shared" si="8"/>
        <v>OK</v>
      </c>
      <c r="R49" s="10" t="str">
        <f t="shared" si="9"/>
        <v>OK</v>
      </c>
    </row>
    <row r="50" spans="1:20" ht="22.5" customHeight="1">
      <c r="A50" s="6"/>
      <c r="B50" s="9"/>
      <c r="C50" s="72"/>
      <c r="D50" s="152"/>
      <c r="E50" s="152"/>
      <c r="F50" s="15"/>
      <c r="G50" s="7"/>
      <c r="H50" s="6"/>
      <c r="I50" s="21"/>
      <c r="J50" s="7" t="s">
        <v>1</v>
      </c>
      <c r="K50" s="8" t="s">
        <v>1</v>
      </c>
      <c r="L50" s="1"/>
      <c r="M50" s="1"/>
      <c r="N50" s="1"/>
      <c r="O50" s="20">
        <f t="shared" si="10"/>
        <v>0</v>
      </c>
      <c r="P50" s="29" t="str">
        <f t="shared" si="7"/>
        <v>OK</v>
      </c>
      <c r="Q50" s="10" t="str">
        <f t="shared" si="8"/>
        <v>OK</v>
      </c>
      <c r="R50" s="10" t="str">
        <f t="shared" si="9"/>
        <v>OK</v>
      </c>
    </row>
    <row r="51" spans="1:20" ht="22.5" customHeight="1">
      <c r="A51" s="12"/>
      <c r="B51" s="13"/>
      <c r="C51" s="14"/>
      <c r="D51" s="13"/>
      <c r="E51" s="14"/>
      <c r="F51" s="14"/>
      <c r="G51" s="13"/>
      <c r="H51" s="13"/>
      <c r="I51" s="12"/>
      <c r="J51" s="12"/>
      <c r="K51" s="68" t="s">
        <v>137</v>
      </c>
      <c r="L51" s="27">
        <f>SUM(L44:L50)</f>
        <v>0</v>
      </c>
      <c r="M51" s="27">
        <f t="shared" ref="M51:N51" si="11">SUM(M44:M50)</f>
        <v>0</v>
      </c>
      <c r="N51" s="27">
        <f t="shared" si="11"/>
        <v>0</v>
      </c>
      <c r="O51" s="27">
        <f>L51-(M51+N51)</f>
        <v>0</v>
      </c>
      <c r="P51" s="76"/>
      <c r="Q51" s="77"/>
      <c r="R51" s="77"/>
    </row>
    <row r="52" spans="1:20" ht="22.5" customHeight="1">
      <c r="A52" s="48" t="s">
        <v>129</v>
      </c>
      <c r="B52" s="13"/>
      <c r="C52" s="14"/>
      <c r="D52" s="13"/>
      <c r="E52" s="14"/>
      <c r="F52" s="14"/>
      <c r="G52" s="13"/>
      <c r="H52" s="13"/>
      <c r="I52" s="12"/>
      <c r="J52" s="12"/>
      <c r="K52" s="12"/>
      <c r="L52" s="12"/>
      <c r="M52" s="12"/>
      <c r="N52" s="12"/>
      <c r="O52" s="12"/>
      <c r="P52" s="76"/>
      <c r="Q52" s="77"/>
      <c r="R52" s="77"/>
    </row>
    <row r="53" spans="1:20" ht="22.5" customHeight="1">
      <c r="A53" s="162" t="s">
        <v>217</v>
      </c>
      <c r="B53" s="160" t="s">
        <v>67</v>
      </c>
      <c r="C53" s="150" t="s">
        <v>286</v>
      </c>
      <c r="D53" s="150"/>
      <c r="E53" s="150"/>
      <c r="F53" s="150"/>
      <c r="G53" s="160" t="s">
        <v>38</v>
      </c>
      <c r="H53" s="144" t="s">
        <v>47</v>
      </c>
      <c r="I53" s="145"/>
      <c r="J53" s="145"/>
      <c r="K53" s="146"/>
      <c r="L53" s="144" t="s">
        <v>216</v>
      </c>
      <c r="M53" s="145"/>
      <c r="N53" s="145"/>
      <c r="O53" s="146"/>
      <c r="P53" s="48" t="s">
        <v>96</v>
      </c>
      <c r="Q53" s="48" t="s">
        <v>96</v>
      </c>
      <c r="R53" s="61"/>
    </row>
    <row r="54" spans="1:20" ht="22.5" customHeight="1">
      <c r="A54" s="161"/>
      <c r="B54" s="161"/>
      <c r="C54" s="68" t="s">
        <v>215</v>
      </c>
      <c r="D54" s="150" t="s">
        <v>120</v>
      </c>
      <c r="E54" s="150"/>
      <c r="F54" s="68" t="s">
        <v>15</v>
      </c>
      <c r="G54" s="161"/>
      <c r="H54" s="69" t="s">
        <v>29</v>
      </c>
      <c r="I54" s="69" t="s">
        <v>28</v>
      </c>
      <c r="J54" s="68" t="s">
        <v>18</v>
      </c>
      <c r="K54" s="68" t="s">
        <v>19</v>
      </c>
      <c r="L54" s="53" t="s">
        <v>109</v>
      </c>
      <c r="M54" s="53" t="s">
        <v>110</v>
      </c>
      <c r="N54" s="53" t="s">
        <v>111</v>
      </c>
      <c r="O54" s="53" t="s">
        <v>112</v>
      </c>
      <c r="P54" s="70" t="s">
        <v>104</v>
      </c>
      <c r="Q54" s="70" t="s">
        <v>116</v>
      </c>
      <c r="R54" s="70" t="s">
        <v>115</v>
      </c>
      <c r="T54" s="98" t="s">
        <v>153</v>
      </c>
    </row>
    <row r="55" spans="1:20" ht="22.5" customHeight="1">
      <c r="A55" s="6"/>
      <c r="B55" s="9"/>
      <c r="C55" s="72"/>
      <c r="D55" s="152"/>
      <c r="E55" s="152"/>
      <c r="F55" s="15"/>
      <c r="G55" s="7"/>
      <c r="H55" s="6"/>
      <c r="I55" s="6"/>
      <c r="J55" s="7" t="s">
        <v>1</v>
      </c>
      <c r="K55" s="8" t="s">
        <v>1</v>
      </c>
      <c r="L55" s="1"/>
      <c r="M55" s="1"/>
      <c r="N55" s="1"/>
      <c r="O55" s="20">
        <f>L55-(M55+N55)</f>
        <v>0</v>
      </c>
      <c r="P55" s="29" t="str">
        <f t="shared" ref="P55:P61" si="12">IF(OR(G55="新規",G55="追加",G55=""),"OK",(IF(AND(H55="",I55=""),"NG","OK")))</f>
        <v>OK</v>
      </c>
      <c r="Q55" s="10" t="str">
        <f t="shared" ref="Q55:Q61" si="13">IF(OR(G55="新規",G55="追加",G55=""),"OK",(IF(OR(AND(J55="",K55=""),AND(J55="",K55="□"),AND(J55="□",K55=""),AND(J55="□",K55="□")),"NG","OK")))</f>
        <v>OK</v>
      </c>
      <c r="R55" s="10" t="str">
        <f>IF(OR(AND(C55&lt;&gt;"",D55&lt;&gt;"",F55&lt;&gt;"",G55&lt;&gt;""),(C55="")),"OK","NG")</f>
        <v>OK</v>
      </c>
      <c r="T55" s="78" t="s">
        <v>159</v>
      </c>
    </row>
    <row r="56" spans="1:20" ht="22.5" customHeight="1">
      <c r="A56" s="6"/>
      <c r="B56" s="9"/>
      <c r="C56" s="72"/>
      <c r="D56" s="152"/>
      <c r="E56" s="152"/>
      <c r="F56" s="15"/>
      <c r="G56" s="7"/>
      <c r="H56" s="6"/>
      <c r="I56" s="6"/>
      <c r="J56" s="7" t="s">
        <v>1</v>
      </c>
      <c r="K56" s="8" t="s">
        <v>1</v>
      </c>
      <c r="L56" s="1"/>
      <c r="M56" s="1"/>
      <c r="N56" s="1"/>
      <c r="O56" s="20">
        <f t="shared" ref="O56:O61" si="14">L56-(M56+N56)</f>
        <v>0</v>
      </c>
      <c r="P56" s="29" t="str">
        <f t="shared" si="12"/>
        <v>OK</v>
      </c>
      <c r="Q56" s="10" t="str">
        <f t="shared" si="13"/>
        <v>OK</v>
      </c>
      <c r="R56" s="10" t="str">
        <f t="shared" ref="R56:R61" si="15">IF(OR(AND(C56&lt;&gt;"",D56&lt;&gt;"",F56&lt;&gt;"",G56&lt;&gt;""),(C56="")),"OK","NG")</f>
        <v>OK</v>
      </c>
      <c r="T56" s="79" t="s">
        <v>162</v>
      </c>
    </row>
    <row r="57" spans="1:20" ht="22.5" customHeight="1">
      <c r="A57" s="6"/>
      <c r="B57" s="9"/>
      <c r="C57" s="72"/>
      <c r="D57" s="152"/>
      <c r="E57" s="152"/>
      <c r="F57" s="15"/>
      <c r="G57" s="7"/>
      <c r="H57" s="6"/>
      <c r="I57" s="6"/>
      <c r="J57" s="7" t="s">
        <v>1</v>
      </c>
      <c r="K57" s="8" t="s">
        <v>1</v>
      </c>
      <c r="L57" s="1"/>
      <c r="M57" s="1"/>
      <c r="N57" s="1"/>
      <c r="O57" s="20">
        <f t="shared" si="14"/>
        <v>0</v>
      </c>
      <c r="P57" s="29" t="str">
        <f t="shared" si="12"/>
        <v>OK</v>
      </c>
      <c r="Q57" s="10" t="str">
        <f t="shared" si="13"/>
        <v>OK</v>
      </c>
      <c r="R57" s="10" t="str">
        <f t="shared" si="15"/>
        <v>OK</v>
      </c>
      <c r="T57" s="81" t="s">
        <v>214</v>
      </c>
    </row>
    <row r="58" spans="1:20" ht="22.5" customHeight="1">
      <c r="A58" s="6"/>
      <c r="B58" s="9"/>
      <c r="C58" s="72"/>
      <c r="D58" s="152"/>
      <c r="E58" s="152"/>
      <c r="F58" s="15"/>
      <c r="G58" s="7"/>
      <c r="H58" s="6"/>
      <c r="I58" s="6"/>
      <c r="J58" s="7" t="s">
        <v>1</v>
      </c>
      <c r="K58" s="8" t="s">
        <v>1</v>
      </c>
      <c r="L58" s="1"/>
      <c r="M58" s="1"/>
      <c r="N58" s="1"/>
      <c r="O58" s="20">
        <f t="shared" si="14"/>
        <v>0</v>
      </c>
      <c r="P58" s="29" t="str">
        <f t="shared" si="12"/>
        <v>OK</v>
      </c>
      <c r="Q58" s="10" t="str">
        <f t="shared" si="13"/>
        <v>OK</v>
      </c>
      <c r="R58" s="10" t="str">
        <f t="shared" si="15"/>
        <v>OK</v>
      </c>
      <c r="T58" s="80" t="s">
        <v>13</v>
      </c>
    </row>
    <row r="59" spans="1:20" ht="22.5" customHeight="1">
      <c r="A59" s="6"/>
      <c r="B59" s="9"/>
      <c r="C59" s="72"/>
      <c r="D59" s="152"/>
      <c r="E59" s="152"/>
      <c r="F59" s="16"/>
      <c r="G59" s="7"/>
      <c r="H59" s="6"/>
      <c r="I59" s="6"/>
      <c r="J59" s="7" t="s">
        <v>1</v>
      </c>
      <c r="K59" s="8" t="s">
        <v>1</v>
      </c>
      <c r="L59" s="1"/>
      <c r="M59" s="1"/>
      <c r="N59" s="1"/>
      <c r="O59" s="20">
        <f t="shared" si="14"/>
        <v>0</v>
      </c>
      <c r="P59" s="29" t="str">
        <f t="shared" si="12"/>
        <v>OK</v>
      </c>
      <c r="Q59" s="10" t="str">
        <f t="shared" si="13"/>
        <v>OK</v>
      </c>
      <c r="R59" s="10" t="str">
        <f t="shared" si="15"/>
        <v>OK</v>
      </c>
    </row>
    <row r="60" spans="1:20" ht="22.5" customHeight="1">
      <c r="A60" s="6"/>
      <c r="B60" s="9"/>
      <c r="C60" s="72"/>
      <c r="D60" s="152"/>
      <c r="E60" s="152"/>
      <c r="F60" s="15"/>
      <c r="G60" s="7"/>
      <c r="H60" s="6"/>
      <c r="I60" s="6"/>
      <c r="J60" s="7" t="s">
        <v>1</v>
      </c>
      <c r="K60" s="8" t="s">
        <v>1</v>
      </c>
      <c r="L60" s="1"/>
      <c r="M60" s="1"/>
      <c r="N60" s="1"/>
      <c r="O60" s="20">
        <f t="shared" si="14"/>
        <v>0</v>
      </c>
      <c r="P60" s="29" t="str">
        <f t="shared" si="12"/>
        <v>OK</v>
      </c>
      <c r="Q60" s="10" t="str">
        <f t="shared" si="13"/>
        <v>OK</v>
      </c>
      <c r="R60" s="10" t="str">
        <f t="shared" si="15"/>
        <v>OK</v>
      </c>
    </row>
    <row r="61" spans="1:20" ht="22.5" customHeight="1">
      <c r="A61" s="6"/>
      <c r="B61" s="9"/>
      <c r="C61" s="72"/>
      <c r="D61" s="152"/>
      <c r="E61" s="152"/>
      <c r="F61" s="15"/>
      <c r="G61" s="7"/>
      <c r="H61" s="6"/>
      <c r="I61" s="6"/>
      <c r="J61" s="7" t="s">
        <v>1</v>
      </c>
      <c r="K61" s="8" t="s">
        <v>1</v>
      </c>
      <c r="L61" s="1"/>
      <c r="M61" s="1"/>
      <c r="N61" s="1"/>
      <c r="O61" s="20">
        <f t="shared" si="14"/>
        <v>0</v>
      </c>
      <c r="P61" s="29" t="str">
        <f t="shared" si="12"/>
        <v>OK</v>
      </c>
      <c r="Q61" s="10" t="str">
        <f t="shared" si="13"/>
        <v>OK</v>
      </c>
      <c r="R61" s="10" t="str">
        <f t="shared" si="15"/>
        <v>OK</v>
      </c>
    </row>
    <row r="62" spans="1:20" ht="22.5" customHeight="1">
      <c r="A62" s="12"/>
      <c r="B62" s="13"/>
      <c r="C62" s="14"/>
      <c r="D62" s="13"/>
      <c r="E62" s="14"/>
      <c r="F62" s="14"/>
      <c r="G62" s="13"/>
      <c r="H62" s="13"/>
      <c r="I62" s="12"/>
      <c r="J62" s="12"/>
      <c r="K62" s="68" t="s">
        <v>137</v>
      </c>
      <c r="L62" s="27">
        <f>SUM(L55:L61)</f>
        <v>0</v>
      </c>
      <c r="M62" s="27">
        <f t="shared" ref="M62:N62" si="16">SUM(M55:M61)</f>
        <v>0</v>
      </c>
      <c r="N62" s="27">
        <f t="shared" si="16"/>
        <v>0</v>
      </c>
      <c r="O62" s="27">
        <f>L62-(M62+N62)</f>
        <v>0</v>
      </c>
      <c r="P62" s="76"/>
      <c r="Q62" s="77"/>
      <c r="R62" s="77"/>
    </row>
    <row r="63" spans="1:20" ht="22.5" customHeight="1">
      <c r="A63" s="48" t="s">
        <v>130</v>
      </c>
      <c r="B63" s="13"/>
      <c r="C63" s="14"/>
      <c r="D63" s="13"/>
      <c r="E63" s="14"/>
      <c r="F63" s="14"/>
      <c r="G63" s="13"/>
      <c r="H63" s="13"/>
      <c r="I63" s="12"/>
      <c r="J63" s="12"/>
      <c r="K63" s="12"/>
      <c r="L63" s="12"/>
      <c r="M63" s="12"/>
      <c r="N63" s="12"/>
      <c r="O63" s="12"/>
      <c r="P63" s="76"/>
      <c r="Q63" s="77"/>
      <c r="R63" s="77"/>
    </row>
    <row r="64" spans="1:20" ht="22.5" customHeight="1">
      <c r="A64" s="162" t="s">
        <v>217</v>
      </c>
      <c r="B64" s="160" t="s">
        <v>67</v>
      </c>
      <c r="C64" s="150" t="s">
        <v>286</v>
      </c>
      <c r="D64" s="150"/>
      <c r="E64" s="150"/>
      <c r="F64" s="150"/>
      <c r="G64" s="160" t="s">
        <v>38</v>
      </c>
      <c r="H64" s="144" t="s">
        <v>47</v>
      </c>
      <c r="I64" s="145"/>
      <c r="J64" s="145"/>
      <c r="K64" s="146"/>
      <c r="L64" s="144" t="s">
        <v>216</v>
      </c>
      <c r="M64" s="145"/>
      <c r="N64" s="145"/>
      <c r="O64" s="146"/>
      <c r="P64" s="48" t="s">
        <v>96</v>
      </c>
      <c r="Q64" s="48" t="s">
        <v>96</v>
      </c>
      <c r="R64" s="61"/>
    </row>
    <row r="65" spans="1:20" ht="22.5" customHeight="1">
      <c r="A65" s="161"/>
      <c r="B65" s="161"/>
      <c r="C65" s="68" t="s">
        <v>215</v>
      </c>
      <c r="D65" s="150" t="s">
        <v>120</v>
      </c>
      <c r="E65" s="150"/>
      <c r="F65" s="68" t="s">
        <v>15</v>
      </c>
      <c r="G65" s="161"/>
      <c r="H65" s="69" t="s">
        <v>29</v>
      </c>
      <c r="I65" s="69" t="s">
        <v>28</v>
      </c>
      <c r="J65" s="68" t="s">
        <v>18</v>
      </c>
      <c r="K65" s="68" t="s">
        <v>19</v>
      </c>
      <c r="L65" s="53" t="s">
        <v>109</v>
      </c>
      <c r="M65" s="53" t="s">
        <v>110</v>
      </c>
      <c r="N65" s="53" t="s">
        <v>111</v>
      </c>
      <c r="O65" s="53" t="s">
        <v>112</v>
      </c>
      <c r="P65" s="70" t="s">
        <v>104</v>
      </c>
      <c r="Q65" s="70" t="s">
        <v>116</v>
      </c>
      <c r="R65" s="70" t="s">
        <v>115</v>
      </c>
      <c r="T65" s="82" t="s">
        <v>153</v>
      </c>
    </row>
    <row r="66" spans="1:20" ht="22.5" customHeight="1">
      <c r="A66" s="6"/>
      <c r="B66" s="9"/>
      <c r="C66" s="72"/>
      <c r="D66" s="152"/>
      <c r="E66" s="152"/>
      <c r="F66" s="15"/>
      <c r="G66" s="7"/>
      <c r="H66" s="6"/>
      <c r="I66" s="6"/>
      <c r="J66" s="7" t="s">
        <v>1</v>
      </c>
      <c r="K66" s="8" t="s">
        <v>1</v>
      </c>
      <c r="L66" s="1"/>
      <c r="M66" s="1"/>
      <c r="N66" s="1"/>
      <c r="O66" s="20">
        <f>L66-(M66+N66)</f>
        <v>0</v>
      </c>
      <c r="P66" s="29" t="str">
        <f>IF(OR(G66="新規",G66="追加",G66=""),"OK",(IF(AND(H66="",I66=""),"NG","OK")))</f>
        <v>OK</v>
      </c>
      <c r="Q66" s="10" t="str">
        <f>IF(OR(G66="新規",G66="追加",G66=""),"OK",(IF(OR(AND(J66="",K66=""),AND(J66="",K66="□"),AND(J66="□",K66=""),AND(J66="□",K66="□")),"NG","OK")))</f>
        <v>OK</v>
      </c>
      <c r="R66" s="10" t="str">
        <f>IF(OR(AND(C66&lt;&gt;"",D66&lt;&gt;"",F66&lt;&gt;"",G66&lt;&gt;""),(C66="")),"OK","NG")</f>
        <v>OK</v>
      </c>
      <c r="T66" s="83" t="s">
        <v>271</v>
      </c>
    </row>
    <row r="67" spans="1:20" ht="22.5" customHeight="1">
      <c r="A67" s="6"/>
      <c r="B67" s="9"/>
      <c r="C67" s="72"/>
      <c r="D67" s="152"/>
      <c r="E67" s="152"/>
      <c r="F67" s="15"/>
      <c r="G67" s="7"/>
      <c r="H67" s="6"/>
      <c r="I67" s="6"/>
      <c r="J67" s="7" t="s">
        <v>1</v>
      </c>
      <c r="K67" s="8" t="s">
        <v>1</v>
      </c>
      <c r="L67" s="1"/>
      <c r="M67" s="1"/>
      <c r="N67" s="1"/>
      <c r="O67" s="20">
        <f t="shared" ref="O67:O72" si="17">L67-(M67+N67)</f>
        <v>0</v>
      </c>
      <c r="P67" s="29" t="str">
        <f>IF(OR(G67="新規",G67="追加",G67=""),"OK",(IF(AND(H67="",I67=""),"NG","OK")))</f>
        <v>OK</v>
      </c>
      <c r="Q67" s="10" t="str">
        <f t="shared" ref="Q67:Q72" si="18">IF(OR(G67="新規",G67="追加",G67=""),"OK",(IF(OR(AND(J67="",K67=""),AND(J67="",K67="□"),AND(J67="□",K67=""),AND(J67="□",K67="□")),"NG","OK")))</f>
        <v>OK</v>
      </c>
      <c r="R67" s="10" t="str">
        <f t="shared" ref="R67:R72" si="19">IF(OR(AND(C67&lt;&gt;"",D67&lt;&gt;"",F67&lt;&gt;"",G67&lt;&gt;""),(C67="")),"OK","NG")</f>
        <v>OK</v>
      </c>
      <c r="T67" s="82" t="s">
        <v>214</v>
      </c>
    </row>
    <row r="68" spans="1:20" ht="22.5" customHeight="1">
      <c r="A68" s="6"/>
      <c r="B68" s="9"/>
      <c r="C68" s="72"/>
      <c r="D68" s="152"/>
      <c r="E68" s="152"/>
      <c r="F68" s="15"/>
      <c r="G68" s="7"/>
      <c r="H68" s="6"/>
      <c r="I68" s="6"/>
      <c r="J68" s="7" t="s">
        <v>1</v>
      </c>
      <c r="K68" s="8" t="s">
        <v>1</v>
      </c>
      <c r="L68" s="1"/>
      <c r="M68" s="1"/>
      <c r="N68" s="1"/>
      <c r="O68" s="20">
        <f t="shared" si="17"/>
        <v>0</v>
      </c>
      <c r="P68" s="29" t="str">
        <f t="shared" ref="P68:P72" si="20">IF(OR(G68="新規",G68="追加",G68=""),"OK",(IF(AND(H68="",I68=""),"NG","OK")))</f>
        <v>OK</v>
      </c>
      <c r="Q68" s="10" t="str">
        <f t="shared" si="18"/>
        <v>OK</v>
      </c>
      <c r="R68" s="10" t="str">
        <f t="shared" si="19"/>
        <v>OK</v>
      </c>
      <c r="T68" s="80" t="s">
        <v>13</v>
      </c>
    </row>
    <row r="69" spans="1:20" ht="22.5" customHeight="1">
      <c r="A69" s="6"/>
      <c r="B69" s="9"/>
      <c r="C69" s="72"/>
      <c r="D69" s="152"/>
      <c r="E69" s="152"/>
      <c r="F69" s="15"/>
      <c r="G69" s="7"/>
      <c r="H69" s="6"/>
      <c r="I69" s="6"/>
      <c r="J69" s="7" t="s">
        <v>1</v>
      </c>
      <c r="K69" s="8" t="s">
        <v>1</v>
      </c>
      <c r="L69" s="1"/>
      <c r="M69" s="1"/>
      <c r="N69" s="1"/>
      <c r="O69" s="20">
        <f t="shared" si="17"/>
        <v>0</v>
      </c>
      <c r="P69" s="29" t="str">
        <f t="shared" si="20"/>
        <v>OK</v>
      </c>
      <c r="Q69" s="10" t="str">
        <f t="shared" si="18"/>
        <v>OK</v>
      </c>
      <c r="R69" s="10" t="str">
        <f t="shared" si="19"/>
        <v>OK</v>
      </c>
    </row>
    <row r="70" spans="1:20" ht="22.5" customHeight="1">
      <c r="A70" s="6"/>
      <c r="B70" s="9"/>
      <c r="C70" s="72"/>
      <c r="D70" s="152"/>
      <c r="E70" s="152"/>
      <c r="F70" s="16"/>
      <c r="G70" s="7"/>
      <c r="H70" s="6"/>
      <c r="I70" s="6"/>
      <c r="J70" s="7" t="s">
        <v>1</v>
      </c>
      <c r="K70" s="8" t="s">
        <v>1</v>
      </c>
      <c r="L70" s="1"/>
      <c r="M70" s="1"/>
      <c r="N70" s="1"/>
      <c r="O70" s="20">
        <f t="shared" si="17"/>
        <v>0</v>
      </c>
      <c r="P70" s="29" t="str">
        <f t="shared" si="20"/>
        <v>OK</v>
      </c>
      <c r="Q70" s="10" t="str">
        <f t="shared" si="18"/>
        <v>OK</v>
      </c>
      <c r="R70" s="10" t="str">
        <f t="shared" si="19"/>
        <v>OK</v>
      </c>
    </row>
    <row r="71" spans="1:20" ht="22.5" customHeight="1">
      <c r="A71" s="6"/>
      <c r="B71" s="9"/>
      <c r="C71" s="72"/>
      <c r="D71" s="152"/>
      <c r="E71" s="152"/>
      <c r="F71" s="15"/>
      <c r="G71" s="7"/>
      <c r="H71" s="6"/>
      <c r="I71" s="6"/>
      <c r="J71" s="7" t="s">
        <v>1</v>
      </c>
      <c r="K71" s="8" t="s">
        <v>1</v>
      </c>
      <c r="L71" s="1"/>
      <c r="M71" s="1"/>
      <c r="N71" s="1"/>
      <c r="O71" s="20">
        <f t="shared" si="17"/>
        <v>0</v>
      </c>
      <c r="P71" s="29" t="str">
        <f t="shared" si="20"/>
        <v>OK</v>
      </c>
      <c r="Q71" s="10" t="str">
        <f t="shared" si="18"/>
        <v>OK</v>
      </c>
      <c r="R71" s="10" t="str">
        <f t="shared" si="19"/>
        <v>OK</v>
      </c>
    </row>
    <row r="72" spans="1:20" ht="22.5" customHeight="1">
      <c r="A72" s="6"/>
      <c r="B72" s="9"/>
      <c r="C72" s="72"/>
      <c r="D72" s="152"/>
      <c r="E72" s="152"/>
      <c r="F72" s="15"/>
      <c r="G72" s="7"/>
      <c r="H72" s="6"/>
      <c r="I72" s="6"/>
      <c r="J72" s="7" t="s">
        <v>1</v>
      </c>
      <c r="K72" s="8" t="s">
        <v>1</v>
      </c>
      <c r="L72" s="1"/>
      <c r="M72" s="1"/>
      <c r="N72" s="1"/>
      <c r="O72" s="20">
        <f t="shared" si="17"/>
        <v>0</v>
      </c>
      <c r="P72" s="29" t="str">
        <f t="shared" si="20"/>
        <v>OK</v>
      </c>
      <c r="Q72" s="10" t="str">
        <f t="shared" si="18"/>
        <v>OK</v>
      </c>
      <c r="R72" s="10" t="str">
        <f t="shared" si="19"/>
        <v>OK</v>
      </c>
    </row>
    <row r="73" spans="1:20" ht="22.5" customHeight="1">
      <c r="A73" s="12"/>
      <c r="B73" s="13"/>
      <c r="C73" s="14"/>
      <c r="D73" s="13"/>
      <c r="E73" s="14"/>
      <c r="F73" s="14"/>
      <c r="G73" s="13"/>
      <c r="H73" s="13"/>
      <c r="I73" s="12"/>
      <c r="J73" s="12"/>
      <c r="K73" s="68" t="s">
        <v>137</v>
      </c>
      <c r="L73" s="27">
        <f>SUM(L66:L72)</f>
        <v>0</v>
      </c>
      <c r="M73" s="27">
        <f t="shared" ref="M73:N73" si="21">SUM(M66:M72)</f>
        <v>0</v>
      </c>
      <c r="N73" s="27">
        <f t="shared" si="21"/>
        <v>0</v>
      </c>
      <c r="O73" s="27">
        <f>L73-(M73+N73)</f>
        <v>0</v>
      </c>
      <c r="P73" s="76"/>
      <c r="Q73" s="77"/>
      <c r="R73" s="77"/>
    </row>
    <row r="74" spans="1:20" ht="22.5" customHeight="1">
      <c r="A74" s="48" t="s">
        <v>132</v>
      </c>
      <c r="B74" s="13"/>
      <c r="C74" s="14"/>
      <c r="D74" s="13"/>
      <c r="E74" s="14"/>
      <c r="F74" s="14"/>
      <c r="G74" s="13"/>
      <c r="H74" s="13"/>
      <c r="I74" s="12"/>
      <c r="J74" s="12"/>
      <c r="K74" s="12"/>
      <c r="L74" s="12"/>
      <c r="M74" s="12"/>
      <c r="N74" s="12"/>
      <c r="O74" s="12"/>
      <c r="P74" s="76"/>
      <c r="Q74" s="77"/>
      <c r="R74" s="77"/>
    </row>
    <row r="75" spans="1:20" ht="22.5" customHeight="1">
      <c r="A75" s="162" t="s">
        <v>217</v>
      </c>
      <c r="B75" s="160" t="s">
        <v>67</v>
      </c>
      <c r="C75" s="150" t="s">
        <v>286</v>
      </c>
      <c r="D75" s="150"/>
      <c r="E75" s="150"/>
      <c r="F75" s="150"/>
      <c r="G75" s="160" t="s">
        <v>38</v>
      </c>
      <c r="H75" s="147" t="s">
        <v>47</v>
      </c>
      <c r="I75" s="148"/>
      <c r="J75" s="148"/>
      <c r="K75" s="149"/>
      <c r="L75" s="144" t="s">
        <v>216</v>
      </c>
      <c r="M75" s="145"/>
      <c r="N75" s="145"/>
      <c r="O75" s="146"/>
      <c r="P75" s="76"/>
      <c r="Q75" s="77"/>
      <c r="R75" s="61"/>
    </row>
    <row r="76" spans="1:20" ht="22.5" customHeight="1">
      <c r="A76" s="161"/>
      <c r="B76" s="161"/>
      <c r="C76" s="68" t="s">
        <v>215</v>
      </c>
      <c r="D76" s="150" t="s">
        <v>120</v>
      </c>
      <c r="E76" s="150"/>
      <c r="F76" s="68" t="s">
        <v>15</v>
      </c>
      <c r="G76" s="161"/>
      <c r="H76" s="84" t="s">
        <v>29</v>
      </c>
      <c r="I76" s="84" t="s">
        <v>28</v>
      </c>
      <c r="J76" s="22" t="s">
        <v>18</v>
      </c>
      <c r="K76" s="22" t="s">
        <v>19</v>
      </c>
      <c r="L76" s="53" t="s">
        <v>109</v>
      </c>
      <c r="M76" s="53" t="s">
        <v>110</v>
      </c>
      <c r="N76" s="53" t="s">
        <v>111</v>
      </c>
      <c r="O76" s="53" t="s">
        <v>112</v>
      </c>
      <c r="P76" s="76"/>
      <c r="Q76" s="77"/>
      <c r="R76" s="70" t="s">
        <v>115</v>
      </c>
      <c r="T76" s="81" t="s">
        <v>153</v>
      </c>
    </row>
    <row r="77" spans="1:20" ht="22.5" customHeight="1">
      <c r="A77" s="6"/>
      <c r="B77" s="9"/>
      <c r="C77" s="72"/>
      <c r="D77" s="152"/>
      <c r="E77" s="152"/>
      <c r="F77" s="15"/>
      <c r="G77" s="7"/>
      <c r="H77" s="22"/>
      <c r="I77" s="22"/>
      <c r="J77" s="22" t="s">
        <v>1</v>
      </c>
      <c r="K77" s="22" t="s">
        <v>1</v>
      </c>
      <c r="L77" s="1"/>
      <c r="M77" s="1"/>
      <c r="N77" s="1"/>
      <c r="O77" s="20">
        <f>L77-(M77+N77)</f>
        <v>0</v>
      </c>
      <c r="P77" s="76"/>
      <c r="Q77" s="77"/>
      <c r="R77" s="10" t="str">
        <f>IF(OR(AND(C77&lt;&gt;"",D77&lt;&gt;"",F77&lt;&gt;"",G77&lt;&gt;""),(C77="")),"OK","NG")</f>
        <v>OK</v>
      </c>
      <c r="T77" s="81" t="s">
        <v>273</v>
      </c>
    </row>
    <row r="78" spans="1:20" ht="22.5" customHeight="1">
      <c r="A78" s="6"/>
      <c r="B78" s="9"/>
      <c r="C78" s="72"/>
      <c r="D78" s="152"/>
      <c r="E78" s="152"/>
      <c r="F78" s="15"/>
      <c r="G78" s="7"/>
      <c r="H78" s="22"/>
      <c r="I78" s="22"/>
      <c r="J78" s="22" t="s">
        <v>1</v>
      </c>
      <c r="K78" s="22" t="s">
        <v>1</v>
      </c>
      <c r="L78" s="1"/>
      <c r="M78" s="1"/>
      <c r="N78" s="1"/>
      <c r="O78" s="20">
        <f t="shared" ref="O78:O83" si="22">L78-(M78+N78)</f>
        <v>0</v>
      </c>
      <c r="P78" s="76"/>
      <c r="Q78" s="77"/>
      <c r="R78" s="10" t="str">
        <f t="shared" ref="R78:R83" si="23">IF(OR(AND(C78&lt;&gt;"",D78&lt;&gt;"",F78&lt;&gt;"",G78&lt;&gt;""),(C78="")),"OK","NG")</f>
        <v>OK</v>
      </c>
      <c r="T78" s="81" t="s">
        <v>163</v>
      </c>
    </row>
    <row r="79" spans="1:20" ht="22.5" customHeight="1">
      <c r="A79" s="6"/>
      <c r="B79" s="9"/>
      <c r="C79" s="72"/>
      <c r="D79" s="152"/>
      <c r="E79" s="152"/>
      <c r="F79" s="15"/>
      <c r="G79" s="7"/>
      <c r="H79" s="22"/>
      <c r="I79" s="22"/>
      <c r="J79" s="22" t="s">
        <v>1</v>
      </c>
      <c r="K79" s="22" t="s">
        <v>1</v>
      </c>
      <c r="L79" s="1"/>
      <c r="M79" s="1"/>
      <c r="N79" s="1"/>
      <c r="O79" s="20">
        <f t="shared" si="22"/>
        <v>0</v>
      </c>
      <c r="P79" s="76"/>
      <c r="Q79" s="77"/>
      <c r="R79" s="10" t="str">
        <f t="shared" si="23"/>
        <v>OK</v>
      </c>
      <c r="T79" s="81" t="s">
        <v>214</v>
      </c>
    </row>
    <row r="80" spans="1:20" ht="22.5" customHeight="1">
      <c r="A80" s="6"/>
      <c r="B80" s="9"/>
      <c r="C80" s="72"/>
      <c r="D80" s="152"/>
      <c r="E80" s="152"/>
      <c r="F80" s="15"/>
      <c r="G80" s="7"/>
      <c r="H80" s="22"/>
      <c r="I80" s="22"/>
      <c r="J80" s="22" t="s">
        <v>1</v>
      </c>
      <c r="K80" s="22" t="s">
        <v>1</v>
      </c>
      <c r="L80" s="1"/>
      <c r="M80" s="1"/>
      <c r="N80" s="1"/>
      <c r="O80" s="20">
        <f t="shared" si="22"/>
        <v>0</v>
      </c>
      <c r="P80" s="76"/>
      <c r="Q80" s="77"/>
      <c r="R80" s="10" t="str">
        <f>IF(OR(AND(C80&lt;&gt;"",D80&lt;&gt;"",F80&lt;&gt;"",G80&lt;&gt;""),(C80="")),"OK","NG")</f>
        <v>OK</v>
      </c>
      <c r="T80" s="81" t="s">
        <v>13</v>
      </c>
    </row>
    <row r="81" spans="1:20" ht="22.5" customHeight="1">
      <c r="A81" s="6"/>
      <c r="B81" s="9"/>
      <c r="C81" s="72"/>
      <c r="D81" s="152"/>
      <c r="E81" s="152"/>
      <c r="F81" s="16"/>
      <c r="G81" s="7"/>
      <c r="H81" s="22"/>
      <c r="I81" s="22"/>
      <c r="J81" s="22" t="s">
        <v>1</v>
      </c>
      <c r="K81" s="22" t="s">
        <v>1</v>
      </c>
      <c r="L81" s="1"/>
      <c r="M81" s="1"/>
      <c r="N81" s="1"/>
      <c r="O81" s="20">
        <f t="shared" si="22"/>
        <v>0</v>
      </c>
      <c r="P81" s="76"/>
      <c r="Q81" s="77"/>
      <c r="R81" s="10" t="str">
        <f>IF(OR(AND(C81&lt;&gt;"",D81&lt;&gt;"",F81&lt;&gt;"",G81&lt;&gt;""),(C81="")),"OK","NG")</f>
        <v>OK</v>
      </c>
    </row>
    <row r="82" spans="1:20" ht="22.5" customHeight="1">
      <c r="A82" s="6"/>
      <c r="B82" s="9"/>
      <c r="C82" s="72"/>
      <c r="D82" s="152"/>
      <c r="E82" s="152"/>
      <c r="F82" s="15"/>
      <c r="G82" s="7"/>
      <c r="H82" s="22"/>
      <c r="I82" s="22"/>
      <c r="J82" s="22" t="s">
        <v>1</v>
      </c>
      <c r="K82" s="22" t="s">
        <v>1</v>
      </c>
      <c r="L82" s="1"/>
      <c r="M82" s="1"/>
      <c r="N82" s="1"/>
      <c r="O82" s="20">
        <f t="shared" si="22"/>
        <v>0</v>
      </c>
      <c r="P82" s="76"/>
      <c r="Q82" s="77"/>
      <c r="R82" s="10" t="str">
        <f t="shared" si="23"/>
        <v>OK</v>
      </c>
    </row>
    <row r="83" spans="1:20" ht="22.5" customHeight="1">
      <c r="A83" s="6"/>
      <c r="B83" s="9"/>
      <c r="C83" s="72"/>
      <c r="D83" s="152"/>
      <c r="E83" s="152"/>
      <c r="F83" s="15"/>
      <c r="G83" s="7"/>
      <c r="H83" s="22"/>
      <c r="I83" s="22"/>
      <c r="J83" s="22" t="s">
        <v>1</v>
      </c>
      <c r="K83" s="22" t="s">
        <v>1</v>
      </c>
      <c r="L83" s="1"/>
      <c r="M83" s="1"/>
      <c r="N83" s="1"/>
      <c r="O83" s="20">
        <f t="shared" si="22"/>
        <v>0</v>
      </c>
      <c r="P83" s="76"/>
      <c r="Q83" s="77"/>
      <c r="R83" s="10" t="str">
        <f t="shared" si="23"/>
        <v>OK</v>
      </c>
    </row>
    <row r="84" spans="1:20" ht="22.5" customHeight="1">
      <c r="A84" s="12"/>
      <c r="B84" s="13"/>
      <c r="C84" s="14"/>
      <c r="D84" s="13"/>
      <c r="E84" s="14"/>
      <c r="F84" s="14"/>
      <c r="G84" s="13"/>
      <c r="H84" s="13"/>
      <c r="I84" s="12"/>
      <c r="J84" s="12"/>
      <c r="K84" s="68" t="s">
        <v>137</v>
      </c>
      <c r="L84" s="27">
        <f>SUM(L77:L83)</f>
        <v>0</v>
      </c>
      <c r="M84" s="27">
        <f t="shared" ref="M84:N84" si="24">SUM(M77:M83)</f>
        <v>0</v>
      </c>
      <c r="N84" s="27">
        <f t="shared" si="24"/>
        <v>0</v>
      </c>
      <c r="O84" s="27">
        <f>L84-(M84+N84)</f>
        <v>0</v>
      </c>
      <c r="P84" s="76"/>
      <c r="Q84" s="77"/>
      <c r="R84" s="77"/>
    </row>
    <row r="85" spans="1:20" ht="22.5" customHeight="1">
      <c r="A85" s="48" t="s">
        <v>133</v>
      </c>
      <c r="B85" s="13"/>
      <c r="C85" s="14"/>
      <c r="D85" s="13"/>
      <c r="E85" s="14"/>
      <c r="F85" s="14"/>
      <c r="G85" s="13"/>
      <c r="H85" s="13"/>
      <c r="I85" s="12"/>
      <c r="K85" s="12"/>
      <c r="L85" s="12"/>
      <c r="M85" s="12"/>
      <c r="N85" s="12"/>
      <c r="O85" s="12"/>
      <c r="P85" s="76"/>
      <c r="Q85" s="77"/>
      <c r="R85" s="77"/>
    </row>
    <row r="86" spans="1:20" ht="22.5" customHeight="1">
      <c r="A86" s="162" t="s">
        <v>217</v>
      </c>
      <c r="B86" s="160" t="s">
        <v>67</v>
      </c>
      <c r="C86" s="150" t="s">
        <v>286</v>
      </c>
      <c r="D86" s="150"/>
      <c r="E86" s="150"/>
      <c r="F86" s="150"/>
      <c r="G86" s="160" t="s">
        <v>38</v>
      </c>
      <c r="H86" s="144" t="s">
        <v>47</v>
      </c>
      <c r="I86" s="145"/>
      <c r="J86" s="145"/>
      <c r="K86" s="146"/>
      <c r="L86" s="144" t="s">
        <v>216</v>
      </c>
      <c r="M86" s="145"/>
      <c r="N86" s="145"/>
      <c r="O86" s="146"/>
      <c r="P86" s="48" t="s">
        <v>96</v>
      </c>
      <c r="Q86" s="48" t="s">
        <v>96</v>
      </c>
      <c r="R86" s="61"/>
      <c r="T86" s="81" t="s">
        <v>153</v>
      </c>
    </row>
    <row r="87" spans="1:20" ht="22.5" customHeight="1">
      <c r="A87" s="161"/>
      <c r="B87" s="161"/>
      <c r="C87" s="68" t="s">
        <v>215</v>
      </c>
      <c r="D87" s="150" t="s">
        <v>120</v>
      </c>
      <c r="E87" s="150"/>
      <c r="F87" s="68" t="s">
        <v>15</v>
      </c>
      <c r="G87" s="161"/>
      <c r="H87" s="69" t="s">
        <v>29</v>
      </c>
      <c r="I87" s="69" t="s">
        <v>28</v>
      </c>
      <c r="J87" s="68" t="s">
        <v>18</v>
      </c>
      <c r="K87" s="68" t="s">
        <v>19</v>
      </c>
      <c r="L87" s="53" t="s">
        <v>109</v>
      </c>
      <c r="M87" s="53" t="s">
        <v>110</v>
      </c>
      <c r="N87" s="53" t="s">
        <v>111</v>
      </c>
      <c r="O87" s="53" t="s">
        <v>112</v>
      </c>
      <c r="P87" s="70" t="s">
        <v>104</v>
      </c>
      <c r="Q87" s="70" t="s">
        <v>116</v>
      </c>
      <c r="R87" s="70" t="s">
        <v>115</v>
      </c>
      <c r="T87" s="81" t="s">
        <v>159</v>
      </c>
    </row>
    <row r="88" spans="1:20" ht="22.5" customHeight="1">
      <c r="A88" s="6"/>
      <c r="B88" s="9"/>
      <c r="C88" s="72"/>
      <c r="D88" s="152"/>
      <c r="E88" s="152"/>
      <c r="F88" s="15"/>
      <c r="G88" s="7"/>
      <c r="H88" s="6"/>
      <c r="I88" s="6"/>
      <c r="J88" s="7" t="s">
        <v>1</v>
      </c>
      <c r="K88" s="8" t="s">
        <v>1</v>
      </c>
      <c r="L88" s="1"/>
      <c r="M88" s="1"/>
      <c r="N88" s="1"/>
      <c r="O88" s="20">
        <f>L88-(M88+N88)</f>
        <v>0</v>
      </c>
      <c r="P88" s="29" t="str">
        <f>IF(OR(G88="新規",G88="追加",G88=""),"OK",(IF(AND(H88="",I88=""),"NG","OK")))</f>
        <v>OK</v>
      </c>
      <c r="Q88" s="10" t="str">
        <f>IF(OR(G88="新規",G88="追加",G88=""),"OK",(IF(OR(AND(J88="",K88=""),AND(J88="",K88="□"),AND(J88="□",K88=""),AND(J88="□",K88="□")),"NG","OK")))</f>
        <v>OK</v>
      </c>
      <c r="R88" s="10" t="str">
        <f>IF(OR(AND(C88&lt;&gt;"",D88&lt;&gt;"",F88&lt;&gt;"",G88&lt;&gt;""),(C88="")),"OK","NG")</f>
        <v>OK</v>
      </c>
      <c r="T88" s="81" t="s">
        <v>13</v>
      </c>
    </row>
    <row r="89" spans="1:20" ht="22.5" customHeight="1">
      <c r="A89" s="6"/>
      <c r="B89" s="9"/>
      <c r="C89" s="72"/>
      <c r="D89" s="152"/>
      <c r="E89" s="152"/>
      <c r="F89" s="15"/>
      <c r="G89" s="7"/>
      <c r="H89" s="6"/>
      <c r="I89" s="6"/>
      <c r="J89" s="7" t="s">
        <v>1</v>
      </c>
      <c r="K89" s="8" t="s">
        <v>1</v>
      </c>
      <c r="L89" s="1"/>
      <c r="M89" s="1"/>
      <c r="N89" s="1"/>
      <c r="O89" s="20">
        <f t="shared" ref="O89:O94" si="25">L89-(M89+N89)</f>
        <v>0</v>
      </c>
      <c r="P89" s="29" t="str">
        <f t="shared" ref="P89:P94" si="26">IF(OR(G89="新規",G89="追加",G89=""),"OK",(IF(AND(H89="",I89=""),"NG","OK")))</f>
        <v>OK</v>
      </c>
      <c r="Q89" s="10" t="str">
        <f t="shared" ref="Q89:Q94" si="27">IF(OR(G89="新規",G89="追加",G89=""),"OK",(IF(OR(AND(J89="",K89=""),AND(J89="",K89="□"),AND(J89="□",K89=""),AND(J89="□",K89="□")),"NG","OK")))</f>
        <v>OK</v>
      </c>
      <c r="R89" s="10" t="str">
        <f t="shared" ref="R89:R94" si="28">IF(OR(AND(C89&lt;&gt;"",D89&lt;&gt;"",F89&lt;&gt;"",G89&lt;&gt;""),(C89="")),"OK","NG")</f>
        <v>OK</v>
      </c>
    </row>
    <row r="90" spans="1:20" ht="22.5" customHeight="1">
      <c r="A90" s="6"/>
      <c r="B90" s="9"/>
      <c r="C90" s="72"/>
      <c r="D90" s="152"/>
      <c r="E90" s="152"/>
      <c r="F90" s="15"/>
      <c r="G90" s="7"/>
      <c r="H90" s="6"/>
      <c r="I90" s="6"/>
      <c r="J90" s="7" t="s">
        <v>1</v>
      </c>
      <c r="K90" s="8" t="s">
        <v>1</v>
      </c>
      <c r="L90" s="1"/>
      <c r="M90" s="1"/>
      <c r="N90" s="1"/>
      <c r="O90" s="20">
        <f t="shared" si="25"/>
        <v>0</v>
      </c>
      <c r="P90" s="29" t="str">
        <f t="shared" si="26"/>
        <v>OK</v>
      </c>
      <c r="Q90" s="10" t="str">
        <f t="shared" si="27"/>
        <v>OK</v>
      </c>
      <c r="R90" s="10" t="str">
        <f t="shared" si="28"/>
        <v>OK</v>
      </c>
    </row>
    <row r="91" spans="1:20" ht="22.5" customHeight="1">
      <c r="A91" s="6"/>
      <c r="B91" s="9"/>
      <c r="C91" s="72"/>
      <c r="D91" s="152"/>
      <c r="E91" s="152"/>
      <c r="F91" s="15"/>
      <c r="G91" s="7"/>
      <c r="H91" s="6"/>
      <c r="I91" s="6"/>
      <c r="J91" s="7" t="s">
        <v>1</v>
      </c>
      <c r="K91" s="8" t="s">
        <v>1</v>
      </c>
      <c r="L91" s="1"/>
      <c r="M91" s="1"/>
      <c r="N91" s="1"/>
      <c r="O91" s="20">
        <f t="shared" si="25"/>
        <v>0</v>
      </c>
      <c r="P91" s="29" t="str">
        <f t="shared" si="26"/>
        <v>OK</v>
      </c>
      <c r="Q91" s="10" t="str">
        <f t="shared" si="27"/>
        <v>OK</v>
      </c>
      <c r="R91" s="10" t="str">
        <f t="shared" si="28"/>
        <v>OK</v>
      </c>
    </row>
    <row r="92" spans="1:20" ht="22.5" customHeight="1">
      <c r="A92" s="6"/>
      <c r="B92" s="9"/>
      <c r="C92" s="72"/>
      <c r="D92" s="152"/>
      <c r="E92" s="152"/>
      <c r="F92" s="16"/>
      <c r="G92" s="7"/>
      <c r="H92" s="6"/>
      <c r="I92" s="6"/>
      <c r="J92" s="7" t="s">
        <v>1</v>
      </c>
      <c r="K92" s="8" t="s">
        <v>1</v>
      </c>
      <c r="L92" s="1"/>
      <c r="M92" s="1"/>
      <c r="N92" s="1"/>
      <c r="O92" s="20">
        <f t="shared" si="25"/>
        <v>0</v>
      </c>
      <c r="P92" s="29" t="str">
        <f t="shared" si="26"/>
        <v>OK</v>
      </c>
      <c r="Q92" s="10" t="str">
        <f t="shared" si="27"/>
        <v>OK</v>
      </c>
      <c r="R92" s="10" t="str">
        <f t="shared" si="28"/>
        <v>OK</v>
      </c>
    </row>
    <row r="93" spans="1:20" ht="22.5" customHeight="1">
      <c r="A93" s="6"/>
      <c r="B93" s="9"/>
      <c r="C93" s="72"/>
      <c r="D93" s="152"/>
      <c r="E93" s="152"/>
      <c r="F93" s="15"/>
      <c r="G93" s="7"/>
      <c r="H93" s="6"/>
      <c r="I93" s="6"/>
      <c r="J93" s="7" t="s">
        <v>1</v>
      </c>
      <c r="K93" s="8" t="s">
        <v>1</v>
      </c>
      <c r="L93" s="1"/>
      <c r="M93" s="1"/>
      <c r="N93" s="1"/>
      <c r="O93" s="20">
        <f t="shared" si="25"/>
        <v>0</v>
      </c>
      <c r="P93" s="29" t="str">
        <f t="shared" si="26"/>
        <v>OK</v>
      </c>
      <c r="Q93" s="10" t="str">
        <f t="shared" si="27"/>
        <v>OK</v>
      </c>
      <c r="R93" s="10" t="str">
        <f t="shared" si="28"/>
        <v>OK</v>
      </c>
    </row>
    <row r="94" spans="1:20" ht="22.5" customHeight="1">
      <c r="A94" s="6"/>
      <c r="B94" s="9"/>
      <c r="C94" s="72"/>
      <c r="D94" s="152"/>
      <c r="E94" s="152"/>
      <c r="F94" s="15"/>
      <c r="G94" s="7"/>
      <c r="H94" s="6"/>
      <c r="I94" s="6"/>
      <c r="J94" s="7" t="s">
        <v>1</v>
      </c>
      <c r="K94" s="8" t="s">
        <v>1</v>
      </c>
      <c r="L94" s="1"/>
      <c r="M94" s="1"/>
      <c r="N94" s="1"/>
      <c r="O94" s="20">
        <f t="shared" si="25"/>
        <v>0</v>
      </c>
      <c r="P94" s="29" t="str">
        <f t="shared" si="26"/>
        <v>OK</v>
      </c>
      <c r="Q94" s="10" t="str">
        <f t="shared" si="27"/>
        <v>OK</v>
      </c>
      <c r="R94" s="10" t="str">
        <f t="shared" si="28"/>
        <v>OK</v>
      </c>
    </row>
    <row r="95" spans="1:20" ht="22.5" customHeight="1">
      <c r="A95" s="12"/>
      <c r="B95" s="13"/>
      <c r="C95" s="14"/>
      <c r="D95" s="13"/>
      <c r="E95" s="14"/>
      <c r="F95" s="14"/>
      <c r="G95" s="13"/>
      <c r="H95" s="13"/>
      <c r="I95" s="12"/>
      <c r="J95" s="12"/>
      <c r="K95" s="68" t="s">
        <v>137</v>
      </c>
      <c r="L95" s="27">
        <f>SUM(L88:L94)</f>
        <v>0</v>
      </c>
      <c r="M95" s="27">
        <f t="shared" ref="M95:N95" si="29">SUM(M88:M94)</f>
        <v>0</v>
      </c>
      <c r="N95" s="27">
        <f t="shared" si="29"/>
        <v>0</v>
      </c>
      <c r="O95" s="27">
        <f>L95-(M95+N95)</f>
        <v>0</v>
      </c>
      <c r="P95" s="76"/>
      <c r="Q95" s="77"/>
      <c r="R95" s="77"/>
    </row>
    <row r="96" spans="1:20" ht="23" customHeight="1">
      <c r="A96" s="48" t="s">
        <v>134</v>
      </c>
      <c r="B96" s="13"/>
      <c r="C96" s="14"/>
      <c r="D96" s="13"/>
      <c r="E96" s="14"/>
      <c r="F96" s="14"/>
      <c r="G96" s="13"/>
      <c r="H96" s="13"/>
      <c r="I96" s="12"/>
      <c r="J96" s="12"/>
      <c r="K96" s="12"/>
      <c r="L96" s="12"/>
      <c r="M96" s="12"/>
      <c r="N96" s="12"/>
      <c r="O96" s="12"/>
      <c r="P96" s="76"/>
      <c r="Q96" s="77"/>
      <c r="R96" s="77"/>
    </row>
    <row r="97" spans="1:20" ht="23" customHeight="1">
      <c r="A97" s="162" t="s">
        <v>217</v>
      </c>
      <c r="B97" s="160" t="s">
        <v>67</v>
      </c>
      <c r="C97" s="150" t="s">
        <v>286</v>
      </c>
      <c r="D97" s="150"/>
      <c r="E97" s="150"/>
      <c r="F97" s="150"/>
      <c r="G97" s="160" t="s">
        <v>38</v>
      </c>
      <c r="H97" s="144" t="s">
        <v>47</v>
      </c>
      <c r="I97" s="145"/>
      <c r="J97" s="145"/>
      <c r="K97" s="146"/>
      <c r="L97" s="144" t="s">
        <v>216</v>
      </c>
      <c r="M97" s="145"/>
      <c r="N97" s="145"/>
      <c r="O97" s="146"/>
      <c r="P97" s="48" t="s">
        <v>96</v>
      </c>
      <c r="Q97" s="48" t="s">
        <v>96</v>
      </c>
      <c r="R97" s="61"/>
    </row>
    <row r="98" spans="1:20" ht="23" customHeight="1">
      <c r="A98" s="161"/>
      <c r="B98" s="161"/>
      <c r="C98" s="68" t="s">
        <v>215</v>
      </c>
      <c r="D98" s="150" t="s">
        <v>120</v>
      </c>
      <c r="E98" s="150"/>
      <c r="F98" s="68" t="s">
        <v>15</v>
      </c>
      <c r="G98" s="161"/>
      <c r="H98" s="69" t="s">
        <v>29</v>
      </c>
      <c r="I98" s="69" t="s">
        <v>28</v>
      </c>
      <c r="J98" s="68" t="s">
        <v>18</v>
      </c>
      <c r="K98" s="68" t="s">
        <v>19</v>
      </c>
      <c r="L98" s="53" t="s">
        <v>109</v>
      </c>
      <c r="M98" s="53" t="s">
        <v>110</v>
      </c>
      <c r="N98" s="53" t="s">
        <v>111</v>
      </c>
      <c r="O98" s="53" t="s">
        <v>112</v>
      </c>
      <c r="P98" s="70" t="s">
        <v>104</v>
      </c>
      <c r="Q98" s="70" t="s">
        <v>116</v>
      </c>
      <c r="R98" s="70" t="s">
        <v>115</v>
      </c>
      <c r="T98" s="81" t="s">
        <v>153</v>
      </c>
    </row>
    <row r="99" spans="1:20" ht="23" customHeight="1">
      <c r="A99" s="6"/>
      <c r="B99" s="9"/>
      <c r="C99" s="72"/>
      <c r="D99" s="152"/>
      <c r="E99" s="152"/>
      <c r="F99" s="15"/>
      <c r="G99" s="7"/>
      <c r="H99" s="6"/>
      <c r="I99" s="6"/>
      <c r="J99" s="7" t="s">
        <v>1</v>
      </c>
      <c r="K99" s="8" t="s">
        <v>1</v>
      </c>
      <c r="L99" s="1"/>
      <c r="M99" s="1"/>
      <c r="N99" s="1"/>
      <c r="O99" s="20">
        <f>L99-(M99+N99)</f>
        <v>0</v>
      </c>
      <c r="P99" s="29" t="str">
        <f>IF(OR(G99="新規",G99="追加",G99=""),"OK",(IF(AND(H99="",I99=""),"NG","OK")))</f>
        <v>OK</v>
      </c>
      <c r="Q99" s="10" t="str">
        <f>IF(OR(G99="新規",G99="追加",G99=""),"OK",(IF(OR(AND(J99="",K99=""),AND(J99="",K99="□"),AND(J99="□",K99=""),AND(J99="□",K99="□")),"NG","OK")))</f>
        <v>OK</v>
      </c>
      <c r="R99" s="10" t="str">
        <f>IF(OR(AND(C99&lt;&gt;"",D99&lt;&gt;"",F99&lt;&gt;"",G99&lt;&gt;""),(C99="")),"OK","NG")</f>
        <v>OK</v>
      </c>
      <c r="T99" s="81" t="s">
        <v>161</v>
      </c>
    </row>
    <row r="100" spans="1:20" ht="23" customHeight="1">
      <c r="A100" s="6"/>
      <c r="B100" s="9"/>
      <c r="C100" s="72"/>
      <c r="D100" s="152"/>
      <c r="E100" s="152"/>
      <c r="F100" s="15"/>
      <c r="G100" s="7"/>
      <c r="H100" s="6"/>
      <c r="I100" s="6"/>
      <c r="J100" s="7" t="s">
        <v>1</v>
      </c>
      <c r="K100" s="8" t="s">
        <v>1</v>
      </c>
      <c r="L100" s="1"/>
      <c r="M100" s="1"/>
      <c r="N100" s="1"/>
      <c r="O100" s="20">
        <f t="shared" ref="O100:O105" si="30">L100-(M100+N100)</f>
        <v>0</v>
      </c>
      <c r="P100" s="29" t="str">
        <f t="shared" ref="P100:P105" si="31">IF(OR(G100="新規",G100="追加",G100=""),"OK",(IF(AND(H100="",I100=""),"NG","OK")))</f>
        <v>OK</v>
      </c>
      <c r="Q100" s="10" t="str">
        <f t="shared" ref="Q100:Q105" si="32">IF(OR(G100="新規",G100="追加",G100=""),"OK",(IF(OR(AND(J100="",K100=""),AND(J100="",K100="□"),AND(J100="□",K100=""),AND(J100="□",K100="□")),"NG","OK")))</f>
        <v>OK</v>
      </c>
      <c r="R100" s="10" t="str">
        <f t="shared" ref="R100:R105" si="33">IF(OR(AND(C100&lt;&gt;"",D100&lt;&gt;"",F100&lt;&gt;"",G100&lt;&gt;""),(C100="")),"OK","NG")</f>
        <v>OK</v>
      </c>
      <c r="T100" s="81" t="s">
        <v>218</v>
      </c>
    </row>
    <row r="101" spans="1:20" ht="23" customHeight="1">
      <c r="A101" s="6"/>
      <c r="B101" s="9"/>
      <c r="C101" s="72"/>
      <c r="D101" s="152"/>
      <c r="E101" s="152"/>
      <c r="F101" s="15"/>
      <c r="G101" s="7"/>
      <c r="H101" s="6"/>
      <c r="I101" s="6"/>
      <c r="J101" s="7" t="s">
        <v>1</v>
      </c>
      <c r="K101" s="8" t="s">
        <v>1</v>
      </c>
      <c r="L101" s="1"/>
      <c r="M101" s="1"/>
      <c r="N101" s="1"/>
      <c r="O101" s="20">
        <f t="shared" si="30"/>
        <v>0</v>
      </c>
      <c r="P101" s="29" t="str">
        <f t="shared" si="31"/>
        <v>OK</v>
      </c>
      <c r="Q101" s="10" t="str">
        <f t="shared" si="32"/>
        <v>OK</v>
      </c>
      <c r="R101" s="10" t="str">
        <f t="shared" si="33"/>
        <v>OK</v>
      </c>
      <c r="T101" s="81" t="s">
        <v>160</v>
      </c>
    </row>
    <row r="102" spans="1:20" ht="23" customHeight="1">
      <c r="A102" s="6"/>
      <c r="B102" s="9"/>
      <c r="C102" s="72"/>
      <c r="D102" s="152"/>
      <c r="E102" s="152"/>
      <c r="F102" s="15"/>
      <c r="G102" s="7"/>
      <c r="H102" s="6"/>
      <c r="I102" s="6"/>
      <c r="J102" s="7" t="s">
        <v>1</v>
      </c>
      <c r="K102" s="8" t="s">
        <v>1</v>
      </c>
      <c r="L102" s="1"/>
      <c r="M102" s="1"/>
      <c r="N102" s="1"/>
      <c r="O102" s="20">
        <f t="shared" si="30"/>
        <v>0</v>
      </c>
      <c r="P102" s="29" t="str">
        <f t="shared" si="31"/>
        <v>OK</v>
      </c>
      <c r="Q102" s="10" t="str">
        <f t="shared" si="32"/>
        <v>OK</v>
      </c>
      <c r="R102" s="10" t="str">
        <f t="shared" si="33"/>
        <v>OK</v>
      </c>
      <c r="T102" s="81" t="s">
        <v>13</v>
      </c>
    </row>
    <row r="103" spans="1:20" ht="23" customHeight="1">
      <c r="A103" s="6"/>
      <c r="B103" s="9"/>
      <c r="C103" s="72"/>
      <c r="D103" s="152"/>
      <c r="E103" s="152"/>
      <c r="F103" s="16"/>
      <c r="G103" s="7"/>
      <c r="H103" s="6"/>
      <c r="I103" s="6"/>
      <c r="J103" s="7" t="s">
        <v>1</v>
      </c>
      <c r="K103" s="8" t="s">
        <v>1</v>
      </c>
      <c r="L103" s="1"/>
      <c r="M103" s="1"/>
      <c r="N103" s="1"/>
      <c r="O103" s="20">
        <f t="shared" si="30"/>
        <v>0</v>
      </c>
      <c r="P103" s="29" t="str">
        <f t="shared" si="31"/>
        <v>OK</v>
      </c>
      <c r="Q103" s="10" t="str">
        <f>IF(OR(G103="新規",G103="追加",G103=""),"OK",(IF(OR(AND(J103="",K103=""),AND(J103="",K103="□"),AND(J103="□",K103=""),AND(J103="□",K103="□")),"NG","OK")))</f>
        <v>OK</v>
      </c>
      <c r="R103" s="10" t="str">
        <f t="shared" si="33"/>
        <v>OK</v>
      </c>
    </row>
    <row r="104" spans="1:20" ht="23" customHeight="1">
      <c r="A104" s="6"/>
      <c r="B104" s="9"/>
      <c r="C104" s="72"/>
      <c r="D104" s="152"/>
      <c r="E104" s="152"/>
      <c r="F104" s="15"/>
      <c r="G104" s="7"/>
      <c r="H104" s="6"/>
      <c r="I104" s="6"/>
      <c r="J104" s="7" t="s">
        <v>1</v>
      </c>
      <c r="K104" s="8" t="s">
        <v>1</v>
      </c>
      <c r="L104" s="1"/>
      <c r="M104" s="1"/>
      <c r="N104" s="1"/>
      <c r="O104" s="20">
        <f t="shared" si="30"/>
        <v>0</v>
      </c>
      <c r="P104" s="29" t="str">
        <f t="shared" si="31"/>
        <v>OK</v>
      </c>
      <c r="Q104" s="10" t="str">
        <f t="shared" si="32"/>
        <v>OK</v>
      </c>
      <c r="R104" s="10" t="str">
        <f t="shared" si="33"/>
        <v>OK</v>
      </c>
    </row>
    <row r="105" spans="1:20" ht="22.5" customHeight="1">
      <c r="A105" s="6"/>
      <c r="B105" s="9"/>
      <c r="C105" s="72"/>
      <c r="D105" s="152"/>
      <c r="E105" s="152"/>
      <c r="F105" s="15"/>
      <c r="G105" s="7"/>
      <c r="H105" s="6"/>
      <c r="I105" s="6"/>
      <c r="J105" s="7" t="s">
        <v>1</v>
      </c>
      <c r="K105" s="8" t="s">
        <v>1</v>
      </c>
      <c r="L105" s="1"/>
      <c r="M105" s="1"/>
      <c r="N105" s="1"/>
      <c r="O105" s="20">
        <f t="shared" si="30"/>
        <v>0</v>
      </c>
      <c r="P105" s="29" t="str">
        <f t="shared" si="31"/>
        <v>OK</v>
      </c>
      <c r="Q105" s="10" t="str">
        <f t="shared" si="32"/>
        <v>OK</v>
      </c>
      <c r="R105" s="10" t="str">
        <f t="shared" si="33"/>
        <v>OK</v>
      </c>
    </row>
    <row r="106" spans="1:20" ht="22.5" customHeight="1">
      <c r="A106" s="12"/>
      <c r="B106" s="13"/>
      <c r="C106" s="14"/>
      <c r="D106" s="13"/>
      <c r="E106" s="14"/>
      <c r="F106" s="14"/>
      <c r="G106" s="13"/>
      <c r="H106" s="13"/>
      <c r="I106" s="12"/>
      <c r="J106" s="12"/>
      <c r="K106" s="68" t="s">
        <v>137</v>
      </c>
      <c r="L106" s="27">
        <f>SUM(L99:L105)</f>
        <v>0</v>
      </c>
      <c r="M106" s="27">
        <f t="shared" ref="M106:N106" si="34">SUM(M99:M105)</f>
        <v>0</v>
      </c>
      <c r="N106" s="27">
        <f t="shared" si="34"/>
        <v>0</v>
      </c>
      <c r="O106" s="27">
        <f>L106-(M106+N106)</f>
        <v>0</v>
      </c>
      <c r="P106" s="76"/>
      <c r="Q106" s="77"/>
      <c r="R106" s="77"/>
    </row>
    <row r="107" spans="1:20" ht="22.5" customHeight="1">
      <c r="A107" s="48" t="s">
        <v>136</v>
      </c>
      <c r="B107" s="13"/>
      <c r="C107" s="14"/>
      <c r="D107" s="13"/>
      <c r="E107" s="14"/>
      <c r="F107" s="14"/>
      <c r="G107" s="13"/>
      <c r="H107" s="13"/>
      <c r="I107" s="12"/>
      <c r="J107" s="12"/>
      <c r="K107" s="12"/>
      <c r="L107" s="12"/>
      <c r="M107" s="12"/>
      <c r="N107" s="12"/>
      <c r="O107" s="12"/>
      <c r="P107" s="76"/>
      <c r="Q107" s="77"/>
      <c r="R107" s="77"/>
    </row>
    <row r="108" spans="1:20" ht="22.5" customHeight="1">
      <c r="A108" s="162" t="s">
        <v>217</v>
      </c>
      <c r="B108" s="160" t="s">
        <v>67</v>
      </c>
      <c r="C108" s="150" t="s">
        <v>286</v>
      </c>
      <c r="D108" s="150"/>
      <c r="E108" s="150"/>
      <c r="F108" s="150"/>
      <c r="G108" s="160" t="s">
        <v>38</v>
      </c>
      <c r="H108" s="144" t="s">
        <v>47</v>
      </c>
      <c r="I108" s="145"/>
      <c r="J108" s="145"/>
      <c r="K108" s="146"/>
      <c r="L108" s="144" t="s">
        <v>216</v>
      </c>
      <c r="M108" s="145"/>
      <c r="N108" s="145"/>
      <c r="O108" s="146"/>
      <c r="P108" s="48" t="s">
        <v>96</v>
      </c>
      <c r="Q108" s="48" t="s">
        <v>96</v>
      </c>
      <c r="R108" s="61"/>
    </row>
    <row r="109" spans="1:20" ht="22.5" customHeight="1">
      <c r="A109" s="161"/>
      <c r="B109" s="161"/>
      <c r="C109" s="68" t="s">
        <v>215</v>
      </c>
      <c r="D109" s="150" t="s">
        <v>120</v>
      </c>
      <c r="E109" s="150"/>
      <c r="F109" s="68" t="s">
        <v>15</v>
      </c>
      <c r="G109" s="161"/>
      <c r="H109" s="69" t="s">
        <v>29</v>
      </c>
      <c r="I109" s="69" t="s">
        <v>28</v>
      </c>
      <c r="J109" s="68" t="s">
        <v>18</v>
      </c>
      <c r="K109" s="68" t="s">
        <v>19</v>
      </c>
      <c r="L109" s="53" t="s">
        <v>109</v>
      </c>
      <c r="M109" s="53" t="s">
        <v>110</v>
      </c>
      <c r="N109" s="53" t="s">
        <v>111</v>
      </c>
      <c r="O109" s="53" t="s">
        <v>112</v>
      </c>
      <c r="P109" s="70" t="s">
        <v>104</v>
      </c>
      <c r="Q109" s="70" t="s">
        <v>116</v>
      </c>
      <c r="R109" s="70" t="s">
        <v>115</v>
      </c>
      <c r="T109" s="81" t="s">
        <v>153</v>
      </c>
    </row>
    <row r="110" spans="1:20" ht="22.5" customHeight="1">
      <c r="A110" s="6"/>
      <c r="B110" s="9"/>
      <c r="C110" s="72"/>
      <c r="D110" s="152"/>
      <c r="E110" s="152"/>
      <c r="F110" s="15"/>
      <c r="G110" s="7"/>
      <c r="H110" s="6"/>
      <c r="I110" s="6"/>
      <c r="J110" s="7" t="s">
        <v>1</v>
      </c>
      <c r="K110" s="8" t="s">
        <v>1</v>
      </c>
      <c r="L110" s="1"/>
      <c r="M110" s="1"/>
      <c r="N110" s="1"/>
      <c r="O110" s="20">
        <f>L110-(M110+N110)</f>
        <v>0</v>
      </c>
      <c r="P110" s="29" t="str">
        <f>IF(OR(G110="新規",G110="追加",G110=""),"OK",(IF(AND(H110="",I110=""),"NG","OK")))</f>
        <v>OK</v>
      </c>
      <c r="Q110" s="10" t="str">
        <f>IF(OR(G110="新規",G110="追加",G110=""),"OK",(IF(OR(AND(J110="",K110=""),AND(J110="",K110="□"),AND(J110="□",K110=""),AND(J110="□",K110="□")),"NG","OK")))</f>
        <v>OK</v>
      </c>
      <c r="R110" s="10" t="str">
        <f>IF(OR(AND(C110&lt;&gt;"",D110&lt;&gt;"",F110&lt;&gt;"",G110&lt;&gt;""),(C110="")),"OK","NG")</f>
        <v>OK</v>
      </c>
      <c r="T110" s="81" t="s">
        <v>164</v>
      </c>
    </row>
    <row r="111" spans="1:20" ht="22.5" customHeight="1">
      <c r="A111" s="6"/>
      <c r="B111" s="9"/>
      <c r="C111" s="72"/>
      <c r="D111" s="152"/>
      <c r="E111" s="152"/>
      <c r="F111" s="15"/>
      <c r="G111" s="7"/>
      <c r="H111" s="6"/>
      <c r="I111" s="6"/>
      <c r="J111" s="7" t="s">
        <v>1</v>
      </c>
      <c r="K111" s="8" t="s">
        <v>1</v>
      </c>
      <c r="L111" s="1"/>
      <c r="M111" s="1"/>
      <c r="N111" s="1"/>
      <c r="O111" s="20">
        <f t="shared" ref="O111:O116" si="35">L111-(M111+N111)</f>
        <v>0</v>
      </c>
      <c r="P111" s="29" t="str">
        <f t="shared" ref="P111:P116" si="36">IF(OR(G111="新規",G111="追加",G111=""),"OK",(IF(AND(H111="",I111=""),"NG","OK")))</f>
        <v>OK</v>
      </c>
      <c r="Q111" s="10" t="str">
        <f t="shared" ref="Q111:Q116" si="37">IF(OR(G111="新規",G111="追加",G111=""),"OK",(IF(OR(AND(J111="",K111=""),AND(J111="",K111="□"),AND(J111="□",K111=""),AND(J111="□",K111="□")),"NG","OK")))</f>
        <v>OK</v>
      </c>
      <c r="R111" s="10" t="str">
        <f t="shared" ref="R111:R115" si="38">IF(OR(AND(C111&lt;&gt;"",D111&lt;&gt;"",F111&lt;&gt;"",G111&lt;&gt;""),(C111="")),"OK","NG")</f>
        <v>OK</v>
      </c>
      <c r="T111" s="81" t="s">
        <v>13</v>
      </c>
    </row>
    <row r="112" spans="1:20" ht="22.5" customHeight="1">
      <c r="A112" s="6"/>
      <c r="B112" s="9"/>
      <c r="C112" s="72"/>
      <c r="D112" s="152"/>
      <c r="E112" s="152"/>
      <c r="F112" s="15"/>
      <c r="G112" s="7"/>
      <c r="H112" s="6"/>
      <c r="I112" s="6"/>
      <c r="J112" s="7" t="s">
        <v>1</v>
      </c>
      <c r="K112" s="8" t="s">
        <v>1</v>
      </c>
      <c r="L112" s="1"/>
      <c r="M112" s="1"/>
      <c r="N112" s="1"/>
      <c r="O112" s="20">
        <f t="shared" si="35"/>
        <v>0</v>
      </c>
      <c r="P112" s="29" t="str">
        <f t="shared" si="36"/>
        <v>OK</v>
      </c>
      <c r="Q112" s="10" t="str">
        <f t="shared" si="37"/>
        <v>OK</v>
      </c>
      <c r="R112" s="10" t="str">
        <f t="shared" si="38"/>
        <v>OK</v>
      </c>
    </row>
    <row r="113" spans="1:23" ht="22.5" customHeight="1">
      <c r="A113" s="6"/>
      <c r="B113" s="9"/>
      <c r="C113" s="72"/>
      <c r="D113" s="152"/>
      <c r="E113" s="152"/>
      <c r="F113" s="15"/>
      <c r="G113" s="7"/>
      <c r="H113" s="6"/>
      <c r="I113" s="6"/>
      <c r="J113" s="7" t="s">
        <v>1</v>
      </c>
      <c r="K113" s="8" t="s">
        <v>1</v>
      </c>
      <c r="L113" s="1"/>
      <c r="M113" s="1"/>
      <c r="N113" s="1"/>
      <c r="O113" s="20">
        <f t="shared" si="35"/>
        <v>0</v>
      </c>
      <c r="P113" s="29" t="str">
        <f t="shared" si="36"/>
        <v>OK</v>
      </c>
      <c r="Q113" s="10" t="str">
        <f t="shared" si="37"/>
        <v>OK</v>
      </c>
      <c r="R113" s="10" t="str">
        <f t="shared" si="38"/>
        <v>OK</v>
      </c>
    </row>
    <row r="114" spans="1:23" ht="22.5" customHeight="1">
      <c r="A114" s="6"/>
      <c r="B114" s="9"/>
      <c r="C114" s="72"/>
      <c r="D114" s="152"/>
      <c r="E114" s="152"/>
      <c r="F114" s="16"/>
      <c r="G114" s="7"/>
      <c r="H114" s="6"/>
      <c r="I114" s="6"/>
      <c r="J114" s="7" t="s">
        <v>1</v>
      </c>
      <c r="K114" s="8" t="s">
        <v>1</v>
      </c>
      <c r="L114" s="1"/>
      <c r="M114" s="1"/>
      <c r="N114" s="1"/>
      <c r="O114" s="20">
        <f t="shared" si="35"/>
        <v>0</v>
      </c>
      <c r="P114" s="29" t="str">
        <f t="shared" si="36"/>
        <v>OK</v>
      </c>
      <c r="Q114" s="10" t="str">
        <f t="shared" si="37"/>
        <v>OK</v>
      </c>
      <c r="R114" s="10" t="str">
        <f t="shared" si="38"/>
        <v>OK</v>
      </c>
    </row>
    <row r="115" spans="1:23" ht="22.5" customHeight="1">
      <c r="A115" s="6"/>
      <c r="B115" s="9"/>
      <c r="C115" s="72"/>
      <c r="D115" s="152"/>
      <c r="E115" s="152"/>
      <c r="F115" s="15"/>
      <c r="G115" s="7"/>
      <c r="H115" s="6"/>
      <c r="I115" s="6"/>
      <c r="J115" s="7" t="s">
        <v>1</v>
      </c>
      <c r="K115" s="8" t="s">
        <v>1</v>
      </c>
      <c r="L115" s="1"/>
      <c r="M115" s="1"/>
      <c r="N115" s="1"/>
      <c r="O115" s="20">
        <f t="shared" si="35"/>
        <v>0</v>
      </c>
      <c r="P115" s="29" t="str">
        <f t="shared" si="36"/>
        <v>OK</v>
      </c>
      <c r="Q115" s="10" t="str">
        <f t="shared" si="37"/>
        <v>OK</v>
      </c>
      <c r="R115" s="10" t="str">
        <f t="shared" si="38"/>
        <v>OK</v>
      </c>
    </row>
    <row r="116" spans="1:23" ht="22.5" customHeight="1">
      <c r="A116" s="6"/>
      <c r="B116" s="9"/>
      <c r="C116" s="72"/>
      <c r="D116" s="152"/>
      <c r="E116" s="152"/>
      <c r="F116" s="15"/>
      <c r="G116" s="7"/>
      <c r="H116" s="6"/>
      <c r="I116" s="6"/>
      <c r="J116" s="7" t="s">
        <v>1</v>
      </c>
      <c r="K116" s="8" t="s">
        <v>1</v>
      </c>
      <c r="L116" s="1"/>
      <c r="M116" s="1"/>
      <c r="N116" s="1"/>
      <c r="O116" s="20">
        <f t="shared" si="35"/>
        <v>0</v>
      </c>
      <c r="P116" s="29" t="str">
        <f t="shared" si="36"/>
        <v>OK</v>
      </c>
      <c r="Q116" s="10" t="str">
        <f t="shared" si="37"/>
        <v>OK</v>
      </c>
      <c r="R116" s="10" t="str">
        <f>IF(OR(AND(C116&lt;&gt;"",D116&lt;&gt;"",F116&lt;&gt;"",G116&lt;&gt;""),(C116="")),"OK","NG")</f>
        <v>OK</v>
      </c>
    </row>
    <row r="117" spans="1:23" ht="22.5" customHeight="1">
      <c r="A117" s="12"/>
      <c r="B117" s="13"/>
      <c r="C117" s="14"/>
      <c r="D117" s="13"/>
      <c r="E117" s="14"/>
      <c r="F117" s="14"/>
      <c r="G117" s="13"/>
      <c r="H117" s="13"/>
      <c r="I117" s="12"/>
      <c r="J117" s="12"/>
      <c r="K117" s="68" t="s">
        <v>137</v>
      </c>
      <c r="L117" s="27">
        <f>SUM(L110:L116)</f>
        <v>0</v>
      </c>
      <c r="M117" s="27">
        <f t="shared" ref="M117:N117" si="39">SUM(M110:M116)</f>
        <v>0</v>
      </c>
      <c r="N117" s="27">
        <f t="shared" si="39"/>
        <v>0</v>
      </c>
      <c r="O117" s="27">
        <f>L117-(M117+N117)</f>
        <v>0</v>
      </c>
      <c r="P117" s="76"/>
      <c r="Q117" s="77"/>
      <c r="R117" s="77"/>
    </row>
    <row r="118" spans="1:23" ht="13">
      <c r="F118" s="85"/>
    </row>
    <row r="119" spans="1:23" s="61" customFormat="1" ht="13">
      <c r="A119" s="142" t="s">
        <v>139</v>
      </c>
      <c r="B119" s="143"/>
      <c r="C119" s="53" t="s">
        <v>138</v>
      </c>
      <c r="D119" s="53" t="s">
        <v>110</v>
      </c>
      <c r="E119" s="53" t="s">
        <v>111</v>
      </c>
      <c r="F119" s="53" t="s">
        <v>112</v>
      </c>
      <c r="G119" s="53" t="s">
        <v>165</v>
      </c>
      <c r="H119" s="142" t="s">
        <v>17</v>
      </c>
      <c r="I119" s="159"/>
      <c r="J119" s="136" t="s">
        <v>208</v>
      </c>
      <c r="K119" s="136"/>
      <c r="L119" s="136"/>
      <c r="M119" s="136"/>
      <c r="P119" s="87" t="s">
        <v>198</v>
      </c>
      <c r="Q119" s="88" t="s">
        <v>70</v>
      </c>
      <c r="R119" s="88" t="s">
        <v>84</v>
      </c>
    </row>
    <row r="120" spans="1:23" ht="22.5" customHeight="1">
      <c r="A120" s="153" t="s">
        <v>237</v>
      </c>
      <c r="B120" s="154"/>
      <c r="C120" s="100">
        <f>L40</f>
        <v>0</v>
      </c>
      <c r="D120" s="100">
        <f t="shared" ref="D120:F120" si="40">M40</f>
        <v>0</v>
      </c>
      <c r="E120" s="100">
        <f t="shared" si="40"/>
        <v>0</v>
      </c>
      <c r="F120" s="100">
        <f t="shared" si="40"/>
        <v>0</v>
      </c>
      <c r="G120" s="163">
        <f>SUM(D120:D122)</f>
        <v>0</v>
      </c>
      <c r="H120" s="157"/>
      <c r="I120" s="158"/>
      <c r="J120" s="151" t="s">
        <v>209</v>
      </c>
      <c r="K120" s="151"/>
      <c r="L120" s="151"/>
      <c r="M120" s="151"/>
      <c r="N120" s="89"/>
      <c r="O120" s="89"/>
      <c r="P120" s="29" t="str">
        <f>IF(G120&lt;=2500000,"OK","NG")</f>
        <v>OK</v>
      </c>
      <c r="Q120" s="10" t="str">
        <f t="shared" ref="Q120:Q126" si="41">IF(D120&lt;=C120/2,"OK","NG")</f>
        <v>OK</v>
      </c>
      <c r="R120" s="10" t="str">
        <f t="shared" ref="R120:R126" si="42">IF(C120=D120+E120+F120,"OK","NG")</f>
        <v>OK</v>
      </c>
      <c r="S120" s="90"/>
      <c r="T120" s="70"/>
      <c r="U120" s="70"/>
      <c r="V120" s="70"/>
      <c r="W120" s="70"/>
    </row>
    <row r="121" spans="1:23" ht="22.5" customHeight="1">
      <c r="A121" s="155" t="s">
        <v>238</v>
      </c>
      <c r="B121" s="156"/>
      <c r="C121" s="100">
        <f>L51</f>
        <v>0</v>
      </c>
      <c r="D121" s="100">
        <f t="shared" ref="D121:F121" si="43">M51</f>
        <v>0</v>
      </c>
      <c r="E121" s="100">
        <f t="shared" si="43"/>
        <v>0</v>
      </c>
      <c r="F121" s="100">
        <f t="shared" si="43"/>
        <v>0</v>
      </c>
      <c r="G121" s="164"/>
      <c r="H121" s="157"/>
      <c r="I121" s="158"/>
      <c r="J121" s="151"/>
      <c r="K121" s="151"/>
      <c r="L121" s="151"/>
      <c r="M121" s="151"/>
      <c r="N121" s="89"/>
      <c r="O121" s="89"/>
      <c r="P121" s="73" t="s">
        <v>152</v>
      </c>
      <c r="Q121" s="10" t="str">
        <f t="shared" si="41"/>
        <v>OK</v>
      </c>
      <c r="R121" s="10" t="str">
        <f t="shared" si="42"/>
        <v>OK</v>
      </c>
      <c r="S121" s="36"/>
    </row>
    <row r="122" spans="1:23" ht="22.5" customHeight="1">
      <c r="A122" s="155" t="s">
        <v>239</v>
      </c>
      <c r="B122" s="156"/>
      <c r="C122" s="100">
        <f>L62</f>
        <v>0</v>
      </c>
      <c r="D122" s="100">
        <f t="shared" ref="D122:F122" si="44">M62</f>
        <v>0</v>
      </c>
      <c r="E122" s="100">
        <f t="shared" si="44"/>
        <v>0</v>
      </c>
      <c r="F122" s="100">
        <f t="shared" si="44"/>
        <v>0</v>
      </c>
      <c r="G122" s="165"/>
      <c r="H122" s="32"/>
      <c r="I122" s="33"/>
      <c r="J122" s="151"/>
      <c r="K122" s="151"/>
      <c r="L122" s="151"/>
      <c r="M122" s="151"/>
      <c r="N122" s="89"/>
      <c r="O122" s="89"/>
      <c r="P122" s="73" t="s">
        <v>152</v>
      </c>
      <c r="Q122" s="10" t="str">
        <f t="shared" si="41"/>
        <v>OK</v>
      </c>
      <c r="R122" s="10" t="str">
        <f t="shared" si="42"/>
        <v>OK</v>
      </c>
      <c r="S122" s="36"/>
    </row>
    <row r="123" spans="1:23" ht="22.5" customHeight="1">
      <c r="A123" s="155" t="s">
        <v>240</v>
      </c>
      <c r="B123" s="156"/>
      <c r="C123" s="100">
        <f>L73</f>
        <v>0</v>
      </c>
      <c r="D123" s="100">
        <f t="shared" ref="D123:F123" si="45">M73</f>
        <v>0</v>
      </c>
      <c r="E123" s="100">
        <f t="shared" si="45"/>
        <v>0</v>
      </c>
      <c r="F123" s="100">
        <f t="shared" si="45"/>
        <v>0</v>
      </c>
      <c r="G123" s="100">
        <f>D123</f>
        <v>0</v>
      </c>
      <c r="H123" s="32"/>
      <c r="I123" s="33"/>
      <c r="J123" s="150" t="s">
        <v>210</v>
      </c>
      <c r="K123" s="150"/>
      <c r="L123" s="150"/>
      <c r="M123" s="150"/>
      <c r="N123" s="89"/>
      <c r="O123" s="89"/>
      <c r="P123" s="29" t="str">
        <f>IF(G123&lt;=2500000,"OK","NG")</f>
        <v>OK</v>
      </c>
      <c r="Q123" s="10" t="str">
        <f t="shared" si="41"/>
        <v>OK</v>
      </c>
      <c r="R123" s="10" t="str">
        <f t="shared" si="42"/>
        <v>OK</v>
      </c>
      <c r="S123" s="36"/>
    </row>
    <row r="124" spans="1:23" ht="22.5" customHeight="1">
      <c r="A124" s="155" t="s">
        <v>131</v>
      </c>
      <c r="B124" s="156"/>
      <c r="C124" s="100">
        <f>L84</f>
        <v>0</v>
      </c>
      <c r="D124" s="100">
        <f t="shared" ref="D124:F124" si="46">M84</f>
        <v>0</v>
      </c>
      <c r="E124" s="100">
        <f t="shared" si="46"/>
        <v>0</v>
      </c>
      <c r="F124" s="100">
        <f t="shared" si="46"/>
        <v>0</v>
      </c>
      <c r="G124" s="100">
        <f>D124</f>
        <v>0</v>
      </c>
      <c r="H124" s="32"/>
      <c r="I124" s="33"/>
      <c r="J124" s="150" t="s">
        <v>211</v>
      </c>
      <c r="K124" s="150"/>
      <c r="L124" s="150"/>
      <c r="M124" s="150"/>
      <c r="N124" s="89"/>
      <c r="O124" s="89"/>
      <c r="P124" s="29" t="str">
        <f>IF(G124&lt;=5000000,"OK","NG")</f>
        <v>OK</v>
      </c>
      <c r="Q124" s="10" t="str">
        <f t="shared" si="41"/>
        <v>OK</v>
      </c>
      <c r="R124" s="10" t="str">
        <f t="shared" si="42"/>
        <v>OK</v>
      </c>
      <c r="S124" s="36"/>
    </row>
    <row r="125" spans="1:23" ht="22.5" customHeight="1">
      <c r="A125" s="155" t="s">
        <v>241</v>
      </c>
      <c r="B125" s="156"/>
      <c r="C125" s="100">
        <f>L95</f>
        <v>0</v>
      </c>
      <c r="D125" s="100">
        <f t="shared" ref="D125:F125" si="47">M95</f>
        <v>0</v>
      </c>
      <c r="E125" s="100">
        <f t="shared" si="47"/>
        <v>0</v>
      </c>
      <c r="F125" s="100">
        <f t="shared" si="47"/>
        <v>0</v>
      </c>
      <c r="G125" s="183">
        <f>SUM(D125:D126)</f>
        <v>0</v>
      </c>
      <c r="H125" s="32"/>
      <c r="I125" s="33"/>
      <c r="J125" s="151" t="s">
        <v>212</v>
      </c>
      <c r="K125" s="151"/>
      <c r="L125" s="151"/>
      <c r="M125" s="151"/>
      <c r="N125" s="89"/>
      <c r="O125" s="89"/>
      <c r="P125" s="29" t="str">
        <f>IF(G125&lt;=2500000,"OK","NG")</f>
        <v>OK</v>
      </c>
      <c r="Q125" s="10" t="str">
        <f t="shared" si="41"/>
        <v>OK</v>
      </c>
      <c r="R125" s="10" t="str">
        <f t="shared" si="42"/>
        <v>OK</v>
      </c>
      <c r="S125" s="36"/>
    </row>
    <row r="126" spans="1:23" ht="22.5" customHeight="1">
      <c r="A126" s="155" t="s">
        <v>242</v>
      </c>
      <c r="B126" s="156"/>
      <c r="C126" s="100">
        <f>L106</f>
        <v>0</v>
      </c>
      <c r="D126" s="100">
        <f t="shared" ref="D126:F126" si="48">M106</f>
        <v>0</v>
      </c>
      <c r="E126" s="100">
        <f t="shared" si="48"/>
        <v>0</v>
      </c>
      <c r="F126" s="100">
        <f t="shared" si="48"/>
        <v>0</v>
      </c>
      <c r="G126" s="184"/>
      <c r="H126" s="32"/>
      <c r="I126" s="33"/>
      <c r="J126" s="151"/>
      <c r="K126" s="151"/>
      <c r="L126" s="151"/>
      <c r="M126" s="151"/>
      <c r="N126" s="89"/>
      <c r="O126" s="89"/>
      <c r="P126" s="73" t="s">
        <v>152</v>
      </c>
      <c r="Q126" s="10" t="str">
        <f t="shared" si="41"/>
        <v>OK</v>
      </c>
      <c r="R126" s="10" t="str">
        <f t="shared" si="42"/>
        <v>OK</v>
      </c>
      <c r="S126" s="36"/>
    </row>
    <row r="127" spans="1:23" ht="22.5" customHeight="1">
      <c r="A127" s="155" t="s">
        <v>135</v>
      </c>
      <c r="B127" s="156"/>
      <c r="C127" s="100">
        <f>L117</f>
        <v>0</v>
      </c>
      <c r="D127" s="100">
        <f t="shared" ref="D127:F127" si="49">M117</f>
        <v>0</v>
      </c>
      <c r="E127" s="100">
        <f t="shared" si="49"/>
        <v>0</v>
      </c>
      <c r="F127" s="100">
        <f t="shared" si="49"/>
        <v>0</v>
      </c>
      <c r="G127" s="100">
        <f>D127</f>
        <v>0</v>
      </c>
      <c r="H127" s="157"/>
      <c r="I127" s="158"/>
      <c r="J127" s="150" t="s">
        <v>287</v>
      </c>
      <c r="K127" s="150"/>
      <c r="L127" s="150"/>
      <c r="M127" s="150"/>
      <c r="N127" s="89"/>
      <c r="O127" s="89"/>
      <c r="P127" s="29" t="str">
        <f>IF(G127&lt;=2500000,"OK","NG")</f>
        <v>OK</v>
      </c>
      <c r="Q127" s="10" t="str">
        <f>IF(D127&lt;=C127/2,"OK","NG")</f>
        <v>OK</v>
      </c>
      <c r="R127" s="10" t="str">
        <f>IF(C127=D127+E127+F127,"OK","NG")</f>
        <v>OK</v>
      </c>
      <c r="S127" s="36"/>
    </row>
    <row r="128" spans="1:23" ht="22.5" customHeight="1">
      <c r="A128" s="174" t="s">
        <v>14</v>
      </c>
      <c r="B128" s="175"/>
      <c r="C128" s="100">
        <f>SUM(C120:C127)</f>
        <v>0</v>
      </c>
      <c r="D128" s="100">
        <f>SUM(D120:D127)</f>
        <v>0</v>
      </c>
      <c r="E128" s="100">
        <f t="shared" ref="E128:F128" si="50">SUM(E120:E127)</f>
        <v>0</v>
      </c>
      <c r="F128" s="100">
        <f t="shared" si="50"/>
        <v>0</v>
      </c>
      <c r="G128" s="100">
        <f>D128</f>
        <v>0</v>
      </c>
      <c r="H128" s="157"/>
      <c r="I128" s="158"/>
      <c r="J128" s="177" t="s">
        <v>213</v>
      </c>
      <c r="K128" s="177"/>
      <c r="L128" s="177"/>
      <c r="M128" s="177"/>
      <c r="N128" s="89"/>
      <c r="P128" s="29" t="str">
        <f>IF(OR(C128=0,AND(G128&gt;=150000,G128&lt;=10000000)),"OK","NG")</f>
        <v>OK</v>
      </c>
      <c r="Q128" s="10" t="str">
        <f>IF(D128&lt;=C128/2,"OK","NG")</f>
        <v>OK</v>
      </c>
      <c r="R128" s="10" t="str">
        <f>IF(C128=D128+E128+F128,"OK","NG")</f>
        <v>OK</v>
      </c>
    </row>
    <row r="129" spans="1:16" ht="13"/>
    <row r="130" spans="1:16" ht="22.5" customHeight="1">
      <c r="A130" s="48" t="s">
        <v>196</v>
      </c>
    </row>
    <row r="131" spans="1:16" ht="15" customHeight="1">
      <c r="A131" s="139" t="s">
        <v>205</v>
      </c>
      <c r="B131" s="139"/>
      <c r="C131" s="139"/>
      <c r="D131" s="139"/>
      <c r="E131" s="139"/>
      <c r="F131" s="139"/>
      <c r="G131" s="139"/>
      <c r="H131" s="139"/>
      <c r="I131" s="139"/>
      <c r="J131" s="139"/>
      <c r="K131" s="50" t="s">
        <v>82</v>
      </c>
      <c r="P131" s="49" t="s">
        <v>55</v>
      </c>
    </row>
    <row r="132" spans="1:16" ht="15" customHeight="1">
      <c r="A132" s="176" t="s">
        <v>204</v>
      </c>
      <c r="B132" s="176"/>
      <c r="C132" s="176"/>
      <c r="D132" s="176"/>
      <c r="E132" s="176"/>
      <c r="F132" s="176"/>
      <c r="G132" s="176"/>
      <c r="H132" s="176"/>
      <c r="I132" s="176"/>
      <c r="J132" s="176"/>
      <c r="K132" s="56" t="s">
        <v>166</v>
      </c>
      <c r="P132" s="49" t="s">
        <v>167</v>
      </c>
    </row>
    <row r="133" spans="1:16" ht="15" customHeight="1">
      <c r="A133" s="176" t="s">
        <v>199</v>
      </c>
      <c r="B133" s="176"/>
      <c r="C133" s="176"/>
      <c r="D133" s="176"/>
      <c r="E133" s="176"/>
      <c r="F133" s="176"/>
      <c r="G133" s="176"/>
      <c r="H133" s="176"/>
      <c r="I133" s="176"/>
      <c r="J133" s="176"/>
      <c r="K133" s="56" t="s">
        <v>166</v>
      </c>
    </row>
    <row r="134" spans="1:16" ht="15" customHeight="1">
      <c r="A134" s="176" t="s">
        <v>200</v>
      </c>
      <c r="B134" s="176"/>
      <c r="C134" s="176"/>
      <c r="D134" s="176"/>
      <c r="E134" s="176"/>
      <c r="F134" s="176"/>
      <c r="G134" s="176"/>
      <c r="H134" s="176"/>
      <c r="I134" s="176"/>
      <c r="J134" s="176"/>
      <c r="K134" s="56" t="s">
        <v>166</v>
      </c>
    </row>
    <row r="135" spans="1:16" ht="15" customHeight="1">
      <c r="A135" s="176" t="s">
        <v>201</v>
      </c>
      <c r="B135" s="176"/>
      <c r="C135" s="176"/>
      <c r="D135" s="176"/>
      <c r="E135" s="176"/>
      <c r="F135" s="176"/>
      <c r="G135" s="176"/>
      <c r="H135" s="176"/>
      <c r="I135" s="176"/>
      <c r="J135" s="176"/>
      <c r="K135" s="56" t="s">
        <v>166</v>
      </c>
    </row>
    <row r="136" spans="1:16" ht="15" customHeight="1">
      <c r="A136" s="176" t="s">
        <v>289</v>
      </c>
      <c r="B136" s="176"/>
      <c r="C136" s="176"/>
      <c r="D136" s="176"/>
      <c r="E136" s="176"/>
      <c r="F136" s="176"/>
      <c r="G136" s="176"/>
      <c r="H136" s="176"/>
      <c r="I136" s="176"/>
      <c r="J136" s="176"/>
      <c r="K136" s="56" t="s">
        <v>166</v>
      </c>
    </row>
    <row r="137" spans="1:16" ht="15" customHeight="1">
      <c r="A137" s="176" t="s">
        <v>202</v>
      </c>
      <c r="B137" s="176"/>
      <c r="C137" s="176"/>
      <c r="D137" s="176"/>
      <c r="E137" s="176"/>
      <c r="F137" s="176"/>
      <c r="G137" s="176"/>
      <c r="H137" s="176"/>
      <c r="I137" s="176"/>
      <c r="J137" s="176"/>
      <c r="K137" s="56" t="s">
        <v>166</v>
      </c>
    </row>
    <row r="138" spans="1:16" ht="15" customHeight="1">
      <c r="A138" s="176" t="s">
        <v>203</v>
      </c>
      <c r="B138" s="176"/>
      <c r="C138" s="176"/>
      <c r="D138" s="176"/>
      <c r="E138" s="176"/>
      <c r="F138" s="176"/>
      <c r="G138" s="176"/>
      <c r="H138" s="176"/>
      <c r="I138" s="176"/>
      <c r="J138" s="176"/>
      <c r="K138" s="56" t="s">
        <v>166</v>
      </c>
    </row>
    <row r="139" spans="1:16" ht="15" customHeight="1">
      <c r="A139" s="17"/>
      <c r="B139" s="17"/>
      <c r="C139" s="17"/>
      <c r="D139" s="17"/>
      <c r="E139" s="17"/>
      <c r="J139" s="93" t="s">
        <v>141</v>
      </c>
      <c r="K139" s="99">
        <f>COUNTIF(K132:K138,"☑")</f>
        <v>0</v>
      </c>
    </row>
    <row r="140" spans="1:16" ht="15" customHeight="1">
      <c r="A140" s="17"/>
      <c r="B140" s="17"/>
      <c r="C140" s="17"/>
      <c r="D140" s="17"/>
      <c r="E140" s="17"/>
      <c r="H140" s="17"/>
    </row>
    <row r="141" spans="1:16" ht="15" customHeight="1">
      <c r="A141" s="48" t="s">
        <v>206</v>
      </c>
    </row>
    <row r="142" spans="1:16" ht="15" customHeight="1">
      <c r="A142" s="180" t="s">
        <v>57</v>
      </c>
      <c r="B142" s="180"/>
      <c r="C142" s="180"/>
      <c r="D142" s="180"/>
      <c r="E142" s="180"/>
      <c r="F142" s="180"/>
      <c r="G142" s="180"/>
      <c r="H142" s="180"/>
      <c r="I142" s="180"/>
      <c r="J142" s="180"/>
      <c r="K142" s="180"/>
      <c r="P142" s="95" t="s">
        <v>80</v>
      </c>
    </row>
    <row r="143" spans="1:16" ht="15" customHeight="1">
      <c r="A143" s="50" t="s">
        <v>2</v>
      </c>
      <c r="B143" s="140" t="s">
        <v>3</v>
      </c>
      <c r="C143" s="181"/>
      <c r="D143" s="181"/>
      <c r="E143" s="181"/>
      <c r="F143" s="181"/>
      <c r="G143" s="181"/>
      <c r="H143" s="181"/>
      <c r="I143" s="181"/>
      <c r="J143" s="141"/>
    </row>
    <row r="144" spans="1:16" ht="15" customHeight="1">
      <c r="A144" s="3" t="s">
        <v>1</v>
      </c>
      <c r="B144" s="182" t="s">
        <v>69</v>
      </c>
      <c r="C144" s="167"/>
      <c r="D144" s="167"/>
      <c r="E144" s="167"/>
      <c r="F144" s="167"/>
      <c r="G144" s="167"/>
      <c r="H144" s="167"/>
      <c r="I144" s="167"/>
      <c r="J144" s="168"/>
      <c r="P144" s="29" t="str">
        <f>IF(C128=0,"OK",IF(AND(A144="☑",A145="☑",A146="☑"),"OK","NG"))</f>
        <v>OK</v>
      </c>
    </row>
    <row r="145" spans="1:13" ht="15" customHeight="1">
      <c r="A145" s="3" t="s">
        <v>1</v>
      </c>
      <c r="B145" s="182" t="s">
        <v>117</v>
      </c>
      <c r="C145" s="167"/>
      <c r="D145" s="167"/>
      <c r="E145" s="167"/>
      <c r="F145" s="167"/>
      <c r="G145" s="167"/>
      <c r="H145" s="167"/>
      <c r="I145" s="167"/>
      <c r="J145" s="168"/>
    </row>
    <row r="146" spans="1:13" ht="15" customHeight="1">
      <c r="A146" s="3" t="s">
        <v>1</v>
      </c>
      <c r="B146" s="182" t="s">
        <v>288</v>
      </c>
      <c r="C146" s="167"/>
      <c r="D146" s="167"/>
      <c r="E146" s="167"/>
      <c r="F146" s="167"/>
      <c r="G146" s="167"/>
      <c r="H146" s="167"/>
      <c r="I146" s="167"/>
      <c r="J146" s="168"/>
    </row>
    <row r="147" spans="1:13" ht="15" customHeight="1"/>
    <row r="148" spans="1:13" ht="15" customHeight="1">
      <c r="A148" s="48" t="s">
        <v>207</v>
      </c>
    </row>
    <row r="149" spans="1:13" ht="15" customHeight="1">
      <c r="A149" s="50" t="s">
        <v>2</v>
      </c>
      <c r="B149" s="139" t="s">
        <v>4</v>
      </c>
      <c r="C149" s="139"/>
      <c r="D149" s="139"/>
      <c r="E149" s="139"/>
      <c r="F149" s="140" t="s">
        <v>97</v>
      </c>
      <c r="G149" s="141"/>
      <c r="H149" s="140" t="s">
        <v>20</v>
      </c>
      <c r="I149" s="141"/>
      <c r="J149" s="139" t="s">
        <v>17</v>
      </c>
      <c r="K149" s="139"/>
      <c r="L149" s="139"/>
      <c r="M149" s="139"/>
    </row>
    <row r="150" spans="1:13" ht="18.75" customHeight="1">
      <c r="A150" s="3" t="s">
        <v>1</v>
      </c>
      <c r="B150" s="138" t="s">
        <v>23</v>
      </c>
      <c r="C150" s="138"/>
      <c r="D150" s="138"/>
      <c r="E150" s="138"/>
      <c r="F150" s="142" t="s">
        <v>22</v>
      </c>
      <c r="G150" s="143"/>
      <c r="H150" s="142" t="s">
        <v>98</v>
      </c>
      <c r="I150" s="143"/>
      <c r="J150" s="138" t="s">
        <v>143</v>
      </c>
      <c r="K150" s="138"/>
      <c r="L150" s="138"/>
      <c r="M150" s="138"/>
    </row>
    <row r="151" spans="1:13" ht="18.75" customHeight="1">
      <c r="A151" s="3" t="s">
        <v>1</v>
      </c>
      <c r="B151" s="138" t="s">
        <v>25</v>
      </c>
      <c r="C151" s="138"/>
      <c r="D151" s="138"/>
      <c r="E151" s="138"/>
      <c r="F151" s="142" t="s">
        <v>16</v>
      </c>
      <c r="G151" s="143"/>
      <c r="H151" s="142" t="s">
        <v>21</v>
      </c>
      <c r="I151" s="143"/>
      <c r="J151" s="138" t="s">
        <v>100</v>
      </c>
      <c r="K151" s="138"/>
      <c r="L151" s="138"/>
      <c r="M151" s="138"/>
    </row>
    <row r="152" spans="1:13" ht="18.75" customHeight="1">
      <c r="A152" s="3" t="s">
        <v>1</v>
      </c>
      <c r="B152" s="138" t="s">
        <v>24</v>
      </c>
      <c r="C152" s="138"/>
      <c r="D152" s="138"/>
      <c r="E152" s="138"/>
      <c r="F152" s="142" t="s">
        <v>16</v>
      </c>
      <c r="G152" s="143"/>
      <c r="H152" s="142" t="s">
        <v>21</v>
      </c>
      <c r="I152" s="143"/>
      <c r="J152" s="138" t="s">
        <v>26</v>
      </c>
      <c r="K152" s="138"/>
      <c r="L152" s="138"/>
      <c r="M152" s="138"/>
    </row>
    <row r="153" spans="1:13" ht="18.75" customHeight="1">
      <c r="A153" s="3" t="s">
        <v>1</v>
      </c>
      <c r="B153" s="138" t="s">
        <v>90</v>
      </c>
      <c r="C153" s="138"/>
      <c r="D153" s="138"/>
      <c r="E153" s="138"/>
      <c r="F153" s="142" t="s">
        <v>5</v>
      </c>
      <c r="G153" s="143"/>
      <c r="H153" s="159" t="s">
        <v>16</v>
      </c>
      <c r="I153" s="143"/>
      <c r="J153" s="138" t="s">
        <v>99</v>
      </c>
      <c r="K153" s="138"/>
      <c r="L153" s="138"/>
      <c r="M153" s="138"/>
    </row>
    <row r="154" spans="1:13" ht="18.75" customHeight="1">
      <c r="A154" s="3" t="s">
        <v>1</v>
      </c>
      <c r="B154" s="138" t="s">
        <v>283</v>
      </c>
      <c r="C154" s="138"/>
      <c r="D154" s="138"/>
      <c r="E154" s="138"/>
      <c r="F154" s="142" t="s">
        <v>5</v>
      </c>
      <c r="G154" s="143"/>
      <c r="H154" s="136" t="s">
        <v>16</v>
      </c>
      <c r="I154" s="136"/>
      <c r="J154" s="138" t="s">
        <v>284</v>
      </c>
      <c r="K154" s="138"/>
      <c r="L154" s="138"/>
      <c r="M154" s="138"/>
    </row>
  </sheetData>
  <sheetProtection algorithmName="SHA-512" hashValue="OvoT1jurViTbtAkE8ykw9csE5ZK2qxjwNZBEUvmUSCl6e5+WW0+2apOrJCOdZ8tyD2CMH2YNXilcZeOECcQRaw==" saltValue="SFNZHB71Z6qdUkP/PK70aA==" spinCount="100000" sheet="1" objects="1" scenarios="1"/>
  <mergeCells count="198">
    <mergeCell ref="A1:O1"/>
    <mergeCell ref="B3:E3"/>
    <mergeCell ref="B4:E4"/>
    <mergeCell ref="P4:P5"/>
    <mergeCell ref="B5:E5"/>
    <mergeCell ref="B6:E6"/>
    <mergeCell ref="M14:O14"/>
    <mergeCell ref="M15:O15"/>
    <mergeCell ref="M16:O16"/>
    <mergeCell ref="M17:O17"/>
    <mergeCell ref="M18:O18"/>
    <mergeCell ref="M19:O19"/>
    <mergeCell ref="F9:I9"/>
    <mergeCell ref="J9:L9"/>
    <mergeCell ref="M10:O10"/>
    <mergeCell ref="M11:O11"/>
    <mergeCell ref="M12:O12"/>
    <mergeCell ref="M13:O13"/>
    <mergeCell ref="N26:O26"/>
    <mergeCell ref="A31:A32"/>
    <mergeCell ref="B31:B32"/>
    <mergeCell ref="C31:F31"/>
    <mergeCell ref="G31:G32"/>
    <mergeCell ref="H31:K31"/>
    <mergeCell ref="L31:O31"/>
    <mergeCell ref="D32:E32"/>
    <mergeCell ref="M20:O20"/>
    <mergeCell ref="M21:O21"/>
    <mergeCell ref="M22:O22"/>
    <mergeCell ref="M23:O23"/>
    <mergeCell ref="M24:O24"/>
    <mergeCell ref="M25:O25"/>
    <mergeCell ref="D39:E39"/>
    <mergeCell ref="A42:A43"/>
    <mergeCell ref="B42:B43"/>
    <mergeCell ref="C42:F42"/>
    <mergeCell ref="G42:G43"/>
    <mergeCell ref="H42:K42"/>
    <mergeCell ref="D33:E33"/>
    <mergeCell ref="D34:E34"/>
    <mergeCell ref="D35:E35"/>
    <mergeCell ref="D36:E36"/>
    <mergeCell ref="D37:E37"/>
    <mergeCell ref="D38:E38"/>
    <mergeCell ref="A53:A54"/>
    <mergeCell ref="B53:B54"/>
    <mergeCell ref="C53:F53"/>
    <mergeCell ref="L42:O42"/>
    <mergeCell ref="D43:E43"/>
    <mergeCell ref="D44:E44"/>
    <mergeCell ref="D45:E45"/>
    <mergeCell ref="D46:E46"/>
    <mergeCell ref="D47:E47"/>
    <mergeCell ref="G53:G54"/>
    <mergeCell ref="H53:K53"/>
    <mergeCell ref="L53:O53"/>
    <mergeCell ref="D54:E54"/>
    <mergeCell ref="D55:E55"/>
    <mergeCell ref="D56:E56"/>
    <mergeCell ref="D48:E48"/>
    <mergeCell ref="D49:E49"/>
    <mergeCell ref="D50:E50"/>
    <mergeCell ref="H64:K64"/>
    <mergeCell ref="L64:O64"/>
    <mergeCell ref="D65:E65"/>
    <mergeCell ref="D66:E66"/>
    <mergeCell ref="D67:E67"/>
    <mergeCell ref="D57:E57"/>
    <mergeCell ref="D58:E58"/>
    <mergeCell ref="D59:E59"/>
    <mergeCell ref="D60:E60"/>
    <mergeCell ref="D61:E61"/>
    <mergeCell ref="C64:F64"/>
    <mergeCell ref="D68:E68"/>
    <mergeCell ref="D69:E69"/>
    <mergeCell ref="D70:E70"/>
    <mergeCell ref="D71:E71"/>
    <mergeCell ref="D72:E72"/>
    <mergeCell ref="A75:A76"/>
    <mergeCell ref="B75:B76"/>
    <mergeCell ref="C75:F75"/>
    <mergeCell ref="G64:G65"/>
    <mergeCell ref="A64:A65"/>
    <mergeCell ref="B64:B65"/>
    <mergeCell ref="A86:A87"/>
    <mergeCell ref="B86:B87"/>
    <mergeCell ref="C86:F86"/>
    <mergeCell ref="G75:G76"/>
    <mergeCell ref="H75:K75"/>
    <mergeCell ref="L75:O75"/>
    <mergeCell ref="D76:E76"/>
    <mergeCell ref="D77:E77"/>
    <mergeCell ref="D78:E78"/>
    <mergeCell ref="G86:G87"/>
    <mergeCell ref="H86:K86"/>
    <mergeCell ref="L86:O86"/>
    <mergeCell ref="D87:E87"/>
    <mergeCell ref="D88:E88"/>
    <mergeCell ref="D89:E89"/>
    <mergeCell ref="D79:E79"/>
    <mergeCell ref="D80:E80"/>
    <mergeCell ref="D81:E81"/>
    <mergeCell ref="D82:E82"/>
    <mergeCell ref="D83:E83"/>
    <mergeCell ref="H97:K97"/>
    <mergeCell ref="L97:O97"/>
    <mergeCell ref="D98:E98"/>
    <mergeCell ref="D99:E99"/>
    <mergeCell ref="D100:E100"/>
    <mergeCell ref="D90:E90"/>
    <mergeCell ref="D91:E91"/>
    <mergeCell ref="D92:E92"/>
    <mergeCell ref="D93:E93"/>
    <mergeCell ref="D94:E94"/>
    <mergeCell ref="C97:F97"/>
    <mergeCell ref="D101:E101"/>
    <mergeCell ref="D102:E102"/>
    <mergeCell ref="D103:E103"/>
    <mergeCell ref="D104:E104"/>
    <mergeCell ref="D105:E105"/>
    <mergeCell ref="A108:A109"/>
    <mergeCell ref="B108:B109"/>
    <mergeCell ref="C108:F108"/>
    <mergeCell ref="G97:G98"/>
    <mergeCell ref="A97:A98"/>
    <mergeCell ref="B97:B98"/>
    <mergeCell ref="D112:E112"/>
    <mergeCell ref="D113:E113"/>
    <mergeCell ref="D114:E114"/>
    <mergeCell ref="D115:E115"/>
    <mergeCell ref="D116:E116"/>
    <mergeCell ref="A119:B119"/>
    <mergeCell ref="G108:G109"/>
    <mergeCell ref="H108:K108"/>
    <mergeCell ref="L108:O108"/>
    <mergeCell ref="D109:E109"/>
    <mergeCell ref="D110:E110"/>
    <mergeCell ref="D111:E111"/>
    <mergeCell ref="H119:I119"/>
    <mergeCell ref="J119:M119"/>
    <mergeCell ref="A120:B120"/>
    <mergeCell ref="G120:G122"/>
    <mergeCell ref="H120:I120"/>
    <mergeCell ref="J120:M122"/>
    <mergeCell ref="A121:B121"/>
    <mergeCell ref="H121:I121"/>
    <mergeCell ref="A122:B122"/>
    <mergeCell ref="A127:B127"/>
    <mergeCell ref="H127:I127"/>
    <mergeCell ref="J127:M127"/>
    <mergeCell ref="A128:B128"/>
    <mergeCell ref="H128:I128"/>
    <mergeCell ref="J128:M128"/>
    <mergeCell ref="A123:B123"/>
    <mergeCell ref="J123:M123"/>
    <mergeCell ref="A124:B124"/>
    <mergeCell ref="J124:M124"/>
    <mergeCell ref="A125:B125"/>
    <mergeCell ref="G125:G126"/>
    <mergeCell ref="J125:M126"/>
    <mergeCell ref="A126:B126"/>
    <mergeCell ref="A137:J137"/>
    <mergeCell ref="A138:J138"/>
    <mergeCell ref="A142:K142"/>
    <mergeCell ref="B143:J143"/>
    <mergeCell ref="B144:J144"/>
    <mergeCell ref="B145:J145"/>
    <mergeCell ref="A131:J131"/>
    <mergeCell ref="A132:J132"/>
    <mergeCell ref="A133:J133"/>
    <mergeCell ref="A134:J134"/>
    <mergeCell ref="A135:J135"/>
    <mergeCell ref="A136:J136"/>
    <mergeCell ref="B146:J146"/>
    <mergeCell ref="B149:E149"/>
    <mergeCell ref="F149:G149"/>
    <mergeCell ref="H149:I149"/>
    <mergeCell ref="J149:M149"/>
    <mergeCell ref="B150:E150"/>
    <mergeCell ref="F150:G150"/>
    <mergeCell ref="H150:I150"/>
    <mergeCell ref="J150:M150"/>
    <mergeCell ref="B153:E153"/>
    <mergeCell ref="F153:G153"/>
    <mergeCell ref="H153:I153"/>
    <mergeCell ref="J153:M153"/>
    <mergeCell ref="B154:E154"/>
    <mergeCell ref="F154:G154"/>
    <mergeCell ref="H154:I154"/>
    <mergeCell ref="J154:M154"/>
    <mergeCell ref="B151:E151"/>
    <mergeCell ref="F151:G151"/>
    <mergeCell ref="H151:I151"/>
    <mergeCell ref="J151:M151"/>
    <mergeCell ref="B152:E152"/>
    <mergeCell ref="F152:G152"/>
    <mergeCell ref="H152:I152"/>
    <mergeCell ref="J152:M152"/>
  </mergeCells>
  <phoneticPr fontId="2"/>
  <conditionalFormatting sqref="C120:G128">
    <cfRule type="expression" dxfId="3387" priority="2">
      <formula>$P120="NG"</formula>
    </cfRule>
  </conditionalFormatting>
  <conditionalFormatting sqref="G120:G123">
    <cfRule type="expression" dxfId="3386" priority="1">
      <formula>$P120="NG"</formula>
    </cfRule>
  </conditionalFormatting>
  <conditionalFormatting sqref="H33:K36">
    <cfRule type="expression" dxfId="3385" priority="55">
      <formula>#REF!="追加"</formula>
    </cfRule>
    <cfRule type="expression" dxfId="3384" priority="56">
      <formula>#REF!="新規"</formula>
    </cfRule>
  </conditionalFormatting>
  <conditionalFormatting sqref="H37:K39">
    <cfRule type="expression" dxfId="3383" priority="60">
      <formula>#REF!="追加"</formula>
    </cfRule>
    <cfRule type="expression" dxfId="3382" priority="67">
      <formula>#REF!="新規"</formula>
    </cfRule>
  </conditionalFormatting>
  <conditionalFormatting sqref="H44:K47">
    <cfRule type="expression" dxfId="3381" priority="46">
      <formula>#REF!="追加"</formula>
    </cfRule>
    <cfRule type="expression" dxfId="3380" priority="47">
      <formula>#REF!="新規"</formula>
    </cfRule>
  </conditionalFormatting>
  <conditionalFormatting sqref="H48:K50">
    <cfRule type="expression" dxfId="3379" priority="50">
      <formula>#REF!="追加"</formula>
    </cfRule>
    <cfRule type="expression" dxfId="3378" priority="51">
      <formula>#REF!="新規"</formula>
    </cfRule>
  </conditionalFormatting>
  <conditionalFormatting sqref="H55:K58">
    <cfRule type="expression" dxfId="3377" priority="40">
      <formula>#REF!="追加"</formula>
    </cfRule>
    <cfRule type="expression" dxfId="3376" priority="41">
      <formula>#REF!="新規"</formula>
    </cfRule>
  </conditionalFormatting>
  <conditionalFormatting sqref="H59:K61">
    <cfRule type="expression" dxfId="3375" priority="44">
      <formula>#REF!="追加"</formula>
    </cfRule>
    <cfRule type="expression" dxfId="3374" priority="45">
      <formula>#REF!="新規"</formula>
    </cfRule>
  </conditionalFormatting>
  <conditionalFormatting sqref="H66:K69">
    <cfRule type="expression" dxfId="3373" priority="34">
      <formula>#REF!="追加"</formula>
    </cfRule>
    <cfRule type="expression" dxfId="3372" priority="35">
      <formula>#REF!="新規"</formula>
    </cfRule>
  </conditionalFormatting>
  <conditionalFormatting sqref="H70:K72">
    <cfRule type="expression" dxfId="3371" priority="38">
      <formula>#REF!="追加"</formula>
    </cfRule>
    <cfRule type="expression" dxfId="3370" priority="39">
      <formula>#REF!="新規"</formula>
    </cfRule>
  </conditionalFormatting>
  <conditionalFormatting sqref="H77:K80">
    <cfRule type="expression" dxfId="3369" priority="28">
      <formula>#REF!="追加"</formula>
    </cfRule>
    <cfRule type="expression" dxfId="3368" priority="29">
      <formula>#REF!="新規"</formula>
    </cfRule>
  </conditionalFormatting>
  <conditionalFormatting sqref="H81:K83">
    <cfRule type="expression" dxfId="3367" priority="32">
      <formula>#REF!="追加"</formula>
    </cfRule>
    <cfRule type="expression" dxfId="3366" priority="33">
      <formula>#REF!="新規"</formula>
    </cfRule>
  </conditionalFormatting>
  <conditionalFormatting sqref="H88:K91">
    <cfRule type="expression" dxfId="3365" priority="22">
      <formula>#REF!="追加"</formula>
    </cfRule>
    <cfRule type="expression" dxfId="3364" priority="23">
      <formula>#REF!="新規"</formula>
    </cfRule>
  </conditionalFormatting>
  <conditionalFormatting sqref="H92:K94">
    <cfRule type="expression" dxfId="3363" priority="26">
      <formula>#REF!="追加"</formula>
    </cfRule>
    <cfRule type="expression" dxfId="3362" priority="27">
      <formula>#REF!="新規"</formula>
    </cfRule>
  </conditionalFormatting>
  <conditionalFormatting sqref="H99:K102">
    <cfRule type="expression" dxfId="3361" priority="16">
      <formula>#REF!="追加"</formula>
    </cfRule>
    <cfRule type="expression" dxfId="3360" priority="17">
      <formula>#REF!="新規"</formula>
    </cfRule>
  </conditionalFormatting>
  <conditionalFormatting sqref="H103:K105">
    <cfRule type="expression" dxfId="3359" priority="20">
      <formula>#REF!="追加"</formula>
    </cfRule>
    <cfRule type="expression" dxfId="3358" priority="21">
      <formula>#REF!="新規"</formula>
    </cfRule>
  </conditionalFormatting>
  <conditionalFormatting sqref="H110:K113">
    <cfRule type="expression" dxfId="3357" priority="10">
      <formula>#REF!="追加"</formula>
    </cfRule>
    <cfRule type="expression" dxfId="3356" priority="11">
      <formula>#REF!="新規"</formula>
    </cfRule>
  </conditionalFormatting>
  <conditionalFormatting sqref="H114:K116">
    <cfRule type="expression" dxfId="3355" priority="14">
      <formula>#REF!="追加"</formula>
    </cfRule>
    <cfRule type="expression" dxfId="3354" priority="15">
      <formula>#REF!="新規"</formula>
    </cfRule>
  </conditionalFormatting>
  <conditionalFormatting sqref="J35:K36 J39:K39">
    <cfRule type="expression" dxfId="3353" priority="57">
      <formula>#REF!="追加"</formula>
    </cfRule>
    <cfRule type="expression" dxfId="3352" priority="58">
      <formula>#REF!="新規"</formula>
    </cfRule>
  </conditionalFormatting>
  <conditionalFormatting sqref="J46:K47 J50:K50">
    <cfRule type="expression" dxfId="3351" priority="48">
      <formula>#REF!="追加"</formula>
    </cfRule>
    <cfRule type="expression" dxfId="3350" priority="49">
      <formula>#REF!="新規"</formula>
    </cfRule>
  </conditionalFormatting>
  <conditionalFormatting sqref="J57:K58 J61:K61">
    <cfRule type="expression" dxfId="3349" priority="42">
      <formula>#REF!="追加"</formula>
    </cfRule>
    <cfRule type="expression" dxfId="3348" priority="43">
      <formula>#REF!="新規"</formula>
    </cfRule>
  </conditionalFormatting>
  <conditionalFormatting sqref="J68:K69 J72:K72">
    <cfRule type="expression" dxfId="3347" priority="36">
      <formula>#REF!="追加"</formula>
    </cfRule>
    <cfRule type="expression" dxfId="3346" priority="37">
      <formula>#REF!="新規"</formula>
    </cfRule>
  </conditionalFormatting>
  <conditionalFormatting sqref="J79:K80 J83:K83">
    <cfRule type="expression" dxfId="3345" priority="30">
      <formula>#REF!="追加"</formula>
    </cfRule>
    <cfRule type="expression" dxfId="3344" priority="31">
      <formula>#REF!="新規"</formula>
    </cfRule>
  </conditionalFormatting>
  <conditionalFormatting sqref="J90:K91 J94:K94">
    <cfRule type="expression" dxfId="3343" priority="24">
      <formula>#REF!="追加"</formula>
    </cfRule>
    <cfRule type="expression" dxfId="3342" priority="25">
      <formula>#REF!="新規"</formula>
    </cfRule>
  </conditionalFormatting>
  <conditionalFormatting sqref="J101:K102 J105:K105">
    <cfRule type="expression" dxfId="3341" priority="18">
      <formula>#REF!="追加"</formula>
    </cfRule>
    <cfRule type="expression" dxfId="3340" priority="19">
      <formula>#REF!="新規"</formula>
    </cfRule>
  </conditionalFormatting>
  <conditionalFormatting sqref="J112:K113 J116:K116">
    <cfRule type="expression" dxfId="3339" priority="12">
      <formula>#REF!="追加"</formula>
    </cfRule>
    <cfRule type="expression" dxfId="3338" priority="13">
      <formula>#REF!="新規"</formula>
    </cfRule>
  </conditionalFormatting>
  <conditionalFormatting sqref="J40:O41 J51:O52 J62:O63 J73:O74 J84:O84 J95:O96 J106:O107 J117:O117">
    <cfRule type="expression" dxfId="3337" priority="72">
      <formula>$I40="追加"</formula>
    </cfRule>
    <cfRule type="expression" dxfId="3336" priority="73">
      <formula>$I40="新規"</formula>
    </cfRule>
  </conditionalFormatting>
  <conditionalFormatting sqref="K85:O85 I85">
    <cfRule type="expression" dxfId="3335" priority="76">
      <formula>#REF!="追加"</formula>
    </cfRule>
    <cfRule type="expression" dxfId="3334" priority="77">
      <formula>#REF!="新規"</formula>
    </cfRule>
  </conditionalFormatting>
  <conditionalFormatting sqref="L40:O41 L51:O52 L62:O63 L73:O74 L84:O84 L95:O96 L106:O107 L117:O117">
    <cfRule type="expression" dxfId="3333" priority="68">
      <formula>$I40="追加"</formula>
    </cfRule>
    <cfRule type="expression" dxfId="3332" priority="69">
      <formula>$I40="新規"</formula>
    </cfRule>
  </conditionalFormatting>
  <conditionalFormatting sqref="L85:O85">
    <cfRule type="expression" dxfId="3331" priority="74">
      <formula>#REF!="追加"</formula>
    </cfRule>
    <cfRule type="expression" dxfId="3330" priority="75">
      <formula>#REF!="新規"</formula>
    </cfRule>
  </conditionalFormatting>
  <conditionalFormatting sqref="P3">
    <cfRule type="expression" dxfId="3329" priority="62">
      <formula>$P3&lt;&gt;"要修正！"</formula>
    </cfRule>
    <cfRule type="expression" dxfId="3328" priority="63">
      <formula>$P3="要修正！"</formula>
    </cfRule>
  </conditionalFormatting>
  <conditionalFormatting sqref="P4:P5">
    <cfRule type="expression" dxfId="3327" priority="54">
      <formula>$P$3="要修正！"</formula>
    </cfRule>
  </conditionalFormatting>
  <conditionalFormatting sqref="P144">
    <cfRule type="expression" dxfId="3326" priority="61">
      <formula>P144="NG"</formula>
    </cfRule>
  </conditionalFormatting>
  <conditionalFormatting sqref="P33:R41">
    <cfRule type="expression" dxfId="3325" priority="59">
      <formula>P33="NG"</formula>
    </cfRule>
  </conditionalFormatting>
  <conditionalFormatting sqref="P44:R52">
    <cfRule type="expression" dxfId="3324" priority="9">
      <formula>P44="NG"</formula>
    </cfRule>
  </conditionalFormatting>
  <conditionalFormatting sqref="P55:R63">
    <cfRule type="expression" dxfId="3323" priority="7">
      <formula>P55="NG"</formula>
    </cfRule>
  </conditionalFormatting>
  <conditionalFormatting sqref="P66:R74 P75:Q83">
    <cfRule type="expression" dxfId="3322" priority="8">
      <formula>P66="NG"</formula>
    </cfRule>
  </conditionalFormatting>
  <conditionalFormatting sqref="P84:R85 R77:R83">
    <cfRule type="expression" dxfId="3321" priority="6">
      <formula>P77="NG"</formula>
    </cfRule>
  </conditionalFormatting>
  <conditionalFormatting sqref="P88:R96">
    <cfRule type="expression" dxfId="3320" priority="5">
      <formula>P88="NG"</formula>
    </cfRule>
  </conditionalFormatting>
  <conditionalFormatting sqref="P99:R107">
    <cfRule type="expression" dxfId="3319" priority="4">
      <formula>P99="NG"</formula>
    </cfRule>
  </conditionalFormatting>
  <conditionalFormatting sqref="P110:R117">
    <cfRule type="expression" dxfId="3318" priority="3">
      <formula>P110="NG"</formula>
    </cfRule>
  </conditionalFormatting>
  <conditionalFormatting sqref="P120:R120 Q121:R122">
    <cfRule type="expression" dxfId="3317" priority="71">
      <formula>#REF!="NG"</formula>
    </cfRule>
  </conditionalFormatting>
  <conditionalFormatting sqref="P120:R128">
    <cfRule type="expression" dxfId="3316" priority="52">
      <formula>P120="NG"</formula>
    </cfRule>
  </conditionalFormatting>
  <conditionalFormatting sqref="P121:R122">
    <cfRule type="expression" dxfId="3315" priority="70">
      <formula>$P29="NG"</formula>
    </cfRule>
  </conditionalFormatting>
  <conditionalFormatting sqref="P123:R127 P128:Q128">
    <cfRule type="expression" dxfId="3314" priority="53">
      <formula>#REF!="NG"</formula>
    </cfRule>
  </conditionalFormatting>
  <conditionalFormatting sqref="P125:R126">
    <cfRule type="expression" dxfId="3313" priority="65">
      <formula>$P30="NG"</formula>
    </cfRule>
  </conditionalFormatting>
  <conditionalFormatting sqref="P127:R128">
    <cfRule type="expression" dxfId="3312" priority="64">
      <formula>$P31="NG"</formula>
    </cfRule>
  </conditionalFormatting>
  <conditionalFormatting sqref="T57 T76:T80 T86:T88 T98:T102 T109:T111">
    <cfRule type="expression" dxfId="3311" priority="66">
      <formula>T57="NG"</formula>
    </cfRule>
  </conditionalFormatting>
  <dataValidations count="12">
    <dataValidation type="list" allowBlank="1" showInputMessage="1" showErrorMessage="1" sqref="K132:K138" xr:uid="{ED219DCA-5203-4B9E-BC17-173750CDC040}">
      <formula1>$P$131:$P$132</formula1>
    </dataValidation>
    <dataValidation type="list" allowBlank="1" showInputMessage="1" showErrorMessage="1" sqref="C44:C50" xr:uid="{62BE9725-2FE7-4F78-A928-D5C6121DE96B}">
      <formula1>$T$44:$T$46</formula1>
    </dataValidation>
    <dataValidation type="list" allowBlank="1" showInputMessage="1" showErrorMessage="1" sqref="C55:C61" xr:uid="{555F0FE3-F984-4B12-8F59-F8E3F00352E6}">
      <formula1>$T$55:$T$58</formula1>
    </dataValidation>
    <dataValidation type="list" allowBlank="1" showInputMessage="1" showErrorMessage="1" sqref="C66:C72" xr:uid="{1B7144D2-2168-4574-AA0B-9E35B823A1DB}">
      <formula1>$T$66:$T$68</formula1>
    </dataValidation>
    <dataValidation type="list" allowBlank="1" showInputMessage="1" showErrorMessage="1" sqref="C77:C83" xr:uid="{50A87F38-711B-490E-A7A7-5DEB2024AC88}">
      <formula1>$T$77:$T$80</formula1>
    </dataValidation>
    <dataValidation type="list" allowBlank="1" showInputMessage="1" showErrorMessage="1" sqref="C88:C94" xr:uid="{181417DA-9E47-4B37-9DFD-993456314501}">
      <formula1>$T$87:$T$88</formula1>
    </dataValidation>
    <dataValidation type="list" allowBlank="1" showInputMessage="1" showErrorMessage="1" sqref="C110:C116" xr:uid="{2B582BD2-A43C-420F-9EF3-9F58B58951A2}">
      <formula1>$T$110:$T$111</formula1>
    </dataValidation>
    <dataValidation type="list" allowBlank="1" showInputMessage="1" showErrorMessage="1" sqref="B33:B39 B110:B116 B99:B105 B88:B94 B77:B83 B66:B72 B55:B61 B44:B50" xr:uid="{DD240702-4FA4-4FE3-9355-A47248ED972B}">
      <formula1>$T$33:$T$34</formula1>
    </dataValidation>
    <dataValidation type="list" allowBlank="1" showInputMessage="1" showErrorMessage="1" sqref="C33:C39" xr:uid="{F1E429FD-3FE0-4488-88FF-981E02EC2C3D}">
      <formula1>$U$33:$U$36</formula1>
    </dataValidation>
    <dataValidation type="list" allowBlank="1" showInputMessage="1" showErrorMessage="1" sqref="C99:C105" xr:uid="{0A0E561C-7C65-4238-814C-C42B6C931D8D}">
      <formula1>$T$99:$T$102</formula1>
    </dataValidation>
    <dataValidation type="list" allowBlank="1" showInputMessage="1" showErrorMessage="1" sqref="B11:B25" xr:uid="{B942D0D9-7840-440A-9F7C-4DD1CBDC8D78}">
      <formula1>$P$11:$P$18</formula1>
    </dataValidation>
    <dataValidation type="list" allowBlank="1" showInputMessage="1" showErrorMessage="1" sqref="D27 D11:D25" xr:uid="{46999CE7-9432-43C7-AE93-D2BF1A9BF516}">
      <formula1>$Q$11:$Q$13</formula1>
    </dataValidation>
  </dataValidations>
  <pageMargins left="0.70866141732283472" right="0.70866141732283472" top="0.62992125984251968" bottom="0.74803149606299213" header="0.31496062992125984" footer="0.31496062992125984"/>
  <headerFooter>
    <oddHeader>&amp;L様式第1号別添1&amp;R事業参加者用（事業参加者→事業実施主体）</oddHeader>
  </headerFooter>
  <extLst>
    <ext xmlns:x14="http://schemas.microsoft.com/office/spreadsheetml/2009/9/main" uri="{CCE6A557-97BC-4b89-ADB6-D9C93CAAB3DF}">
      <x14:dataValidations xmlns:xm="http://schemas.microsoft.com/office/excel/2006/main" count="6">
        <x14:dataValidation type="list" allowBlank="1" showInputMessage="1" showErrorMessage="1" xr:uid="{E062964A-6CA8-4C95-B80C-574699430AF3}">
          <x14:formula1>
            <xm:f>リスト!$H$2:$H$4</xm:f>
          </x14:formula1>
          <xm:sqref>A144:A146 J33:K39 L107:O107 L52:O52 J99:K105 L63:O63 J77:K83 L74:O74 J44:K50 L85:O85 J55:K61 L96:O96 J66:K72 J88:K94 J110:K116</xm:sqref>
        </x14:dataValidation>
        <x14:dataValidation type="list" allowBlank="1" showInputMessage="1" showErrorMessage="1" xr:uid="{42EA31F6-C99E-466F-9E1F-063CFF05D847}">
          <x14:formula1>
            <xm:f>リスト!$G$2:$G$4</xm:f>
          </x14:formula1>
          <xm:sqref>G88:G94 G99:G105 I52 G33:G39 I63 G44:G50 I74 G55:G61 G66:G72 I96 G77:G83 I107 G110:G116</xm:sqref>
        </x14:dataValidation>
        <x14:dataValidation type="list" allowBlank="1" showInputMessage="1" showErrorMessage="1" xr:uid="{7A091B0D-01F5-4835-A7D2-4F43C3920F29}">
          <x14:formula1>
            <xm:f>リスト!$C$2:$C$4</xm:f>
          </x14:formula1>
          <xm:sqref>B107 B96 B52 B63 B74 B85</xm:sqref>
        </x14:dataValidation>
        <x14:dataValidation type="list" allowBlank="1" showInputMessage="1" showErrorMessage="1" xr:uid="{0A232B9C-D9C9-4D04-8D31-A0179DED8AB1}">
          <x14:formula1>
            <xm:f>リスト!$E$2:$E$22</xm:f>
          </x14:formula1>
          <xm:sqref>D107 D96 D52 D63 D74 D85</xm:sqref>
        </x14:dataValidation>
        <x14:dataValidation type="list" allowBlank="1" showInputMessage="1" showErrorMessage="1" xr:uid="{8FC0B6FC-73BF-48F6-BA84-55DEBBD0256F}">
          <x14:formula1>
            <xm:f>リスト!$D$2:$D$3</xm:f>
          </x14:formula1>
          <xm:sqref>C107 C96 C52 C63 C74 C85</xm:sqref>
        </x14:dataValidation>
        <x14:dataValidation type="list" allowBlank="1" showInputMessage="1" showErrorMessage="1" xr:uid="{3AD00364-54A7-44B2-84BC-0E88ADA7F34D}">
          <x14:formula1>
            <xm:f>リスト!$H$2:$H$3</xm:f>
          </x14:formula1>
          <xm:sqref>A150:A154</xm:sqref>
        </x14:dataValidation>
      </x14:dataValidations>
    </ext>
  </extLst>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E2AF48-F636-45B5-8443-D2BC0B8B54B7}">
  <sheetPr>
    <pageSetUpPr fitToPage="1"/>
  </sheetPr>
  <dimension ref="A1:W154"/>
  <sheetViews>
    <sheetView view="pageBreakPreview" topLeftCell="C3" zoomScale="80" zoomScaleNormal="100" zoomScaleSheetLayoutView="80" workbookViewId="0">
      <selection activeCell="P3" sqref="P3:P5 H11:H25 K11:K25 C26 F26:L27 O33:R39 L40:O40 O44:R50 L51:O51 O55:R61 L62:O62 O66:R72 L73:O73 O77:O83 R77:R83 L84:O84 O88:R94 L95:O95 O99:R105 L106:O106 O110:R116 L117:O117 C120:G128 P120 Q120:R126 P123:P125 P127:R128 K139 P144"/>
    </sheetView>
  </sheetViews>
  <sheetFormatPr defaultColWidth="9" defaultRowHeight="22.5" customHeight="1"/>
  <cols>
    <col min="1" max="15" width="14.6328125" style="48" customWidth="1"/>
    <col min="16" max="16" width="23.26953125" style="49" customWidth="1"/>
    <col min="17" max="17" width="23.453125" style="48" bestFit="1" customWidth="1"/>
    <col min="18" max="18" width="18.90625" style="48" bestFit="1" customWidth="1"/>
    <col min="19" max="19" width="11.08984375" style="48" bestFit="1" customWidth="1"/>
    <col min="20" max="20" width="27.26953125" style="48" customWidth="1"/>
    <col min="21" max="21" width="8.90625" style="48" customWidth="1"/>
    <col min="22" max="16384" width="9" style="48"/>
  </cols>
  <sheetData>
    <row r="1" spans="1:19" s="35" customFormat="1" ht="22.5" customHeight="1">
      <c r="A1" s="178" t="s">
        <v>285</v>
      </c>
      <c r="B1" s="178"/>
      <c r="C1" s="178"/>
      <c r="D1" s="178"/>
      <c r="E1" s="178"/>
      <c r="F1" s="178"/>
      <c r="G1" s="178"/>
      <c r="H1" s="178"/>
      <c r="I1" s="178"/>
      <c r="J1" s="178"/>
      <c r="K1" s="178"/>
      <c r="L1" s="178"/>
      <c r="M1" s="178"/>
      <c r="N1" s="178"/>
      <c r="O1" s="178"/>
      <c r="P1" s="34" t="s">
        <v>58</v>
      </c>
    </row>
    <row r="2" spans="1:19" s="36" customFormat="1" ht="13">
      <c r="A2" s="36" t="s">
        <v>89</v>
      </c>
      <c r="F2" s="37"/>
      <c r="P2" s="38"/>
    </row>
    <row r="3" spans="1:19" s="36" customFormat="1" ht="22.5" customHeight="1">
      <c r="A3" s="39" t="s">
        <v>31</v>
      </c>
      <c r="B3" s="166"/>
      <c r="C3" s="167"/>
      <c r="D3" s="167"/>
      <c r="E3" s="168"/>
      <c r="F3" s="40"/>
      <c r="G3" s="40"/>
      <c r="H3" s="40"/>
      <c r="I3" s="40"/>
      <c r="J3" s="40"/>
      <c r="K3" s="40"/>
      <c r="L3" s="40"/>
      <c r="M3" s="41"/>
      <c r="N3" s="40" t="s">
        <v>148</v>
      </c>
      <c r="O3" s="40"/>
      <c r="P3" s="18" t="str">
        <f>IF(COUNTIF(P33:R154,"NG"),"要修正！","クリア ! ")</f>
        <v xml:space="preserve">クリア ! </v>
      </c>
      <c r="Q3" s="36" t="s">
        <v>113</v>
      </c>
      <c r="S3" s="38"/>
    </row>
    <row r="4" spans="1:19" s="36" customFormat="1" ht="22.5" customHeight="1">
      <c r="A4" s="39" t="s">
        <v>30</v>
      </c>
      <c r="B4" s="166"/>
      <c r="C4" s="167"/>
      <c r="D4" s="167"/>
      <c r="E4" s="168"/>
      <c r="F4" s="40"/>
      <c r="G4" s="40"/>
      <c r="H4" s="40"/>
      <c r="I4" s="40"/>
      <c r="J4" s="40"/>
      <c r="K4" s="40"/>
      <c r="L4" s="40"/>
      <c r="M4" s="42"/>
      <c r="N4" s="40" t="s">
        <v>145</v>
      </c>
      <c r="O4" s="40"/>
      <c r="P4" s="169" t="str">
        <f>IF(P3="要修正！","※「クリア！」になるようNG箇所を修正してください。","")</f>
        <v/>
      </c>
    </row>
    <row r="5" spans="1:19" s="36" customFormat="1" ht="22.5" customHeight="1">
      <c r="A5" s="39" t="s">
        <v>32</v>
      </c>
      <c r="B5" s="171"/>
      <c r="C5" s="167"/>
      <c r="D5" s="167"/>
      <c r="E5" s="168"/>
      <c r="F5" s="40"/>
      <c r="G5" s="40"/>
      <c r="H5" s="40"/>
      <c r="I5" s="40"/>
      <c r="J5" s="40"/>
      <c r="K5" s="40"/>
      <c r="L5" s="40"/>
      <c r="M5" s="43"/>
      <c r="N5" s="40" t="s">
        <v>146</v>
      </c>
      <c r="O5" s="40"/>
      <c r="P5" s="170"/>
    </row>
    <row r="6" spans="1:19" s="36" customFormat="1" ht="22.5" customHeight="1">
      <c r="A6" s="39" t="s">
        <v>33</v>
      </c>
      <c r="B6" s="166"/>
      <c r="C6" s="167"/>
      <c r="D6" s="167"/>
      <c r="E6" s="168"/>
      <c r="F6" s="40"/>
      <c r="G6" s="40"/>
      <c r="H6" s="40"/>
      <c r="I6" s="40"/>
      <c r="J6" s="40"/>
      <c r="K6" s="40"/>
      <c r="L6" s="40"/>
      <c r="M6" s="44"/>
      <c r="N6" s="40" t="s">
        <v>147</v>
      </c>
      <c r="O6" s="40"/>
      <c r="P6" s="45"/>
      <c r="Q6" s="46"/>
    </row>
    <row r="7" spans="1:19" s="36" customFormat="1" ht="22.5" customHeight="1">
      <c r="E7" s="47"/>
      <c r="F7" s="47"/>
      <c r="G7" s="47"/>
      <c r="H7" s="47"/>
      <c r="I7" s="47"/>
      <c r="J7" s="47"/>
      <c r="K7" s="47"/>
      <c r="L7" s="47"/>
      <c r="M7" s="47"/>
      <c r="N7" s="47"/>
      <c r="O7" s="47"/>
      <c r="P7" s="45"/>
      <c r="Q7" s="46"/>
    </row>
    <row r="8" spans="1:19" ht="22.5" customHeight="1">
      <c r="A8" s="48" t="s">
        <v>144</v>
      </c>
    </row>
    <row r="9" spans="1:19" ht="22.5" customHeight="1">
      <c r="F9" s="139" t="s">
        <v>170</v>
      </c>
      <c r="G9" s="139"/>
      <c r="H9" s="139"/>
      <c r="I9" s="139"/>
      <c r="J9" s="139" t="s">
        <v>235</v>
      </c>
      <c r="K9" s="139"/>
      <c r="L9" s="139"/>
    </row>
    <row r="10" spans="1:19" s="17" customFormat="1" ht="22.5" customHeight="1">
      <c r="A10" s="50" t="s">
        <v>118</v>
      </c>
      <c r="B10" s="50" t="s">
        <v>139</v>
      </c>
      <c r="C10" s="50" t="s">
        <v>197</v>
      </c>
      <c r="D10" s="50" t="s">
        <v>119</v>
      </c>
      <c r="E10" s="50" t="s">
        <v>6</v>
      </c>
      <c r="F10" s="53" t="s">
        <v>275</v>
      </c>
      <c r="G10" s="53" t="s">
        <v>276</v>
      </c>
      <c r="H10" s="51" t="s">
        <v>277</v>
      </c>
      <c r="I10" s="96" t="s">
        <v>150</v>
      </c>
      <c r="J10" s="51" t="s">
        <v>278</v>
      </c>
      <c r="K10" s="52" t="s">
        <v>279</v>
      </c>
      <c r="L10" s="96" t="s">
        <v>149</v>
      </c>
      <c r="M10" s="136" t="s">
        <v>243</v>
      </c>
      <c r="N10" s="136"/>
      <c r="O10" s="142"/>
      <c r="P10" s="50" t="s">
        <v>250</v>
      </c>
      <c r="Q10" s="86" t="s">
        <v>119</v>
      </c>
      <c r="S10" s="48"/>
    </row>
    <row r="11" spans="1:19" s="17" customFormat="1" ht="22.5" customHeight="1">
      <c r="A11" s="50">
        <v>1</v>
      </c>
      <c r="B11" s="54"/>
      <c r="C11" s="55"/>
      <c r="D11" s="56"/>
      <c r="E11" s="30"/>
      <c r="F11" s="6"/>
      <c r="G11" s="6"/>
      <c r="H11" s="26">
        <f>G11-F11</f>
        <v>0</v>
      </c>
      <c r="I11" s="57"/>
      <c r="J11" s="58"/>
      <c r="K11" s="25">
        <f>J11-F11</f>
        <v>0</v>
      </c>
      <c r="L11" s="59"/>
      <c r="M11" s="172"/>
      <c r="N11" s="172"/>
      <c r="O11" s="173"/>
      <c r="P11" s="60" t="s">
        <v>252</v>
      </c>
      <c r="Q11" s="91" t="s">
        <v>156</v>
      </c>
      <c r="S11" s="48"/>
    </row>
    <row r="12" spans="1:19" s="17" customFormat="1" ht="22.5" customHeight="1">
      <c r="A12" s="50">
        <v>2</v>
      </c>
      <c r="B12" s="54"/>
      <c r="C12" s="55"/>
      <c r="D12" s="56"/>
      <c r="E12" s="30"/>
      <c r="F12" s="6"/>
      <c r="G12" s="6"/>
      <c r="H12" s="26">
        <f t="shared" ref="H12:H25" si="0">G12-F12</f>
        <v>0</v>
      </c>
      <c r="I12" s="57"/>
      <c r="J12" s="58"/>
      <c r="K12" s="25">
        <f t="shared" ref="K12:K25" si="1">J12-F12</f>
        <v>0</v>
      </c>
      <c r="L12" s="59"/>
      <c r="M12" s="172"/>
      <c r="N12" s="172"/>
      <c r="O12" s="173"/>
      <c r="P12" s="60" t="s">
        <v>251</v>
      </c>
      <c r="Q12" s="91" t="s">
        <v>158</v>
      </c>
      <c r="S12" s="48"/>
    </row>
    <row r="13" spans="1:19" s="17" customFormat="1" ht="22.5" customHeight="1">
      <c r="A13" s="50">
        <v>3</v>
      </c>
      <c r="B13" s="54"/>
      <c r="C13" s="55"/>
      <c r="D13" s="56"/>
      <c r="E13" s="30"/>
      <c r="F13" s="6"/>
      <c r="G13" s="6"/>
      <c r="H13" s="26">
        <f t="shared" si="0"/>
        <v>0</v>
      </c>
      <c r="I13" s="57"/>
      <c r="J13" s="58"/>
      <c r="K13" s="25">
        <f t="shared" si="1"/>
        <v>0</v>
      </c>
      <c r="L13" s="59"/>
      <c r="M13" s="172"/>
      <c r="N13" s="172"/>
      <c r="O13" s="173"/>
      <c r="P13" s="60" t="s">
        <v>253</v>
      </c>
      <c r="Q13" s="91" t="s">
        <v>157</v>
      </c>
      <c r="S13" s="48"/>
    </row>
    <row r="14" spans="1:19" s="17" customFormat="1" ht="22.5" customHeight="1">
      <c r="A14" s="50">
        <v>4</v>
      </c>
      <c r="B14" s="54"/>
      <c r="C14" s="55"/>
      <c r="D14" s="56"/>
      <c r="E14" s="30"/>
      <c r="F14" s="6"/>
      <c r="G14" s="6"/>
      <c r="H14" s="26">
        <f t="shared" si="0"/>
        <v>0</v>
      </c>
      <c r="I14" s="57"/>
      <c r="J14" s="58"/>
      <c r="K14" s="25">
        <f t="shared" si="1"/>
        <v>0</v>
      </c>
      <c r="L14" s="59"/>
      <c r="M14" s="172"/>
      <c r="N14" s="172"/>
      <c r="O14" s="173"/>
      <c r="P14" s="60" t="s">
        <v>254</v>
      </c>
      <c r="S14" s="48"/>
    </row>
    <row r="15" spans="1:19" s="17" customFormat="1" ht="22.5" customHeight="1">
      <c r="A15" s="50">
        <v>5</v>
      </c>
      <c r="B15" s="54"/>
      <c r="C15" s="55"/>
      <c r="D15" s="56"/>
      <c r="E15" s="30"/>
      <c r="F15" s="6"/>
      <c r="G15" s="6"/>
      <c r="H15" s="26">
        <f t="shared" si="0"/>
        <v>0</v>
      </c>
      <c r="I15" s="57"/>
      <c r="J15" s="58"/>
      <c r="K15" s="25">
        <f t="shared" si="1"/>
        <v>0</v>
      </c>
      <c r="L15" s="59"/>
      <c r="M15" s="172"/>
      <c r="N15" s="172"/>
      <c r="O15" s="173"/>
      <c r="P15" s="60" t="s">
        <v>255</v>
      </c>
      <c r="Q15" s="61"/>
      <c r="S15" s="48"/>
    </row>
    <row r="16" spans="1:19" s="17" customFormat="1" ht="22.5" customHeight="1">
      <c r="A16" s="50">
        <v>6</v>
      </c>
      <c r="B16" s="54"/>
      <c r="C16" s="55"/>
      <c r="D16" s="56"/>
      <c r="E16" s="30"/>
      <c r="F16" s="6"/>
      <c r="G16" s="62"/>
      <c r="H16" s="26">
        <f t="shared" si="0"/>
        <v>0</v>
      </c>
      <c r="I16" s="57"/>
      <c r="J16" s="58"/>
      <c r="K16" s="25">
        <f t="shared" si="1"/>
        <v>0</v>
      </c>
      <c r="L16" s="59"/>
      <c r="M16" s="172"/>
      <c r="N16" s="172"/>
      <c r="O16" s="173"/>
      <c r="P16" s="60" t="s">
        <v>256</v>
      </c>
      <c r="Q16" s="61"/>
      <c r="S16" s="48"/>
    </row>
    <row r="17" spans="1:22" s="17" customFormat="1" ht="22.5" customHeight="1">
      <c r="A17" s="50">
        <v>7</v>
      </c>
      <c r="B17" s="54"/>
      <c r="C17" s="55"/>
      <c r="D17" s="56"/>
      <c r="E17" s="30"/>
      <c r="F17" s="6"/>
      <c r="G17" s="6"/>
      <c r="H17" s="26">
        <f t="shared" si="0"/>
        <v>0</v>
      </c>
      <c r="I17" s="57"/>
      <c r="J17" s="58"/>
      <c r="K17" s="25">
        <f t="shared" si="1"/>
        <v>0</v>
      </c>
      <c r="L17" s="59"/>
      <c r="M17" s="172"/>
      <c r="N17" s="172"/>
      <c r="O17" s="173"/>
      <c r="P17" s="60" t="s">
        <v>257</v>
      </c>
      <c r="Q17" s="61"/>
      <c r="S17" s="48"/>
    </row>
    <row r="18" spans="1:22" s="17" customFormat="1" ht="22.5" customHeight="1">
      <c r="A18" s="50">
        <v>8</v>
      </c>
      <c r="B18" s="54"/>
      <c r="C18" s="55"/>
      <c r="D18" s="56"/>
      <c r="E18" s="30"/>
      <c r="F18" s="6"/>
      <c r="G18" s="6"/>
      <c r="H18" s="26">
        <f t="shared" si="0"/>
        <v>0</v>
      </c>
      <c r="I18" s="57"/>
      <c r="J18" s="58"/>
      <c r="K18" s="25">
        <f t="shared" si="1"/>
        <v>0</v>
      </c>
      <c r="L18" s="59"/>
      <c r="M18" s="172"/>
      <c r="N18" s="172"/>
      <c r="O18" s="173"/>
      <c r="P18" s="60" t="s">
        <v>258</v>
      </c>
      <c r="Q18" s="61"/>
      <c r="S18" s="48"/>
    </row>
    <row r="19" spans="1:22" ht="22.5" customHeight="1">
      <c r="A19" s="50">
        <v>9</v>
      </c>
      <c r="B19" s="54"/>
      <c r="C19" s="24"/>
      <c r="D19" s="56"/>
      <c r="E19" s="2"/>
      <c r="F19" s="31"/>
      <c r="G19" s="31"/>
      <c r="H19" s="26">
        <f t="shared" si="0"/>
        <v>0</v>
      </c>
      <c r="I19" s="19"/>
      <c r="J19" s="28"/>
      <c r="K19" s="25">
        <f t="shared" si="1"/>
        <v>0</v>
      </c>
      <c r="L19" s="23"/>
      <c r="M19" s="172"/>
      <c r="N19" s="172"/>
      <c r="O19" s="172"/>
      <c r="P19" s="17"/>
      <c r="Q19" s="61"/>
    </row>
    <row r="20" spans="1:22" ht="22.5" customHeight="1">
      <c r="A20" s="50">
        <v>10</v>
      </c>
      <c r="B20" s="54"/>
      <c r="C20" s="24"/>
      <c r="D20" s="56"/>
      <c r="E20" s="2"/>
      <c r="F20" s="31"/>
      <c r="G20" s="31"/>
      <c r="H20" s="26">
        <f t="shared" si="0"/>
        <v>0</v>
      </c>
      <c r="I20" s="19"/>
      <c r="J20" s="28"/>
      <c r="K20" s="25">
        <f t="shared" si="1"/>
        <v>0</v>
      </c>
      <c r="L20" s="23"/>
      <c r="M20" s="172"/>
      <c r="N20" s="172"/>
      <c r="O20" s="172"/>
      <c r="P20" s="17"/>
      <c r="Q20" s="61"/>
    </row>
    <row r="21" spans="1:22" ht="22.5" customHeight="1">
      <c r="A21" s="50">
        <v>11</v>
      </c>
      <c r="B21" s="54"/>
      <c r="C21" s="24"/>
      <c r="D21" s="56"/>
      <c r="E21" s="2"/>
      <c r="F21" s="31"/>
      <c r="G21" s="31"/>
      <c r="H21" s="26">
        <f t="shared" si="0"/>
        <v>0</v>
      </c>
      <c r="I21" s="19"/>
      <c r="J21" s="28"/>
      <c r="K21" s="25">
        <f t="shared" si="1"/>
        <v>0</v>
      </c>
      <c r="L21" s="23"/>
      <c r="M21" s="172"/>
      <c r="N21" s="172"/>
      <c r="O21" s="172"/>
      <c r="P21" s="17"/>
      <c r="Q21" s="61"/>
    </row>
    <row r="22" spans="1:22" ht="22.5" customHeight="1">
      <c r="A22" s="50">
        <v>12</v>
      </c>
      <c r="B22" s="54"/>
      <c r="C22" s="24"/>
      <c r="D22" s="56"/>
      <c r="E22" s="2"/>
      <c r="F22" s="31"/>
      <c r="G22" s="31"/>
      <c r="H22" s="26">
        <f t="shared" si="0"/>
        <v>0</v>
      </c>
      <c r="I22" s="19"/>
      <c r="J22" s="28"/>
      <c r="K22" s="25">
        <f t="shared" si="1"/>
        <v>0</v>
      </c>
      <c r="L22" s="23"/>
      <c r="M22" s="172"/>
      <c r="N22" s="172"/>
      <c r="O22" s="172"/>
      <c r="P22" s="17"/>
      <c r="Q22" s="61"/>
    </row>
    <row r="23" spans="1:22" ht="22.5" customHeight="1">
      <c r="A23" s="50">
        <v>13</v>
      </c>
      <c r="B23" s="54"/>
      <c r="C23" s="24"/>
      <c r="D23" s="56"/>
      <c r="E23" s="2"/>
      <c r="F23" s="31"/>
      <c r="G23" s="31"/>
      <c r="H23" s="26">
        <f t="shared" si="0"/>
        <v>0</v>
      </c>
      <c r="I23" s="19"/>
      <c r="J23" s="28"/>
      <c r="K23" s="25">
        <f t="shared" si="1"/>
        <v>0</v>
      </c>
      <c r="L23" s="23"/>
      <c r="M23" s="172"/>
      <c r="N23" s="172"/>
      <c r="O23" s="172"/>
      <c r="P23" s="17"/>
      <c r="Q23" s="61"/>
    </row>
    <row r="24" spans="1:22" ht="22.5" customHeight="1">
      <c r="A24" s="50">
        <v>14</v>
      </c>
      <c r="B24" s="54"/>
      <c r="C24" s="24"/>
      <c r="D24" s="56"/>
      <c r="E24" s="2"/>
      <c r="F24" s="31"/>
      <c r="G24" s="31"/>
      <c r="H24" s="26">
        <f t="shared" si="0"/>
        <v>0</v>
      </c>
      <c r="I24" s="19"/>
      <c r="J24" s="28"/>
      <c r="K24" s="25">
        <f t="shared" si="1"/>
        <v>0</v>
      </c>
      <c r="L24" s="23"/>
      <c r="M24" s="172"/>
      <c r="N24" s="172"/>
      <c r="O24" s="172"/>
      <c r="P24" s="17"/>
      <c r="Q24" s="61"/>
    </row>
    <row r="25" spans="1:22" ht="22.5" customHeight="1">
      <c r="A25" s="50">
        <v>15</v>
      </c>
      <c r="B25" s="54"/>
      <c r="C25" s="24"/>
      <c r="D25" s="56"/>
      <c r="E25" s="2"/>
      <c r="F25" s="31"/>
      <c r="G25" s="31"/>
      <c r="H25" s="26">
        <f t="shared" si="0"/>
        <v>0</v>
      </c>
      <c r="I25" s="19"/>
      <c r="J25" s="28"/>
      <c r="K25" s="25">
        <f t="shared" si="1"/>
        <v>0</v>
      </c>
      <c r="L25" s="23"/>
      <c r="M25" s="172"/>
      <c r="N25" s="172"/>
      <c r="O25" s="172"/>
      <c r="P25" s="17"/>
      <c r="Q25" s="61"/>
    </row>
    <row r="26" spans="1:22" ht="22.5" customHeight="1">
      <c r="A26" s="50" t="s">
        <v>0</v>
      </c>
      <c r="B26" s="63"/>
      <c r="C26" s="25">
        <f>SUM(C11:C25)</f>
        <v>0</v>
      </c>
      <c r="D26" s="64"/>
      <c r="E26" s="50" t="s">
        <v>233</v>
      </c>
      <c r="F26" s="27">
        <f>SUMIF(D11:D25,"野菜",F11:F25)+SUMIF(D11:D25,"果樹",F11:F25)</f>
        <v>0</v>
      </c>
      <c r="G26" s="27">
        <f>SUMIF(D11:D25,"野菜",G11:G25)+SUMIF(D11:D25,"果樹",G11:G25)</f>
        <v>0</v>
      </c>
      <c r="H26" s="27">
        <f>SUMIF(D11:D25,"野菜",H11:H25)+SUMIF(D11:D25,"果樹",H11:H25)</f>
        <v>0</v>
      </c>
      <c r="I26" s="101" t="str">
        <f>IFERROR(ROUND((H26/F26)*100,1),"")</f>
        <v/>
      </c>
      <c r="J26" s="25">
        <f>SUMIF(D11:D25,"野菜",J11:J25)+SUMIF(D11:D25,"果樹",J11:J25)</f>
        <v>0</v>
      </c>
      <c r="K26" s="25">
        <f>SUMIF(D11:D25,"野菜",K11:K25)+SUMIF(D11:D25,"果樹",K11:K25)</f>
        <v>0</v>
      </c>
      <c r="L26" s="99" t="str">
        <f>IFERROR(ROUND((K26/F26)*100,1),"")</f>
        <v/>
      </c>
      <c r="N26" s="179"/>
      <c r="O26" s="179"/>
      <c r="P26" s="48"/>
    </row>
    <row r="27" spans="1:22" ht="22.5" customHeight="1">
      <c r="A27" s="17"/>
      <c r="B27" s="17"/>
      <c r="C27" s="17" t="s">
        <v>236</v>
      </c>
      <c r="D27" s="56"/>
      <c r="E27" s="50" t="s">
        <v>157</v>
      </c>
      <c r="F27" s="27">
        <f>SUMIF(D10:D24,"花き",F10:F24)</f>
        <v>0</v>
      </c>
      <c r="G27" s="27">
        <f>SUMIF(D10:D24,"花き",G10:G24)</f>
        <v>0</v>
      </c>
      <c r="H27" s="27">
        <f>SUMIF(D10:D24,"花き",H10:H24)</f>
        <v>0</v>
      </c>
      <c r="I27" s="101" t="str">
        <f>IFERROR(ROUND((H27/F27)*100,1),"")</f>
        <v/>
      </c>
      <c r="J27" s="25">
        <f>SUMIF(D10:D25,"花き",J10:J25)</f>
        <v>0</v>
      </c>
      <c r="K27" s="25">
        <f>SUMIF(D10:D24,"花き",K10:K24)</f>
        <v>0</v>
      </c>
      <c r="L27" s="99" t="str">
        <f>IFERROR(ROUND((K27/F27)*100,1),"")</f>
        <v/>
      </c>
      <c r="N27" s="17"/>
      <c r="O27" s="17"/>
      <c r="P27" s="48"/>
    </row>
    <row r="28" spans="1:22" ht="22.5" customHeight="1">
      <c r="A28" s="17"/>
      <c r="B28" s="17"/>
      <c r="C28" s="17"/>
      <c r="D28" s="65"/>
      <c r="E28" s="65"/>
      <c r="F28" s="65"/>
      <c r="G28" s="65"/>
      <c r="H28" s="65"/>
      <c r="I28" s="65"/>
      <c r="J28" s="65"/>
      <c r="K28" s="65"/>
      <c r="L28" s="65"/>
      <c r="M28" s="17"/>
      <c r="N28" s="17"/>
      <c r="O28" s="17"/>
      <c r="P28" s="48"/>
    </row>
    <row r="29" spans="1:22" ht="22.5" customHeight="1">
      <c r="A29" s="94" t="s">
        <v>124</v>
      </c>
      <c r="P29" s="48"/>
    </row>
    <row r="30" spans="1:22" ht="22.5" customHeight="1">
      <c r="A30" s="66" t="s">
        <v>125</v>
      </c>
      <c r="C30" s="67"/>
      <c r="P30" s="48"/>
    </row>
    <row r="31" spans="1:22" s="61" customFormat="1" ht="22.5" customHeight="1">
      <c r="A31" s="162" t="s">
        <v>217</v>
      </c>
      <c r="B31" s="160" t="s">
        <v>67</v>
      </c>
      <c r="C31" s="150" t="s">
        <v>286</v>
      </c>
      <c r="D31" s="150"/>
      <c r="E31" s="150"/>
      <c r="F31" s="150"/>
      <c r="G31" s="160" t="s">
        <v>38</v>
      </c>
      <c r="H31" s="144" t="s">
        <v>47</v>
      </c>
      <c r="I31" s="145"/>
      <c r="J31" s="145"/>
      <c r="K31" s="146"/>
      <c r="L31" s="144" t="s">
        <v>216</v>
      </c>
      <c r="M31" s="145"/>
      <c r="N31" s="145"/>
      <c r="O31" s="146"/>
      <c r="P31" s="48" t="s">
        <v>96</v>
      </c>
      <c r="Q31" s="48" t="s">
        <v>96</v>
      </c>
      <c r="S31" s="48"/>
    </row>
    <row r="32" spans="1:22" s="70" customFormat="1" ht="22.5" customHeight="1">
      <c r="A32" s="161"/>
      <c r="B32" s="161"/>
      <c r="C32" s="68" t="s">
        <v>215</v>
      </c>
      <c r="D32" s="150" t="s">
        <v>120</v>
      </c>
      <c r="E32" s="150"/>
      <c r="F32" s="68" t="s">
        <v>15</v>
      </c>
      <c r="G32" s="161"/>
      <c r="H32" s="69" t="s">
        <v>29</v>
      </c>
      <c r="I32" s="69" t="s">
        <v>28</v>
      </c>
      <c r="J32" s="68" t="s">
        <v>18</v>
      </c>
      <c r="K32" s="68" t="s">
        <v>19</v>
      </c>
      <c r="L32" s="53" t="s">
        <v>109</v>
      </c>
      <c r="M32" s="53" t="s">
        <v>110</v>
      </c>
      <c r="N32" s="53" t="s">
        <v>111</v>
      </c>
      <c r="O32" s="53" t="s">
        <v>112</v>
      </c>
      <c r="P32" s="70" t="s">
        <v>104</v>
      </c>
      <c r="Q32" s="70" t="s">
        <v>116</v>
      </c>
      <c r="R32" s="70" t="s">
        <v>115</v>
      </c>
      <c r="S32" s="48"/>
      <c r="T32" s="71" t="s">
        <v>67</v>
      </c>
      <c r="U32" s="98" t="s">
        <v>153</v>
      </c>
      <c r="V32" s="61"/>
    </row>
    <row r="33" spans="1:22" ht="22.5" customHeight="1">
      <c r="A33" s="6"/>
      <c r="B33" s="9"/>
      <c r="C33" s="72"/>
      <c r="D33" s="152"/>
      <c r="E33" s="152"/>
      <c r="F33" s="15"/>
      <c r="G33" s="7"/>
      <c r="H33" s="6"/>
      <c r="I33" s="21"/>
      <c r="J33" s="7" t="s">
        <v>1</v>
      </c>
      <c r="K33" s="8" t="s">
        <v>1</v>
      </c>
      <c r="L33" s="1"/>
      <c r="M33" s="1"/>
      <c r="N33" s="1"/>
      <c r="O33" s="20">
        <f>L33-(M33+N33)</f>
        <v>0</v>
      </c>
      <c r="P33" s="29" t="str">
        <f>IF(OR(G33="新規",G33="追加",G33=""),"OK",(IF(AND(H33="",I33=""),"NG","OK")))</f>
        <v>OK</v>
      </c>
      <c r="Q33" s="10" t="str">
        <f>IF(OR(G33="新規",G33="追加",G33=""),"OK",(IF(OR(AND(J33="",K33=""),AND(J33="",K33="□"),AND(J33="□",K33=""),AND(J33="□",K33="□")),"NG","OK")))</f>
        <v>OK</v>
      </c>
      <c r="R33" s="10" t="str">
        <f>IF(OR(AND(C33&lt;&gt;"",D33&lt;&gt;"",F33&lt;&gt;"",G33&lt;&gt;""),(C33="")),"OK","NG")</f>
        <v>OK</v>
      </c>
      <c r="T33" s="71" t="s">
        <v>65</v>
      </c>
      <c r="U33" s="74" t="s">
        <v>154</v>
      </c>
      <c r="V33" s="61"/>
    </row>
    <row r="34" spans="1:22" ht="22.5" customHeight="1">
      <c r="A34" s="6"/>
      <c r="B34" s="9"/>
      <c r="C34" s="72"/>
      <c r="D34" s="152"/>
      <c r="E34" s="152"/>
      <c r="F34" s="15"/>
      <c r="G34" s="7"/>
      <c r="H34" s="6"/>
      <c r="I34" s="21"/>
      <c r="J34" s="7" t="s">
        <v>1</v>
      </c>
      <c r="K34" s="8" t="s">
        <v>1</v>
      </c>
      <c r="L34" s="1"/>
      <c r="M34" s="1"/>
      <c r="N34" s="1"/>
      <c r="O34" s="20">
        <f t="shared" ref="O34:O39" si="2">L34-(M34+N34)</f>
        <v>0</v>
      </c>
      <c r="P34" s="29" t="str">
        <f t="shared" ref="P34:P39" si="3">IF(OR(G34="新規",G34="追加",G34=""),"OK",(IF(AND(H34="",I34=""),"NG","OK")))</f>
        <v>OK</v>
      </c>
      <c r="Q34" s="10" t="str">
        <f t="shared" ref="Q34:Q39" si="4">IF(OR(G34="新規",G34="追加",G34=""),"OK",(IF(OR(AND(J34="",K34=""),AND(J34="",K34="□"),AND(J34="□",K34=""),AND(J34="□",K34="□")),"NG","OK")))</f>
        <v>OK</v>
      </c>
      <c r="R34" s="10" t="str">
        <f t="shared" ref="R34:R39" si="5">IF(OR(AND(C34&lt;&gt;"",D34&lt;&gt;"",F34&lt;&gt;"",G34&lt;&gt;""),(C34="")),"OK","NG")</f>
        <v>OK</v>
      </c>
      <c r="T34" s="97" t="s">
        <v>66</v>
      </c>
      <c r="U34" s="75" t="s">
        <v>155</v>
      </c>
      <c r="V34" s="61"/>
    </row>
    <row r="35" spans="1:22" ht="22.5" customHeight="1">
      <c r="A35" s="6"/>
      <c r="B35" s="9"/>
      <c r="C35" s="72"/>
      <c r="D35" s="152"/>
      <c r="E35" s="152"/>
      <c r="F35" s="15"/>
      <c r="G35" s="7"/>
      <c r="H35" s="6"/>
      <c r="I35" s="21"/>
      <c r="J35" s="7" t="s">
        <v>1</v>
      </c>
      <c r="K35" s="8" t="s">
        <v>1</v>
      </c>
      <c r="L35" s="1"/>
      <c r="M35" s="1"/>
      <c r="N35" s="1"/>
      <c r="O35" s="20">
        <f t="shared" si="2"/>
        <v>0</v>
      </c>
      <c r="P35" s="29" t="str">
        <f t="shared" si="3"/>
        <v>OK</v>
      </c>
      <c r="Q35" s="10" t="str">
        <f t="shared" si="4"/>
        <v>OK</v>
      </c>
      <c r="R35" s="10" t="str">
        <f t="shared" si="5"/>
        <v>OK</v>
      </c>
      <c r="T35" s="94"/>
      <c r="U35" s="75" t="s">
        <v>214</v>
      </c>
      <c r="V35" s="61"/>
    </row>
    <row r="36" spans="1:22" ht="22.5" customHeight="1">
      <c r="A36" s="6"/>
      <c r="B36" s="9"/>
      <c r="C36" s="72"/>
      <c r="D36" s="152"/>
      <c r="E36" s="152"/>
      <c r="F36" s="15"/>
      <c r="G36" s="7"/>
      <c r="H36" s="6"/>
      <c r="I36" s="21"/>
      <c r="J36" s="7" t="s">
        <v>1</v>
      </c>
      <c r="K36" s="8" t="s">
        <v>1</v>
      </c>
      <c r="L36" s="1"/>
      <c r="M36" s="1"/>
      <c r="N36" s="1"/>
      <c r="O36" s="20">
        <f t="shared" si="2"/>
        <v>0</v>
      </c>
      <c r="P36" s="29" t="str">
        <f t="shared" si="3"/>
        <v>OK</v>
      </c>
      <c r="Q36" s="10" t="str">
        <f t="shared" si="4"/>
        <v>OK</v>
      </c>
      <c r="R36" s="10" t="str">
        <f t="shared" si="5"/>
        <v>OK</v>
      </c>
      <c r="T36" s="94"/>
      <c r="U36" s="92" t="s">
        <v>13</v>
      </c>
      <c r="V36" s="61"/>
    </row>
    <row r="37" spans="1:22" ht="22.5" customHeight="1">
      <c r="A37" s="6"/>
      <c r="B37" s="9"/>
      <c r="C37" s="72"/>
      <c r="D37" s="152"/>
      <c r="E37" s="152"/>
      <c r="F37" s="16"/>
      <c r="G37" s="7"/>
      <c r="H37" s="6"/>
      <c r="I37" s="21"/>
      <c r="J37" s="7" t="s">
        <v>1</v>
      </c>
      <c r="K37" s="8" t="s">
        <v>1</v>
      </c>
      <c r="L37" s="1"/>
      <c r="M37" s="1"/>
      <c r="N37" s="1"/>
      <c r="O37" s="20">
        <f t="shared" si="2"/>
        <v>0</v>
      </c>
      <c r="P37" s="29" t="str">
        <f t="shared" si="3"/>
        <v>OK</v>
      </c>
      <c r="Q37" s="10" t="str">
        <f t="shared" si="4"/>
        <v>OK</v>
      </c>
      <c r="R37" s="10" t="str">
        <f t="shared" si="5"/>
        <v>OK</v>
      </c>
    </row>
    <row r="38" spans="1:22" ht="22.5" customHeight="1">
      <c r="A38" s="6"/>
      <c r="B38" s="9"/>
      <c r="C38" s="72"/>
      <c r="D38" s="152"/>
      <c r="E38" s="152"/>
      <c r="F38" s="15"/>
      <c r="G38" s="7"/>
      <c r="H38" s="6"/>
      <c r="I38" s="21"/>
      <c r="J38" s="7" t="s">
        <v>1</v>
      </c>
      <c r="K38" s="8" t="s">
        <v>1</v>
      </c>
      <c r="L38" s="1"/>
      <c r="M38" s="1"/>
      <c r="N38" s="1"/>
      <c r="O38" s="20">
        <f t="shared" si="2"/>
        <v>0</v>
      </c>
      <c r="P38" s="29" t="str">
        <f t="shared" si="3"/>
        <v>OK</v>
      </c>
      <c r="Q38" s="10" t="str">
        <f t="shared" si="4"/>
        <v>OK</v>
      </c>
      <c r="R38" s="10" t="str">
        <f t="shared" si="5"/>
        <v>OK</v>
      </c>
    </row>
    <row r="39" spans="1:22" ht="22.5" customHeight="1">
      <c r="A39" s="6"/>
      <c r="B39" s="9"/>
      <c r="C39" s="72"/>
      <c r="D39" s="152"/>
      <c r="E39" s="152"/>
      <c r="F39" s="15"/>
      <c r="G39" s="7"/>
      <c r="H39" s="6"/>
      <c r="I39" s="21"/>
      <c r="J39" s="7" t="s">
        <v>1</v>
      </c>
      <c r="K39" s="8" t="s">
        <v>1</v>
      </c>
      <c r="L39" s="1"/>
      <c r="M39" s="1"/>
      <c r="N39" s="1"/>
      <c r="O39" s="20">
        <f t="shared" si="2"/>
        <v>0</v>
      </c>
      <c r="P39" s="29" t="str">
        <f t="shared" si="3"/>
        <v>OK</v>
      </c>
      <c r="Q39" s="10" t="str">
        <f t="shared" si="4"/>
        <v>OK</v>
      </c>
      <c r="R39" s="10" t="str">
        <f t="shared" si="5"/>
        <v>OK</v>
      </c>
    </row>
    <row r="40" spans="1:22" ht="22.5" customHeight="1">
      <c r="A40" s="12"/>
      <c r="B40" s="13"/>
      <c r="C40" s="14"/>
      <c r="D40" s="13"/>
      <c r="E40" s="14"/>
      <c r="F40" s="14"/>
      <c r="G40" s="13"/>
      <c r="H40" s="13"/>
      <c r="I40" s="12"/>
      <c r="J40" s="12"/>
      <c r="K40" s="68" t="s">
        <v>137</v>
      </c>
      <c r="L40" s="27">
        <f>SUM(L33:L39)</f>
        <v>0</v>
      </c>
      <c r="M40" s="27">
        <f t="shared" ref="M40:N40" si="6">SUM(M33:M39)</f>
        <v>0</v>
      </c>
      <c r="N40" s="27">
        <f t="shared" si="6"/>
        <v>0</v>
      </c>
      <c r="O40" s="27">
        <f>L40-(M40+N40)</f>
        <v>0</v>
      </c>
      <c r="P40" s="76"/>
      <c r="Q40" s="77"/>
      <c r="R40" s="77"/>
    </row>
    <row r="41" spans="1:22" ht="22.5" customHeight="1">
      <c r="A41" s="48" t="s">
        <v>126</v>
      </c>
      <c r="B41" s="13"/>
      <c r="C41" s="14"/>
      <c r="D41" s="13"/>
      <c r="E41" s="14"/>
      <c r="F41" s="14"/>
      <c r="G41" s="13"/>
      <c r="H41" s="13"/>
      <c r="I41" s="12"/>
      <c r="J41" s="12"/>
      <c r="K41" s="12"/>
      <c r="L41" s="12"/>
      <c r="M41" s="12"/>
      <c r="N41" s="12"/>
      <c r="O41" s="12"/>
      <c r="P41" s="76"/>
      <c r="Q41" s="77"/>
      <c r="R41" s="77"/>
    </row>
    <row r="42" spans="1:22" ht="22.5" customHeight="1">
      <c r="A42" s="162" t="s">
        <v>217</v>
      </c>
      <c r="B42" s="160" t="s">
        <v>67</v>
      </c>
      <c r="C42" s="150" t="s">
        <v>286</v>
      </c>
      <c r="D42" s="150"/>
      <c r="E42" s="150"/>
      <c r="F42" s="150"/>
      <c r="G42" s="160" t="s">
        <v>38</v>
      </c>
      <c r="H42" s="144" t="s">
        <v>47</v>
      </c>
      <c r="I42" s="145"/>
      <c r="J42" s="145"/>
      <c r="K42" s="146"/>
      <c r="L42" s="144" t="s">
        <v>216</v>
      </c>
      <c r="M42" s="145"/>
      <c r="N42" s="145"/>
      <c r="O42" s="146"/>
      <c r="P42" s="48" t="s">
        <v>96</v>
      </c>
      <c r="Q42" s="48" t="s">
        <v>96</v>
      </c>
      <c r="R42" s="61"/>
    </row>
    <row r="43" spans="1:22" ht="22.5" customHeight="1">
      <c r="A43" s="161"/>
      <c r="B43" s="161"/>
      <c r="C43" s="68" t="s">
        <v>215</v>
      </c>
      <c r="D43" s="150" t="s">
        <v>120</v>
      </c>
      <c r="E43" s="150"/>
      <c r="F43" s="68" t="s">
        <v>15</v>
      </c>
      <c r="G43" s="161"/>
      <c r="H43" s="69" t="s">
        <v>29</v>
      </c>
      <c r="I43" s="69" t="s">
        <v>28</v>
      </c>
      <c r="J43" s="68" t="s">
        <v>18</v>
      </c>
      <c r="K43" s="68" t="s">
        <v>19</v>
      </c>
      <c r="L43" s="53" t="s">
        <v>109</v>
      </c>
      <c r="M43" s="53" t="s">
        <v>110</v>
      </c>
      <c r="N43" s="53" t="s">
        <v>111</v>
      </c>
      <c r="O43" s="53" t="s">
        <v>112</v>
      </c>
      <c r="P43" s="70" t="s">
        <v>104</v>
      </c>
      <c r="Q43" s="70" t="s">
        <v>116</v>
      </c>
      <c r="R43" s="70" t="s">
        <v>115</v>
      </c>
      <c r="T43" s="98" t="s">
        <v>153</v>
      </c>
    </row>
    <row r="44" spans="1:22" ht="22.5" customHeight="1">
      <c r="A44" s="6"/>
      <c r="B44" s="9"/>
      <c r="C44" s="72"/>
      <c r="D44" s="152"/>
      <c r="E44" s="152"/>
      <c r="F44" s="15"/>
      <c r="G44" s="7"/>
      <c r="H44" s="6"/>
      <c r="I44" s="21"/>
      <c r="J44" s="7" t="s">
        <v>1</v>
      </c>
      <c r="K44" s="8" t="s">
        <v>1</v>
      </c>
      <c r="L44" s="1"/>
      <c r="M44" s="1"/>
      <c r="N44" s="1"/>
      <c r="O44" s="20">
        <f>L44-(M44+N44)</f>
        <v>0</v>
      </c>
      <c r="P44" s="29" t="str">
        <f t="shared" ref="P44:P50" si="7">IF(OR(G44="新規",G44="追加",G44=""),"OK",(IF(AND(H44="",I44=""),"NG","OK")))</f>
        <v>OK</v>
      </c>
      <c r="Q44" s="10" t="str">
        <f t="shared" ref="Q44:Q50" si="8">IF(OR(G44="新規",G44="追加",G44=""),"OK",(IF(OR(AND(J44="",K44=""),AND(J44="",K44="□"),AND(J44="□",K44=""),AND(J44="□",K44="□")),"NG","OK")))</f>
        <v>OK</v>
      </c>
      <c r="R44" s="10" t="str">
        <f t="shared" ref="R44:R50" si="9">IF(OR(AND(C44&lt;&gt;"",D44&lt;&gt;"",F44&lt;&gt;"",G44&lt;&gt;""),(C44="")),"OK","NG")</f>
        <v>OK</v>
      </c>
      <c r="T44" s="78" t="s">
        <v>7</v>
      </c>
    </row>
    <row r="45" spans="1:22" ht="22.5" customHeight="1">
      <c r="A45" s="6"/>
      <c r="B45" s="9"/>
      <c r="C45" s="72"/>
      <c r="D45" s="152"/>
      <c r="E45" s="152"/>
      <c r="F45" s="15"/>
      <c r="G45" s="7"/>
      <c r="H45" s="6"/>
      <c r="I45" s="21"/>
      <c r="J45" s="7" t="s">
        <v>1</v>
      </c>
      <c r="K45" s="8" t="s">
        <v>1</v>
      </c>
      <c r="L45" s="1"/>
      <c r="M45" s="1"/>
      <c r="N45" s="1"/>
      <c r="O45" s="20">
        <f t="shared" ref="O45:O50" si="10">L45-(M45+N45)</f>
        <v>0</v>
      </c>
      <c r="P45" s="29" t="str">
        <f t="shared" si="7"/>
        <v>OK</v>
      </c>
      <c r="Q45" s="10" t="str">
        <f t="shared" si="8"/>
        <v>OK</v>
      </c>
      <c r="R45" s="10" t="str">
        <f t="shared" si="9"/>
        <v>OK</v>
      </c>
      <c r="T45" s="79" t="s">
        <v>214</v>
      </c>
    </row>
    <row r="46" spans="1:22" ht="22.5" customHeight="1">
      <c r="A46" s="6"/>
      <c r="B46" s="9"/>
      <c r="C46" s="72"/>
      <c r="D46" s="152"/>
      <c r="E46" s="152"/>
      <c r="F46" s="15"/>
      <c r="G46" s="7"/>
      <c r="H46" s="6"/>
      <c r="I46" s="21"/>
      <c r="J46" s="7" t="s">
        <v>1</v>
      </c>
      <c r="K46" s="8" t="s">
        <v>1</v>
      </c>
      <c r="L46" s="1"/>
      <c r="M46" s="1"/>
      <c r="N46" s="1"/>
      <c r="O46" s="20">
        <f t="shared" si="10"/>
        <v>0</v>
      </c>
      <c r="P46" s="29" t="str">
        <f t="shared" si="7"/>
        <v>OK</v>
      </c>
      <c r="Q46" s="10" t="str">
        <f t="shared" si="8"/>
        <v>OK</v>
      </c>
      <c r="R46" s="10" t="str">
        <f t="shared" si="9"/>
        <v>OK</v>
      </c>
      <c r="T46" s="80" t="s">
        <v>13</v>
      </c>
    </row>
    <row r="47" spans="1:22" ht="22.5" customHeight="1">
      <c r="A47" s="6"/>
      <c r="B47" s="9"/>
      <c r="C47" s="72"/>
      <c r="D47" s="152"/>
      <c r="E47" s="152"/>
      <c r="F47" s="15"/>
      <c r="G47" s="7"/>
      <c r="H47" s="6"/>
      <c r="I47" s="21"/>
      <c r="J47" s="7" t="s">
        <v>1</v>
      </c>
      <c r="K47" s="8" t="s">
        <v>1</v>
      </c>
      <c r="L47" s="1"/>
      <c r="M47" s="1"/>
      <c r="N47" s="1"/>
      <c r="O47" s="20">
        <f t="shared" si="10"/>
        <v>0</v>
      </c>
      <c r="P47" s="29" t="str">
        <f t="shared" si="7"/>
        <v>OK</v>
      </c>
      <c r="Q47" s="10" t="str">
        <f t="shared" si="8"/>
        <v>OK</v>
      </c>
      <c r="R47" s="10" t="str">
        <f t="shared" si="9"/>
        <v>OK</v>
      </c>
    </row>
    <row r="48" spans="1:22" ht="22.5" customHeight="1">
      <c r="A48" s="6"/>
      <c r="B48" s="9"/>
      <c r="C48" s="72"/>
      <c r="D48" s="152"/>
      <c r="E48" s="152"/>
      <c r="F48" s="16"/>
      <c r="G48" s="7"/>
      <c r="H48" s="6"/>
      <c r="I48" s="21"/>
      <c r="J48" s="7" t="s">
        <v>1</v>
      </c>
      <c r="K48" s="8" t="s">
        <v>1</v>
      </c>
      <c r="L48" s="1"/>
      <c r="M48" s="1"/>
      <c r="N48" s="1"/>
      <c r="O48" s="20">
        <f t="shared" si="10"/>
        <v>0</v>
      </c>
      <c r="P48" s="29" t="str">
        <f t="shared" si="7"/>
        <v>OK</v>
      </c>
      <c r="Q48" s="10" t="str">
        <f t="shared" si="8"/>
        <v>OK</v>
      </c>
      <c r="R48" s="10" t="str">
        <f t="shared" si="9"/>
        <v>OK</v>
      </c>
    </row>
    <row r="49" spans="1:20" ht="22.5" customHeight="1">
      <c r="A49" s="6"/>
      <c r="B49" s="9"/>
      <c r="C49" s="72"/>
      <c r="D49" s="152"/>
      <c r="E49" s="152"/>
      <c r="F49" s="15"/>
      <c r="G49" s="7"/>
      <c r="H49" s="6"/>
      <c r="I49" s="21"/>
      <c r="J49" s="7" t="s">
        <v>1</v>
      </c>
      <c r="K49" s="8" t="s">
        <v>1</v>
      </c>
      <c r="L49" s="1"/>
      <c r="M49" s="1"/>
      <c r="N49" s="1"/>
      <c r="O49" s="20">
        <f t="shared" si="10"/>
        <v>0</v>
      </c>
      <c r="P49" s="29" t="str">
        <f t="shared" si="7"/>
        <v>OK</v>
      </c>
      <c r="Q49" s="10" t="str">
        <f t="shared" si="8"/>
        <v>OK</v>
      </c>
      <c r="R49" s="10" t="str">
        <f t="shared" si="9"/>
        <v>OK</v>
      </c>
    </row>
    <row r="50" spans="1:20" ht="22.5" customHeight="1">
      <c r="A50" s="6"/>
      <c r="B50" s="9"/>
      <c r="C50" s="72"/>
      <c r="D50" s="152"/>
      <c r="E50" s="152"/>
      <c r="F50" s="15"/>
      <c r="G50" s="7"/>
      <c r="H50" s="6"/>
      <c r="I50" s="21"/>
      <c r="J50" s="7" t="s">
        <v>1</v>
      </c>
      <c r="K50" s="8" t="s">
        <v>1</v>
      </c>
      <c r="L50" s="1"/>
      <c r="M50" s="1"/>
      <c r="N50" s="1"/>
      <c r="O50" s="20">
        <f t="shared" si="10"/>
        <v>0</v>
      </c>
      <c r="P50" s="29" t="str">
        <f t="shared" si="7"/>
        <v>OK</v>
      </c>
      <c r="Q50" s="10" t="str">
        <f t="shared" si="8"/>
        <v>OK</v>
      </c>
      <c r="R50" s="10" t="str">
        <f t="shared" si="9"/>
        <v>OK</v>
      </c>
    </row>
    <row r="51" spans="1:20" ht="22.5" customHeight="1">
      <c r="A51" s="12"/>
      <c r="B51" s="13"/>
      <c r="C51" s="14"/>
      <c r="D51" s="13"/>
      <c r="E51" s="14"/>
      <c r="F51" s="14"/>
      <c r="G51" s="13"/>
      <c r="H51" s="13"/>
      <c r="I51" s="12"/>
      <c r="J51" s="12"/>
      <c r="K51" s="68" t="s">
        <v>137</v>
      </c>
      <c r="L51" s="27">
        <f>SUM(L44:L50)</f>
        <v>0</v>
      </c>
      <c r="M51" s="27">
        <f t="shared" ref="M51:N51" si="11">SUM(M44:M50)</f>
        <v>0</v>
      </c>
      <c r="N51" s="27">
        <f t="shared" si="11"/>
        <v>0</v>
      </c>
      <c r="O51" s="27">
        <f>L51-(M51+N51)</f>
        <v>0</v>
      </c>
      <c r="P51" s="76"/>
      <c r="Q51" s="77"/>
      <c r="R51" s="77"/>
    </row>
    <row r="52" spans="1:20" ht="22.5" customHeight="1">
      <c r="A52" s="48" t="s">
        <v>129</v>
      </c>
      <c r="B52" s="13"/>
      <c r="C52" s="14"/>
      <c r="D52" s="13"/>
      <c r="E52" s="14"/>
      <c r="F52" s="14"/>
      <c r="G52" s="13"/>
      <c r="H52" s="13"/>
      <c r="I52" s="12"/>
      <c r="J52" s="12"/>
      <c r="K52" s="12"/>
      <c r="L52" s="12"/>
      <c r="M52" s="12"/>
      <c r="N52" s="12"/>
      <c r="O52" s="12"/>
      <c r="P52" s="76"/>
      <c r="Q52" s="77"/>
      <c r="R52" s="77"/>
    </row>
    <row r="53" spans="1:20" ht="22.5" customHeight="1">
      <c r="A53" s="162" t="s">
        <v>217</v>
      </c>
      <c r="B53" s="160" t="s">
        <v>67</v>
      </c>
      <c r="C53" s="150" t="s">
        <v>286</v>
      </c>
      <c r="D53" s="150"/>
      <c r="E53" s="150"/>
      <c r="F53" s="150"/>
      <c r="G53" s="160" t="s">
        <v>38</v>
      </c>
      <c r="H53" s="144" t="s">
        <v>47</v>
      </c>
      <c r="I53" s="145"/>
      <c r="J53" s="145"/>
      <c r="K53" s="146"/>
      <c r="L53" s="144" t="s">
        <v>216</v>
      </c>
      <c r="M53" s="145"/>
      <c r="N53" s="145"/>
      <c r="O53" s="146"/>
      <c r="P53" s="48" t="s">
        <v>96</v>
      </c>
      <c r="Q53" s="48" t="s">
        <v>96</v>
      </c>
      <c r="R53" s="61"/>
    </row>
    <row r="54" spans="1:20" ht="22.5" customHeight="1">
      <c r="A54" s="161"/>
      <c r="B54" s="161"/>
      <c r="C54" s="68" t="s">
        <v>215</v>
      </c>
      <c r="D54" s="150" t="s">
        <v>120</v>
      </c>
      <c r="E54" s="150"/>
      <c r="F54" s="68" t="s">
        <v>15</v>
      </c>
      <c r="G54" s="161"/>
      <c r="H54" s="69" t="s">
        <v>29</v>
      </c>
      <c r="I54" s="69" t="s">
        <v>28</v>
      </c>
      <c r="J54" s="68" t="s">
        <v>18</v>
      </c>
      <c r="K54" s="68" t="s">
        <v>19</v>
      </c>
      <c r="L54" s="53" t="s">
        <v>109</v>
      </c>
      <c r="M54" s="53" t="s">
        <v>110</v>
      </c>
      <c r="N54" s="53" t="s">
        <v>111</v>
      </c>
      <c r="O54" s="53" t="s">
        <v>112</v>
      </c>
      <c r="P54" s="70" t="s">
        <v>104</v>
      </c>
      <c r="Q54" s="70" t="s">
        <v>116</v>
      </c>
      <c r="R54" s="70" t="s">
        <v>115</v>
      </c>
      <c r="T54" s="98" t="s">
        <v>153</v>
      </c>
    </row>
    <row r="55" spans="1:20" ht="22.5" customHeight="1">
      <c r="A55" s="6"/>
      <c r="B55" s="9"/>
      <c r="C55" s="72"/>
      <c r="D55" s="152"/>
      <c r="E55" s="152"/>
      <c r="F55" s="15"/>
      <c r="G55" s="7"/>
      <c r="H55" s="6"/>
      <c r="I55" s="6"/>
      <c r="J55" s="7" t="s">
        <v>1</v>
      </c>
      <c r="K55" s="8" t="s">
        <v>1</v>
      </c>
      <c r="L55" s="1"/>
      <c r="M55" s="1"/>
      <c r="N55" s="1"/>
      <c r="O55" s="20">
        <f>L55-(M55+N55)</f>
        <v>0</v>
      </c>
      <c r="P55" s="29" t="str">
        <f t="shared" ref="P55:P61" si="12">IF(OR(G55="新規",G55="追加",G55=""),"OK",(IF(AND(H55="",I55=""),"NG","OK")))</f>
        <v>OK</v>
      </c>
      <c r="Q55" s="10" t="str">
        <f t="shared" ref="Q55:Q61" si="13">IF(OR(G55="新規",G55="追加",G55=""),"OK",(IF(OR(AND(J55="",K55=""),AND(J55="",K55="□"),AND(J55="□",K55=""),AND(J55="□",K55="□")),"NG","OK")))</f>
        <v>OK</v>
      </c>
      <c r="R55" s="10" t="str">
        <f>IF(OR(AND(C55&lt;&gt;"",D55&lt;&gt;"",F55&lt;&gt;"",G55&lt;&gt;""),(C55="")),"OK","NG")</f>
        <v>OK</v>
      </c>
      <c r="T55" s="78" t="s">
        <v>159</v>
      </c>
    </row>
    <row r="56" spans="1:20" ht="22.5" customHeight="1">
      <c r="A56" s="6"/>
      <c r="B56" s="9"/>
      <c r="C56" s="72"/>
      <c r="D56" s="152"/>
      <c r="E56" s="152"/>
      <c r="F56" s="15"/>
      <c r="G56" s="7"/>
      <c r="H56" s="6"/>
      <c r="I56" s="6"/>
      <c r="J56" s="7" t="s">
        <v>1</v>
      </c>
      <c r="K56" s="8" t="s">
        <v>1</v>
      </c>
      <c r="L56" s="1"/>
      <c r="M56" s="1"/>
      <c r="N56" s="1"/>
      <c r="O56" s="20">
        <f t="shared" ref="O56:O61" si="14">L56-(M56+N56)</f>
        <v>0</v>
      </c>
      <c r="P56" s="29" t="str">
        <f t="shared" si="12"/>
        <v>OK</v>
      </c>
      <c r="Q56" s="10" t="str">
        <f t="shared" si="13"/>
        <v>OK</v>
      </c>
      <c r="R56" s="10" t="str">
        <f t="shared" ref="R56:R61" si="15">IF(OR(AND(C56&lt;&gt;"",D56&lt;&gt;"",F56&lt;&gt;"",G56&lt;&gt;""),(C56="")),"OK","NG")</f>
        <v>OK</v>
      </c>
      <c r="T56" s="79" t="s">
        <v>162</v>
      </c>
    </row>
    <row r="57" spans="1:20" ht="22.5" customHeight="1">
      <c r="A57" s="6"/>
      <c r="B57" s="9"/>
      <c r="C57" s="72"/>
      <c r="D57" s="152"/>
      <c r="E57" s="152"/>
      <c r="F57" s="15"/>
      <c r="G57" s="7"/>
      <c r="H57" s="6"/>
      <c r="I57" s="6"/>
      <c r="J57" s="7" t="s">
        <v>1</v>
      </c>
      <c r="K57" s="8" t="s">
        <v>1</v>
      </c>
      <c r="L57" s="1"/>
      <c r="M57" s="1"/>
      <c r="N57" s="1"/>
      <c r="O57" s="20">
        <f t="shared" si="14"/>
        <v>0</v>
      </c>
      <c r="P57" s="29" t="str">
        <f t="shared" si="12"/>
        <v>OK</v>
      </c>
      <c r="Q57" s="10" t="str">
        <f t="shared" si="13"/>
        <v>OK</v>
      </c>
      <c r="R57" s="10" t="str">
        <f t="shared" si="15"/>
        <v>OK</v>
      </c>
      <c r="T57" s="81" t="s">
        <v>214</v>
      </c>
    </row>
    <row r="58" spans="1:20" ht="22.5" customHeight="1">
      <c r="A58" s="6"/>
      <c r="B58" s="9"/>
      <c r="C58" s="72"/>
      <c r="D58" s="152"/>
      <c r="E58" s="152"/>
      <c r="F58" s="15"/>
      <c r="G58" s="7"/>
      <c r="H58" s="6"/>
      <c r="I58" s="6"/>
      <c r="J58" s="7" t="s">
        <v>1</v>
      </c>
      <c r="K58" s="8" t="s">
        <v>1</v>
      </c>
      <c r="L58" s="1"/>
      <c r="M58" s="1"/>
      <c r="N58" s="1"/>
      <c r="O58" s="20">
        <f t="shared" si="14"/>
        <v>0</v>
      </c>
      <c r="P58" s="29" t="str">
        <f t="shared" si="12"/>
        <v>OK</v>
      </c>
      <c r="Q58" s="10" t="str">
        <f t="shared" si="13"/>
        <v>OK</v>
      </c>
      <c r="R58" s="10" t="str">
        <f t="shared" si="15"/>
        <v>OK</v>
      </c>
      <c r="T58" s="80" t="s">
        <v>13</v>
      </c>
    </row>
    <row r="59" spans="1:20" ht="22.5" customHeight="1">
      <c r="A59" s="6"/>
      <c r="B59" s="9"/>
      <c r="C59" s="72"/>
      <c r="D59" s="152"/>
      <c r="E59" s="152"/>
      <c r="F59" s="16"/>
      <c r="G59" s="7"/>
      <c r="H59" s="6"/>
      <c r="I59" s="6"/>
      <c r="J59" s="7" t="s">
        <v>1</v>
      </c>
      <c r="K59" s="8" t="s">
        <v>1</v>
      </c>
      <c r="L59" s="1"/>
      <c r="M59" s="1"/>
      <c r="N59" s="1"/>
      <c r="O59" s="20">
        <f t="shared" si="14"/>
        <v>0</v>
      </c>
      <c r="P59" s="29" t="str">
        <f t="shared" si="12"/>
        <v>OK</v>
      </c>
      <c r="Q59" s="10" t="str">
        <f t="shared" si="13"/>
        <v>OK</v>
      </c>
      <c r="R59" s="10" t="str">
        <f t="shared" si="15"/>
        <v>OK</v>
      </c>
    </row>
    <row r="60" spans="1:20" ht="22.5" customHeight="1">
      <c r="A60" s="6"/>
      <c r="B60" s="9"/>
      <c r="C60" s="72"/>
      <c r="D60" s="152"/>
      <c r="E60" s="152"/>
      <c r="F60" s="15"/>
      <c r="G60" s="7"/>
      <c r="H60" s="6"/>
      <c r="I60" s="6"/>
      <c r="J60" s="7" t="s">
        <v>1</v>
      </c>
      <c r="K60" s="8" t="s">
        <v>1</v>
      </c>
      <c r="L60" s="1"/>
      <c r="M60" s="1"/>
      <c r="N60" s="1"/>
      <c r="O60" s="20">
        <f t="shared" si="14"/>
        <v>0</v>
      </c>
      <c r="P60" s="29" t="str">
        <f t="shared" si="12"/>
        <v>OK</v>
      </c>
      <c r="Q60" s="10" t="str">
        <f t="shared" si="13"/>
        <v>OK</v>
      </c>
      <c r="R60" s="10" t="str">
        <f t="shared" si="15"/>
        <v>OK</v>
      </c>
    </row>
    <row r="61" spans="1:20" ht="22.5" customHeight="1">
      <c r="A61" s="6"/>
      <c r="B61" s="9"/>
      <c r="C61" s="72"/>
      <c r="D61" s="152"/>
      <c r="E61" s="152"/>
      <c r="F61" s="15"/>
      <c r="G61" s="7"/>
      <c r="H61" s="6"/>
      <c r="I61" s="6"/>
      <c r="J61" s="7" t="s">
        <v>1</v>
      </c>
      <c r="K61" s="8" t="s">
        <v>1</v>
      </c>
      <c r="L61" s="1"/>
      <c r="M61" s="1"/>
      <c r="N61" s="1"/>
      <c r="O61" s="20">
        <f t="shared" si="14"/>
        <v>0</v>
      </c>
      <c r="P61" s="29" t="str">
        <f t="shared" si="12"/>
        <v>OK</v>
      </c>
      <c r="Q61" s="10" t="str">
        <f t="shared" si="13"/>
        <v>OK</v>
      </c>
      <c r="R61" s="10" t="str">
        <f t="shared" si="15"/>
        <v>OK</v>
      </c>
    </row>
    <row r="62" spans="1:20" ht="22.5" customHeight="1">
      <c r="A62" s="12"/>
      <c r="B62" s="13"/>
      <c r="C62" s="14"/>
      <c r="D62" s="13"/>
      <c r="E62" s="14"/>
      <c r="F62" s="14"/>
      <c r="G62" s="13"/>
      <c r="H62" s="13"/>
      <c r="I62" s="12"/>
      <c r="J62" s="12"/>
      <c r="K62" s="68" t="s">
        <v>137</v>
      </c>
      <c r="L62" s="27">
        <f>SUM(L55:L61)</f>
        <v>0</v>
      </c>
      <c r="M62" s="27">
        <f t="shared" ref="M62:N62" si="16">SUM(M55:M61)</f>
        <v>0</v>
      </c>
      <c r="N62" s="27">
        <f t="shared" si="16"/>
        <v>0</v>
      </c>
      <c r="O62" s="27">
        <f>L62-(M62+N62)</f>
        <v>0</v>
      </c>
      <c r="P62" s="76"/>
      <c r="Q62" s="77"/>
      <c r="R62" s="77"/>
    </row>
    <row r="63" spans="1:20" ht="22.5" customHeight="1">
      <c r="A63" s="48" t="s">
        <v>130</v>
      </c>
      <c r="B63" s="13"/>
      <c r="C63" s="14"/>
      <c r="D63" s="13"/>
      <c r="E63" s="14"/>
      <c r="F63" s="14"/>
      <c r="G63" s="13"/>
      <c r="H63" s="13"/>
      <c r="I63" s="12"/>
      <c r="J63" s="12"/>
      <c r="K63" s="12"/>
      <c r="L63" s="12"/>
      <c r="M63" s="12"/>
      <c r="N63" s="12"/>
      <c r="O63" s="12"/>
      <c r="P63" s="76"/>
      <c r="Q63" s="77"/>
      <c r="R63" s="77"/>
    </row>
    <row r="64" spans="1:20" ht="22.5" customHeight="1">
      <c r="A64" s="162" t="s">
        <v>217</v>
      </c>
      <c r="B64" s="160" t="s">
        <v>67</v>
      </c>
      <c r="C64" s="150" t="s">
        <v>286</v>
      </c>
      <c r="D64" s="150"/>
      <c r="E64" s="150"/>
      <c r="F64" s="150"/>
      <c r="G64" s="160" t="s">
        <v>38</v>
      </c>
      <c r="H64" s="144" t="s">
        <v>47</v>
      </c>
      <c r="I64" s="145"/>
      <c r="J64" s="145"/>
      <c r="K64" s="146"/>
      <c r="L64" s="144" t="s">
        <v>216</v>
      </c>
      <c r="M64" s="145"/>
      <c r="N64" s="145"/>
      <c r="O64" s="146"/>
      <c r="P64" s="48" t="s">
        <v>96</v>
      </c>
      <c r="Q64" s="48" t="s">
        <v>96</v>
      </c>
      <c r="R64" s="61"/>
    </row>
    <row r="65" spans="1:20" ht="22.5" customHeight="1">
      <c r="A65" s="161"/>
      <c r="B65" s="161"/>
      <c r="C65" s="68" t="s">
        <v>215</v>
      </c>
      <c r="D65" s="150" t="s">
        <v>120</v>
      </c>
      <c r="E65" s="150"/>
      <c r="F65" s="68" t="s">
        <v>15</v>
      </c>
      <c r="G65" s="161"/>
      <c r="H65" s="69" t="s">
        <v>29</v>
      </c>
      <c r="I65" s="69" t="s">
        <v>28</v>
      </c>
      <c r="J65" s="68" t="s">
        <v>18</v>
      </c>
      <c r="K65" s="68" t="s">
        <v>19</v>
      </c>
      <c r="L65" s="53" t="s">
        <v>109</v>
      </c>
      <c r="M65" s="53" t="s">
        <v>110</v>
      </c>
      <c r="N65" s="53" t="s">
        <v>111</v>
      </c>
      <c r="O65" s="53" t="s">
        <v>112</v>
      </c>
      <c r="P65" s="70" t="s">
        <v>104</v>
      </c>
      <c r="Q65" s="70" t="s">
        <v>116</v>
      </c>
      <c r="R65" s="70" t="s">
        <v>115</v>
      </c>
      <c r="T65" s="82" t="s">
        <v>153</v>
      </c>
    </row>
    <row r="66" spans="1:20" ht="22.5" customHeight="1">
      <c r="A66" s="6"/>
      <c r="B66" s="9"/>
      <c r="C66" s="72"/>
      <c r="D66" s="152"/>
      <c r="E66" s="152"/>
      <c r="F66" s="15"/>
      <c r="G66" s="7"/>
      <c r="H66" s="6"/>
      <c r="I66" s="6"/>
      <c r="J66" s="7" t="s">
        <v>1</v>
      </c>
      <c r="K66" s="8" t="s">
        <v>1</v>
      </c>
      <c r="L66" s="1"/>
      <c r="M66" s="1"/>
      <c r="N66" s="1"/>
      <c r="O66" s="20">
        <f>L66-(M66+N66)</f>
        <v>0</v>
      </c>
      <c r="P66" s="29" t="str">
        <f>IF(OR(G66="新規",G66="追加",G66=""),"OK",(IF(AND(H66="",I66=""),"NG","OK")))</f>
        <v>OK</v>
      </c>
      <c r="Q66" s="10" t="str">
        <f>IF(OR(G66="新規",G66="追加",G66=""),"OK",(IF(OR(AND(J66="",K66=""),AND(J66="",K66="□"),AND(J66="□",K66=""),AND(J66="□",K66="□")),"NG","OK")))</f>
        <v>OK</v>
      </c>
      <c r="R66" s="10" t="str">
        <f>IF(OR(AND(C66&lt;&gt;"",D66&lt;&gt;"",F66&lt;&gt;"",G66&lt;&gt;""),(C66="")),"OK","NG")</f>
        <v>OK</v>
      </c>
      <c r="T66" s="83" t="s">
        <v>271</v>
      </c>
    </row>
    <row r="67" spans="1:20" ht="22.5" customHeight="1">
      <c r="A67" s="6"/>
      <c r="B67" s="9"/>
      <c r="C67" s="72"/>
      <c r="D67" s="152"/>
      <c r="E67" s="152"/>
      <c r="F67" s="15"/>
      <c r="G67" s="7"/>
      <c r="H67" s="6"/>
      <c r="I67" s="6"/>
      <c r="J67" s="7" t="s">
        <v>1</v>
      </c>
      <c r="K67" s="8" t="s">
        <v>1</v>
      </c>
      <c r="L67" s="1"/>
      <c r="M67" s="1"/>
      <c r="N67" s="1"/>
      <c r="O67" s="20">
        <f t="shared" ref="O67:O72" si="17">L67-(M67+N67)</f>
        <v>0</v>
      </c>
      <c r="P67" s="29" t="str">
        <f>IF(OR(G67="新規",G67="追加",G67=""),"OK",(IF(AND(H67="",I67=""),"NG","OK")))</f>
        <v>OK</v>
      </c>
      <c r="Q67" s="10" t="str">
        <f t="shared" ref="Q67:Q72" si="18">IF(OR(G67="新規",G67="追加",G67=""),"OK",(IF(OR(AND(J67="",K67=""),AND(J67="",K67="□"),AND(J67="□",K67=""),AND(J67="□",K67="□")),"NG","OK")))</f>
        <v>OK</v>
      </c>
      <c r="R67" s="10" t="str">
        <f t="shared" ref="R67:R72" si="19">IF(OR(AND(C67&lt;&gt;"",D67&lt;&gt;"",F67&lt;&gt;"",G67&lt;&gt;""),(C67="")),"OK","NG")</f>
        <v>OK</v>
      </c>
      <c r="T67" s="82" t="s">
        <v>214</v>
      </c>
    </row>
    <row r="68" spans="1:20" ht="22.5" customHeight="1">
      <c r="A68" s="6"/>
      <c r="B68" s="9"/>
      <c r="C68" s="72"/>
      <c r="D68" s="152"/>
      <c r="E68" s="152"/>
      <c r="F68" s="15"/>
      <c r="G68" s="7"/>
      <c r="H68" s="6"/>
      <c r="I68" s="6"/>
      <c r="J68" s="7" t="s">
        <v>1</v>
      </c>
      <c r="K68" s="8" t="s">
        <v>1</v>
      </c>
      <c r="L68" s="1"/>
      <c r="M68" s="1"/>
      <c r="N68" s="1"/>
      <c r="O68" s="20">
        <f t="shared" si="17"/>
        <v>0</v>
      </c>
      <c r="P68" s="29" t="str">
        <f t="shared" ref="P68:P72" si="20">IF(OR(G68="新規",G68="追加",G68=""),"OK",(IF(AND(H68="",I68=""),"NG","OK")))</f>
        <v>OK</v>
      </c>
      <c r="Q68" s="10" t="str">
        <f t="shared" si="18"/>
        <v>OK</v>
      </c>
      <c r="R68" s="10" t="str">
        <f t="shared" si="19"/>
        <v>OK</v>
      </c>
      <c r="T68" s="80" t="s">
        <v>13</v>
      </c>
    </row>
    <row r="69" spans="1:20" ht="22.5" customHeight="1">
      <c r="A69" s="6"/>
      <c r="B69" s="9"/>
      <c r="C69" s="72"/>
      <c r="D69" s="152"/>
      <c r="E69" s="152"/>
      <c r="F69" s="15"/>
      <c r="G69" s="7"/>
      <c r="H69" s="6"/>
      <c r="I69" s="6"/>
      <c r="J69" s="7" t="s">
        <v>1</v>
      </c>
      <c r="K69" s="8" t="s">
        <v>1</v>
      </c>
      <c r="L69" s="1"/>
      <c r="M69" s="1"/>
      <c r="N69" s="1"/>
      <c r="O69" s="20">
        <f t="shared" si="17"/>
        <v>0</v>
      </c>
      <c r="P69" s="29" t="str">
        <f t="shared" si="20"/>
        <v>OK</v>
      </c>
      <c r="Q69" s="10" t="str">
        <f t="shared" si="18"/>
        <v>OK</v>
      </c>
      <c r="R69" s="10" t="str">
        <f t="shared" si="19"/>
        <v>OK</v>
      </c>
    </row>
    <row r="70" spans="1:20" ht="22.5" customHeight="1">
      <c r="A70" s="6"/>
      <c r="B70" s="9"/>
      <c r="C70" s="72"/>
      <c r="D70" s="152"/>
      <c r="E70" s="152"/>
      <c r="F70" s="16"/>
      <c r="G70" s="7"/>
      <c r="H70" s="6"/>
      <c r="I70" s="6"/>
      <c r="J70" s="7" t="s">
        <v>1</v>
      </c>
      <c r="K70" s="8" t="s">
        <v>1</v>
      </c>
      <c r="L70" s="1"/>
      <c r="M70" s="1"/>
      <c r="N70" s="1"/>
      <c r="O70" s="20">
        <f t="shared" si="17"/>
        <v>0</v>
      </c>
      <c r="P70" s="29" t="str">
        <f t="shared" si="20"/>
        <v>OK</v>
      </c>
      <c r="Q70" s="10" t="str">
        <f t="shared" si="18"/>
        <v>OK</v>
      </c>
      <c r="R70" s="10" t="str">
        <f t="shared" si="19"/>
        <v>OK</v>
      </c>
    </row>
    <row r="71" spans="1:20" ht="22.5" customHeight="1">
      <c r="A71" s="6"/>
      <c r="B71" s="9"/>
      <c r="C71" s="72"/>
      <c r="D71" s="152"/>
      <c r="E71" s="152"/>
      <c r="F71" s="15"/>
      <c r="G71" s="7"/>
      <c r="H71" s="6"/>
      <c r="I71" s="6"/>
      <c r="J71" s="7" t="s">
        <v>1</v>
      </c>
      <c r="K71" s="8" t="s">
        <v>1</v>
      </c>
      <c r="L71" s="1"/>
      <c r="M71" s="1"/>
      <c r="N71" s="1"/>
      <c r="O71" s="20">
        <f t="shared" si="17"/>
        <v>0</v>
      </c>
      <c r="P71" s="29" t="str">
        <f t="shared" si="20"/>
        <v>OK</v>
      </c>
      <c r="Q71" s="10" t="str">
        <f t="shared" si="18"/>
        <v>OK</v>
      </c>
      <c r="R71" s="10" t="str">
        <f t="shared" si="19"/>
        <v>OK</v>
      </c>
    </row>
    <row r="72" spans="1:20" ht="22.5" customHeight="1">
      <c r="A72" s="6"/>
      <c r="B72" s="9"/>
      <c r="C72" s="72"/>
      <c r="D72" s="152"/>
      <c r="E72" s="152"/>
      <c r="F72" s="15"/>
      <c r="G72" s="7"/>
      <c r="H72" s="6"/>
      <c r="I72" s="6"/>
      <c r="J72" s="7" t="s">
        <v>1</v>
      </c>
      <c r="K72" s="8" t="s">
        <v>1</v>
      </c>
      <c r="L72" s="1"/>
      <c r="M72" s="1"/>
      <c r="N72" s="1"/>
      <c r="O72" s="20">
        <f t="shared" si="17"/>
        <v>0</v>
      </c>
      <c r="P72" s="29" t="str">
        <f t="shared" si="20"/>
        <v>OK</v>
      </c>
      <c r="Q72" s="10" t="str">
        <f t="shared" si="18"/>
        <v>OK</v>
      </c>
      <c r="R72" s="10" t="str">
        <f t="shared" si="19"/>
        <v>OK</v>
      </c>
    </row>
    <row r="73" spans="1:20" ht="22.5" customHeight="1">
      <c r="A73" s="12"/>
      <c r="B73" s="13"/>
      <c r="C73" s="14"/>
      <c r="D73" s="13"/>
      <c r="E73" s="14"/>
      <c r="F73" s="14"/>
      <c r="G73" s="13"/>
      <c r="H73" s="13"/>
      <c r="I73" s="12"/>
      <c r="J73" s="12"/>
      <c r="K73" s="68" t="s">
        <v>137</v>
      </c>
      <c r="L73" s="27">
        <f>SUM(L66:L72)</f>
        <v>0</v>
      </c>
      <c r="M73" s="27">
        <f t="shared" ref="M73:N73" si="21">SUM(M66:M72)</f>
        <v>0</v>
      </c>
      <c r="N73" s="27">
        <f t="shared" si="21"/>
        <v>0</v>
      </c>
      <c r="O73" s="27">
        <f>L73-(M73+N73)</f>
        <v>0</v>
      </c>
      <c r="P73" s="76"/>
      <c r="Q73" s="77"/>
      <c r="R73" s="77"/>
    </row>
    <row r="74" spans="1:20" ht="22.5" customHeight="1">
      <c r="A74" s="48" t="s">
        <v>132</v>
      </c>
      <c r="B74" s="13"/>
      <c r="C74" s="14"/>
      <c r="D74" s="13"/>
      <c r="E74" s="14"/>
      <c r="F74" s="14"/>
      <c r="G74" s="13"/>
      <c r="H74" s="13"/>
      <c r="I74" s="12"/>
      <c r="J74" s="12"/>
      <c r="K74" s="12"/>
      <c r="L74" s="12"/>
      <c r="M74" s="12"/>
      <c r="N74" s="12"/>
      <c r="O74" s="12"/>
      <c r="P74" s="76"/>
      <c r="Q74" s="77"/>
      <c r="R74" s="77"/>
    </row>
    <row r="75" spans="1:20" ht="22.5" customHeight="1">
      <c r="A75" s="162" t="s">
        <v>217</v>
      </c>
      <c r="B75" s="160" t="s">
        <v>67</v>
      </c>
      <c r="C75" s="150" t="s">
        <v>286</v>
      </c>
      <c r="D75" s="150"/>
      <c r="E75" s="150"/>
      <c r="F75" s="150"/>
      <c r="G75" s="160" t="s">
        <v>38</v>
      </c>
      <c r="H75" s="147" t="s">
        <v>47</v>
      </c>
      <c r="I75" s="148"/>
      <c r="J75" s="148"/>
      <c r="K75" s="149"/>
      <c r="L75" s="144" t="s">
        <v>216</v>
      </c>
      <c r="M75" s="145"/>
      <c r="N75" s="145"/>
      <c r="O75" s="146"/>
      <c r="P75" s="76"/>
      <c r="Q75" s="77"/>
      <c r="R75" s="61"/>
    </row>
    <row r="76" spans="1:20" ht="22.5" customHeight="1">
      <c r="A76" s="161"/>
      <c r="B76" s="161"/>
      <c r="C76" s="68" t="s">
        <v>215</v>
      </c>
      <c r="D76" s="150" t="s">
        <v>120</v>
      </c>
      <c r="E76" s="150"/>
      <c r="F76" s="68" t="s">
        <v>15</v>
      </c>
      <c r="G76" s="161"/>
      <c r="H76" s="84" t="s">
        <v>29</v>
      </c>
      <c r="I76" s="84" t="s">
        <v>28</v>
      </c>
      <c r="J76" s="22" t="s">
        <v>18</v>
      </c>
      <c r="K76" s="22" t="s">
        <v>19</v>
      </c>
      <c r="L76" s="53" t="s">
        <v>109</v>
      </c>
      <c r="M76" s="53" t="s">
        <v>110</v>
      </c>
      <c r="N76" s="53" t="s">
        <v>111</v>
      </c>
      <c r="O76" s="53" t="s">
        <v>112</v>
      </c>
      <c r="P76" s="76"/>
      <c r="Q76" s="77"/>
      <c r="R76" s="70" t="s">
        <v>115</v>
      </c>
      <c r="T76" s="81" t="s">
        <v>153</v>
      </c>
    </row>
    <row r="77" spans="1:20" ht="22.5" customHeight="1">
      <c r="A77" s="6"/>
      <c r="B77" s="9"/>
      <c r="C77" s="72"/>
      <c r="D77" s="152"/>
      <c r="E77" s="152"/>
      <c r="F77" s="15"/>
      <c r="G77" s="7"/>
      <c r="H77" s="22"/>
      <c r="I77" s="22"/>
      <c r="J77" s="22" t="s">
        <v>1</v>
      </c>
      <c r="K77" s="22" t="s">
        <v>1</v>
      </c>
      <c r="L77" s="1"/>
      <c r="M77" s="1"/>
      <c r="N77" s="1"/>
      <c r="O77" s="20">
        <f>L77-(M77+N77)</f>
        <v>0</v>
      </c>
      <c r="P77" s="76"/>
      <c r="Q77" s="77"/>
      <c r="R77" s="10" t="str">
        <f>IF(OR(AND(C77&lt;&gt;"",D77&lt;&gt;"",F77&lt;&gt;"",G77&lt;&gt;""),(C77="")),"OK","NG")</f>
        <v>OK</v>
      </c>
      <c r="T77" s="81" t="s">
        <v>273</v>
      </c>
    </row>
    <row r="78" spans="1:20" ht="22.5" customHeight="1">
      <c r="A78" s="6"/>
      <c r="B78" s="9"/>
      <c r="C78" s="72"/>
      <c r="D78" s="152"/>
      <c r="E78" s="152"/>
      <c r="F78" s="15"/>
      <c r="G78" s="7"/>
      <c r="H78" s="22"/>
      <c r="I78" s="22"/>
      <c r="J78" s="22" t="s">
        <v>1</v>
      </c>
      <c r="K78" s="22" t="s">
        <v>1</v>
      </c>
      <c r="L78" s="1"/>
      <c r="M78" s="1"/>
      <c r="N78" s="1"/>
      <c r="O78" s="20">
        <f t="shared" ref="O78:O83" si="22">L78-(M78+N78)</f>
        <v>0</v>
      </c>
      <c r="P78" s="76"/>
      <c r="Q78" s="77"/>
      <c r="R78" s="10" t="str">
        <f t="shared" ref="R78:R83" si="23">IF(OR(AND(C78&lt;&gt;"",D78&lt;&gt;"",F78&lt;&gt;"",G78&lt;&gt;""),(C78="")),"OK","NG")</f>
        <v>OK</v>
      </c>
      <c r="T78" s="81" t="s">
        <v>163</v>
      </c>
    </row>
    <row r="79" spans="1:20" ht="22.5" customHeight="1">
      <c r="A79" s="6"/>
      <c r="B79" s="9"/>
      <c r="C79" s="72"/>
      <c r="D79" s="152"/>
      <c r="E79" s="152"/>
      <c r="F79" s="15"/>
      <c r="G79" s="7"/>
      <c r="H79" s="22"/>
      <c r="I79" s="22"/>
      <c r="J79" s="22" t="s">
        <v>1</v>
      </c>
      <c r="K79" s="22" t="s">
        <v>1</v>
      </c>
      <c r="L79" s="1"/>
      <c r="M79" s="1"/>
      <c r="N79" s="1"/>
      <c r="O79" s="20">
        <f t="shared" si="22"/>
        <v>0</v>
      </c>
      <c r="P79" s="76"/>
      <c r="Q79" s="77"/>
      <c r="R79" s="10" t="str">
        <f t="shared" si="23"/>
        <v>OK</v>
      </c>
      <c r="T79" s="81" t="s">
        <v>214</v>
      </c>
    </row>
    <row r="80" spans="1:20" ht="22.5" customHeight="1">
      <c r="A80" s="6"/>
      <c r="B80" s="9"/>
      <c r="C80" s="72"/>
      <c r="D80" s="152"/>
      <c r="E80" s="152"/>
      <c r="F80" s="15"/>
      <c r="G80" s="7"/>
      <c r="H80" s="22"/>
      <c r="I80" s="22"/>
      <c r="J80" s="22" t="s">
        <v>1</v>
      </c>
      <c r="K80" s="22" t="s">
        <v>1</v>
      </c>
      <c r="L80" s="1"/>
      <c r="M80" s="1"/>
      <c r="N80" s="1"/>
      <c r="O80" s="20">
        <f t="shared" si="22"/>
        <v>0</v>
      </c>
      <c r="P80" s="76"/>
      <c r="Q80" s="77"/>
      <c r="R80" s="10" t="str">
        <f>IF(OR(AND(C80&lt;&gt;"",D80&lt;&gt;"",F80&lt;&gt;"",G80&lt;&gt;""),(C80="")),"OK","NG")</f>
        <v>OK</v>
      </c>
      <c r="T80" s="81" t="s">
        <v>13</v>
      </c>
    </row>
    <row r="81" spans="1:20" ht="22.5" customHeight="1">
      <c r="A81" s="6"/>
      <c r="B81" s="9"/>
      <c r="C81" s="72"/>
      <c r="D81" s="152"/>
      <c r="E81" s="152"/>
      <c r="F81" s="16"/>
      <c r="G81" s="7"/>
      <c r="H81" s="22"/>
      <c r="I81" s="22"/>
      <c r="J81" s="22" t="s">
        <v>1</v>
      </c>
      <c r="K81" s="22" t="s">
        <v>1</v>
      </c>
      <c r="L81" s="1"/>
      <c r="M81" s="1"/>
      <c r="N81" s="1"/>
      <c r="O81" s="20">
        <f t="shared" si="22"/>
        <v>0</v>
      </c>
      <c r="P81" s="76"/>
      <c r="Q81" s="77"/>
      <c r="R81" s="10" t="str">
        <f>IF(OR(AND(C81&lt;&gt;"",D81&lt;&gt;"",F81&lt;&gt;"",G81&lt;&gt;""),(C81="")),"OK","NG")</f>
        <v>OK</v>
      </c>
    </row>
    <row r="82" spans="1:20" ht="22.5" customHeight="1">
      <c r="A82" s="6"/>
      <c r="B82" s="9"/>
      <c r="C82" s="72"/>
      <c r="D82" s="152"/>
      <c r="E82" s="152"/>
      <c r="F82" s="15"/>
      <c r="G82" s="7"/>
      <c r="H82" s="22"/>
      <c r="I82" s="22"/>
      <c r="J82" s="22" t="s">
        <v>1</v>
      </c>
      <c r="K82" s="22" t="s">
        <v>1</v>
      </c>
      <c r="L82" s="1"/>
      <c r="M82" s="1"/>
      <c r="N82" s="1"/>
      <c r="O82" s="20">
        <f t="shared" si="22"/>
        <v>0</v>
      </c>
      <c r="P82" s="76"/>
      <c r="Q82" s="77"/>
      <c r="R82" s="10" t="str">
        <f t="shared" si="23"/>
        <v>OK</v>
      </c>
    </row>
    <row r="83" spans="1:20" ht="22.5" customHeight="1">
      <c r="A83" s="6"/>
      <c r="B83" s="9"/>
      <c r="C83" s="72"/>
      <c r="D83" s="152"/>
      <c r="E83" s="152"/>
      <c r="F83" s="15"/>
      <c r="G83" s="7"/>
      <c r="H83" s="22"/>
      <c r="I83" s="22"/>
      <c r="J83" s="22" t="s">
        <v>1</v>
      </c>
      <c r="K83" s="22" t="s">
        <v>1</v>
      </c>
      <c r="L83" s="1"/>
      <c r="M83" s="1"/>
      <c r="N83" s="1"/>
      <c r="O83" s="20">
        <f t="shared" si="22"/>
        <v>0</v>
      </c>
      <c r="P83" s="76"/>
      <c r="Q83" s="77"/>
      <c r="R83" s="10" t="str">
        <f t="shared" si="23"/>
        <v>OK</v>
      </c>
    </row>
    <row r="84" spans="1:20" ht="22.5" customHeight="1">
      <c r="A84" s="12"/>
      <c r="B84" s="13"/>
      <c r="C84" s="14"/>
      <c r="D84" s="13"/>
      <c r="E84" s="14"/>
      <c r="F84" s="14"/>
      <c r="G84" s="13"/>
      <c r="H84" s="13"/>
      <c r="I84" s="12"/>
      <c r="J84" s="12"/>
      <c r="K84" s="68" t="s">
        <v>137</v>
      </c>
      <c r="L84" s="27">
        <f>SUM(L77:L83)</f>
        <v>0</v>
      </c>
      <c r="M84" s="27">
        <f t="shared" ref="M84:N84" si="24">SUM(M77:M83)</f>
        <v>0</v>
      </c>
      <c r="N84" s="27">
        <f t="shared" si="24"/>
        <v>0</v>
      </c>
      <c r="O84" s="27">
        <f>L84-(M84+N84)</f>
        <v>0</v>
      </c>
      <c r="P84" s="76"/>
      <c r="Q84" s="77"/>
      <c r="R84" s="77"/>
    </row>
    <row r="85" spans="1:20" ht="22.5" customHeight="1">
      <c r="A85" s="48" t="s">
        <v>133</v>
      </c>
      <c r="B85" s="13"/>
      <c r="C85" s="14"/>
      <c r="D85" s="13"/>
      <c r="E85" s="14"/>
      <c r="F85" s="14"/>
      <c r="G85" s="13"/>
      <c r="H85" s="13"/>
      <c r="I85" s="12"/>
      <c r="K85" s="12"/>
      <c r="L85" s="12"/>
      <c r="M85" s="12"/>
      <c r="N85" s="12"/>
      <c r="O85" s="12"/>
      <c r="P85" s="76"/>
      <c r="Q85" s="77"/>
      <c r="R85" s="77"/>
    </row>
    <row r="86" spans="1:20" ht="22.5" customHeight="1">
      <c r="A86" s="162" t="s">
        <v>217</v>
      </c>
      <c r="B86" s="160" t="s">
        <v>67</v>
      </c>
      <c r="C86" s="150" t="s">
        <v>286</v>
      </c>
      <c r="D86" s="150"/>
      <c r="E86" s="150"/>
      <c r="F86" s="150"/>
      <c r="G86" s="160" t="s">
        <v>38</v>
      </c>
      <c r="H86" s="144" t="s">
        <v>47</v>
      </c>
      <c r="I86" s="145"/>
      <c r="J86" s="145"/>
      <c r="K86" s="146"/>
      <c r="L86" s="144" t="s">
        <v>216</v>
      </c>
      <c r="M86" s="145"/>
      <c r="N86" s="145"/>
      <c r="O86" s="146"/>
      <c r="P86" s="48" t="s">
        <v>96</v>
      </c>
      <c r="Q86" s="48" t="s">
        <v>96</v>
      </c>
      <c r="R86" s="61"/>
      <c r="T86" s="81" t="s">
        <v>153</v>
      </c>
    </row>
    <row r="87" spans="1:20" ht="22.5" customHeight="1">
      <c r="A87" s="161"/>
      <c r="B87" s="161"/>
      <c r="C87" s="68" t="s">
        <v>215</v>
      </c>
      <c r="D87" s="150" t="s">
        <v>120</v>
      </c>
      <c r="E87" s="150"/>
      <c r="F87" s="68" t="s">
        <v>15</v>
      </c>
      <c r="G87" s="161"/>
      <c r="H87" s="69" t="s">
        <v>29</v>
      </c>
      <c r="I87" s="69" t="s">
        <v>28</v>
      </c>
      <c r="J87" s="68" t="s">
        <v>18</v>
      </c>
      <c r="K87" s="68" t="s">
        <v>19</v>
      </c>
      <c r="L87" s="53" t="s">
        <v>109</v>
      </c>
      <c r="M87" s="53" t="s">
        <v>110</v>
      </c>
      <c r="N87" s="53" t="s">
        <v>111</v>
      </c>
      <c r="O87" s="53" t="s">
        <v>112</v>
      </c>
      <c r="P87" s="70" t="s">
        <v>104</v>
      </c>
      <c r="Q87" s="70" t="s">
        <v>116</v>
      </c>
      <c r="R87" s="70" t="s">
        <v>115</v>
      </c>
      <c r="T87" s="81" t="s">
        <v>159</v>
      </c>
    </row>
    <row r="88" spans="1:20" ht="22.5" customHeight="1">
      <c r="A88" s="6"/>
      <c r="B88" s="9"/>
      <c r="C88" s="72"/>
      <c r="D88" s="152"/>
      <c r="E88" s="152"/>
      <c r="F88" s="15"/>
      <c r="G88" s="7"/>
      <c r="H88" s="6"/>
      <c r="I88" s="6"/>
      <c r="J88" s="7" t="s">
        <v>1</v>
      </c>
      <c r="K88" s="8" t="s">
        <v>1</v>
      </c>
      <c r="L88" s="1"/>
      <c r="M88" s="1"/>
      <c r="N88" s="1"/>
      <c r="O88" s="20">
        <f>L88-(M88+N88)</f>
        <v>0</v>
      </c>
      <c r="P88" s="29" t="str">
        <f>IF(OR(G88="新規",G88="追加",G88=""),"OK",(IF(AND(H88="",I88=""),"NG","OK")))</f>
        <v>OK</v>
      </c>
      <c r="Q88" s="10" t="str">
        <f>IF(OR(G88="新規",G88="追加",G88=""),"OK",(IF(OR(AND(J88="",K88=""),AND(J88="",K88="□"),AND(J88="□",K88=""),AND(J88="□",K88="□")),"NG","OK")))</f>
        <v>OK</v>
      </c>
      <c r="R88" s="10" t="str">
        <f>IF(OR(AND(C88&lt;&gt;"",D88&lt;&gt;"",F88&lt;&gt;"",G88&lt;&gt;""),(C88="")),"OK","NG")</f>
        <v>OK</v>
      </c>
      <c r="T88" s="81" t="s">
        <v>13</v>
      </c>
    </row>
    <row r="89" spans="1:20" ht="22.5" customHeight="1">
      <c r="A89" s="6"/>
      <c r="B89" s="9"/>
      <c r="C89" s="72"/>
      <c r="D89" s="152"/>
      <c r="E89" s="152"/>
      <c r="F89" s="15"/>
      <c r="G89" s="7"/>
      <c r="H89" s="6"/>
      <c r="I89" s="6"/>
      <c r="J89" s="7" t="s">
        <v>1</v>
      </c>
      <c r="K89" s="8" t="s">
        <v>1</v>
      </c>
      <c r="L89" s="1"/>
      <c r="M89" s="1"/>
      <c r="N89" s="1"/>
      <c r="O89" s="20">
        <f t="shared" ref="O89:O94" si="25">L89-(M89+N89)</f>
        <v>0</v>
      </c>
      <c r="P89" s="29" t="str">
        <f t="shared" ref="P89:P94" si="26">IF(OR(G89="新規",G89="追加",G89=""),"OK",(IF(AND(H89="",I89=""),"NG","OK")))</f>
        <v>OK</v>
      </c>
      <c r="Q89" s="10" t="str">
        <f t="shared" ref="Q89:Q94" si="27">IF(OR(G89="新規",G89="追加",G89=""),"OK",(IF(OR(AND(J89="",K89=""),AND(J89="",K89="□"),AND(J89="□",K89=""),AND(J89="□",K89="□")),"NG","OK")))</f>
        <v>OK</v>
      </c>
      <c r="R89" s="10" t="str">
        <f t="shared" ref="R89:R94" si="28">IF(OR(AND(C89&lt;&gt;"",D89&lt;&gt;"",F89&lt;&gt;"",G89&lt;&gt;""),(C89="")),"OK","NG")</f>
        <v>OK</v>
      </c>
    </row>
    <row r="90" spans="1:20" ht="22.5" customHeight="1">
      <c r="A90" s="6"/>
      <c r="B90" s="9"/>
      <c r="C90" s="72"/>
      <c r="D90" s="152"/>
      <c r="E90" s="152"/>
      <c r="F90" s="15"/>
      <c r="G90" s="7"/>
      <c r="H90" s="6"/>
      <c r="I90" s="6"/>
      <c r="J90" s="7" t="s">
        <v>1</v>
      </c>
      <c r="K90" s="8" t="s">
        <v>1</v>
      </c>
      <c r="L90" s="1"/>
      <c r="M90" s="1"/>
      <c r="N90" s="1"/>
      <c r="O90" s="20">
        <f t="shared" si="25"/>
        <v>0</v>
      </c>
      <c r="P90" s="29" t="str">
        <f t="shared" si="26"/>
        <v>OK</v>
      </c>
      <c r="Q90" s="10" t="str">
        <f t="shared" si="27"/>
        <v>OK</v>
      </c>
      <c r="R90" s="10" t="str">
        <f t="shared" si="28"/>
        <v>OK</v>
      </c>
    </row>
    <row r="91" spans="1:20" ht="22.5" customHeight="1">
      <c r="A91" s="6"/>
      <c r="B91" s="9"/>
      <c r="C91" s="72"/>
      <c r="D91" s="152"/>
      <c r="E91" s="152"/>
      <c r="F91" s="15"/>
      <c r="G91" s="7"/>
      <c r="H91" s="6"/>
      <c r="I91" s="6"/>
      <c r="J91" s="7" t="s">
        <v>1</v>
      </c>
      <c r="K91" s="8" t="s">
        <v>1</v>
      </c>
      <c r="L91" s="1"/>
      <c r="M91" s="1"/>
      <c r="N91" s="1"/>
      <c r="O91" s="20">
        <f t="shared" si="25"/>
        <v>0</v>
      </c>
      <c r="P91" s="29" t="str">
        <f t="shared" si="26"/>
        <v>OK</v>
      </c>
      <c r="Q91" s="10" t="str">
        <f t="shared" si="27"/>
        <v>OK</v>
      </c>
      <c r="R91" s="10" t="str">
        <f t="shared" si="28"/>
        <v>OK</v>
      </c>
    </row>
    <row r="92" spans="1:20" ht="22.5" customHeight="1">
      <c r="A92" s="6"/>
      <c r="B92" s="9"/>
      <c r="C92" s="72"/>
      <c r="D92" s="152"/>
      <c r="E92" s="152"/>
      <c r="F92" s="16"/>
      <c r="G92" s="7"/>
      <c r="H92" s="6"/>
      <c r="I92" s="6"/>
      <c r="J92" s="7" t="s">
        <v>1</v>
      </c>
      <c r="K92" s="8" t="s">
        <v>1</v>
      </c>
      <c r="L92" s="1"/>
      <c r="M92" s="1"/>
      <c r="N92" s="1"/>
      <c r="O92" s="20">
        <f t="shared" si="25"/>
        <v>0</v>
      </c>
      <c r="P92" s="29" t="str">
        <f t="shared" si="26"/>
        <v>OK</v>
      </c>
      <c r="Q92" s="10" t="str">
        <f t="shared" si="27"/>
        <v>OK</v>
      </c>
      <c r="R92" s="10" t="str">
        <f t="shared" si="28"/>
        <v>OK</v>
      </c>
    </row>
    <row r="93" spans="1:20" ht="22.5" customHeight="1">
      <c r="A93" s="6"/>
      <c r="B93" s="9"/>
      <c r="C93" s="72"/>
      <c r="D93" s="152"/>
      <c r="E93" s="152"/>
      <c r="F93" s="15"/>
      <c r="G93" s="7"/>
      <c r="H93" s="6"/>
      <c r="I93" s="6"/>
      <c r="J93" s="7" t="s">
        <v>1</v>
      </c>
      <c r="K93" s="8" t="s">
        <v>1</v>
      </c>
      <c r="L93" s="1"/>
      <c r="M93" s="1"/>
      <c r="N93" s="1"/>
      <c r="O93" s="20">
        <f t="shared" si="25"/>
        <v>0</v>
      </c>
      <c r="P93" s="29" t="str">
        <f t="shared" si="26"/>
        <v>OK</v>
      </c>
      <c r="Q93" s="10" t="str">
        <f t="shared" si="27"/>
        <v>OK</v>
      </c>
      <c r="R93" s="10" t="str">
        <f t="shared" si="28"/>
        <v>OK</v>
      </c>
    </row>
    <row r="94" spans="1:20" ht="22.5" customHeight="1">
      <c r="A94" s="6"/>
      <c r="B94" s="9"/>
      <c r="C94" s="72"/>
      <c r="D94" s="152"/>
      <c r="E94" s="152"/>
      <c r="F94" s="15"/>
      <c r="G94" s="7"/>
      <c r="H94" s="6"/>
      <c r="I94" s="6"/>
      <c r="J94" s="7" t="s">
        <v>1</v>
      </c>
      <c r="K94" s="8" t="s">
        <v>1</v>
      </c>
      <c r="L94" s="1"/>
      <c r="M94" s="1"/>
      <c r="N94" s="1"/>
      <c r="O94" s="20">
        <f t="shared" si="25"/>
        <v>0</v>
      </c>
      <c r="P94" s="29" t="str">
        <f t="shared" si="26"/>
        <v>OK</v>
      </c>
      <c r="Q94" s="10" t="str">
        <f t="shared" si="27"/>
        <v>OK</v>
      </c>
      <c r="R94" s="10" t="str">
        <f t="shared" si="28"/>
        <v>OK</v>
      </c>
    </row>
    <row r="95" spans="1:20" ht="22.5" customHeight="1">
      <c r="A95" s="12"/>
      <c r="B95" s="13"/>
      <c r="C95" s="14"/>
      <c r="D95" s="13"/>
      <c r="E95" s="14"/>
      <c r="F95" s="14"/>
      <c r="G95" s="13"/>
      <c r="H95" s="13"/>
      <c r="I95" s="12"/>
      <c r="J95" s="12"/>
      <c r="K95" s="68" t="s">
        <v>137</v>
      </c>
      <c r="L95" s="27">
        <f>SUM(L88:L94)</f>
        <v>0</v>
      </c>
      <c r="M95" s="27">
        <f t="shared" ref="M95:N95" si="29">SUM(M88:M94)</f>
        <v>0</v>
      </c>
      <c r="N95" s="27">
        <f t="shared" si="29"/>
        <v>0</v>
      </c>
      <c r="O95" s="27">
        <f>L95-(M95+N95)</f>
        <v>0</v>
      </c>
      <c r="P95" s="76"/>
      <c r="Q95" s="77"/>
      <c r="R95" s="77"/>
    </row>
    <row r="96" spans="1:20" ht="23" customHeight="1">
      <c r="A96" s="48" t="s">
        <v>134</v>
      </c>
      <c r="B96" s="13"/>
      <c r="C96" s="14"/>
      <c r="D96" s="13"/>
      <c r="E96" s="14"/>
      <c r="F96" s="14"/>
      <c r="G96" s="13"/>
      <c r="H96" s="13"/>
      <c r="I96" s="12"/>
      <c r="J96" s="12"/>
      <c r="K96" s="12"/>
      <c r="L96" s="12"/>
      <c r="M96" s="12"/>
      <c r="N96" s="12"/>
      <c r="O96" s="12"/>
      <c r="P96" s="76"/>
      <c r="Q96" s="77"/>
      <c r="R96" s="77"/>
    </row>
    <row r="97" spans="1:20" ht="23" customHeight="1">
      <c r="A97" s="162" t="s">
        <v>217</v>
      </c>
      <c r="B97" s="160" t="s">
        <v>67</v>
      </c>
      <c r="C97" s="150" t="s">
        <v>286</v>
      </c>
      <c r="D97" s="150"/>
      <c r="E97" s="150"/>
      <c r="F97" s="150"/>
      <c r="G97" s="160" t="s">
        <v>38</v>
      </c>
      <c r="H97" s="144" t="s">
        <v>47</v>
      </c>
      <c r="I97" s="145"/>
      <c r="J97" s="145"/>
      <c r="K97" s="146"/>
      <c r="L97" s="144" t="s">
        <v>216</v>
      </c>
      <c r="M97" s="145"/>
      <c r="N97" s="145"/>
      <c r="O97" s="146"/>
      <c r="P97" s="48" t="s">
        <v>96</v>
      </c>
      <c r="Q97" s="48" t="s">
        <v>96</v>
      </c>
      <c r="R97" s="61"/>
    </row>
    <row r="98" spans="1:20" ht="23" customHeight="1">
      <c r="A98" s="161"/>
      <c r="B98" s="161"/>
      <c r="C98" s="68" t="s">
        <v>215</v>
      </c>
      <c r="D98" s="150" t="s">
        <v>120</v>
      </c>
      <c r="E98" s="150"/>
      <c r="F98" s="68" t="s">
        <v>15</v>
      </c>
      <c r="G98" s="161"/>
      <c r="H98" s="69" t="s">
        <v>29</v>
      </c>
      <c r="I98" s="69" t="s">
        <v>28</v>
      </c>
      <c r="J98" s="68" t="s">
        <v>18</v>
      </c>
      <c r="K98" s="68" t="s">
        <v>19</v>
      </c>
      <c r="L98" s="53" t="s">
        <v>109</v>
      </c>
      <c r="M98" s="53" t="s">
        <v>110</v>
      </c>
      <c r="N98" s="53" t="s">
        <v>111</v>
      </c>
      <c r="O98" s="53" t="s">
        <v>112</v>
      </c>
      <c r="P98" s="70" t="s">
        <v>104</v>
      </c>
      <c r="Q98" s="70" t="s">
        <v>116</v>
      </c>
      <c r="R98" s="70" t="s">
        <v>115</v>
      </c>
      <c r="T98" s="81" t="s">
        <v>153</v>
      </c>
    </row>
    <row r="99" spans="1:20" ht="23" customHeight="1">
      <c r="A99" s="6"/>
      <c r="B99" s="9"/>
      <c r="C99" s="72"/>
      <c r="D99" s="152"/>
      <c r="E99" s="152"/>
      <c r="F99" s="15"/>
      <c r="G99" s="7"/>
      <c r="H99" s="6"/>
      <c r="I99" s="6"/>
      <c r="J99" s="7" t="s">
        <v>1</v>
      </c>
      <c r="K99" s="8" t="s">
        <v>1</v>
      </c>
      <c r="L99" s="1"/>
      <c r="M99" s="1"/>
      <c r="N99" s="1"/>
      <c r="O99" s="20">
        <f>L99-(M99+N99)</f>
        <v>0</v>
      </c>
      <c r="P99" s="29" t="str">
        <f>IF(OR(G99="新規",G99="追加",G99=""),"OK",(IF(AND(H99="",I99=""),"NG","OK")))</f>
        <v>OK</v>
      </c>
      <c r="Q99" s="10" t="str">
        <f>IF(OR(G99="新規",G99="追加",G99=""),"OK",(IF(OR(AND(J99="",K99=""),AND(J99="",K99="□"),AND(J99="□",K99=""),AND(J99="□",K99="□")),"NG","OK")))</f>
        <v>OK</v>
      </c>
      <c r="R99" s="10" t="str">
        <f>IF(OR(AND(C99&lt;&gt;"",D99&lt;&gt;"",F99&lt;&gt;"",G99&lt;&gt;""),(C99="")),"OK","NG")</f>
        <v>OK</v>
      </c>
      <c r="T99" s="81" t="s">
        <v>161</v>
      </c>
    </row>
    <row r="100" spans="1:20" ht="23" customHeight="1">
      <c r="A100" s="6"/>
      <c r="B100" s="9"/>
      <c r="C100" s="72"/>
      <c r="D100" s="152"/>
      <c r="E100" s="152"/>
      <c r="F100" s="15"/>
      <c r="G100" s="7"/>
      <c r="H100" s="6"/>
      <c r="I100" s="6"/>
      <c r="J100" s="7" t="s">
        <v>1</v>
      </c>
      <c r="K100" s="8" t="s">
        <v>1</v>
      </c>
      <c r="L100" s="1"/>
      <c r="M100" s="1"/>
      <c r="N100" s="1"/>
      <c r="O100" s="20">
        <f t="shared" ref="O100:O105" si="30">L100-(M100+N100)</f>
        <v>0</v>
      </c>
      <c r="P100" s="29" t="str">
        <f t="shared" ref="P100:P105" si="31">IF(OR(G100="新規",G100="追加",G100=""),"OK",(IF(AND(H100="",I100=""),"NG","OK")))</f>
        <v>OK</v>
      </c>
      <c r="Q100" s="10" t="str">
        <f t="shared" ref="Q100:Q105" si="32">IF(OR(G100="新規",G100="追加",G100=""),"OK",(IF(OR(AND(J100="",K100=""),AND(J100="",K100="□"),AND(J100="□",K100=""),AND(J100="□",K100="□")),"NG","OK")))</f>
        <v>OK</v>
      </c>
      <c r="R100" s="10" t="str">
        <f t="shared" ref="R100:R105" si="33">IF(OR(AND(C100&lt;&gt;"",D100&lt;&gt;"",F100&lt;&gt;"",G100&lt;&gt;""),(C100="")),"OK","NG")</f>
        <v>OK</v>
      </c>
      <c r="T100" s="81" t="s">
        <v>218</v>
      </c>
    </row>
    <row r="101" spans="1:20" ht="23" customHeight="1">
      <c r="A101" s="6"/>
      <c r="B101" s="9"/>
      <c r="C101" s="72"/>
      <c r="D101" s="152"/>
      <c r="E101" s="152"/>
      <c r="F101" s="15"/>
      <c r="G101" s="7"/>
      <c r="H101" s="6"/>
      <c r="I101" s="6"/>
      <c r="J101" s="7" t="s">
        <v>1</v>
      </c>
      <c r="K101" s="8" t="s">
        <v>1</v>
      </c>
      <c r="L101" s="1"/>
      <c r="M101" s="1"/>
      <c r="N101" s="1"/>
      <c r="O101" s="20">
        <f t="shared" si="30"/>
        <v>0</v>
      </c>
      <c r="P101" s="29" t="str">
        <f t="shared" si="31"/>
        <v>OK</v>
      </c>
      <c r="Q101" s="10" t="str">
        <f t="shared" si="32"/>
        <v>OK</v>
      </c>
      <c r="R101" s="10" t="str">
        <f t="shared" si="33"/>
        <v>OK</v>
      </c>
      <c r="T101" s="81" t="s">
        <v>160</v>
      </c>
    </row>
    <row r="102" spans="1:20" ht="23" customHeight="1">
      <c r="A102" s="6"/>
      <c r="B102" s="9"/>
      <c r="C102" s="72"/>
      <c r="D102" s="152"/>
      <c r="E102" s="152"/>
      <c r="F102" s="15"/>
      <c r="G102" s="7"/>
      <c r="H102" s="6"/>
      <c r="I102" s="6"/>
      <c r="J102" s="7" t="s">
        <v>1</v>
      </c>
      <c r="K102" s="8" t="s">
        <v>1</v>
      </c>
      <c r="L102" s="1"/>
      <c r="M102" s="1"/>
      <c r="N102" s="1"/>
      <c r="O102" s="20">
        <f t="shared" si="30"/>
        <v>0</v>
      </c>
      <c r="P102" s="29" t="str">
        <f t="shared" si="31"/>
        <v>OK</v>
      </c>
      <c r="Q102" s="10" t="str">
        <f t="shared" si="32"/>
        <v>OK</v>
      </c>
      <c r="R102" s="10" t="str">
        <f t="shared" si="33"/>
        <v>OK</v>
      </c>
      <c r="T102" s="81" t="s">
        <v>13</v>
      </c>
    </row>
    <row r="103" spans="1:20" ht="23" customHeight="1">
      <c r="A103" s="6"/>
      <c r="B103" s="9"/>
      <c r="C103" s="72"/>
      <c r="D103" s="152"/>
      <c r="E103" s="152"/>
      <c r="F103" s="16"/>
      <c r="G103" s="7"/>
      <c r="H103" s="6"/>
      <c r="I103" s="6"/>
      <c r="J103" s="7" t="s">
        <v>1</v>
      </c>
      <c r="K103" s="8" t="s">
        <v>1</v>
      </c>
      <c r="L103" s="1"/>
      <c r="M103" s="1"/>
      <c r="N103" s="1"/>
      <c r="O103" s="20">
        <f t="shared" si="30"/>
        <v>0</v>
      </c>
      <c r="P103" s="29" t="str">
        <f t="shared" si="31"/>
        <v>OK</v>
      </c>
      <c r="Q103" s="10" t="str">
        <f>IF(OR(G103="新規",G103="追加",G103=""),"OK",(IF(OR(AND(J103="",K103=""),AND(J103="",K103="□"),AND(J103="□",K103=""),AND(J103="□",K103="□")),"NG","OK")))</f>
        <v>OK</v>
      </c>
      <c r="R103" s="10" t="str">
        <f t="shared" si="33"/>
        <v>OK</v>
      </c>
    </row>
    <row r="104" spans="1:20" ht="23" customHeight="1">
      <c r="A104" s="6"/>
      <c r="B104" s="9"/>
      <c r="C104" s="72"/>
      <c r="D104" s="152"/>
      <c r="E104" s="152"/>
      <c r="F104" s="15"/>
      <c r="G104" s="7"/>
      <c r="H104" s="6"/>
      <c r="I104" s="6"/>
      <c r="J104" s="7" t="s">
        <v>1</v>
      </c>
      <c r="K104" s="8" t="s">
        <v>1</v>
      </c>
      <c r="L104" s="1"/>
      <c r="M104" s="1"/>
      <c r="N104" s="1"/>
      <c r="O104" s="20">
        <f t="shared" si="30"/>
        <v>0</v>
      </c>
      <c r="P104" s="29" t="str">
        <f t="shared" si="31"/>
        <v>OK</v>
      </c>
      <c r="Q104" s="10" t="str">
        <f t="shared" si="32"/>
        <v>OK</v>
      </c>
      <c r="R104" s="10" t="str">
        <f t="shared" si="33"/>
        <v>OK</v>
      </c>
    </row>
    <row r="105" spans="1:20" ht="22.5" customHeight="1">
      <c r="A105" s="6"/>
      <c r="B105" s="9"/>
      <c r="C105" s="72"/>
      <c r="D105" s="152"/>
      <c r="E105" s="152"/>
      <c r="F105" s="15"/>
      <c r="G105" s="7"/>
      <c r="H105" s="6"/>
      <c r="I105" s="6"/>
      <c r="J105" s="7" t="s">
        <v>1</v>
      </c>
      <c r="K105" s="8" t="s">
        <v>1</v>
      </c>
      <c r="L105" s="1"/>
      <c r="M105" s="1"/>
      <c r="N105" s="1"/>
      <c r="O105" s="20">
        <f t="shared" si="30"/>
        <v>0</v>
      </c>
      <c r="P105" s="29" t="str">
        <f t="shared" si="31"/>
        <v>OK</v>
      </c>
      <c r="Q105" s="10" t="str">
        <f t="shared" si="32"/>
        <v>OK</v>
      </c>
      <c r="R105" s="10" t="str">
        <f t="shared" si="33"/>
        <v>OK</v>
      </c>
    </row>
    <row r="106" spans="1:20" ht="22.5" customHeight="1">
      <c r="A106" s="12"/>
      <c r="B106" s="13"/>
      <c r="C106" s="14"/>
      <c r="D106" s="13"/>
      <c r="E106" s="14"/>
      <c r="F106" s="14"/>
      <c r="G106" s="13"/>
      <c r="H106" s="13"/>
      <c r="I106" s="12"/>
      <c r="J106" s="12"/>
      <c r="K106" s="68" t="s">
        <v>137</v>
      </c>
      <c r="L106" s="27">
        <f>SUM(L99:L105)</f>
        <v>0</v>
      </c>
      <c r="M106" s="27">
        <f t="shared" ref="M106:N106" si="34">SUM(M99:M105)</f>
        <v>0</v>
      </c>
      <c r="N106" s="27">
        <f t="shared" si="34"/>
        <v>0</v>
      </c>
      <c r="O106" s="27">
        <f>L106-(M106+N106)</f>
        <v>0</v>
      </c>
      <c r="P106" s="76"/>
      <c r="Q106" s="77"/>
      <c r="R106" s="77"/>
    </row>
    <row r="107" spans="1:20" ht="22.5" customHeight="1">
      <c r="A107" s="48" t="s">
        <v>136</v>
      </c>
      <c r="B107" s="13"/>
      <c r="C107" s="14"/>
      <c r="D107" s="13"/>
      <c r="E107" s="14"/>
      <c r="F107" s="14"/>
      <c r="G107" s="13"/>
      <c r="H107" s="13"/>
      <c r="I107" s="12"/>
      <c r="J107" s="12"/>
      <c r="K107" s="12"/>
      <c r="L107" s="12"/>
      <c r="M107" s="12"/>
      <c r="N107" s="12"/>
      <c r="O107" s="12"/>
      <c r="P107" s="76"/>
      <c r="Q107" s="77"/>
      <c r="R107" s="77"/>
    </row>
    <row r="108" spans="1:20" ht="22.5" customHeight="1">
      <c r="A108" s="162" t="s">
        <v>217</v>
      </c>
      <c r="B108" s="160" t="s">
        <v>67</v>
      </c>
      <c r="C108" s="150" t="s">
        <v>286</v>
      </c>
      <c r="D108" s="150"/>
      <c r="E108" s="150"/>
      <c r="F108" s="150"/>
      <c r="G108" s="160" t="s">
        <v>38</v>
      </c>
      <c r="H108" s="144" t="s">
        <v>47</v>
      </c>
      <c r="I108" s="145"/>
      <c r="J108" s="145"/>
      <c r="K108" s="146"/>
      <c r="L108" s="144" t="s">
        <v>216</v>
      </c>
      <c r="M108" s="145"/>
      <c r="N108" s="145"/>
      <c r="O108" s="146"/>
      <c r="P108" s="48" t="s">
        <v>96</v>
      </c>
      <c r="Q108" s="48" t="s">
        <v>96</v>
      </c>
      <c r="R108" s="61"/>
    </row>
    <row r="109" spans="1:20" ht="22.5" customHeight="1">
      <c r="A109" s="161"/>
      <c r="B109" s="161"/>
      <c r="C109" s="68" t="s">
        <v>215</v>
      </c>
      <c r="D109" s="150" t="s">
        <v>120</v>
      </c>
      <c r="E109" s="150"/>
      <c r="F109" s="68" t="s">
        <v>15</v>
      </c>
      <c r="G109" s="161"/>
      <c r="H109" s="69" t="s">
        <v>29</v>
      </c>
      <c r="I109" s="69" t="s">
        <v>28</v>
      </c>
      <c r="J109" s="68" t="s">
        <v>18</v>
      </c>
      <c r="K109" s="68" t="s">
        <v>19</v>
      </c>
      <c r="L109" s="53" t="s">
        <v>109</v>
      </c>
      <c r="M109" s="53" t="s">
        <v>110</v>
      </c>
      <c r="N109" s="53" t="s">
        <v>111</v>
      </c>
      <c r="O109" s="53" t="s">
        <v>112</v>
      </c>
      <c r="P109" s="70" t="s">
        <v>104</v>
      </c>
      <c r="Q109" s="70" t="s">
        <v>116</v>
      </c>
      <c r="R109" s="70" t="s">
        <v>115</v>
      </c>
      <c r="T109" s="81" t="s">
        <v>153</v>
      </c>
    </row>
    <row r="110" spans="1:20" ht="22.5" customHeight="1">
      <c r="A110" s="6"/>
      <c r="B110" s="9"/>
      <c r="C110" s="72"/>
      <c r="D110" s="152"/>
      <c r="E110" s="152"/>
      <c r="F110" s="15"/>
      <c r="G110" s="7"/>
      <c r="H110" s="6"/>
      <c r="I110" s="6"/>
      <c r="J110" s="7" t="s">
        <v>1</v>
      </c>
      <c r="K110" s="8" t="s">
        <v>1</v>
      </c>
      <c r="L110" s="1"/>
      <c r="M110" s="1"/>
      <c r="N110" s="1"/>
      <c r="O110" s="20">
        <f>L110-(M110+N110)</f>
        <v>0</v>
      </c>
      <c r="P110" s="29" t="str">
        <f>IF(OR(G110="新規",G110="追加",G110=""),"OK",(IF(AND(H110="",I110=""),"NG","OK")))</f>
        <v>OK</v>
      </c>
      <c r="Q110" s="10" t="str">
        <f>IF(OR(G110="新規",G110="追加",G110=""),"OK",(IF(OR(AND(J110="",K110=""),AND(J110="",K110="□"),AND(J110="□",K110=""),AND(J110="□",K110="□")),"NG","OK")))</f>
        <v>OK</v>
      </c>
      <c r="R110" s="10" t="str">
        <f>IF(OR(AND(C110&lt;&gt;"",D110&lt;&gt;"",F110&lt;&gt;"",G110&lt;&gt;""),(C110="")),"OK","NG")</f>
        <v>OK</v>
      </c>
      <c r="T110" s="81" t="s">
        <v>164</v>
      </c>
    </row>
    <row r="111" spans="1:20" ht="22.5" customHeight="1">
      <c r="A111" s="6"/>
      <c r="B111" s="9"/>
      <c r="C111" s="72"/>
      <c r="D111" s="152"/>
      <c r="E111" s="152"/>
      <c r="F111" s="15"/>
      <c r="G111" s="7"/>
      <c r="H111" s="6"/>
      <c r="I111" s="6"/>
      <c r="J111" s="7" t="s">
        <v>1</v>
      </c>
      <c r="K111" s="8" t="s">
        <v>1</v>
      </c>
      <c r="L111" s="1"/>
      <c r="M111" s="1"/>
      <c r="N111" s="1"/>
      <c r="O111" s="20">
        <f t="shared" ref="O111:O116" si="35">L111-(M111+N111)</f>
        <v>0</v>
      </c>
      <c r="P111" s="29" t="str">
        <f t="shared" ref="P111:P116" si="36">IF(OR(G111="新規",G111="追加",G111=""),"OK",(IF(AND(H111="",I111=""),"NG","OK")))</f>
        <v>OK</v>
      </c>
      <c r="Q111" s="10" t="str">
        <f t="shared" ref="Q111:Q116" si="37">IF(OR(G111="新規",G111="追加",G111=""),"OK",(IF(OR(AND(J111="",K111=""),AND(J111="",K111="□"),AND(J111="□",K111=""),AND(J111="□",K111="□")),"NG","OK")))</f>
        <v>OK</v>
      </c>
      <c r="R111" s="10" t="str">
        <f t="shared" ref="R111:R115" si="38">IF(OR(AND(C111&lt;&gt;"",D111&lt;&gt;"",F111&lt;&gt;"",G111&lt;&gt;""),(C111="")),"OK","NG")</f>
        <v>OK</v>
      </c>
      <c r="T111" s="81" t="s">
        <v>13</v>
      </c>
    </row>
    <row r="112" spans="1:20" ht="22.5" customHeight="1">
      <c r="A112" s="6"/>
      <c r="B112" s="9"/>
      <c r="C112" s="72"/>
      <c r="D112" s="152"/>
      <c r="E112" s="152"/>
      <c r="F112" s="15"/>
      <c r="G112" s="7"/>
      <c r="H112" s="6"/>
      <c r="I112" s="6"/>
      <c r="J112" s="7" t="s">
        <v>1</v>
      </c>
      <c r="K112" s="8" t="s">
        <v>1</v>
      </c>
      <c r="L112" s="1"/>
      <c r="M112" s="1"/>
      <c r="N112" s="1"/>
      <c r="O112" s="20">
        <f t="shared" si="35"/>
        <v>0</v>
      </c>
      <c r="P112" s="29" t="str">
        <f t="shared" si="36"/>
        <v>OK</v>
      </c>
      <c r="Q112" s="10" t="str">
        <f t="shared" si="37"/>
        <v>OK</v>
      </c>
      <c r="R112" s="10" t="str">
        <f t="shared" si="38"/>
        <v>OK</v>
      </c>
    </row>
    <row r="113" spans="1:23" ht="22.5" customHeight="1">
      <c r="A113" s="6"/>
      <c r="B113" s="9"/>
      <c r="C113" s="72"/>
      <c r="D113" s="152"/>
      <c r="E113" s="152"/>
      <c r="F113" s="15"/>
      <c r="G113" s="7"/>
      <c r="H113" s="6"/>
      <c r="I113" s="6"/>
      <c r="J113" s="7" t="s">
        <v>1</v>
      </c>
      <c r="K113" s="8" t="s">
        <v>1</v>
      </c>
      <c r="L113" s="1"/>
      <c r="M113" s="1"/>
      <c r="N113" s="1"/>
      <c r="O113" s="20">
        <f t="shared" si="35"/>
        <v>0</v>
      </c>
      <c r="P113" s="29" t="str">
        <f t="shared" si="36"/>
        <v>OK</v>
      </c>
      <c r="Q113" s="10" t="str">
        <f t="shared" si="37"/>
        <v>OK</v>
      </c>
      <c r="R113" s="10" t="str">
        <f t="shared" si="38"/>
        <v>OK</v>
      </c>
    </row>
    <row r="114" spans="1:23" ht="22.5" customHeight="1">
      <c r="A114" s="6"/>
      <c r="B114" s="9"/>
      <c r="C114" s="72"/>
      <c r="D114" s="152"/>
      <c r="E114" s="152"/>
      <c r="F114" s="16"/>
      <c r="G114" s="7"/>
      <c r="H114" s="6"/>
      <c r="I114" s="6"/>
      <c r="J114" s="7" t="s">
        <v>1</v>
      </c>
      <c r="K114" s="8" t="s">
        <v>1</v>
      </c>
      <c r="L114" s="1"/>
      <c r="M114" s="1"/>
      <c r="N114" s="1"/>
      <c r="O114" s="20">
        <f t="shared" si="35"/>
        <v>0</v>
      </c>
      <c r="P114" s="29" t="str">
        <f t="shared" si="36"/>
        <v>OK</v>
      </c>
      <c r="Q114" s="10" t="str">
        <f t="shared" si="37"/>
        <v>OK</v>
      </c>
      <c r="R114" s="10" t="str">
        <f t="shared" si="38"/>
        <v>OK</v>
      </c>
    </row>
    <row r="115" spans="1:23" ht="22.5" customHeight="1">
      <c r="A115" s="6"/>
      <c r="B115" s="9"/>
      <c r="C115" s="72"/>
      <c r="D115" s="152"/>
      <c r="E115" s="152"/>
      <c r="F115" s="15"/>
      <c r="G115" s="7"/>
      <c r="H115" s="6"/>
      <c r="I115" s="6"/>
      <c r="J115" s="7" t="s">
        <v>1</v>
      </c>
      <c r="K115" s="8" t="s">
        <v>1</v>
      </c>
      <c r="L115" s="1"/>
      <c r="M115" s="1"/>
      <c r="N115" s="1"/>
      <c r="O115" s="20">
        <f t="shared" si="35"/>
        <v>0</v>
      </c>
      <c r="P115" s="29" t="str">
        <f t="shared" si="36"/>
        <v>OK</v>
      </c>
      <c r="Q115" s="10" t="str">
        <f t="shared" si="37"/>
        <v>OK</v>
      </c>
      <c r="R115" s="10" t="str">
        <f t="shared" si="38"/>
        <v>OK</v>
      </c>
    </row>
    <row r="116" spans="1:23" ht="22.5" customHeight="1">
      <c r="A116" s="6"/>
      <c r="B116" s="9"/>
      <c r="C116" s="72"/>
      <c r="D116" s="152"/>
      <c r="E116" s="152"/>
      <c r="F116" s="15"/>
      <c r="G116" s="7"/>
      <c r="H116" s="6"/>
      <c r="I116" s="6"/>
      <c r="J116" s="7" t="s">
        <v>1</v>
      </c>
      <c r="K116" s="8" t="s">
        <v>1</v>
      </c>
      <c r="L116" s="1"/>
      <c r="M116" s="1"/>
      <c r="N116" s="1"/>
      <c r="O116" s="20">
        <f t="shared" si="35"/>
        <v>0</v>
      </c>
      <c r="P116" s="29" t="str">
        <f t="shared" si="36"/>
        <v>OK</v>
      </c>
      <c r="Q116" s="10" t="str">
        <f t="shared" si="37"/>
        <v>OK</v>
      </c>
      <c r="R116" s="10" t="str">
        <f>IF(OR(AND(C116&lt;&gt;"",D116&lt;&gt;"",F116&lt;&gt;"",G116&lt;&gt;""),(C116="")),"OK","NG")</f>
        <v>OK</v>
      </c>
    </row>
    <row r="117" spans="1:23" ht="22.5" customHeight="1">
      <c r="A117" s="12"/>
      <c r="B117" s="13"/>
      <c r="C117" s="14"/>
      <c r="D117" s="13"/>
      <c r="E117" s="14"/>
      <c r="F117" s="14"/>
      <c r="G117" s="13"/>
      <c r="H117" s="13"/>
      <c r="I117" s="12"/>
      <c r="J117" s="12"/>
      <c r="K117" s="68" t="s">
        <v>137</v>
      </c>
      <c r="L117" s="27">
        <f>SUM(L110:L116)</f>
        <v>0</v>
      </c>
      <c r="M117" s="27">
        <f t="shared" ref="M117:N117" si="39">SUM(M110:M116)</f>
        <v>0</v>
      </c>
      <c r="N117" s="27">
        <f t="shared" si="39"/>
        <v>0</v>
      </c>
      <c r="O117" s="27">
        <f>L117-(M117+N117)</f>
        <v>0</v>
      </c>
      <c r="P117" s="76"/>
      <c r="Q117" s="77"/>
      <c r="R117" s="77"/>
    </row>
    <row r="118" spans="1:23" ht="13">
      <c r="F118" s="85"/>
    </row>
    <row r="119" spans="1:23" s="61" customFormat="1" ht="13">
      <c r="A119" s="142" t="s">
        <v>139</v>
      </c>
      <c r="B119" s="143"/>
      <c r="C119" s="53" t="s">
        <v>138</v>
      </c>
      <c r="D119" s="53" t="s">
        <v>110</v>
      </c>
      <c r="E119" s="53" t="s">
        <v>111</v>
      </c>
      <c r="F119" s="53" t="s">
        <v>112</v>
      </c>
      <c r="G119" s="53" t="s">
        <v>165</v>
      </c>
      <c r="H119" s="142" t="s">
        <v>17</v>
      </c>
      <c r="I119" s="159"/>
      <c r="J119" s="136" t="s">
        <v>208</v>
      </c>
      <c r="K119" s="136"/>
      <c r="L119" s="136"/>
      <c r="M119" s="136"/>
      <c r="P119" s="87" t="s">
        <v>198</v>
      </c>
      <c r="Q119" s="88" t="s">
        <v>70</v>
      </c>
      <c r="R119" s="88" t="s">
        <v>84</v>
      </c>
    </row>
    <row r="120" spans="1:23" ht="22.5" customHeight="1">
      <c r="A120" s="153" t="s">
        <v>237</v>
      </c>
      <c r="B120" s="154"/>
      <c r="C120" s="100">
        <f>L40</f>
        <v>0</v>
      </c>
      <c r="D120" s="100">
        <f t="shared" ref="D120:F120" si="40">M40</f>
        <v>0</v>
      </c>
      <c r="E120" s="100">
        <f t="shared" si="40"/>
        <v>0</v>
      </c>
      <c r="F120" s="100">
        <f t="shared" si="40"/>
        <v>0</v>
      </c>
      <c r="G120" s="163">
        <f>SUM(D120:D122)</f>
        <v>0</v>
      </c>
      <c r="H120" s="157"/>
      <c r="I120" s="158"/>
      <c r="J120" s="151" t="s">
        <v>209</v>
      </c>
      <c r="K120" s="151"/>
      <c r="L120" s="151"/>
      <c r="M120" s="151"/>
      <c r="N120" s="89"/>
      <c r="O120" s="89"/>
      <c r="P120" s="29" t="str">
        <f>IF(G120&lt;=2500000,"OK","NG")</f>
        <v>OK</v>
      </c>
      <c r="Q120" s="10" t="str">
        <f t="shared" ref="Q120:Q126" si="41">IF(D120&lt;=C120/2,"OK","NG")</f>
        <v>OK</v>
      </c>
      <c r="R120" s="10" t="str">
        <f t="shared" ref="R120:R126" si="42">IF(C120=D120+E120+F120,"OK","NG")</f>
        <v>OK</v>
      </c>
      <c r="S120" s="90"/>
      <c r="T120" s="70"/>
      <c r="U120" s="70"/>
      <c r="V120" s="70"/>
      <c r="W120" s="70"/>
    </row>
    <row r="121" spans="1:23" ht="22.5" customHeight="1">
      <c r="A121" s="155" t="s">
        <v>238</v>
      </c>
      <c r="B121" s="156"/>
      <c r="C121" s="100">
        <f>L51</f>
        <v>0</v>
      </c>
      <c r="D121" s="100">
        <f t="shared" ref="D121:F121" si="43">M51</f>
        <v>0</v>
      </c>
      <c r="E121" s="100">
        <f t="shared" si="43"/>
        <v>0</v>
      </c>
      <c r="F121" s="100">
        <f t="shared" si="43"/>
        <v>0</v>
      </c>
      <c r="G121" s="164"/>
      <c r="H121" s="157"/>
      <c r="I121" s="158"/>
      <c r="J121" s="151"/>
      <c r="K121" s="151"/>
      <c r="L121" s="151"/>
      <c r="M121" s="151"/>
      <c r="N121" s="89"/>
      <c r="O121" s="89"/>
      <c r="P121" s="73" t="s">
        <v>152</v>
      </c>
      <c r="Q121" s="10" t="str">
        <f t="shared" si="41"/>
        <v>OK</v>
      </c>
      <c r="R121" s="10" t="str">
        <f t="shared" si="42"/>
        <v>OK</v>
      </c>
      <c r="S121" s="36"/>
    </row>
    <row r="122" spans="1:23" ht="22.5" customHeight="1">
      <c r="A122" s="155" t="s">
        <v>239</v>
      </c>
      <c r="B122" s="156"/>
      <c r="C122" s="100">
        <f>L62</f>
        <v>0</v>
      </c>
      <c r="D122" s="100">
        <f t="shared" ref="D122:F122" si="44">M62</f>
        <v>0</v>
      </c>
      <c r="E122" s="100">
        <f t="shared" si="44"/>
        <v>0</v>
      </c>
      <c r="F122" s="100">
        <f t="shared" si="44"/>
        <v>0</v>
      </c>
      <c r="G122" s="165"/>
      <c r="H122" s="32"/>
      <c r="I122" s="33"/>
      <c r="J122" s="151"/>
      <c r="K122" s="151"/>
      <c r="L122" s="151"/>
      <c r="M122" s="151"/>
      <c r="N122" s="89"/>
      <c r="O122" s="89"/>
      <c r="P122" s="73" t="s">
        <v>152</v>
      </c>
      <c r="Q122" s="10" t="str">
        <f t="shared" si="41"/>
        <v>OK</v>
      </c>
      <c r="R122" s="10" t="str">
        <f t="shared" si="42"/>
        <v>OK</v>
      </c>
      <c r="S122" s="36"/>
    </row>
    <row r="123" spans="1:23" ht="22.5" customHeight="1">
      <c r="A123" s="155" t="s">
        <v>240</v>
      </c>
      <c r="B123" s="156"/>
      <c r="C123" s="100">
        <f>L73</f>
        <v>0</v>
      </c>
      <c r="D123" s="100">
        <f t="shared" ref="D123:F123" si="45">M73</f>
        <v>0</v>
      </c>
      <c r="E123" s="100">
        <f t="shared" si="45"/>
        <v>0</v>
      </c>
      <c r="F123" s="100">
        <f t="shared" si="45"/>
        <v>0</v>
      </c>
      <c r="G123" s="100">
        <f>D123</f>
        <v>0</v>
      </c>
      <c r="H123" s="32"/>
      <c r="I123" s="33"/>
      <c r="J123" s="150" t="s">
        <v>210</v>
      </c>
      <c r="K123" s="150"/>
      <c r="L123" s="150"/>
      <c r="M123" s="150"/>
      <c r="N123" s="89"/>
      <c r="O123" s="89"/>
      <c r="P123" s="29" t="str">
        <f>IF(G123&lt;=2500000,"OK","NG")</f>
        <v>OK</v>
      </c>
      <c r="Q123" s="10" t="str">
        <f t="shared" si="41"/>
        <v>OK</v>
      </c>
      <c r="R123" s="10" t="str">
        <f t="shared" si="42"/>
        <v>OK</v>
      </c>
      <c r="S123" s="36"/>
    </row>
    <row r="124" spans="1:23" ht="22.5" customHeight="1">
      <c r="A124" s="155" t="s">
        <v>131</v>
      </c>
      <c r="B124" s="156"/>
      <c r="C124" s="100">
        <f>L84</f>
        <v>0</v>
      </c>
      <c r="D124" s="100">
        <f t="shared" ref="D124:F124" si="46">M84</f>
        <v>0</v>
      </c>
      <c r="E124" s="100">
        <f t="shared" si="46"/>
        <v>0</v>
      </c>
      <c r="F124" s="100">
        <f t="shared" si="46"/>
        <v>0</v>
      </c>
      <c r="G124" s="100">
        <f>D124</f>
        <v>0</v>
      </c>
      <c r="H124" s="32"/>
      <c r="I124" s="33"/>
      <c r="J124" s="150" t="s">
        <v>211</v>
      </c>
      <c r="K124" s="150"/>
      <c r="L124" s="150"/>
      <c r="M124" s="150"/>
      <c r="N124" s="89"/>
      <c r="O124" s="89"/>
      <c r="P124" s="29" t="str">
        <f>IF(G124&lt;=5000000,"OK","NG")</f>
        <v>OK</v>
      </c>
      <c r="Q124" s="10" t="str">
        <f t="shared" si="41"/>
        <v>OK</v>
      </c>
      <c r="R124" s="10" t="str">
        <f t="shared" si="42"/>
        <v>OK</v>
      </c>
      <c r="S124" s="36"/>
    </row>
    <row r="125" spans="1:23" ht="22.5" customHeight="1">
      <c r="A125" s="155" t="s">
        <v>241</v>
      </c>
      <c r="B125" s="156"/>
      <c r="C125" s="100">
        <f>L95</f>
        <v>0</v>
      </c>
      <c r="D125" s="100">
        <f t="shared" ref="D125:F125" si="47">M95</f>
        <v>0</v>
      </c>
      <c r="E125" s="100">
        <f t="shared" si="47"/>
        <v>0</v>
      </c>
      <c r="F125" s="100">
        <f t="shared" si="47"/>
        <v>0</v>
      </c>
      <c r="G125" s="183">
        <f>SUM(D125:D126)</f>
        <v>0</v>
      </c>
      <c r="H125" s="32"/>
      <c r="I125" s="33"/>
      <c r="J125" s="151" t="s">
        <v>212</v>
      </c>
      <c r="K125" s="151"/>
      <c r="L125" s="151"/>
      <c r="M125" s="151"/>
      <c r="N125" s="89"/>
      <c r="O125" s="89"/>
      <c r="P125" s="29" t="str">
        <f>IF(G125&lt;=2500000,"OK","NG")</f>
        <v>OK</v>
      </c>
      <c r="Q125" s="10" t="str">
        <f t="shared" si="41"/>
        <v>OK</v>
      </c>
      <c r="R125" s="10" t="str">
        <f t="shared" si="42"/>
        <v>OK</v>
      </c>
      <c r="S125" s="36"/>
    </row>
    <row r="126" spans="1:23" ht="22.5" customHeight="1">
      <c r="A126" s="155" t="s">
        <v>242</v>
      </c>
      <c r="B126" s="156"/>
      <c r="C126" s="100">
        <f>L106</f>
        <v>0</v>
      </c>
      <c r="D126" s="100">
        <f t="shared" ref="D126:F126" si="48">M106</f>
        <v>0</v>
      </c>
      <c r="E126" s="100">
        <f t="shared" si="48"/>
        <v>0</v>
      </c>
      <c r="F126" s="100">
        <f t="shared" si="48"/>
        <v>0</v>
      </c>
      <c r="G126" s="184"/>
      <c r="H126" s="32"/>
      <c r="I126" s="33"/>
      <c r="J126" s="151"/>
      <c r="K126" s="151"/>
      <c r="L126" s="151"/>
      <c r="M126" s="151"/>
      <c r="N126" s="89"/>
      <c r="O126" s="89"/>
      <c r="P126" s="73" t="s">
        <v>152</v>
      </c>
      <c r="Q126" s="10" t="str">
        <f t="shared" si="41"/>
        <v>OK</v>
      </c>
      <c r="R126" s="10" t="str">
        <f t="shared" si="42"/>
        <v>OK</v>
      </c>
      <c r="S126" s="36"/>
    </row>
    <row r="127" spans="1:23" ht="22.5" customHeight="1">
      <c r="A127" s="155" t="s">
        <v>135</v>
      </c>
      <c r="B127" s="156"/>
      <c r="C127" s="100">
        <f>L117</f>
        <v>0</v>
      </c>
      <c r="D127" s="100">
        <f t="shared" ref="D127:F127" si="49">M117</f>
        <v>0</v>
      </c>
      <c r="E127" s="100">
        <f t="shared" si="49"/>
        <v>0</v>
      </c>
      <c r="F127" s="100">
        <f t="shared" si="49"/>
        <v>0</v>
      </c>
      <c r="G127" s="100">
        <f>D127</f>
        <v>0</v>
      </c>
      <c r="H127" s="157"/>
      <c r="I127" s="158"/>
      <c r="J127" s="150" t="s">
        <v>287</v>
      </c>
      <c r="K127" s="150"/>
      <c r="L127" s="150"/>
      <c r="M127" s="150"/>
      <c r="N127" s="89"/>
      <c r="O127" s="89"/>
      <c r="P127" s="29" t="str">
        <f>IF(G127&lt;=2500000,"OK","NG")</f>
        <v>OK</v>
      </c>
      <c r="Q127" s="10" t="str">
        <f>IF(D127&lt;=C127/2,"OK","NG")</f>
        <v>OK</v>
      </c>
      <c r="R127" s="10" t="str">
        <f>IF(C127=D127+E127+F127,"OK","NG")</f>
        <v>OK</v>
      </c>
      <c r="S127" s="36"/>
    </row>
    <row r="128" spans="1:23" ht="22.5" customHeight="1">
      <c r="A128" s="174" t="s">
        <v>14</v>
      </c>
      <c r="B128" s="175"/>
      <c r="C128" s="100">
        <f>SUM(C120:C127)</f>
        <v>0</v>
      </c>
      <c r="D128" s="100">
        <f>SUM(D120:D127)</f>
        <v>0</v>
      </c>
      <c r="E128" s="100">
        <f t="shared" ref="E128:F128" si="50">SUM(E120:E127)</f>
        <v>0</v>
      </c>
      <c r="F128" s="100">
        <f t="shared" si="50"/>
        <v>0</v>
      </c>
      <c r="G128" s="100">
        <f>D128</f>
        <v>0</v>
      </c>
      <c r="H128" s="157"/>
      <c r="I128" s="158"/>
      <c r="J128" s="177" t="s">
        <v>213</v>
      </c>
      <c r="K128" s="177"/>
      <c r="L128" s="177"/>
      <c r="M128" s="177"/>
      <c r="N128" s="89"/>
      <c r="P128" s="29" t="str">
        <f>IF(OR(C128=0,AND(G128&gt;=150000,G128&lt;=10000000)),"OK","NG")</f>
        <v>OK</v>
      </c>
      <c r="Q128" s="10" t="str">
        <f>IF(D128&lt;=C128/2,"OK","NG")</f>
        <v>OK</v>
      </c>
      <c r="R128" s="10" t="str">
        <f>IF(C128=D128+E128+F128,"OK","NG")</f>
        <v>OK</v>
      </c>
    </row>
    <row r="129" spans="1:16" ht="13"/>
    <row r="130" spans="1:16" ht="22.5" customHeight="1">
      <c r="A130" s="48" t="s">
        <v>196</v>
      </c>
    </row>
    <row r="131" spans="1:16" ht="15" customHeight="1">
      <c r="A131" s="139" t="s">
        <v>205</v>
      </c>
      <c r="B131" s="139"/>
      <c r="C131" s="139"/>
      <c r="D131" s="139"/>
      <c r="E131" s="139"/>
      <c r="F131" s="139"/>
      <c r="G131" s="139"/>
      <c r="H131" s="139"/>
      <c r="I131" s="139"/>
      <c r="J131" s="139"/>
      <c r="K131" s="50" t="s">
        <v>82</v>
      </c>
      <c r="P131" s="49" t="s">
        <v>55</v>
      </c>
    </row>
    <row r="132" spans="1:16" ht="15" customHeight="1">
      <c r="A132" s="176" t="s">
        <v>204</v>
      </c>
      <c r="B132" s="176"/>
      <c r="C132" s="176"/>
      <c r="D132" s="176"/>
      <c r="E132" s="176"/>
      <c r="F132" s="176"/>
      <c r="G132" s="176"/>
      <c r="H132" s="176"/>
      <c r="I132" s="176"/>
      <c r="J132" s="176"/>
      <c r="K132" s="56" t="s">
        <v>166</v>
      </c>
      <c r="P132" s="49" t="s">
        <v>167</v>
      </c>
    </row>
    <row r="133" spans="1:16" ht="15" customHeight="1">
      <c r="A133" s="176" t="s">
        <v>199</v>
      </c>
      <c r="B133" s="176"/>
      <c r="C133" s="176"/>
      <c r="D133" s="176"/>
      <c r="E133" s="176"/>
      <c r="F133" s="176"/>
      <c r="G133" s="176"/>
      <c r="H133" s="176"/>
      <c r="I133" s="176"/>
      <c r="J133" s="176"/>
      <c r="K133" s="56" t="s">
        <v>166</v>
      </c>
    </row>
    <row r="134" spans="1:16" ht="15" customHeight="1">
      <c r="A134" s="176" t="s">
        <v>200</v>
      </c>
      <c r="B134" s="176"/>
      <c r="C134" s="176"/>
      <c r="D134" s="176"/>
      <c r="E134" s="176"/>
      <c r="F134" s="176"/>
      <c r="G134" s="176"/>
      <c r="H134" s="176"/>
      <c r="I134" s="176"/>
      <c r="J134" s="176"/>
      <c r="K134" s="56" t="s">
        <v>166</v>
      </c>
    </row>
    <row r="135" spans="1:16" ht="15" customHeight="1">
      <c r="A135" s="176" t="s">
        <v>201</v>
      </c>
      <c r="B135" s="176"/>
      <c r="C135" s="176"/>
      <c r="D135" s="176"/>
      <c r="E135" s="176"/>
      <c r="F135" s="176"/>
      <c r="G135" s="176"/>
      <c r="H135" s="176"/>
      <c r="I135" s="176"/>
      <c r="J135" s="176"/>
      <c r="K135" s="56" t="s">
        <v>166</v>
      </c>
    </row>
    <row r="136" spans="1:16" ht="15" customHeight="1">
      <c r="A136" s="176" t="s">
        <v>289</v>
      </c>
      <c r="B136" s="176"/>
      <c r="C136" s="176"/>
      <c r="D136" s="176"/>
      <c r="E136" s="176"/>
      <c r="F136" s="176"/>
      <c r="G136" s="176"/>
      <c r="H136" s="176"/>
      <c r="I136" s="176"/>
      <c r="J136" s="176"/>
      <c r="K136" s="56" t="s">
        <v>166</v>
      </c>
    </row>
    <row r="137" spans="1:16" ht="15" customHeight="1">
      <c r="A137" s="176" t="s">
        <v>202</v>
      </c>
      <c r="B137" s="176"/>
      <c r="C137" s="176"/>
      <c r="D137" s="176"/>
      <c r="E137" s="176"/>
      <c r="F137" s="176"/>
      <c r="G137" s="176"/>
      <c r="H137" s="176"/>
      <c r="I137" s="176"/>
      <c r="J137" s="176"/>
      <c r="K137" s="56" t="s">
        <v>166</v>
      </c>
    </row>
    <row r="138" spans="1:16" ht="15" customHeight="1">
      <c r="A138" s="176" t="s">
        <v>203</v>
      </c>
      <c r="B138" s="176"/>
      <c r="C138" s="176"/>
      <c r="D138" s="176"/>
      <c r="E138" s="176"/>
      <c r="F138" s="176"/>
      <c r="G138" s="176"/>
      <c r="H138" s="176"/>
      <c r="I138" s="176"/>
      <c r="J138" s="176"/>
      <c r="K138" s="56" t="s">
        <v>166</v>
      </c>
    </row>
    <row r="139" spans="1:16" ht="15" customHeight="1">
      <c r="A139" s="17"/>
      <c r="B139" s="17"/>
      <c r="C139" s="17"/>
      <c r="D139" s="17"/>
      <c r="E139" s="17"/>
      <c r="J139" s="93" t="s">
        <v>141</v>
      </c>
      <c r="K139" s="99">
        <f>COUNTIF(K132:K138,"☑")</f>
        <v>0</v>
      </c>
    </row>
    <row r="140" spans="1:16" ht="15" customHeight="1">
      <c r="A140" s="17"/>
      <c r="B140" s="17"/>
      <c r="C140" s="17"/>
      <c r="D140" s="17"/>
      <c r="E140" s="17"/>
      <c r="H140" s="17"/>
    </row>
    <row r="141" spans="1:16" ht="15" customHeight="1">
      <c r="A141" s="48" t="s">
        <v>206</v>
      </c>
    </row>
    <row r="142" spans="1:16" ht="15" customHeight="1">
      <c r="A142" s="180" t="s">
        <v>57</v>
      </c>
      <c r="B142" s="180"/>
      <c r="C142" s="180"/>
      <c r="D142" s="180"/>
      <c r="E142" s="180"/>
      <c r="F142" s="180"/>
      <c r="G142" s="180"/>
      <c r="H142" s="180"/>
      <c r="I142" s="180"/>
      <c r="J142" s="180"/>
      <c r="K142" s="180"/>
      <c r="P142" s="95" t="s">
        <v>80</v>
      </c>
    </row>
    <row r="143" spans="1:16" ht="15" customHeight="1">
      <c r="A143" s="50" t="s">
        <v>2</v>
      </c>
      <c r="B143" s="140" t="s">
        <v>3</v>
      </c>
      <c r="C143" s="181"/>
      <c r="D143" s="181"/>
      <c r="E143" s="181"/>
      <c r="F143" s="181"/>
      <c r="G143" s="181"/>
      <c r="H143" s="181"/>
      <c r="I143" s="181"/>
      <c r="J143" s="141"/>
    </row>
    <row r="144" spans="1:16" ht="15" customHeight="1">
      <c r="A144" s="3" t="s">
        <v>1</v>
      </c>
      <c r="B144" s="182" t="s">
        <v>69</v>
      </c>
      <c r="C144" s="167"/>
      <c r="D144" s="167"/>
      <c r="E144" s="167"/>
      <c r="F144" s="167"/>
      <c r="G144" s="167"/>
      <c r="H144" s="167"/>
      <c r="I144" s="167"/>
      <c r="J144" s="168"/>
      <c r="P144" s="29" t="str">
        <f>IF(C128=0,"OK",IF(AND(A144="☑",A145="☑",A146="☑"),"OK","NG"))</f>
        <v>OK</v>
      </c>
    </row>
    <row r="145" spans="1:13" ht="15" customHeight="1">
      <c r="A145" s="3" t="s">
        <v>1</v>
      </c>
      <c r="B145" s="182" t="s">
        <v>117</v>
      </c>
      <c r="C145" s="167"/>
      <c r="D145" s="167"/>
      <c r="E145" s="167"/>
      <c r="F145" s="167"/>
      <c r="G145" s="167"/>
      <c r="H145" s="167"/>
      <c r="I145" s="167"/>
      <c r="J145" s="168"/>
    </row>
    <row r="146" spans="1:13" ht="15" customHeight="1">
      <c r="A146" s="3" t="s">
        <v>1</v>
      </c>
      <c r="B146" s="182" t="s">
        <v>288</v>
      </c>
      <c r="C146" s="167"/>
      <c r="D146" s="167"/>
      <c r="E146" s="167"/>
      <c r="F146" s="167"/>
      <c r="G146" s="167"/>
      <c r="H146" s="167"/>
      <c r="I146" s="167"/>
      <c r="J146" s="168"/>
    </row>
    <row r="147" spans="1:13" ht="15" customHeight="1"/>
    <row r="148" spans="1:13" ht="15" customHeight="1">
      <c r="A148" s="48" t="s">
        <v>207</v>
      </c>
    </row>
    <row r="149" spans="1:13" ht="15" customHeight="1">
      <c r="A149" s="50" t="s">
        <v>2</v>
      </c>
      <c r="B149" s="139" t="s">
        <v>4</v>
      </c>
      <c r="C149" s="139"/>
      <c r="D149" s="139"/>
      <c r="E149" s="139"/>
      <c r="F149" s="140" t="s">
        <v>97</v>
      </c>
      <c r="G149" s="141"/>
      <c r="H149" s="140" t="s">
        <v>20</v>
      </c>
      <c r="I149" s="141"/>
      <c r="J149" s="139" t="s">
        <v>17</v>
      </c>
      <c r="K149" s="139"/>
      <c r="L149" s="139"/>
      <c r="M149" s="139"/>
    </row>
    <row r="150" spans="1:13" ht="18.75" customHeight="1">
      <c r="A150" s="3" t="s">
        <v>1</v>
      </c>
      <c r="B150" s="138" t="s">
        <v>23</v>
      </c>
      <c r="C150" s="138"/>
      <c r="D150" s="138"/>
      <c r="E150" s="138"/>
      <c r="F150" s="142" t="s">
        <v>22</v>
      </c>
      <c r="G150" s="143"/>
      <c r="H150" s="142" t="s">
        <v>98</v>
      </c>
      <c r="I150" s="143"/>
      <c r="J150" s="138" t="s">
        <v>143</v>
      </c>
      <c r="K150" s="138"/>
      <c r="L150" s="138"/>
      <c r="M150" s="138"/>
    </row>
    <row r="151" spans="1:13" ht="18.75" customHeight="1">
      <c r="A151" s="3" t="s">
        <v>1</v>
      </c>
      <c r="B151" s="138" t="s">
        <v>25</v>
      </c>
      <c r="C151" s="138"/>
      <c r="D151" s="138"/>
      <c r="E151" s="138"/>
      <c r="F151" s="142" t="s">
        <v>16</v>
      </c>
      <c r="G151" s="143"/>
      <c r="H151" s="142" t="s">
        <v>21</v>
      </c>
      <c r="I151" s="143"/>
      <c r="J151" s="138" t="s">
        <v>100</v>
      </c>
      <c r="K151" s="138"/>
      <c r="L151" s="138"/>
      <c r="M151" s="138"/>
    </row>
    <row r="152" spans="1:13" ht="18.75" customHeight="1">
      <c r="A152" s="3" t="s">
        <v>1</v>
      </c>
      <c r="B152" s="138" t="s">
        <v>24</v>
      </c>
      <c r="C152" s="138"/>
      <c r="D152" s="138"/>
      <c r="E152" s="138"/>
      <c r="F152" s="142" t="s">
        <v>16</v>
      </c>
      <c r="G152" s="143"/>
      <c r="H152" s="142" t="s">
        <v>21</v>
      </c>
      <c r="I152" s="143"/>
      <c r="J152" s="138" t="s">
        <v>26</v>
      </c>
      <c r="K152" s="138"/>
      <c r="L152" s="138"/>
      <c r="M152" s="138"/>
    </row>
    <row r="153" spans="1:13" ht="18.75" customHeight="1">
      <c r="A153" s="3" t="s">
        <v>1</v>
      </c>
      <c r="B153" s="138" t="s">
        <v>90</v>
      </c>
      <c r="C153" s="138"/>
      <c r="D153" s="138"/>
      <c r="E153" s="138"/>
      <c r="F153" s="142" t="s">
        <v>5</v>
      </c>
      <c r="G153" s="143"/>
      <c r="H153" s="159" t="s">
        <v>16</v>
      </c>
      <c r="I153" s="143"/>
      <c r="J153" s="138" t="s">
        <v>99</v>
      </c>
      <c r="K153" s="138"/>
      <c r="L153" s="138"/>
      <c r="M153" s="138"/>
    </row>
    <row r="154" spans="1:13" ht="18.75" customHeight="1">
      <c r="A154" s="3" t="s">
        <v>1</v>
      </c>
      <c r="B154" s="138" t="s">
        <v>283</v>
      </c>
      <c r="C154" s="138"/>
      <c r="D154" s="138"/>
      <c r="E154" s="138"/>
      <c r="F154" s="142" t="s">
        <v>5</v>
      </c>
      <c r="G154" s="143"/>
      <c r="H154" s="136" t="s">
        <v>16</v>
      </c>
      <c r="I154" s="136"/>
      <c r="J154" s="138" t="s">
        <v>284</v>
      </c>
      <c r="K154" s="138"/>
      <c r="L154" s="138"/>
      <c r="M154" s="138"/>
    </row>
  </sheetData>
  <sheetProtection algorithmName="SHA-512" hashValue="OvoT1jurViTbtAkE8ykw9csE5ZK2qxjwNZBEUvmUSCl6e5+WW0+2apOrJCOdZ8tyD2CMH2YNXilcZeOECcQRaw==" saltValue="SFNZHB71Z6qdUkP/PK70aA==" spinCount="100000" sheet="1" objects="1" scenarios="1"/>
  <mergeCells count="198">
    <mergeCell ref="A1:O1"/>
    <mergeCell ref="B3:E3"/>
    <mergeCell ref="B4:E4"/>
    <mergeCell ref="P4:P5"/>
    <mergeCell ref="B5:E5"/>
    <mergeCell ref="B6:E6"/>
    <mergeCell ref="M14:O14"/>
    <mergeCell ref="M15:O15"/>
    <mergeCell ref="M16:O16"/>
    <mergeCell ref="M17:O17"/>
    <mergeCell ref="M18:O18"/>
    <mergeCell ref="M19:O19"/>
    <mergeCell ref="F9:I9"/>
    <mergeCell ref="J9:L9"/>
    <mergeCell ref="M10:O10"/>
    <mergeCell ref="M11:O11"/>
    <mergeCell ref="M12:O12"/>
    <mergeCell ref="M13:O13"/>
    <mergeCell ref="N26:O26"/>
    <mergeCell ref="A31:A32"/>
    <mergeCell ref="B31:B32"/>
    <mergeCell ref="C31:F31"/>
    <mergeCell ref="G31:G32"/>
    <mergeCell ref="H31:K31"/>
    <mergeCell ref="L31:O31"/>
    <mergeCell ref="D32:E32"/>
    <mergeCell ref="M20:O20"/>
    <mergeCell ref="M21:O21"/>
    <mergeCell ref="M22:O22"/>
    <mergeCell ref="M23:O23"/>
    <mergeCell ref="M24:O24"/>
    <mergeCell ref="M25:O25"/>
    <mergeCell ref="D39:E39"/>
    <mergeCell ref="A42:A43"/>
    <mergeCell ref="B42:B43"/>
    <mergeCell ref="C42:F42"/>
    <mergeCell ref="G42:G43"/>
    <mergeCell ref="H42:K42"/>
    <mergeCell ref="D33:E33"/>
    <mergeCell ref="D34:E34"/>
    <mergeCell ref="D35:E35"/>
    <mergeCell ref="D36:E36"/>
    <mergeCell ref="D37:E37"/>
    <mergeCell ref="D38:E38"/>
    <mergeCell ref="A53:A54"/>
    <mergeCell ref="B53:B54"/>
    <mergeCell ref="C53:F53"/>
    <mergeCell ref="L42:O42"/>
    <mergeCell ref="D43:E43"/>
    <mergeCell ref="D44:E44"/>
    <mergeCell ref="D45:E45"/>
    <mergeCell ref="D46:E46"/>
    <mergeCell ref="D47:E47"/>
    <mergeCell ref="G53:G54"/>
    <mergeCell ref="H53:K53"/>
    <mergeCell ref="L53:O53"/>
    <mergeCell ref="D54:E54"/>
    <mergeCell ref="D55:E55"/>
    <mergeCell ref="D56:E56"/>
    <mergeCell ref="D48:E48"/>
    <mergeCell ref="D49:E49"/>
    <mergeCell ref="D50:E50"/>
    <mergeCell ref="H64:K64"/>
    <mergeCell ref="L64:O64"/>
    <mergeCell ref="D65:E65"/>
    <mergeCell ref="D66:E66"/>
    <mergeCell ref="D67:E67"/>
    <mergeCell ref="D57:E57"/>
    <mergeCell ref="D58:E58"/>
    <mergeCell ref="D59:E59"/>
    <mergeCell ref="D60:E60"/>
    <mergeCell ref="D61:E61"/>
    <mergeCell ref="C64:F64"/>
    <mergeCell ref="D68:E68"/>
    <mergeCell ref="D69:E69"/>
    <mergeCell ref="D70:E70"/>
    <mergeCell ref="D71:E71"/>
    <mergeCell ref="D72:E72"/>
    <mergeCell ref="A75:A76"/>
    <mergeCell ref="B75:B76"/>
    <mergeCell ref="C75:F75"/>
    <mergeCell ref="G64:G65"/>
    <mergeCell ref="A64:A65"/>
    <mergeCell ref="B64:B65"/>
    <mergeCell ref="A86:A87"/>
    <mergeCell ref="B86:B87"/>
    <mergeCell ref="C86:F86"/>
    <mergeCell ref="G75:G76"/>
    <mergeCell ref="H75:K75"/>
    <mergeCell ref="L75:O75"/>
    <mergeCell ref="D76:E76"/>
    <mergeCell ref="D77:E77"/>
    <mergeCell ref="D78:E78"/>
    <mergeCell ref="G86:G87"/>
    <mergeCell ref="H86:K86"/>
    <mergeCell ref="L86:O86"/>
    <mergeCell ref="D87:E87"/>
    <mergeCell ref="D88:E88"/>
    <mergeCell ref="D89:E89"/>
    <mergeCell ref="D79:E79"/>
    <mergeCell ref="D80:E80"/>
    <mergeCell ref="D81:E81"/>
    <mergeCell ref="D82:E82"/>
    <mergeCell ref="D83:E83"/>
    <mergeCell ref="H97:K97"/>
    <mergeCell ref="L97:O97"/>
    <mergeCell ref="D98:E98"/>
    <mergeCell ref="D99:E99"/>
    <mergeCell ref="D100:E100"/>
    <mergeCell ref="D90:E90"/>
    <mergeCell ref="D91:E91"/>
    <mergeCell ref="D92:E92"/>
    <mergeCell ref="D93:E93"/>
    <mergeCell ref="D94:E94"/>
    <mergeCell ref="C97:F97"/>
    <mergeCell ref="D101:E101"/>
    <mergeCell ref="D102:E102"/>
    <mergeCell ref="D103:E103"/>
    <mergeCell ref="D104:E104"/>
    <mergeCell ref="D105:E105"/>
    <mergeCell ref="A108:A109"/>
    <mergeCell ref="B108:B109"/>
    <mergeCell ref="C108:F108"/>
    <mergeCell ref="G97:G98"/>
    <mergeCell ref="A97:A98"/>
    <mergeCell ref="B97:B98"/>
    <mergeCell ref="D112:E112"/>
    <mergeCell ref="D113:E113"/>
    <mergeCell ref="D114:E114"/>
    <mergeCell ref="D115:E115"/>
    <mergeCell ref="D116:E116"/>
    <mergeCell ref="A119:B119"/>
    <mergeCell ref="G108:G109"/>
    <mergeCell ref="H108:K108"/>
    <mergeCell ref="L108:O108"/>
    <mergeCell ref="D109:E109"/>
    <mergeCell ref="D110:E110"/>
    <mergeCell ref="D111:E111"/>
    <mergeCell ref="H119:I119"/>
    <mergeCell ref="J119:M119"/>
    <mergeCell ref="A120:B120"/>
    <mergeCell ref="G120:G122"/>
    <mergeCell ref="H120:I120"/>
    <mergeCell ref="J120:M122"/>
    <mergeCell ref="A121:B121"/>
    <mergeCell ref="H121:I121"/>
    <mergeCell ref="A122:B122"/>
    <mergeCell ref="A127:B127"/>
    <mergeCell ref="H127:I127"/>
    <mergeCell ref="J127:M127"/>
    <mergeCell ref="A128:B128"/>
    <mergeCell ref="H128:I128"/>
    <mergeCell ref="J128:M128"/>
    <mergeCell ref="A123:B123"/>
    <mergeCell ref="J123:M123"/>
    <mergeCell ref="A124:B124"/>
    <mergeCell ref="J124:M124"/>
    <mergeCell ref="A125:B125"/>
    <mergeCell ref="G125:G126"/>
    <mergeCell ref="J125:M126"/>
    <mergeCell ref="A126:B126"/>
    <mergeCell ref="A137:J137"/>
    <mergeCell ref="A138:J138"/>
    <mergeCell ref="A142:K142"/>
    <mergeCell ref="B143:J143"/>
    <mergeCell ref="B144:J144"/>
    <mergeCell ref="B145:J145"/>
    <mergeCell ref="A131:J131"/>
    <mergeCell ref="A132:J132"/>
    <mergeCell ref="A133:J133"/>
    <mergeCell ref="A134:J134"/>
    <mergeCell ref="A135:J135"/>
    <mergeCell ref="A136:J136"/>
    <mergeCell ref="B146:J146"/>
    <mergeCell ref="B149:E149"/>
    <mergeCell ref="F149:G149"/>
    <mergeCell ref="H149:I149"/>
    <mergeCell ref="J149:M149"/>
    <mergeCell ref="B150:E150"/>
    <mergeCell ref="F150:G150"/>
    <mergeCell ref="H150:I150"/>
    <mergeCell ref="J150:M150"/>
    <mergeCell ref="B153:E153"/>
    <mergeCell ref="F153:G153"/>
    <mergeCell ref="H153:I153"/>
    <mergeCell ref="J153:M153"/>
    <mergeCell ref="B154:E154"/>
    <mergeCell ref="F154:G154"/>
    <mergeCell ref="H154:I154"/>
    <mergeCell ref="J154:M154"/>
    <mergeCell ref="B151:E151"/>
    <mergeCell ref="F151:G151"/>
    <mergeCell ref="H151:I151"/>
    <mergeCell ref="J151:M151"/>
    <mergeCell ref="B152:E152"/>
    <mergeCell ref="F152:G152"/>
    <mergeCell ref="H152:I152"/>
    <mergeCell ref="J152:M152"/>
  </mergeCells>
  <phoneticPr fontId="2"/>
  <conditionalFormatting sqref="C120:G128">
    <cfRule type="expression" dxfId="3310" priority="2">
      <formula>$P120="NG"</formula>
    </cfRule>
  </conditionalFormatting>
  <conditionalFormatting sqref="G120:G123">
    <cfRule type="expression" dxfId="3309" priority="1">
      <formula>$P120="NG"</formula>
    </cfRule>
  </conditionalFormatting>
  <conditionalFormatting sqref="H33:K36">
    <cfRule type="expression" dxfId="3308" priority="55">
      <formula>#REF!="追加"</formula>
    </cfRule>
    <cfRule type="expression" dxfId="3307" priority="56">
      <formula>#REF!="新規"</formula>
    </cfRule>
  </conditionalFormatting>
  <conditionalFormatting sqref="H37:K39">
    <cfRule type="expression" dxfId="3306" priority="60">
      <formula>#REF!="追加"</formula>
    </cfRule>
    <cfRule type="expression" dxfId="3305" priority="67">
      <formula>#REF!="新規"</formula>
    </cfRule>
  </conditionalFormatting>
  <conditionalFormatting sqref="H44:K47">
    <cfRule type="expression" dxfId="3304" priority="46">
      <formula>#REF!="追加"</formula>
    </cfRule>
    <cfRule type="expression" dxfId="3303" priority="47">
      <formula>#REF!="新規"</formula>
    </cfRule>
  </conditionalFormatting>
  <conditionalFormatting sqref="H48:K50">
    <cfRule type="expression" dxfId="3302" priority="50">
      <formula>#REF!="追加"</formula>
    </cfRule>
    <cfRule type="expression" dxfId="3301" priority="51">
      <formula>#REF!="新規"</formula>
    </cfRule>
  </conditionalFormatting>
  <conditionalFormatting sqref="H55:K58">
    <cfRule type="expression" dxfId="3300" priority="40">
      <formula>#REF!="追加"</formula>
    </cfRule>
    <cfRule type="expression" dxfId="3299" priority="41">
      <formula>#REF!="新規"</formula>
    </cfRule>
  </conditionalFormatting>
  <conditionalFormatting sqref="H59:K61">
    <cfRule type="expression" dxfId="3298" priority="44">
      <formula>#REF!="追加"</formula>
    </cfRule>
    <cfRule type="expression" dxfId="3297" priority="45">
      <formula>#REF!="新規"</formula>
    </cfRule>
  </conditionalFormatting>
  <conditionalFormatting sqref="H66:K69">
    <cfRule type="expression" dxfId="3296" priority="34">
      <formula>#REF!="追加"</formula>
    </cfRule>
    <cfRule type="expression" dxfId="3295" priority="35">
      <formula>#REF!="新規"</formula>
    </cfRule>
  </conditionalFormatting>
  <conditionalFormatting sqref="H70:K72">
    <cfRule type="expression" dxfId="3294" priority="38">
      <formula>#REF!="追加"</formula>
    </cfRule>
    <cfRule type="expression" dxfId="3293" priority="39">
      <formula>#REF!="新規"</formula>
    </cfRule>
  </conditionalFormatting>
  <conditionalFormatting sqref="H77:K80">
    <cfRule type="expression" dxfId="3292" priority="28">
      <formula>#REF!="追加"</formula>
    </cfRule>
    <cfRule type="expression" dxfId="3291" priority="29">
      <formula>#REF!="新規"</formula>
    </cfRule>
  </conditionalFormatting>
  <conditionalFormatting sqref="H81:K83">
    <cfRule type="expression" dxfId="3290" priority="32">
      <formula>#REF!="追加"</formula>
    </cfRule>
    <cfRule type="expression" dxfId="3289" priority="33">
      <formula>#REF!="新規"</formula>
    </cfRule>
  </conditionalFormatting>
  <conditionalFormatting sqref="H88:K91">
    <cfRule type="expression" dxfId="3288" priority="22">
      <formula>#REF!="追加"</formula>
    </cfRule>
    <cfRule type="expression" dxfId="3287" priority="23">
      <formula>#REF!="新規"</formula>
    </cfRule>
  </conditionalFormatting>
  <conditionalFormatting sqref="H92:K94">
    <cfRule type="expression" dxfId="3286" priority="26">
      <formula>#REF!="追加"</formula>
    </cfRule>
    <cfRule type="expression" dxfId="3285" priority="27">
      <formula>#REF!="新規"</formula>
    </cfRule>
  </conditionalFormatting>
  <conditionalFormatting sqref="H99:K102">
    <cfRule type="expression" dxfId="3284" priority="16">
      <formula>#REF!="追加"</formula>
    </cfRule>
    <cfRule type="expression" dxfId="3283" priority="17">
      <formula>#REF!="新規"</formula>
    </cfRule>
  </conditionalFormatting>
  <conditionalFormatting sqref="H103:K105">
    <cfRule type="expression" dxfId="3282" priority="20">
      <formula>#REF!="追加"</formula>
    </cfRule>
    <cfRule type="expression" dxfId="3281" priority="21">
      <formula>#REF!="新規"</formula>
    </cfRule>
  </conditionalFormatting>
  <conditionalFormatting sqref="H110:K113">
    <cfRule type="expression" dxfId="3280" priority="10">
      <formula>#REF!="追加"</formula>
    </cfRule>
    <cfRule type="expression" dxfId="3279" priority="11">
      <formula>#REF!="新規"</formula>
    </cfRule>
  </conditionalFormatting>
  <conditionalFormatting sqref="H114:K116">
    <cfRule type="expression" dxfId="3278" priority="14">
      <formula>#REF!="追加"</formula>
    </cfRule>
    <cfRule type="expression" dxfId="3277" priority="15">
      <formula>#REF!="新規"</formula>
    </cfRule>
  </conditionalFormatting>
  <conditionalFormatting sqref="J35:K36 J39:K39">
    <cfRule type="expression" dxfId="3276" priority="57">
      <formula>#REF!="追加"</formula>
    </cfRule>
    <cfRule type="expression" dxfId="3275" priority="58">
      <formula>#REF!="新規"</formula>
    </cfRule>
  </conditionalFormatting>
  <conditionalFormatting sqref="J46:K47 J50:K50">
    <cfRule type="expression" dxfId="3274" priority="48">
      <formula>#REF!="追加"</formula>
    </cfRule>
    <cfRule type="expression" dxfId="3273" priority="49">
      <formula>#REF!="新規"</formula>
    </cfRule>
  </conditionalFormatting>
  <conditionalFormatting sqref="J57:K58 J61:K61">
    <cfRule type="expression" dxfId="3272" priority="42">
      <formula>#REF!="追加"</formula>
    </cfRule>
    <cfRule type="expression" dxfId="3271" priority="43">
      <formula>#REF!="新規"</formula>
    </cfRule>
  </conditionalFormatting>
  <conditionalFormatting sqref="J68:K69 J72:K72">
    <cfRule type="expression" dxfId="3270" priority="36">
      <formula>#REF!="追加"</formula>
    </cfRule>
    <cfRule type="expression" dxfId="3269" priority="37">
      <formula>#REF!="新規"</formula>
    </cfRule>
  </conditionalFormatting>
  <conditionalFormatting sqref="J79:K80 J83:K83">
    <cfRule type="expression" dxfId="3268" priority="30">
      <formula>#REF!="追加"</formula>
    </cfRule>
    <cfRule type="expression" dxfId="3267" priority="31">
      <formula>#REF!="新規"</formula>
    </cfRule>
  </conditionalFormatting>
  <conditionalFormatting sqref="J90:K91 J94:K94">
    <cfRule type="expression" dxfId="3266" priority="24">
      <formula>#REF!="追加"</formula>
    </cfRule>
    <cfRule type="expression" dxfId="3265" priority="25">
      <formula>#REF!="新規"</formula>
    </cfRule>
  </conditionalFormatting>
  <conditionalFormatting sqref="J101:K102 J105:K105">
    <cfRule type="expression" dxfId="3264" priority="18">
      <formula>#REF!="追加"</formula>
    </cfRule>
    <cfRule type="expression" dxfId="3263" priority="19">
      <formula>#REF!="新規"</formula>
    </cfRule>
  </conditionalFormatting>
  <conditionalFormatting sqref="J112:K113 J116:K116">
    <cfRule type="expression" dxfId="3262" priority="12">
      <formula>#REF!="追加"</formula>
    </cfRule>
    <cfRule type="expression" dxfId="3261" priority="13">
      <formula>#REF!="新規"</formula>
    </cfRule>
  </conditionalFormatting>
  <conditionalFormatting sqref="J40:O41 J51:O52 J62:O63 J73:O74 J84:O84 J95:O96 J106:O107 J117:O117">
    <cfRule type="expression" dxfId="3260" priority="72">
      <formula>$I40="追加"</formula>
    </cfRule>
    <cfRule type="expression" dxfId="3259" priority="73">
      <formula>$I40="新規"</formula>
    </cfRule>
  </conditionalFormatting>
  <conditionalFormatting sqref="K85:O85 I85">
    <cfRule type="expression" dxfId="3258" priority="76">
      <formula>#REF!="追加"</formula>
    </cfRule>
    <cfRule type="expression" dxfId="3257" priority="77">
      <formula>#REF!="新規"</formula>
    </cfRule>
  </conditionalFormatting>
  <conditionalFormatting sqref="L40:O41 L51:O52 L62:O63 L73:O74 L84:O84 L95:O96 L106:O107 L117:O117">
    <cfRule type="expression" dxfId="3256" priority="68">
      <formula>$I40="追加"</formula>
    </cfRule>
    <cfRule type="expression" dxfId="3255" priority="69">
      <formula>$I40="新規"</formula>
    </cfRule>
  </conditionalFormatting>
  <conditionalFormatting sqref="L85:O85">
    <cfRule type="expression" dxfId="3254" priority="74">
      <formula>#REF!="追加"</formula>
    </cfRule>
    <cfRule type="expression" dxfId="3253" priority="75">
      <formula>#REF!="新規"</formula>
    </cfRule>
  </conditionalFormatting>
  <conditionalFormatting sqref="P3">
    <cfRule type="expression" dxfId="3252" priority="62">
      <formula>$P3&lt;&gt;"要修正！"</formula>
    </cfRule>
    <cfRule type="expression" dxfId="3251" priority="63">
      <formula>$P3="要修正！"</formula>
    </cfRule>
  </conditionalFormatting>
  <conditionalFormatting sqref="P4:P5">
    <cfRule type="expression" dxfId="3250" priority="54">
      <formula>$P$3="要修正！"</formula>
    </cfRule>
  </conditionalFormatting>
  <conditionalFormatting sqref="P144">
    <cfRule type="expression" dxfId="3249" priority="61">
      <formula>P144="NG"</formula>
    </cfRule>
  </conditionalFormatting>
  <conditionalFormatting sqref="P33:R41">
    <cfRule type="expression" dxfId="3248" priority="59">
      <formula>P33="NG"</formula>
    </cfRule>
  </conditionalFormatting>
  <conditionalFormatting sqref="P44:R52">
    <cfRule type="expression" dxfId="3247" priority="9">
      <formula>P44="NG"</formula>
    </cfRule>
  </conditionalFormatting>
  <conditionalFormatting sqref="P55:R63">
    <cfRule type="expression" dxfId="3246" priority="7">
      <formula>P55="NG"</formula>
    </cfRule>
  </conditionalFormatting>
  <conditionalFormatting sqref="P66:R74 P75:Q83">
    <cfRule type="expression" dxfId="3245" priority="8">
      <formula>P66="NG"</formula>
    </cfRule>
  </conditionalFormatting>
  <conditionalFormatting sqref="P84:R85 R77:R83">
    <cfRule type="expression" dxfId="3244" priority="6">
      <formula>P77="NG"</formula>
    </cfRule>
  </conditionalFormatting>
  <conditionalFormatting sqref="P88:R96">
    <cfRule type="expression" dxfId="3243" priority="5">
      <formula>P88="NG"</formula>
    </cfRule>
  </conditionalFormatting>
  <conditionalFormatting sqref="P99:R107">
    <cfRule type="expression" dxfId="3242" priority="4">
      <formula>P99="NG"</formula>
    </cfRule>
  </conditionalFormatting>
  <conditionalFormatting sqref="P110:R117">
    <cfRule type="expression" dxfId="3241" priority="3">
      <formula>P110="NG"</formula>
    </cfRule>
  </conditionalFormatting>
  <conditionalFormatting sqref="P120:R120 Q121:R122">
    <cfRule type="expression" dxfId="3240" priority="71">
      <formula>#REF!="NG"</formula>
    </cfRule>
  </conditionalFormatting>
  <conditionalFormatting sqref="P120:R128">
    <cfRule type="expression" dxfId="3239" priority="52">
      <formula>P120="NG"</formula>
    </cfRule>
  </conditionalFormatting>
  <conditionalFormatting sqref="P121:R122">
    <cfRule type="expression" dxfId="3238" priority="70">
      <formula>$P29="NG"</formula>
    </cfRule>
  </conditionalFormatting>
  <conditionalFormatting sqref="P123:R127 P128:Q128">
    <cfRule type="expression" dxfId="3237" priority="53">
      <formula>#REF!="NG"</formula>
    </cfRule>
  </conditionalFormatting>
  <conditionalFormatting sqref="P125:R126">
    <cfRule type="expression" dxfId="3236" priority="65">
      <formula>$P30="NG"</formula>
    </cfRule>
  </conditionalFormatting>
  <conditionalFormatting sqref="P127:R128">
    <cfRule type="expression" dxfId="3235" priority="64">
      <formula>$P31="NG"</formula>
    </cfRule>
  </conditionalFormatting>
  <conditionalFormatting sqref="T57 T76:T80 T86:T88 T98:T102 T109:T111">
    <cfRule type="expression" dxfId="3234" priority="66">
      <formula>T57="NG"</formula>
    </cfRule>
  </conditionalFormatting>
  <dataValidations count="12">
    <dataValidation type="list" allowBlank="1" showInputMessage="1" showErrorMessage="1" sqref="D27 D11:D25" xr:uid="{3B72F80C-FCAE-4DB1-9856-B5A1EFF2119D}">
      <formula1>$Q$11:$Q$13</formula1>
    </dataValidation>
    <dataValidation type="list" allowBlank="1" showInputMessage="1" showErrorMessage="1" sqref="B11:B25" xr:uid="{48F3DBFC-C6DA-4CFD-83A9-783ADA6ABCCD}">
      <formula1>$P$11:$P$18</formula1>
    </dataValidation>
    <dataValidation type="list" allowBlank="1" showInputMessage="1" showErrorMessage="1" sqref="C99:C105" xr:uid="{8622F900-ED14-4480-9C5C-090CA867E58D}">
      <formula1>$T$99:$T$102</formula1>
    </dataValidation>
    <dataValidation type="list" allowBlank="1" showInputMessage="1" showErrorMessage="1" sqref="C33:C39" xr:uid="{6B9F6567-58F1-4821-AA32-3D10F30B698B}">
      <formula1>$U$33:$U$36</formula1>
    </dataValidation>
    <dataValidation type="list" allowBlank="1" showInputMessage="1" showErrorMessage="1" sqref="B33:B39 B110:B116 B99:B105 B88:B94 B77:B83 B66:B72 B55:B61 B44:B50" xr:uid="{4618476E-4658-4004-85A7-C37CCD6385EF}">
      <formula1>$T$33:$T$34</formula1>
    </dataValidation>
    <dataValidation type="list" allowBlank="1" showInputMessage="1" showErrorMessage="1" sqref="C110:C116" xr:uid="{2BE489E2-6F20-4437-9F29-F78BD9A98CA0}">
      <formula1>$T$110:$T$111</formula1>
    </dataValidation>
    <dataValidation type="list" allowBlank="1" showInputMessage="1" showErrorMessage="1" sqref="C88:C94" xr:uid="{A1355C39-0052-450C-B18F-4D6F980E12FE}">
      <formula1>$T$87:$T$88</formula1>
    </dataValidation>
    <dataValidation type="list" allowBlank="1" showInputMessage="1" showErrorMessage="1" sqref="C77:C83" xr:uid="{18F4CD6B-269B-4D1F-923B-24A627C402C4}">
      <formula1>$T$77:$T$80</formula1>
    </dataValidation>
    <dataValidation type="list" allowBlank="1" showInputMessage="1" showErrorMessage="1" sqref="C66:C72" xr:uid="{316AD2BE-7F16-4DC0-84BC-543A3F92E62C}">
      <formula1>$T$66:$T$68</formula1>
    </dataValidation>
    <dataValidation type="list" allowBlank="1" showInputMessage="1" showErrorMessage="1" sqref="C55:C61" xr:uid="{EA9F95F3-9004-49C4-B102-C0EFDBF03F23}">
      <formula1>$T$55:$T$58</formula1>
    </dataValidation>
    <dataValidation type="list" allowBlank="1" showInputMessage="1" showErrorMessage="1" sqref="C44:C50" xr:uid="{62689A8D-315B-4EC4-B0CA-01610827C84B}">
      <formula1>$T$44:$T$46</formula1>
    </dataValidation>
    <dataValidation type="list" allowBlank="1" showInputMessage="1" showErrorMessage="1" sqref="K132:K138" xr:uid="{B4E59BD9-E4A9-494B-8FD8-23CB37145EE9}">
      <formula1>$P$131:$P$132</formula1>
    </dataValidation>
  </dataValidations>
  <pageMargins left="0.70866141732283472" right="0.70866141732283472" top="0.62992125984251968" bottom="0.74803149606299213" header="0.31496062992125984" footer="0.31496062992125984"/>
  <headerFooter>
    <oddHeader>&amp;L様式第1号別添1&amp;R事業参加者用（事業参加者→事業実施主体）</oddHeader>
  </headerFooter>
  <extLst>
    <ext xmlns:x14="http://schemas.microsoft.com/office/spreadsheetml/2009/9/main" uri="{CCE6A557-97BC-4b89-ADB6-D9C93CAAB3DF}">
      <x14:dataValidations xmlns:xm="http://schemas.microsoft.com/office/excel/2006/main" count="6">
        <x14:dataValidation type="list" allowBlank="1" showInputMessage="1" showErrorMessage="1" xr:uid="{E6FA66CC-DE59-4C5D-B944-2DAD5B21764A}">
          <x14:formula1>
            <xm:f>リスト!$H$2:$H$3</xm:f>
          </x14:formula1>
          <xm:sqref>A150:A154</xm:sqref>
        </x14:dataValidation>
        <x14:dataValidation type="list" allowBlank="1" showInputMessage="1" showErrorMessage="1" xr:uid="{92D35641-EBE1-44B2-9CC4-CBAF697FFAAB}">
          <x14:formula1>
            <xm:f>リスト!$D$2:$D$3</xm:f>
          </x14:formula1>
          <xm:sqref>C107 C96 C52 C63 C74 C85</xm:sqref>
        </x14:dataValidation>
        <x14:dataValidation type="list" allowBlank="1" showInputMessage="1" showErrorMessage="1" xr:uid="{9588B812-B872-44A4-BB7F-9C3CDCB613EA}">
          <x14:formula1>
            <xm:f>リスト!$E$2:$E$22</xm:f>
          </x14:formula1>
          <xm:sqref>D107 D96 D52 D63 D74 D85</xm:sqref>
        </x14:dataValidation>
        <x14:dataValidation type="list" allowBlank="1" showInputMessage="1" showErrorMessage="1" xr:uid="{FB24ACC0-A222-45E3-8D0A-7904C395BCAE}">
          <x14:formula1>
            <xm:f>リスト!$C$2:$C$4</xm:f>
          </x14:formula1>
          <xm:sqref>B107 B96 B52 B63 B74 B85</xm:sqref>
        </x14:dataValidation>
        <x14:dataValidation type="list" allowBlank="1" showInputMessage="1" showErrorMessage="1" xr:uid="{4D389887-2775-4871-8064-EB1A2CB2B866}">
          <x14:formula1>
            <xm:f>リスト!$G$2:$G$4</xm:f>
          </x14:formula1>
          <xm:sqref>G88:G94 G99:G105 I52 G33:G39 I63 G44:G50 I74 G55:G61 G66:G72 I96 G77:G83 I107 G110:G116</xm:sqref>
        </x14:dataValidation>
        <x14:dataValidation type="list" allowBlank="1" showInputMessage="1" showErrorMessage="1" xr:uid="{C09C9D9C-07A3-4273-AD82-D30C244F2D30}">
          <x14:formula1>
            <xm:f>リスト!$H$2:$H$4</xm:f>
          </x14:formula1>
          <xm:sqref>A144:A146 J33:K39 L107:O107 L52:O52 J99:K105 L63:O63 J77:K83 L74:O74 J44:K50 L85:O85 J55:K61 L96:O96 J66:K72 J88:K94 J110:K116</xm:sqref>
        </x14:dataValidation>
      </x14:dataValidations>
    </ext>
  </extLst>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B72509-BEBD-4D72-8456-93DB7687F9BB}">
  <sheetPr>
    <pageSetUpPr fitToPage="1"/>
  </sheetPr>
  <dimension ref="A1:W154"/>
  <sheetViews>
    <sheetView view="pageBreakPreview" topLeftCell="C3" zoomScale="80" zoomScaleNormal="100" zoomScaleSheetLayoutView="80" workbookViewId="0">
      <selection activeCell="P3" sqref="P3:P5 H11:H25 K11:K25 C26 F26:L27 O33:R39 L40:O40 O44:R50 L51:O51 O55:R61 L62:O62 O66:R72 L73:O73 O77:O83 R77:R83 L84:O84 O88:R94 L95:O95 O99:R105 L106:O106 O110:R116 L117:O117 C120:G128 P120 Q120:R126 P123:P125 P127:R128 K139 P144"/>
    </sheetView>
  </sheetViews>
  <sheetFormatPr defaultColWidth="9" defaultRowHeight="22.5" customHeight="1"/>
  <cols>
    <col min="1" max="15" width="14.6328125" style="48" customWidth="1"/>
    <col min="16" max="16" width="23.26953125" style="49" customWidth="1"/>
    <col min="17" max="17" width="23.453125" style="48" bestFit="1" customWidth="1"/>
    <col min="18" max="18" width="18.90625" style="48" bestFit="1" customWidth="1"/>
    <col min="19" max="19" width="11.08984375" style="48" bestFit="1" customWidth="1"/>
    <col min="20" max="20" width="27.26953125" style="48" customWidth="1"/>
    <col min="21" max="21" width="8.90625" style="48" customWidth="1"/>
    <col min="22" max="16384" width="9" style="48"/>
  </cols>
  <sheetData>
    <row r="1" spans="1:19" s="35" customFormat="1" ht="22.5" customHeight="1">
      <c r="A1" s="178" t="s">
        <v>285</v>
      </c>
      <c r="B1" s="178"/>
      <c r="C1" s="178"/>
      <c r="D1" s="178"/>
      <c r="E1" s="178"/>
      <c r="F1" s="178"/>
      <c r="G1" s="178"/>
      <c r="H1" s="178"/>
      <c r="I1" s="178"/>
      <c r="J1" s="178"/>
      <c r="K1" s="178"/>
      <c r="L1" s="178"/>
      <c r="M1" s="178"/>
      <c r="N1" s="178"/>
      <c r="O1" s="178"/>
      <c r="P1" s="34" t="s">
        <v>58</v>
      </c>
    </row>
    <row r="2" spans="1:19" s="36" customFormat="1" ht="13">
      <c r="A2" s="36" t="s">
        <v>89</v>
      </c>
      <c r="F2" s="37"/>
      <c r="P2" s="38"/>
    </row>
    <row r="3" spans="1:19" s="36" customFormat="1" ht="22.5" customHeight="1">
      <c r="A3" s="39" t="s">
        <v>31</v>
      </c>
      <c r="B3" s="166"/>
      <c r="C3" s="167"/>
      <c r="D3" s="167"/>
      <c r="E3" s="168"/>
      <c r="F3" s="40"/>
      <c r="G3" s="40"/>
      <c r="H3" s="40"/>
      <c r="I3" s="40"/>
      <c r="J3" s="40"/>
      <c r="K3" s="40"/>
      <c r="L3" s="40"/>
      <c r="M3" s="41"/>
      <c r="N3" s="40" t="s">
        <v>148</v>
      </c>
      <c r="O3" s="40"/>
      <c r="P3" s="18" t="str">
        <f>IF(COUNTIF(P33:R154,"NG"),"要修正！","クリア ! ")</f>
        <v xml:space="preserve">クリア ! </v>
      </c>
      <c r="Q3" s="36" t="s">
        <v>113</v>
      </c>
      <c r="S3" s="38"/>
    </row>
    <row r="4" spans="1:19" s="36" customFormat="1" ht="22.5" customHeight="1">
      <c r="A4" s="39" t="s">
        <v>30</v>
      </c>
      <c r="B4" s="166"/>
      <c r="C4" s="167"/>
      <c r="D4" s="167"/>
      <c r="E4" s="168"/>
      <c r="F4" s="40"/>
      <c r="G4" s="40"/>
      <c r="H4" s="40"/>
      <c r="I4" s="40"/>
      <c r="J4" s="40"/>
      <c r="K4" s="40"/>
      <c r="L4" s="40"/>
      <c r="M4" s="42"/>
      <c r="N4" s="40" t="s">
        <v>145</v>
      </c>
      <c r="O4" s="40"/>
      <c r="P4" s="169" t="str">
        <f>IF(P3="要修正！","※「クリア！」になるようNG箇所を修正してください。","")</f>
        <v/>
      </c>
    </row>
    <row r="5" spans="1:19" s="36" customFormat="1" ht="22.5" customHeight="1">
      <c r="A5" s="39" t="s">
        <v>32</v>
      </c>
      <c r="B5" s="171"/>
      <c r="C5" s="167"/>
      <c r="D5" s="167"/>
      <c r="E5" s="168"/>
      <c r="F5" s="40"/>
      <c r="G5" s="40"/>
      <c r="H5" s="40"/>
      <c r="I5" s="40"/>
      <c r="J5" s="40"/>
      <c r="K5" s="40"/>
      <c r="L5" s="40"/>
      <c r="M5" s="43"/>
      <c r="N5" s="40" t="s">
        <v>146</v>
      </c>
      <c r="O5" s="40"/>
      <c r="P5" s="170"/>
    </row>
    <row r="6" spans="1:19" s="36" customFormat="1" ht="22.5" customHeight="1">
      <c r="A6" s="39" t="s">
        <v>33</v>
      </c>
      <c r="B6" s="166"/>
      <c r="C6" s="167"/>
      <c r="D6" s="167"/>
      <c r="E6" s="168"/>
      <c r="F6" s="40"/>
      <c r="G6" s="40"/>
      <c r="H6" s="40"/>
      <c r="I6" s="40"/>
      <c r="J6" s="40"/>
      <c r="K6" s="40"/>
      <c r="L6" s="40"/>
      <c r="M6" s="44"/>
      <c r="N6" s="40" t="s">
        <v>147</v>
      </c>
      <c r="O6" s="40"/>
      <c r="P6" s="45"/>
      <c r="Q6" s="46"/>
    </row>
    <row r="7" spans="1:19" s="36" customFormat="1" ht="22.5" customHeight="1">
      <c r="E7" s="47"/>
      <c r="F7" s="47"/>
      <c r="G7" s="47"/>
      <c r="H7" s="47"/>
      <c r="I7" s="47"/>
      <c r="J7" s="47"/>
      <c r="K7" s="47"/>
      <c r="L7" s="47"/>
      <c r="M7" s="47"/>
      <c r="N7" s="47"/>
      <c r="O7" s="47"/>
      <c r="P7" s="45"/>
      <c r="Q7" s="46"/>
    </row>
    <row r="8" spans="1:19" ht="22.5" customHeight="1">
      <c r="A8" s="48" t="s">
        <v>144</v>
      </c>
    </row>
    <row r="9" spans="1:19" ht="22.5" customHeight="1">
      <c r="F9" s="139" t="s">
        <v>170</v>
      </c>
      <c r="G9" s="139"/>
      <c r="H9" s="139"/>
      <c r="I9" s="139"/>
      <c r="J9" s="139" t="s">
        <v>235</v>
      </c>
      <c r="K9" s="139"/>
      <c r="L9" s="139"/>
    </row>
    <row r="10" spans="1:19" s="17" customFormat="1" ht="22.5" customHeight="1">
      <c r="A10" s="50" t="s">
        <v>118</v>
      </c>
      <c r="B10" s="50" t="s">
        <v>139</v>
      </c>
      <c r="C10" s="50" t="s">
        <v>197</v>
      </c>
      <c r="D10" s="50" t="s">
        <v>119</v>
      </c>
      <c r="E10" s="50" t="s">
        <v>6</v>
      </c>
      <c r="F10" s="53" t="s">
        <v>275</v>
      </c>
      <c r="G10" s="53" t="s">
        <v>276</v>
      </c>
      <c r="H10" s="51" t="s">
        <v>277</v>
      </c>
      <c r="I10" s="96" t="s">
        <v>150</v>
      </c>
      <c r="J10" s="51" t="s">
        <v>278</v>
      </c>
      <c r="K10" s="52" t="s">
        <v>279</v>
      </c>
      <c r="L10" s="96" t="s">
        <v>149</v>
      </c>
      <c r="M10" s="136" t="s">
        <v>243</v>
      </c>
      <c r="N10" s="136"/>
      <c r="O10" s="142"/>
      <c r="P10" s="50" t="s">
        <v>250</v>
      </c>
      <c r="Q10" s="86" t="s">
        <v>119</v>
      </c>
      <c r="S10" s="48"/>
    </row>
    <row r="11" spans="1:19" s="17" customFormat="1" ht="22.5" customHeight="1">
      <c r="A11" s="50">
        <v>1</v>
      </c>
      <c r="B11" s="54"/>
      <c r="C11" s="55"/>
      <c r="D11" s="56"/>
      <c r="E11" s="30"/>
      <c r="F11" s="6"/>
      <c r="G11" s="6"/>
      <c r="H11" s="26">
        <f>G11-F11</f>
        <v>0</v>
      </c>
      <c r="I11" s="57"/>
      <c r="J11" s="58"/>
      <c r="K11" s="25">
        <f>J11-F11</f>
        <v>0</v>
      </c>
      <c r="L11" s="59"/>
      <c r="M11" s="172"/>
      <c r="N11" s="172"/>
      <c r="O11" s="173"/>
      <c r="P11" s="60" t="s">
        <v>252</v>
      </c>
      <c r="Q11" s="91" t="s">
        <v>156</v>
      </c>
      <c r="S11" s="48"/>
    </row>
    <row r="12" spans="1:19" s="17" customFormat="1" ht="22.5" customHeight="1">
      <c r="A12" s="50">
        <v>2</v>
      </c>
      <c r="B12" s="54"/>
      <c r="C12" s="55"/>
      <c r="D12" s="56"/>
      <c r="E12" s="30"/>
      <c r="F12" s="6"/>
      <c r="G12" s="6"/>
      <c r="H12" s="26">
        <f t="shared" ref="H12:H25" si="0">G12-F12</f>
        <v>0</v>
      </c>
      <c r="I12" s="57"/>
      <c r="J12" s="58"/>
      <c r="K12" s="25">
        <f t="shared" ref="K12:K25" si="1">J12-F12</f>
        <v>0</v>
      </c>
      <c r="L12" s="59"/>
      <c r="M12" s="172"/>
      <c r="N12" s="172"/>
      <c r="O12" s="173"/>
      <c r="P12" s="60" t="s">
        <v>251</v>
      </c>
      <c r="Q12" s="91" t="s">
        <v>158</v>
      </c>
      <c r="S12" s="48"/>
    </row>
    <row r="13" spans="1:19" s="17" customFormat="1" ht="22.5" customHeight="1">
      <c r="A13" s="50">
        <v>3</v>
      </c>
      <c r="B13" s="54"/>
      <c r="C13" s="55"/>
      <c r="D13" s="56"/>
      <c r="E13" s="30"/>
      <c r="F13" s="6"/>
      <c r="G13" s="6"/>
      <c r="H13" s="26">
        <f t="shared" si="0"/>
        <v>0</v>
      </c>
      <c r="I13" s="57"/>
      <c r="J13" s="58"/>
      <c r="K13" s="25">
        <f t="shared" si="1"/>
        <v>0</v>
      </c>
      <c r="L13" s="59"/>
      <c r="M13" s="172"/>
      <c r="N13" s="172"/>
      <c r="O13" s="173"/>
      <c r="P13" s="60" t="s">
        <v>253</v>
      </c>
      <c r="Q13" s="91" t="s">
        <v>157</v>
      </c>
      <c r="S13" s="48"/>
    </row>
    <row r="14" spans="1:19" s="17" customFormat="1" ht="22.5" customHeight="1">
      <c r="A14" s="50">
        <v>4</v>
      </c>
      <c r="B14" s="54"/>
      <c r="C14" s="55"/>
      <c r="D14" s="56"/>
      <c r="E14" s="30"/>
      <c r="F14" s="6"/>
      <c r="G14" s="6"/>
      <c r="H14" s="26">
        <f t="shared" si="0"/>
        <v>0</v>
      </c>
      <c r="I14" s="57"/>
      <c r="J14" s="58"/>
      <c r="K14" s="25">
        <f t="shared" si="1"/>
        <v>0</v>
      </c>
      <c r="L14" s="59"/>
      <c r="M14" s="172"/>
      <c r="N14" s="172"/>
      <c r="O14" s="173"/>
      <c r="P14" s="60" t="s">
        <v>254</v>
      </c>
      <c r="S14" s="48"/>
    </row>
    <row r="15" spans="1:19" s="17" customFormat="1" ht="22.5" customHeight="1">
      <c r="A15" s="50">
        <v>5</v>
      </c>
      <c r="B15" s="54"/>
      <c r="C15" s="55"/>
      <c r="D15" s="56"/>
      <c r="E15" s="30"/>
      <c r="F15" s="6"/>
      <c r="G15" s="6"/>
      <c r="H15" s="26">
        <f t="shared" si="0"/>
        <v>0</v>
      </c>
      <c r="I15" s="57"/>
      <c r="J15" s="58"/>
      <c r="K15" s="25">
        <f t="shared" si="1"/>
        <v>0</v>
      </c>
      <c r="L15" s="59"/>
      <c r="M15" s="172"/>
      <c r="N15" s="172"/>
      <c r="O15" s="173"/>
      <c r="P15" s="60" t="s">
        <v>255</v>
      </c>
      <c r="Q15" s="61"/>
      <c r="S15" s="48"/>
    </row>
    <row r="16" spans="1:19" s="17" customFormat="1" ht="22.5" customHeight="1">
      <c r="A16" s="50">
        <v>6</v>
      </c>
      <c r="B16" s="54"/>
      <c r="C16" s="55"/>
      <c r="D16" s="56"/>
      <c r="E16" s="30"/>
      <c r="F16" s="6"/>
      <c r="G16" s="62"/>
      <c r="H16" s="26">
        <f t="shared" si="0"/>
        <v>0</v>
      </c>
      <c r="I16" s="57"/>
      <c r="J16" s="58"/>
      <c r="K16" s="25">
        <f t="shared" si="1"/>
        <v>0</v>
      </c>
      <c r="L16" s="59"/>
      <c r="M16" s="172"/>
      <c r="N16" s="172"/>
      <c r="O16" s="173"/>
      <c r="P16" s="60" t="s">
        <v>256</v>
      </c>
      <c r="Q16" s="61"/>
      <c r="S16" s="48"/>
    </row>
    <row r="17" spans="1:22" s="17" customFormat="1" ht="22.5" customHeight="1">
      <c r="A17" s="50">
        <v>7</v>
      </c>
      <c r="B17" s="54"/>
      <c r="C17" s="55"/>
      <c r="D17" s="56"/>
      <c r="E17" s="30"/>
      <c r="F17" s="6"/>
      <c r="G17" s="6"/>
      <c r="H17" s="26">
        <f t="shared" si="0"/>
        <v>0</v>
      </c>
      <c r="I17" s="57"/>
      <c r="J17" s="58"/>
      <c r="K17" s="25">
        <f t="shared" si="1"/>
        <v>0</v>
      </c>
      <c r="L17" s="59"/>
      <c r="M17" s="172"/>
      <c r="N17" s="172"/>
      <c r="O17" s="173"/>
      <c r="P17" s="60" t="s">
        <v>257</v>
      </c>
      <c r="Q17" s="61"/>
      <c r="S17" s="48"/>
    </row>
    <row r="18" spans="1:22" s="17" customFormat="1" ht="22.5" customHeight="1">
      <c r="A18" s="50">
        <v>8</v>
      </c>
      <c r="B18" s="54"/>
      <c r="C18" s="55"/>
      <c r="D18" s="56"/>
      <c r="E18" s="30"/>
      <c r="F18" s="6"/>
      <c r="G18" s="6"/>
      <c r="H18" s="26">
        <f t="shared" si="0"/>
        <v>0</v>
      </c>
      <c r="I18" s="57"/>
      <c r="J18" s="58"/>
      <c r="K18" s="25">
        <f t="shared" si="1"/>
        <v>0</v>
      </c>
      <c r="L18" s="59"/>
      <c r="M18" s="172"/>
      <c r="N18" s="172"/>
      <c r="O18" s="173"/>
      <c r="P18" s="60" t="s">
        <v>258</v>
      </c>
      <c r="Q18" s="61"/>
      <c r="S18" s="48"/>
    </row>
    <row r="19" spans="1:22" ht="22.5" customHeight="1">
      <c r="A19" s="50">
        <v>9</v>
      </c>
      <c r="B19" s="54"/>
      <c r="C19" s="24"/>
      <c r="D19" s="56"/>
      <c r="E19" s="2"/>
      <c r="F19" s="31"/>
      <c r="G19" s="31"/>
      <c r="H19" s="26">
        <f t="shared" si="0"/>
        <v>0</v>
      </c>
      <c r="I19" s="19"/>
      <c r="J19" s="28"/>
      <c r="K19" s="25">
        <f t="shared" si="1"/>
        <v>0</v>
      </c>
      <c r="L19" s="23"/>
      <c r="M19" s="172"/>
      <c r="N19" s="172"/>
      <c r="O19" s="172"/>
      <c r="P19" s="17"/>
      <c r="Q19" s="61"/>
    </row>
    <row r="20" spans="1:22" ht="22.5" customHeight="1">
      <c r="A20" s="50">
        <v>10</v>
      </c>
      <c r="B20" s="54"/>
      <c r="C20" s="24"/>
      <c r="D20" s="56"/>
      <c r="E20" s="2"/>
      <c r="F20" s="31"/>
      <c r="G20" s="31"/>
      <c r="H20" s="26">
        <f t="shared" si="0"/>
        <v>0</v>
      </c>
      <c r="I20" s="19"/>
      <c r="J20" s="28"/>
      <c r="K20" s="25">
        <f t="shared" si="1"/>
        <v>0</v>
      </c>
      <c r="L20" s="23"/>
      <c r="M20" s="172"/>
      <c r="N20" s="172"/>
      <c r="O20" s="172"/>
      <c r="P20" s="17"/>
      <c r="Q20" s="61"/>
    </row>
    <row r="21" spans="1:22" ht="22.5" customHeight="1">
      <c r="A21" s="50">
        <v>11</v>
      </c>
      <c r="B21" s="54"/>
      <c r="C21" s="24"/>
      <c r="D21" s="56"/>
      <c r="E21" s="2"/>
      <c r="F21" s="31"/>
      <c r="G21" s="31"/>
      <c r="H21" s="26">
        <f t="shared" si="0"/>
        <v>0</v>
      </c>
      <c r="I21" s="19"/>
      <c r="J21" s="28"/>
      <c r="K21" s="25">
        <f t="shared" si="1"/>
        <v>0</v>
      </c>
      <c r="L21" s="23"/>
      <c r="M21" s="172"/>
      <c r="N21" s="172"/>
      <c r="O21" s="172"/>
      <c r="P21" s="17"/>
      <c r="Q21" s="61"/>
    </row>
    <row r="22" spans="1:22" ht="22.5" customHeight="1">
      <c r="A22" s="50">
        <v>12</v>
      </c>
      <c r="B22" s="54"/>
      <c r="C22" s="24"/>
      <c r="D22" s="56"/>
      <c r="E22" s="2"/>
      <c r="F22" s="31"/>
      <c r="G22" s="31"/>
      <c r="H22" s="26">
        <f t="shared" si="0"/>
        <v>0</v>
      </c>
      <c r="I22" s="19"/>
      <c r="J22" s="28"/>
      <c r="K22" s="25">
        <f t="shared" si="1"/>
        <v>0</v>
      </c>
      <c r="L22" s="23"/>
      <c r="M22" s="172"/>
      <c r="N22" s="172"/>
      <c r="O22" s="172"/>
      <c r="P22" s="17"/>
      <c r="Q22" s="61"/>
    </row>
    <row r="23" spans="1:22" ht="22.5" customHeight="1">
      <c r="A23" s="50">
        <v>13</v>
      </c>
      <c r="B23" s="54"/>
      <c r="C23" s="24"/>
      <c r="D23" s="56"/>
      <c r="E23" s="2"/>
      <c r="F23" s="31"/>
      <c r="G23" s="31"/>
      <c r="H23" s="26">
        <f t="shared" si="0"/>
        <v>0</v>
      </c>
      <c r="I23" s="19"/>
      <c r="J23" s="28"/>
      <c r="K23" s="25">
        <f t="shared" si="1"/>
        <v>0</v>
      </c>
      <c r="L23" s="23"/>
      <c r="M23" s="172"/>
      <c r="N23" s="172"/>
      <c r="O23" s="172"/>
      <c r="P23" s="17"/>
      <c r="Q23" s="61"/>
    </row>
    <row r="24" spans="1:22" ht="22.5" customHeight="1">
      <c r="A24" s="50">
        <v>14</v>
      </c>
      <c r="B24" s="54"/>
      <c r="C24" s="24"/>
      <c r="D24" s="56"/>
      <c r="E24" s="2"/>
      <c r="F24" s="31"/>
      <c r="G24" s="31"/>
      <c r="H24" s="26">
        <f t="shared" si="0"/>
        <v>0</v>
      </c>
      <c r="I24" s="19"/>
      <c r="J24" s="28"/>
      <c r="K24" s="25">
        <f t="shared" si="1"/>
        <v>0</v>
      </c>
      <c r="L24" s="23"/>
      <c r="M24" s="172"/>
      <c r="N24" s="172"/>
      <c r="O24" s="172"/>
      <c r="P24" s="17"/>
      <c r="Q24" s="61"/>
    </row>
    <row r="25" spans="1:22" ht="22.5" customHeight="1">
      <c r="A25" s="50">
        <v>15</v>
      </c>
      <c r="B25" s="54"/>
      <c r="C25" s="24"/>
      <c r="D25" s="56"/>
      <c r="E25" s="2"/>
      <c r="F25" s="31"/>
      <c r="G25" s="31"/>
      <c r="H25" s="26">
        <f t="shared" si="0"/>
        <v>0</v>
      </c>
      <c r="I25" s="19"/>
      <c r="J25" s="28"/>
      <c r="K25" s="25">
        <f t="shared" si="1"/>
        <v>0</v>
      </c>
      <c r="L25" s="23"/>
      <c r="M25" s="172"/>
      <c r="N25" s="172"/>
      <c r="O25" s="172"/>
      <c r="P25" s="17"/>
      <c r="Q25" s="61"/>
    </row>
    <row r="26" spans="1:22" ht="22.5" customHeight="1">
      <c r="A26" s="50" t="s">
        <v>0</v>
      </c>
      <c r="B26" s="63"/>
      <c r="C26" s="25">
        <f>SUM(C11:C25)</f>
        <v>0</v>
      </c>
      <c r="D26" s="64"/>
      <c r="E26" s="50" t="s">
        <v>233</v>
      </c>
      <c r="F26" s="27">
        <f>SUMIF(D11:D25,"野菜",F11:F25)+SUMIF(D11:D25,"果樹",F11:F25)</f>
        <v>0</v>
      </c>
      <c r="G26" s="27">
        <f>SUMIF(D11:D25,"野菜",G11:G25)+SUMIF(D11:D25,"果樹",G11:G25)</f>
        <v>0</v>
      </c>
      <c r="H26" s="27">
        <f>SUMIF(D11:D25,"野菜",H11:H25)+SUMIF(D11:D25,"果樹",H11:H25)</f>
        <v>0</v>
      </c>
      <c r="I26" s="101" t="str">
        <f>IFERROR(ROUND((H26/F26)*100,1),"")</f>
        <v/>
      </c>
      <c r="J26" s="25">
        <f>SUMIF(D11:D25,"野菜",J11:J25)+SUMIF(D11:D25,"果樹",J11:J25)</f>
        <v>0</v>
      </c>
      <c r="K26" s="25">
        <f>SUMIF(D11:D25,"野菜",K11:K25)+SUMIF(D11:D25,"果樹",K11:K25)</f>
        <v>0</v>
      </c>
      <c r="L26" s="99" t="str">
        <f>IFERROR(ROUND((K26/F26)*100,1),"")</f>
        <v/>
      </c>
      <c r="N26" s="179"/>
      <c r="O26" s="179"/>
      <c r="P26" s="48"/>
    </row>
    <row r="27" spans="1:22" ht="22.5" customHeight="1">
      <c r="A27" s="17"/>
      <c r="B27" s="17"/>
      <c r="C27" s="17" t="s">
        <v>236</v>
      </c>
      <c r="D27" s="56"/>
      <c r="E27" s="50" t="s">
        <v>157</v>
      </c>
      <c r="F27" s="27">
        <f>SUMIF(D10:D24,"花き",F10:F24)</f>
        <v>0</v>
      </c>
      <c r="G27" s="27">
        <f>SUMIF(D10:D24,"花き",G10:G24)</f>
        <v>0</v>
      </c>
      <c r="H27" s="27">
        <f>SUMIF(D10:D24,"花き",H10:H24)</f>
        <v>0</v>
      </c>
      <c r="I27" s="101" t="str">
        <f>IFERROR(ROUND((H27/F27)*100,1),"")</f>
        <v/>
      </c>
      <c r="J27" s="25">
        <f>SUMIF(D10:D25,"花き",J10:J25)</f>
        <v>0</v>
      </c>
      <c r="K27" s="25">
        <f>SUMIF(D10:D24,"花き",K10:K24)</f>
        <v>0</v>
      </c>
      <c r="L27" s="99" t="str">
        <f>IFERROR(ROUND((K27/F27)*100,1),"")</f>
        <v/>
      </c>
      <c r="N27" s="17"/>
      <c r="O27" s="17"/>
      <c r="P27" s="48"/>
    </row>
    <row r="28" spans="1:22" ht="22.5" customHeight="1">
      <c r="A28" s="17"/>
      <c r="B28" s="17"/>
      <c r="C28" s="17"/>
      <c r="D28" s="65"/>
      <c r="E28" s="65"/>
      <c r="F28" s="65"/>
      <c r="G28" s="65"/>
      <c r="H28" s="65"/>
      <c r="I28" s="65"/>
      <c r="J28" s="65"/>
      <c r="K28" s="65"/>
      <c r="L28" s="65"/>
      <c r="M28" s="17"/>
      <c r="N28" s="17"/>
      <c r="O28" s="17"/>
      <c r="P28" s="48"/>
    </row>
    <row r="29" spans="1:22" ht="22.5" customHeight="1">
      <c r="A29" s="94" t="s">
        <v>124</v>
      </c>
      <c r="P29" s="48"/>
    </row>
    <row r="30" spans="1:22" ht="22.5" customHeight="1">
      <c r="A30" s="66" t="s">
        <v>125</v>
      </c>
      <c r="C30" s="67"/>
      <c r="P30" s="48"/>
    </row>
    <row r="31" spans="1:22" s="61" customFormat="1" ht="22.5" customHeight="1">
      <c r="A31" s="162" t="s">
        <v>217</v>
      </c>
      <c r="B31" s="160" t="s">
        <v>67</v>
      </c>
      <c r="C31" s="150" t="s">
        <v>286</v>
      </c>
      <c r="D31" s="150"/>
      <c r="E31" s="150"/>
      <c r="F31" s="150"/>
      <c r="G31" s="160" t="s">
        <v>38</v>
      </c>
      <c r="H31" s="144" t="s">
        <v>47</v>
      </c>
      <c r="I31" s="145"/>
      <c r="J31" s="145"/>
      <c r="K31" s="146"/>
      <c r="L31" s="144" t="s">
        <v>216</v>
      </c>
      <c r="M31" s="145"/>
      <c r="N31" s="145"/>
      <c r="O31" s="146"/>
      <c r="P31" s="48" t="s">
        <v>96</v>
      </c>
      <c r="Q31" s="48" t="s">
        <v>96</v>
      </c>
      <c r="S31" s="48"/>
    </row>
    <row r="32" spans="1:22" s="70" customFormat="1" ht="22.5" customHeight="1">
      <c r="A32" s="161"/>
      <c r="B32" s="161"/>
      <c r="C32" s="68" t="s">
        <v>215</v>
      </c>
      <c r="D32" s="150" t="s">
        <v>120</v>
      </c>
      <c r="E32" s="150"/>
      <c r="F32" s="68" t="s">
        <v>15</v>
      </c>
      <c r="G32" s="161"/>
      <c r="H32" s="69" t="s">
        <v>29</v>
      </c>
      <c r="I32" s="69" t="s">
        <v>28</v>
      </c>
      <c r="J32" s="68" t="s">
        <v>18</v>
      </c>
      <c r="K32" s="68" t="s">
        <v>19</v>
      </c>
      <c r="L32" s="53" t="s">
        <v>109</v>
      </c>
      <c r="M32" s="53" t="s">
        <v>110</v>
      </c>
      <c r="N32" s="53" t="s">
        <v>111</v>
      </c>
      <c r="O32" s="53" t="s">
        <v>112</v>
      </c>
      <c r="P32" s="70" t="s">
        <v>104</v>
      </c>
      <c r="Q32" s="70" t="s">
        <v>116</v>
      </c>
      <c r="R32" s="70" t="s">
        <v>115</v>
      </c>
      <c r="S32" s="48"/>
      <c r="T32" s="71" t="s">
        <v>67</v>
      </c>
      <c r="U32" s="98" t="s">
        <v>153</v>
      </c>
      <c r="V32" s="61"/>
    </row>
    <row r="33" spans="1:22" ht="22.5" customHeight="1">
      <c r="A33" s="6"/>
      <c r="B33" s="9"/>
      <c r="C33" s="72"/>
      <c r="D33" s="152"/>
      <c r="E33" s="152"/>
      <c r="F33" s="15"/>
      <c r="G33" s="7"/>
      <c r="H33" s="6"/>
      <c r="I33" s="21"/>
      <c r="J33" s="7" t="s">
        <v>1</v>
      </c>
      <c r="K33" s="8" t="s">
        <v>1</v>
      </c>
      <c r="L33" s="1"/>
      <c r="M33" s="1"/>
      <c r="N33" s="1"/>
      <c r="O33" s="20">
        <f>L33-(M33+N33)</f>
        <v>0</v>
      </c>
      <c r="P33" s="29" t="str">
        <f>IF(OR(G33="新規",G33="追加",G33=""),"OK",(IF(AND(H33="",I33=""),"NG","OK")))</f>
        <v>OK</v>
      </c>
      <c r="Q33" s="10" t="str">
        <f>IF(OR(G33="新規",G33="追加",G33=""),"OK",(IF(OR(AND(J33="",K33=""),AND(J33="",K33="□"),AND(J33="□",K33=""),AND(J33="□",K33="□")),"NG","OK")))</f>
        <v>OK</v>
      </c>
      <c r="R33" s="10" t="str">
        <f>IF(OR(AND(C33&lt;&gt;"",D33&lt;&gt;"",F33&lt;&gt;"",G33&lt;&gt;""),(C33="")),"OK","NG")</f>
        <v>OK</v>
      </c>
      <c r="T33" s="71" t="s">
        <v>65</v>
      </c>
      <c r="U33" s="74" t="s">
        <v>154</v>
      </c>
      <c r="V33" s="61"/>
    </row>
    <row r="34" spans="1:22" ht="22.5" customHeight="1">
      <c r="A34" s="6"/>
      <c r="B34" s="9"/>
      <c r="C34" s="72"/>
      <c r="D34" s="152"/>
      <c r="E34" s="152"/>
      <c r="F34" s="15"/>
      <c r="G34" s="7"/>
      <c r="H34" s="6"/>
      <c r="I34" s="21"/>
      <c r="J34" s="7" t="s">
        <v>1</v>
      </c>
      <c r="K34" s="8" t="s">
        <v>1</v>
      </c>
      <c r="L34" s="1"/>
      <c r="M34" s="1"/>
      <c r="N34" s="1"/>
      <c r="O34" s="20">
        <f t="shared" ref="O34:O39" si="2">L34-(M34+N34)</f>
        <v>0</v>
      </c>
      <c r="P34" s="29" t="str">
        <f t="shared" ref="P34:P39" si="3">IF(OR(G34="新規",G34="追加",G34=""),"OK",(IF(AND(H34="",I34=""),"NG","OK")))</f>
        <v>OK</v>
      </c>
      <c r="Q34" s="10" t="str">
        <f t="shared" ref="Q34:Q39" si="4">IF(OR(G34="新規",G34="追加",G34=""),"OK",(IF(OR(AND(J34="",K34=""),AND(J34="",K34="□"),AND(J34="□",K34=""),AND(J34="□",K34="□")),"NG","OK")))</f>
        <v>OK</v>
      </c>
      <c r="R34" s="10" t="str">
        <f t="shared" ref="R34:R39" si="5">IF(OR(AND(C34&lt;&gt;"",D34&lt;&gt;"",F34&lt;&gt;"",G34&lt;&gt;""),(C34="")),"OK","NG")</f>
        <v>OK</v>
      </c>
      <c r="T34" s="97" t="s">
        <v>66</v>
      </c>
      <c r="U34" s="75" t="s">
        <v>155</v>
      </c>
      <c r="V34" s="61"/>
    </row>
    <row r="35" spans="1:22" ht="22.5" customHeight="1">
      <c r="A35" s="6"/>
      <c r="B35" s="9"/>
      <c r="C35" s="72"/>
      <c r="D35" s="152"/>
      <c r="E35" s="152"/>
      <c r="F35" s="15"/>
      <c r="G35" s="7"/>
      <c r="H35" s="6"/>
      <c r="I35" s="21"/>
      <c r="J35" s="7" t="s">
        <v>1</v>
      </c>
      <c r="K35" s="8" t="s">
        <v>1</v>
      </c>
      <c r="L35" s="1"/>
      <c r="M35" s="1"/>
      <c r="N35" s="1"/>
      <c r="O35" s="20">
        <f t="shared" si="2"/>
        <v>0</v>
      </c>
      <c r="P35" s="29" t="str">
        <f t="shared" si="3"/>
        <v>OK</v>
      </c>
      <c r="Q35" s="10" t="str">
        <f t="shared" si="4"/>
        <v>OK</v>
      </c>
      <c r="R35" s="10" t="str">
        <f t="shared" si="5"/>
        <v>OK</v>
      </c>
      <c r="T35" s="94"/>
      <c r="U35" s="75" t="s">
        <v>214</v>
      </c>
      <c r="V35" s="61"/>
    </row>
    <row r="36" spans="1:22" ht="22.5" customHeight="1">
      <c r="A36" s="6"/>
      <c r="B36" s="9"/>
      <c r="C36" s="72"/>
      <c r="D36" s="152"/>
      <c r="E36" s="152"/>
      <c r="F36" s="15"/>
      <c r="G36" s="7"/>
      <c r="H36" s="6"/>
      <c r="I36" s="21"/>
      <c r="J36" s="7" t="s">
        <v>1</v>
      </c>
      <c r="K36" s="8" t="s">
        <v>1</v>
      </c>
      <c r="L36" s="1"/>
      <c r="M36" s="1"/>
      <c r="N36" s="1"/>
      <c r="O36" s="20">
        <f t="shared" si="2"/>
        <v>0</v>
      </c>
      <c r="P36" s="29" t="str">
        <f t="shared" si="3"/>
        <v>OK</v>
      </c>
      <c r="Q36" s="10" t="str">
        <f t="shared" si="4"/>
        <v>OK</v>
      </c>
      <c r="R36" s="10" t="str">
        <f t="shared" si="5"/>
        <v>OK</v>
      </c>
      <c r="T36" s="94"/>
      <c r="U36" s="92" t="s">
        <v>13</v>
      </c>
      <c r="V36" s="61"/>
    </row>
    <row r="37" spans="1:22" ht="22.5" customHeight="1">
      <c r="A37" s="6"/>
      <c r="B37" s="9"/>
      <c r="C37" s="72"/>
      <c r="D37" s="152"/>
      <c r="E37" s="152"/>
      <c r="F37" s="16"/>
      <c r="G37" s="7"/>
      <c r="H37" s="6"/>
      <c r="I37" s="21"/>
      <c r="J37" s="7" t="s">
        <v>1</v>
      </c>
      <c r="K37" s="8" t="s">
        <v>1</v>
      </c>
      <c r="L37" s="1"/>
      <c r="M37" s="1"/>
      <c r="N37" s="1"/>
      <c r="O37" s="20">
        <f t="shared" si="2"/>
        <v>0</v>
      </c>
      <c r="P37" s="29" t="str">
        <f t="shared" si="3"/>
        <v>OK</v>
      </c>
      <c r="Q37" s="10" t="str">
        <f t="shared" si="4"/>
        <v>OK</v>
      </c>
      <c r="R37" s="10" t="str">
        <f t="shared" si="5"/>
        <v>OK</v>
      </c>
    </row>
    <row r="38" spans="1:22" ht="22.5" customHeight="1">
      <c r="A38" s="6"/>
      <c r="B38" s="9"/>
      <c r="C38" s="72"/>
      <c r="D38" s="152"/>
      <c r="E38" s="152"/>
      <c r="F38" s="15"/>
      <c r="G38" s="7"/>
      <c r="H38" s="6"/>
      <c r="I38" s="21"/>
      <c r="J38" s="7" t="s">
        <v>1</v>
      </c>
      <c r="K38" s="8" t="s">
        <v>1</v>
      </c>
      <c r="L38" s="1"/>
      <c r="M38" s="1"/>
      <c r="N38" s="1"/>
      <c r="O38" s="20">
        <f t="shared" si="2"/>
        <v>0</v>
      </c>
      <c r="P38" s="29" t="str">
        <f t="shared" si="3"/>
        <v>OK</v>
      </c>
      <c r="Q38" s="10" t="str">
        <f t="shared" si="4"/>
        <v>OK</v>
      </c>
      <c r="R38" s="10" t="str">
        <f t="shared" si="5"/>
        <v>OK</v>
      </c>
    </row>
    <row r="39" spans="1:22" ht="22.5" customHeight="1">
      <c r="A39" s="6"/>
      <c r="B39" s="9"/>
      <c r="C39" s="72"/>
      <c r="D39" s="152"/>
      <c r="E39" s="152"/>
      <c r="F39" s="15"/>
      <c r="G39" s="7"/>
      <c r="H39" s="6"/>
      <c r="I39" s="21"/>
      <c r="J39" s="7" t="s">
        <v>1</v>
      </c>
      <c r="K39" s="8" t="s">
        <v>1</v>
      </c>
      <c r="L39" s="1"/>
      <c r="M39" s="1"/>
      <c r="N39" s="1"/>
      <c r="O39" s="20">
        <f t="shared" si="2"/>
        <v>0</v>
      </c>
      <c r="P39" s="29" t="str">
        <f t="shared" si="3"/>
        <v>OK</v>
      </c>
      <c r="Q39" s="10" t="str">
        <f t="shared" si="4"/>
        <v>OK</v>
      </c>
      <c r="R39" s="10" t="str">
        <f t="shared" si="5"/>
        <v>OK</v>
      </c>
    </row>
    <row r="40" spans="1:22" ht="22.5" customHeight="1">
      <c r="A40" s="12"/>
      <c r="B40" s="13"/>
      <c r="C40" s="14"/>
      <c r="D40" s="13"/>
      <c r="E40" s="14"/>
      <c r="F40" s="14"/>
      <c r="G40" s="13"/>
      <c r="H40" s="13"/>
      <c r="I40" s="12"/>
      <c r="J40" s="12"/>
      <c r="K40" s="68" t="s">
        <v>137</v>
      </c>
      <c r="L40" s="27">
        <f>SUM(L33:L39)</f>
        <v>0</v>
      </c>
      <c r="M40" s="27">
        <f t="shared" ref="M40:N40" si="6">SUM(M33:M39)</f>
        <v>0</v>
      </c>
      <c r="N40" s="27">
        <f t="shared" si="6"/>
        <v>0</v>
      </c>
      <c r="O40" s="27">
        <f>L40-(M40+N40)</f>
        <v>0</v>
      </c>
      <c r="P40" s="76"/>
      <c r="Q40" s="77"/>
      <c r="R40" s="77"/>
    </row>
    <row r="41" spans="1:22" ht="22.5" customHeight="1">
      <c r="A41" s="48" t="s">
        <v>126</v>
      </c>
      <c r="B41" s="13"/>
      <c r="C41" s="14"/>
      <c r="D41" s="13"/>
      <c r="E41" s="14"/>
      <c r="F41" s="14"/>
      <c r="G41" s="13"/>
      <c r="H41" s="13"/>
      <c r="I41" s="12"/>
      <c r="J41" s="12"/>
      <c r="K41" s="12"/>
      <c r="L41" s="12"/>
      <c r="M41" s="12"/>
      <c r="N41" s="12"/>
      <c r="O41" s="12"/>
      <c r="P41" s="76"/>
      <c r="Q41" s="77"/>
      <c r="R41" s="77"/>
    </row>
    <row r="42" spans="1:22" ht="22.5" customHeight="1">
      <c r="A42" s="162" t="s">
        <v>217</v>
      </c>
      <c r="B42" s="160" t="s">
        <v>67</v>
      </c>
      <c r="C42" s="150" t="s">
        <v>286</v>
      </c>
      <c r="D42" s="150"/>
      <c r="E42" s="150"/>
      <c r="F42" s="150"/>
      <c r="G42" s="160" t="s">
        <v>38</v>
      </c>
      <c r="H42" s="144" t="s">
        <v>47</v>
      </c>
      <c r="I42" s="145"/>
      <c r="J42" s="145"/>
      <c r="K42" s="146"/>
      <c r="L42" s="144" t="s">
        <v>216</v>
      </c>
      <c r="M42" s="145"/>
      <c r="N42" s="145"/>
      <c r="O42" s="146"/>
      <c r="P42" s="48" t="s">
        <v>96</v>
      </c>
      <c r="Q42" s="48" t="s">
        <v>96</v>
      </c>
      <c r="R42" s="61"/>
    </row>
    <row r="43" spans="1:22" ht="22.5" customHeight="1">
      <c r="A43" s="161"/>
      <c r="B43" s="161"/>
      <c r="C43" s="68" t="s">
        <v>215</v>
      </c>
      <c r="D43" s="150" t="s">
        <v>120</v>
      </c>
      <c r="E43" s="150"/>
      <c r="F43" s="68" t="s">
        <v>15</v>
      </c>
      <c r="G43" s="161"/>
      <c r="H43" s="69" t="s">
        <v>29</v>
      </c>
      <c r="I43" s="69" t="s">
        <v>28</v>
      </c>
      <c r="J43" s="68" t="s">
        <v>18</v>
      </c>
      <c r="K43" s="68" t="s">
        <v>19</v>
      </c>
      <c r="L43" s="53" t="s">
        <v>109</v>
      </c>
      <c r="M43" s="53" t="s">
        <v>110</v>
      </c>
      <c r="N43" s="53" t="s">
        <v>111</v>
      </c>
      <c r="O43" s="53" t="s">
        <v>112</v>
      </c>
      <c r="P43" s="70" t="s">
        <v>104</v>
      </c>
      <c r="Q43" s="70" t="s">
        <v>116</v>
      </c>
      <c r="R43" s="70" t="s">
        <v>115</v>
      </c>
      <c r="T43" s="98" t="s">
        <v>153</v>
      </c>
    </row>
    <row r="44" spans="1:22" ht="22.5" customHeight="1">
      <c r="A44" s="6"/>
      <c r="B44" s="9"/>
      <c r="C44" s="72"/>
      <c r="D44" s="152"/>
      <c r="E44" s="152"/>
      <c r="F44" s="15"/>
      <c r="G44" s="7"/>
      <c r="H44" s="6"/>
      <c r="I44" s="21"/>
      <c r="J44" s="7" t="s">
        <v>1</v>
      </c>
      <c r="K44" s="8" t="s">
        <v>1</v>
      </c>
      <c r="L44" s="1"/>
      <c r="M44" s="1"/>
      <c r="N44" s="1"/>
      <c r="O44" s="20">
        <f>L44-(M44+N44)</f>
        <v>0</v>
      </c>
      <c r="P44" s="29" t="str">
        <f t="shared" ref="P44:P50" si="7">IF(OR(G44="新規",G44="追加",G44=""),"OK",(IF(AND(H44="",I44=""),"NG","OK")))</f>
        <v>OK</v>
      </c>
      <c r="Q44" s="10" t="str">
        <f t="shared" ref="Q44:Q50" si="8">IF(OR(G44="新規",G44="追加",G44=""),"OK",(IF(OR(AND(J44="",K44=""),AND(J44="",K44="□"),AND(J44="□",K44=""),AND(J44="□",K44="□")),"NG","OK")))</f>
        <v>OK</v>
      </c>
      <c r="R44" s="10" t="str">
        <f t="shared" ref="R44:R50" si="9">IF(OR(AND(C44&lt;&gt;"",D44&lt;&gt;"",F44&lt;&gt;"",G44&lt;&gt;""),(C44="")),"OK","NG")</f>
        <v>OK</v>
      </c>
      <c r="T44" s="78" t="s">
        <v>7</v>
      </c>
    </row>
    <row r="45" spans="1:22" ht="22.5" customHeight="1">
      <c r="A45" s="6"/>
      <c r="B45" s="9"/>
      <c r="C45" s="72"/>
      <c r="D45" s="152"/>
      <c r="E45" s="152"/>
      <c r="F45" s="15"/>
      <c r="G45" s="7"/>
      <c r="H45" s="6"/>
      <c r="I45" s="21"/>
      <c r="J45" s="7" t="s">
        <v>1</v>
      </c>
      <c r="K45" s="8" t="s">
        <v>1</v>
      </c>
      <c r="L45" s="1"/>
      <c r="M45" s="1"/>
      <c r="N45" s="1"/>
      <c r="O45" s="20">
        <f t="shared" ref="O45:O50" si="10">L45-(M45+N45)</f>
        <v>0</v>
      </c>
      <c r="P45" s="29" t="str">
        <f t="shared" si="7"/>
        <v>OK</v>
      </c>
      <c r="Q45" s="10" t="str">
        <f t="shared" si="8"/>
        <v>OK</v>
      </c>
      <c r="R45" s="10" t="str">
        <f t="shared" si="9"/>
        <v>OK</v>
      </c>
      <c r="T45" s="79" t="s">
        <v>214</v>
      </c>
    </row>
    <row r="46" spans="1:22" ht="22.5" customHeight="1">
      <c r="A46" s="6"/>
      <c r="B46" s="9"/>
      <c r="C46" s="72"/>
      <c r="D46" s="152"/>
      <c r="E46" s="152"/>
      <c r="F46" s="15"/>
      <c r="G46" s="7"/>
      <c r="H46" s="6"/>
      <c r="I46" s="21"/>
      <c r="J46" s="7" t="s">
        <v>1</v>
      </c>
      <c r="K46" s="8" t="s">
        <v>1</v>
      </c>
      <c r="L46" s="1"/>
      <c r="M46" s="1"/>
      <c r="N46" s="1"/>
      <c r="O46" s="20">
        <f t="shared" si="10"/>
        <v>0</v>
      </c>
      <c r="P46" s="29" t="str">
        <f t="shared" si="7"/>
        <v>OK</v>
      </c>
      <c r="Q46" s="10" t="str">
        <f t="shared" si="8"/>
        <v>OK</v>
      </c>
      <c r="R46" s="10" t="str">
        <f t="shared" si="9"/>
        <v>OK</v>
      </c>
      <c r="T46" s="80" t="s">
        <v>13</v>
      </c>
    </row>
    <row r="47" spans="1:22" ht="22.5" customHeight="1">
      <c r="A47" s="6"/>
      <c r="B47" s="9"/>
      <c r="C47" s="72"/>
      <c r="D47" s="152"/>
      <c r="E47" s="152"/>
      <c r="F47" s="15"/>
      <c r="G47" s="7"/>
      <c r="H47" s="6"/>
      <c r="I47" s="21"/>
      <c r="J47" s="7" t="s">
        <v>1</v>
      </c>
      <c r="K47" s="8" t="s">
        <v>1</v>
      </c>
      <c r="L47" s="1"/>
      <c r="M47" s="1"/>
      <c r="N47" s="1"/>
      <c r="O47" s="20">
        <f t="shared" si="10"/>
        <v>0</v>
      </c>
      <c r="P47" s="29" t="str">
        <f t="shared" si="7"/>
        <v>OK</v>
      </c>
      <c r="Q47" s="10" t="str">
        <f t="shared" si="8"/>
        <v>OK</v>
      </c>
      <c r="R47" s="10" t="str">
        <f t="shared" si="9"/>
        <v>OK</v>
      </c>
    </row>
    <row r="48" spans="1:22" ht="22.5" customHeight="1">
      <c r="A48" s="6"/>
      <c r="B48" s="9"/>
      <c r="C48" s="72"/>
      <c r="D48" s="152"/>
      <c r="E48" s="152"/>
      <c r="F48" s="16"/>
      <c r="G48" s="7"/>
      <c r="H48" s="6"/>
      <c r="I48" s="21"/>
      <c r="J48" s="7" t="s">
        <v>1</v>
      </c>
      <c r="K48" s="8" t="s">
        <v>1</v>
      </c>
      <c r="L48" s="1"/>
      <c r="M48" s="1"/>
      <c r="N48" s="1"/>
      <c r="O48" s="20">
        <f t="shared" si="10"/>
        <v>0</v>
      </c>
      <c r="P48" s="29" t="str">
        <f t="shared" si="7"/>
        <v>OK</v>
      </c>
      <c r="Q48" s="10" t="str">
        <f t="shared" si="8"/>
        <v>OK</v>
      </c>
      <c r="R48" s="10" t="str">
        <f t="shared" si="9"/>
        <v>OK</v>
      </c>
    </row>
    <row r="49" spans="1:20" ht="22.5" customHeight="1">
      <c r="A49" s="6"/>
      <c r="B49" s="9"/>
      <c r="C49" s="72"/>
      <c r="D49" s="152"/>
      <c r="E49" s="152"/>
      <c r="F49" s="15"/>
      <c r="G49" s="7"/>
      <c r="H49" s="6"/>
      <c r="I49" s="21"/>
      <c r="J49" s="7" t="s">
        <v>1</v>
      </c>
      <c r="K49" s="8" t="s">
        <v>1</v>
      </c>
      <c r="L49" s="1"/>
      <c r="M49" s="1"/>
      <c r="N49" s="1"/>
      <c r="O49" s="20">
        <f t="shared" si="10"/>
        <v>0</v>
      </c>
      <c r="P49" s="29" t="str">
        <f t="shared" si="7"/>
        <v>OK</v>
      </c>
      <c r="Q49" s="10" t="str">
        <f t="shared" si="8"/>
        <v>OK</v>
      </c>
      <c r="R49" s="10" t="str">
        <f t="shared" si="9"/>
        <v>OK</v>
      </c>
    </row>
    <row r="50" spans="1:20" ht="22.5" customHeight="1">
      <c r="A50" s="6"/>
      <c r="B50" s="9"/>
      <c r="C50" s="72"/>
      <c r="D50" s="152"/>
      <c r="E50" s="152"/>
      <c r="F50" s="15"/>
      <c r="G50" s="7"/>
      <c r="H50" s="6"/>
      <c r="I50" s="21"/>
      <c r="J50" s="7" t="s">
        <v>1</v>
      </c>
      <c r="K50" s="8" t="s">
        <v>1</v>
      </c>
      <c r="L50" s="1"/>
      <c r="M50" s="1"/>
      <c r="N50" s="1"/>
      <c r="O50" s="20">
        <f t="shared" si="10"/>
        <v>0</v>
      </c>
      <c r="P50" s="29" t="str">
        <f t="shared" si="7"/>
        <v>OK</v>
      </c>
      <c r="Q50" s="10" t="str">
        <f t="shared" si="8"/>
        <v>OK</v>
      </c>
      <c r="R50" s="10" t="str">
        <f t="shared" si="9"/>
        <v>OK</v>
      </c>
    </row>
    <row r="51" spans="1:20" ht="22.5" customHeight="1">
      <c r="A51" s="12"/>
      <c r="B51" s="13"/>
      <c r="C51" s="14"/>
      <c r="D51" s="13"/>
      <c r="E51" s="14"/>
      <c r="F51" s="14"/>
      <c r="G51" s="13"/>
      <c r="H51" s="13"/>
      <c r="I51" s="12"/>
      <c r="J51" s="12"/>
      <c r="K51" s="68" t="s">
        <v>137</v>
      </c>
      <c r="L51" s="27">
        <f>SUM(L44:L50)</f>
        <v>0</v>
      </c>
      <c r="M51" s="27">
        <f t="shared" ref="M51:N51" si="11">SUM(M44:M50)</f>
        <v>0</v>
      </c>
      <c r="N51" s="27">
        <f t="shared" si="11"/>
        <v>0</v>
      </c>
      <c r="O51" s="27">
        <f>L51-(M51+N51)</f>
        <v>0</v>
      </c>
      <c r="P51" s="76"/>
      <c r="Q51" s="77"/>
      <c r="R51" s="77"/>
    </row>
    <row r="52" spans="1:20" ht="22.5" customHeight="1">
      <c r="A52" s="48" t="s">
        <v>129</v>
      </c>
      <c r="B52" s="13"/>
      <c r="C52" s="14"/>
      <c r="D52" s="13"/>
      <c r="E52" s="14"/>
      <c r="F52" s="14"/>
      <c r="G52" s="13"/>
      <c r="H52" s="13"/>
      <c r="I52" s="12"/>
      <c r="J52" s="12"/>
      <c r="K52" s="12"/>
      <c r="L52" s="12"/>
      <c r="M52" s="12"/>
      <c r="N52" s="12"/>
      <c r="O52" s="12"/>
      <c r="P52" s="76"/>
      <c r="Q52" s="77"/>
      <c r="R52" s="77"/>
    </row>
    <row r="53" spans="1:20" ht="22.5" customHeight="1">
      <c r="A53" s="162" t="s">
        <v>217</v>
      </c>
      <c r="B53" s="160" t="s">
        <v>67</v>
      </c>
      <c r="C53" s="150" t="s">
        <v>286</v>
      </c>
      <c r="D53" s="150"/>
      <c r="E53" s="150"/>
      <c r="F53" s="150"/>
      <c r="G53" s="160" t="s">
        <v>38</v>
      </c>
      <c r="H53" s="144" t="s">
        <v>47</v>
      </c>
      <c r="I53" s="145"/>
      <c r="J53" s="145"/>
      <c r="K53" s="146"/>
      <c r="L53" s="144" t="s">
        <v>216</v>
      </c>
      <c r="M53" s="145"/>
      <c r="N53" s="145"/>
      <c r="O53" s="146"/>
      <c r="P53" s="48" t="s">
        <v>96</v>
      </c>
      <c r="Q53" s="48" t="s">
        <v>96</v>
      </c>
      <c r="R53" s="61"/>
    </row>
    <row r="54" spans="1:20" ht="22.5" customHeight="1">
      <c r="A54" s="161"/>
      <c r="B54" s="161"/>
      <c r="C54" s="68" t="s">
        <v>215</v>
      </c>
      <c r="D54" s="150" t="s">
        <v>120</v>
      </c>
      <c r="E54" s="150"/>
      <c r="F54" s="68" t="s">
        <v>15</v>
      </c>
      <c r="G54" s="161"/>
      <c r="H54" s="69" t="s">
        <v>29</v>
      </c>
      <c r="I54" s="69" t="s">
        <v>28</v>
      </c>
      <c r="J54" s="68" t="s">
        <v>18</v>
      </c>
      <c r="K54" s="68" t="s">
        <v>19</v>
      </c>
      <c r="L54" s="53" t="s">
        <v>109</v>
      </c>
      <c r="M54" s="53" t="s">
        <v>110</v>
      </c>
      <c r="N54" s="53" t="s">
        <v>111</v>
      </c>
      <c r="O54" s="53" t="s">
        <v>112</v>
      </c>
      <c r="P54" s="70" t="s">
        <v>104</v>
      </c>
      <c r="Q54" s="70" t="s">
        <v>116</v>
      </c>
      <c r="R54" s="70" t="s">
        <v>115</v>
      </c>
      <c r="T54" s="98" t="s">
        <v>153</v>
      </c>
    </row>
    <row r="55" spans="1:20" ht="22.5" customHeight="1">
      <c r="A55" s="6"/>
      <c r="B55" s="9"/>
      <c r="C55" s="72"/>
      <c r="D55" s="152"/>
      <c r="E55" s="152"/>
      <c r="F55" s="15"/>
      <c r="G55" s="7"/>
      <c r="H55" s="6"/>
      <c r="I55" s="6"/>
      <c r="J55" s="7" t="s">
        <v>1</v>
      </c>
      <c r="K55" s="8" t="s">
        <v>1</v>
      </c>
      <c r="L55" s="1"/>
      <c r="M55" s="1"/>
      <c r="N55" s="1"/>
      <c r="O55" s="20">
        <f>L55-(M55+N55)</f>
        <v>0</v>
      </c>
      <c r="P55" s="29" t="str">
        <f t="shared" ref="P55:P61" si="12">IF(OR(G55="新規",G55="追加",G55=""),"OK",(IF(AND(H55="",I55=""),"NG","OK")))</f>
        <v>OK</v>
      </c>
      <c r="Q55" s="10" t="str">
        <f t="shared" ref="Q55:Q61" si="13">IF(OR(G55="新規",G55="追加",G55=""),"OK",(IF(OR(AND(J55="",K55=""),AND(J55="",K55="□"),AND(J55="□",K55=""),AND(J55="□",K55="□")),"NG","OK")))</f>
        <v>OK</v>
      </c>
      <c r="R55" s="10" t="str">
        <f>IF(OR(AND(C55&lt;&gt;"",D55&lt;&gt;"",F55&lt;&gt;"",G55&lt;&gt;""),(C55="")),"OK","NG")</f>
        <v>OK</v>
      </c>
      <c r="T55" s="78" t="s">
        <v>159</v>
      </c>
    </row>
    <row r="56" spans="1:20" ht="22.5" customHeight="1">
      <c r="A56" s="6"/>
      <c r="B56" s="9"/>
      <c r="C56" s="72"/>
      <c r="D56" s="152"/>
      <c r="E56" s="152"/>
      <c r="F56" s="15"/>
      <c r="G56" s="7"/>
      <c r="H56" s="6"/>
      <c r="I56" s="6"/>
      <c r="J56" s="7" t="s">
        <v>1</v>
      </c>
      <c r="K56" s="8" t="s">
        <v>1</v>
      </c>
      <c r="L56" s="1"/>
      <c r="M56" s="1"/>
      <c r="N56" s="1"/>
      <c r="O56" s="20">
        <f t="shared" ref="O56:O61" si="14">L56-(M56+N56)</f>
        <v>0</v>
      </c>
      <c r="P56" s="29" t="str">
        <f t="shared" si="12"/>
        <v>OK</v>
      </c>
      <c r="Q56" s="10" t="str">
        <f t="shared" si="13"/>
        <v>OK</v>
      </c>
      <c r="R56" s="10" t="str">
        <f t="shared" ref="R56:R61" si="15">IF(OR(AND(C56&lt;&gt;"",D56&lt;&gt;"",F56&lt;&gt;"",G56&lt;&gt;""),(C56="")),"OK","NG")</f>
        <v>OK</v>
      </c>
      <c r="T56" s="79" t="s">
        <v>162</v>
      </c>
    </row>
    <row r="57" spans="1:20" ht="22.5" customHeight="1">
      <c r="A57" s="6"/>
      <c r="B57" s="9"/>
      <c r="C57" s="72"/>
      <c r="D57" s="152"/>
      <c r="E57" s="152"/>
      <c r="F57" s="15"/>
      <c r="G57" s="7"/>
      <c r="H57" s="6"/>
      <c r="I57" s="6"/>
      <c r="J57" s="7" t="s">
        <v>1</v>
      </c>
      <c r="K57" s="8" t="s">
        <v>1</v>
      </c>
      <c r="L57" s="1"/>
      <c r="M57" s="1"/>
      <c r="N57" s="1"/>
      <c r="O57" s="20">
        <f t="shared" si="14"/>
        <v>0</v>
      </c>
      <c r="P57" s="29" t="str">
        <f t="shared" si="12"/>
        <v>OK</v>
      </c>
      <c r="Q57" s="10" t="str">
        <f t="shared" si="13"/>
        <v>OK</v>
      </c>
      <c r="R57" s="10" t="str">
        <f t="shared" si="15"/>
        <v>OK</v>
      </c>
      <c r="T57" s="81" t="s">
        <v>214</v>
      </c>
    </row>
    <row r="58" spans="1:20" ht="22.5" customHeight="1">
      <c r="A58" s="6"/>
      <c r="B58" s="9"/>
      <c r="C58" s="72"/>
      <c r="D58" s="152"/>
      <c r="E58" s="152"/>
      <c r="F58" s="15"/>
      <c r="G58" s="7"/>
      <c r="H58" s="6"/>
      <c r="I58" s="6"/>
      <c r="J58" s="7" t="s">
        <v>1</v>
      </c>
      <c r="K58" s="8" t="s">
        <v>1</v>
      </c>
      <c r="L58" s="1"/>
      <c r="M58" s="1"/>
      <c r="N58" s="1"/>
      <c r="O58" s="20">
        <f t="shared" si="14"/>
        <v>0</v>
      </c>
      <c r="P58" s="29" t="str">
        <f t="shared" si="12"/>
        <v>OK</v>
      </c>
      <c r="Q58" s="10" t="str">
        <f t="shared" si="13"/>
        <v>OK</v>
      </c>
      <c r="R58" s="10" t="str">
        <f t="shared" si="15"/>
        <v>OK</v>
      </c>
      <c r="T58" s="80" t="s">
        <v>13</v>
      </c>
    </row>
    <row r="59" spans="1:20" ht="22.5" customHeight="1">
      <c r="A59" s="6"/>
      <c r="B59" s="9"/>
      <c r="C59" s="72"/>
      <c r="D59" s="152"/>
      <c r="E59" s="152"/>
      <c r="F59" s="16"/>
      <c r="G59" s="7"/>
      <c r="H59" s="6"/>
      <c r="I59" s="6"/>
      <c r="J59" s="7" t="s">
        <v>1</v>
      </c>
      <c r="K59" s="8" t="s">
        <v>1</v>
      </c>
      <c r="L59" s="1"/>
      <c r="M59" s="1"/>
      <c r="N59" s="1"/>
      <c r="O59" s="20">
        <f t="shared" si="14"/>
        <v>0</v>
      </c>
      <c r="P59" s="29" t="str">
        <f t="shared" si="12"/>
        <v>OK</v>
      </c>
      <c r="Q59" s="10" t="str">
        <f t="shared" si="13"/>
        <v>OK</v>
      </c>
      <c r="R59" s="10" t="str">
        <f t="shared" si="15"/>
        <v>OK</v>
      </c>
    </row>
    <row r="60" spans="1:20" ht="22.5" customHeight="1">
      <c r="A60" s="6"/>
      <c r="B60" s="9"/>
      <c r="C60" s="72"/>
      <c r="D60" s="152"/>
      <c r="E60" s="152"/>
      <c r="F60" s="15"/>
      <c r="G60" s="7"/>
      <c r="H60" s="6"/>
      <c r="I60" s="6"/>
      <c r="J60" s="7" t="s">
        <v>1</v>
      </c>
      <c r="K60" s="8" t="s">
        <v>1</v>
      </c>
      <c r="L60" s="1"/>
      <c r="M60" s="1"/>
      <c r="N60" s="1"/>
      <c r="O60" s="20">
        <f t="shared" si="14"/>
        <v>0</v>
      </c>
      <c r="P60" s="29" t="str">
        <f t="shared" si="12"/>
        <v>OK</v>
      </c>
      <c r="Q60" s="10" t="str">
        <f t="shared" si="13"/>
        <v>OK</v>
      </c>
      <c r="R60" s="10" t="str">
        <f t="shared" si="15"/>
        <v>OK</v>
      </c>
    </row>
    <row r="61" spans="1:20" ht="22.5" customHeight="1">
      <c r="A61" s="6"/>
      <c r="B61" s="9"/>
      <c r="C61" s="72"/>
      <c r="D61" s="152"/>
      <c r="E61" s="152"/>
      <c r="F61" s="15"/>
      <c r="G61" s="7"/>
      <c r="H61" s="6"/>
      <c r="I61" s="6"/>
      <c r="J61" s="7" t="s">
        <v>1</v>
      </c>
      <c r="K61" s="8" t="s">
        <v>1</v>
      </c>
      <c r="L61" s="1"/>
      <c r="M61" s="1"/>
      <c r="N61" s="1"/>
      <c r="O61" s="20">
        <f t="shared" si="14"/>
        <v>0</v>
      </c>
      <c r="P61" s="29" t="str">
        <f t="shared" si="12"/>
        <v>OK</v>
      </c>
      <c r="Q61" s="10" t="str">
        <f t="shared" si="13"/>
        <v>OK</v>
      </c>
      <c r="R61" s="10" t="str">
        <f t="shared" si="15"/>
        <v>OK</v>
      </c>
    </row>
    <row r="62" spans="1:20" ht="22.5" customHeight="1">
      <c r="A62" s="12"/>
      <c r="B62" s="13"/>
      <c r="C62" s="14"/>
      <c r="D62" s="13"/>
      <c r="E62" s="14"/>
      <c r="F62" s="14"/>
      <c r="G62" s="13"/>
      <c r="H62" s="13"/>
      <c r="I62" s="12"/>
      <c r="J62" s="12"/>
      <c r="K62" s="68" t="s">
        <v>137</v>
      </c>
      <c r="L62" s="27">
        <f>SUM(L55:L61)</f>
        <v>0</v>
      </c>
      <c r="M62" s="27">
        <f t="shared" ref="M62:N62" si="16">SUM(M55:M61)</f>
        <v>0</v>
      </c>
      <c r="N62" s="27">
        <f t="shared" si="16"/>
        <v>0</v>
      </c>
      <c r="O62" s="27">
        <f>L62-(M62+N62)</f>
        <v>0</v>
      </c>
      <c r="P62" s="76"/>
      <c r="Q62" s="77"/>
      <c r="R62" s="77"/>
    </row>
    <row r="63" spans="1:20" ht="22.5" customHeight="1">
      <c r="A63" s="48" t="s">
        <v>130</v>
      </c>
      <c r="B63" s="13"/>
      <c r="C63" s="14"/>
      <c r="D63" s="13"/>
      <c r="E63" s="14"/>
      <c r="F63" s="14"/>
      <c r="G63" s="13"/>
      <c r="H63" s="13"/>
      <c r="I63" s="12"/>
      <c r="J63" s="12"/>
      <c r="K63" s="12"/>
      <c r="L63" s="12"/>
      <c r="M63" s="12"/>
      <c r="N63" s="12"/>
      <c r="O63" s="12"/>
      <c r="P63" s="76"/>
      <c r="Q63" s="77"/>
      <c r="R63" s="77"/>
    </row>
    <row r="64" spans="1:20" ht="22.5" customHeight="1">
      <c r="A64" s="162" t="s">
        <v>217</v>
      </c>
      <c r="B64" s="160" t="s">
        <v>67</v>
      </c>
      <c r="C64" s="150" t="s">
        <v>286</v>
      </c>
      <c r="D64" s="150"/>
      <c r="E64" s="150"/>
      <c r="F64" s="150"/>
      <c r="G64" s="160" t="s">
        <v>38</v>
      </c>
      <c r="H64" s="144" t="s">
        <v>47</v>
      </c>
      <c r="I64" s="145"/>
      <c r="J64" s="145"/>
      <c r="K64" s="146"/>
      <c r="L64" s="144" t="s">
        <v>216</v>
      </c>
      <c r="M64" s="145"/>
      <c r="N64" s="145"/>
      <c r="O64" s="146"/>
      <c r="P64" s="48" t="s">
        <v>96</v>
      </c>
      <c r="Q64" s="48" t="s">
        <v>96</v>
      </c>
      <c r="R64" s="61"/>
    </row>
    <row r="65" spans="1:20" ht="22.5" customHeight="1">
      <c r="A65" s="161"/>
      <c r="B65" s="161"/>
      <c r="C65" s="68" t="s">
        <v>215</v>
      </c>
      <c r="D65" s="150" t="s">
        <v>120</v>
      </c>
      <c r="E65" s="150"/>
      <c r="F65" s="68" t="s">
        <v>15</v>
      </c>
      <c r="G65" s="161"/>
      <c r="H65" s="69" t="s">
        <v>29</v>
      </c>
      <c r="I65" s="69" t="s">
        <v>28</v>
      </c>
      <c r="J65" s="68" t="s">
        <v>18</v>
      </c>
      <c r="K65" s="68" t="s">
        <v>19</v>
      </c>
      <c r="L65" s="53" t="s">
        <v>109</v>
      </c>
      <c r="M65" s="53" t="s">
        <v>110</v>
      </c>
      <c r="N65" s="53" t="s">
        <v>111</v>
      </c>
      <c r="O65" s="53" t="s">
        <v>112</v>
      </c>
      <c r="P65" s="70" t="s">
        <v>104</v>
      </c>
      <c r="Q65" s="70" t="s">
        <v>116</v>
      </c>
      <c r="R65" s="70" t="s">
        <v>115</v>
      </c>
      <c r="T65" s="82" t="s">
        <v>153</v>
      </c>
    </row>
    <row r="66" spans="1:20" ht="22.5" customHeight="1">
      <c r="A66" s="6"/>
      <c r="B66" s="9"/>
      <c r="C66" s="72"/>
      <c r="D66" s="152"/>
      <c r="E66" s="152"/>
      <c r="F66" s="15"/>
      <c r="G66" s="7"/>
      <c r="H66" s="6"/>
      <c r="I66" s="6"/>
      <c r="J66" s="7" t="s">
        <v>1</v>
      </c>
      <c r="K66" s="8" t="s">
        <v>1</v>
      </c>
      <c r="L66" s="1"/>
      <c r="M66" s="1"/>
      <c r="N66" s="1"/>
      <c r="O66" s="20">
        <f>L66-(M66+N66)</f>
        <v>0</v>
      </c>
      <c r="P66" s="29" t="str">
        <f>IF(OR(G66="新規",G66="追加",G66=""),"OK",(IF(AND(H66="",I66=""),"NG","OK")))</f>
        <v>OK</v>
      </c>
      <c r="Q66" s="10" t="str">
        <f>IF(OR(G66="新規",G66="追加",G66=""),"OK",(IF(OR(AND(J66="",K66=""),AND(J66="",K66="□"),AND(J66="□",K66=""),AND(J66="□",K66="□")),"NG","OK")))</f>
        <v>OK</v>
      </c>
      <c r="R66" s="10" t="str">
        <f>IF(OR(AND(C66&lt;&gt;"",D66&lt;&gt;"",F66&lt;&gt;"",G66&lt;&gt;""),(C66="")),"OK","NG")</f>
        <v>OK</v>
      </c>
      <c r="T66" s="83" t="s">
        <v>271</v>
      </c>
    </row>
    <row r="67" spans="1:20" ht="22.5" customHeight="1">
      <c r="A67" s="6"/>
      <c r="B67" s="9"/>
      <c r="C67" s="72"/>
      <c r="D67" s="152"/>
      <c r="E67" s="152"/>
      <c r="F67" s="15"/>
      <c r="G67" s="7"/>
      <c r="H67" s="6"/>
      <c r="I67" s="6"/>
      <c r="J67" s="7" t="s">
        <v>1</v>
      </c>
      <c r="K67" s="8" t="s">
        <v>1</v>
      </c>
      <c r="L67" s="1"/>
      <c r="M67" s="1"/>
      <c r="N67" s="1"/>
      <c r="O67" s="20">
        <f t="shared" ref="O67:O72" si="17">L67-(M67+N67)</f>
        <v>0</v>
      </c>
      <c r="P67" s="29" t="str">
        <f>IF(OR(G67="新規",G67="追加",G67=""),"OK",(IF(AND(H67="",I67=""),"NG","OK")))</f>
        <v>OK</v>
      </c>
      <c r="Q67" s="10" t="str">
        <f t="shared" ref="Q67:Q72" si="18">IF(OR(G67="新規",G67="追加",G67=""),"OK",(IF(OR(AND(J67="",K67=""),AND(J67="",K67="□"),AND(J67="□",K67=""),AND(J67="□",K67="□")),"NG","OK")))</f>
        <v>OK</v>
      </c>
      <c r="R67" s="10" t="str">
        <f t="shared" ref="R67:R72" si="19">IF(OR(AND(C67&lt;&gt;"",D67&lt;&gt;"",F67&lt;&gt;"",G67&lt;&gt;""),(C67="")),"OK","NG")</f>
        <v>OK</v>
      </c>
      <c r="T67" s="82" t="s">
        <v>214</v>
      </c>
    </row>
    <row r="68" spans="1:20" ht="22.5" customHeight="1">
      <c r="A68" s="6"/>
      <c r="B68" s="9"/>
      <c r="C68" s="72"/>
      <c r="D68" s="152"/>
      <c r="E68" s="152"/>
      <c r="F68" s="15"/>
      <c r="G68" s="7"/>
      <c r="H68" s="6"/>
      <c r="I68" s="6"/>
      <c r="J68" s="7" t="s">
        <v>1</v>
      </c>
      <c r="K68" s="8" t="s">
        <v>1</v>
      </c>
      <c r="L68" s="1"/>
      <c r="M68" s="1"/>
      <c r="N68" s="1"/>
      <c r="O68" s="20">
        <f t="shared" si="17"/>
        <v>0</v>
      </c>
      <c r="P68" s="29" t="str">
        <f t="shared" ref="P68:P72" si="20">IF(OR(G68="新規",G68="追加",G68=""),"OK",(IF(AND(H68="",I68=""),"NG","OK")))</f>
        <v>OK</v>
      </c>
      <c r="Q68" s="10" t="str">
        <f t="shared" si="18"/>
        <v>OK</v>
      </c>
      <c r="R68" s="10" t="str">
        <f t="shared" si="19"/>
        <v>OK</v>
      </c>
      <c r="T68" s="80" t="s">
        <v>13</v>
      </c>
    </row>
    <row r="69" spans="1:20" ht="22.5" customHeight="1">
      <c r="A69" s="6"/>
      <c r="B69" s="9"/>
      <c r="C69" s="72"/>
      <c r="D69" s="152"/>
      <c r="E69" s="152"/>
      <c r="F69" s="15"/>
      <c r="G69" s="7"/>
      <c r="H69" s="6"/>
      <c r="I69" s="6"/>
      <c r="J69" s="7" t="s">
        <v>1</v>
      </c>
      <c r="K69" s="8" t="s">
        <v>1</v>
      </c>
      <c r="L69" s="1"/>
      <c r="M69" s="1"/>
      <c r="N69" s="1"/>
      <c r="O69" s="20">
        <f t="shared" si="17"/>
        <v>0</v>
      </c>
      <c r="P69" s="29" t="str">
        <f t="shared" si="20"/>
        <v>OK</v>
      </c>
      <c r="Q69" s="10" t="str">
        <f t="shared" si="18"/>
        <v>OK</v>
      </c>
      <c r="R69" s="10" t="str">
        <f t="shared" si="19"/>
        <v>OK</v>
      </c>
    </row>
    <row r="70" spans="1:20" ht="22.5" customHeight="1">
      <c r="A70" s="6"/>
      <c r="B70" s="9"/>
      <c r="C70" s="72"/>
      <c r="D70" s="152"/>
      <c r="E70" s="152"/>
      <c r="F70" s="16"/>
      <c r="G70" s="7"/>
      <c r="H70" s="6"/>
      <c r="I70" s="6"/>
      <c r="J70" s="7" t="s">
        <v>1</v>
      </c>
      <c r="K70" s="8" t="s">
        <v>1</v>
      </c>
      <c r="L70" s="1"/>
      <c r="M70" s="1"/>
      <c r="N70" s="1"/>
      <c r="O70" s="20">
        <f t="shared" si="17"/>
        <v>0</v>
      </c>
      <c r="P70" s="29" t="str">
        <f t="shared" si="20"/>
        <v>OK</v>
      </c>
      <c r="Q70" s="10" t="str">
        <f t="shared" si="18"/>
        <v>OK</v>
      </c>
      <c r="R70" s="10" t="str">
        <f t="shared" si="19"/>
        <v>OK</v>
      </c>
    </row>
    <row r="71" spans="1:20" ht="22.5" customHeight="1">
      <c r="A71" s="6"/>
      <c r="B71" s="9"/>
      <c r="C71" s="72"/>
      <c r="D71" s="152"/>
      <c r="E71" s="152"/>
      <c r="F71" s="15"/>
      <c r="G71" s="7"/>
      <c r="H71" s="6"/>
      <c r="I71" s="6"/>
      <c r="J71" s="7" t="s">
        <v>1</v>
      </c>
      <c r="K71" s="8" t="s">
        <v>1</v>
      </c>
      <c r="L71" s="1"/>
      <c r="M71" s="1"/>
      <c r="N71" s="1"/>
      <c r="O71" s="20">
        <f t="shared" si="17"/>
        <v>0</v>
      </c>
      <c r="P71" s="29" t="str">
        <f t="shared" si="20"/>
        <v>OK</v>
      </c>
      <c r="Q71" s="10" t="str">
        <f t="shared" si="18"/>
        <v>OK</v>
      </c>
      <c r="R71" s="10" t="str">
        <f t="shared" si="19"/>
        <v>OK</v>
      </c>
    </row>
    <row r="72" spans="1:20" ht="22.5" customHeight="1">
      <c r="A72" s="6"/>
      <c r="B72" s="9"/>
      <c r="C72" s="72"/>
      <c r="D72" s="152"/>
      <c r="E72" s="152"/>
      <c r="F72" s="15"/>
      <c r="G72" s="7"/>
      <c r="H72" s="6"/>
      <c r="I72" s="6"/>
      <c r="J72" s="7" t="s">
        <v>1</v>
      </c>
      <c r="K72" s="8" t="s">
        <v>1</v>
      </c>
      <c r="L72" s="1"/>
      <c r="M72" s="1"/>
      <c r="N72" s="1"/>
      <c r="O72" s="20">
        <f t="shared" si="17"/>
        <v>0</v>
      </c>
      <c r="P72" s="29" t="str">
        <f t="shared" si="20"/>
        <v>OK</v>
      </c>
      <c r="Q72" s="10" t="str">
        <f t="shared" si="18"/>
        <v>OK</v>
      </c>
      <c r="R72" s="10" t="str">
        <f t="shared" si="19"/>
        <v>OK</v>
      </c>
    </row>
    <row r="73" spans="1:20" ht="22.5" customHeight="1">
      <c r="A73" s="12"/>
      <c r="B73" s="13"/>
      <c r="C73" s="14"/>
      <c r="D73" s="13"/>
      <c r="E73" s="14"/>
      <c r="F73" s="14"/>
      <c r="G73" s="13"/>
      <c r="H73" s="13"/>
      <c r="I73" s="12"/>
      <c r="J73" s="12"/>
      <c r="K73" s="68" t="s">
        <v>137</v>
      </c>
      <c r="L73" s="27">
        <f>SUM(L66:L72)</f>
        <v>0</v>
      </c>
      <c r="M73" s="27">
        <f t="shared" ref="M73:N73" si="21">SUM(M66:M72)</f>
        <v>0</v>
      </c>
      <c r="N73" s="27">
        <f t="shared" si="21"/>
        <v>0</v>
      </c>
      <c r="O73" s="27">
        <f>L73-(M73+N73)</f>
        <v>0</v>
      </c>
      <c r="P73" s="76"/>
      <c r="Q73" s="77"/>
      <c r="R73" s="77"/>
    </row>
    <row r="74" spans="1:20" ht="22.5" customHeight="1">
      <c r="A74" s="48" t="s">
        <v>132</v>
      </c>
      <c r="B74" s="13"/>
      <c r="C74" s="14"/>
      <c r="D74" s="13"/>
      <c r="E74" s="14"/>
      <c r="F74" s="14"/>
      <c r="G74" s="13"/>
      <c r="H74" s="13"/>
      <c r="I74" s="12"/>
      <c r="J74" s="12"/>
      <c r="K74" s="12"/>
      <c r="L74" s="12"/>
      <c r="M74" s="12"/>
      <c r="N74" s="12"/>
      <c r="O74" s="12"/>
      <c r="P74" s="76"/>
      <c r="Q74" s="77"/>
      <c r="R74" s="77"/>
    </row>
    <row r="75" spans="1:20" ht="22.5" customHeight="1">
      <c r="A75" s="162" t="s">
        <v>217</v>
      </c>
      <c r="B75" s="160" t="s">
        <v>67</v>
      </c>
      <c r="C75" s="150" t="s">
        <v>286</v>
      </c>
      <c r="D75" s="150"/>
      <c r="E75" s="150"/>
      <c r="F75" s="150"/>
      <c r="G75" s="160" t="s">
        <v>38</v>
      </c>
      <c r="H75" s="147" t="s">
        <v>47</v>
      </c>
      <c r="I75" s="148"/>
      <c r="J75" s="148"/>
      <c r="K75" s="149"/>
      <c r="L75" s="144" t="s">
        <v>216</v>
      </c>
      <c r="M75" s="145"/>
      <c r="N75" s="145"/>
      <c r="O75" s="146"/>
      <c r="P75" s="76"/>
      <c r="Q75" s="77"/>
      <c r="R75" s="61"/>
    </row>
    <row r="76" spans="1:20" ht="22.5" customHeight="1">
      <c r="A76" s="161"/>
      <c r="B76" s="161"/>
      <c r="C76" s="68" t="s">
        <v>215</v>
      </c>
      <c r="D76" s="150" t="s">
        <v>120</v>
      </c>
      <c r="E76" s="150"/>
      <c r="F76" s="68" t="s">
        <v>15</v>
      </c>
      <c r="G76" s="161"/>
      <c r="H76" s="84" t="s">
        <v>29</v>
      </c>
      <c r="I76" s="84" t="s">
        <v>28</v>
      </c>
      <c r="J76" s="22" t="s">
        <v>18</v>
      </c>
      <c r="K76" s="22" t="s">
        <v>19</v>
      </c>
      <c r="L76" s="53" t="s">
        <v>109</v>
      </c>
      <c r="M76" s="53" t="s">
        <v>110</v>
      </c>
      <c r="N76" s="53" t="s">
        <v>111</v>
      </c>
      <c r="O76" s="53" t="s">
        <v>112</v>
      </c>
      <c r="P76" s="76"/>
      <c r="Q76" s="77"/>
      <c r="R76" s="70" t="s">
        <v>115</v>
      </c>
      <c r="T76" s="81" t="s">
        <v>153</v>
      </c>
    </row>
    <row r="77" spans="1:20" ht="22.5" customHeight="1">
      <c r="A77" s="6"/>
      <c r="B77" s="9"/>
      <c r="C77" s="72"/>
      <c r="D77" s="152"/>
      <c r="E77" s="152"/>
      <c r="F77" s="15"/>
      <c r="G77" s="7"/>
      <c r="H77" s="22"/>
      <c r="I77" s="22"/>
      <c r="J77" s="22" t="s">
        <v>1</v>
      </c>
      <c r="K77" s="22" t="s">
        <v>1</v>
      </c>
      <c r="L77" s="1"/>
      <c r="M77" s="1"/>
      <c r="N77" s="1"/>
      <c r="O77" s="20">
        <f>L77-(M77+N77)</f>
        <v>0</v>
      </c>
      <c r="P77" s="76"/>
      <c r="Q77" s="77"/>
      <c r="R77" s="10" t="str">
        <f>IF(OR(AND(C77&lt;&gt;"",D77&lt;&gt;"",F77&lt;&gt;"",G77&lt;&gt;""),(C77="")),"OK","NG")</f>
        <v>OK</v>
      </c>
      <c r="T77" s="81" t="s">
        <v>273</v>
      </c>
    </row>
    <row r="78" spans="1:20" ht="22.5" customHeight="1">
      <c r="A78" s="6"/>
      <c r="B78" s="9"/>
      <c r="C78" s="72"/>
      <c r="D78" s="152"/>
      <c r="E78" s="152"/>
      <c r="F78" s="15"/>
      <c r="G78" s="7"/>
      <c r="H78" s="22"/>
      <c r="I78" s="22"/>
      <c r="J78" s="22" t="s">
        <v>1</v>
      </c>
      <c r="K78" s="22" t="s">
        <v>1</v>
      </c>
      <c r="L78" s="1"/>
      <c r="M78" s="1"/>
      <c r="N78" s="1"/>
      <c r="O78" s="20">
        <f t="shared" ref="O78:O83" si="22">L78-(M78+N78)</f>
        <v>0</v>
      </c>
      <c r="P78" s="76"/>
      <c r="Q78" s="77"/>
      <c r="R78" s="10" t="str">
        <f t="shared" ref="R78:R83" si="23">IF(OR(AND(C78&lt;&gt;"",D78&lt;&gt;"",F78&lt;&gt;"",G78&lt;&gt;""),(C78="")),"OK","NG")</f>
        <v>OK</v>
      </c>
      <c r="T78" s="81" t="s">
        <v>163</v>
      </c>
    </row>
    <row r="79" spans="1:20" ht="22.5" customHeight="1">
      <c r="A79" s="6"/>
      <c r="B79" s="9"/>
      <c r="C79" s="72"/>
      <c r="D79" s="152"/>
      <c r="E79" s="152"/>
      <c r="F79" s="15"/>
      <c r="G79" s="7"/>
      <c r="H79" s="22"/>
      <c r="I79" s="22"/>
      <c r="J79" s="22" t="s">
        <v>1</v>
      </c>
      <c r="K79" s="22" t="s">
        <v>1</v>
      </c>
      <c r="L79" s="1"/>
      <c r="M79" s="1"/>
      <c r="N79" s="1"/>
      <c r="O79" s="20">
        <f t="shared" si="22"/>
        <v>0</v>
      </c>
      <c r="P79" s="76"/>
      <c r="Q79" s="77"/>
      <c r="R79" s="10" t="str">
        <f t="shared" si="23"/>
        <v>OK</v>
      </c>
      <c r="T79" s="81" t="s">
        <v>214</v>
      </c>
    </row>
    <row r="80" spans="1:20" ht="22.5" customHeight="1">
      <c r="A80" s="6"/>
      <c r="B80" s="9"/>
      <c r="C80" s="72"/>
      <c r="D80" s="152"/>
      <c r="E80" s="152"/>
      <c r="F80" s="15"/>
      <c r="G80" s="7"/>
      <c r="H80" s="22"/>
      <c r="I80" s="22"/>
      <c r="J80" s="22" t="s">
        <v>1</v>
      </c>
      <c r="K80" s="22" t="s">
        <v>1</v>
      </c>
      <c r="L80" s="1"/>
      <c r="M80" s="1"/>
      <c r="N80" s="1"/>
      <c r="O80" s="20">
        <f t="shared" si="22"/>
        <v>0</v>
      </c>
      <c r="P80" s="76"/>
      <c r="Q80" s="77"/>
      <c r="R80" s="10" t="str">
        <f>IF(OR(AND(C80&lt;&gt;"",D80&lt;&gt;"",F80&lt;&gt;"",G80&lt;&gt;""),(C80="")),"OK","NG")</f>
        <v>OK</v>
      </c>
      <c r="T80" s="81" t="s">
        <v>13</v>
      </c>
    </row>
    <row r="81" spans="1:20" ht="22.5" customHeight="1">
      <c r="A81" s="6"/>
      <c r="B81" s="9"/>
      <c r="C81" s="72"/>
      <c r="D81" s="152"/>
      <c r="E81" s="152"/>
      <c r="F81" s="16"/>
      <c r="G81" s="7"/>
      <c r="H81" s="22"/>
      <c r="I81" s="22"/>
      <c r="J81" s="22" t="s">
        <v>1</v>
      </c>
      <c r="K81" s="22" t="s">
        <v>1</v>
      </c>
      <c r="L81" s="1"/>
      <c r="M81" s="1"/>
      <c r="N81" s="1"/>
      <c r="O81" s="20">
        <f t="shared" si="22"/>
        <v>0</v>
      </c>
      <c r="P81" s="76"/>
      <c r="Q81" s="77"/>
      <c r="R81" s="10" t="str">
        <f>IF(OR(AND(C81&lt;&gt;"",D81&lt;&gt;"",F81&lt;&gt;"",G81&lt;&gt;""),(C81="")),"OK","NG")</f>
        <v>OK</v>
      </c>
    </row>
    <row r="82" spans="1:20" ht="22.5" customHeight="1">
      <c r="A82" s="6"/>
      <c r="B82" s="9"/>
      <c r="C82" s="72"/>
      <c r="D82" s="152"/>
      <c r="E82" s="152"/>
      <c r="F82" s="15"/>
      <c r="G82" s="7"/>
      <c r="H82" s="22"/>
      <c r="I82" s="22"/>
      <c r="J82" s="22" t="s">
        <v>1</v>
      </c>
      <c r="K82" s="22" t="s">
        <v>1</v>
      </c>
      <c r="L82" s="1"/>
      <c r="M82" s="1"/>
      <c r="N82" s="1"/>
      <c r="O82" s="20">
        <f t="shared" si="22"/>
        <v>0</v>
      </c>
      <c r="P82" s="76"/>
      <c r="Q82" s="77"/>
      <c r="R82" s="10" t="str">
        <f t="shared" si="23"/>
        <v>OK</v>
      </c>
    </row>
    <row r="83" spans="1:20" ht="22.5" customHeight="1">
      <c r="A83" s="6"/>
      <c r="B83" s="9"/>
      <c r="C83" s="72"/>
      <c r="D83" s="152"/>
      <c r="E83" s="152"/>
      <c r="F83" s="15"/>
      <c r="G83" s="7"/>
      <c r="H83" s="22"/>
      <c r="I83" s="22"/>
      <c r="J83" s="22" t="s">
        <v>1</v>
      </c>
      <c r="K83" s="22" t="s">
        <v>1</v>
      </c>
      <c r="L83" s="1"/>
      <c r="M83" s="1"/>
      <c r="N83" s="1"/>
      <c r="O83" s="20">
        <f t="shared" si="22"/>
        <v>0</v>
      </c>
      <c r="P83" s="76"/>
      <c r="Q83" s="77"/>
      <c r="R83" s="10" t="str">
        <f t="shared" si="23"/>
        <v>OK</v>
      </c>
    </row>
    <row r="84" spans="1:20" ht="22.5" customHeight="1">
      <c r="A84" s="12"/>
      <c r="B84" s="13"/>
      <c r="C84" s="14"/>
      <c r="D84" s="13"/>
      <c r="E84" s="14"/>
      <c r="F84" s="14"/>
      <c r="G84" s="13"/>
      <c r="H84" s="13"/>
      <c r="I84" s="12"/>
      <c r="J84" s="12"/>
      <c r="K84" s="68" t="s">
        <v>137</v>
      </c>
      <c r="L84" s="27">
        <f>SUM(L77:L83)</f>
        <v>0</v>
      </c>
      <c r="M84" s="27">
        <f t="shared" ref="M84:N84" si="24">SUM(M77:M83)</f>
        <v>0</v>
      </c>
      <c r="N84" s="27">
        <f t="shared" si="24"/>
        <v>0</v>
      </c>
      <c r="O84" s="27">
        <f>L84-(M84+N84)</f>
        <v>0</v>
      </c>
      <c r="P84" s="76"/>
      <c r="Q84" s="77"/>
      <c r="R84" s="77"/>
    </row>
    <row r="85" spans="1:20" ht="22.5" customHeight="1">
      <c r="A85" s="48" t="s">
        <v>133</v>
      </c>
      <c r="B85" s="13"/>
      <c r="C85" s="14"/>
      <c r="D85" s="13"/>
      <c r="E85" s="14"/>
      <c r="F85" s="14"/>
      <c r="G85" s="13"/>
      <c r="H85" s="13"/>
      <c r="I85" s="12"/>
      <c r="K85" s="12"/>
      <c r="L85" s="12"/>
      <c r="M85" s="12"/>
      <c r="N85" s="12"/>
      <c r="O85" s="12"/>
      <c r="P85" s="76"/>
      <c r="Q85" s="77"/>
      <c r="R85" s="77"/>
    </row>
    <row r="86" spans="1:20" ht="22.5" customHeight="1">
      <c r="A86" s="162" t="s">
        <v>217</v>
      </c>
      <c r="B86" s="160" t="s">
        <v>67</v>
      </c>
      <c r="C86" s="150" t="s">
        <v>286</v>
      </c>
      <c r="D86" s="150"/>
      <c r="E86" s="150"/>
      <c r="F86" s="150"/>
      <c r="G86" s="160" t="s">
        <v>38</v>
      </c>
      <c r="H86" s="144" t="s">
        <v>47</v>
      </c>
      <c r="I86" s="145"/>
      <c r="J86" s="145"/>
      <c r="K86" s="146"/>
      <c r="L86" s="144" t="s">
        <v>216</v>
      </c>
      <c r="M86" s="145"/>
      <c r="N86" s="145"/>
      <c r="O86" s="146"/>
      <c r="P86" s="48" t="s">
        <v>96</v>
      </c>
      <c r="Q86" s="48" t="s">
        <v>96</v>
      </c>
      <c r="R86" s="61"/>
      <c r="T86" s="81" t="s">
        <v>153</v>
      </c>
    </row>
    <row r="87" spans="1:20" ht="22.5" customHeight="1">
      <c r="A87" s="161"/>
      <c r="B87" s="161"/>
      <c r="C87" s="68" t="s">
        <v>215</v>
      </c>
      <c r="D87" s="150" t="s">
        <v>120</v>
      </c>
      <c r="E87" s="150"/>
      <c r="F87" s="68" t="s">
        <v>15</v>
      </c>
      <c r="G87" s="161"/>
      <c r="H87" s="69" t="s">
        <v>29</v>
      </c>
      <c r="I87" s="69" t="s">
        <v>28</v>
      </c>
      <c r="J87" s="68" t="s">
        <v>18</v>
      </c>
      <c r="K87" s="68" t="s">
        <v>19</v>
      </c>
      <c r="L87" s="53" t="s">
        <v>109</v>
      </c>
      <c r="M87" s="53" t="s">
        <v>110</v>
      </c>
      <c r="N87" s="53" t="s">
        <v>111</v>
      </c>
      <c r="O87" s="53" t="s">
        <v>112</v>
      </c>
      <c r="P87" s="70" t="s">
        <v>104</v>
      </c>
      <c r="Q87" s="70" t="s">
        <v>116</v>
      </c>
      <c r="R87" s="70" t="s">
        <v>115</v>
      </c>
      <c r="T87" s="81" t="s">
        <v>159</v>
      </c>
    </row>
    <row r="88" spans="1:20" ht="22.5" customHeight="1">
      <c r="A88" s="6"/>
      <c r="B88" s="9"/>
      <c r="C88" s="72"/>
      <c r="D88" s="152"/>
      <c r="E88" s="152"/>
      <c r="F88" s="15"/>
      <c r="G88" s="7"/>
      <c r="H88" s="6"/>
      <c r="I88" s="6"/>
      <c r="J88" s="7" t="s">
        <v>1</v>
      </c>
      <c r="K88" s="8" t="s">
        <v>1</v>
      </c>
      <c r="L88" s="1"/>
      <c r="M88" s="1"/>
      <c r="N88" s="1"/>
      <c r="O88" s="20">
        <f>L88-(M88+N88)</f>
        <v>0</v>
      </c>
      <c r="P88" s="29" t="str">
        <f>IF(OR(G88="新規",G88="追加",G88=""),"OK",(IF(AND(H88="",I88=""),"NG","OK")))</f>
        <v>OK</v>
      </c>
      <c r="Q88" s="10" t="str">
        <f>IF(OR(G88="新規",G88="追加",G88=""),"OK",(IF(OR(AND(J88="",K88=""),AND(J88="",K88="□"),AND(J88="□",K88=""),AND(J88="□",K88="□")),"NG","OK")))</f>
        <v>OK</v>
      </c>
      <c r="R88" s="10" t="str">
        <f>IF(OR(AND(C88&lt;&gt;"",D88&lt;&gt;"",F88&lt;&gt;"",G88&lt;&gt;""),(C88="")),"OK","NG")</f>
        <v>OK</v>
      </c>
      <c r="T88" s="81" t="s">
        <v>13</v>
      </c>
    </row>
    <row r="89" spans="1:20" ht="22.5" customHeight="1">
      <c r="A89" s="6"/>
      <c r="B89" s="9"/>
      <c r="C89" s="72"/>
      <c r="D89" s="152"/>
      <c r="E89" s="152"/>
      <c r="F89" s="15"/>
      <c r="G89" s="7"/>
      <c r="H89" s="6"/>
      <c r="I89" s="6"/>
      <c r="J89" s="7" t="s">
        <v>1</v>
      </c>
      <c r="K89" s="8" t="s">
        <v>1</v>
      </c>
      <c r="L89" s="1"/>
      <c r="M89" s="1"/>
      <c r="N89" s="1"/>
      <c r="O89" s="20">
        <f t="shared" ref="O89:O94" si="25">L89-(M89+N89)</f>
        <v>0</v>
      </c>
      <c r="P89" s="29" t="str">
        <f t="shared" ref="P89:P94" si="26">IF(OR(G89="新規",G89="追加",G89=""),"OK",(IF(AND(H89="",I89=""),"NG","OK")))</f>
        <v>OK</v>
      </c>
      <c r="Q89" s="10" t="str">
        <f t="shared" ref="Q89:Q94" si="27">IF(OR(G89="新規",G89="追加",G89=""),"OK",(IF(OR(AND(J89="",K89=""),AND(J89="",K89="□"),AND(J89="□",K89=""),AND(J89="□",K89="□")),"NG","OK")))</f>
        <v>OK</v>
      </c>
      <c r="R89" s="10" t="str">
        <f t="shared" ref="R89:R94" si="28">IF(OR(AND(C89&lt;&gt;"",D89&lt;&gt;"",F89&lt;&gt;"",G89&lt;&gt;""),(C89="")),"OK","NG")</f>
        <v>OK</v>
      </c>
    </row>
    <row r="90" spans="1:20" ht="22.5" customHeight="1">
      <c r="A90" s="6"/>
      <c r="B90" s="9"/>
      <c r="C90" s="72"/>
      <c r="D90" s="152"/>
      <c r="E90" s="152"/>
      <c r="F90" s="15"/>
      <c r="G90" s="7"/>
      <c r="H90" s="6"/>
      <c r="I90" s="6"/>
      <c r="J90" s="7" t="s">
        <v>1</v>
      </c>
      <c r="K90" s="8" t="s">
        <v>1</v>
      </c>
      <c r="L90" s="1"/>
      <c r="M90" s="1"/>
      <c r="N90" s="1"/>
      <c r="O90" s="20">
        <f t="shared" si="25"/>
        <v>0</v>
      </c>
      <c r="P90" s="29" t="str">
        <f t="shared" si="26"/>
        <v>OK</v>
      </c>
      <c r="Q90" s="10" t="str">
        <f t="shared" si="27"/>
        <v>OK</v>
      </c>
      <c r="R90" s="10" t="str">
        <f t="shared" si="28"/>
        <v>OK</v>
      </c>
    </row>
    <row r="91" spans="1:20" ht="22.5" customHeight="1">
      <c r="A91" s="6"/>
      <c r="B91" s="9"/>
      <c r="C91" s="72"/>
      <c r="D91" s="152"/>
      <c r="E91" s="152"/>
      <c r="F91" s="15"/>
      <c r="G91" s="7"/>
      <c r="H91" s="6"/>
      <c r="I91" s="6"/>
      <c r="J91" s="7" t="s">
        <v>1</v>
      </c>
      <c r="K91" s="8" t="s">
        <v>1</v>
      </c>
      <c r="L91" s="1"/>
      <c r="M91" s="1"/>
      <c r="N91" s="1"/>
      <c r="O91" s="20">
        <f t="shared" si="25"/>
        <v>0</v>
      </c>
      <c r="P91" s="29" t="str">
        <f t="shared" si="26"/>
        <v>OK</v>
      </c>
      <c r="Q91" s="10" t="str">
        <f t="shared" si="27"/>
        <v>OK</v>
      </c>
      <c r="R91" s="10" t="str">
        <f t="shared" si="28"/>
        <v>OK</v>
      </c>
    </row>
    <row r="92" spans="1:20" ht="22.5" customHeight="1">
      <c r="A92" s="6"/>
      <c r="B92" s="9"/>
      <c r="C92" s="72"/>
      <c r="D92" s="152"/>
      <c r="E92" s="152"/>
      <c r="F92" s="16"/>
      <c r="G92" s="7"/>
      <c r="H92" s="6"/>
      <c r="I92" s="6"/>
      <c r="J92" s="7" t="s">
        <v>1</v>
      </c>
      <c r="K92" s="8" t="s">
        <v>1</v>
      </c>
      <c r="L92" s="1"/>
      <c r="M92" s="1"/>
      <c r="N92" s="1"/>
      <c r="O92" s="20">
        <f t="shared" si="25"/>
        <v>0</v>
      </c>
      <c r="P92" s="29" t="str">
        <f t="shared" si="26"/>
        <v>OK</v>
      </c>
      <c r="Q92" s="10" t="str">
        <f t="shared" si="27"/>
        <v>OK</v>
      </c>
      <c r="R92" s="10" t="str">
        <f t="shared" si="28"/>
        <v>OK</v>
      </c>
    </row>
    <row r="93" spans="1:20" ht="22.5" customHeight="1">
      <c r="A93" s="6"/>
      <c r="B93" s="9"/>
      <c r="C93" s="72"/>
      <c r="D93" s="152"/>
      <c r="E93" s="152"/>
      <c r="F93" s="15"/>
      <c r="G93" s="7"/>
      <c r="H93" s="6"/>
      <c r="I93" s="6"/>
      <c r="J93" s="7" t="s">
        <v>1</v>
      </c>
      <c r="K93" s="8" t="s">
        <v>1</v>
      </c>
      <c r="L93" s="1"/>
      <c r="M93" s="1"/>
      <c r="N93" s="1"/>
      <c r="O93" s="20">
        <f t="shared" si="25"/>
        <v>0</v>
      </c>
      <c r="P93" s="29" t="str">
        <f t="shared" si="26"/>
        <v>OK</v>
      </c>
      <c r="Q93" s="10" t="str">
        <f t="shared" si="27"/>
        <v>OK</v>
      </c>
      <c r="R93" s="10" t="str">
        <f t="shared" si="28"/>
        <v>OK</v>
      </c>
    </row>
    <row r="94" spans="1:20" ht="22.5" customHeight="1">
      <c r="A94" s="6"/>
      <c r="B94" s="9"/>
      <c r="C94" s="72"/>
      <c r="D94" s="152"/>
      <c r="E94" s="152"/>
      <c r="F94" s="15"/>
      <c r="G94" s="7"/>
      <c r="H94" s="6"/>
      <c r="I94" s="6"/>
      <c r="J94" s="7" t="s">
        <v>1</v>
      </c>
      <c r="K94" s="8" t="s">
        <v>1</v>
      </c>
      <c r="L94" s="1"/>
      <c r="M94" s="1"/>
      <c r="N94" s="1"/>
      <c r="O94" s="20">
        <f t="shared" si="25"/>
        <v>0</v>
      </c>
      <c r="P94" s="29" t="str">
        <f t="shared" si="26"/>
        <v>OK</v>
      </c>
      <c r="Q94" s="10" t="str">
        <f t="shared" si="27"/>
        <v>OK</v>
      </c>
      <c r="R94" s="10" t="str">
        <f t="shared" si="28"/>
        <v>OK</v>
      </c>
    </row>
    <row r="95" spans="1:20" ht="22.5" customHeight="1">
      <c r="A95" s="12"/>
      <c r="B95" s="13"/>
      <c r="C95" s="14"/>
      <c r="D95" s="13"/>
      <c r="E95" s="14"/>
      <c r="F95" s="14"/>
      <c r="G95" s="13"/>
      <c r="H95" s="13"/>
      <c r="I95" s="12"/>
      <c r="J95" s="12"/>
      <c r="K95" s="68" t="s">
        <v>137</v>
      </c>
      <c r="L95" s="27">
        <f>SUM(L88:L94)</f>
        <v>0</v>
      </c>
      <c r="M95" s="27">
        <f t="shared" ref="M95:N95" si="29">SUM(M88:M94)</f>
        <v>0</v>
      </c>
      <c r="N95" s="27">
        <f t="shared" si="29"/>
        <v>0</v>
      </c>
      <c r="O95" s="27">
        <f>L95-(M95+N95)</f>
        <v>0</v>
      </c>
      <c r="P95" s="76"/>
      <c r="Q95" s="77"/>
      <c r="R95" s="77"/>
    </row>
    <row r="96" spans="1:20" ht="23" customHeight="1">
      <c r="A96" s="48" t="s">
        <v>134</v>
      </c>
      <c r="B96" s="13"/>
      <c r="C96" s="14"/>
      <c r="D96" s="13"/>
      <c r="E96" s="14"/>
      <c r="F96" s="14"/>
      <c r="G96" s="13"/>
      <c r="H96" s="13"/>
      <c r="I96" s="12"/>
      <c r="J96" s="12"/>
      <c r="K96" s="12"/>
      <c r="L96" s="12"/>
      <c r="M96" s="12"/>
      <c r="N96" s="12"/>
      <c r="O96" s="12"/>
      <c r="P96" s="76"/>
      <c r="Q96" s="77"/>
      <c r="R96" s="77"/>
    </row>
    <row r="97" spans="1:20" ht="23" customHeight="1">
      <c r="A97" s="162" t="s">
        <v>217</v>
      </c>
      <c r="B97" s="160" t="s">
        <v>67</v>
      </c>
      <c r="C97" s="150" t="s">
        <v>286</v>
      </c>
      <c r="D97" s="150"/>
      <c r="E97" s="150"/>
      <c r="F97" s="150"/>
      <c r="G97" s="160" t="s">
        <v>38</v>
      </c>
      <c r="H97" s="144" t="s">
        <v>47</v>
      </c>
      <c r="I97" s="145"/>
      <c r="J97" s="145"/>
      <c r="K97" s="146"/>
      <c r="L97" s="144" t="s">
        <v>216</v>
      </c>
      <c r="M97" s="145"/>
      <c r="N97" s="145"/>
      <c r="O97" s="146"/>
      <c r="P97" s="48" t="s">
        <v>96</v>
      </c>
      <c r="Q97" s="48" t="s">
        <v>96</v>
      </c>
      <c r="R97" s="61"/>
    </row>
    <row r="98" spans="1:20" ht="23" customHeight="1">
      <c r="A98" s="161"/>
      <c r="B98" s="161"/>
      <c r="C98" s="68" t="s">
        <v>215</v>
      </c>
      <c r="D98" s="150" t="s">
        <v>120</v>
      </c>
      <c r="E98" s="150"/>
      <c r="F98" s="68" t="s">
        <v>15</v>
      </c>
      <c r="G98" s="161"/>
      <c r="H98" s="69" t="s">
        <v>29</v>
      </c>
      <c r="I98" s="69" t="s">
        <v>28</v>
      </c>
      <c r="J98" s="68" t="s">
        <v>18</v>
      </c>
      <c r="K98" s="68" t="s">
        <v>19</v>
      </c>
      <c r="L98" s="53" t="s">
        <v>109</v>
      </c>
      <c r="M98" s="53" t="s">
        <v>110</v>
      </c>
      <c r="N98" s="53" t="s">
        <v>111</v>
      </c>
      <c r="O98" s="53" t="s">
        <v>112</v>
      </c>
      <c r="P98" s="70" t="s">
        <v>104</v>
      </c>
      <c r="Q98" s="70" t="s">
        <v>116</v>
      </c>
      <c r="R98" s="70" t="s">
        <v>115</v>
      </c>
      <c r="T98" s="81" t="s">
        <v>153</v>
      </c>
    </row>
    <row r="99" spans="1:20" ht="23" customHeight="1">
      <c r="A99" s="6"/>
      <c r="B99" s="9"/>
      <c r="C99" s="72"/>
      <c r="D99" s="152"/>
      <c r="E99" s="152"/>
      <c r="F99" s="15"/>
      <c r="G99" s="7"/>
      <c r="H99" s="6"/>
      <c r="I99" s="6"/>
      <c r="J99" s="7" t="s">
        <v>1</v>
      </c>
      <c r="K99" s="8" t="s">
        <v>1</v>
      </c>
      <c r="L99" s="1"/>
      <c r="M99" s="1"/>
      <c r="N99" s="1"/>
      <c r="O99" s="20">
        <f>L99-(M99+N99)</f>
        <v>0</v>
      </c>
      <c r="P99" s="29" t="str">
        <f>IF(OR(G99="新規",G99="追加",G99=""),"OK",(IF(AND(H99="",I99=""),"NG","OK")))</f>
        <v>OK</v>
      </c>
      <c r="Q99" s="10" t="str">
        <f>IF(OR(G99="新規",G99="追加",G99=""),"OK",(IF(OR(AND(J99="",K99=""),AND(J99="",K99="□"),AND(J99="□",K99=""),AND(J99="□",K99="□")),"NG","OK")))</f>
        <v>OK</v>
      </c>
      <c r="R99" s="10" t="str">
        <f>IF(OR(AND(C99&lt;&gt;"",D99&lt;&gt;"",F99&lt;&gt;"",G99&lt;&gt;""),(C99="")),"OK","NG")</f>
        <v>OK</v>
      </c>
      <c r="T99" s="81" t="s">
        <v>161</v>
      </c>
    </row>
    <row r="100" spans="1:20" ht="23" customHeight="1">
      <c r="A100" s="6"/>
      <c r="B100" s="9"/>
      <c r="C100" s="72"/>
      <c r="D100" s="152"/>
      <c r="E100" s="152"/>
      <c r="F100" s="15"/>
      <c r="G100" s="7"/>
      <c r="H100" s="6"/>
      <c r="I100" s="6"/>
      <c r="J100" s="7" t="s">
        <v>1</v>
      </c>
      <c r="K100" s="8" t="s">
        <v>1</v>
      </c>
      <c r="L100" s="1"/>
      <c r="M100" s="1"/>
      <c r="N100" s="1"/>
      <c r="O100" s="20">
        <f t="shared" ref="O100:O105" si="30">L100-(M100+N100)</f>
        <v>0</v>
      </c>
      <c r="P100" s="29" t="str">
        <f t="shared" ref="P100:P105" si="31">IF(OR(G100="新規",G100="追加",G100=""),"OK",(IF(AND(H100="",I100=""),"NG","OK")))</f>
        <v>OK</v>
      </c>
      <c r="Q100" s="10" t="str">
        <f t="shared" ref="Q100:Q105" si="32">IF(OR(G100="新規",G100="追加",G100=""),"OK",(IF(OR(AND(J100="",K100=""),AND(J100="",K100="□"),AND(J100="□",K100=""),AND(J100="□",K100="□")),"NG","OK")))</f>
        <v>OK</v>
      </c>
      <c r="R100" s="10" t="str">
        <f t="shared" ref="R100:R105" si="33">IF(OR(AND(C100&lt;&gt;"",D100&lt;&gt;"",F100&lt;&gt;"",G100&lt;&gt;""),(C100="")),"OK","NG")</f>
        <v>OK</v>
      </c>
      <c r="T100" s="81" t="s">
        <v>218</v>
      </c>
    </row>
    <row r="101" spans="1:20" ht="23" customHeight="1">
      <c r="A101" s="6"/>
      <c r="B101" s="9"/>
      <c r="C101" s="72"/>
      <c r="D101" s="152"/>
      <c r="E101" s="152"/>
      <c r="F101" s="15"/>
      <c r="G101" s="7"/>
      <c r="H101" s="6"/>
      <c r="I101" s="6"/>
      <c r="J101" s="7" t="s">
        <v>1</v>
      </c>
      <c r="K101" s="8" t="s">
        <v>1</v>
      </c>
      <c r="L101" s="1"/>
      <c r="M101" s="1"/>
      <c r="N101" s="1"/>
      <c r="O101" s="20">
        <f t="shared" si="30"/>
        <v>0</v>
      </c>
      <c r="P101" s="29" t="str">
        <f t="shared" si="31"/>
        <v>OK</v>
      </c>
      <c r="Q101" s="10" t="str">
        <f t="shared" si="32"/>
        <v>OK</v>
      </c>
      <c r="R101" s="10" t="str">
        <f t="shared" si="33"/>
        <v>OK</v>
      </c>
      <c r="T101" s="81" t="s">
        <v>160</v>
      </c>
    </row>
    <row r="102" spans="1:20" ht="23" customHeight="1">
      <c r="A102" s="6"/>
      <c r="B102" s="9"/>
      <c r="C102" s="72"/>
      <c r="D102" s="152"/>
      <c r="E102" s="152"/>
      <c r="F102" s="15"/>
      <c r="G102" s="7"/>
      <c r="H102" s="6"/>
      <c r="I102" s="6"/>
      <c r="J102" s="7" t="s">
        <v>1</v>
      </c>
      <c r="K102" s="8" t="s">
        <v>1</v>
      </c>
      <c r="L102" s="1"/>
      <c r="M102" s="1"/>
      <c r="N102" s="1"/>
      <c r="O102" s="20">
        <f t="shared" si="30"/>
        <v>0</v>
      </c>
      <c r="P102" s="29" t="str">
        <f t="shared" si="31"/>
        <v>OK</v>
      </c>
      <c r="Q102" s="10" t="str">
        <f t="shared" si="32"/>
        <v>OK</v>
      </c>
      <c r="R102" s="10" t="str">
        <f t="shared" si="33"/>
        <v>OK</v>
      </c>
      <c r="T102" s="81" t="s">
        <v>13</v>
      </c>
    </row>
    <row r="103" spans="1:20" ht="23" customHeight="1">
      <c r="A103" s="6"/>
      <c r="B103" s="9"/>
      <c r="C103" s="72"/>
      <c r="D103" s="152"/>
      <c r="E103" s="152"/>
      <c r="F103" s="16"/>
      <c r="G103" s="7"/>
      <c r="H103" s="6"/>
      <c r="I103" s="6"/>
      <c r="J103" s="7" t="s">
        <v>1</v>
      </c>
      <c r="K103" s="8" t="s">
        <v>1</v>
      </c>
      <c r="L103" s="1"/>
      <c r="M103" s="1"/>
      <c r="N103" s="1"/>
      <c r="O103" s="20">
        <f t="shared" si="30"/>
        <v>0</v>
      </c>
      <c r="P103" s="29" t="str">
        <f t="shared" si="31"/>
        <v>OK</v>
      </c>
      <c r="Q103" s="10" t="str">
        <f>IF(OR(G103="新規",G103="追加",G103=""),"OK",(IF(OR(AND(J103="",K103=""),AND(J103="",K103="□"),AND(J103="□",K103=""),AND(J103="□",K103="□")),"NG","OK")))</f>
        <v>OK</v>
      </c>
      <c r="R103" s="10" t="str">
        <f t="shared" si="33"/>
        <v>OK</v>
      </c>
    </row>
    <row r="104" spans="1:20" ht="23" customHeight="1">
      <c r="A104" s="6"/>
      <c r="B104" s="9"/>
      <c r="C104" s="72"/>
      <c r="D104" s="152"/>
      <c r="E104" s="152"/>
      <c r="F104" s="15"/>
      <c r="G104" s="7"/>
      <c r="H104" s="6"/>
      <c r="I104" s="6"/>
      <c r="J104" s="7" t="s">
        <v>1</v>
      </c>
      <c r="K104" s="8" t="s">
        <v>1</v>
      </c>
      <c r="L104" s="1"/>
      <c r="M104" s="1"/>
      <c r="N104" s="1"/>
      <c r="O104" s="20">
        <f t="shared" si="30"/>
        <v>0</v>
      </c>
      <c r="P104" s="29" t="str">
        <f t="shared" si="31"/>
        <v>OK</v>
      </c>
      <c r="Q104" s="10" t="str">
        <f t="shared" si="32"/>
        <v>OK</v>
      </c>
      <c r="R104" s="10" t="str">
        <f t="shared" si="33"/>
        <v>OK</v>
      </c>
    </row>
    <row r="105" spans="1:20" ht="22.5" customHeight="1">
      <c r="A105" s="6"/>
      <c r="B105" s="9"/>
      <c r="C105" s="72"/>
      <c r="D105" s="152"/>
      <c r="E105" s="152"/>
      <c r="F105" s="15"/>
      <c r="G105" s="7"/>
      <c r="H105" s="6"/>
      <c r="I105" s="6"/>
      <c r="J105" s="7" t="s">
        <v>1</v>
      </c>
      <c r="K105" s="8" t="s">
        <v>1</v>
      </c>
      <c r="L105" s="1"/>
      <c r="M105" s="1"/>
      <c r="N105" s="1"/>
      <c r="O105" s="20">
        <f t="shared" si="30"/>
        <v>0</v>
      </c>
      <c r="P105" s="29" t="str">
        <f t="shared" si="31"/>
        <v>OK</v>
      </c>
      <c r="Q105" s="10" t="str">
        <f t="shared" si="32"/>
        <v>OK</v>
      </c>
      <c r="R105" s="10" t="str">
        <f t="shared" si="33"/>
        <v>OK</v>
      </c>
    </row>
    <row r="106" spans="1:20" ht="22.5" customHeight="1">
      <c r="A106" s="12"/>
      <c r="B106" s="13"/>
      <c r="C106" s="14"/>
      <c r="D106" s="13"/>
      <c r="E106" s="14"/>
      <c r="F106" s="14"/>
      <c r="G106" s="13"/>
      <c r="H106" s="13"/>
      <c r="I106" s="12"/>
      <c r="J106" s="12"/>
      <c r="K106" s="68" t="s">
        <v>137</v>
      </c>
      <c r="L106" s="27">
        <f>SUM(L99:L105)</f>
        <v>0</v>
      </c>
      <c r="M106" s="27">
        <f t="shared" ref="M106:N106" si="34">SUM(M99:M105)</f>
        <v>0</v>
      </c>
      <c r="N106" s="27">
        <f t="shared" si="34"/>
        <v>0</v>
      </c>
      <c r="O106" s="27">
        <f>L106-(M106+N106)</f>
        <v>0</v>
      </c>
      <c r="P106" s="76"/>
      <c r="Q106" s="77"/>
      <c r="R106" s="77"/>
    </row>
    <row r="107" spans="1:20" ht="22.5" customHeight="1">
      <c r="A107" s="48" t="s">
        <v>136</v>
      </c>
      <c r="B107" s="13"/>
      <c r="C107" s="14"/>
      <c r="D107" s="13"/>
      <c r="E107" s="14"/>
      <c r="F107" s="14"/>
      <c r="G107" s="13"/>
      <c r="H107" s="13"/>
      <c r="I107" s="12"/>
      <c r="J107" s="12"/>
      <c r="K107" s="12"/>
      <c r="L107" s="12"/>
      <c r="M107" s="12"/>
      <c r="N107" s="12"/>
      <c r="O107" s="12"/>
      <c r="P107" s="76"/>
      <c r="Q107" s="77"/>
      <c r="R107" s="77"/>
    </row>
    <row r="108" spans="1:20" ht="22.5" customHeight="1">
      <c r="A108" s="162" t="s">
        <v>217</v>
      </c>
      <c r="B108" s="160" t="s">
        <v>67</v>
      </c>
      <c r="C108" s="150" t="s">
        <v>286</v>
      </c>
      <c r="D108" s="150"/>
      <c r="E108" s="150"/>
      <c r="F108" s="150"/>
      <c r="G108" s="160" t="s">
        <v>38</v>
      </c>
      <c r="H108" s="144" t="s">
        <v>47</v>
      </c>
      <c r="I108" s="145"/>
      <c r="J108" s="145"/>
      <c r="K108" s="146"/>
      <c r="L108" s="144" t="s">
        <v>216</v>
      </c>
      <c r="M108" s="145"/>
      <c r="N108" s="145"/>
      <c r="O108" s="146"/>
      <c r="P108" s="48" t="s">
        <v>96</v>
      </c>
      <c r="Q108" s="48" t="s">
        <v>96</v>
      </c>
      <c r="R108" s="61"/>
    </row>
    <row r="109" spans="1:20" ht="22.5" customHeight="1">
      <c r="A109" s="161"/>
      <c r="B109" s="161"/>
      <c r="C109" s="68" t="s">
        <v>215</v>
      </c>
      <c r="D109" s="150" t="s">
        <v>120</v>
      </c>
      <c r="E109" s="150"/>
      <c r="F109" s="68" t="s">
        <v>15</v>
      </c>
      <c r="G109" s="161"/>
      <c r="H109" s="69" t="s">
        <v>29</v>
      </c>
      <c r="I109" s="69" t="s">
        <v>28</v>
      </c>
      <c r="J109" s="68" t="s">
        <v>18</v>
      </c>
      <c r="K109" s="68" t="s">
        <v>19</v>
      </c>
      <c r="L109" s="53" t="s">
        <v>109</v>
      </c>
      <c r="M109" s="53" t="s">
        <v>110</v>
      </c>
      <c r="N109" s="53" t="s">
        <v>111</v>
      </c>
      <c r="O109" s="53" t="s">
        <v>112</v>
      </c>
      <c r="P109" s="70" t="s">
        <v>104</v>
      </c>
      <c r="Q109" s="70" t="s">
        <v>116</v>
      </c>
      <c r="R109" s="70" t="s">
        <v>115</v>
      </c>
      <c r="T109" s="81" t="s">
        <v>153</v>
      </c>
    </row>
    <row r="110" spans="1:20" ht="22.5" customHeight="1">
      <c r="A110" s="6"/>
      <c r="B110" s="9"/>
      <c r="C110" s="72"/>
      <c r="D110" s="152"/>
      <c r="E110" s="152"/>
      <c r="F110" s="15"/>
      <c r="G110" s="7"/>
      <c r="H110" s="6"/>
      <c r="I110" s="6"/>
      <c r="J110" s="7" t="s">
        <v>1</v>
      </c>
      <c r="K110" s="8" t="s">
        <v>1</v>
      </c>
      <c r="L110" s="1"/>
      <c r="M110" s="1"/>
      <c r="N110" s="1"/>
      <c r="O110" s="20">
        <f>L110-(M110+N110)</f>
        <v>0</v>
      </c>
      <c r="P110" s="29" t="str">
        <f>IF(OR(G110="新規",G110="追加",G110=""),"OK",(IF(AND(H110="",I110=""),"NG","OK")))</f>
        <v>OK</v>
      </c>
      <c r="Q110" s="10" t="str">
        <f>IF(OR(G110="新規",G110="追加",G110=""),"OK",(IF(OR(AND(J110="",K110=""),AND(J110="",K110="□"),AND(J110="□",K110=""),AND(J110="□",K110="□")),"NG","OK")))</f>
        <v>OK</v>
      </c>
      <c r="R110" s="10" t="str">
        <f>IF(OR(AND(C110&lt;&gt;"",D110&lt;&gt;"",F110&lt;&gt;"",G110&lt;&gt;""),(C110="")),"OK","NG")</f>
        <v>OK</v>
      </c>
      <c r="T110" s="81" t="s">
        <v>164</v>
      </c>
    </row>
    <row r="111" spans="1:20" ht="22.5" customHeight="1">
      <c r="A111" s="6"/>
      <c r="B111" s="9"/>
      <c r="C111" s="72"/>
      <c r="D111" s="152"/>
      <c r="E111" s="152"/>
      <c r="F111" s="15"/>
      <c r="G111" s="7"/>
      <c r="H111" s="6"/>
      <c r="I111" s="6"/>
      <c r="J111" s="7" t="s">
        <v>1</v>
      </c>
      <c r="K111" s="8" t="s">
        <v>1</v>
      </c>
      <c r="L111" s="1"/>
      <c r="M111" s="1"/>
      <c r="N111" s="1"/>
      <c r="O111" s="20">
        <f t="shared" ref="O111:O116" si="35">L111-(M111+N111)</f>
        <v>0</v>
      </c>
      <c r="P111" s="29" t="str">
        <f t="shared" ref="P111:P116" si="36">IF(OR(G111="新規",G111="追加",G111=""),"OK",(IF(AND(H111="",I111=""),"NG","OK")))</f>
        <v>OK</v>
      </c>
      <c r="Q111" s="10" t="str">
        <f t="shared" ref="Q111:Q116" si="37">IF(OR(G111="新規",G111="追加",G111=""),"OK",(IF(OR(AND(J111="",K111=""),AND(J111="",K111="□"),AND(J111="□",K111=""),AND(J111="□",K111="□")),"NG","OK")))</f>
        <v>OK</v>
      </c>
      <c r="R111" s="10" t="str">
        <f t="shared" ref="R111:R115" si="38">IF(OR(AND(C111&lt;&gt;"",D111&lt;&gt;"",F111&lt;&gt;"",G111&lt;&gt;""),(C111="")),"OK","NG")</f>
        <v>OK</v>
      </c>
      <c r="T111" s="81" t="s">
        <v>13</v>
      </c>
    </row>
    <row r="112" spans="1:20" ht="22.5" customHeight="1">
      <c r="A112" s="6"/>
      <c r="B112" s="9"/>
      <c r="C112" s="72"/>
      <c r="D112" s="152"/>
      <c r="E112" s="152"/>
      <c r="F112" s="15"/>
      <c r="G112" s="7"/>
      <c r="H112" s="6"/>
      <c r="I112" s="6"/>
      <c r="J112" s="7" t="s">
        <v>1</v>
      </c>
      <c r="K112" s="8" t="s">
        <v>1</v>
      </c>
      <c r="L112" s="1"/>
      <c r="M112" s="1"/>
      <c r="N112" s="1"/>
      <c r="O112" s="20">
        <f t="shared" si="35"/>
        <v>0</v>
      </c>
      <c r="P112" s="29" t="str">
        <f t="shared" si="36"/>
        <v>OK</v>
      </c>
      <c r="Q112" s="10" t="str">
        <f t="shared" si="37"/>
        <v>OK</v>
      </c>
      <c r="R112" s="10" t="str">
        <f t="shared" si="38"/>
        <v>OK</v>
      </c>
    </row>
    <row r="113" spans="1:23" ht="22.5" customHeight="1">
      <c r="A113" s="6"/>
      <c r="B113" s="9"/>
      <c r="C113" s="72"/>
      <c r="D113" s="152"/>
      <c r="E113" s="152"/>
      <c r="F113" s="15"/>
      <c r="G113" s="7"/>
      <c r="H113" s="6"/>
      <c r="I113" s="6"/>
      <c r="J113" s="7" t="s">
        <v>1</v>
      </c>
      <c r="K113" s="8" t="s">
        <v>1</v>
      </c>
      <c r="L113" s="1"/>
      <c r="M113" s="1"/>
      <c r="N113" s="1"/>
      <c r="O113" s="20">
        <f t="shared" si="35"/>
        <v>0</v>
      </c>
      <c r="P113" s="29" t="str">
        <f t="shared" si="36"/>
        <v>OK</v>
      </c>
      <c r="Q113" s="10" t="str">
        <f t="shared" si="37"/>
        <v>OK</v>
      </c>
      <c r="R113" s="10" t="str">
        <f t="shared" si="38"/>
        <v>OK</v>
      </c>
    </row>
    <row r="114" spans="1:23" ht="22.5" customHeight="1">
      <c r="A114" s="6"/>
      <c r="B114" s="9"/>
      <c r="C114" s="72"/>
      <c r="D114" s="152"/>
      <c r="E114" s="152"/>
      <c r="F114" s="16"/>
      <c r="G114" s="7"/>
      <c r="H114" s="6"/>
      <c r="I114" s="6"/>
      <c r="J114" s="7" t="s">
        <v>1</v>
      </c>
      <c r="K114" s="8" t="s">
        <v>1</v>
      </c>
      <c r="L114" s="1"/>
      <c r="M114" s="1"/>
      <c r="N114" s="1"/>
      <c r="O114" s="20">
        <f t="shared" si="35"/>
        <v>0</v>
      </c>
      <c r="P114" s="29" t="str">
        <f t="shared" si="36"/>
        <v>OK</v>
      </c>
      <c r="Q114" s="10" t="str">
        <f t="shared" si="37"/>
        <v>OK</v>
      </c>
      <c r="R114" s="10" t="str">
        <f t="shared" si="38"/>
        <v>OK</v>
      </c>
    </row>
    <row r="115" spans="1:23" ht="22.5" customHeight="1">
      <c r="A115" s="6"/>
      <c r="B115" s="9"/>
      <c r="C115" s="72"/>
      <c r="D115" s="152"/>
      <c r="E115" s="152"/>
      <c r="F115" s="15"/>
      <c r="G115" s="7"/>
      <c r="H115" s="6"/>
      <c r="I115" s="6"/>
      <c r="J115" s="7" t="s">
        <v>1</v>
      </c>
      <c r="K115" s="8" t="s">
        <v>1</v>
      </c>
      <c r="L115" s="1"/>
      <c r="M115" s="1"/>
      <c r="N115" s="1"/>
      <c r="O115" s="20">
        <f t="shared" si="35"/>
        <v>0</v>
      </c>
      <c r="P115" s="29" t="str">
        <f t="shared" si="36"/>
        <v>OK</v>
      </c>
      <c r="Q115" s="10" t="str">
        <f t="shared" si="37"/>
        <v>OK</v>
      </c>
      <c r="R115" s="10" t="str">
        <f t="shared" si="38"/>
        <v>OK</v>
      </c>
    </row>
    <row r="116" spans="1:23" ht="22.5" customHeight="1">
      <c r="A116" s="6"/>
      <c r="B116" s="9"/>
      <c r="C116" s="72"/>
      <c r="D116" s="152"/>
      <c r="E116" s="152"/>
      <c r="F116" s="15"/>
      <c r="G116" s="7"/>
      <c r="H116" s="6"/>
      <c r="I116" s="6"/>
      <c r="J116" s="7" t="s">
        <v>1</v>
      </c>
      <c r="K116" s="8" t="s">
        <v>1</v>
      </c>
      <c r="L116" s="1"/>
      <c r="M116" s="1"/>
      <c r="N116" s="1"/>
      <c r="O116" s="20">
        <f t="shared" si="35"/>
        <v>0</v>
      </c>
      <c r="P116" s="29" t="str">
        <f t="shared" si="36"/>
        <v>OK</v>
      </c>
      <c r="Q116" s="10" t="str">
        <f t="shared" si="37"/>
        <v>OK</v>
      </c>
      <c r="R116" s="10" t="str">
        <f>IF(OR(AND(C116&lt;&gt;"",D116&lt;&gt;"",F116&lt;&gt;"",G116&lt;&gt;""),(C116="")),"OK","NG")</f>
        <v>OK</v>
      </c>
    </row>
    <row r="117" spans="1:23" ht="22.5" customHeight="1">
      <c r="A117" s="12"/>
      <c r="B117" s="13"/>
      <c r="C117" s="14"/>
      <c r="D117" s="13"/>
      <c r="E117" s="14"/>
      <c r="F117" s="14"/>
      <c r="G117" s="13"/>
      <c r="H117" s="13"/>
      <c r="I117" s="12"/>
      <c r="J117" s="12"/>
      <c r="K117" s="68" t="s">
        <v>137</v>
      </c>
      <c r="L117" s="27">
        <f>SUM(L110:L116)</f>
        <v>0</v>
      </c>
      <c r="M117" s="27">
        <f t="shared" ref="M117:N117" si="39">SUM(M110:M116)</f>
        <v>0</v>
      </c>
      <c r="N117" s="27">
        <f t="shared" si="39"/>
        <v>0</v>
      </c>
      <c r="O117" s="27">
        <f>L117-(M117+N117)</f>
        <v>0</v>
      </c>
      <c r="P117" s="76"/>
      <c r="Q117" s="77"/>
      <c r="R117" s="77"/>
    </row>
    <row r="118" spans="1:23" ht="13">
      <c r="F118" s="85"/>
    </row>
    <row r="119" spans="1:23" s="61" customFormat="1" ht="13">
      <c r="A119" s="142" t="s">
        <v>139</v>
      </c>
      <c r="B119" s="143"/>
      <c r="C119" s="53" t="s">
        <v>138</v>
      </c>
      <c r="D119" s="53" t="s">
        <v>110</v>
      </c>
      <c r="E119" s="53" t="s">
        <v>111</v>
      </c>
      <c r="F119" s="53" t="s">
        <v>112</v>
      </c>
      <c r="G119" s="53" t="s">
        <v>165</v>
      </c>
      <c r="H119" s="142" t="s">
        <v>17</v>
      </c>
      <c r="I119" s="159"/>
      <c r="J119" s="136" t="s">
        <v>208</v>
      </c>
      <c r="K119" s="136"/>
      <c r="L119" s="136"/>
      <c r="M119" s="136"/>
      <c r="P119" s="87" t="s">
        <v>198</v>
      </c>
      <c r="Q119" s="88" t="s">
        <v>70</v>
      </c>
      <c r="R119" s="88" t="s">
        <v>84</v>
      </c>
    </row>
    <row r="120" spans="1:23" ht="22.5" customHeight="1">
      <c r="A120" s="153" t="s">
        <v>237</v>
      </c>
      <c r="B120" s="154"/>
      <c r="C120" s="100">
        <f>L40</f>
        <v>0</v>
      </c>
      <c r="D120" s="100">
        <f t="shared" ref="D120:F120" si="40">M40</f>
        <v>0</v>
      </c>
      <c r="E120" s="100">
        <f t="shared" si="40"/>
        <v>0</v>
      </c>
      <c r="F120" s="100">
        <f t="shared" si="40"/>
        <v>0</v>
      </c>
      <c r="G120" s="163">
        <f>SUM(D120:D122)</f>
        <v>0</v>
      </c>
      <c r="H120" s="157"/>
      <c r="I120" s="158"/>
      <c r="J120" s="151" t="s">
        <v>209</v>
      </c>
      <c r="K120" s="151"/>
      <c r="L120" s="151"/>
      <c r="M120" s="151"/>
      <c r="N120" s="89"/>
      <c r="O120" s="89"/>
      <c r="P120" s="29" t="str">
        <f>IF(G120&lt;=2500000,"OK","NG")</f>
        <v>OK</v>
      </c>
      <c r="Q120" s="10" t="str">
        <f t="shared" ref="Q120:Q126" si="41">IF(D120&lt;=C120/2,"OK","NG")</f>
        <v>OK</v>
      </c>
      <c r="R120" s="10" t="str">
        <f t="shared" ref="R120:R126" si="42">IF(C120=D120+E120+F120,"OK","NG")</f>
        <v>OK</v>
      </c>
      <c r="S120" s="90"/>
      <c r="T120" s="70"/>
      <c r="U120" s="70"/>
      <c r="V120" s="70"/>
      <c r="W120" s="70"/>
    </row>
    <row r="121" spans="1:23" ht="22.5" customHeight="1">
      <c r="A121" s="155" t="s">
        <v>238</v>
      </c>
      <c r="B121" s="156"/>
      <c r="C121" s="100">
        <f>L51</f>
        <v>0</v>
      </c>
      <c r="D121" s="100">
        <f t="shared" ref="D121:F121" si="43">M51</f>
        <v>0</v>
      </c>
      <c r="E121" s="100">
        <f t="shared" si="43"/>
        <v>0</v>
      </c>
      <c r="F121" s="100">
        <f t="shared" si="43"/>
        <v>0</v>
      </c>
      <c r="G121" s="164"/>
      <c r="H121" s="157"/>
      <c r="I121" s="158"/>
      <c r="J121" s="151"/>
      <c r="K121" s="151"/>
      <c r="L121" s="151"/>
      <c r="M121" s="151"/>
      <c r="N121" s="89"/>
      <c r="O121" s="89"/>
      <c r="P121" s="73" t="s">
        <v>152</v>
      </c>
      <c r="Q121" s="10" t="str">
        <f t="shared" si="41"/>
        <v>OK</v>
      </c>
      <c r="R121" s="10" t="str">
        <f t="shared" si="42"/>
        <v>OK</v>
      </c>
      <c r="S121" s="36"/>
    </row>
    <row r="122" spans="1:23" ht="22.5" customHeight="1">
      <c r="A122" s="155" t="s">
        <v>239</v>
      </c>
      <c r="B122" s="156"/>
      <c r="C122" s="100">
        <f>L62</f>
        <v>0</v>
      </c>
      <c r="D122" s="100">
        <f t="shared" ref="D122:F122" si="44">M62</f>
        <v>0</v>
      </c>
      <c r="E122" s="100">
        <f t="shared" si="44"/>
        <v>0</v>
      </c>
      <c r="F122" s="100">
        <f t="shared" si="44"/>
        <v>0</v>
      </c>
      <c r="G122" s="165"/>
      <c r="H122" s="32"/>
      <c r="I122" s="33"/>
      <c r="J122" s="151"/>
      <c r="K122" s="151"/>
      <c r="L122" s="151"/>
      <c r="M122" s="151"/>
      <c r="N122" s="89"/>
      <c r="O122" s="89"/>
      <c r="P122" s="73" t="s">
        <v>152</v>
      </c>
      <c r="Q122" s="10" t="str">
        <f t="shared" si="41"/>
        <v>OK</v>
      </c>
      <c r="R122" s="10" t="str">
        <f t="shared" si="42"/>
        <v>OK</v>
      </c>
      <c r="S122" s="36"/>
    </row>
    <row r="123" spans="1:23" ht="22.5" customHeight="1">
      <c r="A123" s="155" t="s">
        <v>240</v>
      </c>
      <c r="B123" s="156"/>
      <c r="C123" s="100">
        <f>L73</f>
        <v>0</v>
      </c>
      <c r="D123" s="100">
        <f t="shared" ref="D123:F123" si="45">M73</f>
        <v>0</v>
      </c>
      <c r="E123" s="100">
        <f t="shared" si="45"/>
        <v>0</v>
      </c>
      <c r="F123" s="100">
        <f t="shared" si="45"/>
        <v>0</v>
      </c>
      <c r="G123" s="100">
        <f>D123</f>
        <v>0</v>
      </c>
      <c r="H123" s="32"/>
      <c r="I123" s="33"/>
      <c r="J123" s="150" t="s">
        <v>210</v>
      </c>
      <c r="K123" s="150"/>
      <c r="L123" s="150"/>
      <c r="M123" s="150"/>
      <c r="N123" s="89"/>
      <c r="O123" s="89"/>
      <c r="P123" s="29" t="str">
        <f>IF(G123&lt;=2500000,"OK","NG")</f>
        <v>OK</v>
      </c>
      <c r="Q123" s="10" t="str">
        <f t="shared" si="41"/>
        <v>OK</v>
      </c>
      <c r="R123" s="10" t="str">
        <f t="shared" si="42"/>
        <v>OK</v>
      </c>
      <c r="S123" s="36"/>
    </row>
    <row r="124" spans="1:23" ht="22.5" customHeight="1">
      <c r="A124" s="155" t="s">
        <v>131</v>
      </c>
      <c r="B124" s="156"/>
      <c r="C124" s="100">
        <f>L84</f>
        <v>0</v>
      </c>
      <c r="D124" s="100">
        <f t="shared" ref="D124:F124" si="46">M84</f>
        <v>0</v>
      </c>
      <c r="E124" s="100">
        <f t="shared" si="46"/>
        <v>0</v>
      </c>
      <c r="F124" s="100">
        <f t="shared" si="46"/>
        <v>0</v>
      </c>
      <c r="G124" s="100">
        <f>D124</f>
        <v>0</v>
      </c>
      <c r="H124" s="32"/>
      <c r="I124" s="33"/>
      <c r="J124" s="150" t="s">
        <v>211</v>
      </c>
      <c r="K124" s="150"/>
      <c r="L124" s="150"/>
      <c r="M124" s="150"/>
      <c r="N124" s="89"/>
      <c r="O124" s="89"/>
      <c r="P124" s="29" t="str">
        <f>IF(G124&lt;=5000000,"OK","NG")</f>
        <v>OK</v>
      </c>
      <c r="Q124" s="10" t="str">
        <f t="shared" si="41"/>
        <v>OK</v>
      </c>
      <c r="R124" s="10" t="str">
        <f t="shared" si="42"/>
        <v>OK</v>
      </c>
      <c r="S124" s="36"/>
    </row>
    <row r="125" spans="1:23" ht="22.5" customHeight="1">
      <c r="A125" s="155" t="s">
        <v>241</v>
      </c>
      <c r="B125" s="156"/>
      <c r="C125" s="100">
        <f>L95</f>
        <v>0</v>
      </c>
      <c r="D125" s="100">
        <f t="shared" ref="D125:F125" si="47">M95</f>
        <v>0</v>
      </c>
      <c r="E125" s="100">
        <f t="shared" si="47"/>
        <v>0</v>
      </c>
      <c r="F125" s="100">
        <f t="shared" si="47"/>
        <v>0</v>
      </c>
      <c r="G125" s="183">
        <f>SUM(D125:D126)</f>
        <v>0</v>
      </c>
      <c r="H125" s="32"/>
      <c r="I125" s="33"/>
      <c r="J125" s="151" t="s">
        <v>212</v>
      </c>
      <c r="K125" s="151"/>
      <c r="L125" s="151"/>
      <c r="M125" s="151"/>
      <c r="N125" s="89"/>
      <c r="O125" s="89"/>
      <c r="P125" s="29" t="str">
        <f>IF(G125&lt;=2500000,"OK","NG")</f>
        <v>OK</v>
      </c>
      <c r="Q125" s="10" t="str">
        <f t="shared" si="41"/>
        <v>OK</v>
      </c>
      <c r="R125" s="10" t="str">
        <f t="shared" si="42"/>
        <v>OK</v>
      </c>
      <c r="S125" s="36"/>
    </row>
    <row r="126" spans="1:23" ht="22.5" customHeight="1">
      <c r="A126" s="155" t="s">
        <v>242</v>
      </c>
      <c r="B126" s="156"/>
      <c r="C126" s="100">
        <f>L106</f>
        <v>0</v>
      </c>
      <c r="D126" s="100">
        <f t="shared" ref="D126:F126" si="48">M106</f>
        <v>0</v>
      </c>
      <c r="E126" s="100">
        <f t="shared" si="48"/>
        <v>0</v>
      </c>
      <c r="F126" s="100">
        <f t="shared" si="48"/>
        <v>0</v>
      </c>
      <c r="G126" s="184"/>
      <c r="H126" s="32"/>
      <c r="I126" s="33"/>
      <c r="J126" s="151"/>
      <c r="K126" s="151"/>
      <c r="L126" s="151"/>
      <c r="M126" s="151"/>
      <c r="N126" s="89"/>
      <c r="O126" s="89"/>
      <c r="P126" s="73" t="s">
        <v>152</v>
      </c>
      <c r="Q126" s="10" t="str">
        <f t="shared" si="41"/>
        <v>OK</v>
      </c>
      <c r="R126" s="10" t="str">
        <f t="shared" si="42"/>
        <v>OK</v>
      </c>
      <c r="S126" s="36"/>
    </row>
    <row r="127" spans="1:23" ht="22.5" customHeight="1">
      <c r="A127" s="155" t="s">
        <v>135</v>
      </c>
      <c r="B127" s="156"/>
      <c r="C127" s="100">
        <f>L117</f>
        <v>0</v>
      </c>
      <c r="D127" s="100">
        <f t="shared" ref="D127:F127" si="49">M117</f>
        <v>0</v>
      </c>
      <c r="E127" s="100">
        <f t="shared" si="49"/>
        <v>0</v>
      </c>
      <c r="F127" s="100">
        <f t="shared" si="49"/>
        <v>0</v>
      </c>
      <c r="G127" s="100">
        <f>D127</f>
        <v>0</v>
      </c>
      <c r="H127" s="157"/>
      <c r="I127" s="158"/>
      <c r="J127" s="150" t="s">
        <v>287</v>
      </c>
      <c r="K127" s="150"/>
      <c r="L127" s="150"/>
      <c r="M127" s="150"/>
      <c r="N127" s="89"/>
      <c r="O127" s="89"/>
      <c r="P127" s="29" t="str">
        <f>IF(G127&lt;=2500000,"OK","NG")</f>
        <v>OK</v>
      </c>
      <c r="Q127" s="10" t="str">
        <f>IF(D127&lt;=C127/2,"OK","NG")</f>
        <v>OK</v>
      </c>
      <c r="R127" s="10" t="str">
        <f>IF(C127=D127+E127+F127,"OK","NG")</f>
        <v>OK</v>
      </c>
      <c r="S127" s="36"/>
    </row>
    <row r="128" spans="1:23" ht="22.5" customHeight="1">
      <c r="A128" s="174" t="s">
        <v>14</v>
      </c>
      <c r="B128" s="175"/>
      <c r="C128" s="100">
        <f>SUM(C120:C127)</f>
        <v>0</v>
      </c>
      <c r="D128" s="100">
        <f>SUM(D120:D127)</f>
        <v>0</v>
      </c>
      <c r="E128" s="100">
        <f t="shared" ref="E128:F128" si="50">SUM(E120:E127)</f>
        <v>0</v>
      </c>
      <c r="F128" s="100">
        <f t="shared" si="50"/>
        <v>0</v>
      </c>
      <c r="G128" s="100">
        <f>D128</f>
        <v>0</v>
      </c>
      <c r="H128" s="157"/>
      <c r="I128" s="158"/>
      <c r="J128" s="177" t="s">
        <v>213</v>
      </c>
      <c r="K128" s="177"/>
      <c r="L128" s="177"/>
      <c r="M128" s="177"/>
      <c r="N128" s="89"/>
      <c r="P128" s="29" t="str">
        <f>IF(OR(C128=0,AND(G128&gt;=150000,G128&lt;=10000000)),"OK","NG")</f>
        <v>OK</v>
      </c>
      <c r="Q128" s="10" t="str">
        <f>IF(D128&lt;=C128/2,"OK","NG")</f>
        <v>OK</v>
      </c>
      <c r="R128" s="10" t="str">
        <f>IF(C128=D128+E128+F128,"OK","NG")</f>
        <v>OK</v>
      </c>
    </row>
    <row r="129" spans="1:16" ht="13"/>
    <row r="130" spans="1:16" ht="22.5" customHeight="1">
      <c r="A130" s="48" t="s">
        <v>196</v>
      </c>
    </row>
    <row r="131" spans="1:16" ht="15" customHeight="1">
      <c r="A131" s="139" t="s">
        <v>205</v>
      </c>
      <c r="B131" s="139"/>
      <c r="C131" s="139"/>
      <c r="D131" s="139"/>
      <c r="E131" s="139"/>
      <c r="F131" s="139"/>
      <c r="G131" s="139"/>
      <c r="H131" s="139"/>
      <c r="I131" s="139"/>
      <c r="J131" s="139"/>
      <c r="K131" s="50" t="s">
        <v>82</v>
      </c>
      <c r="P131" s="49" t="s">
        <v>55</v>
      </c>
    </row>
    <row r="132" spans="1:16" ht="15" customHeight="1">
      <c r="A132" s="176" t="s">
        <v>204</v>
      </c>
      <c r="B132" s="176"/>
      <c r="C132" s="176"/>
      <c r="D132" s="176"/>
      <c r="E132" s="176"/>
      <c r="F132" s="176"/>
      <c r="G132" s="176"/>
      <c r="H132" s="176"/>
      <c r="I132" s="176"/>
      <c r="J132" s="176"/>
      <c r="K132" s="56" t="s">
        <v>166</v>
      </c>
      <c r="P132" s="49" t="s">
        <v>167</v>
      </c>
    </row>
    <row r="133" spans="1:16" ht="15" customHeight="1">
      <c r="A133" s="176" t="s">
        <v>199</v>
      </c>
      <c r="B133" s="176"/>
      <c r="C133" s="176"/>
      <c r="D133" s="176"/>
      <c r="E133" s="176"/>
      <c r="F133" s="176"/>
      <c r="G133" s="176"/>
      <c r="H133" s="176"/>
      <c r="I133" s="176"/>
      <c r="J133" s="176"/>
      <c r="K133" s="56" t="s">
        <v>166</v>
      </c>
    </row>
    <row r="134" spans="1:16" ht="15" customHeight="1">
      <c r="A134" s="176" t="s">
        <v>200</v>
      </c>
      <c r="B134" s="176"/>
      <c r="C134" s="176"/>
      <c r="D134" s="176"/>
      <c r="E134" s="176"/>
      <c r="F134" s="176"/>
      <c r="G134" s="176"/>
      <c r="H134" s="176"/>
      <c r="I134" s="176"/>
      <c r="J134" s="176"/>
      <c r="K134" s="56" t="s">
        <v>166</v>
      </c>
    </row>
    <row r="135" spans="1:16" ht="15" customHeight="1">
      <c r="A135" s="176" t="s">
        <v>201</v>
      </c>
      <c r="B135" s="176"/>
      <c r="C135" s="176"/>
      <c r="D135" s="176"/>
      <c r="E135" s="176"/>
      <c r="F135" s="176"/>
      <c r="G135" s="176"/>
      <c r="H135" s="176"/>
      <c r="I135" s="176"/>
      <c r="J135" s="176"/>
      <c r="K135" s="56" t="s">
        <v>166</v>
      </c>
    </row>
    <row r="136" spans="1:16" ht="15" customHeight="1">
      <c r="A136" s="176" t="s">
        <v>289</v>
      </c>
      <c r="B136" s="176"/>
      <c r="C136" s="176"/>
      <c r="D136" s="176"/>
      <c r="E136" s="176"/>
      <c r="F136" s="176"/>
      <c r="G136" s="176"/>
      <c r="H136" s="176"/>
      <c r="I136" s="176"/>
      <c r="J136" s="176"/>
      <c r="K136" s="56" t="s">
        <v>166</v>
      </c>
    </row>
    <row r="137" spans="1:16" ht="15" customHeight="1">
      <c r="A137" s="176" t="s">
        <v>202</v>
      </c>
      <c r="B137" s="176"/>
      <c r="C137" s="176"/>
      <c r="D137" s="176"/>
      <c r="E137" s="176"/>
      <c r="F137" s="176"/>
      <c r="G137" s="176"/>
      <c r="H137" s="176"/>
      <c r="I137" s="176"/>
      <c r="J137" s="176"/>
      <c r="K137" s="56" t="s">
        <v>166</v>
      </c>
    </row>
    <row r="138" spans="1:16" ht="15" customHeight="1">
      <c r="A138" s="176" t="s">
        <v>203</v>
      </c>
      <c r="B138" s="176"/>
      <c r="C138" s="176"/>
      <c r="D138" s="176"/>
      <c r="E138" s="176"/>
      <c r="F138" s="176"/>
      <c r="G138" s="176"/>
      <c r="H138" s="176"/>
      <c r="I138" s="176"/>
      <c r="J138" s="176"/>
      <c r="K138" s="56" t="s">
        <v>166</v>
      </c>
    </row>
    <row r="139" spans="1:16" ht="15" customHeight="1">
      <c r="A139" s="17"/>
      <c r="B139" s="17"/>
      <c r="C139" s="17"/>
      <c r="D139" s="17"/>
      <c r="E139" s="17"/>
      <c r="J139" s="93" t="s">
        <v>141</v>
      </c>
      <c r="K139" s="99">
        <f>COUNTIF(K132:K138,"☑")</f>
        <v>0</v>
      </c>
    </row>
    <row r="140" spans="1:16" ht="15" customHeight="1">
      <c r="A140" s="17"/>
      <c r="B140" s="17"/>
      <c r="C140" s="17"/>
      <c r="D140" s="17"/>
      <c r="E140" s="17"/>
      <c r="H140" s="17"/>
    </row>
    <row r="141" spans="1:16" ht="15" customHeight="1">
      <c r="A141" s="48" t="s">
        <v>206</v>
      </c>
    </row>
    <row r="142" spans="1:16" ht="15" customHeight="1">
      <c r="A142" s="180" t="s">
        <v>57</v>
      </c>
      <c r="B142" s="180"/>
      <c r="C142" s="180"/>
      <c r="D142" s="180"/>
      <c r="E142" s="180"/>
      <c r="F142" s="180"/>
      <c r="G142" s="180"/>
      <c r="H142" s="180"/>
      <c r="I142" s="180"/>
      <c r="J142" s="180"/>
      <c r="K142" s="180"/>
      <c r="P142" s="95" t="s">
        <v>80</v>
      </c>
    </row>
    <row r="143" spans="1:16" ht="15" customHeight="1">
      <c r="A143" s="50" t="s">
        <v>2</v>
      </c>
      <c r="B143" s="140" t="s">
        <v>3</v>
      </c>
      <c r="C143" s="181"/>
      <c r="D143" s="181"/>
      <c r="E143" s="181"/>
      <c r="F143" s="181"/>
      <c r="G143" s="181"/>
      <c r="H143" s="181"/>
      <c r="I143" s="181"/>
      <c r="J143" s="141"/>
    </row>
    <row r="144" spans="1:16" ht="15" customHeight="1">
      <c r="A144" s="3" t="s">
        <v>1</v>
      </c>
      <c r="B144" s="182" t="s">
        <v>69</v>
      </c>
      <c r="C144" s="167"/>
      <c r="D144" s="167"/>
      <c r="E144" s="167"/>
      <c r="F144" s="167"/>
      <c r="G144" s="167"/>
      <c r="H144" s="167"/>
      <c r="I144" s="167"/>
      <c r="J144" s="168"/>
      <c r="P144" s="29" t="str">
        <f>IF(C128=0,"OK",IF(AND(A144="☑",A145="☑",A146="☑"),"OK","NG"))</f>
        <v>OK</v>
      </c>
    </row>
    <row r="145" spans="1:13" ht="15" customHeight="1">
      <c r="A145" s="3" t="s">
        <v>1</v>
      </c>
      <c r="B145" s="182" t="s">
        <v>117</v>
      </c>
      <c r="C145" s="167"/>
      <c r="D145" s="167"/>
      <c r="E145" s="167"/>
      <c r="F145" s="167"/>
      <c r="G145" s="167"/>
      <c r="H145" s="167"/>
      <c r="I145" s="167"/>
      <c r="J145" s="168"/>
    </row>
    <row r="146" spans="1:13" ht="15" customHeight="1">
      <c r="A146" s="3" t="s">
        <v>1</v>
      </c>
      <c r="B146" s="182" t="s">
        <v>288</v>
      </c>
      <c r="C146" s="167"/>
      <c r="D146" s="167"/>
      <c r="E146" s="167"/>
      <c r="F146" s="167"/>
      <c r="G146" s="167"/>
      <c r="H146" s="167"/>
      <c r="I146" s="167"/>
      <c r="J146" s="168"/>
    </row>
    <row r="147" spans="1:13" ht="15" customHeight="1"/>
    <row r="148" spans="1:13" ht="15" customHeight="1">
      <c r="A148" s="48" t="s">
        <v>207</v>
      </c>
    </row>
    <row r="149" spans="1:13" ht="15" customHeight="1">
      <c r="A149" s="50" t="s">
        <v>2</v>
      </c>
      <c r="B149" s="139" t="s">
        <v>4</v>
      </c>
      <c r="C149" s="139"/>
      <c r="D149" s="139"/>
      <c r="E149" s="139"/>
      <c r="F149" s="140" t="s">
        <v>97</v>
      </c>
      <c r="G149" s="141"/>
      <c r="H149" s="140" t="s">
        <v>20</v>
      </c>
      <c r="I149" s="141"/>
      <c r="J149" s="139" t="s">
        <v>17</v>
      </c>
      <c r="K149" s="139"/>
      <c r="L149" s="139"/>
      <c r="M149" s="139"/>
    </row>
    <row r="150" spans="1:13" ht="18.75" customHeight="1">
      <c r="A150" s="3" t="s">
        <v>1</v>
      </c>
      <c r="B150" s="138" t="s">
        <v>23</v>
      </c>
      <c r="C150" s="138"/>
      <c r="D150" s="138"/>
      <c r="E150" s="138"/>
      <c r="F150" s="142" t="s">
        <v>22</v>
      </c>
      <c r="G150" s="143"/>
      <c r="H150" s="142" t="s">
        <v>98</v>
      </c>
      <c r="I150" s="143"/>
      <c r="J150" s="138" t="s">
        <v>143</v>
      </c>
      <c r="K150" s="138"/>
      <c r="L150" s="138"/>
      <c r="M150" s="138"/>
    </row>
    <row r="151" spans="1:13" ht="18.75" customHeight="1">
      <c r="A151" s="3" t="s">
        <v>1</v>
      </c>
      <c r="B151" s="138" t="s">
        <v>25</v>
      </c>
      <c r="C151" s="138"/>
      <c r="D151" s="138"/>
      <c r="E151" s="138"/>
      <c r="F151" s="142" t="s">
        <v>16</v>
      </c>
      <c r="G151" s="143"/>
      <c r="H151" s="142" t="s">
        <v>21</v>
      </c>
      <c r="I151" s="143"/>
      <c r="J151" s="138" t="s">
        <v>100</v>
      </c>
      <c r="K151" s="138"/>
      <c r="L151" s="138"/>
      <c r="M151" s="138"/>
    </row>
    <row r="152" spans="1:13" ht="18.75" customHeight="1">
      <c r="A152" s="3" t="s">
        <v>1</v>
      </c>
      <c r="B152" s="138" t="s">
        <v>24</v>
      </c>
      <c r="C152" s="138"/>
      <c r="D152" s="138"/>
      <c r="E152" s="138"/>
      <c r="F152" s="142" t="s">
        <v>16</v>
      </c>
      <c r="G152" s="143"/>
      <c r="H152" s="142" t="s">
        <v>21</v>
      </c>
      <c r="I152" s="143"/>
      <c r="J152" s="138" t="s">
        <v>26</v>
      </c>
      <c r="K152" s="138"/>
      <c r="L152" s="138"/>
      <c r="M152" s="138"/>
    </row>
    <row r="153" spans="1:13" ht="18.75" customHeight="1">
      <c r="A153" s="3" t="s">
        <v>1</v>
      </c>
      <c r="B153" s="138" t="s">
        <v>90</v>
      </c>
      <c r="C153" s="138"/>
      <c r="D153" s="138"/>
      <c r="E153" s="138"/>
      <c r="F153" s="142" t="s">
        <v>5</v>
      </c>
      <c r="G153" s="143"/>
      <c r="H153" s="159" t="s">
        <v>16</v>
      </c>
      <c r="I153" s="143"/>
      <c r="J153" s="138" t="s">
        <v>99</v>
      </c>
      <c r="K153" s="138"/>
      <c r="L153" s="138"/>
      <c r="M153" s="138"/>
    </row>
    <row r="154" spans="1:13" ht="18.75" customHeight="1">
      <c r="A154" s="3" t="s">
        <v>1</v>
      </c>
      <c r="B154" s="138" t="s">
        <v>283</v>
      </c>
      <c r="C154" s="138"/>
      <c r="D154" s="138"/>
      <c r="E154" s="138"/>
      <c r="F154" s="142" t="s">
        <v>5</v>
      </c>
      <c r="G154" s="143"/>
      <c r="H154" s="136" t="s">
        <v>16</v>
      </c>
      <c r="I154" s="136"/>
      <c r="J154" s="138" t="s">
        <v>284</v>
      </c>
      <c r="K154" s="138"/>
      <c r="L154" s="138"/>
      <c r="M154" s="138"/>
    </row>
  </sheetData>
  <sheetProtection algorithmName="SHA-512" hashValue="OvoT1jurViTbtAkE8ykw9csE5ZK2qxjwNZBEUvmUSCl6e5+WW0+2apOrJCOdZ8tyD2CMH2YNXilcZeOECcQRaw==" saltValue="SFNZHB71Z6qdUkP/PK70aA==" spinCount="100000" sheet="1" objects="1" scenarios="1"/>
  <mergeCells count="198">
    <mergeCell ref="A1:O1"/>
    <mergeCell ref="B3:E3"/>
    <mergeCell ref="B4:E4"/>
    <mergeCell ref="P4:P5"/>
    <mergeCell ref="B5:E5"/>
    <mergeCell ref="B6:E6"/>
    <mergeCell ref="M14:O14"/>
    <mergeCell ref="M15:O15"/>
    <mergeCell ref="M16:O16"/>
    <mergeCell ref="M17:O17"/>
    <mergeCell ref="M18:O18"/>
    <mergeCell ref="M19:O19"/>
    <mergeCell ref="F9:I9"/>
    <mergeCell ref="J9:L9"/>
    <mergeCell ref="M10:O10"/>
    <mergeCell ref="M11:O11"/>
    <mergeCell ref="M12:O12"/>
    <mergeCell ref="M13:O13"/>
    <mergeCell ref="N26:O26"/>
    <mergeCell ref="A31:A32"/>
    <mergeCell ref="B31:B32"/>
    <mergeCell ref="C31:F31"/>
    <mergeCell ref="G31:G32"/>
    <mergeCell ref="H31:K31"/>
    <mergeCell ref="L31:O31"/>
    <mergeCell ref="D32:E32"/>
    <mergeCell ref="M20:O20"/>
    <mergeCell ref="M21:O21"/>
    <mergeCell ref="M22:O22"/>
    <mergeCell ref="M23:O23"/>
    <mergeCell ref="M24:O24"/>
    <mergeCell ref="M25:O25"/>
    <mergeCell ref="D39:E39"/>
    <mergeCell ref="A42:A43"/>
    <mergeCell ref="B42:B43"/>
    <mergeCell ref="C42:F42"/>
    <mergeCell ref="G42:G43"/>
    <mergeCell ref="H42:K42"/>
    <mergeCell ref="D33:E33"/>
    <mergeCell ref="D34:E34"/>
    <mergeCell ref="D35:E35"/>
    <mergeCell ref="D36:E36"/>
    <mergeCell ref="D37:E37"/>
    <mergeCell ref="D38:E38"/>
    <mergeCell ref="A53:A54"/>
    <mergeCell ref="B53:B54"/>
    <mergeCell ref="C53:F53"/>
    <mergeCell ref="L42:O42"/>
    <mergeCell ref="D43:E43"/>
    <mergeCell ref="D44:E44"/>
    <mergeCell ref="D45:E45"/>
    <mergeCell ref="D46:E46"/>
    <mergeCell ref="D47:E47"/>
    <mergeCell ref="G53:G54"/>
    <mergeCell ref="H53:K53"/>
    <mergeCell ref="L53:O53"/>
    <mergeCell ref="D54:E54"/>
    <mergeCell ref="D55:E55"/>
    <mergeCell ref="D56:E56"/>
    <mergeCell ref="D48:E48"/>
    <mergeCell ref="D49:E49"/>
    <mergeCell ref="D50:E50"/>
    <mergeCell ref="H64:K64"/>
    <mergeCell ref="L64:O64"/>
    <mergeCell ref="D65:E65"/>
    <mergeCell ref="D66:E66"/>
    <mergeCell ref="D67:E67"/>
    <mergeCell ref="D57:E57"/>
    <mergeCell ref="D58:E58"/>
    <mergeCell ref="D59:E59"/>
    <mergeCell ref="D60:E60"/>
    <mergeCell ref="D61:E61"/>
    <mergeCell ref="C64:F64"/>
    <mergeCell ref="D68:E68"/>
    <mergeCell ref="D69:E69"/>
    <mergeCell ref="D70:E70"/>
    <mergeCell ref="D71:E71"/>
    <mergeCell ref="D72:E72"/>
    <mergeCell ref="A75:A76"/>
    <mergeCell ref="B75:B76"/>
    <mergeCell ref="C75:F75"/>
    <mergeCell ref="G64:G65"/>
    <mergeCell ref="A64:A65"/>
    <mergeCell ref="B64:B65"/>
    <mergeCell ref="A86:A87"/>
    <mergeCell ref="B86:B87"/>
    <mergeCell ref="C86:F86"/>
    <mergeCell ref="G75:G76"/>
    <mergeCell ref="H75:K75"/>
    <mergeCell ref="L75:O75"/>
    <mergeCell ref="D76:E76"/>
    <mergeCell ref="D77:E77"/>
    <mergeCell ref="D78:E78"/>
    <mergeCell ref="G86:G87"/>
    <mergeCell ref="H86:K86"/>
    <mergeCell ref="L86:O86"/>
    <mergeCell ref="D87:E87"/>
    <mergeCell ref="D88:E88"/>
    <mergeCell ref="D89:E89"/>
    <mergeCell ref="D79:E79"/>
    <mergeCell ref="D80:E80"/>
    <mergeCell ref="D81:E81"/>
    <mergeCell ref="D82:E82"/>
    <mergeCell ref="D83:E83"/>
    <mergeCell ref="H97:K97"/>
    <mergeCell ref="L97:O97"/>
    <mergeCell ref="D98:E98"/>
    <mergeCell ref="D99:E99"/>
    <mergeCell ref="D100:E100"/>
    <mergeCell ref="D90:E90"/>
    <mergeCell ref="D91:E91"/>
    <mergeCell ref="D92:E92"/>
    <mergeCell ref="D93:E93"/>
    <mergeCell ref="D94:E94"/>
    <mergeCell ref="C97:F97"/>
    <mergeCell ref="D101:E101"/>
    <mergeCell ref="D102:E102"/>
    <mergeCell ref="D103:E103"/>
    <mergeCell ref="D104:E104"/>
    <mergeCell ref="D105:E105"/>
    <mergeCell ref="A108:A109"/>
    <mergeCell ref="B108:B109"/>
    <mergeCell ref="C108:F108"/>
    <mergeCell ref="G97:G98"/>
    <mergeCell ref="A97:A98"/>
    <mergeCell ref="B97:B98"/>
    <mergeCell ref="D112:E112"/>
    <mergeCell ref="D113:E113"/>
    <mergeCell ref="D114:E114"/>
    <mergeCell ref="D115:E115"/>
    <mergeCell ref="D116:E116"/>
    <mergeCell ref="A119:B119"/>
    <mergeCell ref="G108:G109"/>
    <mergeCell ref="H108:K108"/>
    <mergeCell ref="L108:O108"/>
    <mergeCell ref="D109:E109"/>
    <mergeCell ref="D110:E110"/>
    <mergeCell ref="D111:E111"/>
    <mergeCell ref="H119:I119"/>
    <mergeCell ref="J119:M119"/>
    <mergeCell ref="A120:B120"/>
    <mergeCell ref="G120:G122"/>
    <mergeCell ref="H120:I120"/>
    <mergeCell ref="J120:M122"/>
    <mergeCell ref="A121:B121"/>
    <mergeCell ref="H121:I121"/>
    <mergeCell ref="A122:B122"/>
    <mergeCell ref="A127:B127"/>
    <mergeCell ref="H127:I127"/>
    <mergeCell ref="J127:M127"/>
    <mergeCell ref="A128:B128"/>
    <mergeCell ref="H128:I128"/>
    <mergeCell ref="J128:M128"/>
    <mergeCell ref="A123:B123"/>
    <mergeCell ref="J123:M123"/>
    <mergeCell ref="A124:B124"/>
    <mergeCell ref="J124:M124"/>
    <mergeCell ref="A125:B125"/>
    <mergeCell ref="G125:G126"/>
    <mergeCell ref="J125:M126"/>
    <mergeCell ref="A126:B126"/>
    <mergeCell ref="A137:J137"/>
    <mergeCell ref="A138:J138"/>
    <mergeCell ref="A142:K142"/>
    <mergeCell ref="B143:J143"/>
    <mergeCell ref="B144:J144"/>
    <mergeCell ref="B145:J145"/>
    <mergeCell ref="A131:J131"/>
    <mergeCell ref="A132:J132"/>
    <mergeCell ref="A133:J133"/>
    <mergeCell ref="A134:J134"/>
    <mergeCell ref="A135:J135"/>
    <mergeCell ref="A136:J136"/>
    <mergeCell ref="B146:J146"/>
    <mergeCell ref="B149:E149"/>
    <mergeCell ref="F149:G149"/>
    <mergeCell ref="H149:I149"/>
    <mergeCell ref="J149:M149"/>
    <mergeCell ref="B150:E150"/>
    <mergeCell ref="F150:G150"/>
    <mergeCell ref="H150:I150"/>
    <mergeCell ref="J150:M150"/>
    <mergeCell ref="B153:E153"/>
    <mergeCell ref="F153:G153"/>
    <mergeCell ref="H153:I153"/>
    <mergeCell ref="J153:M153"/>
    <mergeCell ref="B154:E154"/>
    <mergeCell ref="F154:G154"/>
    <mergeCell ref="H154:I154"/>
    <mergeCell ref="J154:M154"/>
    <mergeCell ref="B151:E151"/>
    <mergeCell ref="F151:G151"/>
    <mergeCell ref="H151:I151"/>
    <mergeCell ref="J151:M151"/>
    <mergeCell ref="B152:E152"/>
    <mergeCell ref="F152:G152"/>
    <mergeCell ref="H152:I152"/>
    <mergeCell ref="J152:M152"/>
  </mergeCells>
  <phoneticPr fontId="2"/>
  <conditionalFormatting sqref="C120:G128">
    <cfRule type="expression" dxfId="3233" priority="2">
      <formula>$P120="NG"</formula>
    </cfRule>
  </conditionalFormatting>
  <conditionalFormatting sqref="G120:G123">
    <cfRule type="expression" dxfId="3232" priority="1">
      <formula>$P120="NG"</formula>
    </cfRule>
  </conditionalFormatting>
  <conditionalFormatting sqref="H33:K36">
    <cfRule type="expression" dxfId="3231" priority="55">
      <formula>#REF!="追加"</formula>
    </cfRule>
    <cfRule type="expression" dxfId="3230" priority="56">
      <formula>#REF!="新規"</formula>
    </cfRule>
  </conditionalFormatting>
  <conditionalFormatting sqref="H37:K39">
    <cfRule type="expression" dxfId="3229" priority="60">
      <formula>#REF!="追加"</formula>
    </cfRule>
    <cfRule type="expression" dxfId="3228" priority="67">
      <formula>#REF!="新規"</formula>
    </cfRule>
  </conditionalFormatting>
  <conditionalFormatting sqref="H44:K47">
    <cfRule type="expression" dxfId="3227" priority="46">
      <formula>#REF!="追加"</formula>
    </cfRule>
    <cfRule type="expression" dxfId="3226" priority="47">
      <formula>#REF!="新規"</formula>
    </cfRule>
  </conditionalFormatting>
  <conditionalFormatting sqref="H48:K50">
    <cfRule type="expression" dxfId="3225" priority="50">
      <formula>#REF!="追加"</formula>
    </cfRule>
    <cfRule type="expression" dxfId="3224" priority="51">
      <formula>#REF!="新規"</formula>
    </cfRule>
  </conditionalFormatting>
  <conditionalFormatting sqref="H55:K58">
    <cfRule type="expression" dxfId="3223" priority="40">
      <formula>#REF!="追加"</formula>
    </cfRule>
    <cfRule type="expression" dxfId="3222" priority="41">
      <formula>#REF!="新規"</formula>
    </cfRule>
  </conditionalFormatting>
  <conditionalFormatting sqref="H59:K61">
    <cfRule type="expression" dxfId="3221" priority="44">
      <formula>#REF!="追加"</formula>
    </cfRule>
    <cfRule type="expression" dxfId="3220" priority="45">
      <formula>#REF!="新規"</formula>
    </cfRule>
  </conditionalFormatting>
  <conditionalFormatting sqref="H66:K69">
    <cfRule type="expression" dxfId="3219" priority="34">
      <formula>#REF!="追加"</formula>
    </cfRule>
    <cfRule type="expression" dxfId="3218" priority="35">
      <formula>#REF!="新規"</formula>
    </cfRule>
  </conditionalFormatting>
  <conditionalFormatting sqref="H70:K72">
    <cfRule type="expression" dxfId="3217" priority="38">
      <formula>#REF!="追加"</formula>
    </cfRule>
    <cfRule type="expression" dxfId="3216" priority="39">
      <formula>#REF!="新規"</formula>
    </cfRule>
  </conditionalFormatting>
  <conditionalFormatting sqref="H77:K80">
    <cfRule type="expression" dxfId="3215" priority="28">
      <formula>#REF!="追加"</formula>
    </cfRule>
    <cfRule type="expression" dxfId="3214" priority="29">
      <formula>#REF!="新規"</formula>
    </cfRule>
  </conditionalFormatting>
  <conditionalFormatting sqref="H81:K83">
    <cfRule type="expression" dxfId="3213" priority="32">
      <formula>#REF!="追加"</formula>
    </cfRule>
    <cfRule type="expression" dxfId="3212" priority="33">
      <formula>#REF!="新規"</formula>
    </cfRule>
  </conditionalFormatting>
  <conditionalFormatting sqref="H88:K91">
    <cfRule type="expression" dxfId="3211" priority="22">
      <formula>#REF!="追加"</formula>
    </cfRule>
    <cfRule type="expression" dxfId="3210" priority="23">
      <formula>#REF!="新規"</formula>
    </cfRule>
  </conditionalFormatting>
  <conditionalFormatting sqref="H92:K94">
    <cfRule type="expression" dxfId="3209" priority="26">
      <formula>#REF!="追加"</formula>
    </cfRule>
    <cfRule type="expression" dxfId="3208" priority="27">
      <formula>#REF!="新規"</formula>
    </cfRule>
  </conditionalFormatting>
  <conditionalFormatting sqref="H99:K102">
    <cfRule type="expression" dxfId="3207" priority="16">
      <formula>#REF!="追加"</formula>
    </cfRule>
    <cfRule type="expression" dxfId="3206" priority="17">
      <formula>#REF!="新規"</formula>
    </cfRule>
  </conditionalFormatting>
  <conditionalFormatting sqref="H103:K105">
    <cfRule type="expression" dxfId="3205" priority="20">
      <formula>#REF!="追加"</formula>
    </cfRule>
    <cfRule type="expression" dxfId="3204" priority="21">
      <formula>#REF!="新規"</formula>
    </cfRule>
  </conditionalFormatting>
  <conditionalFormatting sqref="H110:K113">
    <cfRule type="expression" dxfId="3203" priority="10">
      <formula>#REF!="追加"</formula>
    </cfRule>
    <cfRule type="expression" dxfId="3202" priority="11">
      <formula>#REF!="新規"</formula>
    </cfRule>
  </conditionalFormatting>
  <conditionalFormatting sqref="H114:K116">
    <cfRule type="expression" dxfId="3201" priority="14">
      <formula>#REF!="追加"</formula>
    </cfRule>
    <cfRule type="expression" dxfId="3200" priority="15">
      <formula>#REF!="新規"</formula>
    </cfRule>
  </conditionalFormatting>
  <conditionalFormatting sqref="J35:K36 J39:K39">
    <cfRule type="expression" dxfId="3199" priority="57">
      <formula>#REF!="追加"</formula>
    </cfRule>
    <cfRule type="expression" dxfId="3198" priority="58">
      <formula>#REF!="新規"</formula>
    </cfRule>
  </conditionalFormatting>
  <conditionalFormatting sqref="J46:K47 J50:K50">
    <cfRule type="expression" dxfId="3197" priority="48">
      <formula>#REF!="追加"</formula>
    </cfRule>
    <cfRule type="expression" dxfId="3196" priority="49">
      <formula>#REF!="新規"</formula>
    </cfRule>
  </conditionalFormatting>
  <conditionalFormatting sqref="J57:K58 J61:K61">
    <cfRule type="expression" dxfId="3195" priority="42">
      <formula>#REF!="追加"</formula>
    </cfRule>
    <cfRule type="expression" dxfId="3194" priority="43">
      <formula>#REF!="新規"</formula>
    </cfRule>
  </conditionalFormatting>
  <conditionalFormatting sqref="J68:K69 J72:K72">
    <cfRule type="expression" dxfId="3193" priority="36">
      <formula>#REF!="追加"</formula>
    </cfRule>
    <cfRule type="expression" dxfId="3192" priority="37">
      <formula>#REF!="新規"</formula>
    </cfRule>
  </conditionalFormatting>
  <conditionalFormatting sqref="J79:K80 J83:K83">
    <cfRule type="expression" dxfId="3191" priority="30">
      <formula>#REF!="追加"</formula>
    </cfRule>
    <cfRule type="expression" dxfId="3190" priority="31">
      <formula>#REF!="新規"</formula>
    </cfRule>
  </conditionalFormatting>
  <conditionalFormatting sqref="J90:K91 J94:K94">
    <cfRule type="expression" dxfId="3189" priority="24">
      <formula>#REF!="追加"</formula>
    </cfRule>
    <cfRule type="expression" dxfId="3188" priority="25">
      <formula>#REF!="新規"</formula>
    </cfRule>
  </conditionalFormatting>
  <conditionalFormatting sqref="J101:K102 J105:K105">
    <cfRule type="expression" dxfId="3187" priority="18">
      <formula>#REF!="追加"</formula>
    </cfRule>
    <cfRule type="expression" dxfId="3186" priority="19">
      <formula>#REF!="新規"</formula>
    </cfRule>
  </conditionalFormatting>
  <conditionalFormatting sqref="J112:K113 J116:K116">
    <cfRule type="expression" dxfId="3185" priority="12">
      <formula>#REF!="追加"</formula>
    </cfRule>
    <cfRule type="expression" dxfId="3184" priority="13">
      <formula>#REF!="新規"</formula>
    </cfRule>
  </conditionalFormatting>
  <conditionalFormatting sqref="J40:O41 J51:O52 J62:O63 J73:O74 J84:O84 J95:O96 J106:O107 J117:O117">
    <cfRule type="expression" dxfId="3183" priority="72">
      <formula>$I40="追加"</formula>
    </cfRule>
    <cfRule type="expression" dxfId="3182" priority="73">
      <formula>$I40="新規"</formula>
    </cfRule>
  </conditionalFormatting>
  <conditionalFormatting sqref="K85:O85 I85">
    <cfRule type="expression" dxfId="3181" priority="76">
      <formula>#REF!="追加"</formula>
    </cfRule>
    <cfRule type="expression" dxfId="3180" priority="77">
      <formula>#REF!="新規"</formula>
    </cfRule>
  </conditionalFormatting>
  <conditionalFormatting sqref="L40:O41 L51:O52 L62:O63 L73:O74 L84:O84 L95:O96 L106:O107 L117:O117">
    <cfRule type="expression" dxfId="3179" priority="68">
      <formula>$I40="追加"</formula>
    </cfRule>
    <cfRule type="expression" dxfId="3178" priority="69">
      <formula>$I40="新規"</formula>
    </cfRule>
  </conditionalFormatting>
  <conditionalFormatting sqref="L85:O85">
    <cfRule type="expression" dxfId="3177" priority="74">
      <formula>#REF!="追加"</formula>
    </cfRule>
    <cfRule type="expression" dxfId="3176" priority="75">
      <formula>#REF!="新規"</formula>
    </cfRule>
  </conditionalFormatting>
  <conditionalFormatting sqref="P3">
    <cfRule type="expression" dxfId="3175" priority="62">
      <formula>$P3&lt;&gt;"要修正！"</formula>
    </cfRule>
    <cfRule type="expression" dxfId="3174" priority="63">
      <formula>$P3="要修正！"</formula>
    </cfRule>
  </conditionalFormatting>
  <conditionalFormatting sqref="P4:P5">
    <cfRule type="expression" dxfId="3173" priority="54">
      <formula>$P$3="要修正！"</formula>
    </cfRule>
  </conditionalFormatting>
  <conditionalFormatting sqref="P144">
    <cfRule type="expression" dxfId="3172" priority="61">
      <formula>P144="NG"</formula>
    </cfRule>
  </conditionalFormatting>
  <conditionalFormatting sqref="P33:R41">
    <cfRule type="expression" dxfId="3171" priority="59">
      <formula>P33="NG"</formula>
    </cfRule>
  </conditionalFormatting>
  <conditionalFormatting sqref="P44:R52">
    <cfRule type="expression" dxfId="3170" priority="9">
      <formula>P44="NG"</formula>
    </cfRule>
  </conditionalFormatting>
  <conditionalFormatting sqref="P55:R63">
    <cfRule type="expression" dxfId="3169" priority="7">
      <formula>P55="NG"</formula>
    </cfRule>
  </conditionalFormatting>
  <conditionalFormatting sqref="P66:R74 P75:Q83">
    <cfRule type="expression" dxfId="3168" priority="8">
      <formula>P66="NG"</formula>
    </cfRule>
  </conditionalFormatting>
  <conditionalFormatting sqref="P84:R85 R77:R83">
    <cfRule type="expression" dxfId="3167" priority="6">
      <formula>P77="NG"</formula>
    </cfRule>
  </conditionalFormatting>
  <conditionalFormatting sqref="P88:R96">
    <cfRule type="expression" dxfId="3166" priority="5">
      <formula>P88="NG"</formula>
    </cfRule>
  </conditionalFormatting>
  <conditionalFormatting sqref="P99:R107">
    <cfRule type="expression" dxfId="3165" priority="4">
      <formula>P99="NG"</formula>
    </cfRule>
  </conditionalFormatting>
  <conditionalFormatting sqref="P110:R117">
    <cfRule type="expression" dxfId="3164" priority="3">
      <formula>P110="NG"</formula>
    </cfRule>
  </conditionalFormatting>
  <conditionalFormatting sqref="P120:R120 Q121:R122">
    <cfRule type="expression" dxfId="3163" priority="71">
      <formula>#REF!="NG"</formula>
    </cfRule>
  </conditionalFormatting>
  <conditionalFormatting sqref="P120:R128">
    <cfRule type="expression" dxfId="3162" priority="52">
      <formula>P120="NG"</formula>
    </cfRule>
  </conditionalFormatting>
  <conditionalFormatting sqref="P121:R122">
    <cfRule type="expression" dxfId="3161" priority="70">
      <formula>$P29="NG"</formula>
    </cfRule>
  </conditionalFormatting>
  <conditionalFormatting sqref="P123:R127 P128:Q128">
    <cfRule type="expression" dxfId="3160" priority="53">
      <formula>#REF!="NG"</formula>
    </cfRule>
  </conditionalFormatting>
  <conditionalFormatting sqref="P125:R126">
    <cfRule type="expression" dxfId="3159" priority="65">
      <formula>$P30="NG"</formula>
    </cfRule>
  </conditionalFormatting>
  <conditionalFormatting sqref="P127:R128">
    <cfRule type="expression" dxfId="3158" priority="64">
      <formula>$P31="NG"</formula>
    </cfRule>
  </conditionalFormatting>
  <conditionalFormatting sqref="T57 T76:T80 T86:T88 T98:T102 T109:T111">
    <cfRule type="expression" dxfId="3157" priority="66">
      <formula>T57="NG"</formula>
    </cfRule>
  </conditionalFormatting>
  <dataValidations count="12">
    <dataValidation type="list" allowBlank="1" showInputMessage="1" showErrorMessage="1" sqref="K132:K138" xr:uid="{03D7CC4A-6E7C-465B-BD7B-286F583482D4}">
      <formula1>$P$131:$P$132</formula1>
    </dataValidation>
    <dataValidation type="list" allowBlank="1" showInputMessage="1" showErrorMessage="1" sqref="C44:C50" xr:uid="{35BF0404-8682-44D0-9A0E-6FCAD3D3A632}">
      <formula1>$T$44:$T$46</formula1>
    </dataValidation>
    <dataValidation type="list" allowBlank="1" showInputMessage="1" showErrorMessage="1" sqref="C55:C61" xr:uid="{B6A64185-C105-434B-B033-19A470ECD177}">
      <formula1>$T$55:$T$58</formula1>
    </dataValidation>
    <dataValidation type="list" allowBlank="1" showInputMessage="1" showErrorMessage="1" sqref="C66:C72" xr:uid="{D00D1E22-C591-4AFC-B6F3-0BFE0731F538}">
      <formula1>$T$66:$T$68</formula1>
    </dataValidation>
    <dataValidation type="list" allowBlank="1" showInputMessage="1" showErrorMessage="1" sqref="C77:C83" xr:uid="{4760E185-52D1-431B-BAE0-3F62CF8D61C6}">
      <formula1>$T$77:$T$80</formula1>
    </dataValidation>
    <dataValidation type="list" allowBlank="1" showInputMessage="1" showErrorMessage="1" sqref="C88:C94" xr:uid="{D1B03B78-2F42-4A11-BA83-E4A80994583F}">
      <formula1>$T$87:$T$88</formula1>
    </dataValidation>
    <dataValidation type="list" allowBlank="1" showInputMessage="1" showErrorMessage="1" sqref="C110:C116" xr:uid="{72DC3337-7943-4ED3-8343-C87446A52A6F}">
      <formula1>$T$110:$T$111</formula1>
    </dataValidation>
    <dataValidation type="list" allowBlank="1" showInputMessage="1" showErrorMessage="1" sqref="B33:B39 B110:B116 B99:B105 B88:B94 B77:B83 B66:B72 B55:B61 B44:B50" xr:uid="{FC106278-4CE3-482F-A27B-80E87688053E}">
      <formula1>$T$33:$T$34</formula1>
    </dataValidation>
    <dataValidation type="list" allowBlank="1" showInputMessage="1" showErrorMessage="1" sqref="C33:C39" xr:uid="{D05AC26C-5F48-4C73-8FC2-14CC7E7C0E90}">
      <formula1>$U$33:$U$36</formula1>
    </dataValidation>
    <dataValidation type="list" allowBlank="1" showInputMessage="1" showErrorMessage="1" sqref="C99:C105" xr:uid="{88F4EA8E-E9B4-44DD-817E-BEB805D1D2B8}">
      <formula1>$T$99:$T$102</formula1>
    </dataValidation>
    <dataValidation type="list" allowBlank="1" showInputMessage="1" showErrorMessage="1" sqref="B11:B25" xr:uid="{E6C9ADF6-B675-48CB-A406-29027828A617}">
      <formula1>$P$11:$P$18</formula1>
    </dataValidation>
    <dataValidation type="list" allowBlank="1" showInputMessage="1" showErrorMessage="1" sqref="D27 D11:D25" xr:uid="{AB86B035-C92D-4CD0-98A2-B46A285BD5E9}">
      <formula1>$Q$11:$Q$13</formula1>
    </dataValidation>
  </dataValidations>
  <pageMargins left="0.70866141732283472" right="0.70866141732283472" top="0.62992125984251968" bottom="0.74803149606299213" header="0.31496062992125984" footer="0.31496062992125984"/>
  <headerFooter>
    <oddHeader>&amp;L様式第1号別添1&amp;R事業参加者用（事業参加者→事業実施主体）</oddHeader>
  </headerFooter>
  <extLst>
    <ext xmlns:x14="http://schemas.microsoft.com/office/spreadsheetml/2009/9/main" uri="{CCE6A557-97BC-4b89-ADB6-D9C93CAAB3DF}">
      <x14:dataValidations xmlns:xm="http://schemas.microsoft.com/office/excel/2006/main" count="6">
        <x14:dataValidation type="list" allowBlank="1" showInputMessage="1" showErrorMessage="1" xr:uid="{1DA64EDA-E3AF-478E-8537-5A8E5551B7CB}">
          <x14:formula1>
            <xm:f>リスト!$H$2:$H$4</xm:f>
          </x14:formula1>
          <xm:sqref>A144:A146 J33:K39 L107:O107 L52:O52 J99:K105 L63:O63 J77:K83 L74:O74 J44:K50 L85:O85 J55:K61 L96:O96 J66:K72 J88:K94 J110:K116</xm:sqref>
        </x14:dataValidation>
        <x14:dataValidation type="list" allowBlank="1" showInputMessage="1" showErrorMessage="1" xr:uid="{7A6D0C23-3613-43F8-92F6-57AB8B5715B0}">
          <x14:formula1>
            <xm:f>リスト!$G$2:$G$4</xm:f>
          </x14:formula1>
          <xm:sqref>G88:G94 G99:G105 I52 G33:G39 I63 G44:G50 I74 G55:G61 G66:G72 I96 G77:G83 I107 G110:G116</xm:sqref>
        </x14:dataValidation>
        <x14:dataValidation type="list" allowBlank="1" showInputMessage="1" showErrorMessage="1" xr:uid="{1677ACE3-EEBF-48E0-AE7E-9D6EB9E4025A}">
          <x14:formula1>
            <xm:f>リスト!$C$2:$C$4</xm:f>
          </x14:formula1>
          <xm:sqref>B107 B96 B52 B63 B74 B85</xm:sqref>
        </x14:dataValidation>
        <x14:dataValidation type="list" allowBlank="1" showInputMessage="1" showErrorMessage="1" xr:uid="{29E34956-D363-4310-9507-E809C0695F77}">
          <x14:formula1>
            <xm:f>リスト!$E$2:$E$22</xm:f>
          </x14:formula1>
          <xm:sqref>D107 D96 D52 D63 D74 D85</xm:sqref>
        </x14:dataValidation>
        <x14:dataValidation type="list" allowBlank="1" showInputMessage="1" showErrorMessage="1" xr:uid="{515324DA-4DB9-4CE4-A22A-CE16A5844925}">
          <x14:formula1>
            <xm:f>リスト!$D$2:$D$3</xm:f>
          </x14:formula1>
          <xm:sqref>C107 C96 C52 C63 C74 C85</xm:sqref>
        </x14:dataValidation>
        <x14:dataValidation type="list" allowBlank="1" showInputMessage="1" showErrorMessage="1" xr:uid="{6307825F-B3A8-40A6-8D96-35889209E724}">
          <x14:formula1>
            <xm:f>リスト!$H$2:$H$3</xm:f>
          </x14:formula1>
          <xm:sqref>A150:A154</xm:sqref>
        </x14:dataValidation>
      </x14:dataValidations>
    </ext>
  </extLst>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AD2684-5865-43A8-964F-6E80500353CF}">
  <sheetPr>
    <pageSetUpPr fitToPage="1"/>
  </sheetPr>
  <dimension ref="A1:W154"/>
  <sheetViews>
    <sheetView view="pageBreakPreview" topLeftCell="C3" zoomScale="80" zoomScaleNormal="100" zoomScaleSheetLayoutView="80" workbookViewId="0">
      <selection activeCell="P3" sqref="P3:P5 H11:H25 K11:K25 C26 F26:L27 O33:R39 L40:O40 O44:R50 L51:O51 O55:R61 L62:O62 O66:R72 L73:O73 O77:O83 R77:R83 L84:O84 O88:R94 L95:O95 O99:R105 L106:O106 O110:R116 L117:O117 C120:G128 P120 Q120:R126 P123:P125 P127:R128 K139 P144"/>
    </sheetView>
  </sheetViews>
  <sheetFormatPr defaultColWidth="9" defaultRowHeight="22.5" customHeight="1"/>
  <cols>
    <col min="1" max="15" width="14.6328125" style="48" customWidth="1"/>
    <col min="16" max="16" width="23.26953125" style="49" customWidth="1"/>
    <col min="17" max="17" width="23.453125" style="48" bestFit="1" customWidth="1"/>
    <col min="18" max="18" width="18.90625" style="48" bestFit="1" customWidth="1"/>
    <col min="19" max="19" width="11.08984375" style="48" bestFit="1" customWidth="1"/>
    <col min="20" max="20" width="27.26953125" style="48" customWidth="1"/>
    <col min="21" max="21" width="8.90625" style="48" customWidth="1"/>
    <col min="22" max="16384" width="9" style="48"/>
  </cols>
  <sheetData>
    <row r="1" spans="1:19" s="35" customFormat="1" ht="22.5" customHeight="1">
      <c r="A1" s="178" t="s">
        <v>285</v>
      </c>
      <c r="B1" s="178"/>
      <c r="C1" s="178"/>
      <c r="D1" s="178"/>
      <c r="E1" s="178"/>
      <c r="F1" s="178"/>
      <c r="G1" s="178"/>
      <c r="H1" s="178"/>
      <c r="I1" s="178"/>
      <c r="J1" s="178"/>
      <c r="K1" s="178"/>
      <c r="L1" s="178"/>
      <c r="M1" s="178"/>
      <c r="N1" s="178"/>
      <c r="O1" s="178"/>
      <c r="P1" s="34" t="s">
        <v>58</v>
      </c>
    </row>
    <row r="2" spans="1:19" s="36" customFormat="1" ht="13">
      <c r="A2" s="36" t="s">
        <v>89</v>
      </c>
      <c r="F2" s="37"/>
      <c r="P2" s="38"/>
    </row>
    <row r="3" spans="1:19" s="36" customFormat="1" ht="22.5" customHeight="1">
      <c r="A3" s="39" t="s">
        <v>31</v>
      </c>
      <c r="B3" s="166"/>
      <c r="C3" s="167"/>
      <c r="D3" s="167"/>
      <c r="E3" s="168"/>
      <c r="F3" s="40"/>
      <c r="G3" s="40"/>
      <c r="H3" s="40"/>
      <c r="I3" s="40"/>
      <c r="J3" s="40"/>
      <c r="K3" s="40"/>
      <c r="L3" s="40"/>
      <c r="M3" s="41"/>
      <c r="N3" s="40" t="s">
        <v>148</v>
      </c>
      <c r="O3" s="40"/>
      <c r="P3" s="18" t="str">
        <f>IF(COUNTIF(P33:R154,"NG"),"要修正！","クリア ! ")</f>
        <v xml:space="preserve">クリア ! </v>
      </c>
      <c r="Q3" s="36" t="s">
        <v>113</v>
      </c>
      <c r="S3" s="38"/>
    </row>
    <row r="4" spans="1:19" s="36" customFormat="1" ht="22.5" customHeight="1">
      <c r="A4" s="39" t="s">
        <v>30</v>
      </c>
      <c r="B4" s="166"/>
      <c r="C4" s="167"/>
      <c r="D4" s="167"/>
      <c r="E4" s="168"/>
      <c r="F4" s="40"/>
      <c r="G4" s="40"/>
      <c r="H4" s="40"/>
      <c r="I4" s="40"/>
      <c r="J4" s="40"/>
      <c r="K4" s="40"/>
      <c r="L4" s="40"/>
      <c r="M4" s="42"/>
      <c r="N4" s="40" t="s">
        <v>145</v>
      </c>
      <c r="O4" s="40"/>
      <c r="P4" s="169" t="str">
        <f>IF(P3="要修正！","※「クリア！」になるようNG箇所を修正してください。","")</f>
        <v/>
      </c>
    </row>
    <row r="5" spans="1:19" s="36" customFormat="1" ht="22.5" customHeight="1">
      <c r="A5" s="39" t="s">
        <v>32</v>
      </c>
      <c r="B5" s="171"/>
      <c r="C5" s="167"/>
      <c r="D5" s="167"/>
      <c r="E5" s="168"/>
      <c r="F5" s="40"/>
      <c r="G5" s="40"/>
      <c r="H5" s="40"/>
      <c r="I5" s="40"/>
      <c r="J5" s="40"/>
      <c r="K5" s="40"/>
      <c r="L5" s="40"/>
      <c r="M5" s="43"/>
      <c r="N5" s="40" t="s">
        <v>146</v>
      </c>
      <c r="O5" s="40"/>
      <c r="P5" s="170"/>
    </row>
    <row r="6" spans="1:19" s="36" customFormat="1" ht="22.5" customHeight="1">
      <c r="A6" s="39" t="s">
        <v>33</v>
      </c>
      <c r="B6" s="166"/>
      <c r="C6" s="167"/>
      <c r="D6" s="167"/>
      <c r="E6" s="168"/>
      <c r="F6" s="40"/>
      <c r="G6" s="40"/>
      <c r="H6" s="40"/>
      <c r="I6" s="40"/>
      <c r="J6" s="40"/>
      <c r="K6" s="40"/>
      <c r="L6" s="40"/>
      <c r="M6" s="44"/>
      <c r="N6" s="40" t="s">
        <v>147</v>
      </c>
      <c r="O6" s="40"/>
      <c r="P6" s="45"/>
      <c r="Q6" s="46"/>
    </row>
    <row r="7" spans="1:19" s="36" customFormat="1" ht="22.5" customHeight="1">
      <c r="E7" s="47"/>
      <c r="F7" s="47"/>
      <c r="G7" s="47"/>
      <c r="H7" s="47"/>
      <c r="I7" s="47"/>
      <c r="J7" s="47"/>
      <c r="K7" s="47"/>
      <c r="L7" s="47"/>
      <c r="M7" s="47"/>
      <c r="N7" s="47"/>
      <c r="O7" s="47"/>
      <c r="P7" s="45"/>
      <c r="Q7" s="46"/>
    </row>
    <row r="8" spans="1:19" ht="22.5" customHeight="1">
      <c r="A8" s="48" t="s">
        <v>144</v>
      </c>
    </row>
    <row r="9" spans="1:19" ht="22.5" customHeight="1">
      <c r="F9" s="139" t="s">
        <v>170</v>
      </c>
      <c r="G9" s="139"/>
      <c r="H9" s="139"/>
      <c r="I9" s="139"/>
      <c r="J9" s="139" t="s">
        <v>235</v>
      </c>
      <c r="K9" s="139"/>
      <c r="L9" s="139"/>
    </row>
    <row r="10" spans="1:19" s="17" customFormat="1" ht="22.5" customHeight="1">
      <c r="A10" s="50" t="s">
        <v>118</v>
      </c>
      <c r="B10" s="50" t="s">
        <v>139</v>
      </c>
      <c r="C10" s="50" t="s">
        <v>197</v>
      </c>
      <c r="D10" s="50" t="s">
        <v>119</v>
      </c>
      <c r="E10" s="50" t="s">
        <v>6</v>
      </c>
      <c r="F10" s="53" t="s">
        <v>275</v>
      </c>
      <c r="G10" s="53" t="s">
        <v>276</v>
      </c>
      <c r="H10" s="51" t="s">
        <v>277</v>
      </c>
      <c r="I10" s="96" t="s">
        <v>150</v>
      </c>
      <c r="J10" s="51" t="s">
        <v>278</v>
      </c>
      <c r="K10" s="52" t="s">
        <v>279</v>
      </c>
      <c r="L10" s="96" t="s">
        <v>149</v>
      </c>
      <c r="M10" s="136" t="s">
        <v>243</v>
      </c>
      <c r="N10" s="136"/>
      <c r="O10" s="142"/>
      <c r="P10" s="50" t="s">
        <v>250</v>
      </c>
      <c r="Q10" s="86" t="s">
        <v>119</v>
      </c>
      <c r="S10" s="48"/>
    </row>
    <row r="11" spans="1:19" s="17" customFormat="1" ht="22.5" customHeight="1">
      <c r="A11" s="50">
        <v>1</v>
      </c>
      <c r="B11" s="54"/>
      <c r="C11" s="55"/>
      <c r="D11" s="56"/>
      <c r="E11" s="30"/>
      <c r="F11" s="6"/>
      <c r="G11" s="6"/>
      <c r="H11" s="26">
        <f>G11-F11</f>
        <v>0</v>
      </c>
      <c r="I11" s="57"/>
      <c r="J11" s="58"/>
      <c r="K11" s="25">
        <f>J11-F11</f>
        <v>0</v>
      </c>
      <c r="L11" s="59"/>
      <c r="M11" s="172"/>
      <c r="N11" s="172"/>
      <c r="O11" s="173"/>
      <c r="P11" s="60" t="s">
        <v>252</v>
      </c>
      <c r="Q11" s="91" t="s">
        <v>156</v>
      </c>
      <c r="S11" s="48"/>
    </row>
    <row r="12" spans="1:19" s="17" customFormat="1" ht="22.5" customHeight="1">
      <c r="A12" s="50">
        <v>2</v>
      </c>
      <c r="B12" s="54"/>
      <c r="C12" s="55"/>
      <c r="D12" s="56"/>
      <c r="E12" s="30"/>
      <c r="F12" s="6"/>
      <c r="G12" s="6"/>
      <c r="H12" s="26">
        <f t="shared" ref="H12:H25" si="0">G12-F12</f>
        <v>0</v>
      </c>
      <c r="I12" s="57"/>
      <c r="J12" s="58"/>
      <c r="K12" s="25">
        <f t="shared" ref="K12:K25" si="1">J12-F12</f>
        <v>0</v>
      </c>
      <c r="L12" s="59"/>
      <c r="M12" s="172"/>
      <c r="N12" s="172"/>
      <c r="O12" s="173"/>
      <c r="P12" s="60" t="s">
        <v>251</v>
      </c>
      <c r="Q12" s="91" t="s">
        <v>158</v>
      </c>
      <c r="S12" s="48"/>
    </row>
    <row r="13" spans="1:19" s="17" customFormat="1" ht="22.5" customHeight="1">
      <c r="A13" s="50">
        <v>3</v>
      </c>
      <c r="B13" s="54"/>
      <c r="C13" s="55"/>
      <c r="D13" s="56"/>
      <c r="E13" s="30"/>
      <c r="F13" s="6"/>
      <c r="G13" s="6"/>
      <c r="H13" s="26">
        <f t="shared" si="0"/>
        <v>0</v>
      </c>
      <c r="I13" s="57"/>
      <c r="J13" s="58"/>
      <c r="K13" s="25">
        <f t="shared" si="1"/>
        <v>0</v>
      </c>
      <c r="L13" s="59"/>
      <c r="M13" s="172"/>
      <c r="N13" s="172"/>
      <c r="O13" s="173"/>
      <c r="P13" s="60" t="s">
        <v>253</v>
      </c>
      <c r="Q13" s="91" t="s">
        <v>157</v>
      </c>
      <c r="S13" s="48"/>
    </row>
    <row r="14" spans="1:19" s="17" customFormat="1" ht="22.5" customHeight="1">
      <c r="A14" s="50">
        <v>4</v>
      </c>
      <c r="B14" s="54"/>
      <c r="C14" s="55"/>
      <c r="D14" s="56"/>
      <c r="E14" s="30"/>
      <c r="F14" s="6"/>
      <c r="G14" s="6"/>
      <c r="H14" s="26">
        <f t="shared" si="0"/>
        <v>0</v>
      </c>
      <c r="I14" s="57"/>
      <c r="J14" s="58"/>
      <c r="K14" s="25">
        <f t="shared" si="1"/>
        <v>0</v>
      </c>
      <c r="L14" s="59"/>
      <c r="M14" s="172"/>
      <c r="N14" s="172"/>
      <c r="O14" s="173"/>
      <c r="P14" s="60" t="s">
        <v>254</v>
      </c>
      <c r="S14" s="48"/>
    </row>
    <row r="15" spans="1:19" s="17" customFormat="1" ht="22.5" customHeight="1">
      <c r="A15" s="50">
        <v>5</v>
      </c>
      <c r="B15" s="54"/>
      <c r="C15" s="55"/>
      <c r="D15" s="56"/>
      <c r="E15" s="30"/>
      <c r="F15" s="6"/>
      <c r="G15" s="6"/>
      <c r="H15" s="26">
        <f t="shared" si="0"/>
        <v>0</v>
      </c>
      <c r="I15" s="57"/>
      <c r="J15" s="58"/>
      <c r="K15" s="25">
        <f t="shared" si="1"/>
        <v>0</v>
      </c>
      <c r="L15" s="59"/>
      <c r="M15" s="172"/>
      <c r="N15" s="172"/>
      <c r="O15" s="173"/>
      <c r="P15" s="60" t="s">
        <v>255</v>
      </c>
      <c r="Q15" s="61"/>
      <c r="S15" s="48"/>
    </row>
    <row r="16" spans="1:19" s="17" customFormat="1" ht="22.5" customHeight="1">
      <c r="A16" s="50">
        <v>6</v>
      </c>
      <c r="B16" s="54"/>
      <c r="C16" s="55"/>
      <c r="D16" s="56"/>
      <c r="E16" s="30"/>
      <c r="F16" s="6"/>
      <c r="G16" s="62"/>
      <c r="H16" s="26">
        <f t="shared" si="0"/>
        <v>0</v>
      </c>
      <c r="I16" s="57"/>
      <c r="J16" s="58"/>
      <c r="K16" s="25">
        <f t="shared" si="1"/>
        <v>0</v>
      </c>
      <c r="L16" s="59"/>
      <c r="M16" s="172"/>
      <c r="N16" s="172"/>
      <c r="O16" s="173"/>
      <c r="P16" s="60" t="s">
        <v>256</v>
      </c>
      <c r="Q16" s="61"/>
      <c r="S16" s="48"/>
    </row>
    <row r="17" spans="1:22" s="17" customFormat="1" ht="22.5" customHeight="1">
      <c r="A17" s="50">
        <v>7</v>
      </c>
      <c r="B17" s="54"/>
      <c r="C17" s="55"/>
      <c r="D17" s="56"/>
      <c r="E17" s="30"/>
      <c r="F17" s="6"/>
      <c r="G17" s="6"/>
      <c r="H17" s="26">
        <f t="shared" si="0"/>
        <v>0</v>
      </c>
      <c r="I17" s="57"/>
      <c r="J17" s="58"/>
      <c r="K17" s="25">
        <f t="shared" si="1"/>
        <v>0</v>
      </c>
      <c r="L17" s="59"/>
      <c r="M17" s="172"/>
      <c r="N17" s="172"/>
      <c r="O17" s="173"/>
      <c r="P17" s="60" t="s">
        <v>257</v>
      </c>
      <c r="Q17" s="61"/>
      <c r="S17" s="48"/>
    </row>
    <row r="18" spans="1:22" s="17" customFormat="1" ht="22.5" customHeight="1">
      <c r="A18" s="50">
        <v>8</v>
      </c>
      <c r="B18" s="54"/>
      <c r="C18" s="55"/>
      <c r="D18" s="56"/>
      <c r="E18" s="30"/>
      <c r="F18" s="6"/>
      <c r="G18" s="6"/>
      <c r="H18" s="26">
        <f t="shared" si="0"/>
        <v>0</v>
      </c>
      <c r="I18" s="57"/>
      <c r="J18" s="58"/>
      <c r="K18" s="25">
        <f t="shared" si="1"/>
        <v>0</v>
      </c>
      <c r="L18" s="59"/>
      <c r="M18" s="172"/>
      <c r="N18" s="172"/>
      <c r="O18" s="173"/>
      <c r="P18" s="60" t="s">
        <v>258</v>
      </c>
      <c r="Q18" s="61"/>
      <c r="S18" s="48"/>
    </row>
    <row r="19" spans="1:22" ht="22.5" customHeight="1">
      <c r="A19" s="50">
        <v>9</v>
      </c>
      <c r="B19" s="54"/>
      <c r="C19" s="24"/>
      <c r="D19" s="56"/>
      <c r="E19" s="2"/>
      <c r="F19" s="31"/>
      <c r="G19" s="31"/>
      <c r="H19" s="26">
        <f t="shared" si="0"/>
        <v>0</v>
      </c>
      <c r="I19" s="19"/>
      <c r="J19" s="28"/>
      <c r="K19" s="25">
        <f t="shared" si="1"/>
        <v>0</v>
      </c>
      <c r="L19" s="23"/>
      <c r="M19" s="172"/>
      <c r="N19" s="172"/>
      <c r="O19" s="172"/>
      <c r="P19" s="17"/>
      <c r="Q19" s="61"/>
    </row>
    <row r="20" spans="1:22" ht="22.5" customHeight="1">
      <c r="A20" s="50">
        <v>10</v>
      </c>
      <c r="B20" s="54"/>
      <c r="C20" s="24"/>
      <c r="D20" s="56"/>
      <c r="E20" s="2"/>
      <c r="F20" s="31"/>
      <c r="G20" s="31"/>
      <c r="H20" s="26">
        <f t="shared" si="0"/>
        <v>0</v>
      </c>
      <c r="I20" s="19"/>
      <c r="J20" s="28"/>
      <c r="K20" s="25">
        <f t="shared" si="1"/>
        <v>0</v>
      </c>
      <c r="L20" s="23"/>
      <c r="M20" s="172"/>
      <c r="N20" s="172"/>
      <c r="O20" s="172"/>
      <c r="P20" s="17"/>
      <c r="Q20" s="61"/>
    </row>
    <row r="21" spans="1:22" ht="22.5" customHeight="1">
      <c r="A21" s="50">
        <v>11</v>
      </c>
      <c r="B21" s="54"/>
      <c r="C21" s="24"/>
      <c r="D21" s="56"/>
      <c r="E21" s="2"/>
      <c r="F21" s="31"/>
      <c r="G21" s="31"/>
      <c r="H21" s="26">
        <f t="shared" si="0"/>
        <v>0</v>
      </c>
      <c r="I21" s="19"/>
      <c r="J21" s="28"/>
      <c r="K21" s="25">
        <f t="shared" si="1"/>
        <v>0</v>
      </c>
      <c r="L21" s="23"/>
      <c r="M21" s="172"/>
      <c r="N21" s="172"/>
      <c r="O21" s="172"/>
      <c r="P21" s="17"/>
      <c r="Q21" s="61"/>
    </row>
    <row r="22" spans="1:22" ht="22.5" customHeight="1">
      <c r="A22" s="50">
        <v>12</v>
      </c>
      <c r="B22" s="54"/>
      <c r="C22" s="24"/>
      <c r="D22" s="56"/>
      <c r="E22" s="2"/>
      <c r="F22" s="31"/>
      <c r="G22" s="31"/>
      <c r="H22" s="26">
        <f t="shared" si="0"/>
        <v>0</v>
      </c>
      <c r="I22" s="19"/>
      <c r="J22" s="28"/>
      <c r="K22" s="25">
        <f t="shared" si="1"/>
        <v>0</v>
      </c>
      <c r="L22" s="23"/>
      <c r="M22" s="172"/>
      <c r="N22" s="172"/>
      <c r="O22" s="172"/>
      <c r="P22" s="17"/>
      <c r="Q22" s="61"/>
    </row>
    <row r="23" spans="1:22" ht="22.5" customHeight="1">
      <c r="A23" s="50">
        <v>13</v>
      </c>
      <c r="B23" s="54"/>
      <c r="C23" s="24"/>
      <c r="D23" s="56"/>
      <c r="E23" s="2"/>
      <c r="F23" s="31"/>
      <c r="G23" s="31"/>
      <c r="H23" s="26">
        <f t="shared" si="0"/>
        <v>0</v>
      </c>
      <c r="I23" s="19"/>
      <c r="J23" s="28"/>
      <c r="K23" s="25">
        <f t="shared" si="1"/>
        <v>0</v>
      </c>
      <c r="L23" s="23"/>
      <c r="M23" s="172"/>
      <c r="N23" s="172"/>
      <c r="O23" s="172"/>
      <c r="P23" s="17"/>
      <c r="Q23" s="61"/>
    </row>
    <row r="24" spans="1:22" ht="22.5" customHeight="1">
      <c r="A24" s="50">
        <v>14</v>
      </c>
      <c r="B24" s="54"/>
      <c r="C24" s="24"/>
      <c r="D24" s="56"/>
      <c r="E24" s="2"/>
      <c r="F24" s="31"/>
      <c r="G24" s="31"/>
      <c r="H24" s="26">
        <f t="shared" si="0"/>
        <v>0</v>
      </c>
      <c r="I24" s="19"/>
      <c r="J24" s="28"/>
      <c r="K24" s="25">
        <f t="shared" si="1"/>
        <v>0</v>
      </c>
      <c r="L24" s="23"/>
      <c r="M24" s="172"/>
      <c r="N24" s="172"/>
      <c r="O24" s="172"/>
      <c r="P24" s="17"/>
      <c r="Q24" s="61"/>
    </row>
    <row r="25" spans="1:22" ht="22.5" customHeight="1">
      <c r="A25" s="50">
        <v>15</v>
      </c>
      <c r="B25" s="54"/>
      <c r="C25" s="24"/>
      <c r="D25" s="56"/>
      <c r="E25" s="2"/>
      <c r="F25" s="31"/>
      <c r="G25" s="31"/>
      <c r="H25" s="26">
        <f t="shared" si="0"/>
        <v>0</v>
      </c>
      <c r="I25" s="19"/>
      <c r="J25" s="28"/>
      <c r="K25" s="25">
        <f t="shared" si="1"/>
        <v>0</v>
      </c>
      <c r="L25" s="23"/>
      <c r="M25" s="172"/>
      <c r="N25" s="172"/>
      <c r="O25" s="172"/>
      <c r="P25" s="17"/>
      <c r="Q25" s="61"/>
    </row>
    <row r="26" spans="1:22" ht="22.5" customHeight="1">
      <c r="A26" s="50" t="s">
        <v>0</v>
      </c>
      <c r="B26" s="63"/>
      <c r="C26" s="25">
        <f>SUM(C11:C25)</f>
        <v>0</v>
      </c>
      <c r="D26" s="64"/>
      <c r="E26" s="50" t="s">
        <v>233</v>
      </c>
      <c r="F26" s="27">
        <f>SUMIF(D11:D25,"野菜",F11:F25)+SUMIF(D11:D25,"果樹",F11:F25)</f>
        <v>0</v>
      </c>
      <c r="G26" s="27">
        <f>SUMIF(D11:D25,"野菜",G11:G25)+SUMIF(D11:D25,"果樹",G11:G25)</f>
        <v>0</v>
      </c>
      <c r="H26" s="27">
        <f>SUMIF(D11:D25,"野菜",H11:H25)+SUMIF(D11:D25,"果樹",H11:H25)</f>
        <v>0</v>
      </c>
      <c r="I26" s="101" t="str">
        <f>IFERROR(ROUND((H26/F26)*100,1),"")</f>
        <v/>
      </c>
      <c r="J26" s="25">
        <f>SUMIF(D11:D25,"野菜",J11:J25)+SUMIF(D11:D25,"果樹",J11:J25)</f>
        <v>0</v>
      </c>
      <c r="K26" s="25">
        <f>SUMIF(D11:D25,"野菜",K11:K25)+SUMIF(D11:D25,"果樹",K11:K25)</f>
        <v>0</v>
      </c>
      <c r="L26" s="99" t="str">
        <f>IFERROR(ROUND((K26/F26)*100,1),"")</f>
        <v/>
      </c>
      <c r="N26" s="179"/>
      <c r="O26" s="179"/>
      <c r="P26" s="48"/>
    </row>
    <row r="27" spans="1:22" ht="22.5" customHeight="1">
      <c r="A27" s="17"/>
      <c r="B27" s="17"/>
      <c r="C27" s="17" t="s">
        <v>236</v>
      </c>
      <c r="D27" s="56"/>
      <c r="E27" s="50" t="s">
        <v>157</v>
      </c>
      <c r="F27" s="27">
        <f>SUMIF(D10:D24,"花き",F10:F24)</f>
        <v>0</v>
      </c>
      <c r="G27" s="27">
        <f>SUMIF(D10:D24,"花き",G10:G24)</f>
        <v>0</v>
      </c>
      <c r="H27" s="27">
        <f>SUMIF(D10:D24,"花き",H10:H24)</f>
        <v>0</v>
      </c>
      <c r="I27" s="101" t="str">
        <f>IFERROR(ROUND((H27/F27)*100,1),"")</f>
        <v/>
      </c>
      <c r="J27" s="25">
        <f>SUMIF(D10:D25,"花き",J10:J25)</f>
        <v>0</v>
      </c>
      <c r="K27" s="25">
        <f>SUMIF(D10:D24,"花き",K10:K24)</f>
        <v>0</v>
      </c>
      <c r="L27" s="99" t="str">
        <f>IFERROR(ROUND((K27/F27)*100,1),"")</f>
        <v/>
      </c>
      <c r="N27" s="17"/>
      <c r="O27" s="17"/>
      <c r="P27" s="48"/>
    </row>
    <row r="28" spans="1:22" ht="22.5" customHeight="1">
      <c r="A28" s="17"/>
      <c r="B28" s="17"/>
      <c r="C28" s="17"/>
      <c r="D28" s="65"/>
      <c r="E28" s="65"/>
      <c r="F28" s="65"/>
      <c r="G28" s="65"/>
      <c r="H28" s="65"/>
      <c r="I28" s="65"/>
      <c r="J28" s="65"/>
      <c r="K28" s="65"/>
      <c r="L28" s="65"/>
      <c r="M28" s="17"/>
      <c r="N28" s="17"/>
      <c r="O28" s="17"/>
      <c r="P28" s="48"/>
    </row>
    <row r="29" spans="1:22" ht="22.5" customHeight="1">
      <c r="A29" s="94" t="s">
        <v>124</v>
      </c>
      <c r="P29" s="48"/>
    </row>
    <row r="30" spans="1:22" ht="22.5" customHeight="1">
      <c r="A30" s="66" t="s">
        <v>125</v>
      </c>
      <c r="C30" s="67"/>
      <c r="P30" s="48"/>
    </row>
    <row r="31" spans="1:22" s="61" customFormat="1" ht="22.5" customHeight="1">
      <c r="A31" s="162" t="s">
        <v>217</v>
      </c>
      <c r="B31" s="160" t="s">
        <v>67</v>
      </c>
      <c r="C31" s="150" t="s">
        <v>286</v>
      </c>
      <c r="D31" s="150"/>
      <c r="E31" s="150"/>
      <c r="F31" s="150"/>
      <c r="G31" s="160" t="s">
        <v>38</v>
      </c>
      <c r="H31" s="144" t="s">
        <v>47</v>
      </c>
      <c r="I31" s="145"/>
      <c r="J31" s="145"/>
      <c r="K31" s="146"/>
      <c r="L31" s="144" t="s">
        <v>216</v>
      </c>
      <c r="M31" s="145"/>
      <c r="N31" s="145"/>
      <c r="O31" s="146"/>
      <c r="P31" s="48" t="s">
        <v>96</v>
      </c>
      <c r="Q31" s="48" t="s">
        <v>96</v>
      </c>
      <c r="S31" s="48"/>
    </row>
    <row r="32" spans="1:22" s="70" customFormat="1" ht="22.5" customHeight="1">
      <c r="A32" s="161"/>
      <c r="B32" s="161"/>
      <c r="C32" s="68" t="s">
        <v>215</v>
      </c>
      <c r="D32" s="150" t="s">
        <v>120</v>
      </c>
      <c r="E32" s="150"/>
      <c r="F32" s="68" t="s">
        <v>15</v>
      </c>
      <c r="G32" s="161"/>
      <c r="H32" s="69" t="s">
        <v>29</v>
      </c>
      <c r="I32" s="69" t="s">
        <v>28</v>
      </c>
      <c r="J32" s="68" t="s">
        <v>18</v>
      </c>
      <c r="K32" s="68" t="s">
        <v>19</v>
      </c>
      <c r="L32" s="53" t="s">
        <v>109</v>
      </c>
      <c r="M32" s="53" t="s">
        <v>110</v>
      </c>
      <c r="N32" s="53" t="s">
        <v>111</v>
      </c>
      <c r="O32" s="53" t="s">
        <v>112</v>
      </c>
      <c r="P32" s="70" t="s">
        <v>104</v>
      </c>
      <c r="Q32" s="70" t="s">
        <v>116</v>
      </c>
      <c r="R32" s="70" t="s">
        <v>115</v>
      </c>
      <c r="S32" s="48"/>
      <c r="T32" s="71" t="s">
        <v>67</v>
      </c>
      <c r="U32" s="98" t="s">
        <v>153</v>
      </c>
      <c r="V32" s="61"/>
    </row>
    <row r="33" spans="1:22" ht="22.5" customHeight="1">
      <c r="A33" s="6"/>
      <c r="B33" s="9"/>
      <c r="C33" s="72"/>
      <c r="D33" s="152"/>
      <c r="E33" s="152"/>
      <c r="F33" s="15"/>
      <c r="G33" s="7"/>
      <c r="H33" s="6"/>
      <c r="I33" s="21"/>
      <c r="J33" s="7" t="s">
        <v>1</v>
      </c>
      <c r="K33" s="8" t="s">
        <v>1</v>
      </c>
      <c r="L33" s="1"/>
      <c r="M33" s="1"/>
      <c r="N33" s="1"/>
      <c r="O33" s="20">
        <f>L33-(M33+N33)</f>
        <v>0</v>
      </c>
      <c r="P33" s="29" t="str">
        <f>IF(OR(G33="新規",G33="追加",G33=""),"OK",(IF(AND(H33="",I33=""),"NG","OK")))</f>
        <v>OK</v>
      </c>
      <c r="Q33" s="10" t="str">
        <f>IF(OR(G33="新規",G33="追加",G33=""),"OK",(IF(OR(AND(J33="",K33=""),AND(J33="",K33="□"),AND(J33="□",K33=""),AND(J33="□",K33="□")),"NG","OK")))</f>
        <v>OK</v>
      </c>
      <c r="R33" s="10" t="str">
        <f>IF(OR(AND(C33&lt;&gt;"",D33&lt;&gt;"",F33&lt;&gt;"",G33&lt;&gt;""),(C33="")),"OK","NG")</f>
        <v>OK</v>
      </c>
      <c r="T33" s="71" t="s">
        <v>65</v>
      </c>
      <c r="U33" s="74" t="s">
        <v>154</v>
      </c>
      <c r="V33" s="61"/>
    </row>
    <row r="34" spans="1:22" ht="22.5" customHeight="1">
      <c r="A34" s="6"/>
      <c r="B34" s="9"/>
      <c r="C34" s="72"/>
      <c r="D34" s="152"/>
      <c r="E34" s="152"/>
      <c r="F34" s="15"/>
      <c r="G34" s="7"/>
      <c r="H34" s="6"/>
      <c r="I34" s="21"/>
      <c r="J34" s="7" t="s">
        <v>1</v>
      </c>
      <c r="K34" s="8" t="s">
        <v>1</v>
      </c>
      <c r="L34" s="1"/>
      <c r="M34" s="1"/>
      <c r="N34" s="1"/>
      <c r="O34" s="20">
        <f t="shared" ref="O34:O39" si="2">L34-(M34+N34)</f>
        <v>0</v>
      </c>
      <c r="P34" s="29" t="str">
        <f t="shared" ref="P34:P39" si="3">IF(OR(G34="新規",G34="追加",G34=""),"OK",(IF(AND(H34="",I34=""),"NG","OK")))</f>
        <v>OK</v>
      </c>
      <c r="Q34" s="10" t="str">
        <f t="shared" ref="Q34:Q39" si="4">IF(OR(G34="新規",G34="追加",G34=""),"OK",(IF(OR(AND(J34="",K34=""),AND(J34="",K34="□"),AND(J34="□",K34=""),AND(J34="□",K34="□")),"NG","OK")))</f>
        <v>OK</v>
      </c>
      <c r="R34" s="10" t="str">
        <f t="shared" ref="R34:R39" si="5">IF(OR(AND(C34&lt;&gt;"",D34&lt;&gt;"",F34&lt;&gt;"",G34&lt;&gt;""),(C34="")),"OK","NG")</f>
        <v>OK</v>
      </c>
      <c r="T34" s="97" t="s">
        <v>66</v>
      </c>
      <c r="U34" s="75" t="s">
        <v>155</v>
      </c>
      <c r="V34" s="61"/>
    </row>
    <row r="35" spans="1:22" ht="22.5" customHeight="1">
      <c r="A35" s="6"/>
      <c r="B35" s="9"/>
      <c r="C35" s="72"/>
      <c r="D35" s="152"/>
      <c r="E35" s="152"/>
      <c r="F35" s="15"/>
      <c r="G35" s="7"/>
      <c r="H35" s="6"/>
      <c r="I35" s="21"/>
      <c r="J35" s="7" t="s">
        <v>1</v>
      </c>
      <c r="K35" s="8" t="s">
        <v>1</v>
      </c>
      <c r="L35" s="1"/>
      <c r="M35" s="1"/>
      <c r="N35" s="1"/>
      <c r="O35" s="20">
        <f t="shared" si="2"/>
        <v>0</v>
      </c>
      <c r="P35" s="29" t="str">
        <f t="shared" si="3"/>
        <v>OK</v>
      </c>
      <c r="Q35" s="10" t="str">
        <f t="shared" si="4"/>
        <v>OK</v>
      </c>
      <c r="R35" s="10" t="str">
        <f t="shared" si="5"/>
        <v>OK</v>
      </c>
      <c r="T35" s="94"/>
      <c r="U35" s="75" t="s">
        <v>214</v>
      </c>
      <c r="V35" s="61"/>
    </row>
    <row r="36" spans="1:22" ht="22.5" customHeight="1">
      <c r="A36" s="6"/>
      <c r="B36" s="9"/>
      <c r="C36" s="72"/>
      <c r="D36" s="152"/>
      <c r="E36" s="152"/>
      <c r="F36" s="15"/>
      <c r="G36" s="7"/>
      <c r="H36" s="6"/>
      <c r="I36" s="21"/>
      <c r="J36" s="7" t="s">
        <v>1</v>
      </c>
      <c r="K36" s="8" t="s">
        <v>1</v>
      </c>
      <c r="L36" s="1"/>
      <c r="M36" s="1"/>
      <c r="N36" s="1"/>
      <c r="O36" s="20">
        <f t="shared" si="2"/>
        <v>0</v>
      </c>
      <c r="P36" s="29" t="str">
        <f t="shared" si="3"/>
        <v>OK</v>
      </c>
      <c r="Q36" s="10" t="str">
        <f t="shared" si="4"/>
        <v>OK</v>
      </c>
      <c r="R36" s="10" t="str">
        <f t="shared" si="5"/>
        <v>OK</v>
      </c>
      <c r="T36" s="94"/>
      <c r="U36" s="92" t="s">
        <v>13</v>
      </c>
      <c r="V36" s="61"/>
    </row>
    <row r="37" spans="1:22" ht="22.5" customHeight="1">
      <c r="A37" s="6"/>
      <c r="B37" s="9"/>
      <c r="C37" s="72"/>
      <c r="D37" s="152"/>
      <c r="E37" s="152"/>
      <c r="F37" s="16"/>
      <c r="G37" s="7"/>
      <c r="H37" s="6"/>
      <c r="I37" s="21"/>
      <c r="J37" s="7" t="s">
        <v>1</v>
      </c>
      <c r="K37" s="8" t="s">
        <v>1</v>
      </c>
      <c r="L37" s="1"/>
      <c r="M37" s="1"/>
      <c r="N37" s="1"/>
      <c r="O37" s="20">
        <f t="shared" si="2"/>
        <v>0</v>
      </c>
      <c r="P37" s="29" t="str">
        <f t="shared" si="3"/>
        <v>OK</v>
      </c>
      <c r="Q37" s="10" t="str">
        <f t="shared" si="4"/>
        <v>OK</v>
      </c>
      <c r="R37" s="10" t="str">
        <f t="shared" si="5"/>
        <v>OK</v>
      </c>
    </row>
    <row r="38" spans="1:22" ht="22.5" customHeight="1">
      <c r="A38" s="6"/>
      <c r="B38" s="9"/>
      <c r="C38" s="72"/>
      <c r="D38" s="152"/>
      <c r="E38" s="152"/>
      <c r="F38" s="15"/>
      <c r="G38" s="7"/>
      <c r="H38" s="6"/>
      <c r="I38" s="21"/>
      <c r="J38" s="7" t="s">
        <v>1</v>
      </c>
      <c r="K38" s="8" t="s">
        <v>1</v>
      </c>
      <c r="L38" s="1"/>
      <c r="M38" s="1"/>
      <c r="N38" s="1"/>
      <c r="O38" s="20">
        <f t="shared" si="2"/>
        <v>0</v>
      </c>
      <c r="P38" s="29" t="str">
        <f t="shared" si="3"/>
        <v>OK</v>
      </c>
      <c r="Q38" s="10" t="str">
        <f t="shared" si="4"/>
        <v>OK</v>
      </c>
      <c r="R38" s="10" t="str">
        <f t="shared" si="5"/>
        <v>OK</v>
      </c>
    </row>
    <row r="39" spans="1:22" ht="22.5" customHeight="1">
      <c r="A39" s="6"/>
      <c r="B39" s="9"/>
      <c r="C39" s="72"/>
      <c r="D39" s="152"/>
      <c r="E39" s="152"/>
      <c r="F39" s="15"/>
      <c r="G39" s="7"/>
      <c r="H39" s="6"/>
      <c r="I39" s="21"/>
      <c r="J39" s="7" t="s">
        <v>1</v>
      </c>
      <c r="K39" s="8" t="s">
        <v>1</v>
      </c>
      <c r="L39" s="1"/>
      <c r="M39" s="1"/>
      <c r="N39" s="1"/>
      <c r="O39" s="20">
        <f t="shared" si="2"/>
        <v>0</v>
      </c>
      <c r="P39" s="29" t="str">
        <f t="shared" si="3"/>
        <v>OK</v>
      </c>
      <c r="Q39" s="10" t="str">
        <f t="shared" si="4"/>
        <v>OK</v>
      </c>
      <c r="R39" s="10" t="str">
        <f t="shared" si="5"/>
        <v>OK</v>
      </c>
    </row>
    <row r="40" spans="1:22" ht="22.5" customHeight="1">
      <c r="A40" s="12"/>
      <c r="B40" s="13"/>
      <c r="C40" s="14"/>
      <c r="D40" s="13"/>
      <c r="E40" s="14"/>
      <c r="F40" s="14"/>
      <c r="G40" s="13"/>
      <c r="H40" s="13"/>
      <c r="I40" s="12"/>
      <c r="J40" s="12"/>
      <c r="K40" s="68" t="s">
        <v>137</v>
      </c>
      <c r="L40" s="27">
        <f>SUM(L33:L39)</f>
        <v>0</v>
      </c>
      <c r="M40" s="27">
        <f t="shared" ref="M40:N40" si="6">SUM(M33:M39)</f>
        <v>0</v>
      </c>
      <c r="N40" s="27">
        <f t="shared" si="6"/>
        <v>0</v>
      </c>
      <c r="O40" s="27">
        <f>L40-(M40+N40)</f>
        <v>0</v>
      </c>
      <c r="P40" s="76"/>
      <c r="Q40" s="77"/>
      <c r="R40" s="77"/>
    </row>
    <row r="41" spans="1:22" ht="22.5" customHeight="1">
      <c r="A41" s="48" t="s">
        <v>126</v>
      </c>
      <c r="B41" s="13"/>
      <c r="C41" s="14"/>
      <c r="D41" s="13"/>
      <c r="E41" s="14"/>
      <c r="F41" s="14"/>
      <c r="G41" s="13"/>
      <c r="H41" s="13"/>
      <c r="I41" s="12"/>
      <c r="J41" s="12"/>
      <c r="K41" s="12"/>
      <c r="L41" s="12"/>
      <c r="M41" s="12"/>
      <c r="N41" s="12"/>
      <c r="O41" s="12"/>
      <c r="P41" s="76"/>
      <c r="Q41" s="77"/>
      <c r="R41" s="77"/>
    </row>
    <row r="42" spans="1:22" ht="22.5" customHeight="1">
      <c r="A42" s="162" t="s">
        <v>217</v>
      </c>
      <c r="B42" s="160" t="s">
        <v>67</v>
      </c>
      <c r="C42" s="150" t="s">
        <v>286</v>
      </c>
      <c r="D42" s="150"/>
      <c r="E42" s="150"/>
      <c r="F42" s="150"/>
      <c r="G42" s="160" t="s">
        <v>38</v>
      </c>
      <c r="H42" s="144" t="s">
        <v>47</v>
      </c>
      <c r="I42" s="145"/>
      <c r="J42" s="145"/>
      <c r="K42" s="146"/>
      <c r="L42" s="144" t="s">
        <v>216</v>
      </c>
      <c r="M42" s="145"/>
      <c r="N42" s="145"/>
      <c r="O42" s="146"/>
      <c r="P42" s="48" t="s">
        <v>96</v>
      </c>
      <c r="Q42" s="48" t="s">
        <v>96</v>
      </c>
      <c r="R42" s="61"/>
    </row>
    <row r="43" spans="1:22" ht="22.5" customHeight="1">
      <c r="A43" s="161"/>
      <c r="B43" s="161"/>
      <c r="C43" s="68" t="s">
        <v>215</v>
      </c>
      <c r="D43" s="150" t="s">
        <v>120</v>
      </c>
      <c r="E43" s="150"/>
      <c r="F43" s="68" t="s">
        <v>15</v>
      </c>
      <c r="G43" s="161"/>
      <c r="H43" s="69" t="s">
        <v>29</v>
      </c>
      <c r="I43" s="69" t="s">
        <v>28</v>
      </c>
      <c r="J43" s="68" t="s">
        <v>18</v>
      </c>
      <c r="K43" s="68" t="s">
        <v>19</v>
      </c>
      <c r="L43" s="53" t="s">
        <v>109</v>
      </c>
      <c r="M43" s="53" t="s">
        <v>110</v>
      </c>
      <c r="N43" s="53" t="s">
        <v>111</v>
      </c>
      <c r="O43" s="53" t="s">
        <v>112</v>
      </c>
      <c r="P43" s="70" t="s">
        <v>104</v>
      </c>
      <c r="Q43" s="70" t="s">
        <v>116</v>
      </c>
      <c r="R43" s="70" t="s">
        <v>115</v>
      </c>
      <c r="T43" s="98" t="s">
        <v>153</v>
      </c>
    </row>
    <row r="44" spans="1:22" ht="22.5" customHeight="1">
      <c r="A44" s="6"/>
      <c r="B44" s="9"/>
      <c r="C44" s="72"/>
      <c r="D44" s="152"/>
      <c r="E44" s="152"/>
      <c r="F44" s="15"/>
      <c r="G44" s="7"/>
      <c r="H44" s="6"/>
      <c r="I44" s="21"/>
      <c r="J44" s="7" t="s">
        <v>1</v>
      </c>
      <c r="K44" s="8" t="s">
        <v>1</v>
      </c>
      <c r="L44" s="1"/>
      <c r="M44" s="1"/>
      <c r="N44" s="1"/>
      <c r="O44" s="20">
        <f>L44-(M44+N44)</f>
        <v>0</v>
      </c>
      <c r="P44" s="29" t="str">
        <f t="shared" ref="P44:P50" si="7">IF(OR(G44="新規",G44="追加",G44=""),"OK",(IF(AND(H44="",I44=""),"NG","OK")))</f>
        <v>OK</v>
      </c>
      <c r="Q44" s="10" t="str">
        <f t="shared" ref="Q44:Q50" si="8">IF(OR(G44="新規",G44="追加",G44=""),"OK",(IF(OR(AND(J44="",K44=""),AND(J44="",K44="□"),AND(J44="□",K44=""),AND(J44="□",K44="□")),"NG","OK")))</f>
        <v>OK</v>
      </c>
      <c r="R44" s="10" t="str">
        <f t="shared" ref="R44:R50" si="9">IF(OR(AND(C44&lt;&gt;"",D44&lt;&gt;"",F44&lt;&gt;"",G44&lt;&gt;""),(C44="")),"OK","NG")</f>
        <v>OK</v>
      </c>
      <c r="T44" s="78" t="s">
        <v>7</v>
      </c>
    </row>
    <row r="45" spans="1:22" ht="22.5" customHeight="1">
      <c r="A45" s="6"/>
      <c r="B45" s="9"/>
      <c r="C45" s="72"/>
      <c r="D45" s="152"/>
      <c r="E45" s="152"/>
      <c r="F45" s="15"/>
      <c r="G45" s="7"/>
      <c r="H45" s="6"/>
      <c r="I45" s="21"/>
      <c r="J45" s="7" t="s">
        <v>1</v>
      </c>
      <c r="K45" s="8" t="s">
        <v>1</v>
      </c>
      <c r="L45" s="1"/>
      <c r="M45" s="1"/>
      <c r="N45" s="1"/>
      <c r="O45" s="20">
        <f t="shared" ref="O45:O50" si="10">L45-(M45+N45)</f>
        <v>0</v>
      </c>
      <c r="P45" s="29" t="str">
        <f t="shared" si="7"/>
        <v>OK</v>
      </c>
      <c r="Q45" s="10" t="str">
        <f t="shared" si="8"/>
        <v>OK</v>
      </c>
      <c r="R45" s="10" t="str">
        <f t="shared" si="9"/>
        <v>OK</v>
      </c>
      <c r="T45" s="79" t="s">
        <v>214</v>
      </c>
    </row>
    <row r="46" spans="1:22" ht="22.5" customHeight="1">
      <c r="A46" s="6"/>
      <c r="B46" s="9"/>
      <c r="C46" s="72"/>
      <c r="D46" s="152"/>
      <c r="E46" s="152"/>
      <c r="F46" s="15"/>
      <c r="G46" s="7"/>
      <c r="H46" s="6"/>
      <c r="I46" s="21"/>
      <c r="J46" s="7" t="s">
        <v>1</v>
      </c>
      <c r="K46" s="8" t="s">
        <v>1</v>
      </c>
      <c r="L46" s="1"/>
      <c r="M46" s="1"/>
      <c r="N46" s="1"/>
      <c r="O46" s="20">
        <f t="shared" si="10"/>
        <v>0</v>
      </c>
      <c r="P46" s="29" t="str">
        <f t="shared" si="7"/>
        <v>OK</v>
      </c>
      <c r="Q46" s="10" t="str">
        <f t="shared" si="8"/>
        <v>OK</v>
      </c>
      <c r="R46" s="10" t="str">
        <f t="shared" si="9"/>
        <v>OK</v>
      </c>
      <c r="T46" s="80" t="s">
        <v>13</v>
      </c>
    </row>
    <row r="47" spans="1:22" ht="22.5" customHeight="1">
      <c r="A47" s="6"/>
      <c r="B47" s="9"/>
      <c r="C47" s="72"/>
      <c r="D47" s="152"/>
      <c r="E47" s="152"/>
      <c r="F47" s="15"/>
      <c r="G47" s="7"/>
      <c r="H47" s="6"/>
      <c r="I47" s="21"/>
      <c r="J47" s="7" t="s">
        <v>1</v>
      </c>
      <c r="K47" s="8" t="s">
        <v>1</v>
      </c>
      <c r="L47" s="1"/>
      <c r="M47" s="1"/>
      <c r="N47" s="1"/>
      <c r="O47" s="20">
        <f t="shared" si="10"/>
        <v>0</v>
      </c>
      <c r="P47" s="29" t="str">
        <f t="shared" si="7"/>
        <v>OK</v>
      </c>
      <c r="Q47" s="10" t="str">
        <f t="shared" si="8"/>
        <v>OK</v>
      </c>
      <c r="R47" s="10" t="str">
        <f t="shared" si="9"/>
        <v>OK</v>
      </c>
    </row>
    <row r="48" spans="1:22" ht="22.5" customHeight="1">
      <c r="A48" s="6"/>
      <c r="B48" s="9"/>
      <c r="C48" s="72"/>
      <c r="D48" s="152"/>
      <c r="E48" s="152"/>
      <c r="F48" s="16"/>
      <c r="G48" s="7"/>
      <c r="H48" s="6"/>
      <c r="I48" s="21"/>
      <c r="J48" s="7" t="s">
        <v>1</v>
      </c>
      <c r="K48" s="8" t="s">
        <v>1</v>
      </c>
      <c r="L48" s="1"/>
      <c r="M48" s="1"/>
      <c r="N48" s="1"/>
      <c r="O48" s="20">
        <f t="shared" si="10"/>
        <v>0</v>
      </c>
      <c r="P48" s="29" t="str">
        <f t="shared" si="7"/>
        <v>OK</v>
      </c>
      <c r="Q48" s="10" t="str">
        <f t="shared" si="8"/>
        <v>OK</v>
      </c>
      <c r="R48" s="10" t="str">
        <f t="shared" si="9"/>
        <v>OK</v>
      </c>
    </row>
    <row r="49" spans="1:20" ht="22.5" customHeight="1">
      <c r="A49" s="6"/>
      <c r="B49" s="9"/>
      <c r="C49" s="72"/>
      <c r="D49" s="152"/>
      <c r="E49" s="152"/>
      <c r="F49" s="15"/>
      <c r="G49" s="7"/>
      <c r="H49" s="6"/>
      <c r="I49" s="21"/>
      <c r="J49" s="7" t="s">
        <v>1</v>
      </c>
      <c r="K49" s="8" t="s">
        <v>1</v>
      </c>
      <c r="L49" s="1"/>
      <c r="M49" s="1"/>
      <c r="N49" s="1"/>
      <c r="O49" s="20">
        <f t="shared" si="10"/>
        <v>0</v>
      </c>
      <c r="P49" s="29" t="str">
        <f t="shared" si="7"/>
        <v>OK</v>
      </c>
      <c r="Q49" s="10" t="str">
        <f t="shared" si="8"/>
        <v>OK</v>
      </c>
      <c r="R49" s="10" t="str">
        <f t="shared" si="9"/>
        <v>OK</v>
      </c>
    </row>
    <row r="50" spans="1:20" ht="22.5" customHeight="1">
      <c r="A50" s="6"/>
      <c r="B50" s="9"/>
      <c r="C50" s="72"/>
      <c r="D50" s="152"/>
      <c r="E50" s="152"/>
      <c r="F50" s="15"/>
      <c r="G50" s="7"/>
      <c r="H50" s="6"/>
      <c r="I50" s="21"/>
      <c r="J50" s="7" t="s">
        <v>1</v>
      </c>
      <c r="K50" s="8" t="s">
        <v>1</v>
      </c>
      <c r="L50" s="1"/>
      <c r="M50" s="1"/>
      <c r="N50" s="1"/>
      <c r="O50" s="20">
        <f t="shared" si="10"/>
        <v>0</v>
      </c>
      <c r="P50" s="29" t="str">
        <f t="shared" si="7"/>
        <v>OK</v>
      </c>
      <c r="Q50" s="10" t="str">
        <f t="shared" si="8"/>
        <v>OK</v>
      </c>
      <c r="R50" s="10" t="str">
        <f t="shared" si="9"/>
        <v>OK</v>
      </c>
    </row>
    <row r="51" spans="1:20" ht="22.5" customHeight="1">
      <c r="A51" s="12"/>
      <c r="B51" s="13"/>
      <c r="C51" s="14"/>
      <c r="D51" s="13"/>
      <c r="E51" s="14"/>
      <c r="F51" s="14"/>
      <c r="G51" s="13"/>
      <c r="H51" s="13"/>
      <c r="I51" s="12"/>
      <c r="J51" s="12"/>
      <c r="K51" s="68" t="s">
        <v>137</v>
      </c>
      <c r="L51" s="27">
        <f>SUM(L44:L50)</f>
        <v>0</v>
      </c>
      <c r="M51" s="27">
        <f t="shared" ref="M51:N51" si="11">SUM(M44:M50)</f>
        <v>0</v>
      </c>
      <c r="N51" s="27">
        <f t="shared" si="11"/>
        <v>0</v>
      </c>
      <c r="O51" s="27">
        <f>L51-(M51+N51)</f>
        <v>0</v>
      </c>
      <c r="P51" s="76"/>
      <c r="Q51" s="77"/>
      <c r="R51" s="77"/>
    </row>
    <row r="52" spans="1:20" ht="22.5" customHeight="1">
      <c r="A52" s="48" t="s">
        <v>129</v>
      </c>
      <c r="B52" s="13"/>
      <c r="C52" s="14"/>
      <c r="D52" s="13"/>
      <c r="E52" s="14"/>
      <c r="F52" s="14"/>
      <c r="G52" s="13"/>
      <c r="H52" s="13"/>
      <c r="I52" s="12"/>
      <c r="J52" s="12"/>
      <c r="K52" s="12"/>
      <c r="L52" s="12"/>
      <c r="M52" s="12"/>
      <c r="N52" s="12"/>
      <c r="O52" s="12"/>
      <c r="P52" s="76"/>
      <c r="Q52" s="77"/>
      <c r="R52" s="77"/>
    </row>
    <row r="53" spans="1:20" ht="22.5" customHeight="1">
      <c r="A53" s="162" t="s">
        <v>217</v>
      </c>
      <c r="B53" s="160" t="s">
        <v>67</v>
      </c>
      <c r="C53" s="150" t="s">
        <v>286</v>
      </c>
      <c r="D53" s="150"/>
      <c r="E53" s="150"/>
      <c r="F53" s="150"/>
      <c r="G53" s="160" t="s">
        <v>38</v>
      </c>
      <c r="H53" s="144" t="s">
        <v>47</v>
      </c>
      <c r="I53" s="145"/>
      <c r="J53" s="145"/>
      <c r="K53" s="146"/>
      <c r="L53" s="144" t="s">
        <v>216</v>
      </c>
      <c r="M53" s="145"/>
      <c r="N53" s="145"/>
      <c r="O53" s="146"/>
      <c r="P53" s="48" t="s">
        <v>96</v>
      </c>
      <c r="Q53" s="48" t="s">
        <v>96</v>
      </c>
      <c r="R53" s="61"/>
    </row>
    <row r="54" spans="1:20" ht="22.5" customHeight="1">
      <c r="A54" s="161"/>
      <c r="B54" s="161"/>
      <c r="C54" s="68" t="s">
        <v>215</v>
      </c>
      <c r="D54" s="150" t="s">
        <v>120</v>
      </c>
      <c r="E54" s="150"/>
      <c r="F54" s="68" t="s">
        <v>15</v>
      </c>
      <c r="G54" s="161"/>
      <c r="H54" s="69" t="s">
        <v>29</v>
      </c>
      <c r="I54" s="69" t="s">
        <v>28</v>
      </c>
      <c r="J54" s="68" t="s">
        <v>18</v>
      </c>
      <c r="K54" s="68" t="s">
        <v>19</v>
      </c>
      <c r="L54" s="53" t="s">
        <v>109</v>
      </c>
      <c r="M54" s="53" t="s">
        <v>110</v>
      </c>
      <c r="N54" s="53" t="s">
        <v>111</v>
      </c>
      <c r="O54" s="53" t="s">
        <v>112</v>
      </c>
      <c r="P54" s="70" t="s">
        <v>104</v>
      </c>
      <c r="Q54" s="70" t="s">
        <v>116</v>
      </c>
      <c r="R54" s="70" t="s">
        <v>115</v>
      </c>
      <c r="T54" s="98" t="s">
        <v>153</v>
      </c>
    </row>
    <row r="55" spans="1:20" ht="22.5" customHeight="1">
      <c r="A55" s="6"/>
      <c r="B55" s="9"/>
      <c r="C55" s="72"/>
      <c r="D55" s="152"/>
      <c r="E55" s="152"/>
      <c r="F55" s="15"/>
      <c r="G55" s="7"/>
      <c r="H55" s="6"/>
      <c r="I55" s="6"/>
      <c r="J55" s="7" t="s">
        <v>1</v>
      </c>
      <c r="K55" s="8" t="s">
        <v>1</v>
      </c>
      <c r="L55" s="1"/>
      <c r="M55" s="1"/>
      <c r="N55" s="1"/>
      <c r="O55" s="20">
        <f>L55-(M55+N55)</f>
        <v>0</v>
      </c>
      <c r="P55" s="29" t="str">
        <f t="shared" ref="P55:P61" si="12">IF(OR(G55="新規",G55="追加",G55=""),"OK",(IF(AND(H55="",I55=""),"NG","OK")))</f>
        <v>OK</v>
      </c>
      <c r="Q55" s="10" t="str">
        <f t="shared" ref="Q55:Q61" si="13">IF(OR(G55="新規",G55="追加",G55=""),"OK",(IF(OR(AND(J55="",K55=""),AND(J55="",K55="□"),AND(J55="□",K55=""),AND(J55="□",K55="□")),"NG","OK")))</f>
        <v>OK</v>
      </c>
      <c r="R55" s="10" t="str">
        <f>IF(OR(AND(C55&lt;&gt;"",D55&lt;&gt;"",F55&lt;&gt;"",G55&lt;&gt;""),(C55="")),"OK","NG")</f>
        <v>OK</v>
      </c>
      <c r="T55" s="78" t="s">
        <v>159</v>
      </c>
    </row>
    <row r="56" spans="1:20" ht="22.5" customHeight="1">
      <c r="A56" s="6"/>
      <c r="B56" s="9"/>
      <c r="C56" s="72"/>
      <c r="D56" s="152"/>
      <c r="E56" s="152"/>
      <c r="F56" s="15"/>
      <c r="G56" s="7"/>
      <c r="H56" s="6"/>
      <c r="I56" s="6"/>
      <c r="J56" s="7" t="s">
        <v>1</v>
      </c>
      <c r="K56" s="8" t="s">
        <v>1</v>
      </c>
      <c r="L56" s="1"/>
      <c r="M56" s="1"/>
      <c r="N56" s="1"/>
      <c r="O56" s="20">
        <f t="shared" ref="O56:O61" si="14">L56-(M56+N56)</f>
        <v>0</v>
      </c>
      <c r="P56" s="29" t="str">
        <f t="shared" si="12"/>
        <v>OK</v>
      </c>
      <c r="Q56" s="10" t="str">
        <f t="shared" si="13"/>
        <v>OK</v>
      </c>
      <c r="R56" s="10" t="str">
        <f t="shared" ref="R56:R61" si="15">IF(OR(AND(C56&lt;&gt;"",D56&lt;&gt;"",F56&lt;&gt;"",G56&lt;&gt;""),(C56="")),"OK","NG")</f>
        <v>OK</v>
      </c>
      <c r="T56" s="79" t="s">
        <v>162</v>
      </c>
    </row>
    <row r="57" spans="1:20" ht="22.5" customHeight="1">
      <c r="A57" s="6"/>
      <c r="B57" s="9"/>
      <c r="C57" s="72"/>
      <c r="D57" s="152"/>
      <c r="E57" s="152"/>
      <c r="F57" s="15"/>
      <c r="G57" s="7"/>
      <c r="H57" s="6"/>
      <c r="I57" s="6"/>
      <c r="J57" s="7" t="s">
        <v>1</v>
      </c>
      <c r="K57" s="8" t="s">
        <v>1</v>
      </c>
      <c r="L57" s="1"/>
      <c r="M57" s="1"/>
      <c r="N57" s="1"/>
      <c r="O57" s="20">
        <f t="shared" si="14"/>
        <v>0</v>
      </c>
      <c r="P57" s="29" t="str">
        <f t="shared" si="12"/>
        <v>OK</v>
      </c>
      <c r="Q57" s="10" t="str">
        <f t="shared" si="13"/>
        <v>OK</v>
      </c>
      <c r="R57" s="10" t="str">
        <f t="shared" si="15"/>
        <v>OK</v>
      </c>
      <c r="T57" s="81" t="s">
        <v>214</v>
      </c>
    </row>
    <row r="58" spans="1:20" ht="22.5" customHeight="1">
      <c r="A58" s="6"/>
      <c r="B58" s="9"/>
      <c r="C58" s="72"/>
      <c r="D58" s="152"/>
      <c r="E58" s="152"/>
      <c r="F58" s="15"/>
      <c r="G58" s="7"/>
      <c r="H58" s="6"/>
      <c r="I58" s="6"/>
      <c r="J58" s="7" t="s">
        <v>1</v>
      </c>
      <c r="K58" s="8" t="s">
        <v>1</v>
      </c>
      <c r="L58" s="1"/>
      <c r="M58" s="1"/>
      <c r="N58" s="1"/>
      <c r="O58" s="20">
        <f t="shared" si="14"/>
        <v>0</v>
      </c>
      <c r="P58" s="29" t="str">
        <f t="shared" si="12"/>
        <v>OK</v>
      </c>
      <c r="Q58" s="10" t="str">
        <f t="shared" si="13"/>
        <v>OK</v>
      </c>
      <c r="R58" s="10" t="str">
        <f t="shared" si="15"/>
        <v>OK</v>
      </c>
      <c r="T58" s="80" t="s">
        <v>13</v>
      </c>
    </row>
    <row r="59" spans="1:20" ht="22.5" customHeight="1">
      <c r="A59" s="6"/>
      <c r="B59" s="9"/>
      <c r="C59" s="72"/>
      <c r="D59" s="152"/>
      <c r="E59" s="152"/>
      <c r="F59" s="16"/>
      <c r="G59" s="7"/>
      <c r="H59" s="6"/>
      <c r="I59" s="6"/>
      <c r="J59" s="7" t="s">
        <v>1</v>
      </c>
      <c r="K59" s="8" t="s">
        <v>1</v>
      </c>
      <c r="L59" s="1"/>
      <c r="M59" s="1"/>
      <c r="N59" s="1"/>
      <c r="O59" s="20">
        <f t="shared" si="14"/>
        <v>0</v>
      </c>
      <c r="P59" s="29" t="str">
        <f t="shared" si="12"/>
        <v>OK</v>
      </c>
      <c r="Q59" s="10" t="str">
        <f t="shared" si="13"/>
        <v>OK</v>
      </c>
      <c r="R59" s="10" t="str">
        <f t="shared" si="15"/>
        <v>OK</v>
      </c>
    </row>
    <row r="60" spans="1:20" ht="22.5" customHeight="1">
      <c r="A60" s="6"/>
      <c r="B60" s="9"/>
      <c r="C60" s="72"/>
      <c r="D60" s="152"/>
      <c r="E60" s="152"/>
      <c r="F60" s="15"/>
      <c r="G60" s="7"/>
      <c r="H60" s="6"/>
      <c r="I60" s="6"/>
      <c r="J60" s="7" t="s">
        <v>1</v>
      </c>
      <c r="K60" s="8" t="s">
        <v>1</v>
      </c>
      <c r="L60" s="1"/>
      <c r="M60" s="1"/>
      <c r="N60" s="1"/>
      <c r="O60" s="20">
        <f t="shared" si="14"/>
        <v>0</v>
      </c>
      <c r="P60" s="29" t="str">
        <f t="shared" si="12"/>
        <v>OK</v>
      </c>
      <c r="Q60" s="10" t="str">
        <f t="shared" si="13"/>
        <v>OK</v>
      </c>
      <c r="R60" s="10" t="str">
        <f t="shared" si="15"/>
        <v>OK</v>
      </c>
    </row>
    <row r="61" spans="1:20" ht="22.5" customHeight="1">
      <c r="A61" s="6"/>
      <c r="B61" s="9"/>
      <c r="C61" s="72"/>
      <c r="D61" s="152"/>
      <c r="E61" s="152"/>
      <c r="F61" s="15"/>
      <c r="G61" s="7"/>
      <c r="H61" s="6"/>
      <c r="I61" s="6"/>
      <c r="J61" s="7" t="s">
        <v>1</v>
      </c>
      <c r="K61" s="8" t="s">
        <v>1</v>
      </c>
      <c r="L61" s="1"/>
      <c r="M61" s="1"/>
      <c r="N61" s="1"/>
      <c r="O61" s="20">
        <f t="shared" si="14"/>
        <v>0</v>
      </c>
      <c r="P61" s="29" t="str">
        <f t="shared" si="12"/>
        <v>OK</v>
      </c>
      <c r="Q61" s="10" t="str">
        <f t="shared" si="13"/>
        <v>OK</v>
      </c>
      <c r="R61" s="10" t="str">
        <f t="shared" si="15"/>
        <v>OK</v>
      </c>
    </row>
    <row r="62" spans="1:20" ht="22.5" customHeight="1">
      <c r="A62" s="12"/>
      <c r="B62" s="13"/>
      <c r="C62" s="14"/>
      <c r="D62" s="13"/>
      <c r="E62" s="14"/>
      <c r="F62" s="14"/>
      <c r="G62" s="13"/>
      <c r="H62" s="13"/>
      <c r="I62" s="12"/>
      <c r="J62" s="12"/>
      <c r="K62" s="68" t="s">
        <v>137</v>
      </c>
      <c r="L62" s="27">
        <f>SUM(L55:L61)</f>
        <v>0</v>
      </c>
      <c r="M62" s="27">
        <f t="shared" ref="M62:N62" si="16">SUM(M55:M61)</f>
        <v>0</v>
      </c>
      <c r="N62" s="27">
        <f t="shared" si="16"/>
        <v>0</v>
      </c>
      <c r="O62" s="27">
        <f>L62-(M62+N62)</f>
        <v>0</v>
      </c>
      <c r="P62" s="76"/>
      <c r="Q62" s="77"/>
      <c r="R62" s="77"/>
    </row>
    <row r="63" spans="1:20" ht="22.5" customHeight="1">
      <c r="A63" s="48" t="s">
        <v>130</v>
      </c>
      <c r="B63" s="13"/>
      <c r="C63" s="14"/>
      <c r="D63" s="13"/>
      <c r="E63" s="14"/>
      <c r="F63" s="14"/>
      <c r="G63" s="13"/>
      <c r="H63" s="13"/>
      <c r="I63" s="12"/>
      <c r="J63" s="12"/>
      <c r="K63" s="12"/>
      <c r="L63" s="12"/>
      <c r="M63" s="12"/>
      <c r="N63" s="12"/>
      <c r="O63" s="12"/>
      <c r="P63" s="76"/>
      <c r="Q63" s="77"/>
      <c r="R63" s="77"/>
    </row>
    <row r="64" spans="1:20" ht="22.5" customHeight="1">
      <c r="A64" s="162" t="s">
        <v>217</v>
      </c>
      <c r="B64" s="160" t="s">
        <v>67</v>
      </c>
      <c r="C64" s="150" t="s">
        <v>286</v>
      </c>
      <c r="D64" s="150"/>
      <c r="E64" s="150"/>
      <c r="F64" s="150"/>
      <c r="G64" s="160" t="s">
        <v>38</v>
      </c>
      <c r="H64" s="144" t="s">
        <v>47</v>
      </c>
      <c r="I64" s="145"/>
      <c r="J64" s="145"/>
      <c r="K64" s="146"/>
      <c r="L64" s="144" t="s">
        <v>216</v>
      </c>
      <c r="M64" s="145"/>
      <c r="N64" s="145"/>
      <c r="O64" s="146"/>
      <c r="P64" s="48" t="s">
        <v>96</v>
      </c>
      <c r="Q64" s="48" t="s">
        <v>96</v>
      </c>
      <c r="R64" s="61"/>
    </row>
    <row r="65" spans="1:20" ht="22.5" customHeight="1">
      <c r="A65" s="161"/>
      <c r="B65" s="161"/>
      <c r="C65" s="68" t="s">
        <v>215</v>
      </c>
      <c r="D65" s="150" t="s">
        <v>120</v>
      </c>
      <c r="E65" s="150"/>
      <c r="F65" s="68" t="s">
        <v>15</v>
      </c>
      <c r="G65" s="161"/>
      <c r="H65" s="69" t="s">
        <v>29</v>
      </c>
      <c r="I65" s="69" t="s">
        <v>28</v>
      </c>
      <c r="J65" s="68" t="s">
        <v>18</v>
      </c>
      <c r="K65" s="68" t="s">
        <v>19</v>
      </c>
      <c r="L65" s="53" t="s">
        <v>109</v>
      </c>
      <c r="M65" s="53" t="s">
        <v>110</v>
      </c>
      <c r="N65" s="53" t="s">
        <v>111</v>
      </c>
      <c r="O65" s="53" t="s">
        <v>112</v>
      </c>
      <c r="P65" s="70" t="s">
        <v>104</v>
      </c>
      <c r="Q65" s="70" t="s">
        <v>116</v>
      </c>
      <c r="R65" s="70" t="s">
        <v>115</v>
      </c>
      <c r="T65" s="82" t="s">
        <v>153</v>
      </c>
    </row>
    <row r="66" spans="1:20" ht="22.5" customHeight="1">
      <c r="A66" s="6"/>
      <c r="B66" s="9"/>
      <c r="C66" s="72"/>
      <c r="D66" s="152"/>
      <c r="E66" s="152"/>
      <c r="F66" s="15"/>
      <c r="G66" s="7"/>
      <c r="H66" s="6"/>
      <c r="I66" s="6"/>
      <c r="J66" s="7" t="s">
        <v>1</v>
      </c>
      <c r="K66" s="8" t="s">
        <v>1</v>
      </c>
      <c r="L66" s="1"/>
      <c r="M66" s="1"/>
      <c r="N66" s="1"/>
      <c r="O66" s="20">
        <f>L66-(M66+N66)</f>
        <v>0</v>
      </c>
      <c r="P66" s="29" t="str">
        <f>IF(OR(G66="新規",G66="追加",G66=""),"OK",(IF(AND(H66="",I66=""),"NG","OK")))</f>
        <v>OK</v>
      </c>
      <c r="Q66" s="10" t="str">
        <f>IF(OR(G66="新規",G66="追加",G66=""),"OK",(IF(OR(AND(J66="",K66=""),AND(J66="",K66="□"),AND(J66="□",K66=""),AND(J66="□",K66="□")),"NG","OK")))</f>
        <v>OK</v>
      </c>
      <c r="R66" s="10" t="str">
        <f>IF(OR(AND(C66&lt;&gt;"",D66&lt;&gt;"",F66&lt;&gt;"",G66&lt;&gt;""),(C66="")),"OK","NG")</f>
        <v>OK</v>
      </c>
      <c r="T66" s="83" t="s">
        <v>271</v>
      </c>
    </row>
    <row r="67" spans="1:20" ht="22.5" customHeight="1">
      <c r="A67" s="6"/>
      <c r="B67" s="9"/>
      <c r="C67" s="72"/>
      <c r="D67" s="152"/>
      <c r="E67" s="152"/>
      <c r="F67" s="15"/>
      <c r="G67" s="7"/>
      <c r="H67" s="6"/>
      <c r="I67" s="6"/>
      <c r="J67" s="7" t="s">
        <v>1</v>
      </c>
      <c r="K67" s="8" t="s">
        <v>1</v>
      </c>
      <c r="L67" s="1"/>
      <c r="M67" s="1"/>
      <c r="N67" s="1"/>
      <c r="O67" s="20">
        <f t="shared" ref="O67:O72" si="17">L67-(M67+N67)</f>
        <v>0</v>
      </c>
      <c r="P67" s="29" t="str">
        <f>IF(OR(G67="新規",G67="追加",G67=""),"OK",(IF(AND(H67="",I67=""),"NG","OK")))</f>
        <v>OK</v>
      </c>
      <c r="Q67" s="10" t="str">
        <f t="shared" ref="Q67:Q72" si="18">IF(OR(G67="新規",G67="追加",G67=""),"OK",(IF(OR(AND(J67="",K67=""),AND(J67="",K67="□"),AND(J67="□",K67=""),AND(J67="□",K67="□")),"NG","OK")))</f>
        <v>OK</v>
      </c>
      <c r="R67" s="10" t="str">
        <f t="shared" ref="R67:R72" si="19">IF(OR(AND(C67&lt;&gt;"",D67&lt;&gt;"",F67&lt;&gt;"",G67&lt;&gt;""),(C67="")),"OK","NG")</f>
        <v>OK</v>
      </c>
      <c r="T67" s="82" t="s">
        <v>214</v>
      </c>
    </row>
    <row r="68" spans="1:20" ht="22.5" customHeight="1">
      <c r="A68" s="6"/>
      <c r="B68" s="9"/>
      <c r="C68" s="72"/>
      <c r="D68" s="152"/>
      <c r="E68" s="152"/>
      <c r="F68" s="15"/>
      <c r="G68" s="7"/>
      <c r="H68" s="6"/>
      <c r="I68" s="6"/>
      <c r="J68" s="7" t="s">
        <v>1</v>
      </c>
      <c r="K68" s="8" t="s">
        <v>1</v>
      </c>
      <c r="L68" s="1"/>
      <c r="M68" s="1"/>
      <c r="N68" s="1"/>
      <c r="O68" s="20">
        <f t="shared" si="17"/>
        <v>0</v>
      </c>
      <c r="P68" s="29" t="str">
        <f t="shared" ref="P68:P72" si="20">IF(OR(G68="新規",G68="追加",G68=""),"OK",(IF(AND(H68="",I68=""),"NG","OK")))</f>
        <v>OK</v>
      </c>
      <c r="Q68" s="10" t="str">
        <f t="shared" si="18"/>
        <v>OK</v>
      </c>
      <c r="R68" s="10" t="str">
        <f t="shared" si="19"/>
        <v>OK</v>
      </c>
      <c r="T68" s="80" t="s">
        <v>13</v>
      </c>
    </row>
    <row r="69" spans="1:20" ht="22.5" customHeight="1">
      <c r="A69" s="6"/>
      <c r="B69" s="9"/>
      <c r="C69" s="72"/>
      <c r="D69" s="152"/>
      <c r="E69" s="152"/>
      <c r="F69" s="15"/>
      <c r="G69" s="7"/>
      <c r="H69" s="6"/>
      <c r="I69" s="6"/>
      <c r="J69" s="7" t="s">
        <v>1</v>
      </c>
      <c r="K69" s="8" t="s">
        <v>1</v>
      </c>
      <c r="L69" s="1"/>
      <c r="M69" s="1"/>
      <c r="N69" s="1"/>
      <c r="O69" s="20">
        <f t="shared" si="17"/>
        <v>0</v>
      </c>
      <c r="P69" s="29" t="str">
        <f t="shared" si="20"/>
        <v>OK</v>
      </c>
      <c r="Q69" s="10" t="str">
        <f t="shared" si="18"/>
        <v>OK</v>
      </c>
      <c r="R69" s="10" t="str">
        <f t="shared" si="19"/>
        <v>OK</v>
      </c>
    </row>
    <row r="70" spans="1:20" ht="22.5" customHeight="1">
      <c r="A70" s="6"/>
      <c r="B70" s="9"/>
      <c r="C70" s="72"/>
      <c r="D70" s="152"/>
      <c r="E70" s="152"/>
      <c r="F70" s="16"/>
      <c r="G70" s="7"/>
      <c r="H70" s="6"/>
      <c r="I70" s="6"/>
      <c r="J70" s="7" t="s">
        <v>1</v>
      </c>
      <c r="K70" s="8" t="s">
        <v>1</v>
      </c>
      <c r="L70" s="1"/>
      <c r="M70" s="1"/>
      <c r="N70" s="1"/>
      <c r="O70" s="20">
        <f t="shared" si="17"/>
        <v>0</v>
      </c>
      <c r="P70" s="29" t="str">
        <f t="shared" si="20"/>
        <v>OK</v>
      </c>
      <c r="Q70" s="10" t="str">
        <f t="shared" si="18"/>
        <v>OK</v>
      </c>
      <c r="R70" s="10" t="str">
        <f t="shared" si="19"/>
        <v>OK</v>
      </c>
    </row>
    <row r="71" spans="1:20" ht="22.5" customHeight="1">
      <c r="A71" s="6"/>
      <c r="B71" s="9"/>
      <c r="C71" s="72"/>
      <c r="D71" s="152"/>
      <c r="E71" s="152"/>
      <c r="F71" s="15"/>
      <c r="G71" s="7"/>
      <c r="H71" s="6"/>
      <c r="I71" s="6"/>
      <c r="J71" s="7" t="s">
        <v>1</v>
      </c>
      <c r="K71" s="8" t="s">
        <v>1</v>
      </c>
      <c r="L71" s="1"/>
      <c r="M71" s="1"/>
      <c r="N71" s="1"/>
      <c r="O71" s="20">
        <f t="shared" si="17"/>
        <v>0</v>
      </c>
      <c r="P71" s="29" t="str">
        <f t="shared" si="20"/>
        <v>OK</v>
      </c>
      <c r="Q71" s="10" t="str">
        <f t="shared" si="18"/>
        <v>OK</v>
      </c>
      <c r="R71" s="10" t="str">
        <f t="shared" si="19"/>
        <v>OK</v>
      </c>
    </row>
    <row r="72" spans="1:20" ht="22.5" customHeight="1">
      <c r="A72" s="6"/>
      <c r="B72" s="9"/>
      <c r="C72" s="72"/>
      <c r="D72" s="152"/>
      <c r="E72" s="152"/>
      <c r="F72" s="15"/>
      <c r="G72" s="7"/>
      <c r="H72" s="6"/>
      <c r="I72" s="6"/>
      <c r="J72" s="7" t="s">
        <v>1</v>
      </c>
      <c r="K72" s="8" t="s">
        <v>1</v>
      </c>
      <c r="L72" s="1"/>
      <c r="M72" s="1"/>
      <c r="N72" s="1"/>
      <c r="O72" s="20">
        <f t="shared" si="17"/>
        <v>0</v>
      </c>
      <c r="P72" s="29" t="str">
        <f t="shared" si="20"/>
        <v>OK</v>
      </c>
      <c r="Q72" s="10" t="str">
        <f t="shared" si="18"/>
        <v>OK</v>
      </c>
      <c r="R72" s="10" t="str">
        <f t="shared" si="19"/>
        <v>OK</v>
      </c>
    </row>
    <row r="73" spans="1:20" ht="22.5" customHeight="1">
      <c r="A73" s="12"/>
      <c r="B73" s="13"/>
      <c r="C73" s="14"/>
      <c r="D73" s="13"/>
      <c r="E73" s="14"/>
      <c r="F73" s="14"/>
      <c r="G73" s="13"/>
      <c r="H73" s="13"/>
      <c r="I73" s="12"/>
      <c r="J73" s="12"/>
      <c r="K73" s="68" t="s">
        <v>137</v>
      </c>
      <c r="L73" s="27">
        <f>SUM(L66:L72)</f>
        <v>0</v>
      </c>
      <c r="M73" s="27">
        <f t="shared" ref="M73:N73" si="21">SUM(M66:M72)</f>
        <v>0</v>
      </c>
      <c r="N73" s="27">
        <f t="shared" si="21"/>
        <v>0</v>
      </c>
      <c r="O73" s="27">
        <f>L73-(M73+N73)</f>
        <v>0</v>
      </c>
      <c r="P73" s="76"/>
      <c r="Q73" s="77"/>
      <c r="R73" s="77"/>
    </row>
    <row r="74" spans="1:20" ht="22.5" customHeight="1">
      <c r="A74" s="48" t="s">
        <v>132</v>
      </c>
      <c r="B74" s="13"/>
      <c r="C74" s="14"/>
      <c r="D74" s="13"/>
      <c r="E74" s="14"/>
      <c r="F74" s="14"/>
      <c r="G74" s="13"/>
      <c r="H74" s="13"/>
      <c r="I74" s="12"/>
      <c r="J74" s="12"/>
      <c r="K74" s="12"/>
      <c r="L74" s="12"/>
      <c r="M74" s="12"/>
      <c r="N74" s="12"/>
      <c r="O74" s="12"/>
      <c r="P74" s="76"/>
      <c r="Q74" s="77"/>
      <c r="R74" s="77"/>
    </row>
    <row r="75" spans="1:20" ht="22.5" customHeight="1">
      <c r="A75" s="162" t="s">
        <v>217</v>
      </c>
      <c r="B75" s="160" t="s">
        <v>67</v>
      </c>
      <c r="C75" s="150" t="s">
        <v>286</v>
      </c>
      <c r="D75" s="150"/>
      <c r="E75" s="150"/>
      <c r="F75" s="150"/>
      <c r="G75" s="160" t="s">
        <v>38</v>
      </c>
      <c r="H75" s="147" t="s">
        <v>47</v>
      </c>
      <c r="I75" s="148"/>
      <c r="J75" s="148"/>
      <c r="K75" s="149"/>
      <c r="L75" s="144" t="s">
        <v>216</v>
      </c>
      <c r="M75" s="145"/>
      <c r="N75" s="145"/>
      <c r="O75" s="146"/>
      <c r="P75" s="76"/>
      <c r="Q75" s="77"/>
      <c r="R75" s="61"/>
    </row>
    <row r="76" spans="1:20" ht="22.5" customHeight="1">
      <c r="A76" s="161"/>
      <c r="B76" s="161"/>
      <c r="C76" s="68" t="s">
        <v>215</v>
      </c>
      <c r="D76" s="150" t="s">
        <v>120</v>
      </c>
      <c r="E76" s="150"/>
      <c r="F76" s="68" t="s">
        <v>15</v>
      </c>
      <c r="G76" s="161"/>
      <c r="H76" s="84" t="s">
        <v>29</v>
      </c>
      <c r="I76" s="84" t="s">
        <v>28</v>
      </c>
      <c r="J76" s="22" t="s">
        <v>18</v>
      </c>
      <c r="K76" s="22" t="s">
        <v>19</v>
      </c>
      <c r="L76" s="53" t="s">
        <v>109</v>
      </c>
      <c r="M76" s="53" t="s">
        <v>110</v>
      </c>
      <c r="N76" s="53" t="s">
        <v>111</v>
      </c>
      <c r="O76" s="53" t="s">
        <v>112</v>
      </c>
      <c r="P76" s="76"/>
      <c r="Q76" s="77"/>
      <c r="R76" s="70" t="s">
        <v>115</v>
      </c>
      <c r="T76" s="81" t="s">
        <v>153</v>
      </c>
    </row>
    <row r="77" spans="1:20" ht="22.5" customHeight="1">
      <c r="A77" s="6"/>
      <c r="B77" s="9"/>
      <c r="C77" s="72"/>
      <c r="D77" s="152"/>
      <c r="E77" s="152"/>
      <c r="F77" s="15"/>
      <c r="G77" s="7"/>
      <c r="H77" s="22"/>
      <c r="I77" s="22"/>
      <c r="J77" s="22" t="s">
        <v>1</v>
      </c>
      <c r="K77" s="22" t="s">
        <v>1</v>
      </c>
      <c r="L77" s="1"/>
      <c r="M77" s="1"/>
      <c r="N77" s="1"/>
      <c r="O77" s="20">
        <f>L77-(M77+N77)</f>
        <v>0</v>
      </c>
      <c r="P77" s="76"/>
      <c r="Q77" s="77"/>
      <c r="R77" s="10" t="str">
        <f>IF(OR(AND(C77&lt;&gt;"",D77&lt;&gt;"",F77&lt;&gt;"",G77&lt;&gt;""),(C77="")),"OK","NG")</f>
        <v>OK</v>
      </c>
      <c r="T77" s="81" t="s">
        <v>273</v>
      </c>
    </row>
    <row r="78" spans="1:20" ht="22.5" customHeight="1">
      <c r="A78" s="6"/>
      <c r="B78" s="9"/>
      <c r="C78" s="72"/>
      <c r="D78" s="152"/>
      <c r="E78" s="152"/>
      <c r="F78" s="15"/>
      <c r="G78" s="7"/>
      <c r="H78" s="22"/>
      <c r="I78" s="22"/>
      <c r="J78" s="22" t="s">
        <v>1</v>
      </c>
      <c r="K78" s="22" t="s">
        <v>1</v>
      </c>
      <c r="L78" s="1"/>
      <c r="M78" s="1"/>
      <c r="N78" s="1"/>
      <c r="O78" s="20">
        <f t="shared" ref="O78:O83" si="22">L78-(M78+N78)</f>
        <v>0</v>
      </c>
      <c r="P78" s="76"/>
      <c r="Q78" s="77"/>
      <c r="R78" s="10" t="str">
        <f t="shared" ref="R78:R83" si="23">IF(OR(AND(C78&lt;&gt;"",D78&lt;&gt;"",F78&lt;&gt;"",G78&lt;&gt;""),(C78="")),"OK","NG")</f>
        <v>OK</v>
      </c>
      <c r="T78" s="81" t="s">
        <v>163</v>
      </c>
    </row>
    <row r="79" spans="1:20" ht="22.5" customHeight="1">
      <c r="A79" s="6"/>
      <c r="B79" s="9"/>
      <c r="C79" s="72"/>
      <c r="D79" s="152"/>
      <c r="E79" s="152"/>
      <c r="F79" s="15"/>
      <c r="G79" s="7"/>
      <c r="H79" s="22"/>
      <c r="I79" s="22"/>
      <c r="J79" s="22" t="s">
        <v>1</v>
      </c>
      <c r="K79" s="22" t="s">
        <v>1</v>
      </c>
      <c r="L79" s="1"/>
      <c r="M79" s="1"/>
      <c r="N79" s="1"/>
      <c r="O79" s="20">
        <f t="shared" si="22"/>
        <v>0</v>
      </c>
      <c r="P79" s="76"/>
      <c r="Q79" s="77"/>
      <c r="R79" s="10" t="str">
        <f t="shared" si="23"/>
        <v>OK</v>
      </c>
      <c r="T79" s="81" t="s">
        <v>214</v>
      </c>
    </row>
    <row r="80" spans="1:20" ht="22.5" customHeight="1">
      <c r="A80" s="6"/>
      <c r="B80" s="9"/>
      <c r="C80" s="72"/>
      <c r="D80" s="152"/>
      <c r="E80" s="152"/>
      <c r="F80" s="15"/>
      <c r="G80" s="7"/>
      <c r="H80" s="22"/>
      <c r="I80" s="22"/>
      <c r="J80" s="22" t="s">
        <v>1</v>
      </c>
      <c r="K80" s="22" t="s">
        <v>1</v>
      </c>
      <c r="L80" s="1"/>
      <c r="M80" s="1"/>
      <c r="N80" s="1"/>
      <c r="O80" s="20">
        <f t="shared" si="22"/>
        <v>0</v>
      </c>
      <c r="P80" s="76"/>
      <c r="Q80" s="77"/>
      <c r="R80" s="10" t="str">
        <f>IF(OR(AND(C80&lt;&gt;"",D80&lt;&gt;"",F80&lt;&gt;"",G80&lt;&gt;""),(C80="")),"OK","NG")</f>
        <v>OK</v>
      </c>
      <c r="T80" s="81" t="s">
        <v>13</v>
      </c>
    </row>
    <row r="81" spans="1:20" ht="22.5" customHeight="1">
      <c r="A81" s="6"/>
      <c r="B81" s="9"/>
      <c r="C81" s="72"/>
      <c r="D81" s="152"/>
      <c r="E81" s="152"/>
      <c r="F81" s="16"/>
      <c r="G81" s="7"/>
      <c r="H81" s="22"/>
      <c r="I81" s="22"/>
      <c r="J81" s="22" t="s">
        <v>1</v>
      </c>
      <c r="K81" s="22" t="s">
        <v>1</v>
      </c>
      <c r="L81" s="1"/>
      <c r="M81" s="1"/>
      <c r="N81" s="1"/>
      <c r="O81" s="20">
        <f t="shared" si="22"/>
        <v>0</v>
      </c>
      <c r="P81" s="76"/>
      <c r="Q81" s="77"/>
      <c r="R81" s="10" t="str">
        <f>IF(OR(AND(C81&lt;&gt;"",D81&lt;&gt;"",F81&lt;&gt;"",G81&lt;&gt;""),(C81="")),"OK","NG")</f>
        <v>OK</v>
      </c>
    </row>
    <row r="82" spans="1:20" ht="22.5" customHeight="1">
      <c r="A82" s="6"/>
      <c r="B82" s="9"/>
      <c r="C82" s="72"/>
      <c r="D82" s="152"/>
      <c r="E82" s="152"/>
      <c r="F82" s="15"/>
      <c r="G82" s="7"/>
      <c r="H82" s="22"/>
      <c r="I82" s="22"/>
      <c r="J82" s="22" t="s">
        <v>1</v>
      </c>
      <c r="K82" s="22" t="s">
        <v>1</v>
      </c>
      <c r="L82" s="1"/>
      <c r="M82" s="1"/>
      <c r="N82" s="1"/>
      <c r="O82" s="20">
        <f t="shared" si="22"/>
        <v>0</v>
      </c>
      <c r="P82" s="76"/>
      <c r="Q82" s="77"/>
      <c r="R82" s="10" t="str">
        <f t="shared" si="23"/>
        <v>OK</v>
      </c>
    </row>
    <row r="83" spans="1:20" ht="22.5" customHeight="1">
      <c r="A83" s="6"/>
      <c r="B83" s="9"/>
      <c r="C83" s="72"/>
      <c r="D83" s="152"/>
      <c r="E83" s="152"/>
      <c r="F83" s="15"/>
      <c r="G83" s="7"/>
      <c r="H83" s="22"/>
      <c r="I83" s="22"/>
      <c r="J83" s="22" t="s">
        <v>1</v>
      </c>
      <c r="K83" s="22" t="s">
        <v>1</v>
      </c>
      <c r="L83" s="1"/>
      <c r="M83" s="1"/>
      <c r="N83" s="1"/>
      <c r="O83" s="20">
        <f t="shared" si="22"/>
        <v>0</v>
      </c>
      <c r="P83" s="76"/>
      <c r="Q83" s="77"/>
      <c r="R83" s="10" t="str">
        <f t="shared" si="23"/>
        <v>OK</v>
      </c>
    </row>
    <row r="84" spans="1:20" ht="22.5" customHeight="1">
      <c r="A84" s="12"/>
      <c r="B84" s="13"/>
      <c r="C84" s="14"/>
      <c r="D84" s="13"/>
      <c r="E84" s="14"/>
      <c r="F84" s="14"/>
      <c r="G84" s="13"/>
      <c r="H84" s="13"/>
      <c r="I84" s="12"/>
      <c r="J84" s="12"/>
      <c r="K84" s="68" t="s">
        <v>137</v>
      </c>
      <c r="L84" s="27">
        <f>SUM(L77:L83)</f>
        <v>0</v>
      </c>
      <c r="M84" s="27">
        <f t="shared" ref="M84:N84" si="24">SUM(M77:M83)</f>
        <v>0</v>
      </c>
      <c r="N84" s="27">
        <f t="shared" si="24"/>
        <v>0</v>
      </c>
      <c r="O84" s="27">
        <f>L84-(M84+N84)</f>
        <v>0</v>
      </c>
      <c r="P84" s="76"/>
      <c r="Q84" s="77"/>
      <c r="R84" s="77"/>
    </row>
    <row r="85" spans="1:20" ht="22.5" customHeight="1">
      <c r="A85" s="48" t="s">
        <v>133</v>
      </c>
      <c r="B85" s="13"/>
      <c r="C85" s="14"/>
      <c r="D85" s="13"/>
      <c r="E85" s="14"/>
      <c r="F85" s="14"/>
      <c r="G85" s="13"/>
      <c r="H85" s="13"/>
      <c r="I85" s="12"/>
      <c r="K85" s="12"/>
      <c r="L85" s="12"/>
      <c r="M85" s="12"/>
      <c r="N85" s="12"/>
      <c r="O85" s="12"/>
      <c r="P85" s="76"/>
      <c r="Q85" s="77"/>
      <c r="R85" s="77"/>
    </row>
    <row r="86" spans="1:20" ht="22.5" customHeight="1">
      <c r="A86" s="162" t="s">
        <v>217</v>
      </c>
      <c r="B86" s="160" t="s">
        <v>67</v>
      </c>
      <c r="C86" s="150" t="s">
        <v>286</v>
      </c>
      <c r="D86" s="150"/>
      <c r="E86" s="150"/>
      <c r="F86" s="150"/>
      <c r="G86" s="160" t="s">
        <v>38</v>
      </c>
      <c r="H86" s="144" t="s">
        <v>47</v>
      </c>
      <c r="I86" s="145"/>
      <c r="J86" s="145"/>
      <c r="K86" s="146"/>
      <c r="L86" s="144" t="s">
        <v>216</v>
      </c>
      <c r="M86" s="145"/>
      <c r="N86" s="145"/>
      <c r="O86" s="146"/>
      <c r="P86" s="48" t="s">
        <v>96</v>
      </c>
      <c r="Q86" s="48" t="s">
        <v>96</v>
      </c>
      <c r="R86" s="61"/>
      <c r="T86" s="81" t="s">
        <v>153</v>
      </c>
    </row>
    <row r="87" spans="1:20" ht="22.5" customHeight="1">
      <c r="A87" s="161"/>
      <c r="B87" s="161"/>
      <c r="C87" s="68" t="s">
        <v>215</v>
      </c>
      <c r="D87" s="150" t="s">
        <v>120</v>
      </c>
      <c r="E87" s="150"/>
      <c r="F87" s="68" t="s">
        <v>15</v>
      </c>
      <c r="G87" s="161"/>
      <c r="H87" s="69" t="s">
        <v>29</v>
      </c>
      <c r="I87" s="69" t="s">
        <v>28</v>
      </c>
      <c r="J87" s="68" t="s">
        <v>18</v>
      </c>
      <c r="K87" s="68" t="s">
        <v>19</v>
      </c>
      <c r="L87" s="53" t="s">
        <v>109</v>
      </c>
      <c r="M87" s="53" t="s">
        <v>110</v>
      </c>
      <c r="N87" s="53" t="s">
        <v>111</v>
      </c>
      <c r="O87" s="53" t="s">
        <v>112</v>
      </c>
      <c r="P87" s="70" t="s">
        <v>104</v>
      </c>
      <c r="Q87" s="70" t="s">
        <v>116</v>
      </c>
      <c r="R87" s="70" t="s">
        <v>115</v>
      </c>
      <c r="T87" s="81" t="s">
        <v>159</v>
      </c>
    </row>
    <row r="88" spans="1:20" ht="22.5" customHeight="1">
      <c r="A88" s="6"/>
      <c r="B88" s="9"/>
      <c r="C88" s="72"/>
      <c r="D88" s="152"/>
      <c r="E88" s="152"/>
      <c r="F88" s="15"/>
      <c r="G88" s="7"/>
      <c r="H88" s="6"/>
      <c r="I88" s="6"/>
      <c r="J88" s="7" t="s">
        <v>1</v>
      </c>
      <c r="K88" s="8" t="s">
        <v>1</v>
      </c>
      <c r="L88" s="1"/>
      <c r="M88" s="1"/>
      <c r="N88" s="1"/>
      <c r="O88" s="20">
        <f>L88-(M88+N88)</f>
        <v>0</v>
      </c>
      <c r="P88" s="29" t="str">
        <f>IF(OR(G88="新規",G88="追加",G88=""),"OK",(IF(AND(H88="",I88=""),"NG","OK")))</f>
        <v>OK</v>
      </c>
      <c r="Q88" s="10" t="str">
        <f>IF(OR(G88="新規",G88="追加",G88=""),"OK",(IF(OR(AND(J88="",K88=""),AND(J88="",K88="□"),AND(J88="□",K88=""),AND(J88="□",K88="□")),"NG","OK")))</f>
        <v>OK</v>
      </c>
      <c r="R88" s="10" t="str">
        <f>IF(OR(AND(C88&lt;&gt;"",D88&lt;&gt;"",F88&lt;&gt;"",G88&lt;&gt;""),(C88="")),"OK","NG")</f>
        <v>OK</v>
      </c>
      <c r="T88" s="81" t="s">
        <v>13</v>
      </c>
    </row>
    <row r="89" spans="1:20" ht="22.5" customHeight="1">
      <c r="A89" s="6"/>
      <c r="B89" s="9"/>
      <c r="C89" s="72"/>
      <c r="D89" s="152"/>
      <c r="E89" s="152"/>
      <c r="F89" s="15"/>
      <c r="G89" s="7"/>
      <c r="H89" s="6"/>
      <c r="I89" s="6"/>
      <c r="J89" s="7" t="s">
        <v>1</v>
      </c>
      <c r="K89" s="8" t="s">
        <v>1</v>
      </c>
      <c r="L89" s="1"/>
      <c r="M89" s="1"/>
      <c r="N89" s="1"/>
      <c r="O89" s="20">
        <f t="shared" ref="O89:O94" si="25">L89-(M89+N89)</f>
        <v>0</v>
      </c>
      <c r="P89" s="29" t="str">
        <f t="shared" ref="P89:P94" si="26">IF(OR(G89="新規",G89="追加",G89=""),"OK",(IF(AND(H89="",I89=""),"NG","OK")))</f>
        <v>OK</v>
      </c>
      <c r="Q89" s="10" t="str">
        <f t="shared" ref="Q89:Q94" si="27">IF(OR(G89="新規",G89="追加",G89=""),"OK",(IF(OR(AND(J89="",K89=""),AND(J89="",K89="□"),AND(J89="□",K89=""),AND(J89="□",K89="□")),"NG","OK")))</f>
        <v>OK</v>
      </c>
      <c r="R89" s="10" t="str">
        <f t="shared" ref="R89:R94" si="28">IF(OR(AND(C89&lt;&gt;"",D89&lt;&gt;"",F89&lt;&gt;"",G89&lt;&gt;""),(C89="")),"OK","NG")</f>
        <v>OK</v>
      </c>
    </row>
    <row r="90" spans="1:20" ht="22.5" customHeight="1">
      <c r="A90" s="6"/>
      <c r="B90" s="9"/>
      <c r="C90" s="72"/>
      <c r="D90" s="152"/>
      <c r="E90" s="152"/>
      <c r="F90" s="15"/>
      <c r="G90" s="7"/>
      <c r="H90" s="6"/>
      <c r="I90" s="6"/>
      <c r="J90" s="7" t="s">
        <v>1</v>
      </c>
      <c r="K90" s="8" t="s">
        <v>1</v>
      </c>
      <c r="L90" s="1"/>
      <c r="M90" s="1"/>
      <c r="N90" s="1"/>
      <c r="O90" s="20">
        <f t="shared" si="25"/>
        <v>0</v>
      </c>
      <c r="P90" s="29" t="str">
        <f t="shared" si="26"/>
        <v>OK</v>
      </c>
      <c r="Q90" s="10" t="str">
        <f t="shared" si="27"/>
        <v>OK</v>
      </c>
      <c r="R90" s="10" t="str">
        <f t="shared" si="28"/>
        <v>OK</v>
      </c>
    </row>
    <row r="91" spans="1:20" ht="22.5" customHeight="1">
      <c r="A91" s="6"/>
      <c r="B91" s="9"/>
      <c r="C91" s="72"/>
      <c r="D91" s="152"/>
      <c r="E91" s="152"/>
      <c r="F91" s="15"/>
      <c r="G91" s="7"/>
      <c r="H91" s="6"/>
      <c r="I91" s="6"/>
      <c r="J91" s="7" t="s">
        <v>1</v>
      </c>
      <c r="K91" s="8" t="s">
        <v>1</v>
      </c>
      <c r="L91" s="1"/>
      <c r="M91" s="1"/>
      <c r="N91" s="1"/>
      <c r="O91" s="20">
        <f t="shared" si="25"/>
        <v>0</v>
      </c>
      <c r="P91" s="29" t="str">
        <f t="shared" si="26"/>
        <v>OK</v>
      </c>
      <c r="Q91" s="10" t="str">
        <f t="shared" si="27"/>
        <v>OK</v>
      </c>
      <c r="R91" s="10" t="str">
        <f t="shared" si="28"/>
        <v>OK</v>
      </c>
    </row>
    <row r="92" spans="1:20" ht="22.5" customHeight="1">
      <c r="A92" s="6"/>
      <c r="B92" s="9"/>
      <c r="C92" s="72"/>
      <c r="D92" s="152"/>
      <c r="E92" s="152"/>
      <c r="F92" s="16"/>
      <c r="G92" s="7"/>
      <c r="H92" s="6"/>
      <c r="I92" s="6"/>
      <c r="J92" s="7" t="s">
        <v>1</v>
      </c>
      <c r="K92" s="8" t="s">
        <v>1</v>
      </c>
      <c r="L92" s="1"/>
      <c r="M92" s="1"/>
      <c r="N92" s="1"/>
      <c r="O92" s="20">
        <f t="shared" si="25"/>
        <v>0</v>
      </c>
      <c r="P92" s="29" t="str">
        <f t="shared" si="26"/>
        <v>OK</v>
      </c>
      <c r="Q92" s="10" t="str">
        <f t="shared" si="27"/>
        <v>OK</v>
      </c>
      <c r="R92" s="10" t="str">
        <f t="shared" si="28"/>
        <v>OK</v>
      </c>
    </row>
    <row r="93" spans="1:20" ht="22.5" customHeight="1">
      <c r="A93" s="6"/>
      <c r="B93" s="9"/>
      <c r="C93" s="72"/>
      <c r="D93" s="152"/>
      <c r="E93" s="152"/>
      <c r="F93" s="15"/>
      <c r="G93" s="7"/>
      <c r="H93" s="6"/>
      <c r="I93" s="6"/>
      <c r="J93" s="7" t="s">
        <v>1</v>
      </c>
      <c r="K93" s="8" t="s">
        <v>1</v>
      </c>
      <c r="L93" s="1"/>
      <c r="M93" s="1"/>
      <c r="N93" s="1"/>
      <c r="O93" s="20">
        <f t="shared" si="25"/>
        <v>0</v>
      </c>
      <c r="P93" s="29" t="str">
        <f t="shared" si="26"/>
        <v>OK</v>
      </c>
      <c r="Q93" s="10" t="str">
        <f t="shared" si="27"/>
        <v>OK</v>
      </c>
      <c r="R93" s="10" t="str">
        <f t="shared" si="28"/>
        <v>OK</v>
      </c>
    </row>
    <row r="94" spans="1:20" ht="22.5" customHeight="1">
      <c r="A94" s="6"/>
      <c r="B94" s="9"/>
      <c r="C94" s="72"/>
      <c r="D94" s="152"/>
      <c r="E94" s="152"/>
      <c r="F94" s="15"/>
      <c r="G94" s="7"/>
      <c r="H94" s="6"/>
      <c r="I94" s="6"/>
      <c r="J94" s="7" t="s">
        <v>1</v>
      </c>
      <c r="K94" s="8" t="s">
        <v>1</v>
      </c>
      <c r="L94" s="1"/>
      <c r="M94" s="1"/>
      <c r="N94" s="1"/>
      <c r="O94" s="20">
        <f t="shared" si="25"/>
        <v>0</v>
      </c>
      <c r="P94" s="29" t="str">
        <f t="shared" si="26"/>
        <v>OK</v>
      </c>
      <c r="Q94" s="10" t="str">
        <f t="shared" si="27"/>
        <v>OK</v>
      </c>
      <c r="R94" s="10" t="str">
        <f t="shared" si="28"/>
        <v>OK</v>
      </c>
    </row>
    <row r="95" spans="1:20" ht="22.5" customHeight="1">
      <c r="A95" s="12"/>
      <c r="B95" s="13"/>
      <c r="C95" s="14"/>
      <c r="D95" s="13"/>
      <c r="E95" s="14"/>
      <c r="F95" s="14"/>
      <c r="G95" s="13"/>
      <c r="H95" s="13"/>
      <c r="I95" s="12"/>
      <c r="J95" s="12"/>
      <c r="K95" s="68" t="s">
        <v>137</v>
      </c>
      <c r="L95" s="27">
        <f>SUM(L88:L94)</f>
        <v>0</v>
      </c>
      <c r="M95" s="27">
        <f t="shared" ref="M95:N95" si="29">SUM(M88:M94)</f>
        <v>0</v>
      </c>
      <c r="N95" s="27">
        <f t="shared" si="29"/>
        <v>0</v>
      </c>
      <c r="O95" s="27">
        <f>L95-(M95+N95)</f>
        <v>0</v>
      </c>
      <c r="P95" s="76"/>
      <c r="Q95" s="77"/>
      <c r="R95" s="77"/>
    </row>
    <row r="96" spans="1:20" ht="23" customHeight="1">
      <c r="A96" s="48" t="s">
        <v>134</v>
      </c>
      <c r="B96" s="13"/>
      <c r="C96" s="14"/>
      <c r="D96" s="13"/>
      <c r="E96" s="14"/>
      <c r="F96" s="14"/>
      <c r="G96" s="13"/>
      <c r="H96" s="13"/>
      <c r="I96" s="12"/>
      <c r="J96" s="12"/>
      <c r="K96" s="12"/>
      <c r="L96" s="12"/>
      <c r="M96" s="12"/>
      <c r="N96" s="12"/>
      <c r="O96" s="12"/>
      <c r="P96" s="76"/>
      <c r="Q96" s="77"/>
      <c r="R96" s="77"/>
    </row>
    <row r="97" spans="1:20" ht="23" customHeight="1">
      <c r="A97" s="162" t="s">
        <v>217</v>
      </c>
      <c r="B97" s="160" t="s">
        <v>67</v>
      </c>
      <c r="C97" s="150" t="s">
        <v>286</v>
      </c>
      <c r="D97" s="150"/>
      <c r="E97" s="150"/>
      <c r="F97" s="150"/>
      <c r="G97" s="160" t="s">
        <v>38</v>
      </c>
      <c r="H97" s="144" t="s">
        <v>47</v>
      </c>
      <c r="I97" s="145"/>
      <c r="J97" s="145"/>
      <c r="K97" s="146"/>
      <c r="L97" s="144" t="s">
        <v>216</v>
      </c>
      <c r="M97" s="145"/>
      <c r="N97" s="145"/>
      <c r="O97" s="146"/>
      <c r="P97" s="48" t="s">
        <v>96</v>
      </c>
      <c r="Q97" s="48" t="s">
        <v>96</v>
      </c>
      <c r="R97" s="61"/>
    </row>
    <row r="98" spans="1:20" ht="23" customHeight="1">
      <c r="A98" s="161"/>
      <c r="B98" s="161"/>
      <c r="C98" s="68" t="s">
        <v>215</v>
      </c>
      <c r="D98" s="150" t="s">
        <v>120</v>
      </c>
      <c r="E98" s="150"/>
      <c r="F98" s="68" t="s">
        <v>15</v>
      </c>
      <c r="G98" s="161"/>
      <c r="H98" s="69" t="s">
        <v>29</v>
      </c>
      <c r="I98" s="69" t="s">
        <v>28</v>
      </c>
      <c r="J98" s="68" t="s">
        <v>18</v>
      </c>
      <c r="K98" s="68" t="s">
        <v>19</v>
      </c>
      <c r="L98" s="53" t="s">
        <v>109</v>
      </c>
      <c r="M98" s="53" t="s">
        <v>110</v>
      </c>
      <c r="N98" s="53" t="s">
        <v>111</v>
      </c>
      <c r="O98" s="53" t="s">
        <v>112</v>
      </c>
      <c r="P98" s="70" t="s">
        <v>104</v>
      </c>
      <c r="Q98" s="70" t="s">
        <v>116</v>
      </c>
      <c r="R98" s="70" t="s">
        <v>115</v>
      </c>
      <c r="T98" s="81" t="s">
        <v>153</v>
      </c>
    </row>
    <row r="99" spans="1:20" ht="23" customHeight="1">
      <c r="A99" s="6"/>
      <c r="B99" s="9"/>
      <c r="C99" s="72"/>
      <c r="D99" s="152"/>
      <c r="E99" s="152"/>
      <c r="F99" s="15"/>
      <c r="G99" s="7"/>
      <c r="H99" s="6"/>
      <c r="I99" s="6"/>
      <c r="J99" s="7" t="s">
        <v>1</v>
      </c>
      <c r="K99" s="8" t="s">
        <v>1</v>
      </c>
      <c r="L99" s="1"/>
      <c r="M99" s="1"/>
      <c r="N99" s="1"/>
      <c r="O99" s="20">
        <f>L99-(M99+N99)</f>
        <v>0</v>
      </c>
      <c r="P99" s="29" t="str">
        <f>IF(OR(G99="新規",G99="追加",G99=""),"OK",(IF(AND(H99="",I99=""),"NG","OK")))</f>
        <v>OK</v>
      </c>
      <c r="Q99" s="10" t="str">
        <f>IF(OR(G99="新規",G99="追加",G99=""),"OK",(IF(OR(AND(J99="",K99=""),AND(J99="",K99="□"),AND(J99="□",K99=""),AND(J99="□",K99="□")),"NG","OK")))</f>
        <v>OK</v>
      </c>
      <c r="R99" s="10" t="str">
        <f>IF(OR(AND(C99&lt;&gt;"",D99&lt;&gt;"",F99&lt;&gt;"",G99&lt;&gt;""),(C99="")),"OK","NG")</f>
        <v>OK</v>
      </c>
      <c r="T99" s="81" t="s">
        <v>161</v>
      </c>
    </row>
    <row r="100" spans="1:20" ht="23" customHeight="1">
      <c r="A100" s="6"/>
      <c r="B100" s="9"/>
      <c r="C100" s="72"/>
      <c r="D100" s="152"/>
      <c r="E100" s="152"/>
      <c r="F100" s="15"/>
      <c r="G100" s="7"/>
      <c r="H100" s="6"/>
      <c r="I100" s="6"/>
      <c r="J100" s="7" t="s">
        <v>1</v>
      </c>
      <c r="K100" s="8" t="s">
        <v>1</v>
      </c>
      <c r="L100" s="1"/>
      <c r="M100" s="1"/>
      <c r="N100" s="1"/>
      <c r="O100" s="20">
        <f t="shared" ref="O100:O105" si="30">L100-(M100+N100)</f>
        <v>0</v>
      </c>
      <c r="P100" s="29" t="str">
        <f t="shared" ref="P100:P105" si="31">IF(OR(G100="新規",G100="追加",G100=""),"OK",(IF(AND(H100="",I100=""),"NG","OK")))</f>
        <v>OK</v>
      </c>
      <c r="Q100" s="10" t="str">
        <f t="shared" ref="Q100:Q105" si="32">IF(OR(G100="新規",G100="追加",G100=""),"OK",(IF(OR(AND(J100="",K100=""),AND(J100="",K100="□"),AND(J100="□",K100=""),AND(J100="□",K100="□")),"NG","OK")))</f>
        <v>OK</v>
      </c>
      <c r="R100" s="10" t="str">
        <f t="shared" ref="R100:R105" si="33">IF(OR(AND(C100&lt;&gt;"",D100&lt;&gt;"",F100&lt;&gt;"",G100&lt;&gt;""),(C100="")),"OK","NG")</f>
        <v>OK</v>
      </c>
      <c r="T100" s="81" t="s">
        <v>218</v>
      </c>
    </row>
    <row r="101" spans="1:20" ht="23" customHeight="1">
      <c r="A101" s="6"/>
      <c r="B101" s="9"/>
      <c r="C101" s="72"/>
      <c r="D101" s="152"/>
      <c r="E101" s="152"/>
      <c r="F101" s="15"/>
      <c r="G101" s="7"/>
      <c r="H101" s="6"/>
      <c r="I101" s="6"/>
      <c r="J101" s="7" t="s">
        <v>1</v>
      </c>
      <c r="K101" s="8" t="s">
        <v>1</v>
      </c>
      <c r="L101" s="1"/>
      <c r="M101" s="1"/>
      <c r="N101" s="1"/>
      <c r="O101" s="20">
        <f t="shared" si="30"/>
        <v>0</v>
      </c>
      <c r="P101" s="29" t="str">
        <f t="shared" si="31"/>
        <v>OK</v>
      </c>
      <c r="Q101" s="10" t="str">
        <f t="shared" si="32"/>
        <v>OK</v>
      </c>
      <c r="R101" s="10" t="str">
        <f t="shared" si="33"/>
        <v>OK</v>
      </c>
      <c r="T101" s="81" t="s">
        <v>160</v>
      </c>
    </row>
    <row r="102" spans="1:20" ht="23" customHeight="1">
      <c r="A102" s="6"/>
      <c r="B102" s="9"/>
      <c r="C102" s="72"/>
      <c r="D102" s="152"/>
      <c r="E102" s="152"/>
      <c r="F102" s="15"/>
      <c r="G102" s="7"/>
      <c r="H102" s="6"/>
      <c r="I102" s="6"/>
      <c r="J102" s="7" t="s">
        <v>1</v>
      </c>
      <c r="K102" s="8" t="s">
        <v>1</v>
      </c>
      <c r="L102" s="1"/>
      <c r="M102" s="1"/>
      <c r="N102" s="1"/>
      <c r="O102" s="20">
        <f t="shared" si="30"/>
        <v>0</v>
      </c>
      <c r="P102" s="29" t="str">
        <f t="shared" si="31"/>
        <v>OK</v>
      </c>
      <c r="Q102" s="10" t="str">
        <f t="shared" si="32"/>
        <v>OK</v>
      </c>
      <c r="R102" s="10" t="str">
        <f t="shared" si="33"/>
        <v>OK</v>
      </c>
      <c r="T102" s="81" t="s">
        <v>13</v>
      </c>
    </row>
    <row r="103" spans="1:20" ht="23" customHeight="1">
      <c r="A103" s="6"/>
      <c r="B103" s="9"/>
      <c r="C103" s="72"/>
      <c r="D103" s="152"/>
      <c r="E103" s="152"/>
      <c r="F103" s="16"/>
      <c r="G103" s="7"/>
      <c r="H103" s="6"/>
      <c r="I103" s="6"/>
      <c r="J103" s="7" t="s">
        <v>1</v>
      </c>
      <c r="K103" s="8" t="s">
        <v>1</v>
      </c>
      <c r="L103" s="1"/>
      <c r="M103" s="1"/>
      <c r="N103" s="1"/>
      <c r="O103" s="20">
        <f t="shared" si="30"/>
        <v>0</v>
      </c>
      <c r="P103" s="29" t="str">
        <f t="shared" si="31"/>
        <v>OK</v>
      </c>
      <c r="Q103" s="10" t="str">
        <f>IF(OR(G103="新規",G103="追加",G103=""),"OK",(IF(OR(AND(J103="",K103=""),AND(J103="",K103="□"),AND(J103="□",K103=""),AND(J103="□",K103="□")),"NG","OK")))</f>
        <v>OK</v>
      </c>
      <c r="R103" s="10" t="str">
        <f t="shared" si="33"/>
        <v>OK</v>
      </c>
    </row>
    <row r="104" spans="1:20" ht="23" customHeight="1">
      <c r="A104" s="6"/>
      <c r="B104" s="9"/>
      <c r="C104" s="72"/>
      <c r="D104" s="152"/>
      <c r="E104" s="152"/>
      <c r="F104" s="15"/>
      <c r="G104" s="7"/>
      <c r="H104" s="6"/>
      <c r="I104" s="6"/>
      <c r="J104" s="7" t="s">
        <v>1</v>
      </c>
      <c r="K104" s="8" t="s">
        <v>1</v>
      </c>
      <c r="L104" s="1"/>
      <c r="M104" s="1"/>
      <c r="N104" s="1"/>
      <c r="O104" s="20">
        <f t="shared" si="30"/>
        <v>0</v>
      </c>
      <c r="P104" s="29" t="str">
        <f t="shared" si="31"/>
        <v>OK</v>
      </c>
      <c r="Q104" s="10" t="str">
        <f t="shared" si="32"/>
        <v>OK</v>
      </c>
      <c r="R104" s="10" t="str">
        <f t="shared" si="33"/>
        <v>OK</v>
      </c>
    </row>
    <row r="105" spans="1:20" ht="22.5" customHeight="1">
      <c r="A105" s="6"/>
      <c r="B105" s="9"/>
      <c r="C105" s="72"/>
      <c r="D105" s="152"/>
      <c r="E105" s="152"/>
      <c r="F105" s="15"/>
      <c r="G105" s="7"/>
      <c r="H105" s="6"/>
      <c r="I105" s="6"/>
      <c r="J105" s="7" t="s">
        <v>1</v>
      </c>
      <c r="K105" s="8" t="s">
        <v>1</v>
      </c>
      <c r="L105" s="1"/>
      <c r="M105" s="1"/>
      <c r="N105" s="1"/>
      <c r="O105" s="20">
        <f t="shared" si="30"/>
        <v>0</v>
      </c>
      <c r="P105" s="29" t="str">
        <f t="shared" si="31"/>
        <v>OK</v>
      </c>
      <c r="Q105" s="10" t="str">
        <f t="shared" si="32"/>
        <v>OK</v>
      </c>
      <c r="R105" s="10" t="str">
        <f t="shared" si="33"/>
        <v>OK</v>
      </c>
    </row>
    <row r="106" spans="1:20" ht="22.5" customHeight="1">
      <c r="A106" s="12"/>
      <c r="B106" s="13"/>
      <c r="C106" s="14"/>
      <c r="D106" s="13"/>
      <c r="E106" s="14"/>
      <c r="F106" s="14"/>
      <c r="G106" s="13"/>
      <c r="H106" s="13"/>
      <c r="I106" s="12"/>
      <c r="J106" s="12"/>
      <c r="K106" s="68" t="s">
        <v>137</v>
      </c>
      <c r="L106" s="27">
        <f>SUM(L99:L105)</f>
        <v>0</v>
      </c>
      <c r="M106" s="27">
        <f t="shared" ref="M106:N106" si="34">SUM(M99:M105)</f>
        <v>0</v>
      </c>
      <c r="N106" s="27">
        <f t="shared" si="34"/>
        <v>0</v>
      </c>
      <c r="O106" s="27">
        <f>L106-(M106+N106)</f>
        <v>0</v>
      </c>
      <c r="P106" s="76"/>
      <c r="Q106" s="77"/>
      <c r="R106" s="77"/>
    </row>
    <row r="107" spans="1:20" ht="22.5" customHeight="1">
      <c r="A107" s="48" t="s">
        <v>136</v>
      </c>
      <c r="B107" s="13"/>
      <c r="C107" s="14"/>
      <c r="D107" s="13"/>
      <c r="E107" s="14"/>
      <c r="F107" s="14"/>
      <c r="G107" s="13"/>
      <c r="H107" s="13"/>
      <c r="I107" s="12"/>
      <c r="J107" s="12"/>
      <c r="K107" s="12"/>
      <c r="L107" s="12"/>
      <c r="M107" s="12"/>
      <c r="N107" s="12"/>
      <c r="O107" s="12"/>
      <c r="P107" s="76"/>
      <c r="Q107" s="77"/>
      <c r="R107" s="77"/>
    </row>
    <row r="108" spans="1:20" ht="22.5" customHeight="1">
      <c r="A108" s="162" t="s">
        <v>217</v>
      </c>
      <c r="B108" s="160" t="s">
        <v>67</v>
      </c>
      <c r="C108" s="150" t="s">
        <v>286</v>
      </c>
      <c r="D108" s="150"/>
      <c r="E108" s="150"/>
      <c r="F108" s="150"/>
      <c r="G108" s="160" t="s">
        <v>38</v>
      </c>
      <c r="H108" s="144" t="s">
        <v>47</v>
      </c>
      <c r="I108" s="145"/>
      <c r="J108" s="145"/>
      <c r="K108" s="146"/>
      <c r="L108" s="144" t="s">
        <v>216</v>
      </c>
      <c r="M108" s="145"/>
      <c r="N108" s="145"/>
      <c r="O108" s="146"/>
      <c r="P108" s="48" t="s">
        <v>96</v>
      </c>
      <c r="Q108" s="48" t="s">
        <v>96</v>
      </c>
      <c r="R108" s="61"/>
    </row>
    <row r="109" spans="1:20" ht="22.5" customHeight="1">
      <c r="A109" s="161"/>
      <c r="B109" s="161"/>
      <c r="C109" s="68" t="s">
        <v>215</v>
      </c>
      <c r="D109" s="150" t="s">
        <v>120</v>
      </c>
      <c r="E109" s="150"/>
      <c r="F109" s="68" t="s">
        <v>15</v>
      </c>
      <c r="G109" s="161"/>
      <c r="H109" s="69" t="s">
        <v>29</v>
      </c>
      <c r="I109" s="69" t="s">
        <v>28</v>
      </c>
      <c r="J109" s="68" t="s">
        <v>18</v>
      </c>
      <c r="K109" s="68" t="s">
        <v>19</v>
      </c>
      <c r="L109" s="53" t="s">
        <v>109</v>
      </c>
      <c r="M109" s="53" t="s">
        <v>110</v>
      </c>
      <c r="N109" s="53" t="s">
        <v>111</v>
      </c>
      <c r="O109" s="53" t="s">
        <v>112</v>
      </c>
      <c r="P109" s="70" t="s">
        <v>104</v>
      </c>
      <c r="Q109" s="70" t="s">
        <v>116</v>
      </c>
      <c r="R109" s="70" t="s">
        <v>115</v>
      </c>
      <c r="T109" s="81" t="s">
        <v>153</v>
      </c>
    </row>
    <row r="110" spans="1:20" ht="22.5" customHeight="1">
      <c r="A110" s="6"/>
      <c r="B110" s="9"/>
      <c r="C110" s="72"/>
      <c r="D110" s="152"/>
      <c r="E110" s="152"/>
      <c r="F110" s="15"/>
      <c r="G110" s="7"/>
      <c r="H110" s="6"/>
      <c r="I110" s="6"/>
      <c r="J110" s="7" t="s">
        <v>1</v>
      </c>
      <c r="K110" s="8" t="s">
        <v>1</v>
      </c>
      <c r="L110" s="1"/>
      <c r="M110" s="1"/>
      <c r="N110" s="1"/>
      <c r="O110" s="20">
        <f>L110-(M110+N110)</f>
        <v>0</v>
      </c>
      <c r="P110" s="29" t="str">
        <f>IF(OR(G110="新規",G110="追加",G110=""),"OK",(IF(AND(H110="",I110=""),"NG","OK")))</f>
        <v>OK</v>
      </c>
      <c r="Q110" s="10" t="str">
        <f>IF(OR(G110="新規",G110="追加",G110=""),"OK",(IF(OR(AND(J110="",K110=""),AND(J110="",K110="□"),AND(J110="□",K110=""),AND(J110="□",K110="□")),"NG","OK")))</f>
        <v>OK</v>
      </c>
      <c r="R110" s="10" t="str">
        <f>IF(OR(AND(C110&lt;&gt;"",D110&lt;&gt;"",F110&lt;&gt;"",G110&lt;&gt;""),(C110="")),"OK","NG")</f>
        <v>OK</v>
      </c>
      <c r="T110" s="81" t="s">
        <v>164</v>
      </c>
    </row>
    <row r="111" spans="1:20" ht="22.5" customHeight="1">
      <c r="A111" s="6"/>
      <c r="B111" s="9"/>
      <c r="C111" s="72"/>
      <c r="D111" s="152"/>
      <c r="E111" s="152"/>
      <c r="F111" s="15"/>
      <c r="G111" s="7"/>
      <c r="H111" s="6"/>
      <c r="I111" s="6"/>
      <c r="J111" s="7" t="s">
        <v>1</v>
      </c>
      <c r="K111" s="8" t="s">
        <v>1</v>
      </c>
      <c r="L111" s="1"/>
      <c r="M111" s="1"/>
      <c r="N111" s="1"/>
      <c r="O111" s="20">
        <f t="shared" ref="O111:O116" si="35">L111-(M111+N111)</f>
        <v>0</v>
      </c>
      <c r="P111" s="29" t="str">
        <f t="shared" ref="P111:P116" si="36">IF(OR(G111="新規",G111="追加",G111=""),"OK",(IF(AND(H111="",I111=""),"NG","OK")))</f>
        <v>OK</v>
      </c>
      <c r="Q111" s="10" t="str">
        <f t="shared" ref="Q111:Q116" si="37">IF(OR(G111="新規",G111="追加",G111=""),"OK",(IF(OR(AND(J111="",K111=""),AND(J111="",K111="□"),AND(J111="□",K111=""),AND(J111="□",K111="□")),"NG","OK")))</f>
        <v>OK</v>
      </c>
      <c r="R111" s="10" t="str">
        <f t="shared" ref="R111:R115" si="38">IF(OR(AND(C111&lt;&gt;"",D111&lt;&gt;"",F111&lt;&gt;"",G111&lt;&gt;""),(C111="")),"OK","NG")</f>
        <v>OK</v>
      </c>
      <c r="T111" s="81" t="s">
        <v>13</v>
      </c>
    </row>
    <row r="112" spans="1:20" ht="22.5" customHeight="1">
      <c r="A112" s="6"/>
      <c r="B112" s="9"/>
      <c r="C112" s="72"/>
      <c r="D112" s="152"/>
      <c r="E112" s="152"/>
      <c r="F112" s="15"/>
      <c r="G112" s="7"/>
      <c r="H112" s="6"/>
      <c r="I112" s="6"/>
      <c r="J112" s="7" t="s">
        <v>1</v>
      </c>
      <c r="K112" s="8" t="s">
        <v>1</v>
      </c>
      <c r="L112" s="1"/>
      <c r="M112" s="1"/>
      <c r="N112" s="1"/>
      <c r="O112" s="20">
        <f t="shared" si="35"/>
        <v>0</v>
      </c>
      <c r="P112" s="29" t="str">
        <f t="shared" si="36"/>
        <v>OK</v>
      </c>
      <c r="Q112" s="10" t="str">
        <f t="shared" si="37"/>
        <v>OK</v>
      </c>
      <c r="R112" s="10" t="str">
        <f t="shared" si="38"/>
        <v>OK</v>
      </c>
    </row>
    <row r="113" spans="1:23" ht="22.5" customHeight="1">
      <c r="A113" s="6"/>
      <c r="B113" s="9"/>
      <c r="C113" s="72"/>
      <c r="D113" s="152"/>
      <c r="E113" s="152"/>
      <c r="F113" s="15"/>
      <c r="G113" s="7"/>
      <c r="H113" s="6"/>
      <c r="I113" s="6"/>
      <c r="J113" s="7" t="s">
        <v>1</v>
      </c>
      <c r="K113" s="8" t="s">
        <v>1</v>
      </c>
      <c r="L113" s="1"/>
      <c r="M113" s="1"/>
      <c r="N113" s="1"/>
      <c r="O113" s="20">
        <f t="shared" si="35"/>
        <v>0</v>
      </c>
      <c r="P113" s="29" t="str">
        <f t="shared" si="36"/>
        <v>OK</v>
      </c>
      <c r="Q113" s="10" t="str">
        <f t="shared" si="37"/>
        <v>OK</v>
      </c>
      <c r="R113" s="10" t="str">
        <f t="shared" si="38"/>
        <v>OK</v>
      </c>
    </row>
    <row r="114" spans="1:23" ht="22.5" customHeight="1">
      <c r="A114" s="6"/>
      <c r="B114" s="9"/>
      <c r="C114" s="72"/>
      <c r="D114" s="152"/>
      <c r="E114" s="152"/>
      <c r="F114" s="16"/>
      <c r="G114" s="7"/>
      <c r="H114" s="6"/>
      <c r="I114" s="6"/>
      <c r="J114" s="7" t="s">
        <v>1</v>
      </c>
      <c r="K114" s="8" t="s">
        <v>1</v>
      </c>
      <c r="L114" s="1"/>
      <c r="M114" s="1"/>
      <c r="N114" s="1"/>
      <c r="O114" s="20">
        <f t="shared" si="35"/>
        <v>0</v>
      </c>
      <c r="P114" s="29" t="str">
        <f t="shared" si="36"/>
        <v>OK</v>
      </c>
      <c r="Q114" s="10" t="str">
        <f t="shared" si="37"/>
        <v>OK</v>
      </c>
      <c r="R114" s="10" t="str">
        <f t="shared" si="38"/>
        <v>OK</v>
      </c>
    </row>
    <row r="115" spans="1:23" ht="22.5" customHeight="1">
      <c r="A115" s="6"/>
      <c r="B115" s="9"/>
      <c r="C115" s="72"/>
      <c r="D115" s="152"/>
      <c r="E115" s="152"/>
      <c r="F115" s="15"/>
      <c r="G115" s="7"/>
      <c r="H115" s="6"/>
      <c r="I115" s="6"/>
      <c r="J115" s="7" t="s">
        <v>1</v>
      </c>
      <c r="K115" s="8" t="s">
        <v>1</v>
      </c>
      <c r="L115" s="1"/>
      <c r="M115" s="1"/>
      <c r="N115" s="1"/>
      <c r="O115" s="20">
        <f t="shared" si="35"/>
        <v>0</v>
      </c>
      <c r="P115" s="29" t="str">
        <f t="shared" si="36"/>
        <v>OK</v>
      </c>
      <c r="Q115" s="10" t="str">
        <f t="shared" si="37"/>
        <v>OK</v>
      </c>
      <c r="R115" s="10" t="str">
        <f t="shared" si="38"/>
        <v>OK</v>
      </c>
    </row>
    <row r="116" spans="1:23" ht="22.5" customHeight="1">
      <c r="A116" s="6"/>
      <c r="B116" s="9"/>
      <c r="C116" s="72"/>
      <c r="D116" s="152"/>
      <c r="E116" s="152"/>
      <c r="F116" s="15"/>
      <c r="G116" s="7"/>
      <c r="H116" s="6"/>
      <c r="I116" s="6"/>
      <c r="J116" s="7" t="s">
        <v>1</v>
      </c>
      <c r="K116" s="8" t="s">
        <v>1</v>
      </c>
      <c r="L116" s="1"/>
      <c r="M116" s="1"/>
      <c r="N116" s="1"/>
      <c r="O116" s="20">
        <f t="shared" si="35"/>
        <v>0</v>
      </c>
      <c r="P116" s="29" t="str">
        <f t="shared" si="36"/>
        <v>OK</v>
      </c>
      <c r="Q116" s="10" t="str">
        <f t="shared" si="37"/>
        <v>OK</v>
      </c>
      <c r="R116" s="10" t="str">
        <f>IF(OR(AND(C116&lt;&gt;"",D116&lt;&gt;"",F116&lt;&gt;"",G116&lt;&gt;""),(C116="")),"OK","NG")</f>
        <v>OK</v>
      </c>
    </row>
    <row r="117" spans="1:23" ht="22.5" customHeight="1">
      <c r="A117" s="12"/>
      <c r="B117" s="13"/>
      <c r="C117" s="14"/>
      <c r="D117" s="13"/>
      <c r="E117" s="14"/>
      <c r="F117" s="14"/>
      <c r="G117" s="13"/>
      <c r="H117" s="13"/>
      <c r="I117" s="12"/>
      <c r="J117" s="12"/>
      <c r="K117" s="68" t="s">
        <v>137</v>
      </c>
      <c r="L117" s="27">
        <f>SUM(L110:L116)</f>
        <v>0</v>
      </c>
      <c r="M117" s="27">
        <f t="shared" ref="M117:N117" si="39">SUM(M110:M116)</f>
        <v>0</v>
      </c>
      <c r="N117" s="27">
        <f t="shared" si="39"/>
        <v>0</v>
      </c>
      <c r="O117" s="27">
        <f>L117-(M117+N117)</f>
        <v>0</v>
      </c>
      <c r="P117" s="76"/>
      <c r="Q117" s="77"/>
      <c r="R117" s="77"/>
    </row>
    <row r="118" spans="1:23" ht="13">
      <c r="F118" s="85"/>
    </row>
    <row r="119" spans="1:23" s="61" customFormat="1" ht="13">
      <c r="A119" s="142" t="s">
        <v>139</v>
      </c>
      <c r="B119" s="143"/>
      <c r="C119" s="53" t="s">
        <v>138</v>
      </c>
      <c r="D119" s="53" t="s">
        <v>110</v>
      </c>
      <c r="E119" s="53" t="s">
        <v>111</v>
      </c>
      <c r="F119" s="53" t="s">
        <v>112</v>
      </c>
      <c r="G119" s="53" t="s">
        <v>165</v>
      </c>
      <c r="H119" s="142" t="s">
        <v>17</v>
      </c>
      <c r="I119" s="159"/>
      <c r="J119" s="136" t="s">
        <v>208</v>
      </c>
      <c r="K119" s="136"/>
      <c r="L119" s="136"/>
      <c r="M119" s="136"/>
      <c r="P119" s="87" t="s">
        <v>198</v>
      </c>
      <c r="Q119" s="88" t="s">
        <v>70</v>
      </c>
      <c r="R119" s="88" t="s">
        <v>84</v>
      </c>
    </row>
    <row r="120" spans="1:23" ht="22.5" customHeight="1">
      <c r="A120" s="153" t="s">
        <v>237</v>
      </c>
      <c r="B120" s="154"/>
      <c r="C120" s="100">
        <f>L40</f>
        <v>0</v>
      </c>
      <c r="D120" s="100">
        <f t="shared" ref="D120:F120" si="40">M40</f>
        <v>0</v>
      </c>
      <c r="E120" s="100">
        <f t="shared" si="40"/>
        <v>0</v>
      </c>
      <c r="F120" s="100">
        <f t="shared" si="40"/>
        <v>0</v>
      </c>
      <c r="G120" s="163">
        <f>SUM(D120:D122)</f>
        <v>0</v>
      </c>
      <c r="H120" s="157"/>
      <c r="I120" s="158"/>
      <c r="J120" s="151" t="s">
        <v>209</v>
      </c>
      <c r="K120" s="151"/>
      <c r="L120" s="151"/>
      <c r="M120" s="151"/>
      <c r="N120" s="89"/>
      <c r="O120" s="89"/>
      <c r="P120" s="29" t="str">
        <f>IF(G120&lt;=2500000,"OK","NG")</f>
        <v>OK</v>
      </c>
      <c r="Q120" s="10" t="str">
        <f t="shared" ref="Q120:Q126" si="41">IF(D120&lt;=C120/2,"OK","NG")</f>
        <v>OK</v>
      </c>
      <c r="R120" s="10" t="str">
        <f t="shared" ref="R120:R126" si="42">IF(C120=D120+E120+F120,"OK","NG")</f>
        <v>OK</v>
      </c>
      <c r="S120" s="90"/>
      <c r="T120" s="70"/>
      <c r="U120" s="70"/>
      <c r="V120" s="70"/>
      <c r="W120" s="70"/>
    </row>
    <row r="121" spans="1:23" ht="22.5" customHeight="1">
      <c r="A121" s="155" t="s">
        <v>238</v>
      </c>
      <c r="B121" s="156"/>
      <c r="C121" s="100">
        <f>L51</f>
        <v>0</v>
      </c>
      <c r="D121" s="100">
        <f t="shared" ref="D121:F121" si="43">M51</f>
        <v>0</v>
      </c>
      <c r="E121" s="100">
        <f t="shared" si="43"/>
        <v>0</v>
      </c>
      <c r="F121" s="100">
        <f t="shared" si="43"/>
        <v>0</v>
      </c>
      <c r="G121" s="164"/>
      <c r="H121" s="157"/>
      <c r="I121" s="158"/>
      <c r="J121" s="151"/>
      <c r="K121" s="151"/>
      <c r="L121" s="151"/>
      <c r="M121" s="151"/>
      <c r="N121" s="89"/>
      <c r="O121" s="89"/>
      <c r="P121" s="73" t="s">
        <v>152</v>
      </c>
      <c r="Q121" s="10" t="str">
        <f t="shared" si="41"/>
        <v>OK</v>
      </c>
      <c r="R121" s="10" t="str">
        <f t="shared" si="42"/>
        <v>OK</v>
      </c>
      <c r="S121" s="36"/>
    </row>
    <row r="122" spans="1:23" ht="22.5" customHeight="1">
      <c r="A122" s="155" t="s">
        <v>239</v>
      </c>
      <c r="B122" s="156"/>
      <c r="C122" s="100">
        <f>L62</f>
        <v>0</v>
      </c>
      <c r="D122" s="100">
        <f t="shared" ref="D122:F122" si="44">M62</f>
        <v>0</v>
      </c>
      <c r="E122" s="100">
        <f t="shared" si="44"/>
        <v>0</v>
      </c>
      <c r="F122" s="100">
        <f t="shared" si="44"/>
        <v>0</v>
      </c>
      <c r="G122" s="165"/>
      <c r="H122" s="32"/>
      <c r="I122" s="33"/>
      <c r="J122" s="151"/>
      <c r="K122" s="151"/>
      <c r="L122" s="151"/>
      <c r="M122" s="151"/>
      <c r="N122" s="89"/>
      <c r="O122" s="89"/>
      <c r="P122" s="73" t="s">
        <v>152</v>
      </c>
      <c r="Q122" s="10" t="str">
        <f t="shared" si="41"/>
        <v>OK</v>
      </c>
      <c r="R122" s="10" t="str">
        <f t="shared" si="42"/>
        <v>OK</v>
      </c>
      <c r="S122" s="36"/>
    </row>
    <row r="123" spans="1:23" ht="22.5" customHeight="1">
      <c r="A123" s="155" t="s">
        <v>240</v>
      </c>
      <c r="B123" s="156"/>
      <c r="C123" s="100">
        <f>L73</f>
        <v>0</v>
      </c>
      <c r="D123" s="100">
        <f t="shared" ref="D123:F123" si="45">M73</f>
        <v>0</v>
      </c>
      <c r="E123" s="100">
        <f t="shared" si="45"/>
        <v>0</v>
      </c>
      <c r="F123" s="100">
        <f t="shared" si="45"/>
        <v>0</v>
      </c>
      <c r="G123" s="100">
        <f>D123</f>
        <v>0</v>
      </c>
      <c r="H123" s="32"/>
      <c r="I123" s="33"/>
      <c r="J123" s="150" t="s">
        <v>210</v>
      </c>
      <c r="K123" s="150"/>
      <c r="L123" s="150"/>
      <c r="M123" s="150"/>
      <c r="N123" s="89"/>
      <c r="O123" s="89"/>
      <c r="P123" s="29" t="str">
        <f>IF(G123&lt;=2500000,"OK","NG")</f>
        <v>OK</v>
      </c>
      <c r="Q123" s="10" t="str">
        <f t="shared" si="41"/>
        <v>OK</v>
      </c>
      <c r="R123" s="10" t="str">
        <f t="shared" si="42"/>
        <v>OK</v>
      </c>
      <c r="S123" s="36"/>
    </row>
    <row r="124" spans="1:23" ht="22.5" customHeight="1">
      <c r="A124" s="155" t="s">
        <v>131</v>
      </c>
      <c r="B124" s="156"/>
      <c r="C124" s="100">
        <f>L84</f>
        <v>0</v>
      </c>
      <c r="D124" s="100">
        <f t="shared" ref="D124:F124" si="46">M84</f>
        <v>0</v>
      </c>
      <c r="E124" s="100">
        <f t="shared" si="46"/>
        <v>0</v>
      </c>
      <c r="F124" s="100">
        <f t="shared" si="46"/>
        <v>0</v>
      </c>
      <c r="G124" s="100">
        <f>D124</f>
        <v>0</v>
      </c>
      <c r="H124" s="32"/>
      <c r="I124" s="33"/>
      <c r="J124" s="150" t="s">
        <v>211</v>
      </c>
      <c r="K124" s="150"/>
      <c r="L124" s="150"/>
      <c r="M124" s="150"/>
      <c r="N124" s="89"/>
      <c r="O124" s="89"/>
      <c r="P124" s="29" t="str">
        <f>IF(G124&lt;=5000000,"OK","NG")</f>
        <v>OK</v>
      </c>
      <c r="Q124" s="10" t="str">
        <f t="shared" si="41"/>
        <v>OK</v>
      </c>
      <c r="R124" s="10" t="str">
        <f t="shared" si="42"/>
        <v>OK</v>
      </c>
      <c r="S124" s="36"/>
    </row>
    <row r="125" spans="1:23" ht="22.5" customHeight="1">
      <c r="A125" s="155" t="s">
        <v>241</v>
      </c>
      <c r="B125" s="156"/>
      <c r="C125" s="100">
        <f>L95</f>
        <v>0</v>
      </c>
      <c r="D125" s="100">
        <f t="shared" ref="D125:F125" si="47">M95</f>
        <v>0</v>
      </c>
      <c r="E125" s="100">
        <f t="shared" si="47"/>
        <v>0</v>
      </c>
      <c r="F125" s="100">
        <f t="shared" si="47"/>
        <v>0</v>
      </c>
      <c r="G125" s="183">
        <f>SUM(D125:D126)</f>
        <v>0</v>
      </c>
      <c r="H125" s="32"/>
      <c r="I125" s="33"/>
      <c r="J125" s="151" t="s">
        <v>212</v>
      </c>
      <c r="K125" s="151"/>
      <c r="L125" s="151"/>
      <c r="M125" s="151"/>
      <c r="N125" s="89"/>
      <c r="O125" s="89"/>
      <c r="P125" s="29" t="str">
        <f>IF(G125&lt;=2500000,"OK","NG")</f>
        <v>OK</v>
      </c>
      <c r="Q125" s="10" t="str">
        <f t="shared" si="41"/>
        <v>OK</v>
      </c>
      <c r="R125" s="10" t="str">
        <f t="shared" si="42"/>
        <v>OK</v>
      </c>
      <c r="S125" s="36"/>
    </row>
    <row r="126" spans="1:23" ht="22.5" customHeight="1">
      <c r="A126" s="155" t="s">
        <v>242</v>
      </c>
      <c r="B126" s="156"/>
      <c r="C126" s="100">
        <f>L106</f>
        <v>0</v>
      </c>
      <c r="D126" s="100">
        <f t="shared" ref="D126:F126" si="48">M106</f>
        <v>0</v>
      </c>
      <c r="E126" s="100">
        <f t="shared" si="48"/>
        <v>0</v>
      </c>
      <c r="F126" s="100">
        <f t="shared" si="48"/>
        <v>0</v>
      </c>
      <c r="G126" s="184"/>
      <c r="H126" s="32"/>
      <c r="I126" s="33"/>
      <c r="J126" s="151"/>
      <c r="K126" s="151"/>
      <c r="L126" s="151"/>
      <c r="M126" s="151"/>
      <c r="N126" s="89"/>
      <c r="O126" s="89"/>
      <c r="P126" s="73" t="s">
        <v>152</v>
      </c>
      <c r="Q126" s="10" t="str">
        <f t="shared" si="41"/>
        <v>OK</v>
      </c>
      <c r="R126" s="10" t="str">
        <f t="shared" si="42"/>
        <v>OK</v>
      </c>
      <c r="S126" s="36"/>
    </row>
    <row r="127" spans="1:23" ht="22.5" customHeight="1">
      <c r="A127" s="155" t="s">
        <v>135</v>
      </c>
      <c r="B127" s="156"/>
      <c r="C127" s="100">
        <f>L117</f>
        <v>0</v>
      </c>
      <c r="D127" s="100">
        <f t="shared" ref="D127:F127" si="49">M117</f>
        <v>0</v>
      </c>
      <c r="E127" s="100">
        <f t="shared" si="49"/>
        <v>0</v>
      </c>
      <c r="F127" s="100">
        <f t="shared" si="49"/>
        <v>0</v>
      </c>
      <c r="G127" s="100">
        <f>D127</f>
        <v>0</v>
      </c>
      <c r="H127" s="157"/>
      <c r="I127" s="158"/>
      <c r="J127" s="150" t="s">
        <v>287</v>
      </c>
      <c r="K127" s="150"/>
      <c r="L127" s="150"/>
      <c r="M127" s="150"/>
      <c r="N127" s="89"/>
      <c r="O127" s="89"/>
      <c r="P127" s="29" t="str">
        <f>IF(G127&lt;=2500000,"OK","NG")</f>
        <v>OK</v>
      </c>
      <c r="Q127" s="10" t="str">
        <f>IF(D127&lt;=C127/2,"OK","NG")</f>
        <v>OK</v>
      </c>
      <c r="R127" s="10" t="str">
        <f>IF(C127=D127+E127+F127,"OK","NG")</f>
        <v>OK</v>
      </c>
      <c r="S127" s="36"/>
    </row>
    <row r="128" spans="1:23" ht="22.5" customHeight="1">
      <c r="A128" s="174" t="s">
        <v>14</v>
      </c>
      <c r="B128" s="175"/>
      <c r="C128" s="100">
        <f>SUM(C120:C127)</f>
        <v>0</v>
      </c>
      <c r="D128" s="100">
        <f>SUM(D120:D127)</f>
        <v>0</v>
      </c>
      <c r="E128" s="100">
        <f t="shared" ref="E128:F128" si="50">SUM(E120:E127)</f>
        <v>0</v>
      </c>
      <c r="F128" s="100">
        <f t="shared" si="50"/>
        <v>0</v>
      </c>
      <c r="G128" s="100">
        <f>D128</f>
        <v>0</v>
      </c>
      <c r="H128" s="157"/>
      <c r="I128" s="158"/>
      <c r="J128" s="177" t="s">
        <v>213</v>
      </c>
      <c r="K128" s="177"/>
      <c r="L128" s="177"/>
      <c r="M128" s="177"/>
      <c r="N128" s="89"/>
      <c r="P128" s="29" t="str">
        <f>IF(OR(C128=0,AND(G128&gt;=150000,G128&lt;=10000000)),"OK","NG")</f>
        <v>OK</v>
      </c>
      <c r="Q128" s="10" t="str">
        <f>IF(D128&lt;=C128/2,"OK","NG")</f>
        <v>OK</v>
      </c>
      <c r="R128" s="10" t="str">
        <f>IF(C128=D128+E128+F128,"OK","NG")</f>
        <v>OK</v>
      </c>
    </row>
    <row r="129" spans="1:16" ht="13"/>
    <row r="130" spans="1:16" ht="22.5" customHeight="1">
      <c r="A130" s="48" t="s">
        <v>196</v>
      </c>
    </row>
    <row r="131" spans="1:16" ht="15" customHeight="1">
      <c r="A131" s="139" t="s">
        <v>205</v>
      </c>
      <c r="B131" s="139"/>
      <c r="C131" s="139"/>
      <c r="D131" s="139"/>
      <c r="E131" s="139"/>
      <c r="F131" s="139"/>
      <c r="G131" s="139"/>
      <c r="H131" s="139"/>
      <c r="I131" s="139"/>
      <c r="J131" s="139"/>
      <c r="K131" s="50" t="s">
        <v>82</v>
      </c>
      <c r="P131" s="49" t="s">
        <v>55</v>
      </c>
    </row>
    <row r="132" spans="1:16" ht="15" customHeight="1">
      <c r="A132" s="176" t="s">
        <v>204</v>
      </c>
      <c r="B132" s="176"/>
      <c r="C132" s="176"/>
      <c r="D132" s="176"/>
      <c r="E132" s="176"/>
      <c r="F132" s="176"/>
      <c r="G132" s="176"/>
      <c r="H132" s="176"/>
      <c r="I132" s="176"/>
      <c r="J132" s="176"/>
      <c r="K132" s="56" t="s">
        <v>166</v>
      </c>
      <c r="P132" s="49" t="s">
        <v>167</v>
      </c>
    </row>
    <row r="133" spans="1:16" ht="15" customHeight="1">
      <c r="A133" s="176" t="s">
        <v>199</v>
      </c>
      <c r="B133" s="176"/>
      <c r="C133" s="176"/>
      <c r="D133" s="176"/>
      <c r="E133" s="176"/>
      <c r="F133" s="176"/>
      <c r="G133" s="176"/>
      <c r="H133" s="176"/>
      <c r="I133" s="176"/>
      <c r="J133" s="176"/>
      <c r="K133" s="56" t="s">
        <v>166</v>
      </c>
    </row>
    <row r="134" spans="1:16" ht="15" customHeight="1">
      <c r="A134" s="176" t="s">
        <v>200</v>
      </c>
      <c r="B134" s="176"/>
      <c r="C134" s="176"/>
      <c r="D134" s="176"/>
      <c r="E134" s="176"/>
      <c r="F134" s="176"/>
      <c r="G134" s="176"/>
      <c r="H134" s="176"/>
      <c r="I134" s="176"/>
      <c r="J134" s="176"/>
      <c r="K134" s="56" t="s">
        <v>166</v>
      </c>
    </row>
    <row r="135" spans="1:16" ht="15" customHeight="1">
      <c r="A135" s="176" t="s">
        <v>201</v>
      </c>
      <c r="B135" s="176"/>
      <c r="C135" s="176"/>
      <c r="D135" s="176"/>
      <c r="E135" s="176"/>
      <c r="F135" s="176"/>
      <c r="G135" s="176"/>
      <c r="H135" s="176"/>
      <c r="I135" s="176"/>
      <c r="J135" s="176"/>
      <c r="K135" s="56" t="s">
        <v>166</v>
      </c>
    </row>
    <row r="136" spans="1:16" ht="15" customHeight="1">
      <c r="A136" s="176" t="s">
        <v>289</v>
      </c>
      <c r="B136" s="176"/>
      <c r="C136" s="176"/>
      <c r="D136" s="176"/>
      <c r="E136" s="176"/>
      <c r="F136" s="176"/>
      <c r="G136" s="176"/>
      <c r="H136" s="176"/>
      <c r="I136" s="176"/>
      <c r="J136" s="176"/>
      <c r="K136" s="56" t="s">
        <v>166</v>
      </c>
    </row>
    <row r="137" spans="1:16" ht="15" customHeight="1">
      <c r="A137" s="176" t="s">
        <v>202</v>
      </c>
      <c r="B137" s="176"/>
      <c r="C137" s="176"/>
      <c r="D137" s="176"/>
      <c r="E137" s="176"/>
      <c r="F137" s="176"/>
      <c r="G137" s="176"/>
      <c r="H137" s="176"/>
      <c r="I137" s="176"/>
      <c r="J137" s="176"/>
      <c r="K137" s="56" t="s">
        <v>166</v>
      </c>
    </row>
    <row r="138" spans="1:16" ht="15" customHeight="1">
      <c r="A138" s="176" t="s">
        <v>203</v>
      </c>
      <c r="B138" s="176"/>
      <c r="C138" s="176"/>
      <c r="D138" s="176"/>
      <c r="E138" s="176"/>
      <c r="F138" s="176"/>
      <c r="G138" s="176"/>
      <c r="H138" s="176"/>
      <c r="I138" s="176"/>
      <c r="J138" s="176"/>
      <c r="K138" s="56" t="s">
        <v>166</v>
      </c>
    </row>
    <row r="139" spans="1:16" ht="15" customHeight="1">
      <c r="A139" s="17"/>
      <c r="B139" s="17"/>
      <c r="C139" s="17"/>
      <c r="D139" s="17"/>
      <c r="E139" s="17"/>
      <c r="J139" s="93" t="s">
        <v>141</v>
      </c>
      <c r="K139" s="99">
        <f>COUNTIF(K132:K138,"☑")</f>
        <v>0</v>
      </c>
    </row>
    <row r="140" spans="1:16" ht="15" customHeight="1">
      <c r="A140" s="17"/>
      <c r="B140" s="17"/>
      <c r="C140" s="17"/>
      <c r="D140" s="17"/>
      <c r="E140" s="17"/>
      <c r="H140" s="17"/>
    </row>
    <row r="141" spans="1:16" ht="15" customHeight="1">
      <c r="A141" s="48" t="s">
        <v>206</v>
      </c>
    </row>
    <row r="142" spans="1:16" ht="15" customHeight="1">
      <c r="A142" s="180" t="s">
        <v>57</v>
      </c>
      <c r="B142" s="180"/>
      <c r="C142" s="180"/>
      <c r="D142" s="180"/>
      <c r="E142" s="180"/>
      <c r="F142" s="180"/>
      <c r="G142" s="180"/>
      <c r="H142" s="180"/>
      <c r="I142" s="180"/>
      <c r="J142" s="180"/>
      <c r="K142" s="180"/>
      <c r="P142" s="95" t="s">
        <v>80</v>
      </c>
    </row>
    <row r="143" spans="1:16" ht="15" customHeight="1">
      <c r="A143" s="50" t="s">
        <v>2</v>
      </c>
      <c r="B143" s="140" t="s">
        <v>3</v>
      </c>
      <c r="C143" s="181"/>
      <c r="D143" s="181"/>
      <c r="E143" s="181"/>
      <c r="F143" s="181"/>
      <c r="G143" s="181"/>
      <c r="H143" s="181"/>
      <c r="I143" s="181"/>
      <c r="J143" s="141"/>
    </row>
    <row r="144" spans="1:16" ht="15" customHeight="1">
      <c r="A144" s="3" t="s">
        <v>1</v>
      </c>
      <c r="B144" s="182" t="s">
        <v>69</v>
      </c>
      <c r="C144" s="167"/>
      <c r="D144" s="167"/>
      <c r="E144" s="167"/>
      <c r="F144" s="167"/>
      <c r="G144" s="167"/>
      <c r="H144" s="167"/>
      <c r="I144" s="167"/>
      <c r="J144" s="168"/>
      <c r="P144" s="29" t="str">
        <f>IF(C128=0,"OK",IF(AND(A144="☑",A145="☑",A146="☑"),"OK","NG"))</f>
        <v>OK</v>
      </c>
    </row>
    <row r="145" spans="1:13" ht="15" customHeight="1">
      <c r="A145" s="3" t="s">
        <v>1</v>
      </c>
      <c r="B145" s="182" t="s">
        <v>117</v>
      </c>
      <c r="C145" s="167"/>
      <c r="D145" s="167"/>
      <c r="E145" s="167"/>
      <c r="F145" s="167"/>
      <c r="G145" s="167"/>
      <c r="H145" s="167"/>
      <c r="I145" s="167"/>
      <c r="J145" s="168"/>
    </row>
    <row r="146" spans="1:13" ht="15" customHeight="1">
      <c r="A146" s="3" t="s">
        <v>1</v>
      </c>
      <c r="B146" s="182" t="s">
        <v>288</v>
      </c>
      <c r="C146" s="167"/>
      <c r="D146" s="167"/>
      <c r="E146" s="167"/>
      <c r="F146" s="167"/>
      <c r="G146" s="167"/>
      <c r="H146" s="167"/>
      <c r="I146" s="167"/>
      <c r="J146" s="168"/>
    </row>
    <row r="147" spans="1:13" ht="15" customHeight="1"/>
    <row r="148" spans="1:13" ht="15" customHeight="1">
      <c r="A148" s="48" t="s">
        <v>207</v>
      </c>
    </row>
    <row r="149" spans="1:13" ht="15" customHeight="1">
      <c r="A149" s="50" t="s">
        <v>2</v>
      </c>
      <c r="B149" s="139" t="s">
        <v>4</v>
      </c>
      <c r="C149" s="139"/>
      <c r="D149" s="139"/>
      <c r="E149" s="139"/>
      <c r="F149" s="140" t="s">
        <v>97</v>
      </c>
      <c r="G149" s="141"/>
      <c r="H149" s="140" t="s">
        <v>20</v>
      </c>
      <c r="I149" s="141"/>
      <c r="J149" s="139" t="s">
        <v>17</v>
      </c>
      <c r="K149" s="139"/>
      <c r="L149" s="139"/>
      <c r="M149" s="139"/>
    </row>
    <row r="150" spans="1:13" ht="18.75" customHeight="1">
      <c r="A150" s="3" t="s">
        <v>1</v>
      </c>
      <c r="B150" s="138" t="s">
        <v>23</v>
      </c>
      <c r="C150" s="138"/>
      <c r="D150" s="138"/>
      <c r="E150" s="138"/>
      <c r="F150" s="142" t="s">
        <v>22</v>
      </c>
      <c r="G150" s="143"/>
      <c r="H150" s="142" t="s">
        <v>98</v>
      </c>
      <c r="I150" s="143"/>
      <c r="J150" s="138" t="s">
        <v>143</v>
      </c>
      <c r="K150" s="138"/>
      <c r="L150" s="138"/>
      <c r="M150" s="138"/>
    </row>
    <row r="151" spans="1:13" ht="18.75" customHeight="1">
      <c r="A151" s="3" t="s">
        <v>1</v>
      </c>
      <c r="B151" s="138" t="s">
        <v>25</v>
      </c>
      <c r="C151" s="138"/>
      <c r="D151" s="138"/>
      <c r="E151" s="138"/>
      <c r="F151" s="142" t="s">
        <v>16</v>
      </c>
      <c r="G151" s="143"/>
      <c r="H151" s="142" t="s">
        <v>21</v>
      </c>
      <c r="I151" s="143"/>
      <c r="J151" s="138" t="s">
        <v>100</v>
      </c>
      <c r="K151" s="138"/>
      <c r="L151" s="138"/>
      <c r="M151" s="138"/>
    </row>
    <row r="152" spans="1:13" ht="18.75" customHeight="1">
      <c r="A152" s="3" t="s">
        <v>1</v>
      </c>
      <c r="B152" s="138" t="s">
        <v>24</v>
      </c>
      <c r="C152" s="138"/>
      <c r="D152" s="138"/>
      <c r="E152" s="138"/>
      <c r="F152" s="142" t="s">
        <v>16</v>
      </c>
      <c r="G152" s="143"/>
      <c r="H152" s="142" t="s">
        <v>21</v>
      </c>
      <c r="I152" s="143"/>
      <c r="J152" s="138" t="s">
        <v>26</v>
      </c>
      <c r="K152" s="138"/>
      <c r="L152" s="138"/>
      <c r="M152" s="138"/>
    </row>
    <row r="153" spans="1:13" ht="18.75" customHeight="1">
      <c r="A153" s="3" t="s">
        <v>1</v>
      </c>
      <c r="B153" s="138" t="s">
        <v>90</v>
      </c>
      <c r="C153" s="138"/>
      <c r="D153" s="138"/>
      <c r="E153" s="138"/>
      <c r="F153" s="142" t="s">
        <v>5</v>
      </c>
      <c r="G153" s="143"/>
      <c r="H153" s="159" t="s">
        <v>16</v>
      </c>
      <c r="I153" s="143"/>
      <c r="J153" s="138" t="s">
        <v>99</v>
      </c>
      <c r="K153" s="138"/>
      <c r="L153" s="138"/>
      <c r="M153" s="138"/>
    </row>
    <row r="154" spans="1:13" ht="18.75" customHeight="1">
      <c r="A154" s="3" t="s">
        <v>1</v>
      </c>
      <c r="B154" s="138" t="s">
        <v>283</v>
      </c>
      <c r="C154" s="138"/>
      <c r="D154" s="138"/>
      <c r="E154" s="138"/>
      <c r="F154" s="142" t="s">
        <v>5</v>
      </c>
      <c r="G154" s="143"/>
      <c r="H154" s="136" t="s">
        <v>16</v>
      </c>
      <c r="I154" s="136"/>
      <c r="J154" s="138" t="s">
        <v>284</v>
      </c>
      <c r="K154" s="138"/>
      <c r="L154" s="138"/>
      <c r="M154" s="138"/>
    </row>
  </sheetData>
  <sheetProtection algorithmName="SHA-512" hashValue="OvoT1jurViTbtAkE8ykw9csE5ZK2qxjwNZBEUvmUSCl6e5+WW0+2apOrJCOdZ8tyD2CMH2YNXilcZeOECcQRaw==" saltValue="SFNZHB71Z6qdUkP/PK70aA==" spinCount="100000" sheet="1" objects="1" scenarios="1"/>
  <mergeCells count="198">
    <mergeCell ref="A1:O1"/>
    <mergeCell ref="B3:E3"/>
    <mergeCell ref="B4:E4"/>
    <mergeCell ref="P4:P5"/>
    <mergeCell ref="B5:E5"/>
    <mergeCell ref="B6:E6"/>
    <mergeCell ref="M14:O14"/>
    <mergeCell ref="M15:O15"/>
    <mergeCell ref="M16:O16"/>
    <mergeCell ref="M17:O17"/>
    <mergeCell ref="M18:O18"/>
    <mergeCell ref="M19:O19"/>
    <mergeCell ref="F9:I9"/>
    <mergeCell ref="J9:L9"/>
    <mergeCell ref="M10:O10"/>
    <mergeCell ref="M11:O11"/>
    <mergeCell ref="M12:O12"/>
    <mergeCell ref="M13:O13"/>
    <mergeCell ref="N26:O26"/>
    <mergeCell ref="A31:A32"/>
    <mergeCell ref="B31:B32"/>
    <mergeCell ref="C31:F31"/>
    <mergeCell ref="G31:G32"/>
    <mergeCell ref="H31:K31"/>
    <mergeCell ref="L31:O31"/>
    <mergeCell ref="D32:E32"/>
    <mergeCell ref="M20:O20"/>
    <mergeCell ref="M21:O21"/>
    <mergeCell ref="M22:O22"/>
    <mergeCell ref="M23:O23"/>
    <mergeCell ref="M24:O24"/>
    <mergeCell ref="M25:O25"/>
    <mergeCell ref="D39:E39"/>
    <mergeCell ref="A42:A43"/>
    <mergeCell ref="B42:B43"/>
    <mergeCell ref="C42:F42"/>
    <mergeCell ref="G42:G43"/>
    <mergeCell ref="H42:K42"/>
    <mergeCell ref="D33:E33"/>
    <mergeCell ref="D34:E34"/>
    <mergeCell ref="D35:E35"/>
    <mergeCell ref="D36:E36"/>
    <mergeCell ref="D37:E37"/>
    <mergeCell ref="D38:E38"/>
    <mergeCell ref="A53:A54"/>
    <mergeCell ref="B53:B54"/>
    <mergeCell ref="C53:F53"/>
    <mergeCell ref="L42:O42"/>
    <mergeCell ref="D43:E43"/>
    <mergeCell ref="D44:E44"/>
    <mergeCell ref="D45:E45"/>
    <mergeCell ref="D46:E46"/>
    <mergeCell ref="D47:E47"/>
    <mergeCell ref="G53:G54"/>
    <mergeCell ref="H53:K53"/>
    <mergeCell ref="L53:O53"/>
    <mergeCell ref="D54:E54"/>
    <mergeCell ref="D55:E55"/>
    <mergeCell ref="D56:E56"/>
    <mergeCell ref="D48:E48"/>
    <mergeCell ref="D49:E49"/>
    <mergeCell ref="D50:E50"/>
    <mergeCell ref="H64:K64"/>
    <mergeCell ref="L64:O64"/>
    <mergeCell ref="D65:E65"/>
    <mergeCell ref="D66:E66"/>
    <mergeCell ref="D67:E67"/>
    <mergeCell ref="D57:E57"/>
    <mergeCell ref="D58:E58"/>
    <mergeCell ref="D59:E59"/>
    <mergeCell ref="D60:E60"/>
    <mergeCell ref="D61:E61"/>
    <mergeCell ref="C64:F64"/>
    <mergeCell ref="D68:E68"/>
    <mergeCell ref="D69:E69"/>
    <mergeCell ref="D70:E70"/>
    <mergeCell ref="D71:E71"/>
    <mergeCell ref="D72:E72"/>
    <mergeCell ref="A75:A76"/>
    <mergeCell ref="B75:B76"/>
    <mergeCell ref="C75:F75"/>
    <mergeCell ref="G64:G65"/>
    <mergeCell ref="A64:A65"/>
    <mergeCell ref="B64:B65"/>
    <mergeCell ref="A86:A87"/>
    <mergeCell ref="B86:B87"/>
    <mergeCell ref="C86:F86"/>
    <mergeCell ref="G75:G76"/>
    <mergeCell ref="H75:K75"/>
    <mergeCell ref="L75:O75"/>
    <mergeCell ref="D76:E76"/>
    <mergeCell ref="D77:E77"/>
    <mergeCell ref="D78:E78"/>
    <mergeCell ref="G86:G87"/>
    <mergeCell ref="H86:K86"/>
    <mergeCell ref="L86:O86"/>
    <mergeCell ref="D87:E87"/>
    <mergeCell ref="D88:E88"/>
    <mergeCell ref="D89:E89"/>
    <mergeCell ref="D79:E79"/>
    <mergeCell ref="D80:E80"/>
    <mergeCell ref="D81:E81"/>
    <mergeCell ref="D82:E82"/>
    <mergeCell ref="D83:E83"/>
    <mergeCell ref="H97:K97"/>
    <mergeCell ref="L97:O97"/>
    <mergeCell ref="D98:E98"/>
    <mergeCell ref="D99:E99"/>
    <mergeCell ref="D100:E100"/>
    <mergeCell ref="D90:E90"/>
    <mergeCell ref="D91:E91"/>
    <mergeCell ref="D92:E92"/>
    <mergeCell ref="D93:E93"/>
    <mergeCell ref="D94:E94"/>
    <mergeCell ref="C97:F97"/>
    <mergeCell ref="D101:E101"/>
    <mergeCell ref="D102:E102"/>
    <mergeCell ref="D103:E103"/>
    <mergeCell ref="D104:E104"/>
    <mergeCell ref="D105:E105"/>
    <mergeCell ref="A108:A109"/>
    <mergeCell ref="B108:B109"/>
    <mergeCell ref="C108:F108"/>
    <mergeCell ref="G97:G98"/>
    <mergeCell ref="A97:A98"/>
    <mergeCell ref="B97:B98"/>
    <mergeCell ref="D112:E112"/>
    <mergeCell ref="D113:E113"/>
    <mergeCell ref="D114:E114"/>
    <mergeCell ref="D115:E115"/>
    <mergeCell ref="D116:E116"/>
    <mergeCell ref="A119:B119"/>
    <mergeCell ref="G108:G109"/>
    <mergeCell ref="H108:K108"/>
    <mergeCell ref="L108:O108"/>
    <mergeCell ref="D109:E109"/>
    <mergeCell ref="D110:E110"/>
    <mergeCell ref="D111:E111"/>
    <mergeCell ref="H119:I119"/>
    <mergeCell ref="J119:M119"/>
    <mergeCell ref="A120:B120"/>
    <mergeCell ref="G120:G122"/>
    <mergeCell ref="H120:I120"/>
    <mergeCell ref="J120:M122"/>
    <mergeCell ref="A121:B121"/>
    <mergeCell ref="H121:I121"/>
    <mergeCell ref="A122:B122"/>
    <mergeCell ref="A127:B127"/>
    <mergeCell ref="H127:I127"/>
    <mergeCell ref="J127:M127"/>
    <mergeCell ref="A128:B128"/>
    <mergeCell ref="H128:I128"/>
    <mergeCell ref="J128:M128"/>
    <mergeCell ref="A123:B123"/>
    <mergeCell ref="J123:M123"/>
    <mergeCell ref="A124:B124"/>
    <mergeCell ref="J124:M124"/>
    <mergeCell ref="A125:B125"/>
    <mergeCell ref="G125:G126"/>
    <mergeCell ref="J125:M126"/>
    <mergeCell ref="A126:B126"/>
    <mergeCell ref="A137:J137"/>
    <mergeCell ref="A138:J138"/>
    <mergeCell ref="A142:K142"/>
    <mergeCell ref="B143:J143"/>
    <mergeCell ref="B144:J144"/>
    <mergeCell ref="B145:J145"/>
    <mergeCell ref="A131:J131"/>
    <mergeCell ref="A132:J132"/>
    <mergeCell ref="A133:J133"/>
    <mergeCell ref="A134:J134"/>
    <mergeCell ref="A135:J135"/>
    <mergeCell ref="A136:J136"/>
    <mergeCell ref="B146:J146"/>
    <mergeCell ref="B149:E149"/>
    <mergeCell ref="F149:G149"/>
    <mergeCell ref="H149:I149"/>
    <mergeCell ref="J149:M149"/>
    <mergeCell ref="B150:E150"/>
    <mergeCell ref="F150:G150"/>
    <mergeCell ref="H150:I150"/>
    <mergeCell ref="J150:M150"/>
    <mergeCell ref="B153:E153"/>
    <mergeCell ref="F153:G153"/>
    <mergeCell ref="H153:I153"/>
    <mergeCell ref="J153:M153"/>
    <mergeCell ref="B154:E154"/>
    <mergeCell ref="F154:G154"/>
    <mergeCell ref="H154:I154"/>
    <mergeCell ref="J154:M154"/>
    <mergeCell ref="B151:E151"/>
    <mergeCell ref="F151:G151"/>
    <mergeCell ref="H151:I151"/>
    <mergeCell ref="J151:M151"/>
    <mergeCell ref="B152:E152"/>
    <mergeCell ref="F152:G152"/>
    <mergeCell ref="H152:I152"/>
    <mergeCell ref="J152:M152"/>
  </mergeCells>
  <phoneticPr fontId="2"/>
  <conditionalFormatting sqref="C120:G128">
    <cfRule type="expression" dxfId="3156" priority="2">
      <formula>$P120="NG"</formula>
    </cfRule>
  </conditionalFormatting>
  <conditionalFormatting sqref="G120:G123">
    <cfRule type="expression" dxfId="3155" priority="1">
      <formula>$P120="NG"</formula>
    </cfRule>
  </conditionalFormatting>
  <conditionalFormatting sqref="H33:K36">
    <cfRule type="expression" dxfId="3154" priority="55">
      <formula>#REF!="追加"</formula>
    </cfRule>
    <cfRule type="expression" dxfId="3153" priority="56">
      <formula>#REF!="新規"</formula>
    </cfRule>
  </conditionalFormatting>
  <conditionalFormatting sqref="H37:K39">
    <cfRule type="expression" dxfId="3152" priority="60">
      <formula>#REF!="追加"</formula>
    </cfRule>
    <cfRule type="expression" dxfId="3151" priority="67">
      <formula>#REF!="新規"</formula>
    </cfRule>
  </conditionalFormatting>
  <conditionalFormatting sqref="H44:K47">
    <cfRule type="expression" dxfId="3150" priority="46">
      <formula>#REF!="追加"</formula>
    </cfRule>
    <cfRule type="expression" dxfId="3149" priority="47">
      <formula>#REF!="新規"</formula>
    </cfRule>
  </conditionalFormatting>
  <conditionalFormatting sqref="H48:K50">
    <cfRule type="expression" dxfId="3148" priority="50">
      <formula>#REF!="追加"</formula>
    </cfRule>
    <cfRule type="expression" dxfId="3147" priority="51">
      <formula>#REF!="新規"</formula>
    </cfRule>
  </conditionalFormatting>
  <conditionalFormatting sqref="H55:K58">
    <cfRule type="expression" dxfId="3146" priority="40">
      <formula>#REF!="追加"</formula>
    </cfRule>
    <cfRule type="expression" dxfId="3145" priority="41">
      <formula>#REF!="新規"</formula>
    </cfRule>
  </conditionalFormatting>
  <conditionalFormatting sqref="H59:K61">
    <cfRule type="expression" dxfId="3144" priority="44">
      <formula>#REF!="追加"</formula>
    </cfRule>
    <cfRule type="expression" dxfId="3143" priority="45">
      <formula>#REF!="新規"</formula>
    </cfRule>
  </conditionalFormatting>
  <conditionalFormatting sqref="H66:K69">
    <cfRule type="expression" dxfId="3142" priority="34">
      <formula>#REF!="追加"</formula>
    </cfRule>
    <cfRule type="expression" dxfId="3141" priority="35">
      <formula>#REF!="新規"</formula>
    </cfRule>
  </conditionalFormatting>
  <conditionalFormatting sqref="H70:K72">
    <cfRule type="expression" dxfId="3140" priority="38">
      <formula>#REF!="追加"</formula>
    </cfRule>
    <cfRule type="expression" dxfId="3139" priority="39">
      <formula>#REF!="新規"</formula>
    </cfRule>
  </conditionalFormatting>
  <conditionalFormatting sqref="H77:K80">
    <cfRule type="expression" dxfId="3138" priority="28">
      <formula>#REF!="追加"</formula>
    </cfRule>
    <cfRule type="expression" dxfId="3137" priority="29">
      <formula>#REF!="新規"</formula>
    </cfRule>
  </conditionalFormatting>
  <conditionalFormatting sqref="H81:K83">
    <cfRule type="expression" dxfId="3136" priority="32">
      <formula>#REF!="追加"</formula>
    </cfRule>
    <cfRule type="expression" dxfId="3135" priority="33">
      <formula>#REF!="新規"</formula>
    </cfRule>
  </conditionalFormatting>
  <conditionalFormatting sqref="H88:K91">
    <cfRule type="expression" dxfId="3134" priority="22">
      <formula>#REF!="追加"</formula>
    </cfRule>
    <cfRule type="expression" dxfId="3133" priority="23">
      <formula>#REF!="新規"</formula>
    </cfRule>
  </conditionalFormatting>
  <conditionalFormatting sqref="H92:K94">
    <cfRule type="expression" dxfId="3132" priority="26">
      <formula>#REF!="追加"</formula>
    </cfRule>
    <cfRule type="expression" dxfId="3131" priority="27">
      <formula>#REF!="新規"</formula>
    </cfRule>
  </conditionalFormatting>
  <conditionalFormatting sqref="H99:K102">
    <cfRule type="expression" dxfId="3130" priority="16">
      <formula>#REF!="追加"</formula>
    </cfRule>
    <cfRule type="expression" dxfId="3129" priority="17">
      <formula>#REF!="新規"</formula>
    </cfRule>
  </conditionalFormatting>
  <conditionalFormatting sqref="H103:K105">
    <cfRule type="expression" dxfId="3128" priority="20">
      <formula>#REF!="追加"</formula>
    </cfRule>
    <cfRule type="expression" dxfId="3127" priority="21">
      <formula>#REF!="新規"</formula>
    </cfRule>
  </conditionalFormatting>
  <conditionalFormatting sqref="H110:K113">
    <cfRule type="expression" dxfId="3126" priority="10">
      <formula>#REF!="追加"</formula>
    </cfRule>
    <cfRule type="expression" dxfId="3125" priority="11">
      <formula>#REF!="新規"</formula>
    </cfRule>
  </conditionalFormatting>
  <conditionalFormatting sqref="H114:K116">
    <cfRule type="expression" dxfId="3124" priority="14">
      <formula>#REF!="追加"</formula>
    </cfRule>
    <cfRule type="expression" dxfId="3123" priority="15">
      <formula>#REF!="新規"</formula>
    </cfRule>
  </conditionalFormatting>
  <conditionalFormatting sqref="J35:K36 J39:K39">
    <cfRule type="expression" dxfId="3122" priority="57">
      <formula>#REF!="追加"</formula>
    </cfRule>
    <cfRule type="expression" dxfId="3121" priority="58">
      <formula>#REF!="新規"</formula>
    </cfRule>
  </conditionalFormatting>
  <conditionalFormatting sqref="J46:K47 J50:K50">
    <cfRule type="expression" dxfId="3120" priority="48">
      <formula>#REF!="追加"</formula>
    </cfRule>
    <cfRule type="expression" dxfId="3119" priority="49">
      <formula>#REF!="新規"</formula>
    </cfRule>
  </conditionalFormatting>
  <conditionalFormatting sqref="J57:K58 J61:K61">
    <cfRule type="expression" dxfId="3118" priority="42">
      <formula>#REF!="追加"</formula>
    </cfRule>
    <cfRule type="expression" dxfId="3117" priority="43">
      <formula>#REF!="新規"</formula>
    </cfRule>
  </conditionalFormatting>
  <conditionalFormatting sqref="J68:K69 J72:K72">
    <cfRule type="expression" dxfId="3116" priority="36">
      <formula>#REF!="追加"</formula>
    </cfRule>
    <cfRule type="expression" dxfId="3115" priority="37">
      <formula>#REF!="新規"</formula>
    </cfRule>
  </conditionalFormatting>
  <conditionalFormatting sqref="J79:K80 J83:K83">
    <cfRule type="expression" dxfId="3114" priority="30">
      <formula>#REF!="追加"</formula>
    </cfRule>
    <cfRule type="expression" dxfId="3113" priority="31">
      <formula>#REF!="新規"</formula>
    </cfRule>
  </conditionalFormatting>
  <conditionalFormatting sqref="J90:K91 J94:K94">
    <cfRule type="expression" dxfId="3112" priority="24">
      <formula>#REF!="追加"</formula>
    </cfRule>
    <cfRule type="expression" dxfId="3111" priority="25">
      <formula>#REF!="新規"</formula>
    </cfRule>
  </conditionalFormatting>
  <conditionalFormatting sqref="J101:K102 J105:K105">
    <cfRule type="expression" dxfId="3110" priority="18">
      <formula>#REF!="追加"</formula>
    </cfRule>
    <cfRule type="expression" dxfId="3109" priority="19">
      <formula>#REF!="新規"</formula>
    </cfRule>
  </conditionalFormatting>
  <conditionalFormatting sqref="J112:K113 J116:K116">
    <cfRule type="expression" dxfId="3108" priority="12">
      <formula>#REF!="追加"</formula>
    </cfRule>
    <cfRule type="expression" dxfId="3107" priority="13">
      <formula>#REF!="新規"</formula>
    </cfRule>
  </conditionalFormatting>
  <conditionalFormatting sqref="J40:O41 J51:O52 J62:O63 J73:O74 J84:O84 J95:O96 J106:O107 J117:O117">
    <cfRule type="expression" dxfId="3106" priority="72">
      <formula>$I40="追加"</formula>
    </cfRule>
    <cfRule type="expression" dxfId="3105" priority="73">
      <formula>$I40="新規"</formula>
    </cfRule>
  </conditionalFormatting>
  <conditionalFormatting sqref="K85:O85 I85">
    <cfRule type="expression" dxfId="3104" priority="76">
      <formula>#REF!="追加"</formula>
    </cfRule>
    <cfRule type="expression" dxfId="3103" priority="77">
      <formula>#REF!="新規"</formula>
    </cfRule>
  </conditionalFormatting>
  <conditionalFormatting sqref="L40:O41 L51:O52 L62:O63 L73:O74 L84:O84 L95:O96 L106:O107 L117:O117">
    <cfRule type="expression" dxfId="3102" priority="68">
      <formula>$I40="追加"</formula>
    </cfRule>
    <cfRule type="expression" dxfId="3101" priority="69">
      <formula>$I40="新規"</formula>
    </cfRule>
  </conditionalFormatting>
  <conditionalFormatting sqref="L85:O85">
    <cfRule type="expression" dxfId="3100" priority="74">
      <formula>#REF!="追加"</formula>
    </cfRule>
    <cfRule type="expression" dxfId="3099" priority="75">
      <formula>#REF!="新規"</formula>
    </cfRule>
  </conditionalFormatting>
  <conditionalFormatting sqref="P3">
    <cfRule type="expression" dxfId="3098" priority="62">
      <formula>$P3&lt;&gt;"要修正！"</formula>
    </cfRule>
    <cfRule type="expression" dxfId="3097" priority="63">
      <formula>$P3="要修正！"</formula>
    </cfRule>
  </conditionalFormatting>
  <conditionalFormatting sqref="P4:P5">
    <cfRule type="expression" dxfId="3096" priority="54">
      <formula>$P$3="要修正！"</formula>
    </cfRule>
  </conditionalFormatting>
  <conditionalFormatting sqref="P144">
    <cfRule type="expression" dxfId="3095" priority="61">
      <formula>P144="NG"</formula>
    </cfRule>
  </conditionalFormatting>
  <conditionalFormatting sqref="P33:R41">
    <cfRule type="expression" dxfId="3094" priority="59">
      <formula>P33="NG"</formula>
    </cfRule>
  </conditionalFormatting>
  <conditionalFormatting sqref="P44:R52">
    <cfRule type="expression" dxfId="3093" priority="9">
      <formula>P44="NG"</formula>
    </cfRule>
  </conditionalFormatting>
  <conditionalFormatting sqref="P55:R63">
    <cfRule type="expression" dxfId="3092" priority="7">
      <formula>P55="NG"</formula>
    </cfRule>
  </conditionalFormatting>
  <conditionalFormatting sqref="P66:R74 P75:Q83">
    <cfRule type="expression" dxfId="3091" priority="8">
      <formula>P66="NG"</formula>
    </cfRule>
  </conditionalFormatting>
  <conditionalFormatting sqref="P84:R85 R77:R83">
    <cfRule type="expression" dxfId="3090" priority="6">
      <formula>P77="NG"</formula>
    </cfRule>
  </conditionalFormatting>
  <conditionalFormatting sqref="P88:R96">
    <cfRule type="expression" dxfId="3089" priority="5">
      <formula>P88="NG"</formula>
    </cfRule>
  </conditionalFormatting>
  <conditionalFormatting sqref="P99:R107">
    <cfRule type="expression" dxfId="3088" priority="4">
      <formula>P99="NG"</formula>
    </cfRule>
  </conditionalFormatting>
  <conditionalFormatting sqref="P110:R117">
    <cfRule type="expression" dxfId="3087" priority="3">
      <formula>P110="NG"</formula>
    </cfRule>
  </conditionalFormatting>
  <conditionalFormatting sqref="P120:R120 Q121:R122">
    <cfRule type="expression" dxfId="3086" priority="71">
      <formula>#REF!="NG"</formula>
    </cfRule>
  </conditionalFormatting>
  <conditionalFormatting sqref="P120:R128">
    <cfRule type="expression" dxfId="3085" priority="52">
      <formula>P120="NG"</formula>
    </cfRule>
  </conditionalFormatting>
  <conditionalFormatting sqref="P121:R122">
    <cfRule type="expression" dxfId="3084" priority="70">
      <formula>$P29="NG"</formula>
    </cfRule>
  </conditionalFormatting>
  <conditionalFormatting sqref="P123:R127 P128:Q128">
    <cfRule type="expression" dxfId="3083" priority="53">
      <formula>#REF!="NG"</formula>
    </cfRule>
  </conditionalFormatting>
  <conditionalFormatting sqref="P125:R126">
    <cfRule type="expression" dxfId="3082" priority="65">
      <formula>$P30="NG"</formula>
    </cfRule>
  </conditionalFormatting>
  <conditionalFormatting sqref="P127:R128">
    <cfRule type="expression" dxfId="3081" priority="64">
      <formula>$P31="NG"</formula>
    </cfRule>
  </conditionalFormatting>
  <conditionalFormatting sqref="T57 T76:T80 T86:T88 T98:T102 T109:T111">
    <cfRule type="expression" dxfId="3080" priority="66">
      <formula>T57="NG"</formula>
    </cfRule>
  </conditionalFormatting>
  <dataValidations count="12">
    <dataValidation type="list" allowBlank="1" showInputMessage="1" showErrorMessage="1" sqref="K132:K138" xr:uid="{9D8902D8-8E23-407A-8DC8-E4DBF120B4F9}">
      <formula1>$P$131:$P$132</formula1>
    </dataValidation>
    <dataValidation type="list" allowBlank="1" showInputMessage="1" showErrorMessage="1" sqref="C44:C50" xr:uid="{782AC007-E798-41E3-BDF3-57D8BA10BD50}">
      <formula1>$T$44:$T$46</formula1>
    </dataValidation>
    <dataValidation type="list" allowBlank="1" showInputMessage="1" showErrorMessage="1" sqref="C55:C61" xr:uid="{3A1D216E-78F8-4418-B7A6-38CD2C9569F1}">
      <formula1>$T$55:$T$58</formula1>
    </dataValidation>
    <dataValidation type="list" allowBlank="1" showInputMessage="1" showErrorMessage="1" sqref="C66:C72" xr:uid="{A8E0475D-64AB-49C0-ACDD-D3278B9CF447}">
      <formula1>$T$66:$T$68</formula1>
    </dataValidation>
    <dataValidation type="list" allowBlank="1" showInputMessage="1" showErrorMessage="1" sqref="C77:C83" xr:uid="{4CD74B10-F34C-47E1-A3D0-FA43D37415C0}">
      <formula1>$T$77:$T$80</formula1>
    </dataValidation>
    <dataValidation type="list" allowBlank="1" showInputMessage="1" showErrorMessage="1" sqref="C88:C94" xr:uid="{C33B621F-5B45-4CA9-978E-65DD0FE05849}">
      <formula1>$T$87:$T$88</formula1>
    </dataValidation>
    <dataValidation type="list" allowBlank="1" showInputMessage="1" showErrorMessage="1" sqref="C110:C116" xr:uid="{FEE1EA29-1FE0-4711-981E-5AA6C612B455}">
      <formula1>$T$110:$T$111</formula1>
    </dataValidation>
    <dataValidation type="list" allowBlank="1" showInputMessage="1" showErrorMessage="1" sqref="B33:B39 B110:B116 B99:B105 B88:B94 B77:B83 B66:B72 B55:B61 B44:B50" xr:uid="{E3D63CF7-AB10-47FF-9E05-32655D892C6C}">
      <formula1>$T$33:$T$34</formula1>
    </dataValidation>
    <dataValidation type="list" allowBlank="1" showInputMessage="1" showErrorMessage="1" sqref="C33:C39" xr:uid="{4FB7186C-7057-41C2-8BC9-27E190AE8950}">
      <formula1>$U$33:$U$36</formula1>
    </dataValidation>
    <dataValidation type="list" allowBlank="1" showInputMessage="1" showErrorMessage="1" sqref="C99:C105" xr:uid="{BF815955-023D-4568-A8EF-1B30937DB98C}">
      <formula1>$T$99:$T$102</formula1>
    </dataValidation>
    <dataValidation type="list" allowBlank="1" showInputMessage="1" showErrorMessage="1" sqref="B11:B25" xr:uid="{71D56735-B334-41F0-8837-DD56D0F72A4E}">
      <formula1>$P$11:$P$18</formula1>
    </dataValidation>
    <dataValidation type="list" allowBlank="1" showInputMessage="1" showErrorMessage="1" sqref="D27 D11:D25" xr:uid="{E9CB3753-4BD8-4461-890A-720AF86A0E7F}">
      <formula1>$Q$11:$Q$13</formula1>
    </dataValidation>
  </dataValidations>
  <pageMargins left="0.70866141732283472" right="0.70866141732283472" top="0.62992125984251968" bottom="0.74803149606299213" header="0.31496062992125984" footer="0.31496062992125984"/>
  <headerFooter>
    <oddHeader>&amp;L様式第1号別添1&amp;R事業参加者用（事業参加者→事業実施主体）</oddHeader>
  </headerFooter>
  <extLst>
    <ext xmlns:x14="http://schemas.microsoft.com/office/spreadsheetml/2009/9/main" uri="{CCE6A557-97BC-4b89-ADB6-D9C93CAAB3DF}">
      <x14:dataValidations xmlns:xm="http://schemas.microsoft.com/office/excel/2006/main" count="6">
        <x14:dataValidation type="list" allowBlank="1" showInputMessage="1" showErrorMessage="1" xr:uid="{EC61101B-8849-4903-BE49-DC935233757B}">
          <x14:formula1>
            <xm:f>リスト!$H$2:$H$4</xm:f>
          </x14:formula1>
          <xm:sqref>A144:A146 J33:K39 L107:O107 L52:O52 J99:K105 L63:O63 J77:K83 L74:O74 J44:K50 L85:O85 J55:K61 L96:O96 J66:K72 J88:K94 J110:K116</xm:sqref>
        </x14:dataValidation>
        <x14:dataValidation type="list" allowBlank="1" showInputMessage="1" showErrorMessage="1" xr:uid="{8ECF902C-4A4A-404A-A8DE-FD069B65F4FC}">
          <x14:formula1>
            <xm:f>リスト!$G$2:$G$4</xm:f>
          </x14:formula1>
          <xm:sqref>G88:G94 G99:G105 I52 G33:G39 I63 G44:G50 I74 G55:G61 G66:G72 I96 G77:G83 I107 G110:G116</xm:sqref>
        </x14:dataValidation>
        <x14:dataValidation type="list" allowBlank="1" showInputMessage="1" showErrorMessage="1" xr:uid="{2E924087-C5B1-4FA1-B535-A3BDE8B6F20C}">
          <x14:formula1>
            <xm:f>リスト!$C$2:$C$4</xm:f>
          </x14:formula1>
          <xm:sqref>B107 B96 B52 B63 B74 B85</xm:sqref>
        </x14:dataValidation>
        <x14:dataValidation type="list" allowBlank="1" showInputMessage="1" showErrorMessage="1" xr:uid="{B377DA28-BAB4-4142-A481-A5681A0B6D2F}">
          <x14:formula1>
            <xm:f>リスト!$E$2:$E$22</xm:f>
          </x14:formula1>
          <xm:sqref>D107 D96 D52 D63 D74 D85</xm:sqref>
        </x14:dataValidation>
        <x14:dataValidation type="list" allowBlank="1" showInputMessage="1" showErrorMessage="1" xr:uid="{D3D74E02-397E-4148-B96D-83B7719A83FD}">
          <x14:formula1>
            <xm:f>リスト!$D$2:$D$3</xm:f>
          </x14:formula1>
          <xm:sqref>C107 C96 C52 C63 C74 C85</xm:sqref>
        </x14:dataValidation>
        <x14:dataValidation type="list" allowBlank="1" showInputMessage="1" showErrorMessage="1" xr:uid="{10851873-51E1-4849-9BB9-D5B19911EA25}">
          <x14:formula1>
            <xm:f>リスト!$H$2:$H$3</xm:f>
          </x14:formula1>
          <xm:sqref>A150:A154</xm:sqref>
        </x14:dataValidation>
      </x14:dataValidations>
    </ext>
  </extLst>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FE86B5-762B-409E-913F-B978270A6BD7}">
  <sheetPr>
    <pageSetUpPr fitToPage="1"/>
  </sheetPr>
  <dimension ref="A1:W154"/>
  <sheetViews>
    <sheetView view="pageBreakPreview" topLeftCell="C3" zoomScale="80" zoomScaleNormal="100" zoomScaleSheetLayoutView="80" workbookViewId="0">
      <selection activeCell="P3" sqref="P3:P5 H11:H25 K11:K25 C26 F26:L27 O33:R39 L40:O40 O44:R50 L51:O51 O55:R61 L62:O62 O66:R72 L73:O73 O77:O83 R77:R83 L84:O84 O88:R94 L95:O95 O99:R105 L106:O106 O110:R116 L117:O117 C120:G128 P120 Q120:R126 P123:P125 P127:R128 K139 P144"/>
    </sheetView>
  </sheetViews>
  <sheetFormatPr defaultColWidth="9" defaultRowHeight="22.5" customHeight="1"/>
  <cols>
    <col min="1" max="15" width="14.6328125" style="48" customWidth="1"/>
    <col min="16" max="16" width="23.26953125" style="49" customWidth="1"/>
    <col min="17" max="17" width="23.453125" style="48" bestFit="1" customWidth="1"/>
    <col min="18" max="18" width="18.90625" style="48" bestFit="1" customWidth="1"/>
    <col min="19" max="19" width="11.08984375" style="48" bestFit="1" customWidth="1"/>
    <col min="20" max="20" width="27.26953125" style="48" customWidth="1"/>
    <col min="21" max="21" width="8.90625" style="48" customWidth="1"/>
    <col min="22" max="16384" width="9" style="48"/>
  </cols>
  <sheetData>
    <row r="1" spans="1:19" s="35" customFormat="1" ht="22.5" customHeight="1">
      <c r="A1" s="178" t="s">
        <v>285</v>
      </c>
      <c r="B1" s="178"/>
      <c r="C1" s="178"/>
      <c r="D1" s="178"/>
      <c r="E1" s="178"/>
      <c r="F1" s="178"/>
      <c r="G1" s="178"/>
      <c r="H1" s="178"/>
      <c r="I1" s="178"/>
      <c r="J1" s="178"/>
      <c r="K1" s="178"/>
      <c r="L1" s="178"/>
      <c r="M1" s="178"/>
      <c r="N1" s="178"/>
      <c r="O1" s="178"/>
      <c r="P1" s="34" t="s">
        <v>58</v>
      </c>
    </row>
    <row r="2" spans="1:19" s="36" customFormat="1" ht="13">
      <c r="A2" s="36" t="s">
        <v>89</v>
      </c>
      <c r="F2" s="37"/>
      <c r="P2" s="38"/>
    </row>
    <row r="3" spans="1:19" s="36" customFormat="1" ht="22.5" customHeight="1">
      <c r="A3" s="39" t="s">
        <v>31</v>
      </c>
      <c r="B3" s="166"/>
      <c r="C3" s="167"/>
      <c r="D3" s="167"/>
      <c r="E3" s="168"/>
      <c r="F3" s="40"/>
      <c r="G3" s="40"/>
      <c r="H3" s="40"/>
      <c r="I3" s="40"/>
      <c r="J3" s="40"/>
      <c r="K3" s="40"/>
      <c r="L3" s="40"/>
      <c r="M3" s="41"/>
      <c r="N3" s="40" t="s">
        <v>148</v>
      </c>
      <c r="O3" s="40"/>
      <c r="P3" s="18" t="str">
        <f>IF(COUNTIF(P33:R154,"NG"),"要修正！","クリア ! ")</f>
        <v xml:space="preserve">クリア ! </v>
      </c>
      <c r="Q3" s="36" t="s">
        <v>113</v>
      </c>
      <c r="S3" s="38"/>
    </row>
    <row r="4" spans="1:19" s="36" customFormat="1" ht="22.5" customHeight="1">
      <c r="A4" s="39" t="s">
        <v>30</v>
      </c>
      <c r="B4" s="166"/>
      <c r="C4" s="167"/>
      <c r="D4" s="167"/>
      <c r="E4" s="168"/>
      <c r="F4" s="40"/>
      <c r="G4" s="40"/>
      <c r="H4" s="40"/>
      <c r="I4" s="40"/>
      <c r="J4" s="40"/>
      <c r="K4" s="40"/>
      <c r="L4" s="40"/>
      <c r="M4" s="42"/>
      <c r="N4" s="40" t="s">
        <v>145</v>
      </c>
      <c r="O4" s="40"/>
      <c r="P4" s="169" t="str">
        <f>IF(P3="要修正！","※「クリア！」になるようNG箇所を修正してください。","")</f>
        <v/>
      </c>
    </row>
    <row r="5" spans="1:19" s="36" customFormat="1" ht="22.5" customHeight="1">
      <c r="A5" s="39" t="s">
        <v>32</v>
      </c>
      <c r="B5" s="171"/>
      <c r="C5" s="167"/>
      <c r="D5" s="167"/>
      <c r="E5" s="168"/>
      <c r="F5" s="40"/>
      <c r="G5" s="40"/>
      <c r="H5" s="40"/>
      <c r="I5" s="40"/>
      <c r="J5" s="40"/>
      <c r="K5" s="40"/>
      <c r="L5" s="40"/>
      <c r="M5" s="43"/>
      <c r="N5" s="40" t="s">
        <v>146</v>
      </c>
      <c r="O5" s="40"/>
      <c r="P5" s="170"/>
    </row>
    <row r="6" spans="1:19" s="36" customFormat="1" ht="22.5" customHeight="1">
      <c r="A6" s="39" t="s">
        <v>33</v>
      </c>
      <c r="B6" s="166"/>
      <c r="C6" s="167"/>
      <c r="D6" s="167"/>
      <c r="E6" s="168"/>
      <c r="F6" s="40"/>
      <c r="G6" s="40"/>
      <c r="H6" s="40"/>
      <c r="I6" s="40"/>
      <c r="J6" s="40"/>
      <c r="K6" s="40"/>
      <c r="L6" s="40"/>
      <c r="M6" s="44"/>
      <c r="N6" s="40" t="s">
        <v>147</v>
      </c>
      <c r="O6" s="40"/>
      <c r="P6" s="45"/>
      <c r="Q6" s="46"/>
    </row>
    <row r="7" spans="1:19" s="36" customFormat="1" ht="22.5" customHeight="1">
      <c r="E7" s="47"/>
      <c r="F7" s="47"/>
      <c r="G7" s="47"/>
      <c r="H7" s="47"/>
      <c r="I7" s="47"/>
      <c r="J7" s="47"/>
      <c r="K7" s="47"/>
      <c r="L7" s="47"/>
      <c r="M7" s="47"/>
      <c r="N7" s="47"/>
      <c r="O7" s="47"/>
      <c r="P7" s="45"/>
      <c r="Q7" s="46"/>
    </row>
    <row r="8" spans="1:19" ht="22.5" customHeight="1">
      <c r="A8" s="48" t="s">
        <v>144</v>
      </c>
    </row>
    <row r="9" spans="1:19" ht="22.5" customHeight="1">
      <c r="F9" s="139" t="s">
        <v>170</v>
      </c>
      <c r="G9" s="139"/>
      <c r="H9" s="139"/>
      <c r="I9" s="139"/>
      <c r="J9" s="139" t="s">
        <v>235</v>
      </c>
      <c r="K9" s="139"/>
      <c r="L9" s="139"/>
    </row>
    <row r="10" spans="1:19" s="17" customFormat="1" ht="22.5" customHeight="1">
      <c r="A10" s="50" t="s">
        <v>118</v>
      </c>
      <c r="B10" s="50" t="s">
        <v>139</v>
      </c>
      <c r="C10" s="50" t="s">
        <v>197</v>
      </c>
      <c r="D10" s="50" t="s">
        <v>119</v>
      </c>
      <c r="E10" s="50" t="s">
        <v>6</v>
      </c>
      <c r="F10" s="53" t="s">
        <v>275</v>
      </c>
      <c r="G10" s="53" t="s">
        <v>276</v>
      </c>
      <c r="H10" s="51" t="s">
        <v>277</v>
      </c>
      <c r="I10" s="96" t="s">
        <v>150</v>
      </c>
      <c r="J10" s="51" t="s">
        <v>278</v>
      </c>
      <c r="K10" s="52" t="s">
        <v>279</v>
      </c>
      <c r="L10" s="96" t="s">
        <v>149</v>
      </c>
      <c r="M10" s="136" t="s">
        <v>243</v>
      </c>
      <c r="N10" s="136"/>
      <c r="O10" s="142"/>
      <c r="P10" s="50" t="s">
        <v>250</v>
      </c>
      <c r="Q10" s="86" t="s">
        <v>119</v>
      </c>
      <c r="S10" s="48"/>
    </row>
    <row r="11" spans="1:19" s="17" customFormat="1" ht="22.5" customHeight="1">
      <c r="A11" s="50">
        <v>1</v>
      </c>
      <c r="B11" s="54"/>
      <c r="C11" s="55"/>
      <c r="D11" s="56"/>
      <c r="E11" s="30"/>
      <c r="F11" s="6"/>
      <c r="G11" s="6"/>
      <c r="H11" s="26">
        <f>G11-F11</f>
        <v>0</v>
      </c>
      <c r="I11" s="57"/>
      <c r="J11" s="58"/>
      <c r="K11" s="25">
        <f>J11-F11</f>
        <v>0</v>
      </c>
      <c r="L11" s="59"/>
      <c r="M11" s="172"/>
      <c r="N11" s="172"/>
      <c r="O11" s="173"/>
      <c r="P11" s="60" t="s">
        <v>252</v>
      </c>
      <c r="Q11" s="91" t="s">
        <v>156</v>
      </c>
      <c r="S11" s="48"/>
    </row>
    <row r="12" spans="1:19" s="17" customFormat="1" ht="22.5" customHeight="1">
      <c r="A12" s="50">
        <v>2</v>
      </c>
      <c r="B12" s="54"/>
      <c r="C12" s="55"/>
      <c r="D12" s="56"/>
      <c r="E12" s="30"/>
      <c r="F12" s="6"/>
      <c r="G12" s="6"/>
      <c r="H12" s="26">
        <f t="shared" ref="H12:H25" si="0">G12-F12</f>
        <v>0</v>
      </c>
      <c r="I12" s="57"/>
      <c r="J12" s="58"/>
      <c r="K12" s="25">
        <f t="shared" ref="K12:K25" si="1">J12-F12</f>
        <v>0</v>
      </c>
      <c r="L12" s="59"/>
      <c r="M12" s="172"/>
      <c r="N12" s="172"/>
      <c r="O12" s="173"/>
      <c r="P12" s="60" t="s">
        <v>251</v>
      </c>
      <c r="Q12" s="91" t="s">
        <v>158</v>
      </c>
      <c r="S12" s="48"/>
    </row>
    <row r="13" spans="1:19" s="17" customFormat="1" ht="22.5" customHeight="1">
      <c r="A13" s="50">
        <v>3</v>
      </c>
      <c r="B13" s="54"/>
      <c r="C13" s="55"/>
      <c r="D13" s="56"/>
      <c r="E13" s="30"/>
      <c r="F13" s="6"/>
      <c r="G13" s="6"/>
      <c r="H13" s="26">
        <f t="shared" si="0"/>
        <v>0</v>
      </c>
      <c r="I13" s="57"/>
      <c r="J13" s="58"/>
      <c r="K13" s="25">
        <f t="shared" si="1"/>
        <v>0</v>
      </c>
      <c r="L13" s="59"/>
      <c r="M13" s="172"/>
      <c r="N13" s="172"/>
      <c r="O13" s="173"/>
      <c r="P13" s="60" t="s">
        <v>253</v>
      </c>
      <c r="Q13" s="91" t="s">
        <v>157</v>
      </c>
      <c r="S13" s="48"/>
    </row>
    <row r="14" spans="1:19" s="17" customFormat="1" ht="22.5" customHeight="1">
      <c r="A14" s="50">
        <v>4</v>
      </c>
      <c r="B14" s="54"/>
      <c r="C14" s="55"/>
      <c r="D14" s="56"/>
      <c r="E14" s="30"/>
      <c r="F14" s="6"/>
      <c r="G14" s="6"/>
      <c r="H14" s="26">
        <f t="shared" si="0"/>
        <v>0</v>
      </c>
      <c r="I14" s="57"/>
      <c r="J14" s="58"/>
      <c r="K14" s="25">
        <f t="shared" si="1"/>
        <v>0</v>
      </c>
      <c r="L14" s="59"/>
      <c r="M14" s="172"/>
      <c r="N14" s="172"/>
      <c r="O14" s="173"/>
      <c r="P14" s="60" t="s">
        <v>254</v>
      </c>
      <c r="S14" s="48"/>
    </row>
    <row r="15" spans="1:19" s="17" customFormat="1" ht="22.5" customHeight="1">
      <c r="A15" s="50">
        <v>5</v>
      </c>
      <c r="B15" s="54"/>
      <c r="C15" s="55"/>
      <c r="D15" s="56"/>
      <c r="E15" s="30"/>
      <c r="F15" s="6"/>
      <c r="G15" s="6"/>
      <c r="H15" s="26">
        <f t="shared" si="0"/>
        <v>0</v>
      </c>
      <c r="I15" s="57"/>
      <c r="J15" s="58"/>
      <c r="K15" s="25">
        <f t="shared" si="1"/>
        <v>0</v>
      </c>
      <c r="L15" s="59"/>
      <c r="M15" s="172"/>
      <c r="N15" s="172"/>
      <c r="O15" s="173"/>
      <c r="P15" s="60" t="s">
        <v>255</v>
      </c>
      <c r="Q15" s="61"/>
      <c r="S15" s="48"/>
    </row>
    <row r="16" spans="1:19" s="17" customFormat="1" ht="22.5" customHeight="1">
      <c r="A16" s="50">
        <v>6</v>
      </c>
      <c r="B16" s="54"/>
      <c r="C16" s="55"/>
      <c r="D16" s="56"/>
      <c r="E16" s="30"/>
      <c r="F16" s="6"/>
      <c r="G16" s="62"/>
      <c r="H16" s="26">
        <f t="shared" si="0"/>
        <v>0</v>
      </c>
      <c r="I16" s="57"/>
      <c r="J16" s="58"/>
      <c r="K16" s="25">
        <f t="shared" si="1"/>
        <v>0</v>
      </c>
      <c r="L16" s="59"/>
      <c r="M16" s="172"/>
      <c r="N16" s="172"/>
      <c r="O16" s="173"/>
      <c r="P16" s="60" t="s">
        <v>256</v>
      </c>
      <c r="Q16" s="61"/>
      <c r="S16" s="48"/>
    </row>
    <row r="17" spans="1:22" s="17" customFormat="1" ht="22.5" customHeight="1">
      <c r="A17" s="50">
        <v>7</v>
      </c>
      <c r="B17" s="54"/>
      <c r="C17" s="55"/>
      <c r="D17" s="56"/>
      <c r="E17" s="30"/>
      <c r="F17" s="6"/>
      <c r="G17" s="6"/>
      <c r="H17" s="26">
        <f t="shared" si="0"/>
        <v>0</v>
      </c>
      <c r="I17" s="57"/>
      <c r="J17" s="58"/>
      <c r="K17" s="25">
        <f t="shared" si="1"/>
        <v>0</v>
      </c>
      <c r="L17" s="59"/>
      <c r="M17" s="172"/>
      <c r="N17" s="172"/>
      <c r="O17" s="173"/>
      <c r="P17" s="60" t="s">
        <v>257</v>
      </c>
      <c r="Q17" s="61"/>
      <c r="S17" s="48"/>
    </row>
    <row r="18" spans="1:22" s="17" customFormat="1" ht="22.5" customHeight="1">
      <c r="A18" s="50">
        <v>8</v>
      </c>
      <c r="B18" s="54"/>
      <c r="C18" s="55"/>
      <c r="D18" s="56"/>
      <c r="E18" s="30"/>
      <c r="F18" s="6"/>
      <c r="G18" s="6"/>
      <c r="H18" s="26">
        <f t="shared" si="0"/>
        <v>0</v>
      </c>
      <c r="I18" s="57"/>
      <c r="J18" s="58"/>
      <c r="K18" s="25">
        <f t="shared" si="1"/>
        <v>0</v>
      </c>
      <c r="L18" s="59"/>
      <c r="M18" s="172"/>
      <c r="N18" s="172"/>
      <c r="O18" s="173"/>
      <c r="P18" s="60" t="s">
        <v>258</v>
      </c>
      <c r="Q18" s="61"/>
      <c r="S18" s="48"/>
    </row>
    <row r="19" spans="1:22" ht="22.5" customHeight="1">
      <c r="A19" s="50">
        <v>9</v>
      </c>
      <c r="B19" s="54"/>
      <c r="C19" s="24"/>
      <c r="D19" s="56"/>
      <c r="E19" s="2"/>
      <c r="F19" s="31"/>
      <c r="G19" s="31"/>
      <c r="H19" s="26">
        <f t="shared" si="0"/>
        <v>0</v>
      </c>
      <c r="I19" s="19"/>
      <c r="J19" s="28"/>
      <c r="K19" s="25">
        <f t="shared" si="1"/>
        <v>0</v>
      </c>
      <c r="L19" s="23"/>
      <c r="M19" s="172"/>
      <c r="N19" s="172"/>
      <c r="O19" s="172"/>
      <c r="P19" s="17"/>
      <c r="Q19" s="61"/>
    </row>
    <row r="20" spans="1:22" ht="22.5" customHeight="1">
      <c r="A20" s="50">
        <v>10</v>
      </c>
      <c r="B20" s="54"/>
      <c r="C20" s="24"/>
      <c r="D20" s="56"/>
      <c r="E20" s="2"/>
      <c r="F20" s="31"/>
      <c r="G20" s="31"/>
      <c r="H20" s="26">
        <f t="shared" si="0"/>
        <v>0</v>
      </c>
      <c r="I20" s="19"/>
      <c r="J20" s="28"/>
      <c r="K20" s="25">
        <f t="shared" si="1"/>
        <v>0</v>
      </c>
      <c r="L20" s="23"/>
      <c r="M20" s="172"/>
      <c r="N20" s="172"/>
      <c r="O20" s="172"/>
      <c r="P20" s="17"/>
      <c r="Q20" s="61"/>
    </row>
    <row r="21" spans="1:22" ht="22.5" customHeight="1">
      <c r="A21" s="50">
        <v>11</v>
      </c>
      <c r="B21" s="54"/>
      <c r="C21" s="24"/>
      <c r="D21" s="56"/>
      <c r="E21" s="2"/>
      <c r="F21" s="31"/>
      <c r="G21" s="31"/>
      <c r="H21" s="26">
        <f t="shared" si="0"/>
        <v>0</v>
      </c>
      <c r="I21" s="19"/>
      <c r="J21" s="28"/>
      <c r="K21" s="25">
        <f t="shared" si="1"/>
        <v>0</v>
      </c>
      <c r="L21" s="23"/>
      <c r="M21" s="172"/>
      <c r="N21" s="172"/>
      <c r="O21" s="172"/>
      <c r="P21" s="17"/>
      <c r="Q21" s="61"/>
    </row>
    <row r="22" spans="1:22" ht="22.5" customHeight="1">
      <c r="A22" s="50">
        <v>12</v>
      </c>
      <c r="B22" s="54"/>
      <c r="C22" s="24"/>
      <c r="D22" s="56"/>
      <c r="E22" s="2"/>
      <c r="F22" s="31"/>
      <c r="G22" s="31"/>
      <c r="H22" s="26">
        <f t="shared" si="0"/>
        <v>0</v>
      </c>
      <c r="I22" s="19"/>
      <c r="J22" s="28"/>
      <c r="K22" s="25">
        <f t="shared" si="1"/>
        <v>0</v>
      </c>
      <c r="L22" s="23"/>
      <c r="M22" s="172"/>
      <c r="N22" s="172"/>
      <c r="O22" s="172"/>
      <c r="P22" s="17"/>
      <c r="Q22" s="61"/>
    </row>
    <row r="23" spans="1:22" ht="22.5" customHeight="1">
      <c r="A23" s="50">
        <v>13</v>
      </c>
      <c r="B23" s="54"/>
      <c r="C23" s="24"/>
      <c r="D23" s="56"/>
      <c r="E23" s="2"/>
      <c r="F23" s="31"/>
      <c r="G23" s="31"/>
      <c r="H23" s="26">
        <f t="shared" si="0"/>
        <v>0</v>
      </c>
      <c r="I23" s="19"/>
      <c r="J23" s="28"/>
      <c r="K23" s="25">
        <f t="shared" si="1"/>
        <v>0</v>
      </c>
      <c r="L23" s="23"/>
      <c r="M23" s="172"/>
      <c r="N23" s="172"/>
      <c r="O23" s="172"/>
      <c r="P23" s="17"/>
      <c r="Q23" s="61"/>
    </row>
    <row r="24" spans="1:22" ht="22.5" customHeight="1">
      <c r="A24" s="50">
        <v>14</v>
      </c>
      <c r="B24" s="54"/>
      <c r="C24" s="24"/>
      <c r="D24" s="56"/>
      <c r="E24" s="2"/>
      <c r="F24" s="31"/>
      <c r="G24" s="31"/>
      <c r="H24" s="26">
        <f t="shared" si="0"/>
        <v>0</v>
      </c>
      <c r="I24" s="19"/>
      <c r="J24" s="28"/>
      <c r="K24" s="25">
        <f t="shared" si="1"/>
        <v>0</v>
      </c>
      <c r="L24" s="23"/>
      <c r="M24" s="172"/>
      <c r="N24" s="172"/>
      <c r="O24" s="172"/>
      <c r="P24" s="17"/>
      <c r="Q24" s="61"/>
    </row>
    <row r="25" spans="1:22" ht="22.5" customHeight="1">
      <c r="A25" s="50">
        <v>15</v>
      </c>
      <c r="B25" s="54"/>
      <c r="C25" s="24"/>
      <c r="D25" s="56"/>
      <c r="E25" s="2"/>
      <c r="F25" s="31"/>
      <c r="G25" s="31"/>
      <c r="H25" s="26">
        <f t="shared" si="0"/>
        <v>0</v>
      </c>
      <c r="I25" s="19"/>
      <c r="J25" s="28"/>
      <c r="K25" s="25">
        <f t="shared" si="1"/>
        <v>0</v>
      </c>
      <c r="L25" s="23"/>
      <c r="M25" s="172"/>
      <c r="N25" s="172"/>
      <c r="O25" s="172"/>
      <c r="P25" s="17"/>
      <c r="Q25" s="61"/>
    </row>
    <row r="26" spans="1:22" ht="22.5" customHeight="1">
      <c r="A26" s="50" t="s">
        <v>0</v>
      </c>
      <c r="B26" s="63"/>
      <c r="C26" s="25">
        <f>SUM(C11:C25)</f>
        <v>0</v>
      </c>
      <c r="D26" s="64"/>
      <c r="E26" s="50" t="s">
        <v>233</v>
      </c>
      <c r="F26" s="27">
        <f>SUMIF(D11:D25,"野菜",F11:F25)+SUMIF(D11:D25,"果樹",F11:F25)</f>
        <v>0</v>
      </c>
      <c r="G26" s="27">
        <f>SUMIF(D11:D25,"野菜",G11:G25)+SUMIF(D11:D25,"果樹",G11:G25)</f>
        <v>0</v>
      </c>
      <c r="H26" s="27">
        <f>SUMIF(D11:D25,"野菜",H11:H25)+SUMIF(D11:D25,"果樹",H11:H25)</f>
        <v>0</v>
      </c>
      <c r="I26" s="101" t="str">
        <f>IFERROR(ROUND((H26/F26)*100,1),"")</f>
        <v/>
      </c>
      <c r="J26" s="25">
        <f>SUMIF(D11:D25,"野菜",J11:J25)+SUMIF(D11:D25,"果樹",J11:J25)</f>
        <v>0</v>
      </c>
      <c r="K26" s="25">
        <f>SUMIF(D11:D25,"野菜",K11:K25)+SUMIF(D11:D25,"果樹",K11:K25)</f>
        <v>0</v>
      </c>
      <c r="L26" s="99" t="str">
        <f>IFERROR(ROUND((K26/F26)*100,1),"")</f>
        <v/>
      </c>
      <c r="N26" s="179"/>
      <c r="O26" s="179"/>
      <c r="P26" s="48"/>
    </row>
    <row r="27" spans="1:22" ht="22.5" customHeight="1">
      <c r="A27" s="17"/>
      <c r="B27" s="17"/>
      <c r="C27" s="17" t="s">
        <v>236</v>
      </c>
      <c r="D27" s="56"/>
      <c r="E27" s="50" t="s">
        <v>157</v>
      </c>
      <c r="F27" s="27">
        <f>SUMIF(D10:D24,"花き",F10:F24)</f>
        <v>0</v>
      </c>
      <c r="G27" s="27">
        <f>SUMIF(D10:D24,"花き",G10:G24)</f>
        <v>0</v>
      </c>
      <c r="H27" s="27">
        <f>SUMIF(D10:D24,"花き",H10:H24)</f>
        <v>0</v>
      </c>
      <c r="I27" s="101" t="str">
        <f>IFERROR(ROUND((H27/F27)*100,1),"")</f>
        <v/>
      </c>
      <c r="J27" s="25">
        <f>SUMIF(D10:D25,"花き",J10:J25)</f>
        <v>0</v>
      </c>
      <c r="K27" s="25">
        <f>SUMIF(D10:D24,"花き",K10:K24)</f>
        <v>0</v>
      </c>
      <c r="L27" s="99" t="str">
        <f>IFERROR(ROUND((K27/F27)*100,1),"")</f>
        <v/>
      </c>
      <c r="N27" s="17"/>
      <c r="O27" s="17"/>
      <c r="P27" s="48"/>
    </row>
    <row r="28" spans="1:22" ht="22.5" customHeight="1">
      <c r="A28" s="17"/>
      <c r="B28" s="17"/>
      <c r="C28" s="17"/>
      <c r="D28" s="65"/>
      <c r="E28" s="65"/>
      <c r="F28" s="65"/>
      <c r="G28" s="65"/>
      <c r="H28" s="65"/>
      <c r="I28" s="65"/>
      <c r="J28" s="65"/>
      <c r="K28" s="65"/>
      <c r="L28" s="65"/>
      <c r="M28" s="17"/>
      <c r="N28" s="17"/>
      <c r="O28" s="17"/>
      <c r="P28" s="48"/>
    </row>
    <row r="29" spans="1:22" ht="22.5" customHeight="1">
      <c r="A29" s="94" t="s">
        <v>124</v>
      </c>
      <c r="P29" s="48"/>
    </row>
    <row r="30" spans="1:22" ht="22.5" customHeight="1">
      <c r="A30" s="66" t="s">
        <v>125</v>
      </c>
      <c r="C30" s="67"/>
      <c r="P30" s="48"/>
    </row>
    <row r="31" spans="1:22" s="61" customFormat="1" ht="22.5" customHeight="1">
      <c r="A31" s="162" t="s">
        <v>217</v>
      </c>
      <c r="B31" s="160" t="s">
        <v>67</v>
      </c>
      <c r="C31" s="150" t="s">
        <v>286</v>
      </c>
      <c r="D31" s="150"/>
      <c r="E31" s="150"/>
      <c r="F31" s="150"/>
      <c r="G31" s="160" t="s">
        <v>38</v>
      </c>
      <c r="H31" s="144" t="s">
        <v>47</v>
      </c>
      <c r="I31" s="145"/>
      <c r="J31" s="145"/>
      <c r="K31" s="146"/>
      <c r="L31" s="144" t="s">
        <v>216</v>
      </c>
      <c r="M31" s="145"/>
      <c r="N31" s="145"/>
      <c r="O31" s="146"/>
      <c r="P31" s="48" t="s">
        <v>96</v>
      </c>
      <c r="Q31" s="48" t="s">
        <v>96</v>
      </c>
      <c r="S31" s="48"/>
    </row>
    <row r="32" spans="1:22" s="70" customFormat="1" ht="22.5" customHeight="1">
      <c r="A32" s="161"/>
      <c r="B32" s="161"/>
      <c r="C32" s="68" t="s">
        <v>215</v>
      </c>
      <c r="D32" s="150" t="s">
        <v>120</v>
      </c>
      <c r="E32" s="150"/>
      <c r="F32" s="68" t="s">
        <v>15</v>
      </c>
      <c r="G32" s="161"/>
      <c r="H32" s="69" t="s">
        <v>29</v>
      </c>
      <c r="I32" s="69" t="s">
        <v>28</v>
      </c>
      <c r="J32" s="68" t="s">
        <v>18</v>
      </c>
      <c r="K32" s="68" t="s">
        <v>19</v>
      </c>
      <c r="L32" s="53" t="s">
        <v>109</v>
      </c>
      <c r="M32" s="53" t="s">
        <v>110</v>
      </c>
      <c r="N32" s="53" t="s">
        <v>111</v>
      </c>
      <c r="O32" s="53" t="s">
        <v>112</v>
      </c>
      <c r="P32" s="70" t="s">
        <v>104</v>
      </c>
      <c r="Q32" s="70" t="s">
        <v>116</v>
      </c>
      <c r="R32" s="70" t="s">
        <v>115</v>
      </c>
      <c r="S32" s="48"/>
      <c r="T32" s="71" t="s">
        <v>67</v>
      </c>
      <c r="U32" s="98" t="s">
        <v>153</v>
      </c>
      <c r="V32" s="61"/>
    </row>
    <row r="33" spans="1:22" ht="22.5" customHeight="1">
      <c r="A33" s="6"/>
      <c r="B33" s="9"/>
      <c r="C33" s="72"/>
      <c r="D33" s="152"/>
      <c r="E33" s="152"/>
      <c r="F33" s="15"/>
      <c r="G33" s="7"/>
      <c r="H33" s="6"/>
      <c r="I33" s="21"/>
      <c r="J33" s="7" t="s">
        <v>1</v>
      </c>
      <c r="K33" s="8" t="s">
        <v>1</v>
      </c>
      <c r="L33" s="1"/>
      <c r="M33" s="1"/>
      <c r="N33" s="1"/>
      <c r="O33" s="20">
        <f>L33-(M33+N33)</f>
        <v>0</v>
      </c>
      <c r="P33" s="29" t="str">
        <f>IF(OR(G33="新規",G33="追加",G33=""),"OK",(IF(AND(H33="",I33=""),"NG","OK")))</f>
        <v>OK</v>
      </c>
      <c r="Q33" s="10" t="str">
        <f>IF(OR(G33="新規",G33="追加",G33=""),"OK",(IF(OR(AND(J33="",K33=""),AND(J33="",K33="□"),AND(J33="□",K33=""),AND(J33="□",K33="□")),"NG","OK")))</f>
        <v>OK</v>
      </c>
      <c r="R33" s="10" t="str">
        <f>IF(OR(AND(C33&lt;&gt;"",D33&lt;&gt;"",F33&lt;&gt;"",G33&lt;&gt;""),(C33="")),"OK","NG")</f>
        <v>OK</v>
      </c>
      <c r="T33" s="71" t="s">
        <v>65</v>
      </c>
      <c r="U33" s="74" t="s">
        <v>154</v>
      </c>
      <c r="V33" s="61"/>
    </row>
    <row r="34" spans="1:22" ht="22.5" customHeight="1">
      <c r="A34" s="6"/>
      <c r="B34" s="9"/>
      <c r="C34" s="72"/>
      <c r="D34" s="152"/>
      <c r="E34" s="152"/>
      <c r="F34" s="15"/>
      <c r="G34" s="7"/>
      <c r="H34" s="6"/>
      <c r="I34" s="21"/>
      <c r="J34" s="7" t="s">
        <v>1</v>
      </c>
      <c r="K34" s="8" t="s">
        <v>1</v>
      </c>
      <c r="L34" s="1"/>
      <c r="M34" s="1"/>
      <c r="N34" s="1"/>
      <c r="O34" s="20">
        <f t="shared" ref="O34:O39" si="2">L34-(M34+N34)</f>
        <v>0</v>
      </c>
      <c r="P34" s="29" t="str">
        <f t="shared" ref="P34:P39" si="3">IF(OR(G34="新規",G34="追加",G34=""),"OK",(IF(AND(H34="",I34=""),"NG","OK")))</f>
        <v>OK</v>
      </c>
      <c r="Q34" s="10" t="str">
        <f t="shared" ref="Q34:Q39" si="4">IF(OR(G34="新規",G34="追加",G34=""),"OK",(IF(OR(AND(J34="",K34=""),AND(J34="",K34="□"),AND(J34="□",K34=""),AND(J34="□",K34="□")),"NG","OK")))</f>
        <v>OK</v>
      </c>
      <c r="R34" s="10" t="str">
        <f t="shared" ref="R34:R39" si="5">IF(OR(AND(C34&lt;&gt;"",D34&lt;&gt;"",F34&lt;&gt;"",G34&lt;&gt;""),(C34="")),"OK","NG")</f>
        <v>OK</v>
      </c>
      <c r="T34" s="97" t="s">
        <v>66</v>
      </c>
      <c r="U34" s="75" t="s">
        <v>155</v>
      </c>
      <c r="V34" s="61"/>
    </row>
    <row r="35" spans="1:22" ht="22.5" customHeight="1">
      <c r="A35" s="6"/>
      <c r="B35" s="9"/>
      <c r="C35" s="72"/>
      <c r="D35" s="152"/>
      <c r="E35" s="152"/>
      <c r="F35" s="15"/>
      <c r="G35" s="7"/>
      <c r="H35" s="6"/>
      <c r="I35" s="21"/>
      <c r="J35" s="7" t="s">
        <v>1</v>
      </c>
      <c r="K35" s="8" t="s">
        <v>1</v>
      </c>
      <c r="L35" s="1"/>
      <c r="M35" s="1"/>
      <c r="N35" s="1"/>
      <c r="O35" s="20">
        <f t="shared" si="2"/>
        <v>0</v>
      </c>
      <c r="P35" s="29" t="str">
        <f t="shared" si="3"/>
        <v>OK</v>
      </c>
      <c r="Q35" s="10" t="str">
        <f t="shared" si="4"/>
        <v>OK</v>
      </c>
      <c r="R35" s="10" t="str">
        <f t="shared" si="5"/>
        <v>OK</v>
      </c>
      <c r="T35" s="94"/>
      <c r="U35" s="75" t="s">
        <v>214</v>
      </c>
      <c r="V35" s="61"/>
    </row>
    <row r="36" spans="1:22" ht="22.5" customHeight="1">
      <c r="A36" s="6"/>
      <c r="B36" s="9"/>
      <c r="C36" s="72"/>
      <c r="D36" s="152"/>
      <c r="E36" s="152"/>
      <c r="F36" s="15"/>
      <c r="G36" s="7"/>
      <c r="H36" s="6"/>
      <c r="I36" s="21"/>
      <c r="J36" s="7" t="s">
        <v>1</v>
      </c>
      <c r="K36" s="8" t="s">
        <v>1</v>
      </c>
      <c r="L36" s="1"/>
      <c r="M36" s="1"/>
      <c r="N36" s="1"/>
      <c r="O36" s="20">
        <f t="shared" si="2"/>
        <v>0</v>
      </c>
      <c r="P36" s="29" t="str">
        <f t="shared" si="3"/>
        <v>OK</v>
      </c>
      <c r="Q36" s="10" t="str">
        <f t="shared" si="4"/>
        <v>OK</v>
      </c>
      <c r="R36" s="10" t="str">
        <f t="shared" si="5"/>
        <v>OK</v>
      </c>
      <c r="T36" s="94"/>
      <c r="U36" s="92" t="s">
        <v>13</v>
      </c>
      <c r="V36" s="61"/>
    </row>
    <row r="37" spans="1:22" ht="22.5" customHeight="1">
      <c r="A37" s="6"/>
      <c r="B37" s="9"/>
      <c r="C37" s="72"/>
      <c r="D37" s="152"/>
      <c r="E37" s="152"/>
      <c r="F37" s="16"/>
      <c r="G37" s="7"/>
      <c r="H37" s="6"/>
      <c r="I37" s="21"/>
      <c r="J37" s="7" t="s">
        <v>1</v>
      </c>
      <c r="K37" s="8" t="s">
        <v>1</v>
      </c>
      <c r="L37" s="1"/>
      <c r="M37" s="1"/>
      <c r="N37" s="1"/>
      <c r="O37" s="20">
        <f t="shared" si="2"/>
        <v>0</v>
      </c>
      <c r="P37" s="29" t="str">
        <f t="shared" si="3"/>
        <v>OK</v>
      </c>
      <c r="Q37" s="10" t="str">
        <f t="shared" si="4"/>
        <v>OK</v>
      </c>
      <c r="R37" s="10" t="str">
        <f t="shared" si="5"/>
        <v>OK</v>
      </c>
    </row>
    <row r="38" spans="1:22" ht="22.5" customHeight="1">
      <c r="A38" s="6"/>
      <c r="B38" s="9"/>
      <c r="C38" s="72"/>
      <c r="D38" s="152"/>
      <c r="E38" s="152"/>
      <c r="F38" s="15"/>
      <c r="G38" s="7"/>
      <c r="H38" s="6"/>
      <c r="I38" s="21"/>
      <c r="J38" s="7" t="s">
        <v>1</v>
      </c>
      <c r="K38" s="8" t="s">
        <v>1</v>
      </c>
      <c r="L38" s="1"/>
      <c r="M38" s="1"/>
      <c r="N38" s="1"/>
      <c r="O38" s="20">
        <f t="shared" si="2"/>
        <v>0</v>
      </c>
      <c r="P38" s="29" t="str">
        <f t="shared" si="3"/>
        <v>OK</v>
      </c>
      <c r="Q38" s="10" t="str">
        <f t="shared" si="4"/>
        <v>OK</v>
      </c>
      <c r="R38" s="10" t="str">
        <f t="shared" si="5"/>
        <v>OK</v>
      </c>
    </row>
    <row r="39" spans="1:22" ht="22.5" customHeight="1">
      <c r="A39" s="6"/>
      <c r="B39" s="9"/>
      <c r="C39" s="72"/>
      <c r="D39" s="152"/>
      <c r="E39" s="152"/>
      <c r="F39" s="15"/>
      <c r="G39" s="7"/>
      <c r="H39" s="6"/>
      <c r="I39" s="21"/>
      <c r="J39" s="7" t="s">
        <v>1</v>
      </c>
      <c r="K39" s="8" t="s">
        <v>1</v>
      </c>
      <c r="L39" s="1"/>
      <c r="M39" s="1"/>
      <c r="N39" s="1"/>
      <c r="O39" s="20">
        <f t="shared" si="2"/>
        <v>0</v>
      </c>
      <c r="P39" s="29" t="str">
        <f t="shared" si="3"/>
        <v>OK</v>
      </c>
      <c r="Q39" s="10" t="str">
        <f t="shared" si="4"/>
        <v>OK</v>
      </c>
      <c r="R39" s="10" t="str">
        <f t="shared" si="5"/>
        <v>OK</v>
      </c>
    </row>
    <row r="40" spans="1:22" ht="22.5" customHeight="1">
      <c r="A40" s="12"/>
      <c r="B40" s="13"/>
      <c r="C40" s="14"/>
      <c r="D40" s="13"/>
      <c r="E40" s="14"/>
      <c r="F40" s="14"/>
      <c r="G40" s="13"/>
      <c r="H40" s="13"/>
      <c r="I40" s="12"/>
      <c r="J40" s="12"/>
      <c r="K40" s="68" t="s">
        <v>137</v>
      </c>
      <c r="L40" s="27">
        <f>SUM(L33:L39)</f>
        <v>0</v>
      </c>
      <c r="M40" s="27">
        <f t="shared" ref="M40:N40" si="6">SUM(M33:M39)</f>
        <v>0</v>
      </c>
      <c r="N40" s="27">
        <f t="shared" si="6"/>
        <v>0</v>
      </c>
      <c r="O40" s="27">
        <f>L40-(M40+N40)</f>
        <v>0</v>
      </c>
      <c r="P40" s="76"/>
      <c r="Q40" s="77"/>
      <c r="R40" s="77"/>
    </row>
    <row r="41" spans="1:22" ht="22.5" customHeight="1">
      <c r="A41" s="48" t="s">
        <v>126</v>
      </c>
      <c r="B41" s="13"/>
      <c r="C41" s="14"/>
      <c r="D41" s="13"/>
      <c r="E41" s="14"/>
      <c r="F41" s="14"/>
      <c r="G41" s="13"/>
      <c r="H41" s="13"/>
      <c r="I41" s="12"/>
      <c r="J41" s="12"/>
      <c r="K41" s="12"/>
      <c r="L41" s="12"/>
      <c r="M41" s="12"/>
      <c r="N41" s="12"/>
      <c r="O41" s="12"/>
      <c r="P41" s="76"/>
      <c r="Q41" s="77"/>
      <c r="R41" s="77"/>
    </row>
    <row r="42" spans="1:22" ht="22.5" customHeight="1">
      <c r="A42" s="162" t="s">
        <v>217</v>
      </c>
      <c r="B42" s="160" t="s">
        <v>67</v>
      </c>
      <c r="C42" s="150" t="s">
        <v>286</v>
      </c>
      <c r="D42" s="150"/>
      <c r="E42" s="150"/>
      <c r="F42" s="150"/>
      <c r="G42" s="160" t="s">
        <v>38</v>
      </c>
      <c r="H42" s="144" t="s">
        <v>47</v>
      </c>
      <c r="I42" s="145"/>
      <c r="J42" s="145"/>
      <c r="K42" s="146"/>
      <c r="L42" s="144" t="s">
        <v>216</v>
      </c>
      <c r="M42" s="145"/>
      <c r="N42" s="145"/>
      <c r="O42" s="146"/>
      <c r="P42" s="48" t="s">
        <v>96</v>
      </c>
      <c r="Q42" s="48" t="s">
        <v>96</v>
      </c>
      <c r="R42" s="61"/>
    </row>
    <row r="43" spans="1:22" ht="22.5" customHeight="1">
      <c r="A43" s="161"/>
      <c r="B43" s="161"/>
      <c r="C43" s="68" t="s">
        <v>215</v>
      </c>
      <c r="D43" s="150" t="s">
        <v>120</v>
      </c>
      <c r="E43" s="150"/>
      <c r="F43" s="68" t="s">
        <v>15</v>
      </c>
      <c r="G43" s="161"/>
      <c r="H43" s="69" t="s">
        <v>29</v>
      </c>
      <c r="I43" s="69" t="s">
        <v>28</v>
      </c>
      <c r="J43" s="68" t="s">
        <v>18</v>
      </c>
      <c r="K43" s="68" t="s">
        <v>19</v>
      </c>
      <c r="L43" s="53" t="s">
        <v>109</v>
      </c>
      <c r="M43" s="53" t="s">
        <v>110</v>
      </c>
      <c r="N43" s="53" t="s">
        <v>111</v>
      </c>
      <c r="O43" s="53" t="s">
        <v>112</v>
      </c>
      <c r="P43" s="70" t="s">
        <v>104</v>
      </c>
      <c r="Q43" s="70" t="s">
        <v>116</v>
      </c>
      <c r="R43" s="70" t="s">
        <v>115</v>
      </c>
      <c r="T43" s="98" t="s">
        <v>153</v>
      </c>
    </row>
    <row r="44" spans="1:22" ht="22.5" customHeight="1">
      <c r="A44" s="6"/>
      <c r="B44" s="9"/>
      <c r="C44" s="72"/>
      <c r="D44" s="152"/>
      <c r="E44" s="152"/>
      <c r="F44" s="15"/>
      <c r="G44" s="7"/>
      <c r="H44" s="6"/>
      <c r="I44" s="21"/>
      <c r="J44" s="7" t="s">
        <v>1</v>
      </c>
      <c r="K44" s="8" t="s">
        <v>1</v>
      </c>
      <c r="L44" s="1"/>
      <c r="M44" s="1"/>
      <c r="N44" s="1"/>
      <c r="O44" s="20">
        <f>L44-(M44+N44)</f>
        <v>0</v>
      </c>
      <c r="P44" s="29" t="str">
        <f t="shared" ref="P44:P50" si="7">IF(OR(G44="新規",G44="追加",G44=""),"OK",(IF(AND(H44="",I44=""),"NG","OK")))</f>
        <v>OK</v>
      </c>
      <c r="Q44" s="10" t="str">
        <f t="shared" ref="Q44:Q50" si="8">IF(OR(G44="新規",G44="追加",G44=""),"OK",(IF(OR(AND(J44="",K44=""),AND(J44="",K44="□"),AND(J44="□",K44=""),AND(J44="□",K44="□")),"NG","OK")))</f>
        <v>OK</v>
      </c>
      <c r="R44" s="10" t="str">
        <f t="shared" ref="R44:R50" si="9">IF(OR(AND(C44&lt;&gt;"",D44&lt;&gt;"",F44&lt;&gt;"",G44&lt;&gt;""),(C44="")),"OK","NG")</f>
        <v>OK</v>
      </c>
      <c r="T44" s="78" t="s">
        <v>7</v>
      </c>
    </row>
    <row r="45" spans="1:22" ht="22.5" customHeight="1">
      <c r="A45" s="6"/>
      <c r="B45" s="9"/>
      <c r="C45" s="72"/>
      <c r="D45" s="152"/>
      <c r="E45" s="152"/>
      <c r="F45" s="15"/>
      <c r="G45" s="7"/>
      <c r="H45" s="6"/>
      <c r="I45" s="21"/>
      <c r="J45" s="7" t="s">
        <v>1</v>
      </c>
      <c r="K45" s="8" t="s">
        <v>1</v>
      </c>
      <c r="L45" s="1"/>
      <c r="M45" s="1"/>
      <c r="N45" s="1"/>
      <c r="O45" s="20">
        <f t="shared" ref="O45:O50" si="10">L45-(M45+N45)</f>
        <v>0</v>
      </c>
      <c r="P45" s="29" t="str">
        <f t="shared" si="7"/>
        <v>OK</v>
      </c>
      <c r="Q45" s="10" t="str">
        <f t="shared" si="8"/>
        <v>OK</v>
      </c>
      <c r="R45" s="10" t="str">
        <f t="shared" si="9"/>
        <v>OK</v>
      </c>
      <c r="T45" s="79" t="s">
        <v>214</v>
      </c>
    </row>
    <row r="46" spans="1:22" ht="22.5" customHeight="1">
      <c r="A46" s="6"/>
      <c r="B46" s="9"/>
      <c r="C46" s="72"/>
      <c r="D46" s="152"/>
      <c r="E46" s="152"/>
      <c r="F46" s="15"/>
      <c r="G46" s="7"/>
      <c r="H46" s="6"/>
      <c r="I46" s="21"/>
      <c r="J46" s="7" t="s">
        <v>1</v>
      </c>
      <c r="K46" s="8" t="s">
        <v>1</v>
      </c>
      <c r="L46" s="1"/>
      <c r="M46" s="1"/>
      <c r="N46" s="1"/>
      <c r="O46" s="20">
        <f t="shared" si="10"/>
        <v>0</v>
      </c>
      <c r="P46" s="29" t="str">
        <f t="shared" si="7"/>
        <v>OK</v>
      </c>
      <c r="Q46" s="10" t="str">
        <f t="shared" si="8"/>
        <v>OK</v>
      </c>
      <c r="R46" s="10" t="str">
        <f t="shared" si="9"/>
        <v>OK</v>
      </c>
      <c r="T46" s="80" t="s">
        <v>13</v>
      </c>
    </row>
    <row r="47" spans="1:22" ht="22.5" customHeight="1">
      <c r="A47" s="6"/>
      <c r="B47" s="9"/>
      <c r="C47" s="72"/>
      <c r="D47" s="152"/>
      <c r="E47" s="152"/>
      <c r="F47" s="15"/>
      <c r="G47" s="7"/>
      <c r="H47" s="6"/>
      <c r="I47" s="21"/>
      <c r="J47" s="7" t="s">
        <v>1</v>
      </c>
      <c r="K47" s="8" t="s">
        <v>1</v>
      </c>
      <c r="L47" s="1"/>
      <c r="M47" s="1"/>
      <c r="N47" s="1"/>
      <c r="O47" s="20">
        <f t="shared" si="10"/>
        <v>0</v>
      </c>
      <c r="P47" s="29" t="str">
        <f t="shared" si="7"/>
        <v>OK</v>
      </c>
      <c r="Q47" s="10" t="str">
        <f t="shared" si="8"/>
        <v>OK</v>
      </c>
      <c r="R47" s="10" t="str">
        <f t="shared" si="9"/>
        <v>OK</v>
      </c>
    </row>
    <row r="48" spans="1:22" ht="22.5" customHeight="1">
      <c r="A48" s="6"/>
      <c r="B48" s="9"/>
      <c r="C48" s="72"/>
      <c r="D48" s="152"/>
      <c r="E48" s="152"/>
      <c r="F48" s="16"/>
      <c r="G48" s="7"/>
      <c r="H48" s="6"/>
      <c r="I48" s="21"/>
      <c r="J48" s="7" t="s">
        <v>1</v>
      </c>
      <c r="K48" s="8" t="s">
        <v>1</v>
      </c>
      <c r="L48" s="1"/>
      <c r="M48" s="1"/>
      <c r="N48" s="1"/>
      <c r="O48" s="20">
        <f t="shared" si="10"/>
        <v>0</v>
      </c>
      <c r="P48" s="29" t="str">
        <f t="shared" si="7"/>
        <v>OK</v>
      </c>
      <c r="Q48" s="10" t="str">
        <f t="shared" si="8"/>
        <v>OK</v>
      </c>
      <c r="R48" s="10" t="str">
        <f t="shared" si="9"/>
        <v>OK</v>
      </c>
    </row>
    <row r="49" spans="1:20" ht="22.5" customHeight="1">
      <c r="A49" s="6"/>
      <c r="B49" s="9"/>
      <c r="C49" s="72"/>
      <c r="D49" s="152"/>
      <c r="E49" s="152"/>
      <c r="F49" s="15"/>
      <c r="G49" s="7"/>
      <c r="H49" s="6"/>
      <c r="I49" s="21"/>
      <c r="J49" s="7" t="s">
        <v>1</v>
      </c>
      <c r="K49" s="8" t="s">
        <v>1</v>
      </c>
      <c r="L49" s="1"/>
      <c r="M49" s="1"/>
      <c r="N49" s="1"/>
      <c r="O49" s="20">
        <f t="shared" si="10"/>
        <v>0</v>
      </c>
      <c r="P49" s="29" t="str">
        <f t="shared" si="7"/>
        <v>OK</v>
      </c>
      <c r="Q49" s="10" t="str">
        <f t="shared" si="8"/>
        <v>OK</v>
      </c>
      <c r="R49" s="10" t="str">
        <f t="shared" si="9"/>
        <v>OK</v>
      </c>
    </row>
    <row r="50" spans="1:20" ht="22.5" customHeight="1">
      <c r="A50" s="6"/>
      <c r="B50" s="9"/>
      <c r="C50" s="72"/>
      <c r="D50" s="152"/>
      <c r="E50" s="152"/>
      <c r="F50" s="15"/>
      <c r="G50" s="7"/>
      <c r="H50" s="6"/>
      <c r="I50" s="21"/>
      <c r="J50" s="7" t="s">
        <v>1</v>
      </c>
      <c r="K50" s="8" t="s">
        <v>1</v>
      </c>
      <c r="L50" s="1"/>
      <c r="M50" s="1"/>
      <c r="N50" s="1"/>
      <c r="O50" s="20">
        <f t="shared" si="10"/>
        <v>0</v>
      </c>
      <c r="P50" s="29" t="str">
        <f t="shared" si="7"/>
        <v>OK</v>
      </c>
      <c r="Q50" s="10" t="str">
        <f t="shared" si="8"/>
        <v>OK</v>
      </c>
      <c r="R50" s="10" t="str">
        <f t="shared" si="9"/>
        <v>OK</v>
      </c>
    </row>
    <row r="51" spans="1:20" ht="22.5" customHeight="1">
      <c r="A51" s="12"/>
      <c r="B51" s="13"/>
      <c r="C51" s="14"/>
      <c r="D51" s="13"/>
      <c r="E51" s="14"/>
      <c r="F51" s="14"/>
      <c r="G51" s="13"/>
      <c r="H51" s="13"/>
      <c r="I51" s="12"/>
      <c r="J51" s="12"/>
      <c r="K51" s="68" t="s">
        <v>137</v>
      </c>
      <c r="L51" s="27">
        <f>SUM(L44:L50)</f>
        <v>0</v>
      </c>
      <c r="M51" s="27">
        <f t="shared" ref="M51:N51" si="11">SUM(M44:M50)</f>
        <v>0</v>
      </c>
      <c r="N51" s="27">
        <f t="shared" si="11"/>
        <v>0</v>
      </c>
      <c r="O51" s="27">
        <f>L51-(M51+N51)</f>
        <v>0</v>
      </c>
      <c r="P51" s="76"/>
      <c r="Q51" s="77"/>
      <c r="R51" s="77"/>
    </row>
    <row r="52" spans="1:20" ht="22.5" customHeight="1">
      <c r="A52" s="48" t="s">
        <v>129</v>
      </c>
      <c r="B52" s="13"/>
      <c r="C52" s="14"/>
      <c r="D52" s="13"/>
      <c r="E52" s="14"/>
      <c r="F52" s="14"/>
      <c r="G52" s="13"/>
      <c r="H52" s="13"/>
      <c r="I52" s="12"/>
      <c r="J52" s="12"/>
      <c r="K52" s="12"/>
      <c r="L52" s="12"/>
      <c r="M52" s="12"/>
      <c r="N52" s="12"/>
      <c r="O52" s="12"/>
      <c r="P52" s="76"/>
      <c r="Q52" s="77"/>
      <c r="R52" s="77"/>
    </row>
    <row r="53" spans="1:20" ht="22.5" customHeight="1">
      <c r="A53" s="162" t="s">
        <v>217</v>
      </c>
      <c r="B53" s="160" t="s">
        <v>67</v>
      </c>
      <c r="C53" s="150" t="s">
        <v>286</v>
      </c>
      <c r="D53" s="150"/>
      <c r="E53" s="150"/>
      <c r="F53" s="150"/>
      <c r="G53" s="160" t="s">
        <v>38</v>
      </c>
      <c r="H53" s="144" t="s">
        <v>47</v>
      </c>
      <c r="I53" s="145"/>
      <c r="J53" s="145"/>
      <c r="K53" s="146"/>
      <c r="L53" s="144" t="s">
        <v>216</v>
      </c>
      <c r="M53" s="145"/>
      <c r="N53" s="145"/>
      <c r="O53" s="146"/>
      <c r="P53" s="48" t="s">
        <v>96</v>
      </c>
      <c r="Q53" s="48" t="s">
        <v>96</v>
      </c>
      <c r="R53" s="61"/>
    </row>
    <row r="54" spans="1:20" ht="22.5" customHeight="1">
      <c r="A54" s="161"/>
      <c r="B54" s="161"/>
      <c r="C54" s="68" t="s">
        <v>215</v>
      </c>
      <c r="D54" s="150" t="s">
        <v>120</v>
      </c>
      <c r="E54" s="150"/>
      <c r="F54" s="68" t="s">
        <v>15</v>
      </c>
      <c r="G54" s="161"/>
      <c r="H54" s="69" t="s">
        <v>29</v>
      </c>
      <c r="I54" s="69" t="s">
        <v>28</v>
      </c>
      <c r="J54" s="68" t="s">
        <v>18</v>
      </c>
      <c r="K54" s="68" t="s">
        <v>19</v>
      </c>
      <c r="L54" s="53" t="s">
        <v>109</v>
      </c>
      <c r="M54" s="53" t="s">
        <v>110</v>
      </c>
      <c r="N54" s="53" t="s">
        <v>111</v>
      </c>
      <c r="O54" s="53" t="s">
        <v>112</v>
      </c>
      <c r="P54" s="70" t="s">
        <v>104</v>
      </c>
      <c r="Q54" s="70" t="s">
        <v>116</v>
      </c>
      <c r="R54" s="70" t="s">
        <v>115</v>
      </c>
      <c r="T54" s="98" t="s">
        <v>153</v>
      </c>
    </row>
    <row r="55" spans="1:20" ht="22.5" customHeight="1">
      <c r="A55" s="6"/>
      <c r="B55" s="9"/>
      <c r="C55" s="72"/>
      <c r="D55" s="152"/>
      <c r="E55" s="152"/>
      <c r="F55" s="15"/>
      <c r="G55" s="7"/>
      <c r="H55" s="6"/>
      <c r="I55" s="6"/>
      <c r="J55" s="7" t="s">
        <v>1</v>
      </c>
      <c r="K55" s="8" t="s">
        <v>1</v>
      </c>
      <c r="L55" s="1"/>
      <c r="M55" s="1"/>
      <c r="N55" s="1"/>
      <c r="O55" s="20">
        <f>L55-(M55+N55)</f>
        <v>0</v>
      </c>
      <c r="P55" s="29" t="str">
        <f t="shared" ref="P55:P61" si="12">IF(OR(G55="新規",G55="追加",G55=""),"OK",(IF(AND(H55="",I55=""),"NG","OK")))</f>
        <v>OK</v>
      </c>
      <c r="Q55" s="10" t="str">
        <f t="shared" ref="Q55:Q61" si="13">IF(OR(G55="新規",G55="追加",G55=""),"OK",(IF(OR(AND(J55="",K55=""),AND(J55="",K55="□"),AND(J55="□",K55=""),AND(J55="□",K55="□")),"NG","OK")))</f>
        <v>OK</v>
      </c>
      <c r="R55" s="10" t="str">
        <f>IF(OR(AND(C55&lt;&gt;"",D55&lt;&gt;"",F55&lt;&gt;"",G55&lt;&gt;""),(C55="")),"OK","NG")</f>
        <v>OK</v>
      </c>
      <c r="T55" s="78" t="s">
        <v>159</v>
      </c>
    </row>
    <row r="56" spans="1:20" ht="22.5" customHeight="1">
      <c r="A56" s="6"/>
      <c r="B56" s="9"/>
      <c r="C56" s="72"/>
      <c r="D56" s="152"/>
      <c r="E56" s="152"/>
      <c r="F56" s="15"/>
      <c r="G56" s="7"/>
      <c r="H56" s="6"/>
      <c r="I56" s="6"/>
      <c r="J56" s="7" t="s">
        <v>1</v>
      </c>
      <c r="K56" s="8" t="s">
        <v>1</v>
      </c>
      <c r="L56" s="1"/>
      <c r="M56" s="1"/>
      <c r="N56" s="1"/>
      <c r="O56" s="20">
        <f t="shared" ref="O56:O61" si="14">L56-(M56+N56)</f>
        <v>0</v>
      </c>
      <c r="P56" s="29" t="str">
        <f t="shared" si="12"/>
        <v>OK</v>
      </c>
      <c r="Q56" s="10" t="str">
        <f t="shared" si="13"/>
        <v>OK</v>
      </c>
      <c r="R56" s="10" t="str">
        <f t="shared" ref="R56:R61" si="15">IF(OR(AND(C56&lt;&gt;"",D56&lt;&gt;"",F56&lt;&gt;"",G56&lt;&gt;""),(C56="")),"OK","NG")</f>
        <v>OK</v>
      </c>
      <c r="T56" s="79" t="s">
        <v>162</v>
      </c>
    </row>
    <row r="57" spans="1:20" ht="22.5" customHeight="1">
      <c r="A57" s="6"/>
      <c r="B57" s="9"/>
      <c r="C57" s="72"/>
      <c r="D57" s="152"/>
      <c r="E57" s="152"/>
      <c r="F57" s="15"/>
      <c r="G57" s="7"/>
      <c r="H57" s="6"/>
      <c r="I57" s="6"/>
      <c r="J57" s="7" t="s">
        <v>1</v>
      </c>
      <c r="K57" s="8" t="s">
        <v>1</v>
      </c>
      <c r="L57" s="1"/>
      <c r="M57" s="1"/>
      <c r="N57" s="1"/>
      <c r="O57" s="20">
        <f t="shared" si="14"/>
        <v>0</v>
      </c>
      <c r="P57" s="29" t="str">
        <f t="shared" si="12"/>
        <v>OK</v>
      </c>
      <c r="Q57" s="10" t="str">
        <f t="shared" si="13"/>
        <v>OK</v>
      </c>
      <c r="R57" s="10" t="str">
        <f t="shared" si="15"/>
        <v>OK</v>
      </c>
      <c r="T57" s="81" t="s">
        <v>214</v>
      </c>
    </row>
    <row r="58" spans="1:20" ht="22.5" customHeight="1">
      <c r="A58" s="6"/>
      <c r="B58" s="9"/>
      <c r="C58" s="72"/>
      <c r="D58" s="152"/>
      <c r="E58" s="152"/>
      <c r="F58" s="15"/>
      <c r="G58" s="7"/>
      <c r="H58" s="6"/>
      <c r="I58" s="6"/>
      <c r="J58" s="7" t="s">
        <v>1</v>
      </c>
      <c r="K58" s="8" t="s">
        <v>1</v>
      </c>
      <c r="L58" s="1"/>
      <c r="M58" s="1"/>
      <c r="N58" s="1"/>
      <c r="O58" s="20">
        <f t="shared" si="14"/>
        <v>0</v>
      </c>
      <c r="P58" s="29" t="str">
        <f t="shared" si="12"/>
        <v>OK</v>
      </c>
      <c r="Q58" s="10" t="str">
        <f t="shared" si="13"/>
        <v>OK</v>
      </c>
      <c r="R58" s="10" t="str">
        <f t="shared" si="15"/>
        <v>OK</v>
      </c>
      <c r="T58" s="80" t="s">
        <v>13</v>
      </c>
    </row>
    <row r="59" spans="1:20" ht="22.5" customHeight="1">
      <c r="A59" s="6"/>
      <c r="B59" s="9"/>
      <c r="C59" s="72"/>
      <c r="D59" s="152"/>
      <c r="E59" s="152"/>
      <c r="F59" s="16"/>
      <c r="G59" s="7"/>
      <c r="H59" s="6"/>
      <c r="I59" s="6"/>
      <c r="J59" s="7" t="s">
        <v>1</v>
      </c>
      <c r="K59" s="8" t="s">
        <v>1</v>
      </c>
      <c r="L59" s="1"/>
      <c r="M59" s="1"/>
      <c r="N59" s="1"/>
      <c r="O59" s="20">
        <f t="shared" si="14"/>
        <v>0</v>
      </c>
      <c r="P59" s="29" t="str">
        <f t="shared" si="12"/>
        <v>OK</v>
      </c>
      <c r="Q59" s="10" t="str">
        <f t="shared" si="13"/>
        <v>OK</v>
      </c>
      <c r="R59" s="10" t="str">
        <f t="shared" si="15"/>
        <v>OK</v>
      </c>
    </row>
    <row r="60" spans="1:20" ht="22.5" customHeight="1">
      <c r="A60" s="6"/>
      <c r="B60" s="9"/>
      <c r="C60" s="72"/>
      <c r="D60" s="152"/>
      <c r="E60" s="152"/>
      <c r="F60" s="15"/>
      <c r="G60" s="7"/>
      <c r="H60" s="6"/>
      <c r="I60" s="6"/>
      <c r="J60" s="7" t="s">
        <v>1</v>
      </c>
      <c r="K60" s="8" t="s">
        <v>1</v>
      </c>
      <c r="L60" s="1"/>
      <c r="M60" s="1"/>
      <c r="N60" s="1"/>
      <c r="O60" s="20">
        <f t="shared" si="14"/>
        <v>0</v>
      </c>
      <c r="P60" s="29" t="str">
        <f t="shared" si="12"/>
        <v>OK</v>
      </c>
      <c r="Q60" s="10" t="str">
        <f t="shared" si="13"/>
        <v>OK</v>
      </c>
      <c r="R60" s="10" t="str">
        <f t="shared" si="15"/>
        <v>OK</v>
      </c>
    </row>
    <row r="61" spans="1:20" ht="22.5" customHeight="1">
      <c r="A61" s="6"/>
      <c r="B61" s="9"/>
      <c r="C61" s="72"/>
      <c r="D61" s="152"/>
      <c r="E61" s="152"/>
      <c r="F61" s="15"/>
      <c r="G61" s="7"/>
      <c r="H61" s="6"/>
      <c r="I61" s="6"/>
      <c r="J61" s="7" t="s">
        <v>1</v>
      </c>
      <c r="K61" s="8" t="s">
        <v>1</v>
      </c>
      <c r="L61" s="1"/>
      <c r="M61" s="1"/>
      <c r="N61" s="1"/>
      <c r="O61" s="20">
        <f t="shared" si="14"/>
        <v>0</v>
      </c>
      <c r="P61" s="29" t="str">
        <f t="shared" si="12"/>
        <v>OK</v>
      </c>
      <c r="Q61" s="10" t="str">
        <f t="shared" si="13"/>
        <v>OK</v>
      </c>
      <c r="R61" s="10" t="str">
        <f t="shared" si="15"/>
        <v>OK</v>
      </c>
    </row>
    <row r="62" spans="1:20" ht="22.5" customHeight="1">
      <c r="A62" s="12"/>
      <c r="B62" s="13"/>
      <c r="C62" s="14"/>
      <c r="D62" s="13"/>
      <c r="E62" s="14"/>
      <c r="F62" s="14"/>
      <c r="G62" s="13"/>
      <c r="H62" s="13"/>
      <c r="I62" s="12"/>
      <c r="J62" s="12"/>
      <c r="K62" s="68" t="s">
        <v>137</v>
      </c>
      <c r="L62" s="27">
        <f>SUM(L55:L61)</f>
        <v>0</v>
      </c>
      <c r="M62" s="27">
        <f t="shared" ref="M62:N62" si="16">SUM(M55:M61)</f>
        <v>0</v>
      </c>
      <c r="N62" s="27">
        <f t="shared" si="16"/>
        <v>0</v>
      </c>
      <c r="O62" s="27">
        <f>L62-(M62+N62)</f>
        <v>0</v>
      </c>
      <c r="P62" s="76"/>
      <c r="Q62" s="77"/>
      <c r="R62" s="77"/>
    </row>
    <row r="63" spans="1:20" ht="22.5" customHeight="1">
      <c r="A63" s="48" t="s">
        <v>130</v>
      </c>
      <c r="B63" s="13"/>
      <c r="C63" s="14"/>
      <c r="D63" s="13"/>
      <c r="E63" s="14"/>
      <c r="F63" s="14"/>
      <c r="G63" s="13"/>
      <c r="H63" s="13"/>
      <c r="I63" s="12"/>
      <c r="J63" s="12"/>
      <c r="K63" s="12"/>
      <c r="L63" s="12"/>
      <c r="M63" s="12"/>
      <c r="N63" s="12"/>
      <c r="O63" s="12"/>
      <c r="P63" s="76"/>
      <c r="Q63" s="77"/>
      <c r="R63" s="77"/>
    </row>
    <row r="64" spans="1:20" ht="22.5" customHeight="1">
      <c r="A64" s="162" t="s">
        <v>217</v>
      </c>
      <c r="B64" s="160" t="s">
        <v>67</v>
      </c>
      <c r="C64" s="150" t="s">
        <v>286</v>
      </c>
      <c r="D64" s="150"/>
      <c r="E64" s="150"/>
      <c r="F64" s="150"/>
      <c r="G64" s="160" t="s">
        <v>38</v>
      </c>
      <c r="H64" s="144" t="s">
        <v>47</v>
      </c>
      <c r="I64" s="145"/>
      <c r="J64" s="145"/>
      <c r="K64" s="146"/>
      <c r="L64" s="144" t="s">
        <v>216</v>
      </c>
      <c r="M64" s="145"/>
      <c r="N64" s="145"/>
      <c r="O64" s="146"/>
      <c r="P64" s="48" t="s">
        <v>96</v>
      </c>
      <c r="Q64" s="48" t="s">
        <v>96</v>
      </c>
      <c r="R64" s="61"/>
    </row>
    <row r="65" spans="1:20" ht="22.5" customHeight="1">
      <c r="A65" s="161"/>
      <c r="B65" s="161"/>
      <c r="C65" s="68" t="s">
        <v>215</v>
      </c>
      <c r="D65" s="150" t="s">
        <v>120</v>
      </c>
      <c r="E65" s="150"/>
      <c r="F65" s="68" t="s">
        <v>15</v>
      </c>
      <c r="G65" s="161"/>
      <c r="H65" s="69" t="s">
        <v>29</v>
      </c>
      <c r="I65" s="69" t="s">
        <v>28</v>
      </c>
      <c r="J65" s="68" t="s">
        <v>18</v>
      </c>
      <c r="K65" s="68" t="s">
        <v>19</v>
      </c>
      <c r="L65" s="53" t="s">
        <v>109</v>
      </c>
      <c r="M65" s="53" t="s">
        <v>110</v>
      </c>
      <c r="N65" s="53" t="s">
        <v>111</v>
      </c>
      <c r="O65" s="53" t="s">
        <v>112</v>
      </c>
      <c r="P65" s="70" t="s">
        <v>104</v>
      </c>
      <c r="Q65" s="70" t="s">
        <v>116</v>
      </c>
      <c r="R65" s="70" t="s">
        <v>115</v>
      </c>
      <c r="T65" s="82" t="s">
        <v>153</v>
      </c>
    </row>
    <row r="66" spans="1:20" ht="22.5" customHeight="1">
      <c r="A66" s="6"/>
      <c r="B66" s="9"/>
      <c r="C66" s="72"/>
      <c r="D66" s="152"/>
      <c r="E66" s="152"/>
      <c r="F66" s="15"/>
      <c r="G66" s="7"/>
      <c r="H66" s="6"/>
      <c r="I66" s="6"/>
      <c r="J66" s="7" t="s">
        <v>1</v>
      </c>
      <c r="K66" s="8" t="s">
        <v>1</v>
      </c>
      <c r="L66" s="1"/>
      <c r="M66" s="1"/>
      <c r="N66" s="1"/>
      <c r="O66" s="20">
        <f>L66-(M66+N66)</f>
        <v>0</v>
      </c>
      <c r="P66" s="29" t="str">
        <f>IF(OR(G66="新規",G66="追加",G66=""),"OK",(IF(AND(H66="",I66=""),"NG","OK")))</f>
        <v>OK</v>
      </c>
      <c r="Q66" s="10" t="str">
        <f>IF(OR(G66="新規",G66="追加",G66=""),"OK",(IF(OR(AND(J66="",K66=""),AND(J66="",K66="□"),AND(J66="□",K66=""),AND(J66="□",K66="□")),"NG","OK")))</f>
        <v>OK</v>
      </c>
      <c r="R66" s="10" t="str">
        <f>IF(OR(AND(C66&lt;&gt;"",D66&lt;&gt;"",F66&lt;&gt;"",G66&lt;&gt;""),(C66="")),"OK","NG")</f>
        <v>OK</v>
      </c>
      <c r="T66" s="83" t="s">
        <v>271</v>
      </c>
    </row>
    <row r="67" spans="1:20" ht="22.5" customHeight="1">
      <c r="A67" s="6"/>
      <c r="B67" s="9"/>
      <c r="C67" s="72"/>
      <c r="D67" s="152"/>
      <c r="E67" s="152"/>
      <c r="F67" s="15"/>
      <c r="G67" s="7"/>
      <c r="H67" s="6"/>
      <c r="I67" s="6"/>
      <c r="J67" s="7" t="s">
        <v>1</v>
      </c>
      <c r="K67" s="8" t="s">
        <v>1</v>
      </c>
      <c r="L67" s="1"/>
      <c r="M67" s="1"/>
      <c r="N67" s="1"/>
      <c r="O67" s="20">
        <f t="shared" ref="O67:O72" si="17">L67-(M67+N67)</f>
        <v>0</v>
      </c>
      <c r="P67" s="29" t="str">
        <f>IF(OR(G67="新規",G67="追加",G67=""),"OK",(IF(AND(H67="",I67=""),"NG","OK")))</f>
        <v>OK</v>
      </c>
      <c r="Q67" s="10" t="str">
        <f t="shared" ref="Q67:Q72" si="18">IF(OR(G67="新規",G67="追加",G67=""),"OK",(IF(OR(AND(J67="",K67=""),AND(J67="",K67="□"),AND(J67="□",K67=""),AND(J67="□",K67="□")),"NG","OK")))</f>
        <v>OK</v>
      </c>
      <c r="R67" s="10" t="str">
        <f t="shared" ref="R67:R72" si="19">IF(OR(AND(C67&lt;&gt;"",D67&lt;&gt;"",F67&lt;&gt;"",G67&lt;&gt;""),(C67="")),"OK","NG")</f>
        <v>OK</v>
      </c>
      <c r="T67" s="82" t="s">
        <v>214</v>
      </c>
    </row>
    <row r="68" spans="1:20" ht="22.5" customHeight="1">
      <c r="A68" s="6"/>
      <c r="B68" s="9"/>
      <c r="C68" s="72"/>
      <c r="D68" s="152"/>
      <c r="E68" s="152"/>
      <c r="F68" s="15"/>
      <c r="G68" s="7"/>
      <c r="H68" s="6"/>
      <c r="I68" s="6"/>
      <c r="J68" s="7" t="s">
        <v>1</v>
      </c>
      <c r="K68" s="8" t="s">
        <v>1</v>
      </c>
      <c r="L68" s="1"/>
      <c r="M68" s="1"/>
      <c r="N68" s="1"/>
      <c r="O68" s="20">
        <f t="shared" si="17"/>
        <v>0</v>
      </c>
      <c r="P68" s="29" t="str">
        <f t="shared" ref="P68:P72" si="20">IF(OR(G68="新規",G68="追加",G68=""),"OK",(IF(AND(H68="",I68=""),"NG","OK")))</f>
        <v>OK</v>
      </c>
      <c r="Q68" s="10" t="str">
        <f t="shared" si="18"/>
        <v>OK</v>
      </c>
      <c r="R68" s="10" t="str">
        <f t="shared" si="19"/>
        <v>OK</v>
      </c>
      <c r="T68" s="80" t="s">
        <v>13</v>
      </c>
    </row>
    <row r="69" spans="1:20" ht="22.5" customHeight="1">
      <c r="A69" s="6"/>
      <c r="B69" s="9"/>
      <c r="C69" s="72"/>
      <c r="D69" s="152"/>
      <c r="E69" s="152"/>
      <c r="F69" s="15"/>
      <c r="G69" s="7"/>
      <c r="H69" s="6"/>
      <c r="I69" s="6"/>
      <c r="J69" s="7" t="s">
        <v>1</v>
      </c>
      <c r="K69" s="8" t="s">
        <v>1</v>
      </c>
      <c r="L69" s="1"/>
      <c r="M69" s="1"/>
      <c r="N69" s="1"/>
      <c r="O69" s="20">
        <f t="shared" si="17"/>
        <v>0</v>
      </c>
      <c r="P69" s="29" t="str">
        <f t="shared" si="20"/>
        <v>OK</v>
      </c>
      <c r="Q69" s="10" t="str">
        <f t="shared" si="18"/>
        <v>OK</v>
      </c>
      <c r="R69" s="10" t="str">
        <f t="shared" si="19"/>
        <v>OK</v>
      </c>
    </row>
    <row r="70" spans="1:20" ht="22.5" customHeight="1">
      <c r="A70" s="6"/>
      <c r="B70" s="9"/>
      <c r="C70" s="72"/>
      <c r="D70" s="152"/>
      <c r="E70" s="152"/>
      <c r="F70" s="16"/>
      <c r="G70" s="7"/>
      <c r="H70" s="6"/>
      <c r="I70" s="6"/>
      <c r="J70" s="7" t="s">
        <v>1</v>
      </c>
      <c r="K70" s="8" t="s">
        <v>1</v>
      </c>
      <c r="L70" s="1"/>
      <c r="M70" s="1"/>
      <c r="N70" s="1"/>
      <c r="O70" s="20">
        <f t="shared" si="17"/>
        <v>0</v>
      </c>
      <c r="P70" s="29" t="str">
        <f t="shared" si="20"/>
        <v>OK</v>
      </c>
      <c r="Q70" s="10" t="str">
        <f t="shared" si="18"/>
        <v>OK</v>
      </c>
      <c r="R70" s="10" t="str">
        <f t="shared" si="19"/>
        <v>OK</v>
      </c>
    </row>
    <row r="71" spans="1:20" ht="22.5" customHeight="1">
      <c r="A71" s="6"/>
      <c r="B71" s="9"/>
      <c r="C71" s="72"/>
      <c r="D71" s="152"/>
      <c r="E71" s="152"/>
      <c r="F71" s="15"/>
      <c r="G71" s="7"/>
      <c r="H71" s="6"/>
      <c r="I71" s="6"/>
      <c r="J71" s="7" t="s">
        <v>1</v>
      </c>
      <c r="K71" s="8" t="s">
        <v>1</v>
      </c>
      <c r="L71" s="1"/>
      <c r="M71" s="1"/>
      <c r="N71" s="1"/>
      <c r="O71" s="20">
        <f t="shared" si="17"/>
        <v>0</v>
      </c>
      <c r="P71" s="29" t="str">
        <f t="shared" si="20"/>
        <v>OK</v>
      </c>
      <c r="Q71" s="10" t="str">
        <f t="shared" si="18"/>
        <v>OK</v>
      </c>
      <c r="R71" s="10" t="str">
        <f t="shared" si="19"/>
        <v>OK</v>
      </c>
    </row>
    <row r="72" spans="1:20" ht="22.5" customHeight="1">
      <c r="A72" s="6"/>
      <c r="B72" s="9"/>
      <c r="C72" s="72"/>
      <c r="D72" s="152"/>
      <c r="E72" s="152"/>
      <c r="F72" s="15"/>
      <c r="G72" s="7"/>
      <c r="H72" s="6"/>
      <c r="I72" s="6"/>
      <c r="J72" s="7" t="s">
        <v>1</v>
      </c>
      <c r="K72" s="8" t="s">
        <v>1</v>
      </c>
      <c r="L72" s="1"/>
      <c r="M72" s="1"/>
      <c r="N72" s="1"/>
      <c r="O72" s="20">
        <f t="shared" si="17"/>
        <v>0</v>
      </c>
      <c r="P72" s="29" t="str">
        <f t="shared" si="20"/>
        <v>OK</v>
      </c>
      <c r="Q72" s="10" t="str">
        <f t="shared" si="18"/>
        <v>OK</v>
      </c>
      <c r="R72" s="10" t="str">
        <f t="shared" si="19"/>
        <v>OK</v>
      </c>
    </row>
    <row r="73" spans="1:20" ht="22.5" customHeight="1">
      <c r="A73" s="12"/>
      <c r="B73" s="13"/>
      <c r="C73" s="14"/>
      <c r="D73" s="13"/>
      <c r="E73" s="14"/>
      <c r="F73" s="14"/>
      <c r="G73" s="13"/>
      <c r="H73" s="13"/>
      <c r="I73" s="12"/>
      <c r="J73" s="12"/>
      <c r="K73" s="68" t="s">
        <v>137</v>
      </c>
      <c r="L73" s="27">
        <f>SUM(L66:L72)</f>
        <v>0</v>
      </c>
      <c r="M73" s="27">
        <f t="shared" ref="M73:N73" si="21">SUM(M66:M72)</f>
        <v>0</v>
      </c>
      <c r="N73" s="27">
        <f t="shared" si="21"/>
        <v>0</v>
      </c>
      <c r="O73" s="27">
        <f>L73-(M73+N73)</f>
        <v>0</v>
      </c>
      <c r="P73" s="76"/>
      <c r="Q73" s="77"/>
      <c r="R73" s="77"/>
    </row>
    <row r="74" spans="1:20" ht="22.5" customHeight="1">
      <c r="A74" s="48" t="s">
        <v>132</v>
      </c>
      <c r="B74" s="13"/>
      <c r="C74" s="14"/>
      <c r="D74" s="13"/>
      <c r="E74" s="14"/>
      <c r="F74" s="14"/>
      <c r="G74" s="13"/>
      <c r="H74" s="13"/>
      <c r="I74" s="12"/>
      <c r="J74" s="12"/>
      <c r="K74" s="12"/>
      <c r="L74" s="12"/>
      <c r="M74" s="12"/>
      <c r="N74" s="12"/>
      <c r="O74" s="12"/>
      <c r="P74" s="76"/>
      <c r="Q74" s="77"/>
      <c r="R74" s="77"/>
    </row>
    <row r="75" spans="1:20" ht="22.5" customHeight="1">
      <c r="A75" s="162" t="s">
        <v>217</v>
      </c>
      <c r="B75" s="160" t="s">
        <v>67</v>
      </c>
      <c r="C75" s="150" t="s">
        <v>286</v>
      </c>
      <c r="D75" s="150"/>
      <c r="E75" s="150"/>
      <c r="F75" s="150"/>
      <c r="G75" s="160" t="s">
        <v>38</v>
      </c>
      <c r="H75" s="147" t="s">
        <v>47</v>
      </c>
      <c r="I75" s="148"/>
      <c r="J75" s="148"/>
      <c r="K75" s="149"/>
      <c r="L75" s="144" t="s">
        <v>216</v>
      </c>
      <c r="M75" s="145"/>
      <c r="N75" s="145"/>
      <c r="O75" s="146"/>
      <c r="P75" s="76"/>
      <c r="Q75" s="77"/>
      <c r="R75" s="61"/>
    </row>
    <row r="76" spans="1:20" ht="22.5" customHeight="1">
      <c r="A76" s="161"/>
      <c r="B76" s="161"/>
      <c r="C76" s="68" t="s">
        <v>215</v>
      </c>
      <c r="D76" s="150" t="s">
        <v>120</v>
      </c>
      <c r="E76" s="150"/>
      <c r="F76" s="68" t="s">
        <v>15</v>
      </c>
      <c r="G76" s="161"/>
      <c r="H76" s="84" t="s">
        <v>29</v>
      </c>
      <c r="I76" s="84" t="s">
        <v>28</v>
      </c>
      <c r="J76" s="22" t="s">
        <v>18</v>
      </c>
      <c r="K76" s="22" t="s">
        <v>19</v>
      </c>
      <c r="L76" s="53" t="s">
        <v>109</v>
      </c>
      <c r="M76" s="53" t="s">
        <v>110</v>
      </c>
      <c r="N76" s="53" t="s">
        <v>111</v>
      </c>
      <c r="O76" s="53" t="s">
        <v>112</v>
      </c>
      <c r="P76" s="76"/>
      <c r="Q76" s="77"/>
      <c r="R76" s="70" t="s">
        <v>115</v>
      </c>
      <c r="T76" s="81" t="s">
        <v>153</v>
      </c>
    </row>
    <row r="77" spans="1:20" ht="22.5" customHeight="1">
      <c r="A77" s="6"/>
      <c r="B77" s="9"/>
      <c r="C77" s="72"/>
      <c r="D77" s="152"/>
      <c r="E77" s="152"/>
      <c r="F77" s="15"/>
      <c r="G77" s="7"/>
      <c r="H77" s="22"/>
      <c r="I77" s="22"/>
      <c r="J77" s="22" t="s">
        <v>1</v>
      </c>
      <c r="K77" s="22" t="s">
        <v>1</v>
      </c>
      <c r="L77" s="1"/>
      <c r="M77" s="1"/>
      <c r="N77" s="1"/>
      <c r="O77" s="20">
        <f>L77-(M77+N77)</f>
        <v>0</v>
      </c>
      <c r="P77" s="76"/>
      <c r="Q77" s="77"/>
      <c r="R77" s="10" t="str">
        <f>IF(OR(AND(C77&lt;&gt;"",D77&lt;&gt;"",F77&lt;&gt;"",G77&lt;&gt;""),(C77="")),"OK","NG")</f>
        <v>OK</v>
      </c>
      <c r="T77" s="81" t="s">
        <v>273</v>
      </c>
    </row>
    <row r="78" spans="1:20" ht="22.5" customHeight="1">
      <c r="A78" s="6"/>
      <c r="B78" s="9"/>
      <c r="C78" s="72"/>
      <c r="D78" s="152"/>
      <c r="E78" s="152"/>
      <c r="F78" s="15"/>
      <c r="G78" s="7"/>
      <c r="H78" s="22"/>
      <c r="I78" s="22"/>
      <c r="J78" s="22" t="s">
        <v>1</v>
      </c>
      <c r="K78" s="22" t="s">
        <v>1</v>
      </c>
      <c r="L78" s="1"/>
      <c r="M78" s="1"/>
      <c r="N78" s="1"/>
      <c r="O78" s="20">
        <f t="shared" ref="O78:O83" si="22">L78-(M78+N78)</f>
        <v>0</v>
      </c>
      <c r="P78" s="76"/>
      <c r="Q78" s="77"/>
      <c r="R78" s="10" t="str">
        <f t="shared" ref="R78:R83" si="23">IF(OR(AND(C78&lt;&gt;"",D78&lt;&gt;"",F78&lt;&gt;"",G78&lt;&gt;""),(C78="")),"OK","NG")</f>
        <v>OK</v>
      </c>
      <c r="T78" s="81" t="s">
        <v>163</v>
      </c>
    </row>
    <row r="79" spans="1:20" ht="22.5" customHeight="1">
      <c r="A79" s="6"/>
      <c r="B79" s="9"/>
      <c r="C79" s="72"/>
      <c r="D79" s="152"/>
      <c r="E79" s="152"/>
      <c r="F79" s="15"/>
      <c r="G79" s="7"/>
      <c r="H79" s="22"/>
      <c r="I79" s="22"/>
      <c r="J79" s="22" t="s">
        <v>1</v>
      </c>
      <c r="K79" s="22" t="s">
        <v>1</v>
      </c>
      <c r="L79" s="1"/>
      <c r="M79" s="1"/>
      <c r="N79" s="1"/>
      <c r="O79" s="20">
        <f t="shared" si="22"/>
        <v>0</v>
      </c>
      <c r="P79" s="76"/>
      <c r="Q79" s="77"/>
      <c r="R79" s="10" t="str">
        <f t="shared" si="23"/>
        <v>OK</v>
      </c>
      <c r="T79" s="81" t="s">
        <v>214</v>
      </c>
    </row>
    <row r="80" spans="1:20" ht="22.5" customHeight="1">
      <c r="A80" s="6"/>
      <c r="B80" s="9"/>
      <c r="C80" s="72"/>
      <c r="D80" s="152"/>
      <c r="E80" s="152"/>
      <c r="F80" s="15"/>
      <c r="G80" s="7"/>
      <c r="H80" s="22"/>
      <c r="I80" s="22"/>
      <c r="J80" s="22" t="s">
        <v>1</v>
      </c>
      <c r="K80" s="22" t="s">
        <v>1</v>
      </c>
      <c r="L80" s="1"/>
      <c r="M80" s="1"/>
      <c r="N80" s="1"/>
      <c r="O80" s="20">
        <f t="shared" si="22"/>
        <v>0</v>
      </c>
      <c r="P80" s="76"/>
      <c r="Q80" s="77"/>
      <c r="R80" s="10" t="str">
        <f>IF(OR(AND(C80&lt;&gt;"",D80&lt;&gt;"",F80&lt;&gt;"",G80&lt;&gt;""),(C80="")),"OK","NG")</f>
        <v>OK</v>
      </c>
      <c r="T80" s="81" t="s">
        <v>13</v>
      </c>
    </row>
    <row r="81" spans="1:20" ht="22.5" customHeight="1">
      <c r="A81" s="6"/>
      <c r="B81" s="9"/>
      <c r="C81" s="72"/>
      <c r="D81" s="152"/>
      <c r="E81" s="152"/>
      <c r="F81" s="16"/>
      <c r="G81" s="7"/>
      <c r="H81" s="22"/>
      <c r="I81" s="22"/>
      <c r="J81" s="22" t="s">
        <v>1</v>
      </c>
      <c r="K81" s="22" t="s">
        <v>1</v>
      </c>
      <c r="L81" s="1"/>
      <c r="M81" s="1"/>
      <c r="N81" s="1"/>
      <c r="O81" s="20">
        <f t="shared" si="22"/>
        <v>0</v>
      </c>
      <c r="P81" s="76"/>
      <c r="Q81" s="77"/>
      <c r="R81" s="10" t="str">
        <f>IF(OR(AND(C81&lt;&gt;"",D81&lt;&gt;"",F81&lt;&gt;"",G81&lt;&gt;""),(C81="")),"OK","NG")</f>
        <v>OK</v>
      </c>
    </row>
    <row r="82" spans="1:20" ht="22.5" customHeight="1">
      <c r="A82" s="6"/>
      <c r="B82" s="9"/>
      <c r="C82" s="72"/>
      <c r="D82" s="152"/>
      <c r="E82" s="152"/>
      <c r="F82" s="15"/>
      <c r="G82" s="7"/>
      <c r="H82" s="22"/>
      <c r="I82" s="22"/>
      <c r="J82" s="22" t="s">
        <v>1</v>
      </c>
      <c r="K82" s="22" t="s">
        <v>1</v>
      </c>
      <c r="L82" s="1"/>
      <c r="M82" s="1"/>
      <c r="N82" s="1"/>
      <c r="O82" s="20">
        <f t="shared" si="22"/>
        <v>0</v>
      </c>
      <c r="P82" s="76"/>
      <c r="Q82" s="77"/>
      <c r="R82" s="10" t="str">
        <f t="shared" si="23"/>
        <v>OK</v>
      </c>
    </row>
    <row r="83" spans="1:20" ht="22.5" customHeight="1">
      <c r="A83" s="6"/>
      <c r="B83" s="9"/>
      <c r="C83" s="72"/>
      <c r="D83" s="152"/>
      <c r="E83" s="152"/>
      <c r="F83" s="15"/>
      <c r="G83" s="7"/>
      <c r="H83" s="22"/>
      <c r="I83" s="22"/>
      <c r="J83" s="22" t="s">
        <v>1</v>
      </c>
      <c r="K83" s="22" t="s">
        <v>1</v>
      </c>
      <c r="L83" s="1"/>
      <c r="M83" s="1"/>
      <c r="N83" s="1"/>
      <c r="O83" s="20">
        <f t="shared" si="22"/>
        <v>0</v>
      </c>
      <c r="P83" s="76"/>
      <c r="Q83" s="77"/>
      <c r="R83" s="10" t="str">
        <f t="shared" si="23"/>
        <v>OK</v>
      </c>
    </row>
    <row r="84" spans="1:20" ht="22.5" customHeight="1">
      <c r="A84" s="12"/>
      <c r="B84" s="13"/>
      <c r="C84" s="14"/>
      <c r="D84" s="13"/>
      <c r="E84" s="14"/>
      <c r="F84" s="14"/>
      <c r="G84" s="13"/>
      <c r="H84" s="13"/>
      <c r="I84" s="12"/>
      <c r="J84" s="12"/>
      <c r="K84" s="68" t="s">
        <v>137</v>
      </c>
      <c r="L84" s="27">
        <f>SUM(L77:L83)</f>
        <v>0</v>
      </c>
      <c r="M84" s="27">
        <f t="shared" ref="M84:N84" si="24">SUM(M77:M83)</f>
        <v>0</v>
      </c>
      <c r="N84" s="27">
        <f t="shared" si="24"/>
        <v>0</v>
      </c>
      <c r="O84" s="27">
        <f>L84-(M84+N84)</f>
        <v>0</v>
      </c>
      <c r="P84" s="76"/>
      <c r="Q84" s="77"/>
      <c r="R84" s="77"/>
    </row>
    <row r="85" spans="1:20" ht="22.5" customHeight="1">
      <c r="A85" s="48" t="s">
        <v>133</v>
      </c>
      <c r="B85" s="13"/>
      <c r="C85" s="14"/>
      <c r="D85" s="13"/>
      <c r="E85" s="14"/>
      <c r="F85" s="14"/>
      <c r="G85" s="13"/>
      <c r="H85" s="13"/>
      <c r="I85" s="12"/>
      <c r="K85" s="12"/>
      <c r="L85" s="12"/>
      <c r="M85" s="12"/>
      <c r="N85" s="12"/>
      <c r="O85" s="12"/>
      <c r="P85" s="76"/>
      <c r="Q85" s="77"/>
      <c r="R85" s="77"/>
    </row>
    <row r="86" spans="1:20" ht="22.5" customHeight="1">
      <c r="A86" s="162" t="s">
        <v>217</v>
      </c>
      <c r="B86" s="160" t="s">
        <v>67</v>
      </c>
      <c r="C86" s="150" t="s">
        <v>286</v>
      </c>
      <c r="D86" s="150"/>
      <c r="E86" s="150"/>
      <c r="F86" s="150"/>
      <c r="G86" s="160" t="s">
        <v>38</v>
      </c>
      <c r="H86" s="144" t="s">
        <v>47</v>
      </c>
      <c r="I86" s="145"/>
      <c r="J86" s="145"/>
      <c r="K86" s="146"/>
      <c r="L86" s="144" t="s">
        <v>216</v>
      </c>
      <c r="M86" s="145"/>
      <c r="N86" s="145"/>
      <c r="O86" s="146"/>
      <c r="P86" s="48" t="s">
        <v>96</v>
      </c>
      <c r="Q86" s="48" t="s">
        <v>96</v>
      </c>
      <c r="R86" s="61"/>
      <c r="T86" s="81" t="s">
        <v>153</v>
      </c>
    </row>
    <row r="87" spans="1:20" ht="22.5" customHeight="1">
      <c r="A87" s="161"/>
      <c r="B87" s="161"/>
      <c r="C87" s="68" t="s">
        <v>215</v>
      </c>
      <c r="D87" s="150" t="s">
        <v>120</v>
      </c>
      <c r="E87" s="150"/>
      <c r="F87" s="68" t="s">
        <v>15</v>
      </c>
      <c r="G87" s="161"/>
      <c r="H87" s="69" t="s">
        <v>29</v>
      </c>
      <c r="I87" s="69" t="s">
        <v>28</v>
      </c>
      <c r="J87" s="68" t="s">
        <v>18</v>
      </c>
      <c r="K87" s="68" t="s">
        <v>19</v>
      </c>
      <c r="L87" s="53" t="s">
        <v>109</v>
      </c>
      <c r="M87" s="53" t="s">
        <v>110</v>
      </c>
      <c r="N87" s="53" t="s">
        <v>111</v>
      </c>
      <c r="O87" s="53" t="s">
        <v>112</v>
      </c>
      <c r="P87" s="70" t="s">
        <v>104</v>
      </c>
      <c r="Q87" s="70" t="s">
        <v>116</v>
      </c>
      <c r="R87" s="70" t="s">
        <v>115</v>
      </c>
      <c r="T87" s="81" t="s">
        <v>159</v>
      </c>
    </row>
    <row r="88" spans="1:20" ht="22.5" customHeight="1">
      <c r="A88" s="6"/>
      <c r="B88" s="9"/>
      <c r="C88" s="72"/>
      <c r="D88" s="152"/>
      <c r="E88" s="152"/>
      <c r="F88" s="15"/>
      <c r="G88" s="7"/>
      <c r="H88" s="6"/>
      <c r="I88" s="6"/>
      <c r="J88" s="7" t="s">
        <v>1</v>
      </c>
      <c r="K88" s="8" t="s">
        <v>1</v>
      </c>
      <c r="L88" s="1"/>
      <c r="M88" s="1"/>
      <c r="N88" s="1"/>
      <c r="O88" s="20">
        <f>L88-(M88+N88)</f>
        <v>0</v>
      </c>
      <c r="P88" s="29" t="str">
        <f>IF(OR(G88="新規",G88="追加",G88=""),"OK",(IF(AND(H88="",I88=""),"NG","OK")))</f>
        <v>OK</v>
      </c>
      <c r="Q88" s="10" t="str">
        <f>IF(OR(G88="新規",G88="追加",G88=""),"OK",(IF(OR(AND(J88="",K88=""),AND(J88="",K88="□"),AND(J88="□",K88=""),AND(J88="□",K88="□")),"NG","OK")))</f>
        <v>OK</v>
      </c>
      <c r="R88" s="10" t="str">
        <f>IF(OR(AND(C88&lt;&gt;"",D88&lt;&gt;"",F88&lt;&gt;"",G88&lt;&gt;""),(C88="")),"OK","NG")</f>
        <v>OK</v>
      </c>
      <c r="T88" s="81" t="s">
        <v>13</v>
      </c>
    </row>
    <row r="89" spans="1:20" ht="22.5" customHeight="1">
      <c r="A89" s="6"/>
      <c r="B89" s="9"/>
      <c r="C89" s="72"/>
      <c r="D89" s="152"/>
      <c r="E89" s="152"/>
      <c r="F89" s="15"/>
      <c r="G89" s="7"/>
      <c r="H89" s="6"/>
      <c r="I89" s="6"/>
      <c r="J89" s="7" t="s">
        <v>1</v>
      </c>
      <c r="K89" s="8" t="s">
        <v>1</v>
      </c>
      <c r="L89" s="1"/>
      <c r="M89" s="1"/>
      <c r="N89" s="1"/>
      <c r="O89" s="20">
        <f t="shared" ref="O89:O94" si="25">L89-(M89+N89)</f>
        <v>0</v>
      </c>
      <c r="P89" s="29" t="str">
        <f t="shared" ref="P89:P94" si="26">IF(OR(G89="新規",G89="追加",G89=""),"OK",(IF(AND(H89="",I89=""),"NG","OK")))</f>
        <v>OK</v>
      </c>
      <c r="Q89" s="10" t="str">
        <f t="shared" ref="Q89:Q94" si="27">IF(OR(G89="新規",G89="追加",G89=""),"OK",(IF(OR(AND(J89="",K89=""),AND(J89="",K89="□"),AND(J89="□",K89=""),AND(J89="□",K89="□")),"NG","OK")))</f>
        <v>OK</v>
      </c>
      <c r="R89" s="10" t="str">
        <f t="shared" ref="R89:R94" si="28">IF(OR(AND(C89&lt;&gt;"",D89&lt;&gt;"",F89&lt;&gt;"",G89&lt;&gt;""),(C89="")),"OK","NG")</f>
        <v>OK</v>
      </c>
    </row>
    <row r="90" spans="1:20" ht="22.5" customHeight="1">
      <c r="A90" s="6"/>
      <c r="B90" s="9"/>
      <c r="C90" s="72"/>
      <c r="D90" s="152"/>
      <c r="E90" s="152"/>
      <c r="F90" s="15"/>
      <c r="G90" s="7"/>
      <c r="H90" s="6"/>
      <c r="I90" s="6"/>
      <c r="J90" s="7" t="s">
        <v>1</v>
      </c>
      <c r="K90" s="8" t="s">
        <v>1</v>
      </c>
      <c r="L90" s="1"/>
      <c r="M90" s="1"/>
      <c r="N90" s="1"/>
      <c r="O90" s="20">
        <f t="shared" si="25"/>
        <v>0</v>
      </c>
      <c r="P90" s="29" t="str">
        <f t="shared" si="26"/>
        <v>OK</v>
      </c>
      <c r="Q90" s="10" t="str">
        <f t="shared" si="27"/>
        <v>OK</v>
      </c>
      <c r="R90" s="10" t="str">
        <f t="shared" si="28"/>
        <v>OK</v>
      </c>
    </row>
    <row r="91" spans="1:20" ht="22.5" customHeight="1">
      <c r="A91" s="6"/>
      <c r="B91" s="9"/>
      <c r="C91" s="72"/>
      <c r="D91" s="152"/>
      <c r="E91" s="152"/>
      <c r="F91" s="15"/>
      <c r="G91" s="7"/>
      <c r="H91" s="6"/>
      <c r="I91" s="6"/>
      <c r="J91" s="7" t="s">
        <v>1</v>
      </c>
      <c r="K91" s="8" t="s">
        <v>1</v>
      </c>
      <c r="L91" s="1"/>
      <c r="M91" s="1"/>
      <c r="N91" s="1"/>
      <c r="O91" s="20">
        <f t="shared" si="25"/>
        <v>0</v>
      </c>
      <c r="P91" s="29" t="str">
        <f t="shared" si="26"/>
        <v>OK</v>
      </c>
      <c r="Q91" s="10" t="str">
        <f t="shared" si="27"/>
        <v>OK</v>
      </c>
      <c r="R91" s="10" t="str">
        <f t="shared" si="28"/>
        <v>OK</v>
      </c>
    </row>
    <row r="92" spans="1:20" ht="22.5" customHeight="1">
      <c r="A92" s="6"/>
      <c r="B92" s="9"/>
      <c r="C92" s="72"/>
      <c r="D92" s="152"/>
      <c r="E92" s="152"/>
      <c r="F92" s="16"/>
      <c r="G92" s="7"/>
      <c r="H92" s="6"/>
      <c r="I92" s="6"/>
      <c r="J92" s="7" t="s">
        <v>1</v>
      </c>
      <c r="K92" s="8" t="s">
        <v>1</v>
      </c>
      <c r="L92" s="1"/>
      <c r="M92" s="1"/>
      <c r="N92" s="1"/>
      <c r="O92" s="20">
        <f t="shared" si="25"/>
        <v>0</v>
      </c>
      <c r="P92" s="29" t="str">
        <f t="shared" si="26"/>
        <v>OK</v>
      </c>
      <c r="Q92" s="10" t="str">
        <f t="shared" si="27"/>
        <v>OK</v>
      </c>
      <c r="R92" s="10" t="str">
        <f t="shared" si="28"/>
        <v>OK</v>
      </c>
    </row>
    <row r="93" spans="1:20" ht="22.5" customHeight="1">
      <c r="A93" s="6"/>
      <c r="B93" s="9"/>
      <c r="C93" s="72"/>
      <c r="D93" s="152"/>
      <c r="E93" s="152"/>
      <c r="F93" s="15"/>
      <c r="G93" s="7"/>
      <c r="H93" s="6"/>
      <c r="I93" s="6"/>
      <c r="J93" s="7" t="s">
        <v>1</v>
      </c>
      <c r="K93" s="8" t="s">
        <v>1</v>
      </c>
      <c r="L93" s="1"/>
      <c r="M93" s="1"/>
      <c r="N93" s="1"/>
      <c r="O93" s="20">
        <f t="shared" si="25"/>
        <v>0</v>
      </c>
      <c r="P93" s="29" t="str">
        <f t="shared" si="26"/>
        <v>OK</v>
      </c>
      <c r="Q93" s="10" t="str">
        <f t="shared" si="27"/>
        <v>OK</v>
      </c>
      <c r="R93" s="10" t="str">
        <f t="shared" si="28"/>
        <v>OK</v>
      </c>
    </row>
    <row r="94" spans="1:20" ht="22.5" customHeight="1">
      <c r="A94" s="6"/>
      <c r="B94" s="9"/>
      <c r="C94" s="72"/>
      <c r="D94" s="152"/>
      <c r="E94" s="152"/>
      <c r="F94" s="15"/>
      <c r="G94" s="7"/>
      <c r="H94" s="6"/>
      <c r="I94" s="6"/>
      <c r="J94" s="7" t="s">
        <v>1</v>
      </c>
      <c r="K94" s="8" t="s">
        <v>1</v>
      </c>
      <c r="L94" s="1"/>
      <c r="M94" s="1"/>
      <c r="N94" s="1"/>
      <c r="O94" s="20">
        <f t="shared" si="25"/>
        <v>0</v>
      </c>
      <c r="P94" s="29" t="str">
        <f t="shared" si="26"/>
        <v>OK</v>
      </c>
      <c r="Q94" s="10" t="str">
        <f t="shared" si="27"/>
        <v>OK</v>
      </c>
      <c r="R94" s="10" t="str">
        <f t="shared" si="28"/>
        <v>OK</v>
      </c>
    </row>
    <row r="95" spans="1:20" ht="22.5" customHeight="1">
      <c r="A95" s="12"/>
      <c r="B95" s="13"/>
      <c r="C95" s="14"/>
      <c r="D95" s="13"/>
      <c r="E95" s="14"/>
      <c r="F95" s="14"/>
      <c r="G95" s="13"/>
      <c r="H95" s="13"/>
      <c r="I95" s="12"/>
      <c r="J95" s="12"/>
      <c r="K95" s="68" t="s">
        <v>137</v>
      </c>
      <c r="L95" s="27">
        <f>SUM(L88:L94)</f>
        <v>0</v>
      </c>
      <c r="M95" s="27">
        <f t="shared" ref="M95:N95" si="29">SUM(M88:M94)</f>
        <v>0</v>
      </c>
      <c r="N95" s="27">
        <f t="shared" si="29"/>
        <v>0</v>
      </c>
      <c r="O95" s="27">
        <f>L95-(M95+N95)</f>
        <v>0</v>
      </c>
      <c r="P95" s="76"/>
      <c r="Q95" s="77"/>
      <c r="R95" s="77"/>
    </row>
    <row r="96" spans="1:20" ht="23" customHeight="1">
      <c r="A96" s="48" t="s">
        <v>134</v>
      </c>
      <c r="B96" s="13"/>
      <c r="C96" s="14"/>
      <c r="D96" s="13"/>
      <c r="E96" s="14"/>
      <c r="F96" s="14"/>
      <c r="G96" s="13"/>
      <c r="H96" s="13"/>
      <c r="I96" s="12"/>
      <c r="J96" s="12"/>
      <c r="K96" s="12"/>
      <c r="L96" s="12"/>
      <c r="M96" s="12"/>
      <c r="N96" s="12"/>
      <c r="O96" s="12"/>
      <c r="P96" s="76"/>
      <c r="Q96" s="77"/>
      <c r="R96" s="77"/>
    </row>
    <row r="97" spans="1:20" ht="23" customHeight="1">
      <c r="A97" s="162" t="s">
        <v>217</v>
      </c>
      <c r="B97" s="160" t="s">
        <v>67</v>
      </c>
      <c r="C97" s="150" t="s">
        <v>286</v>
      </c>
      <c r="D97" s="150"/>
      <c r="E97" s="150"/>
      <c r="F97" s="150"/>
      <c r="G97" s="160" t="s">
        <v>38</v>
      </c>
      <c r="H97" s="144" t="s">
        <v>47</v>
      </c>
      <c r="I97" s="145"/>
      <c r="J97" s="145"/>
      <c r="K97" s="146"/>
      <c r="L97" s="144" t="s">
        <v>216</v>
      </c>
      <c r="M97" s="145"/>
      <c r="N97" s="145"/>
      <c r="O97" s="146"/>
      <c r="P97" s="48" t="s">
        <v>96</v>
      </c>
      <c r="Q97" s="48" t="s">
        <v>96</v>
      </c>
      <c r="R97" s="61"/>
    </row>
    <row r="98" spans="1:20" ht="23" customHeight="1">
      <c r="A98" s="161"/>
      <c r="B98" s="161"/>
      <c r="C98" s="68" t="s">
        <v>215</v>
      </c>
      <c r="D98" s="150" t="s">
        <v>120</v>
      </c>
      <c r="E98" s="150"/>
      <c r="F98" s="68" t="s">
        <v>15</v>
      </c>
      <c r="G98" s="161"/>
      <c r="H98" s="69" t="s">
        <v>29</v>
      </c>
      <c r="I98" s="69" t="s">
        <v>28</v>
      </c>
      <c r="J98" s="68" t="s">
        <v>18</v>
      </c>
      <c r="K98" s="68" t="s">
        <v>19</v>
      </c>
      <c r="L98" s="53" t="s">
        <v>109</v>
      </c>
      <c r="M98" s="53" t="s">
        <v>110</v>
      </c>
      <c r="N98" s="53" t="s">
        <v>111</v>
      </c>
      <c r="O98" s="53" t="s">
        <v>112</v>
      </c>
      <c r="P98" s="70" t="s">
        <v>104</v>
      </c>
      <c r="Q98" s="70" t="s">
        <v>116</v>
      </c>
      <c r="R98" s="70" t="s">
        <v>115</v>
      </c>
      <c r="T98" s="81" t="s">
        <v>153</v>
      </c>
    </row>
    <row r="99" spans="1:20" ht="23" customHeight="1">
      <c r="A99" s="6"/>
      <c r="B99" s="9"/>
      <c r="C99" s="72"/>
      <c r="D99" s="152"/>
      <c r="E99" s="152"/>
      <c r="F99" s="15"/>
      <c r="G99" s="7"/>
      <c r="H99" s="6"/>
      <c r="I99" s="6"/>
      <c r="J99" s="7" t="s">
        <v>1</v>
      </c>
      <c r="K99" s="8" t="s">
        <v>1</v>
      </c>
      <c r="L99" s="1"/>
      <c r="M99" s="1"/>
      <c r="N99" s="1"/>
      <c r="O99" s="20">
        <f>L99-(M99+N99)</f>
        <v>0</v>
      </c>
      <c r="P99" s="29" t="str">
        <f>IF(OR(G99="新規",G99="追加",G99=""),"OK",(IF(AND(H99="",I99=""),"NG","OK")))</f>
        <v>OK</v>
      </c>
      <c r="Q99" s="10" t="str">
        <f>IF(OR(G99="新規",G99="追加",G99=""),"OK",(IF(OR(AND(J99="",K99=""),AND(J99="",K99="□"),AND(J99="□",K99=""),AND(J99="□",K99="□")),"NG","OK")))</f>
        <v>OK</v>
      </c>
      <c r="R99" s="10" t="str">
        <f>IF(OR(AND(C99&lt;&gt;"",D99&lt;&gt;"",F99&lt;&gt;"",G99&lt;&gt;""),(C99="")),"OK","NG")</f>
        <v>OK</v>
      </c>
      <c r="T99" s="81" t="s">
        <v>161</v>
      </c>
    </row>
    <row r="100" spans="1:20" ht="23" customHeight="1">
      <c r="A100" s="6"/>
      <c r="B100" s="9"/>
      <c r="C100" s="72"/>
      <c r="D100" s="152"/>
      <c r="E100" s="152"/>
      <c r="F100" s="15"/>
      <c r="G100" s="7"/>
      <c r="H100" s="6"/>
      <c r="I100" s="6"/>
      <c r="J100" s="7" t="s">
        <v>1</v>
      </c>
      <c r="K100" s="8" t="s">
        <v>1</v>
      </c>
      <c r="L100" s="1"/>
      <c r="M100" s="1"/>
      <c r="N100" s="1"/>
      <c r="O100" s="20">
        <f t="shared" ref="O100:O105" si="30">L100-(M100+N100)</f>
        <v>0</v>
      </c>
      <c r="P100" s="29" t="str">
        <f t="shared" ref="P100:P105" si="31">IF(OR(G100="新規",G100="追加",G100=""),"OK",(IF(AND(H100="",I100=""),"NG","OK")))</f>
        <v>OK</v>
      </c>
      <c r="Q100" s="10" t="str">
        <f t="shared" ref="Q100:Q105" si="32">IF(OR(G100="新規",G100="追加",G100=""),"OK",(IF(OR(AND(J100="",K100=""),AND(J100="",K100="□"),AND(J100="□",K100=""),AND(J100="□",K100="□")),"NG","OK")))</f>
        <v>OK</v>
      </c>
      <c r="R100" s="10" t="str">
        <f t="shared" ref="R100:R105" si="33">IF(OR(AND(C100&lt;&gt;"",D100&lt;&gt;"",F100&lt;&gt;"",G100&lt;&gt;""),(C100="")),"OK","NG")</f>
        <v>OK</v>
      </c>
      <c r="T100" s="81" t="s">
        <v>218</v>
      </c>
    </row>
    <row r="101" spans="1:20" ht="23" customHeight="1">
      <c r="A101" s="6"/>
      <c r="B101" s="9"/>
      <c r="C101" s="72"/>
      <c r="D101" s="152"/>
      <c r="E101" s="152"/>
      <c r="F101" s="15"/>
      <c r="G101" s="7"/>
      <c r="H101" s="6"/>
      <c r="I101" s="6"/>
      <c r="J101" s="7" t="s">
        <v>1</v>
      </c>
      <c r="K101" s="8" t="s">
        <v>1</v>
      </c>
      <c r="L101" s="1"/>
      <c r="M101" s="1"/>
      <c r="N101" s="1"/>
      <c r="O101" s="20">
        <f t="shared" si="30"/>
        <v>0</v>
      </c>
      <c r="P101" s="29" t="str">
        <f t="shared" si="31"/>
        <v>OK</v>
      </c>
      <c r="Q101" s="10" t="str">
        <f t="shared" si="32"/>
        <v>OK</v>
      </c>
      <c r="R101" s="10" t="str">
        <f t="shared" si="33"/>
        <v>OK</v>
      </c>
      <c r="T101" s="81" t="s">
        <v>160</v>
      </c>
    </row>
    <row r="102" spans="1:20" ht="23" customHeight="1">
      <c r="A102" s="6"/>
      <c r="B102" s="9"/>
      <c r="C102" s="72"/>
      <c r="D102" s="152"/>
      <c r="E102" s="152"/>
      <c r="F102" s="15"/>
      <c r="G102" s="7"/>
      <c r="H102" s="6"/>
      <c r="I102" s="6"/>
      <c r="J102" s="7" t="s">
        <v>1</v>
      </c>
      <c r="K102" s="8" t="s">
        <v>1</v>
      </c>
      <c r="L102" s="1"/>
      <c r="M102" s="1"/>
      <c r="N102" s="1"/>
      <c r="O102" s="20">
        <f t="shared" si="30"/>
        <v>0</v>
      </c>
      <c r="P102" s="29" t="str">
        <f t="shared" si="31"/>
        <v>OK</v>
      </c>
      <c r="Q102" s="10" t="str">
        <f t="shared" si="32"/>
        <v>OK</v>
      </c>
      <c r="R102" s="10" t="str">
        <f t="shared" si="33"/>
        <v>OK</v>
      </c>
      <c r="T102" s="81" t="s">
        <v>13</v>
      </c>
    </row>
    <row r="103" spans="1:20" ht="23" customHeight="1">
      <c r="A103" s="6"/>
      <c r="B103" s="9"/>
      <c r="C103" s="72"/>
      <c r="D103" s="152"/>
      <c r="E103" s="152"/>
      <c r="F103" s="16"/>
      <c r="G103" s="7"/>
      <c r="H103" s="6"/>
      <c r="I103" s="6"/>
      <c r="J103" s="7" t="s">
        <v>1</v>
      </c>
      <c r="K103" s="8" t="s">
        <v>1</v>
      </c>
      <c r="L103" s="1"/>
      <c r="M103" s="1"/>
      <c r="N103" s="1"/>
      <c r="O103" s="20">
        <f t="shared" si="30"/>
        <v>0</v>
      </c>
      <c r="P103" s="29" t="str">
        <f t="shared" si="31"/>
        <v>OK</v>
      </c>
      <c r="Q103" s="10" t="str">
        <f>IF(OR(G103="新規",G103="追加",G103=""),"OK",(IF(OR(AND(J103="",K103=""),AND(J103="",K103="□"),AND(J103="□",K103=""),AND(J103="□",K103="□")),"NG","OK")))</f>
        <v>OK</v>
      </c>
      <c r="R103" s="10" t="str">
        <f t="shared" si="33"/>
        <v>OK</v>
      </c>
    </row>
    <row r="104" spans="1:20" ht="23" customHeight="1">
      <c r="A104" s="6"/>
      <c r="B104" s="9"/>
      <c r="C104" s="72"/>
      <c r="D104" s="152"/>
      <c r="E104" s="152"/>
      <c r="F104" s="15"/>
      <c r="G104" s="7"/>
      <c r="H104" s="6"/>
      <c r="I104" s="6"/>
      <c r="J104" s="7" t="s">
        <v>1</v>
      </c>
      <c r="K104" s="8" t="s">
        <v>1</v>
      </c>
      <c r="L104" s="1"/>
      <c r="M104" s="1"/>
      <c r="N104" s="1"/>
      <c r="O104" s="20">
        <f t="shared" si="30"/>
        <v>0</v>
      </c>
      <c r="P104" s="29" t="str">
        <f t="shared" si="31"/>
        <v>OK</v>
      </c>
      <c r="Q104" s="10" t="str">
        <f t="shared" si="32"/>
        <v>OK</v>
      </c>
      <c r="R104" s="10" t="str">
        <f t="shared" si="33"/>
        <v>OK</v>
      </c>
    </row>
    <row r="105" spans="1:20" ht="22.5" customHeight="1">
      <c r="A105" s="6"/>
      <c r="B105" s="9"/>
      <c r="C105" s="72"/>
      <c r="D105" s="152"/>
      <c r="E105" s="152"/>
      <c r="F105" s="15"/>
      <c r="G105" s="7"/>
      <c r="H105" s="6"/>
      <c r="I105" s="6"/>
      <c r="J105" s="7" t="s">
        <v>1</v>
      </c>
      <c r="K105" s="8" t="s">
        <v>1</v>
      </c>
      <c r="L105" s="1"/>
      <c r="M105" s="1"/>
      <c r="N105" s="1"/>
      <c r="O105" s="20">
        <f t="shared" si="30"/>
        <v>0</v>
      </c>
      <c r="P105" s="29" t="str">
        <f t="shared" si="31"/>
        <v>OK</v>
      </c>
      <c r="Q105" s="10" t="str">
        <f t="shared" si="32"/>
        <v>OK</v>
      </c>
      <c r="R105" s="10" t="str">
        <f t="shared" si="33"/>
        <v>OK</v>
      </c>
    </row>
    <row r="106" spans="1:20" ht="22.5" customHeight="1">
      <c r="A106" s="12"/>
      <c r="B106" s="13"/>
      <c r="C106" s="14"/>
      <c r="D106" s="13"/>
      <c r="E106" s="14"/>
      <c r="F106" s="14"/>
      <c r="G106" s="13"/>
      <c r="H106" s="13"/>
      <c r="I106" s="12"/>
      <c r="J106" s="12"/>
      <c r="K106" s="68" t="s">
        <v>137</v>
      </c>
      <c r="L106" s="27">
        <f>SUM(L99:L105)</f>
        <v>0</v>
      </c>
      <c r="M106" s="27">
        <f t="shared" ref="M106:N106" si="34">SUM(M99:M105)</f>
        <v>0</v>
      </c>
      <c r="N106" s="27">
        <f t="shared" si="34"/>
        <v>0</v>
      </c>
      <c r="O106" s="27">
        <f>L106-(M106+N106)</f>
        <v>0</v>
      </c>
      <c r="P106" s="76"/>
      <c r="Q106" s="77"/>
      <c r="R106" s="77"/>
    </row>
    <row r="107" spans="1:20" ht="22.5" customHeight="1">
      <c r="A107" s="48" t="s">
        <v>136</v>
      </c>
      <c r="B107" s="13"/>
      <c r="C107" s="14"/>
      <c r="D107" s="13"/>
      <c r="E107" s="14"/>
      <c r="F107" s="14"/>
      <c r="G107" s="13"/>
      <c r="H107" s="13"/>
      <c r="I107" s="12"/>
      <c r="J107" s="12"/>
      <c r="K107" s="12"/>
      <c r="L107" s="12"/>
      <c r="M107" s="12"/>
      <c r="N107" s="12"/>
      <c r="O107" s="12"/>
      <c r="P107" s="76"/>
      <c r="Q107" s="77"/>
      <c r="R107" s="77"/>
    </row>
    <row r="108" spans="1:20" ht="22.5" customHeight="1">
      <c r="A108" s="162" t="s">
        <v>217</v>
      </c>
      <c r="B108" s="160" t="s">
        <v>67</v>
      </c>
      <c r="C108" s="150" t="s">
        <v>286</v>
      </c>
      <c r="D108" s="150"/>
      <c r="E108" s="150"/>
      <c r="F108" s="150"/>
      <c r="G108" s="160" t="s">
        <v>38</v>
      </c>
      <c r="H108" s="144" t="s">
        <v>47</v>
      </c>
      <c r="I108" s="145"/>
      <c r="J108" s="145"/>
      <c r="K108" s="146"/>
      <c r="L108" s="144" t="s">
        <v>216</v>
      </c>
      <c r="M108" s="145"/>
      <c r="N108" s="145"/>
      <c r="O108" s="146"/>
      <c r="P108" s="48" t="s">
        <v>96</v>
      </c>
      <c r="Q108" s="48" t="s">
        <v>96</v>
      </c>
      <c r="R108" s="61"/>
    </row>
    <row r="109" spans="1:20" ht="22.5" customHeight="1">
      <c r="A109" s="161"/>
      <c r="B109" s="161"/>
      <c r="C109" s="68" t="s">
        <v>215</v>
      </c>
      <c r="D109" s="150" t="s">
        <v>120</v>
      </c>
      <c r="E109" s="150"/>
      <c r="F109" s="68" t="s">
        <v>15</v>
      </c>
      <c r="G109" s="161"/>
      <c r="H109" s="69" t="s">
        <v>29</v>
      </c>
      <c r="I109" s="69" t="s">
        <v>28</v>
      </c>
      <c r="J109" s="68" t="s">
        <v>18</v>
      </c>
      <c r="K109" s="68" t="s">
        <v>19</v>
      </c>
      <c r="L109" s="53" t="s">
        <v>109</v>
      </c>
      <c r="M109" s="53" t="s">
        <v>110</v>
      </c>
      <c r="N109" s="53" t="s">
        <v>111</v>
      </c>
      <c r="O109" s="53" t="s">
        <v>112</v>
      </c>
      <c r="P109" s="70" t="s">
        <v>104</v>
      </c>
      <c r="Q109" s="70" t="s">
        <v>116</v>
      </c>
      <c r="R109" s="70" t="s">
        <v>115</v>
      </c>
      <c r="T109" s="81" t="s">
        <v>153</v>
      </c>
    </row>
    <row r="110" spans="1:20" ht="22.5" customHeight="1">
      <c r="A110" s="6"/>
      <c r="B110" s="9"/>
      <c r="C110" s="72"/>
      <c r="D110" s="152"/>
      <c r="E110" s="152"/>
      <c r="F110" s="15"/>
      <c r="G110" s="7"/>
      <c r="H110" s="6"/>
      <c r="I110" s="6"/>
      <c r="J110" s="7" t="s">
        <v>1</v>
      </c>
      <c r="K110" s="8" t="s">
        <v>1</v>
      </c>
      <c r="L110" s="1"/>
      <c r="M110" s="1"/>
      <c r="N110" s="1"/>
      <c r="O110" s="20">
        <f>L110-(M110+N110)</f>
        <v>0</v>
      </c>
      <c r="P110" s="29" t="str">
        <f>IF(OR(G110="新規",G110="追加",G110=""),"OK",(IF(AND(H110="",I110=""),"NG","OK")))</f>
        <v>OK</v>
      </c>
      <c r="Q110" s="10" t="str">
        <f>IF(OR(G110="新規",G110="追加",G110=""),"OK",(IF(OR(AND(J110="",K110=""),AND(J110="",K110="□"),AND(J110="□",K110=""),AND(J110="□",K110="□")),"NG","OK")))</f>
        <v>OK</v>
      </c>
      <c r="R110" s="10" t="str">
        <f>IF(OR(AND(C110&lt;&gt;"",D110&lt;&gt;"",F110&lt;&gt;"",G110&lt;&gt;""),(C110="")),"OK","NG")</f>
        <v>OK</v>
      </c>
      <c r="T110" s="81" t="s">
        <v>164</v>
      </c>
    </row>
    <row r="111" spans="1:20" ht="22.5" customHeight="1">
      <c r="A111" s="6"/>
      <c r="B111" s="9"/>
      <c r="C111" s="72"/>
      <c r="D111" s="152"/>
      <c r="E111" s="152"/>
      <c r="F111" s="15"/>
      <c r="G111" s="7"/>
      <c r="H111" s="6"/>
      <c r="I111" s="6"/>
      <c r="J111" s="7" t="s">
        <v>1</v>
      </c>
      <c r="K111" s="8" t="s">
        <v>1</v>
      </c>
      <c r="L111" s="1"/>
      <c r="M111" s="1"/>
      <c r="N111" s="1"/>
      <c r="O111" s="20">
        <f t="shared" ref="O111:O116" si="35">L111-(M111+N111)</f>
        <v>0</v>
      </c>
      <c r="P111" s="29" t="str">
        <f t="shared" ref="P111:P116" si="36">IF(OR(G111="新規",G111="追加",G111=""),"OK",(IF(AND(H111="",I111=""),"NG","OK")))</f>
        <v>OK</v>
      </c>
      <c r="Q111" s="10" t="str">
        <f t="shared" ref="Q111:Q116" si="37">IF(OR(G111="新規",G111="追加",G111=""),"OK",(IF(OR(AND(J111="",K111=""),AND(J111="",K111="□"),AND(J111="□",K111=""),AND(J111="□",K111="□")),"NG","OK")))</f>
        <v>OK</v>
      </c>
      <c r="R111" s="10" t="str">
        <f t="shared" ref="R111:R115" si="38">IF(OR(AND(C111&lt;&gt;"",D111&lt;&gt;"",F111&lt;&gt;"",G111&lt;&gt;""),(C111="")),"OK","NG")</f>
        <v>OK</v>
      </c>
      <c r="T111" s="81" t="s">
        <v>13</v>
      </c>
    </row>
    <row r="112" spans="1:20" ht="22.5" customHeight="1">
      <c r="A112" s="6"/>
      <c r="B112" s="9"/>
      <c r="C112" s="72"/>
      <c r="D112" s="152"/>
      <c r="E112" s="152"/>
      <c r="F112" s="15"/>
      <c r="G112" s="7"/>
      <c r="H112" s="6"/>
      <c r="I112" s="6"/>
      <c r="J112" s="7" t="s">
        <v>1</v>
      </c>
      <c r="K112" s="8" t="s">
        <v>1</v>
      </c>
      <c r="L112" s="1"/>
      <c r="M112" s="1"/>
      <c r="N112" s="1"/>
      <c r="O112" s="20">
        <f t="shared" si="35"/>
        <v>0</v>
      </c>
      <c r="P112" s="29" t="str">
        <f t="shared" si="36"/>
        <v>OK</v>
      </c>
      <c r="Q112" s="10" t="str">
        <f t="shared" si="37"/>
        <v>OK</v>
      </c>
      <c r="R112" s="10" t="str">
        <f t="shared" si="38"/>
        <v>OK</v>
      </c>
    </row>
    <row r="113" spans="1:23" ht="22.5" customHeight="1">
      <c r="A113" s="6"/>
      <c r="B113" s="9"/>
      <c r="C113" s="72"/>
      <c r="D113" s="152"/>
      <c r="E113" s="152"/>
      <c r="F113" s="15"/>
      <c r="G113" s="7"/>
      <c r="H113" s="6"/>
      <c r="I113" s="6"/>
      <c r="J113" s="7" t="s">
        <v>1</v>
      </c>
      <c r="K113" s="8" t="s">
        <v>1</v>
      </c>
      <c r="L113" s="1"/>
      <c r="M113" s="1"/>
      <c r="N113" s="1"/>
      <c r="O113" s="20">
        <f t="shared" si="35"/>
        <v>0</v>
      </c>
      <c r="P113" s="29" t="str">
        <f t="shared" si="36"/>
        <v>OK</v>
      </c>
      <c r="Q113" s="10" t="str">
        <f t="shared" si="37"/>
        <v>OK</v>
      </c>
      <c r="R113" s="10" t="str">
        <f t="shared" si="38"/>
        <v>OK</v>
      </c>
    </row>
    <row r="114" spans="1:23" ht="22.5" customHeight="1">
      <c r="A114" s="6"/>
      <c r="B114" s="9"/>
      <c r="C114" s="72"/>
      <c r="D114" s="152"/>
      <c r="E114" s="152"/>
      <c r="F114" s="16"/>
      <c r="G114" s="7"/>
      <c r="H114" s="6"/>
      <c r="I114" s="6"/>
      <c r="J114" s="7" t="s">
        <v>1</v>
      </c>
      <c r="K114" s="8" t="s">
        <v>1</v>
      </c>
      <c r="L114" s="1"/>
      <c r="M114" s="1"/>
      <c r="N114" s="1"/>
      <c r="O114" s="20">
        <f t="shared" si="35"/>
        <v>0</v>
      </c>
      <c r="P114" s="29" t="str">
        <f t="shared" si="36"/>
        <v>OK</v>
      </c>
      <c r="Q114" s="10" t="str">
        <f t="shared" si="37"/>
        <v>OK</v>
      </c>
      <c r="R114" s="10" t="str">
        <f t="shared" si="38"/>
        <v>OK</v>
      </c>
    </row>
    <row r="115" spans="1:23" ht="22.5" customHeight="1">
      <c r="A115" s="6"/>
      <c r="B115" s="9"/>
      <c r="C115" s="72"/>
      <c r="D115" s="152"/>
      <c r="E115" s="152"/>
      <c r="F115" s="15"/>
      <c r="G115" s="7"/>
      <c r="H115" s="6"/>
      <c r="I115" s="6"/>
      <c r="J115" s="7" t="s">
        <v>1</v>
      </c>
      <c r="K115" s="8" t="s">
        <v>1</v>
      </c>
      <c r="L115" s="1"/>
      <c r="M115" s="1"/>
      <c r="N115" s="1"/>
      <c r="O115" s="20">
        <f t="shared" si="35"/>
        <v>0</v>
      </c>
      <c r="P115" s="29" t="str">
        <f t="shared" si="36"/>
        <v>OK</v>
      </c>
      <c r="Q115" s="10" t="str">
        <f t="shared" si="37"/>
        <v>OK</v>
      </c>
      <c r="R115" s="10" t="str">
        <f t="shared" si="38"/>
        <v>OK</v>
      </c>
    </row>
    <row r="116" spans="1:23" ht="22.5" customHeight="1">
      <c r="A116" s="6"/>
      <c r="B116" s="9"/>
      <c r="C116" s="72"/>
      <c r="D116" s="152"/>
      <c r="E116" s="152"/>
      <c r="F116" s="15"/>
      <c r="G116" s="7"/>
      <c r="H116" s="6"/>
      <c r="I116" s="6"/>
      <c r="J116" s="7" t="s">
        <v>1</v>
      </c>
      <c r="K116" s="8" t="s">
        <v>1</v>
      </c>
      <c r="L116" s="1"/>
      <c r="M116" s="1"/>
      <c r="N116" s="1"/>
      <c r="O116" s="20">
        <f t="shared" si="35"/>
        <v>0</v>
      </c>
      <c r="P116" s="29" t="str">
        <f t="shared" si="36"/>
        <v>OK</v>
      </c>
      <c r="Q116" s="10" t="str">
        <f t="shared" si="37"/>
        <v>OK</v>
      </c>
      <c r="R116" s="10" t="str">
        <f>IF(OR(AND(C116&lt;&gt;"",D116&lt;&gt;"",F116&lt;&gt;"",G116&lt;&gt;""),(C116="")),"OK","NG")</f>
        <v>OK</v>
      </c>
    </row>
    <row r="117" spans="1:23" ht="22.5" customHeight="1">
      <c r="A117" s="12"/>
      <c r="B117" s="13"/>
      <c r="C117" s="14"/>
      <c r="D117" s="13"/>
      <c r="E117" s="14"/>
      <c r="F117" s="14"/>
      <c r="G117" s="13"/>
      <c r="H117" s="13"/>
      <c r="I117" s="12"/>
      <c r="J117" s="12"/>
      <c r="K117" s="68" t="s">
        <v>137</v>
      </c>
      <c r="L117" s="27">
        <f>SUM(L110:L116)</f>
        <v>0</v>
      </c>
      <c r="M117" s="27">
        <f t="shared" ref="M117:N117" si="39">SUM(M110:M116)</f>
        <v>0</v>
      </c>
      <c r="N117" s="27">
        <f t="shared" si="39"/>
        <v>0</v>
      </c>
      <c r="O117" s="27">
        <f>L117-(M117+N117)</f>
        <v>0</v>
      </c>
      <c r="P117" s="76"/>
      <c r="Q117" s="77"/>
      <c r="R117" s="77"/>
    </row>
    <row r="118" spans="1:23" ht="13">
      <c r="F118" s="85"/>
    </row>
    <row r="119" spans="1:23" s="61" customFormat="1" ht="13">
      <c r="A119" s="142" t="s">
        <v>139</v>
      </c>
      <c r="B119" s="143"/>
      <c r="C119" s="53" t="s">
        <v>138</v>
      </c>
      <c r="D119" s="53" t="s">
        <v>110</v>
      </c>
      <c r="E119" s="53" t="s">
        <v>111</v>
      </c>
      <c r="F119" s="53" t="s">
        <v>112</v>
      </c>
      <c r="G119" s="53" t="s">
        <v>165</v>
      </c>
      <c r="H119" s="142" t="s">
        <v>17</v>
      </c>
      <c r="I119" s="159"/>
      <c r="J119" s="136" t="s">
        <v>208</v>
      </c>
      <c r="K119" s="136"/>
      <c r="L119" s="136"/>
      <c r="M119" s="136"/>
      <c r="P119" s="87" t="s">
        <v>198</v>
      </c>
      <c r="Q119" s="88" t="s">
        <v>70</v>
      </c>
      <c r="R119" s="88" t="s">
        <v>84</v>
      </c>
    </row>
    <row r="120" spans="1:23" ht="22.5" customHeight="1">
      <c r="A120" s="153" t="s">
        <v>237</v>
      </c>
      <c r="B120" s="154"/>
      <c r="C120" s="100">
        <f>L40</f>
        <v>0</v>
      </c>
      <c r="D120" s="100">
        <f t="shared" ref="D120:F120" si="40">M40</f>
        <v>0</v>
      </c>
      <c r="E120" s="100">
        <f t="shared" si="40"/>
        <v>0</v>
      </c>
      <c r="F120" s="100">
        <f t="shared" si="40"/>
        <v>0</v>
      </c>
      <c r="G120" s="163">
        <f>SUM(D120:D122)</f>
        <v>0</v>
      </c>
      <c r="H120" s="157"/>
      <c r="I120" s="158"/>
      <c r="J120" s="151" t="s">
        <v>209</v>
      </c>
      <c r="K120" s="151"/>
      <c r="L120" s="151"/>
      <c r="M120" s="151"/>
      <c r="N120" s="89"/>
      <c r="O120" s="89"/>
      <c r="P120" s="29" t="str">
        <f>IF(G120&lt;=2500000,"OK","NG")</f>
        <v>OK</v>
      </c>
      <c r="Q120" s="10" t="str">
        <f t="shared" ref="Q120:Q126" si="41">IF(D120&lt;=C120/2,"OK","NG")</f>
        <v>OK</v>
      </c>
      <c r="R120" s="10" t="str">
        <f t="shared" ref="R120:R126" si="42">IF(C120=D120+E120+F120,"OK","NG")</f>
        <v>OK</v>
      </c>
      <c r="S120" s="90"/>
      <c r="T120" s="70"/>
      <c r="U120" s="70"/>
      <c r="V120" s="70"/>
      <c r="W120" s="70"/>
    </row>
    <row r="121" spans="1:23" ht="22.5" customHeight="1">
      <c r="A121" s="155" t="s">
        <v>238</v>
      </c>
      <c r="B121" s="156"/>
      <c r="C121" s="100">
        <f>L51</f>
        <v>0</v>
      </c>
      <c r="D121" s="100">
        <f t="shared" ref="D121:F121" si="43">M51</f>
        <v>0</v>
      </c>
      <c r="E121" s="100">
        <f t="shared" si="43"/>
        <v>0</v>
      </c>
      <c r="F121" s="100">
        <f t="shared" si="43"/>
        <v>0</v>
      </c>
      <c r="G121" s="164"/>
      <c r="H121" s="157"/>
      <c r="I121" s="158"/>
      <c r="J121" s="151"/>
      <c r="K121" s="151"/>
      <c r="L121" s="151"/>
      <c r="M121" s="151"/>
      <c r="N121" s="89"/>
      <c r="O121" s="89"/>
      <c r="P121" s="73" t="s">
        <v>152</v>
      </c>
      <c r="Q121" s="10" t="str">
        <f t="shared" si="41"/>
        <v>OK</v>
      </c>
      <c r="R121" s="10" t="str">
        <f t="shared" si="42"/>
        <v>OK</v>
      </c>
      <c r="S121" s="36"/>
    </row>
    <row r="122" spans="1:23" ht="22.5" customHeight="1">
      <c r="A122" s="155" t="s">
        <v>239</v>
      </c>
      <c r="B122" s="156"/>
      <c r="C122" s="100">
        <f>L62</f>
        <v>0</v>
      </c>
      <c r="D122" s="100">
        <f t="shared" ref="D122:F122" si="44">M62</f>
        <v>0</v>
      </c>
      <c r="E122" s="100">
        <f t="shared" si="44"/>
        <v>0</v>
      </c>
      <c r="F122" s="100">
        <f t="shared" si="44"/>
        <v>0</v>
      </c>
      <c r="G122" s="165"/>
      <c r="H122" s="32"/>
      <c r="I122" s="33"/>
      <c r="J122" s="151"/>
      <c r="K122" s="151"/>
      <c r="L122" s="151"/>
      <c r="M122" s="151"/>
      <c r="N122" s="89"/>
      <c r="O122" s="89"/>
      <c r="P122" s="73" t="s">
        <v>152</v>
      </c>
      <c r="Q122" s="10" t="str">
        <f t="shared" si="41"/>
        <v>OK</v>
      </c>
      <c r="R122" s="10" t="str">
        <f t="shared" si="42"/>
        <v>OK</v>
      </c>
      <c r="S122" s="36"/>
    </row>
    <row r="123" spans="1:23" ht="22.5" customHeight="1">
      <c r="A123" s="155" t="s">
        <v>240</v>
      </c>
      <c r="B123" s="156"/>
      <c r="C123" s="100">
        <f>L73</f>
        <v>0</v>
      </c>
      <c r="D123" s="100">
        <f t="shared" ref="D123:F123" si="45">M73</f>
        <v>0</v>
      </c>
      <c r="E123" s="100">
        <f t="shared" si="45"/>
        <v>0</v>
      </c>
      <c r="F123" s="100">
        <f t="shared" si="45"/>
        <v>0</v>
      </c>
      <c r="G123" s="100">
        <f>D123</f>
        <v>0</v>
      </c>
      <c r="H123" s="32"/>
      <c r="I123" s="33"/>
      <c r="J123" s="150" t="s">
        <v>210</v>
      </c>
      <c r="K123" s="150"/>
      <c r="L123" s="150"/>
      <c r="M123" s="150"/>
      <c r="N123" s="89"/>
      <c r="O123" s="89"/>
      <c r="P123" s="29" t="str">
        <f>IF(G123&lt;=2500000,"OK","NG")</f>
        <v>OK</v>
      </c>
      <c r="Q123" s="10" t="str">
        <f t="shared" si="41"/>
        <v>OK</v>
      </c>
      <c r="R123" s="10" t="str">
        <f t="shared" si="42"/>
        <v>OK</v>
      </c>
      <c r="S123" s="36"/>
    </row>
    <row r="124" spans="1:23" ht="22.5" customHeight="1">
      <c r="A124" s="155" t="s">
        <v>131</v>
      </c>
      <c r="B124" s="156"/>
      <c r="C124" s="100">
        <f>L84</f>
        <v>0</v>
      </c>
      <c r="D124" s="100">
        <f t="shared" ref="D124:F124" si="46">M84</f>
        <v>0</v>
      </c>
      <c r="E124" s="100">
        <f t="shared" si="46"/>
        <v>0</v>
      </c>
      <c r="F124" s="100">
        <f t="shared" si="46"/>
        <v>0</v>
      </c>
      <c r="G124" s="100">
        <f>D124</f>
        <v>0</v>
      </c>
      <c r="H124" s="32"/>
      <c r="I124" s="33"/>
      <c r="J124" s="150" t="s">
        <v>211</v>
      </c>
      <c r="K124" s="150"/>
      <c r="L124" s="150"/>
      <c r="M124" s="150"/>
      <c r="N124" s="89"/>
      <c r="O124" s="89"/>
      <c r="P124" s="29" t="str">
        <f>IF(G124&lt;=5000000,"OK","NG")</f>
        <v>OK</v>
      </c>
      <c r="Q124" s="10" t="str">
        <f t="shared" si="41"/>
        <v>OK</v>
      </c>
      <c r="R124" s="10" t="str">
        <f t="shared" si="42"/>
        <v>OK</v>
      </c>
      <c r="S124" s="36"/>
    </row>
    <row r="125" spans="1:23" ht="22.5" customHeight="1">
      <c r="A125" s="155" t="s">
        <v>241</v>
      </c>
      <c r="B125" s="156"/>
      <c r="C125" s="100">
        <f>L95</f>
        <v>0</v>
      </c>
      <c r="D125" s="100">
        <f t="shared" ref="D125:F125" si="47">M95</f>
        <v>0</v>
      </c>
      <c r="E125" s="100">
        <f t="shared" si="47"/>
        <v>0</v>
      </c>
      <c r="F125" s="100">
        <f t="shared" si="47"/>
        <v>0</v>
      </c>
      <c r="G125" s="183">
        <f>SUM(D125:D126)</f>
        <v>0</v>
      </c>
      <c r="H125" s="32"/>
      <c r="I125" s="33"/>
      <c r="J125" s="151" t="s">
        <v>212</v>
      </c>
      <c r="K125" s="151"/>
      <c r="L125" s="151"/>
      <c r="M125" s="151"/>
      <c r="N125" s="89"/>
      <c r="O125" s="89"/>
      <c r="P125" s="29" t="str">
        <f>IF(G125&lt;=2500000,"OK","NG")</f>
        <v>OK</v>
      </c>
      <c r="Q125" s="10" t="str">
        <f t="shared" si="41"/>
        <v>OK</v>
      </c>
      <c r="R125" s="10" t="str">
        <f t="shared" si="42"/>
        <v>OK</v>
      </c>
      <c r="S125" s="36"/>
    </row>
    <row r="126" spans="1:23" ht="22.5" customHeight="1">
      <c r="A126" s="155" t="s">
        <v>242</v>
      </c>
      <c r="B126" s="156"/>
      <c r="C126" s="100">
        <f>L106</f>
        <v>0</v>
      </c>
      <c r="D126" s="100">
        <f t="shared" ref="D126:F126" si="48">M106</f>
        <v>0</v>
      </c>
      <c r="E126" s="100">
        <f t="shared" si="48"/>
        <v>0</v>
      </c>
      <c r="F126" s="100">
        <f t="shared" si="48"/>
        <v>0</v>
      </c>
      <c r="G126" s="184"/>
      <c r="H126" s="32"/>
      <c r="I126" s="33"/>
      <c r="J126" s="151"/>
      <c r="K126" s="151"/>
      <c r="L126" s="151"/>
      <c r="M126" s="151"/>
      <c r="N126" s="89"/>
      <c r="O126" s="89"/>
      <c r="P126" s="73" t="s">
        <v>152</v>
      </c>
      <c r="Q126" s="10" t="str">
        <f t="shared" si="41"/>
        <v>OK</v>
      </c>
      <c r="R126" s="10" t="str">
        <f t="shared" si="42"/>
        <v>OK</v>
      </c>
      <c r="S126" s="36"/>
    </row>
    <row r="127" spans="1:23" ht="22.5" customHeight="1">
      <c r="A127" s="155" t="s">
        <v>135</v>
      </c>
      <c r="B127" s="156"/>
      <c r="C127" s="100">
        <f>L117</f>
        <v>0</v>
      </c>
      <c r="D127" s="100">
        <f t="shared" ref="D127:F127" si="49">M117</f>
        <v>0</v>
      </c>
      <c r="E127" s="100">
        <f t="shared" si="49"/>
        <v>0</v>
      </c>
      <c r="F127" s="100">
        <f t="shared" si="49"/>
        <v>0</v>
      </c>
      <c r="G127" s="100">
        <f>D127</f>
        <v>0</v>
      </c>
      <c r="H127" s="157"/>
      <c r="I127" s="158"/>
      <c r="J127" s="150" t="s">
        <v>287</v>
      </c>
      <c r="K127" s="150"/>
      <c r="L127" s="150"/>
      <c r="M127" s="150"/>
      <c r="N127" s="89"/>
      <c r="O127" s="89"/>
      <c r="P127" s="29" t="str">
        <f>IF(G127&lt;=2500000,"OK","NG")</f>
        <v>OK</v>
      </c>
      <c r="Q127" s="10" t="str">
        <f>IF(D127&lt;=C127/2,"OK","NG")</f>
        <v>OK</v>
      </c>
      <c r="R127" s="10" t="str">
        <f>IF(C127=D127+E127+F127,"OK","NG")</f>
        <v>OK</v>
      </c>
      <c r="S127" s="36"/>
    </row>
    <row r="128" spans="1:23" ht="22.5" customHeight="1">
      <c r="A128" s="174" t="s">
        <v>14</v>
      </c>
      <c r="B128" s="175"/>
      <c r="C128" s="100">
        <f>SUM(C120:C127)</f>
        <v>0</v>
      </c>
      <c r="D128" s="100">
        <f>SUM(D120:D127)</f>
        <v>0</v>
      </c>
      <c r="E128" s="100">
        <f t="shared" ref="E128:F128" si="50">SUM(E120:E127)</f>
        <v>0</v>
      </c>
      <c r="F128" s="100">
        <f t="shared" si="50"/>
        <v>0</v>
      </c>
      <c r="G128" s="100">
        <f>D128</f>
        <v>0</v>
      </c>
      <c r="H128" s="157"/>
      <c r="I128" s="158"/>
      <c r="J128" s="177" t="s">
        <v>213</v>
      </c>
      <c r="K128" s="177"/>
      <c r="L128" s="177"/>
      <c r="M128" s="177"/>
      <c r="N128" s="89"/>
      <c r="P128" s="29" t="str">
        <f>IF(OR(C128=0,AND(G128&gt;=150000,G128&lt;=10000000)),"OK","NG")</f>
        <v>OK</v>
      </c>
      <c r="Q128" s="10" t="str">
        <f>IF(D128&lt;=C128/2,"OK","NG")</f>
        <v>OK</v>
      </c>
      <c r="R128" s="10" t="str">
        <f>IF(C128=D128+E128+F128,"OK","NG")</f>
        <v>OK</v>
      </c>
    </row>
    <row r="129" spans="1:16" ht="13"/>
    <row r="130" spans="1:16" ht="22.5" customHeight="1">
      <c r="A130" s="48" t="s">
        <v>196</v>
      </c>
    </row>
    <row r="131" spans="1:16" ht="15" customHeight="1">
      <c r="A131" s="139" t="s">
        <v>205</v>
      </c>
      <c r="B131" s="139"/>
      <c r="C131" s="139"/>
      <c r="D131" s="139"/>
      <c r="E131" s="139"/>
      <c r="F131" s="139"/>
      <c r="G131" s="139"/>
      <c r="H131" s="139"/>
      <c r="I131" s="139"/>
      <c r="J131" s="139"/>
      <c r="K131" s="50" t="s">
        <v>82</v>
      </c>
      <c r="P131" s="49" t="s">
        <v>55</v>
      </c>
    </row>
    <row r="132" spans="1:16" ht="15" customHeight="1">
      <c r="A132" s="176" t="s">
        <v>204</v>
      </c>
      <c r="B132" s="176"/>
      <c r="C132" s="176"/>
      <c r="D132" s="176"/>
      <c r="E132" s="176"/>
      <c r="F132" s="176"/>
      <c r="G132" s="176"/>
      <c r="H132" s="176"/>
      <c r="I132" s="176"/>
      <c r="J132" s="176"/>
      <c r="K132" s="56" t="s">
        <v>166</v>
      </c>
      <c r="P132" s="49" t="s">
        <v>167</v>
      </c>
    </row>
    <row r="133" spans="1:16" ht="15" customHeight="1">
      <c r="A133" s="176" t="s">
        <v>199</v>
      </c>
      <c r="B133" s="176"/>
      <c r="C133" s="176"/>
      <c r="D133" s="176"/>
      <c r="E133" s="176"/>
      <c r="F133" s="176"/>
      <c r="G133" s="176"/>
      <c r="H133" s="176"/>
      <c r="I133" s="176"/>
      <c r="J133" s="176"/>
      <c r="K133" s="56" t="s">
        <v>166</v>
      </c>
    </row>
    <row r="134" spans="1:16" ht="15" customHeight="1">
      <c r="A134" s="176" t="s">
        <v>200</v>
      </c>
      <c r="B134" s="176"/>
      <c r="C134" s="176"/>
      <c r="D134" s="176"/>
      <c r="E134" s="176"/>
      <c r="F134" s="176"/>
      <c r="G134" s="176"/>
      <c r="H134" s="176"/>
      <c r="I134" s="176"/>
      <c r="J134" s="176"/>
      <c r="K134" s="56" t="s">
        <v>166</v>
      </c>
    </row>
    <row r="135" spans="1:16" ht="15" customHeight="1">
      <c r="A135" s="176" t="s">
        <v>201</v>
      </c>
      <c r="B135" s="176"/>
      <c r="C135" s="176"/>
      <c r="D135" s="176"/>
      <c r="E135" s="176"/>
      <c r="F135" s="176"/>
      <c r="G135" s="176"/>
      <c r="H135" s="176"/>
      <c r="I135" s="176"/>
      <c r="J135" s="176"/>
      <c r="K135" s="56" t="s">
        <v>166</v>
      </c>
    </row>
    <row r="136" spans="1:16" ht="15" customHeight="1">
      <c r="A136" s="176" t="s">
        <v>289</v>
      </c>
      <c r="B136" s="176"/>
      <c r="C136" s="176"/>
      <c r="D136" s="176"/>
      <c r="E136" s="176"/>
      <c r="F136" s="176"/>
      <c r="G136" s="176"/>
      <c r="H136" s="176"/>
      <c r="I136" s="176"/>
      <c r="J136" s="176"/>
      <c r="K136" s="56" t="s">
        <v>166</v>
      </c>
    </row>
    <row r="137" spans="1:16" ht="15" customHeight="1">
      <c r="A137" s="176" t="s">
        <v>202</v>
      </c>
      <c r="B137" s="176"/>
      <c r="C137" s="176"/>
      <c r="D137" s="176"/>
      <c r="E137" s="176"/>
      <c r="F137" s="176"/>
      <c r="G137" s="176"/>
      <c r="H137" s="176"/>
      <c r="I137" s="176"/>
      <c r="J137" s="176"/>
      <c r="K137" s="56" t="s">
        <v>166</v>
      </c>
    </row>
    <row r="138" spans="1:16" ht="15" customHeight="1">
      <c r="A138" s="176" t="s">
        <v>203</v>
      </c>
      <c r="B138" s="176"/>
      <c r="C138" s="176"/>
      <c r="D138" s="176"/>
      <c r="E138" s="176"/>
      <c r="F138" s="176"/>
      <c r="G138" s="176"/>
      <c r="H138" s="176"/>
      <c r="I138" s="176"/>
      <c r="J138" s="176"/>
      <c r="K138" s="56" t="s">
        <v>166</v>
      </c>
    </row>
    <row r="139" spans="1:16" ht="15" customHeight="1">
      <c r="A139" s="17"/>
      <c r="B139" s="17"/>
      <c r="C139" s="17"/>
      <c r="D139" s="17"/>
      <c r="E139" s="17"/>
      <c r="J139" s="93" t="s">
        <v>141</v>
      </c>
      <c r="K139" s="99">
        <f>COUNTIF(K132:K138,"☑")</f>
        <v>0</v>
      </c>
    </row>
    <row r="140" spans="1:16" ht="15" customHeight="1">
      <c r="A140" s="17"/>
      <c r="B140" s="17"/>
      <c r="C140" s="17"/>
      <c r="D140" s="17"/>
      <c r="E140" s="17"/>
      <c r="H140" s="17"/>
    </row>
    <row r="141" spans="1:16" ht="15" customHeight="1">
      <c r="A141" s="48" t="s">
        <v>206</v>
      </c>
    </row>
    <row r="142" spans="1:16" ht="15" customHeight="1">
      <c r="A142" s="180" t="s">
        <v>57</v>
      </c>
      <c r="B142" s="180"/>
      <c r="C142" s="180"/>
      <c r="D142" s="180"/>
      <c r="E142" s="180"/>
      <c r="F142" s="180"/>
      <c r="G142" s="180"/>
      <c r="H142" s="180"/>
      <c r="I142" s="180"/>
      <c r="J142" s="180"/>
      <c r="K142" s="180"/>
      <c r="P142" s="95" t="s">
        <v>80</v>
      </c>
    </row>
    <row r="143" spans="1:16" ht="15" customHeight="1">
      <c r="A143" s="50" t="s">
        <v>2</v>
      </c>
      <c r="B143" s="140" t="s">
        <v>3</v>
      </c>
      <c r="C143" s="181"/>
      <c r="D143" s="181"/>
      <c r="E143" s="181"/>
      <c r="F143" s="181"/>
      <c r="G143" s="181"/>
      <c r="H143" s="181"/>
      <c r="I143" s="181"/>
      <c r="J143" s="141"/>
    </row>
    <row r="144" spans="1:16" ht="15" customHeight="1">
      <c r="A144" s="3" t="s">
        <v>1</v>
      </c>
      <c r="B144" s="182" t="s">
        <v>69</v>
      </c>
      <c r="C144" s="167"/>
      <c r="D144" s="167"/>
      <c r="E144" s="167"/>
      <c r="F144" s="167"/>
      <c r="G144" s="167"/>
      <c r="H144" s="167"/>
      <c r="I144" s="167"/>
      <c r="J144" s="168"/>
      <c r="P144" s="29" t="str">
        <f>IF(C128=0,"OK",IF(AND(A144="☑",A145="☑",A146="☑"),"OK","NG"))</f>
        <v>OK</v>
      </c>
    </row>
    <row r="145" spans="1:13" ht="15" customHeight="1">
      <c r="A145" s="3" t="s">
        <v>1</v>
      </c>
      <c r="B145" s="182" t="s">
        <v>117</v>
      </c>
      <c r="C145" s="167"/>
      <c r="D145" s="167"/>
      <c r="E145" s="167"/>
      <c r="F145" s="167"/>
      <c r="G145" s="167"/>
      <c r="H145" s="167"/>
      <c r="I145" s="167"/>
      <c r="J145" s="168"/>
    </row>
    <row r="146" spans="1:13" ht="15" customHeight="1">
      <c r="A146" s="3" t="s">
        <v>1</v>
      </c>
      <c r="B146" s="182" t="s">
        <v>288</v>
      </c>
      <c r="C146" s="167"/>
      <c r="D146" s="167"/>
      <c r="E146" s="167"/>
      <c r="F146" s="167"/>
      <c r="G146" s="167"/>
      <c r="H146" s="167"/>
      <c r="I146" s="167"/>
      <c r="J146" s="168"/>
    </row>
    <row r="147" spans="1:13" ht="15" customHeight="1"/>
    <row r="148" spans="1:13" ht="15" customHeight="1">
      <c r="A148" s="48" t="s">
        <v>207</v>
      </c>
    </row>
    <row r="149" spans="1:13" ht="15" customHeight="1">
      <c r="A149" s="50" t="s">
        <v>2</v>
      </c>
      <c r="B149" s="139" t="s">
        <v>4</v>
      </c>
      <c r="C149" s="139"/>
      <c r="D149" s="139"/>
      <c r="E149" s="139"/>
      <c r="F149" s="140" t="s">
        <v>97</v>
      </c>
      <c r="G149" s="141"/>
      <c r="H149" s="140" t="s">
        <v>20</v>
      </c>
      <c r="I149" s="141"/>
      <c r="J149" s="139" t="s">
        <v>17</v>
      </c>
      <c r="K149" s="139"/>
      <c r="L149" s="139"/>
      <c r="M149" s="139"/>
    </row>
    <row r="150" spans="1:13" ht="18.75" customHeight="1">
      <c r="A150" s="3" t="s">
        <v>1</v>
      </c>
      <c r="B150" s="138" t="s">
        <v>23</v>
      </c>
      <c r="C150" s="138"/>
      <c r="D150" s="138"/>
      <c r="E150" s="138"/>
      <c r="F150" s="142" t="s">
        <v>22</v>
      </c>
      <c r="G150" s="143"/>
      <c r="H150" s="142" t="s">
        <v>98</v>
      </c>
      <c r="I150" s="143"/>
      <c r="J150" s="138" t="s">
        <v>143</v>
      </c>
      <c r="K150" s="138"/>
      <c r="L150" s="138"/>
      <c r="M150" s="138"/>
    </row>
    <row r="151" spans="1:13" ht="18.75" customHeight="1">
      <c r="A151" s="3" t="s">
        <v>1</v>
      </c>
      <c r="B151" s="138" t="s">
        <v>25</v>
      </c>
      <c r="C151" s="138"/>
      <c r="D151" s="138"/>
      <c r="E151" s="138"/>
      <c r="F151" s="142" t="s">
        <v>16</v>
      </c>
      <c r="G151" s="143"/>
      <c r="H151" s="142" t="s">
        <v>21</v>
      </c>
      <c r="I151" s="143"/>
      <c r="J151" s="138" t="s">
        <v>100</v>
      </c>
      <c r="K151" s="138"/>
      <c r="L151" s="138"/>
      <c r="M151" s="138"/>
    </row>
    <row r="152" spans="1:13" ht="18.75" customHeight="1">
      <c r="A152" s="3" t="s">
        <v>1</v>
      </c>
      <c r="B152" s="138" t="s">
        <v>24</v>
      </c>
      <c r="C152" s="138"/>
      <c r="D152" s="138"/>
      <c r="E152" s="138"/>
      <c r="F152" s="142" t="s">
        <v>16</v>
      </c>
      <c r="G152" s="143"/>
      <c r="H152" s="142" t="s">
        <v>21</v>
      </c>
      <c r="I152" s="143"/>
      <c r="J152" s="138" t="s">
        <v>26</v>
      </c>
      <c r="K152" s="138"/>
      <c r="L152" s="138"/>
      <c r="M152" s="138"/>
    </row>
    <row r="153" spans="1:13" ht="18.75" customHeight="1">
      <c r="A153" s="3" t="s">
        <v>1</v>
      </c>
      <c r="B153" s="138" t="s">
        <v>90</v>
      </c>
      <c r="C153" s="138"/>
      <c r="D153" s="138"/>
      <c r="E153" s="138"/>
      <c r="F153" s="142" t="s">
        <v>5</v>
      </c>
      <c r="G153" s="143"/>
      <c r="H153" s="159" t="s">
        <v>16</v>
      </c>
      <c r="I153" s="143"/>
      <c r="J153" s="138" t="s">
        <v>99</v>
      </c>
      <c r="K153" s="138"/>
      <c r="L153" s="138"/>
      <c r="M153" s="138"/>
    </row>
    <row r="154" spans="1:13" ht="18.75" customHeight="1">
      <c r="A154" s="3" t="s">
        <v>1</v>
      </c>
      <c r="B154" s="138" t="s">
        <v>283</v>
      </c>
      <c r="C154" s="138"/>
      <c r="D154" s="138"/>
      <c r="E154" s="138"/>
      <c r="F154" s="142" t="s">
        <v>5</v>
      </c>
      <c r="G154" s="143"/>
      <c r="H154" s="136" t="s">
        <v>16</v>
      </c>
      <c r="I154" s="136"/>
      <c r="J154" s="138" t="s">
        <v>284</v>
      </c>
      <c r="K154" s="138"/>
      <c r="L154" s="138"/>
      <c r="M154" s="138"/>
    </row>
  </sheetData>
  <sheetProtection algorithmName="SHA-512" hashValue="OvoT1jurViTbtAkE8ykw9csE5ZK2qxjwNZBEUvmUSCl6e5+WW0+2apOrJCOdZ8tyD2CMH2YNXilcZeOECcQRaw==" saltValue="SFNZHB71Z6qdUkP/PK70aA==" spinCount="100000" sheet="1" objects="1" scenarios="1"/>
  <mergeCells count="198">
    <mergeCell ref="A1:O1"/>
    <mergeCell ref="B3:E3"/>
    <mergeCell ref="B4:E4"/>
    <mergeCell ref="P4:P5"/>
    <mergeCell ref="B5:E5"/>
    <mergeCell ref="B6:E6"/>
    <mergeCell ref="M14:O14"/>
    <mergeCell ref="M15:O15"/>
    <mergeCell ref="M16:O16"/>
    <mergeCell ref="M17:O17"/>
    <mergeCell ref="M18:O18"/>
    <mergeCell ref="M19:O19"/>
    <mergeCell ref="F9:I9"/>
    <mergeCell ref="J9:L9"/>
    <mergeCell ref="M10:O10"/>
    <mergeCell ref="M11:O11"/>
    <mergeCell ref="M12:O12"/>
    <mergeCell ref="M13:O13"/>
    <mergeCell ref="N26:O26"/>
    <mergeCell ref="A31:A32"/>
    <mergeCell ref="B31:B32"/>
    <mergeCell ref="C31:F31"/>
    <mergeCell ref="G31:G32"/>
    <mergeCell ref="H31:K31"/>
    <mergeCell ref="L31:O31"/>
    <mergeCell ref="D32:E32"/>
    <mergeCell ref="M20:O20"/>
    <mergeCell ref="M21:O21"/>
    <mergeCell ref="M22:O22"/>
    <mergeCell ref="M23:O23"/>
    <mergeCell ref="M24:O24"/>
    <mergeCell ref="M25:O25"/>
    <mergeCell ref="D39:E39"/>
    <mergeCell ref="A42:A43"/>
    <mergeCell ref="B42:B43"/>
    <mergeCell ref="C42:F42"/>
    <mergeCell ref="G42:G43"/>
    <mergeCell ref="H42:K42"/>
    <mergeCell ref="D33:E33"/>
    <mergeCell ref="D34:E34"/>
    <mergeCell ref="D35:E35"/>
    <mergeCell ref="D36:E36"/>
    <mergeCell ref="D37:E37"/>
    <mergeCell ref="D38:E38"/>
    <mergeCell ref="A53:A54"/>
    <mergeCell ref="B53:B54"/>
    <mergeCell ref="C53:F53"/>
    <mergeCell ref="L42:O42"/>
    <mergeCell ref="D43:E43"/>
    <mergeCell ref="D44:E44"/>
    <mergeCell ref="D45:E45"/>
    <mergeCell ref="D46:E46"/>
    <mergeCell ref="D47:E47"/>
    <mergeCell ref="G53:G54"/>
    <mergeCell ref="H53:K53"/>
    <mergeCell ref="L53:O53"/>
    <mergeCell ref="D54:E54"/>
    <mergeCell ref="D55:E55"/>
    <mergeCell ref="D56:E56"/>
    <mergeCell ref="D48:E48"/>
    <mergeCell ref="D49:E49"/>
    <mergeCell ref="D50:E50"/>
    <mergeCell ref="H64:K64"/>
    <mergeCell ref="L64:O64"/>
    <mergeCell ref="D65:E65"/>
    <mergeCell ref="D66:E66"/>
    <mergeCell ref="D67:E67"/>
    <mergeCell ref="D57:E57"/>
    <mergeCell ref="D58:E58"/>
    <mergeCell ref="D59:E59"/>
    <mergeCell ref="D60:E60"/>
    <mergeCell ref="D61:E61"/>
    <mergeCell ref="C64:F64"/>
    <mergeCell ref="D68:E68"/>
    <mergeCell ref="D69:E69"/>
    <mergeCell ref="D70:E70"/>
    <mergeCell ref="D71:E71"/>
    <mergeCell ref="D72:E72"/>
    <mergeCell ref="A75:A76"/>
    <mergeCell ref="B75:B76"/>
    <mergeCell ref="C75:F75"/>
    <mergeCell ref="G64:G65"/>
    <mergeCell ref="A64:A65"/>
    <mergeCell ref="B64:B65"/>
    <mergeCell ref="A86:A87"/>
    <mergeCell ref="B86:B87"/>
    <mergeCell ref="C86:F86"/>
    <mergeCell ref="G75:G76"/>
    <mergeCell ref="H75:K75"/>
    <mergeCell ref="L75:O75"/>
    <mergeCell ref="D76:E76"/>
    <mergeCell ref="D77:E77"/>
    <mergeCell ref="D78:E78"/>
    <mergeCell ref="G86:G87"/>
    <mergeCell ref="H86:K86"/>
    <mergeCell ref="L86:O86"/>
    <mergeCell ref="D87:E87"/>
    <mergeCell ref="D88:E88"/>
    <mergeCell ref="D89:E89"/>
    <mergeCell ref="D79:E79"/>
    <mergeCell ref="D80:E80"/>
    <mergeCell ref="D81:E81"/>
    <mergeCell ref="D82:E82"/>
    <mergeCell ref="D83:E83"/>
    <mergeCell ref="H97:K97"/>
    <mergeCell ref="L97:O97"/>
    <mergeCell ref="D98:E98"/>
    <mergeCell ref="D99:E99"/>
    <mergeCell ref="D100:E100"/>
    <mergeCell ref="D90:E90"/>
    <mergeCell ref="D91:E91"/>
    <mergeCell ref="D92:E92"/>
    <mergeCell ref="D93:E93"/>
    <mergeCell ref="D94:E94"/>
    <mergeCell ref="C97:F97"/>
    <mergeCell ref="D101:E101"/>
    <mergeCell ref="D102:E102"/>
    <mergeCell ref="D103:E103"/>
    <mergeCell ref="D104:E104"/>
    <mergeCell ref="D105:E105"/>
    <mergeCell ref="A108:A109"/>
    <mergeCell ref="B108:B109"/>
    <mergeCell ref="C108:F108"/>
    <mergeCell ref="G97:G98"/>
    <mergeCell ref="A97:A98"/>
    <mergeCell ref="B97:B98"/>
    <mergeCell ref="D112:E112"/>
    <mergeCell ref="D113:E113"/>
    <mergeCell ref="D114:E114"/>
    <mergeCell ref="D115:E115"/>
    <mergeCell ref="D116:E116"/>
    <mergeCell ref="A119:B119"/>
    <mergeCell ref="G108:G109"/>
    <mergeCell ref="H108:K108"/>
    <mergeCell ref="L108:O108"/>
    <mergeCell ref="D109:E109"/>
    <mergeCell ref="D110:E110"/>
    <mergeCell ref="D111:E111"/>
    <mergeCell ref="H119:I119"/>
    <mergeCell ref="J119:M119"/>
    <mergeCell ref="A120:B120"/>
    <mergeCell ref="G120:G122"/>
    <mergeCell ref="H120:I120"/>
    <mergeCell ref="J120:M122"/>
    <mergeCell ref="A121:B121"/>
    <mergeCell ref="H121:I121"/>
    <mergeCell ref="A122:B122"/>
    <mergeCell ref="A127:B127"/>
    <mergeCell ref="H127:I127"/>
    <mergeCell ref="J127:M127"/>
    <mergeCell ref="A128:B128"/>
    <mergeCell ref="H128:I128"/>
    <mergeCell ref="J128:M128"/>
    <mergeCell ref="A123:B123"/>
    <mergeCell ref="J123:M123"/>
    <mergeCell ref="A124:B124"/>
    <mergeCell ref="J124:M124"/>
    <mergeCell ref="A125:B125"/>
    <mergeCell ref="G125:G126"/>
    <mergeCell ref="J125:M126"/>
    <mergeCell ref="A126:B126"/>
    <mergeCell ref="A137:J137"/>
    <mergeCell ref="A138:J138"/>
    <mergeCell ref="A142:K142"/>
    <mergeCell ref="B143:J143"/>
    <mergeCell ref="B144:J144"/>
    <mergeCell ref="B145:J145"/>
    <mergeCell ref="A131:J131"/>
    <mergeCell ref="A132:J132"/>
    <mergeCell ref="A133:J133"/>
    <mergeCell ref="A134:J134"/>
    <mergeCell ref="A135:J135"/>
    <mergeCell ref="A136:J136"/>
    <mergeCell ref="B146:J146"/>
    <mergeCell ref="B149:E149"/>
    <mergeCell ref="F149:G149"/>
    <mergeCell ref="H149:I149"/>
    <mergeCell ref="J149:M149"/>
    <mergeCell ref="B150:E150"/>
    <mergeCell ref="F150:G150"/>
    <mergeCell ref="H150:I150"/>
    <mergeCell ref="J150:M150"/>
    <mergeCell ref="B153:E153"/>
    <mergeCell ref="F153:G153"/>
    <mergeCell ref="H153:I153"/>
    <mergeCell ref="J153:M153"/>
    <mergeCell ref="B154:E154"/>
    <mergeCell ref="F154:G154"/>
    <mergeCell ref="H154:I154"/>
    <mergeCell ref="J154:M154"/>
    <mergeCell ref="B151:E151"/>
    <mergeCell ref="F151:G151"/>
    <mergeCell ref="H151:I151"/>
    <mergeCell ref="J151:M151"/>
    <mergeCell ref="B152:E152"/>
    <mergeCell ref="F152:G152"/>
    <mergeCell ref="H152:I152"/>
    <mergeCell ref="J152:M152"/>
  </mergeCells>
  <phoneticPr fontId="2"/>
  <conditionalFormatting sqref="C120:G128">
    <cfRule type="expression" dxfId="3079" priority="2">
      <formula>$P120="NG"</formula>
    </cfRule>
  </conditionalFormatting>
  <conditionalFormatting sqref="G120:G123">
    <cfRule type="expression" dxfId="3078" priority="1">
      <formula>$P120="NG"</formula>
    </cfRule>
  </conditionalFormatting>
  <conditionalFormatting sqref="H33:K36">
    <cfRule type="expression" dxfId="3077" priority="55">
      <formula>#REF!="追加"</formula>
    </cfRule>
    <cfRule type="expression" dxfId="3076" priority="56">
      <formula>#REF!="新規"</formula>
    </cfRule>
  </conditionalFormatting>
  <conditionalFormatting sqref="H37:K39">
    <cfRule type="expression" dxfId="3075" priority="60">
      <formula>#REF!="追加"</formula>
    </cfRule>
    <cfRule type="expression" dxfId="3074" priority="67">
      <formula>#REF!="新規"</formula>
    </cfRule>
  </conditionalFormatting>
  <conditionalFormatting sqref="H44:K47">
    <cfRule type="expression" dxfId="3073" priority="46">
      <formula>#REF!="追加"</formula>
    </cfRule>
    <cfRule type="expression" dxfId="3072" priority="47">
      <formula>#REF!="新規"</formula>
    </cfRule>
  </conditionalFormatting>
  <conditionalFormatting sqref="H48:K50">
    <cfRule type="expression" dxfId="3071" priority="50">
      <formula>#REF!="追加"</formula>
    </cfRule>
    <cfRule type="expression" dxfId="3070" priority="51">
      <formula>#REF!="新規"</formula>
    </cfRule>
  </conditionalFormatting>
  <conditionalFormatting sqref="H55:K58">
    <cfRule type="expression" dxfId="3069" priority="40">
      <formula>#REF!="追加"</formula>
    </cfRule>
    <cfRule type="expression" dxfId="3068" priority="41">
      <formula>#REF!="新規"</formula>
    </cfRule>
  </conditionalFormatting>
  <conditionalFormatting sqref="H59:K61">
    <cfRule type="expression" dxfId="3067" priority="44">
      <formula>#REF!="追加"</formula>
    </cfRule>
    <cfRule type="expression" dxfId="3066" priority="45">
      <formula>#REF!="新規"</formula>
    </cfRule>
  </conditionalFormatting>
  <conditionalFormatting sqref="H66:K69">
    <cfRule type="expression" dxfId="3065" priority="34">
      <formula>#REF!="追加"</formula>
    </cfRule>
    <cfRule type="expression" dxfId="3064" priority="35">
      <formula>#REF!="新規"</formula>
    </cfRule>
  </conditionalFormatting>
  <conditionalFormatting sqref="H70:K72">
    <cfRule type="expression" dxfId="3063" priority="38">
      <formula>#REF!="追加"</formula>
    </cfRule>
    <cfRule type="expression" dxfId="3062" priority="39">
      <formula>#REF!="新規"</formula>
    </cfRule>
  </conditionalFormatting>
  <conditionalFormatting sqref="H77:K80">
    <cfRule type="expression" dxfId="3061" priority="28">
      <formula>#REF!="追加"</formula>
    </cfRule>
    <cfRule type="expression" dxfId="3060" priority="29">
      <formula>#REF!="新規"</formula>
    </cfRule>
  </conditionalFormatting>
  <conditionalFormatting sqref="H81:K83">
    <cfRule type="expression" dxfId="3059" priority="32">
      <formula>#REF!="追加"</formula>
    </cfRule>
    <cfRule type="expression" dxfId="3058" priority="33">
      <formula>#REF!="新規"</formula>
    </cfRule>
  </conditionalFormatting>
  <conditionalFormatting sqref="H88:K91">
    <cfRule type="expression" dxfId="3057" priority="22">
      <formula>#REF!="追加"</formula>
    </cfRule>
    <cfRule type="expression" dxfId="3056" priority="23">
      <formula>#REF!="新規"</formula>
    </cfRule>
  </conditionalFormatting>
  <conditionalFormatting sqref="H92:K94">
    <cfRule type="expression" dxfId="3055" priority="26">
      <formula>#REF!="追加"</formula>
    </cfRule>
    <cfRule type="expression" dxfId="3054" priority="27">
      <formula>#REF!="新規"</formula>
    </cfRule>
  </conditionalFormatting>
  <conditionalFormatting sqref="H99:K102">
    <cfRule type="expression" dxfId="3053" priority="16">
      <formula>#REF!="追加"</formula>
    </cfRule>
    <cfRule type="expression" dxfId="3052" priority="17">
      <formula>#REF!="新規"</formula>
    </cfRule>
  </conditionalFormatting>
  <conditionalFormatting sqref="H103:K105">
    <cfRule type="expression" dxfId="3051" priority="20">
      <formula>#REF!="追加"</formula>
    </cfRule>
    <cfRule type="expression" dxfId="3050" priority="21">
      <formula>#REF!="新規"</formula>
    </cfRule>
  </conditionalFormatting>
  <conditionalFormatting sqref="H110:K113">
    <cfRule type="expression" dxfId="3049" priority="10">
      <formula>#REF!="追加"</formula>
    </cfRule>
    <cfRule type="expression" dxfId="3048" priority="11">
      <formula>#REF!="新規"</formula>
    </cfRule>
  </conditionalFormatting>
  <conditionalFormatting sqref="H114:K116">
    <cfRule type="expression" dxfId="3047" priority="14">
      <formula>#REF!="追加"</formula>
    </cfRule>
    <cfRule type="expression" dxfId="3046" priority="15">
      <formula>#REF!="新規"</formula>
    </cfRule>
  </conditionalFormatting>
  <conditionalFormatting sqref="J35:K36 J39:K39">
    <cfRule type="expression" dxfId="3045" priority="57">
      <formula>#REF!="追加"</formula>
    </cfRule>
    <cfRule type="expression" dxfId="3044" priority="58">
      <formula>#REF!="新規"</formula>
    </cfRule>
  </conditionalFormatting>
  <conditionalFormatting sqref="J46:K47 J50:K50">
    <cfRule type="expression" dxfId="3043" priority="48">
      <formula>#REF!="追加"</formula>
    </cfRule>
    <cfRule type="expression" dxfId="3042" priority="49">
      <formula>#REF!="新規"</formula>
    </cfRule>
  </conditionalFormatting>
  <conditionalFormatting sqref="J57:K58 J61:K61">
    <cfRule type="expression" dxfId="3041" priority="42">
      <formula>#REF!="追加"</formula>
    </cfRule>
    <cfRule type="expression" dxfId="3040" priority="43">
      <formula>#REF!="新規"</formula>
    </cfRule>
  </conditionalFormatting>
  <conditionalFormatting sqref="J68:K69 J72:K72">
    <cfRule type="expression" dxfId="3039" priority="36">
      <formula>#REF!="追加"</formula>
    </cfRule>
    <cfRule type="expression" dxfId="3038" priority="37">
      <formula>#REF!="新規"</formula>
    </cfRule>
  </conditionalFormatting>
  <conditionalFormatting sqref="J79:K80 J83:K83">
    <cfRule type="expression" dxfId="3037" priority="30">
      <formula>#REF!="追加"</formula>
    </cfRule>
    <cfRule type="expression" dxfId="3036" priority="31">
      <formula>#REF!="新規"</formula>
    </cfRule>
  </conditionalFormatting>
  <conditionalFormatting sqref="J90:K91 J94:K94">
    <cfRule type="expression" dxfId="3035" priority="24">
      <formula>#REF!="追加"</formula>
    </cfRule>
    <cfRule type="expression" dxfId="3034" priority="25">
      <formula>#REF!="新規"</formula>
    </cfRule>
  </conditionalFormatting>
  <conditionalFormatting sqref="J101:K102 J105:K105">
    <cfRule type="expression" dxfId="3033" priority="18">
      <formula>#REF!="追加"</formula>
    </cfRule>
    <cfRule type="expression" dxfId="3032" priority="19">
      <formula>#REF!="新規"</formula>
    </cfRule>
  </conditionalFormatting>
  <conditionalFormatting sqref="J112:K113 J116:K116">
    <cfRule type="expression" dxfId="3031" priority="12">
      <formula>#REF!="追加"</formula>
    </cfRule>
    <cfRule type="expression" dxfId="3030" priority="13">
      <formula>#REF!="新規"</formula>
    </cfRule>
  </conditionalFormatting>
  <conditionalFormatting sqref="J40:O41 J51:O52 J62:O63 J73:O74 J84:O84 J95:O96 J106:O107 J117:O117">
    <cfRule type="expression" dxfId="3029" priority="72">
      <formula>$I40="追加"</formula>
    </cfRule>
    <cfRule type="expression" dxfId="3028" priority="73">
      <formula>$I40="新規"</formula>
    </cfRule>
  </conditionalFormatting>
  <conditionalFormatting sqref="K85:O85 I85">
    <cfRule type="expression" dxfId="3027" priority="76">
      <formula>#REF!="追加"</formula>
    </cfRule>
    <cfRule type="expression" dxfId="3026" priority="77">
      <formula>#REF!="新規"</formula>
    </cfRule>
  </conditionalFormatting>
  <conditionalFormatting sqref="L40:O41 L51:O52 L62:O63 L73:O74 L84:O84 L95:O96 L106:O107 L117:O117">
    <cfRule type="expression" dxfId="3025" priority="68">
      <formula>$I40="追加"</formula>
    </cfRule>
    <cfRule type="expression" dxfId="3024" priority="69">
      <formula>$I40="新規"</formula>
    </cfRule>
  </conditionalFormatting>
  <conditionalFormatting sqref="L85:O85">
    <cfRule type="expression" dxfId="3023" priority="74">
      <formula>#REF!="追加"</formula>
    </cfRule>
    <cfRule type="expression" dxfId="3022" priority="75">
      <formula>#REF!="新規"</formula>
    </cfRule>
  </conditionalFormatting>
  <conditionalFormatting sqref="P3">
    <cfRule type="expression" dxfId="3021" priority="62">
      <formula>$P3&lt;&gt;"要修正！"</formula>
    </cfRule>
    <cfRule type="expression" dxfId="3020" priority="63">
      <formula>$P3="要修正！"</formula>
    </cfRule>
  </conditionalFormatting>
  <conditionalFormatting sqref="P4:P5">
    <cfRule type="expression" dxfId="3019" priority="54">
      <formula>$P$3="要修正！"</formula>
    </cfRule>
  </conditionalFormatting>
  <conditionalFormatting sqref="P144">
    <cfRule type="expression" dxfId="3018" priority="61">
      <formula>P144="NG"</formula>
    </cfRule>
  </conditionalFormatting>
  <conditionalFormatting sqref="P33:R41">
    <cfRule type="expression" dxfId="3017" priority="59">
      <formula>P33="NG"</formula>
    </cfRule>
  </conditionalFormatting>
  <conditionalFormatting sqref="P44:R52">
    <cfRule type="expression" dxfId="3016" priority="9">
      <formula>P44="NG"</formula>
    </cfRule>
  </conditionalFormatting>
  <conditionalFormatting sqref="P55:R63">
    <cfRule type="expression" dxfId="3015" priority="7">
      <formula>P55="NG"</formula>
    </cfRule>
  </conditionalFormatting>
  <conditionalFormatting sqref="P66:R74 P75:Q83">
    <cfRule type="expression" dxfId="3014" priority="8">
      <formula>P66="NG"</formula>
    </cfRule>
  </conditionalFormatting>
  <conditionalFormatting sqref="P84:R85 R77:R83">
    <cfRule type="expression" dxfId="3013" priority="6">
      <formula>P77="NG"</formula>
    </cfRule>
  </conditionalFormatting>
  <conditionalFormatting sqref="P88:R96">
    <cfRule type="expression" dxfId="3012" priority="5">
      <formula>P88="NG"</formula>
    </cfRule>
  </conditionalFormatting>
  <conditionalFormatting sqref="P99:R107">
    <cfRule type="expression" dxfId="3011" priority="4">
      <formula>P99="NG"</formula>
    </cfRule>
  </conditionalFormatting>
  <conditionalFormatting sqref="P110:R117">
    <cfRule type="expression" dxfId="3010" priority="3">
      <formula>P110="NG"</formula>
    </cfRule>
  </conditionalFormatting>
  <conditionalFormatting sqref="P120:R120 Q121:R122">
    <cfRule type="expression" dxfId="3009" priority="71">
      <formula>#REF!="NG"</formula>
    </cfRule>
  </conditionalFormatting>
  <conditionalFormatting sqref="P120:R128">
    <cfRule type="expression" dxfId="3008" priority="52">
      <formula>P120="NG"</formula>
    </cfRule>
  </conditionalFormatting>
  <conditionalFormatting sqref="P121:R122">
    <cfRule type="expression" dxfId="3007" priority="70">
      <formula>$P29="NG"</formula>
    </cfRule>
  </conditionalFormatting>
  <conditionalFormatting sqref="P123:R127 P128:Q128">
    <cfRule type="expression" dxfId="3006" priority="53">
      <formula>#REF!="NG"</formula>
    </cfRule>
  </conditionalFormatting>
  <conditionalFormatting sqref="P125:R126">
    <cfRule type="expression" dxfId="3005" priority="65">
      <formula>$P30="NG"</formula>
    </cfRule>
  </conditionalFormatting>
  <conditionalFormatting sqref="P127:R128">
    <cfRule type="expression" dxfId="3004" priority="64">
      <formula>$P31="NG"</formula>
    </cfRule>
  </conditionalFormatting>
  <conditionalFormatting sqref="T57 T76:T80 T86:T88 T98:T102 T109:T111">
    <cfRule type="expression" dxfId="3003" priority="66">
      <formula>T57="NG"</formula>
    </cfRule>
  </conditionalFormatting>
  <dataValidations count="12">
    <dataValidation type="list" allowBlank="1" showInputMessage="1" showErrorMessage="1" sqref="D27 D11:D25" xr:uid="{E15BCE12-3767-4208-90EE-EBDF5EF9B636}">
      <formula1>$Q$11:$Q$13</formula1>
    </dataValidation>
    <dataValidation type="list" allowBlank="1" showInputMessage="1" showErrorMessage="1" sqref="B11:B25" xr:uid="{A9B9DD0C-1911-4161-8FC1-E82E474736AA}">
      <formula1>$P$11:$P$18</formula1>
    </dataValidation>
    <dataValidation type="list" allowBlank="1" showInputMessage="1" showErrorMessage="1" sqref="C99:C105" xr:uid="{7442C0CD-F004-478F-B06B-BF4FB2BFF453}">
      <formula1>$T$99:$T$102</formula1>
    </dataValidation>
    <dataValidation type="list" allowBlank="1" showInputMessage="1" showErrorMessage="1" sqref="C33:C39" xr:uid="{DF15BC24-6E06-46B4-A21C-DEC42923B9CF}">
      <formula1>$U$33:$U$36</formula1>
    </dataValidation>
    <dataValidation type="list" allowBlank="1" showInputMessage="1" showErrorMessage="1" sqref="B33:B39 B110:B116 B99:B105 B88:B94 B77:B83 B66:B72 B55:B61 B44:B50" xr:uid="{530E52B5-0828-4F04-953E-E9A84066C119}">
      <formula1>$T$33:$T$34</formula1>
    </dataValidation>
    <dataValidation type="list" allowBlank="1" showInputMessage="1" showErrorMessage="1" sqref="C110:C116" xr:uid="{1723F00C-8EDC-4F36-A029-297DE79F6869}">
      <formula1>$T$110:$T$111</formula1>
    </dataValidation>
    <dataValidation type="list" allowBlank="1" showInputMessage="1" showErrorMessage="1" sqref="C88:C94" xr:uid="{D2999A64-4B21-49DE-80C0-4ED4FEE3C931}">
      <formula1>$T$87:$T$88</formula1>
    </dataValidation>
    <dataValidation type="list" allowBlank="1" showInputMessage="1" showErrorMessage="1" sqref="C77:C83" xr:uid="{0410A21D-FAE2-4610-8470-3A5C531F9DAC}">
      <formula1>$T$77:$T$80</formula1>
    </dataValidation>
    <dataValidation type="list" allowBlank="1" showInputMessage="1" showErrorMessage="1" sqref="C66:C72" xr:uid="{F50D357D-1349-4F70-B44B-E76A45047445}">
      <formula1>$T$66:$T$68</formula1>
    </dataValidation>
    <dataValidation type="list" allowBlank="1" showInputMessage="1" showErrorMessage="1" sqref="C55:C61" xr:uid="{EF9BA9F7-FDBD-46E0-BF3A-8DB216E1DB3C}">
      <formula1>$T$55:$T$58</formula1>
    </dataValidation>
    <dataValidation type="list" allowBlank="1" showInputMessage="1" showErrorMessage="1" sqref="C44:C50" xr:uid="{86846ED6-1183-40CF-B5BC-453C8273C73B}">
      <formula1>$T$44:$T$46</formula1>
    </dataValidation>
    <dataValidation type="list" allowBlank="1" showInputMessage="1" showErrorMessage="1" sqref="K132:K138" xr:uid="{377A8254-15FD-41FD-8C8A-712D7BDCFDF4}">
      <formula1>$P$131:$P$132</formula1>
    </dataValidation>
  </dataValidations>
  <pageMargins left="0.70866141732283472" right="0.70866141732283472" top="0.62992125984251968" bottom="0.74803149606299213" header="0.31496062992125984" footer="0.31496062992125984"/>
  <headerFooter>
    <oddHeader>&amp;L様式第1号別添1&amp;R事業参加者用（事業参加者→事業実施主体）</oddHeader>
  </headerFooter>
  <extLst>
    <ext xmlns:x14="http://schemas.microsoft.com/office/spreadsheetml/2009/9/main" uri="{CCE6A557-97BC-4b89-ADB6-D9C93CAAB3DF}">
      <x14:dataValidations xmlns:xm="http://schemas.microsoft.com/office/excel/2006/main" count="6">
        <x14:dataValidation type="list" allowBlank="1" showInputMessage="1" showErrorMessage="1" xr:uid="{E8296847-790E-4665-80BB-846F8DE19953}">
          <x14:formula1>
            <xm:f>リスト!$H$2:$H$3</xm:f>
          </x14:formula1>
          <xm:sqref>A150:A154</xm:sqref>
        </x14:dataValidation>
        <x14:dataValidation type="list" allowBlank="1" showInputMessage="1" showErrorMessage="1" xr:uid="{E7D63A7B-2840-41F4-A8A8-93E438877998}">
          <x14:formula1>
            <xm:f>リスト!$D$2:$D$3</xm:f>
          </x14:formula1>
          <xm:sqref>C107 C96 C52 C63 C74 C85</xm:sqref>
        </x14:dataValidation>
        <x14:dataValidation type="list" allowBlank="1" showInputMessage="1" showErrorMessage="1" xr:uid="{2363AF49-9A1E-44FE-9017-C497EC17FFBF}">
          <x14:formula1>
            <xm:f>リスト!$E$2:$E$22</xm:f>
          </x14:formula1>
          <xm:sqref>D107 D96 D52 D63 D74 D85</xm:sqref>
        </x14:dataValidation>
        <x14:dataValidation type="list" allowBlank="1" showInputMessage="1" showErrorMessage="1" xr:uid="{32516294-FAE5-44D3-ADF0-0FFCACFF3F79}">
          <x14:formula1>
            <xm:f>リスト!$C$2:$C$4</xm:f>
          </x14:formula1>
          <xm:sqref>B107 B96 B52 B63 B74 B85</xm:sqref>
        </x14:dataValidation>
        <x14:dataValidation type="list" allowBlank="1" showInputMessage="1" showErrorMessage="1" xr:uid="{08B96F5E-7503-4ED5-B0A1-D7D28733F94C}">
          <x14:formula1>
            <xm:f>リスト!$G$2:$G$4</xm:f>
          </x14:formula1>
          <xm:sqref>G88:G94 G99:G105 I52 G33:G39 I63 G44:G50 I74 G55:G61 G66:G72 I96 G77:G83 I107 G110:G116</xm:sqref>
        </x14:dataValidation>
        <x14:dataValidation type="list" allowBlank="1" showInputMessage="1" showErrorMessage="1" xr:uid="{1C3EC450-1CED-43EA-9F28-03C693799CD3}">
          <x14:formula1>
            <xm:f>リスト!$H$2:$H$4</xm:f>
          </x14:formula1>
          <xm:sqref>A144:A146 J33:K39 L107:O107 L52:O52 J99:K105 L63:O63 J77:K83 L74:O74 J44:K50 L85:O85 J55:K61 L96:O96 J66:K72 J88:K94 J110:K116</xm:sqref>
        </x14:dataValidation>
      </x14:dataValidations>
    </ext>
  </extLst>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F192CA-485E-49CE-9D5C-7A0904B8DD6C}">
  <sheetPr>
    <pageSetUpPr fitToPage="1"/>
  </sheetPr>
  <dimension ref="A1:W154"/>
  <sheetViews>
    <sheetView view="pageBreakPreview" topLeftCell="C3" zoomScale="80" zoomScaleNormal="100" zoomScaleSheetLayoutView="80" workbookViewId="0">
      <selection activeCell="P3" sqref="P3:P5 H11:H25 K11:K25 C26 F26:L27 O33:R39 L40:O40 O44:R50 L51:O51 O55:R61 L62:O62 O66:R72 L73:O73 O77:O83 R77:R83 L84:O84 O88:R94 L95:O95 O99:R105 L106:O106 O110:R116 L117:O117 C120:G128 P120 Q120:R126 P123:P125 P127:R128 K139 P144"/>
    </sheetView>
  </sheetViews>
  <sheetFormatPr defaultColWidth="9" defaultRowHeight="22.5" customHeight="1"/>
  <cols>
    <col min="1" max="15" width="14.6328125" style="48" customWidth="1"/>
    <col min="16" max="16" width="23.26953125" style="49" customWidth="1"/>
    <col min="17" max="17" width="23.453125" style="48" bestFit="1" customWidth="1"/>
    <col min="18" max="18" width="18.90625" style="48" bestFit="1" customWidth="1"/>
    <col min="19" max="19" width="11.08984375" style="48" bestFit="1" customWidth="1"/>
    <col min="20" max="20" width="27.26953125" style="48" customWidth="1"/>
    <col min="21" max="21" width="8.90625" style="48" customWidth="1"/>
    <col min="22" max="16384" width="9" style="48"/>
  </cols>
  <sheetData>
    <row r="1" spans="1:19" s="35" customFormat="1" ht="22.5" customHeight="1">
      <c r="A1" s="178" t="s">
        <v>285</v>
      </c>
      <c r="B1" s="178"/>
      <c r="C1" s="178"/>
      <c r="D1" s="178"/>
      <c r="E1" s="178"/>
      <c r="F1" s="178"/>
      <c r="G1" s="178"/>
      <c r="H1" s="178"/>
      <c r="I1" s="178"/>
      <c r="J1" s="178"/>
      <c r="K1" s="178"/>
      <c r="L1" s="178"/>
      <c r="M1" s="178"/>
      <c r="N1" s="178"/>
      <c r="O1" s="178"/>
      <c r="P1" s="34" t="s">
        <v>58</v>
      </c>
    </row>
    <row r="2" spans="1:19" s="36" customFormat="1" ht="13">
      <c r="A2" s="36" t="s">
        <v>89</v>
      </c>
      <c r="F2" s="37"/>
      <c r="P2" s="38"/>
    </row>
    <row r="3" spans="1:19" s="36" customFormat="1" ht="22.5" customHeight="1">
      <c r="A3" s="39" t="s">
        <v>31</v>
      </c>
      <c r="B3" s="166"/>
      <c r="C3" s="167"/>
      <c r="D3" s="167"/>
      <c r="E3" s="168"/>
      <c r="F3" s="40"/>
      <c r="G3" s="40"/>
      <c r="H3" s="40"/>
      <c r="I3" s="40"/>
      <c r="J3" s="40"/>
      <c r="K3" s="40"/>
      <c r="L3" s="40"/>
      <c r="M3" s="41"/>
      <c r="N3" s="40" t="s">
        <v>148</v>
      </c>
      <c r="O3" s="40"/>
      <c r="P3" s="18" t="str">
        <f>IF(COUNTIF(P33:R154,"NG"),"要修正！","クリア ! ")</f>
        <v xml:space="preserve">クリア ! </v>
      </c>
      <c r="Q3" s="36" t="s">
        <v>113</v>
      </c>
      <c r="S3" s="38"/>
    </row>
    <row r="4" spans="1:19" s="36" customFormat="1" ht="22.5" customHeight="1">
      <c r="A4" s="39" t="s">
        <v>30</v>
      </c>
      <c r="B4" s="166"/>
      <c r="C4" s="167"/>
      <c r="D4" s="167"/>
      <c r="E4" s="168"/>
      <c r="F4" s="40"/>
      <c r="G4" s="40"/>
      <c r="H4" s="40"/>
      <c r="I4" s="40"/>
      <c r="J4" s="40"/>
      <c r="K4" s="40"/>
      <c r="L4" s="40"/>
      <c r="M4" s="42"/>
      <c r="N4" s="40" t="s">
        <v>145</v>
      </c>
      <c r="O4" s="40"/>
      <c r="P4" s="169" t="str">
        <f>IF(P3="要修正！","※「クリア！」になるようNG箇所を修正してください。","")</f>
        <v/>
      </c>
    </row>
    <row r="5" spans="1:19" s="36" customFormat="1" ht="22.5" customHeight="1">
      <c r="A5" s="39" t="s">
        <v>32</v>
      </c>
      <c r="B5" s="171"/>
      <c r="C5" s="167"/>
      <c r="D5" s="167"/>
      <c r="E5" s="168"/>
      <c r="F5" s="40"/>
      <c r="G5" s="40"/>
      <c r="H5" s="40"/>
      <c r="I5" s="40"/>
      <c r="J5" s="40"/>
      <c r="K5" s="40"/>
      <c r="L5" s="40"/>
      <c r="M5" s="43"/>
      <c r="N5" s="40" t="s">
        <v>146</v>
      </c>
      <c r="O5" s="40"/>
      <c r="P5" s="170"/>
    </row>
    <row r="6" spans="1:19" s="36" customFormat="1" ht="22.5" customHeight="1">
      <c r="A6" s="39" t="s">
        <v>33</v>
      </c>
      <c r="B6" s="166"/>
      <c r="C6" s="167"/>
      <c r="D6" s="167"/>
      <c r="E6" s="168"/>
      <c r="F6" s="40"/>
      <c r="G6" s="40"/>
      <c r="H6" s="40"/>
      <c r="I6" s="40"/>
      <c r="J6" s="40"/>
      <c r="K6" s="40"/>
      <c r="L6" s="40"/>
      <c r="M6" s="44"/>
      <c r="N6" s="40" t="s">
        <v>147</v>
      </c>
      <c r="O6" s="40"/>
      <c r="P6" s="45"/>
      <c r="Q6" s="46"/>
    </row>
    <row r="7" spans="1:19" s="36" customFormat="1" ht="22.5" customHeight="1">
      <c r="E7" s="47"/>
      <c r="F7" s="47"/>
      <c r="G7" s="47"/>
      <c r="H7" s="47"/>
      <c r="I7" s="47"/>
      <c r="J7" s="47"/>
      <c r="K7" s="47"/>
      <c r="L7" s="47"/>
      <c r="M7" s="47"/>
      <c r="N7" s="47"/>
      <c r="O7" s="47"/>
      <c r="P7" s="45"/>
      <c r="Q7" s="46"/>
    </row>
    <row r="8" spans="1:19" ht="22.5" customHeight="1">
      <c r="A8" s="48" t="s">
        <v>144</v>
      </c>
    </row>
    <row r="9" spans="1:19" ht="22.5" customHeight="1">
      <c r="F9" s="139" t="s">
        <v>170</v>
      </c>
      <c r="G9" s="139"/>
      <c r="H9" s="139"/>
      <c r="I9" s="139"/>
      <c r="J9" s="139" t="s">
        <v>235</v>
      </c>
      <c r="K9" s="139"/>
      <c r="L9" s="139"/>
    </row>
    <row r="10" spans="1:19" s="17" customFormat="1" ht="22.5" customHeight="1">
      <c r="A10" s="50" t="s">
        <v>118</v>
      </c>
      <c r="B10" s="50" t="s">
        <v>139</v>
      </c>
      <c r="C10" s="50" t="s">
        <v>197</v>
      </c>
      <c r="D10" s="50" t="s">
        <v>119</v>
      </c>
      <c r="E10" s="50" t="s">
        <v>6</v>
      </c>
      <c r="F10" s="53" t="s">
        <v>275</v>
      </c>
      <c r="G10" s="53" t="s">
        <v>276</v>
      </c>
      <c r="H10" s="51" t="s">
        <v>277</v>
      </c>
      <c r="I10" s="96" t="s">
        <v>150</v>
      </c>
      <c r="J10" s="51" t="s">
        <v>278</v>
      </c>
      <c r="K10" s="52" t="s">
        <v>279</v>
      </c>
      <c r="L10" s="96" t="s">
        <v>149</v>
      </c>
      <c r="M10" s="136" t="s">
        <v>243</v>
      </c>
      <c r="N10" s="136"/>
      <c r="O10" s="142"/>
      <c r="P10" s="50" t="s">
        <v>250</v>
      </c>
      <c r="Q10" s="86" t="s">
        <v>119</v>
      </c>
      <c r="S10" s="48"/>
    </row>
    <row r="11" spans="1:19" s="17" customFormat="1" ht="22.5" customHeight="1">
      <c r="A11" s="50">
        <v>1</v>
      </c>
      <c r="B11" s="54"/>
      <c r="C11" s="55"/>
      <c r="D11" s="56"/>
      <c r="E11" s="30"/>
      <c r="F11" s="6"/>
      <c r="G11" s="6"/>
      <c r="H11" s="26">
        <f>G11-F11</f>
        <v>0</v>
      </c>
      <c r="I11" s="57"/>
      <c r="J11" s="58"/>
      <c r="K11" s="25">
        <f>J11-F11</f>
        <v>0</v>
      </c>
      <c r="L11" s="59"/>
      <c r="M11" s="172"/>
      <c r="N11" s="172"/>
      <c r="O11" s="173"/>
      <c r="P11" s="60" t="s">
        <v>252</v>
      </c>
      <c r="Q11" s="91" t="s">
        <v>156</v>
      </c>
      <c r="S11" s="48"/>
    </row>
    <row r="12" spans="1:19" s="17" customFormat="1" ht="22.5" customHeight="1">
      <c r="A12" s="50">
        <v>2</v>
      </c>
      <c r="B12" s="54"/>
      <c r="C12" s="55"/>
      <c r="D12" s="56"/>
      <c r="E12" s="30"/>
      <c r="F12" s="6"/>
      <c r="G12" s="6"/>
      <c r="H12" s="26">
        <f t="shared" ref="H12:H25" si="0">G12-F12</f>
        <v>0</v>
      </c>
      <c r="I12" s="57"/>
      <c r="J12" s="58"/>
      <c r="K12" s="25">
        <f t="shared" ref="K12:K25" si="1">J12-F12</f>
        <v>0</v>
      </c>
      <c r="L12" s="59"/>
      <c r="M12" s="172"/>
      <c r="N12" s="172"/>
      <c r="O12" s="173"/>
      <c r="P12" s="60" t="s">
        <v>251</v>
      </c>
      <c r="Q12" s="91" t="s">
        <v>158</v>
      </c>
      <c r="S12" s="48"/>
    </row>
    <row r="13" spans="1:19" s="17" customFormat="1" ht="22.5" customHeight="1">
      <c r="A13" s="50">
        <v>3</v>
      </c>
      <c r="B13" s="54"/>
      <c r="C13" s="55"/>
      <c r="D13" s="56"/>
      <c r="E13" s="30"/>
      <c r="F13" s="6"/>
      <c r="G13" s="6"/>
      <c r="H13" s="26">
        <f t="shared" si="0"/>
        <v>0</v>
      </c>
      <c r="I13" s="57"/>
      <c r="J13" s="58"/>
      <c r="K13" s="25">
        <f t="shared" si="1"/>
        <v>0</v>
      </c>
      <c r="L13" s="59"/>
      <c r="M13" s="172"/>
      <c r="N13" s="172"/>
      <c r="O13" s="173"/>
      <c r="P13" s="60" t="s">
        <v>253</v>
      </c>
      <c r="Q13" s="91" t="s">
        <v>157</v>
      </c>
      <c r="S13" s="48"/>
    </row>
    <row r="14" spans="1:19" s="17" customFormat="1" ht="22.5" customHeight="1">
      <c r="A14" s="50">
        <v>4</v>
      </c>
      <c r="B14" s="54"/>
      <c r="C14" s="55"/>
      <c r="D14" s="56"/>
      <c r="E14" s="30"/>
      <c r="F14" s="6"/>
      <c r="G14" s="6"/>
      <c r="H14" s="26">
        <f t="shared" si="0"/>
        <v>0</v>
      </c>
      <c r="I14" s="57"/>
      <c r="J14" s="58"/>
      <c r="K14" s="25">
        <f t="shared" si="1"/>
        <v>0</v>
      </c>
      <c r="L14" s="59"/>
      <c r="M14" s="172"/>
      <c r="N14" s="172"/>
      <c r="O14" s="173"/>
      <c r="P14" s="60" t="s">
        <v>254</v>
      </c>
      <c r="S14" s="48"/>
    </row>
    <row r="15" spans="1:19" s="17" customFormat="1" ht="22.5" customHeight="1">
      <c r="A15" s="50">
        <v>5</v>
      </c>
      <c r="B15" s="54"/>
      <c r="C15" s="55"/>
      <c r="D15" s="56"/>
      <c r="E15" s="30"/>
      <c r="F15" s="6"/>
      <c r="G15" s="6"/>
      <c r="H15" s="26">
        <f t="shared" si="0"/>
        <v>0</v>
      </c>
      <c r="I15" s="57"/>
      <c r="J15" s="58"/>
      <c r="K15" s="25">
        <f t="shared" si="1"/>
        <v>0</v>
      </c>
      <c r="L15" s="59"/>
      <c r="M15" s="172"/>
      <c r="N15" s="172"/>
      <c r="O15" s="173"/>
      <c r="P15" s="60" t="s">
        <v>255</v>
      </c>
      <c r="Q15" s="61"/>
      <c r="S15" s="48"/>
    </row>
    <row r="16" spans="1:19" s="17" customFormat="1" ht="22.5" customHeight="1">
      <c r="A16" s="50">
        <v>6</v>
      </c>
      <c r="B16" s="54"/>
      <c r="C16" s="55"/>
      <c r="D16" s="56"/>
      <c r="E16" s="30"/>
      <c r="F16" s="6"/>
      <c r="G16" s="62"/>
      <c r="H16" s="26">
        <f t="shared" si="0"/>
        <v>0</v>
      </c>
      <c r="I16" s="57"/>
      <c r="J16" s="58"/>
      <c r="K16" s="25">
        <f t="shared" si="1"/>
        <v>0</v>
      </c>
      <c r="L16" s="59"/>
      <c r="M16" s="172"/>
      <c r="N16" s="172"/>
      <c r="O16" s="173"/>
      <c r="P16" s="60" t="s">
        <v>256</v>
      </c>
      <c r="Q16" s="61"/>
      <c r="S16" s="48"/>
    </row>
    <row r="17" spans="1:22" s="17" customFormat="1" ht="22.5" customHeight="1">
      <c r="A17" s="50">
        <v>7</v>
      </c>
      <c r="B17" s="54"/>
      <c r="C17" s="55"/>
      <c r="D17" s="56"/>
      <c r="E17" s="30"/>
      <c r="F17" s="6"/>
      <c r="G17" s="6"/>
      <c r="H17" s="26">
        <f t="shared" si="0"/>
        <v>0</v>
      </c>
      <c r="I17" s="57"/>
      <c r="J17" s="58"/>
      <c r="K17" s="25">
        <f t="shared" si="1"/>
        <v>0</v>
      </c>
      <c r="L17" s="59"/>
      <c r="M17" s="172"/>
      <c r="N17" s="172"/>
      <c r="O17" s="173"/>
      <c r="P17" s="60" t="s">
        <v>257</v>
      </c>
      <c r="Q17" s="61"/>
      <c r="S17" s="48"/>
    </row>
    <row r="18" spans="1:22" s="17" customFormat="1" ht="22.5" customHeight="1">
      <c r="A18" s="50">
        <v>8</v>
      </c>
      <c r="B18" s="54"/>
      <c r="C18" s="55"/>
      <c r="D18" s="56"/>
      <c r="E18" s="30"/>
      <c r="F18" s="6"/>
      <c r="G18" s="6"/>
      <c r="H18" s="26">
        <f t="shared" si="0"/>
        <v>0</v>
      </c>
      <c r="I18" s="57"/>
      <c r="J18" s="58"/>
      <c r="K18" s="25">
        <f t="shared" si="1"/>
        <v>0</v>
      </c>
      <c r="L18" s="59"/>
      <c r="M18" s="172"/>
      <c r="N18" s="172"/>
      <c r="O18" s="173"/>
      <c r="P18" s="60" t="s">
        <v>258</v>
      </c>
      <c r="Q18" s="61"/>
      <c r="S18" s="48"/>
    </row>
    <row r="19" spans="1:22" ht="22.5" customHeight="1">
      <c r="A19" s="50">
        <v>9</v>
      </c>
      <c r="B19" s="54"/>
      <c r="C19" s="24"/>
      <c r="D19" s="56"/>
      <c r="E19" s="2"/>
      <c r="F19" s="31"/>
      <c r="G19" s="31"/>
      <c r="H19" s="26">
        <f t="shared" si="0"/>
        <v>0</v>
      </c>
      <c r="I19" s="19"/>
      <c r="J19" s="28"/>
      <c r="K19" s="25">
        <f t="shared" si="1"/>
        <v>0</v>
      </c>
      <c r="L19" s="23"/>
      <c r="M19" s="172"/>
      <c r="N19" s="172"/>
      <c r="O19" s="172"/>
      <c r="P19" s="17"/>
      <c r="Q19" s="61"/>
    </row>
    <row r="20" spans="1:22" ht="22.5" customHeight="1">
      <c r="A20" s="50">
        <v>10</v>
      </c>
      <c r="B20" s="54"/>
      <c r="C20" s="24"/>
      <c r="D20" s="56"/>
      <c r="E20" s="2"/>
      <c r="F20" s="31"/>
      <c r="G20" s="31"/>
      <c r="H20" s="26">
        <f t="shared" si="0"/>
        <v>0</v>
      </c>
      <c r="I20" s="19"/>
      <c r="J20" s="28"/>
      <c r="K20" s="25">
        <f t="shared" si="1"/>
        <v>0</v>
      </c>
      <c r="L20" s="23"/>
      <c r="M20" s="172"/>
      <c r="N20" s="172"/>
      <c r="O20" s="172"/>
      <c r="P20" s="17"/>
      <c r="Q20" s="61"/>
    </row>
    <row r="21" spans="1:22" ht="22.5" customHeight="1">
      <c r="A21" s="50">
        <v>11</v>
      </c>
      <c r="B21" s="54"/>
      <c r="C21" s="24"/>
      <c r="D21" s="56"/>
      <c r="E21" s="2"/>
      <c r="F21" s="31"/>
      <c r="G21" s="31"/>
      <c r="H21" s="26">
        <f t="shared" si="0"/>
        <v>0</v>
      </c>
      <c r="I21" s="19"/>
      <c r="J21" s="28"/>
      <c r="K21" s="25">
        <f t="shared" si="1"/>
        <v>0</v>
      </c>
      <c r="L21" s="23"/>
      <c r="M21" s="172"/>
      <c r="N21" s="172"/>
      <c r="O21" s="172"/>
      <c r="P21" s="17"/>
      <c r="Q21" s="61"/>
    </row>
    <row r="22" spans="1:22" ht="22.5" customHeight="1">
      <c r="A22" s="50">
        <v>12</v>
      </c>
      <c r="B22" s="54"/>
      <c r="C22" s="24"/>
      <c r="D22" s="56"/>
      <c r="E22" s="2"/>
      <c r="F22" s="31"/>
      <c r="G22" s="31"/>
      <c r="H22" s="26">
        <f t="shared" si="0"/>
        <v>0</v>
      </c>
      <c r="I22" s="19"/>
      <c r="J22" s="28"/>
      <c r="K22" s="25">
        <f t="shared" si="1"/>
        <v>0</v>
      </c>
      <c r="L22" s="23"/>
      <c r="M22" s="172"/>
      <c r="N22" s="172"/>
      <c r="O22" s="172"/>
      <c r="P22" s="17"/>
      <c r="Q22" s="61"/>
    </row>
    <row r="23" spans="1:22" ht="22.5" customHeight="1">
      <c r="A23" s="50">
        <v>13</v>
      </c>
      <c r="B23" s="54"/>
      <c r="C23" s="24"/>
      <c r="D23" s="56"/>
      <c r="E23" s="2"/>
      <c r="F23" s="31"/>
      <c r="G23" s="31"/>
      <c r="H23" s="26">
        <f t="shared" si="0"/>
        <v>0</v>
      </c>
      <c r="I23" s="19"/>
      <c r="J23" s="28"/>
      <c r="K23" s="25">
        <f t="shared" si="1"/>
        <v>0</v>
      </c>
      <c r="L23" s="23"/>
      <c r="M23" s="172"/>
      <c r="N23" s="172"/>
      <c r="O23" s="172"/>
      <c r="P23" s="17"/>
      <c r="Q23" s="61"/>
    </row>
    <row r="24" spans="1:22" ht="22.5" customHeight="1">
      <c r="A24" s="50">
        <v>14</v>
      </c>
      <c r="B24" s="54"/>
      <c r="C24" s="24"/>
      <c r="D24" s="56"/>
      <c r="E24" s="2"/>
      <c r="F24" s="31"/>
      <c r="G24" s="31"/>
      <c r="H24" s="26">
        <f t="shared" si="0"/>
        <v>0</v>
      </c>
      <c r="I24" s="19"/>
      <c r="J24" s="28"/>
      <c r="K24" s="25">
        <f t="shared" si="1"/>
        <v>0</v>
      </c>
      <c r="L24" s="23"/>
      <c r="M24" s="172"/>
      <c r="N24" s="172"/>
      <c r="O24" s="172"/>
      <c r="P24" s="17"/>
      <c r="Q24" s="61"/>
    </row>
    <row r="25" spans="1:22" ht="22.5" customHeight="1">
      <c r="A25" s="50">
        <v>15</v>
      </c>
      <c r="B25" s="54"/>
      <c r="C25" s="24"/>
      <c r="D25" s="56"/>
      <c r="E25" s="2"/>
      <c r="F25" s="31"/>
      <c r="G25" s="31"/>
      <c r="H25" s="26">
        <f t="shared" si="0"/>
        <v>0</v>
      </c>
      <c r="I25" s="19"/>
      <c r="J25" s="28"/>
      <c r="K25" s="25">
        <f t="shared" si="1"/>
        <v>0</v>
      </c>
      <c r="L25" s="23"/>
      <c r="M25" s="172"/>
      <c r="N25" s="172"/>
      <c r="O25" s="172"/>
      <c r="P25" s="17"/>
      <c r="Q25" s="61"/>
    </row>
    <row r="26" spans="1:22" ht="22.5" customHeight="1">
      <c r="A26" s="50" t="s">
        <v>0</v>
      </c>
      <c r="B26" s="63"/>
      <c r="C26" s="25">
        <f>SUM(C11:C25)</f>
        <v>0</v>
      </c>
      <c r="D26" s="64"/>
      <c r="E26" s="50" t="s">
        <v>233</v>
      </c>
      <c r="F26" s="27">
        <f>SUMIF(D11:D25,"野菜",F11:F25)+SUMIF(D11:D25,"果樹",F11:F25)</f>
        <v>0</v>
      </c>
      <c r="G26" s="27">
        <f>SUMIF(D11:D25,"野菜",G11:G25)+SUMIF(D11:D25,"果樹",G11:G25)</f>
        <v>0</v>
      </c>
      <c r="H26" s="27">
        <f>SUMIF(D11:D25,"野菜",H11:H25)+SUMIF(D11:D25,"果樹",H11:H25)</f>
        <v>0</v>
      </c>
      <c r="I26" s="101" t="str">
        <f>IFERROR(ROUND((H26/F26)*100,1),"")</f>
        <v/>
      </c>
      <c r="J26" s="25">
        <f>SUMIF(D11:D25,"野菜",J11:J25)+SUMIF(D11:D25,"果樹",J11:J25)</f>
        <v>0</v>
      </c>
      <c r="K26" s="25">
        <f>SUMIF(D11:D25,"野菜",K11:K25)+SUMIF(D11:D25,"果樹",K11:K25)</f>
        <v>0</v>
      </c>
      <c r="L26" s="99" t="str">
        <f>IFERROR(ROUND((K26/F26)*100,1),"")</f>
        <v/>
      </c>
      <c r="N26" s="179"/>
      <c r="O26" s="179"/>
      <c r="P26" s="48"/>
    </row>
    <row r="27" spans="1:22" ht="22.5" customHeight="1">
      <c r="A27" s="17"/>
      <c r="B27" s="17"/>
      <c r="C27" s="17" t="s">
        <v>236</v>
      </c>
      <c r="D27" s="56"/>
      <c r="E27" s="50" t="s">
        <v>157</v>
      </c>
      <c r="F27" s="27">
        <f>SUMIF(D10:D24,"花き",F10:F24)</f>
        <v>0</v>
      </c>
      <c r="G27" s="27">
        <f>SUMIF(D10:D24,"花き",G10:G24)</f>
        <v>0</v>
      </c>
      <c r="H27" s="27">
        <f>SUMIF(D10:D24,"花き",H10:H24)</f>
        <v>0</v>
      </c>
      <c r="I27" s="101" t="str">
        <f>IFERROR(ROUND((H27/F27)*100,1),"")</f>
        <v/>
      </c>
      <c r="J27" s="25">
        <f>SUMIF(D10:D25,"花き",J10:J25)</f>
        <v>0</v>
      </c>
      <c r="K27" s="25">
        <f>SUMIF(D10:D24,"花き",K10:K24)</f>
        <v>0</v>
      </c>
      <c r="L27" s="99" t="str">
        <f>IFERROR(ROUND((K27/F27)*100,1),"")</f>
        <v/>
      </c>
      <c r="N27" s="17"/>
      <c r="O27" s="17"/>
      <c r="P27" s="48"/>
    </row>
    <row r="28" spans="1:22" ht="22.5" customHeight="1">
      <c r="A28" s="17"/>
      <c r="B28" s="17"/>
      <c r="C28" s="17"/>
      <c r="D28" s="65"/>
      <c r="E28" s="65"/>
      <c r="F28" s="65"/>
      <c r="G28" s="65"/>
      <c r="H28" s="65"/>
      <c r="I28" s="65"/>
      <c r="J28" s="65"/>
      <c r="K28" s="65"/>
      <c r="L28" s="65"/>
      <c r="M28" s="17"/>
      <c r="N28" s="17"/>
      <c r="O28" s="17"/>
      <c r="P28" s="48"/>
    </row>
    <row r="29" spans="1:22" ht="22.5" customHeight="1">
      <c r="A29" s="94" t="s">
        <v>124</v>
      </c>
      <c r="P29" s="48"/>
    </row>
    <row r="30" spans="1:22" ht="22.5" customHeight="1">
      <c r="A30" s="66" t="s">
        <v>125</v>
      </c>
      <c r="C30" s="67"/>
      <c r="P30" s="48"/>
    </row>
    <row r="31" spans="1:22" s="61" customFormat="1" ht="22.5" customHeight="1">
      <c r="A31" s="162" t="s">
        <v>217</v>
      </c>
      <c r="B31" s="160" t="s">
        <v>67</v>
      </c>
      <c r="C31" s="150" t="s">
        <v>286</v>
      </c>
      <c r="D31" s="150"/>
      <c r="E31" s="150"/>
      <c r="F31" s="150"/>
      <c r="G31" s="160" t="s">
        <v>38</v>
      </c>
      <c r="H31" s="144" t="s">
        <v>47</v>
      </c>
      <c r="I31" s="145"/>
      <c r="J31" s="145"/>
      <c r="K31" s="146"/>
      <c r="L31" s="144" t="s">
        <v>216</v>
      </c>
      <c r="M31" s="145"/>
      <c r="N31" s="145"/>
      <c r="O31" s="146"/>
      <c r="P31" s="48" t="s">
        <v>96</v>
      </c>
      <c r="Q31" s="48" t="s">
        <v>96</v>
      </c>
      <c r="S31" s="48"/>
    </row>
    <row r="32" spans="1:22" s="70" customFormat="1" ht="22.5" customHeight="1">
      <c r="A32" s="161"/>
      <c r="B32" s="161"/>
      <c r="C32" s="68" t="s">
        <v>215</v>
      </c>
      <c r="D32" s="150" t="s">
        <v>120</v>
      </c>
      <c r="E32" s="150"/>
      <c r="F32" s="68" t="s">
        <v>15</v>
      </c>
      <c r="G32" s="161"/>
      <c r="H32" s="69" t="s">
        <v>29</v>
      </c>
      <c r="I32" s="69" t="s">
        <v>28</v>
      </c>
      <c r="J32" s="68" t="s">
        <v>18</v>
      </c>
      <c r="K32" s="68" t="s">
        <v>19</v>
      </c>
      <c r="L32" s="53" t="s">
        <v>109</v>
      </c>
      <c r="M32" s="53" t="s">
        <v>110</v>
      </c>
      <c r="N32" s="53" t="s">
        <v>111</v>
      </c>
      <c r="O32" s="53" t="s">
        <v>112</v>
      </c>
      <c r="P32" s="70" t="s">
        <v>104</v>
      </c>
      <c r="Q32" s="70" t="s">
        <v>116</v>
      </c>
      <c r="R32" s="70" t="s">
        <v>115</v>
      </c>
      <c r="S32" s="48"/>
      <c r="T32" s="71" t="s">
        <v>67</v>
      </c>
      <c r="U32" s="98" t="s">
        <v>153</v>
      </c>
      <c r="V32" s="61"/>
    </row>
    <row r="33" spans="1:22" ht="22.5" customHeight="1">
      <c r="A33" s="6"/>
      <c r="B33" s="9"/>
      <c r="C33" s="72"/>
      <c r="D33" s="152"/>
      <c r="E33" s="152"/>
      <c r="F33" s="15"/>
      <c r="G33" s="7"/>
      <c r="H33" s="6"/>
      <c r="I33" s="21"/>
      <c r="J33" s="7" t="s">
        <v>1</v>
      </c>
      <c r="K33" s="8" t="s">
        <v>1</v>
      </c>
      <c r="L33" s="1"/>
      <c r="M33" s="1"/>
      <c r="N33" s="1"/>
      <c r="O33" s="20">
        <f>L33-(M33+N33)</f>
        <v>0</v>
      </c>
      <c r="P33" s="29" t="str">
        <f>IF(OR(G33="新規",G33="追加",G33=""),"OK",(IF(AND(H33="",I33=""),"NG","OK")))</f>
        <v>OK</v>
      </c>
      <c r="Q33" s="10" t="str">
        <f>IF(OR(G33="新規",G33="追加",G33=""),"OK",(IF(OR(AND(J33="",K33=""),AND(J33="",K33="□"),AND(J33="□",K33=""),AND(J33="□",K33="□")),"NG","OK")))</f>
        <v>OK</v>
      </c>
      <c r="R33" s="10" t="str">
        <f>IF(OR(AND(C33&lt;&gt;"",D33&lt;&gt;"",F33&lt;&gt;"",G33&lt;&gt;""),(C33="")),"OK","NG")</f>
        <v>OK</v>
      </c>
      <c r="T33" s="71" t="s">
        <v>65</v>
      </c>
      <c r="U33" s="74" t="s">
        <v>154</v>
      </c>
      <c r="V33" s="61"/>
    </row>
    <row r="34" spans="1:22" ht="22.5" customHeight="1">
      <c r="A34" s="6"/>
      <c r="B34" s="9"/>
      <c r="C34" s="72"/>
      <c r="D34" s="152"/>
      <c r="E34" s="152"/>
      <c r="F34" s="15"/>
      <c r="G34" s="7"/>
      <c r="H34" s="6"/>
      <c r="I34" s="21"/>
      <c r="J34" s="7" t="s">
        <v>1</v>
      </c>
      <c r="K34" s="8" t="s">
        <v>1</v>
      </c>
      <c r="L34" s="1"/>
      <c r="M34" s="1"/>
      <c r="N34" s="1"/>
      <c r="O34" s="20">
        <f t="shared" ref="O34:O39" si="2">L34-(M34+N34)</f>
        <v>0</v>
      </c>
      <c r="P34" s="29" t="str">
        <f t="shared" ref="P34:P39" si="3">IF(OR(G34="新規",G34="追加",G34=""),"OK",(IF(AND(H34="",I34=""),"NG","OK")))</f>
        <v>OK</v>
      </c>
      <c r="Q34" s="10" t="str">
        <f t="shared" ref="Q34:Q39" si="4">IF(OR(G34="新規",G34="追加",G34=""),"OK",(IF(OR(AND(J34="",K34=""),AND(J34="",K34="□"),AND(J34="□",K34=""),AND(J34="□",K34="□")),"NG","OK")))</f>
        <v>OK</v>
      </c>
      <c r="R34" s="10" t="str">
        <f t="shared" ref="R34:R39" si="5">IF(OR(AND(C34&lt;&gt;"",D34&lt;&gt;"",F34&lt;&gt;"",G34&lt;&gt;""),(C34="")),"OK","NG")</f>
        <v>OK</v>
      </c>
      <c r="T34" s="97" t="s">
        <v>66</v>
      </c>
      <c r="U34" s="75" t="s">
        <v>155</v>
      </c>
      <c r="V34" s="61"/>
    </row>
    <row r="35" spans="1:22" ht="22.5" customHeight="1">
      <c r="A35" s="6"/>
      <c r="B35" s="9"/>
      <c r="C35" s="72"/>
      <c r="D35" s="152"/>
      <c r="E35" s="152"/>
      <c r="F35" s="15"/>
      <c r="G35" s="7"/>
      <c r="H35" s="6"/>
      <c r="I35" s="21"/>
      <c r="J35" s="7" t="s">
        <v>1</v>
      </c>
      <c r="K35" s="8" t="s">
        <v>1</v>
      </c>
      <c r="L35" s="1"/>
      <c r="M35" s="1"/>
      <c r="N35" s="1"/>
      <c r="O35" s="20">
        <f t="shared" si="2"/>
        <v>0</v>
      </c>
      <c r="P35" s="29" t="str">
        <f t="shared" si="3"/>
        <v>OK</v>
      </c>
      <c r="Q35" s="10" t="str">
        <f t="shared" si="4"/>
        <v>OK</v>
      </c>
      <c r="R35" s="10" t="str">
        <f t="shared" si="5"/>
        <v>OK</v>
      </c>
      <c r="T35" s="94"/>
      <c r="U35" s="75" t="s">
        <v>214</v>
      </c>
      <c r="V35" s="61"/>
    </row>
    <row r="36" spans="1:22" ht="22.5" customHeight="1">
      <c r="A36" s="6"/>
      <c r="B36" s="9"/>
      <c r="C36" s="72"/>
      <c r="D36" s="152"/>
      <c r="E36" s="152"/>
      <c r="F36" s="15"/>
      <c r="G36" s="7"/>
      <c r="H36" s="6"/>
      <c r="I36" s="21"/>
      <c r="J36" s="7" t="s">
        <v>1</v>
      </c>
      <c r="K36" s="8" t="s">
        <v>1</v>
      </c>
      <c r="L36" s="1"/>
      <c r="M36" s="1"/>
      <c r="N36" s="1"/>
      <c r="O36" s="20">
        <f t="shared" si="2"/>
        <v>0</v>
      </c>
      <c r="P36" s="29" t="str">
        <f t="shared" si="3"/>
        <v>OK</v>
      </c>
      <c r="Q36" s="10" t="str">
        <f t="shared" si="4"/>
        <v>OK</v>
      </c>
      <c r="R36" s="10" t="str">
        <f t="shared" si="5"/>
        <v>OK</v>
      </c>
      <c r="T36" s="94"/>
      <c r="U36" s="92" t="s">
        <v>13</v>
      </c>
      <c r="V36" s="61"/>
    </row>
    <row r="37" spans="1:22" ht="22.5" customHeight="1">
      <c r="A37" s="6"/>
      <c r="B37" s="9"/>
      <c r="C37" s="72"/>
      <c r="D37" s="152"/>
      <c r="E37" s="152"/>
      <c r="F37" s="16"/>
      <c r="G37" s="7"/>
      <c r="H37" s="6"/>
      <c r="I37" s="21"/>
      <c r="J37" s="7" t="s">
        <v>1</v>
      </c>
      <c r="K37" s="8" t="s">
        <v>1</v>
      </c>
      <c r="L37" s="1"/>
      <c r="M37" s="1"/>
      <c r="N37" s="1"/>
      <c r="O37" s="20">
        <f t="shared" si="2"/>
        <v>0</v>
      </c>
      <c r="P37" s="29" t="str">
        <f t="shared" si="3"/>
        <v>OK</v>
      </c>
      <c r="Q37" s="10" t="str">
        <f t="shared" si="4"/>
        <v>OK</v>
      </c>
      <c r="R37" s="10" t="str">
        <f t="shared" si="5"/>
        <v>OK</v>
      </c>
    </row>
    <row r="38" spans="1:22" ht="22.5" customHeight="1">
      <c r="A38" s="6"/>
      <c r="B38" s="9"/>
      <c r="C38" s="72"/>
      <c r="D38" s="152"/>
      <c r="E38" s="152"/>
      <c r="F38" s="15"/>
      <c r="G38" s="7"/>
      <c r="H38" s="6"/>
      <c r="I38" s="21"/>
      <c r="J38" s="7" t="s">
        <v>1</v>
      </c>
      <c r="K38" s="8" t="s">
        <v>1</v>
      </c>
      <c r="L38" s="1"/>
      <c r="M38" s="1"/>
      <c r="N38" s="1"/>
      <c r="O38" s="20">
        <f t="shared" si="2"/>
        <v>0</v>
      </c>
      <c r="P38" s="29" t="str">
        <f t="shared" si="3"/>
        <v>OK</v>
      </c>
      <c r="Q38" s="10" t="str">
        <f t="shared" si="4"/>
        <v>OK</v>
      </c>
      <c r="R38" s="10" t="str">
        <f t="shared" si="5"/>
        <v>OK</v>
      </c>
    </row>
    <row r="39" spans="1:22" ht="22.5" customHeight="1">
      <c r="A39" s="6"/>
      <c r="B39" s="9"/>
      <c r="C39" s="72"/>
      <c r="D39" s="152"/>
      <c r="E39" s="152"/>
      <c r="F39" s="15"/>
      <c r="G39" s="7"/>
      <c r="H39" s="6"/>
      <c r="I39" s="21"/>
      <c r="J39" s="7" t="s">
        <v>1</v>
      </c>
      <c r="K39" s="8" t="s">
        <v>1</v>
      </c>
      <c r="L39" s="1"/>
      <c r="M39" s="1"/>
      <c r="N39" s="1"/>
      <c r="O39" s="20">
        <f t="shared" si="2"/>
        <v>0</v>
      </c>
      <c r="P39" s="29" t="str">
        <f t="shared" si="3"/>
        <v>OK</v>
      </c>
      <c r="Q39" s="10" t="str">
        <f t="shared" si="4"/>
        <v>OK</v>
      </c>
      <c r="R39" s="10" t="str">
        <f t="shared" si="5"/>
        <v>OK</v>
      </c>
    </row>
    <row r="40" spans="1:22" ht="22.5" customHeight="1">
      <c r="A40" s="12"/>
      <c r="B40" s="13"/>
      <c r="C40" s="14"/>
      <c r="D40" s="13"/>
      <c r="E40" s="14"/>
      <c r="F40" s="14"/>
      <c r="G40" s="13"/>
      <c r="H40" s="13"/>
      <c r="I40" s="12"/>
      <c r="J40" s="12"/>
      <c r="K40" s="68" t="s">
        <v>137</v>
      </c>
      <c r="L40" s="27">
        <f>SUM(L33:L39)</f>
        <v>0</v>
      </c>
      <c r="M40" s="27">
        <f t="shared" ref="M40:N40" si="6">SUM(M33:M39)</f>
        <v>0</v>
      </c>
      <c r="N40" s="27">
        <f t="shared" si="6"/>
        <v>0</v>
      </c>
      <c r="O40" s="27">
        <f>L40-(M40+N40)</f>
        <v>0</v>
      </c>
      <c r="P40" s="76"/>
      <c r="Q40" s="77"/>
      <c r="R40" s="77"/>
    </row>
    <row r="41" spans="1:22" ht="22.5" customHeight="1">
      <c r="A41" s="48" t="s">
        <v>126</v>
      </c>
      <c r="B41" s="13"/>
      <c r="C41" s="14"/>
      <c r="D41" s="13"/>
      <c r="E41" s="14"/>
      <c r="F41" s="14"/>
      <c r="G41" s="13"/>
      <c r="H41" s="13"/>
      <c r="I41" s="12"/>
      <c r="J41" s="12"/>
      <c r="K41" s="12"/>
      <c r="L41" s="12"/>
      <c r="M41" s="12"/>
      <c r="N41" s="12"/>
      <c r="O41" s="12"/>
      <c r="P41" s="76"/>
      <c r="Q41" s="77"/>
      <c r="R41" s="77"/>
    </row>
    <row r="42" spans="1:22" ht="22.5" customHeight="1">
      <c r="A42" s="162" t="s">
        <v>217</v>
      </c>
      <c r="B42" s="160" t="s">
        <v>67</v>
      </c>
      <c r="C42" s="150" t="s">
        <v>286</v>
      </c>
      <c r="D42" s="150"/>
      <c r="E42" s="150"/>
      <c r="F42" s="150"/>
      <c r="G42" s="160" t="s">
        <v>38</v>
      </c>
      <c r="H42" s="144" t="s">
        <v>47</v>
      </c>
      <c r="I42" s="145"/>
      <c r="J42" s="145"/>
      <c r="K42" s="146"/>
      <c r="L42" s="144" t="s">
        <v>216</v>
      </c>
      <c r="M42" s="145"/>
      <c r="N42" s="145"/>
      <c r="O42" s="146"/>
      <c r="P42" s="48" t="s">
        <v>96</v>
      </c>
      <c r="Q42" s="48" t="s">
        <v>96</v>
      </c>
      <c r="R42" s="61"/>
    </row>
    <row r="43" spans="1:22" ht="22.5" customHeight="1">
      <c r="A43" s="161"/>
      <c r="B43" s="161"/>
      <c r="C43" s="68" t="s">
        <v>215</v>
      </c>
      <c r="D43" s="150" t="s">
        <v>120</v>
      </c>
      <c r="E43" s="150"/>
      <c r="F43" s="68" t="s">
        <v>15</v>
      </c>
      <c r="G43" s="161"/>
      <c r="H43" s="69" t="s">
        <v>29</v>
      </c>
      <c r="I43" s="69" t="s">
        <v>28</v>
      </c>
      <c r="J43" s="68" t="s">
        <v>18</v>
      </c>
      <c r="K43" s="68" t="s">
        <v>19</v>
      </c>
      <c r="L43" s="53" t="s">
        <v>109</v>
      </c>
      <c r="M43" s="53" t="s">
        <v>110</v>
      </c>
      <c r="N43" s="53" t="s">
        <v>111</v>
      </c>
      <c r="O43" s="53" t="s">
        <v>112</v>
      </c>
      <c r="P43" s="70" t="s">
        <v>104</v>
      </c>
      <c r="Q43" s="70" t="s">
        <v>116</v>
      </c>
      <c r="R43" s="70" t="s">
        <v>115</v>
      </c>
      <c r="T43" s="98" t="s">
        <v>153</v>
      </c>
    </row>
    <row r="44" spans="1:22" ht="22.5" customHeight="1">
      <c r="A44" s="6"/>
      <c r="B44" s="9"/>
      <c r="C44" s="72"/>
      <c r="D44" s="152"/>
      <c r="E44" s="152"/>
      <c r="F44" s="15"/>
      <c r="G44" s="7"/>
      <c r="H44" s="6"/>
      <c r="I44" s="21"/>
      <c r="J44" s="7" t="s">
        <v>1</v>
      </c>
      <c r="K44" s="8" t="s">
        <v>1</v>
      </c>
      <c r="L44" s="1"/>
      <c r="M44" s="1"/>
      <c r="N44" s="1"/>
      <c r="O44" s="20">
        <f>L44-(M44+N44)</f>
        <v>0</v>
      </c>
      <c r="P44" s="29" t="str">
        <f t="shared" ref="P44:P50" si="7">IF(OR(G44="新規",G44="追加",G44=""),"OK",(IF(AND(H44="",I44=""),"NG","OK")))</f>
        <v>OK</v>
      </c>
      <c r="Q44" s="10" t="str">
        <f t="shared" ref="Q44:Q50" si="8">IF(OR(G44="新規",G44="追加",G44=""),"OK",(IF(OR(AND(J44="",K44=""),AND(J44="",K44="□"),AND(J44="□",K44=""),AND(J44="□",K44="□")),"NG","OK")))</f>
        <v>OK</v>
      </c>
      <c r="R44" s="10" t="str">
        <f t="shared" ref="R44:R50" si="9">IF(OR(AND(C44&lt;&gt;"",D44&lt;&gt;"",F44&lt;&gt;"",G44&lt;&gt;""),(C44="")),"OK","NG")</f>
        <v>OK</v>
      </c>
      <c r="T44" s="78" t="s">
        <v>7</v>
      </c>
    </row>
    <row r="45" spans="1:22" ht="22.5" customHeight="1">
      <c r="A45" s="6"/>
      <c r="B45" s="9"/>
      <c r="C45" s="72"/>
      <c r="D45" s="152"/>
      <c r="E45" s="152"/>
      <c r="F45" s="15"/>
      <c r="G45" s="7"/>
      <c r="H45" s="6"/>
      <c r="I45" s="21"/>
      <c r="J45" s="7" t="s">
        <v>1</v>
      </c>
      <c r="K45" s="8" t="s">
        <v>1</v>
      </c>
      <c r="L45" s="1"/>
      <c r="M45" s="1"/>
      <c r="N45" s="1"/>
      <c r="O45" s="20">
        <f t="shared" ref="O45:O50" si="10">L45-(M45+N45)</f>
        <v>0</v>
      </c>
      <c r="P45" s="29" t="str">
        <f t="shared" si="7"/>
        <v>OK</v>
      </c>
      <c r="Q45" s="10" t="str">
        <f t="shared" si="8"/>
        <v>OK</v>
      </c>
      <c r="R45" s="10" t="str">
        <f t="shared" si="9"/>
        <v>OK</v>
      </c>
      <c r="T45" s="79" t="s">
        <v>214</v>
      </c>
    </row>
    <row r="46" spans="1:22" ht="22.5" customHeight="1">
      <c r="A46" s="6"/>
      <c r="B46" s="9"/>
      <c r="C46" s="72"/>
      <c r="D46" s="152"/>
      <c r="E46" s="152"/>
      <c r="F46" s="15"/>
      <c r="G46" s="7"/>
      <c r="H46" s="6"/>
      <c r="I46" s="21"/>
      <c r="J46" s="7" t="s">
        <v>1</v>
      </c>
      <c r="K46" s="8" t="s">
        <v>1</v>
      </c>
      <c r="L46" s="1"/>
      <c r="M46" s="1"/>
      <c r="N46" s="1"/>
      <c r="O46" s="20">
        <f t="shared" si="10"/>
        <v>0</v>
      </c>
      <c r="P46" s="29" t="str">
        <f t="shared" si="7"/>
        <v>OK</v>
      </c>
      <c r="Q46" s="10" t="str">
        <f t="shared" si="8"/>
        <v>OK</v>
      </c>
      <c r="R46" s="10" t="str">
        <f t="shared" si="9"/>
        <v>OK</v>
      </c>
      <c r="T46" s="80" t="s">
        <v>13</v>
      </c>
    </row>
    <row r="47" spans="1:22" ht="22.5" customHeight="1">
      <c r="A47" s="6"/>
      <c r="B47" s="9"/>
      <c r="C47" s="72"/>
      <c r="D47" s="152"/>
      <c r="E47" s="152"/>
      <c r="F47" s="15"/>
      <c r="G47" s="7"/>
      <c r="H47" s="6"/>
      <c r="I47" s="21"/>
      <c r="J47" s="7" t="s">
        <v>1</v>
      </c>
      <c r="K47" s="8" t="s">
        <v>1</v>
      </c>
      <c r="L47" s="1"/>
      <c r="M47" s="1"/>
      <c r="N47" s="1"/>
      <c r="O47" s="20">
        <f t="shared" si="10"/>
        <v>0</v>
      </c>
      <c r="P47" s="29" t="str">
        <f t="shared" si="7"/>
        <v>OK</v>
      </c>
      <c r="Q47" s="10" t="str">
        <f t="shared" si="8"/>
        <v>OK</v>
      </c>
      <c r="R47" s="10" t="str">
        <f t="shared" si="9"/>
        <v>OK</v>
      </c>
    </row>
    <row r="48" spans="1:22" ht="22.5" customHeight="1">
      <c r="A48" s="6"/>
      <c r="B48" s="9"/>
      <c r="C48" s="72"/>
      <c r="D48" s="152"/>
      <c r="E48" s="152"/>
      <c r="F48" s="16"/>
      <c r="G48" s="7"/>
      <c r="H48" s="6"/>
      <c r="I48" s="21"/>
      <c r="J48" s="7" t="s">
        <v>1</v>
      </c>
      <c r="K48" s="8" t="s">
        <v>1</v>
      </c>
      <c r="L48" s="1"/>
      <c r="M48" s="1"/>
      <c r="N48" s="1"/>
      <c r="O48" s="20">
        <f t="shared" si="10"/>
        <v>0</v>
      </c>
      <c r="P48" s="29" t="str">
        <f t="shared" si="7"/>
        <v>OK</v>
      </c>
      <c r="Q48" s="10" t="str">
        <f t="shared" si="8"/>
        <v>OK</v>
      </c>
      <c r="R48" s="10" t="str">
        <f t="shared" si="9"/>
        <v>OK</v>
      </c>
    </row>
    <row r="49" spans="1:20" ht="22.5" customHeight="1">
      <c r="A49" s="6"/>
      <c r="B49" s="9"/>
      <c r="C49" s="72"/>
      <c r="D49" s="152"/>
      <c r="E49" s="152"/>
      <c r="F49" s="15"/>
      <c r="G49" s="7"/>
      <c r="H49" s="6"/>
      <c r="I49" s="21"/>
      <c r="J49" s="7" t="s">
        <v>1</v>
      </c>
      <c r="K49" s="8" t="s">
        <v>1</v>
      </c>
      <c r="L49" s="1"/>
      <c r="M49" s="1"/>
      <c r="N49" s="1"/>
      <c r="O49" s="20">
        <f t="shared" si="10"/>
        <v>0</v>
      </c>
      <c r="P49" s="29" t="str">
        <f t="shared" si="7"/>
        <v>OK</v>
      </c>
      <c r="Q49" s="10" t="str">
        <f t="shared" si="8"/>
        <v>OK</v>
      </c>
      <c r="R49" s="10" t="str">
        <f t="shared" si="9"/>
        <v>OK</v>
      </c>
    </row>
    <row r="50" spans="1:20" ht="22.5" customHeight="1">
      <c r="A50" s="6"/>
      <c r="B50" s="9"/>
      <c r="C50" s="72"/>
      <c r="D50" s="152"/>
      <c r="E50" s="152"/>
      <c r="F50" s="15"/>
      <c r="G50" s="7"/>
      <c r="H50" s="6"/>
      <c r="I50" s="21"/>
      <c r="J50" s="7" t="s">
        <v>1</v>
      </c>
      <c r="K50" s="8" t="s">
        <v>1</v>
      </c>
      <c r="L50" s="1"/>
      <c r="M50" s="1"/>
      <c r="N50" s="1"/>
      <c r="O50" s="20">
        <f t="shared" si="10"/>
        <v>0</v>
      </c>
      <c r="P50" s="29" t="str">
        <f t="shared" si="7"/>
        <v>OK</v>
      </c>
      <c r="Q50" s="10" t="str">
        <f t="shared" si="8"/>
        <v>OK</v>
      </c>
      <c r="R50" s="10" t="str">
        <f t="shared" si="9"/>
        <v>OK</v>
      </c>
    </row>
    <row r="51" spans="1:20" ht="22.5" customHeight="1">
      <c r="A51" s="12"/>
      <c r="B51" s="13"/>
      <c r="C51" s="14"/>
      <c r="D51" s="13"/>
      <c r="E51" s="14"/>
      <c r="F51" s="14"/>
      <c r="G51" s="13"/>
      <c r="H51" s="13"/>
      <c r="I51" s="12"/>
      <c r="J51" s="12"/>
      <c r="K51" s="68" t="s">
        <v>137</v>
      </c>
      <c r="L51" s="27">
        <f>SUM(L44:L50)</f>
        <v>0</v>
      </c>
      <c r="M51" s="27">
        <f t="shared" ref="M51:N51" si="11">SUM(M44:M50)</f>
        <v>0</v>
      </c>
      <c r="N51" s="27">
        <f t="shared" si="11"/>
        <v>0</v>
      </c>
      <c r="O51" s="27">
        <f>L51-(M51+N51)</f>
        <v>0</v>
      </c>
      <c r="P51" s="76"/>
      <c r="Q51" s="77"/>
      <c r="R51" s="77"/>
    </row>
    <row r="52" spans="1:20" ht="22.5" customHeight="1">
      <c r="A52" s="48" t="s">
        <v>129</v>
      </c>
      <c r="B52" s="13"/>
      <c r="C52" s="14"/>
      <c r="D52" s="13"/>
      <c r="E52" s="14"/>
      <c r="F52" s="14"/>
      <c r="G52" s="13"/>
      <c r="H52" s="13"/>
      <c r="I52" s="12"/>
      <c r="J52" s="12"/>
      <c r="K52" s="12"/>
      <c r="L52" s="12"/>
      <c r="M52" s="12"/>
      <c r="N52" s="12"/>
      <c r="O52" s="12"/>
      <c r="P52" s="76"/>
      <c r="Q52" s="77"/>
      <c r="R52" s="77"/>
    </row>
    <row r="53" spans="1:20" ht="22.5" customHeight="1">
      <c r="A53" s="162" t="s">
        <v>217</v>
      </c>
      <c r="B53" s="160" t="s">
        <v>67</v>
      </c>
      <c r="C53" s="150" t="s">
        <v>286</v>
      </c>
      <c r="D53" s="150"/>
      <c r="E53" s="150"/>
      <c r="F53" s="150"/>
      <c r="G53" s="160" t="s">
        <v>38</v>
      </c>
      <c r="H53" s="144" t="s">
        <v>47</v>
      </c>
      <c r="I53" s="145"/>
      <c r="J53" s="145"/>
      <c r="K53" s="146"/>
      <c r="L53" s="144" t="s">
        <v>216</v>
      </c>
      <c r="M53" s="145"/>
      <c r="N53" s="145"/>
      <c r="O53" s="146"/>
      <c r="P53" s="48" t="s">
        <v>96</v>
      </c>
      <c r="Q53" s="48" t="s">
        <v>96</v>
      </c>
      <c r="R53" s="61"/>
    </row>
    <row r="54" spans="1:20" ht="22.5" customHeight="1">
      <c r="A54" s="161"/>
      <c r="B54" s="161"/>
      <c r="C54" s="68" t="s">
        <v>215</v>
      </c>
      <c r="D54" s="150" t="s">
        <v>120</v>
      </c>
      <c r="E54" s="150"/>
      <c r="F54" s="68" t="s">
        <v>15</v>
      </c>
      <c r="G54" s="161"/>
      <c r="H54" s="69" t="s">
        <v>29</v>
      </c>
      <c r="I54" s="69" t="s">
        <v>28</v>
      </c>
      <c r="J54" s="68" t="s">
        <v>18</v>
      </c>
      <c r="K54" s="68" t="s">
        <v>19</v>
      </c>
      <c r="L54" s="53" t="s">
        <v>109</v>
      </c>
      <c r="M54" s="53" t="s">
        <v>110</v>
      </c>
      <c r="N54" s="53" t="s">
        <v>111</v>
      </c>
      <c r="O54" s="53" t="s">
        <v>112</v>
      </c>
      <c r="P54" s="70" t="s">
        <v>104</v>
      </c>
      <c r="Q54" s="70" t="s">
        <v>116</v>
      </c>
      <c r="R54" s="70" t="s">
        <v>115</v>
      </c>
      <c r="T54" s="98" t="s">
        <v>153</v>
      </c>
    </row>
    <row r="55" spans="1:20" ht="22.5" customHeight="1">
      <c r="A55" s="6"/>
      <c r="B55" s="9"/>
      <c r="C55" s="72"/>
      <c r="D55" s="152"/>
      <c r="E55" s="152"/>
      <c r="F55" s="15"/>
      <c r="G55" s="7"/>
      <c r="H55" s="6"/>
      <c r="I55" s="6"/>
      <c r="J55" s="7" t="s">
        <v>1</v>
      </c>
      <c r="K55" s="8" t="s">
        <v>1</v>
      </c>
      <c r="L55" s="1"/>
      <c r="M55" s="1"/>
      <c r="N55" s="1"/>
      <c r="O55" s="20">
        <f>L55-(M55+N55)</f>
        <v>0</v>
      </c>
      <c r="P55" s="29" t="str">
        <f t="shared" ref="P55:P61" si="12">IF(OR(G55="新規",G55="追加",G55=""),"OK",(IF(AND(H55="",I55=""),"NG","OK")))</f>
        <v>OK</v>
      </c>
      <c r="Q55" s="10" t="str">
        <f t="shared" ref="Q55:Q61" si="13">IF(OR(G55="新規",G55="追加",G55=""),"OK",(IF(OR(AND(J55="",K55=""),AND(J55="",K55="□"),AND(J55="□",K55=""),AND(J55="□",K55="□")),"NG","OK")))</f>
        <v>OK</v>
      </c>
      <c r="R55" s="10" t="str">
        <f>IF(OR(AND(C55&lt;&gt;"",D55&lt;&gt;"",F55&lt;&gt;"",G55&lt;&gt;""),(C55="")),"OK","NG")</f>
        <v>OK</v>
      </c>
      <c r="T55" s="78" t="s">
        <v>159</v>
      </c>
    </row>
    <row r="56" spans="1:20" ht="22.5" customHeight="1">
      <c r="A56" s="6"/>
      <c r="B56" s="9"/>
      <c r="C56" s="72"/>
      <c r="D56" s="152"/>
      <c r="E56" s="152"/>
      <c r="F56" s="15"/>
      <c r="G56" s="7"/>
      <c r="H56" s="6"/>
      <c r="I56" s="6"/>
      <c r="J56" s="7" t="s">
        <v>1</v>
      </c>
      <c r="K56" s="8" t="s">
        <v>1</v>
      </c>
      <c r="L56" s="1"/>
      <c r="M56" s="1"/>
      <c r="N56" s="1"/>
      <c r="O56" s="20">
        <f t="shared" ref="O56:O61" si="14">L56-(M56+N56)</f>
        <v>0</v>
      </c>
      <c r="P56" s="29" t="str">
        <f t="shared" si="12"/>
        <v>OK</v>
      </c>
      <c r="Q56" s="10" t="str">
        <f t="shared" si="13"/>
        <v>OK</v>
      </c>
      <c r="R56" s="10" t="str">
        <f t="shared" ref="R56:R61" si="15">IF(OR(AND(C56&lt;&gt;"",D56&lt;&gt;"",F56&lt;&gt;"",G56&lt;&gt;""),(C56="")),"OK","NG")</f>
        <v>OK</v>
      </c>
      <c r="T56" s="79" t="s">
        <v>162</v>
      </c>
    </row>
    <row r="57" spans="1:20" ht="22.5" customHeight="1">
      <c r="A57" s="6"/>
      <c r="B57" s="9"/>
      <c r="C57" s="72"/>
      <c r="D57" s="152"/>
      <c r="E57" s="152"/>
      <c r="F57" s="15"/>
      <c r="G57" s="7"/>
      <c r="H57" s="6"/>
      <c r="I57" s="6"/>
      <c r="J57" s="7" t="s">
        <v>1</v>
      </c>
      <c r="K57" s="8" t="s">
        <v>1</v>
      </c>
      <c r="L57" s="1"/>
      <c r="M57" s="1"/>
      <c r="N57" s="1"/>
      <c r="O57" s="20">
        <f t="shared" si="14"/>
        <v>0</v>
      </c>
      <c r="P57" s="29" t="str">
        <f t="shared" si="12"/>
        <v>OK</v>
      </c>
      <c r="Q57" s="10" t="str">
        <f t="shared" si="13"/>
        <v>OK</v>
      </c>
      <c r="R57" s="10" t="str">
        <f t="shared" si="15"/>
        <v>OK</v>
      </c>
      <c r="T57" s="81" t="s">
        <v>214</v>
      </c>
    </row>
    <row r="58" spans="1:20" ht="22.5" customHeight="1">
      <c r="A58" s="6"/>
      <c r="B58" s="9"/>
      <c r="C58" s="72"/>
      <c r="D58" s="152"/>
      <c r="E58" s="152"/>
      <c r="F58" s="15"/>
      <c r="G58" s="7"/>
      <c r="H58" s="6"/>
      <c r="I58" s="6"/>
      <c r="J58" s="7" t="s">
        <v>1</v>
      </c>
      <c r="K58" s="8" t="s">
        <v>1</v>
      </c>
      <c r="L58" s="1"/>
      <c r="M58" s="1"/>
      <c r="N58" s="1"/>
      <c r="O58" s="20">
        <f t="shared" si="14"/>
        <v>0</v>
      </c>
      <c r="P58" s="29" t="str">
        <f t="shared" si="12"/>
        <v>OK</v>
      </c>
      <c r="Q58" s="10" t="str">
        <f t="shared" si="13"/>
        <v>OK</v>
      </c>
      <c r="R58" s="10" t="str">
        <f t="shared" si="15"/>
        <v>OK</v>
      </c>
      <c r="T58" s="80" t="s">
        <v>13</v>
      </c>
    </row>
    <row r="59" spans="1:20" ht="22.5" customHeight="1">
      <c r="A59" s="6"/>
      <c r="B59" s="9"/>
      <c r="C59" s="72"/>
      <c r="D59" s="152"/>
      <c r="E59" s="152"/>
      <c r="F59" s="16"/>
      <c r="G59" s="7"/>
      <c r="H59" s="6"/>
      <c r="I59" s="6"/>
      <c r="J59" s="7" t="s">
        <v>1</v>
      </c>
      <c r="K59" s="8" t="s">
        <v>1</v>
      </c>
      <c r="L59" s="1"/>
      <c r="M59" s="1"/>
      <c r="N59" s="1"/>
      <c r="O59" s="20">
        <f t="shared" si="14"/>
        <v>0</v>
      </c>
      <c r="P59" s="29" t="str">
        <f t="shared" si="12"/>
        <v>OK</v>
      </c>
      <c r="Q59" s="10" t="str">
        <f t="shared" si="13"/>
        <v>OK</v>
      </c>
      <c r="R59" s="10" t="str">
        <f t="shared" si="15"/>
        <v>OK</v>
      </c>
    </row>
    <row r="60" spans="1:20" ht="22.5" customHeight="1">
      <c r="A60" s="6"/>
      <c r="B60" s="9"/>
      <c r="C60" s="72"/>
      <c r="D60" s="152"/>
      <c r="E60" s="152"/>
      <c r="F60" s="15"/>
      <c r="G60" s="7"/>
      <c r="H60" s="6"/>
      <c r="I60" s="6"/>
      <c r="J60" s="7" t="s">
        <v>1</v>
      </c>
      <c r="K60" s="8" t="s">
        <v>1</v>
      </c>
      <c r="L60" s="1"/>
      <c r="M60" s="1"/>
      <c r="N60" s="1"/>
      <c r="O60" s="20">
        <f t="shared" si="14"/>
        <v>0</v>
      </c>
      <c r="P60" s="29" t="str">
        <f t="shared" si="12"/>
        <v>OK</v>
      </c>
      <c r="Q60" s="10" t="str">
        <f t="shared" si="13"/>
        <v>OK</v>
      </c>
      <c r="R60" s="10" t="str">
        <f t="shared" si="15"/>
        <v>OK</v>
      </c>
    </row>
    <row r="61" spans="1:20" ht="22.5" customHeight="1">
      <c r="A61" s="6"/>
      <c r="B61" s="9"/>
      <c r="C61" s="72"/>
      <c r="D61" s="152"/>
      <c r="E61" s="152"/>
      <c r="F61" s="15"/>
      <c r="G61" s="7"/>
      <c r="H61" s="6"/>
      <c r="I61" s="6"/>
      <c r="J61" s="7" t="s">
        <v>1</v>
      </c>
      <c r="K61" s="8" t="s">
        <v>1</v>
      </c>
      <c r="L61" s="1"/>
      <c r="M61" s="1"/>
      <c r="N61" s="1"/>
      <c r="O61" s="20">
        <f t="shared" si="14"/>
        <v>0</v>
      </c>
      <c r="P61" s="29" t="str">
        <f t="shared" si="12"/>
        <v>OK</v>
      </c>
      <c r="Q61" s="10" t="str">
        <f t="shared" si="13"/>
        <v>OK</v>
      </c>
      <c r="R61" s="10" t="str">
        <f t="shared" si="15"/>
        <v>OK</v>
      </c>
    </row>
    <row r="62" spans="1:20" ht="22.5" customHeight="1">
      <c r="A62" s="12"/>
      <c r="B62" s="13"/>
      <c r="C62" s="14"/>
      <c r="D62" s="13"/>
      <c r="E62" s="14"/>
      <c r="F62" s="14"/>
      <c r="G62" s="13"/>
      <c r="H62" s="13"/>
      <c r="I62" s="12"/>
      <c r="J62" s="12"/>
      <c r="K62" s="68" t="s">
        <v>137</v>
      </c>
      <c r="L62" s="27">
        <f>SUM(L55:L61)</f>
        <v>0</v>
      </c>
      <c r="M62" s="27">
        <f t="shared" ref="M62:N62" si="16">SUM(M55:M61)</f>
        <v>0</v>
      </c>
      <c r="N62" s="27">
        <f t="shared" si="16"/>
        <v>0</v>
      </c>
      <c r="O62" s="27">
        <f>L62-(M62+N62)</f>
        <v>0</v>
      </c>
      <c r="P62" s="76"/>
      <c r="Q62" s="77"/>
      <c r="R62" s="77"/>
    </row>
    <row r="63" spans="1:20" ht="22.5" customHeight="1">
      <c r="A63" s="48" t="s">
        <v>130</v>
      </c>
      <c r="B63" s="13"/>
      <c r="C63" s="14"/>
      <c r="D63" s="13"/>
      <c r="E63" s="14"/>
      <c r="F63" s="14"/>
      <c r="G63" s="13"/>
      <c r="H63" s="13"/>
      <c r="I63" s="12"/>
      <c r="J63" s="12"/>
      <c r="K63" s="12"/>
      <c r="L63" s="12"/>
      <c r="M63" s="12"/>
      <c r="N63" s="12"/>
      <c r="O63" s="12"/>
      <c r="P63" s="76"/>
      <c r="Q63" s="77"/>
      <c r="R63" s="77"/>
    </row>
    <row r="64" spans="1:20" ht="22.5" customHeight="1">
      <c r="A64" s="162" t="s">
        <v>217</v>
      </c>
      <c r="B64" s="160" t="s">
        <v>67</v>
      </c>
      <c r="C64" s="150" t="s">
        <v>286</v>
      </c>
      <c r="D64" s="150"/>
      <c r="E64" s="150"/>
      <c r="F64" s="150"/>
      <c r="G64" s="160" t="s">
        <v>38</v>
      </c>
      <c r="H64" s="144" t="s">
        <v>47</v>
      </c>
      <c r="I64" s="145"/>
      <c r="J64" s="145"/>
      <c r="K64" s="146"/>
      <c r="L64" s="144" t="s">
        <v>216</v>
      </c>
      <c r="M64" s="145"/>
      <c r="N64" s="145"/>
      <c r="O64" s="146"/>
      <c r="P64" s="48" t="s">
        <v>96</v>
      </c>
      <c r="Q64" s="48" t="s">
        <v>96</v>
      </c>
      <c r="R64" s="61"/>
    </row>
    <row r="65" spans="1:20" ht="22.5" customHeight="1">
      <c r="A65" s="161"/>
      <c r="B65" s="161"/>
      <c r="C65" s="68" t="s">
        <v>215</v>
      </c>
      <c r="D65" s="150" t="s">
        <v>120</v>
      </c>
      <c r="E65" s="150"/>
      <c r="F65" s="68" t="s">
        <v>15</v>
      </c>
      <c r="G65" s="161"/>
      <c r="H65" s="69" t="s">
        <v>29</v>
      </c>
      <c r="I65" s="69" t="s">
        <v>28</v>
      </c>
      <c r="J65" s="68" t="s">
        <v>18</v>
      </c>
      <c r="K65" s="68" t="s">
        <v>19</v>
      </c>
      <c r="L65" s="53" t="s">
        <v>109</v>
      </c>
      <c r="M65" s="53" t="s">
        <v>110</v>
      </c>
      <c r="N65" s="53" t="s">
        <v>111</v>
      </c>
      <c r="O65" s="53" t="s">
        <v>112</v>
      </c>
      <c r="P65" s="70" t="s">
        <v>104</v>
      </c>
      <c r="Q65" s="70" t="s">
        <v>116</v>
      </c>
      <c r="R65" s="70" t="s">
        <v>115</v>
      </c>
      <c r="T65" s="82" t="s">
        <v>153</v>
      </c>
    </row>
    <row r="66" spans="1:20" ht="22.5" customHeight="1">
      <c r="A66" s="6"/>
      <c r="B66" s="9"/>
      <c r="C66" s="72"/>
      <c r="D66" s="152"/>
      <c r="E66" s="152"/>
      <c r="F66" s="15"/>
      <c r="G66" s="7"/>
      <c r="H66" s="6"/>
      <c r="I66" s="6"/>
      <c r="J66" s="7" t="s">
        <v>1</v>
      </c>
      <c r="K66" s="8" t="s">
        <v>1</v>
      </c>
      <c r="L66" s="1"/>
      <c r="M66" s="1"/>
      <c r="N66" s="1"/>
      <c r="O66" s="20">
        <f>L66-(M66+N66)</f>
        <v>0</v>
      </c>
      <c r="P66" s="29" t="str">
        <f>IF(OR(G66="新規",G66="追加",G66=""),"OK",(IF(AND(H66="",I66=""),"NG","OK")))</f>
        <v>OK</v>
      </c>
      <c r="Q66" s="10" t="str">
        <f>IF(OR(G66="新規",G66="追加",G66=""),"OK",(IF(OR(AND(J66="",K66=""),AND(J66="",K66="□"),AND(J66="□",K66=""),AND(J66="□",K66="□")),"NG","OK")))</f>
        <v>OK</v>
      </c>
      <c r="R66" s="10" t="str">
        <f>IF(OR(AND(C66&lt;&gt;"",D66&lt;&gt;"",F66&lt;&gt;"",G66&lt;&gt;""),(C66="")),"OK","NG")</f>
        <v>OK</v>
      </c>
      <c r="T66" s="83" t="s">
        <v>271</v>
      </c>
    </row>
    <row r="67" spans="1:20" ht="22.5" customHeight="1">
      <c r="A67" s="6"/>
      <c r="B67" s="9"/>
      <c r="C67" s="72"/>
      <c r="D67" s="152"/>
      <c r="E67" s="152"/>
      <c r="F67" s="15"/>
      <c r="G67" s="7"/>
      <c r="H67" s="6"/>
      <c r="I67" s="6"/>
      <c r="J67" s="7" t="s">
        <v>1</v>
      </c>
      <c r="K67" s="8" t="s">
        <v>1</v>
      </c>
      <c r="L67" s="1"/>
      <c r="M67" s="1"/>
      <c r="N67" s="1"/>
      <c r="O67" s="20">
        <f t="shared" ref="O67:O72" si="17">L67-(M67+N67)</f>
        <v>0</v>
      </c>
      <c r="P67" s="29" t="str">
        <f>IF(OR(G67="新規",G67="追加",G67=""),"OK",(IF(AND(H67="",I67=""),"NG","OK")))</f>
        <v>OK</v>
      </c>
      <c r="Q67" s="10" t="str">
        <f t="shared" ref="Q67:Q72" si="18">IF(OR(G67="新規",G67="追加",G67=""),"OK",(IF(OR(AND(J67="",K67=""),AND(J67="",K67="□"),AND(J67="□",K67=""),AND(J67="□",K67="□")),"NG","OK")))</f>
        <v>OK</v>
      </c>
      <c r="R67" s="10" t="str">
        <f t="shared" ref="R67:R72" si="19">IF(OR(AND(C67&lt;&gt;"",D67&lt;&gt;"",F67&lt;&gt;"",G67&lt;&gt;""),(C67="")),"OK","NG")</f>
        <v>OK</v>
      </c>
      <c r="T67" s="82" t="s">
        <v>214</v>
      </c>
    </row>
    <row r="68" spans="1:20" ht="22.5" customHeight="1">
      <c r="A68" s="6"/>
      <c r="B68" s="9"/>
      <c r="C68" s="72"/>
      <c r="D68" s="152"/>
      <c r="E68" s="152"/>
      <c r="F68" s="15"/>
      <c r="G68" s="7"/>
      <c r="H68" s="6"/>
      <c r="I68" s="6"/>
      <c r="J68" s="7" t="s">
        <v>1</v>
      </c>
      <c r="K68" s="8" t="s">
        <v>1</v>
      </c>
      <c r="L68" s="1"/>
      <c r="M68" s="1"/>
      <c r="N68" s="1"/>
      <c r="O68" s="20">
        <f t="shared" si="17"/>
        <v>0</v>
      </c>
      <c r="P68" s="29" t="str">
        <f t="shared" ref="P68:P72" si="20">IF(OR(G68="新規",G68="追加",G68=""),"OK",(IF(AND(H68="",I68=""),"NG","OK")))</f>
        <v>OK</v>
      </c>
      <c r="Q68" s="10" t="str">
        <f t="shared" si="18"/>
        <v>OK</v>
      </c>
      <c r="R68" s="10" t="str">
        <f t="shared" si="19"/>
        <v>OK</v>
      </c>
      <c r="T68" s="80" t="s">
        <v>13</v>
      </c>
    </row>
    <row r="69" spans="1:20" ht="22.5" customHeight="1">
      <c r="A69" s="6"/>
      <c r="B69" s="9"/>
      <c r="C69" s="72"/>
      <c r="D69" s="152"/>
      <c r="E69" s="152"/>
      <c r="F69" s="15"/>
      <c r="G69" s="7"/>
      <c r="H69" s="6"/>
      <c r="I69" s="6"/>
      <c r="J69" s="7" t="s">
        <v>1</v>
      </c>
      <c r="K69" s="8" t="s">
        <v>1</v>
      </c>
      <c r="L69" s="1"/>
      <c r="M69" s="1"/>
      <c r="N69" s="1"/>
      <c r="O69" s="20">
        <f t="shared" si="17"/>
        <v>0</v>
      </c>
      <c r="P69" s="29" t="str">
        <f t="shared" si="20"/>
        <v>OK</v>
      </c>
      <c r="Q69" s="10" t="str">
        <f t="shared" si="18"/>
        <v>OK</v>
      </c>
      <c r="R69" s="10" t="str">
        <f t="shared" si="19"/>
        <v>OK</v>
      </c>
    </row>
    <row r="70" spans="1:20" ht="22.5" customHeight="1">
      <c r="A70" s="6"/>
      <c r="B70" s="9"/>
      <c r="C70" s="72"/>
      <c r="D70" s="152"/>
      <c r="E70" s="152"/>
      <c r="F70" s="16"/>
      <c r="G70" s="7"/>
      <c r="H70" s="6"/>
      <c r="I70" s="6"/>
      <c r="J70" s="7" t="s">
        <v>1</v>
      </c>
      <c r="K70" s="8" t="s">
        <v>1</v>
      </c>
      <c r="L70" s="1"/>
      <c r="M70" s="1"/>
      <c r="N70" s="1"/>
      <c r="O70" s="20">
        <f t="shared" si="17"/>
        <v>0</v>
      </c>
      <c r="P70" s="29" t="str">
        <f t="shared" si="20"/>
        <v>OK</v>
      </c>
      <c r="Q70" s="10" t="str">
        <f t="shared" si="18"/>
        <v>OK</v>
      </c>
      <c r="R70" s="10" t="str">
        <f t="shared" si="19"/>
        <v>OK</v>
      </c>
    </row>
    <row r="71" spans="1:20" ht="22.5" customHeight="1">
      <c r="A71" s="6"/>
      <c r="B71" s="9"/>
      <c r="C71" s="72"/>
      <c r="D71" s="152"/>
      <c r="E71" s="152"/>
      <c r="F71" s="15"/>
      <c r="G71" s="7"/>
      <c r="H71" s="6"/>
      <c r="I71" s="6"/>
      <c r="J71" s="7" t="s">
        <v>1</v>
      </c>
      <c r="K71" s="8" t="s">
        <v>1</v>
      </c>
      <c r="L71" s="1"/>
      <c r="M71" s="1"/>
      <c r="N71" s="1"/>
      <c r="O71" s="20">
        <f t="shared" si="17"/>
        <v>0</v>
      </c>
      <c r="P71" s="29" t="str">
        <f t="shared" si="20"/>
        <v>OK</v>
      </c>
      <c r="Q71" s="10" t="str">
        <f t="shared" si="18"/>
        <v>OK</v>
      </c>
      <c r="R71" s="10" t="str">
        <f t="shared" si="19"/>
        <v>OK</v>
      </c>
    </row>
    <row r="72" spans="1:20" ht="22.5" customHeight="1">
      <c r="A72" s="6"/>
      <c r="B72" s="9"/>
      <c r="C72" s="72"/>
      <c r="D72" s="152"/>
      <c r="E72" s="152"/>
      <c r="F72" s="15"/>
      <c r="G72" s="7"/>
      <c r="H72" s="6"/>
      <c r="I72" s="6"/>
      <c r="J72" s="7" t="s">
        <v>1</v>
      </c>
      <c r="K72" s="8" t="s">
        <v>1</v>
      </c>
      <c r="L72" s="1"/>
      <c r="M72" s="1"/>
      <c r="N72" s="1"/>
      <c r="O72" s="20">
        <f t="shared" si="17"/>
        <v>0</v>
      </c>
      <c r="P72" s="29" t="str">
        <f t="shared" si="20"/>
        <v>OK</v>
      </c>
      <c r="Q72" s="10" t="str">
        <f t="shared" si="18"/>
        <v>OK</v>
      </c>
      <c r="R72" s="10" t="str">
        <f t="shared" si="19"/>
        <v>OK</v>
      </c>
    </row>
    <row r="73" spans="1:20" ht="22.5" customHeight="1">
      <c r="A73" s="12"/>
      <c r="B73" s="13"/>
      <c r="C73" s="14"/>
      <c r="D73" s="13"/>
      <c r="E73" s="14"/>
      <c r="F73" s="14"/>
      <c r="G73" s="13"/>
      <c r="H73" s="13"/>
      <c r="I73" s="12"/>
      <c r="J73" s="12"/>
      <c r="K73" s="68" t="s">
        <v>137</v>
      </c>
      <c r="L73" s="27">
        <f>SUM(L66:L72)</f>
        <v>0</v>
      </c>
      <c r="M73" s="27">
        <f t="shared" ref="M73:N73" si="21">SUM(M66:M72)</f>
        <v>0</v>
      </c>
      <c r="N73" s="27">
        <f t="shared" si="21"/>
        <v>0</v>
      </c>
      <c r="O73" s="27">
        <f>L73-(M73+N73)</f>
        <v>0</v>
      </c>
      <c r="P73" s="76"/>
      <c r="Q73" s="77"/>
      <c r="R73" s="77"/>
    </row>
    <row r="74" spans="1:20" ht="22.5" customHeight="1">
      <c r="A74" s="48" t="s">
        <v>132</v>
      </c>
      <c r="B74" s="13"/>
      <c r="C74" s="14"/>
      <c r="D74" s="13"/>
      <c r="E74" s="14"/>
      <c r="F74" s="14"/>
      <c r="G74" s="13"/>
      <c r="H74" s="13"/>
      <c r="I74" s="12"/>
      <c r="J74" s="12"/>
      <c r="K74" s="12"/>
      <c r="L74" s="12"/>
      <c r="M74" s="12"/>
      <c r="N74" s="12"/>
      <c r="O74" s="12"/>
      <c r="P74" s="76"/>
      <c r="Q74" s="77"/>
      <c r="R74" s="77"/>
    </row>
    <row r="75" spans="1:20" ht="22.5" customHeight="1">
      <c r="A75" s="162" t="s">
        <v>217</v>
      </c>
      <c r="B75" s="160" t="s">
        <v>67</v>
      </c>
      <c r="C75" s="150" t="s">
        <v>286</v>
      </c>
      <c r="D75" s="150"/>
      <c r="E75" s="150"/>
      <c r="F75" s="150"/>
      <c r="G75" s="160" t="s">
        <v>38</v>
      </c>
      <c r="H75" s="147" t="s">
        <v>47</v>
      </c>
      <c r="I75" s="148"/>
      <c r="J75" s="148"/>
      <c r="K75" s="149"/>
      <c r="L75" s="144" t="s">
        <v>216</v>
      </c>
      <c r="M75" s="145"/>
      <c r="N75" s="145"/>
      <c r="O75" s="146"/>
      <c r="P75" s="76"/>
      <c r="Q75" s="77"/>
      <c r="R75" s="61"/>
    </row>
    <row r="76" spans="1:20" ht="22.5" customHeight="1">
      <c r="A76" s="161"/>
      <c r="B76" s="161"/>
      <c r="C76" s="68" t="s">
        <v>215</v>
      </c>
      <c r="D76" s="150" t="s">
        <v>120</v>
      </c>
      <c r="E76" s="150"/>
      <c r="F76" s="68" t="s">
        <v>15</v>
      </c>
      <c r="G76" s="161"/>
      <c r="H76" s="84" t="s">
        <v>29</v>
      </c>
      <c r="I76" s="84" t="s">
        <v>28</v>
      </c>
      <c r="J76" s="22" t="s">
        <v>18</v>
      </c>
      <c r="K76" s="22" t="s">
        <v>19</v>
      </c>
      <c r="L76" s="53" t="s">
        <v>109</v>
      </c>
      <c r="M76" s="53" t="s">
        <v>110</v>
      </c>
      <c r="N76" s="53" t="s">
        <v>111</v>
      </c>
      <c r="O76" s="53" t="s">
        <v>112</v>
      </c>
      <c r="P76" s="76"/>
      <c r="Q76" s="77"/>
      <c r="R76" s="70" t="s">
        <v>115</v>
      </c>
      <c r="T76" s="81" t="s">
        <v>153</v>
      </c>
    </row>
    <row r="77" spans="1:20" ht="22.5" customHeight="1">
      <c r="A77" s="6"/>
      <c r="B77" s="9"/>
      <c r="C77" s="72"/>
      <c r="D77" s="152"/>
      <c r="E77" s="152"/>
      <c r="F77" s="15"/>
      <c r="G77" s="7"/>
      <c r="H77" s="22"/>
      <c r="I77" s="22"/>
      <c r="J77" s="22" t="s">
        <v>1</v>
      </c>
      <c r="K77" s="22" t="s">
        <v>1</v>
      </c>
      <c r="L77" s="1"/>
      <c r="M77" s="1"/>
      <c r="N77" s="1"/>
      <c r="O77" s="20">
        <f>L77-(M77+N77)</f>
        <v>0</v>
      </c>
      <c r="P77" s="76"/>
      <c r="Q77" s="77"/>
      <c r="R77" s="10" t="str">
        <f>IF(OR(AND(C77&lt;&gt;"",D77&lt;&gt;"",F77&lt;&gt;"",G77&lt;&gt;""),(C77="")),"OK","NG")</f>
        <v>OK</v>
      </c>
      <c r="T77" s="81" t="s">
        <v>273</v>
      </c>
    </row>
    <row r="78" spans="1:20" ht="22.5" customHeight="1">
      <c r="A78" s="6"/>
      <c r="B78" s="9"/>
      <c r="C78" s="72"/>
      <c r="D78" s="152"/>
      <c r="E78" s="152"/>
      <c r="F78" s="15"/>
      <c r="G78" s="7"/>
      <c r="H78" s="22"/>
      <c r="I78" s="22"/>
      <c r="J78" s="22" t="s">
        <v>1</v>
      </c>
      <c r="K78" s="22" t="s">
        <v>1</v>
      </c>
      <c r="L78" s="1"/>
      <c r="M78" s="1"/>
      <c r="N78" s="1"/>
      <c r="O78" s="20">
        <f t="shared" ref="O78:O83" si="22">L78-(M78+N78)</f>
        <v>0</v>
      </c>
      <c r="P78" s="76"/>
      <c r="Q78" s="77"/>
      <c r="R78" s="10" t="str">
        <f t="shared" ref="R78:R83" si="23">IF(OR(AND(C78&lt;&gt;"",D78&lt;&gt;"",F78&lt;&gt;"",G78&lt;&gt;""),(C78="")),"OK","NG")</f>
        <v>OK</v>
      </c>
      <c r="T78" s="81" t="s">
        <v>163</v>
      </c>
    </row>
    <row r="79" spans="1:20" ht="22.5" customHeight="1">
      <c r="A79" s="6"/>
      <c r="B79" s="9"/>
      <c r="C79" s="72"/>
      <c r="D79" s="152"/>
      <c r="E79" s="152"/>
      <c r="F79" s="15"/>
      <c r="G79" s="7"/>
      <c r="H79" s="22"/>
      <c r="I79" s="22"/>
      <c r="J79" s="22" t="s">
        <v>1</v>
      </c>
      <c r="K79" s="22" t="s">
        <v>1</v>
      </c>
      <c r="L79" s="1"/>
      <c r="M79" s="1"/>
      <c r="N79" s="1"/>
      <c r="O79" s="20">
        <f t="shared" si="22"/>
        <v>0</v>
      </c>
      <c r="P79" s="76"/>
      <c r="Q79" s="77"/>
      <c r="R79" s="10" t="str">
        <f t="shared" si="23"/>
        <v>OK</v>
      </c>
      <c r="T79" s="81" t="s">
        <v>214</v>
      </c>
    </row>
    <row r="80" spans="1:20" ht="22.5" customHeight="1">
      <c r="A80" s="6"/>
      <c r="B80" s="9"/>
      <c r="C80" s="72"/>
      <c r="D80" s="152"/>
      <c r="E80" s="152"/>
      <c r="F80" s="15"/>
      <c r="G80" s="7"/>
      <c r="H80" s="22"/>
      <c r="I80" s="22"/>
      <c r="J80" s="22" t="s">
        <v>1</v>
      </c>
      <c r="K80" s="22" t="s">
        <v>1</v>
      </c>
      <c r="L80" s="1"/>
      <c r="M80" s="1"/>
      <c r="N80" s="1"/>
      <c r="O80" s="20">
        <f t="shared" si="22"/>
        <v>0</v>
      </c>
      <c r="P80" s="76"/>
      <c r="Q80" s="77"/>
      <c r="R80" s="10" t="str">
        <f>IF(OR(AND(C80&lt;&gt;"",D80&lt;&gt;"",F80&lt;&gt;"",G80&lt;&gt;""),(C80="")),"OK","NG")</f>
        <v>OK</v>
      </c>
      <c r="T80" s="81" t="s">
        <v>13</v>
      </c>
    </row>
    <row r="81" spans="1:20" ht="22.5" customHeight="1">
      <c r="A81" s="6"/>
      <c r="B81" s="9"/>
      <c r="C81" s="72"/>
      <c r="D81" s="152"/>
      <c r="E81" s="152"/>
      <c r="F81" s="16"/>
      <c r="G81" s="7"/>
      <c r="H81" s="22"/>
      <c r="I81" s="22"/>
      <c r="J81" s="22" t="s">
        <v>1</v>
      </c>
      <c r="K81" s="22" t="s">
        <v>1</v>
      </c>
      <c r="L81" s="1"/>
      <c r="M81" s="1"/>
      <c r="N81" s="1"/>
      <c r="O81" s="20">
        <f t="shared" si="22"/>
        <v>0</v>
      </c>
      <c r="P81" s="76"/>
      <c r="Q81" s="77"/>
      <c r="R81" s="10" t="str">
        <f>IF(OR(AND(C81&lt;&gt;"",D81&lt;&gt;"",F81&lt;&gt;"",G81&lt;&gt;""),(C81="")),"OK","NG")</f>
        <v>OK</v>
      </c>
    </row>
    <row r="82" spans="1:20" ht="22.5" customHeight="1">
      <c r="A82" s="6"/>
      <c r="B82" s="9"/>
      <c r="C82" s="72"/>
      <c r="D82" s="152"/>
      <c r="E82" s="152"/>
      <c r="F82" s="15"/>
      <c r="G82" s="7"/>
      <c r="H82" s="22"/>
      <c r="I82" s="22"/>
      <c r="J82" s="22" t="s">
        <v>1</v>
      </c>
      <c r="K82" s="22" t="s">
        <v>1</v>
      </c>
      <c r="L82" s="1"/>
      <c r="M82" s="1"/>
      <c r="N82" s="1"/>
      <c r="O82" s="20">
        <f t="shared" si="22"/>
        <v>0</v>
      </c>
      <c r="P82" s="76"/>
      <c r="Q82" s="77"/>
      <c r="R82" s="10" t="str">
        <f t="shared" si="23"/>
        <v>OK</v>
      </c>
    </row>
    <row r="83" spans="1:20" ht="22.5" customHeight="1">
      <c r="A83" s="6"/>
      <c r="B83" s="9"/>
      <c r="C83" s="72"/>
      <c r="D83" s="152"/>
      <c r="E83" s="152"/>
      <c r="F83" s="15"/>
      <c r="G83" s="7"/>
      <c r="H83" s="22"/>
      <c r="I83" s="22"/>
      <c r="J83" s="22" t="s">
        <v>1</v>
      </c>
      <c r="K83" s="22" t="s">
        <v>1</v>
      </c>
      <c r="L83" s="1"/>
      <c r="M83" s="1"/>
      <c r="N83" s="1"/>
      <c r="O83" s="20">
        <f t="shared" si="22"/>
        <v>0</v>
      </c>
      <c r="P83" s="76"/>
      <c r="Q83" s="77"/>
      <c r="R83" s="10" t="str">
        <f t="shared" si="23"/>
        <v>OK</v>
      </c>
    </row>
    <row r="84" spans="1:20" ht="22.5" customHeight="1">
      <c r="A84" s="12"/>
      <c r="B84" s="13"/>
      <c r="C84" s="14"/>
      <c r="D84" s="13"/>
      <c r="E84" s="14"/>
      <c r="F84" s="14"/>
      <c r="G84" s="13"/>
      <c r="H84" s="13"/>
      <c r="I84" s="12"/>
      <c r="J84" s="12"/>
      <c r="K84" s="68" t="s">
        <v>137</v>
      </c>
      <c r="L84" s="27">
        <f>SUM(L77:L83)</f>
        <v>0</v>
      </c>
      <c r="M84" s="27">
        <f t="shared" ref="M84:N84" si="24">SUM(M77:M83)</f>
        <v>0</v>
      </c>
      <c r="N84" s="27">
        <f t="shared" si="24"/>
        <v>0</v>
      </c>
      <c r="O84" s="27">
        <f>L84-(M84+N84)</f>
        <v>0</v>
      </c>
      <c r="P84" s="76"/>
      <c r="Q84" s="77"/>
      <c r="R84" s="77"/>
    </row>
    <row r="85" spans="1:20" ht="22.5" customHeight="1">
      <c r="A85" s="48" t="s">
        <v>133</v>
      </c>
      <c r="B85" s="13"/>
      <c r="C85" s="14"/>
      <c r="D85" s="13"/>
      <c r="E85" s="14"/>
      <c r="F85" s="14"/>
      <c r="G85" s="13"/>
      <c r="H85" s="13"/>
      <c r="I85" s="12"/>
      <c r="K85" s="12"/>
      <c r="L85" s="12"/>
      <c r="M85" s="12"/>
      <c r="N85" s="12"/>
      <c r="O85" s="12"/>
      <c r="P85" s="76"/>
      <c r="Q85" s="77"/>
      <c r="R85" s="77"/>
    </row>
    <row r="86" spans="1:20" ht="22.5" customHeight="1">
      <c r="A86" s="162" t="s">
        <v>217</v>
      </c>
      <c r="B86" s="160" t="s">
        <v>67</v>
      </c>
      <c r="C86" s="150" t="s">
        <v>286</v>
      </c>
      <c r="D86" s="150"/>
      <c r="E86" s="150"/>
      <c r="F86" s="150"/>
      <c r="G86" s="160" t="s">
        <v>38</v>
      </c>
      <c r="H86" s="144" t="s">
        <v>47</v>
      </c>
      <c r="I86" s="145"/>
      <c r="J86" s="145"/>
      <c r="K86" s="146"/>
      <c r="L86" s="144" t="s">
        <v>216</v>
      </c>
      <c r="M86" s="145"/>
      <c r="N86" s="145"/>
      <c r="O86" s="146"/>
      <c r="P86" s="48" t="s">
        <v>96</v>
      </c>
      <c r="Q86" s="48" t="s">
        <v>96</v>
      </c>
      <c r="R86" s="61"/>
      <c r="T86" s="81" t="s">
        <v>153</v>
      </c>
    </row>
    <row r="87" spans="1:20" ht="22.5" customHeight="1">
      <c r="A87" s="161"/>
      <c r="B87" s="161"/>
      <c r="C87" s="68" t="s">
        <v>215</v>
      </c>
      <c r="D87" s="150" t="s">
        <v>120</v>
      </c>
      <c r="E87" s="150"/>
      <c r="F87" s="68" t="s">
        <v>15</v>
      </c>
      <c r="G87" s="161"/>
      <c r="H87" s="69" t="s">
        <v>29</v>
      </c>
      <c r="I87" s="69" t="s">
        <v>28</v>
      </c>
      <c r="J87" s="68" t="s">
        <v>18</v>
      </c>
      <c r="K87" s="68" t="s">
        <v>19</v>
      </c>
      <c r="L87" s="53" t="s">
        <v>109</v>
      </c>
      <c r="M87" s="53" t="s">
        <v>110</v>
      </c>
      <c r="N87" s="53" t="s">
        <v>111</v>
      </c>
      <c r="O87" s="53" t="s">
        <v>112</v>
      </c>
      <c r="P87" s="70" t="s">
        <v>104</v>
      </c>
      <c r="Q87" s="70" t="s">
        <v>116</v>
      </c>
      <c r="R87" s="70" t="s">
        <v>115</v>
      </c>
      <c r="T87" s="81" t="s">
        <v>159</v>
      </c>
    </row>
    <row r="88" spans="1:20" ht="22.5" customHeight="1">
      <c r="A88" s="6"/>
      <c r="B88" s="9"/>
      <c r="C88" s="72"/>
      <c r="D88" s="152"/>
      <c r="E88" s="152"/>
      <c r="F88" s="15"/>
      <c r="G88" s="7"/>
      <c r="H88" s="6"/>
      <c r="I88" s="6"/>
      <c r="J88" s="7" t="s">
        <v>1</v>
      </c>
      <c r="K88" s="8" t="s">
        <v>1</v>
      </c>
      <c r="L88" s="1"/>
      <c r="M88" s="1"/>
      <c r="N88" s="1"/>
      <c r="O88" s="20">
        <f>L88-(M88+N88)</f>
        <v>0</v>
      </c>
      <c r="P88" s="29" t="str">
        <f>IF(OR(G88="新規",G88="追加",G88=""),"OK",(IF(AND(H88="",I88=""),"NG","OK")))</f>
        <v>OK</v>
      </c>
      <c r="Q88" s="10" t="str">
        <f>IF(OR(G88="新規",G88="追加",G88=""),"OK",(IF(OR(AND(J88="",K88=""),AND(J88="",K88="□"),AND(J88="□",K88=""),AND(J88="□",K88="□")),"NG","OK")))</f>
        <v>OK</v>
      </c>
      <c r="R88" s="10" t="str">
        <f>IF(OR(AND(C88&lt;&gt;"",D88&lt;&gt;"",F88&lt;&gt;"",G88&lt;&gt;""),(C88="")),"OK","NG")</f>
        <v>OK</v>
      </c>
      <c r="T88" s="81" t="s">
        <v>13</v>
      </c>
    </row>
    <row r="89" spans="1:20" ht="22.5" customHeight="1">
      <c r="A89" s="6"/>
      <c r="B89" s="9"/>
      <c r="C89" s="72"/>
      <c r="D89" s="152"/>
      <c r="E89" s="152"/>
      <c r="F89" s="15"/>
      <c r="G89" s="7"/>
      <c r="H89" s="6"/>
      <c r="I89" s="6"/>
      <c r="J89" s="7" t="s">
        <v>1</v>
      </c>
      <c r="K89" s="8" t="s">
        <v>1</v>
      </c>
      <c r="L89" s="1"/>
      <c r="M89" s="1"/>
      <c r="N89" s="1"/>
      <c r="O89" s="20">
        <f t="shared" ref="O89:O94" si="25">L89-(M89+N89)</f>
        <v>0</v>
      </c>
      <c r="P89" s="29" t="str">
        <f t="shared" ref="P89:P94" si="26">IF(OR(G89="新規",G89="追加",G89=""),"OK",(IF(AND(H89="",I89=""),"NG","OK")))</f>
        <v>OK</v>
      </c>
      <c r="Q89" s="10" t="str">
        <f t="shared" ref="Q89:Q94" si="27">IF(OR(G89="新規",G89="追加",G89=""),"OK",(IF(OR(AND(J89="",K89=""),AND(J89="",K89="□"),AND(J89="□",K89=""),AND(J89="□",K89="□")),"NG","OK")))</f>
        <v>OK</v>
      </c>
      <c r="R89" s="10" t="str">
        <f t="shared" ref="R89:R94" si="28">IF(OR(AND(C89&lt;&gt;"",D89&lt;&gt;"",F89&lt;&gt;"",G89&lt;&gt;""),(C89="")),"OK","NG")</f>
        <v>OK</v>
      </c>
    </row>
    <row r="90" spans="1:20" ht="22.5" customHeight="1">
      <c r="A90" s="6"/>
      <c r="B90" s="9"/>
      <c r="C90" s="72"/>
      <c r="D90" s="152"/>
      <c r="E90" s="152"/>
      <c r="F90" s="15"/>
      <c r="G90" s="7"/>
      <c r="H90" s="6"/>
      <c r="I90" s="6"/>
      <c r="J90" s="7" t="s">
        <v>1</v>
      </c>
      <c r="K90" s="8" t="s">
        <v>1</v>
      </c>
      <c r="L90" s="1"/>
      <c r="M90" s="1"/>
      <c r="N90" s="1"/>
      <c r="O90" s="20">
        <f t="shared" si="25"/>
        <v>0</v>
      </c>
      <c r="P90" s="29" t="str">
        <f t="shared" si="26"/>
        <v>OK</v>
      </c>
      <c r="Q90" s="10" t="str">
        <f t="shared" si="27"/>
        <v>OK</v>
      </c>
      <c r="R90" s="10" t="str">
        <f t="shared" si="28"/>
        <v>OK</v>
      </c>
    </row>
    <row r="91" spans="1:20" ht="22.5" customHeight="1">
      <c r="A91" s="6"/>
      <c r="B91" s="9"/>
      <c r="C91" s="72"/>
      <c r="D91" s="152"/>
      <c r="E91" s="152"/>
      <c r="F91" s="15"/>
      <c r="G91" s="7"/>
      <c r="H91" s="6"/>
      <c r="I91" s="6"/>
      <c r="J91" s="7" t="s">
        <v>1</v>
      </c>
      <c r="K91" s="8" t="s">
        <v>1</v>
      </c>
      <c r="L91" s="1"/>
      <c r="M91" s="1"/>
      <c r="N91" s="1"/>
      <c r="O91" s="20">
        <f t="shared" si="25"/>
        <v>0</v>
      </c>
      <c r="P91" s="29" t="str">
        <f t="shared" si="26"/>
        <v>OK</v>
      </c>
      <c r="Q91" s="10" t="str">
        <f t="shared" si="27"/>
        <v>OK</v>
      </c>
      <c r="R91" s="10" t="str">
        <f t="shared" si="28"/>
        <v>OK</v>
      </c>
    </row>
    <row r="92" spans="1:20" ht="22.5" customHeight="1">
      <c r="A92" s="6"/>
      <c r="B92" s="9"/>
      <c r="C92" s="72"/>
      <c r="D92" s="152"/>
      <c r="E92" s="152"/>
      <c r="F92" s="16"/>
      <c r="G92" s="7"/>
      <c r="H92" s="6"/>
      <c r="I92" s="6"/>
      <c r="J92" s="7" t="s">
        <v>1</v>
      </c>
      <c r="K92" s="8" t="s">
        <v>1</v>
      </c>
      <c r="L92" s="1"/>
      <c r="M92" s="1"/>
      <c r="N92" s="1"/>
      <c r="O92" s="20">
        <f t="shared" si="25"/>
        <v>0</v>
      </c>
      <c r="P92" s="29" t="str">
        <f t="shared" si="26"/>
        <v>OK</v>
      </c>
      <c r="Q92" s="10" t="str">
        <f t="shared" si="27"/>
        <v>OK</v>
      </c>
      <c r="R92" s="10" t="str">
        <f t="shared" si="28"/>
        <v>OK</v>
      </c>
    </row>
    <row r="93" spans="1:20" ht="22.5" customHeight="1">
      <c r="A93" s="6"/>
      <c r="B93" s="9"/>
      <c r="C93" s="72"/>
      <c r="D93" s="152"/>
      <c r="E93" s="152"/>
      <c r="F93" s="15"/>
      <c r="G93" s="7"/>
      <c r="H93" s="6"/>
      <c r="I93" s="6"/>
      <c r="J93" s="7" t="s">
        <v>1</v>
      </c>
      <c r="K93" s="8" t="s">
        <v>1</v>
      </c>
      <c r="L93" s="1"/>
      <c r="M93" s="1"/>
      <c r="N93" s="1"/>
      <c r="O93" s="20">
        <f t="shared" si="25"/>
        <v>0</v>
      </c>
      <c r="P93" s="29" t="str">
        <f t="shared" si="26"/>
        <v>OK</v>
      </c>
      <c r="Q93" s="10" t="str">
        <f t="shared" si="27"/>
        <v>OK</v>
      </c>
      <c r="R93" s="10" t="str">
        <f t="shared" si="28"/>
        <v>OK</v>
      </c>
    </row>
    <row r="94" spans="1:20" ht="22.5" customHeight="1">
      <c r="A94" s="6"/>
      <c r="B94" s="9"/>
      <c r="C94" s="72"/>
      <c r="D94" s="152"/>
      <c r="E94" s="152"/>
      <c r="F94" s="15"/>
      <c r="G94" s="7"/>
      <c r="H94" s="6"/>
      <c r="I94" s="6"/>
      <c r="J94" s="7" t="s">
        <v>1</v>
      </c>
      <c r="K94" s="8" t="s">
        <v>1</v>
      </c>
      <c r="L94" s="1"/>
      <c r="M94" s="1"/>
      <c r="N94" s="1"/>
      <c r="O94" s="20">
        <f t="shared" si="25"/>
        <v>0</v>
      </c>
      <c r="P94" s="29" t="str">
        <f t="shared" si="26"/>
        <v>OK</v>
      </c>
      <c r="Q94" s="10" t="str">
        <f t="shared" si="27"/>
        <v>OK</v>
      </c>
      <c r="R94" s="10" t="str">
        <f t="shared" si="28"/>
        <v>OK</v>
      </c>
    </row>
    <row r="95" spans="1:20" ht="22.5" customHeight="1">
      <c r="A95" s="12"/>
      <c r="B95" s="13"/>
      <c r="C95" s="14"/>
      <c r="D95" s="13"/>
      <c r="E95" s="14"/>
      <c r="F95" s="14"/>
      <c r="G95" s="13"/>
      <c r="H95" s="13"/>
      <c r="I95" s="12"/>
      <c r="J95" s="12"/>
      <c r="K95" s="68" t="s">
        <v>137</v>
      </c>
      <c r="L95" s="27">
        <f>SUM(L88:L94)</f>
        <v>0</v>
      </c>
      <c r="M95" s="27">
        <f t="shared" ref="M95:N95" si="29">SUM(M88:M94)</f>
        <v>0</v>
      </c>
      <c r="N95" s="27">
        <f t="shared" si="29"/>
        <v>0</v>
      </c>
      <c r="O95" s="27">
        <f>L95-(M95+N95)</f>
        <v>0</v>
      </c>
      <c r="P95" s="76"/>
      <c r="Q95" s="77"/>
      <c r="R95" s="77"/>
    </row>
    <row r="96" spans="1:20" ht="23" customHeight="1">
      <c r="A96" s="48" t="s">
        <v>134</v>
      </c>
      <c r="B96" s="13"/>
      <c r="C96" s="14"/>
      <c r="D96" s="13"/>
      <c r="E96" s="14"/>
      <c r="F96" s="14"/>
      <c r="G96" s="13"/>
      <c r="H96" s="13"/>
      <c r="I96" s="12"/>
      <c r="J96" s="12"/>
      <c r="K96" s="12"/>
      <c r="L96" s="12"/>
      <c r="M96" s="12"/>
      <c r="N96" s="12"/>
      <c r="O96" s="12"/>
      <c r="P96" s="76"/>
      <c r="Q96" s="77"/>
      <c r="R96" s="77"/>
    </row>
    <row r="97" spans="1:20" ht="23" customHeight="1">
      <c r="A97" s="162" t="s">
        <v>217</v>
      </c>
      <c r="B97" s="160" t="s">
        <v>67</v>
      </c>
      <c r="C97" s="150" t="s">
        <v>286</v>
      </c>
      <c r="D97" s="150"/>
      <c r="E97" s="150"/>
      <c r="F97" s="150"/>
      <c r="G97" s="160" t="s">
        <v>38</v>
      </c>
      <c r="H97" s="144" t="s">
        <v>47</v>
      </c>
      <c r="I97" s="145"/>
      <c r="J97" s="145"/>
      <c r="K97" s="146"/>
      <c r="L97" s="144" t="s">
        <v>216</v>
      </c>
      <c r="M97" s="145"/>
      <c r="N97" s="145"/>
      <c r="O97" s="146"/>
      <c r="P97" s="48" t="s">
        <v>96</v>
      </c>
      <c r="Q97" s="48" t="s">
        <v>96</v>
      </c>
      <c r="R97" s="61"/>
    </row>
    <row r="98" spans="1:20" ht="23" customHeight="1">
      <c r="A98" s="161"/>
      <c r="B98" s="161"/>
      <c r="C98" s="68" t="s">
        <v>215</v>
      </c>
      <c r="D98" s="150" t="s">
        <v>120</v>
      </c>
      <c r="E98" s="150"/>
      <c r="F98" s="68" t="s">
        <v>15</v>
      </c>
      <c r="G98" s="161"/>
      <c r="H98" s="69" t="s">
        <v>29</v>
      </c>
      <c r="I98" s="69" t="s">
        <v>28</v>
      </c>
      <c r="J98" s="68" t="s">
        <v>18</v>
      </c>
      <c r="K98" s="68" t="s">
        <v>19</v>
      </c>
      <c r="L98" s="53" t="s">
        <v>109</v>
      </c>
      <c r="M98" s="53" t="s">
        <v>110</v>
      </c>
      <c r="N98" s="53" t="s">
        <v>111</v>
      </c>
      <c r="O98" s="53" t="s">
        <v>112</v>
      </c>
      <c r="P98" s="70" t="s">
        <v>104</v>
      </c>
      <c r="Q98" s="70" t="s">
        <v>116</v>
      </c>
      <c r="R98" s="70" t="s">
        <v>115</v>
      </c>
      <c r="T98" s="81" t="s">
        <v>153</v>
      </c>
    </row>
    <row r="99" spans="1:20" ht="23" customHeight="1">
      <c r="A99" s="6"/>
      <c r="B99" s="9"/>
      <c r="C99" s="72"/>
      <c r="D99" s="152"/>
      <c r="E99" s="152"/>
      <c r="F99" s="15"/>
      <c r="G99" s="7"/>
      <c r="H99" s="6"/>
      <c r="I99" s="6"/>
      <c r="J99" s="7" t="s">
        <v>1</v>
      </c>
      <c r="K99" s="8" t="s">
        <v>1</v>
      </c>
      <c r="L99" s="1"/>
      <c r="M99" s="1"/>
      <c r="N99" s="1"/>
      <c r="O99" s="20">
        <f>L99-(M99+N99)</f>
        <v>0</v>
      </c>
      <c r="P99" s="29" t="str">
        <f>IF(OR(G99="新規",G99="追加",G99=""),"OK",(IF(AND(H99="",I99=""),"NG","OK")))</f>
        <v>OK</v>
      </c>
      <c r="Q99" s="10" t="str">
        <f>IF(OR(G99="新規",G99="追加",G99=""),"OK",(IF(OR(AND(J99="",K99=""),AND(J99="",K99="□"),AND(J99="□",K99=""),AND(J99="□",K99="□")),"NG","OK")))</f>
        <v>OK</v>
      </c>
      <c r="R99" s="10" t="str">
        <f>IF(OR(AND(C99&lt;&gt;"",D99&lt;&gt;"",F99&lt;&gt;"",G99&lt;&gt;""),(C99="")),"OK","NG")</f>
        <v>OK</v>
      </c>
      <c r="T99" s="81" t="s">
        <v>161</v>
      </c>
    </row>
    <row r="100" spans="1:20" ht="23" customHeight="1">
      <c r="A100" s="6"/>
      <c r="B100" s="9"/>
      <c r="C100" s="72"/>
      <c r="D100" s="152"/>
      <c r="E100" s="152"/>
      <c r="F100" s="15"/>
      <c r="G100" s="7"/>
      <c r="H100" s="6"/>
      <c r="I100" s="6"/>
      <c r="J100" s="7" t="s">
        <v>1</v>
      </c>
      <c r="K100" s="8" t="s">
        <v>1</v>
      </c>
      <c r="L100" s="1"/>
      <c r="M100" s="1"/>
      <c r="N100" s="1"/>
      <c r="O100" s="20">
        <f t="shared" ref="O100:O105" si="30">L100-(M100+N100)</f>
        <v>0</v>
      </c>
      <c r="P100" s="29" t="str">
        <f t="shared" ref="P100:P105" si="31">IF(OR(G100="新規",G100="追加",G100=""),"OK",(IF(AND(H100="",I100=""),"NG","OK")))</f>
        <v>OK</v>
      </c>
      <c r="Q100" s="10" t="str">
        <f t="shared" ref="Q100:Q105" si="32">IF(OR(G100="新規",G100="追加",G100=""),"OK",(IF(OR(AND(J100="",K100=""),AND(J100="",K100="□"),AND(J100="□",K100=""),AND(J100="□",K100="□")),"NG","OK")))</f>
        <v>OK</v>
      </c>
      <c r="R100" s="10" t="str">
        <f t="shared" ref="R100:R105" si="33">IF(OR(AND(C100&lt;&gt;"",D100&lt;&gt;"",F100&lt;&gt;"",G100&lt;&gt;""),(C100="")),"OK","NG")</f>
        <v>OK</v>
      </c>
      <c r="T100" s="81" t="s">
        <v>218</v>
      </c>
    </row>
    <row r="101" spans="1:20" ht="23" customHeight="1">
      <c r="A101" s="6"/>
      <c r="B101" s="9"/>
      <c r="C101" s="72"/>
      <c r="D101" s="152"/>
      <c r="E101" s="152"/>
      <c r="F101" s="15"/>
      <c r="G101" s="7"/>
      <c r="H101" s="6"/>
      <c r="I101" s="6"/>
      <c r="J101" s="7" t="s">
        <v>1</v>
      </c>
      <c r="K101" s="8" t="s">
        <v>1</v>
      </c>
      <c r="L101" s="1"/>
      <c r="M101" s="1"/>
      <c r="N101" s="1"/>
      <c r="O101" s="20">
        <f t="shared" si="30"/>
        <v>0</v>
      </c>
      <c r="P101" s="29" t="str">
        <f t="shared" si="31"/>
        <v>OK</v>
      </c>
      <c r="Q101" s="10" t="str">
        <f t="shared" si="32"/>
        <v>OK</v>
      </c>
      <c r="R101" s="10" t="str">
        <f t="shared" si="33"/>
        <v>OK</v>
      </c>
      <c r="T101" s="81" t="s">
        <v>160</v>
      </c>
    </row>
    <row r="102" spans="1:20" ht="23" customHeight="1">
      <c r="A102" s="6"/>
      <c r="B102" s="9"/>
      <c r="C102" s="72"/>
      <c r="D102" s="152"/>
      <c r="E102" s="152"/>
      <c r="F102" s="15"/>
      <c r="G102" s="7"/>
      <c r="H102" s="6"/>
      <c r="I102" s="6"/>
      <c r="J102" s="7" t="s">
        <v>1</v>
      </c>
      <c r="K102" s="8" t="s">
        <v>1</v>
      </c>
      <c r="L102" s="1"/>
      <c r="M102" s="1"/>
      <c r="N102" s="1"/>
      <c r="O102" s="20">
        <f t="shared" si="30"/>
        <v>0</v>
      </c>
      <c r="P102" s="29" t="str">
        <f t="shared" si="31"/>
        <v>OK</v>
      </c>
      <c r="Q102" s="10" t="str">
        <f t="shared" si="32"/>
        <v>OK</v>
      </c>
      <c r="R102" s="10" t="str">
        <f t="shared" si="33"/>
        <v>OK</v>
      </c>
      <c r="T102" s="81" t="s">
        <v>13</v>
      </c>
    </row>
    <row r="103" spans="1:20" ht="23" customHeight="1">
      <c r="A103" s="6"/>
      <c r="B103" s="9"/>
      <c r="C103" s="72"/>
      <c r="D103" s="152"/>
      <c r="E103" s="152"/>
      <c r="F103" s="16"/>
      <c r="G103" s="7"/>
      <c r="H103" s="6"/>
      <c r="I103" s="6"/>
      <c r="J103" s="7" t="s">
        <v>1</v>
      </c>
      <c r="K103" s="8" t="s">
        <v>1</v>
      </c>
      <c r="L103" s="1"/>
      <c r="M103" s="1"/>
      <c r="N103" s="1"/>
      <c r="O103" s="20">
        <f t="shared" si="30"/>
        <v>0</v>
      </c>
      <c r="P103" s="29" t="str">
        <f t="shared" si="31"/>
        <v>OK</v>
      </c>
      <c r="Q103" s="10" t="str">
        <f>IF(OR(G103="新規",G103="追加",G103=""),"OK",(IF(OR(AND(J103="",K103=""),AND(J103="",K103="□"),AND(J103="□",K103=""),AND(J103="□",K103="□")),"NG","OK")))</f>
        <v>OK</v>
      </c>
      <c r="R103" s="10" t="str">
        <f t="shared" si="33"/>
        <v>OK</v>
      </c>
    </row>
    <row r="104" spans="1:20" ht="23" customHeight="1">
      <c r="A104" s="6"/>
      <c r="B104" s="9"/>
      <c r="C104" s="72"/>
      <c r="D104" s="152"/>
      <c r="E104" s="152"/>
      <c r="F104" s="15"/>
      <c r="G104" s="7"/>
      <c r="H104" s="6"/>
      <c r="I104" s="6"/>
      <c r="J104" s="7" t="s">
        <v>1</v>
      </c>
      <c r="K104" s="8" t="s">
        <v>1</v>
      </c>
      <c r="L104" s="1"/>
      <c r="M104" s="1"/>
      <c r="N104" s="1"/>
      <c r="O104" s="20">
        <f t="shared" si="30"/>
        <v>0</v>
      </c>
      <c r="P104" s="29" t="str">
        <f t="shared" si="31"/>
        <v>OK</v>
      </c>
      <c r="Q104" s="10" t="str">
        <f t="shared" si="32"/>
        <v>OK</v>
      </c>
      <c r="R104" s="10" t="str">
        <f t="shared" si="33"/>
        <v>OK</v>
      </c>
    </row>
    <row r="105" spans="1:20" ht="22.5" customHeight="1">
      <c r="A105" s="6"/>
      <c r="B105" s="9"/>
      <c r="C105" s="72"/>
      <c r="D105" s="152"/>
      <c r="E105" s="152"/>
      <c r="F105" s="15"/>
      <c r="G105" s="7"/>
      <c r="H105" s="6"/>
      <c r="I105" s="6"/>
      <c r="J105" s="7" t="s">
        <v>1</v>
      </c>
      <c r="K105" s="8" t="s">
        <v>1</v>
      </c>
      <c r="L105" s="1"/>
      <c r="M105" s="1"/>
      <c r="N105" s="1"/>
      <c r="O105" s="20">
        <f t="shared" si="30"/>
        <v>0</v>
      </c>
      <c r="P105" s="29" t="str">
        <f t="shared" si="31"/>
        <v>OK</v>
      </c>
      <c r="Q105" s="10" t="str">
        <f t="shared" si="32"/>
        <v>OK</v>
      </c>
      <c r="R105" s="10" t="str">
        <f t="shared" si="33"/>
        <v>OK</v>
      </c>
    </row>
    <row r="106" spans="1:20" ht="22.5" customHeight="1">
      <c r="A106" s="12"/>
      <c r="B106" s="13"/>
      <c r="C106" s="14"/>
      <c r="D106" s="13"/>
      <c r="E106" s="14"/>
      <c r="F106" s="14"/>
      <c r="G106" s="13"/>
      <c r="H106" s="13"/>
      <c r="I106" s="12"/>
      <c r="J106" s="12"/>
      <c r="K106" s="68" t="s">
        <v>137</v>
      </c>
      <c r="L106" s="27">
        <f>SUM(L99:L105)</f>
        <v>0</v>
      </c>
      <c r="M106" s="27">
        <f t="shared" ref="M106:N106" si="34">SUM(M99:M105)</f>
        <v>0</v>
      </c>
      <c r="N106" s="27">
        <f t="shared" si="34"/>
        <v>0</v>
      </c>
      <c r="O106" s="27">
        <f>L106-(M106+N106)</f>
        <v>0</v>
      </c>
      <c r="P106" s="76"/>
      <c r="Q106" s="77"/>
      <c r="R106" s="77"/>
    </row>
    <row r="107" spans="1:20" ht="22.5" customHeight="1">
      <c r="A107" s="48" t="s">
        <v>136</v>
      </c>
      <c r="B107" s="13"/>
      <c r="C107" s="14"/>
      <c r="D107" s="13"/>
      <c r="E107" s="14"/>
      <c r="F107" s="14"/>
      <c r="G107" s="13"/>
      <c r="H107" s="13"/>
      <c r="I107" s="12"/>
      <c r="J107" s="12"/>
      <c r="K107" s="12"/>
      <c r="L107" s="12"/>
      <c r="M107" s="12"/>
      <c r="N107" s="12"/>
      <c r="O107" s="12"/>
      <c r="P107" s="76"/>
      <c r="Q107" s="77"/>
      <c r="R107" s="77"/>
    </row>
    <row r="108" spans="1:20" ht="22.5" customHeight="1">
      <c r="A108" s="162" t="s">
        <v>217</v>
      </c>
      <c r="B108" s="160" t="s">
        <v>67</v>
      </c>
      <c r="C108" s="150" t="s">
        <v>286</v>
      </c>
      <c r="D108" s="150"/>
      <c r="E108" s="150"/>
      <c r="F108" s="150"/>
      <c r="G108" s="160" t="s">
        <v>38</v>
      </c>
      <c r="H108" s="144" t="s">
        <v>47</v>
      </c>
      <c r="I108" s="145"/>
      <c r="J108" s="145"/>
      <c r="K108" s="146"/>
      <c r="L108" s="144" t="s">
        <v>216</v>
      </c>
      <c r="M108" s="145"/>
      <c r="N108" s="145"/>
      <c r="O108" s="146"/>
      <c r="P108" s="48" t="s">
        <v>96</v>
      </c>
      <c r="Q108" s="48" t="s">
        <v>96</v>
      </c>
      <c r="R108" s="61"/>
    </row>
    <row r="109" spans="1:20" ht="22.5" customHeight="1">
      <c r="A109" s="161"/>
      <c r="B109" s="161"/>
      <c r="C109" s="68" t="s">
        <v>215</v>
      </c>
      <c r="D109" s="150" t="s">
        <v>120</v>
      </c>
      <c r="E109" s="150"/>
      <c r="F109" s="68" t="s">
        <v>15</v>
      </c>
      <c r="G109" s="161"/>
      <c r="H109" s="69" t="s">
        <v>29</v>
      </c>
      <c r="I109" s="69" t="s">
        <v>28</v>
      </c>
      <c r="J109" s="68" t="s">
        <v>18</v>
      </c>
      <c r="K109" s="68" t="s">
        <v>19</v>
      </c>
      <c r="L109" s="53" t="s">
        <v>109</v>
      </c>
      <c r="M109" s="53" t="s">
        <v>110</v>
      </c>
      <c r="N109" s="53" t="s">
        <v>111</v>
      </c>
      <c r="O109" s="53" t="s">
        <v>112</v>
      </c>
      <c r="P109" s="70" t="s">
        <v>104</v>
      </c>
      <c r="Q109" s="70" t="s">
        <v>116</v>
      </c>
      <c r="R109" s="70" t="s">
        <v>115</v>
      </c>
      <c r="T109" s="81" t="s">
        <v>153</v>
      </c>
    </row>
    <row r="110" spans="1:20" ht="22.5" customHeight="1">
      <c r="A110" s="6"/>
      <c r="B110" s="9"/>
      <c r="C110" s="72"/>
      <c r="D110" s="152"/>
      <c r="E110" s="152"/>
      <c r="F110" s="15"/>
      <c r="G110" s="7"/>
      <c r="H110" s="6"/>
      <c r="I110" s="6"/>
      <c r="J110" s="7" t="s">
        <v>1</v>
      </c>
      <c r="K110" s="8" t="s">
        <v>1</v>
      </c>
      <c r="L110" s="1"/>
      <c r="M110" s="1"/>
      <c r="N110" s="1"/>
      <c r="O110" s="20">
        <f>L110-(M110+N110)</f>
        <v>0</v>
      </c>
      <c r="P110" s="29" t="str">
        <f>IF(OR(G110="新規",G110="追加",G110=""),"OK",(IF(AND(H110="",I110=""),"NG","OK")))</f>
        <v>OK</v>
      </c>
      <c r="Q110" s="10" t="str">
        <f>IF(OR(G110="新規",G110="追加",G110=""),"OK",(IF(OR(AND(J110="",K110=""),AND(J110="",K110="□"),AND(J110="□",K110=""),AND(J110="□",K110="□")),"NG","OK")))</f>
        <v>OK</v>
      </c>
      <c r="R110" s="10" t="str">
        <f>IF(OR(AND(C110&lt;&gt;"",D110&lt;&gt;"",F110&lt;&gt;"",G110&lt;&gt;""),(C110="")),"OK","NG")</f>
        <v>OK</v>
      </c>
      <c r="T110" s="81" t="s">
        <v>164</v>
      </c>
    </row>
    <row r="111" spans="1:20" ht="22.5" customHeight="1">
      <c r="A111" s="6"/>
      <c r="B111" s="9"/>
      <c r="C111" s="72"/>
      <c r="D111" s="152"/>
      <c r="E111" s="152"/>
      <c r="F111" s="15"/>
      <c r="G111" s="7"/>
      <c r="H111" s="6"/>
      <c r="I111" s="6"/>
      <c r="J111" s="7" t="s">
        <v>1</v>
      </c>
      <c r="K111" s="8" t="s">
        <v>1</v>
      </c>
      <c r="L111" s="1"/>
      <c r="M111" s="1"/>
      <c r="N111" s="1"/>
      <c r="O111" s="20">
        <f t="shared" ref="O111:O116" si="35">L111-(M111+N111)</f>
        <v>0</v>
      </c>
      <c r="P111" s="29" t="str">
        <f t="shared" ref="P111:P116" si="36">IF(OR(G111="新規",G111="追加",G111=""),"OK",(IF(AND(H111="",I111=""),"NG","OK")))</f>
        <v>OK</v>
      </c>
      <c r="Q111" s="10" t="str">
        <f t="shared" ref="Q111:Q116" si="37">IF(OR(G111="新規",G111="追加",G111=""),"OK",(IF(OR(AND(J111="",K111=""),AND(J111="",K111="□"),AND(J111="□",K111=""),AND(J111="□",K111="□")),"NG","OK")))</f>
        <v>OK</v>
      </c>
      <c r="R111" s="10" t="str">
        <f t="shared" ref="R111:R115" si="38">IF(OR(AND(C111&lt;&gt;"",D111&lt;&gt;"",F111&lt;&gt;"",G111&lt;&gt;""),(C111="")),"OK","NG")</f>
        <v>OK</v>
      </c>
      <c r="T111" s="81" t="s">
        <v>13</v>
      </c>
    </row>
    <row r="112" spans="1:20" ht="22.5" customHeight="1">
      <c r="A112" s="6"/>
      <c r="B112" s="9"/>
      <c r="C112" s="72"/>
      <c r="D112" s="152"/>
      <c r="E112" s="152"/>
      <c r="F112" s="15"/>
      <c r="G112" s="7"/>
      <c r="H112" s="6"/>
      <c r="I112" s="6"/>
      <c r="J112" s="7" t="s">
        <v>1</v>
      </c>
      <c r="K112" s="8" t="s">
        <v>1</v>
      </c>
      <c r="L112" s="1"/>
      <c r="M112" s="1"/>
      <c r="N112" s="1"/>
      <c r="O112" s="20">
        <f t="shared" si="35"/>
        <v>0</v>
      </c>
      <c r="P112" s="29" t="str">
        <f t="shared" si="36"/>
        <v>OK</v>
      </c>
      <c r="Q112" s="10" t="str">
        <f t="shared" si="37"/>
        <v>OK</v>
      </c>
      <c r="R112" s="10" t="str">
        <f t="shared" si="38"/>
        <v>OK</v>
      </c>
    </row>
    <row r="113" spans="1:23" ht="22.5" customHeight="1">
      <c r="A113" s="6"/>
      <c r="B113" s="9"/>
      <c r="C113" s="72"/>
      <c r="D113" s="152"/>
      <c r="E113" s="152"/>
      <c r="F113" s="15"/>
      <c r="G113" s="7"/>
      <c r="H113" s="6"/>
      <c r="I113" s="6"/>
      <c r="J113" s="7" t="s">
        <v>1</v>
      </c>
      <c r="K113" s="8" t="s">
        <v>1</v>
      </c>
      <c r="L113" s="1"/>
      <c r="M113" s="1"/>
      <c r="N113" s="1"/>
      <c r="O113" s="20">
        <f t="shared" si="35"/>
        <v>0</v>
      </c>
      <c r="P113" s="29" t="str">
        <f t="shared" si="36"/>
        <v>OK</v>
      </c>
      <c r="Q113" s="10" t="str">
        <f t="shared" si="37"/>
        <v>OK</v>
      </c>
      <c r="R113" s="10" t="str">
        <f t="shared" si="38"/>
        <v>OK</v>
      </c>
    </row>
    <row r="114" spans="1:23" ht="22.5" customHeight="1">
      <c r="A114" s="6"/>
      <c r="B114" s="9"/>
      <c r="C114" s="72"/>
      <c r="D114" s="152"/>
      <c r="E114" s="152"/>
      <c r="F114" s="16"/>
      <c r="G114" s="7"/>
      <c r="H114" s="6"/>
      <c r="I114" s="6"/>
      <c r="J114" s="7" t="s">
        <v>1</v>
      </c>
      <c r="K114" s="8" t="s">
        <v>1</v>
      </c>
      <c r="L114" s="1"/>
      <c r="M114" s="1"/>
      <c r="N114" s="1"/>
      <c r="O114" s="20">
        <f t="shared" si="35"/>
        <v>0</v>
      </c>
      <c r="P114" s="29" t="str">
        <f t="shared" si="36"/>
        <v>OK</v>
      </c>
      <c r="Q114" s="10" t="str">
        <f t="shared" si="37"/>
        <v>OK</v>
      </c>
      <c r="R114" s="10" t="str">
        <f t="shared" si="38"/>
        <v>OK</v>
      </c>
    </row>
    <row r="115" spans="1:23" ht="22.5" customHeight="1">
      <c r="A115" s="6"/>
      <c r="B115" s="9"/>
      <c r="C115" s="72"/>
      <c r="D115" s="152"/>
      <c r="E115" s="152"/>
      <c r="F115" s="15"/>
      <c r="G115" s="7"/>
      <c r="H115" s="6"/>
      <c r="I115" s="6"/>
      <c r="J115" s="7" t="s">
        <v>1</v>
      </c>
      <c r="K115" s="8" t="s">
        <v>1</v>
      </c>
      <c r="L115" s="1"/>
      <c r="M115" s="1"/>
      <c r="N115" s="1"/>
      <c r="O115" s="20">
        <f t="shared" si="35"/>
        <v>0</v>
      </c>
      <c r="P115" s="29" t="str">
        <f t="shared" si="36"/>
        <v>OK</v>
      </c>
      <c r="Q115" s="10" t="str">
        <f t="shared" si="37"/>
        <v>OK</v>
      </c>
      <c r="R115" s="10" t="str">
        <f t="shared" si="38"/>
        <v>OK</v>
      </c>
    </row>
    <row r="116" spans="1:23" ht="22.5" customHeight="1">
      <c r="A116" s="6"/>
      <c r="B116" s="9"/>
      <c r="C116" s="72"/>
      <c r="D116" s="152"/>
      <c r="E116" s="152"/>
      <c r="F116" s="15"/>
      <c r="G116" s="7"/>
      <c r="H116" s="6"/>
      <c r="I116" s="6"/>
      <c r="J116" s="7" t="s">
        <v>1</v>
      </c>
      <c r="K116" s="8" t="s">
        <v>1</v>
      </c>
      <c r="L116" s="1"/>
      <c r="M116" s="1"/>
      <c r="N116" s="1"/>
      <c r="O116" s="20">
        <f t="shared" si="35"/>
        <v>0</v>
      </c>
      <c r="P116" s="29" t="str">
        <f t="shared" si="36"/>
        <v>OK</v>
      </c>
      <c r="Q116" s="10" t="str">
        <f t="shared" si="37"/>
        <v>OK</v>
      </c>
      <c r="R116" s="10" t="str">
        <f>IF(OR(AND(C116&lt;&gt;"",D116&lt;&gt;"",F116&lt;&gt;"",G116&lt;&gt;""),(C116="")),"OK","NG")</f>
        <v>OK</v>
      </c>
    </row>
    <row r="117" spans="1:23" ht="22.5" customHeight="1">
      <c r="A117" s="12"/>
      <c r="B117" s="13"/>
      <c r="C117" s="14"/>
      <c r="D117" s="13"/>
      <c r="E117" s="14"/>
      <c r="F117" s="14"/>
      <c r="G117" s="13"/>
      <c r="H117" s="13"/>
      <c r="I117" s="12"/>
      <c r="J117" s="12"/>
      <c r="K117" s="68" t="s">
        <v>137</v>
      </c>
      <c r="L117" s="27">
        <f>SUM(L110:L116)</f>
        <v>0</v>
      </c>
      <c r="M117" s="27">
        <f t="shared" ref="M117:N117" si="39">SUM(M110:M116)</f>
        <v>0</v>
      </c>
      <c r="N117" s="27">
        <f t="shared" si="39"/>
        <v>0</v>
      </c>
      <c r="O117" s="27">
        <f>L117-(M117+N117)</f>
        <v>0</v>
      </c>
      <c r="P117" s="76"/>
      <c r="Q117" s="77"/>
      <c r="R117" s="77"/>
    </row>
    <row r="118" spans="1:23" ht="13">
      <c r="F118" s="85"/>
    </row>
    <row r="119" spans="1:23" s="61" customFormat="1" ht="13">
      <c r="A119" s="142" t="s">
        <v>139</v>
      </c>
      <c r="B119" s="143"/>
      <c r="C119" s="53" t="s">
        <v>138</v>
      </c>
      <c r="D119" s="53" t="s">
        <v>110</v>
      </c>
      <c r="E119" s="53" t="s">
        <v>111</v>
      </c>
      <c r="F119" s="53" t="s">
        <v>112</v>
      </c>
      <c r="G119" s="53" t="s">
        <v>165</v>
      </c>
      <c r="H119" s="142" t="s">
        <v>17</v>
      </c>
      <c r="I119" s="159"/>
      <c r="J119" s="136" t="s">
        <v>208</v>
      </c>
      <c r="K119" s="136"/>
      <c r="L119" s="136"/>
      <c r="M119" s="136"/>
      <c r="P119" s="87" t="s">
        <v>198</v>
      </c>
      <c r="Q119" s="88" t="s">
        <v>70</v>
      </c>
      <c r="R119" s="88" t="s">
        <v>84</v>
      </c>
    </row>
    <row r="120" spans="1:23" ht="22.5" customHeight="1">
      <c r="A120" s="153" t="s">
        <v>237</v>
      </c>
      <c r="B120" s="154"/>
      <c r="C120" s="100">
        <f>L40</f>
        <v>0</v>
      </c>
      <c r="D120" s="100">
        <f t="shared" ref="D120:F120" si="40">M40</f>
        <v>0</v>
      </c>
      <c r="E120" s="100">
        <f t="shared" si="40"/>
        <v>0</v>
      </c>
      <c r="F120" s="100">
        <f t="shared" si="40"/>
        <v>0</v>
      </c>
      <c r="G120" s="163">
        <f>SUM(D120:D122)</f>
        <v>0</v>
      </c>
      <c r="H120" s="157"/>
      <c r="I120" s="158"/>
      <c r="J120" s="151" t="s">
        <v>209</v>
      </c>
      <c r="K120" s="151"/>
      <c r="L120" s="151"/>
      <c r="M120" s="151"/>
      <c r="N120" s="89"/>
      <c r="O120" s="89"/>
      <c r="P120" s="29" t="str">
        <f>IF(G120&lt;=2500000,"OK","NG")</f>
        <v>OK</v>
      </c>
      <c r="Q120" s="10" t="str">
        <f t="shared" ref="Q120:Q126" si="41">IF(D120&lt;=C120/2,"OK","NG")</f>
        <v>OK</v>
      </c>
      <c r="R120" s="10" t="str">
        <f t="shared" ref="R120:R126" si="42">IF(C120=D120+E120+F120,"OK","NG")</f>
        <v>OK</v>
      </c>
      <c r="S120" s="90"/>
      <c r="T120" s="70"/>
      <c r="U120" s="70"/>
      <c r="V120" s="70"/>
      <c r="W120" s="70"/>
    </row>
    <row r="121" spans="1:23" ht="22.5" customHeight="1">
      <c r="A121" s="155" t="s">
        <v>238</v>
      </c>
      <c r="B121" s="156"/>
      <c r="C121" s="100">
        <f>L51</f>
        <v>0</v>
      </c>
      <c r="D121" s="100">
        <f t="shared" ref="D121:F121" si="43">M51</f>
        <v>0</v>
      </c>
      <c r="E121" s="100">
        <f t="shared" si="43"/>
        <v>0</v>
      </c>
      <c r="F121" s="100">
        <f t="shared" si="43"/>
        <v>0</v>
      </c>
      <c r="G121" s="164"/>
      <c r="H121" s="157"/>
      <c r="I121" s="158"/>
      <c r="J121" s="151"/>
      <c r="K121" s="151"/>
      <c r="L121" s="151"/>
      <c r="M121" s="151"/>
      <c r="N121" s="89"/>
      <c r="O121" s="89"/>
      <c r="P121" s="73" t="s">
        <v>152</v>
      </c>
      <c r="Q121" s="10" t="str">
        <f t="shared" si="41"/>
        <v>OK</v>
      </c>
      <c r="R121" s="10" t="str">
        <f t="shared" si="42"/>
        <v>OK</v>
      </c>
      <c r="S121" s="36"/>
    </row>
    <row r="122" spans="1:23" ht="22.5" customHeight="1">
      <c r="A122" s="155" t="s">
        <v>239</v>
      </c>
      <c r="B122" s="156"/>
      <c r="C122" s="100">
        <f>L62</f>
        <v>0</v>
      </c>
      <c r="D122" s="100">
        <f t="shared" ref="D122:F122" si="44">M62</f>
        <v>0</v>
      </c>
      <c r="E122" s="100">
        <f t="shared" si="44"/>
        <v>0</v>
      </c>
      <c r="F122" s="100">
        <f t="shared" si="44"/>
        <v>0</v>
      </c>
      <c r="G122" s="165"/>
      <c r="H122" s="32"/>
      <c r="I122" s="33"/>
      <c r="J122" s="151"/>
      <c r="K122" s="151"/>
      <c r="L122" s="151"/>
      <c r="M122" s="151"/>
      <c r="N122" s="89"/>
      <c r="O122" s="89"/>
      <c r="P122" s="73" t="s">
        <v>152</v>
      </c>
      <c r="Q122" s="10" t="str">
        <f t="shared" si="41"/>
        <v>OK</v>
      </c>
      <c r="R122" s="10" t="str">
        <f t="shared" si="42"/>
        <v>OK</v>
      </c>
      <c r="S122" s="36"/>
    </row>
    <row r="123" spans="1:23" ht="22.5" customHeight="1">
      <c r="A123" s="155" t="s">
        <v>240</v>
      </c>
      <c r="B123" s="156"/>
      <c r="C123" s="100">
        <f>L73</f>
        <v>0</v>
      </c>
      <c r="D123" s="100">
        <f t="shared" ref="D123:F123" si="45">M73</f>
        <v>0</v>
      </c>
      <c r="E123" s="100">
        <f t="shared" si="45"/>
        <v>0</v>
      </c>
      <c r="F123" s="100">
        <f t="shared" si="45"/>
        <v>0</v>
      </c>
      <c r="G123" s="100">
        <f>D123</f>
        <v>0</v>
      </c>
      <c r="H123" s="32"/>
      <c r="I123" s="33"/>
      <c r="J123" s="150" t="s">
        <v>210</v>
      </c>
      <c r="K123" s="150"/>
      <c r="L123" s="150"/>
      <c r="M123" s="150"/>
      <c r="N123" s="89"/>
      <c r="O123" s="89"/>
      <c r="P123" s="29" t="str">
        <f>IF(G123&lt;=2500000,"OK","NG")</f>
        <v>OK</v>
      </c>
      <c r="Q123" s="10" t="str">
        <f t="shared" si="41"/>
        <v>OK</v>
      </c>
      <c r="R123" s="10" t="str">
        <f t="shared" si="42"/>
        <v>OK</v>
      </c>
      <c r="S123" s="36"/>
    </row>
    <row r="124" spans="1:23" ht="22.5" customHeight="1">
      <c r="A124" s="155" t="s">
        <v>131</v>
      </c>
      <c r="B124" s="156"/>
      <c r="C124" s="100">
        <f>L84</f>
        <v>0</v>
      </c>
      <c r="D124" s="100">
        <f t="shared" ref="D124:F124" si="46">M84</f>
        <v>0</v>
      </c>
      <c r="E124" s="100">
        <f t="shared" si="46"/>
        <v>0</v>
      </c>
      <c r="F124" s="100">
        <f t="shared" si="46"/>
        <v>0</v>
      </c>
      <c r="G124" s="100">
        <f>D124</f>
        <v>0</v>
      </c>
      <c r="H124" s="32"/>
      <c r="I124" s="33"/>
      <c r="J124" s="150" t="s">
        <v>211</v>
      </c>
      <c r="K124" s="150"/>
      <c r="L124" s="150"/>
      <c r="M124" s="150"/>
      <c r="N124" s="89"/>
      <c r="O124" s="89"/>
      <c r="P124" s="29" t="str">
        <f>IF(G124&lt;=5000000,"OK","NG")</f>
        <v>OK</v>
      </c>
      <c r="Q124" s="10" t="str">
        <f t="shared" si="41"/>
        <v>OK</v>
      </c>
      <c r="R124" s="10" t="str">
        <f t="shared" si="42"/>
        <v>OK</v>
      </c>
      <c r="S124" s="36"/>
    </row>
    <row r="125" spans="1:23" ht="22.5" customHeight="1">
      <c r="A125" s="155" t="s">
        <v>241</v>
      </c>
      <c r="B125" s="156"/>
      <c r="C125" s="100">
        <f>L95</f>
        <v>0</v>
      </c>
      <c r="D125" s="100">
        <f t="shared" ref="D125:F125" si="47">M95</f>
        <v>0</v>
      </c>
      <c r="E125" s="100">
        <f t="shared" si="47"/>
        <v>0</v>
      </c>
      <c r="F125" s="100">
        <f t="shared" si="47"/>
        <v>0</v>
      </c>
      <c r="G125" s="183">
        <f>SUM(D125:D126)</f>
        <v>0</v>
      </c>
      <c r="H125" s="32"/>
      <c r="I125" s="33"/>
      <c r="J125" s="151" t="s">
        <v>212</v>
      </c>
      <c r="K125" s="151"/>
      <c r="L125" s="151"/>
      <c r="M125" s="151"/>
      <c r="N125" s="89"/>
      <c r="O125" s="89"/>
      <c r="P125" s="29" t="str">
        <f>IF(G125&lt;=2500000,"OK","NG")</f>
        <v>OK</v>
      </c>
      <c r="Q125" s="10" t="str">
        <f t="shared" si="41"/>
        <v>OK</v>
      </c>
      <c r="R125" s="10" t="str">
        <f t="shared" si="42"/>
        <v>OK</v>
      </c>
      <c r="S125" s="36"/>
    </row>
    <row r="126" spans="1:23" ht="22.5" customHeight="1">
      <c r="A126" s="155" t="s">
        <v>242</v>
      </c>
      <c r="B126" s="156"/>
      <c r="C126" s="100">
        <f>L106</f>
        <v>0</v>
      </c>
      <c r="D126" s="100">
        <f t="shared" ref="D126:F126" si="48">M106</f>
        <v>0</v>
      </c>
      <c r="E126" s="100">
        <f t="shared" si="48"/>
        <v>0</v>
      </c>
      <c r="F126" s="100">
        <f t="shared" si="48"/>
        <v>0</v>
      </c>
      <c r="G126" s="184"/>
      <c r="H126" s="32"/>
      <c r="I126" s="33"/>
      <c r="J126" s="151"/>
      <c r="K126" s="151"/>
      <c r="L126" s="151"/>
      <c r="M126" s="151"/>
      <c r="N126" s="89"/>
      <c r="O126" s="89"/>
      <c r="P126" s="73" t="s">
        <v>152</v>
      </c>
      <c r="Q126" s="10" t="str">
        <f t="shared" si="41"/>
        <v>OK</v>
      </c>
      <c r="R126" s="10" t="str">
        <f t="shared" si="42"/>
        <v>OK</v>
      </c>
      <c r="S126" s="36"/>
    </row>
    <row r="127" spans="1:23" ht="22.5" customHeight="1">
      <c r="A127" s="155" t="s">
        <v>135</v>
      </c>
      <c r="B127" s="156"/>
      <c r="C127" s="100">
        <f>L117</f>
        <v>0</v>
      </c>
      <c r="D127" s="100">
        <f t="shared" ref="D127:F127" si="49">M117</f>
        <v>0</v>
      </c>
      <c r="E127" s="100">
        <f t="shared" si="49"/>
        <v>0</v>
      </c>
      <c r="F127" s="100">
        <f t="shared" si="49"/>
        <v>0</v>
      </c>
      <c r="G127" s="100">
        <f>D127</f>
        <v>0</v>
      </c>
      <c r="H127" s="157"/>
      <c r="I127" s="158"/>
      <c r="J127" s="150" t="s">
        <v>287</v>
      </c>
      <c r="K127" s="150"/>
      <c r="L127" s="150"/>
      <c r="M127" s="150"/>
      <c r="N127" s="89"/>
      <c r="O127" s="89"/>
      <c r="P127" s="29" t="str">
        <f>IF(G127&lt;=2500000,"OK","NG")</f>
        <v>OK</v>
      </c>
      <c r="Q127" s="10" t="str">
        <f>IF(D127&lt;=C127/2,"OK","NG")</f>
        <v>OK</v>
      </c>
      <c r="R127" s="10" t="str">
        <f>IF(C127=D127+E127+F127,"OK","NG")</f>
        <v>OK</v>
      </c>
      <c r="S127" s="36"/>
    </row>
    <row r="128" spans="1:23" ht="22.5" customHeight="1">
      <c r="A128" s="174" t="s">
        <v>14</v>
      </c>
      <c r="B128" s="175"/>
      <c r="C128" s="100">
        <f>SUM(C120:C127)</f>
        <v>0</v>
      </c>
      <c r="D128" s="100">
        <f>SUM(D120:D127)</f>
        <v>0</v>
      </c>
      <c r="E128" s="100">
        <f t="shared" ref="E128:F128" si="50">SUM(E120:E127)</f>
        <v>0</v>
      </c>
      <c r="F128" s="100">
        <f t="shared" si="50"/>
        <v>0</v>
      </c>
      <c r="G128" s="100">
        <f>D128</f>
        <v>0</v>
      </c>
      <c r="H128" s="157"/>
      <c r="I128" s="158"/>
      <c r="J128" s="177" t="s">
        <v>213</v>
      </c>
      <c r="K128" s="177"/>
      <c r="L128" s="177"/>
      <c r="M128" s="177"/>
      <c r="N128" s="89"/>
      <c r="P128" s="29" t="str">
        <f>IF(OR(C128=0,AND(G128&gt;=150000,G128&lt;=10000000)),"OK","NG")</f>
        <v>OK</v>
      </c>
      <c r="Q128" s="10" t="str">
        <f>IF(D128&lt;=C128/2,"OK","NG")</f>
        <v>OK</v>
      </c>
      <c r="R128" s="10" t="str">
        <f>IF(C128=D128+E128+F128,"OK","NG")</f>
        <v>OK</v>
      </c>
    </row>
    <row r="129" spans="1:16" ht="13"/>
    <row r="130" spans="1:16" ht="22.5" customHeight="1">
      <c r="A130" s="48" t="s">
        <v>196</v>
      </c>
    </row>
    <row r="131" spans="1:16" ht="15" customHeight="1">
      <c r="A131" s="139" t="s">
        <v>205</v>
      </c>
      <c r="B131" s="139"/>
      <c r="C131" s="139"/>
      <c r="D131" s="139"/>
      <c r="E131" s="139"/>
      <c r="F131" s="139"/>
      <c r="G131" s="139"/>
      <c r="H131" s="139"/>
      <c r="I131" s="139"/>
      <c r="J131" s="139"/>
      <c r="K131" s="50" t="s">
        <v>82</v>
      </c>
      <c r="P131" s="49" t="s">
        <v>55</v>
      </c>
    </row>
    <row r="132" spans="1:16" ht="15" customHeight="1">
      <c r="A132" s="176" t="s">
        <v>204</v>
      </c>
      <c r="B132" s="176"/>
      <c r="C132" s="176"/>
      <c r="D132" s="176"/>
      <c r="E132" s="176"/>
      <c r="F132" s="176"/>
      <c r="G132" s="176"/>
      <c r="H132" s="176"/>
      <c r="I132" s="176"/>
      <c r="J132" s="176"/>
      <c r="K132" s="56" t="s">
        <v>166</v>
      </c>
      <c r="P132" s="49" t="s">
        <v>167</v>
      </c>
    </row>
    <row r="133" spans="1:16" ht="15" customHeight="1">
      <c r="A133" s="176" t="s">
        <v>199</v>
      </c>
      <c r="B133" s="176"/>
      <c r="C133" s="176"/>
      <c r="D133" s="176"/>
      <c r="E133" s="176"/>
      <c r="F133" s="176"/>
      <c r="G133" s="176"/>
      <c r="H133" s="176"/>
      <c r="I133" s="176"/>
      <c r="J133" s="176"/>
      <c r="K133" s="56" t="s">
        <v>166</v>
      </c>
    </row>
    <row r="134" spans="1:16" ht="15" customHeight="1">
      <c r="A134" s="176" t="s">
        <v>200</v>
      </c>
      <c r="B134" s="176"/>
      <c r="C134" s="176"/>
      <c r="D134" s="176"/>
      <c r="E134" s="176"/>
      <c r="F134" s="176"/>
      <c r="G134" s="176"/>
      <c r="H134" s="176"/>
      <c r="I134" s="176"/>
      <c r="J134" s="176"/>
      <c r="K134" s="56" t="s">
        <v>166</v>
      </c>
    </row>
    <row r="135" spans="1:16" ht="15" customHeight="1">
      <c r="A135" s="176" t="s">
        <v>201</v>
      </c>
      <c r="B135" s="176"/>
      <c r="C135" s="176"/>
      <c r="D135" s="176"/>
      <c r="E135" s="176"/>
      <c r="F135" s="176"/>
      <c r="G135" s="176"/>
      <c r="H135" s="176"/>
      <c r="I135" s="176"/>
      <c r="J135" s="176"/>
      <c r="K135" s="56" t="s">
        <v>166</v>
      </c>
    </row>
    <row r="136" spans="1:16" ht="15" customHeight="1">
      <c r="A136" s="176" t="s">
        <v>289</v>
      </c>
      <c r="B136" s="176"/>
      <c r="C136" s="176"/>
      <c r="D136" s="176"/>
      <c r="E136" s="176"/>
      <c r="F136" s="176"/>
      <c r="G136" s="176"/>
      <c r="H136" s="176"/>
      <c r="I136" s="176"/>
      <c r="J136" s="176"/>
      <c r="K136" s="56" t="s">
        <v>166</v>
      </c>
    </row>
    <row r="137" spans="1:16" ht="15" customHeight="1">
      <c r="A137" s="176" t="s">
        <v>202</v>
      </c>
      <c r="B137" s="176"/>
      <c r="C137" s="176"/>
      <c r="D137" s="176"/>
      <c r="E137" s="176"/>
      <c r="F137" s="176"/>
      <c r="G137" s="176"/>
      <c r="H137" s="176"/>
      <c r="I137" s="176"/>
      <c r="J137" s="176"/>
      <c r="K137" s="56" t="s">
        <v>166</v>
      </c>
    </row>
    <row r="138" spans="1:16" ht="15" customHeight="1">
      <c r="A138" s="176" t="s">
        <v>203</v>
      </c>
      <c r="B138" s="176"/>
      <c r="C138" s="176"/>
      <c r="D138" s="176"/>
      <c r="E138" s="176"/>
      <c r="F138" s="176"/>
      <c r="G138" s="176"/>
      <c r="H138" s="176"/>
      <c r="I138" s="176"/>
      <c r="J138" s="176"/>
      <c r="K138" s="56" t="s">
        <v>166</v>
      </c>
    </row>
    <row r="139" spans="1:16" ht="15" customHeight="1">
      <c r="A139" s="17"/>
      <c r="B139" s="17"/>
      <c r="C139" s="17"/>
      <c r="D139" s="17"/>
      <c r="E139" s="17"/>
      <c r="J139" s="93" t="s">
        <v>141</v>
      </c>
      <c r="K139" s="99">
        <f>COUNTIF(K132:K138,"☑")</f>
        <v>0</v>
      </c>
    </row>
    <row r="140" spans="1:16" ht="15" customHeight="1">
      <c r="A140" s="17"/>
      <c r="B140" s="17"/>
      <c r="C140" s="17"/>
      <c r="D140" s="17"/>
      <c r="E140" s="17"/>
      <c r="H140" s="17"/>
    </row>
    <row r="141" spans="1:16" ht="15" customHeight="1">
      <c r="A141" s="48" t="s">
        <v>206</v>
      </c>
    </row>
    <row r="142" spans="1:16" ht="15" customHeight="1">
      <c r="A142" s="180" t="s">
        <v>57</v>
      </c>
      <c r="B142" s="180"/>
      <c r="C142" s="180"/>
      <c r="D142" s="180"/>
      <c r="E142" s="180"/>
      <c r="F142" s="180"/>
      <c r="G142" s="180"/>
      <c r="H142" s="180"/>
      <c r="I142" s="180"/>
      <c r="J142" s="180"/>
      <c r="K142" s="180"/>
      <c r="P142" s="95" t="s">
        <v>80</v>
      </c>
    </row>
    <row r="143" spans="1:16" ht="15" customHeight="1">
      <c r="A143" s="50" t="s">
        <v>2</v>
      </c>
      <c r="B143" s="140" t="s">
        <v>3</v>
      </c>
      <c r="C143" s="181"/>
      <c r="D143" s="181"/>
      <c r="E143" s="181"/>
      <c r="F143" s="181"/>
      <c r="G143" s="181"/>
      <c r="H143" s="181"/>
      <c r="I143" s="181"/>
      <c r="J143" s="141"/>
    </row>
    <row r="144" spans="1:16" ht="15" customHeight="1">
      <c r="A144" s="3" t="s">
        <v>1</v>
      </c>
      <c r="B144" s="182" t="s">
        <v>69</v>
      </c>
      <c r="C144" s="167"/>
      <c r="D144" s="167"/>
      <c r="E144" s="167"/>
      <c r="F144" s="167"/>
      <c r="G144" s="167"/>
      <c r="H144" s="167"/>
      <c r="I144" s="167"/>
      <c r="J144" s="168"/>
      <c r="P144" s="29" t="str">
        <f>IF(C128=0,"OK",IF(AND(A144="☑",A145="☑",A146="☑"),"OK","NG"))</f>
        <v>OK</v>
      </c>
    </row>
    <row r="145" spans="1:13" ht="15" customHeight="1">
      <c r="A145" s="3" t="s">
        <v>1</v>
      </c>
      <c r="B145" s="182" t="s">
        <v>117</v>
      </c>
      <c r="C145" s="167"/>
      <c r="D145" s="167"/>
      <c r="E145" s="167"/>
      <c r="F145" s="167"/>
      <c r="G145" s="167"/>
      <c r="H145" s="167"/>
      <c r="I145" s="167"/>
      <c r="J145" s="168"/>
    </row>
    <row r="146" spans="1:13" ht="15" customHeight="1">
      <c r="A146" s="3" t="s">
        <v>1</v>
      </c>
      <c r="B146" s="182" t="s">
        <v>288</v>
      </c>
      <c r="C146" s="167"/>
      <c r="D146" s="167"/>
      <c r="E146" s="167"/>
      <c r="F146" s="167"/>
      <c r="G146" s="167"/>
      <c r="H146" s="167"/>
      <c r="I146" s="167"/>
      <c r="J146" s="168"/>
    </row>
    <row r="147" spans="1:13" ht="15" customHeight="1"/>
    <row r="148" spans="1:13" ht="15" customHeight="1">
      <c r="A148" s="48" t="s">
        <v>207</v>
      </c>
    </row>
    <row r="149" spans="1:13" ht="15" customHeight="1">
      <c r="A149" s="50" t="s">
        <v>2</v>
      </c>
      <c r="B149" s="139" t="s">
        <v>4</v>
      </c>
      <c r="C149" s="139"/>
      <c r="D149" s="139"/>
      <c r="E149" s="139"/>
      <c r="F149" s="140" t="s">
        <v>97</v>
      </c>
      <c r="G149" s="141"/>
      <c r="H149" s="140" t="s">
        <v>20</v>
      </c>
      <c r="I149" s="141"/>
      <c r="J149" s="139" t="s">
        <v>17</v>
      </c>
      <c r="K149" s="139"/>
      <c r="L149" s="139"/>
      <c r="M149" s="139"/>
    </row>
    <row r="150" spans="1:13" ht="18.75" customHeight="1">
      <c r="A150" s="3" t="s">
        <v>1</v>
      </c>
      <c r="B150" s="138" t="s">
        <v>23</v>
      </c>
      <c r="C150" s="138"/>
      <c r="D150" s="138"/>
      <c r="E150" s="138"/>
      <c r="F150" s="142" t="s">
        <v>22</v>
      </c>
      <c r="G150" s="143"/>
      <c r="H150" s="142" t="s">
        <v>98</v>
      </c>
      <c r="I150" s="143"/>
      <c r="J150" s="138" t="s">
        <v>143</v>
      </c>
      <c r="K150" s="138"/>
      <c r="L150" s="138"/>
      <c r="M150" s="138"/>
    </row>
    <row r="151" spans="1:13" ht="18.75" customHeight="1">
      <c r="A151" s="3" t="s">
        <v>1</v>
      </c>
      <c r="B151" s="138" t="s">
        <v>25</v>
      </c>
      <c r="C151" s="138"/>
      <c r="D151" s="138"/>
      <c r="E151" s="138"/>
      <c r="F151" s="142" t="s">
        <v>16</v>
      </c>
      <c r="G151" s="143"/>
      <c r="H151" s="142" t="s">
        <v>21</v>
      </c>
      <c r="I151" s="143"/>
      <c r="J151" s="138" t="s">
        <v>100</v>
      </c>
      <c r="K151" s="138"/>
      <c r="L151" s="138"/>
      <c r="M151" s="138"/>
    </row>
    <row r="152" spans="1:13" ht="18.75" customHeight="1">
      <c r="A152" s="3" t="s">
        <v>1</v>
      </c>
      <c r="B152" s="138" t="s">
        <v>24</v>
      </c>
      <c r="C152" s="138"/>
      <c r="D152" s="138"/>
      <c r="E152" s="138"/>
      <c r="F152" s="142" t="s">
        <v>16</v>
      </c>
      <c r="G152" s="143"/>
      <c r="H152" s="142" t="s">
        <v>21</v>
      </c>
      <c r="I152" s="143"/>
      <c r="J152" s="138" t="s">
        <v>26</v>
      </c>
      <c r="K152" s="138"/>
      <c r="L152" s="138"/>
      <c r="M152" s="138"/>
    </row>
    <row r="153" spans="1:13" ht="18.75" customHeight="1">
      <c r="A153" s="3" t="s">
        <v>1</v>
      </c>
      <c r="B153" s="138" t="s">
        <v>90</v>
      </c>
      <c r="C153" s="138"/>
      <c r="D153" s="138"/>
      <c r="E153" s="138"/>
      <c r="F153" s="142" t="s">
        <v>5</v>
      </c>
      <c r="G153" s="143"/>
      <c r="H153" s="159" t="s">
        <v>16</v>
      </c>
      <c r="I153" s="143"/>
      <c r="J153" s="138" t="s">
        <v>99</v>
      </c>
      <c r="K153" s="138"/>
      <c r="L153" s="138"/>
      <c r="M153" s="138"/>
    </row>
    <row r="154" spans="1:13" ht="18.75" customHeight="1">
      <c r="A154" s="3" t="s">
        <v>1</v>
      </c>
      <c r="B154" s="138" t="s">
        <v>283</v>
      </c>
      <c r="C154" s="138"/>
      <c r="D154" s="138"/>
      <c r="E154" s="138"/>
      <c r="F154" s="142" t="s">
        <v>5</v>
      </c>
      <c r="G154" s="143"/>
      <c r="H154" s="136" t="s">
        <v>16</v>
      </c>
      <c r="I154" s="136"/>
      <c r="J154" s="138" t="s">
        <v>284</v>
      </c>
      <c r="K154" s="138"/>
      <c r="L154" s="138"/>
      <c r="M154" s="138"/>
    </row>
  </sheetData>
  <sheetProtection algorithmName="SHA-512" hashValue="OvoT1jurViTbtAkE8ykw9csE5ZK2qxjwNZBEUvmUSCl6e5+WW0+2apOrJCOdZ8tyD2CMH2YNXilcZeOECcQRaw==" saltValue="SFNZHB71Z6qdUkP/PK70aA==" spinCount="100000" sheet="1" objects="1" scenarios="1"/>
  <mergeCells count="198">
    <mergeCell ref="A1:O1"/>
    <mergeCell ref="B3:E3"/>
    <mergeCell ref="B4:E4"/>
    <mergeCell ref="P4:P5"/>
    <mergeCell ref="B5:E5"/>
    <mergeCell ref="B6:E6"/>
    <mergeCell ref="M14:O14"/>
    <mergeCell ref="M15:O15"/>
    <mergeCell ref="M16:O16"/>
    <mergeCell ref="M17:O17"/>
    <mergeCell ref="M18:O18"/>
    <mergeCell ref="M19:O19"/>
    <mergeCell ref="F9:I9"/>
    <mergeCell ref="J9:L9"/>
    <mergeCell ref="M10:O10"/>
    <mergeCell ref="M11:O11"/>
    <mergeCell ref="M12:O12"/>
    <mergeCell ref="M13:O13"/>
    <mergeCell ref="N26:O26"/>
    <mergeCell ref="A31:A32"/>
    <mergeCell ref="B31:B32"/>
    <mergeCell ref="C31:F31"/>
    <mergeCell ref="G31:G32"/>
    <mergeCell ref="H31:K31"/>
    <mergeCell ref="L31:O31"/>
    <mergeCell ref="D32:E32"/>
    <mergeCell ref="M20:O20"/>
    <mergeCell ref="M21:O21"/>
    <mergeCell ref="M22:O22"/>
    <mergeCell ref="M23:O23"/>
    <mergeCell ref="M24:O24"/>
    <mergeCell ref="M25:O25"/>
    <mergeCell ref="D39:E39"/>
    <mergeCell ref="A42:A43"/>
    <mergeCell ref="B42:B43"/>
    <mergeCell ref="C42:F42"/>
    <mergeCell ref="G42:G43"/>
    <mergeCell ref="H42:K42"/>
    <mergeCell ref="D33:E33"/>
    <mergeCell ref="D34:E34"/>
    <mergeCell ref="D35:E35"/>
    <mergeCell ref="D36:E36"/>
    <mergeCell ref="D37:E37"/>
    <mergeCell ref="D38:E38"/>
    <mergeCell ref="A53:A54"/>
    <mergeCell ref="B53:B54"/>
    <mergeCell ref="C53:F53"/>
    <mergeCell ref="L42:O42"/>
    <mergeCell ref="D43:E43"/>
    <mergeCell ref="D44:E44"/>
    <mergeCell ref="D45:E45"/>
    <mergeCell ref="D46:E46"/>
    <mergeCell ref="D47:E47"/>
    <mergeCell ref="G53:G54"/>
    <mergeCell ref="H53:K53"/>
    <mergeCell ref="L53:O53"/>
    <mergeCell ref="D54:E54"/>
    <mergeCell ref="D55:E55"/>
    <mergeCell ref="D56:E56"/>
    <mergeCell ref="D48:E48"/>
    <mergeCell ref="D49:E49"/>
    <mergeCell ref="D50:E50"/>
    <mergeCell ref="H64:K64"/>
    <mergeCell ref="L64:O64"/>
    <mergeCell ref="D65:E65"/>
    <mergeCell ref="D66:E66"/>
    <mergeCell ref="D67:E67"/>
    <mergeCell ref="D57:E57"/>
    <mergeCell ref="D58:E58"/>
    <mergeCell ref="D59:E59"/>
    <mergeCell ref="D60:E60"/>
    <mergeCell ref="D61:E61"/>
    <mergeCell ref="C64:F64"/>
    <mergeCell ref="D68:E68"/>
    <mergeCell ref="D69:E69"/>
    <mergeCell ref="D70:E70"/>
    <mergeCell ref="D71:E71"/>
    <mergeCell ref="D72:E72"/>
    <mergeCell ref="A75:A76"/>
    <mergeCell ref="B75:B76"/>
    <mergeCell ref="C75:F75"/>
    <mergeCell ref="G64:G65"/>
    <mergeCell ref="A64:A65"/>
    <mergeCell ref="B64:B65"/>
    <mergeCell ref="A86:A87"/>
    <mergeCell ref="B86:B87"/>
    <mergeCell ref="C86:F86"/>
    <mergeCell ref="G75:G76"/>
    <mergeCell ref="H75:K75"/>
    <mergeCell ref="L75:O75"/>
    <mergeCell ref="D76:E76"/>
    <mergeCell ref="D77:E77"/>
    <mergeCell ref="D78:E78"/>
    <mergeCell ref="G86:G87"/>
    <mergeCell ref="H86:K86"/>
    <mergeCell ref="L86:O86"/>
    <mergeCell ref="D87:E87"/>
    <mergeCell ref="D88:E88"/>
    <mergeCell ref="D89:E89"/>
    <mergeCell ref="D79:E79"/>
    <mergeCell ref="D80:E80"/>
    <mergeCell ref="D81:E81"/>
    <mergeCell ref="D82:E82"/>
    <mergeCell ref="D83:E83"/>
    <mergeCell ref="H97:K97"/>
    <mergeCell ref="L97:O97"/>
    <mergeCell ref="D98:E98"/>
    <mergeCell ref="D99:E99"/>
    <mergeCell ref="D100:E100"/>
    <mergeCell ref="D90:E90"/>
    <mergeCell ref="D91:E91"/>
    <mergeCell ref="D92:E92"/>
    <mergeCell ref="D93:E93"/>
    <mergeCell ref="D94:E94"/>
    <mergeCell ref="C97:F97"/>
    <mergeCell ref="D101:E101"/>
    <mergeCell ref="D102:E102"/>
    <mergeCell ref="D103:E103"/>
    <mergeCell ref="D104:E104"/>
    <mergeCell ref="D105:E105"/>
    <mergeCell ref="A108:A109"/>
    <mergeCell ref="B108:B109"/>
    <mergeCell ref="C108:F108"/>
    <mergeCell ref="G97:G98"/>
    <mergeCell ref="A97:A98"/>
    <mergeCell ref="B97:B98"/>
    <mergeCell ref="D112:E112"/>
    <mergeCell ref="D113:E113"/>
    <mergeCell ref="D114:E114"/>
    <mergeCell ref="D115:E115"/>
    <mergeCell ref="D116:E116"/>
    <mergeCell ref="A119:B119"/>
    <mergeCell ref="G108:G109"/>
    <mergeCell ref="H108:K108"/>
    <mergeCell ref="L108:O108"/>
    <mergeCell ref="D109:E109"/>
    <mergeCell ref="D110:E110"/>
    <mergeCell ref="D111:E111"/>
    <mergeCell ref="H119:I119"/>
    <mergeCell ref="J119:M119"/>
    <mergeCell ref="A120:B120"/>
    <mergeCell ref="G120:G122"/>
    <mergeCell ref="H120:I120"/>
    <mergeCell ref="J120:M122"/>
    <mergeCell ref="A121:B121"/>
    <mergeCell ref="H121:I121"/>
    <mergeCell ref="A122:B122"/>
    <mergeCell ref="A127:B127"/>
    <mergeCell ref="H127:I127"/>
    <mergeCell ref="J127:M127"/>
    <mergeCell ref="A128:B128"/>
    <mergeCell ref="H128:I128"/>
    <mergeCell ref="J128:M128"/>
    <mergeCell ref="A123:B123"/>
    <mergeCell ref="J123:M123"/>
    <mergeCell ref="A124:B124"/>
    <mergeCell ref="J124:M124"/>
    <mergeCell ref="A125:B125"/>
    <mergeCell ref="G125:G126"/>
    <mergeCell ref="J125:M126"/>
    <mergeCell ref="A126:B126"/>
    <mergeCell ref="A137:J137"/>
    <mergeCell ref="A138:J138"/>
    <mergeCell ref="A142:K142"/>
    <mergeCell ref="B143:J143"/>
    <mergeCell ref="B144:J144"/>
    <mergeCell ref="B145:J145"/>
    <mergeCell ref="A131:J131"/>
    <mergeCell ref="A132:J132"/>
    <mergeCell ref="A133:J133"/>
    <mergeCell ref="A134:J134"/>
    <mergeCell ref="A135:J135"/>
    <mergeCell ref="A136:J136"/>
    <mergeCell ref="B146:J146"/>
    <mergeCell ref="B149:E149"/>
    <mergeCell ref="F149:G149"/>
    <mergeCell ref="H149:I149"/>
    <mergeCell ref="J149:M149"/>
    <mergeCell ref="B150:E150"/>
    <mergeCell ref="F150:G150"/>
    <mergeCell ref="H150:I150"/>
    <mergeCell ref="J150:M150"/>
    <mergeCell ref="B153:E153"/>
    <mergeCell ref="F153:G153"/>
    <mergeCell ref="H153:I153"/>
    <mergeCell ref="J153:M153"/>
    <mergeCell ref="B154:E154"/>
    <mergeCell ref="F154:G154"/>
    <mergeCell ref="H154:I154"/>
    <mergeCell ref="J154:M154"/>
    <mergeCell ref="B151:E151"/>
    <mergeCell ref="F151:G151"/>
    <mergeCell ref="H151:I151"/>
    <mergeCell ref="J151:M151"/>
    <mergeCell ref="B152:E152"/>
    <mergeCell ref="F152:G152"/>
    <mergeCell ref="H152:I152"/>
    <mergeCell ref="J152:M152"/>
  </mergeCells>
  <phoneticPr fontId="2"/>
  <conditionalFormatting sqref="C120:G128">
    <cfRule type="expression" dxfId="3002" priority="2">
      <formula>$P120="NG"</formula>
    </cfRule>
  </conditionalFormatting>
  <conditionalFormatting sqref="G120:G123">
    <cfRule type="expression" dxfId="3001" priority="1">
      <formula>$P120="NG"</formula>
    </cfRule>
  </conditionalFormatting>
  <conditionalFormatting sqref="H33:K36">
    <cfRule type="expression" dxfId="3000" priority="55">
      <formula>#REF!="追加"</formula>
    </cfRule>
    <cfRule type="expression" dxfId="2999" priority="56">
      <formula>#REF!="新規"</formula>
    </cfRule>
  </conditionalFormatting>
  <conditionalFormatting sqref="H37:K39">
    <cfRule type="expression" dxfId="2998" priority="60">
      <formula>#REF!="追加"</formula>
    </cfRule>
    <cfRule type="expression" dxfId="2997" priority="67">
      <formula>#REF!="新規"</formula>
    </cfRule>
  </conditionalFormatting>
  <conditionalFormatting sqref="H44:K47">
    <cfRule type="expression" dxfId="2996" priority="46">
      <formula>#REF!="追加"</formula>
    </cfRule>
    <cfRule type="expression" dxfId="2995" priority="47">
      <formula>#REF!="新規"</formula>
    </cfRule>
  </conditionalFormatting>
  <conditionalFormatting sqref="H48:K50">
    <cfRule type="expression" dxfId="2994" priority="50">
      <formula>#REF!="追加"</formula>
    </cfRule>
    <cfRule type="expression" dxfId="2993" priority="51">
      <formula>#REF!="新規"</formula>
    </cfRule>
  </conditionalFormatting>
  <conditionalFormatting sqref="H55:K58">
    <cfRule type="expression" dxfId="2992" priority="40">
      <formula>#REF!="追加"</formula>
    </cfRule>
    <cfRule type="expression" dxfId="2991" priority="41">
      <formula>#REF!="新規"</formula>
    </cfRule>
  </conditionalFormatting>
  <conditionalFormatting sqref="H59:K61">
    <cfRule type="expression" dxfId="2990" priority="44">
      <formula>#REF!="追加"</formula>
    </cfRule>
    <cfRule type="expression" dxfId="2989" priority="45">
      <formula>#REF!="新規"</formula>
    </cfRule>
  </conditionalFormatting>
  <conditionalFormatting sqref="H66:K69">
    <cfRule type="expression" dxfId="2988" priority="34">
      <formula>#REF!="追加"</formula>
    </cfRule>
    <cfRule type="expression" dxfId="2987" priority="35">
      <formula>#REF!="新規"</formula>
    </cfRule>
  </conditionalFormatting>
  <conditionalFormatting sqref="H70:K72">
    <cfRule type="expression" dxfId="2986" priority="38">
      <formula>#REF!="追加"</formula>
    </cfRule>
    <cfRule type="expression" dxfId="2985" priority="39">
      <formula>#REF!="新規"</formula>
    </cfRule>
  </conditionalFormatting>
  <conditionalFormatting sqref="H77:K80">
    <cfRule type="expression" dxfId="2984" priority="28">
      <formula>#REF!="追加"</formula>
    </cfRule>
    <cfRule type="expression" dxfId="2983" priority="29">
      <formula>#REF!="新規"</formula>
    </cfRule>
  </conditionalFormatting>
  <conditionalFormatting sqref="H81:K83">
    <cfRule type="expression" dxfId="2982" priority="32">
      <formula>#REF!="追加"</formula>
    </cfRule>
    <cfRule type="expression" dxfId="2981" priority="33">
      <formula>#REF!="新規"</formula>
    </cfRule>
  </conditionalFormatting>
  <conditionalFormatting sqref="H88:K91">
    <cfRule type="expression" dxfId="2980" priority="22">
      <formula>#REF!="追加"</formula>
    </cfRule>
    <cfRule type="expression" dxfId="2979" priority="23">
      <formula>#REF!="新規"</formula>
    </cfRule>
  </conditionalFormatting>
  <conditionalFormatting sqref="H92:K94">
    <cfRule type="expression" dxfId="2978" priority="26">
      <formula>#REF!="追加"</formula>
    </cfRule>
    <cfRule type="expression" dxfId="2977" priority="27">
      <formula>#REF!="新規"</formula>
    </cfRule>
  </conditionalFormatting>
  <conditionalFormatting sqref="H99:K102">
    <cfRule type="expression" dxfId="2976" priority="16">
      <formula>#REF!="追加"</formula>
    </cfRule>
    <cfRule type="expression" dxfId="2975" priority="17">
      <formula>#REF!="新規"</formula>
    </cfRule>
  </conditionalFormatting>
  <conditionalFormatting sqref="H103:K105">
    <cfRule type="expression" dxfId="2974" priority="20">
      <formula>#REF!="追加"</formula>
    </cfRule>
    <cfRule type="expression" dxfId="2973" priority="21">
      <formula>#REF!="新規"</formula>
    </cfRule>
  </conditionalFormatting>
  <conditionalFormatting sqref="H110:K113">
    <cfRule type="expression" dxfId="2972" priority="10">
      <formula>#REF!="追加"</formula>
    </cfRule>
    <cfRule type="expression" dxfId="2971" priority="11">
      <formula>#REF!="新規"</formula>
    </cfRule>
  </conditionalFormatting>
  <conditionalFormatting sqref="H114:K116">
    <cfRule type="expression" dxfId="2970" priority="14">
      <formula>#REF!="追加"</formula>
    </cfRule>
    <cfRule type="expression" dxfId="2969" priority="15">
      <formula>#REF!="新規"</formula>
    </cfRule>
  </conditionalFormatting>
  <conditionalFormatting sqref="J35:K36 J39:K39">
    <cfRule type="expression" dxfId="2968" priority="57">
      <formula>#REF!="追加"</formula>
    </cfRule>
    <cfRule type="expression" dxfId="2967" priority="58">
      <formula>#REF!="新規"</formula>
    </cfRule>
  </conditionalFormatting>
  <conditionalFormatting sqref="J46:K47 J50:K50">
    <cfRule type="expression" dxfId="2966" priority="48">
      <formula>#REF!="追加"</formula>
    </cfRule>
    <cfRule type="expression" dxfId="2965" priority="49">
      <formula>#REF!="新規"</formula>
    </cfRule>
  </conditionalFormatting>
  <conditionalFormatting sqref="J57:K58 J61:K61">
    <cfRule type="expression" dxfId="2964" priority="42">
      <formula>#REF!="追加"</formula>
    </cfRule>
    <cfRule type="expression" dxfId="2963" priority="43">
      <formula>#REF!="新規"</formula>
    </cfRule>
  </conditionalFormatting>
  <conditionalFormatting sqref="J68:K69 J72:K72">
    <cfRule type="expression" dxfId="2962" priority="36">
      <formula>#REF!="追加"</formula>
    </cfRule>
    <cfRule type="expression" dxfId="2961" priority="37">
      <formula>#REF!="新規"</formula>
    </cfRule>
  </conditionalFormatting>
  <conditionalFormatting sqref="J79:K80 J83:K83">
    <cfRule type="expression" dxfId="2960" priority="30">
      <formula>#REF!="追加"</formula>
    </cfRule>
    <cfRule type="expression" dxfId="2959" priority="31">
      <formula>#REF!="新規"</formula>
    </cfRule>
  </conditionalFormatting>
  <conditionalFormatting sqref="J90:K91 J94:K94">
    <cfRule type="expression" dxfId="2958" priority="24">
      <formula>#REF!="追加"</formula>
    </cfRule>
    <cfRule type="expression" dxfId="2957" priority="25">
      <formula>#REF!="新規"</formula>
    </cfRule>
  </conditionalFormatting>
  <conditionalFormatting sqref="J101:K102 J105:K105">
    <cfRule type="expression" dxfId="2956" priority="18">
      <formula>#REF!="追加"</formula>
    </cfRule>
    <cfRule type="expression" dxfId="2955" priority="19">
      <formula>#REF!="新規"</formula>
    </cfRule>
  </conditionalFormatting>
  <conditionalFormatting sqref="J112:K113 J116:K116">
    <cfRule type="expression" dxfId="2954" priority="12">
      <formula>#REF!="追加"</formula>
    </cfRule>
    <cfRule type="expression" dxfId="2953" priority="13">
      <formula>#REF!="新規"</formula>
    </cfRule>
  </conditionalFormatting>
  <conditionalFormatting sqref="J40:O41 J51:O52 J62:O63 J73:O74 J84:O84 J95:O96 J106:O107 J117:O117">
    <cfRule type="expression" dxfId="2952" priority="72">
      <formula>$I40="追加"</formula>
    </cfRule>
    <cfRule type="expression" dxfId="2951" priority="73">
      <formula>$I40="新規"</formula>
    </cfRule>
  </conditionalFormatting>
  <conditionalFormatting sqref="K85:O85 I85">
    <cfRule type="expression" dxfId="2950" priority="76">
      <formula>#REF!="追加"</formula>
    </cfRule>
    <cfRule type="expression" dxfId="2949" priority="77">
      <formula>#REF!="新規"</formula>
    </cfRule>
  </conditionalFormatting>
  <conditionalFormatting sqref="L40:O41 L51:O52 L62:O63 L73:O74 L84:O84 L95:O96 L106:O107 L117:O117">
    <cfRule type="expression" dxfId="2948" priority="68">
      <formula>$I40="追加"</formula>
    </cfRule>
    <cfRule type="expression" dxfId="2947" priority="69">
      <formula>$I40="新規"</formula>
    </cfRule>
  </conditionalFormatting>
  <conditionalFormatting sqref="L85:O85">
    <cfRule type="expression" dxfId="2946" priority="74">
      <formula>#REF!="追加"</formula>
    </cfRule>
    <cfRule type="expression" dxfId="2945" priority="75">
      <formula>#REF!="新規"</formula>
    </cfRule>
  </conditionalFormatting>
  <conditionalFormatting sqref="P3">
    <cfRule type="expression" dxfId="2944" priority="62">
      <formula>$P3&lt;&gt;"要修正！"</formula>
    </cfRule>
    <cfRule type="expression" dxfId="2943" priority="63">
      <formula>$P3="要修正！"</formula>
    </cfRule>
  </conditionalFormatting>
  <conditionalFormatting sqref="P4:P5">
    <cfRule type="expression" dxfId="2942" priority="54">
      <formula>$P$3="要修正！"</formula>
    </cfRule>
  </conditionalFormatting>
  <conditionalFormatting sqref="P144">
    <cfRule type="expression" dxfId="2941" priority="61">
      <formula>P144="NG"</formula>
    </cfRule>
  </conditionalFormatting>
  <conditionalFormatting sqref="P33:R41">
    <cfRule type="expression" dxfId="2940" priority="59">
      <formula>P33="NG"</formula>
    </cfRule>
  </conditionalFormatting>
  <conditionalFormatting sqref="P44:R52">
    <cfRule type="expression" dxfId="2939" priority="9">
      <formula>P44="NG"</formula>
    </cfRule>
  </conditionalFormatting>
  <conditionalFormatting sqref="P55:R63">
    <cfRule type="expression" dxfId="2938" priority="7">
      <formula>P55="NG"</formula>
    </cfRule>
  </conditionalFormatting>
  <conditionalFormatting sqref="P66:R74 P75:Q83">
    <cfRule type="expression" dxfId="2937" priority="8">
      <formula>P66="NG"</formula>
    </cfRule>
  </conditionalFormatting>
  <conditionalFormatting sqref="P84:R85 R77:R83">
    <cfRule type="expression" dxfId="2936" priority="6">
      <formula>P77="NG"</formula>
    </cfRule>
  </conditionalFormatting>
  <conditionalFormatting sqref="P88:R96">
    <cfRule type="expression" dxfId="2935" priority="5">
      <formula>P88="NG"</formula>
    </cfRule>
  </conditionalFormatting>
  <conditionalFormatting sqref="P99:R107">
    <cfRule type="expression" dxfId="2934" priority="4">
      <formula>P99="NG"</formula>
    </cfRule>
  </conditionalFormatting>
  <conditionalFormatting sqref="P110:R117">
    <cfRule type="expression" dxfId="2933" priority="3">
      <formula>P110="NG"</formula>
    </cfRule>
  </conditionalFormatting>
  <conditionalFormatting sqref="P120:R120 Q121:R122">
    <cfRule type="expression" dxfId="2932" priority="71">
      <formula>#REF!="NG"</formula>
    </cfRule>
  </conditionalFormatting>
  <conditionalFormatting sqref="P120:R128">
    <cfRule type="expression" dxfId="2931" priority="52">
      <formula>P120="NG"</formula>
    </cfRule>
  </conditionalFormatting>
  <conditionalFormatting sqref="P121:R122">
    <cfRule type="expression" dxfId="2930" priority="70">
      <formula>$P29="NG"</formula>
    </cfRule>
  </conditionalFormatting>
  <conditionalFormatting sqref="P123:R127 P128:Q128">
    <cfRule type="expression" dxfId="2929" priority="53">
      <formula>#REF!="NG"</formula>
    </cfRule>
  </conditionalFormatting>
  <conditionalFormatting sqref="P125:R126">
    <cfRule type="expression" dxfId="2928" priority="65">
      <formula>$P30="NG"</formula>
    </cfRule>
  </conditionalFormatting>
  <conditionalFormatting sqref="P127:R128">
    <cfRule type="expression" dxfId="2927" priority="64">
      <formula>$P31="NG"</formula>
    </cfRule>
  </conditionalFormatting>
  <conditionalFormatting sqref="T57 T76:T80 T86:T88 T98:T102 T109:T111">
    <cfRule type="expression" dxfId="2926" priority="66">
      <formula>T57="NG"</formula>
    </cfRule>
  </conditionalFormatting>
  <dataValidations count="12">
    <dataValidation type="list" allowBlank="1" showInputMessage="1" showErrorMessage="1" sqref="D27 D11:D25" xr:uid="{0894D12E-876D-47EF-AA9D-20327272AC71}">
      <formula1>$Q$11:$Q$13</formula1>
    </dataValidation>
    <dataValidation type="list" allowBlank="1" showInputMessage="1" showErrorMessage="1" sqref="B11:B25" xr:uid="{2CBEF6F1-E067-4455-B16F-4770328D6E97}">
      <formula1>$P$11:$P$18</formula1>
    </dataValidation>
    <dataValidation type="list" allowBlank="1" showInputMessage="1" showErrorMessage="1" sqref="C99:C105" xr:uid="{E3D00ACB-E64F-4E81-8675-333BFFF334C0}">
      <formula1>$T$99:$T$102</formula1>
    </dataValidation>
    <dataValidation type="list" allowBlank="1" showInputMessage="1" showErrorMessage="1" sqref="C33:C39" xr:uid="{A846273C-8063-424D-9ED0-85A02C2558D2}">
      <formula1>$U$33:$U$36</formula1>
    </dataValidation>
    <dataValidation type="list" allowBlank="1" showInputMessage="1" showErrorMessage="1" sqref="B33:B39 B110:B116 B99:B105 B88:B94 B77:B83 B66:B72 B55:B61 B44:B50" xr:uid="{66AD109F-68AA-4EC2-A420-1DED7F01E1C1}">
      <formula1>$T$33:$T$34</formula1>
    </dataValidation>
    <dataValidation type="list" allowBlank="1" showInputMessage="1" showErrorMessage="1" sqref="C110:C116" xr:uid="{E96A9A59-5DE3-44EC-9777-43167C25D172}">
      <formula1>$T$110:$T$111</formula1>
    </dataValidation>
    <dataValidation type="list" allowBlank="1" showInputMessage="1" showErrorMessage="1" sqref="C88:C94" xr:uid="{06ACDFA0-0582-479C-92A7-965FA2C6E92B}">
      <formula1>$T$87:$T$88</formula1>
    </dataValidation>
    <dataValidation type="list" allowBlank="1" showInputMessage="1" showErrorMessage="1" sqref="C77:C83" xr:uid="{1BAF2B31-6897-486F-BC47-BF9E8B1A9E5A}">
      <formula1>$T$77:$T$80</formula1>
    </dataValidation>
    <dataValidation type="list" allowBlank="1" showInputMessage="1" showErrorMessage="1" sqref="C66:C72" xr:uid="{24EB4D31-B718-4558-9B53-75C3F97EED7A}">
      <formula1>$T$66:$T$68</formula1>
    </dataValidation>
    <dataValidation type="list" allowBlank="1" showInputMessage="1" showErrorMessage="1" sqref="C55:C61" xr:uid="{015BD1DE-6DAC-40BB-AC3D-8739A6F2B4DE}">
      <formula1>$T$55:$T$58</formula1>
    </dataValidation>
    <dataValidation type="list" allowBlank="1" showInputMessage="1" showErrorMessage="1" sqref="C44:C50" xr:uid="{1AA84A49-45A4-44B9-9A01-021A865F7F42}">
      <formula1>$T$44:$T$46</formula1>
    </dataValidation>
    <dataValidation type="list" allowBlank="1" showInputMessage="1" showErrorMessage="1" sqref="K132:K138" xr:uid="{7E35981E-C559-4179-BC61-D23B82018FB7}">
      <formula1>$P$131:$P$132</formula1>
    </dataValidation>
  </dataValidations>
  <pageMargins left="0.70866141732283472" right="0.70866141732283472" top="0.62992125984251968" bottom="0.74803149606299213" header="0.31496062992125984" footer="0.31496062992125984"/>
  <headerFooter>
    <oddHeader>&amp;L様式第1号別添1&amp;R事業参加者用（事業参加者→事業実施主体）</oddHeader>
  </headerFooter>
  <extLst>
    <ext xmlns:x14="http://schemas.microsoft.com/office/spreadsheetml/2009/9/main" uri="{CCE6A557-97BC-4b89-ADB6-D9C93CAAB3DF}">
      <x14:dataValidations xmlns:xm="http://schemas.microsoft.com/office/excel/2006/main" count="6">
        <x14:dataValidation type="list" allowBlank="1" showInputMessage="1" showErrorMessage="1" xr:uid="{A568AE6B-A55C-4A8B-9897-9C8701D4B5EF}">
          <x14:formula1>
            <xm:f>リスト!$H$2:$H$3</xm:f>
          </x14:formula1>
          <xm:sqref>A150:A154</xm:sqref>
        </x14:dataValidation>
        <x14:dataValidation type="list" allowBlank="1" showInputMessage="1" showErrorMessage="1" xr:uid="{F265217C-F7FD-4F08-AD0A-57804D65F75E}">
          <x14:formula1>
            <xm:f>リスト!$D$2:$D$3</xm:f>
          </x14:formula1>
          <xm:sqref>C107 C96 C52 C63 C74 C85</xm:sqref>
        </x14:dataValidation>
        <x14:dataValidation type="list" allowBlank="1" showInputMessage="1" showErrorMessage="1" xr:uid="{ACBEE99C-4664-4C82-A18A-E7953E78C627}">
          <x14:formula1>
            <xm:f>リスト!$E$2:$E$22</xm:f>
          </x14:formula1>
          <xm:sqref>D107 D96 D52 D63 D74 D85</xm:sqref>
        </x14:dataValidation>
        <x14:dataValidation type="list" allowBlank="1" showInputMessage="1" showErrorMessage="1" xr:uid="{715C9515-D715-471C-8049-B53B2CF4B370}">
          <x14:formula1>
            <xm:f>リスト!$C$2:$C$4</xm:f>
          </x14:formula1>
          <xm:sqref>B107 B96 B52 B63 B74 B85</xm:sqref>
        </x14:dataValidation>
        <x14:dataValidation type="list" allowBlank="1" showInputMessage="1" showErrorMessage="1" xr:uid="{ADF6E681-3A12-48CC-8DFD-850A9A060F75}">
          <x14:formula1>
            <xm:f>リスト!$G$2:$G$4</xm:f>
          </x14:formula1>
          <xm:sqref>G88:G94 G99:G105 I52 G33:G39 I63 G44:G50 I74 G55:G61 G66:G72 I96 G77:G83 I107 G110:G116</xm:sqref>
        </x14:dataValidation>
        <x14:dataValidation type="list" allowBlank="1" showInputMessage="1" showErrorMessage="1" xr:uid="{41599FF3-6D06-4C1A-A5AC-92331CD5C1B4}">
          <x14:formula1>
            <xm:f>リスト!$H$2:$H$4</xm:f>
          </x14:formula1>
          <xm:sqref>A144:A146 J33:K39 L107:O107 L52:O52 J99:K105 L63:O63 J77:K83 L74:O74 J44:K50 L85:O85 J55:K61 L96:O96 J66:K72 J88:K94 J110:K116</xm:sqref>
        </x14:dataValidation>
      </x14:dataValidations>
    </ext>
  </extLst>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5D13B7-0AD3-4B07-9F25-7F71AA6AC055}">
  <sheetPr>
    <pageSetUpPr fitToPage="1"/>
  </sheetPr>
  <dimension ref="A1:W154"/>
  <sheetViews>
    <sheetView view="pageBreakPreview" topLeftCell="C3" zoomScale="80" zoomScaleNormal="100" zoomScaleSheetLayoutView="80" workbookViewId="0">
      <selection activeCell="P3" sqref="P3:P5 H11:H25 K11:K25 C26 F26:L27 O33:R39 L40:O40 O44:R50 L51:O51 O55:R61 L62:O62 O66:R72 L73:O73 O77:O83 R77:R83 L84:O84 O88:R94 L95:O95 O99:R105 L106:O106 O110:R116 L117:O117 C120:G128 P120 Q120:R126 P123:P125 P127:R128 K139 P144"/>
    </sheetView>
  </sheetViews>
  <sheetFormatPr defaultColWidth="9" defaultRowHeight="22.5" customHeight="1"/>
  <cols>
    <col min="1" max="15" width="14.6328125" style="48" customWidth="1"/>
    <col min="16" max="16" width="23.26953125" style="49" customWidth="1"/>
    <col min="17" max="17" width="23.453125" style="48" bestFit="1" customWidth="1"/>
    <col min="18" max="18" width="18.90625" style="48" bestFit="1" customWidth="1"/>
    <col min="19" max="19" width="11.08984375" style="48" bestFit="1" customWidth="1"/>
    <col min="20" max="20" width="27.26953125" style="48" customWidth="1"/>
    <col min="21" max="21" width="8.90625" style="48" customWidth="1"/>
    <col min="22" max="16384" width="9" style="48"/>
  </cols>
  <sheetData>
    <row r="1" spans="1:19" s="35" customFormat="1" ht="22.5" customHeight="1">
      <c r="A1" s="178" t="s">
        <v>285</v>
      </c>
      <c r="B1" s="178"/>
      <c r="C1" s="178"/>
      <c r="D1" s="178"/>
      <c r="E1" s="178"/>
      <c r="F1" s="178"/>
      <c r="G1" s="178"/>
      <c r="H1" s="178"/>
      <c r="I1" s="178"/>
      <c r="J1" s="178"/>
      <c r="K1" s="178"/>
      <c r="L1" s="178"/>
      <c r="M1" s="178"/>
      <c r="N1" s="178"/>
      <c r="O1" s="178"/>
      <c r="P1" s="34" t="s">
        <v>58</v>
      </c>
    </row>
    <row r="2" spans="1:19" s="36" customFormat="1" ht="13">
      <c r="A2" s="36" t="s">
        <v>89</v>
      </c>
      <c r="F2" s="37"/>
      <c r="P2" s="38"/>
    </row>
    <row r="3" spans="1:19" s="36" customFormat="1" ht="22.5" customHeight="1">
      <c r="A3" s="39" t="s">
        <v>31</v>
      </c>
      <c r="B3" s="166"/>
      <c r="C3" s="167"/>
      <c r="D3" s="167"/>
      <c r="E3" s="168"/>
      <c r="F3" s="40"/>
      <c r="G3" s="40"/>
      <c r="H3" s="40"/>
      <c r="I3" s="40"/>
      <c r="J3" s="40"/>
      <c r="K3" s="40"/>
      <c r="L3" s="40"/>
      <c r="M3" s="41"/>
      <c r="N3" s="40" t="s">
        <v>148</v>
      </c>
      <c r="O3" s="40"/>
      <c r="P3" s="18" t="str">
        <f>IF(COUNTIF(P33:R154,"NG"),"要修正！","クリア ! ")</f>
        <v xml:space="preserve">クリア ! </v>
      </c>
      <c r="Q3" s="36" t="s">
        <v>113</v>
      </c>
      <c r="S3" s="38"/>
    </row>
    <row r="4" spans="1:19" s="36" customFormat="1" ht="22.5" customHeight="1">
      <c r="A4" s="39" t="s">
        <v>30</v>
      </c>
      <c r="B4" s="166"/>
      <c r="C4" s="167"/>
      <c r="D4" s="167"/>
      <c r="E4" s="168"/>
      <c r="F4" s="40"/>
      <c r="G4" s="40"/>
      <c r="H4" s="40"/>
      <c r="I4" s="40"/>
      <c r="J4" s="40"/>
      <c r="K4" s="40"/>
      <c r="L4" s="40"/>
      <c r="M4" s="42"/>
      <c r="N4" s="40" t="s">
        <v>145</v>
      </c>
      <c r="O4" s="40"/>
      <c r="P4" s="169" t="str">
        <f>IF(P3="要修正！","※「クリア！」になるようNG箇所を修正してください。","")</f>
        <v/>
      </c>
    </row>
    <row r="5" spans="1:19" s="36" customFormat="1" ht="22.5" customHeight="1">
      <c r="A5" s="39" t="s">
        <v>32</v>
      </c>
      <c r="B5" s="171"/>
      <c r="C5" s="167"/>
      <c r="D5" s="167"/>
      <c r="E5" s="168"/>
      <c r="F5" s="40"/>
      <c r="G5" s="40"/>
      <c r="H5" s="40"/>
      <c r="I5" s="40"/>
      <c r="J5" s="40"/>
      <c r="K5" s="40"/>
      <c r="L5" s="40"/>
      <c r="M5" s="43"/>
      <c r="N5" s="40" t="s">
        <v>146</v>
      </c>
      <c r="O5" s="40"/>
      <c r="P5" s="170"/>
    </row>
    <row r="6" spans="1:19" s="36" customFormat="1" ht="22.5" customHeight="1">
      <c r="A6" s="39" t="s">
        <v>33</v>
      </c>
      <c r="B6" s="166"/>
      <c r="C6" s="167"/>
      <c r="D6" s="167"/>
      <c r="E6" s="168"/>
      <c r="F6" s="40"/>
      <c r="G6" s="40"/>
      <c r="H6" s="40"/>
      <c r="I6" s="40"/>
      <c r="J6" s="40"/>
      <c r="K6" s="40"/>
      <c r="L6" s="40"/>
      <c r="M6" s="44"/>
      <c r="N6" s="40" t="s">
        <v>147</v>
      </c>
      <c r="O6" s="40"/>
      <c r="P6" s="45"/>
      <c r="Q6" s="46"/>
    </row>
    <row r="7" spans="1:19" s="36" customFormat="1" ht="22.5" customHeight="1">
      <c r="E7" s="47"/>
      <c r="F7" s="47"/>
      <c r="G7" s="47"/>
      <c r="H7" s="47"/>
      <c r="I7" s="47"/>
      <c r="J7" s="47"/>
      <c r="K7" s="47"/>
      <c r="L7" s="47"/>
      <c r="M7" s="47"/>
      <c r="N7" s="47"/>
      <c r="O7" s="47"/>
      <c r="P7" s="45"/>
      <c r="Q7" s="46"/>
    </row>
    <row r="8" spans="1:19" ht="22.5" customHeight="1">
      <c r="A8" s="48" t="s">
        <v>144</v>
      </c>
    </row>
    <row r="9" spans="1:19" ht="22.5" customHeight="1">
      <c r="F9" s="139" t="s">
        <v>170</v>
      </c>
      <c r="G9" s="139"/>
      <c r="H9" s="139"/>
      <c r="I9" s="139"/>
      <c r="J9" s="139" t="s">
        <v>235</v>
      </c>
      <c r="K9" s="139"/>
      <c r="L9" s="139"/>
    </row>
    <row r="10" spans="1:19" s="17" customFormat="1" ht="22.5" customHeight="1">
      <c r="A10" s="50" t="s">
        <v>118</v>
      </c>
      <c r="B10" s="50" t="s">
        <v>139</v>
      </c>
      <c r="C10" s="50" t="s">
        <v>197</v>
      </c>
      <c r="D10" s="50" t="s">
        <v>119</v>
      </c>
      <c r="E10" s="50" t="s">
        <v>6</v>
      </c>
      <c r="F10" s="53" t="s">
        <v>275</v>
      </c>
      <c r="G10" s="53" t="s">
        <v>276</v>
      </c>
      <c r="H10" s="51" t="s">
        <v>277</v>
      </c>
      <c r="I10" s="96" t="s">
        <v>150</v>
      </c>
      <c r="J10" s="51" t="s">
        <v>278</v>
      </c>
      <c r="K10" s="52" t="s">
        <v>279</v>
      </c>
      <c r="L10" s="96" t="s">
        <v>149</v>
      </c>
      <c r="M10" s="136" t="s">
        <v>243</v>
      </c>
      <c r="N10" s="136"/>
      <c r="O10" s="142"/>
      <c r="P10" s="50" t="s">
        <v>250</v>
      </c>
      <c r="Q10" s="86" t="s">
        <v>119</v>
      </c>
      <c r="S10" s="48"/>
    </row>
    <row r="11" spans="1:19" s="17" customFormat="1" ht="22.5" customHeight="1">
      <c r="A11" s="50">
        <v>1</v>
      </c>
      <c r="B11" s="54"/>
      <c r="C11" s="55"/>
      <c r="D11" s="56"/>
      <c r="E11" s="30"/>
      <c r="F11" s="6"/>
      <c r="G11" s="6"/>
      <c r="H11" s="26">
        <f>G11-F11</f>
        <v>0</v>
      </c>
      <c r="I11" s="57"/>
      <c r="J11" s="58"/>
      <c r="K11" s="25">
        <f>J11-F11</f>
        <v>0</v>
      </c>
      <c r="L11" s="59"/>
      <c r="M11" s="172"/>
      <c r="N11" s="172"/>
      <c r="O11" s="173"/>
      <c r="P11" s="60" t="s">
        <v>252</v>
      </c>
      <c r="Q11" s="91" t="s">
        <v>156</v>
      </c>
      <c r="S11" s="48"/>
    </row>
    <row r="12" spans="1:19" s="17" customFormat="1" ht="22.5" customHeight="1">
      <c r="A12" s="50">
        <v>2</v>
      </c>
      <c r="B12" s="54"/>
      <c r="C12" s="55"/>
      <c r="D12" s="56"/>
      <c r="E12" s="30"/>
      <c r="F12" s="6"/>
      <c r="G12" s="6"/>
      <c r="H12" s="26">
        <f t="shared" ref="H12:H25" si="0">G12-F12</f>
        <v>0</v>
      </c>
      <c r="I12" s="57"/>
      <c r="J12" s="58"/>
      <c r="K12" s="25">
        <f t="shared" ref="K12:K25" si="1">J12-F12</f>
        <v>0</v>
      </c>
      <c r="L12" s="59"/>
      <c r="M12" s="172"/>
      <c r="N12" s="172"/>
      <c r="O12" s="173"/>
      <c r="P12" s="60" t="s">
        <v>251</v>
      </c>
      <c r="Q12" s="91" t="s">
        <v>158</v>
      </c>
      <c r="S12" s="48"/>
    </row>
    <row r="13" spans="1:19" s="17" customFormat="1" ht="22.5" customHeight="1">
      <c r="A13" s="50">
        <v>3</v>
      </c>
      <c r="B13" s="54"/>
      <c r="C13" s="55"/>
      <c r="D13" s="56"/>
      <c r="E13" s="30"/>
      <c r="F13" s="6"/>
      <c r="G13" s="6"/>
      <c r="H13" s="26">
        <f t="shared" si="0"/>
        <v>0</v>
      </c>
      <c r="I13" s="57"/>
      <c r="J13" s="58"/>
      <c r="K13" s="25">
        <f t="shared" si="1"/>
        <v>0</v>
      </c>
      <c r="L13" s="59"/>
      <c r="M13" s="172"/>
      <c r="N13" s="172"/>
      <c r="O13" s="173"/>
      <c r="P13" s="60" t="s">
        <v>253</v>
      </c>
      <c r="Q13" s="91" t="s">
        <v>157</v>
      </c>
      <c r="S13" s="48"/>
    </row>
    <row r="14" spans="1:19" s="17" customFormat="1" ht="22.5" customHeight="1">
      <c r="A14" s="50">
        <v>4</v>
      </c>
      <c r="B14" s="54"/>
      <c r="C14" s="55"/>
      <c r="D14" s="56"/>
      <c r="E14" s="30"/>
      <c r="F14" s="6"/>
      <c r="G14" s="6"/>
      <c r="H14" s="26">
        <f t="shared" si="0"/>
        <v>0</v>
      </c>
      <c r="I14" s="57"/>
      <c r="J14" s="58"/>
      <c r="K14" s="25">
        <f t="shared" si="1"/>
        <v>0</v>
      </c>
      <c r="L14" s="59"/>
      <c r="M14" s="172"/>
      <c r="N14" s="172"/>
      <c r="O14" s="173"/>
      <c r="P14" s="60" t="s">
        <v>254</v>
      </c>
      <c r="S14" s="48"/>
    </row>
    <row r="15" spans="1:19" s="17" customFormat="1" ht="22.5" customHeight="1">
      <c r="A15" s="50">
        <v>5</v>
      </c>
      <c r="B15" s="54"/>
      <c r="C15" s="55"/>
      <c r="D15" s="56"/>
      <c r="E15" s="30"/>
      <c r="F15" s="6"/>
      <c r="G15" s="6"/>
      <c r="H15" s="26">
        <f t="shared" si="0"/>
        <v>0</v>
      </c>
      <c r="I15" s="57"/>
      <c r="J15" s="58"/>
      <c r="K15" s="25">
        <f t="shared" si="1"/>
        <v>0</v>
      </c>
      <c r="L15" s="59"/>
      <c r="M15" s="172"/>
      <c r="N15" s="172"/>
      <c r="O15" s="173"/>
      <c r="P15" s="60" t="s">
        <v>255</v>
      </c>
      <c r="Q15" s="61"/>
      <c r="S15" s="48"/>
    </row>
    <row r="16" spans="1:19" s="17" customFormat="1" ht="22.5" customHeight="1">
      <c r="A16" s="50">
        <v>6</v>
      </c>
      <c r="B16" s="54"/>
      <c r="C16" s="55"/>
      <c r="D16" s="56"/>
      <c r="E16" s="30"/>
      <c r="F16" s="6"/>
      <c r="G16" s="62"/>
      <c r="H16" s="26">
        <f t="shared" si="0"/>
        <v>0</v>
      </c>
      <c r="I16" s="57"/>
      <c r="J16" s="58"/>
      <c r="K16" s="25">
        <f t="shared" si="1"/>
        <v>0</v>
      </c>
      <c r="L16" s="59"/>
      <c r="M16" s="172"/>
      <c r="N16" s="172"/>
      <c r="O16" s="173"/>
      <c r="P16" s="60" t="s">
        <v>256</v>
      </c>
      <c r="Q16" s="61"/>
      <c r="S16" s="48"/>
    </row>
    <row r="17" spans="1:22" s="17" customFormat="1" ht="22.5" customHeight="1">
      <c r="A17" s="50">
        <v>7</v>
      </c>
      <c r="B17" s="54"/>
      <c r="C17" s="55"/>
      <c r="D17" s="56"/>
      <c r="E17" s="30"/>
      <c r="F17" s="6"/>
      <c r="G17" s="6"/>
      <c r="H17" s="26">
        <f t="shared" si="0"/>
        <v>0</v>
      </c>
      <c r="I17" s="57"/>
      <c r="J17" s="58"/>
      <c r="K17" s="25">
        <f t="shared" si="1"/>
        <v>0</v>
      </c>
      <c r="L17" s="59"/>
      <c r="M17" s="172"/>
      <c r="N17" s="172"/>
      <c r="O17" s="173"/>
      <c r="P17" s="60" t="s">
        <v>257</v>
      </c>
      <c r="Q17" s="61"/>
      <c r="S17" s="48"/>
    </row>
    <row r="18" spans="1:22" s="17" customFormat="1" ht="22.5" customHeight="1">
      <c r="A18" s="50">
        <v>8</v>
      </c>
      <c r="B18" s="54"/>
      <c r="C18" s="55"/>
      <c r="D18" s="56"/>
      <c r="E18" s="30"/>
      <c r="F18" s="6"/>
      <c r="G18" s="6"/>
      <c r="H18" s="26">
        <f t="shared" si="0"/>
        <v>0</v>
      </c>
      <c r="I18" s="57"/>
      <c r="J18" s="58"/>
      <c r="K18" s="25">
        <f t="shared" si="1"/>
        <v>0</v>
      </c>
      <c r="L18" s="59"/>
      <c r="M18" s="172"/>
      <c r="N18" s="172"/>
      <c r="O18" s="173"/>
      <c r="P18" s="60" t="s">
        <v>258</v>
      </c>
      <c r="Q18" s="61"/>
      <c r="S18" s="48"/>
    </row>
    <row r="19" spans="1:22" ht="22.5" customHeight="1">
      <c r="A19" s="50">
        <v>9</v>
      </c>
      <c r="B19" s="54"/>
      <c r="C19" s="24"/>
      <c r="D19" s="56"/>
      <c r="E19" s="2"/>
      <c r="F19" s="31"/>
      <c r="G19" s="31"/>
      <c r="H19" s="26">
        <f t="shared" si="0"/>
        <v>0</v>
      </c>
      <c r="I19" s="19"/>
      <c r="J19" s="28"/>
      <c r="K19" s="25">
        <f t="shared" si="1"/>
        <v>0</v>
      </c>
      <c r="L19" s="23"/>
      <c r="M19" s="172"/>
      <c r="N19" s="172"/>
      <c r="O19" s="172"/>
      <c r="P19" s="17"/>
      <c r="Q19" s="61"/>
    </row>
    <row r="20" spans="1:22" ht="22.5" customHeight="1">
      <c r="A20" s="50">
        <v>10</v>
      </c>
      <c r="B20" s="54"/>
      <c r="C20" s="24"/>
      <c r="D20" s="56"/>
      <c r="E20" s="2"/>
      <c r="F20" s="31"/>
      <c r="G20" s="31"/>
      <c r="H20" s="26">
        <f t="shared" si="0"/>
        <v>0</v>
      </c>
      <c r="I20" s="19"/>
      <c r="J20" s="28"/>
      <c r="K20" s="25">
        <f t="shared" si="1"/>
        <v>0</v>
      </c>
      <c r="L20" s="23"/>
      <c r="M20" s="172"/>
      <c r="N20" s="172"/>
      <c r="O20" s="172"/>
      <c r="P20" s="17"/>
      <c r="Q20" s="61"/>
    </row>
    <row r="21" spans="1:22" ht="22.5" customHeight="1">
      <c r="A21" s="50">
        <v>11</v>
      </c>
      <c r="B21" s="54"/>
      <c r="C21" s="24"/>
      <c r="D21" s="56"/>
      <c r="E21" s="2"/>
      <c r="F21" s="31"/>
      <c r="G21" s="31"/>
      <c r="H21" s="26">
        <f t="shared" si="0"/>
        <v>0</v>
      </c>
      <c r="I21" s="19"/>
      <c r="J21" s="28"/>
      <c r="K21" s="25">
        <f t="shared" si="1"/>
        <v>0</v>
      </c>
      <c r="L21" s="23"/>
      <c r="M21" s="172"/>
      <c r="N21" s="172"/>
      <c r="O21" s="172"/>
      <c r="P21" s="17"/>
      <c r="Q21" s="61"/>
    </row>
    <row r="22" spans="1:22" ht="22.5" customHeight="1">
      <c r="A22" s="50">
        <v>12</v>
      </c>
      <c r="B22" s="54"/>
      <c r="C22" s="24"/>
      <c r="D22" s="56"/>
      <c r="E22" s="2"/>
      <c r="F22" s="31"/>
      <c r="G22" s="31"/>
      <c r="H22" s="26">
        <f t="shared" si="0"/>
        <v>0</v>
      </c>
      <c r="I22" s="19"/>
      <c r="J22" s="28"/>
      <c r="K22" s="25">
        <f t="shared" si="1"/>
        <v>0</v>
      </c>
      <c r="L22" s="23"/>
      <c r="M22" s="172"/>
      <c r="N22" s="172"/>
      <c r="O22" s="172"/>
      <c r="P22" s="17"/>
      <c r="Q22" s="61"/>
    </row>
    <row r="23" spans="1:22" ht="22.5" customHeight="1">
      <c r="A23" s="50">
        <v>13</v>
      </c>
      <c r="B23" s="54"/>
      <c r="C23" s="24"/>
      <c r="D23" s="56"/>
      <c r="E23" s="2"/>
      <c r="F23" s="31"/>
      <c r="G23" s="31"/>
      <c r="H23" s="26">
        <f t="shared" si="0"/>
        <v>0</v>
      </c>
      <c r="I23" s="19"/>
      <c r="J23" s="28"/>
      <c r="K23" s="25">
        <f t="shared" si="1"/>
        <v>0</v>
      </c>
      <c r="L23" s="23"/>
      <c r="M23" s="172"/>
      <c r="N23" s="172"/>
      <c r="O23" s="172"/>
      <c r="P23" s="17"/>
      <c r="Q23" s="61"/>
    </row>
    <row r="24" spans="1:22" ht="22.5" customHeight="1">
      <c r="A24" s="50">
        <v>14</v>
      </c>
      <c r="B24" s="54"/>
      <c r="C24" s="24"/>
      <c r="D24" s="56"/>
      <c r="E24" s="2"/>
      <c r="F24" s="31"/>
      <c r="G24" s="31"/>
      <c r="H24" s="26">
        <f t="shared" si="0"/>
        <v>0</v>
      </c>
      <c r="I24" s="19"/>
      <c r="J24" s="28"/>
      <c r="K24" s="25">
        <f t="shared" si="1"/>
        <v>0</v>
      </c>
      <c r="L24" s="23"/>
      <c r="M24" s="172"/>
      <c r="N24" s="172"/>
      <c r="O24" s="172"/>
      <c r="P24" s="17"/>
      <c r="Q24" s="61"/>
    </row>
    <row r="25" spans="1:22" ht="22.5" customHeight="1">
      <c r="A25" s="50">
        <v>15</v>
      </c>
      <c r="B25" s="54"/>
      <c r="C25" s="24"/>
      <c r="D25" s="56"/>
      <c r="E25" s="2"/>
      <c r="F25" s="31"/>
      <c r="G25" s="31"/>
      <c r="H25" s="26">
        <f t="shared" si="0"/>
        <v>0</v>
      </c>
      <c r="I25" s="19"/>
      <c r="J25" s="28"/>
      <c r="K25" s="25">
        <f t="shared" si="1"/>
        <v>0</v>
      </c>
      <c r="L25" s="23"/>
      <c r="M25" s="172"/>
      <c r="N25" s="172"/>
      <c r="O25" s="172"/>
      <c r="P25" s="17"/>
      <c r="Q25" s="61"/>
    </row>
    <row r="26" spans="1:22" ht="22.5" customHeight="1">
      <c r="A26" s="50" t="s">
        <v>0</v>
      </c>
      <c r="B26" s="63"/>
      <c r="C26" s="25">
        <f>SUM(C11:C25)</f>
        <v>0</v>
      </c>
      <c r="D26" s="64"/>
      <c r="E26" s="50" t="s">
        <v>233</v>
      </c>
      <c r="F26" s="27">
        <f>SUMIF(D11:D25,"野菜",F11:F25)+SUMIF(D11:D25,"果樹",F11:F25)</f>
        <v>0</v>
      </c>
      <c r="G26" s="27">
        <f>SUMIF(D11:D25,"野菜",G11:G25)+SUMIF(D11:D25,"果樹",G11:G25)</f>
        <v>0</v>
      </c>
      <c r="H26" s="27">
        <f>SUMIF(D11:D25,"野菜",H11:H25)+SUMIF(D11:D25,"果樹",H11:H25)</f>
        <v>0</v>
      </c>
      <c r="I26" s="101" t="str">
        <f>IFERROR(ROUND((H26/F26)*100,1),"")</f>
        <v/>
      </c>
      <c r="J26" s="25">
        <f>SUMIF(D11:D25,"野菜",J11:J25)+SUMIF(D11:D25,"果樹",J11:J25)</f>
        <v>0</v>
      </c>
      <c r="K26" s="25">
        <f>SUMIF(D11:D25,"野菜",K11:K25)+SUMIF(D11:D25,"果樹",K11:K25)</f>
        <v>0</v>
      </c>
      <c r="L26" s="99" t="str">
        <f>IFERROR(ROUND((K26/F26)*100,1),"")</f>
        <v/>
      </c>
      <c r="N26" s="179"/>
      <c r="O26" s="179"/>
      <c r="P26" s="48"/>
    </row>
    <row r="27" spans="1:22" ht="22.5" customHeight="1">
      <c r="A27" s="17"/>
      <c r="B27" s="17"/>
      <c r="C27" s="17" t="s">
        <v>236</v>
      </c>
      <c r="D27" s="56"/>
      <c r="E27" s="50" t="s">
        <v>157</v>
      </c>
      <c r="F27" s="27">
        <f>SUMIF(D10:D24,"花き",F10:F24)</f>
        <v>0</v>
      </c>
      <c r="G27" s="27">
        <f>SUMIF(D10:D24,"花き",G10:G24)</f>
        <v>0</v>
      </c>
      <c r="H27" s="27">
        <f>SUMIF(D10:D24,"花き",H10:H24)</f>
        <v>0</v>
      </c>
      <c r="I27" s="101" t="str">
        <f>IFERROR(ROUND((H27/F27)*100,1),"")</f>
        <v/>
      </c>
      <c r="J27" s="25">
        <f>SUMIF(D10:D25,"花き",J10:J25)</f>
        <v>0</v>
      </c>
      <c r="K27" s="25">
        <f>SUMIF(D10:D24,"花き",K10:K24)</f>
        <v>0</v>
      </c>
      <c r="L27" s="99" t="str">
        <f>IFERROR(ROUND((K27/F27)*100,1),"")</f>
        <v/>
      </c>
      <c r="N27" s="17"/>
      <c r="O27" s="17"/>
      <c r="P27" s="48"/>
    </row>
    <row r="28" spans="1:22" ht="22.5" customHeight="1">
      <c r="A28" s="17"/>
      <c r="B28" s="17"/>
      <c r="C28" s="17"/>
      <c r="D28" s="65"/>
      <c r="E28" s="65"/>
      <c r="F28" s="65"/>
      <c r="G28" s="65"/>
      <c r="H28" s="65"/>
      <c r="I28" s="65"/>
      <c r="J28" s="65"/>
      <c r="K28" s="65"/>
      <c r="L28" s="65"/>
      <c r="M28" s="17"/>
      <c r="N28" s="17"/>
      <c r="O28" s="17"/>
      <c r="P28" s="48"/>
    </row>
    <row r="29" spans="1:22" ht="22.5" customHeight="1">
      <c r="A29" s="94" t="s">
        <v>124</v>
      </c>
      <c r="P29" s="48"/>
    </row>
    <row r="30" spans="1:22" ht="22.5" customHeight="1">
      <c r="A30" s="66" t="s">
        <v>125</v>
      </c>
      <c r="C30" s="67"/>
      <c r="P30" s="48"/>
    </row>
    <row r="31" spans="1:22" s="61" customFormat="1" ht="22.5" customHeight="1">
      <c r="A31" s="162" t="s">
        <v>217</v>
      </c>
      <c r="B31" s="160" t="s">
        <v>67</v>
      </c>
      <c r="C31" s="150" t="s">
        <v>286</v>
      </c>
      <c r="D31" s="150"/>
      <c r="E31" s="150"/>
      <c r="F31" s="150"/>
      <c r="G31" s="160" t="s">
        <v>38</v>
      </c>
      <c r="H31" s="144" t="s">
        <v>47</v>
      </c>
      <c r="I31" s="145"/>
      <c r="J31" s="145"/>
      <c r="K31" s="146"/>
      <c r="L31" s="144" t="s">
        <v>216</v>
      </c>
      <c r="M31" s="145"/>
      <c r="N31" s="145"/>
      <c r="O31" s="146"/>
      <c r="P31" s="48" t="s">
        <v>96</v>
      </c>
      <c r="Q31" s="48" t="s">
        <v>96</v>
      </c>
      <c r="S31" s="48"/>
    </row>
    <row r="32" spans="1:22" s="70" customFormat="1" ht="22.5" customHeight="1">
      <c r="A32" s="161"/>
      <c r="B32" s="161"/>
      <c r="C32" s="68" t="s">
        <v>215</v>
      </c>
      <c r="D32" s="150" t="s">
        <v>120</v>
      </c>
      <c r="E32" s="150"/>
      <c r="F32" s="68" t="s">
        <v>15</v>
      </c>
      <c r="G32" s="161"/>
      <c r="H32" s="69" t="s">
        <v>29</v>
      </c>
      <c r="I32" s="69" t="s">
        <v>28</v>
      </c>
      <c r="J32" s="68" t="s">
        <v>18</v>
      </c>
      <c r="K32" s="68" t="s">
        <v>19</v>
      </c>
      <c r="L32" s="53" t="s">
        <v>109</v>
      </c>
      <c r="M32" s="53" t="s">
        <v>110</v>
      </c>
      <c r="N32" s="53" t="s">
        <v>111</v>
      </c>
      <c r="O32" s="53" t="s">
        <v>112</v>
      </c>
      <c r="P32" s="70" t="s">
        <v>104</v>
      </c>
      <c r="Q32" s="70" t="s">
        <v>116</v>
      </c>
      <c r="R32" s="70" t="s">
        <v>115</v>
      </c>
      <c r="S32" s="48"/>
      <c r="T32" s="71" t="s">
        <v>67</v>
      </c>
      <c r="U32" s="98" t="s">
        <v>153</v>
      </c>
      <c r="V32" s="61"/>
    </row>
    <row r="33" spans="1:22" ht="22.5" customHeight="1">
      <c r="A33" s="6"/>
      <c r="B33" s="9"/>
      <c r="C33" s="72"/>
      <c r="D33" s="152"/>
      <c r="E33" s="152"/>
      <c r="F33" s="15"/>
      <c r="G33" s="7"/>
      <c r="H33" s="6"/>
      <c r="I33" s="21"/>
      <c r="J33" s="7" t="s">
        <v>1</v>
      </c>
      <c r="K33" s="8" t="s">
        <v>1</v>
      </c>
      <c r="L33" s="1"/>
      <c r="M33" s="1"/>
      <c r="N33" s="1"/>
      <c r="O33" s="20">
        <f>L33-(M33+N33)</f>
        <v>0</v>
      </c>
      <c r="P33" s="29" t="str">
        <f>IF(OR(G33="新規",G33="追加",G33=""),"OK",(IF(AND(H33="",I33=""),"NG","OK")))</f>
        <v>OK</v>
      </c>
      <c r="Q33" s="10" t="str">
        <f>IF(OR(G33="新規",G33="追加",G33=""),"OK",(IF(OR(AND(J33="",K33=""),AND(J33="",K33="□"),AND(J33="□",K33=""),AND(J33="□",K33="□")),"NG","OK")))</f>
        <v>OK</v>
      </c>
      <c r="R33" s="10" t="str">
        <f>IF(OR(AND(C33&lt;&gt;"",D33&lt;&gt;"",F33&lt;&gt;"",G33&lt;&gt;""),(C33="")),"OK","NG")</f>
        <v>OK</v>
      </c>
      <c r="T33" s="71" t="s">
        <v>65</v>
      </c>
      <c r="U33" s="74" t="s">
        <v>154</v>
      </c>
      <c r="V33" s="61"/>
    </row>
    <row r="34" spans="1:22" ht="22.5" customHeight="1">
      <c r="A34" s="6"/>
      <c r="B34" s="9"/>
      <c r="C34" s="72"/>
      <c r="D34" s="152"/>
      <c r="E34" s="152"/>
      <c r="F34" s="15"/>
      <c r="G34" s="7"/>
      <c r="H34" s="6"/>
      <c r="I34" s="21"/>
      <c r="J34" s="7" t="s">
        <v>1</v>
      </c>
      <c r="K34" s="8" t="s">
        <v>1</v>
      </c>
      <c r="L34" s="1"/>
      <c r="M34" s="1"/>
      <c r="N34" s="1"/>
      <c r="O34" s="20">
        <f t="shared" ref="O34:O39" si="2">L34-(M34+N34)</f>
        <v>0</v>
      </c>
      <c r="P34" s="29" t="str">
        <f t="shared" ref="P34:P39" si="3">IF(OR(G34="新規",G34="追加",G34=""),"OK",(IF(AND(H34="",I34=""),"NG","OK")))</f>
        <v>OK</v>
      </c>
      <c r="Q34" s="10" t="str">
        <f t="shared" ref="Q34:Q39" si="4">IF(OR(G34="新規",G34="追加",G34=""),"OK",(IF(OR(AND(J34="",K34=""),AND(J34="",K34="□"),AND(J34="□",K34=""),AND(J34="□",K34="□")),"NG","OK")))</f>
        <v>OK</v>
      </c>
      <c r="R34" s="10" t="str">
        <f t="shared" ref="R34:R39" si="5">IF(OR(AND(C34&lt;&gt;"",D34&lt;&gt;"",F34&lt;&gt;"",G34&lt;&gt;""),(C34="")),"OK","NG")</f>
        <v>OK</v>
      </c>
      <c r="T34" s="97" t="s">
        <v>66</v>
      </c>
      <c r="U34" s="75" t="s">
        <v>155</v>
      </c>
      <c r="V34" s="61"/>
    </row>
    <row r="35" spans="1:22" ht="22.5" customHeight="1">
      <c r="A35" s="6"/>
      <c r="B35" s="9"/>
      <c r="C35" s="72"/>
      <c r="D35" s="152"/>
      <c r="E35" s="152"/>
      <c r="F35" s="15"/>
      <c r="G35" s="7"/>
      <c r="H35" s="6"/>
      <c r="I35" s="21"/>
      <c r="J35" s="7" t="s">
        <v>1</v>
      </c>
      <c r="K35" s="8" t="s">
        <v>1</v>
      </c>
      <c r="L35" s="1"/>
      <c r="M35" s="1"/>
      <c r="N35" s="1"/>
      <c r="O35" s="20">
        <f t="shared" si="2"/>
        <v>0</v>
      </c>
      <c r="P35" s="29" t="str">
        <f t="shared" si="3"/>
        <v>OK</v>
      </c>
      <c r="Q35" s="10" t="str">
        <f t="shared" si="4"/>
        <v>OK</v>
      </c>
      <c r="R35" s="10" t="str">
        <f t="shared" si="5"/>
        <v>OK</v>
      </c>
      <c r="T35" s="94"/>
      <c r="U35" s="75" t="s">
        <v>214</v>
      </c>
      <c r="V35" s="61"/>
    </row>
    <row r="36" spans="1:22" ht="22.5" customHeight="1">
      <c r="A36" s="6"/>
      <c r="B36" s="9"/>
      <c r="C36" s="72"/>
      <c r="D36" s="152"/>
      <c r="E36" s="152"/>
      <c r="F36" s="15"/>
      <c r="G36" s="7"/>
      <c r="H36" s="6"/>
      <c r="I36" s="21"/>
      <c r="J36" s="7" t="s">
        <v>1</v>
      </c>
      <c r="K36" s="8" t="s">
        <v>1</v>
      </c>
      <c r="L36" s="1"/>
      <c r="M36" s="1"/>
      <c r="N36" s="1"/>
      <c r="O36" s="20">
        <f t="shared" si="2"/>
        <v>0</v>
      </c>
      <c r="P36" s="29" t="str">
        <f t="shared" si="3"/>
        <v>OK</v>
      </c>
      <c r="Q36" s="10" t="str">
        <f t="shared" si="4"/>
        <v>OK</v>
      </c>
      <c r="R36" s="10" t="str">
        <f t="shared" si="5"/>
        <v>OK</v>
      </c>
      <c r="T36" s="94"/>
      <c r="U36" s="92" t="s">
        <v>13</v>
      </c>
      <c r="V36" s="61"/>
    </row>
    <row r="37" spans="1:22" ht="22.5" customHeight="1">
      <c r="A37" s="6"/>
      <c r="B37" s="9"/>
      <c r="C37" s="72"/>
      <c r="D37" s="152"/>
      <c r="E37" s="152"/>
      <c r="F37" s="16"/>
      <c r="G37" s="7"/>
      <c r="H37" s="6"/>
      <c r="I37" s="21"/>
      <c r="J37" s="7" t="s">
        <v>1</v>
      </c>
      <c r="K37" s="8" t="s">
        <v>1</v>
      </c>
      <c r="L37" s="1"/>
      <c r="M37" s="1"/>
      <c r="N37" s="1"/>
      <c r="O37" s="20">
        <f t="shared" si="2"/>
        <v>0</v>
      </c>
      <c r="P37" s="29" t="str">
        <f t="shared" si="3"/>
        <v>OK</v>
      </c>
      <c r="Q37" s="10" t="str">
        <f t="shared" si="4"/>
        <v>OK</v>
      </c>
      <c r="R37" s="10" t="str">
        <f t="shared" si="5"/>
        <v>OK</v>
      </c>
    </row>
    <row r="38" spans="1:22" ht="22.5" customHeight="1">
      <c r="A38" s="6"/>
      <c r="B38" s="9"/>
      <c r="C38" s="72"/>
      <c r="D38" s="152"/>
      <c r="E38" s="152"/>
      <c r="F38" s="15"/>
      <c r="G38" s="7"/>
      <c r="H38" s="6"/>
      <c r="I38" s="21"/>
      <c r="J38" s="7" t="s">
        <v>1</v>
      </c>
      <c r="K38" s="8" t="s">
        <v>1</v>
      </c>
      <c r="L38" s="1"/>
      <c r="M38" s="1"/>
      <c r="N38" s="1"/>
      <c r="O38" s="20">
        <f t="shared" si="2"/>
        <v>0</v>
      </c>
      <c r="P38" s="29" t="str">
        <f t="shared" si="3"/>
        <v>OK</v>
      </c>
      <c r="Q38" s="10" t="str">
        <f t="shared" si="4"/>
        <v>OK</v>
      </c>
      <c r="R38" s="10" t="str">
        <f t="shared" si="5"/>
        <v>OK</v>
      </c>
    </row>
    <row r="39" spans="1:22" ht="22.5" customHeight="1">
      <c r="A39" s="6"/>
      <c r="B39" s="9"/>
      <c r="C39" s="72"/>
      <c r="D39" s="152"/>
      <c r="E39" s="152"/>
      <c r="F39" s="15"/>
      <c r="G39" s="7"/>
      <c r="H39" s="6"/>
      <c r="I39" s="21"/>
      <c r="J39" s="7" t="s">
        <v>1</v>
      </c>
      <c r="K39" s="8" t="s">
        <v>1</v>
      </c>
      <c r="L39" s="1"/>
      <c r="M39" s="1"/>
      <c r="N39" s="1"/>
      <c r="O39" s="20">
        <f t="shared" si="2"/>
        <v>0</v>
      </c>
      <c r="P39" s="29" t="str">
        <f t="shared" si="3"/>
        <v>OK</v>
      </c>
      <c r="Q39" s="10" t="str">
        <f t="shared" si="4"/>
        <v>OK</v>
      </c>
      <c r="R39" s="10" t="str">
        <f t="shared" si="5"/>
        <v>OK</v>
      </c>
    </row>
    <row r="40" spans="1:22" ht="22.5" customHeight="1">
      <c r="A40" s="12"/>
      <c r="B40" s="13"/>
      <c r="C40" s="14"/>
      <c r="D40" s="13"/>
      <c r="E40" s="14"/>
      <c r="F40" s="14"/>
      <c r="G40" s="13"/>
      <c r="H40" s="13"/>
      <c r="I40" s="12"/>
      <c r="J40" s="12"/>
      <c r="K40" s="68" t="s">
        <v>137</v>
      </c>
      <c r="L40" s="27">
        <f>SUM(L33:L39)</f>
        <v>0</v>
      </c>
      <c r="M40" s="27">
        <f t="shared" ref="M40:N40" si="6">SUM(M33:M39)</f>
        <v>0</v>
      </c>
      <c r="N40" s="27">
        <f t="shared" si="6"/>
        <v>0</v>
      </c>
      <c r="O40" s="27">
        <f>L40-(M40+N40)</f>
        <v>0</v>
      </c>
      <c r="P40" s="76"/>
      <c r="Q40" s="77"/>
      <c r="R40" s="77"/>
    </row>
    <row r="41" spans="1:22" ht="22.5" customHeight="1">
      <c r="A41" s="48" t="s">
        <v>126</v>
      </c>
      <c r="B41" s="13"/>
      <c r="C41" s="14"/>
      <c r="D41" s="13"/>
      <c r="E41" s="14"/>
      <c r="F41" s="14"/>
      <c r="G41" s="13"/>
      <c r="H41" s="13"/>
      <c r="I41" s="12"/>
      <c r="J41" s="12"/>
      <c r="K41" s="12"/>
      <c r="L41" s="12"/>
      <c r="M41" s="12"/>
      <c r="N41" s="12"/>
      <c r="O41" s="12"/>
      <c r="P41" s="76"/>
      <c r="Q41" s="77"/>
      <c r="R41" s="77"/>
    </row>
    <row r="42" spans="1:22" ht="22.5" customHeight="1">
      <c r="A42" s="162" t="s">
        <v>217</v>
      </c>
      <c r="B42" s="160" t="s">
        <v>67</v>
      </c>
      <c r="C42" s="150" t="s">
        <v>286</v>
      </c>
      <c r="D42" s="150"/>
      <c r="E42" s="150"/>
      <c r="F42" s="150"/>
      <c r="G42" s="160" t="s">
        <v>38</v>
      </c>
      <c r="H42" s="144" t="s">
        <v>47</v>
      </c>
      <c r="I42" s="145"/>
      <c r="J42" s="145"/>
      <c r="K42" s="146"/>
      <c r="L42" s="144" t="s">
        <v>216</v>
      </c>
      <c r="M42" s="145"/>
      <c r="N42" s="145"/>
      <c r="O42" s="146"/>
      <c r="P42" s="48" t="s">
        <v>96</v>
      </c>
      <c r="Q42" s="48" t="s">
        <v>96</v>
      </c>
      <c r="R42" s="61"/>
    </row>
    <row r="43" spans="1:22" ht="22.5" customHeight="1">
      <c r="A43" s="161"/>
      <c r="B43" s="161"/>
      <c r="C43" s="68" t="s">
        <v>215</v>
      </c>
      <c r="D43" s="150" t="s">
        <v>120</v>
      </c>
      <c r="E43" s="150"/>
      <c r="F43" s="68" t="s">
        <v>15</v>
      </c>
      <c r="G43" s="161"/>
      <c r="H43" s="69" t="s">
        <v>29</v>
      </c>
      <c r="I43" s="69" t="s">
        <v>28</v>
      </c>
      <c r="J43" s="68" t="s">
        <v>18</v>
      </c>
      <c r="K43" s="68" t="s">
        <v>19</v>
      </c>
      <c r="L43" s="53" t="s">
        <v>109</v>
      </c>
      <c r="M43" s="53" t="s">
        <v>110</v>
      </c>
      <c r="N43" s="53" t="s">
        <v>111</v>
      </c>
      <c r="O43" s="53" t="s">
        <v>112</v>
      </c>
      <c r="P43" s="70" t="s">
        <v>104</v>
      </c>
      <c r="Q43" s="70" t="s">
        <v>116</v>
      </c>
      <c r="R43" s="70" t="s">
        <v>115</v>
      </c>
      <c r="T43" s="98" t="s">
        <v>153</v>
      </c>
    </row>
    <row r="44" spans="1:22" ht="22.5" customHeight="1">
      <c r="A44" s="6"/>
      <c r="B44" s="9"/>
      <c r="C44" s="72"/>
      <c r="D44" s="152"/>
      <c r="E44" s="152"/>
      <c r="F44" s="15"/>
      <c r="G44" s="7"/>
      <c r="H44" s="6"/>
      <c r="I44" s="21"/>
      <c r="J44" s="7" t="s">
        <v>1</v>
      </c>
      <c r="K44" s="8" t="s">
        <v>1</v>
      </c>
      <c r="L44" s="1"/>
      <c r="M44" s="1"/>
      <c r="N44" s="1"/>
      <c r="O44" s="20">
        <f>L44-(M44+N44)</f>
        <v>0</v>
      </c>
      <c r="P44" s="29" t="str">
        <f t="shared" ref="P44:P50" si="7">IF(OR(G44="新規",G44="追加",G44=""),"OK",(IF(AND(H44="",I44=""),"NG","OK")))</f>
        <v>OK</v>
      </c>
      <c r="Q44" s="10" t="str">
        <f t="shared" ref="Q44:Q50" si="8">IF(OR(G44="新規",G44="追加",G44=""),"OK",(IF(OR(AND(J44="",K44=""),AND(J44="",K44="□"),AND(J44="□",K44=""),AND(J44="□",K44="□")),"NG","OK")))</f>
        <v>OK</v>
      </c>
      <c r="R44" s="10" t="str">
        <f t="shared" ref="R44:R50" si="9">IF(OR(AND(C44&lt;&gt;"",D44&lt;&gt;"",F44&lt;&gt;"",G44&lt;&gt;""),(C44="")),"OK","NG")</f>
        <v>OK</v>
      </c>
      <c r="T44" s="78" t="s">
        <v>7</v>
      </c>
    </row>
    <row r="45" spans="1:22" ht="22.5" customHeight="1">
      <c r="A45" s="6"/>
      <c r="B45" s="9"/>
      <c r="C45" s="72"/>
      <c r="D45" s="152"/>
      <c r="E45" s="152"/>
      <c r="F45" s="15"/>
      <c r="G45" s="7"/>
      <c r="H45" s="6"/>
      <c r="I45" s="21"/>
      <c r="J45" s="7" t="s">
        <v>1</v>
      </c>
      <c r="K45" s="8" t="s">
        <v>1</v>
      </c>
      <c r="L45" s="1"/>
      <c r="M45" s="1"/>
      <c r="N45" s="1"/>
      <c r="O45" s="20">
        <f t="shared" ref="O45:O50" si="10">L45-(M45+N45)</f>
        <v>0</v>
      </c>
      <c r="P45" s="29" t="str">
        <f t="shared" si="7"/>
        <v>OK</v>
      </c>
      <c r="Q45" s="10" t="str">
        <f t="shared" si="8"/>
        <v>OK</v>
      </c>
      <c r="R45" s="10" t="str">
        <f t="shared" si="9"/>
        <v>OK</v>
      </c>
      <c r="T45" s="79" t="s">
        <v>214</v>
      </c>
    </row>
    <row r="46" spans="1:22" ht="22.5" customHeight="1">
      <c r="A46" s="6"/>
      <c r="B46" s="9"/>
      <c r="C46" s="72"/>
      <c r="D46" s="152"/>
      <c r="E46" s="152"/>
      <c r="F46" s="15"/>
      <c r="G46" s="7"/>
      <c r="H46" s="6"/>
      <c r="I46" s="21"/>
      <c r="J46" s="7" t="s">
        <v>1</v>
      </c>
      <c r="K46" s="8" t="s">
        <v>1</v>
      </c>
      <c r="L46" s="1"/>
      <c r="M46" s="1"/>
      <c r="N46" s="1"/>
      <c r="O46" s="20">
        <f t="shared" si="10"/>
        <v>0</v>
      </c>
      <c r="P46" s="29" t="str">
        <f t="shared" si="7"/>
        <v>OK</v>
      </c>
      <c r="Q46" s="10" t="str">
        <f t="shared" si="8"/>
        <v>OK</v>
      </c>
      <c r="R46" s="10" t="str">
        <f t="shared" si="9"/>
        <v>OK</v>
      </c>
      <c r="T46" s="80" t="s">
        <v>13</v>
      </c>
    </row>
    <row r="47" spans="1:22" ht="22.5" customHeight="1">
      <c r="A47" s="6"/>
      <c r="B47" s="9"/>
      <c r="C47" s="72"/>
      <c r="D47" s="152"/>
      <c r="E47" s="152"/>
      <c r="F47" s="15"/>
      <c r="G47" s="7"/>
      <c r="H47" s="6"/>
      <c r="I47" s="21"/>
      <c r="J47" s="7" t="s">
        <v>1</v>
      </c>
      <c r="K47" s="8" t="s">
        <v>1</v>
      </c>
      <c r="L47" s="1"/>
      <c r="M47" s="1"/>
      <c r="N47" s="1"/>
      <c r="O47" s="20">
        <f t="shared" si="10"/>
        <v>0</v>
      </c>
      <c r="P47" s="29" t="str">
        <f t="shared" si="7"/>
        <v>OK</v>
      </c>
      <c r="Q47" s="10" t="str">
        <f t="shared" si="8"/>
        <v>OK</v>
      </c>
      <c r="R47" s="10" t="str">
        <f t="shared" si="9"/>
        <v>OK</v>
      </c>
    </row>
    <row r="48" spans="1:22" ht="22.5" customHeight="1">
      <c r="A48" s="6"/>
      <c r="B48" s="9"/>
      <c r="C48" s="72"/>
      <c r="D48" s="152"/>
      <c r="E48" s="152"/>
      <c r="F48" s="16"/>
      <c r="G48" s="7"/>
      <c r="H48" s="6"/>
      <c r="I48" s="21"/>
      <c r="J48" s="7" t="s">
        <v>1</v>
      </c>
      <c r="K48" s="8" t="s">
        <v>1</v>
      </c>
      <c r="L48" s="1"/>
      <c r="M48" s="1"/>
      <c r="N48" s="1"/>
      <c r="O48" s="20">
        <f t="shared" si="10"/>
        <v>0</v>
      </c>
      <c r="P48" s="29" t="str">
        <f t="shared" si="7"/>
        <v>OK</v>
      </c>
      <c r="Q48" s="10" t="str">
        <f t="shared" si="8"/>
        <v>OK</v>
      </c>
      <c r="R48" s="10" t="str">
        <f t="shared" si="9"/>
        <v>OK</v>
      </c>
    </row>
    <row r="49" spans="1:20" ht="22.5" customHeight="1">
      <c r="A49" s="6"/>
      <c r="B49" s="9"/>
      <c r="C49" s="72"/>
      <c r="D49" s="152"/>
      <c r="E49" s="152"/>
      <c r="F49" s="15"/>
      <c r="G49" s="7"/>
      <c r="H49" s="6"/>
      <c r="I49" s="21"/>
      <c r="J49" s="7" t="s">
        <v>1</v>
      </c>
      <c r="K49" s="8" t="s">
        <v>1</v>
      </c>
      <c r="L49" s="1"/>
      <c r="M49" s="1"/>
      <c r="N49" s="1"/>
      <c r="O49" s="20">
        <f t="shared" si="10"/>
        <v>0</v>
      </c>
      <c r="P49" s="29" t="str">
        <f t="shared" si="7"/>
        <v>OK</v>
      </c>
      <c r="Q49" s="10" t="str">
        <f t="shared" si="8"/>
        <v>OK</v>
      </c>
      <c r="R49" s="10" t="str">
        <f t="shared" si="9"/>
        <v>OK</v>
      </c>
    </row>
    <row r="50" spans="1:20" ht="22.5" customHeight="1">
      <c r="A50" s="6"/>
      <c r="B50" s="9"/>
      <c r="C50" s="72"/>
      <c r="D50" s="152"/>
      <c r="E50" s="152"/>
      <c r="F50" s="15"/>
      <c r="G50" s="7"/>
      <c r="H50" s="6"/>
      <c r="I50" s="21"/>
      <c r="J50" s="7" t="s">
        <v>1</v>
      </c>
      <c r="K50" s="8" t="s">
        <v>1</v>
      </c>
      <c r="L50" s="1"/>
      <c r="M50" s="1"/>
      <c r="N50" s="1"/>
      <c r="O50" s="20">
        <f t="shared" si="10"/>
        <v>0</v>
      </c>
      <c r="P50" s="29" t="str">
        <f t="shared" si="7"/>
        <v>OK</v>
      </c>
      <c r="Q50" s="10" t="str">
        <f t="shared" si="8"/>
        <v>OK</v>
      </c>
      <c r="R50" s="10" t="str">
        <f t="shared" si="9"/>
        <v>OK</v>
      </c>
    </row>
    <row r="51" spans="1:20" ht="22.5" customHeight="1">
      <c r="A51" s="12"/>
      <c r="B51" s="13"/>
      <c r="C51" s="14"/>
      <c r="D51" s="13"/>
      <c r="E51" s="14"/>
      <c r="F51" s="14"/>
      <c r="G51" s="13"/>
      <c r="H51" s="13"/>
      <c r="I51" s="12"/>
      <c r="J51" s="12"/>
      <c r="K51" s="68" t="s">
        <v>137</v>
      </c>
      <c r="L51" s="27">
        <f>SUM(L44:L50)</f>
        <v>0</v>
      </c>
      <c r="M51" s="27">
        <f t="shared" ref="M51:N51" si="11">SUM(M44:M50)</f>
        <v>0</v>
      </c>
      <c r="N51" s="27">
        <f t="shared" si="11"/>
        <v>0</v>
      </c>
      <c r="O51" s="27">
        <f>L51-(M51+N51)</f>
        <v>0</v>
      </c>
      <c r="P51" s="76"/>
      <c r="Q51" s="77"/>
      <c r="R51" s="77"/>
    </row>
    <row r="52" spans="1:20" ht="22.5" customHeight="1">
      <c r="A52" s="48" t="s">
        <v>129</v>
      </c>
      <c r="B52" s="13"/>
      <c r="C52" s="14"/>
      <c r="D52" s="13"/>
      <c r="E52" s="14"/>
      <c r="F52" s="14"/>
      <c r="G52" s="13"/>
      <c r="H52" s="13"/>
      <c r="I52" s="12"/>
      <c r="J52" s="12"/>
      <c r="K52" s="12"/>
      <c r="L52" s="12"/>
      <c r="M52" s="12"/>
      <c r="N52" s="12"/>
      <c r="O52" s="12"/>
      <c r="P52" s="76"/>
      <c r="Q52" s="77"/>
      <c r="R52" s="77"/>
    </row>
    <row r="53" spans="1:20" ht="22.5" customHeight="1">
      <c r="A53" s="162" t="s">
        <v>217</v>
      </c>
      <c r="B53" s="160" t="s">
        <v>67</v>
      </c>
      <c r="C53" s="150" t="s">
        <v>286</v>
      </c>
      <c r="D53" s="150"/>
      <c r="E53" s="150"/>
      <c r="F53" s="150"/>
      <c r="G53" s="160" t="s">
        <v>38</v>
      </c>
      <c r="H53" s="144" t="s">
        <v>47</v>
      </c>
      <c r="I53" s="145"/>
      <c r="J53" s="145"/>
      <c r="K53" s="146"/>
      <c r="L53" s="144" t="s">
        <v>216</v>
      </c>
      <c r="M53" s="145"/>
      <c r="N53" s="145"/>
      <c r="O53" s="146"/>
      <c r="P53" s="48" t="s">
        <v>96</v>
      </c>
      <c r="Q53" s="48" t="s">
        <v>96</v>
      </c>
      <c r="R53" s="61"/>
    </row>
    <row r="54" spans="1:20" ht="22.5" customHeight="1">
      <c r="A54" s="161"/>
      <c r="B54" s="161"/>
      <c r="C54" s="68" t="s">
        <v>215</v>
      </c>
      <c r="D54" s="150" t="s">
        <v>120</v>
      </c>
      <c r="E54" s="150"/>
      <c r="F54" s="68" t="s">
        <v>15</v>
      </c>
      <c r="G54" s="161"/>
      <c r="H54" s="69" t="s">
        <v>29</v>
      </c>
      <c r="I54" s="69" t="s">
        <v>28</v>
      </c>
      <c r="J54" s="68" t="s">
        <v>18</v>
      </c>
      <c r="K54" s="68" t="s">
        <v>19</v>
      </c>
      <c r="L54" s="53" t="s">
        <v>109</v>
      </c>
      <c r="M54" s="53" t="s">
        <v>110</v>
      </c>
      <c r="N54" s="53" t="s">
        <v>111</v>
      </c>
      <c r="O54" s="53" t="s">
        <v>112</v>
      </c>
      <c r="P54" s="70" t="s">
        <v>104</v>
      </c>
      <c r="Q54" s="70" t="s">
        <v>116</v>
      </c>
      <c r="R54" s="70" t="s">
        <v>115</v>
      </c>
      <c r="T54" s="98" t="s">
        <v>153</v>
      </c>
    </row>
    <row r="55" spans="1:20" ht="22.5" customHeight="1">
      <c r="A55" s="6"/>
      <c r="B55" s="9"/>
      <c r="C55" s="72"/>
      <c r="D55" s="152"/>
      <c r="E55" s="152"/>
      <c r="F55" s="15"/>
      <c r="G55" s="7"/>
      <c r="H55" s="6"/>
      <c r="I55" s="6"/>
      <c r="J55" s="7" t="s">
        <v>1</v>
      </c>
      <c r="K55" s="8" t="s">
        <v>1</v>
      </c>
      <c r="L55" s="1"/>
      <c r="M55" s="1"/>
      <c r="N55" s="1"/>
      <c r="O55" s="20">
        <f>L55-(M55+N55)</f>
        <v>0</v>
      </c>
      <c r="P55" s="29" t="str">
        <f t="shared" ref="P55:P61" si="12">IF(OR(G55="新規",G55="追加",G55=""),"OK",(IF(AND(H55="",I55=""),"NG","OK")))</f>
        <v>OK</v>
      </c>
      <c r="Q55" s="10" t="str">
        <f t="shared" ref="Q55:Q61" si="13">IF(OR(G55="新規",G55="追加",G55=""),"OK",(IF(OR(AND(J55="",K55=""),AND(J55="",K55="□"),AND(J55="□",K55=""),AND(J55="□",K55="□")),"NG","OK")))</f>
        <v>OK</v>
      </c>
      <c r="R55" s="10" t="str">
        <f>IF(OR(AND(C55&lt;&gt;"",D55&lt;&gt;"",F55&lt;&gt;"",G55&lt;&gt;""),(C55="")),"OK","NG")</f>
        <v>OK</v>
      </c>
      <c r="T55" s="78" t="s">
        <v>159</v>
      </c>
    </row>
    <row r="56" spans="1:20" ht="22.5" customHeight="1">
      <c r="A56" s="6"/>
      <c r="B56" s="9"/>
      <c r="C56" s="72"/>
      <c r="D56" s="152"/>
      <c r="E56" s="152"/>
      <c r="F56" s="15"/>
      <c r="G56" s="7"/>
      <c r="H56" s="6"/>
      <c r="I56" s="6"/>
      <c r="J56" s="7" t="s">
        <v>1</v>
      </c>
      <c r="K56" s="8" t="s">
        <v>1</v>
      </c>
      <c r="L56" s="1"/>
      <c r="M56" s="1"/>
      <c r="N56" s="1"/>
      <c r="O56" s="20">
        <f t="shared" ref="O56:O61" si="14">L56-(M56+N56)</f>
        <v>0</v>
      </c>
      <c r="P56" s="29" t="str">
        <f t="shared" si="12"/>
        <v>OK</v>
      </c>
      <c r="Q56" s="10" t="str">
        <f t="shared" si="13"/>
        <v>OK</v>
      </c>
      <c r="R56" s="10" t="str">
        <f t="shared" ref="R56:R61" si="15">IF(OR(AND(C56&lt;&gt;"",D56&lt;&gt;"",F56&lt;&gt;"",G56&lt;&gt;""),(C56="")),"OK","NG")</f>
        <v>OK</v>
      </c>
      <c r="T56" s="79" t="s">
        <v>162</v>
      </c>
    </row>
    <row r="57" spans="1:20" ht="22.5" customHeight="1">
      <c r="A57" s="6"/>
      <c r="B57" s="9"/>
      <c r="C57" s="72"/>
      <c r="D57" s="152"/>
      <c r="E57" s="152"/>
      <c r="F57" s="15"/>
      <c r="G57" s="7"/>
      <c r="H57" s="6"/>
      <c r="I57" s="6"/>
      <c r="J57" s="7" t="s">
        <v>1</v>
      </c>
      <c r="K57" s="8" t="s">
        <v>1</v>
      </c>
      <c r="L57" s="1"/>
      <c r="M57" s="1"/>
      <c r="N57" s="1"/>
      <c r="O57" s="20">
        <f t="shared" si="14"/>
        <v>0</v>
      </c>
      <c r="P57" s="29" t="str">
        <f t="shared" si="12"/>
        <v>OK</v>
      </c>
      <c r="Q57" s="10" t="str">
        <f t="shared" si="13"/>
        <v>OK</v>
      </c>
      <c r="R57" s="10" t="str">
        <f t="shared" si="15"/>
        <v>OK</v>
      </c>
      <c r="T57" s="81" t="s">
        <v>214</v>
      </c>
    </row>
    <row r="58" spans="1:20" ht="22.5" customHeight="1">
      <c r="A58" s="6"/>
      <c r="B58" s="9"/>
      <c r="C58" s="72"/>
      <c r="D58" s="152"/>
      <c r="E58" s="152"/>
      <c r="F58" s="15"/>
      <c r="G58" s="7"/>
      <c r="H58" s="6"/>
      <c r="I58" s="6"/>
      <c r="J58" s="7" t="s">
        <v>1</v>
      </c>
      <c r="K58" s="8" t="s">
        <v>1</v>
      </c>
      <c r="L58" s="1"/>
      <c r="M58" s="1"/>
      <c r="N58" s="1"/>
      <c r="O58" s="20">
        <f t="shared" si="14"/>
        <v>0</v>
      </c>
      <c r="P58" s="29" t="str">
        <f t="shared" si="12"/>
        <v>OK</v>
      </c>
      <c r="Q58" s="10" t="str">
        <f t="shared" si="13"/>
        <v>OK</v>
      </c>
      <c r="R58" s="10" t="str">
        <f t="shared" si="15"/>
        <v>OK</v>
      </c>
      <c r="T58" s="80" t="s">
        <v>13</v>
      </c>
    </row>
    <row r="59" spans="1:20" ht="22.5" customHeight="1">
      <c r="A59" s="6"/>
      <c r="B59" s="9"/>
      <c r="C59" s="72"/>
      <c r="D59" s="152"/>
      <c r="E59" s="152"/>
      <c r="F59" s="16"/>
      <c r="G59" s="7"/>
      <c r="H59" s="6"/>
      <c r="I59" s="6"/>
      <c r="J59" s="7" t="s">
        <v>1</v>
      </c>
      <c r="K59" s="8" t="s">
        <v>1</v>
      </c>
      <c r="L59" s="1"/>
      <c r="M59" s="1"/>
      <c r="N59" s="1"/>
      <c r="O59" s="20">
        <f t="shared" si="14"/>
        <v>0</v>
      </c>
      <c r="P59" s="29" t="str">
        <f t="shared" si="12"/>
        <v>OK</v>
      </c>
      <c r="Q59" s="10" t="str">
        <f t="shared" si="13"/>
        <v>OK</v>
      </c>
      <c r="R59" s="10" t="str">
        <f t="shared" si="15"/>
        <v>OK</v>
      </c>
    </row>
    <row r="60" spans="1:20" ht="22.5" customHeight="1">
      <c r="A60" s="6"/>
      <c r="B60" s="9"/>
      <c r="C60" s="72"/>
      <c r="D60" s="152"/>
      <c r="E60" s="152"/>
      <c r="F60" s="15"/>
      <c r="G60" s="7"/>
      <c r="H60" s="6"/>
      <c r="I60" s="6"/>
      <c r="J60" s="7" t="s">
        <v>1</v>
      </c>
      <c r="K60" s="8" t="s">
        <v>1</v>
      </c>
      <c r="L60" s="1"/>
      <c r="M60" s="1"/>
      <c r="N60" s="1"/>
      <c r="O60" s="20">
        <f t="shared" si="14"/>
        <v>0</v>
      </c>
      <c r="P60" s="29" t="str">
        <f t="shared" si="12"/>
        <v>OK</v>
      </c>
      <c r="Q60" s="10" t="str">
        <f t="shared" si="13"/>
        <v>OK</v>
      </c>
      <c r="R60" s="10" t="str">
        <f t="shared" si="15"/>
        <v>OK</v>
      </c>
    </row>
    <row r="61" spans="1:20" ht="22.5" customHeight="1">
      <c r="A61" s="6"/>
      <c r="B61" s="9"/>
      <c r="C61" s="72"/>
      <c r="D61" s="152"/>
      <c r="E61" s="152"/>
      <c r="F61" s="15"/>
      <c r="G61" s="7"/>
      <c r="H61" s="6"/>
      <c r="I61" s="6"/>
      <c r="J61" s="7" t="s">
        <v>1</v>
      </c>
      <c r="K61" s="8" t="s">
        <v>1</v>
      </c>
      <c r="L61" s="1"/>
      <c r="M61" s="1"/>
      <c r="N61" s="1"/>
      <c r="O61" s="20">
        <f t="shared" si="14"/>
        <v>0</v>
      </c>
      <c r="P61" s="29" t="str">
        <f t="shared" si="12"/>
        <v>OK</v>
      </c>
      <c r="Q61" s="10" t="str">
        <f t="shared" si="13"/>
        <v>OK</v>
      </c>
      <c r="R61" s="10" t="str">
        <f t="shared" si="15"/>
        <v>OK</v>
      </c>
    </row>
    <row r="62" spans="1:20" ht="22.5" customHeight="1">
      <c r="A62" s="12"/>
      <c r="B62" s="13"/>
      <c r="C62" s="14"/>
      <c r="D62" s="13"/>
      <c r="E62" s="14"/>
      <c r="F62" s="14"/>
      <c r="G62" s="13"/>
      <c r="H62" s="13"/>
      <c r="I62" s="12"/>
      <c r="J62" s="12"/>
      <c r="K62" s="68" t="s">
        <v>137</v>
      </c>
      <c r="L62" s="27">
        <f>SUM(L55:L61)</f>
        <v>0</v>
      </c>
      <c r="M62" s="27">
        <f t="shared" ref="M62:N62" si="16">SUM(M55:M61)</f>
        <v>0</v>
      </c>
      <c r="N62" s="27">
        <f t="shared" si="16"/>
        <v>0</v>
      </c>
      <c r="O62" s="27">
        <f>L62-(M62+N62)</f>
        <v>0</v>
      </c>
      <c r="P62" s="76"/>
      <c r="Q62" s="77"/>
      <c r="R62" s="77"/>
    </row>
    <row r="63" spans="1:20" ht="22.5" customHeight="1">
      <c r="A63" s="48" t="s">
        <v>130</v>
      </c>
      <c r="B63" s="13"/>
      <c r="C63" s="14"/>
      <c r="D63" s="13"/>
      <c r="E63" s="14"/>
      <c r="F63" s="14"/>
      <c r="G63" s="13"/>
      <c r="H63" s="13"/>
      <c r="I63" s="12"/>
      <c r="J63" s="12"/>
      <c r="K63" s="12"/>
      <c r="L63" s="12"/>
      <c r="M63" s="12"/>
      <c r="N63" s="12"/>
      <c r="O63" s="12"/>
      <c r="P63" s="76"/>
      <c r="Q63" s="77"/>
      <c r="R63" s="77"/>
    </row>
    <row r="64" spans="1:20" ht="22.5" customHeight="1">
      <c r="A64" s="162" t="s">
        <v>217</v>
      </c>
      <c r="B64" s="160" t="s">
        <v>67</v>
      </c>
      <c r="C64" s="150" t="s">
        <v>286</v>
      </c>
      <c r="D64" s="150"/>
      <c r="E64" s="150"/>
      <c r="F64" s="150"/>
      <c r="G64" s="160" t="s">
        <v>38</v>
      </c>
      <c r="H64" s="144" t="s">
        <v>47</v>
      </c>
      <c r="I64" s="145"/>
      <c r="J64" s="145"/>
      <c r="K64" s="146"/>
      <c r="L64" s="144" t="s">
        <v>216</v>
      </c>
      <c r="M64" s="145"/>
      <c r="N64" s="145"/>
      <c r="O64" s="146"/>
      <c r="P64" s="48" t="s">
        <v>96</v>
      </c>
      <c r="Q64" s="48" t="s">
        <v>96</v>
      </c>
      <c r="R64" s="61"/>
    </row>
    <row r="65" spans="1:20" ht="22.5" customHeight="1">
      <c r="A65" s="161"/>
      <c r="B65" s="161"/>
      <c r="C65" s="68" t="s">
        <v>215</v>
      </c>
      <c r="D65" s="150" t="s">
        <v>120</v>
      </c>
      <c r="E65" s="150"/>
      <c r="F65" s="68" t="s">
        <v>15</v>
      </c>
      <c r="G65" s="161"/>
      <c r="H65" s="69" t="s">
        <v>29</v>
      </c>
      <c r="I65" s="69" t="s">
        <v>28</v>
      </c>
      <c r="J65" s="68" t="s">
        <v>18</v>
      </c>
      <c r="K65" s="68" t="s">
        <v>19</v>
      </c>
      <c r="L65" s="53" t="s">
        <v>109</v>
      </c>
      <c r="M65" s="53" t="s">
        <v>110</v>
      </c>
      <c r="N65" s="53" t="s">
        <v>111</v>
      </c>
      <c r="O65" s="53" t="s">
        <v>112</v>
      </c>
      <c r="P65" s="70" t="s">
        <v>104</v>
      </c>
      <c r="Q65" s="70" t="s">
        <v>116</v>
      </c>
      <c r="R65" s="70" t="s">
        <v>115</v>
      </c>
      <c r="T65" s="82" t="s">
        <v>153</v>
      </c>
    </row>
    <row r="66" spans="1:20" ht="22.5" customHeight="1">
      <c r="A66" s="6"/>
      <c r="B66" s="9"/>
      <c r="C66" s="72"/>
      <c r="D66" s="152"/>
      <c r="E66" s="152"/>
      <c r="F66" s="15"/>
      <c r="G66" s="7"/>
      <c r="H66" s="6"/>
      <c r="I66" s="6"/>
      <c r="J66" s="7" t="s">
        <v>1</v>
      </c>
      <c r="K66" s="8" t="s">
        <v>1</v>
      </c>
      <c r="L66" s="1"/>
      <c r="M66" s="1"/>
      <c r="N66" s="1"/>
      <c r="O66" s="20">
        <f>L66-(M66+N66)</f>
        <v>0</v>
      </c>
      <c r="P66" s="29" t="str">
        <f>IF(OR(G66="新規",G66="追加",G66=""),"OK",(IF(AND(H66="",I66=""),"NG","OK")))</f>
        <v>OK</v>
      </c>
      <c r="Q66" s="10" t="str">
        <f>IF(OR(G66="新規",G66="追加",G66=""),"OK",(IF(OR(AND(J66="",K66=""),AND(J66="",K66="□"),AND(J66="□",K66=""),AND(J66="□",K66="□")),"NG","OK")))</f>
        <v>OK</v>
      </c>
      <c r="R66" s="10" t="str">
        <f>IF(OR(AND(C66&lt;&gt;"",D66&lt;&gt;"",F66&lt;&gt;"",G66&lt;&gt;""),(C66="")),"OK","NG")</f>
        <v>OK</v>
      </c>
      <c r="T66" s="83" t="s">
        <v>271</v>
      </c>
    </row>
    <row r="67" spans="1:20" ht="22.5" customHeight="1">
      <c r="A67" s="6"/>
      <c r="B67" s="9"/>
      <c r="C67" s="72"/>
      <c r="D67" s="152"/>
      <c r="E67" s="152"/>
      <c r="F67" s="15"/>
      <c r="G67" s="7"/>
      <c r="H67" s="6"/>
      <c r="I67" s="6"/>
      <c r="J67" s="7" t="s">
        <v>1</v>
      </c>
      <c r="K67" s="8" t="s">
        <v>1</v>
      </c>
      <c r="L67" s="1"/>
      <c r="M67" s="1"/>
      <c r="N67" s="1"/>
      <c r="O67" s="20">
        <f t="shared" ref="O67:O72" si="17">L67-(M67+N67)</f>
        <v>0</v>
      </c>
      <c r="P67" s="29" t="str">
        <f>IF(OR(G67="新規",G67="追加",G67=""),"OK",(IF(AND(H67="",I67=""),"NG","OK")))</f>
        <v>OK</v>
      </c>
      <c r="Q67" s="10" t="str">
        <f t="shared" ref="Q67:Q72" si="18">IF(OR(G67="新規",G67="追加",G67=""),"OK",(IF(OR(AND(J67="",K67=""),AND(J67="",K67="□"),AND(J67="□",K67=""),AND(J67="□",K67="□")),"NG","OK")))</f>
        <v>OK</v>
      </c>
      <c r="R67" s="10" t="str">
        <f t="shared" ref="R67:R72" si="19">IF(OR(AND(C67&lt;&gt;"",D67&lt;&gt;"",F67&lt;&gt;"",G67&lt;&gt;""),(C67="")),"OK","NG")</f>
        <v>OK</v>
      </c>
      <c r="T67" s="82" t="s">
        <v>214</v>
      </c>
    </row>
    <row r="68" spans="1:20" ht="22.5" customHeight="1">
      <c r="A68" s="6"/>
      <c r="B68" s="9"/>
      <c r="C68" s="72"/>
      <c r="D68" s="152"/>
      <c r="E68" s="152"/>
      <c r="F68" s="15"/>
      <c r="G68" s="7"/>
      <c r="H68" s="6"/>
      <c r="I68" s="6"/>
      <c r="J68" s="7" t="s">
        <v>1</v>
      </c>
      <c r="K68" s="8" t="s">
        <v>1</v>
      </c>
      <c r="L68" s="1"/>
      <c r="M68" s="1"/>
      <c r="N68" s="1"/>
      <c r="O68" s="20">
        <f t="shared" si="17"/>
        <v>0</v>
      </c>
      <c r="P68" s="29" t="str">
        <f t="shared" ref="P68:P72" si="20">IF(OR(G68="新規",G68="追加",G68=""),"OK",(IF(AND(H68="",I68=""),"NG","OK")))</f>
        <v>OK</v>
      </c>
      <c r="Q68" s="10" t="str">
        <f t="shared" si="18"/>
        <v>OK</v>
      </c>
      <c r="R68" s="10" t="str">
        <f t="shared" si="19"/>
        <v>OK</v>
      </c>
      <c r="T68" s="80" t="s">
        <v>13</v>
      </c>
    </row>
    <row r="69" spans="1:20" ht="22.5" customHeight="1">
      <c r="A69" s="6"/>
      <c r="B69" s="9"/>
      <c r="C69" s="72"/>
      <c r="D69" s="152"/>
      <c r="E69" s="152"/>
      <c r="F69" s="15"/>
      <c r="G69" s="7"/>
      <c r="H69" s="6"/>
      <c r="I69" s="6"/>
      <c r="J69" s="7" t="s">
        <v>1</v>
      </c>
      <c r="K69" s="8" t="s">
        <v>1</v>
      </c>
      <c r="L69" s="1"/>
      <c r="M69" s="1"/>
      <c r="N69" s="1"/>
      <c r="O69" s="20">
        <f t="shared" si="17"/>
        <v>0</v>
      </c>
      <c r="P69" s="29" t="str">
        <f t="shared" si="20"/>
        <v>OK</v>
      </c>
      <c r="Q69" s="10" t="str">
        <f t="shared" si="18"/>
        <v>OK</v>
      </c>
      <c r="R69" s="10" t="str">
        <f t="shared" si="19"/>
        <v>OK</v>
      </c>
    </row>
    <row r="70" spans="1:20" ht="22.5" customHeight="1">
      <c r="A70" s="6"/>
      <c r="B70" s="9"/>
      <c r="C70" s="72"/>
      <c r="D70" s="152"/>
      <c r="E70" s="152"/>
      <c r="F70" s="16"/>
      <c r="G70" s="7"/>
      <c r="H70" s="6"/>
      <c r="I70" s="6"/>
      <c r="J70" s="7" t="s">
        <v>1</v>
      </c>
      <c r="K70" s="8" t="s">
        <v>1</v>
      </c>
      <c r="L70" s="1"/>
      <c r="M70" s="1"/>
      <c r="N70" s="1"/>
      <c r="O70" s="20">
        <f t="shared" si="17"/>
        <v>0</v>
      </c>
      <c r="P70" s="29" t="str">
        <f t="shared" si="20"/>
        <v>OK</v>
      </c>
      <c r="Q70" s="10" t="str">
        <f t="shared" si="18"/>
        <v>OK</v>
      </c>
      <c r="R70" s="10" t="str">
        <f t="shared" si="19"/>
        <v>OK</v>
      </c>
    </row>
    <row r="71" spans="1:20" ht="22.5" customHeight="1">
      <c r="A71" s="6"/>
      <c r="B71" s="9"/>
      <c r="C71" s="72"/>
      <c r="D71" s="152"/>
      <c r="E71" s="152"/>
      <c r="F71" s="15"/>
      <c r="G71" s="7"/>
      <c r="H71" s="6"/>
      <c r="I71" s="6"/>
      <c r="J71" s="7" t="s">
        <v>1</v>
      </c>
      <c r="K71" s="8" t="s">
        <v>1</v>
      </c>
      <c r="L71" s="1"/>
      <c r="M71" s="1"/>
      <c r="N71" s="1"/>
      <c r="O71" s="20">
        <f t="shared" si="17"/>
        <v>0</v>
      </c>
      <c r="P71" s="29" t="str">
        <f t="shared" si="20"/>
        <v>OK</v>
      </c>
      <c r="Q71" s="10" t="str">
        <f t="shared" si="18"/>
        <v>OK</v>
      </c>
      <c r="R71" s="10" t="str">
        <f t="shared" si="19"/>
        <v>OK</v>
      </c>
    </row>
    <row r="72" spans="1:20" ht="22.5" customHeight="1">
      <c r="A72" s="6"/>
      <c r="B72" s="9"/>
      <c r="C72" s="72"/>
      <c r="D72" s="152"/>
      <c r="E72" s="152"/>
      <c r="F72" s="15"/>
      <c r="G72" s="7"/>
      <c r="H72" s="6"/>
      <c r="I72" s="6"/>
      <c r="J72" s="7" t="s">
        <v>1</v>
      </c>
      <c r="K72" s="8" t="s">
        <v>1</v>
      </c>
      <c r="L72" s="1"/>
      <c r="M72" s="1"/>
      <c r="N72" s="1"/>
      <c r="O72" s="20">
        <f t="shared" si="17"/>
        <v>0</v>
      </c>
      <c r="P72" s="29" t="str">
        <f t="shared" si="20"/>
        <v>OK</v>
      </c>
      <c r="Q72" s="10" t="str">
        <f t="shared" si="18"/>
        <v>OK</v>
      </c>
      <c r="R72" s="10" t="str">
        <f t="shared" si="19"/>
        <v>OK</v>
      </c>
    </row>
    <row r="73" spans="1:20" ht="22.5" customHeight="1">
      <c r="A73" s="12"/>
      <c r="B73" s="13"/>
      <c r="C73" s="14"/>
      <c r="D73" s="13"/>
      <c r="E73" s="14"/>
      <c r="F73" s="14"/>
      <c r="G73" s="13"/>
      <c r="H73" s="13"/>
      <c r="I73" s="12"/>
      <c r="J73" s="12"/>
      <c r="K73" s="68" t="s">
        <v>137</v>
      </c>
      <c r="L73" s="27">
        <f>SUM(L66:L72)</f>
        <v>0</v>
      </c>
      <c r="M73" s="27">
        <f t="shared" ref="M73:N73" si="21">SUM(M66:M72)</f>
        <v>0</v>
      </c>
      <c r="N73" s="27">
        <f t="shared" si="21"/>
        <v>0</v>
      </c>
      <c r="O73" s="27">
        <f>L73-(M73+N73)</f>
        <v>0</v>
      </c>
      <c r="P73" s="76"/>
      <c r="Q73" s="77"/>
      <c r="R73" s="77"/>
    </row>
    <row r="74" spans="1:20" ht="22.5" customHeight="1">
      <c r="A74" s="48" t="s">
        <v>132</v>
      </c>
      <c r="B74" s="13"/>
      <c r="C74" s="14"/>
      <c r="D74" s="13"/>
      <c r="E74" s="14"/>
      <c r="F74" s="14"/>
      <c r="G74" s="13"/>
      <c r="H74" s="13"/>
      <c r="I74" s="12"/>
      <c r="J74" s="12"/>
      <c r="K74" s="12"/>
      <c r="L74" s="12"/>
      <c r="M74" s="12"/>
      <c r="N74" s="12"/>
      <c r="O74" s="12"/>
      <c r="P74" s="76"/>
      <c r="Q74" s="77"/>
      <c r="R74" s="77"/>
    </row>
    <row r="75" spans="1:20" ht="22.5" customHeight="1">
      <c r="A75" s="162" t="s">
        <v>217</v>
      </c>
      <c r="B75" s="160" t="s">
        <v>67</v>
      </c>
      <c r="C75" s="150" t="s">
        <v>286</v>
      </c>
      <c r="D75" s="150"/>
      <c r="E75" s="150"/>
      <c r="F75" s="150"/>
      <c r="G75" s="160" t="s">
        <v>38</v>
      </c>
      <c r="H75" s="147" t="s">
        <v>47</v>
      </c>
      <c r="I75" s="148"/>
      <c r="J75" s="148"/>
      <c r="K75" s="149"/>
      <c r="L75" s="144" t="s">
        <v>216</v>
      </c>
      <c r="M75" s="145"/>
      <c r="N75" s="145"/>
      <c r="O75" s="146"/>
      <c r="P75" s="76"/>
      <c r="Q75" s="77"/>
      <c r="R75" s="61"/>
    </row>
    <row r="76" spans="1:20" ht="22.5" customHeight="1">
      <c r="A76" s="161"/>
      <c r="B76" s="161"/>
      <c r="C76" s="68" t="s">
        <v>215</v>
      </c>
      <c r="D76" s="150" t="s">
        <v>120</v>
      </c>
      <c r="E76" s="150"/>
      <c r="F76" s="68" t="s">
        <v>15</v>
      </c>
      <c r="G76" s="161"/>
      <c r="H76" s="84" t="s">
        <v>29</v>
      </c>
      <c r="I76" s="84" t="s">
        <v>28</v>
      </c>
      <c r="J76" s="22" t="s">
        <v>18</v>
      </c>
      <c r="K76" s="22" t="s">
        <v>19</v>
      </c>
      <c r="L76" s="53" t="s">
        <v>109</v>
      </c>
      <c r="M76" s="53" t="s">
        <v>110</v>
      </c>
      <c r="N76" s="53" t="s">
        <v>111</v>
      </c>
      <c r="O76" s="53" t="s">
        <v>112</v>
      </c>
      <c r="P76" s="76"/>
      <c r="Q76" s="77"/>
      <c r="R76" s="70" t="s">
        <v>115</v>
      </c>
      <c r="T76" s="81" t="s">
        <v>153</v>
      </c>
    </row>
    <row r="77" spans="1:20" ht="22.5" customHeight="1">
      <c r="A77" s="6"/>
      <c r="B77" s="9"/>
      <c r="C77" s="72"/>
      <c r="D77" s="152"/>
      <c r="E77" s="152"/>
      <c r="F77" s="15"/>
      <c r="G77" s="7"/>
      <c r="H77" s="22"/>
      <c r="I77" s="22"/>
      <c r="J77" s="22" t="s">
        <v>1</v>
      </c>
      <c r="K77" s="22" t="s">
        <v>1</v>
      </c>
      <c r="L77" s="1"/>
      <c r="M77" s="1"/>
      <c r="N77" s="1"/>
      <c r="O77" s="20">
        <f>L77-(M77+N77)</f>
        <v>0</v>
      </c>
      <c r="P77" s="76"/>
      <c r="Q77" s="77"/>
      <c r="R77" s="10" t="str">
        <f>IF(OR(AND(C77&lt;&gt;"",D77&lt;&gt;"",F77&lt;&gt;"",G77&lt;&gt;""),(C77="")),"OK","NG")</f>
        <v>OK</v>
      </c>
      <c r="T77" s="81" t="s">
        <v>273</v>
      </c>
    </row>
    <row r="78" spans="1:20" ht="22.5" customHeight="1">
      <c r="A78" s="6"/>
      <c r="B78" s="9"/>
      <c r="C78" s="72"/>
      <c r="D78" s="152"/>
      <c r="E78" s="152"/>
      <c r="F78" s="15"/>
      <c r="G78" s="7"/>
      <c r="H78" s="22"/>
      <c r="I78" s="22"/>
      <c r="J78" s="22" t="s">
        <v>1</v>
      </c>
      <c r="K78" s="22" t="s">
        <v>1</v>
      </c>
      <c r="L78" s="1"/>
      <c r="M78" s="1"/>
      <c r="N78" s="1"/>
      <c r="O78" s="20">
        <f t="shared" ref="O78:O83" si="22">L78-(M78+N78)</f>
        <v>0</v>
      </c>
      <c r="P78" s="76"/>
      <c r="Q78" s="77"/>
      <c r="R78" s="10" t="str">
        <f t="shared" ref="R78:R83" si="23">IF(OR(AND(C78&lt;&gt;"",D78&lt;&gt;"",F78&lt;&gt;"",G78&lt;&gt;""),(C78="")),"OK","NG")</f>
        <v>OK</v>
      </c>
      <c r="T78" s="81" t="s">
        <v>163</v>
      </c>
    </row>
    <row r="79" spans="1:20" ht="22.5" customHeight="1">
      <c r="A79" s="6"/>
      <c r="B79" s="9"/>
      <c r="C79" s="72"/>
      <c r="D79" s="152"/>
      <c r="E79" s="152"/>
      <c r="F79" s="15"/>
      <c r="G79" s="7"/>
      <c r="H79" s="22"/>
      <c r="I79" s="22"/>
      <c r="J79" s="22" t="s">
        <v>1</v>
      </c>
      <c r="K79" s="22" t="s">
        <v>1</v>
      </c>
      <c r="L79" s="1"/>
      <c r="M79" s="1"/>
      <c r="N79" s="1"/>
      <c r="O79" s="20">
        <f t="shared" si="22"/>
        <v>0</v>
      </c>
      <c r="P79" s="76"/>
      <c r="Q79" s="77"/>
      <c r="R79" s="10" t="str">
        <f t="shared" si="23"/>
        <v>OK</v>
      </c>
      <c r="T79" s="81" t="s">
        <v>214</v>
      </c>
    </row>
    <row r="80" spans="1:20" ht="22.5" customHeight="1">
      <c r="A80" s="6"/>
      <c r="B80" s="9"/>
      <c r="C80" s="72"/>
      <c r="D80" s="152"/>
      <c r="E80" s="152"/>
      <c r="F80" s="15"/>
      <c r="G80" s="7"/>
      <c r="H80" s="22"/>
      <c r="I80" s="22"/>
      <c r="J80" s="22" t="s">
        <v>1</v>
      </c>
      <c r="K80" s="22" t="s">
        <v>1</v>
      </c>
      <c r="L80" s="1"/>
      <c r="M80" s="1"/>
      <c r="N80" s="1"/>
      <c r="O80" s="20">
        <f t="shared" si="22"/>
        <v>0</v>
      </c>
      <c r="P80" s="76"/>
      <c r="Q80" s="77"/>
      <c r="R80" s="10" t="str">
        <f>IF(OR(AND(C80&lt;&gt;"",D80&lt;&gt;"",F80&lt;&gt;"",G80&lt;&gt;""),(C80="")),"OK","NG")</f>
        <v>OK</v>
      </c>
      <c r="T80" s="81" t="s">
        <v>13</v>
      </c>
    </row>
    <row r="81" spans="1:20" ht="22.5" customHeight="1">
      <c r="A81" s="6"/>
      <c r="B81" s="9"/>
      <c r="C81" s="72"/>
      <c r="D81" s="152"/>
      <c r="E81" s="152"/>
      <c r="F81" s="16"/>
      <c r="G81" s="7"/>
      <c r="H81" s="22"/>
      <c r="I81" s="22"/>
      <c r="J81" s="22" t="s">
        <v>1</v>
      </c>
      <c r="K81" s="22" t="s">
        <v>1</v>
      </c>
      <c r="L81" s="1"/>
      <c r="M81" s="1"/>
      <c r="N81" s="1"/>
      <c r="O81" s="20">
        <f t="shared" si="22"/>
        <v>0</v>
      </c>
      <c r="P81" s="76"/>
      <c r="Q81" s="77"/>
      <c r="R81" s="10" t="str">
        <f>IF(OR(AND(C81&lt;&gt;"",D81&lt;&gt;"",F81&lt;&gt;"",G81&lt;&gt;""),(C81="")),"OK","NG")</f>
        <v>OK</v>
      </c>
    </row>
    <row r="82" spans="1:20" ht="22.5" customHeight="1">
      <c r="A82" s="6"/>
      <c r="B82" s="9"/>
      <c r="C82" s="72"/>
      <c r="D82" s="152"/>
      <c r="E82" s="152"/>
      <c r="F82" s="15"/>
      <c r="G82" s="7"/>
      <c r="H82" s="22"/>
      <c r="I82" s="22"/>
      <c r="J82" s="22" t="s">
        <v>1</v>
      </c>
      <c r="K82" s="22" t="s">
        <v>1</v>
      </c>
      <c r="L82" s="1"/>
      <c r="M82" s="1"/>
      <c r="N82" s="1"/>
      <c r="O82" s="20">
        <f t="shared" si="22"/>
        <v>0</v>
      </c>
      <c r="P82" s="76"/>
      <c r="Q82" s="77"/>
      <c r="R82" s="10" t="str">
        <f t="shared" si="23"/>
        <v>OK</v>
      </c>
    </row>
    <row r="83" spans="1:20" ht="22.5" customHeight="1">
      <c r="A83" s="6"/>
      <c r="B83" s="9"/>
      <c r="C83" s="72"/>
      <c r="D83" s="152"/>
      <c r="E83" s="152"/>
      <c r="F83" s="15"/>
      <c r="G83" s="7"/>
      <c r="H83" s="22"/>
      <c r="I83" s="22"/>
      <c r="J83" s="22" t="s">
        <v>1</v>
      </c>
      <c r="K83" s="22" t="s">
        <v>1</v>
      </c>
      <c r="L83" s="1"/>
      <c r="M83" s="1"/>
      <c r="N83" s="1"/>
      <c r="O83" s="20">
        <f t="shared" si="22"/>
        <v>0</v>
      </c>
      <c r="P83" s="76"/>
      <c r="Q83" s="77"/>
      <c r="R83" s="10" t="str">
        <f t="shared" si="23"/>
        <v>OK</v>
      </c>
    </row>
    <row r="84" spans="1:20" ht="22.5" customHeight="1">
      <c r="A84" s="12"/>
      <c r="B84" s="13"/>
      <c r="C84" s="14"/>
      <c r="D84" s="13"/>
      <c r="E84" s="14"/>
      <c r="F84" s="14"/>
      <c r="G84" s="13"/>
      <c r="H84" s="13"/>
      <c r="I84" s="12"/>
      <c r="J84" s="12"/>
      <c r="K84" s="68" t="s">
        <v>137</v>
      </c>
      <c r="L84" s="27">
        <f>SUM(L77:L83)</f>
        <v>0</v>
      </c>
      <c r="M84" s="27">
        <f t="shared" ref="M84:N84" si="24">SUM(M77:M83)</f>
        <v>0</v>
      </c>
      <c r="N84" s="27">
        <f t="shared" si="24"/>
        <v>0</v>
      </c>
      <c r="O84" s="27">
        <f>L84-(M84+N84)</f>
        <v>0</v>
      </c>
      <c r="P84" s="76"/>
      <c r="Q84" s="77"/>
      <c r="R84" s="77"/>
    </row>
    <row r="85" spans="1:20" ht="22.5" customHeight="1">
      <c r="A85" s="48" t="s">
        <v>133</v>
      </c>
      <c r="B85" s="13"/>
      <c r="C85" s="14"/>
      <c r="D85" s="13"/>
      <c r="E85" s="14"/>
      <c r="F85" s="14"/>
      <c r="G85" s="13"/>
      <c r="H85" s="13"/>
      <c r="I85" s="12"/>
      <c r="K85" s="12"/>
      <c r="L85" s="12"/>
      <c r="M85" s="12"/>
      <c r="N85" s="12"/>
      <c r="O85" s="12"/>
      <c r="P85" s="76"/>
      <c r="Q85" s="77"/>
      <c r="R85" s="77"/>
    </row>
    <row r="86" spans="1:20" ht="22.5" customHeight="1">
      <c r="A86" s="162" t="s">
        <v>217</v>
      </c>
      <c r="B86" s="160" t="s">
        <v>67</v>
      </c>
      <c r="C86" s="150" t="s">
        <v>286</v>
      </c>
      <c r="D86" s="150"/>
      <c r="E86" s="150"/>
      <c r="F86" s="150"/>
      <c r="G86" s="160" t="s">
        <v>38</v>
      </c>
      <c r="H86" s="144" t="s">
        <v>47</v>
      </c>
      <c r="I86" s="145"/>
      <c r="J86" s="145"/>
      <c r="K86" s="146"/>
      <c r="L86" s="144" t="s">
        <v>216</v>
      </c>
      <c r="M86" s="145"/>
      <c r="N86" s="145"/>
      <c r="O86" s="146"/>
      <c r="P86" s="48" t="s">
        <v>96</v>
      </c>
      <c r="Q86" s="48" t="s">
        <v>96</v>
      </c>
      <c r="R86" s="61"/>
      <c r="T86" s="81" t="s">
        <v>153</v>
      </c>
    </row>
    <row r="87" spans="1:20" ht="22.5" customHeight="1">
      <c r="A87" s="161"/>
      <c r="B87" s="161"/>
      <c r="C87" s="68" t="s">
        <v>215</v>
      </c>
      <c r="D87" s="150" t="s">
        <v>120</v>
      </c>
      <c r="E87" s="150"/>
      <c r="F87" s="68" t="s">
        <v>15</v>
      </c>
      <c r="G87" s="161"/>
      <c r="H87" s="69" t="s">
        <v>29</v>
      </c>
      <c r="I87" s="69" t="s">
        <v>28</v>
      </c>
      <c r="J87" s="68" t="s">
        <v>18</v>
      </c>
      <c r="K87" s="68" t="s">
        <v>19</v>
      </c>
      <c r="L87" s="53" t="s">
        <v>109</v>
      </c>
      <c r="M87" s="53" t="s">
        <v>110</v>
      </c>
      <c r="N87" s="53" t="s">
        <v>111</v>
      </c>
      <c r="O87" s="53" t="s">
        <v>112</v>
      </c>
      <c r="P87" s="70" t="s">
        <v>104</v>
      </c>
      <c r="Q87" s="70" t="s">
        <v>116</v>
      </c>
      <c r="R87" s="70" t="s">
        <v>115</v>
      </c>
      <c r="T87" s="81" t="s">
        <v>159</v>
      </c>
    </row>
    <row r="88" spans="1:20" ht="22.5" customHeight="1">
      <c r="A88" s="6"/>
      <c r="B88" s="9"/>
      <c r="C88" s="72"/>
      <c r="D88" s="152"/>
      <c r="E88" s="152"/>
      <c r="F88" s="15"/>
      <c r="G88" s="7"/>
      <c r="H88" s="6"/>
      <c r="I88" s="6"/>
      <c r="J88" s="7" t="s">
        <v>1</v>
      </c>
      <c r="K88" s="8" t="s">
        <v>1</v>
      </c>
      <c r="L88" s="1"/>
      <c r="M88" s="1"/>
      <c r="N88" s="1"/>
      <c r="O88" s="20">
        <f>L88-(M88+N88)</f>
        <v>0</v>
      </c>
      <c r="P88" s="29" t="str">
        <f>IF(OR(G88="新規",G88="追加",G88=""),"OK",(IF(AND(H88="",I88=""),"NG","OK")))</f>
        <v>OK</v>
      </c>
      <c r="Q88" s="10" t="str">
        <f>IF(OR(G88="新規",G88="追加",G88=""),"OK",(IF(OR(AND(J88="",K88=""),AND(J88="",K88="□"),AND(J88="□",K88=""),AND(J88="□",K88="□")),"NG","OK")))</f>
        <v>OK</v>
      </c>
      <c r="R88" s="10" t="str">
        <f>IF(OR(AND(C88&lt;&gt;"",D88&lt;&gt;"",F88&lt;&gt;"",G88&lt;&gt;""),(C88="")),"OK","NG")</f>
        <v>OK</v>
      </c>
      <c r="T88" s="81" t="s">
        <v>13</v>
      </c>
    </row>
    <row r="89" spans="1:20" ht="22.5" customHeight="1">
      <c r="A89" s="6"/>
      <c r="B89" s="9"/>
      <c r="C89" s="72"/>
      <c r="D89" s="152"/>
      <c r="E89" s="152"/>
      <c r="F89" s="15"/>
      <c r="G89" s="7"/>
      <c r="H89" s="6"/>
      <c r="I89" s="6"/>
      <c r="J89" s="7" t="s">
        <v>1</v>
      </c>
      <c r="K89" s="8" t="s">
        <v>1</v>
      </c>
      <c r="L89" s="1"/>
      <c r="M89" s="1"/>
      <c r="N89" s="1"/>
      <c r="O89" s="20">
        <f t="shared" ref="O89:O94" si="25">L89-(M89+N89)</f>
        <v>0</v>
      </c>
      <c r="P89" s="29" t="str">
        <f t="shared" ref="P89:P94" si="26">IF(OR(G89="新規",G89="追加",G89=""),"OK",(IF(AND(H89="",I89=""),"NG","OK")))</f>
        <v>OK</v>
      </c>
      <c r="Q89" s="10" t="str">
        <f t="shared" ref="Q89:Q94" si="27">IF(OR(G89="新規",G89="追加",G89=""),"OK",(IF(OR(AND(J89="",K89=""),AND(J89="",K89="□"),AND(J89="□",K89=""),AND(J89="□",K89="□")),"NG","OK")))</f>
        <v>OK</v>
      </c>
      <c r="R89" s="10" t="str">
        <f t="shared" ref="R89:R94" si="28">IF(OR(AND(C89&lt;&gt;"",D89&lt;&gt;"",F89&lt;&gt;"",G89&lt;&gt;""),(C89="")),"OK","NG")</f>
        <v>OK</v>
      </c>
    </row>
    <row r="90" spans="1:20" ht="22.5" customHeight="1">
      <c r="A90" s="6"/>
      <c r="B90" s="9"/>
      <c r="C90" s="72"/>
      <c r="D90" s="152"/>
      <c r="E90" s="152"/>
      <c r="F90" s="15"/>
      <c r="G90" s="7"/>
      <c r="H90" s="6"/>
      <c r="I90" s="6"/>
      <c r="J90" s="7" t="s">
        <v>1</v>
      </c>
      <c r="K90" s="8" t="s">
        <v>1</v>
      </c>
      <c r="L90" s="1"/>
      <c r="M90" s="1"/>
      <c r="N90" s="1"/>
      <c r="O90" s="20">
        <f t="shared" si="25"/>
        <v>0</v>
      </c>
      <c r="P90" s="29" t="str">
        <f t="shared" si="26"/>
        <v>OK</v>
      </c>
      <c r="Q90" s="10" t="str">
        <f t="shared" si="27"/>
        <v>OK</v>
      </c>
      <c r="R90" s="10" t="str">
        <f t="shared" si="28"/>
        <v>OK</v>
      </c>
    </row>
    <row r="91" spans="1:20" ht="22.5" customHeight="1">
      <c r="A91" s="6"/>
      <c r="B91" s="9"/>
      <c r="C91" s="72"/>
      <c r="D91" s="152"/>
      <c r="E91" s="152"/>
      <c r="F91" s="15"/>
      <c r="G91" s="7"/>
      <c r="H91" s="6"/>
      <c r="I91" s="6"/>
      <c r="J91" s="7" t="s">
        <v>1</v>
      </c>
      <c r="K91" s="8" t="s">
        <v>1</v>
      </c>
      <c r="L91" s="1"/>
      <c r="M91" s="1"/>
      <c r="N91" s="1"/>
      <c r="O91" s="20">
        <f t="shared" si="25"/>
        <v>0</v>
      </c>
      <c r="P91" s="29" t="str">
        <f t="shared" si="26"/>
        <v>OK</v>
      </c>
      <c r="Q91" s="10" t="str">
        <f t="shared" si="27"/>
        <v>OK</v>
      </c>
      <c r="R91" s="10" t="str">
        <f t="shared" si="28"/>
        <v>OK</v>
      </c>
    </row>
    <row r="92" spans="1:20" ht="22.5" customHeight="1">
      <c r="A92" s="6"/>
      <c r="B92" s="9"/>
      <c r="C92" s="72"/>
      <c r="D92" s="152"/>
      <c r="E92" s="152"/>
      <c r="F92" s="16"/>
      <c r="G92" s="7"/>
      <c r="H92" s="6"/>
      <c r="I92" s="6"/>
      <c r="J92" s="7" t="s">
        <v>1</v>
      </c>
      <c r="K92" s="8" t="s">
        <v>1</v>
      </c>
      <c r="L92" s="1"/>
      <c r="M92" s="1"/>
      <c r="N92" s="1"/>
      <c r="O92" s="20">
        <f t="shared" si="25"/>
        <v>0</v>
      </c>
      <c r="P92" s="29" t="str">
        <f t="shared" si="26"/>
        <v>OK</v>
      </c>
      <c r="Q92" s="10" t="str">
        <f t="shared" si="27"/>
        <v>OK</v>
      </c>
      <c r="R92" s="10" t="str">
        <f t="shared" si="28"/>
        <v>OK</v>
      </c>
    </row>
    <row r="93" spans="1:20" ht="22.5" customHeight="1">
      <c r="A93" s="6"/>
      <c r="B93" s="9"/>
      <c r="C93" s="72"/>
      <c r="D93" s="152"/>
      <c r="E93" s="152"/>
      <c r="F93" s="15"/>
      <c r="G93" s="7"/>
      <c r="H93" s="6"/>
      <c r="I93" s="6"/>
      <c r="J93" s="7" t="s">
        <v>1</v>
      </c>
      <c r="K93" s="8" t="s">
        <v>1</v>
      </c>
      <c r="L93" s="1"/>
      <c r="M93" s="1"/>
      <c r="N93" s="1"/>
      <c r="O93" s="20">
        <f t="shared" si="25"/>
        <v>0</v>
      </c>
      <c r="P93" s="29" t="str">
        <f t="shared" si="26"/>
        <v>OK</v>
      </c>
      <c r="Q93" s="10" t="str">
        <f t="shared" si="27"/>
        <v>OK</v>
      </c>
      <c r="R93" s="10" t="str">
        <f t="shared" si="28"/>
        <v>OK</v>
      </c>
    </row>
    <row r="94" spans="1:20" ht="22.5" customHeight="1">
      <c r="A94" s="6"/>
      <c r="B94" s="9"/>
      <c r="C94" s="72"/>
      <c r="D94" s="152"/>
      <c r="E94" s="152"/>
      <c r="F94" s="15"/>
      <c r="G94" s="7"/>
      <c r="H94" s="6"/>
      <c r="I94" s="6"/>
      <c r="J94" s="7" t="s">
        <v>1</v>
      </c>
      <c r="K94" s="8" t="s">
        <v>1</v>
      </c>
      <c r="L94" s="1"/>
      <c r="M94" s="1"/>
      <c r="N94" s="1"/>
      <c r="O94" s="20">
        <f t="shared" si="25"/>
        <v>0</v>
      </c>
      <c r="P94" s="29" t="str">
        <f t="shared" si="26"/>
        <v>OK</v>
      </c>
      <c r="Q94" s="10" t="str">
        <f t="shared" si="27"/>
        <v>OK</v>
      </c>
      <c r="R94" s="10" t="str">
        <f t="shared" si="28"/>
        <v>OK</v>
      </c>
    </row>
    <row r="95" spans="1:20" ht="22.5" customHeight="1">
      <c r="A95" s="12"/>
      <c r="B95" s="13"/>
      <c r="C95" s="14"/>
      <c r="D95" s="13"/>
      <c r="E95" s="14"/>
      <c r="F95" s="14"/>
      <c r="G95" s="13"/>
      <c r="H95" s="13"/>
      <c r="I95" s="12"/>
      <c r="J95" s="12"/>
      <c r="K95" s="68" t="s">
        <v>137</v>
      </c>
      <c r="L95" s="27">
        <f>SUM(L88:L94)</f>
        <v>0</v>
      </c>
      <c r="M95" s="27">
        <f t="shared" ref="M95:N95" si="29">SUM(M88:M94)</f>
        <v>0</v>
      </c>
      <c r="N95" s="27">
        <f t="shared" si="29"/>
        <v>0</v>
      </c>
      <c r="O95" s="27">
        <f>L95-(M95+N95)</f>
        <v>0</v>
      </c>
      <c r="P95" s="76"/>
      <c r="Q95" s="77"/>
      <c r="R95" s="77"/>
    </row>
    <row r="96" spans="1:20" ht="23" customHeight="1">
      <c r="A96" s="48" t="s">
        <v>134</v>
      </c>
      <c r="B96" s="13"/>
      <c r="C96" s="14"/>
      <c r="D96" s="13"/>
      <c r="E96" s="14"/>
      <c r="F96" s="14"/>
      <c r="G96" s="13"/>
      <c r="H96" s="13"/>
      <c r="I96" s="12"/>
      <c r="J96" s="12"/>
      <c r="K96" s="12"/>
      <c r="L96" s="12"/>
      <c r="M96" s="12"/>
      <c r="N96" s="12"/>
      <c r="O96" s="12"/>
      <c r="P96" s="76"/>
      <c r="Q96" s="77"/>
      <c r="R96" s="77"/>
    </row>
    <row r="97" spans="1:20" ht="23" customHeight="1">
      <c r="A97" s="162" t="s">
        <v>217</v>
      </c>
      <c r="B97" s="160" t="s">
        <v>67</v>
      </c>
      <c r="C97" s="150" t="s">
        <v>286</v>
      </c>
      <c r="D97" s="150"/>
      <c r="E97" s="150"/>
      <c r="F97" s="150"/>
      <c r="G97" s="160" t="s">
        <v>38</v>
      </c>
      <c r="H97" s="144" t="s">
        <v>47</v>
      </c>
      <c r="I97" s="145"/>
      <c r="J97" s="145"/>
      <c r="K97" s="146"/>
      <c r="L97" s="144" t="s">
        <v>216</v>
      </c>
      <c r="M97" s="145"/>
      <c r="N97" s="145"/>
      <c r="O97" s="146"/>
      <c r="P97" s="48" t="s">
        <v>96</v>
      </c>
      <c r="Q97" s="48" t="s">
        <v>96</v>
      </c>
      <c r="R97" s="61"/>
    </row>
    <row r="98" spans="1:20" ht="23" customHeight="1">
      <c r="A98" s="161"/>
      <c r="B98" s="161"/>
      <c r="C98" s="68" t="s">
        <v>215</v>
      </c>
      <c r="D98" s="150" t="s">
        <v>120</v>
      </c>
      <c r="E98" s="150"/>
      <c r="F98" s="68" t="s">
        <v>15</v>
      </c>
      <c r="G98" s="161"/>
      <c r="H98" s="69" t="s">
        <v>29</v>
      </c>
      <c r="I98" s="69" t="s">
        <v>28</v>
      </c>
      <c r="J98" s="68" t="s">
        <v>18</v>
      </c>
      <c r="K98" s="68" t="s">
        <v>19</v>
      </c>
      <c r="L98" s="53" t="s">
        <v>109</v>
      </c>
      <c r="M98" s="53" t="s">
        <v>110</v>
      </c>
      <c r="N98" s="53" t="s">
        <v>111</v>
      </c>
      <c r="O98" s="53" t="s">
        <v>112</v>
      </c>
      <c r="P98" s="70" t="s">
        <v>104</v>
      </c>
      <c r="Q98" s="70" t="s">
        <v>116</v>
      </c>
      <c r="R98" s="70" t="s">
        <v>115</v>
      </c>
      <c r="T98" s="81" t="s">
        <v>153</v>
      </c>
    </row>
    <row r="99" spans="1:20" ht="23" customHeight="1">
      <c r="A99" s="6"/>
      <c r="B99" s="9"/>
      <c r="C99" s="72"/>
      <c r="D99" s="152"/>
      <c r="E99" s="152"/>
      <c r="F99" s="15"/>
      <c r="G99" s="7"/>
      <c r="H99" s="6"/>
      <c r="I99" s="6"/>
      <c r="J99" s="7" t="s">
        <v>1</v>
      </c>
      <c r="K99" s="8" t="s">
        <v>1</v>
      </c>
      <c r="L99" s="1"/>
      <c r="M99" s="1"/>
      <c r="N99" s="1"/>
      <c r="O99" s="20">
        <f>L99-(M99+N99)</f>
        <v>0</v>
      </c>
      <c r="P99" s="29" t="str">
        <f>IF(OR(G99="新規",G99="追加",G99=""),"OK",(IF(AND(H99="",I99=""),"NG","OK")))</f>
        <v>OK</v>
      </c>
      <c r="Q99" s="10" t="str">
        <f>IF(OR(G99="新規",G99="追加",G99=""),"OK",(IF(OR(AND(J99="",K99=""),AND(J99="",K99="□"),AND(J99="□",K99=""),AND(J99="□",K99="□")),"NG","OK")))</f>
        <v>OK</v>
      </c>
      <c r="R99" s="10" t="str">
        <f>IF(OR(AND(C99&lt;&gt;"",D99&lt;&gt;"",F99&lt;&gt;"",G99&lt;&gt;""),(C99="")),"OK","NG")</f>
        <v>OK</v>
      </c>
      <c r="T99" s="81" t="s">
        <v>161</v>
      </c>
    </row>
    <row r="100" spans="1:20" ht="23" customHeight="1">
      <c r="A100" s="6"/>
      <c r="B100" s="9"/>
      <c r="C100" s="72"/>
      <c r="D100" s="152"/>
      <c r="E100" s="152"/>
      <c r="F100" s="15"/>
      <c r="G100" s="7"/>
      <c r="H100" s="6"/>
      <c r="I100" s="6"/>
      <c r="J100" s="7" t="s">
        <v>1</v>
      </c>
      <c r="K100" s="8" t="s">
        <v>1</v>
      </c>
      <c r="L100" s="1"/>
      <c r="M100" s="1"/>
      <c r="N100" s="1"/>
      <c r="O100" s="20">
        <f t="shared" ref="O100:O105" si="30">L100-(M100+N100)</f>
        <v>0</v>
      </c>
      <c r="P100" s="29" t="str">
        <f t="shared" ref="P100:P105" si="31">IF(OR(G100="新規",G100="追加",G100=""),"OK",(IF(AND(H100="",I100=""),"NG","OK")))</f>
        <v>OK</v>
      </c>
      <c r="Q100" s="10" t="str">
        <f t="shared" ref="Q100:Q105" si="32">IF(OR(G100="新規",G100="追加",G100=""),"OK",(IF(OR(AND(J100="",K100=""),AND(J100="",K100="□"),AND(J100="□",K100=""),AND(J100="□",K100="□")),"NG","OK")))</f>
        <v>OK</v>
      </c>
      <c r="R100" s="10" t="str">
        <f t="shared" ref="R100:R105" si="33">IF(OR(AND(C100&lt;&gt;"",D100&lt;&gt;"",F100&lt;&gt;"",G100&lt;&gt;""),(C100="")),"OK","NG")</f>
        <v>OK</v>
      </c>
      <c r="T100" s="81" t="s">
        <v>218</v>
      </c>
    </row>
    <row r="101" spans="1:20" ht="23" customHeight="1">
      <c r="A101" s="6"/>
      <c r="B101" s="9"/>
      <c r="C101" s="72"/>
      <c r="D101" s="152"/>
      <c r="E101" s="152"/>
      <c r="F101" s="15"/>
      <c r="G101" s="7"/>
      <c r="H101" s="6"/>
      <c r="I101" s="6"/>
      <c r="J101" s="7" t="s">
        <v>1</v>
      </c>
      <c r="K101" s="8" t="s">
        <v>1</v>
      </c>
      <c r="L101" s="1"/>
      <c r="M101" s="1"/>
      <c r="N101" s="1"/>
      <c r="O101" s="20">
        <f t="shared" si="30"/>
        <v>0</v>
      </c>
      <c r="P101" s="29" t="str">
        <f t="shared" si="31"/>
        <v>OK</v>
      </c>
      <c r="Q101" s="10" t="str">
        <f t="shared" si="32"/>
        <v>OK</v>
      </c>
      <c r="R101" s="10" t="str">
        <f t="shared" si="33"/>
        <v>OK</v>
      </c>
      <c r="T101" s="81" t="s">
        <v>160</v>
      </c>
    </row>
    <row r="102" spans="1:20" ht="23" customHeight="1">
      <c r="A102" s="6"/>
      <c r="B102" s="9"/>
      <c r="C102" s="72"/>
      <c r="D102" s="152"/>
      <c r="E102" s="152"/>
      <c r="F102" s="15"/>
      <c r="G102" s="7"/>
      <c r="H102" s="6"/>
      <c r="I102" s="6"/>
      <c r="J102" s="7" t="s">
        <v>1</v>
      </c>
      <c r="K102" s="8" t="s">
        <v>1</v>
      </c>
      <c r="L102" s="1"/>
      <c r="M102" s="1"/>
      <c r="N102" s="1"/>
      <c r="O102" s="20">
        <f t="shared" si="30"/>
        <v>0</v>
      </c>
      <c r="P102" s="29" t="str">
        <f t="shared" si="31"/>
        <v>OK</v>
      </c>
      <c r="Q102" s="10" t="str">
        <f t="shared" si="32"/>
        <v>OK</v>
      </c>
      <c r="R102" s="10" t="str">
        <f t="shared" si="33"/>
        <v>OK</v>
      </c>
      <c r="T102" s="81" t="s">
        <v>13</v>
      </c>
    </row>
    <row r="103" spans="1:20" ht="23" customHeight="1">
      <c r="A103" s="6"/>
      <c r="B103" s="9"/>
      <c r="C103" s="72"/>
      <c r="D103" s="152"/>
      <c r="E103" s="152"/>
      <c r="F103" s="16"/>
      <c r="G103" s="7"/>
      <c r="H103" s="6"/>
      <c r="I103" s="6"/>
      <c r="J103" s="7" t="s">
        <v>1</v>
      </c>
      <c r="K103" s="8" t="s">
        <v>1</v>
      </c>
      <c r="L103" s="1"/>
      <c r="M103" s="1"/>
      <c r="N103" s="1"/>
      <c r="O103" s="20">
        <f t="shared" si="30"/>
        <v>0</v>
      </c>
      <c r="P103" s="29" t="str">
        <f t="shared" si="31"/>
        <v>OK</v>
      </c>
      <c r="Q103" s="10" t="str">
        <f>IF(OR(G103="新規",G103="追加",G103=""),"OK",(IF(OR(AND(J103="",K103=""),AND(J103="",K103="□"),AND(J103="□",K103=""),AND(J103="□",K103="□")),"NG","OK")))</f>
        <v>OK</v>
      </c>
      <c r="R103" s="10" t="str">
        <f t="shared" si="33"/>
        <v>OK</v>
      </c>
    </row>
    <row r="104" spans="1:20" ht="23" customHeight="1">
      <c r="A104" s="6"/>
      <c r="B104" s="9"/>
      <c r="C104" s="72"/>
      <c r="D104" s="152"/>
      <c r="E104" s="152"/>
      <c r="F104" s="15"/>
      <c r="G104" s="7"/>
      <c r="H104" s="6"/>
      <c r="I104" s="6"/>
      <c r="J104" s="7" t="s">
        <v>1</v>
      </c>
      <c r="K104" s="8" t="s">
        <v>1</v>
      </c>
      <c r="L104" s="1"/>
      <c r="M104" s="1"/>
      <c r="N104" s="1"/>
      <c r="O104" s="20">
        <f t="shared" si="30"/>
        <v>0</v>
      </c>
      <c r="P104" s="29" t="str">
        <f t="shared" si="31"/>
        <v>OK</v>
      </c>
      <c r="Q104" s="10" t="str">
        <f t="shared" si="32"/>
        <v>OK</v>
      </c>
      <c r="R104" s="10" t="str">
        <f t="shared" si="33"/>
        <v>OK</v>
      </c>
    </row>
    <row r="105" spans="1:20" ht="22.5" customHeight="1">
      <c r="A105" s="6"/>
      <c r="B105" s="9"/>
      <c r="C105" s="72"/>
      <c r="D105" s="152"/>
      <c r="E105" s="152"/>
      <c r="F105" s="15"/>
      <c r="G105" s="7"/>
      <c r="H105" s="6"/>
      <c r="I105" s="6"/>
      <c r="J105" s="7" t="s">
        <v>1</v>
      </c>
      <c r="K105" s="8" t="s">
        <v>1</v>
      </c>
      <c r="L105" s="1"/>
      <c r="M105" s="1"/>
      <c r="N105" s="1"/>
      <c r="O105" s="20">
        <f t="shared" si="30"/>
        <v>0</v>
      </c>
      <c r="P105" s="29" t="str">
        <f t="shared" si="31"/>
        <v>OK</v>
      </c>
      <c r="Q105" s="10" t="str">
        <f t="shared" si="32"/>
        <v>OK</v>
      </c>
      <c r="R105" s="10" t="str">
        <f t="shared" si="33"/>
        <v>OK</v>
      </c>
    </row>
    <row r="106" spans="1:20" ht="22.5" customHeight="1">
      <c r="A106" s="12"/>
      <c r="B106" s="13"/>
      <c r="C106" s="14"/>
      <c r="D106" s="13"/>
      <c r="E106" s="14"/>
      <c r="F106" s="14"/>
      <c r="G106" s="13"/>
      <c r="H106" s="13"/>
      <c r="I106" s="12"/>
      <c r="J106" s="12"/>
      <c r="K106" s="68" t="s">
        <v>137</v>
      </c>
      <c r="L106" s="27">
        <f>SUM(L99:L105)</f>
        <v>0</v>
      </c>
      <c r="M106" s="27">
        <f t="shared" ref="M106:N106" si="34">SUM(M99:M105)</f>
        <v>0</v>
      </c>
      <c r="N106" s="27">
        <f t="shared" si="34"/>
        <v>0</v>
      </c>
      <c r="O106" s="27">
        <f>L106-(M106+N106)</f>
        <v>0</v>
      </c>
      <c r="P106" s="76"/>
      <c r="Q106" s="77"/>
      <c r="R106" s="77"/>
    </row>
    <row r="107" spans="1:20" ht="22.5" customHeight="1">
      <c r="A107" s="48" t="s">
        <v>136</v>
      </c>
      <c r="B107" s="13"/>
      <c r="C107" s="14"/>
      <c r="D107" s="13"/>
      <c r="E107" s="14"/>
      <c r="F107" s="14"/>
      <c r="G107" s="13"/>
      <c r="H107" s="13"/>
      <c r="I107" s="12"/>
      <c r="J107" s="12"/>
      <c r="K107" s="12"/>
      <c r="L107" s="12"/>
      <c r="M107" s="12"/>
      <c r="N107" s="12"/>
      <c r="O107" s="12"/>
      <c r="P107" s="76"/>
      <c r="Q107" s="77"/>
      <c r="R107" s="77"/>
    </row>
    <row r="108" spans="1:20" ht="22.5" customHeight="1">
      <c r="A108" s="162" t="s">
        <v>217</v>
      </c>
      <c r="B108" s="160" t="s">
        <v>67</v>
      </c>
      <c r="C108" s="150" t="s">
        <v>286</v>
      </c>
      <c r="D108" s="150"/>
      <c r="E108" s="150"/>
      <c r="F108" s="150"/>
      <c r="G108" s="160" t="s">
        <v>38</v>
      </c>
      <c r="H108" s="144" t="s">
        <v>47</v>
      </c>
      <c r="I108" s="145"/>
      <c r="J108" s="145"/>
      <c r="K108" s="146"/>
      <c r="L108" s="144" t="s">
        <v>216</v>
      </c>
      <c r="M108" s="145"/>
      <c r="N108" s="145"/>
      <c r="O108" s="146"/>
      <c r="P108" s="48" t="s">
        <v>96</v>
      </c>
      <c r="Q108" s="48" t="s">
        <v>96</v>
      </c>
      <c r="R108" s="61"/>
    </row>
    <row r="109" spans="1:20" ht="22.5" customHeight="1">
      <c r="A109" s="161"/>
      <c r="B109" s="161"/>
      <c r="C109" s="68" t="s">
        <v>215</v>
      </c>
      <c r="D109" s="150" t="s">
        <v>120</v>
      </c>
      <c r="E109" s="150"/>
      <c r="F109" s="68" t="s">
        <v>15</v>
      </c>
      <c r="G109" s="161"/>
      <c r="H109" s="69" t="s">
        <v>29</v>
      </c>
      <c r="I109" s="69" t="s">
        <v>28</v>
      </c>
      <c r="J109" s="68" t="s">
        <v>18</v>
      </c>
      <c r="K109" s="68" t="s">
        <v>19</v>
      </c>
      <c r="L109" s="53" t="s">
        <v>109</v>
      </c>
      <c r="M109" s="53" t="s">
        <v>110</v>
      </c>
      <c r="N109" s="53" t="s">
        <v>111</v>
      </c>
      <c r="O109" s="53" t="s">
        <v>112</v>
      </c>
      <c r="P109" s="70" t="s">
        <v>104</v>
      </c>
      <c r="Q109" s="70" t="s">
        <v>116</v>
      </c>
      <c r="R109" s="70" t="s">
        <v>115</v>
      </c>
      <c r="T109" s="81" t="s">
        <v>153</v>
      </c>
    </row>
    <row r="110" spans="1:20" ht="22.5" customHeight="1">
      <c r="A110" s="6"/>
      <c r="B110" s="9"/>
      <c r="C110" s="72"/>
      <c r="D110" s="152"/>
      <c r="E110" s="152"/>
      <c r="F110" s="15"/>
      <c r="G110" s="7"/>
      <c r="H110" s="6"/>
      <c r="I110" s="6"/>
      <c r="J110" s="7" t="s">
        <v>1</v>
      </c>
      <c r="K110" s="8" t="s">
        <v>1</v>
      </c>
      <c r="L110" s="1"/>
      <c r="M110" s="1"/>
      <c r="N110" s="1"/>
      <c r="O110" s="20">
        <f>L110-(M110+N110)</f>
        <v>0</v>
      </c>
      <c r="P110" s="29" t="str">
        <f>IF(OR(G110="新規",G110="追加",G110=""),"OK",(IF(AND(H110="",I110=""),"NG","OK")))</f>
        <v>OK</v>
      </c>
      <c r="Q110" s="10" t="str">
        <f>IF(OR(G110="新規",G110="追加",G110=""),"OK",(IF(OR(AND(J110="",K110=""),AND(J110="",K110="□"),AND(J110="□",K110=""),AND(J110="□",K110="□")),"NG","OK")))</f>
        <v>OK</v>
      </c>
      <c r="R110" s="10" t="str">
        <f>IF(OR(AND(C110&lt;&gt;"",D110&lt;&gt;"",F110&lt;&gt;"",G110&lt;&gt;""),(C110="")),"OK","NG")</f>
        <v>OK</v>
      </c>
      <c r="T110" s="81" t="s">
        <v>164</v>
      </c>
    </row>
    <row r="111" spans="1:20" ht="22.5" customHeight="1">
      <c r="A111" s="6"/>
      <c r="B111" s="9"/>
      <c r="C111" s="72"/>
      <c r="D111" s="152"/>
      <c r="E111" s="152"/>
      <c r="F111" s="15"/>
      <c r="G111" s="7"/>
      <c r="H111" s="6"/>
      <c r="I111" s="6"/>
      <c r="J111" s="7" t="s">
        <v>1</v>
      </c>
      <c r="K111" s="8" t="s">
        <v>1</v>
      </c>
      <c r="L111" s="1"/>
      <c r="M111" s="1"/>
      <c r="N111" s="1"/>
      <c r="O111" s="20">
        <f t="shared" ref="O111:O116" si="35">L111-(M111+N111)</f>
        <v>0</v>
      </c>
      <c r="P111" s="29" t="str">
        <f t="shared" ref="P111:P116" si="36">IF(OR(G111="新規",G111="追加",G111=""),"OK",(IF(AND(H111="",I111=""),"NG","OK")))</f>
        <v>OK</v>
      </c>
      <c r="Q111" s="10" t="str">
        <f t="shared" ref="Q111:Q116" si="37">IF(OR(G111="新規",G111="追加",G111=""),"OK",(IF(OR(AND(J111="",K111=""),AND(J111="",K111="□"),AND(J111="□",K111=""),AND(J111="□",K111="□")),"NG","OK")))</f>
        <v>OK</v>
      </c>
      <c r="R111" s="10" t="str">
        <f t="shared" ref="R111:R115" si="38">IF(OR(AND(C111&lt;&gt;"",D111&lt;&gt;"",F111&lt;&gt;"",G111&lt;&gt;""),(C111="")),"OK","NG")</f>
        <v>OK</v>
      </c>
      <c r="T111" s="81" t="s">
        <v>13</v>
      </c>
    </row>
    <row r="112" spans="1:20" ht="22.5" customHeight="1">
      <c r="A112" s="6"/>
      <c r="B112" s="9"/>
      <c r="C112" s="72"/>
      <c r="D112" s="152"/>
      <c r="E112" s="152"/>
      <c r="F112" s="15"/>
      <c r="G112" s="7"/>
      <c r="H112" s="6"/>
      <c r="I112" s="6"/>
      <c r="J112" s="7" t="s">
        <v>1</v>
      </c>
      <c r="K112" s="8" t="s">
        <v>1</v>
      </c>
      <c r="L112" s="1"/>
      <c r="M112" s="1"/>
      <c r="N112" s="1"/>
      <c r="O112" s="20">
        <f t="shared" si="35"/>
        <v>0</v>
      </c>
      <c r="P112" s="29" t="str">
        <f t="shared" si="36"/>
        <v>OK</v>
      </c>
      <c r="Q112" s="10" t="str">
        <f t="shared" si="37"/>
        <v>OK</v>
      </c>
      <c r="R112" s="10" t="str">
        <f t="shared" si="38"/>
        <v>OK</v>
      </c>
    </row>
    <row r="113" spans="1:23" ht="22.5" customHeight="1">
      <c r="A113" s="6"/>
      <c r="B113" s="9"/>
      <c r="C113" s="72"/>
      <c r="D113" s="152"/>
      <c r="E113" s="152"/>
      <c r="F113" s="15"/>
      <c r="G113" s="7"/>
      <c r="H113" s="6"/>
      <c r="I113" s="6"/>
      <c r="J113" s="7" t="s">
        <v>1</v>
      </c>
      <c r="K113" s="8" t="s">
        <v>1</v>
      </c>
      <c r="L113" s="1"/>
      <c r="M113" s="1"/>
      <c r="N113" s="1"/>
      <c r="O113" s="20">
        <f t="shared" si="35"/>
        <v>0</v>
      </c>
      <c r="P113" s="29" t="str">
        <f t="shared" si="36"/>
        <v>OK</v>
      </c>
      <c r="Q113" s="10" t="str">
        <f t="shared" si="37"/>
        <v>OK</v>
      </c>
      <c r="R113" s="10" t="str">
        <f t="shared" si="38"/>
        <v>OK</v>
      </c>
    </row>
    <row r="114" spans="1:23" ht="22.5" customHeight="1">
      <c r="A114" s="6"/>
      <c r="B114" s="9"/>
      <c r="C114" s="72"/>
      <c r="D114" s="152"/>
      <c r="E114" s="152"/>
      <c r="F114" s="16"/>
      <c r="G114" s="7"/>
      <c r="H114" s="6"/>
      <c r="I114" s="6"/>
      <c r="J114" s="7" t="s">
        <v>1</v>
      </c>
      <c r="K114" s="8" t="s">
        <v>1</v>
      </c>
      <c r="L114" s="1"/>
      <c r="M114" s="1"/>
      <c r="N114" s="1"/>
      <c r="O114" s="20">
        <f t="shared" si="35"/>
        <v>0</v>
      </c>
      <c r="P114" s="29" t="str">
        <f t="shared" si="36"/>
        <v>OK</v>
      </c>
      <c r="Q114" s="10" t="str">
        <f t="shared" si="37"/>
        <v>OK</v>
      </c>
      <c r="R114" s="10" t="str">
        <f t="shared" si="38"/>
        <v>OK</v>
      </c>
    </row>
    <row r="115" spans="1:23" ht="22.5" customHeight="1">
      <c r="A115" s="6"/>
      <c r="B115" s="9"/>
      <c r="C115" s="72"/>
      <c r="D115" s="152"/>
      <c r="E115" s="152"/>
      <c r="F115" s="15"/>
      <c r="G115" s="7"/>
      <c r="H115" s="6"/>
      <c r="I115" s="6"/>
      <c r="J115" s="7" t="s">
        <v>1</v>
      </c>
      <c r="K115" s="8" t="s">
        <v>1</v>
      </c>
      <c r="L115" s="1"/>
      <c r="M115" s="1"/>
      <c r="N115" s="1"/>
      <c r="O115" s="20">
        <f t="shared" si="35"/>
        <v>0</v>
      </c>
      <c r="P115" s="29" t="str">
        <f t="shared" si="36"/>
        <v>OK</v>
      </c>
      <c r="Q115" s="10" t="str">
        <f t="shared" si="37"/>
        <v>OK</v>
      </c>
      <c r="R115" s="10" t="str">
        <f t="shared" si="38"/>
        <v>OK</v>
      </c>
    </row>
    <row r="116" spans="1:23" ht="22.5" customHeight="1">
      <c r="A116" s="6"/>
      <c r="B116" s="9"/>
      <c r="C116" s="72"/>
      <c r="D116" s="152"/>
      <c r="E116" s="152"/>
      <c r="F116" s="15"/>
      <c r="G116" s="7"/>
      <c r="H116" s="6"/>
      <c r="I116" s="6"/>
      <c r="J116" s="7" t="s">
        <v>1</v>
      </c>
      <c r="K116" s="8" t="s">
        <v>1</v>
      </c>
      <c r="L116" s="1"/>
      <c r="M116" s="1"/>
      <c r="N116" s="1"/>
      <c r="O116" s="20">
        <f t="shared" si="35"/>
        <v>0</v>
      </c>
      <c r="P116" s="29" t="str">
        <f t="shared" si="36"/>
        <v>OK</v>
      </c>
      <c r="Q116" s="10" t="str">
        <f t="shared" si="37"/>
        <v>OK</v>
      </c>
      <c r="R116" s="10" t="str">
        <f>IF(OR(AND(C116&lt;&gt;"",D116&lt;&gt;"",F116&lt;&gt;"",G116&lt;&gt;""),(C116="")),"OK","NG")</f>
        <v>OK</v>
      </c>
    </row>
    <row r="117" spans="1:23" ht="22.5" customHeight="1">
      <c r="A117" s="12"/>
      <c r="B117" s="13"/>
      <c r="C117" s="14"/>
      <c r="D117" s="13"/>
      <c r="E117" s="14"/>
      <c r="F117" s="14"/>
      <c r="G117" s="13"/>
      <c r="H117" s="13"/>
      <c r="I117" s="12"/>
      <c r="J117" s="12"/>
      <c r="K117" s="68" t="s">
        <v>137</v>
      </c>
      <c r="L117" s="27">
        <f>SUM(L110:L116)</f>
        <v>0</v>
      </c>
      <c r="M117" s="27">
        <f t="shared" ref="M117:N117" si="39">SUM(M110:M116)</f>
        <v>0</v>
      </c>
      <c r="N117" s="27">
        <f t="shared" si="39"/>
        <v>0</v>
      </c>
      <c r="O117" s="27">
        <f>L117-(M117+N117)</f>
        <v>0</v>
      </c>
      <c r="P117" s="76"/>
      <c r="Q117" s="77"/>
      <c r="R117" s="77"/>
    </row>
    <row r="118" spans="1:23" ht="13">
      <c r="F118" s="85"/>
    </row>
    <row r="119" spans="1:23" s="61" customFormat="1" ht="13">
      <c r="A119" s="142" t="s">
        <v>139</v>
      </c>
      <c r="B119" s="143"/>
      <c r="C119" s="53" t="s">
        <v>138</v>
      </c>
      <c r="D119" s="53" t="s">
        <v>110</v>
      </c>
      <c r="E119" s="53" t="s">
        <v>111</v>
      </c>
      <c r="F119" s="53" t="s">
        <v>112</v>
      </c>
      <c r="G119" s="53" t="s">
        <v>165</v>
      </c>
      <c r="H119" s="142" t="s">
        <v>17</v>
      </c>
      <c r="I119" s="159"/>
      <c r="J119" s="136" t="s">
        <v>208</v>
      </c>
      <c r="K119" s="136"/>
      <c r="L119" s="136"/>
      <c r="M119" s="136"/>
      <c r="P119" s="87" t="s">
        <v>198</v>
      </c>
      <c r="Q119" s="88" t="s">
        <v>70</v>
      </c>
      <c r="R119" s="88" t="s">
        <v>84</v>
      </c>
    </row>
    <row r="120" spans="1:23" ht="22.5" customHeight="1">
      <c r="A120" s="153" t="s">
        <v>237</v>
      </c>
      <c r="B120" s="154"/>
      <c r="C120" s="100">
        <f>L40</f>
        <v>0</v>
      </c>
      <c r="D120" s="100">
        <f t="shared" ref="D120:F120" si="40">M40</f>
        <v>0</v>
      </c>
      <c r="E120" s="100">
        <f t="shared" si="40"/>
        <v>0</v>
      </c>
      <c r="F120" s="100">
        <f t="shared" si="40"/>
        <v>0</v>
      </c>
      <c r="G120" s="163">
        <f>SUM(D120:D122)</f>
        <v>0</v>
      </c>
      <c r="H120" s="157"/>
      <c r="I120" s="158"/>
      <c r="J120" s="151" t="s">
        <v>209</v>
      </c>
      <c r="K120" s="151"/>
      <c r="L120" s="151"/>
      <c r="M120" s="151"/>
      <c r="N120" s="89"/>
      <c r="O120" s="89"/>
      <c r="P120" s="29" t="str">
        <f>IF(G120&lt;=2500000,"OK","NG")</f>
        <v>OK</v>
      </c>
      <c r="Q120" s="10" t="str">
        <f t="shared" ref="Q120:Q126" si="41">IF(D120&lt;=C120/2,"OK","NG")</f>
        <v>OK</v>
      </c>
      <c r="R120" s="10" t="str">
        <f t="shared" ref="R120:R126" si="42">IF(C120=D120+E120+F120,"OK","NG")</f>
        <v>OK</v>
      </c>
      <c r="S120" s="90"/>
      <c r="T120" s="70"/>
      <c r="U120" s="70"/>
      <c r="V120" s="70"/>
      <c r="W120" s="70"/>
    </row>
    <row r="121" spans="1:23" ht="22.5" customHeight="1">
      <c r="A121" s="155" t="s">
        <v>238</v>
      </c>
      <c r="B121" s="156"/>
      <c r="C121" s="100">
        <f>L51</f>
        <v>0</v>
      </c>
      <c r="D121" s="100">
        <f t="shared" ref="D121:F121" si="43">M51</f>
        <v>0</v>
      </c>
      <c r="E121" s="100">
        <f t="shared" si="43"/>
        <v>0</v>
      </c>
      <c r="F121" s="100">
        <f t="shared" si="43"/>
        <v>0</v>
      </c>
      <c r="G121" s="164"/>
      <c r="H121" s="157"/>
      <c r="I121" s="158"/>
      <c r="J121" s="151"/>
      <c r="K121" s="151"/>
      <c r="L121" s="151"/>
      <c r="M121" s="151"/>
      <c r="N121" s="89"/>
      <c r="O121" s="89"/>
      <c r="P121" s="73" t="s">
        <v>152</v>
      </c>
      <c r="Q121" s="10" t="str">
        <f t="shared" si="41"/>
        <v>OK</v>
      </c>
      <c r="R121" s="10" t="str">
        <f t="shared" si="42"/>
        <v>OK</v>
      </c>
      <c r="S121" s="36"/>
    </row>
    <row r="122" spans="1:23" ht="22.5" customHeight="1">
      <c r="A122" s="155" t="s">
        <v>239</v>
      </c>
      <c r="B122" s="156"/>
      <c r="C122" s="100">
        <f>L62</f>
        <v>0</v>
      </c>
      <c r="D122" s="100">
        <f t="shared" ref="D122:F122" si="44">M62</f>
        <v>0</v>
      </c>
      <c r="E122" s="100">
        <f t="shared" si="44"/>
        <v>0</v>
      </c>
      <c r="F122" s="100">
        <f t="shared" si="44"/>
        <v>0</v>
      </c>
      <c r="G122" s="165"/>
      <c r="H122" s="32"/>
      <c r="I122" s="33"/>
      <c r="J122" s="151"/>
      <c r="K122" s="151"/>
      <c r="L122" s="151"/>
      <c r="M122" s="151"/>
      <c r="N122" s="89"/>
      <c r="O122" s="89"/>
      <c r="P122" s="73" t="s">
        <v>152</v>
      </c>
      <c r="Q122" s="10" t="str">
        <f t="shared" si="41"/>
        <v>OK</v>
      </c>
      <c r="R122" s="10" t="str">
        <f t="shared" si="42"/>
        <v>OK</v>
      </c>
      <c r="S122" s="36"/>
    </row>
    <row r="123" spans="1:23" ht="22.5" customHeight="1">
      <c r="A123" s="155" t="s">
        <v>240</v>
      </c>
      <c r="B123" s="156"/>
      <c r="C123" s="100">
        <f>L73</f>
        <v>0</v>
      </c>
      <c r="D123" s="100">
        <f t="shared" ref="D123:F123" si="45">M73</f>
        <v>0</v>
      </c>
      <c r="E123" s="100">
        <f t="shared" si="45"/>
        <v>0</v>
      </c>
      <c r="F123" s="100">
        <f t="shared" si="45"/>
        <v>0</v>
      </c>
      <c r="G123" s="100">
        <f>D123</f>
        <v>0</v>
      </c>
      <c r="H123" s="32"/>
      <c r="I123" s="33"/>
      <c r="J123" s="150" t="s">
        <v>210</v>
      </c>
      <c r="K123" s="150"/>
      <c r="L123" s="150"/>
      <c r="M123" s="150"/>
      <c r="N123" s="89"/>
      <c r="O123" s="89"/>
      <c r="P123" s="29" t="str">
        <f>IF(G123&lt;=2500000,"OK","NG")</f>
        <v>OK</v>
      </c>
      <c r="Q123" s="10" t="str">
        <f t="shared" si="41"/>
        <v>OK</v>
      </c>
      <c r="R123" s="10" t="str">
        <f t="shared" si="42"/>
        <v>OK</v>
      </c>
      <c r="S123" s="36"/>
    </row>
    <row r="124" spans="1:23" ht="22.5" customHeight="1">
      <c r="A124" s="155" t="s">
        <v>131</v>
      </c>
      <c r="B124" s="156"/>
      <c r="C124" s="100">
        <f>L84</f>
        <v>0</v>
      </c>
      <c r="D124" s="100">
        <f t="shared" ref="D124:F124" si="46">M84</f>
        <v>0</v>
      </c>
      <c r="E124" s="100">
        <f t="shared" si="46"/>
        <v>0</v>
      </c>
      <c r="F124" s="100">
        <f t="shared" si="46"/>
        <v>0</v>
      </c>
      <c r="G124" s="100">
        <f>D124</f>
        <v>0</v>
      </c>
      <c r="H124" s="32"/>
      <c r="I124" s="33"/>
      <c r="J124" s="150" t="s">
        <v>211</v>
      </c>
      <c r="K124" s="150"/>
      <c r="L124" s="150"/>
      <c r="M124" s="150"/>
      <c r="N124" s="89"/>
      <c r="O124" s="89"/>
      <c r="P124" s="29" t="str">
        <f>IF(G124&lt;=5000000,"OK","NG")</f>
        <v>OK</v>
      </c>
      <c r="Q124" s="10" t="str">
        <f t="shared" si="41"/>
        <v>OK</v>
      </c>
      <c r="R124" s="10" t="str">
        <f t="shared" si="42"/>
        <v>OK</v>
      </c>
      <c r="S124" s="36"/>
    </row>
    <row r="125" spans="1:23" ht="22.5" customHeight="1">
      <c r="A125" s="155" t="s">
        <v>241</v>
      </c>
      <c r="B125" s="156"/>
      <c r="C125" s="100">
        <f>L95</f>
        <v>0</v>
      </c>
      <c r="D125" s="100">
        <f t="shared" ref="D125:F125" si="47">M95</f>
        <v>0</v>
      </c>
      <c r="E125" s="100">
        <f t="shared" si="47"/>
        <v>0</v>
      </c>
      <c r="F125" s="100">
        <f t="shared" si="47"/>
        <v>0</v>
      </c>
      <c r="G125" s="183">
        <f>SUM(D125:D126)</f>
        <v>0</v>
      </c>
      <c r="H125" s="32"/>
      <c r="I125" s="33"/>
      <c r="J125" s="151" t="s">
        <v>212</v>
      </c>
      <c r="K125" s="151"/>
      <c r="L125" s="151"/>
      <c r="M125" s="151"/>
      <c r="N125" s="89"/>
      <c r="O125" s="89"/>
      <c r="P125" s="29" t="str">
        <f>IF(G125&lt;=2500000,"OK","NG")</f>
        <v>OK</v>
      </c>
      <c r="Q125" s="10" t="str">
        <f t="shared" si="41"/>
        <v>OK</v>
      </c>
      <c r="R125" s="10" t="str">
        <f t="shared" si="42"/>
        <v>OK</v>
      </c>
      <c r="S125" s="36"/>
    </row>
    <row r="126" spans="1:23" ht="22.5" customHeight="1">
      <c r="A126" s="155" t="s">
        <v>242</v>
      </c>
      <c r="B126" s="156"/>
      <c r="C126" s="100">
        <f>L106</f>
        <v>0</v>
      </c>
      <c r="D126" s="100">
        <f t="shared" ref="D126:F126" si="48">M106</f>
        <v>0</v>
      </c>
      <c r="E126" s="100">
        <f t="shared" si="48"/>
        <v>0</v>
      </c>
      <c r="F126" s="100">
        <f t="shared" si="48"/>
        <v>0</v>
      </c>
      <c r="G126" s="184"/>
      <c r="H126" s="32"/>
      <c r="I126" s="33"/>
      <c r="J126" s="151"/>
      <c r="K126" s="151"/>
      <c r="L126" s="151"/>
      <c r="M126" s="151"/>
      <c r="N126" s="89"/>
      <c r="O126" s="89"/>
      <c r="P126" s="73" t="s">
        <v>152</v>
      </c>
      <c r="Q126" s="10" t="str">
        <f t="shared" si="41"/>
        <v>OK</v>
      </c>
      <c r="R126" s="10" t="str">
        <f t="shared" si="42"/>
        <v>OK</v>
      </c>
      <c r="S126" s="36"/>
    </row>
    <row r="127" spans="1:23" ht="22.5" customHeight="1">
      <c r="A127" s="155" t="s">
        <v>135</v>
      </c>
      <c r="B127" s="156"/>
      <c r="C127" s="100">
        <f>L117</f>
        <v>0</v>
      </c>
      <c r="D127" s="100">
        <f t="shared" ref="D127:F127" si="49">M117</f>
        <v>0</v>
      </c>
      <c r="E127" s="100">
        <f t="shared" si="49"/>
        <v>0</v>
      </c>
      <c r="F127" s="100">
        <f t="shared" si="49"/>
        <v>0</v>
      </c>
      <c r="G127" s="100">
        <f>D127</f>
        <v>0</v>
      </c>
      <c r="H127" s="157"/>
      <c r="I127" s="158"/>
      <c r="J127" s="150" t="s">
        <v>287</v>
      </c>
      <c r="K127" s="150"/>
      <c r="L127" s="150"/>
      <c r="M127" s="150"/>
      <c r="N127" s="89"/>
      <c r="O127" s="89"/>
      <c r="P127" s="29" t="str">
        <f>IF(G127&lt;=2500000,"OK","NG")</f>
        <v>OK</v>
      </c>
      <c r="Q127" s="10" t="str">
        <f>IF(D127&lt;=C127/2,"OK","NG")</f>
        <v>OK</v>
      </c>
      <c r="R127" s="10" t="str">
        <f>IF(C127=D127+E127+F127,"OK","NG")</f>
        <v>OK</v>
      </c>
      <c r="S127" s="36"/>
    </row>
    <row r="128" spans="1:23" ht="22.5" customHeight="1">
      <c r="A128" s="174" t="s">
        <v>14</v>
      </c>
      <c r="B128" s="175"/>
      <c r="C128" s="100">
        <f>SUM(C120:C127)</f>
        <v>0</v>
      </c>
      <c r="D128" s="100">
        <f>SUM(D120:D127)</f>
        <v>0</v>
      </c>
      <c r="E128" s="100">
        <f t="shared" ref="E128:F128" si="50">SUM(E120:E127)</f>
        <v>0</v>
      </c>
      <c r="F128" s="100">
        <f t="shared" si="50"/>
        <v>0</v>
      </c>
      <c r="G128" s="100">
        <f>D128</f>
        <v>0</v>
      </c>
      <c r="H128" s="157"/>
      <c r="I128" s="158"/>
      <c r="J128" s="177" t="s">
        <v>213</v>
      </c>
      <c r="K128" s="177"/>
      <c r="L128" s="177"/>
      <c r="M128" s="177"/>
      <c r="N128" s="89"/>
      <c r="P128" s="29" t="str">
        <f>IF(OR(C128=0,AND(G128&gt;=150000,G128&lt;=10000000)),"OK","NG")</f>
        <v>OK</v>
      </c>
      <c r="Q128" s="10" t="str">
        <f>IF(D128&lt;=C128/2,"OK","NG")</f>
        <v>OK</v>
      </c>
      <c r="R128" s="10" t="str">
        <f>IF(C128=D128+E128+F128,"OK","NG")</f>
        <v>OK</v>
      </c>
    </row>
    <row r="129" spans="1:16" ht="13"/>
    <row r="130" spans="1:16" ht="22.5" customHeight="1">
      <c r="A130" s="48" t="s">
        <v>196</v>
      </c>
    </row>
    <row r="131" spans="1:16" ht="15" customHeight="1">
      <c r="A131" s="139" t="s">
        <v>205</v>
      </c>
      <c r="B131" s="139"/>
      <c r="C131" s="139"/>
      <c r="D131" s="139"/>
      <c r="E131" s="139"/>
      <c r="F131" s="139"/>
      <c r="G131" s="139"/>
      <c r="H131" s="139"/>
      <c r="I131" s="139"/>
      <c r="J131" s="139"/>
      <c r="K131" s="50" t="s">
        <v>82</v>
      </c>
      <c r="P131" s="49" t="s">
        <v>55</v>
      </c>
    </row>
    <row r="132" spans="1:16" ht="15" customHeight="1">
      <c r="A132" s="176" t="s">
        <v>204</v>
      </c>
      <c r="B132" s="176"/>
      <c r="C132" s="176"/>
      <c r="D132" s="176"/>
      <c r="E132" s="176"/>
      <c r="F132" s="176"/>
      <c r="G132" s="176"/>
      <c r="H132" s="176"/>
      <c r="I132" s="176"/>
      <c r="J132" s="176"/>
      <c r="K132" s="56" t="s">
        <v>166</v>
      </c>
      <c r="P132" s="49" t="s">
        <v>167</v>
      </c>
    </row>
    <row r="133" spans="1:16" ht="15" customHeight="1">
      <c r="A133" s="176" t="s">
        <v>199</v>
      </c>
      <c r="B133" s="176"/>
      <c r="C133" s="176"/>
      <c r="D133" s="176"/>
      <c r="E133" s="176"/>
      <c r="F133" s="176"/>
      <c r="G133" s="176"/>
      <c r="H133" s="176"/>
      <c r="I133" s="176"/>
      <c r="J133" s="176"/>
      <c r="K133" s="56" t="s">
        <v>166</v>
      </c>
    </row>
    <row r="134" spans="1:16" ht="15" customHeight="1">
      <c r="A134" s="176" t="s">
        <v>200</v>
      </c>
      <c r="B134" s="176"/>
      <c r="C134" s="176"/>
      <c r="D134" s="176"/>
      <c r="E134" s="176"/>
      <c r="F134" s="176"/>
      <c r="G134" s="176"/>
      <c r="H134" s="176"/>
      <c r="I134" s="176"/>
      <c r="J134" s="176"/>
      <c r="K134" s="56" t="s">
        <v>166</v>
      </c>
    </row>
    <row r="135" spans="1:16" ht="15" customHeight="1">
      <c r="A135" s="176" t="s">
        <v>201</v>
      </c>
      <c r="B135" s="176"/>
      <c r="C135" s="176"/>
      <c r="D135" s="176"/>
      <c r="E135" s="176"/>
      <c r="F135" s="176"/>
      <c r="G135" s="176"/>
      <c r="H135" s="176"/>
      <c r="I135" s="176"/>
      <c r="J135" s="176"/>
      <c r="K135" s="56" t="s">
        <v>166</v>
      </c>
    </row>
    <row r="136" spans="1:16" ht="15" customHeight="1">
      <c r="A136" s="176" t="s">
        <v>289</v>
      </c>
      <c r="B136" s="176"/>
      <c r="C136" s="176"/>
      <c r="D136" s="176"/>
      <c r="E136" s="176"/>
      <c r="F136" s="176"/>
      <c r="G136" s="176"/>
      <c r="H136" s="176"/>
      <c r="I136" s="176"/>
      <c r="J136" s="176"/>
      <c r="K136" s="56" t="s">
        <v>166</v>
      </c>
    </row>
    <row r="137" spans="1:16" ht="15" customHeight="1">
      <c r="A137" s="176" t="s">
        <v>202</v>
      </c>
      <c r="B137" s="176"/>
      <c r="C137" s="176"/>
      <c r="D137" s="176"/>
      <c r="E137" s="176"/>
      <c r="F137" s="176"/>
      <c r="G137" s="176"/>
      <c r="H137" s="176"/>
      <c r="I137" s="176"/>
      <c r="J137" s="176"/>
      <c r="K137" s="56" t="s">
        <v>166</v>
      </c>
    </row>
    <row r="138" spans="1:16" ht="15" customHeight="1">
      <c r="A138" s="176" t="s">
        <v>203</v>
      </c>
      <c r="B138" s="176"/>
      <c r="C138" s="176"/>
      <c r="D138" s="176"/>
      <c r="E138" s="176"/>
      <c r="F138" s="176"/>
      <c r="G138" s="176"/>
      <c r="H138" s="176"/>
      <c r="I138" s="176"/>
      <c r="J138" s="176"/>
      <c r="K138" s="56" t="s">
        <v>166</v>
      </c>
    </row>
    <row r="139" spans="1:16" ht="15" customHeight="1">
      <c r="A139" s="17"/>
      <c r="B139" s="17"/>
      <c r="C139" s="17"/>
      <c r="D139" s="17"/>
      <c r="E139" s="17"/>
      <c r="J139" s="93" t="s">
        <v>141</v>
      </c>
      <c r="K139" s="99">
        <f>COUNTIF(K132:K138,"☑")</f>
        <v>0</v>
      </c>
    </row>
    <row r="140" spans="1:16" ht="15" customHeight="1">
      <c r="A140" s="17"/>
      <c r="B140" s="17"/>
      <c r="C140" s="17"/>
      <c r="D140" s="17"/>
      <c r="E140" s="17"/>
      <c r="H140" s="17"/>
    </row>
    <row r="141" spans="1:16" ht="15" customHeight="1">
      <c r="A141" s="48" t="s">
        <v>206</v>
      </c>
    </row>
    <row r="142" spans="1:16" ht="15" customHeight="1">
      <c r="A142" s="180" t="s">
        <v>57</v>
      </c>
      <c r="B142" s="180"/>
      <c r="C142" s="180"/>
      <c r="D142" s="180"/>
      <c r="E142" s="180"/>
      <c r="F142" s="180"/>
      <c r="G142" s="180"/>
      <c r="H142" s="180"/>
      <c r="I142" s="180"/>
      <c r="J142" s="180"/>
      <c r="K142" s="180"/>
      <c r="P142" s="95" t="s">
        <v>80</v>
      </c>
    </row>
    <row r="143" spans="1:16" ht="15" customHeight="1">
      <c r="A143" s="50" t="s">
        <v>2</v>
      </c>
      <c r="B143" s="140" t="s">
        <v>3</v>
      </c>
      <c r="C143" s="181"/>
      <c r="D143" s="181"/>
      <c r="E143" s="181"/>
      <c r="F143" s="181"/>
      <c r="G143" s="181"/>
      <c r="H143" s="181"/>
      <c r="I143" s="181"/>
      <c r="J143" s="141"/>
    </row>
    <row r="144" spans="1:16" ht="15" customHeight="1">
      <c r="A144" s="3" t="s">
        <v>1</v>
      </c>
      <c r="B144" s="182" t="s">
        <v>69</v>
      </c>
      <c r="C144" s="167"/>
      <c r="D144" s="167"/>
      <c r="E144" s="167"/>
      <c r="F144" s="167"/>
      <c r="G144" s="167"/>
      <c r="H144" s="167"/>
      <c r="I144" s="167"/>
      <c r="J144" s="168"/>
      <c r="P144" s="29" t="str">
        <f>IF(C128=0,"OK",IF(AND(A144="☑",A145="☑",A146="☑"),"OK","NG"))</f>
        <v>OK</v>
      </c>
    </row>
    <row r="145" spans="1:13" ht="15" customHeight="1">
      <c r="A145" s="3" t="s">
        <v>1</v>
      </c>
      <c r="B145" s="182" t="s">
        <v>117</v>
      </c>
      <c r="C145" s="167"/>
      <c r="D145" s="167"/>
      <c r="E145" s="167"/>
      <c r="F145" s="167"/>
      <c r="G145" s="167"/>
      <c r="H145" s="167"/>
      <c r="I145" s="167"/>
      <c r="J145" s="168"/>
    </row>
    <row r="146" spans="1:13" ht="15" customHeight="1">
      <c r="A146" s="3" t="s">
        <v>1</v>
      </c>
      <c r="B146" s="182" t="s">
        <v>288</v>
      </c>
      <c r="C146" s="167"/>
      <c r="D146" s="167"/>
      <c r="E146" s="167"/>
      <c r="F146" s="167"/>
      <c r="G146" s="167"/>
      <c r="H146" s="167"/>
      <c r="I146" s="167"/>
      <c r="J146" s="168"/>
    </row>
    <row r="147" spans="1:13" ht="15" customHeight="1"/>
    <row r="148" spans="1:13" ht="15" customHeight="1">
      <c r="A148" s="48" t="s">
        <v>207</v>
      </c>
    </row>
    <row r="149" spans="1:13" ht="15" customHeight="1">
      <c r="A149" s="50" t="s">
        <v>2</v>
      </c>
      <c r="B149" s="139" t="s">
        <v>4</v>
      </c>
      <c r="C149" s="139"/>
      <c r="D149" s="139"/>
      <c r="E149" s="139"/>
      <c r="F149" s="140" t="s">
        <v>97</v>
      </c>
      <c r="G149" s="141"/>
      <c r="H149" s="140" t="s">
        <v>20</v>
      </c>
      <c r="I149" s="141"/>
      <c r="J149" s="139" t="s">
        <v>17</v>
      </c>
      <c r="K149" s="139"/>
      <c r="L149" s="139"/>
      <c r="M149" s="139"/>
    </row>
    <row r="150" spans="1:13" ht="18.75" customHeight="1">
      <c r="A150" s="3" t="s">
        <v>1</v>
      </c>
      <c r="B150" s="138" t="s">
        <v>23</v>
      </c>
      <c r="C150" s="138"/>
      <c r="D150" s="138"/>
      <c r="E150" s="138"/>
      <c r="F150" s="142" t="s">
        <v>22</v>
      </c>
      <c r="G150" s="143"/>
      <c r="H150" s="142" t="s">
        <v>98</v>
      </c>
      <c r="I150" s="143"/>
      <c r="J150" s="138" t="s">
        <v>143</v>
      </c>
      <c r="K150" s="138"/>
      <c r="L150" s="138"/>
      <c r="M150" s="138"/>
    </row>
    <row r="151" spans="1:13" ht="18.75" customHeight="1">
      <c r="A151" s="3" t="s">
        <v>1</v>
      </c>
      <c r="B151" s="138" t="s">
        <v>25</v>
      </c>
      <c r="C151" s="138"/>
      <c r="D151" s="138"/>
      <c r="E151" s="138"/>
      <c r="F151" s="142" t="s">
        <v>16</v>
      </c>
      <c r="G151" s="143"/>
      <c r="H151" s="142" t="s">
        <v>21</v>
      </c>
      <c r="I151" s="143"/>
      <c r="J151" s="138" t="s">
        <v>100</v>
      </c>
      <c r="K151" s="138"/>
      <c r="L151" s="138"/>
      <c r="M151" s="138"/>
    </row>
    <row r="152" spans="1:13" ht="18.75" customHeight="1">
      <c r="A152" s="3" t="s">
        <v>1</v>
      </c>
      <c r="B152" s="138" t="s">
        <v>24</v>
      </c>
      <c r="C152" s="138"/>
      <c r="D152" s="138"/>
      <c r="E152" s="138"/>
      <c r="F152" s="142" t="s">
        <v>16</v>
      </c>
      <c r="G152" s="143"/>
      <c r="H152" s="142" t="s">
        <v>21</v>
      </c>
      <c r="I152" s="143"/>
      <c r="J152" s="138" t="s">
        <v>26</v>
      </c>
      <c r="K152" s="138"/>
      <c r="L152" s="138"/>
      <c r="M152" s="138"/>
    </row>
    <row r="153" spans="1:13" ht="18.75" customHeight="1">
      <c r="A153" s="3" t="s">
        <v>1</v>
      </c>
      <c r="B153" s="138" t="s">
        <v>90</v>
      </c>
      <c r="C153" s="138"/>
      <c r="D153" s="138"/>
      <c r="E153" s="138"/>
      <c r="F153" s="142" t="s">
        <v>5</v>
      </c>
      <c r="G153" s="143"/>
      <c r="H153" s="159" t="s">
        <v>16</v>
      </c>
      <c r="I153" s="143"/>
      <c r="J153" s="138" t="s">
        <v>99</v>
      </c>
      <c r="K153" s="138"/>
      <c r="L153" s="138"/>
      <c r="M153" s="138"/>
    </row>
    <row r="154" spans="1:13" ht="18.75" customHeight="1">
      <c r="A154" s="3" t="s">
        <v>1</v>
      </c>
      <c r="B154" s="138" t="s">
        <v>283</v>
      </c>
      <c r="C154" s="138"/>
      <c r="D154" s="138"/>
      <c r="E154" s="138"/>
      <c r="F154" s="142" t="s">
        <v>5</v>
      </c>
      <c r="G154" s="143"/>
      <c r="H154" s="136" t="s">
        <v>16</v>
      </c>
      <c r="I154" s="136"/>
      <c r="J154" s="138" t="s">
        <v>284</v>
      </c>
      <c r="K154" s="138"/>
      <c r="L154" s="138"/>
      <c r="M154" s="138"/>
    </row>
  </sheetData>
  <sheetProtection algorithmName="SHA-512" hashValue="OvoT1jurViTbtAkE8ykw9csE5ZK2qxjwNZBEUvmUSCl6e5+WW0+2apOrJCOdZ8tyD2CMH2YNXilcZeOECcQRaw==" saltValue="SFNZHB71Z6qdUkP/PK70aA==" spinCount="100000" sheet="1" objects="1" scenarios="1"/>
  <mergeCells count="198">
    <mergeCell ref="A1:O1"/>
    <mergeCell ref="B3:E3"/>
    <mergeCell ref="B4:E4"/>
    <mergeCell ref="P4:P5"/>
    <mergeCell ref="B5:E5"/>
    <mergeCell ref="B6:E6"/>
    <mergeCell ref="M14:O14"/>
    <mergeCell ref="M15:O15"/>
    <mergeCell ref="M16:O16"/>
    <mergeCell ref="M17:O17"/>
    <mergeCell ref="M18:O18"/>
    <mergeCell ref="M19:O19"/>
    <mergeCell ref="F9:I9"/>
    <mergeCell ref="J9:L9"/>
    <mergeCell ref="M10:O10"/>
    <mergeCell ref="M11:O11"/>
    <mergeCell ref="M12:O12"/>
    <mergeCell ref="M13:O13"/>
    <mergeCell ref="N26:O26"/>
    <mergeCell ref="A31:A32"/>
    <mergeCell ref="B31:B32"/>
    <mergeCell ref="C31:F31"/>
    <mergeCell ref="G31:G32"/>
    <mergeCell ref="H31:K31"/>
    <mergeCell ref="L31:O31"/>
    <mergeCell ref="D32:E32"/>
    <mergeCell ref="M20:O20"/>
    <mergeCell ref="M21:O21"/>
    <mergeCell ref="M22:O22"/>
    <mergeCell ref="M23:O23"/>
    <mergeCell ref="M24:O24"/>
    <mergeCell ref="M25:O25"/>
    <mergeCell ref="D39:E39"/>
    <mergeCell ref="A42:A43"/>
    <mergeCell ref="B42:B43"/>
    <mergeCell ref="C42:F42"/>
    <mergeCell ref="G42:G43"/>
    <mergeCell ref="H42:K42"/>
    <mergeCell ref="D33:E33"/>
    <mergeCell ref="D34:E34"/>
    <mergeCell ref="D35:E35"/>
    <mergeCell ref="D36:E36"/>
    <mergeCell ref="D37:E37"/>
    <mergeCell ref="D38:E38"/>
    <mergeCell ref="A53:A54"/>
    <mergeCell ref="B53:B54"/>
    <mergeCell ref="C53:F53"/>
    <mergeCell ref="L42:O42"/>
    <mergeCell ref="D43:E43"/>
    <mergeCell ref="D44:E44"/>
    <mergeCell ref="D45:E45"/>
    <mergeCell ref="D46:E46"/>
    <mergeCell ref="D47:E47"/>
    <mergeCell ref="G53:G54"/>
    <mergeCell ref="H53:K53"/>
    <mergeCell ref="L53:O53"/>
    <mergeCell ref="D54:E54"/>
    <mergeCell ref="D55:E55"/>
    <mergeCell ref="D56:E56"/>
    <mergeCell ref="D48:E48"/>
    <mergeCell ref="D49:E49"/>
    <mergeCell ref="D50:E50"/>
    <mergeCell ref="H64:K64"/>
    <mergeCell ref="L64:O64"/>
    <mergeCell ref="D65:E65"/>
    <mergeCell ref="D66:E66"/>
    <mergeCell ref="D67:E67"/>
    <mergeCell ref="D57:E57"/>
    <mergeCell ref="D58:E58"/>
    <mergeCell ref="D59:E59"/>
    <mergeCell ref="D60:E60"/>
    <mergeCell ref="D61:E61"/>
    <mergeCell ref="C64:F64"/>
    <mergeCell ref="D68:E68"/>
    <mergeCell ref="D69:E69"/>
    <mergeCell ref="D70:E70"/>
    <mergeCell ref="D71:E71"/>
    <mergeCell ref="D72:E72"/>
    <mergeCell ref="A75:A76"/>
    <mergeCell ref="B75:B76"/>
    <mergeCell ref="C75:F75"/>
    <mergeCell ref="G64:G65"/>
    <mergeCell ref="A64:A65"/>
    <mergeCell ref="B64:B65"/>
    <mergeCell ref="A86:A87"/>
    <mergeCell ref="B86:B87"/>
    <mergeCell ref="C86:F86"/>
    <mergeCell ref="G75:G76"/>
    <mergeCell ref="H75:K75"/>
    <mergeCell ref="L75:O75"/>
    <mergeCell ref="D76:E76"/>
    <mergeCell ref="D77:E77"/>
    <mergeCell ref="D78:E78"/>
    <mergeCell ref="G86:G87"/>
    <mergeCell ref="H86:K86"/>
    <mergeCell ref="L86:O86"/>
    <mergeCell ref="D87:E87"/>
    <mergeCell ref="D88:E88"/>
    <mergeCell ref="D89:E89"/>
    <mergeCell ref="D79:E79"/>
    <mergeCell ref="D80:E80"/>
    <mergeCell ref="D81:E81"/>
    <mergeCell ref="D82:E82"/>
    <mergeCell ref="D83:E83"/>
    <mergeCell ref="H97:K97"/>
    <mergeCell ref="L97:O97"/>
    <mergeCell ref="D98:E98"/>
    <mergeCell ref="D99:E99"/>
    <mergeCell ref="D100:E100"/>
    <mergeCell ref="D90:E90"/>
    <mergeCell ref="D91:E91"/>
    <mergeCell ref="D92:E92"/>
    <mergeCell ref="D93:E93"/>
    <mergeCell ref="D94:E94"/>
    <mergeCell ref="C97:F97"/>
    <mergeCell ref="D101:E101"/>
    <mergeCell ref="D102:E102"/>
    <mergeCell ref="D103:E103"/>
    <mergeCell ref="D104:E104"/>
    <mergeCell ref="D105:E105"/>
    <mergeCell ref="A108:A109"/>
    <mergeCell ref="B108:B109"/>
    <mergeCell ref="C108:F108"/>
    <mergeCell ref="G97:G98"/>
    <mergeCell ref="A97:A98"/>
    <mergeCell ref="B97:B98"/>
    <mergeCell ref="D112:E112"/>
    <mergeCell ref="D113:E113"/>
    <mergeCell ref="D114:E114"/>
    <mergeCell ref="D115:E115"/>
    <mergeCell ref="D116:E116"/>
    <mergeCell ref="A119:B119"/>
    <mergeCell ref="G108:G109"/>
    <mergeCell ref="H108:K108"/>
    <mergeCell ref="L108:O108"/>
    <mergeCell ref="D109:E109"/>
    <mergeCell ref="D110:E110"/>
    <mergeCell ref="D111:E111"/>
    <mergeCell ref="H119:I119"/>
    <mergeCell ref="J119:M119"/>
    <mergeCell ref="A120:B120"/>
    <mergeCell ref="G120:G122"/>
    <mergeCell ref="H120:I120"/>
    <mergeCell ref="J120:M122"/>
    <mergeCell ref="A121:B121"/>
    <mergeCell ref="H121:I121"/>
    <mergeCell ref="A122:B122"/>
    <mergeCell ref="A127:B127"/>
    <mergeCell ref="H127:I127"/>
    <mergeCell ref="J127:M127"/>
    <mergeCell ref="A128:B128"/>
    <mergeCell ref="H128:I128"/>
    <mergeCell ref="J128:M128"/>
    <mergeCell ref="A123:B123"/>
    <mergeCell ref="J123:M123"/>
    <mergeCell ref="A124:B124"/>
    <mergeCell ref="J124:M124"/>
    <mergeCell ref="A125:B125"/>
    <mergeCell ref="G125:G126"/>
    <mergeCell ref="J125:M126"/>
    <mergeCell ref="A126:B126"/>
    <mergeCell ref="A137:J137"/>
    <mergeCell ref="A138:J138"/>
    <mergeCell ref="A142:K142"/>
    <mergeCell ref="B143:J143"/>
    <mergeCell ref="B144:J144"/>
    <mergeCell ref="B145:J145"/>
    <mergeCell ref="A131:J131"/>
    <mergeCell ref="A132:J132"/>
    <mergeCell ref="A133:J133"/>
    <mergeCell ref="A134:J134"/>
    <mergeCell ref="A135:J135"/>
    <mergeCell ref="A136:J136"/>
    <mergeCell ref="B146:J146"/>
    <mergeCell ref="B149:E149"/>
    <mergeCell ref="F149:G149"/>
    <mergeCell ref="H149:I149"/>
    <mergeCell ref="J149:M149"/>
    <mergeCell ref="B150:E150"/>
    <mergeCell ref="F150:G150"/>
    <mergeCell ref="H150:I150"/>
    <mergeCell ref="J150:M150"/>
    <mergeCell ref="B153:E153"/>
    <mergeCell ref="F153:G153"/>
    <mergeCell ref="H153:I153"/>
    <mergeCell ref="J153:M153"/>
    <mergeCell ref="B154:E154"/>
    <mergeCell ref="F154:G154"/>
    <mergeCell ref="H154:I154"/>
    <mergeCell ref="J154:M154"/>
    <mergeCell ref="B151:E151"/>
    <mergeCell ref="F151:G151"/>
    <mergeCell ref="H151:I151"/>
    <mergeCell ref="J151:M151"/>
    <mergeCell ref="B152:E152"/>
    <mergeCell ref="F152:G152"/>
    <mergeCell ref="H152:I152"/>
    <mergeCell ref="J152:M152"/>
  </mergeCells>
  <phoneticPr fontId="2"/>
  <conditionalFormatting sqref="C120:G128">
    <cfRule type="expression" dxfId="2925" priority="2">
      <formula>$P120="NG"</formula>
    </cfRule>
  </conditionalFormatting>
  <conditionalFormatting sqref="G120:G123">
    <cfRule type="expression" dxfId="2924" priority="1">
      <formula>$P120="NG"</formula>
    </cfRule>
  </conditionalFormatting>
  <conditionalFormatting sqref="H33:K36">
    <cfRule type="expression" dxfId="2923" priority="55">
      <formula>#REF!="追加"</formula>
    </cfRule>
    <cfRule type="expression" dxfId="2922" priority="56">
      <formula>#REF!="新規"</formula>
    </cfRule>
  </conditionalFormatting>
  <conditionalFormatting sqref="H37:K39">
    <cfRule type="expression" dxfId="2921" priority="60">
      <formula>#REF!="追加"</formula>
    </cfRule>
    <cfRule type="expression" dxfId="2920" priority="67">
      <formula>#REF!="新規"</formula>
    </cfRule>
  </conditionalFormatting>
  <conditionalFormatting sqref="H44:K47">
    <cfRule type="expression" dxfId="2919" priority="46">
      <formula>#REF!="追加"</formula>
    </cfRule>
    <cfRule type="expression" dxfId="2918" priority="47">
      <formula>#REF!="新規"</formula>
    </cfRule>
  </conditionalFormatting>
  <conditionalFormatting sqref="H48:K50">
    <cfRule type="expression" dxfId="2917" priority="50">
      <formula>#REF!="追加"</formula>
    </cfRule>
    <cfRule type="expression" dxfId="2916" priority="51">
      <formula>#REF!="新規"</formula>
    </cfRule>
  </conditionalFormatting>
  <conditionalFormatting sqref="H55:K58">
    <cfRule type="expression" dxfId="2915" priority="40">
      <formula>#REF!="追加"</formula>
    </cfRule>
    <cfRule type="expression" dxfId="2914" priority="41">
      <formula>#REF!="新規"</formula>
    </cfRule>
  </conditionalFormatting>
  <conditionalFormatting sqref="H59:K61">
    <cfRule type="expression" dxfId="2913" priority="44">
      <formula>#REF!="追加"</formula>
    </cfRule>
    <cfRule type="expression" dxfId="2912" priority="45">
      <formula>#REF!="新規"</formula>
    </cfRule>
  </conditionalFormatting>
  <conditionalFormatting sqref="H66:K69">
    <cfRule type="expression" dxfId="2911" priority="34">
      <formula>#REF!="追加"</formula>
    </cfRule>
    <cfRule type="expression" dxfId="2910" priority="35">
      <formula>#REF!="新規"</formula>
    </cfRule>
  </conditionalFormatting>
  <conditionalFormatting sqref="H70:K72">
    <cfRule type="expression" dxfId="2909" priority="38">
      <formula>#REF!="追加"</formula>
    </cfRule>
    <cfRule type="expression" dxfId="2908" priority="39">
      <formula>#REF!="新規"</formula>
    </cfRule>
  </conditionalFormatting>
  <conditionalFormatting sqref="H77:K80">
    <cfRule type="expression" dxfId="2907" priority="28">
      <formula>#REF!="追加"</formula>
    </cfRule>
    <cfRule type="expression" dxfId="2906" priority="29">
      <formula>#REF!="新規"</formula>
    </cfRule>
  </conditionalFormatting>
  <conditionalFormatting sqref="H81:K83">
    <cfRule type="expression" dxfId="2905" priority="32">
      <formula>#REF!="追加"</formula>
    </cfRule>
    <cfRule type="expression" dxfId="2904" priority="33">
      <formula>#REF!="新規"</formula>
    </cfRule>
  </conditionalFormatting>
  <conditionalFormatting sqref="H88:K91">
    <cfRule type="expression" dxfId="2903" priority="22">
      <formula>#REF!="追加"</formula>
    </cfRule>
    <cfRule type="expression" dxfId="2902" priority="23">
      <formula>#REF!="新規"</formula>
    </cfRule>
  </conditionalFormatting>
  <conditionalFormatting sqref="H92:K94">
    <cfRule type="expression" dxfId="2901" priority="26">
      <formula>#REF!="追加"</formula>
    </cfRule>
    <cfRule type="expression" dxfId="2900" priority="27">
      <formula>#REF!="新規"</formula>
    </cfRule>
  </conditionalFormatting>
  <conditionalFormatting sqref="H99:K102">
    <cfRule type="expression" dxfId="2899" priority="16">
      <formula>#REF!="追加"</formula>
    </cfRule>
    <cfRule type="expression" dxfId="2898" priority="17">
      <formula>#REF!="新規"</formula>
    </cfRule>
  </conditionalFormatting>
  <conditionalFormatting sqref="H103:K105">
    <cfRule type="expression" dxfId="2897" priority="20">
      <formula>#REF!="追加"</formula>
    </cfRule>
    <cfRule type="expression" dxfId="2896" priority="21">
      <formula>#REF!="新規"</formula>
    </cfRule>
  </conditionalFormatting>
  <conditionalFormatting sqref="H110:K113">
    <cfRule type="expression" dxfId="2895" priority="10">
      <formula>#REF!="追加"</formula>
    </cfRule>
    <cfRule type="expression" dxfId="2894" priority="11">
      <formula>#REF!="新規"</formula>
    </cfRule>
  </conditionalFormatting>
  <conditionalFormatting sqref="H114:K116">
    <cfRule type="expression" dxfId="2893" priority="14">
      <formula>#REF!="追加"</formula>
    </cfRule>
    <cfRule type="expression" dxfId="2892" priority="15">
      <formula>#REF!="新規"</formula>
    </cfRule>
  </conditionalFormatting>
  <conditionalFormatting sqref="J35:K36 J39:K39">
    <cfRule type="expression" dxfId="2891" priority="57">
      <formula>#REF!="追加"</formula>
    </cfRule>
    <cfRule type="expression" dxfId="2890" priority="58">
      <formula>#REF!="新規"</formula>
    </cfRule>
  </conditionalFormatting>
  <conditionalFormatting sqref="J46:K47 J50:K50">
    <cfRule type="expression" dxfId="2889" priority="48">
      <formula>#REF!="追加"</formula>
    </cfRule>
    <cfRule type="expression" dxfId="2888" priority="49">
      <formula>#REF!="新規"</formula>
    </cfRule>
  </conditionalFormatting>
  <conditionalFormatting sqref="J57:K58 J61:K61">
    <cfRule type="expression" dxfId="2887" priority="42">
      <formula>#REF!="追加"</formula>
    </cfRule>
    <cfRule type="expression" dxfId="2886" priority="43">
      <formula>#REF!="新規"</formula>
    </cfRule>
  </conditionalFormatting>
  <conditionalFormatting sqref="J68:K69 J72:K72">
    <cfRule type="expression" dxfId="2885" priority="36">
      <formula>#REF!="追加"</formula>
    </cfRule>
    <cfRule type="expression" dxfId="2884" priority="37">
      <formula>#REF!="新規"</formula>
    </cfRule>
  </conditionalFormatting>
  <conditionalFormatting sqref="J79:K80 J83:K83">
    <cfRule type="expression" dxfId="2883" priority="30">
      <formula>#REF!="追加"</formula>
    </cfRule>
    <cfRule type="expression" dxfId="2882" priority="31">
      <formula>#REF!="新規"</formula>
    </cfRule>
  </conditionalFormatting>
  <conditionalFormatting sqref="J90:K91 J94:K94">
    <cfRule type="expression" dxfId="2881" priority="24">
      <formula>#REF!="追加"</formula>
    </cfRule>
    <cfRule type="expression" dxfId="2880" priority="25">
      <formula>#REF!="新規"</formula>
    </cfRule>
  </conditionalFormatting>
  <conditionalFormatting sqref="J101:K102 J105:K105">
    <cfRule type="expression" dxfId="2879" priority="18">
      <formula>#REF!="追加"</formula>
    </cfRule>
    <cfRule type="expression" dxfId="2878" priority="19">
      <formula>#REF!="新規"</formula>
    </cfRule>
  </conditionalFormatting>
  <conditionalFormatting sqref="J112:K113 J116:K116">
    <cfRule type="expression" dxfId="2877" priority="12">
      <formula>#REF!="追加"</formula>
    </cfRule>
    <cfRule type="expression" dxfId="2876" priority="13">
      <formula>#REF!="新規"</formula>
    </cfRule>
  </conditionalFormatting>
  <conditionalFormatting sqref="J40:O41 J51:O52 J62:O63 J73:O74 J84:O84 J95:O96 J106:O107 J117:O117">
    <cfRule type="expression" dxfId="2875" priority="72">
      <formula>$I40="追加"</formula>
    </cfRule>
    <cfRule type="expression" dxfId="2874" priority="73">
      <formula>$I40="新規"</formula>
    </cfRule>
  </conditionalFormatting>
  <conditionalFormatting sqref="K85:O85 I85">
    <cfRule type="expression" dxfId="2873" priority="76">
      <formula>#REF!="追加"</formula>
    </cfRule>
    <cfRule type="expression" dxfId="2872" priority="77">
      <formula>#REF!="新規"</formula>
    </cfRule>
  </conditionalFormatting>
  <conditionalFormatting sqref="L40:O41 L51:O52 L62:O63 L73:O74 L84:O84 L95:O96 L106:O107 L117:O117">
    <cfRule type="expression" dxfId="2871" priority="68">
      <formula>$I40="追加"</formula>
    </cfRule>
    <cfRule type="expression" dxfId="2870" priority="69">
      <formula>$I40="新規"</formula>
    </cfRule>
  </conditionalFormatting>
  <conditionalFormatting sqref="L85:O85">
    <cfRule type="expression" dxfId="2869" priority="74">
      <formula>#REF!="追加"</formula>
    </cfRule>
    <cfRule type="expression" dxfId="2868" priority="75">
      <formula>#REF!="新規"</formula>
    </cfRule>
  </conditionalFormatting>
  <conditionalFormatting sqref="P3">
    <cfRule type="expression" dxfId="2867" priority="62">
      <formula>$P3&lt;&gt;"要修正！"</formula>
    </cfRule>
    <cfRule type="expression" dxfId="2866" priority="63">
      <formula>$P3="要修正！"</formula>
    </cfRule>
  </conditionalFormatting>
  <conditionalFormatting sqref="P4:P5">
    <cfRule type="expression" dxfId="2865" priority="54">
      <formula>$P$3="要修正！"</formula>
    </cfRule>
  </conditionalFormatting>
  <conditionalFormatting sqref="P144">
    <cfRule type="expression" dxfId="2864" priority="61">
      <formula>P144="NG"</formula>
    </cfRule>
  </conditionalFormatting>
  <conditionalFormatting sqref="P33:R41">
    <cfRule type="expression" dxfId="2863" priority="59">
      <formula>P33="NG"</formula>
    </cfRule>
  </conditionalFormatting>
  <conditionalFormatting sqref="P44:R52">
    <cfRule type="expression" dxfId="2862" priority="9">
      <formula>P44="NG"</formula>
    </cfRule>
  </conditionalFormatting>
  <conditionalFormatting sqref="P55:R63">
    <cfRule type="expression" dxfId="2861" priority="7">
      <formula>P55="NG"</formula>
    </cfRule>
  </conditionalFormatting>
  <conditionalFormatting sqref="P66:R74 P75:Q83">
    <cfRule type="expression" dxfId="2860" priority="8">
      <formula>P66="NG"</formula>
    </cfRule>
  </conditionalFormatting>
  <conditionalFormatting sqref="P84:R85 R77:R83">
    <cfRule type="expression" dxfId="2859" priority="6">
      <formula>P77="NG"</formula>
    </cfRule>
  </conditionalFormatting>
  <conditionalFormatting sqref="P88:R96">
    <cfRule type="expression" dxfId="2858" priority="5">
      <formula>P88="NG"</formula>
    </cfRule>
  </conditionalFormatting>
  <conditionalFormatting sqref="P99:R107">
    <cfRule type="expression" dxfId="2857" priority="4">
      <formula>P99="NG"</formula>
    </cfRule>
  </conditionalFormatting>
  <conditionalFormatting sqref="P110:R117">
    <cfRule type="expression" dxfId="2856" priority="3">
      <formula>P110="NG"</formula>
    </cfRule>
  </conditionalFormatting>
  <conditionalFormatting sqref="P120:R120 Q121:R122">
    <cfRule type="expression" dxfId="2855" priority="71">
      <formula>#REF!="NG"</formula>
    </cfRule>
  </conditionalFormatting>
  <conditionalFormatting sqref="P120:R128">
    <cfRule type="expression" dxfId="2854" priority="52">
      <formula>P120="NG"</formula>
    </cfRule>
  </conditionalFormatting>
  <conditionalFormatting sqref="P121:R122">
    <cfRule type="expression" dxfId="2853" priority="70">
      <formula>$P29="NG"</formula>
    </cfRule>
  </conditionalFormatting>
  <conditionalFormatting sqref="P123:R127 P128:Q128">
    <cfRule type="expression" dxfId="2852" priority="53">
      <formula>#REF!="NG"</formula>
    </cfRule>
  </conditionalFormatting>
  <conditionalFormatting sqref="P125:R126">
    <cfRule type="expression" dxfId="2851" priority="65">
      <formula>$P30="NG"</formula>
    </cfRule>
  </conditionalFormatting>
  <conditionalFormatting sqref="P127:R128">
    <cfRule type="expression" dxfId="2850" priority="64">
      <formula>$P31="NG"</formula>
    </cfRule>
  </conditionalFormatting>
  <conditionalFormatting sqref="T57 T76:T80 T86:T88 T98:T102 T109:T111">
    <cfRule type="expression" dxfId="2849" priority="66">
      <formula>T57="NG"</formula>
    </cfRule>
  </conditionalFormatting>
  <dataValidations count="12">
    <dataValidation type="list" allowBlank="1" showInputMessage="1" showErrorMessage="1" sqref="K132:K138" xr:uid="{150D99EB-6335-4565-BADD-131B639573C0}">
      <formula1>$P$131:$P$132</formula1>
    </dataValidation>
    <dataValidation type="list" allowBlank="1" showInputMessage="1" showErrorMessage="1" sqref="C44:C50" xr:uid="{6945A7B8-D66D-4D03-9779-7212AC45E3F7}">
      <formula1>$T$44:$T$46</formula1>
    </dataValidation>
    <dataValidation type="list" allowBlank="1" showInputMessage="1" showErrorMessage="1" sqref="C55:C61" xr:uid="{CE4B2DF7-9220-4C75-B874-0519C5DCDEB7}">
      <formula1>$T$55:$T$58</formula1>
    </dataValidation>
    <dataValidation type="list" allowBlank="1" showInputMessage="1" showErrorMessage="1" sqref="C66:C72" xr:uid="{6BBCA630-BF9B-49D9-BEBF-8E9AEF763B84}">
      <formula1>$T$66:$T$68</formula1>
    </dataValidation>
    <dataValidation type="list" allowBlank="1" showInputMessage="1" showErrorMessage="1" sqref="C77:C83" xr:uid="{43951810-6FC7-4262-ABDF-1718D2259EBD}">
      <formula1>$T$77:$T$80</formula1>
    </dataValidation>
    <dataValidation type="list" allowBlank="1" showInputMessage="1" showErrorMessage="1" sqref="C88:C94" xr:uid="{043745BD-BA5A-4EE8-B43A-BF78DC4E0590}">
      <formula1>$T$87:$T$88</formula1>
    </dataValidation>
    <dataValidation type="list" allowBlank="1" showInputMessage="1" showErrorMessage="1" sqref="C110:C116" xr:uid="{6809C212-3B3E-42B8-8DF5-25D5BEFB7624}">
      <formula1>$T$110:$T$111</formula1>
    </dataValidation>
    <dataValidation type="list" allowBlank="1" showInputMessage="1" showErrorMessage="1" sqref="B33:B39 B110:B116 B99:B105 B88:B94 B77:B83 B66:B72 B55:B61 B44:B50" xr:uid="{6F0833D2-633F-4E23-BE81-38251817D416}">
      <formula1>$T$33:$T$34</formula1>
    </dataValidation>
    <dataValidation type="list" allowBlank="1" showInputMessage="1" showErrorMessage="1" sqref="C33:C39" xr:uid="{878C1BD6-8EF8-4B8D-AEFE-FAC430FAA429}">
      <formula1>$U$33:$U$36</formula1>
    </dataValidation>
    <dataValidation type="list" allowBlank="1" showInputMessage="1" showErrorMessage="1" sqref="C99:C105" xr:uid="{1D4454FE-4708-4579-B855-3BFD352D5534}">
      <formula1>$T$99:$T$102</formula1>
    </dataValidation>
    <dataValidation type="list" allowBlank="1" showInputMessage="1" showErrorMessage="1" sqref="B11:B25" xr:uid="{8F091C4E-2FE4-4DE8-BBD7-6983AAE8EC17}">
      <formula1>$P$11:$P$18</formula1>
    </dataValidation>
    <dataValidation type="list" allowBlank="1" showInputMessage="1" showErrorMessage="1" sqref="D27 D11:D25" xr:uid="{BF4B9F4F-1D35-4D88-BF5B-41E1CE6147AB}">
      <formula1>$Q$11:$Q$13</formula1>
    </dataValidation>
  </dataValidations>
  <pageMargins left="0.70866141732283472" right="0.70866141732283472" top="0.62992125984251968" bottom="0.74803149606299213" header="0.31496062992125984" footer="0.31496062992125984"/>
  <headerFooter>
    <oddHeader>&amp;L様式第1号別添1&amp;R事業参加者用（事業参加者→事業実施主体）</oddHeader>
  </headerFooter>
  <extLst>
    <ext xmlns:x14="http://schemas.microsoft.com/office/spreadsheetml/2009/9/main" uri="{CCE6A557-97BC-4b89-ADB6-D9C93CAAB3DF}">
      <x14:dataValidations xmlns:xm="http://schemas.microsoft.com/office/excel/2006/main" count="6">
        <x14:dataValidation type="list" allowBlank="1" showInputMessage="1" showErrorMessage="1" xr:uid="{2F61FF20-0C5C-46B6-94ED-11C8E30276A4}">
          <x14:formula1>
            <xm:f>リスト!$H$2:$H$4</xm:f>
          </x14:formula1>
          <xm:sqref>A144:A146 J33:K39 L107:O107 L52:O52 J99:K105 L63:O63 J77:K83 L74:O74 J44:K50 L85:O85 J55:K61 L96:O96 J66:K72 J88:K94 J110:K116</xm:sqref>
        </x14:dataValidation>
        <x14:dataValidation type="list" allowBlank="1" showInputMessage="1" showErrorMessage="1" xr:uid="{75F3AED4-6F54-4214-8CAB-CF0EAE19AA50}">
          <x14:formula1>
            <xm:f>リスト!$G$2:$G$4</xm:f>
          </x14:formula1>
          <xm:sqref>G88:G94 G99:G105 I52 G33:G39 I63 G44:G50 I74 G55:G61 G66:G72 I96 G77:G83 I107 G110:G116</xm:sqref>
        </x14:dataValidation>
        <x14:dataValidation type="list" allowBlank="1" showInputMessage="1" showErrorMessage="1" xr:uid="{5CCC180A-E0D8-4A81-A581-0F0EC2B52696}">
          <x14:formula1>
            <xm:f>リスト!$C$2:$C$4</xm:f>
          </x14:formula1>
          <xm:sqref>B107 B96 B52 B63 B74 B85</xm:sqref>
        </x14:dataValidation>
        <x14:dataValidation type="list" allowBlank="1" showInputMessage="1" showErrorMessage="1" xr:uid="{93F70A30-095D-4094-815A-6AB98E630EB3}">
          <x14:formula1>
            <xm:f>リスト!$E$2:$E$22</xm:f>
          </x14:formula1>
          <xm:sqref>D107 D96 D52 D63 D74 D85</xm:sqref>
        </x14:dataValidation>
        <x14:dataValidation type="list" allowBlank="1" showInputMessage="1" showErrorMessage="1" xr:uid="{9C7083E5-2ECA-4F39-BF9D-B6BB410562AA}">
          <x14:formula1>
            <xm:f>リスト!$D$2:$D$3</xm:f>
          </x14:formula1>
          <xm:sqref>C107 C96 C52 C63 C74 C85</xm:sqref>
        </x14:dataValidation>
        <x14:dataValidation type="list" allowBlank="1" showInputMessage="1" showErrorMessage="1" xr:uid="{CFD9DCD8-D8F3-4710-BF7F-FA6075C51776}">
          <x14:formula1>
            <xm:f>リスト!$H$2:$H$3</xm:f>
          </x14:formula1>
          <xm:sqref>A150:A154</xm:sqref>
        </x14:dataValidation>
      </x14:dataValidations>
    </ext>
  </extLst>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990CB3-6DF4-4C41-BE68-1255DC720D19}">
  <sheetPr>
    <pageSetUpPr fitToPage="1"/>
  </sheetPr>
  <dimension ref="A1:W154"/>
  <sheetViews>
    <sheetView view="pageBreakPreview" topLeftCell="C3" zoomScale="80" zoomScaleNormal="100" zoomScaleSheetLayoutView="80" workbookViewId="0">
      <selection activeCell="P3" sqref="P3:P5 H11:H25 K11:K25 C26 F26:L27 O33:R39 L40:O40 O44:R50 L51:O51 O55:R61 L62:O62 O66:R72 L73:O73 O77:O83 R77:R83 L84:O84 O88:R94 L95:O95 O99:R105 L106:O106 O110:R116 L117:O117 C120:G128 P120 Q120:R126 P123:P125 P127:R128 K139 P144"/>
    </sheetView>
  </sheetViews>
  <sheetFormatPr defaultColWidth="9" defaultRowHeight="22.5" customHeight="1"/>
  <cols>
    <col min="1" max="15" width="14.6328125" style="48" customWidth="1"/>
    <col min="16" max="16" width="23.26953125" style="49" customWidth="1"/>
    <col min="17" max="17" width="23.453125" style="48" bestFit="1" customWidth="1"/>
    <col min="18" max="18" width="18.90625" style="48" bestFit="1" customWidth="1"/>
    <col min="19" max="19" width="11.08984375" style="48" bestFit="1" customWidth="1"/>
    <col min="20" max="20" width="27.26953125" style="48" customWidth="1"/>
    <col min="21" max="21" width="8.90625" style="48" customWidth="1"/>
    <col min="22" max="16384" width="9" style="48"/>
  </cols>
  <sheetData>
    <row r="1" spans="1:19" s="35" customFormat="1" ht="22.5" customHeight="1">
      <c r="A1" s="178" t="s">
        <v>285</v>
      </c>
      <c r="B1" s="178"/>
      <c r="C1" s="178"/>
      <c r="D1" s="178"/>
      <c r="E1" s="178"/>
      <c r="F1" s="178"/>
      <c r="G1" s="178"/>
      <c r="H1" s="178"/>
      <c r="I1" s="178"/>
      <c r="J1" s="178"/>
      <c r="K1" s="178"/>
      <c r="L1" s="178"/>
      <c r="M1" s="178"/>
      <c r="N1" s="178"/>
      <c r="O1" s="178"/>
      <c r="P1" s="34" t="s">
        <v>58</v>
      </c>
    </row>
    <row r="2" spans="1:19" s="36" customFormat="1" ht="13">
      <c r="A2" s="36" t="s">
        <v>89</v>
      </c>
      <c r="F2" s="37"/>
      <c r="P2" s="38"/>
    </row>
    <row r="3" spans="1:19" s="36" customFormat="1" ht="22.5" customHeight="1">
      <c r="A3" s="39" t="s">
        <v>31</v>
      </c>
      <c r="B3" s="166"/>
      <c r="C3" s="167"/>
      <c r="D3" s="167"/>
      <c r="E3" s="168"/>
      <c r="F3" s="40"/>
      <c r="G3" s="40"/>
      <c r="H3" s="40"/>
      <c r="I3" s="40"/>
      <c r="J3" s="40"/>
      <c r="K3" s="40"/>
      <c r="L3" s="40"/>
      <c r="M3" s="41"/>
      <c r="N3" s="40" t="s">
        <v>148</v>
      </c>
      <c r="O3" s="40"/>
      <c r="P3" s="18" t="str">
        <f>IF(COUNTIF(P33:R154,"NG"),"要修正！","クリア ! ")</f>
        <v xml:space="preserve">クリア ! </v>
      </c>
      <c r="Q3" s="36" t="s">
        <v>113</v>
      </c>
      <c r="S3" s="38"/>
    </row>
    <row r="4" spans="1:19" s="36" customFormat="1" ht="22.5" customHeight="1">
      <c r="A4" s="39" t="s">
        <v>30</v>
      </c>
      <c r="B4" s="166"/>
      <c r="C4" s="167"/>
      <c r="D4" s="167"/>
      <c r="E4" s="168"/>
      <c r="F4" s="40"/>
      <c r="G4" s="40"/>
      <c r="H4" s="40"/>
      <c r="I4" s="40"/>
      <c r="J4" s="40"/>
      <c r="K4" s="40"/>
      <c r="L4" s="40"/>
      <c r="M4" s="42"/>
      <c r="N4" s="40" t="s">
        <v>145</v>
      </c>
      <c r="O4" s="40"/>
      <c r="P4" s="169" t="str">
        <f>IF(P3="要修正！","※「クリア！」になるようNG箇所を修正してください。","")</f>
        <v/>
      </c>
    </row>
    <row r="5" spans="1:19" s="36" customFormat="1" ht="22.5" customHeight="1">
      <c r="A5" s="39" t="s">
        <v>32</v>
      </c>
      <c r="B5" s="171"/>
      <c r="C5" s="167"/>
      <c r="D5" s="167"/>
      <c r="E5" s="168"/>
      <c r="F5" s="40"/>
      <c r="G5" s="40"/>
      <c r="H5" s="40"/>
      <c r="I5" s="40"/>
      <c r="J5" s="40"/>
      <c r="K5" s="40"/>
      <c r="L5" s="40"/>
      <c r="M5" s="43"/>
      <c r="N5" s="40" t="s">
        <v>146</v>
      </c>
      <c r="O5" s="40"/>
      <c r="P5" s="170"/>
    </row>
    <row r="6" spans="1:19" s="36" customFormat="1" ht="22.5" customHeight="1">
      <c r="A6" s="39" t="s">
        <v>33</v>
      </c>
      <c r="B6" s="166"/>
      <c r="C6" s="167"/>
      <c r="D6" s="167"/>
      <c r="E6" s="168"/>
      <c r="F6" s="40"/>
      <c r="G6" s="40"/>
      <c r="H6" s="40"/>
      <c r="I6" s="40"/>
      <c r="J6" s="40"/>
      <c r="K6" s="40"/>
      <c r="L6" s="40"/>
      <c r="M6" s="44"/>
      <c r="N6" s="40" t="s">
        <v>147</v>
      </c>
      <c r="O6" s="40"/>
      <c r="P6" s="45"/>
      <c r="Q6" s="46"/>
    </row>
    <row r="7" spans="1:19" s="36" customFormat="1" ht="22.5" customHeight="1">
      <c r="E7" s="47"/>
      <c r="F7" s="47"/>
      <c r="G7" s="47"/>
      <c r="H7" s="47"/>
      <c r="I7" s="47"/>
      <c r="J7" s="47"/>
      <c r="K7" s="47"/>
      <c r="L7" s="47"/>
      <c r="M7" s="47"/>
      <c r="N7" s="47"/>
      <c r="O7" s="47"/>
      <c r="P7" s="45"/>
      <c r="Q7" s="46"/>
    </row>
    <row r="8" spans="1:19" ht="22.5" customHeight="1">
      <c r="A8" s="48" t="s">
        <v>144</v>
      </c>
    </row>
    <row r="9" spans="1:19" ht="22.5" customHeight="1">
      <c r="F9" s="139" t="s">
        <v>170</v>
      </c>
      <c r="G9" s="139"/>
      <c r="H9" s="139"/>
      <c r="I9" s="139"/>
      <c r="J9" s="139" t="s">
        <v>235</v>
      </c>
      <c r="K9" s="139"/>
      <c r="L9" s="139"/>
    </row>
    <row r="10" spans="1:19" s="17" customFormat="1" ht="22.5" customHeight="1">
      <c r="A10" s="50" t="s">
        <v>118</v>
      </c>
      <c r="B10" s="50" t="s">
        <v>139</v>
      </c>
      <c r="C10" s="50" t="s">
        <v>197</v>
      </c>
      <c r="D10" s="50" t="s">
        <v>119</v>
      </c>
      <c r="E10" s="50" t="s">
        <v>6</v>
      </c>
      <c r="F10" s="53" t="s">
        <v>275</v>
      </c>
      <c r="G10" s="53" t="s">
        <v>276</v>
      </c>
      <c r="H10" s="51" t="s">
        <v>277</v>
      </c>
      <c r="I10" s="96" t="s">
        <v>150</v>
      </c>
      <c r="J10" s="51" t="s">
        <v>278</v>
      </c>
      <c r="K10" s="52" t="s">
        <v>279</v>
      </c>
      <c r="L10" s="96" t="s">
        <v>149</v>
      </c>
      <c r="M10" s="136" t="s">
        <v>243</v>
      </c>
      <c r="N10" s="136"/>
      <c r="O10" s="142"/>
      <c r="P10" s="50" t="s">
        <v>250</v>
      </c>
      <c r="Q10" s="86" t="s">
        <v>119</v>
      </c>
      <c r="S10" s="48"/>
    </row>
    <row r="11" spans="1:19" s="17" customFormat="1" ht="22.5" customHeight="1">
      <c r="A11" s="50">
        <v>1</v>
      </c>
      <c r="B11" s="54"/>
      <c r="C11" s="55"/>
      <c r="D11" s="56"/>
      <c r="E11" s="30"/>
      <c r="F11" s="6"/>
      <c r="G11" s="6"/>
      <c r="H11" s="26">
        <f>G11-F11</f>
        <v>0</v>
      </c>
      <c r="I11" s="57"/>
      <c r="J11" s="58"/>
      <c r="K11" s="25">
        <f>J11-F11</f>
        <v>0</v>
      </c>
      <c r="L11" s="59"/>
      <c r="M11" s="172"/>
      <c r="N11" s="172"/>
      <c r="O11" s="173"/>
      <c r="P11" s="60" t="s">
        <v>252</v>
      </c>
      <c r="Q11" s="91" t="s">
        <v>156</v>
      </c>
      <c r="S11" s="48"/>
    </row>
    <row r="12" spans="1:19" s="17" customFormat="1" ht="22.5" customHeight="1">
      <c r="A12" s="50">
        <v>2</v>
      </c>
      <c r="B12" s="54"/>
      <c r="C12" s="55"/>
      <c r="D12" s="56"/>
      <c r="E12" s="30"/>
      <c r="F12" s="6"/>
      <c r="G12" s="6"/>
      <c r="H12" s="26">
        <f t="shared" ref="H12:H25" si="0">G12-F12</f>
        <v>0</v>
      </c>
      <c r="I12" s="57"/>
      <c r="J12" s="58"/>
      <c r="K12" s="25">
        <f t="shared" ref="K12:K25" si="1">J12-F12</f>
        <v>0</v>
      </c>
      <c r="L12" s="59"/>
      <c r="M12" s="172"/>
      <c r="N12" s="172"/>
      <c r="O12" s="173"/>
      <c r="P12" s="60" t="s">
        <v>251</v>
      </c>
      <c r="Q12" s="91" t="s">
        <v>158</v>
      </c>
      <c r="S12" s="48"/>
    </row>
    <row r="13" spans="1:19" s="17" customFormat="1" ht="22.5" customHeight="1">
      <c r="A13" s="50">
        <v>3</v>
      </c>
      <c r="B13" s="54"/>
      <c r="C13" s="55"/>
      <c r="D13" s="56"/>
      <c r="E13" s="30"/>
      <c r="F13" s="6"/>
      <c r="G13" s="6"/>
      <c r="H13" s="26">
        <f t="shared" si="0"/>
        <v>0</v>
      </c>
      <c r="I13" s="57"/>
      <c r="J13" s="58"/>
      <c r="K13" s="25">
        <f t="shared" si="1"/>
        <v>0</v>
      </c>
      <c r="L13" s="59"/>
      <c r="M13" s="172"/>
      <c r="N13" s="172"/>
      <c r="O13" s="173"/>
      <c r="P13" s="60" t="s">
        <v>253</v>
      </c>
      <c r="Q13" s="91" t="s">
        <v>157</v>
      </c>
      <c r="S13" s="48"/>
    </row>
    <row r="14" spans="1:19" s="17" customFormat="1" ht="22.5" customHeight="1">
      <c r="A14" s="50">
        <v>4</v>
      </c>
      <c r="B14" s="54"/>
      <c r="C14" s="55"/>
      <c r="D14" s="56"/>
      <c r="E14" s="30"/>
      <c r="F14" s="6"/>
      <c r="G14" s="6"/>
      <c r="H14" s="26">
        <f t="shared" si="0"/>
        <v>0</v>
      </c>
      <c r="I14" s="57"/>
      <c r="J14" s="58"/>
      <c r="K14" s="25">
        <f t="shared" si="1"/>
        <v>0</v>
      </c>
      <c r="L14" s="59"/>
      <c r="M14" s="172"/>
      <c r="N14" s="172"/>
      <c r="O14" s="173"/>
      <c r="P14" s="60" t="s">
        <v>254</v>
      </c>
      <c r="S14" s="48"/>
    </row>
    <row r="15" spans="1:19" s="17" customFormat="1" ht="22.5" customHeight="1">
      <c r="A15" s="50">
        <v>5</v>
      </c>
      <c r="B15" s="54"/>
      <c r="C15" s="55"/>
      <c r="D15" s="56"/>
      <c r="E15" s="30"/>
      <c r="F15" s="6"/>
      <c r="G15" s="6"/>
      <c r="H15" s="26">
        <f t="shared" si="0"/>
        <v>0</v>
      </c>
      <c r="I15" s="57"/>
      <c r="J15" s="58"/>
      <c r="K15" s="25">
        <f t="shared" si="1"/>
        <v>0</v>
      </c>
      <c r="L15" s="59"/>
      <c r="M15" s="172"/>
      <c r="N15" s="172"/>
      <c r="O15" s="173"/>
      <c r="P15" s="60" t="s">
        <v>255</v>
      </c>
      <c r="Q15" s="61"/>
      <c r="S15" s="48"/>
    </row>
    <row r="16" spans="1:19" s="17" customFormat="1" ht="22.5" customHeight="1">
      <c r="A16" s="50">
        <v>6</v>
      </c>
      <c r="B16" s="54"/>
      <c r="C16" s="55"/>
      <c r="D16" s="56"/>
      <c r="E16" s="30"/>
      <c r="F16" s="6"/>
      <c r="G16" s="62"/>
      <c r="H16" s="26">
        <f t="shared" si="0"/>
        <v>0</v>
      </c>
      <c r="I16" s="57"/>
      <c r="J16" s="58"/>
      <c r="K16" s="25">
        <f t="shared" si="1"/>
        <v>0</v>
      </c>
      <c r="L16" s="59"/>
      <c r="M16" s="172"/>
      <c r="N16" s="172"/>
      <c r="O16" s="173"/>
      <c r="P16" s="60" t="s">
        <v>256</v>
      </c>
      <c r="Q16" s="61"/>
      <c r="S16" s="48"/>
    </row>
    <row r="17" spans="1:22" s="17" customFormat="1" ht="22.5" customHeight="1">
      <c r="A17" s="50">
        <v>7</v>
      </c>
      <c r="B17" s="54"/>
      <c r="C17" s="55"/>
      <c r="D17" s="56"/>
      <c r="E17" s="30"/>
      <c r="F17" s="6"/>
      <c r="G17" s="6"/>
      <c r="H17" s="26">
        <f t="shared" si="0"/>
        <v>0</v>
      </c>
      <c r="I17" s="57"/>
      <c r="J17" s="58"/>
      <c r="K17" s="25">
        <f t="shared" si="1"/>
        <v>0</v>
      </c>
      <c r="L17" s="59"/>
      <c r="M17" s="172"/>
      <c r="N17" s="172"/>
      <c r="O17" s="173"/>
      <c r="P17" s="60" t="s">
        <v>257</v>
      </c>
      <c r="Q17" s="61"/>
      <c r="S17" s="48"/>
    </row>
    <row r="18" spans="1:22" s="17" customFormat="1" ht="22.5" customHeight="1">
      <c r="A18" s="50">
        <v>8</v>
      </c>
      <c r="B18" s="54"/>
      <c r="C18" s="55"/>
      <c r="D18" s="56"/>
      <c r="E18" s="30"/>
      <c r="F18" s="6"/>
      <c r="G18" s="6"/>
      <c r="H18" s="26">
        <f t="shared" si="0"/>
        <v>0</v>
      </c>
      <c r="I18" s="57"/>
      <c r="J18" s="58"/>
      <c r="K18" s="25">
        <f t="shared" si="1"/>
        <v>0</v>
      </c>
      <c r="L18" s="59"/>
      <c r="M18" s="172"/>
      <c r="N18" s="172"/>
      <c r="O18" s="173"/>
      <c r="P18" s="60" t="s">
        <v>258</v>
      </c>
      <c r="Q18" s="61"/>
      <c r="S18" s="48"/>
    </row>
    <row r="19" spans="1:22" ht="22.5" customHeight="1">
      <c r="A19" s="50">
        <v>9</v>
      </c>
      <c r="B19" s="54"/>
      <c r="C19" s="24"/>
      <c r="D19" s="56"/>
      <c r="E19" s="2"/>
      <c r="F19" s="31"/>
      <c r="G19" s="31"/>
      <c r="H19" s="26">
        <f t="shared" si="0"/>
        <v>0</v>
      </c>
      <c r="I19" s="19"/>
      <c r="J19" s="28"/>
      <c r="K19" s="25">
        <f t="shared" si="1"/>
        <v>0</v>
      </c>
      <c r="L19" s="23"/>
      <c r="M19" s="172"/>
      <c r="N19" s="172"/>
      <c r="O19" s="172"/>
      <c r="P19" s="17"/>
      <c r="Q19" s="61"/>
    </row>
    <row r="20" spans="1:22" ht="22.5" customHeight="1">
      <c r="A20" s="50">
        <v>10</v>
      </c>
      <c r="B20" s="54"/>
      <c r="C20" s="24"/>
      <c r="D20" s="56"/>
      <c r="E20" s="2"/>
      <c r="F20" s="31"/>
      <c r="G20" s="31"/>
      <c r="H20" s="26">
        <f t="shared" si="0"/>
        <v>0</v>
      </c>
      <c r="I20" s="19"/>
      <c r="J20" s="28"/>
      <c r="K20" s="25">
        <f t="shared" si="1"/>
        <v>0</v>
      </c>
      <c r="L20" s="23"/>
      <c r="M20" s="172"/>
      <c r="N20" s="172"/>
      <c r="O20" s="172"/>
      <c r="P20" s="17"/>
      <c r="Q20" s="61"/>
    </row>
    <row r="21" spans="1:22" ht="22.5" customHeight="1">
      <c r="A21" s="50">
        <v>11</v>
      </c>
      <c r="B21" s="54"/>
      <c r="C21" s="24"/>
      <c r="D21" s="56"/>
      <c r="E21" s="2"/>
      <c r="F21" s="31"/>
      <c r="G21" s="31"/>
      <c r="H21" s="26">
        <f t="shared" si="0"/>
        <v>0</v>
      </c>
      <c r="I21" s="19"/>
      <c r="J21" s="28"/>
      <c r="K21" s="25">
        <f t="shared" si="1"/>
        <v>0</v>
      </c>
      <c r="L21" s="23"/>
      <c r="M21" s="172"/>
      <c r="N21" s="172"/>
      <c r="O21" s="172"/>
      <c r="P21" s="17"/>
      <c r="Q21" s="61"/>
    </row>
    <row r="22" spans="1:22" ht="22.5" customHeight="1">
      <c r="A22" s="50">
        <v>12</v>
      </c>
      <c r="B22" s="54"/>
      <c r="C22" s="24"/>
      <c r="D22" s="56"/>
      <c r="E22" s="2"/>
      <c r="F22" s="31"/>
      <c r="G22" s="31"/>
      <c r="H22" s="26">
        <f t="shared" si="0"/>
        <v>0</v>
      </c>
      <c r="I22" s="19"/>
      <c r="J22" s="28"/>
      <c r="K22" s="25">
        <f t="shared" si="1"/>
        <v>0</v>
      </c>
      <c r="L22" s="23"/>
      <c r="M22" s="172"/>
      <c r="N22" s="172"/>
      <c r="O22" s="172"/>
      <c r="P22" s="17"/>
      <c r="Q22" s="61"/>
    </row>
    <row r="23" spans="1:22" ht="22.5" customHeight="1">
      <c r="A23" s="50">
        <v>13</v>
      </c>
      <c r="B23" s="54"/>
      <c r="C23" s="24"/>
      <c r="D23" s="56"/>
      <c r="E23" s="2"/>
      <c r="F23" s="31"/>
      <c r="G23" s="31"/>
      <c r="H23" s="26">
        <f t="shared" si="0"/>
        <v>0</v>
      </c>
      <c r="I23" s="19"/>
      <c r="J23" s="28"/>
      <c r="K23" s="25">
        <f t="shared" si="1"/>
        <v>0</v>
      </c>
      <c r="L23" s="23"/>
      <c r="M23" s="172"/>
      <c r="N23" s="172"/>
      <c r="O23" s="172"/>
      <c r="P23" s="17"/>
      <c r="Q23" s="61"/>
    </row>
    <row r="24" spans="1:22" ht="22.5" customHeight="1">
      <c r="A24" s="50">
        <v>14</v>
      </c>
      <c r="B24" s="54"/>
      <c r="C24" s="24"/>
      <c r="D24" s="56"/>
      <c r="E24" s="2"/>
      <c r="F24" s="31"/>
      <c r="G24" s="31"/>
      <c r="H24" s="26">
        <f t="shared" si="0"/>
        <v>0</v>
      </c>
      <c r="I24" s="19"/>
      <c r="J24" s="28"/>
      <c r="K24" s="25">
        <f t="shared" si="1"/>
        <v>0</v>
      </c>
      <c r="L24" s="23"/>
      <c r="M24" s="172"/>
      <c r="N24" s="172"/>
      <c r="O24" s="172"/>
      <c r="P24" s="17"/>
      <c r="Q24" s="61"/>
    </row>
    <row r="25" spans="1:22" ht="22.5" customHeight="1">
      <c r="A25" s="50">
        <v>15</v>
      </c>
      <c r="B25" s="54"/>
      <c r="C25" s="24"/>
      <c r="D25" s="56"/>
      <c r="E25" s="2"/>
      <c r="F25" s="31"/>
      <c r="G25" s="31"/>
      <c r="H25" s="26">
        <f t="shared" si="0"/>
        <v>0</v>
      </c>
      <c r="I25" s="19"/>
      <c r="J25" s="28"/>
      <c r="K25" s="25">
        <f t="shared" si="1"/>
        <v>0</v>
      </c>
      <c r="L25" s="23"/>
      <c r="M25" s="172"/>
      <c r="N25" s="172"/>
      <c r="O25" s="172"/>
      <c r="P25" s="17"/>
      <c r="Q25" s="61"/>
    </row>
    <row r="26" spans="1:22" ht="22.5" customHeight="1">
      <c r="A26" s="50" t="s">
        <v>0</v>
      </c>
      <c r="B26" s="63"/>
      <c r="C26" s="25">
        <f>SUM(C11:C25)</f>
        <v>0</v>
      </c>
      <c r="D26" s="64"/>
      <c r="E26" s="50" t="s">
        <v>233</v>
      </c>
      <c r="F26" s="27">
        <f>SUMIF(D11:D25,"野菜",F11:F25)+SUMIF(D11:D25,"果樹",F11:F25)</f>
        <v>0</v>
      </c>
      <c r="G26" s="27">
        <f>SUMIF(D11:D25,"野菜",G11:G25)+SUMIF(D11:D25,"果樹",G11:G25)</f>
        <v>0</v>
      </c>
      <c r="H26" s="27">
        <f>SUMIF(D11:D25,"野菜",H11:H25)+SUMIF(D11:D25,"果樹",H11:H25)</f>
        <v>0</v>
      </c>
      <c r="I26" s="101" t="str">
        <f>IFERROR(ROUND((H26/F26)*100,1),"")</f>
        <v/>
      </c>
      <c r="J26" s="25">
        <f>SUMIF(D11:D25,"野菜",J11:J25)+SUMIF(D11:D25,"果樹",J11:J25)</f>
        <v>0</v>
      </c>
      <c r="K26" s="25">
        <f>SUMIF(D11:D25,"野菜",K11:K25)+SUMIF(D11:D25,"果樹",K11:K25)</f>
        <v>0</v>
      </c>
      <c r="L26" s="99" t="str">
        <f>IFERROR(ROUND((K26/F26)*100,1),"")</f>
        <v/>
      </c>
      <c r="N26" s="179"/>
      <c r="O26" s="179"/>
      <c r="P26" s="48"/>
    </row>
    <row r="27" spans="1:22" ht="22.5" customHeight="1">
      <c r="A27" s="17"/>
      <c r="B27" s="17"/>
      <c r="C27" s="17" t="s">
        <v>236</v>
      </c>
      <c r="D27" s="56"/>
      <c r="E27" s="50" t="s">
        <v>157</v>
      </c>
      <c r="F27" s="27">
        <f>SUMIF(D10:D24,"花き",F10:F24)</f>
        <v>0</v>
      </c>
      <c r="G27" s="27">
        <f>SUMIF(D10:D24,"花き",G10:G24)</f>
        <v>0</v>
      </c>
      <c r="H27" s="27">
        <f>SUMIF(D10:D24,"花き",H10:H24)</f>
        <v>0</v>
      </c>
      <c r="I27" s="101" t="str">
        <f>IFERROR(ROUND((H27/F27)*100,1),"")</f>
        <v/>
      </c>
      <c r="J27" s="25">
        <f>SUMIF(D10:D25,"花き",J10:J25)</f>
        <v>0</v>
      </c>
      <c r="K27" s="25">
        <f>SUMIF(D10:D24,"花き",K10:K24)</f>
        <v>0</v>
      </c>
      <c r="L27" s="99" t="str">
        <f>IFERROR(ROUND((K27/F27)*100,1),"")</f>
        <v/>
      </c>
      <c r="N27" s="17"/>
      <c r="O27" s="17"/>
      <c r="P27" s="48"/>
    </row>
    <row r="28" spans="1:22" ht="22.5" customHeight="1">
      <c r="A28" s="17"/>
      <c r="B28" s="17"/>
      <c r="C28" s="17"/>
      <c r="D28" s="65"/>
      <c r="E28" s="65"/>
      <c r="F28" s="65"/>
      <c r="G28" s="65"/>
      <c r="H28" s="65"/>
      <c r="I28" s="65"/>
      <c r="J28" s="65"/>
      <c r="K28" s="65"/>
      <c r="L28" s="65"/>
      <c r="M28" s="17"/>
      <c r="N28" s="17"/>
      <c r="O28" s="17"/>
      <c r="P28" s="48"/>
    </row>
    <row r="29" spans="1:22" ht="22.5" customHeight="1">
      <c r="A29" s="94" t="s">
        <v>124</v>
      </c>
      <c r="P29" s="48"/>
    </row>
    <row r="30" spans="1:22" ht="22.5" customHeight="1">
      <c r="A30" s="66" t="s">
        <v>125</v>
      </c>
      <c r="C30" s="67"/>
      <c r="P30" s="48"/>
    </row>
    <row r="31" spans="1:22" s="61" customFormat="1" ht="22.5" customHeight="1">
      <c r="A31" s="162" t="s">
        <v>217</v>
      </c>
      <c r="B31" s="160" t="s">
        <v>67</v>
      </c>
      <c r="C31" s="150" t="s">
        <v>286</v>
      </c>
      <c r="D31" s="150"/>
      <c r="E31" s="150"/>
      <c r="F31" s="150"/>
      <c r="G31" s="160" t="s">
        <v>38</v>
      </c>
      <c r="H31" s="144" t="s">
        <v>47</v>
      </c>
      <c r="I31" s="145"/>
      <c r="J31" s="145"/>
      <c r="K31" s="146"/>
      <c r="L31" s="144" t="s">
        <v>216</v>
      </c>
      <c r="M31" s="145"/>
      <c r="N31" s="145"/>
      <c r="O31" s="146"/>
      <c r="P31" s="48" t="s">
        <v>96</v>
      </c>
      <c r="Q31" s="48" t="s">
        <v>96</v>
      </c>
      <c r="S31" s="48"/>
    </row>
    <row r="32" spans="1:22" s="70" customFormat="1" ht="22.5" customHeight="1">
      <c r="A32" s="161"/>
      <c r="B32" s="161"/>
      <c r="C32" s="68" t="s">
        <v>215</v>
      </c>
      <c r="D32" s="150" t="s">
        <v>120</v>
      </c>
      <c r="E32" s="150"/>
      <c r="F32" s="68" t="s">
        <v>15</v>
      </c>
      <c r="G32" s="161"/>
      <c r="H32" s="69" t="s">
        <v>29</v>
      </c>
      <c r="I32" s="69" t="s">
        <v>28</v>
      </c>
      <c r="J32" s="68" t="s">
        <v>18</v>
      </c>
      <c r="K32" s="68" t="s">
        <v>19</v>
      </c>
      <c r="L32" s="53" t="s">
        <v>109</v>
      </c>
      <c r="M32" s="53" t="s">
        <v>110</v>
      </c>
      <c r="N32" s="53" t="s">
        <v>111</v>
      </c>
      <c r="O32" s="53" t="s">
        <v>112</v>
      </c>
      <c r="P32" s="70" t="s">
        <v>104</v>
      </c>
      <c r="Q32" s="70" t="s">
        <v>116</v>
      </c>
      <c r="R32" s="70" t="s">
        <v>115</v>
      </c>
      <c r="S32" s="48"/>
      <c r="T32" s="71" t="s">
        <v>67</v>
      </c>
      <c r="U32" s="98" t="s">
        <v>153</v>
      </c>
      <c r="V32" s="61"/>
    </row>
    <row r="33" spans="1:22" ht="22.5" customHeight="1">
      <c r="A33" s="6"/>
      <c r="B33" s="9"/>
      <c r="C33" s="72"/>
      <c r="D33" s="152"/>
      <c r="E33" s="152"/>
      <c r="F33" s="15"/>
      <c r="G33" s="7"/>
      <c r="H33" s="6"/>
      <c r="I33" s="21"/>
      <c r="J33" s="7" t="s">
        <v>1</v>
      </c>
      <c r="K33" s="8" t="s">
        <v>1</v>
      </c>
      <c r="L33" s="1"/>
      <c r="M33" s="1"/>
      <c r="N33" s="1"/>
      <c r="O33" s="20">
        <f>L33-(M33+N33)</f>
        <v>0</v>
      </c>
      <c r="P33" s="29" t="str">
        <f>IF(OR(G33="新規",G33="追加",G33=""),"OK",(IF(AND(H33="",I33=""),"NG","OK")))</f>
        <v>OK</v>
      </c>
      <c r="Q33" s="10" t="str">
        <f>IF(OR(G33="新規",G33="追加",G33=""),"OK",(IF(OR(AND(J33="",K33=""),AND(J33="",K33="□"),AND(J33="□",K33=""),AND(J33="□",K33="□")),"NG","OK")))</f>
        <v>OK</v>
      </c>
      <c r="R33" s="10" t="str">
        <f>IF(OR(AND(C33&lt;&gt;"",D33&lt;&gt;"",F33&lt;&gt;"",G33&lt;&gt;""),(C33="")),"OK","NG")</f>
        <v>OK</v>
      </c>
      <c r="T33" s="71" t="s">
        <v>65</v>
      </c>
      <c r="U33" s="74" t="s">
        <v>154</v>
      </c>
      <c r="V33" s="61"/>
    </row>
    <row r="34" spans="1:22" ht="22.5" customHeight="1">
      <c r="A34" s="6"/>
      <c r="B34" s="9"/>
      <c r="C34" s="72"/>
      <c r="D34" s="152"/>
      <c r="E34" s="152"/>
      <c r="F34" s="15"/>
      <c r="G34" s="7"/>
      <c r="H34" s="6"/>
      <c r="I34" s="21"/>
      <c r="J34" s="7" t="s">
        <v>1</v>
      </c>
      <c r="K34" s="8" t="s">
        <v>1</v>
      </c>
      <c r="L34" s="1"/>
      <c r="M34" s="1"/>
      <c r="N34" s="1"/>
      <c r="O34" s="20">
        <f t="shared" ref="O34:O39" si="2">L34-(M34+N34)</f>
        <v>0</v>
      </c>
      <c r="P34" s="29" t="str">
        <f t="shared" ref="P34:P39" si="3">IF(OR(G34="新規",G34="追加",G34=""),"OK",(IF(AND(H34="",I34=""),"NG","OK")))</f>
        <v>OK</v>
      </c>
      <c r="Q34" s="10" t="str">
        <f t="shared" ref="Q34:Q39" si="4">IF(OR(G34="新規",G34="追加",G34=""),"OK",(IF(OR(AND(J34="",K34=""),AND(J34="",K34="□"),AND(J34="□",K34=""),AND(J34="□",K34="□")),"NG","OK")))</f>
        <v>OK</v>
      </c>
      <c r="R34" s="10" t="str">
        <f t="shared" ref="R34:R39" si="5">IF(OR(AND(C34&lt;&gt;"",D34&lt;&gt;"",F34&lt;&gt;"",G34&lt;&gt;""),(C34="")),"OK","NG")</f>
        <v>OK</v>
      </c>
      <c r="T34" s="97" t="s">
        <v>66</v>
      </c>
      <c r="U34" s="75" t="s">
        <v>155</v>
      </c>
      <c r="V34" s="61"/>
    </row>
    <row r="35" spans="1:22" ht="22.5" customHeight="1">
      <c r="A35" s="6"/>
      <c r="B35" s="9"/>
      <c r="C35" s="72"/>
      <c r="D35" s="152"/>
      <c r="E35" s="152"/>
      <c r="F35" s="15"/>
      <c r="G35" s="7"/>
      <c r="H35" s="6"/>
      <c r="I35" s="21"/>
      <c r="J35" s="7" t="s">
        <v>1</v>
      </c>
      <c r="K35" s="8" t="s">
        <v>1</v>
      </c>
      <c r="L35" s="1"/>
      <c r="M35" s="1"/>
      <c r="N35" s="1"/>
      <c r="O35" s="20">
        <f t="shared" si="2"/>
        <v>0</v>
      </c>
      <c r="P35" s="29" t="str">
        <f t="shared" si="3"/>
        <v>OK</v>
      </c>
      <c r="Q35" s="10" t="str">
        <f t="shared" si="4"/>
        <v>OK</v>
      </c>
      <c r="R35" s="10" t="str">
        <f t="shared" si="5"/>
        <v>OK</v>
      </c>
      <c r="T35" s="94"/>
      <c r="U35" s="75" t="s">
        <v>214</v>
      </c>
      <c r="V35" s="61"/>
    </row>
    <row r="36" spans="1:22" ht="22.5" customHeight="1">
      <c r="A36" s="6"/>
      <c r="B36" s="9"/>
      <c r="C36" s="72"/>
      <c r="D36" s="152"/>
      <c r="E36" s="152"/>
      <c r="F36" s="15"/>
      <c r="G36" s="7"/>
      <c r="H36" s="6"/>
      <c r="I36" s="21"/>
      <c r="J36" s="7" t="s">
        <v>1</v>
      </c>
      <c r="K36" s="8" t="s">
        <v>1</v>
      </c>
      <c r="L36" s="1"/>
      <c r="M36" s="1"/>
      <c r="N36" s="1"/>
      <c r="O36" s="20">
        <f t="shared" si="2"/>
        <v>0</v>
      </c>
      <c r="P36" s="29" t="str">
        <f t="shared" si="3"/>
        <v>OK</v>
      </c>
      <c r="Q36" s="10" t="str">
        <f t="shared" si="4"/>
        <v>OK</v>
      </c>
      <c r="R36" s="10" t="str">
        <f t="shared" si="5"/>
        <v>OK</v>
      </c>
      <c r="T36" s="94"/>
      <c r="U36" s="92" t="s">
        <v>13</v>
      </c>
      <c r="V36" s="61"/>
    </row>
    <row r="37" spans="1:22" ht="22.5" customHeight="1">
      <c r="A37" s="6"/>
      <c r="B37" s="9"/>
      <c r="C37" s="72"/>
      <c r="D37" s="152"/>
      <c r="E37" s="152"/>
      <c r="F37" s="16"/>
      <c r="G37" s="7"/>
      <c r="H37" s="6"/>
      <c r="I37" s="21"/>
      <c r="J37" s="7" t="s">
        <v>1</v>
      </c>
      <c r="K37" s="8" t="s">
        <v>1</v>
      </c>
      <c r="L37" s="1"/>
      <c r="M37" s="1"/>
      <c r="N37" s="1"/>
      <c r="O37" s="20">
        <f t="shared" si="2"/>
        <v>0</v>
      </c>
      <c r="P37" s="29" t="str">
        <f t="shared" si="3"/>
        <v>OK</v>
      </c>
      <c r="Q37" s="10" t="str">
        <f t="shared" si="4"/>
        <v>OK</v>
      </c>
      <c r="R37" s="10" t="str">
        <f t="shared" si="5"/>
        <v>OK</v>
      </c>
    </row>
    <row r="38" spans="1:22" ht="22.5" customHeight="1">
      <c r="A38" s="6"/>
      <c r="B38" s="9"/>
      <c r="C38" s="72"/>
      <c r="D38" s="152"/>
      <c r="E38" s="152"/>
      <c r="F38" s="15"/>
      <c r="G38" s="7"/>
      <c r="H38" s="6"/>
      <c r="I38" s="21"/>
      <c r="J38" s="7" t="s">
        <v>1</v>
      </c>
      <c r="K38" s="8" t="s">
        <v>1</v>
      </c>
      <c r="L38" s="1"/>
      <c r="M38" s="1"/>
      <c r="N38" s="1"/>
      <c r="O38" s="20">
        <f t="shared" si="2"/>
        <v>0</v>
      </c>
      <c r="P38" s="29" t="str">
        <f t="shared" si="3"/>
        <v>OK</v>
      </c>
      <c r="Q38" s="10" t="str">
        <f t="shared" si="4"/>
        <v>OK</v>
      </c>
      <c r="R38" s="10" t="str">
        <f t="shared" si="5"/>
        <v>OK</v>
      </c>
    </row>
    <row r="39" spans="1:22" ht="22.5" customHeight="1">
      <c r="A39" s="6"/>
      <c r="B39" s="9"/>
      <c r="C39" s="72"/>
      <c r="D39" s="152"/>
      <c r="E39" s="152"/>
      <c r="F39" s="15"/>
      <c r="G39" s="7"/>
      <c r="H39" s="6"/>
      <c r="I39" s="21"/>
      <c r="J39" s="7" t="s">
        <v>1</v>
      </c>
      <c r="K39" s="8" t="s">
        <v>1</v>
      </c>
      <c r="L39" s="1"/>
      <c r="M39" s="1"/>
      <c r="N39" s="1"/>
      <c r="O39" s="20">
        <f t="shared" si="2"/>
        <v>0</v>
      </c>
      <c r="P39" s="29" t="str">
        <f t="shared" si="3"/>
        <v>OK</v>
      </c>
      <c r="Q39" s="10" t="str">
        <f t="shared" si="4"/>
        <v>OK</v>
      </c>
      <c r="R39" s="10" t="str">
        <f t="shared" si="5"/>
        <v>OK</v>
      </c>
    </row>
    <row r="40" spans="1:22" ht="22.5" customHeight="1">
      <c r="A40" s="12"/>
      <c r="B40" s="13"/>
      <c r="C40" s="14"/>
      <c r="D40" s="13"/>
      <c r="E40" s="14"/>
      <c r="F40" s="14"/>
      <c r="G40" s="13"/>
      <c r="H40" s="13"/>
      <c r="I40" s="12"/>
      <c r="J40" s="12"/>
      <c r="K40" s="68" t="s">
        <v>137</v>
      </c>
      <c r="L40" s="27">
        <f>SUM(L33:L39)</f>
        <v>0</v>
      </c>
      <c r="M40" s="27">
        <f t="shared" ref="M40:N40" si="6">SUM(M33:M39)</f>
        <v>0</v>
      </c>
      <c r="N40" s="27">
        <f t="shared" si="6"/>
        <v>0</v>
      </c>
      <c r="O40" s="27">
        <f>L40-(M40+N40)</f>
        <v>0</v>
      </c>
      <c r="P40" s="76"/>
      <c r="Q40" s="77"/>
      <c r="R40" s="77"/>
    </row>
    <row r="41" spans="1:22" ht="22.5" customHeight="1">
      <c r="A41" s="48" t="s">
        <v>126</v>
      </c>
      <c r="B41" s="13"/>
      <c r="C41" s="14"/>
      <c r="D41" s="13"/>
      <c r="E41" s="14"/>
      <c r="F41" s="14"/>
      <c r="G41" s="13"/>
      <c r="H41" s="13"/>
      <c r="I41" s="12"/>
      <c r="J41" s="12"/>
      <c r="K41" s="12"/>
      <c r="L41" s="12"/>
      <c r="M41" s="12"/>
      <c r="N41" s="12"/>
      <c r="O41" s="12"/>
      <c r="P41" s="76"/>
      <c r="Q41" s="77"/>
      <c r="R41" s="77"/>
    </row>
    <row r="42" spans="1:22" ht="22.5" customHeight="1">
      <c r="A42" s="162" t="s">
        <v>217</v>
      </c>
      <c r="B42" s="160" t="s">
        <v>67</v>
      </c>
      <c r="C42" s="150" t="s">
        <v>286</v>
      </c>
      <c r="D42" s="150"/>
      <c r="E42" s="150"/>
      <c r="F42" s="150"/>
      <c r="G42" s="160" t="s">
        <v>38</v>
      </c>
      <c r="H42" s="144" t="s">
        <v>47</v>
      </c>
      <c r="I42" s="145"/>
      <c r="J42" s="145"/>
      <c r="K42" s="146"/>
      <c r="L42" s="144" t="s">
        <v>216</v>
      </c>
      <c r="M42" s="145"/>
      <c r="N42" s="145"/>
      <c r="O42" s="146"/>
      <c r="P42" s="48" t="s">
        <v>96</v>
      </c>
      <c r="Q42" s="48" t="s">
        <v>96</v>
      </c>
      <c r="R42" s="61"/>
    </row>
    <row r="43" spans="1:22" ht="22.5" customHeight="1">
      <c r="A43" s="161"/>
      <c r="B43" s="161"/>
      <c r="C43" s="68" t="s">
        <v>215</v>
      </c>
      <c r="D43" s="150" t="s">
        <v>120</v>
      </c>
      <c r="E43" s="150"/>
      <c r="F43" s="68" t="s">
        <v>15</v>
      </c>
      <c r="G43" s="161"/>
      <c r="H43" s="69" t="s">
        <v>29</v>
      </c>
      <c r="I43" s="69" t="s">
        <v>28</v>
      </c>
      <c r="J43" s="68" t="s">
        <v>18</v>
      </c>
      <c r="K43" s="68" t="s">
        <v>19</v>
      </c>
      <c r="L43" s="53" t="s">
        <v>109</v>
      </c>
      <c r="M43" s="53" t="s">
        <v>110</v>
      </c>
      <c r="N43" s="53" t="s">
        <v>111</v>
      </c>
      <c r="O43" s="53" t="s">
        <v>112</v>
      </c>
      <c r="P43" s="70" t="s">
        <v>104</v>
      </c>
      <c r="Q43" s="70" t="s">
        <v>116</v>
      </c>
      <c r="R43" s="70" t="s">
        <v>115</v>
      </c>
      <c r="T43" s="98" t="s">
        <v>153</v>
      </c>
    </row>
    <row r="44" spans="1:22" ht="22.5" customHeight="1">
      <c r="A44" s="6"/>
      <c r="B44" s="9"/>
      <c r="C44" s="72"/>
      <c r="D44" s="152"/>
      <c r="E44" s="152"/>
      <c r="F44" s="15"/>
      <c r="G44" s="7"/>
      <c r="H44" s="6"/>
      <c r="I44" s="21"/>
      <c r="J44" s="7" t="s">
        <v>1</v>
      </c>
      <c r="K44" s="8" t="s">
        <v>1</v>
      </c>
      <c r="L44" s="1"/>
      <c r="M44" s="1"/>
      <c r="N44" s="1"/>
      <c r="O44" s="20">
        <f>L44-(M44+N44)</f>
        <v>0</v>
      </c>
      <c r="P44" s="29" t="str">
        <f t="shared" ref="P44:P50" si="7">IF(OR(G44="新規",G44="追加",G44=""),"OK",(IF(AND(H44="",I44=""),"NG","OK")))</f>
        <v>OK</v>
      </c>
      <c r="Q44" s="10" t="str">
        <f t="shared" ref="Q44:Q50" si="8">IF(OR(G44="新規",G44="追加",G44=""),"OK",(IF(OR(AND(J44="",K44=""),AND(J44="",K44="□"),AND(J44="□",K44=""),AND(J44="□",K44="□")),"NG","OK")))</f>
        <v>OK</v>
      </c>
      <c r="R44" s="10" t="str">
        <f t="shared" ref="R44:R50" si="9">IF(OR(AND(C44&lt;&gt;"",D44&lt;&gt;"",F44&lt;&gt;"",G44&lt;&gt;""),(C44="")),"OK","NG")</f>
        <v>OK</v>
      </c>
      <c r="T44" s="78" t="s">
        <v>7</v>
      </c>
    </row>
    <row r="45" spans="1:22" ht="22.5" customHeight="1">
      <c r="A45" s="6"/>
      <c r="B45" s="9"/>
      <c r="C45" s="72"/>
      <c r="D45" s="152"/>
      <c r="E45" s="152"/>
      <c r="F45" s="15"/>
      <c r="G45" s="7"/>
      <c r="H45" s="6"/>
      <c r="I45" s="21"/>
      <c r="J45" s="7" t="s">
        <v>1</v>
      </c>
      <c r="K45" s="8" t="s">
        <v>1</v>
      </c>
      <c r="L45" s="1"/>
      <c r="M45" s="1"/>
      <c r="N45" s="1"/>
      <c r="O45" s="20">
        <f t="shared" ref="O45:O50" si="10">L45-(M45+N45)</f>
        <v>0</v>
      </c>
      <c r="P45" s="29" t="str">
        <f t="shared" si="7"/>
        <v>OK</v>
      </c>
      <c r="Q45" s="10" t="str">
        <f t="shared" si="8"/>
        <v>OK</v>
      </c>
      <c r="R45" s="10" t="str">
        <f t="shared" si="9"/>
        <v>OK</v>
      </c>
      <c r="T45" s="79" t="s">
        <v>214</v>
      </c>
    </row>
    <row r="46" spans="1:22" ht="22.5" customHeight="1">
      <c r="A46" s="6"/>
      <c r="B46" s="9"/>
      <c r="C46" s="72"/>
      <c r="D46" s="152"/>
      <c r="E46" s="152"/>
      <c r="F46" s="15"/>
      <c r="G46" s="7"/>
      <c r="H46" s="6"/>
      <c r="I46" s="21"/>
      <c r="J46" s="7" t="s">
        <v>1</v>
      </c>
      <c r="K46" s="8" t="s">
        <v>1</v>
      </c>
      <c r="L46" s="1"/>
      <c r="M46" s="1"/>
      <c r="N46" s="1"/>
      <c r="O46" s="20">
        <f t="shared" si="10"/>
        <v>0</v>
      </c>
      <c r="P46" s="29" t="str">
        <f t="shared" si="7"/>
        <v>OK</v>
      </c>
      <c r="Q46" s="10" t="str">
        <f t="shared" si="8"/>
        <v>OK</v>
      </c>
      <c r="R46" s="10" t="str">
        <f t="shared" si="9"/>
        <v>OK</v>
      </c>
      <c r="T46" s="80" t="s">
        <v>13</v>
      </c>
    </row>
    <row r="47" spans="1:22" ht="22.5" customHeight="1">
      <c r="A47" s="6"/>
      <c r="B47" s="9"/>
      <c r="C47" s="72"/>
      <c r="D47" s="152"/>
      <c r="E47" s="152"/>
      <c r="F47" s="15"/>
      <c r="G47" s="7"/>
      <c r="H47" s="6"/>
      <c r="I47" s="21"/>
      <c r="J47" s="7" t="s">
        <v>1</v>
      </c>
      <c r="K47" s="8" t="s">
        <v>1</v>
      </c>
      <c r="L47" s="1"/>
      <c r="M47" s="1"/>
      <c r="N47" s="1"/>
      <c r="O47" s="20">
        <f t="shared" si="10"/>
        <v>0</v>
      </c>
      <c r="P47" s="29" t="str">
        <f t="shared" si="7"/>
        <v>OK</v>
      </c>
      <c r="Q47" s="10" t="str">
        <f t="shared" si="8"/>
        <v>OK</v>
      </c>
      <c r="R47" s="10" t="str">
        <f t="shared" si="9"/>
        <v>OK</v>
      </c>
    </row>
    <row r="48" spans="1:22" ht="22.5" customHeight="1">
      <c r="A48" s="6"/>
      <c r="B48" s="9"/>
      <c r="C48" s="72"/>
      <c r="D48" s="152"/>
      <c r="E48" s="152"/>
      <c r="F48" s="16"/>
      <c r="G48" s="7"/>
      <c r="H48" s="6"/>
      <c r="I48" s="21"/>
      <c r="J48" s="7" t="s">
        <v>1</v>
      </c>
      <c r="K48" s="8" t="s">
        <v>1</v>
      </c>
      <c r="L48" s="1"/>
      <c r="M48" s="1"/>
      <c r="N48" s="1"/>
      <c r="O48" s="20">
        <f t="shared" si="10"/>
        <v>0</v>
      </c>
      <c r="P48" s="29" t="str">
        <f t="shared" si="7"/>
        <v>OK</v>
      </c>
      <c r="Q48" s="10" t="str">
        <f t="shared" si="8"/>
        <v>OK</v>
      </c>
      <c r="R48" s="10" t="str">
        <f t="shared" si="9"/>
        <v>OK</v>
      </c>
    </row>
    <row r="49" spans="1:20" ht="22.5" customHeight="1">
      <c r="A49" s="6"/>
      <c r="B49" s="9"/>
      <c r="C49" s="72"/>
      <c r="D49" s="152"/>
      <c r="E49" s="152"/>
      <c r="F49" s="15"/>
      <c r="G49" s="7"/>
      <c r="H49" s="6"/>
      <c r="I49" s="21"/>
      <c r="J49" s="7" t="s">
        <v>1</v>
      </c>
      <c r="K49" s="8" t="s">
        <v>1</v>
      </c>
      <c r="L49" s="1"/>
      <c r="M49" s="1"/>
      <c r="N49" s="1"/>
      <c r="O49" s="20">
        <f t="shared" si="10"/>
        <v>0</v>
      </c>
      <c r="P49" s="29" t="str">
        <f t="shared" si="7"/>
        <v>OK</v>
      </c>
      <c r="Q49" s="10" t="str">
        <f t="shared" si="8"/>
        <v>OK</v>
      </c>
      <c r="R49" s="10" t="str">
        <f t="shared" si="9"/>
        <v>OK</v>
      </c>
    </row>
    <row r="50" spans="1:20" ht="22.5" customHeight="1">
      <c r="A50" s="6"/>
      <c r="B50" s="9"/>
      <c r="C50" s="72"/>
      <c r="D50" s="152"/>
      <c r="E50" s="152"/>
      <c r="F50" s="15"/>
      <c r="G50" s="7"/>
      <c r="H50" s="6"/>
      <c r="I50" s="21"/>
      <c r="J50" s="7" t="s">
        <v>1</v>
      </c>
      <c r="K50" s="8" t="s">
        <v>1</v>
      </c>
      <c r="L50" s="1"/>
      <c r="M50" s="1"/>
      <c r="N50" s="1"/>
      <c r="O50" s="20">
        <f t="shared" si="10"/>
        <v>0</v>
      </c>
      <c r="P50" s="29" t="str">
        <f t="shared" si="7"/>
        <v>OK</v>
      </c>
      <c r="Q50" s="10" t="str">
        <f t="shared" si="8"/>
        <v>OK</v>
      </c>
      <c r="R50" s="10" t="str">
        <f t="shared" si="9"/>
        <v>OK</v>
      </c>
    </row>
    <row r="51" spans="1:20" ht="22.5" customHeight="1">
      <c r="A51" s="12"/>
      <c r="B51" s="13"/>
      <c r="C51" s="14"/>
      <c r="D51" s="13"/>
      <c r="E51" s="14"/>
      <c r="F51" s="14"/>
      <c r="G51" s="13"/>
      <c r="H51" s="13"/>
      <c r="I51" s="12"/>
      <c r="J51" s="12"/>
      <c r="K51" s="68" t="s">
        <v>137</v>
      </c>
      <c r="L51" s="27">
        <f>SUM(L44:L50)</f>
        <v>0</v>
      </c>
      <c r="M51" s="27">
        <f t="shared" ref="M51:N51" si="11">SUM(M44:M50)</f>
        <v>0</v>
      </c>
      <c r="N51" s="27">
        <f t="shared" si="11"/>
        <v>0</v>
      </c>
      <c r="O51" s="27">
        <f>L51-(M51+N51)</f>
        <v>0</v>
      </c>
      <c r="P51" s="76"/>
      <c r="Q51" s="77"/>
      <c r="R51" s="77"/>
    </row>
    <row r="52" spans="1:20" ht="22.5" customHeight="1">
      <c r="A52" s="48" t="s">
        <v>129</v>
      </c>
      <c r="B52" s="13"/>
      <c r="C52" s="14"/>
      <c r="D52" s="13"/>
      <c r="E52" s="14"/>
      <c r="F52" s="14"/>
      <c r="G52" s="13"/>
      <c r="H52" s="13"/>
      <c r="I52" s="12"/>
      <c r="J52" s="12"/>
      <c r="K52" s="12"/>
      <c r="L52" s="12"/>
      <c r="M52" s="12"/>
      <c r="N52" s="12"/>
      <c r="O52" s="12"/>
      <c r="P52" s="76"/>
      <c r="Q52" s="77"/>
      <c r="R52" s="77"/>
    </row>
    <row r="53" spans="1:20" ht="22.5" customHeight="1">
      <c r="A53" s="162" t="s">
        <v>217</v>
      </c>
      <c r="B53" s="160" t="s">
        <v>67</v>
      </c>
      <c r="C53" s="150" t="s">
        <v>286</v>
      </c>
      <c r="D53" s="150"/>
      <c r="E53" s="150"/>
      <c r="F53" s="150"/>
      <c r="G53" s="160" t="s">
        <v>38</v>
      </c>
      <c r="H53" s="144" t="s">
        <v>47</v>
      </c>
      <c r="I53" s="145"/>
      <c r="J53" s="145"/>
      <c r="K53" s="146"/>
      <c r="L53" s="144" t="s">
        <v>216</v>
      </c>
      <c r="M53" s="145"/>
      <c r="N53" s="145"/>
      <c r="O53" s="146"/>
      <c r="P53" s="48" t="s">
        <v>96</v>
      </c>
      <c r="Q53" s="48" t="s">
        <v>96</v>
      </c>
      <c r="R53" s="61"/>
    </row>
    <row r="54" spans="1:20" ht="22.5" customHeight="1">
      <c r="A54" s="161"/>
      <c r="B54" s="161"/>
      <c r="C54" s="68" t="s">
        <v>215</v>
      </c>
      <c r="D54" s="150" t="s">
        <v>120</v>
      </c>
      <c r="E54" s="150"/>
      <c r="F54" s="68" t="s">
        <v>15</v>
      </c>
      <c r="G54" s="161"/>
      <c r="H54" s="69" t="s">
        <v>29</v>
      </c>
      <c r="I54" s="69" t="s">
        <v>28</v>
      </c>
      <c r="J54" s="68" t="s">
        <v>18</v>
      </c>
      <c r="K54" s="68" t="s">
        <v>19</v>
      </c>
      <c r="L54" s="53" t="s">
        <v>109</v>
      </c>
      <c r="M54" s="53" t="s">
        <v>110</v>
      </c>
      <c r="N54" s="53" t="s">
        <v>111</v>
      </c>
      <c r="O54" s="53" t="s">
        <v>112</v>
      </c>
      <c r="P54" s="70" t="s">
        <v>104</v>
      </c>
      <c r="Q54" s="70" t="s">
        <v>116</v>
      </c>
      <c r="R54" s="70" t="s">
        <v>115</v>
      </c>
      <c r="T54" s="98" t="s">
        <v>153</v>
      </c>
    </row>
    <row r="55" spans="1:20" ht="22.5" customHeight="1">
      <c r="A55" s="6"/>
      <c r="B55" s="9"/>
      <c r="C55" s="72"/>
      <c r="D55" s="152"/>
      <c r="E55" s="152"/>
      <c r="F55" s="15"/>
      <c r="G55" s="7"/>
      <c r="H55" s="6"/>
      <c r="I55" s="6"/>
      <c r="J55" s="7" t="s">
        <v>1</v>
      </c>
      <c r="K55" s="8" t="s">
        <v>1</v>
      </c>
      <c r="L55" s="1"/>
      <c r="M55" s="1"/>
      <c r="N55" s="1"/>
      <c r="O55" s="20">
        <f>L55-(M55+N55)</f>
        <v>0</v>
      </c>
      <c r="P55" s="29" t="str">
        <f t="shared" ref="P55:P61" si="12">IF(OR(G55="新規",G55="追加",G55=""),"OK",(IF(AND(H55="",I55=""),"NG","OK")))</f>
        <v>OK</v>
      </c>
      <c r="Q55" s="10" t="str">
        <f t="shared" ref="Q55:Q61" si="13">IF(OR(G55="新規",G55="追加",G55=""),"OK",(IF(OR(AND(J55="",K55=""),AND(J55="",K55="□"),AND(J55="□",K55=""),AND(J55="□",K55="□")),"NG","OK")))</f>
        <v>OK</v>
      </c>
      <c r="R55" s="10" t="str">
        <f>IF(OR(AND(C55&lt;&gt;"",D55&lt;&gt;"",F55&lt;&gt;"",G55&lt;&gt;""),(C55="")),"OK","NG")</f>
        <v>OK</v>
      </c>
      <c r="T55" s="78" t="s">
        <v>159</v>
      </c>
    </row>
    <row r="56" spans="1:20" ht="22.5" customHeight="1">
      <c r="A56" s="6"/>
      <c r="B56" s="9"/>
      <c r="C56" s="72"/>
      <c r="D56" s="152"/>
      <c r="E56" s="152"/>
      <c r="F56" s="15"/>
      <c r="G56" s="7"/>
      <c r="H56" s="6"/>
      <c r="I56" s="6"/>
      <c r="J56" s="7" t="s">
        <v>1</v>
      </c>
      <c r="K56" s="8" t="s">
        <v>1</v>
      </c>
      <c r="L56" s="1"/>
      <c r="M56" s="1"/>
      <c r="N56" s="1"/>
      <c r="O56" s="20">
        <f t="shared" ref="O56:O61" si="14">L56-(M56+N56)</f>
        <v>0</v>
      </c>
      <c r="P56" s="29" t="str">
        <f t="shared" si="12"/>
        <v>OK</v>
      </c>
      <c r="Q56" s="10" t="str">
        <f t="shared" si="13"/>
        <v>OK</v>
      </c>
      <c r="R56" s="10" t="str">
        <f t="shared" ref="R56:R61" si="15">IF(OR(AND(C56&lt;&gt;"",D56&lt;&gt;"",F56&lt;&gt;"",G56&lt;&gt;""),(C56="")),"OK","NG")</f>
        <v>OK</v>
      </c>
      <c r="T56" s="79" t="s">
        <v>162</v>
      </c>
    </row>
    <row r="57" spans="1:20" ht="22.5" customHeight="1">
      <c r="A57" s="6"/>
      <c r="B57" s="9"/>
      <c r="C57" s="72"/>
      <c r="D57" s="152"/>
      <c r="E57" s="152"/>
      <c r="F57" s="15"/>
      <c r="G57" s="7"/>
      <c r="H57" s="6"/>
      <c r="I57" s="6"/>
      <c r="J57" s="7" t="s">
        <v>1</v>
      </c>
      <c r="K57" s="8" t="s">
        <v>1</v>
      </c>
      <c r="L57" s="1"/>
      <c r="M57" s="1"/>
      <c r="N57" s="1"/>
      <c r="O57" s="20">
        <f t="shared" si="14"/>
        <v>0</v>
      </c>
      <c r="P57" s="29" t="str">
        <f t="shared" si="12"/>
        <v>OK</v>
      </c>
      <c r="Q57" s="10" t="str">
        <f t="shared" si="13"/>
        <v>OK</v>
      </c>
      <c r="R57" s="10" t="str">
        <f t="shared" si="15"/>
        <v>OK</v>
      </c>
      <c r="T57" s="81" t="s">
        <v>214</v>
      </c>
    </row>
    <row r="58" spans="1:20" ht="22.5" customHeight="1">
      <c r="A58" s="6"/>
      <c r="B58" s="9"/>
      <c r="C58" s="72"/>
      <c r="D58" s="152"/>
      <c r="E58" s="152"/>
      <c r="F58" s="15"/>
      <c r="G58" s="7"/>
      <c r="H58" s="6"/>
      <c r="I58" s="6"/>
      <c r="J58" s="7" t="s">
        <v>1</v>
      </c>
      <c r="K58" s="8" t="s">
        <v>1</v>
      </c>
      <c r="L58" s="1"/>
      <c r="M58" s="1"/>
      <c r="N58" s="1"/>
      <c r="O58" s="20">
        <f t="shared" si="14"/>
        <v>0</v>
      </c>
      <c r="P58" s="29" t="str">
        <f t="shared" si="12"/>
        <v>OK</v>
      </c>
      <c r="Q58" s="10" t="str">
        <f t="shared" si="13"/>
        <v>OK</v>
      </c>
      <c r="R58" s="10" t="str">
        <f t="shared" si="15"/>
        <v>OK</v>
      </c>
      <c r="T58" s="80" t="s">
        <v>13</v>
      </c>
    </row>
    <row r="59" spans="1:20" ht="22.5" customHeight="1">
      <c r="A59" s="6"/>
      <c r="B59" s="9"/>
      <c r="C59" s="72"/>
      <c r="D59" s="152"/>
      <c r="E59" s="152"/>
      <c r="F59" s="16"/>
      <c r="G59" s="7"/>
      <c r="H59" s="6"/>
      <c r="I59" s="6"/>
      <c r="J59" s="7" t="s">
        <v>1</v>
      </c>
      <c r="K59" s="8" t="s">
        <v>1</v>
      </c>
      <c r="L59" s="1"/>
      <c r="M59" s="1"/>
      <c r="N59" s="1"/>
      <c r="O59" s="20">
        <f t="shared" si="14"/>
        <v>0</v>
      </c>
      <c r="P59" s="29" t="str">
        <f t="shared" si="12"/>
        <v>OK</v>
      </c>
      <c r="Q59" s="10" t="str">
        <f t="shared" si="13"/>
        <v>OK</v>
      </c>
      <c r="R59" s="10" t="str">
        <f t="shared" si="15"/>
        <v>OK</v>
      </c>
    </row>
    <row r="60" spans="1:20" ht="22.5" customHeight="1">
      <c r="A60" s="6"/>
      <c r="B60" s="9"/>
      <c r="C60" s="72"/>
      <c r="D60" s="152"/>
      <c r="E60" s="152"/>
      <c r="F60" s="15"/>
      <c r="G60" s="7"/>
      <c r="H60" s="6"/>
      <c r="I60" s="6"/>
      <c r="J60" s="7" t="s">
        <v>1</v>
      </c>
      <c r="K60" s="8" t="s">
        <v>1</v>
      </c>
      <c r="L60" s="1"/>
      <c r="M60" s="1"/>
      <c r="N60" s="1"/>
      <c r="O60" s="20">
        <f t="shared" si="14"/>
        <v>0</v>
      </c>
      <c r="P60" s="29" t="str">
        <f t="shared" si="12"/>
        <v>OK</v>
      </c>
      <c r="Q60" s="10" t="str">
        <f t="shared" si="13"/>
        <v>OK</v>
      </c>
      <c r="R60" s="10" t="str">
        <f t="shared" si="15"/>
        <v>OK</v>
      </c>
    </row>
    <row r="61" spans="1:20" ht="22.5" customHeight="1">
      <c r="A61" s="6"/>
      <c r="B61" s="9"/>
      <c r="C61" s="72"/>
      <c r="D61" s="152"/>
      <c r="E61" s="152"/>
      <c r="F61" s="15"/>
      <c r="G61" s="7"/>
      <c r="H61" s="6"/>
      <c r="I61" s="6"/>
      <c r="J61" s="7" t="s">
        <v>1</v>
      </c>
      <c r="K61" s="8" t="s">
        <v>1</v>
      </c>
      <c r="L61" s="1"/>
      <c r="M61" s="1"/>
      <c r="N61" s="1"/>
      <c r="O61" s="20">
        <f t="shared" si="14"/>
        <v>0</v>
      </c>
      <c r="P61" s="29" t="str">
        <f t="shared" si="12"/>
        <v>OK</v>
      </c>
      <c r="Q61" s="10" t="str">
        <f t="shared" si="13"/>
        <v>OK</v>
      </c>
      <c r="R61" s="10" t="str">
        <f t="shared" si="15"/>
        <v>OK</v>
      </c>
    </row>
    <row r="62" spans="1:20" ht="22.5" customHeight="1">
      <c r="A62" s="12"/>
      <c r="B62" s="13"/>
      <c r="C62" s="14"/>
      <c r="D62" s="13"/>
      <c r="E62" s="14"/>
      <c r="F62" s="14"/>
      <c r="G62" s="13"/>
      <c r="H62" s="13"/>
      <c r="I62" s="12"/>
      <c r="J62" s="12"/>
      <c r="K62" s="68" t="s">
        <v>137</v>
      </c>
      <c r="L62" s="27">
        <f>SUM(L55:L61)</f>
        <v>0</v>
      </c>
      <c r="M62" s="27">
        <f t="shared" ref="M62:N62" si="16">SUM(M55:M61)</f>
        <v>0</v>
      </c>
      <c r="N62" s="27">
        <f t="shared" si="16"/>
        <v>0</v>
      </c>
      <c r="O62" s="27">
        <f>L62-(M62+N62)</f>
        <v>0</v>
      </c>
      <c r="P62" s="76"/>
      <c r="Q62" s="77"/>
      <c r="R62" s="77"/>
    </row>
    <row r="63" spans="1:20" ht="22.5" customHeight="1">
      <c r="A63" s="48" t="s">
        <v>130</v>
      </c>
      <c r="B63" s="13"/>
      <c r="C63" s="14"/>
      <c r="D63" s="13"/>
      <c r="E63" s="14"/>
      <c r="F63" s="14"/>
      <c r="G63" s="13"/>
      <c r="H63" s="13"/>
      <c r="I63" s="12"/>
      <c r="J63" s="12"/>
      <c r="K63" s="12"/>
      <c r="L63" s="12"/>
      <c r="M63" s="12"/>
      <c r="N63" s="12"/>
      <c r="O63" s="12"/>
      <c r="P63" s="76"/>
      <c r="Q63" s="77"/>
      <c r="R63" s="77"/>
    </row>
    <row r="64" spans="1:20" ht="22.5" customHeight="1">
      <c r="A64" s="162" t="s">
        <v>217</v>
      </c>
      <c r="B64" s="160" t="s">
        <v>67</v>
      </c>
      <c r="C64" s="150" t="s">
        <v>286</v>
      </c>
      <c r="D64" s="150"/>
      <c r="E64" s="150"/>
      <c r="F64" s="150"/>
      <c r="G64" s="160" t="s">
        <v>38</v>
      </c>
      <c r="H64" s="144" t="s">
        <v>47</v>
      </c>
      <c r="I64" s="145"/>
      <c r="J64" s="145"/>
      <c r="K64" s="146"/>
      <c r="L64" s="144" t="s">
        <v>216</v>
      </c>
      <c r="M64" s="145"/>
      <c r="N64" s="145"/>
      <c r="O64" s="146"/>
      <c r="P64" s="48" t="s">
        <v>96</v>
      </c>
      <c r="Q64" s="48" t="s">
        <v>96</v>
      </c>
      <c r="R64" s="61"/>
    </row>
    <row r="65" spans="1:20" ht="22.5" customHeight="1">
      <c r="A65" s="161"/>
      <c r="B65" s="161"/>
      <c r="C65" s="68" t="s">
        <v>215</v>
      </c>
      <c r="D65" s="150" t="s">
        <v>120</v>
      </c>
      <c r="E65" s="150"/>
      <c r="F65" s="68" t="s">
        <v>15</v>
      </c>
      <c r="G65" s="161"/>
      <c r="H65" s="69" t="s">
        <v>29</v>
      </c>
      <c r="I65" s="69" t="s">
        <v>28</v>
      </c>
      <c r="J65" s="68" t="s">
        <v>18</v>
      </c>
      <c r="K65" s="68" t="s">
        <v>19</v>
      </c>
      <c r="L65" s="53" t="s">
        <v>109</v>
      </c>
      <c r="M65" s="53" t="s">
        <v>110</v>
      </c>
      <c r="N65" s="53" t="s">
        <v>111</v>
      </c>
      <c r="O65" s="53" t="s">
        <v>112</v>
      </c>
      <c r="P65" s="70" t="s">
        <v>104</v>
      </c>
      <c r="Q65" s="70" t="s">
        <v>116</v>
      </c>
      <c r="R65" s="70" t="s">
        <v>115</v>
      </c>
      <c r="T65" s="82" t="s">
        <v>153</v>
      </c>
    </row>
    <row r="66" spans="1:20" ht="22.5" customHeight="1">
      <c r="A66" s="6"/>
      <c r="B66" s="9"/>
      <c r="C66" s="72"/>
      <c r="D66" s="152"/>
      <c r="E66" s="152"/>
      <c r="F66" s="15"/>
      <c r="G66" s="7"/>
      <c r="H66" s="6"/>
      <c r="I66" s="6"/>
      <c r="J66" s="7" t="s">
        <v>1</v>
      </c>
      <c r="K66" s="8" t="s">
        <v>1</v>
      </c>
      <c r="L66" s="1"/>
      <c r="M66" s="1"/>
      <c r="N66" s="1"/>
      <c r="O66" s="20">
        <f>L66-(M66+N66)</f>
        <v>0</v>
      </c>
      <c r="P66" s="29" t="str">
        <f>IF(OR(G66="新規",G66="追加",G66=""),"OK",(IF(AND(H66="",I66=""),"NG","OK")))</f>
        <v>OK</v>
      </c>
      <c r="Q66" s="10" t="str">
        <f>IF(OR(G66="新規",G66="追加",G66=""),"OK",(IF(OR(AND(J66="",K66=""),AND(J66="",K66="□"),AND(J66="□",K66=""),AND(J66="□",K66="□")),"NG","OK")))</f>
        <v>OK</v>
      </c>
      <c r="R66" s="10" t="str">
        <f>IF(OR(AND(C66&lt;&gt;"",D66&lt;&gt;"",F66&lt;&gt;"",G66&lt;&gt;""),(C66="")),"OK","NG")</f>
        <v>OK</v>
      </c>
      <c r="T66" s="83" t="s">
        <v>271</v>
      </c>
    </row>
    <row r="67" spans="1:20" ht="22.5" customHeight="1">
      <c r="A67" s="6"/>
      <c r="B67" s="9"/>
      <c r="C67" s="72"/>
      <c r="D67" s="152"/>
      <c r="E67" s="152"/>
      <c r="F67" s="15"/>
      <c r="G67" s="7"/>
      <c r="H67" s="6"/>
      <c r="I67" s="6"/>
      <c r="J67" s="7" t="s">
        <v>1</v>
      </c>
      <c r="K67" s="8" t="s">
        <v>1</v>
      </c>
      <c r="L67" s="1"/>
      <c r="M67" s="1"/>
      <c r="N67" s="1"/>
      <c r="O67" s="20">
        <f t="shared" ref="O67:O72" si="17">L67-(M67+N67)</f>
        <v>0</v>
      </c>
      <c r="P67" s="29" t="str">
        <f>IF(OR(G67="新規",G67="追加",G67=""),"OK",(IF(AND(H67="",I67=""),"NG","OK")))</f>
        <v>OK</v>
      </c>
      <c r="Q67" s="10" t="str">
        <f t="shared" ref="Q67:Q72" si="18">IF(OR(G67="新規",G67="追加",G67=""),"OK",(IF(OR(AND(J67="",K67=""),AND(J67="",K67="□"),AND(J67="□",K67=""),AND(J67="□",K67="□")),"NG","OK")))</f>
        <v>OK</v>
      </c>
      <c r="R67" s="10" t="str">
        <f t="shared" ref="R67:R72" si="19">IF(OR(AND(C67&lt;&gt;"",D67&lt;&gt;"",F67&lt;&gt;"",G67&lt;&gt;""),(C67="")),"OK","NG")</f>
        <v>OK</v>
      </c>
      <c r="T67" s="82" t="s">
        <v>214</v>
      </c>
    </row>
    <row r="68" spans="1:20" ht="22.5" customHeight="1">
      <c r="A68" s="6"/>
      <c r="B68" s="9"/>
      <c r="C68" s="72"/>
      <c r="D68" s="152"/>
      <c r="E68" s="152"/>
      <c r="F68" s="15"/>
      <c r="G68" s="7"/>
      <c r="H68" s="6"/>
      <c r="I68" s="6"/>
      <c r="J68" s="7" t="s">
        <v>1</v>
      </c>
      <c r="K68" s="8" t="s">
        <v>1</v>
      </c>
      <c r="L68" s="1"/>
      <c r="M68" s="1"/>
      <c r="N68" s="1"/>
      <c r="O68" s="20">
        <f t="shared" si="17"/>
        <v>0</v>
      </c>
      <c r="P68" s="29" t="str">
        <f t="shared" ref="P68:P72" si="20">IF(OR(G68="新規",G68="追加",G68=""),"OK",(IF(AND(H68="",I68=""),"NG","OK")))</f>
        <v>OK</v>
      </c>
      <c r="Q68" s="10" t="str">
        <f t="shared" si="18"/>
        <v>OK</v>
      </c>
      <c r="R68" s="10" t="str">
        <f t="shared" si="19"/>
        <v>OK</v>
      </c>
      <c r="T68" s="80" t="s">
        <v>13</v>
      </c>
    </row>
    <row r="69" spans="1:20" ht="22.5" customHeight="1">
      <c r="A69" s="6"/>
      <c r="B69" s="9"/>
      <c r="C69" s="72"/>
      <c r="D69" s="152"/>
      <c r="E69" s="152"/>
      <c r="F69" s="15"/>
      <c r="G69" s="7"/>
      <c r="H69" s="6"/>
      <c r="I69" s="6"/>
      <c r="J69" s="7" t="s">
        <v>1</v>
      </c>
      <c r="K69" s="8" t="s">
        <v>1</v>
      </c>
      <c r="L69" s="1"/>
      <c r="M69" s="1"/>
      <c r="N69" s="1"/>
      <c r="O69" s="20">
        <f t="shared" si="17"/>
        <v>0</v>
      </c>
      <c r="P69" s="29" t="str">
        <f t="shared" si="20"/>
        <v>OK</v>
      </c>
      <c r="Q69" s="10" t="str">
        <f t="shared" si="18"/>
        <v>OK</v>
      </c>
      <c r="R69" s="10" t="str">
        <f t="shared" si="19"/>
        <v>OK</v>
      </c>
    </row>
    <row r="70" spans="1:20" ht="22.5" customHeight="1">
      <c r="A70" s="6"/>
      <c r="B70" s="9"/>
      <c r="C70" s="72"/>
      <c r="D70" s="152"/>
      <c r="E70" s="152"/>
      <c r="F70" s="16"/>
      <c r="G70" s="7"/>
      <c r="H70" s="6"/>
      <c r="I70" s="6"/>
      <c r="J70" s="7" t="s">
        <v>1</v>
      </c>
      <c r="K70" s="8" t="s">
        <v>1</v>
      </c>
      <c r="L70" s="1"/>
      <c r="M70" s="1"/>
      <c r="N70" s="1"/>
      <c r="O70" s="20">
        <f t="shared" si="17"/>
        <v>0</v>
      </c>
      <c r="P70" s="29" t="str">
        <f t="shared" si="20"/>
        <v>OK</v>
      </c>
      <c r="Q70" s="10" t="str">
        <f t="shared" si="18"/>
        <v>OK</v>
      </c>
      <c r="R70" s="10" t="str">
        <f t="shared" si="19"/>
        <v>OK</v>
      </c>
    </row>
    <row r="71" spans="1:20" ht="22.5" customHeight="1">
      <c r="A71" s="6"/>
      <c r="B71" s="9"/>
      <c r="C71" s="72"/>
      <c r="D71" s="152"/>
      <c r="E71" s="152"/>
      <c r="F71" s="15"/>
      <c r="G71" s="7"/>
      <c r="H71" s="6"/>
      <c r="I71" s="6"/>
      <c r="J71" s="7" t="s">
        <v>1</v>
      </c>
      <c r="K71" s="8" t="s">
        <v>1</v>
      </c>
      <c r="L71" s="1"/>
      <c r="M71" s="1"/>
      <c r="N71" s="1"/>
      <c r="O71" s="20">
        <f t="shared" si="17"/>
        <v>0</v>
      </c>
      <c r="P71" s="29" t="str">
        <f t="shared" si="20"/>
        <v>OK</v>
      </c>
      <c r="Q71" s="10" t="str">
        <f t="shared" si="18"/>
        <v>OK</v>
      </c>
      <c r="R71" s="10" t="str">
        <f t="shared" si="19"/>
        <v>OK</v>
      </c>
    </row>
    <row r="72" spans="1:20" ht="22.5" customHeight="1">
      <c r="A72" s="6"/>
      <c r="B72" s="9"/>
      <c r="C72" s="72"/>
      <c r="D72" s="152"/>
      <c r="E72" s="152"/>
      <c r="F72" s="15"/>
      <c r="G72" s="7"/>
      <c r="H72" s="6"/>
      <c r="I72" s="6"/>
      <c r="J72" s="7" t="s">
        <v>1</v>
      </c>
      <c r="K72" s="8" t="s">
        <v>1</v>
      </c>
      <c r="L72" s="1"/>
      <c r="M72" s="1"/>
      <c r="N72" s="1"/>
      <c r="O72" s="20">
        <f t="shared" si="17"/>
        <v>0</v>
      </c>
      <c r="P72" s="29" t="str">
        <f t="shared" si="20"/>
        <v>OK</v>
      </c>
      <c r="Q72" s="10" t="str">
        <f t="shared" si="18"/>
        <v>OK</v>
      </c>
      <c r="R72" s="10" t="str">
        <f t="shared" si="19"/>
        <v>OK</v>
      </c>
    </row>
    <row r="73" spans="1:20" ht="22.5" customHeight="1">
      <c r="A73" s="12"/>
      <c r="B73" s="13"/>
      <c r="C73" s="14"/>
      <c r="D73" s="13"/>
      <c r="E73" s="14"/>
      <c r="F73" s="14"/>
      <c r="G73" s="13"/>
      <c r="H73" s="13"/>
      <c r="I73" s="12"/>
      <c r="J73" s="12"/>
      <c r="K73" s="68" t="s">
        <v>137</v>
      </c>
      <c r="L73" s="27">
        <f>SUM(L66:L72)</f>
        <v>0</v>
      </c>
      <c r="M73" s="27">
        <f t="shared" ref="M73:N73" si="21">SUM(M66:M72)</f>
        <v>0</v>
      </c>
      <c r="N73" s="27">
        <f t="shared" si="21"/>
        <v>0</v>
      </c>
      <c r="O73" s="27">
        <f>L73-(M73+N73)</f>
        <v>0</v>
      </c>
      <c r="P73" s="76"/>
      <c r="Q73" s="77"/>
      <c r="R73" s="77"/>
    </row>
    <row r="74" spans="1:20" ht="22.5" customHeight="1">
      <c r="A74" s="48" t="s">
        <v>132</v>
      </c>
      <c r="B74" s="13"/>
      <c r="C74" s="14"/>
      <c r="D74" s="13"/>
      <c r="E74" s="14"/>
      <c r="F74" s="14"/>
      <c r="G74" s="13"/>
      <c r="H74" s="13"/>
      <c r="I74" s="12"/>
      <c r="J74" s="12"/>
      <c r="K74" s="12"/>
      <c r="L74" s="12"/>
      <c r="M74" s="12"/>
      <c r="N74" s="12"/>
      <c r="O74" s="12"/>
      <c r="P74" s="76"/>
      <c r="Q74" s="77"/>
      <c r="R74" s="77"/>
    </row>
    <row r="75" spans="1:20" ht="22.5" customHeight="1">
      <c r="A75" s="162" t="s">
        <v>217</v>
      </c>
      <c r="B75" s="160" t="s">
        <v>67</v>
      </c>
      <c r="C75" s="150" t="s">
        <v>286</v>
      </c>
      <c r="D75" s="150"/>
      <c r="E75" s="150"/>
      <c r="F75" s="150"/>
      <c r="G75" s="160" t="s">
        <v>38</v>
      </c>
      <c r="H75" s="147" t="s">
        <v>47</v>
      </c>
      <c r="I75" s="148"/>
      <c r="J75" s="148"/>
      <c r="K75" s="149"/>
      <c r="L75" s="144" t="s">
        <v>216</v>
      </c>
      <c r="M75" s="145"/>
      <c r="N75" s="145"/>
      <c r="O75" s="146"/>
      <c r="P75" s="76"/>
      <c r="Q75" s="77"/>
      <c r="R75" s="61"/>
    </row>
    <row r="76" spans="1:20" ht="22.5" customHeight="1">
      <c r="A76" s="161"/>
      <c r="B76" s="161"/>
      <c r="C76" s="68" t="s">
        <v>215</v>
      </c>
      <c r="D76" s="150" t="s">
        <v>120</v>
      </c>
      <c r="E76" s="150"/>
      <c r="F76" s="68" t="s">
        <v>15</v>
      </c>
      <c r="G76" s="161"/>
      <c r="H76" s="84" t="s">
        <v>29</v>
      </c>
      <c r="I76" s="84" t="s">
        <v>28</v>
      </c>
      <c r="J76" s="22" t="s">
        <v>18</v>
      </c>
      <c r="K76" s="22" t="s">
        <v>19</v>
      </c>
      <c r="L76" s="53" t="s">
        <v>109</v>
      </c>
      <c r="M76" s="53" t="s">
        <v>110</v>
      </c>
      <c r="N76" s="53" t="s">
        <v>111</v>
      </c>
      <c r="O76" s="53" t="s">
        <v>112</v>
      </c>
      <c r="P76" s="76"/>
      <c r="Q76" s="77"/>
      <c r="R76" s="70" t="s">
        <v>115</v>
      </c>
      <c r="T76" s="81" t="s">
        <v>153</v>
      </c>
    </row>
    <row r="77" spans="1:20" ht="22.5" customHeight="1">
      <c r="A77" s="6"/>
      <c r="B77" s="9"/>
      <c r="C77" s="72"/>
      <c r="D77" s="152"/>
      <c r="E77" s="152"/>
      <c r="F77" s="15"/>
      <c r="G77" s="7"/>
      <c r="H77" s="22"/>
      <c r="I77" s="22"/>
      <c r="J77" s="22" t="s">
        <v>1</v>
      </c>
      <c r="K77" s="22" t="s">
        <v>1</v>
      </c>
      <c r="L77" s="1"/>
      <c r="M77" s="1"/>
      <c r="N77" s="1"/>
      <c r="O77" s="20">
        <f>L77-(M77+N77)</f>
        <v>0</v>
      </c>
      <c r="P77" s="76"/>
      <c r="Q77" s="77"/>
      <c r="R77" s="10" t="str">
        <f>IF(OR(AND(C77&lt;&gt;"",D77&lt;&gt;"",F77&lt;&gt;"",G77&lt;&gt;""),(C77="")),"OK","NG")</f>
        <v>OK</v>
      </c>
      <c r="T77" s="81" t="s">
        <v>273</v>
      </c>
    </row>
    <row r="78" spans="1:20" ht="22.5" customHeight="1">
      <c r="A78" s="6"/>
      <c r="B78" s="9"/>
      <c r="C78" s="72"/>
      <c r="D78" s="152"/>
      <c r="E78" s="152"/>
      <c r="F78" s="15"/>
      <c r="G78" s="7"/>
      <c r="H78" s="22"/>
      <c r="I78" s="22"/>
      <c r="J78" s="22" t="s">
        <v>1</v>
      </c>
      <c r="K78" s="22" t="s">
        <v>1</v>
      </c>
      <c r="L78" s="1"/>
      <c r="M78" s="1"/>
      <c r="N78" s="1"/>
      <c r="O78" s="20">
        <f t="shared" ref="O78:O83" si="22">L78-(M78+N78)</f>
        <v>0</v>
      </c>
      <c r="P78" s="76"/>
      <c r="Q78" s="77"/>
      <c r="R78" s="10" t="str">
        <f t="shared" ref="R78:R83" si="23">IF(OR(AND(C78&lt;&gt;"",D78&lt;&gt;"",F78&lt;&gt;"",G78&lt;&gt;""),(C78="")),"OK","NG")</f>
        <v>OK</v>
      </c>
      <c r="T78" s="81" t="s">
        <v>163</v>
      </c>
    </row>
    <row r="79" spans="1:20" ht="22.5" customHeight="1">
      <c r="A79" s="6"/>
      <c r="B79" s="9"/>
      <c r="C79" s="72"/>
      <c r="D79" s="152"/>
      <c r="E79" s="152"/>
      <c r="F79" s="15"/>
      <c r="G79" s="7"/>
      <c r="H79" s="22"/>
      <c r="I79" s="22"/>
      <c r="J79" s="22" t="s">
        <v>1</v>
      </c>
      <c r="K79" s="22" t="s">
        <v>1</v>
      </c>
      <c r="L79" s="1"/>
      <c r="M79" s="1"/>
      <c r="N79" s="1"/>
      <c r="O79" s="20">
        <f t="shared" si="22"/>
        <v>0</v>
      </c>
      <c r="P79" s="76"/>
      <c r="Q79" s="77"/>
      <c r="R79" s="10" t="str">
        <f t="shared" si="23"/>
        <v>OK</v>
      </c>
      <c r="T79" s="81" t="s">
        <v>214</v>
      </c>
    </row>
    <row r="80" spans="1:20" ht="22.5" customHeight="1">
      <c r="A80" s="6"/>
      <c r="B80" s="9"/>
      <c r="C80" s="72"/>
      <c r="D80" s="152"/>
      <c r="E80" s="152"/>
      <c r="F80" s="15"/>
      <c r="G80" s="7"/>
      <c r="H80" s="22"/>
      <c r="I80" s="22"/>
      <c r="J80" s="22" t="s">
        <v>1</v>
      </c>
      <c r="K80" s="22" t="s">
        <v>1</v>
      </c>
      <c r="L80" s="1"/>
      <c r="M80" s="1"/>
      <c r="N80" s="1"/>
      <c r="O80" s="20">
        <f t="shared" si="22"/>
        <v>0</v>
      </c>
      <c r="P80" s="76"/>
      <c r="Q80" s="77"/>
      <c r="R80" s="10" t="str">
        <f>IF(OR(AND(C80&lt;&gt;"",D80&lt;&gt;"",F80&lt;&gt;"",G80&lt;&gt;""),(C80="")),"OK","NG")</f>
        <v>OK</v>
      </c>
      <c r="T80" s="81" t="s">
        <v>13</v>
      </c>
    </row>
    <row r="81" spans="1:20" ht="22.5" customHeight="1">
      <c r="A81" s="6"/>
      <c r="B81" s="9"/>
      <c r="C81" s="72"/>
      <c r="D81" s="152"/>
      <c r="E81" s="152"/>
      <c r="F81" s="16"/>
      <c r="G81" s="7"/>
      <c r="H81" s="22"/>
      <c r="I81" s="22"/>
      <c r="J81" s="22" t="s">
        <v>1</v>
      </c>
      <c r="K81" s="22" t="s">
        <v>1</v>
      </c>
      <c r="L81" s="1"/>
      <c r="M81" s="1"/>
      <c r="N81" s="1"/>
      <c r="O81" s="20">
        <f t="shared" si="22"/>
        <v>0</v>
      </c>
      <c r="P81" s="76"/>
      <c r="Q81" s="77"/>
      <c r="R81" s="10" t="str">
        <f>IF(OR(AND(C81&lt;&gt;"",D81&lt;&gt;"",F81&lt;&gt;"",G81&lt;&gt;""),(C81="")),"OK","NG")</f>
        <v>OK</v>
      </c>
    </row>
    <row r="82" spans="1:20" ht="22.5" customHeight="1">
      <c r="A82" s="6"/>
      <c r="B82" s="9"/>
      <c r="C82" s="72"/>
      <c r="D82" s="152"/>
      <c r="E82" s="152"/>
      <c r="F82" s="15"/>
      <c r="G82" s="7"/>
      <c r="H82" s="22"/>
      <c r="I82" s="22"/>
      <c r="J82" s="22" t="s">
        <v>1</v>
      </c>
      <c r="K82" s="22" t="s">
        <v>1</v>
      </c>
      <c r="L82" s="1"/>
      <c r="M82" s="1"/>
      <c r="N82" s="1"/>
      <c r="O82" s="20">
        <f t="shared" si="22"/>
        <v>0</v>
      </c>
      <c r="P82" s="76"/>
      <c r="Q82" s="77"/>
      <c r="R82" s="10" t="str">
        <f t="shared" si="23"/>
        <v>OK</v>
      </c>
    </row>
    <row r="83" spans="1:20" ht="22.5" customHeight="1">
      <c r="A83" s="6"/>
      <c r="B83" s="9"/>
      <c r="C83" s="72"/>
      <c r="D83" s="152"/>
      <c r="E83" s="152"/>
      <c r="F83" s="15"/>
      <c r="G83" s="7"/>
      <c r="H83" s="22"/>
      <c r="I83" s="22"/>
      <c r="J83" s="22" t="s">
        <v>1</v>
      </c>
      <c r="K83" s="22" t="s">
        <v>1</v>
      </c>
      <c r="L83" s="1"/>
      <c r="M83" s="1"/>
      <c r="N83" s="1"/>
      <c r="O83" s="20">
        <f t="shared" si="22"/>
        <v>0</v>
      </c>
      <c r="P83" s="76"/>
      <c r="Q83" s="77"/>
      <c r="R83" s="10" t="str">
        <f t="shared" si="23"/>
        <v>OK</v>
      </c>
    </row>
    <row r="84" spans="1:20" ht="22.5" customHeight="1">
      <c r="A84" s="12"/>
      <c r="B84" s="13"/>
      <c r="C84" s="14"/>
      <c r="D84" s="13"/>
      <c r="E84" s="14"/>
      <c r="F84" s="14"/>
      <c r="G84" s="13"/>
      <c r="H84" s="13"/>
      <c r="I84" s="12"/>
      <c r="J84" s="12"/>
      <c r="K84" s="68" t="s">
        <v>137</v>
      </c>
      <c r="L84" s="27">
        <f>SUM(L77:L83)</f>
        <v>0</v>
      </c>
      <c r="M84" s="27">
        <f t="shared" ref="M84:N84" si="24">SUM(M77:M83)</f>
        <v>0</v>
      </c>
      <c r="N84" s="27">
        <f t="shared" si="24"/>
        <v>0</v>
      </c>
      <c r="O84" s="27">
        <f>L84-(M84+N84)</f>
        <v>0</v>
      </c>
      <c r="P84" s="76"/>
      <c r="Q84" s="77"/>
      <c r="R84" s="77"/>
    </row>
    <row r="85" spans="1:20" ht="22.5" customHeight="1">
      <c r="A85" s="48" t="s">
        <v>133</v>
      </c>
      <c r="B85" s="13"/>
      <c r="C85" s="14"/>
      <c r="D85" s="13"/>
      <c r="E85" s="14"/>
      <c r="F85" s="14"/>
      <c r="G85" s="13"/>
      <c r="H85" s="13"/>
      <c r="I85" s="12"/>
      <c r="K85" s="12"/>
      <c r="L85" s="12"/>
      <c r="M85" s="12"/>
      <c r="N85" s="12"/>
      <c r="O85" s="12"/>
      <c r="P85" s="76"/>
      <c r="Q85" s="77"/>
      <c r="R85" s="77"/>
    </row>
    <row r="86" spans="1:20" ht="22.5" customHeight="1">
      <c r="A86" s="162" t="s">
        <v>217</v>
      </c>
      <c r="B86" s="160" t="s">
        <v>67</v>
      </c>
      <c r="C86" s="150" t="s">
        <v>286</v>
      </c>
      <c r="D86" s="150"/>
      <c r="E86" s="150"/>
      <c r="F86" s="150"/>
      <c r="G86" s="160" t="s">
        <v>38</v>
      </c>
      <c r="H86" s="144" t="s">
        <v>47</v>
      </c>
      <c r="I86" s="145"/>
      <c r="J86" s="145"/>
      <c r="K86" s="146"/>
      <c r="L86" s="144" t="s">
        <v>216</v>
      </c>
      <c r="M86" s="145"/>
      <c r="N86" s="145"/>
      <c r="O86" s="146"/>
      <c r="P86" s="48" t="s">
        <v>96</v>
      </c>
      <c r="Q86" s="48" t="s">
        <v>96</v>
      </c>
      <c r="R86" s="61"/>
      <c r="T86" s="81" t="s">
        <v>153</v>
      </c>
    </row>
    <row r="87" spans="1:20" ht="22.5" customHeight="1">
      <c r="A87" s="161"/>
      <c r="B87" s="161"/>
      <c r="C87" s="68" t="s">
        <v>215</v>
      </c>
      <c r="D87" s="150" t="s">
        <v>120</v>
      </c>
      <c r="E87" s="150"/>
      <c r="F87" s="68" t="s">
        <v>15</v>
      </c>
      <c r="G87" s="161"/>
      <c r="H87" s="69" t="s">
        <v>29</v>
      </c>
      <c r="I87" s="69" t="s">
        <v>28</v>
      </c>
      <c r="J87" s="68" t="s">
        <v>18</v>
      </c>
      <c r="K87" s="68" t="s">
        <v>19</v>
      </c>
      <c r="L87" s="53" t="s">
        <v>109</v>
      </c>
      <c r="M87" s="53" t="s">
        <v>110</v>
      </c>
      <c r="N87" s="53" t="s">
        <v>111</v>
      </c>
      <c r="O87" s="53" t="s">
        <v>112</v>
      </c>
      <c r="P87" s="70" t="s">
        <v>104</v>
      </c>
      <c r="Q87" s="70" t="s">
        <v>116</v>
      </c>
      <c r="R87" s="70" t="s">
        <v>115</v>
      </c>
      <c r="T87" s="81" t="s">
        <v>159</v>
      </c>
    </row>
    <row r="88" spans="1:20" ht="22.5" customHeight="1">
      <c r="A88" s="6"/>
      <c r="B88" s="9"/>
      <c r="C88" s="72"/>
      <c r="D88" s="152"/>
      <c r="E88" s="152"/>
      <c r="F88" s="15"/>
      <c r="G88" s="7"/>
      <c r="H88" s="6"/>
      <c r="I88" s="6"/>
      <c r="J88" s="7" t="s">
        <v>1</v>
      </c>
      <c r="K88" s="8" t="s">
        <v>1</v>
      </c>
      <c r="L88" s="1"/>
      <c r="M88" s="1"/>
      <c r="N88" s="1"/>
      <c r="O88" s="20">
        <f>L88-(M88+N88)</f>
        <v>0</v>
      </c>
      <c r="P88" s="29" t="str">
        <f>IF(OR(G88="新規",G88="追加",G88=""),"OK",(IF(AND(H88="",I88=""),"NG","OK")))</f>
        <v>OK</v>
      </c>
      <c r="Q88" s="10" t="str">
        <f>IF(OR(G88="新規",G88="追加",G88=""),"OK",(IF(OR(AND(J88="",K88=""),AND(J88="",K88="□"),AND(J88="□",K88=""),AND(J88="□",K88="□")),"NG","OK")))</f>
        <v>OK</v>
      </c>
      <c r="R88" s="10" t="str">
        <f>IF(OR(AND(C88&lt;&gt;"",D88&lt;&gt;"",F88&lt;&gt;"",G88&lt;&gt;""),(C88="")),"OK","NG")</f>
        <v>OK</v>
      </c>
      <c r="T88" s="81" t="s">
        <v>13</v>
      </c>
    </row>
    <row r="89" spans="1:20" ht="22.5" customHeight="1">
      <c r="A89" s="6"/>
      <c r="B89" s="9"/>
      <c r="C89" s="72"/>
      <c r="D89" s="152"/>
      <c r="E89" s="152"/>
      <c r="F89" s="15"/>
      <c r="G89" s="7"/>
      <c r="H89" s="6"/>
      <c r="I89" s="6"/>
      <c r="J89" s="7" t="s">
        <v>1</v>
      </c>
      <c r="K89" s="8" t="s">
        <v>1</v>
      </c>
      <c r="L89" s="1"/>
      <c r="M89" s="1"/>
      <c r="N89" s="1"/>
      <c r="O89" s="20">
        <f t="shared" ref="O89:O94" si="25">L89-(M89+N89)</f>
        <v>0</v>
      </c>
      <c r="P89" s="29" t="str">
        <f t="shared" ref="P89:P94" si="26">IF(OR(G89="新規",G89="追加",G89=""),"OK",(IF(AND(H89="",I89=""),"NG","OK")))</f>
        <v>OK</v>
      </c>
      <c r="Q89" s="10" t="str">
        <f t="shared" ref="Q89:Q94" si="27">IF(OR(G89="新規",G89="追加",G89=""),"OK",(IF(OR(AND(J89="",K89=""),AND(J89="",K89="□"),AND(J89="□",K89=""),AND(J89="□",K89="□")),"NG","OK")))</f>
        <v>OK</v>
      </c>
      <c r="R89" s="10" t="str">
        <f t="shared" ref="R89:R94" si="28">IF(OR(AND(C89&lt;&gt;"",D89&lt;&gt;"",F89&lt;&gt;"",G89&lt;&gt;""),(C89="")),"OK","NG")</f>
        <v>OK</v>
      </c>
    </row>
    <row r="90" spans="1:20" ht="22.5" customHeight="1">
      <c r="A90" s="6"/>
      <c r="B90" s="9"/>
      <c r="C90" s="72"/>
      <c r="D90" s="152"/>
      <c r="E90" s="152"/>
      <c r="F90" s="15"/>
      <c r="G90" s="7"/>
      <c r="H90" s="6"/>
      <c r="I90" s="6"/>
      <c r="J90" s="7" t="s">
        <v>1</v>
      </c>
      <c r="K90" s="8" t="s">
        <v>1</v>
      </c>
      <c r="L90" s="1"/>
      <c r="M90" s="1"/>
      <c r="N90" s="1"/>
      <c r="O90" s="20">
        <f t="shared" si="25"/>
        <v>0</v>
      </c>
      <c r="P90" s="29" t="str">
        <f t="shared" si="26"/>
        <v>OK</v>
      </c>
      <c r="Q90" s="10" t="str">
        <f t="shared" si="27"/>
        <v>OK</v>
      </c>
      <c r="R90" s="10" t="str">
        <f t="shared" si="28"/>
        <v>OK</v>
      </c>
    </row>
    <row r="91" spans="1:20" ht="22.5" customHeight="1">
      <c r="A91" s="6"/>
      <c r="B91" s="9"/>
      <c r="C91" s="72"/>
      <c r="D91" s="152"/>
      <c r="E91" s="152"/>
      <c r="F91" s="15"/>
      <c r="G91" s="7"/>
      <c r="H91" s="6"/>
      <c r="I91" s="6"/>
      <c r="J91" s="7" t="s">
        <v>1</v>
      </c>
      <c r="K91" s="8" t="s">
        <v>1</v>
      </c>
      <c r="L91" s="1"/>
      <c r="M91" s="1"/>
      <c r="N91" s="1"/>
      <c r="O91" s="20">
        <f t="shared" si="25"/>
        <v>0</v>
      </c>
      <c r="P91" s="29" t="str">
        <f t="shared" si="26"/>
        <v>OK</v>
      </c>
      <c r="Q91" s="10" t="str">
        <f t="shared" si="27"/>
        <v>OK</v>
      </c>
      <c r="R91" s="10" t="str">
        <f t="shared" si="28"/>
        <v>OK</v>
      </c>
    </row>
    <row r="92" spans="1:20" ht="22.5" customHeight="1">
      <c r="A92" s="6"/>
      <c r="B92" s="9"/>
      <c r="C92" s="72"/>
      <c r="D92" s="152"/>
      <c r="E92" s="152"/>
      <c r="F92" s="16"/>
      <c r="G92" s="7"/>
      <c r="H92" s="6"/>
      <c r="I92" s="6"/>
      <c r="J92" s="7" t="s">
        <v>1</v>
      </c>
      <c r="K92" s="8" t="s">
        <v>1</v>
      </c>
      <c r="L92" s="1"/>
      <c r="M92" s="1"/>
      <c r="N92" s="1"/>
      <c r="O92" s="20">
        <f t="shared" si="25"/>
        <v>0</v>
      </c>
      <c r="P92" s="29" t="str">
        <f t="shared" si="26"/>
        <v>OK</v>
      </c>
      <c r="Q92" s="10" t="str">
        <f t="shared" si="27"/>
        <v>OK</v>
      </c>
      <c r="R92" s="10" t="str">
        <f t="shared" si="28"/>
        <v>OK</v>
      </c>
    </row>
    <row r="93" spans="1:20" ht="22.5" customHeight="1">
      <c r="A93" s="6"/>
      <c r="B93" s="9"/>
      <c r="C93" s="72"/>
      <c r="D93" s="152"/>
      <c r="E93" s="152"/>
      <c r="F93" s="15"/>
      <c r="G93" s="7"/>
      <c r="H93" s="6"/>
      <c r="I93" s="6"/>
      <c r="J93" s="7" t="s">
        <v>1</v>
      </c>
      <c r="K93" s="8" t="s">
        <v>1</v>
      </c>
      <c r="L93" s="1"/>
      <c r="M93" s="1"/>
      <c r="N93" s="1"/>
      <c r="O93" s="20">
        <f t="shared" si="25"/>
        <v>0</v>
      </c>
      <c r="P93" s="29" t="str">
        <f t="shared" si="26"/>
        <v>OK</v>
      </c>
      <c r="Q93" s="10" t="str">
        <f t="shared" si="27"/>
        <v>OK</v>
      </c>
      <c r="R93" s="10" t="str">
        <f t="shared" si="28"/>
        <v>OK</v>
      </c>
    </row>
    <row r="94" spans="1:20" ht="22.5" customHeight="1">
      <c r="A94" s="6"/>
      <c r="B94" s="9"/>
      <c r="C94" s="72"/>
      <c r="D94" s="152"/>
      <c r="E94" s="152"/>
      <c r="F94" s="15"/>
      <c r="G94" s="7"/>
      <c r="H94" s="6"/>
      <c r="I94" s="6"/>
      <c r="J94" s="7" t="s">
        <v>1</v>
      </c>
      <c r="K94" s="8" t="s">
        <v>1</v>
      </c>
      <c r="L94" s="1"/>
      <c r="M94" s="1"/>
      <c r="N94" s="1"/>
      <c r="O94" s="20">
        <f t="shared" si="25"/>
        <v>0</v>
      </c>
      <c r="P94" s="29" t="str">
        <f t="shared" si="26"/>
        <v>OK</v>
      </c>
      <c r="Q94" s="10" t="str">
        <f t="shared" si="27"/>
        <v>OK</v>
      </c>
      <c r="R94" s="10" t="str">
        <f t="shared" si="28"/>
        <v>OK</v>
      </c>
    </row>
    <row r="95" spans="1:20" ht="22.5" customHeight="1">
      <c r="A95" s="12"/>
      <c r="B95" s="13"/>
      <c r="C95" s="14"/>
      <c r="D95" s="13"/>
      <c r="E95" s="14"/>
      <c r="F95" s="14"/>
      <c r="G95" s="13"/>
      <c r="H95" s="13"/>
      <c r="I95" s="12"/>
      <c r="J95" s="12"/>
      <c r="K95" s="68" t="s">
        <v>137</v>
      </c>
      <c r="L95" s="27">
        <f>SUM(L88:L94)</f>
        <v>0</v>
      </c>
      <c r="M95" s="27">
        <f t="shared" ref="M95:N95" si="29">SUM(M88:M94)</f>
        <v>0</v>
      </c>
      <c r="N95" s="27">
        <f t="shared" si="29"/>
        <v>0</v>
      </c>
      <c r="O95" s="27">
        <f>L95-(M95+N95)</f>
        <v>0</v>
      </c>
      <c r="P95" s="76"/>
      <c r="Q95" s="77"/>
      <c r="R95" s="77"/>
    </row>
    <row r="96" spans="1:20" ht="23" customHeight="1">
      <c r="A96" s="48" t="s">
        <v>134</v>
      </c>
      <c r="B96" s="13"/>
      <c r="C96" s="14"/>
      <c r="D96" s="13"/>
      <c r="E96" s="14"/>
      <c r="F96" s="14"/>
      <c r="G96" s="13"/>
      <c r="H96" s="13"/>
      <c r="I96" s="12"/>
      <c r="J96" s="12"/>
      <c r="K96" s="12"/>
      <c r="L96" s="12"/>
      <c r="M96" s="12"/>
      <c r="N96" s="12"/>
      <c r="O96" s="12"/>
      <c r="P96" s="76"/>
      <c r="Q96" s="77"/>
      <c r="R96" s="77"/>
    </row>
    <row r="97" spans="1:20" ht="23" customHeight="1">
      <c r="A97" s="162" t="s">
        <v>217</v>
      </c>
      <c r="B97" s="160" t="s">
        <v>67</v>
      </c>
      <c r="C97" s="150" t="s">
        <v>286</v>
      </c>
      <c r="D97" s="150"/>
      <c r="E97" s="150"/>
      <c r="F97" s="150"/>
      <c r="G97" s="160" t="s">
        <v>38</v>
      </c>
      <c r="H97" s="144" t="s">
        <v>47</v>
      </c>
      <c r="I97" s="145"/>
      <c r="J97" s="145"/>
      <c r="K97" s="146"/>
      <c r="L97" s="144" t="s">
        <v>216</v>
      </c>
      <c r="M97" s="145"/>
      <c r="N97" s="145"/>
      <c r="O97" s="146"/>
      <c r="P97" s="48" t="s">
        <v>96</v>
      </c>
      <c r="Q97" s="48" t="s">
        <v>96</v>
      </c>
      <c r="R97" s="61"/>
    </row>
    <row r="98" spans="1:20" ht="23" customHeight="1">
      <c r="A98" s="161"/>
      <c r="B98" s="161"/>
      <c r="C98" s="68" t="s">
        <v>215</v>
      </c>
      <c r="D98" s="150" t="s">
        <v>120</v>
      </c>
      <c r="E98" s="150"/>
      <c r="F98" s="68" t="s">
        <v>15</v>
      </c>
      <c r="G98" s="161"/>
      <c r="H98" s="69" t="s">
        <v>29</v>
      </c>
      <c r="I98" s="69" t="s">
        <v>28</v>
      </c>
      <c r="J98" s="68" t="s">
        <v>18</v>
      </c>
      <c r="K98" s="68" t="s">
        <v>19</v>
      </c>
      <c r="L98" s="53" t="s">
        <v>109</v>
      </c>
      <c r="M98" s="53" t="s">
        <v>110</v>
      </c>
      <c r="N98" s="53" t="s">
        <v>111</v>
      </c>
      <c r="O98" s="53" t="s">
        <v>112</v>
      </c>
      <c r="P98" s="70" t="s">
        <v>104</v>
      </c>
      <c r="Q98" s="70" t="s">
        <v>116</v>
      </c>
      <c r="R98" s="70" t="s">
        <v>115</v>
      </c>
      <c r="T98" s="81" t="s">
        <v>153</v>
      </c>
    </row>
    <row r="99" spans="1:20" ht="23" customHeight="1">
      <c r="A99" s="6"/>
      <c r="B99" s="9"/>
      <c r="C99" s="72"/>
      <c r="D99" s="152"/>
      <c r="E99" s="152"/>
      <c r="F99" s="15"/>
      <c r="G99" s="7"/>
      <c r="H99" s="6"/>
      <c r="I99" s="6"/>
      <c r="J99" s="7" t="s">
        <v>1</v>
      </c>
      <c r="K99" s="8" t="s">
        <v>1</v>
      </c>
      <c r="L99" s="1"/>
      <c r="M99" s="1"/>
      <c r="N99" s="1"/>
      <c r="O99" s="20">
        <f>L99-(M99+N99)</f>
        <v>0</v>
      </c>
      <c r="P99" s="29" t="str">
        <f>IF(OR(G99="新規",G99="追加",G99=""),"OK",(IF(AND(H99="",I99=""),"NG","OK")))</f>
        <v>OK</v>
      </c>
      <c r="Q99" s="10" t="str">
        <f>IF(OR(G99="新規",G99="追加",G99=""),"OK",(IF(OR(AND(J99="",K99=""),AND(J99="",K99="□"),AND(J99="□",K99=""),AND(J99="□",K99="□")),"NG","OK")))</f>
        <v>OK</v>
      </c>
      <c r="R99" s="10" t="str">
        <f>IF(OR(AND(C99&lt;&gt;"",D99&lt;&gt;"",F99&lt;&gt;"",G99&lt;&gt;""),(C99="")),"OK","NG")</f>
        <v>OK</v>
      </c>
      <c r="T99" s="81" t="s">
        <v>161</v>
      </c>
    </row>
    <row r="100" spans="1:20" ht="23" customHeight="1">
      <c r="A100" s="6"/>
      <c r="B100" s="9"/>
      <c r="C100" s="72"/>
      <c r="D100" s="152"/>
      <c r="E100" s="152"/>
      <c r="F100" s="15"/>
      <c r="G100" s="7"/>
      <c r="H100" s="6"/>
      <c r="I100" s="6"/>
      <c r="J100" s="7" t="s">
        <v>1</v>
      </c>
      <c r="K100" s="8" t="s">
        <v>1</v>
      </c>
      <c r="L100" s="1"/>
      <c r="M100" s="1"/>
      <c r="N100" s="1"/>
      <c r="O100" s="20">
        <f t="shared" ref="O100:O105" si="30">L100-(M100+N100)</f>
        <v>0</v>
      </c>
      <c r="P100" s="29" t="str">
        <f t="shared" ref="P100:P105" si="31">IF(OR(G100="新規",G100="追加",G100=""),"OK",(IF(AND(H100="",I100=""),"NG","OK")))</f>
        <v>OK</v>
      </c>
      <c r="Q100" s="10" t="str">
        <f t="shared" ref="Q100:Q105" si="32">IF(OR(G100="新規",G100="追加",G100=""),"OK",(IF(OR(AND(J100="",K100=""),AND(J100="",K100="□"),AND(J100="□",K100=""),AND(J100="□",K100="□")),"NG","OK")))</f>
        <v>OK</v>
      </c>
      <c r="R100" s="10" t="str">
        <f t="shared" ref="R100:R105" si="33">IF(OR(AND(C100&lt;&gt;"",D100&lt;&gt;"",F100&lt;&gt;"",G100&lt;&gt;""),(C100="")),"OK","NG")</f>
        <v>OK</v>
      </c>
      <c r="T100" s="81" t="s">
        <v>218</v>
      </c>
    </row>
    <row r="101" spans="1:20" ht="23" customHeight="1">
      <c r="A101" s="6"/>
      <c r="B101" s="9"/>
      <c r="C101" s="72"/>
      <c r="D101" s="152"/>
      <c r="E101" s="152"/>
      <c r="F101" s="15"/>
      <c r="G101" s="7"/>
      <c r="H101" s="6"/>
      <c r="I101" s="6"/>
      <c r="J101" s="7" t="s">
        <v>1</v>
      </c>
      <c r="K101" s="8" t="s">
        <v>1</v>
      </c>
      <c r="L101" s="1"/>
      <c r="M101" s="1"/>
      <c r="N101" s="1"/>
      <c r="O101" s="20">
        <f t="shared" si="30"/>
        <v>0</v>
      </c>
      <c r="P101" s="29" t="str">
        <f t="shared" si="31"/>
        <v>OK</v>
      </c>
      <c r="Q101" s="10" t="str">
        <f t="shared" si="32"/>
        <v>OK</v>
      </c>
      <c r="R101" s="10" t="str">
        <f t="shared" si="33"/>
        <v>OK</v>
      </c>
      <c r="T101" s="81" t="s">
        <v>160</v>
      </c>
    </row>
    <row r="102" spans="1:20" ht="23" customHeight="1">
      <c r="A102" s="6"/>
      <c r="B102" s="9"/>
      <c r="C102" s="72"/>
      <c r="D102" s="152"/>
      <c r="E102" s="152"/>
      <c r="F102" s="15"/>
      <c r="G102" s="7"/>
      <c r="H102" s="6"/>
      <c r="I102" s="6"/>
      <c r="J102" s="7" t="s">
        <v>1</v>
      </c>
      <c r="K102" s="8" t="s">
        <v>1</v>
      </c>
      <c r="L102" s="1"/>
      <c r="M102" s="1"/>
      <c r="N102" s="1"/>
      <c r="O102" s="20">
        <f t="shared" si="30"/>
        <v>0</v>
      </c>
      <c r="P102" s="29" t="str">
        <f t="shared" si="31"/>
        <v>OK</v>
      </c>
      <c r="Q102" s="10" t="str">
        <f t="shared" si="32"/>
        <v>OK</v>
      </c>
      <c r="R102" s="10" t="str">
        <f t="shared" si="33"/>
        <v>OK</v>
      </c>
      <c r="T102" s="81" t="s">
        <v>13</v>
      </c>
    </row>
    <row r="103" spans="1:20" ht="23" customHeight="1">
      <c r="A103" s="6"/>
      <c r="B103" s="9"/>
      <c r="C103" s="72"/>
      <c r="D103" s="152"/>
      <c r="E103" s="152"/>
      <c r="F103" s="16"/>
      <c r="G103" s="7"/>
      <c r="H103" s="6"/>
      <c r="I103" s="6"/>
      <c r="J103" s="7" t="s">
        <v>1</v>
      </c>
      <c r="K103" s="8" t="s">
        <v>1</v>
      </c>
      <c r="L103" s="1"/>
      <c r="M103" s="1"/>
      <c r="N103" s="1"/>
      <c r="O103" s="20">
        <f t="shared" si="30"/>
        <v>0</v>
      </c>
      <c r="P103" s="29" t="str">
        <f t="shared" si="31"/>
        <v>OK</v>
      </c>
      <c r="Q103" s="10" t="str">
        <f>IF(OR(G103="新規",G103="追加",G103=""),"OK",(IF(OR(AND(J103="",K103=""),AND(J103="",K103="□"),AND(J103="□",K103=""),AND(J103="□",K103="□")),"NG","OK")))</f>
        <v>OK</v>
      </c>
      <c r="R103" s="10" t="str">
        <f t="shared" si="33"/>
        <v>OK</v>
      </c>
    </row>
    <row r="104" spans="1:20" ht="23" customHeight="1">
      <c r="A104" s="6"/>
      <c r="B104" s="9"/>
      <c r="C104" s="72"/>
      <c r="D104" s="152"/>
      <c r="E104" s="152"/>
      <c r="F104" s="15"/>
      <c r="G104" s="7"/>
      <c r="H104" s="6"/>
      <c r="I104" s="6"/>
      <c r="J104" s="7" t="s">
        <v>1</v>
      </c>
      <c r="K104" s="8" t="s">
        <v>1</v>
      </c>
      <c r="L104" s="1"/>
      <c r="M104" s="1"/>
      <c r="N104" s="1"/>
      <c r="O104" s="20">
        <f t="shared" si="30"/>
        <v>0</v>
      </c>
      <c r="P104" s="29" t="str">
        <f t="shared" si="31"/>
        <v>OK</v>
      </c>
      <c r="Q104" s="10" t="str">
        <f t="shared" si="32"/>
        <v>OK</v>
      </c>
      <c r="R104" s="10" t="str">
        <f t="shared" si="33"/>
        <v>OK</v>
      </c>
    </row>
    <row r="105" spans="1:20" ht="22.5" customHeight="1">
      <c r="A105" s="6"/>
      <c r="B105" s="9"/>
      <c r="C105" s="72"/>
      <c r="D105" s="152"/>
      <c r="E105" s="152"/>
      <c r="F105" s="15"/>
      <c r="G105" s="7"/>
      <c r="H105" s="6"/>
      <c r="I105" s="6"/>
      <c r="J105" s="7" t="s">
        <v>1</v>
      </c>
      <c r="K105" s="8" t="s">
        <v>1</v>
      </c>
      <c r="L105" s="1"/>
      <c r="M105" s="1"/>
      <c r="N105" s="1"/>
      <c r="O105" s="20">
        <f t="shared" si="30"/>
        <v>0</v>
      </c>
      <c r="P105" s="29" t="str">
        <f t="shared" si="31"/>
        <v>OK</v>
      </c>
      <c r="Q105" s="10" t="str">
        <f t="shared" si="32"/>
        <v>OK</v>
      </c>
      <c r="R105" s="10" t="str">
        <f t="shared" si="33"/>
        <v>OK</v>
      </c>
    </row>
    <row r="106" spans="1:20" ht="22.5" customHeight="1">
      <c r="A106" s="12"/>
      <c r="B106" s="13"/>
      <c r="C106" s="14"/>
      <c r="D106" s="13"/>
      <c r="E106" s="14"/>
      <c r="F106" s="14"/>
      <c r="G106" s="13"/>
      <c r="H106" s="13"/>
      <c r="I106" s="12"/>
      <c r="J106" s="12"/>
      <c r="K106" s="68" t="s">
        <v>137</v>
      </c>
      <c r="L106" s="27">
        <f>SUM(L99:L105)</f>
        <v>0</v>
      </c>
      <c r="M106" s="27">
        <f t="shared" ref="M106:N106" si="34">SUM(M99:M105)</f>
        <v>0</v>
      </c>
      <c r="N106" s="27">
        <f t="shared" si="34"/>
        <v>0</v>
      </c>
      <c r="O106" s="27">
        <f>L106-(M106+N106)</f>
        <v>0</v>
      </c>
      <c r="P106" s="76"/>
      <c r="Q106" s="77"/>
      <c r="R106" s="77"/>
    </row>
    <row r="107" spans="1:20" ht="22.5" customHeight="1">
      <c r="A107" s="48" t="s">
        <v>136</v>
      </c>
      <c r="B107" s="13"/>
      <c r="C107" s="14"/>
      <c r="D107" s="13"/>
      <c r="E107" s="14"/>
      <c r="F107" s="14"/>
      <c r="G107" s="13"/>
      <c r="H107" s="13"/>
      <c r="I107" s="12"/>
      <c r="J107" s="12"/>
      <c r="K107" s="12"/>
      <c r="L107" s="12"/>
      <c r="M107" s="12"/>
      <c r="N107" s="12"/>
      <c r="O107" s="12"/>
      <c r="P107" s="76"/>
      <c r="Q107" s="77"/>
      <c r="R107" s="77"/>
    </row>
    <row r="108" spans="1:20" ht="22.5" customHeight="1">
      <c r="A108" s="162" t="s">
        <v>217</v>
      </c>
      <c r="B108" s="160" t="s">
        <v>67</v>
      </c>
      <c r="C108" s="150" t="s">
        <v>286</v>
      </c>
      <c r="D108" s="150"/>
      <c r="E108" s="150"/>
      <c r="F108" s="150"/>
      <c r="G108" s="160" t="s">
        <v>38</v>
      </c>
      <c r="H108" s="144" t="s">
        <v>47</v>
      </c>
      <c r="I108" s="145"/>
      <c r="J108" s="145"/>
      <c r="K108" s="146"/>
      <c r="L108" s="144" t="s">
        <v>216</v>
      </c>
      <c r="M108" s="145"/>
      <c r="N108" s="145"/>
      <c r="O108" s="146"/>
      <c r="P108" s="48" t="s">
        <v>96</v>
      </c>
      <c r="Q108" s="48" t="s">
        <v>96</v>
      </c>
      <c r="R108" s="61"/>
    </row>
    <row r="109" spans="1:20" ht="22.5" customHeight="1">
      <c r="A109" s="161"/>
      <c r="B109" s="161"/>
      <c r="C109" s="68" t="s">
        <v>215</v>
      </c>
      <c r="D109" s="150" t="s">
        <v>120</v>
      </c>
      <c r="E109" s="150"/>
      <c r="F109" s="68" t="s">
        <v>15</v>
      </c>
      <c r="G109" s="161"/>
      <c r="H109" s="69" t="s">
        <v>29</v>
      </c>
      <c r="I109" s="69" t="s">
        <v>28</v>
      </c>
      <c r="J109" s="68" t="s">
        <v>18</v>
      </c>
      <c r="K109" s="68" t="s">
        <v>19</v>
      </c>
      <c r="L109" s="53" t="s">
        <v>109</v>
      </c>
      <c r="M109" s="53" t="s">
        <v>110</v>
      </c>
      <c r="N109" s="53" t="s">
        <v>111</v>
      </c>
      <c r="O109" s="53" t="s">
        <v>112</v>
      </c>
      <c r="P109" s="70" t="s">
        <v>104</v>
      </c>
      <c r="Q109" s="70" t="s">
        <v>116</v>
      </c>
      <c r="R109" s="70" t="s">
        <v>115</v>
      </c>
      <c r="T109" s="81" t="s">
        <v>153</v>
      </c>
    </row>
    <row r="110" spans="1:20" ht="22.5" customHeight="1">
      <c r="A110" s="6"/>
      <c r="B110" s="9"/>
      <c r="C110" s="72"/>
      <c r="D110" s="152"/>
      <c r="E110" s="152"/>
      <c r="F110" s="15"/>
      <c r="G110" s="7"/>
      <c r="H110" s="6"/>
      <c r="I110" s="6"/>
      <c r="J110" s="7" t="s">
        <v>1</v>
      </c>
      <c r="K110" s="8" t="s">
        <v>1</v>
      </c>
      <c r="L110" s="1"/>
      <c r="M110" s="1"/>
      <c r="N110" s="1"/>
      <c r="O110" s="20">
        <f>L110-(M110+N110)</f>
        <v>0</v>
      </c>
      <c r="P110" s="29" t="str">
        <f>IF(OR(G110="新規",G110="追加",G110=""),"OK",(IF(AND(H110="",I110=""),"NG","OK")))</f>
        <v>OK</v>
      </c>
      <c r="Q110" s="10" t="str">
        <f>IF(OR(G110="新規",G110="追加",G110=""),"OK",(IF(OR(AND(J110="",K110=""),AND(J110="",K110="□"),AND(J110="□",K110=""),AND(J110="□",K110="□")),"NG","OK")))</f>
        <v>OK</v>
      </c>
      <c r="R110" s="10" t="str">
        <f>IF(OR(AND(C110&lt;&gt;"",D110&lt;&gt;"",F110&lt;&gt;"",G110&lt;&gt;""),(C110="")),"OK","NG")</f>
        <v>OK</v>
      </c>
      <c r="T110" s="81" t="s">
        <v>164</v>
      </c>
    </row>
    <row r="111" spans="1:20" ht="22.5" customHeight="1">
      <c r="A111" s="6"/>
      <c r="B111" s="9"/>
      <c r="C111" s="72"/>
      <c r="D111" s="152"/>
      <c r="E111" s="152"/>
      <c r="F111" s="15"/>
      <c r="G111" s="7"/>
      <c r="H111" s="6"/>
      <c r="I111" s="6"/>
      <c r="J111" s="7" t="s">
        <v>1</v>
      </c>
      <c r="K111" s="8" t="s">
        <v>1</v>
      </c>
      <c r="L111" s="1"/>
      <c r="M111" s="1"/>
      <c r="N111" s="1"/>
      <c r="O111" s="20">
        <f t="shared" ref="O111:O116" si="35">L111-(M111+N111)</f>
        <v>0</v>
      </c>
      <c r="P111" s="29" t="str">
        <f t="shared" ref="P111:P116" si="36">IF(OR(G111="新規",G111="追加",G111=""),"OK",(IF(AND(H111="",I111=""),"NG","OK")))</f>
        <v>OK</v>
      </c>
      <c r="Q111" s="10" t="str">
        <f t="shared" ref="Q111:Q116" si="37">IF(OR(G111="新規",G111="追加",G111=""),"OK",(IF(OR(AND(J111="",K111=""),AND(J111="",K111="□"),AND(J111="□",K111=""),AND(J111="□",K111="□")),"NG","OK")))</f>
        <v>OK</v>
      </c>
      <c r="R111" s="10" t="str">
        <f t="shared" ref="R111:R115" si="38">IF(OR(AND(C111&lt;&gt;"",D111&lt;&gt;"",F111&lt;&gt;"",G111&lt;&gt;""),(C111="")),"OK","NG")</f>
        <v>OK</v>
      </c>
      <c r="T111" s="81" t="s">
        <v>13</v>
      </c>
    </row>
    <row r="112" spans="1:20" ht="22.5" customHeight="1">
      <c r="A112" s="6"/>
      <c r="B112" s="9"/>
      <c r="C112" s="72"/>
      <c r="D112" s="152"/>
      <c r="E112" s="152"/>
      <c r="F112" s="15"/>
      <c r="G112" s="7"/>
      <c r="H112" s="6"/>
      <c r="I112" s="6"/>
      <c r="J112" s="7" t="s">
        <v>1</v>
      </c>
      <c r="K112" s="8" t="s">
        <v>1</v>
      </c>
      <c r="L112" s="1"/>
      <c r="M112" s="1"/>
      <c r="N112" s="1"/>
      <c r="O112" s="20">
        <f t="shared" si="35"/>
        <v>0</v>
      </c>
      <c r="P112" s="29" t="str">
        <f t="shared" si="36"/>
        <v>OK</v>
      </c>
      <c r="Q112" s="10" t="str">
        <f t="shared" si="37"/>
        <v>OK</v>
      </c>
      <c r="R112" s="10" t="str">
        <f t="shared" si="38"/>
        <v>OK</v>
      </c>
    </row>
    <row r="113" spans="1:23" ht="22.5" customHeight="1">
      <c r="A113" s="6"/>
      <c r="B113" s="9"/>
      <c r="C113" s="72"/>
      <c r="D113" s="152"/>
      <c r="E113" s="152"/>
      <c r="F113" s="15"/>
      <c r="G113" s="7"/>
      <c r="H113" s="6"/>
      <c r="I113" s="6"/>
      <c r="J113" s="7" t="s">
        <v>1</v>
      </c>
      <c r="K113" s="8" t="s">
        <v>1</v>
      </c>
      <c r="L113" s="1"/>
      <c r="M113" s="1"/>
      <c r="N113" s="1"/>
      <c r="O113" s="20">
        <f t="shared" si="35"/>
        <v>0</v>
      </c>
      <c r="P113" s="29" t="str">
        <f t="shared" si="36"/>
        <v>OK</v>
      </c>
      <c r="Q113" s="10" t="str">
        <f t="shared" si="37"/>
        <v>OK</v>
      </c>
      <c r="R113" s="10" t="str">
        <f t="shared" si="38"/>
        <v>OK</v>
      </c>
    </row>
    <row r="114" spans="1:23" ht="22.5" customHeight="1">
      <c r="A114" s="6"/>
      <c r="B114" s="9"/>
      <c r="C114" s="72"/>
      <c r="D114" s="152"/>
      <c r="E114" s="152"/>
      <c r="F114" s="16"/>
      <c r="G114" s="7"/>
      <c r="H114" s="6"/>
      <c r="I114" s="6"/>
      <c r="J114" s="7" t="s">
        <v>1</v>
      </c>
      <c r="K114" s="8" t="s">
        <v>1</v>
      </c>
      <c r="L114" s="1"/>
      <c r="M114" s="1"/>
      <c r="N114" s="1"/>
      <c r="O114" s="20">
        <f t="shared" si="35"/>
        <v>0</v>
      </c>
      <c r="P114" s="29" t="str">
        <f t="shared" si="36"/>
        <v>OK</v>
      </c>
      <c r="Q114" s="10" t="str">
        <f t="shared" si="37"/>
        <v>OK</v>
      </c>
      <c r="R114" s="10" t="str">
        <f t="shared" si="38"/>
        <v>OK</v>
      </c>
    </row>
    <row r="115" spans="1:23" ht="22.5" customHeight="1">
      <c r="A115" s="6"/>
      <c r="B115" s="9"/>
      <c r="C115" s="72"/>
      <c r="D115" s="152"/>
      <c r="E115" s="152"/>
      <c r="F115" s="15"/>
      <c r="G115" s="7"/>
      <c r="H115" s="6"/>
      <c r="I115" s="6"/>
      <c r="J115" s="7" t="s">
        <v>1</v>
      </c>
      <c r="K115" s="8" t="s">
        <v>1</v>
      </c>
      <c r="L115" s="1"/>
      <c r="M115" s="1"/>
      <c r="N115" s="1"/>
      <c r="O115" s="20">
        <f t="shared" si="35"/>
        <v>0</v>
      </c>
      <c r="P115" s="29" t="str">
        <f t="shared" si="36"/>
        <v>OK</v>
      </c>
      <c r="Q115" s="10" t="str">
        <f t="shared" si="37"/>
        <v>OK</v>
      </c>
      <c r="R115" s="10" t="str">
        <f t="shared" si="38"/>
        <v>OK</v>
      </c>
    </row>
    <row r="116" spans="1:23" ht="22.5" customHeight="1">
      <c r="A116" s="6"/>
      <c r="B116" s="9"/>
      <c r="C116" s="72"/>
      <c r="D116" s="152"/>
      <c r="E116" s="152"/>
      <c r="F116" s="15"/>
      <c r="G116" s="7"/>
      <c r="H116" s="6"/>
      <c r="I116" s="6"/>
      <c r="J116" s="7" t="s">
        <v>1</v>
      </c>
      <c r="K116" s="8" t="s">
        <v>1</v>
      </c>
      <c r="L116" s="1"/>
      <c r="M116" s="1"/>
      <c r="N116" s="1"/>
      <c r="O116" s="20">
        <f t="shared" si="35"/>
        <v>0</v>
      </c>
      <c r="P116" s="29" t="str">
        <f t="shared" si="36"/>
        <v>OK</v>
      </c>
      <c r="Q116" s="10" t="str">
        <f t="shared" si="37"/>
        <v>OK</v>
      </c>
      <c r="R116" s="10" t="str">
        <f>IF(OR(AND(C116&lt;&gt;"",D116&lt;&gt;"",F116&lt;&gt;"",G116&lt;&gt;""),(C116="")),"OK","NG")</f>
        <v>OK</v>
      </c>
    </row>
    <row r="117" spans="1:23" ht="22.5" customHeight="1">
      <c r="A117" s="12"/>
      <c r="B117" s="13"/>
      <c r="C117" s="14"/>
      <c r="D117" s="13"/>
      <c r="E117" s="14"/>
      <c r="F117" s="14"/>
      <c r="G117" s="13"/>
      <c r="H117" s="13"/>
      <c r="I117" s="12"/>
      <c r="J117" s="12"/>
      <c r="K117" s="68" t="s">
        <v>137</v>
      </c>
      <c r="L117" s="27">
        <f>SUM(L110:L116)</f>
        <v>0</v>
      </c>
      <c r="M117" s="27">
        <f t="shared" ref="M117:N117" si="39">SUM(M110:M116)</f>
        <v>0</v>
      </c>
      <c r="N117" s="27">
        <f t="shared" si="39"/>
        <v>0</v>
      </c>
      <c r="O117" s="27">
        <f>L117-(M117+N117)</f>
        <v>0</v>
      </c>
      <c r="P117" s="76"/>
      <c r="Q117" s="77"/>
      <c r="R117" s="77"/>
    </row>
    <row r="118" spans="1:23" ht="13">
      <c r="F118" s="85"/>
    </row>
    <row r="119" spans="1:23" s="61" customFormat="1" ht="13">
      <c r="A119" s="142" t="s">
        <v>139</v>
      </c>
      <c r="B119" s="143"/>
      <c r="C119" s="53" t="s">
        <v>138</v>
      </c>
      <c r="D119" s="53" t="s">
        <v>110</v>
      </c>
      <c r="E119" s="53" t="s">
        <v>111</v>
      </c>
      <c r="F119" s="53" t="s">
        <v>112</v>
      </c>
      <c r="G119" s="53" t="s">
        <v>165</v>
      </c>
      <c r="H119" s="142" t="s">
        <v>17</v>
      </c>
      <c r="I119" s="159"/>
      <c r="J119" s="136" t="s">
        <v>208</v>
      </c>
      <c r="K119" s="136"/>
      <c r="L119" s="136"/>
      <c r="M119" s="136"/>
      <c r="P119" s="87" t="s">
        <v>198</v>
      </c>
      <c r="Q119" s="88" t="s">
        <v>70</v>
      </c>
      <c r="R119" s="88" t="s">
        <v>84</v>
      </c>
    </row>
    <row r="120" spans="1:23" ht="22.5" customHeight="1">
      <c r="A120" s="153" t="s">
        <v>237</v>
      </c>
      <c r="B120" s="154"/>
      <c r="C120" s="100">
        <f>L40</f>
        <v>0</v>
      </c>
      <c r="D120" s="100">
        <f t="shared" ref="D120:F120" si="40">M40</f>
        <v>0</v>
      </c>
      <c r="E120" s="100">
        <f t="shared" si="40"/>
        <v>0</v>
      </c>
      <c r="F120" s="100">
        <f t="shared" si="40"/>
        <v>0</v>
      </c>
      <c r="G120" s="163">
        <f>SUM(D120:D122)</f>
        <v>0</v>
      </c>
      <c r="H120" s="157"/>
      <c r="I120" s="158"/>
      <c r="J120" s="151" t="s">
        <v>209</v>
      </c>
      <c r="K120" s="151"/>
      <c r="L120" s="151"/>
      <c r="M120" s="151"/>
      <c r="N120" s="89"/>
      <c r="O120" s="89"/>
      <c r="P120" s="29" t="str">
        <f>IF(G120&lt;=2500000,"OK","NG")</f>
        <v>OK</v>
      </c>
      <c r="Q120" s="10" t="str">
        <f t="shared" ref="Q120:Q126" si="41">IF(D120&lt;=C120/2,"OK","NG")</f>
        <v>OK</v>
      </c>
      <c r="R120" s="10" t="str">
        <f t="shared" ref="R120:R126" si="42">IF(C120=D120+E120+F120,"OK","NG")</f>
        <v>OK</v>
      </c>
      <c r="S120" s="90"/>
      <c r="T120" s="70"/>
      <c r="U120" s="70"/>
      <c r="V120" s="70"/>
      <c r="W120" s="70"/>
    </row>
    <row r="121" spans="1:23" ht="22.5" customHeight="1">
      <c r="A121" s="155" t="s">
        <v>238</v>
      </c>
      <c r="B121" s="156"/>
      <c r="C121" s="100">
        <f>L51</f>
        <v>0</v>
      </c>
      <c r="D121" s="100">
        <f t="shared" ref="D121:F121" si="43">M51</f>
        <v>0</v>
      </c>
      <c r="E121" s="100">
        <f t="shared" si="43"/>
        <v>0</v>
      </c>
      <c r="F121" s="100">
        <f t="shared" si="43"/>
        <v>0</v>
      </c>
      <c r="G121" s="164"/>
      <c r="H121" s="157"/>
      <c r="I121" s="158"/>
      <c r="J121" s="151"/>
      <c r="K121" s="151"/>
      <c r="L121" s="151"/>
      <c r="M121" s="151"/>
      <c r="N121" s="89"/>
      <c r="O121" s="89"/>
      <c r="P121" s="73" t="s">
        <v>152</v>
      </c>
      <c r="Q121" s="10" t="str">
        <f t="shared" si="41"/>
        <v>OK</v>
      </c>
      <c r="R121" s="10" t="str">
        <f t="shared" si="42"/>
        <v>OK</v>
      </c>
      <c r="S121" s="36"/>
    </row>
    <row r="122" spans="1:23" ht="22.5" customHeight="1">
      <c r="A122" s="155" t="s">
        <v>239</v>
      </c>
      <c r="B122" s="156"/>
      <c r="C122" s="100">
        <f>L62</f>
        <v>0</v>
      </c>
      <c r="D122" s="100">
        <f t="shared" ref="D122:F122" si="44">M62</f>
        <v>0</v>
      </c>
      <c r="E122" s="100">
        <f t="shared" si="44"/>
        <v>0</v>
      </c>
      <c r="F122" s="100">
        <f t="shared" si="44"/>
        <v>0</v>
      </c>
      <c r="G122" s="165"/>
      <c r="H122" s="32"/>
      <c r="I122" s="33"/>
      <c r="J122" s="151"/>
      <c r="K122" s="151"/>
      <c r="L122" s="151"/>
      <c r="M122" s="151"/>
      <c r="N122" s="89"/>
      <c r="O122" s="89"/>
      <c r="P122" s="73" t="s">
        <v>152</v>
      </c>
      <c r="Q122" s="10" t="str">
        <f t="shared" si="41"/>
        <v>OK</v>
      </c>
      <c r="R122" s="10" t="str">
        <f t="shared" si="42"/>
        <v>OK</v>
      </c>
      <c r="S122" s="36"/>
    </row>
    <row r="123" spans="1:23" ht="22.5" customHeight="1">
      <c r="A123" s="155" t="s">
        <v>240</v>
      </c>
      <c r="B123" s="156"/>
      <c r="C123" s="100">
        <f>L73</f>
        <v>0</v>
      </c>
      <c r="D123" s="100">
        <f t="shared" ref="D123:F123" si="45">M73</f>
        <v>0</v>
      </c>
      <c r="E123" s="100">
        <f t="shared" si="45"/>
        <v>0</v>
      </c>
      <c r="F123" s="100">
        <f t="shared" si="45"/>
        <v>0</v>
      </c>
      <c r="G123" s="100">
        <f>D123</f>
        <v>0</v>
      </c>
      <c r="H123" s="32"/>
      <c r="I123" s="33"/>
      <c r="J123" s="150" t="s">
        <v>210</v>
      </c>
      <c r="K123" s="150"/>
      <c r="L123" s="150"/>
      <c r="M123" s="150"/>
      <c r="N123" s="89"/>
      <c r="O123" s="89"/>
      <c r="P123" s="29" t="str">
        <f>IF(G123&lt;=2500000,"OK","NG")</f>
        <v>OK</v>
      </c>
      <c r="Q123" s="10" t="str">
        <f t="shared" si="41"/>
        <v>OK</v>
      </c>
      <c r="R123" s="10" t="str">
        <f t="shared" si="42"/>
        <v>OK</v>
      </c>
      <c r="S123" s="36"/>
    </row>
    <row r="124" spans="1:23" ht="22.5" customHeight="1">
      <c r="A124" s="155" t="s">
        <v>131</v>
      </c>
      <c r="B124" s="156"/>
      <c r="C124" s="100">
        <f>L84</f>
        <v>0</v>
      </c>
      <c r="D124" s="100">
        <f t="shared" ref="D124:F124" si="46">M84</f>
        <v>0</v>
      </c>
      <c r="E124" s="100">
        <f t="shared" si="46"/>
        <v>0</v>
      </c>
      <c r="F124" s="100">
        <f t="shared" si="46"/>
        <v>0</v>
      </c>
      <c r="G124" s="100">
        <f>D124</f>
        <v>0</v>
      </c>
      <c r="H124" s="32"/>
      <c r="I124" s="33"/>
      <c r="J124" s="150" t="s">
        <v>211</v>
      </c>
      <c r="K124" s="150"/>
      <c r="L124" s="150"/>
      <c r="M124" s="150"/>
      <c r="N124" s="89"/>
      <c r="O124" s="89"/>
      <c r="P124" s="29" t="str">
        <f>IF(G124&lt;=5000000,"OK","NG")</f>
        <v>OK</v>
      </c>
      <c r="Q124" s="10" t="str">
        <f t="shared" si="41"/>
        <v>OK</v>
      </c>
      <c r="R124" s="10" t="str">
        <f t="shared" si="42"/>
        <v>OK</v>
      </c>
      <c r="S124" s="36"/>
    </row>
    <row r="125" spans="1:23" ht="22.5" customHeight="1">
      <c r="A125" s="155" t="s">
        <v>241</v>
      </c>
      <c r="B125" s="156"/>
      <c r="C125" s="100">
        <f>L95</f>
        <v>0</v>
      </c>
      <c r="D125" s="100">
        <f t="shared" ref="D125:F125" si="47">M95</f>
        <v>0</v>
      </c>
      <c r="E125" s="100">
        <f t="shared" si="47"/>
        <v>0</v>
      </c>
      <c r="F125" s="100">
        <f t="shared" si="47"/>
        <v>0</v>
      </c>
      <c r="G125" s="183">
        <f>SUM(D125:D126)</f>
        <v>0</v>
      </c>
      <c r="H125" s="32"/>
      <c r="I125" s="33"/>
      <c r="J125" s="151" t="s">
        <v>212</v>
      </c>
      <c r="K125" s="151"/>
      <c r="L125" s="151"/>
      <c r="M125" s="151"/>
      <c r="N125" s="89"/>
      <c r="O125" s="89"/>
      <c r="P125" s="29" t="str">
        <f>IF(G125&lt;=2500000,"OK","NG")</f>
        <v>OK</v>
      </c>
      <c r="Q125" s="10" t="str">
        <f t="shared" si="41"/>
        <v>OK</v>
      </c>
      <c r="R125" s="10" t="str">
        <f t="shared" si="42"/>
        <v>OK</v>
      </c>
      <c r="S125" s="36"/>
    </row>
    <row r="126" spans="1:23" ht="22.5" customHeight="1">
      <c r="A126" s="155" t="s">
        <v>242</v>
      </c>
      <c r="B126" s="156"/>
      <c r="C126" s="100">
        <f>L106</f>
        <v>0</v>
      </c>
      <c r="D126" s="100">
        <f t="shared" ref="D126:F126" si="48">M106</f>
        <v>0</v>
      </c>
      <c r="E126" s="100">
        <f t="shared" si="48"/>
        <v>0</v>
      </c>
      <c r="F126" s="100">
        <f t="shared" si="48"/>
        <v>0</v>
      </c>
      <c r="G126" s="184"/>
      <c r="H126" s="32"/>
      <c r="I126" s="33"/>
      <c r="J126" s="151"/>
      <c r="K126" s="151"/>
      <c r="L126" s="151"/>
      <c r="M126" s="151"/>
      <c r="N126" s="89"/>
      <c r="O126" s="89"/>
      <c r="P126" s="73" t="s">
        <v>152</v>
      </c>
      <c r="Q126" s="10" t="str">
        <f t="shared" si="41"/>
        <v>OK</v>
      </c>
      <c r="R126" s="10" t="str">
        <f t="shared" si="42"/>
        <v>OK</v>
      </c>
      <c r="S126" s="36"/>
    </row>
    <row r="127" spans="1:23" ht="22.5" customHeight="1">
      <c r="A127" s="155" t="s">
        <v>135</v>
      </c>
      <c r="B127" s="156"/>
      <c r="C127" s="100">
        <f>L117</f>
        <v>0</v>
      </c>
      <c r="D127" s="100">
        <f t="shared" ref="D127:F127" si="49">M117</f>
        <v>0</v>
      </c>
      <c r="E127" s="100">
        <f t="shared" si="49"/>
        <v>0</v>
      </c>
      <c r="F127" s="100">
        <f t="shared" si="49"/>
        <v>0</v>
      </c>
      <c r="G127" s="100">
        <f>D127</f>
        <v>0</v>
      </c>
      <c r="H127" s="157"/>
      <c r="I127" s="158"/>
      <c r="J127" s="150" t="s">
        <v>287</v>
      </c>
      <c r="K127" s="150"/>
      <c r="L127" s="150"/>
      <c r="M127" s="150"/>
      <c r="N127" s="89"/>
      <c r="O127" s="89"/>
      <c r="P127" s="29" t="str">
        <f>IF(G127&lt;=2500000,"OK","NG")</f>
        <v>OK</v>
      </c>
      <c r="Q127" s="10" t="str">
        <f>IF(D127&lt;=C127/2,"OK","NG")</f>
        <v>OK</v>
      </c>
      <c r="R127" s="10" t="str">
        <f>IF(C127=D127+E127+F127,"OK","NG")</f>
        <v>OK</v>
      </c>
      <c r="S127" s="36"/>
    </row>
    <row r="128" spans="1:23" ht="22.5" customHeight="1">
      <c r="A128" s="174" t="s">
        <v>14</v>
      </c>
      <c r="B128" s="175"/>
      <c r="C128" s="100">
        <f>SUM(C120:C127)</f>
        <v>0</v>
      </c>
      <c r="D128" s="100">
        <f>SUM(D120:D127)</f>
        <v>0</v>
      </c>
      <c r="E128" s="100">
        <f t="shared" ref="E128:F128" si="50">SUM(E120:E127)</f>
        <v>0</v>
      </c>
      <c r="F128" s="100">
        <f t="shared" si="50"/>
        <v>0</v>
      </c>
      <c r="G128" s="100">
        <f>D128</f>
        <v>0</v>
      </c>
      <c r="H128" s="157"/>
      <c r="I128" s="158"/>
      <c r="J128" s="177" t="s">
        <v>213</v>
      </c>
      <c r="K128" s="177"/>
      <c r="L128" s="177"/>
      <c r="M128" s="177"/>
      <c r="N128" s="89"/>
      <c r="P128" s="29" t="str">
        <f>IF(OR(C128=0,AND(G128&gt;=150000,G128&lt;=10000000)),"OK","NG")</f>
        <v>OK</v>
      </c>
      <c r="Q128" s="10" t="str">
        <f>IF(D128&lt;=C128/2,"OK","NG")</f>
        <v>OK</v>
      </c>
      <c r="R128" s="10" t="str">
        <f>IF(C128=D128+E128+F128,"OK","NG")</f>
        <v>OK</v>
      </c>
    </row>
    <row r="129" spans="1:16" ht="13"/>
    <row r="130" spans="1:16" ht="22.5" customHeight="1">
      <c r="A130" s="48" t="s">
        <v>196</v>
      </c>
    </row>
    <row r="131" spans="1:16" ht="15" customHeight="1">
      <c r="A131" s="139" t="s">
        <v>205</v>
      </c>
      <c r="B131" s="139"/>
      <c r="C131" s="139"/>
      <c r="D131" s="139"/>
      <c r="E131" s="139"/>
      <c r="F131" s="139"/>
      <c r="G131" s="139"/>
      <c r="H131" s="139"/>
      <c r="I131" s="139"/>
      <c r="J131" s="139"/>
      <c r="K131" s="50" t="s">
        <v>82</v>
      </c>
      <c r="P131" s="49" t="s">
        <v>55</v>
      </c>
    </row>
    <row r="132" spans="1:16" ht="15" customHeight="1">
      <c r="A132" s="176" t="s">
        <v>204</v>
      </c>
      <c r="B132" s="176"/>
      <c r="C132" s="176"/>
      <c r="D132" s="176"/>
      <c r="E132" s="176"/>
      <c r="F132" s="176"/>
      <c r="G132" s="176"/>
      <c r="H132" s="176"/>
      <c r="I132" s="176"/>
      <c r="J132" s="176"/>
      <c r="K132" s="56" t="s">
        <v>166</v>
      </c>
      <c r="P132" s="49" t="s">
        <v>167</v>
      </c>
    </row>
    <row r="133" spans="1:16" ht="15" customHeight="1">
      <c r="A133" s="176" t="s">
        <v>199</v>
      </c>
      <c r="B133" s="176"/>
      <c r="C133" s="176"/>
      <c r="D133" s="176"/>
      <c r="E133" s="176"/>
      <c r="F133" s="176"/>
      <c r="G133" s="176"/>
      <c r="H133" s="176"/>
      <c r="I133" s="176"/>
      <c r="J133" s="176"/>
      <c r="K133" s="56" t="s">
        <v>166</v>
      </c>
    </row>
    <row r="134" spans="1:16" ht="15" customHeight="1">
      <c r="A134" s="176" t="s">
        <v>200</v>
      </c>
      <c r="B134" s="176"/>
      <c r="C134" s="176"/>
      <c r="D134" s="176"/>
      <c r="E134" s="176"/>
      <c r="F134" s="176"/>
      <c r="G134" s="176"/>
      <c r="H134" s="176"/>
      <c r="I134" s="176"/>
      <c r="J134" s="176"/>
      <c r="K134" s="56" t="s">
        <v>166</v>
      </c>
    </row>
    <row r="135" spans="1:16" ht="15" customHeight="1">
      <c r="A135" s="176" t="s">
        <v>201</v>
      </c>
      <c r="B135" s="176"/>
      <c r="C135" s="176"/>
      <c r="D135" s="176"/>
      <c r="E135" s="176"/>
      <c r="F135" s="176"/>
      <c r="G135" s="176"/>
      <c r="H135" s="176"/>
      <c r="I135" s="176"/>
      <c r="J135" s="176"/>
      <c r="K135" s="56" t="s">
        <v>166</v>
      </c>
    </row>
    <row r="136" spans="1:16" ht="15" customHeight="1">
      <c r="A136" s="176" t="s">
        <v>289</v>
      </c>
      <c r="B136" s="176"/>
      <c r="C136" s="176"/>
      <c r="D136" s="176"/>
      <c r="E136" s="176"/>
      <c r="F136" s="176"/>
      <c r="G136" s="176"/>
      <c r="H136" s="176"/>
      <c r="I136" s="176"/>
      <c r="J136" s="176"/>
      <c r="K136" s="56" t="s">
        <v>166</v>
      </c>
    </row>
    <row r="137" spans="1:16" ht="15" customHeight="1">
      <c r="A137" s="176" t="s">
        <v>202</v>
      </c>
      <c r="B137" s="176"/>
      <c r="C137" s="176"/>
      <c r="D137" s="176"/>
      <c r="E137" s="176"/>
      <c r="F137" s="176"/>
      <c r="G137" s="176"/>
      <c r="H137" s="176"/>
      <c r="I137" s="176"/>
      <c r="J137" s="176"/>
      <c r="K137" s="56" t="s">
        <v>166</v>
      </c>
    </row>
    <row r="138" spans="1:16" ht="15" customHeight="1">
      <c r="A138" s="176" t="s">
        <v>203</v>
      </c>
      <c r="B138" s="176"/>
      <c r="C138" s="176"/>
      <c r="D138" s="176"/>
      <c r="E138" s="176"/>
      <c r="F138" s="176"/>
      <c r="G138" s="176"/>
      <c r="H138" s="176"/>
      <c r="I138" s="176"/>
      <c r="J138" s="176"/>
      <c r="K138" s="56" t="s">
        <v>166</v>
      </c>
    </row>
    <row r="139" spans="1:16" ht="15" customHeight="1">
      <c r="A139" s="17"/>
      <c r="B139" s="17"/>
      <c r="C139" s="17"/>
      <c r="D139" s="17"/>
      <c r="E139" s="17"/>
      <c r="J139" s="93" t="s">
        <v>141</v>
      </c>
      <c r="K139" s="99">
        <f>COUNTIF(K132:K138,"☑")</f>
        <v>0</v>
      </c>
    </row>
    <row r="140" spans="1:16" ht="15" customHeight="1">
      <c r="A140" s="17"/>
      <c r="B140" s="17"/>
      <c r="C140" s="17"/>
      <c r="D140" s="17"/>
      <c r="E140" s="17"/>
      <c r="H140" s="17"/>
    </row>
    <row r="141" spans="1:16" ht="15" customHeight="1">
      <c r="A141" s="48" t="s">
        <v>206</v>
      </c>
    </row>
    <row r="142" spans="1:16" ht="15" customHeight="1">
      <c r="A142" s="180" t="s">
        <v>57</v>
      </c>
      <c r="B142" s="180"/>
      <c r="C142" s="180"/>
      <c r="D142" s="180"/>
      <c r="E142" s="180"/>
      <c r="F142" s="180"/>
      <c r="G142" s="180"/>
      <c r="H142" s="180"/>
      <c r="I142" s="180"/>
      <c r="J142" s="180"/>
      <c r="K142" s="180"/>
      <c r="P142" s="95" t="s">
        <v>80</v>
      </c>
    </row>
    <row r="143" spans="1:16" ht="15" customHeight="1">
      <c r="A143" s="50" t="s">
        <v>2</v>
      </c>
      <c r="B143" s="140" t="s">
        <v>3</v>
      </c>
      <c r="C143" s="181"/>
      <c r="D143" s="181"/>
      <c r="E143" s="181"/>
      <c r="F143" s="181"/>
      <c r="G143" s="181"/>
      <c r="H143" s="181"/>
      <c r="I143" s="181"/>
      <c r="J143" s="141"/>
    </row>
    <row r="144" spans="1:16" ht="15" customHeight="1">
      <c r="A144" s="3" t="s">
        <v>1</v>
      </c>
      <c r="B144" s="182" t="s">
        <v>69</v>
      </c>
      <c r="C144" s="167"/>
      <c r="D144" s="167"/>
      <c r="E144" s="167"/>
      <c r="F144" s="167"/>
      <c r="G144" s="167"/>
      <c r="H144" s="167"/>
      <c r="I144" s="167"/>
      <c r="J144" s="168"/>
      <c r="P144" s="29" t="str">
        <f>IF(C128=0,"OK",IF(AND(A144="☑",A145="☑",A146="☑"),"OK","NG"))</f>
        <v>OK</v>
      </c>
    </row>
    <row r="145" spans="1:13" ht="15" customHeight="1">
      <c r="A145" s="3" t="s">
        <v>1</v>
      </c>
      <c r="B145" s="182" t="s">
        <v>117</v>
      </c>
      <c r="C145" s="167"/>
      <c r="D145" s="167"/>
      <c r="E145" s="167"/>
      <c r="F145" s="167"/>
      <c r="G145" s="167"/>
      <c r="H145" s="167"/>
      <c r="I145" s="167"/>
      <c r="J145" s="168"/>
    </row>
    <row r="146" spans="1:13" ht="15" customHeight="1">
      <c r="A146" s="3" t="s">
        <v>1</v>
      </c>
      <c r="B146" s="182" t="s">
        <v>288</v>
      </c>
      <c r="C146" s="167"/>
      <c r="D146" s="167"/>
      <c r="E146" s="167"/>
      <c r="F146" s="167"/>
      <c r="G146" s="167"/>
      <c r="H146" s="167"/>
      <c r="I146" s="167"/>
      <c r="J146" s="168"/>
    </row>
    <row r="147" spans="1:13" ht="15" customHeight="1"/>
    <row r="148" spans="1:13" ht="15" customHeight="1">
      <c r="A148" s="48" t="s">
        <v>207</v>
      </c>
    </row>
    <row r="149" spans="1:13" ht="15" customHeight="1">
      <c r="A149" s="50" t="s">
        <v>2</v>
      </c>
      <c r="B149" s="139" t="s">
        <v>4</v>
      </c>
      <c r="C149" s="139"/>
      <c r="D149" s="139"/>
      <c r="E149" s="139"/>
      <c r="F149" s="140" t="s">
        <v>97</v>
      </c>
      <c r="G149" s="141"/>
      <c r="H149" s="140" t="s">
        <v>20</v>
      </c>
      <c r="I149" s="141"/>
      <c r="J149" s="139" t="s">
        <v>17</v>
      </c>
      <c r="K149" s="139"/>
      <c r="L149" s="139"/>
      <c r="M149" s="139"/>
    </row>
    <row r="150" spans="1:13" ht="18.75" customHeight="1">
      <c r="A150" s="3" t="s">
        <v>1</v>
      </c>
      <c r="B150" s="138" t="s">
        <v>23</v>
      </c>
      <c r="C150" s="138"/>
      <c r="D150" s="138"/>
      <c r="E150" s="138"/>
      <c r="F150" s="142" t="s">
        <v>22</v>
      </c>
      <c r="G150" s="143"/>
      <c r="H150" s="142" t="s">
        <v>98</v>
      </c>
      <c r="I150" s="143"/>
      <c r="J150" s="138" t="s">
        <v>143</v>
      </c>
      <c r="K150" s="138"/>
      <c r="L150" s="138"/>
      <c r="M150" s="138"/>
    </row>
    <row r="151" spans="1:13" ht="18.75" customHeight="1">
      <c r="A151" s="3" t="s">
        <v>1</v>
      </c>
      <c r="B151" s="138" t="s">
        <v>25</v>
      </c>
      <c r="C151" s="138"/>
      <c r="D151" s="138"/>
      <c r="E151" s="138"/>
      <c r="F151" s="142" t="s">
        <v>16</v>
      </c>
      <c r="G151" s="143"/>
      <c r="H151" s="142" t="s">
        <v>21</v>
      </c>
      <c r="I151" s="143"/>
      <c r="J151" s="138" t="s">
        <v>100</v>
      </c>
      <c r="K151" s="138"/>
      <c r="L151" s="138"/>
      <c r="M151" s="138"/>
    </row>
    <row r="152" spans="1:13" ht="18.75" customHeight="1">
      <c r="A152" s="3" t="s">
        <v>1</v>
      </c>
      <c r="B152" s="138" t="s">
        <v>24</v>
      </c>
      <c r="C152" s="138"/>
      <c r="D152" s="138"/>
      <c r="E152" s="138"/>
      <c r="F152" s="142" t="s">
        <v>16</v>
      </c>
      <c r="G152" s="143"/>
      <c r="H152" s="142" t="s">
        <v>21</v>
      </c>
      <c r="I152" s="143"/>
      <c r="J152" s="138" t="s">
        <v>26</v>
      </c>
      <c r="K152" s="138"/>
      <c r="L152" s="138"/>
      <c r="M152" s="138"/>
    </row>
    <row r="153" spans="1:13" ht="18.75" customHeight="1">
      <c r="A153" s="3" t="s">
        <v>1</v>
      </c>
      <c r="B153" s="138" t="s">
        <v>90</v>
      </c>
      <c r="C153" s="138"/>
      <c r="D153" s="138"/>
      <c r="E153" s="138"/>
      <c r="F153" s="142" t="s">
        <v>5</v>
      </c>
      <c r="G153" s="143"/>
      <c r="H153" s="159" t="s">
        <v>16</v>
      </c>
      <c r="I153" s="143"/>
      <c r="J153" s="138" t="s">
        <v>99</v>
      </c>
      <c r="K153" s="138"/>
      <c r="L153" s="138"/>
      <c r="M153" s="138"/>
    </row>
    <row r="154" spans="1:13" ht="18.75" customHeight="1">
      <c r="A154" s="3" t="s">
        <v>1</v>
      </c>
      <c r="B154" s="138" t="s">
        <v>283</v>
      </c>
      <c r="C154" s="138"/>
      <c r="D154" s="138"/>
      <c r="E154" s="138"/>
      <c r="F154" s="142" t="s">
        <v>5</v>
      </c>
      <c r="G154" s="143"/>
      <c r="H154" s="136" t="s">
        <v>16</v>
      </c>
      <c r="I154" s="136"/>
      <c r="J154" s="138" t="s">
        <v>284</v>
      </c>
      <c r="K154" s="138"/>
      <c r="L154" s="138"/>
      <c r="M154" s="138"/>
    </row>
  </sheetData>
  <sheetProtection algorithmName="SHA-512" hashValue="OvoT1jurViTbtAkE8ykw9csE5ZK2qxjwNZBEUvmUSCl6e5+WW0+2apOrJCOdZ8tyD2CMH2YNXilcZeOECcQRaw==" saltValue="SFNZHB71Z6qdUkP/PK70aA==" spinCount="100000" sheet="1" objects="1" scenarios="1"/>
  <mergeCells count="198">
    <mergeCell ref="A1:O1"/>
    <mergeCell ref="B3:E3"/>
    <mergeCell ref="B4:E4"/>
    <mergeCell ref="P4:P5"/>
    <mergeCell ref="B5:E5"/>
    <mergeCell ref="B6:E6"/>
    <mergeCell ref="M14:O14"/>
    <mergeCell ref="M15:O15"/>
    <mergeCell ref="M16:O16"/>
    <mergeCell ref="M17:O17"/>
    <mergeCell ref="M18:O18"/>
    <mergeCell ref="M19:O19"/>
    <mergeCell ref="F9:I9"/>
    <mergeCell ref="J9:L9"/>
    <mergeCell ref="M10:O10"/>
    <mergeCell ref="M11:O11"/>
    <mergeCell ref="M12:O12"/>
    <mergeCell ref="M13:O13"/>
    <mergeCell ref="N26:O26"/>
    <mergeCell ref="A31:A32"/>
    <mergeCell ref="B31:B32"/>
    <mergeCell ref="C31:F31"/>
    <mergeCell ref="G31:G32"/>
    <mergeCell ref="H31:K31"/>
    <mergeCell ref="L31:O31"/>
    <mergeCell ref="D32:E32"/>
    <mergeCell ref="M20:O20"/>
    <mergeCell ref="M21:O21"/>
    <mergeCell ref="M22:O22"/>
    <mergeCell ref="M23:O23"/>
    <mergeCell ref="M24:O24"/>
    <mergeCell ref="M25:O25"/>
    <mergeCell ref="D39:E39"/>
    <mergeCell ref="A42:A43"/>
    <mergeCell ref="B42:B43"/>
    <mergeCell ref="C42:F42"/>
    <mergeCell ref="G42:G43"/>
    <mergeCell ref="H42:K42"/>
    <mergeCell ref="D33:E33"/>
    <mergeCell ref="D34:E34"/>
    <mergeCell ref="D35:E35"/>
    <mergeCell ref="D36:E36"/>
    <mergeCell ref="D37:E37"/>
    <mergeCell ref="D38:E38"/>
    <mergeCell ref="A53:A54"/>
    <mergeCell ref="B53:B54"/>
    <mergeCell ref="C53:F53"/>
    <mergeCell ref="L42:O42"/>
    <mergeCell ref="D43:E43"/>
    <mergeCell ref="D44:E44"/>
    <mergeCell ref="D45:E45"/>
    <mergeCell ref="D46:E46"/>
    <mergeCell ref="D47:E47"/>
    <mergeCell ref="G53:G54"/>
    <mergeCell ref="H53:K53"/>
    <mergeCell ref="L53:O53"/>
    <mergeCell ref="D54:E54"/>
    <mergeCell ref="D55:E55"/>
    <mergeCell ref="D56:E56"/>
    <mergeCell ref="D48:E48"/>
    <mergeCell ref="D49:E49"/>
    <mergeCell ref="D50:E50"/>
    <mergeCell ref="H64:K64"/>
    <mergeCell ref="L64:O64"/>
    <mergeCell ref="D65:E65"/>
    <mergeCell ref="D66:E66"/>
    <mergeCell ref="D67:E67"/>
    <mergeCell ref="D57:E57"/>
    <mergeCell ref="D58:E58"/>
    <mergeCell ref="D59:E59"/>
    <mergeCell ref="D60:E60"/>
    <mergeCell ref="D61:E61"/>
    <mergeCell ref="C64:F64"/>
    <mergeCell ref="D68:E68"/>
    <mergeCell ref="D69:E69"/>
    <mergeCell ref="D70:E70"/>
    <mergeCell ref="D71:E71"/>
    <mergeCell ref="D72:E72"/>
    <mergeCell ref="A75:A76"/>
    <mergeCell ref="B75:B76"/>
    <mergeCell ref="C75:F75"/>
    <mergeCell ref="G64:G65"/>
    <mergeCell ref="A64:A65"/>
    <mergeCell ref="B64:B65"/>
    <mergeCell ref="A86:A87"/>
    <mergeCell ref="B86:B87"/>
    <mergeCell ref="C86:F86"/>
    <mergeCell ref="G75:G76"/>
    <mergeCell ref="H75:K75"/>
    <mergeCell ref="L75:O75"/>
    <mergeCell ref="D76:E76"/>
    <mergeCell ref="D77:E77"/>
    <mergeCell ref="D78:E78"/>
    <mergeCell ref="G86:G87"/>
    <mergeCell ref="H86:K86"/>
    <mergeCell ref="L86:O86"/>
    <mergeCell ref="D87:E87"/>
    <mergeCell ref="D88:E88"/>
    <mergeCell ref="D89:E89"/>
    <mergeCell ref="D79:E79"/>
    <mergeCell ref="D80:E80"/>
    <mergeCell ref="D81:E81"/>
    <mergeCell ref="D82:E82"/>
    <mergeCell ref="D83:E83"/>
    <mergeCell ref="H97:K97"/>
    <mergeCell ref="L97:O97"/>
    <mergeCell ref="D98:E98"/>
    <mergeCell ref="D99:E99"/>
    <mergeCell ref="D100:E100"/>
    <mergeCell ref="D90:E90"/>
    <mergeCell ref="D91:E91"/>
    <mergeCell ref="D92:E92"/>
    <mergeCell ref="D93:E93"/>
    <mergeCell ref="D94:E94"/>
    <mergeCell ref="C97:F97"/>
    <mergeCell ref="D101:E101"/>
    <mergeCell ref="D102:E102"/>
    <mergeCell ref="D103:E103"/>
    <mergeCell ref="D104:E104"/>
    <mergeCell ref="D105:E105"/>
    <mergeCell ref="A108:A109"/>
    <mergeCell ref="B108:B109"/>
    <mergeCell ref="C108:F108"/>
    <mergeCell ref="G97:G98"/>
    <mergeCell ref="A97:A98"/>
    <mergeCell ref="B97:B98"/>
    <mergeCell ref="D112:E112"/>
    <mergeCell ref="D113:E113"/>
    <mergeCell ref="D114:E114"/>
    <mergeCell ref="D115:E115"/>
    <mergeCell ref="D116:E116"/>
    <mergeCell ref="A119:B119"/>
    <mergeCell ref="G108:G109"/>
    <mergeCell ref="H108:K108"/>
    <mergeCell ref="L108:O108"/>
    <mergeCell ref="D109:E109"/>
    <mergeCell ref="D110:E110"/>
    <mergeCell ref="D111:E111"/>
    <mergeCell ref="H119:I119"/>
    <mergeCell ref="J119:M119"/>
    <mergeCell ref="A120:B120"/>
    <mergeCell ref="G120:G122"/>
    <mergeCell ref="H120:I120"/>
    <mergeCell ref="J120:M122"/>
    <mergeCell ref="A121:B121"/>
    <mergeCell ref="H121:I121"/>
    <mergeCell ref="A122:B122"/>
    <mergeCell ref="A127:B127"/>
    <mergeCell ref="H127:I127"/>
    <mergeCell ref="J127:M127"/>
    <mergeCell ref="A128:B128"/>
    <mergeCell ref="H128:I128"/>
    <mergeCell ref="J128:M128"/>
    <mergeCell ref="A123:B123"/>
    <mergeCell ref="J123:M123"/>
    <mergeCell ref="A124:B124"/>
    <mergeCell ref="J124:M124"/>
    <mergeCell ref="A125:B125"/>
    <mergeCell ref="G125:G126"/>
    <mergeCell ref="J125:M126"/>
    <mergeCell ref="A126:B126"/>
    <mergeCell ref="A137:J137"/>
    <mergeCell ref="A138:J138"/>
    <mergeCell ref="A142:K142"/>
    <mergeCell ref="B143:J143"/>
    <mergeCell ref="B144:J144"/>
    <mergeCell ref="B145:J145"/>
    <mergeCell ref="A131:J131"/>
    <mergeCell ref="A132:J132"/>
    <mergeCell ref="A133:J133"/>
    <mergeCell ref="A134:J134"/>
    <mergeCell ref="A135:J135"/>
    <mergeCell ref="A136:J136"/>
    <mergeCell ref="B146:J146"/>
    <mergeCell ref="B149:E149"/>
    <mergeCell ref="F149:G149"/>
    <mergeCell ref="H149:I149"/>
    <mergeCell ref="J149:M149"/>
    <mergeCell ref="B150:E150"/>
    <mergeCell ref="F150:G150"/>
    <mergeCell ref="H150:I150"/>
    <mergeCell ref="J150:M150"/>
    <mergeCell ref="B153:E153"/>
    <mergeCell ref="F153:G153"/>
    <mergeCell ref="H153:I153"/>
    <mergeCell ref="J153:M153"/>
    <mergeCell ref="B154:E154"/>
    <mergeCell ref="F154:G154"/>
    <mergeCell ref="H154:I154"/>
    <mergeCell ref="J154:M154"/>
    <mergeCell ref="B151:E151"/>
    <mergeCell ref="F151:G151"/>
    <mergeCell ref="H151:I151"/>
    <mergeCell ref="J151:M151"/>
    <mergeCell ref="B152:E152"/>
    <mergeCell ref="F152:G152"/>
    <mergeCell ref="H152:I152"/>
    <mergeCell ref="J152:M152"/>
  </mergeCells>
  <phoneticPr fontId="2"/>
  <conditionalFormatting sqref="C120:G128">
    <cfRule type="expression" dxfId="2848" priority="2">
      <formula>$P120="NG"</formula>
    </cfRule>
  </conditionalFormatting>
  <conditionalFormatting sqref="G120:G123">
    <cfRule type="expression" dxfId="2847" priority="1">
      <formula>$P120="NG"</formula>
    </cfRule>
  </conditionalFormatting>
  <conditionalFormatting sqref="H33:K36">
    <cfRule type="expression" dxfId="2846" priority="55">
      <formula>#REF!="追加"</formula>
    </cfRule>
    <cfRule type="expression" dxfId="2845" priority="56">
      <formula>#REF!="新規"</formula>
    </cfRule>
  </conditionalFormatting>
  <conditionalFormatting sqref="H37:K39">
    <cfRule type="expression" dxfId="2844" priority="60">
      <formula>#REF!="追加"</formula>
    </cfRule>
    <cfRule type="expression" dxfId="2843" priority="67">
      <formula>#REF!="新規"</formula>
    </cfRule>
  </conditionalFormatting>
  <conditionalFormatting sqref="H44:K47">
    <cfRule type="expression" dxfId="2842" priority="46">
      <formula>#REF!="追加"</formula>
    </cfRule>
    <cfRule type="expression" dxfId="2841" priority="47">
      <formula>#REF!="新規"</formula>
    </cfRule>
  </conditionalFormatting>
  <conditionalFormatting sqref="H48:K50">
    <cfRule type="expression" dxfId="2840" priority="50">
      <formula>#REF!="追加"</formula>
    </cfRule>
    <cfRule type="expression" dxfId="2839" priority="51">
      <formula>#REF!="新規"</formula>
    </cfRule>
  </conditionalFormatting>
  <conditionalFormatting sqref="H55:K58">
    <cfRule type="expression" dxfId="2838" priority="40">
      <formula>#REF!="追加"</formula>
    </cfRule>
    <cfRule type="expression" dxfId="2837" priority="41">
      <formula>#REF!="新規"</formula>
    </cfRule>
  </conditionalFormatting>
  <conditionalFormatting sqref="H59:K61">
    <cfRule type="expression" dxfId="2836" priority="44">
      <formula>#REF!="追加"</formula>
    </cfRule>
    <cfRule type="expression" dxfId="2835" priority="45">
      <formula>#REF!="新規"</formula>
    </cfRule>
  </conditionalFormatting>
  <conditionalFormatting sqref="H66:K69">
    <cfRule type="expression" dxfId="2834" priority="34">
      <formula>#REF!="追加"</formula>
    </cfRule>
    <cfRule type="expression" dxfId="2833" priority="35">
      <formula>#REF!="新規"</formula>
    </cfRule>
  </conditionalFormatting>
  <conditionalFormatting sqref="H70:K72">
    <cfRule type="expression" dxfId="2832" priority="38">
      <formula>#REF!="追加"</formula>
    </cfRule>
    <cfRule type="expression" dxfId="2831" priority="39">
      <formula>#REF!="新規"</formula>
    </cfRule>
  </conditionalFormatting>
  <conditionalFormatting sqref="H77:K80">
    <cfRule type="expression" dxfId="2830" priority="28">
      <formula>#REF!="追加"</formula>
    </cfRule>
    <cfRule type="expression" dxfId="2829" priority="29">
      <formula>#REF!="新規"</formula>
    </cfRule>
  </conditionalFormatting>
  <conditionalFormatting sqref="H81:K83">
    <cfRule type="expression" dxfId="2828" priority="32">
      <formula>#REF!="追加"</formula>
    </cfRule>
    <cfRule type="expression" dxfId="2827" priority="33">
      <formula>#REF!="新規"</formula>
    </cfRule>
  </conditionalFormatting>
  <conditionalFormatting sqref="H88:K91">
    <cfRule type="expression" dxfId="2826" priority="22">
      <formula>#REF!="追加"</formula>
    </cfRule>
    <cfRule type="expression" dxfId="2825" priority="23">
      <formula>#REF!="新規"</formula>
    </cfRule>
  </conditionalFormatting>
  <conditionalFormatting sqref="H92:K94">
    <cfRule type="expression" dxfId="2824" priority="26">
      <formula>#REF!="追加"</formula>
    </cfRule>
    <cfRule type="expression" dxfId="2823" priority="27">
      <formula>#REF!="新規"</formula>
    </cfRule>
  </conditionalFormatting>
  <conditionalFormatting sqref="H99:K102">
    <cfRule type="expression" dxfId="2822" priority="16">
      <formula>#REF!="追加"</formula>
    </cfRule>
    <cfRule type="expression" dxfId="2821" priority="17">
      <formula>#REF!="新規"</formula>
    </cfRule>
  </conditionalFormatting>
  <conditionalFormatting sqref="H103:K105">
    <cfRule type="expression" dxfId="2820" priority="20">
      <formula>#REF!="追加"</formula>
    </cfRule>
    <cfRule type="expression" dxfId="2819" priority="21">
      <formula>#REF!="新規"</formula>
    </cfRule>
  </conditionalFormatting>
  <conditionalFormatting sqref="H110:K113">
    <cfRule type="expression" dxfId="2818" priority="10">
      <formula>#REF!="追加"</formula>
    </cfRule>
    <cfRule type="expression" dxfId="2817" priority="11">
      <formula>#REF!="新規"</formula>
    </cfRule>
  </conditionalFormatting>
  <conditionalFormatting sqref="H114:K116">
    <cfRule type="expression" dxfId="2816" priority="14">
      <formula>#REF!="追加"</formula>
    </cfRule>
    <cfRule type="expression" dxfId="2815" priority="15">
      <formula>#REF!="新規"</formula>
    </cfRule>
  </conditionalFormatting>
  <conditionalFormatting sqref="J35:K36 J39:K39">
    <cfRule type="expression" dxfId="2814" priority="57">
      <formula>#REF!="追加"</formula>
    </cfRule>
    <cfRule type="expression" dxfId="2813" priority="58">
      <formula>#REF!="新規"</formula>
    </cfRule>
  </conditionalFormatting>
  <conditionalFormatting sqref="J46:K47 J50:K50">
    <cfRule type="expression" dxfId="2812" priority="48">
      <formula>#REF!="追加"</formula>
    </cfRule>
    <cfRule type="expression" dxfId="2811" priority="49">
      <formula>#REF!="新規"</formula>
    </cfRule>
  </conditionalFormatting>
  <conditionalFormatting sqref="J57:K58 J61:K61">
    <cfRule type="expression" dxfId="2810" priority="42">
      <formula>#REF!="追加"</formula>
    </cfRule>
    <cfRule type="expression" dxfId="2809" priority="43">
      <formula>#REF!="新規"</formula>
    </cfRule>
  </conditionalFormatting>
  <conditionalFormatting sqref="J68:K69 J72:K72">
    <cfRule type="expression" dxfId="2808" priority="36">
      <formula>#REF!="追加"</formula>
    </cfRule>
    <cfRule type="expression" dxfId="2807" priority="37">
      <formula>#REF!="新規"</formula>
    </cfRule>
  </conditionalFormatting>
  <conditionalFormatting sqref="J79:K80 J83:K83">
    <cfRule type="expression" dxfId="2806" priority="30">
      <formula>#REF!="追加"</formula>
    </cfRule>
    <cfRule type="expression" dxfId="2805" priority="31">
      <formula>#REF!="新規"</formula>
    </cfRule>
  </conditionalFormatting>
  <conditionalFormatting sqref="J90:K91 J94:K94">
    <cfRule type="expression" dxfId="2804" priority="24">
      <formula>#REF!="追加"</formula>
    </cfRule>
    <cfRule type="expression" dxfId="2803" priority="25">
      <formula>#REF!="新規"</formula>
    </cfRule>
  </conditionalFormatting>
  <conditionalFormatting sqref="J101:K102 J105:K105">
    <cfRule type="expression" dxfId="2802" priority="18">
      <formula>#REF!="追加"</formula>
    </cfRule>
    <cfRule type="expression" dxfId="2801" priority="19">
      <formula>#REF!="新規"</formula>
    </cfRule>
  </conditionalFormatting>
  <conditionalFormatting sqref="J112:K113 J116:K116">
    <cfRule type="expression" dxfId="2800" priority="12">
      <formula>#REF!="追加"</formula>
    </cfRule>
    <cfRule type="expression" dxfId="2799" priority="13">
      <formula>#REF!="新規"</formula>
    </cfRule>
  </conditionalFormatting>
  <conditionalFormatting sqref="J40:O41 J51:O52 J62:O63 J73:O74 J84:O84 J95:O96 J106:O107 J117:O117">
    <cfRule type="expression" dxfId="2798" priority="72">
      <formula>$I40="追加"</formula>
    </cfRule>
    <cfRule type="expression" dxfId="2797" priority="73">
      <formula>$I40="新規"</formula>
    </cfRule>
  </conditionalFormatting>
  <conditionalFormatting sqref="K85:O85 I85">
    <cfRule type="expression" dxfId="2796" priority="76">
      <formula>#REF!="追加"</formula>
    </cfRule>
    <cfRule type="expression" dxfId="2795" priority="77">
      <formula>#REF!="新規"</formula>
    </cfRule>
  </conditionalFormatting>
  <conditionalFormatting sqref="L40:O41 L51:O52 L62:O63 L73:O74 L84:O84 L95:O96 L106:O107 L117:O117">
    <cfRule type="expression" dxfId="2794" priority="68">
      <formula>$I40="追加"</formula>
    </cfRule>
    <cfRule type="expression" dxfId="2793" priority="69">
      <formula>$I40="新規"</formula>
    </cfRule>
  </conditionalFormatting>
  <conditionalFormatting sqref="L85:O85">
    <cfRule type="expression" dxfId="2792" priority="74">
      <formula>#REF!="追加"</formula>
    </cfRule>
    <cfRule type="expression" dxfId="2791" priority="75">
      <formula>#REF!="新規"</formula>
    </cfRule>
  </conditionalFormatting>
  <conditionalFormatting sqref="P3">
    <cfRule type="expression" dxfId="2790" priority="62">
      <formula>$P3&lt;&gt;"要修正！"</formula>
    </cfRule>
    <cfRule type="expression" dxfId="2789" priority="63">
      <formula>$P3="要修正！"</formula>
    </cfRule>
  </conditionalFormatting>
  <conditionalFormatting sqref="P4:P5">
    <cfRule type="expression" dxfId="2788" priority="54">
      <formula>$P$3="要修正！"</formula>
    </cfRule>
  </conditionalFormatting>
  <conditionalFormatting sqref="P144">
    <cfRule type="expression" dxfId="2787" priority="61">
      <formula>P144="NG"</formula>
    </cfRule>
  </conditionalFormatting>
  <conditionalFormatting sqref="P33:R41">
    <cfRule type="expression" dxfId="2786" priority="59">
      <formula>P33="NG"</formula>
    </cfRule>
  </conditionalFormatting>
  <conditionalFormatting sqref="P44:R52">
    <cfRule type="expression" dxfId="2785" priority="9">
      <formula>P44="NG"</formula>
    </cfRule>
  </conditionalFormatting>
  <conditionalFormatting sqref="P55:R63">
    <cfRule type="expression" dxfId="2784" priority="7">
      <formula>P55="NG"</formula>
    </cfRule>
  </conditionalFormatting>
  <conditionalFormatting sqref="P66:R74 P75:Q83">
    <cfRule type="expression" dxfId="2783" priority="8">
      <formula>P66="NG"</formula>
    </cfRule>
  </conditionalFormatting>
  <conditionalFormatting sqref="P84:R85 R77:R83">
    <cfRule type="expression" dxfId="2782" priority="6">
      <formula>P77="NG"</formula>
    </cfRule>
  </conditionalFormatting>
  <conditionalFormatting sqref="P88:R96">
    <cfRule type="expression" dxfId="2781" priority="5">
      <formula>P88="NG"</formula>
    </cfRule>
  </conditionalFormatting>
  <conditionalFormatting sqref="P99:R107">
    <cfRule type="expression" dxfId="2780" priority="4">
      <formula>P99="NG"</formula>
    </cfRule>
  </conditionalFormatting>
  <conditionalFormatting sqref="P110:R117">
    <cfRule type="expression" dxfId="2779" priority="3">
      <formula>P110="NG"</formula>
    </cfRule>
  </conditionalFormatting>
  <conditionalFormatting sqref="P120:R120 Q121:R122">
    <cfRule type="expression" dxfId="2778" priority="71">
      <formula>#REF!="NG"</formula>
    </cfRule>
  </conditionalFormatting>
  <conditionalFormatting sqref="P120:R128">
    <cfRule type="expression" dxfId="2777" priority="52">
      <formula>P120="NG"</formula>
    </cfRule>
  </conditionalFormatting>
  <conditionalFormatting sqref="P121:R122">
    <cfRule type="expression" dxfId="2776" priority="70">
      <formula>$P29="NG"</formula>
    </cfRule>
  </conditionalFormatting>
  <conditionalFormatting sqref="P123:R127 P128:Q128">
    <cfRule type="expression" dxfId="2775" priority="53">
      <formula>#REF!="NG"</formula>
    </cfRule>
  </conditionalFormatting>
  <conditionalFormatting sqref="P125:R126">
    <cfRule type="expression" dxfId="2774" priority="65">
      <formula>$P30="NG"</formula>
    </cfRule>
  </conditionalFormatting>
  <conditionalFormatting sqref="P127:R128">
    <cfRule type="expression" dxfId="2773" priority="64">
      <formula>$P31="NG"</formula>
    </cfRule>
  </conditionalFormatting>
  <conditionalFormatting sqref="T57 T76:T80 T86:T88 T98:T102 T109:T111">
    <cfRule type="expression" dxfId="2772" priority="66">
      <formula>T57="NG"</formula>
    </cfRule>
  </conditionalFormatting>
  <dataValidations count="12">
    <dataValidation type="list" allowBlank="1" showInputMessage="1" showErrorMessage="1" sqref="K132:K138" xr:uid="{084CFB57-F725-4BF0-83F7-3667D5F0D70E}">
      <formula1>$P$131:$P$132</formula1>
    </dataValidation>
    <dataValidation type="list" allowBlank="1" showInputMessage="1" showErrorMessage="1" sqref="C44:C50" xr:uid="{5E255473-960D-4686-B587-18AAE41CABB0}">
      <formula1>$T$44:$T$46</formula1>
    </dataValidation>
    <dataValidation type="list" allowBlank="1" showInputMessage="1" showErrorMessage="1" sqref="C55:C61" xr:uid="{46A24B3F-A9B3-4DCC-AA41-D2A22A01BCEC}">
      <formula1>$T$55:$T$58</formula1>
    </dataValidation>
    <dataValidation type="list" allowBlank="1" showInputMessage="1" showErrorMessage="1" sqref="C66:C72" xr:uid="{5F086F8C-50CD-42CF-B799-8037A9142C67}">
      <formula1>$T$66:$T$68</formula1>
    </dataValidation>
    <dataValidation type="list" allowBlank="1" showInputMessage="1" showErrorMessage="1" sqref="C77:C83" xr:uid="{08FDF070-76F9-47E4-954C-E03309852C09}">
      <formula1>$T$77:$T$80</formula1>
    </dataValidation>
    <dataValidation type="list" allowBlank="1" showInputMessage="1" showErrorMessage="1" sqref="C88:C94" xr:uid="{831B5506-E2C1-4A18-9989-D35A7CBBFAAD}">
      <formula1>$T$87:$T$88</formula1>
    </dataValidation>
    <dataValidation type="list" allowBlank="1" showInputMessage="1" showErrorMessage="1" sqref="C110:C116" xr:uid="{F68E54EA-F449-403B-A2EB-23DB8B6EFD59}">
      <formula1>$T$110:$T$111</formula1>
    </dataValidation>
    <dataValidation type="list" allowBlank="1" showInputMessage="1" showErrorMessage="1" sqref="B33:B39 B110:B116 B99:B105 B88:B94 B77:B83 B66:B72 B55:B61 B44:B50" xr:uid="{6AC986D5-A957-4BA1-A7F5-D4208CBBA388}">
      <formula1>$T$33:$T$34</formula1>
    </dataValidation>
    <dataValidation type="list" allowBlank="1" showInputMessage="1" showErrorMessage="1" sqref="C33:C39" xr:uid="{323F3AEC-0387-4289-A3CE-CAA4E0B1CF83}">
      <formula1>$U$33:$U$36</formula1>
    </dataValidation>
    <dataValidation type="list" allowBlank="1" showInputMessage="1" showErrorMessage="1" sqref="C99:C105" xr:uid="{00366CFB-273F-4323-B88F-CE333EE28469}">
      <formula1>$T$99:$T$102</formula1>
    </dataValidation>
    <dataValidation type="list" allowBlank="1" showInputMessage="1" showErrorMessage="1" sqref="B11:B25" xr:uid="{C15D31EF-8DAA-4294-AFE2-33EBA0E58B8B}">
      <formula1>$P$11:$P$18</formula1>
    </dataValidation>
    <dataValidation type="list" allowBlank="1" showInputMessage="1" showErrorMessage="1" sqref="D27 D11:D25" xr:uid="{42E9BB66-BF3A-41A6-823B-4E41E936ED90}">
      <formula1>$Q$11:$Q$13</formula1>
    </dataValidation>
  </dataValidations>
  <pageMargins left="0.70866141732283472" right="0.70866141732283472" top="0.62992125984251968" bottom="0.74803149606299213" header="0.31496062992125984" footer="0.31496062992125984"/>
  <headerFooter>
    <oddHeader>&amp;L様式第1号別添1&amp;R事業参加者用（事業参加者→事業実施主体）</oddHeader>
  </headerFooter>
  <extLst>
    <ext xmlns:x14="http://schemas.microsoft.com/office/spreadsheetml/2009/9/main" uri="{CCE6A557-97BC-4b89-ADB6-D9C93CAAB3DF}">
      <x14:dataValidations xmlns:xm="http://schemas.microsoft.com/office/excel/2006/main" count="6">
        <x14:dataValidation type="list" allowBlank="1" showInputMessage="1" showErrorMessage="1" xr:uid="{61D4C8F0-0C84-4492-96BF-E3E9B3A3C474}">
          <x14:formula1>
            <xm:f>リスト!$H$2:$H$4</xm:f>
          </x14:formula1>
          <xm:sqref>A144:A146 J33:K39 L107:O107 L52:O52 J99:K105 L63:O63 J77:K83 L74:O74 J44:K50 L85:O85 J55:K61 L96:O96 J66:K72 J88:K94 J110:K116</xm:sqref>
        </x14:dataValidation>
        <x14:dataValidation type="list" allowBlank="1" showInputMessage="1" showErrorMessage="1" xr:uid="{7C9B5848-BCC7-4F85-ABFE-91D7D9C1B143}">
          <x14:formula1>
            <xm:f>リスト!$G$2:$G$4</xm:f>
          </x14:formula1>
          <xm:sqref>G88:G94 G99:G105 I52 G33:G39 I63 G44:G50 I74 G55:G61 G66:G72 I96 G77:G83 I107 G110:G116</xm:sqref>
        </x14:dataValidation>
        <x14:dataValidation type="list" allowBlank="1" showInputMessage="1" showErrorMessage="1" xr:uid="{AFC76601-E29E-43BD-AD8C-6F71D7881660}">
          <x14:formula1>
            <xm:f>リスト!$C$2:$C$4</xm:f>
          </x14:formula1>
          <xm:sqref>B107 B96 B52 B63 B74 B85</xm:sqref>
        </x14:dataValidation>
        <x14:dataValidation type="list" allowBlank="1" showInputMessage="1" showErrorMessage="1" xr:uid="{3DCDD61C-2AA4-45D4-8881-52651088D5DF}">
          <x14:formula1>
            <xm:f>リスト!$E$2:$E$22</xm:f>
          </x14:formula1>
          <xm:sqref>D107 D96 D52 D63 D74 D85</xm:sqref>
        </x14:dataValidation>
        <x14:dataValidation type="list" allowBlank="1" showInputMessage="1" showErrorMessage="1" xr:uid="{978254DD-9137-4EE8-9FBB-9A33F3224481}">
          <x14:formula1>
            <xm:f>リスト!$D$2:$D$3</xm:f>
          </x14:formula1>
          <xm:sqref>C107 C96 C52 C63 C74 C85</xm:sqref>
        </x14:dataValidation>
        <x14:dataValidation type="list" allowBlank="1" showInputMessage="1" showErrorMessage="1" xr:uid="{47E43084-E3C9-4657-B96A-58B1EBAFB9E5}">
          <x14:formula1>
            <xm:f>リスト!$H$2:$H$3</xm:f>
          </x14:formula1>
          <xm:sqref>A150:A154</xm:sqref>
        </x14:dataValidation>
      </x14:dataValidations>
    </ext>
  </extLst>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CE3389-B813-4127-8731-5099972BD4EC}">
  <sheetPr>
    <pageSetUpPr fitToPage="1"/>
  </sheetPr>
  <dimension ref="A1:W154"/>
  <sheetViews>
    <sheetView view="pageBreakPreview" topLeftCell="C3" zoomScale="80" zoomScaleNormal="100" zoomScaleSheetLayoutView="80" workbookViewId="0">
      <selection activeCell="P3" sqref="P3:P5 H11:H25 K11:K25 C26 F26:L27 O33:R39 L40:O40 O44:R50 L51:O51 O55:R61 L62:O62 O66:R72 L73:O73 O77:O83 R77:R83 L84:O84 O88:R94 L95:O95 O99:R105 L106:O106 O110:R116 L117:O117 C120:G128 P120 Q120:R126 P123:P125 P127:R128 K139 P144"/>
    </sheetView>
  </sheetViews>
  <sheetFormatPr defaultColWidth="9" defaultRowHeight="22.5" customHeight="1"/>
  <cols>
    <col min="1" max="15" width="14.6328125" style="48" customWidth="1"/>
    <col min="16" max="16" width="23.26953125" style="49" customWidth="1"/>
    <col min="17" max="17" width="23.453125" style="48" bestFit="1" customWidth="1"/>
    <col min="18" max="18" width="18.90625" style="48" bestFit="1" customWidth="1"/>
    <col min="19" max="19" width="11.08984375" style="48" bestFit="1" customWidth="1"/>
    <col min="20" max="20" width="27.26953125" style="48" customWidth="1"/>
    <col min="21" max="21" width="8.90625" style="48" customWidth="1"/>
    <col min="22" max="16384" width="9" style="48"/>
  </cols>
  <sheetData>
    <row r="1" spans="1:19" s="35" customFormat="1" ht="22.5" customHeight="1">
      <c r="A1" s="178" t="s">
        <v>285</v>
      </c>
      <c r="B1" s="178"/>
      <c r="C1" s="178"/>
      <c r="D1" s="178"/>
      <c r="E1" s="178"/>
      <c r="F1" s="178"/>
      <c r="G1" s="178"/>
      <c r="H1" s="178"/>
      <c r="I1" s="178"/>
      <c r="J1" s="178"/>
      <c r="K1" s="178"/>
      <c r="L1" s="178"/>
      <c r="M1" s="178"/>
      <c r="N1" s="178"/>
      <c r="O1" s="178"/>
      <c r="P1" s="34" t="s">
        <v>58</v>
      </c>
    </row>
    <row r="2" spans="1:19" s="36" customFormat="1" ht="13">
      <c r="A2" s="36" t="s">
        <v>89</v>
      </c>
      <c r="F2" s="37"/>
      <c r="P2" s="38"/>
    </row>
    <row r="3" spans="1:19" s="36" customFormat="1" ht="22.5" customHeight="1">
      <c r="A3" s="39" t="s">
        <v>31</v>
      </c>
      <c r="B3" s="166"/>
      <c r="C3" s="167"/>
      <c r="D3" s="167"/>
      <c r="E3" s="168"/>
      <c r="F3" s="40"/>
      <c r="G3" s="40"/>
      <c r="H3" s="40"/>
      <c r="I3" s="40"/>
      <c r="J3" s="40"/>
      <c r="K3" s="40"/>
      <c r="L3" s="40"/>
      <c r="M3" s="41"/>
      <c r="N3" s="40" t="s">
        <v>148</v>
      </c>
      <c r="O3" s="40"/>
      <c r="P3" s="18" t="str">
        <f>IF(COUNTIF(P33:R154,"NG"),"要修正！","クリア ! ")</f>
        <v xml:space="preserve">クリア ! </v>
      </c>
      <c r="Q3" s="36" t="s">
        <v>113</v>
      </c>
      <c r="S3" s="38"/>
    </row>
    <row r="4" spans="1:19" s="36" customFormat="1" ht="22.5" customHeight="1">
      <c r="A4" s="39" t="s">
        <v>30</v>
      </c>
      <c r="B4" s="166"/>
      <c r="C4" s="167"/>
      <c r="D4" s="167"/>
      <c r="E4" s="168"/>
      <c r="F4" s="40"/>
      <c r="G4" s="40"/>
      <c r="H4" s="40"/>
      <c r="I4" s="40"/>
      <c r="J4" s="40"/>
      <c r="K4" s="40"/>
      <c r="L4" s="40"/>
      <c r="M4" s="42"/>
      <c r="N4" s="40" t="s">
        <v>145</v>
      </c>
      <c r="O4" s="40"/>
      <c r="P4" s="169" t="str">
        <f>IF(P3="要修正！","※「クリア！」になるようNG箇所を修正してください。","")</f>
        <v/>
      </c>
    </row>
    <row r="5" spans="1:19" s="36" customFormat="1" ht="22.5" customHeight="1">
      <c r="A5" s="39" t="s">
        <v>32</v>
      </c>
      <c r="B5" s="171"/>
      <c r="C5" s="167"/>
      <c r="D5" s="167"/>
      <c r="E5" s="168"/>
      <c r="F5" s="40"/>
      <c r="G5" s="40"/>
      <c r="H5" s="40"/>
      <c r="I5" s="40"/>
      <c r="J5" s="40"/>
      <c r="K5" s="40"/>
      <c r="L5" s="40"/>
      <c r="M5" s="43"/>
      <c r="N5" s="40" t="s">
        <v>146</v>
      </c>
      <c r="O5" s="40"/>
      <c r="P5" s="170"/>
    </row>
    <row r="6" spans="1:19" s="36" customFormat="1" ht="22.5" customHeight="1">
      <c r="A6" s="39" t="s">
        <v>33</v>
      </c>
      <c r="B6" s="166"/>
      <c r="C6" s="167"/>
      <c r="D6" s="167"/>
      <c r="E6" s="168"/>
      <c r="F6" s="40"/>
      <c r="G6" s="40"/>
      <c r="H6" s="40"/>
      <c r="I6" s="40"/>
      <c r="J6" s="40"/>
      <c r="K6" s="40"/>
      <c r="L6" s="40"/>
      <c r="M6" s="44"/>
      <c r="N6" s="40" t="s">
        <v>147</v>
      </c>
      <c r="O6" s="40"/>
      <c r="P6" s="45"/>
      <c r="Q6" s="46"/>
    </row>
    <row r="7" spans="1:19" s="36" customFormat="1" ht="22.5" customHeight="1">
      <c r="E7" s="47"/>
      <c r="F7" s="47"/>
      <c r="G7" s="47"/>
      <c r="H7" s="47"/>
      <c r="I7" s="47"/>
      <c r="J7" s="47"/>
      <c r="K7" s="47"/>
      <c r="L7" s="47"/>
      <c r="M7" s="47"/>
      <c r="N7" s="47"/>
      <c r="O7" s="47"/>
      <c r="P7" s="45"/>
      <c r="Q7" s="46"/>
    </row>
    <row r="8" spans="1:19" ht="22.5" customHeight="1">
      <c r="A8" s="48" t="s">
        <v>144</v>
      </c>
    </row>
    <row r="9" spans="1:19" ht="22.5" customHeight="1">
      <c r="F9" s="139" t="s">
        <v>170</v>
      </c>
      <c r="G9" s="139"/>
      <c r="H9" s="139"/>
      <c r="I9" s="139"/>
      <c r="J9" s="139" t="s">
        <v>235</v>
      </c>
      <c r="K9" s="139"/>
      <c r="L9" s="139"/>
    </row>
    <row r="10" spans="1:19" s="17" customFormat="1" ht="22.5" customHeight="1">
      <c r="A10" s="50" t="s">
        <v>118</v>
      </c>
      <c r="B10" s="50" t="s">
        <v>139</v>
      </c>
      <c r="C10" s="50" t="s">
        <v>197</v>
      </c>
      <c r="D10" s="50" t="s">
        <v>119</v>
      </c>
      <c r="E10" s="50" t="s">
        <v>6</v>
      </c>
      <c r="F10" s="53" t="s">
        <v>275</v>
      </c>
      <c r="G10" s="53" t="s">
        <v>276</v>
      </c>
      <c r="H10" s="51" t="s">
        <v>277</v>
      </c>
      <c r="I10" s="96" t="s">
        <v>150</v>
      </c>
      <c r="J10" s="51" t="s">
        <v>278</v>
      </c>
      <c r="K10" s="52" t="s">
        <v>279</v>
      </c>
      <c r="L10" s="96" t="s">
        <v>149</v>
      </c>
      <c r="M10" s="136" t="s">
        <v>243</v>
      </c>
      <c r="N10" s="136"/>
      <c r="O10" s="142"/>
      <c r="P10" s="50" t="s">
        <v>250</v>
      </c>
      <c r="Q10" s="86" t="s">
        <v>119</v>
      </c>
      <c r="S10" s="48"/>
    </row>
    <row r="11" spans="1:19" s="17" customFormat="1" ht="22.5" customHeight="1">
      <c r="A11" s="50">
        <v>1</v>
      </c>
      <c r="B11" s="54"/>
      <c r="C11" s="55"/>
      <c r="D11" s="56"/>
      <c r="E11" s="30"/>
      <c r="F11" s="6"/>
      <c r="G11" s="6"/>
      <c r="H11" s="26">
        <f>G11-F11</f>
        <v>0</v>
      </c>
      <c r="I11" s="57"/>
      <c r="J11" s="58"/>
      <c r="K11" s="25">
        <f>J11-F11</f>
        <v>0</v>
      </c>
      <c r="L11" s="59"/>
      <c r="M11" s="172"/>
      <c r="N11" s="172"/>
      <c r="O11" s="173"/>
      <c r="P11" s="60" t="s">
        <v>252</v>
      </c>
      <c r="Q11" s="91" t="s">
        <v>156</v>
      </c>
      <c r="S11" s="48"/>
    </row>
    <row r="12" spans="1:19" s="17" customFormat="1" ht="22.5" customHeight="1">
      <c r="A12" s="50">
        <v>2</v>
      </c>
      <c r="B12" s="54"/>
      <c r="C12" s="55"/>
      <c r="D12" s="56"/>
      <c r="E12" s="30"/>
      <c r="F12" s="6"/>
      <c r="G12" s="6"/>
      <c r="H12" s="26">
        <f t="shared" ref="H12:H25" si="0">G12-F12</f>
        <v>0</v>
      </c>
      <c r="I12" s="57"/>
      <c r="J12" s="58"/>
      <c r="K12" s="25">
        <f t="shared" ref="K12:K25" si="1">J12-F12</f>
        <v>0</v>
      </c>
      <c r="L12" s="59"/>
      <c r="M12" s="172"/>
      <c r="N12" s="172"/>
      <c r="O12" s="173"/>
      <c r="P12" s="60" t="s">
        <v>251</v>
      </c>
      <c r="Q12" s="91" t="s">
        <v>158</v>
      </c>
      <c r="S12" s="48"/>
    </row>
    <row r="13" spans="1:19" s="17" customFormat="1" ht="22.5" customHeight="1">
      <c r="A13" s="50">
        <v>3</v>
      </c>
      <c r="B13" s="54"/>
      <c r="C13" s="55"/>
      <c r="D13" s="56"/>
      <c r="E13" s="30"/>
      <c r="F13" s="6"/>
      <c r="G13" s="6"/>
      <c r="H13" s="26">
        <f t="shared" si="0"/>
        <v>0</v>
      </c>
      <c r="I13" s="57"/>
      <c r="J13" s="58"/>
      <c r="K13" s="25">
        <f t="shared" si="1"/>
        <v>0</v>
      </c>
      <c r="L13" s="59"/>
      <c r="M13" s="172"/>
      <c r="N13" s="172"/>
      <c r="O13" s="173"/>
      <c r="P13" s="60" t="s">
        <v>253</v>
      </c>
      <c r="Q13" s="91" t="s">
        <v>157</v>
      </c>
      <c r="S13" s="48"/>
    </row>
    <row r="14" spans="1:19" s="17" customFormat="1" ht="22.5" customHeight="1">
      <c r="A14" s="50">
        <v>4</v>
      </c>
      <c r="B14" s="54"/>
      <c r="C14" s="55"/>
      <c r="D14" s="56"/>
      <c r="E14" s="30"/>
      <c r="F14" s="6"/>
      <c r="G14" s="6"/>
      <c r="H14" s="26">
        <f t="shared" si="0"/>
        <v>0</v>
      </c>
      <c r="I14" s="57"/>
      <c r="J14" s="58"/>
      <c r="K14" s="25">
        <f t="shared" si="1"/>
        <v>0</v>
      </c>
      <c r="L14" s="59"/>
      <c r="M14" s="172"/>
      <c r="N14" s="172"/>
      <c r="O14" s="173"/>
      <c r="P14" s="60" t="s">
        <v>254</v>
      </c>
      <c r="S14" s="48"/>
    </row>
    <row r="15" spans="1:19" s="17" customFormat="1" ht="22.5" customHeight="1">
      <c r="A15" s="50">
        <v>5</v>
      </c>
      <c r="B15" s="54"/>
      <c r="C15" s="55"/>
      <c r="D15" s="56"/>
      <c r="E15" s="30"/>
      <c r="F15" s="6"/>
      <c r="G15" s="6"/>
      <c r="H15" s="26">
        <f t="shared" si="0"/>
        <v>0</v>
      </c>
      <c r="I15" s="57"/>
      <c r="J15" s="58"/>
      <c r="K15" s="25">
        <f t="shared" si="1"/>
        <v>0</v>
      </c>
      <c r="L15" s="59"/>
      <c r="M15" s="172"/>
      <c r="N15" s="172"/>
      <c r="O15" s="173"/>
      <c r="P15" s="60" t="s">
        <v>255</v>
      </c>
      <c r="Q15" s="61"/>
      <c r="S15" s="48"/>
    </row>
    <row r="16" spans="1:19" s="17" customFormat="1" ht="22.5" customHeight="1">
      <c r="A16" s="50">
        <v>6</v>
      </c>
      <c r="B16" s="54"/>
      <c r="C16" s="55"/>
      <c r="D16" s="56"/>
      <c r="E16" s="30"/>
      <c r="F16" s="6"/>
      <c r="G16" s="62"/>
      <c r="H16" s="26">
        <f t="shared" si="0"/>
        <v>0</v>
      </c>
      <c r="I16" s="57"/>
      <c r="J16" s="58"/>
      <c r="K16" s="25">
        <f t="shared" si="1"/>
        <v>0</v>
      </c>
      <c r="L16" s="59"/>
      <c r="M16" s="172"/>
      <c r="N16" s="172"/>
      <c r="O16" s="173"/>
      <c r="P16" s="60" t="s">
        <v>256</v>
      </c>
      <c r="Q16" s="61"/>
      <c r="S16" s="48"/>
    </row>
    <row r="17" spans="1:22" s="17" customFormat="1" ht="22.5" customHeight="1">
      <c r="A17" s="50">
        <v>7</v>
      </c>
      <c r="B17" s="54"/>
      <c r="C17" s="55"/>
      <c r="D17" s="56"/>
      <c r="E17" s="30"/>
      <c r="F17" s="6"/>
      <c r="G17" s="6"/>
      <c r="H17" s="26">
        <f t="shared" si="0"/>
        <v>0</v>
      </c>
      <c r="I17" s="57"/>
      <c r="J17" s="58"/>
      <c r="K17" s="25">
        <f t="shared" si="1"/>
        <v>0</v>
      </c>
      <c r="L17" s="59"/>
      <c r="M17" s="172"/>
      <c r="N17" s="172"/>
      <c r="O17" s="173"/>
      <c r="P17" s="60" t="s">
        <v>257</v>
      </c>
      <c r="Q17" s="61"/>
      <c r="S17" s="48"/>
    </row>
    <row r="18" spans="1:22" s="17" customFormat="1" ht="22.5" customHeight="1">
      <c r="A18" s="50">
        <v>8</v>
      </c>
      <c r="B18" s="54"/>
      <c r="C18" s="55"/>
      <c r="D18" s="56"/>
      <c r="E18" s="30"/>
      <c r="F18" s="6"/>
      <c r="G18" s="6"/>
      <c r="H18" s="26">
        <f t="shared" si="0"/>
        <v>0</v>
      </c>
      <c r="I18" s="57"/>
      <c r="J18" s="58"/>
      <c r="K18" s="25">
        <f t="shared" si="1"/>
        <v>0</v>
      </c>
      <c r="L18" s="59"/>
      <c r="M18" s="172"/>
      <c r="N18" s="172"/>
      <c r="O18" s="173"/>
      <c r="P18" s="60" t="s">
        <v>258</v>
      </c>
      <c r="Q18" s="61"/>
      <c r="S18" s="48"/>
    </row>
    <row r="19" spans="1:22" ht="22.5" customHeight="1">
      <c r="A19" s="50">
        <v>9</v>
      </c>
      <c r="B19" s="54"/>
      <c r="C19" s="24"/>
      <c r="D19" s="56"/>
      <c r="E19" s="2"/>
      <c r="F19" s="31"/>
      <c r="G19" s="31"/>
      <c r="H19" s="26">
        <f t="shared" si="0"/>
        <v>0</v>
      </c>
      <c r="I19" s="19"/>
      <c r="J19" s="28"/>
      <c r="K19" s="25">
        <f t="shared" si="1"/>
        <v>0</v>
      </c>
      <c r="L19" s="23"/>
      <c r="M19" s="172"/>
      <c r="N19" s="172"/>
      <c r="O19" s="172"/>
      <c r="P19" s="17"/>
      <c r="Q19" s="61"/>
    </row>
    <row r="20" spans="1:22" ht="22.5" customHeight="1">
      <c r="A20" s="50">
        <v>10</v>
      </c>
      <c r="B20" s="54"/>
      <c r="C20" s="24"/>
      <c r="D20" s="56"/>
      <c r="E20" s="2"/>
      <c r="F20" s="31"/>
      <c r="G20" s="31"/>
      <c r="H20" s="26">
        <f t="shared" si="0"/>
        <v>0</v>
      </c>
      <c r="I20" s="19"/>
      <c r="J20" s="28"/>
      <c r="K20" s="25">
        <f t="shared" si="1"/>
        <v>0</v>
      </c>
      <c r="L20" s="23"/>
      <c r="M20" s="172"/>
      <c r="N20" s="172"/>
      <c r="O20" s="172"/>
      <c r="P20" s="17"/>
      <c r="Q20" s="61"/>
    </row>
    <row r="21" spans="1:22" ht="22.5" customHeight="1">
      <c r="A21" s="50">
        <v>11</v>
      </c>
      <c r="B21" s="54"/>
      <c r="C21" s="24"/>
      <c r="D21" s="56"/>
      <c r="E21" s="2"/>
      <c r="F21" s="31"/>
      <c r="G21" s="31"/>
      <c r="H21" s="26">
        <f t="shared" si="0"/>
        <v>0</v>
      </c>
      <c r="I21" s="19"/>
      <c r="J21" s="28"/>
      <c r="K21" s="25">
        <f t="shared" si="1"/>
        <v>0</v>
      </c>
      <c r="L21" s="23"/>
      <c r="M21" s="172"/>
      <c r="N21" s="172"/>
      <c r="O21" s="172"/>
      <c r="P21" s="17"/>
      <c r="Q21" s="61"/>
    </row>
    <row r="22" spans="1:22" ht="22.5" customHeight="1">
      <c r="A22" s="50">
        <v>12</v>
      </c>
      <c r="B22" s="54"/>
      <c r="C22" s="24"/>
      <c r="D22" s="56"/>
      <c r="E22" s="2"/>
      <c r="F22" s="31"/>
      <c r="G22" s="31"/>
      <c r="H22" s="26">
        <f t="shared" si="0"/>
        <v>0</v>
      </c>
      <c r="I22" s="19"/>
      <c r="J22" s="28"/>
      <c r="K22" s="25">
        <f t="shared" si="1"/>
        <v>0</v>
      </c>
      <c r="L22" s="23"/>
      <c r="M22" s="172"/>
      <c r="N22" s="172"/>
      <c r="O22" s="172"/>
      <c r="P22" s="17"/>
      <c r="Q22" s="61"/>
    </row>
    <row r="23" spans="1:22" ht="22.5" customHeight="1">
      <c r="A23" s="50">
        <v>13</v>
      </c>
      <c r="B23" s="54"/>
      <c r="C23" s="24"/>
      <c r="D23" s="56"/>
      <c r="E23" s="2"/>
      <c r="F23" s="31"/>
      <c r="G23" s="31"/>
      <c r="H23" s="26">
        <f t="shared" si="0"/>
        <v>0</v>
      </c>
      <c r="I23" s="19"/>
      <c r="J23" s="28"/>
      <c r="K23" s="25">
        <f t="shared" si="1"/>
        <v>0</v>
      </c>
      <c r="L23" s="23"/>
      <c r="M23" s="172"/>
      <c r="N23" s="172"/>
      <c r="O23" s="172"/>
      <c r="P23" s="17"/>
      <c r="Q23" s="61"/>
    </row>
    <row r="24" spans="1:22" ht="22.5" customHeight="1">
      <c r="A24" s="50">
        <v>14</v>
      </c>
      <c r="B24" s="54"/>
      <c r="C24" s="24"/>
      <c r="D24" s="56"/>
      <c r="E24" s="2"/>
      <c r="F24" s="31"/>
      <c r="G24" s="31"/>
      <c r="H24" s="26">
        <f t="shared" si="0"/>
        <v>0</v>
      </c>
      <c r="I24" s="19"/>
      <c r="J24" s="28"/>
      <c r="K24" s="25">
        <f t="shared" si="1"/>
        <v>0</v>
      </c>
      <c r="L24" s="23"/>
      <c r="M24" s="172"/>
      <c r="N24" s="172"/>
      <c r="O24" s="172"/>
      <c r="P24" s="17"/>
      <c r="Q24" s="61"/>
    </row>
    <row r="25" spans="1:22" ht="22.5" customHeight="1">
      <c r="A25" s="50">
        <v>15</v>
      </c>
      <c r="B25" s="54"/>
      <c r="C25" s="24"/>
      <c r="D25" s="56"/>
      <c r="E25" s="2"/>
      <c r="F25" s="31"/>
      <c r="G25" s="31"/>
      <c r="H25" s="26">
        <f t="shared" si="0"/>
        <v>0</v>
      </c>
      <c r="I25" s="19"/>
      <c r="J25" s="28"/>
      <c r="K25" s="25">
        <f t="shared" si="1"/>
        <v>0</v>
      </c>
      <c r="L25" s="23"/>
      <c r="M25" s="172"/>
      <c r="N25" s="172"/>
      <c r="O25" s="172"/>
      <c r="P25" s="17"/>
      <c r="Q25" s="61"/>
    </row>
    <row r="26" spans="1:22" ht="22.5" customHeight="1">
      <c r="A26" s="50" t="s">
        <v>0</v>
      </c>
      <c r="B26" s="63"/>
      <c r="C26" s="25">
        <f>SUM(C11:C25)</f>
        <v>0</v>
      </c>
      <c r="D26" s="64"/>
      <c r="E26" s="50" t="s">
        <v>233</v>
      </c>
      <c r="F26" s="27">
        <f>SUMIF(D11:D25,"野菜",F11:F25)+SUMIF(D11:D25,"果樹",F11:F25)</f>
        <v>0</v>
      </c>
      <c r="G26" s="27">
        <f>SUMIF(D11:D25,"野菜",G11:G25)+SUMIF(D11:D25,"果樹",G11:G25)</f>
        <v>0</v>
      </c>
      <c r="H26" s="27">
        <f>SUMIF(D11:D25,"野菜",H11:H25)+SUMIF(D11:D25,"果樹",H11:H25)</f>
        <v>0</v>
      </c>
      <c r="I26" s="101" t="str">
        <f>IFERROR(ROUND((H26/F26)*100,1),"")</f>
        <v/>
      </c>
      <c r="J26" s="25">
        <f>SUMIF(D11:D25,"野菜",J11:J25)+SUMIF(D11:D25,"果樹",J11:J25)</f>
        <v>0</v>
      </c>
      <c r="K26" s="25">
        <f>SUMIF(D11:D25,"野菜",K11:K25)+SUMIF(D11:D25,"果樹",K11:K25)</f>
        <v>0</v>
      </c>
      <c r="L26" s="99" t="str">
        <f>IFERROR(ROUND((K26/F26)*100,1),"")</f>
        <v/>
      </c>
      <c r="N26" s="179"/>
      <c r="O26" s="179"/>
      <c r="P26" s="48"/>
    </row>
    <row r="27" spans="1:22" ht="22.5" customHeight="1">
      <c r="A27" s="17"/>
      <c r="B27" s="17"/>
      <c r="C27" s="17" t="s">
        <v>236</v>
      </c>
      <c r="D27" s="56"/>
      <c r="E27" s="50" t="s">
        <v>157</v>
      </c>
      <c r="F27" s="27">
        <f>SUMIF(D10:D24,"花き",F10:F24)</f>
        <v>0</v>
      </c>
      <c r="G27" s="27">
        <f>SUMIF(D10:D24,"花き",G10:G24)</f>
        <v>0</v>
      </c>
      <c r="H27" s="27">
        <f>SUMIF(D10:D24,"花き",H10:H24)</f>
        <v>0</v>
      </c>
      <c r="I27" s="101" t="str">
        <f>IFERROR(ROUND((H27/F27)*100,1),"")</f>
        <v/>
      </c>
      <c r="J27" s="25">
        <f>SUMIF(D10:D25,"花き",J10:J25)</f>
        <v>0</v>
      </c>
      <c r="K27" s="25">
        <f>SUMIF(D10:D24,"花き",K10:K24)</f>
        <v>0</v>
      </c>
      <c r="L27" s="99" t="str">
        <f>IFERROR(ROUND((K27/F27)*100,1),"")</f>
        <v/>
      </c>
      <c r="N27" s="17"/>
      <c r="O27" s="17"/>
      <c r="P27" s="48"/>
    </row>
    <row r="28" spans="1:22" ht="22.5" customHeight="1">
      <c r="A28" s="17"/>
      <c r="B28" s="17"/>
      <c r="C28" s="17"/>
      <c r="D28" s="65"/>
      <c r="E28" s="65"/>
      <c r="F28" s="65"/>
      <c r="G28" s="65"/>
      <c r="H28" s="65"/>
      <c r="I28" s="65"/>
      <c r="J28" s="65"/>
      <c r="K28" s="65"/>
      <c r="L28" s="65"/>
      <c r="M28" s="17"/>
      <c r="N28" s="17"/>
      <c r="O28" s="17"/>
      <c r="P28" s="48"/>
    </row>
    <row r="29" spans="1:22" ht="22.5" customHeight="1">
      <c r="A29" s="94" t="s">
        <v>124</v>
      </c>
      <c r="P29" s="48"/>
    </row>
    <row r="30" spans="1:22" ht="22.5" customHeight="1">
      <c r="A30" s="66" t="s">
        <v>125</v>
      </c>
      <c r="C30" s="67"/>
      <c r="P30" s="48"/>
    </row>
    <row r="31" spans="1:22" s="61" customFormat="1" ht="22.5" customHeight="1">
      <c r="A31" s="162" t="s">
        <v>217</v>
      </c>
      <c r="B31" s="160" t="s">
        <v>67</v>
      </c>
      <c r="C31" s="150" t="s">
        <v>286</v>
      </c>
      <c r="D31" s="150"/>
      <c r="E31" s="150"/>
      <c r="F31" s="150"/>
      <c r="G31" s="160" t="s">
        <v>38</v>
      </c>
      <c r="H31" s="144" t="s">
        <v>47</v>
      </c>
      <c r="I31" s="145"/>
      <c r="J31" s="145"/>
      <c r="K31" s="146"/>
      <c r="L31" s="144" t="s">
        <v>216</v>
      </c>
      <c r="M31" s="145"/>
      <c r="N31" s="145"/>
      <c r="O31" s="146"/>
      <c r="P31" s="48" t="s">
        <v>96</v>
      </c>
      <c r="Q31" s="48" t="s">
        <v>96</v>
      </c>
      <c r="S31" s="48"/>
    </row>
    <row r="32" spans="1:22" s="70" customFormat="1" ht="22.5" customHeight="1">
      <c r="A32" s="161"/>
      <c r="B32" s="161"/>
      <c r="C32" s="68" t="s">
        <v>215</v>
      </c>
      <c r="D32" s="150" t="s">
        <v>120</v>
      </c>
      <c r="E32" s="150"/>
      <c r="F32" s="68" t="s">
        <v>15</v>
      </c>
      <c r="G32" s="161"/>
      <c r="H32" s="69" t="s">
        <v>29</v>
      </c>
      <c r="I32" s="69" t="s">
        <v>28</v>
      </c>
      <c r="J32" s="68" t="s">
        <v>18</v>
      </c>
      <c r="K32" s="68" t="s">
        <v>19</v>
      </c>
      <c r="L32" s="53" t="s">
        <v>109</v>
      </c>
      <c r="M32" s="53" t="s">
        <v>110</v>
      </c>
      <c r="N32" s="53" t="s">
        <v>111</v>
      </c>
      <c r="O32" s="53" t="s">
        <v>112</v>
      </c>
      <c r="P32" s="70" t="s">
        <v>104</v>
      </c>
      <c r="Q32" s="70" t="s">
        <v>116</v>
      </c>
      <c r="R32" s="70" t="s">
        <v>115</v>
      </c>
      <c r="S32" s="48"/>
      <c r="T32" s="71" t="s">
        <v>67</v>
      </c>
      <c r="U32" s="98" t="s">
        <v>153</v>
      </c>
      <c r="V32" s="61"/>
    </row>
    <row r="33" spans="1:22" ht="22.5" customHeight="1">
      <c r="A33" s="6"/>
      <c r="B33" s="9"/>
      <c r="C33" s="72"/>
      <c r="D33" s="152"/>
      <c r="E33" s="152"/>
      <c r="F33" s="15"/>
      <c r="G33" s="7"/>
      <c r="H33" s="6"/>
      <c r="I33" s="21"/>
      <c r="J33" s="7" t="s">
        <v>1</v>
      </c>
      <c r="K33" s="8" t="s">
        <v>1</v>
      </c>
      <c r="L33" s="1"/>
      <c r="M33" s="1"/>
      <c r="N33" s="1"/>
      <c r="O33" s="20">
        <f>L33-(M33+N33)</f>
        <v>0</v>
      </c>
      <c r="P33" s="29" t="str">
        <f>IF(OR(G33="新規",G33="追加",G33=""),"OK",(IF(AND(H33="",I33=""),"NG","OK")))</f>
        <v>OK</v>
      </c>
      <c r="Q33" s="10" t="str">
        <f>IF(OR(G33="新規",G33="追加",G33=""),"OK",(IF(OR(AND(J33="",K33=""),AND(J33="",K33="□"),AND(J33="□",K33=""),AND(J33="□",K33="□")),"NG","OK")))</f>
        <v>OK</v>
      </c>
      <c r="R33" s="10" t="str">
        <f>IF(OR(AND(C33&lt;&gt;"",D33&lt;&gt;"",F33&lt;&gt;"",G33&lt;&gt;""),(C33="")),"OK","NG")</f>
        <v>OK</v>
      </c>
      <c r="T33" s="71" t="s">
        <v>65</v>
      </c>
      <c r="U33" s="74" t="s">
        <v>154</v>
      </c>
      <c r="V33" s="61"/>
    </row>
    <row r="34" spans="1:22" ht="22.5" customHeight="1">
      <c r="A34" s="6"/>
      <c r="B34" s="9"/>
      <c r="C34" s="72"/>
      <c r="D34" s="152"/>
      <c r="E34" s="152"/>
      <c r="F34" s="15"/>
      <c r="G34" s="7"/>
      <c r="H34" s="6"/>
      <c r="I34" s="21"/>
      <c r="J34" s="7" t="s">
        <v>1</v>
      </c>
      <c r="K34" s="8" t="s">
        <v>1</v>
      </c>
      <c r="L34" s="1"/>
      <c r="M34" s="1"/>
      <c r="N34" s="1"/>
      <c r="O34" s="20">
        <f t="shared" ref="O34:O39" si="2">L34-(M34+N34)</f>
        <v>0</v>
      </c>
      <c r="P34" s="29" t="str">
        <f t="shared" ref="P34:P39" si="3">IF(OR(G34="新規",G34="追加",G34=""),"OK",(IF(AND(H34="",I34=""),"NG","OK")))</f>
        <v>OK</v>
      </c>
      <c r="Q34" s="10" t="str">
        <f t="shared" ref="Q34:Q39" si="4">IF(OR(G34="新規",G34="追加",G34=""),"OK",(IF(OR(AND(J34="",K34=""),AND(J34="",K34="□"),AND(J34="□",K34=""),AND(J34="□",K34="□")),"NG","OK")))</f>
        <v>OK</v>
      </c>
      <c r="R34" s="10" t="str">
        <f t="shared" ref="R34:R39" si="5">IF(OR(AND(C34&lt;&gt;"",D34&lt;&gt;"",F34&lt;&gt;"",G34&lt;&gt;""),(C34="")),"OK","NG")</f>
        <v>OK</v>
      </c>
      <c r="T34" s="97" t="s">
        <v>66</v>
      </c>
      <c r="U34" s="75" t="s">
        <v>155</v>
      </c>
      <c r="V34" s="61"/>
    </row>
    <row r="35" spans="1:22" ht="22.5" customHeight="1">
      <c r="A35" s="6"/>
      <c r="B35" s="9"/>
      <c r="C35" s="72"/>
      <c r="D35" s="152"/>
      <c r="E35" s="152"/>
      <c r="F35" s="15"/>
      <c r="G35" s="7"/>
      <c r="H35" s="6"/>
      <c r="I35" s="21"/>
      <c r="J35" s="7" t="s">
        <v>1</v>
      </c>
      <c r="K35" s="8" t="s">
        <v>1</v>
      </c>
      <c r="L35" s="1"/>
      <c r="M35" s="1"/>
      <c r="N35" s="1"/>
      <c r="O35" s="20">
        <f t="shared" si="2"/>
        <v>0</v>
      </c>
      <c r="P35" s="29" t="str">
        <f t="shared" si="3"/>
        <v>OK</v>
      </c>
      <c r="Q35" s="10" t="str">
        <f t="shared" si="4"/>
        <v>OK</v>
      </c>
      <c r="R35" s="10" t="str">
        <f t="shared" si="5"/>
        <v>OK</v>
      </c>
      <c r="T35" s="94"/>
      <c r="U35" s="75" t="s">
        <v>214</v>
      </c>
      <c r="V35" s="61"/>
    </row>
    <row r="36" spans="1:22" ht="22.5" customHeight="1">
      <c r="A36" s="6"/>
      <c r="B36" s="9"/>
      <c r="C36" s="72"/>
      <c r="D36" s="152"/>
      <c r="E36" s="152"/>
      <c r="F36" s="15"/>
      <c r="G36" s="7"/>
      <c r="H36" s="6"/>
      <c r="I36" s="21"/>
      <c r="J36" s="7" t="s">
        <v>1</v>
      </c>
      <c r="K36" s="8" t="s">
        <v>1</v>
      </c>
      <c r="L36" s="1"/>
      <c r="M36" s="1"/>
      <c r="N36" s="1"/>
      <c r="O36" s="20">
        <f t="shared" si="2"/>
        <v>0</v>
      </c>
      <c r="P36" s="29" t="str">
        <f t="shared" si="3"/>
        <v>OK</v>
      </c>
      <c r="Q36" s="10" t="str">
        <f t="shared" si="4"/>
        <v>OK</v>
      </c>
      <c r="R36" s="10" t="str">
        <f t="shared" si="5"/>
        <v>OK</v>
      </c>
      <c r="T36" s="94"/>
      <c r="U36" s="92" t="s">
        <v>13</v>
      </c>
      <c r="V36" s="61"/>
    </row>
    <row r="37" spans="1:22" ht="22.5" customHeight="1">
      <c r="A37" s="6"/>
      <c r="B37" s="9"/>
      <c r="C37" s="72"/>
      <c r="D37" s="152"/>
      <c r="E37" s="152"/>
      <c r="F37" s="16"/>
      <c r="G37" s="7"/>
      <c r="H37" s="6"/>
      <c r="I37" s="21"/>
      <c r="J37" s="7" t="s">
        <v>1</v>
      </c>
      <c r="K37" s="8" t="s">
        <v>1</v>
      </c>
      <c r="L37" s="1"/>
      <c r="M37" s="1"/>
      <c r="N37" s="1"/>
      <c r="O37" s="20">
        <f t="shared" si="2"/>
        <v>0</v>
      </c>
      <c r="P37" s="29" t="str">
        <f t="shared" si="3"/>
        <v>OK</v>
      </c>
      <c r="Q37" s="10" t="str">
        <f t="shared" si="4"/>
        <v>OK</v>
      </c>
      <c r="R37" s="10" t="str">
        <f t="shared" si="5"/>
        <v>OK</v>
      </c>
    </row>
    <row r="38" spans="1:22" ht="22.5" customHeight="1">
      <c r="A38" s="6"/>
      <c r="B38" s="9"/>
      <c r="C38" s="72"/>
      <c r="D38" s="152"/>
      <c r="E38" s="152"/>
      <c r="F38" s="15"/>
      <c r="G38" s="7"/>
      <c r="H38" s="6"/>
      <c r="I38" s="21"/>
      <c r="J38" s="7" t="s">
        <v>1</v>
      </c>
      <c r="K38" s="8" t="s">
        <v>1</v>
      </c>
      <c r="L38" s="1"/>
      <c r="M38" s="1"/>
      <c r="N38" s="1"/>
      <c r="O38" s="20">
        <f t="shared" si="2"/>
        <v>0</v>
      </c>
      <c r="P38" s="29" t="str">
        <f t="shared" si="3"/>
        <v>OK</v>
      </c>
      <c r="Q38" s="10" t="str">
        <f t="shared" si="4"/>
        <v>OK</v>
      </c>
      <c r="R38" s="10" t="str">
        <f t="shared" si="5"/>
        <v>OK</v>
      </c>
    </row>
    <row r="39" spans="1:22" ht="22.5" customHeight="1">
      <c r="A39" s="6"/>
      <c r="B39" s="9"/>
      <c r="C39" s="72"/>
      <c r="D39" s="152"/>
      <c r="E39" s="152"/>
      <c r="F39" s="15"/>
      <c r="G39" s="7"/>
      <c r="H39" s="6"/>
      <c r="I39" s="21"/>
      <c r="J39" s="7" t="s">
        <v>1</v>
      </c>
      <c r="K39" s="8" t="s">
        <v>1</v>
      </c>
      <c r="L39" s="1"/>
      <c r="M39" s="1"/>
      <c r="N39" s="1"/>
      <c r="O39" s="20">
        <f t="shared" si="2"/>
        <v>0</v>
      </c>
      <c r="P39" s="29" t="str">
        <f t="shared" si="3"/>
        <v>OK</v>
      </c>
      <c r="Q39" s="10" t="str">
        <f t="shared" si="4"/>
        <v>OK</v>
      </c>
      <c r="R39" s="10" t="str">
        <f t="shared" si="5"/>
        <v>OK</v>
      </c>
    </row>
    <row r="40" spans="1:22" ht="22.5" customHeight="1">
      <c r="A40" s="12"/>
      <c r="B40" s="13"/>
      <c r="C40" s="14"/>
      <c r="D40" s="13"/>
      <c r="E40" s="14"/>
      <c r="F40" s="14"/>
      <c r="G40" s="13"/>
      <c r="H40" s="13"/>
      <c r="I40" s="12"/>
      <c r="J40" s="12"/>
      <c r="K40" s="68" t="s">
        <v>137</v>
      </c>
      <c r="L40" s="27">
        <f>SUM(L33:L39)</f>
        <v>0</v>
      </c>
      <c r="M40" s="27">
        <f t="shared" ref="M40:N40" si="6">SUM(M33:M39)</f>
        <v>0</v>
      </c>
      <c r="N40" s="27">
        <f t="shared" si="6"/>
        <v>0</v>
      </c>
      <c r="O40" s="27">
        <f>L40-(M40+N40)</f>
        <v>0</v>
      </c>
      <c r="P40" s="76"/>
      <c r="Q40" s="77"/>
      <c r="R40" s="77"/>
    </row>
    <row r="41" spans="1:22" ht="22.5" customHeight="1">
      <c r="A41" s="48" t="s">
        <v>126</v>
      </c>
      <c r="B41" s="13"/>
      <c r="C41" s="14"/>
      <c r="D41" s="13"/>
      <c r="E41" s="14"/>
      <c r="F41" s="14"/>
      <c r="G41" s="13"/>
      <c r="H41" s="13"/>
      <c r="I41" s="12"/>
      <c r="J41" s="12"/>
      <c r="K41" s="12"/>
      <c r="L41" s="12"/>
      <c r="M41" s="12"/>
      <c r="N41" s="12"/>
      <c r="O41" s="12"/>
      <c r="P41" s="76"/>
      <c r="Q41" s="77"/>
      <c r="R41" s="77"/>
    </row>
    <row r="42" spans="1:22" ht="22.5" customHeight="1">
      <c r="A42" s="162" t="s">
        <v>217</v>
      </c>
      <c r="B42" s="160" t="s">
        <v>67</v>
      </c>
      <c r="C42" s="150" t="s">
        <v>286</v>
      </c>
      <c r="D42" s="150"/>
      <c r="E42" s="150"/>
      <c r="F42" s="150"/>
      <c r="G42" s="160" t="s">
        <v>38</v>
      </c>
      <c r="H42" s="144" t="s">
        <v>47</v>
      </c>
      <c r="I42" s="145"/>
      <c r="J42" s="145"/>
      <c r="K42" s="146"/>
      <c r="L42" s="144" t="s">
        <v>216</v>
      </c>
      <c r="M42" s="145"/>
      <c r="N42" s="145"/>
      <c r="O42" s="146"/>
      <c r="P42" s="48" t="s">
        <v>96</v>
      </c>
      <c r="Q42" s="48" t="s">
        <v>96</v>
      </c>
      <c r="R42" s="61"/>
    </row>
    <row r="43" spans="1:22" ht="22.5" customHeight="1">
      <c r="A43" s="161"/>
      <c r="B43" s="161"/>
      <c r="C43" s="68" t="s">
        <v>215</v>
      </c>
      <c r="D43" s="150" t="s">
        <v>120</v>
      </c>
      <c r="E43" s="150"/>
      <c r="F43" s="68" t="s">
        <v>15</v>
      </c>
      <c r="G43" s="161"/>
      <c r="H43" s="69" t="s">
        <v>29</v>
      </c>
      <c r="I43" s="69" t="s">
        <v>28</v>
      </c>
      <c r="J43" s="68" t="s">
        <v>18</v>
      </c>
      <c r="K43" s="68" t="s">
        <v>19</v>
      </c>
      <c r="L43" s="53" t="s">
        <v>109</v>
      </c>
      <c r="M43" s="53" t="s">
        <v>110</v>
      </c>
      <c r="N43" s="53" t="s">
        <v>111</v>
      </c>
      <c r="O43" s="53" t="s">
        <v>112</v>
      </c>
      <c r="P43" s="70" t="s">
        <v>104</v>
      </c>
      <c r="Q43" s="70" t="s">
        <v>116</v>
      </c>
      <c r="R43" s="70" t="s">
        <v>115</v>
      </c>
      <c r="T43" s="98" t="s">
        <v>153</v>
      </c>
    </row>
    <row r="44" spans="1:22" ht="22.5" customHeight="1">
      <c r="A44" s="6"/>
      <c r="B44" s="9"/>
      <c r="C44" s="72"/>
      <c r="D44" s="152"/>
      <c r="E44" s="152"/>
      <c r="F44" s="15"/>
      <c r="G44" s="7"/>
      <c r="H44" s="6"/>
      <c r="I44" s="21"/>
      <c r="J44" s="7" t="s">
        <v>1</v>
      </c>
      <c r="K44" s="8" t="s">
        <v>1</v>
      </c>
      <c r="L44" s="1"/>
      <c r="M44" s="1"/>
      <c r="N44" s="1"/>
      <c r="O44" s="20">
        <f>L44-(M44+N44)</f>
        <v>0</v>
      </c>
      <c r="P44" s="29" t="str">
        <f t="shared" ref="P44:P50" si="7">IF(OR(G44="新規",G44="追加",G44=""),"OK",(IF(AND(H44="",I44=""),"NG","OK")))</f>
        <v>OK</v>
      </c>
      <c r="Q44" s="10" t="str">
        <f t="shared" ref="Q44:Q50" si="8">IF(OR(G44="新規",G44="追加",G44=""),"OK",(IF(OR(AND(J44="",K44=""),AND(J44="",K44="□"),AND(J44="□",K44=""),AND(J44="□",K44="□")),"NG","OK")))</f>
        <v>OK</v>
      </c>
      <c r="R44" s="10" t="str">
        <f t="shared" ref="R44:R50" si="9">IF(OR(AND(C44&lt;&gt;"",D44&lt;&gt;"",F44&lt;&gt;"",G44&lt;&gt;""),(C44="")),"OK","NG")</f>
        <v>OK</v>
      </c>
      <c r="T44" s="78" t="s">
        <v>7</v>
      </c>
    </row>
    <row r="45" spans="1:22" ht="22.5" customHeight="1">
      <c r="A45" s="6"/>
      <c r="B45" s="9"/>
      <c r="C45" s="72"/>
      <c r="D45" s="152"/>
      <c r="E45" s="152"/>
      <c r="F45" s="15"/>
      <c r="G45" s="7"/>
      <c r="H45" s="6"/>
      <c r="I45" s="21"/>
      <c r="J45" s="7" t="s">
        <v>1</v>
      </c>
      <c r="K45" s="8" t="s">
        <v>1</v>
      </c>
      <c r="L45" s="1"/>
      <c r="M45" s="1"/>
      <c r="N45" s="1"/>
      <c r="O45" s="20">
        <f t="shared" ref="O45:O50" si="10">L45-(M45+N45)</f>
        <v>0</v>
      </c>
      <c r="P45" s="29" t="str">
        <f t="shared" si="7"/>
        <v>OK</v>
      </c>
      <c r="Q45" s="10" t="str">
        <f t="shared" si="8"/>
        <v>OK</v>
      </c>
      <c r="R45" s="10" t="str">
        <f t="shared" si="9"/>
        <v>OK</v>
      </c>
      <c r="T45" s="79" t="s">
        <v>214</v>
      </c>
    </row>
    <row r="46" spans="1:22" ht="22.5" customHeight="1">
      <c r="A46" s="6"/>
      <c r="B46" s="9"/>
      <c r="C46" s="72"/>
      <c r="D46" s="152"/>
      <c r="E46" s="152"/>
      <c r="F46" s="15"/>
      <c r="G46" s="7"/>
      <c r="H46" s="6"/>
      <c r="I46" s="21"/>
      <c r="J46" s="7" t="s">
        <v>1</v>
      </c>
      <c r="K46" s="8" t="s">
        <v>1</v>
      </c>
      <c r="L46" s="1"/>
      <c r="M46" s="1"/>
      <c r="N46" s="1"/>
      <c r="O46" s="20">
        <f t="shared" si="10"/>
        <v>0</v>
      </c>
      <c r="P46" s="29" t="str">
        <f t="shared" si="7"/>
        <v>OK</v>
      </c>
      <c r="Q46" s="10" t="str">
        <f t="shared" si="8"/>
        <v>OK</v>
      </c>
      <c r="R46" s="10" t="str">
        <f t="shared" si="9"/>
        <v>OK</v>
      </c>
      <c r="T46" s="80" t="s">
        <v>13</v>
      </c>
    </row>
    <row r="47" spans="1:22" ht="22.5" customHeight="1">
      <c r="A47" s="6"/>
      <c r="B47" s="9"/>
      <c r="C47" s="72"/>
      <c r="D47" s="152"/>
      <c r="E47" s="152"/>
      <c r="F47" s="15"/>
      <c r="G47" s="7"/>
      <c r="H47" s="6"/>
      <c r="I47" s="21"/>
      <c r="J47" s="7" t="s">
        <v>1</v>
      </c>
      <c r="K47" s="8" t="s">
        <v>1</v>
      </c>
      <c r="L47" s="1"/>
      <c r="M47" s="1"/>
      <c r="N47" s="1"/>
      <c r="O47" s="20">
        <f t="shared" si="10"/>
        <v>0</v>
      </c>
      <c r="P47" s="29" t="str">
        <f t="shared" si="7"/>
        <v>OK</v>
      </c>
      <c r="Q47" s="10" t="str">
        <f t="shared" si="8"/>
        <v>OK</v>
      </c>
      <c r="R47" s="10" t="str">
        <f t="shared" si="9"/>
        <v>OK</v>
      </c>
    </row>
    <row r="48" spans="1:22" ht="22.5" customHeight="1">
      <c r="A48" s="6"/>
      <c r="B48" s="9"/>
      <c r="C48" s="72"/>
      <c r="D48" s="152"/>
      <c r="E48" s="152"/>
      <c r="F48" s="16"/>
      <c r="G48" s="7"/>
      <c r="H48" s="6"/>
      <c r="I48" s="21"/>
      <c r="J48" s="7" t="s">
        <v>1</v>
      </c>
      <c r="K48" s="8" t="s">
        <v>1</v>
      </c>
      <c r="L48" s="1"/>
      <c r="M48" s="1"/>
      <c r="N48" s="1"/>
      <c r="O48" s="20">
        <f t="shared" si="10"/>
        <v>0</v>
      </c>
      <c r="P48" s="29" t="str">
        <f t="shared" si="7"/>
        <v>OK</v>
      </c>
      <c r="Q48" s="10" t="str">
        <f t="shared" si="8"/>
        <v>OK</v>
      </c>
      <c r="R48" s="10" t="str">
        <f t="shared" si="9"/>
        <v>OK</v>
      </c>
    </row>
    <row r="49" spans="1:20" ht="22.5" customHeight="1">
      <c r="A49" s="6"/>
      <c r="B49" s="9"/>
      <c r="C49" s="72"/>
      <c r="D49" s="152"/>
      <c r="E49" s="152"/>
      <c r="F49" s="15"/>
      <c r="G49" s="7"/>
      <c r="H49" s="6"/>
      <c r="I49" s="21"/>
      <c r="J49" s="7" t="s">
        <v>1</v>
      </c>
      <c r="K49" s="8" t="s">
        <v>1</v>
      </c>
      <c r="L49" s="1"/>
      <c r="M49" s="1"/>
      <c r="N49" s="1"/>
      <c r="O49" s="20">
        <f t="shared" si="10"/>
        <v>0</v>
      </c>
      <c r="P49" s="29" t="str">
        <f t="shared" si="7"/>
        <v>OK</v>
      </c>
      <c r="Q49" s="10" t="str">
        <f t="shared" si="8"/>
        <v>OK</v>
      </c>
      <c r="R49" s="10" t="str">
        <f t="shared" si="9"/>
        <v>OK</v>
      </c>
    </row>
    <row r="50" spans="1:20" ht="22.5" customHeight="1">
      <c r="A50" s="6"/>
      <c r="B50" s="9"/>
      <c r="C50" s="72"/>
      <c r="D50" s="152"/>
      <c r="E50" s="152"/>
      <c r="F50" s="15"/>
      <c r="G50" s="7"/>
      <c r="H50" s="6"/>
      <c r="I50" s="21"/>
      <c r="J50" s="7" t="s">
        <v>1</v>
      </c>
      <c r="K50" s="8" t="s">
        <v>1</v>
      </c>
      <c r="L50" s="1"/>
      <c r="M50" s="1"/>
      <c r="N50" s="1"/>
      <c r="O50" s="20">
        <f t="shared" si="10"/>
        <v>0</v>
      </c>
      <c r="P50" s="29" t="str">
        <f t="shared" si="7"/>
        <v>OK</v>
      </c>
      <c r="Q50" s="10" t="str">
        <f t="shared" si="8"/>
        <v>OK</v>
      </c>
      <c r="R50" s="10" t="str">
        <f t="shared" si="9"/>
        <v>OK</v>
      </c>
    </row>
    <row r="51" spans="1:20" ht="22.5" customHeight="1">
      <c r="A51" s="12"/>
      <c r="B51" s="13"/>
      <c r="C51" s="14"/>
      <c r="D51" s="13"/>
      <c r="E51" s="14"/>
      <c r="F51" s="14"/>
      <c r="G51" s="13"/>
      <c r="H51" s="13"/>
      <c r="I51" s="12"/>
      <c r="J51" s="12"/>
      <c r="K51" s="68" t="s">
        <v>137</v>
      </c>
      <c r="L51" s="27">
        <f>SUM(L44:L50)</f>
        <v>0</v>
      </c>
      <c r="M51" s="27">
        <f t="shared" ref="M51:N51" si="11">SUM(M44:M50)</f>
        <v>0</v>
      </c>
      <c r="N51" s="27">
        <f t="shared" si="11"/>
        <v>0</v>
      </c>
      <c r="O51" s="27">
        <f>L51-(M51+N51)</f>
        <v>0</v>
      </c>
      <c r="P51" s="76"/>
      <c r="Q51" s="77"/>
      <c r="R51" s="77"/>
    </row>
    <row r="52" spans="1:20" ht="22.5" customHeight="1">
      <c r="A52" s="48" t="s">
        <v>129</v>
      </c>
      <c r="B52" s="13"/>
      <c r="C52" s="14"/>
      <c r="D52" s="13"/>
      <c r="E52" s="14"/>
      <c r="F52" s="14"/>
      <c r="G52" s="13"/>
      <c r="H52" s="13"/>
      <c r="I52" s="12"/>
      <c r="J52" s="12"/>
      <c r="K52" s="12"/>
      <c r="L52" s="12"/>
      <c r="M52" s="12"/>
      <c r="N52" s="12"/>
      <c r="O52" s="12"/>
      <c r="P52" s="76"/>
      <c r="Q52" s="77"/>
      <c r="R52" s="77"/>
    </row>
    <row r="53" spans="1:20" ht="22.5" customHeight="1">
      <c r="A53" s="162" t="s">
        <v>217</v>
      </c>
      <c r="B53" s="160" t="s">
        <v>67</v>
      </c>
      <c r="C53" s="150" t="s">
        <v>286</v>
      </c>
      <c r="D53" s="150"/>
      <c r="E53" s="150"/>
      <c r="F53" s="150"/>
      <c r="G53" s="160" t="s">
        <v>38</v>
      </c>
      <c r="H53" s="144" t="s">
        <v>47</v>
      </c>
      <c r="I53" s="145"/>
      <c r="J53" s="145"/>
      <c r="K53" s="146"/>
      <c r="L53" s="144" t="s">
        <v>216</v>
      </c>
      <c r="M53" s="145"/>
      <c r="N53" s="145"/>
      <c r="O53" s="146"/>
      <c r="P53" s="48" t="s">
        <v>96</v>
      </c>
      <c r="Q53" s="48" t="s">
        <v>96</v>
      </c>
      <c r="R53" s="61"/>
    </row>
    <row r="54" spans="1:20" ht="22.5" customHeight="1">
      <c r="A54" s="161"/>
      <c r="B54" s="161"/>
      <c r="C54" s="68" t="s">
        <v>215</v>
      </c>
      <c r="D54" s="150" t="s">
        <v>120</v>
      </c>
      <c r="E54" s="150"/>
      <c r="F54" s="68" t="s">
        <v>15</v>
      </c>
      <c r="G54" s="161"/>
      <c r="H54" s="69" t="s">
        <v>29</v>
      </c>
      <c r="I54" s="69" t="s">
        <v>28</v>
      </c>
      <c r="J54" s="68" t="s">
        <v>18</v>
      </c>
      <c r="K54" s="68" t="s">
        <v>19</v>
      </c>
      <c r="L54" s="53" t="s">
        <v>109</v>
      </c>
      <c r="M54" s="53" t="s">
        <v>110</v>
      </c>
      <c r="N54" s="53" t="s">
        <v>111</v>
      </c>
      <c r="O54" s="53" t="s">
        <v>112</v>
      </c>
      <c r="P54" s="70" t="s">
        <v>104</v>
      </c>
      <c r="Q54" s="70" t="s">
        <v>116</v>
      </c>
      <c r="R54" s="70" t="s">
        <v>115</v>
      </c>
      <c r="T54" s="98" t="s">
        <v>153</v>
      </c>
    </row>
    <row r="55" spans="1:20" ht="22.5" customHeight="1">
      <c r="A55" s="6"/>
      <c r="B55" s="9"/>
      <c r="C55" s="72"/>
      <c r="D55" s="152"/>
      <c r="E55" s="152"/>
      <c r="F55" s="15"/>
      <c r="G55" s="7"/>
      <c r="H55" s="6"/>
      <c r="I55" s="6"/>
      <c r="J55" s="7" t="s">
        <v>1</v>
      </c>
      <c r="K55" s="8" t="s">
        <v>1</v>
      </c>
      <c r="L55" s="1"/>
      <c r="M55" s="1"/>
      <c r="N55" s="1"/>
      <c r="O55" s="20">
        <f>L55-(M55+N55)</f>
        <v>0</v>
      </c>
      <c r="P55" s="29" t="str">
        <f t="shared" ref="P55:P61" si="12">IF(OR(G55="新規",G55="追加",G55=""),"OK",(IF(AND(H55="",I55=""),"NG","OK")))</f>
        <v>OK</v>
      </c>
      <c r="Q55" s="10" t="str">
        <f t="shared" ref="Q55:Q61" si="13">IF(OR(G55="新規",G55="追加",G55=""),"OK",(IF(OR(AND(J55="",K55=""),AND(J55="",K55="□"),AND(J55="□",K55=""),AND(J55="□",K55="□")),"NG","OK")))</f>
        <v>OK</v>
      </c>
      <c r="R55" s="10" t="str">
        <f>IF(OR(AND(C55&lt;&gt;"",D55&lt;&gt;"",F55&lt;&gt;"",G55&lt;&gt;""),(C55="")),"OK","NG")</f>
        <v>OK</v>
      </c>
      <c r="T55" s="78" t="s">
        <v>159</v>
      </c>
    </row>
    <row r="56" spans="1:20" ht="22.5" customHeight="1">
      <c r="A56" s="6"/>
      <c r="B56" s="9"/>
      <c r="C56" s="72"/>
      <c r="D56" s="152"/>
      <c r="E56" s="152"/>
      <c r="F56" s="15"/>
      <c r="G56" s="7"/>
      <c r="H56" s="6"/>
      <c r="I56" s="6"/>
      <c r="J56" s="7" t="s">
        <v>1</v>
      </c>
      <c r="K56" s="8" t="s">
        <v>1</v>
      </c>
      <c r="L56" s="1"/>
      <c r="M56" s="1"/>
      <c r="N56" s="1"/>
      <c r="O56" s="20">
        <f t="shared" ref="O56:O61" si="14">L56-(M56+N56)</f>
        <v>0</v>
      </c>
      <c r="P56" s="29" t="str">
        <f t="shared" si="12"/>
        <v>OK</v>
      </c>
      <c r="Q56" s="10" t="str">
        <f t="shared" si="13"/>
        <v>OK</v>
      </c>
      <c r="R56" s="10" t="str">
        <f t="shared" ref="R56:R61" si="15">IF(OR(AND(C56&lt;&gt;"",D56&lt;&gt;"",F56&lt;&gt;"",G56&lt;&gt;""),(C56="")),"OK","NG")</f>
        <v>OK</v>
      </c>
      <c r="T56" s="79" t="s">
        <v>162</v>
      </c>
    </row>
    <row r="57" spans="1:20" ht="22.5" customHeight="1">
      <c r="A57" s="6"/>
      <c r="B57" s="9"/>
      <c r="C57" s="72"/>
      <c r="D57" s="152"/>
      <c r="E57" s="152"/>
      <c r="F57" s="15"/>
      <c r="G57" s="7"/>
      <c r="H57" s="6"/>
      <c r="I57" s="6"/>
      <c r="J57" s="7" t="s">
        <v>1</v>
      </c>
      <c r="K57" s="8" t="s">
        <v>1</v>
      </c>
      <c r="L57" s="1"/>
      <c r="M57" s="1"/>
      <c r="N57" s="1"/>
      <c r="O57" s="20">
        <f t="shared" si="14"/>
        <v>0</v>
      </c>
      <c r="P57" s="29" t="str">
        <f t="shared" si="12"/>
        <v>OK</v>
      </c>
      <c r="Q57" s="10" t="str">
        <f t="shared" si="13"/>
        <v>OK</v>
      </c>
      <c r="R57" s="10" t="str">
        <f t="shared" si="15"/>
        <v>OK</v>
      </c>
      <c r="T57" s="81" t="s">
        <v>214</v>
      </c>
    </row>
    <row r="58" spans="1:20" ht="22.5" customHeight="1">
      <c r="A58" s="6"/>
      <c r="B58" s="9"/>
      <c r="C58" s="72"/>
      <c r="D58" s="152"/>
      <c r="E58" s="152"/>
      <c r="F58" s="15"/>
      <c r="G58" s="7"/>
      <c r="H58" s="6"/>
      <c r="I58" s="6"/>
      <c r="J58" s="7" t="s">
        <v>1</v>
      </c>
      <c r="K58" s="8" t="s">
        <v>1</v>
      </c>
      <c r="L58" s="1"/>
      <c r="M58" s="1"/>
      <c r="N58" s="1"/>
      <c r="O58" s="20">
        <f t="shared" si="14"/>
        <v>0</v>
      </c>
      <c r="P58" s="29" t="str">
        <f t="shared" si="12"/>
        <v>OK</v>
      </c>
      <c r="Q58" s="10" t="str">
        <f t="shared" si="13"/>
        <v>OK</v>
      </c>
      <c r="R58" s="10" t="str">
        <f t="shared" si="15"/>
        <v>OK</v>
      </c>
      <c r="T58" s="80" t="s">
        <v>13</v>
      </c>
    </row>
    <row r="59" spans="1:20" ht="22.5" customHeight="1">
      <c r="A59" s="6"/>
      <c r="B59" s="9"/>
      <c r="C59" s="72"/>
      <c r="D59" s="152"/>
      <c r="E59" s="152"/>
      <c r="F59" s="16"/>
      <c r="G59" s="7"/>
      <c r="H59" s="6"/>
      <c r="I59" s="6"/>
      <c r="J59" s="7" t="s">
        <v>1</v>
      </c>
      <c r="K59" s="8" t="s">
        <v>1</v>
      </c>
      <c r="L59" s="1"/>
      <c r="M59" s="1"/>
      <c r="N59" s="1"/>
      <c r="O59" s="20">
        <f t="shared" si="14"/>
        <v>0</v>
      </c>
      <c r="P59" s="29" t="str">
        <f t="shared" si="12"/>
        <v>OK</v>
      </c>
      <c r="Q59" s="10" t="str">
        <f t="shared" si="13"/>
        <v>OK</v>
      </c>
      <c r="R59" s="10" t="str">
        <f t="shared" si="15"/>
        <v>OK</v>
      </c>
    </row>
    <row r="60" spans="1:20" ht="22.5" customHeight="1">
      <c r="A60" s="6"/>
      <c r="B60" s="9"/>
      <c r="C60" s="72"/>
      <c r="D60" s="152"/>
      <c r="E60" s="152"/>
      <c r="F60" s="15"/>
      <c r="G60" s="7"/>
      <c r="H60" s="6"/>
      <c r="I60" s="6"/>
      <c r="J60" s="7" t="s">
        <v>1</v>
      </c>
      <c r="K60" s="8" t="s">
        <v>1</v>
      </c>
      <c r="L60" s="1"/>
      <c r="M60" s="1"/>
      <c r="N60" s="1"/>
      <c r="O60" s="20">
        <f t="shared" si="14"/>
        <v>0</v>
      </c>
      <c r="P60" s="29" t="str">
        <f t="shared" si="12"/>
        <v>OK</v>
      </c>
      <c r="Q60" s="10" t="str">
        <f t="shared" si="13"/>
        <v>OK</v>
      </c>
      <c r="R60" s="10" t="str">
        <f t="shared" si="15"/>
        <v>OK</v>
      </c>
    </row>
    <row r="61" spans="1:20" ht="22.5" customHeight="1">
      <c r="A61" s="6"/>
      <c r="B61" s="9"/>
      <c r="C61" s="72"/>
      <c r="D61" s="152"/>
      <c r="E61" s="152"/>
      <c r="F61" s="15"/>
      <c r="G61" s="7"/>
      <c r="H61" s="6"/>
      <c r="I61" s="6"/>
      <c r="J61" s="7" t="s">
        <v>1</v>
      </c>
      <c r="K61" s="8" t="s">
        <v>1</v>
      </c>
      <c r="L61" s="1"/>
      <c r="M61" s="1"/>
      <c r="N61" s="1"/>
      <c r="O61" s="20">
        <f t="shared" si="14"/>
        <v>0</v>
      </c>
      <c r="P61" s="29" t="str">
        <f t="shared" si="12"/>
        <v>OK</v>
      </c>
      <c r="Q61" s="10" t="str">
        <f t="shared" si="13"/>
        <v>OK</v>
      </c>
      <c r="R61" s="10" t="str">
        <f t="shared" si="15"/>
        <v>OK</v>
      </c>
    </row>
    <row r="62" spans="1:20" ht="22.5" customHeight="1">
      <c r="A62" s="12"/>
      <c r="B62" s="13"/>
      <c r="C62" s="14"/>
      <c r="D62" s="13"/>
      <c r="E62" s="14"/>
      <c r="F62" s="14"/>
      <c r="G62" s="13"/>
      <c r="H62" s="13"/>
      <c r="I62" s="12"/>
      <c r="J62" s="12"/>
      <c r="K62" s="68" t="s">
        <v>137</v>
      </c>
      <c r="L62" s="27">
        <f>SUM(L55:L61)</f>
        <v>0</v>
      </c>
      <c r="M62" s="27">
        <f t="shared" ref="M62:N62" si="16">SUM(M55:M61)</f>
        <v>0</v>
      </c>
      <c r="N62" s="27">
        <f t="shared" si="16"/>
        <v>0</v>
      </c>
      <c r="O62" s="27">
        <f>L62-(M62+N62)</f>
        <v>0</v>
      </c>
      <c r="P62" s="76"/>
      <c r="Q62" s="77"/>
      <c r="R62" s="77"/>
    </row>
    <row r="63" spans="1:20" ht="22.5" customHeight="1">
      <c r="A63" s="48" t="s">
        <v>130</v>
      </c>
      <c r="B63" s="13"/>
      <c r="C63" s="14"/>
      <c r="D63" s="13"/>
      <c r="E63" s="14"/>
      <c r="F63" s="14"/>
      <c r="G63" s="13"/>
      <c r="H63" s="13"/>
      <c r="I63" s="12"/>
      <c r="J63" s="12"/>
      <c r="K63" s="12"/>
      <c r="L63" s="12"/>
      <c r="M63" s="12"/>
      <c r="N63" s="12"/>
      <c r="O63" s="12"/>
      <c r="P63" s="76"/>
      <c r="Q63" s="77"/>
      <c r="R63" s="77"/>
    </row>
    <row r="64" spans="1:20" ht="22.5" customHeight="1">
      <c r="A64" s="162" t="s">
        <v>217</v>
      </c>
      <c r="B64" s="160" t="s">
        <v>67</v>
      </c>
      <c r="C64" s="150" t="s">
        <v>286</v>
      </c>
      <c r="D64" s="150"/>
      <c r="E64" s="150"/>
      <c r="F64" s="150"/>
      <c r="G64" s="160" t="s">
        <v>38</v>
      </c>
      <c r="H64" s="144" t="s">
        <v>47</v>
      </c>
      <c r="I64" s="145"/>
      <c r="J64" s="145"/>
      <c r="K64" s="146"/>
      <c r="L64" s="144" t="s">
        <v>216</v>
      </c>
      <c r="M64" s="145"/>
      <c r="N64" s="145"/>
      <c r="O64" s="146"/>
      <c r="P64" s="48" t="s">
        <v>96</v>
      </c>
      <c r="Q64" s="48" t="s">
        <v>96</v>
      </c>
      <c r="R64" s="61"/>
    </row>
    <row r="65" spans="1:20" ht="22.5" customHeight="1">
      <c r="A65" s="161"/>
      <c r="B65" s="161"/>
      <c r="C65" s="68" t="s">
        <v>215</v>
      </c>
      <c r="D65" s="150" t="s">
        <v>120</v>
      </c>
      <c r="E65" s="150"/>
      <c r="F65" s="68" t="s">
        <v>15</v>
      </c>
      <c r="G65" s="161"/>
      <c r="H65" s="69" t="s">
        <v>29</v>
      </c>
      <c r="I65" s="69" t="s">
        <v>28</v>
      </c>
      <c r="J65" s="68" t="s">
        <v>18</v>
      </c>
      <c r="K65" s="68" t="s">
        <v>19</v>
      </c>
      <c r="L65" s="53" t="s">
        <v>109</v>
      </c>
      <c r="M65" s="53" t="s">
        <v>110</v>
      </c>
      <c r="N65" s="53" t="s">
        <v>111</v>
      </c>
      <c r="O65" s="53" t="s">
        <v>112</v>
      </c>
      <c r="P65" s="70" t="s">
        <v>104</v>
      </c>
      <c r="Q65" s="70" t="s">
        <v>116</v>
      </c>
      <c r="R65" s="70" t="s">
        <v>115</v>
      </c>
      <c r="T65" s="82" t="s">
        <v>153</v>
      </c>
    </row>
    <row r="66" spans="1:20" ht="22.5" customHeight="1">
      <c r="A66" s="6"/>
      <c r="B66" s="9"/>
      <c r="C66" s="72"/>
      <c r="D66" s="152"/>
      <c r="E66" s="152"/>
      <c r="F66" s="15"/>
      <c r="G66" s="7"/>
      <c r="H66" s="6"/>
      <c r="I66" s="6"/>
      <c r="J66" s="7" t="s">
        <v>1</v>
      </c>
      <c r="K66" s="8" t="s">
        <v>1</v>
      </c>
      <c r="L66" s="1"/>
      <c r="M66" s="1"/>
      <c r="N66" s="1"/>
      <c r="O66" s="20">
        <f>L66-(M66+N66)</f>
        <v>0</v>
      </c>
      <c r="P66" s="29" t="str">
        <f>IF(OR(G66="新規",G66="追加",G66=""),"OK",(IF(AND(H66="",I66=""),"NG","OK")))</f>
        <v>OK</v>
      </c>
      <c r="Q66" s="10" t="str">
        <f>IF(OR(G66="新規",G66="追加",G66=""),"OK",(IF(OR(AND(J66="",K66=""),AND(J66="",K66="□"),AND(J66="□",K66=""),AND(J66="□",K66="□")),"NG","OK")))</f>
        <v>OK</v>
      </c>
      <c r="R66" s="10" t="str">
        <f>IF(OR(AND(C66&lt;&gt;"",D66&lt;&gt;"",F66&lt;&gt;"",G66&lt;&gt;""),(C66="")),"OK","NG")</f>
        <v>OK</v>
      </c>
      <c r="T66" s="83" t="s">
        <v>271</v>
      </c>
    </row>
    <row r="67" spans="1:20" ht="22.5" customHeight="1">
      <c r="A67" s="6"/>
      <c r="B67" s="9"/>
      <c r="C67" s="72"/>
      <c r="D67" s="152"/>
      <c r="E67" s="152"/>
      <c r="F67" s="15"/>
      <c r="G67" s="7"/>
      <c r="H67" s="6"/>
      <c r="I67" s="6"/>
      <c r="J67" s="7" t="s">
        <v>1</v>
      </c>
      <c r="K67" s="8" t="s">
        <v>1</v>
      </c>
      <c r="L67" s="1"/>
      <c r="M67" s="1"/>
      <c r="N67" s="1"/>
      <c r="O67" s="20">
        <f t="shared" ref="O67:O72" si="17">L67-(M67+N67)</f>
        <v>0</v>
      </c>
      <c r="P67" s="29" t="str">
        <f>IF(OR(G67="新規",G67="追加",G67=""),"OK",(IF(AND(H67="",I67=""),"NG","OK")))</f>
        <v>OK</v>
      </c>
      <c r="Q67" s="10" t="str">
        <f t="shared" ref="Q67:Q72" si="18">IF(OR(G67="新規",G67="追加",G67=""),"OK",(IF(OR(AND(J67="",K67=""),AND(J67="",K67="□"),AND(J67="□",K67=""),AND(J67="□",K67="□")),"NG","OK")))</f>
        <v>OK</v>
      </c>
      <c r="R67" s="10" t="str">
        <f t="shared" ref="R67:R72" si="19">IF(OR(AND(C67&lt;&gt;"",D67&lt;&gt;"",F67&lt;&gt;"",G67&lt;&gt;""),(C67="")),"OK","NG")</f>
        <v>OK</v>
      </c>
      <c r="T67" s="82" t="s">
        <v>214</v>
      </c>
    </row>
    <row r="68" spans="1:20" ht="22.5" customHeight="1">
      <c r="A68" s="6"/>
      <c r="B68" s="9"/>
      <c r="C68" s="72"/>
      <c r="D68" s="152"/>
      <c r="E68" s="152"/>
      <c r="F68" s="15"/>
      <c r="G68" s="7"/>
      <c r="H68" s="6"/>
      <c r="I68" s="6"/>
      <c r="J68" s="7" t="s">
        <v>1</v>
      </c>
      <c r="K68" s="8" t="s">
        <v>1</v>
      </c>
      <c r="L68" s="1"/>
      <c r="M68" s="1"/>
      <c r="N68" s="1"/>
      <c r="O68" s="20">
        <f t="shared" si="17"/>
        <v>0</v>
      </c>
      <c r="P68" s="29" t="str">
        <f t="shared" ref="P68:P72" si="20">IF(OR(G68="新規",G68="追加",G68=""),"OK",(IF(AND(H68="",I68=""),"NG","OK")))</f>
        <v>OK</v>
      </c>
      <c r="Q68" s="10" t="str">
        <f t="shared" si="18"/>
        <v>OK</v>
      </c>
      <c r="R68" s="10" t="str">
        <f t="shared" si="19"/>
        <v>OK</v>
      </c>
      <c r="T68" s="80" t="s">
        <v>13</v>
      </c>
    </row>
    <row r="69" spans="1:20" ht="22.5" customHeight="1">
      <c r="A69" s="6"/>
      <c r="B69" s="9"/>
      <c r="C69" s="72"/>
      <c r="D69" s="152"/>
      <c r="E69" s="152"/>
      <c r="F69" s="15"/>
      <c r="G69" s="7"/>
      <c r="H69" s="6"/>
      <c r="I69" s="6"/>
      <c r="J69" s="7" t="s">
        <v>1</v>
      </c>
      <c r="K69" s="8" t="s">
        <v>1</v>
      </c>
      <c r="L69" s="1"/>
      <c r="M69" s="1"/>
      <c r="N69" s="1"/>
      <c r="O69" s="20">
        <f t="shared" si="17"/>
        <v>0</v>
      </c>
      <c r="P69" s="29" t="str">
        <f t="shared" si="20"/>
        <v>OK</v>
      </c>
      <c r="Q69" s="10" t="str">
        <f t="shared" si="18"/>
        <v>OK</v>
      </c>
      <c r="R69" s="10" t="str">
        <f t="shared" si="19"/>
        <v>OK</v>
      </c>
    </row>
    <row r="70" spans="1:20" ht="22.5" customHeight="1">
      <c r="A70" s="6"/>
      <c r="B70" s="9"/>
      <c r="C70" s="72"/>
      <c r="D70" s="152"/>
      <c r="E70" s="152"/>
      <c r="F70" s="16"/>
      <c r="G70" s="7"/>
      <c r="H70" s="6"/>
      <c r="I70" s="6"/>
      <c r="J70" s="7" t="s">
        <v>1</v>
      </c>
      <c r="K70" s="8" t="s">
        <v>1</v>
      </c>
      <c r="L70" s="1"/>
      <c r="M70" s="1"/>
      <c r="N70" s="1"/>
      <c r="O70" s="20">
        <f t="shared" si="17"/>
        <v>0</v>
      </c>
      <c r="P70" s="29" t="str">
        <f t="shared" si="20"/>
        <v>OK</v>
      </c>
      <c r="Q70" s="10" t="str">
        <f t="shared" si="18"/>
        <v>OK</v>
      </c>
      <c r="R70" s="10" t="str">
        <f t="shared" si="19"/>
        <v>OK</v>
      </c>
    </row>
    <row r="71" spans="1:20" ht="22.5" customHeight="1">
      <c r="A71" s="6"/>
      <c r="B71" s="9"/>
      <c r="C71" s="72"/>
      <c r="D71" s="152"/>
      <c r="E71" s="152"/>
      <c r="F71" s="15"/>
      <c r="G71" s="7"/>
      <c r="H71" s="6"/>
      <c r="I71" s="6"/>
      <c r="J71" s="7" t="s">
        <v>1</v>
      </c>
      <c r="K71" s="8" t="s">
        <v>1</v>
      </c>
      <c r="L71" s="1"/>
      <c r="M71" s="1"/>
      <c r="N71" s="1"/>
      <c r="O71" s="20">
        <f t="shared" si="17"/>
        <v>0</v>
      </c>
      <c r="P71" s="29" t="str">
        <f t="shared" si="20"/>
        <v>OK</v>
      </c>
      <c r="Q71" s="10" t="str">
        <f t="shared" si="18"/>
        <v>OK</v>
      </c>
      <c r="R71" s="10" t="str">
        <f t="shared" si="19"/>
        <v>OK</v>
      </c>
    </row>
    <row r="72" spans="1:20" ht="22.5" customHeight="1">
      <c r="A72" s="6"/>
      <c r="B72" s="9"/>
      <c r="C72" s="72"/>
      <c r="D72" s="152"/>
      <c r="E72" s="152"/>
      <c r="F72" s="15"/>
      <c r="G72" s="7"/>
      <c r="H72" s="6"/>
      <c r="I72" s="6"/>
      <c r="J72" s="7" t="s">
        <v>1</v>
      </c>
      <c r="K72" s="8" t="s">
        <v>1</v>
      </c>
      <c r="L72" s="1"/>
      <c r="M72" s="1"/>
      <c r="N72" s="1"/>
      <c r="O72" s="20">
        <f t="shared" si="17"/>
        <v>0</v>
      </c>
      <c r="P72" s="29" t="str">
        <f t="shared" si="20"/>
        <v>OK</v>
      </c>
      <c r="Q72" s="10" t="str">
        <f t="shared" si="18"/>
        <v>OK</v>
      </c>
      <c r="R72" s="10" t="str">
        <f t="shared" si="19"/>
        <v>OK</v>
      </c>
    </row>
    <row r="73" spans="1:20" ht="22.5" customHeight="1">
      <c r="A73" s="12"/>
      <c r="B73" s="13"/>
      <c r="C73" s="14"/>
      <c r="D73" s="13"/>
      <c r="E73" s="14"/>
      <c r="F73" s="14"/>
      <c r="G73" s="13"/>
      <c r="H73" s="13"/>
      <c r="I73" s="12"/>
      <c r="J73" s="12"/>
      <c r="K73" s="68" t="s">
        <v>137</v>
      </c>
      <c r="L73" s="27">
        <f>SUM(L66:L72)</f>
        <v>0</v>
      </c>
      <c r="M73" s="27">
        <f t="shared" ref="M73:N73" si="21">SUM(M66:M72)</f>
        <v>0</v>
      </c>
      <c r="N73" s="27">
        <f t="shared" si="21"/>
        <v>0</v>
      </c>
      <c r="O73" s="27">
        <f>L73-(M73+N73)</f>
        <v>0</v>
      </c>
      <c r="P73" s="76"/>
      <c r="Q73" s="77"/>
      <c r="R73" s="77"/>
    </row>
    <row r="74" spans="1:20" ht="22.5" customHeight="1">
      <c r="A74" s="48" t="s">
        <v>132</v>
      </c>
      <c r="B74" s="13"/>
      <c r="C74" s="14"/>
      <c r="D74" s="13"/>
      <c r="E74" s="14"/>
      <c r="F74" s="14"/>
      <c r="G74" s="13"/>
      <c r="H74" s="13"/>
      <c r="I74" s="12"/>
      <c r="J74" s="12"/>
      <c r="K74" s="12"/>
      <c r="L74" s="12"/>
      <c r="M74" s="12"/>
      <c r="N74" s="12"/>
      <c r="O74" s="12"/>
      <c r="P74" s="76"/>
      <c r="Q74" s="77"/>
      <c r="R74" s="77"/>
    </row>
    <row r="75" spans="1:20" ht="22.5" customHeight="1">
      <c r="A75" s="162" t="s">
        <v>217</v>
      </c>
      <c r="B75" s="160" t="s">
        <v>67</v>
      </c>
      <c r="C75" s="150" t="s">
        <v>286</v>
      </c>
      <c r="D75" s="150"/>
      <c r="E75" s="150"/>
      <c r="F75" s="150"/>
      <c r="G75" s="160" t="s">
        <v>38</v>
      </c>
      <c r="H75" s="147" t="s">
        <v>47</v>
      </c>
      <c r="I75" s="148"/>
      <c r="J75" s="148"/>
      <c r="K75" s="149"/>
      <c r="L75" s="144" t="s">
        <v>216</v>
      </c>
      <c r="M75" s="145"/>
      <c r="N75" s="145"/>
      <c r="O75" s="146"/>
      <c r="P75" s="76"/>
      <c r="Q75" s="77"/>
      <c r="R75" s="61"/>
    </row>
    <row r="76" spans="1:20" ht="22.5" customHeight="1">
      <c r="A76" s="161"/>
      <c r="B76" s="161"/>
      <c r="C76" s="68" t="s">
        <v>215</v>
      </c>
      <c r="D76" s="150" t="s">
        <v>120</v>
      </c>
      <c r="E76" s="150"/>
      <c r="F76" s="68" t="s">
        <v>15</v>
      </c>
      <c r="G76" s="161"/>
      <c r="H76" s="84" t="s">
        <v>29</v>
      </c>
      <c r="I76" s="84" t="s">
        <v>28</v>
      </c>
      <c r="J76" s="22" t="s">
        <v>18</v>
      </c>
      <c r="K76" s="22" t="s">
        <v>19</v>
      </c>
      <c r="L76" s="53" t="s">
        <v>109</v>
      </c>
      <c r="M76" s="53" t="s">
        <v>110</v>
      </c>
      <c r="N76" s="53" t="s">
        <v>111</v>
      </c>
      <c r="O76" s="53" t="s">
        <v>112</v>
      </c>
      <c r="P76" s="76"/>
      <c r="Q76" s="77"/>
      <c r="R76" s="70" t="s">
        <v>115</v>
      </c>
      <c r="T76" s="81" t="s">
        <v>153</v>
      </c>
    </row>
    <row r="77" spans="1:20" ht="22.5" customHeight="1">
      <c r="A77" s="6"/>
      <c r="B77" s="9"/>
      <c r="C77" s="72"/>
      <c r="D77" s="152"/>
      <c r="E77" s="152"/>
      <c r="F77" s="15"/>
      <c r="G77" s="7"/>
      <c r="H77" s="22"/>
      <c r="I77" s="22"/>
      <c r="J77" s="22" t="s">
        <v>1</v>
      </c>
      <c r="K77" s="22" t="s">
        <v>1</v>
      </c>
      <c r="L77" s="1"/>
      <c r="M77" s="1"/>
      <c r="N77" s="1"/>
      <c r="O77" s="20">
        <f>L77-(M77+N77)</f>
        <v>0</v>
      </c>
      <c r="P77" s="76"/>
      <c r="Q77" s="77"/>
      <c r="R77" s="10" t="str">
        <f>IF(OR(AND(C77&lt;&gt;"",D77&lt;&gt;"",F77&lt;&gt;"",G77&lt;&gt;""),(C77="")),"OK","NG")</f>
        <v>OK</v>
      </c>
      <c r="T77" s="81" t="s">
        <v>273</v>
      </c>
    </row>
    <row r="78" spans="1:20" ht="22.5" customHeight="1">
      <c r="A78" s="6"/>
      <c r="B78" s="9"/>
      <c r="C78" s="72"/>
      <c r="D78" s="152"/>
      <c r="E78" s="152"/>
      <c r="F78" s="15"/>
      <c r="G78" s="7"/>
      <c r="H78" s="22"/>
      <c r="I78" s="22"/>
      <c r="J78" s="22" t="s">
        <v>1</v>
      </c>
      <c r="K78" s="22" t="s">
        <v>1</v>
      </c>
      <c r="L78" s="1"/>
      <c r="M78" s="1"/>
      <c r="N78" s="1"/>
      <c r="O78" s="20">
        <f t="shared" ref="O78:O83" si="22">L78-(M78+N78)</f>
        <v>0</v>
      </c>
      <c r="P78" s="76"/>
      <c r="Q78" s="77"/>
      <c r="R78" s="10" t="str">
        <f t="shared" ref="R78:R83" si="23">IF(OR(AND(C78&lt;&gt;"",D78&lt;&gt;"",F78&lt;&gt;"",G78&lt;&gt;""),(C78="")),"OK","NG")</f>
        <v>OK</v>
      </c>
      <c r="T78" s="81" t="s">
        <v>163</v>
      </c>
    </row>
    <row r="79" spans="1:20" ht="22.5" customHeight="1">
      <c r="A79" s="6"/>
      <c r="B79" s="9"/>
      <c r="C79" s="72"/>
      <c r="D79" s="152"/>
      <c r="E79" s="152"/>
      <c r="F79" s="15"/>
      <c r="G79" s="7"/>
      <c r="H79" s="22"/>
      <c r="I79" s="22"/>
      <c r="J79" s="22" t="s">
        <v>1</v>
      </c>
      <c r="K79" s="22" t="s">
        <v>1</v>
      </c>
      <c r="L79" s="1"/>
      <c r="M79" s="1"/>
      <c r="N79" s="1"/>
      <c r="O79" s="20">
        <f t="shared" si="22"/>
        <v>0</v>
      </c>
      <c r="P79" s="76"/>
      <c r="Q79" s="77"/>
      <c r="R79" s="10" t="str">
        <f t="shared" si="23"/>
        <v>OK</v>
      </c>
      <c r="T79" s="81" t="s">
        <v>214</v>
      </c>
    </row>
    <row r="80" spans="1:20" ht="22.5" customHeight="1">
      <c r="A80" s="6"/>
      <c r="B80" s="9"/>
      <c r="C80" s="72"/>
      <c r="D80" s="152"/>
      <c r="E80" s="152"/>
      <c r="F80" s="15"/>
      <c r="G80" s="7"/>
      <c r="H80" s="22"/>
      <c r="I80" s="22"/>
      <c r="J80" s="22" t="s">
        <v>1</v>
      </c>
      <c r="K80" s="22" t="s">
        <v>1</v>
      </c>
      <c r="L80" s="1"/>
      <c r="M80" s="1"/>
      <c r="N80" s="1"/>
      <c r="O80" s="20">
        <f t="shared" si="22"/>
        <v>0</v>
      </c>
      <c r="P80" s="76"/>
      <c r="Q80" s="77"/>
      <c r="R80" s="10" t="str">
        <f>IF(OR(AND(C80&lt;&gt;"",D80&lt;&gt;"",F80&lt;&gt;"",G80&lt;&gt;""),(C80="")),"OK","NG")</f>
        <v>OK</v>
      </c>
      <c r="T80" s="81" t="s">
        <v>13</v>
      </c>
    </row>
    <row r="81" spans="1:20" ht="22.5" customHeight="1">
      <c r="A81" s="6"/>
      <c r="B81" s="9"/>
      <c r="C81" s="72"/>
      <c r="D81" s="152"/>
      <c r="E81" s="152"/>
      <c r="F81" s="16"/>
      <c r="G81" s="7"/>
      <c r="H81" s="22"/>
      <c r="I81" s="22"/>
      <c r="J81" s="22" t="s">
        <v>1</v>
      </c>
      <c r="K81" s="22" t="s">
        <v>1</v>
      </c>
      <c r="L81" s="1"/>
      <c r="M81" s="1"/>
      <c r="N81" s="1"/>
      <c r="O81" s="20">
        <f t="shared" si="22"/>
        <v>0</v>
      </c>
      <c r="P81" s="76"/>
      <c r="Q81" s="77"/>
      <c r="R81" s="10" t="str">
        <f>IF(OR(AND(C81&lt;&gt;"",D81&lt;&gt;"",F81&lt;&gt;"",G81&lt;&gt;""),(C81="")),"OK","NG")</f>
        <v>OK</v>
      </c>
    </row>
    <row r="82" spans="1:20" ht="22.5" customHeight="1">
      <c r="A82" s="6"/>
      <c r="B82" s="9"/>
      <c r="C82" s="72"/>
      <c r="D82" s="152"/>
      <c r="E82" s="152"/>
      <c r="F82" s="15"/>
      <c r="G82" s="7"/>
      <c r="H82" s="22"/>
      <c r="I82" s="22"/>
      <c r="J82" s="22" t="s">
        <v>1</v>
      </c>
      <c r="K82" s="22" t="s">
        <v>1</v>
      </c>
      <c r="L82" s="1"/>
      <c r="M82" s="1"/>
      <c r="N82" s="1"/>
      <c r="O82" s="20">
        <f t="shared" si="22"/>
        <v>0</v>
      </c>
      <c r="P82" s="76"/>
      <c r="Q82" s="77"/>
      <c r="R82" s="10" t="str">
        <f t="shared" si="23"/>
        <v>OK</v>
      </c>
    </row>
    <row r="83" spans="1:20" ht="22.5" customHeight="1">
      <c r="A83" s="6"/>
      <c r="B83" s="9"/>
      <c r="C83" s="72"/>
      <c r="D83" s="152"/>
      <c r="E83" s="152"/>
      <c r="F83" s="15"/>
      <c r="G83" s="7"/>
      <c r="H83" s="22"/>
      <c r="I83" s="22"/>
      <c r="J83" s="22" t="s">
        <v>1</v>
      </c>
      <c r="K83" s="22" t="s">
        <v>1</v>
      </c>
      <c r="L83" s="1"/>
      <c r="M83" s="1"/>
      <c r="N83" s="1"/>
      <c r="O83" s="20">
        <f t="shared" si="22"/>
        <v>0</v>
      </c>
      <c r="P83" s="76"/>
      <c r="Q83" s="77"/>
      <c r="R83" s="10" t="str">
        <f t="shared" si="23"/>
        <v>OK</v>
      </c>
    </row>
    <row r="84" spans="1:20" ht="22.5" customHeight="1">
      <c r="A84" s="12"/>
      <c r="B84" s="13"/>
      <c r="C84" s="14"/>
      <c r="D84" s="13"/>
      <c r="E84" s="14"/>
      <c r="F84" s="14"/>
      <c r="G84" s="13"/>
      <c r="H84" s="13"/>
      <c r="I84" s="12"/>
      <c r="J84" s="12"/>
      <c r="K84" s="68" t="s">
        <v>137</v>
      </c>
      <c r="L84" s="27">
        <f>SUM(L77:L83)</f>
        <v>0</v>
      </c>
      <c r="M84" s="27">
        <f t="shared" ref="M84:N84" si="24">SUM(M77:M83)</f>
        <v>0</v>
      </c>
      <c r="N84" s="27">
        <f t="shared" si="24"/>
        <v>0</v>
      </c>
      <c r="O84" s="27">
        <f>L84-(M84+N84)</f>
        <v>0</v>
      </c>
      <c r="P84" s="76"/>
      <c r="Q84" s="77"/>
      <c r="R84" s="77"/>
    </row>
    <row r="85" spans="1:20" ht="22.5" customHeight="1">
      <c r="A85" s="48" t="s">
        <v>133</v>
      </c>
      <c r="B85" s="13"/>
      <c r="C85" s="14"/>
      <c r="D85" s="13"/>
      <c r="E85" s="14"/>
      <c r="F85" s="14"/>
      <c r="G85" s="13"/>
      <c r="H85" s="13"/>
      <c r="I85" s="12"/>
      <c r="K85" s="12"/>
      <c r="L85" s="12"/>
      <c r="M85" s="12"/>
      <c r="N85" s="12"/>
      <c r="O85" s="12"/>
      <c r="P85" s="76"/>
      <c r="Q85" s="77"/>
      <c r="R85" s="77"/>
    </row>
    <row r="86" spans="1:20" ht="22.5" customHeight="1">
      <c r="A86" s="162" t="s">
        <v>217</v>
      </c>
      <c r="B86" s="160" t="s">
        <v>67</v>
      </c>
      <c r="C86" s="150" t="s">
        <v>286</v>
      </c>
      <c r="D86" s="150"/>
      <c r="E86" s="150"/>
      <c r="F86" s="150"/>
      <c r="G86" s="160" t="s">
        <v>38</v>
      </c>
      <c r="H86" s="144" t="s">
        <v>47</v>
      </c>
      <c r="I86" s="145"/>
      <c r="J86" s="145"/>
      <c r="K86" s="146"/>
      <c r="L86" s="144" t="s">
        <v>216</v>
      </c>
      <c r="M86" s="145"/>
      <c r="N86" s="145"/>
      <c r="O86" s="146"/>
      <c r="P86" s="48" t="s">
        <v>96</v>
      </c>
      <c r="Q86" s="48" t="s">
        <v>96</v>
      </c>
      <c r="R86" s="61"/>
      <c r="T86" s="81" t="s">
        <v>153</v>
      </c>
    </row>
    <row r="87" spans="1:20" ht="22.5" customHeight="1">
      <c r="A87" s="161"/>
      <c r="B87" s="161"/>
      <c r="C87" s="68" t="s">
        <v>215</v>
      </c>
      <c r="D87" s="150" t="s">
        <v>120</v>
      </c>
      <c r="E87" s="150"/>
      <c r="F87" s="68" t="s">
        <v>15</v>
      </c>
      <c r="G87" s="161"/>
      <c r="H87" s="69" t="s">
        <v>29</v>
      </c>
      <c r="I87" s="69" t="s">
        <v>28</v>
      </c>
      <c r="J87" s="68" t="s">
        <v>18</v>
      </c>
      <c r="K87" s="68" t="s">
        <v>19</v>
      </c>
      <c r="L87" s="53" t="s">
        <v>109</v>
      </c>
      <c r="M87" s="53" t="s">
        <v>110</v>
      </c>
      <c r="N87" s="53" t="s">
        <v>111</v>
      </c>
      <c r="O87" s="53" t="s">
        <v>112</v>
      </c>
      <c r="P87" s="70" t="s">
        <v>104</v>
      </c>
      <c r="Q87" s="70" t="s">
        <v>116</v>
      </c>
      <c r="R87" s="70" t="s">
        <v>115</v>
      </c>
      <c r="T87" s="81" t="s">
        <v>159</v>
      </c>
    </row>
    <row r="88" spans="1:20" ht="22.5" customHeight="1">
      <c r="A88" s="6"/>
      <c r="B88" s="9"/>
      <c r="C88" s="72"/>
      <c r="D88" s="152"/>
      <c r="E88" s="152"/>
      <c r="F88" s="15"/>
      <c r="G88" s="7"/>
      <c r="H88" s="6"/>
      <c r="I88" s="6"/>
      <c r="J88" s="7" t="s">
        <v>1</v>
      </c>
      <c r="K88" s="8" t="s">
        <v>1</v>
      </c>
      <c r="L88" s="1"/>
      <c r="M88" s="1"/>
      <c r="N88" s="1"/>
      <c r="O88" s="20">
        <f>L88-(M88+N88)</f>
        <v>0</v>
      </c>
      <c r="P88" s="29" t="str">
        <f>IF(OR(G88="新規",G88="追加",G88=""),"OK",(IF(AND(H88="",I88=""),"NG","OK")))</f>
        <v>OK</v>
      </c>
      <c r="Q88" s="10" t="str">
        <f>IF(OR(G88="新規",G88="追加",G88=""),"OK",(IF(OR(AND(J88="",K88=""),AND(J88="",K88="□"),AND(J88="□",K88=""),AND(J88="□",K88="□")),"NG","OK")))</f>
        <v>OK</v>
      </c>
      <c r="R88" s="10" t="str">
        <f>IF(OR(AND(C88&lt;&gt;"",D88&lt;&gt;"",F88&lt;&gt;"",G88&lt;&gt;""),(C88="")),"OK","NG")</f>
        <v>OK</v>
      </c>
      <c r="T88" s="81" t="s">
        <v>13</v>
      </c>
    </row>
    <row r="89" spans="1:20" ht="22.5" customHeight="1">
      <c r="A89" s="6"/>
      <c r="B89" s="9"/>
      <c r="C89" s="72"/>
      <c r="D89" s="152"/>
      <c r="E89" s="152"/>
      <c r="F89" s="15"/>
      <c r="G89" s="7"/>
      <c r="H89" s="6"/>
      <c r="I89" s="6"/>
      <c r="J89" s="7" t="s">
        <v>1</v>
      </c>
      <c r="K89" s="8" t="s">
        <v>1</v>
      </c>
      <c r="L89" s="1"/>
      <c r="M89" s="1"/>
      <c r="N89" s="1"/>
      <c r="O89" s="20">
        <f t="shared" ref="O89:O94" si="25">L89-(M89+N89)</f>
        <v>0</v>
      </c>
      <c r="P89" s="29" t="str">
        <f t="shared" ref="P89:P94" si="26">IF(OR(G89="新規",G89="追加",G89=""),"OK",(IF(AND(H89="",I89=""),"NG","OK")))</f>
        <v>OK</v>
      </c>
      <c r="Q89" s="10" t="str">
        <f t="shared" ref="Q89:Q94" si="27">IF(OR(G89="新規",G89="追加",G89=""),"OK",(IF(OR(AND(J89="",K89=""),AND(J89="",K89="□"),AND(J89="□",K89=""),AND(J89="□",K89="□")),"NG","OK")))</f>
        <v>OK</v>
      </c>
      <c r="R89" s="10" t="str">
        <f t="shared" ref="R89:R94" si="28">IF(OR(AND(C89&lt;&gt;"",D89&lt;&gt;"",F89&lt;&gt;"",G89&lt;&gt;""),(C89="")),"OK","NG")</f>
        <v>OK</v>
      </c>
    </row>
    <row r="90" spans="1:20" ht="22.5" customHeight="1">
      <c r="A90" s="6"/>
      <c r="B90" s="9"/>
      <c r="C90" s="72"/>
      <c r="D90" s="152"/>
      <c r="E90" s="152"/>
      <c r="F90" s="15"/>
      <c r="G90" s="7"/>
      <c r="H90" s="6"/>
      <c r="I90" s="6"/>
      <c r="J90" s="7" t="s">
        <v>1</v>
      </c>
      <c r="K90" s="8" t="s">
        <v>1</v>
      </c>
      <c r="L90" s="1"/>
      <c r="M90" s="1"/>
      <c r="N90" s="1"/>
      <c r="O90" s="20">
        <f t="shared" si="25"/>
        <v>0</v>
      </c>
      <c r="P90" s="29" t="str">
        <f t="shared" si="26"/>
        <v>OK</v>
      </c>
      <c r="Q90" s="10" t="str">
        <f t="shared" si="27"/>
        <v>OK</v>
      </c>
      <c r="R90" s="10" t="str">
        <f t="shared" si="28"/>
        <v>OK</v>
      </c>
    </row>
    <row r="91" spans="1:20" ht="22.5" customHeight="1">
      <c r="A91" s="6"/>
      <c r="B91" s="9"/>
      <c r="C91" s="72"/>
      <c r="D91" s="152"/>
      <c r="E91" s="152"/>
      <c r="F91" s="15"/>
      <c r="G91" s="7"/>
      <c r="H91" s="6"/>
      <c r="I91" s="6"/>
      <c r="J91" s="7" t="s">
        <v>1</v>
      </c>
      <c r="K91" s="8" t="s">
        <v>1</v>
      </c>
      <c r="L91" s="1"/>
      <c r="M91" s="1"/>
      <c r="N91" s="1"/>
      <c r="O91" s="20">
        <f t="shared" si="25"/>
        <v>0</v>
      </c>
      <c r="P91" s="29" t="str">
        <f t="shared" si="26"/>
        <v>OK</v>
      </c>
      <c r="Q91" s="10" t="str">
        <f t="shared" si="27"/>
        <v>OK</v>
      </c>
      <c r="R91" s="10" t="str">
        <f t="shared" si="28"/>
        <v>OK</v>
      </c>
    </row>
    <row r="92" spans="1:20" ht="22.5" customHeight="1">
      <c r="A92" s="6"/>
      <c r="B92" s="9"/>
      <c r="C92" s="72"/>
      <c r="D92" s="152"/>
      <c r="E92" s="152"/>
      <c r="F92" s="16"/>
      <c r="G92" s="7"/>
      <c r="H92" s="6"/>
      <c r="I92" s="6"/>
      <c r="J92" s="7" t="s">
        <v>1</v>
      </c>
      <c r="K92" s="8" t="s">
        <v>1</v>
      </c>
      <c r="L92" s="1"/>
      <c r="M92" s="1"/>
      <c r="N92" s="1"/>
      <c r="O92" s="20">
        <f t="shared" si="25"/>
        <v>0</v>
      </c>
      <c r="P92" s="29" t="str">
        <f t="shared" si="26"/>
        <v>OK</v>
      </c>
      <c r="Q92" s="10" t="str">
        <f t="shared" si="27"/>
        <v>OK</v>
      </c>
      <c r="R92" s="10" t="str">
        <f t="shared" si="28"/>
        <v>OK</v>
      </c>
    </row>
    <row r="93" spans="1:20" ht="22.5" customHeight="1">
      <c r="A93" s="6"/>
      <c r="B93" s="9"/>
      <c r="C93" s="72"/>
      <c r="D93" s="152"/>
      <c r="E93" s="152"/>
      <c r="F93" s="15"/>
      <c r="G93" s="7"/>
      <c r="H93" s="6"/>
      <c r="I93" s="6"/>
      <c r="J93" s="7" t="s">
        <v>1</v>
      </c>
      <c r="K93" s="8" t="s">
        <v>1</v>
      </c>
      <c r="L93" s="1"/>
      <c r="M93" s="1"/>
      <c r="N93" s="1"/>
      <c r="O93" s="20">
        <f t="shared" si="25"/>
        <v>0</v>
      </c>
      <c r="P93" s="29" t="str">
        <f t="shared" si="26"/>
        <v>OK</v>
      </c>
      <c r="Q93" s="10" t="str">
        <f t="shared" si="27"/>
        <v>OK</v>
      </c>
      <c r="R93" s="10" t="str">
        <f t="shared" si="28"/>
        <v>OK</v>
      </c>
    </row>
    <row r="94" spans="1:20" ht="22.5" customHeight="1">
      <c r="A94" s="6"/>
      <c r="B94" s="9"/>
      <c r="C94" s="72"/>
      <c r="D94" s="152"/>
      <c r="E94" s="152"/>
      <c r="F94" s="15"/>
      <c r="G94" s="7"/>
      <c r="H94" s="6"/>
      <c r="I94" s="6"/>
      <c r="J94" s="7" t="s">
        <v>1</v>
      </c>
      <c r="K94" s="8" t="s">
        <v>1</v>
      </c>
      <c r="L94" s="1"/>
      <c r="M94" s="1"/>
      <c r="N94" s="1"/>
      <c r="O94" s="20">
        <f t="shared" si="25"/>
        <v>0</v>
      </c>
      <c r="P94" s="29" t="str">
        <f t="shared" si="26"/>
        <v>OK</v>
      </c>
      <c r="Q94" s="10" t="str">
        <f t="shared" si="27"/>
        <v>OK</v>
      </c>
      <c r="R94" s="10" t="str">
        <f t="shared" si="28"/>
        <v>OK</v>
      </c>
    </row>
    <row r="95" spans="1:20" ht="22.5" customHeight="1">
      <c r="A95" s="12"/>
      <c r="B95" s="13"/>
      <c r="C95" s="14"/>
      <c r="D95" s="13"/>
      <c r="E95" s="14"/>
      <c r="F95" s="14"/>
      <c r="G95" s="13"/>
      <c r="H95" s="13"/>
      <c r="I95" s="12"/>
      <c r="J95" s="12"/>
      <c r="K95" s="68" t="s">
        <v>137</v>
      </c>
      <c r="L95" s="27">
        <f>SUM(L88:L94)</f>
        <v>0</v>
      </c>
      <c r="M95" s="27">
        <f t="shared" ref="M95:N95" si="29">SUM(M88:M94)</f>
        <v>0</v>
      </c>
      <c r="N95" s="27">
        <f t="shared" si="29"/>
        <v>0</v>
      </c>
      <c r="O95" s="27">
        <f>L95-(M95+N95)</f>
        <v>0</v>
      </c>
      <c r="P95" s="76"/>
      <c r="Q95" s="77"/>
      <c r="R95" s="77"/>
    </row>
    <row r="96" spans="1:20" ht="23" customHeight="1">
      <c r="A96" s="48" t="s">
        <v>134</v>
      </c>
      <c r="B96" s="13"/>
      <c r="C96" s="14"/>
      <c r="D96" s="13"/>
      <c r="E96" s="14"/>
      <c r="F96" s="14"/>
      <c r="G96" s="13"/>
      <c r="H96" s="13"/>
      <c r="I96" s="12"/>
      <c r="J96" s="12"/>
      <c r="K96" s="12"/>
      <c r="L96" s="12"/>
      <c r="M96" s="12"/>
      <c r="N96" s="12"/>
      <c r="O96" s="12"/>
      <c r="P96" s="76"/>
      <c r="Q96" s="77"/>
      <c r="R96" s="77"/>
    </row>
    <row r="97" spans="1:20" ht="23" customHeight="1">
      <c r="A97" s="162" t="s">
        <v>217</v>
      </c>
      <c r="B97" s="160" t="s">
        <v>67</v>
      </c>
      <c r="C97" s="150" t="s">
        <v>286</v>
      </c>
      <c r="D97" s="150"/>
      <c r="E97" s="150"/>
      <c r="F97" s="150"/>
      <c r="G97" s="160" t="s">
        <v>38</v>
      </c>
      <c r="H97" s="144" t="s">
        <v>47</v>
      </c>
      <c r="I97" s="145"/>
      <c r="J97" s="145"/>
      <c r="K97" s="146"/>
      <c r="L97" s="144" t="s">
        <v>216</v>
      </c>
      <c r="M97" s="145"/>
      <c r="N97" s="145"/>
      <c r="O97" s="146"/>
      <c r="P97" s="48" t="s">
        <v>96</v>
      </c>
      <c r="Q97" s="48" t="s">
        <v>96</v>
      </c>
      <c r="R97" s="61"/>
    </row>
    <row r="98" spans="1:20" ht="23" customHeight="1">
      <c r="A98" s="161"/>
      <c r="B98" s="161"/>
      <c r="C98" s="68" t="s">
        <v>215</v>
      </c>
      <c r="D98" s="150" t="s">
        <v>120</v>
      </c>
      <c r="E98" s="150"/>
      <c r="F98" s="68" t="s">
        <v>15</v>
      </c>
      <c r="G98" s="161"/>
      <c r="H98" s="69" t="s">
        <v>29</v>
      </c>
      <c r="I98" s="69" t="s">
        <v>28</v>
      </c>
      <c r="J98" s="68" t="s">
        <v>18</v>
      </c>
      <c r="K98" s="68" t="s">
        <v>19</v>
      </c>
      <c r="L98" s="53" t="s">
        <v>109</v>
      </c>
      <c r="M98" s="53" t="s">
        <v>110</v>
      </c>
      <c r="N98" s="53" t="s">
        <v>111</v>
      </c>
      <c r="O98" s="53" t="s">
        <v>112</v>
      </c>
      <c r="P98" s="70" t="s">
        <v>104</v>
      </c>
      <c r="Q98" s="70" t="s">
        <v>116</v>
      </c>
      <c r="R98" s="70" t="s">
        <v>115</v>
      </c>
      <c r="T98" s="81" t="s">
        <v>153</v>
      </c>
    </row>
    <row r="99" spans="1:20" ht="23" customHeight="1">
      <c r="A99" s="6"/>
      <c r="B99" s="9"/>
      <c r="C99" s="72"/>
      <c r="D99" s="152"/>
      <c r="E99" s="152"/>
      <c r="F99" s="15"/>
      <c r="G99" s="7"/>
      <c r="H99" s="6"/>
      <c r="I99" s="6"/>
      <c r="J99" s="7" t="s">
        <v>1</v>
      </c>
      <c r="K99" s="8" t="s">
        <v>1</v>
      </c>
      <c r="L99" s="1"/>
      <c r="M99" s="1"/>
      <c r="N99" s="1"/>
      <c r="O99" s="20">
        <f>L99-(M99+N99)</f>
        <v>0</v>
      </c>
      <c r="P99" s="29" t="str">
        <f>IF(OR(G99="新規",G99="追加",G99=""),"OK",(IF(AND(H99="",I99=""),"NG","OK")))</f>
        <v>OK</v>
      </c>
      <c r="Q99" s="10" t="str">
        <f>IF(OR(G99="新規",G99="追加",G99=""),"OK",(IF(OR(AND(J99="",K99=""),AND(J99="",K99="□"),AND(J99="□",K99=""),AND(J99="□",K99="□")),"NG","OK")))</f>
        <v>OK</v>
      </c>
      <c r="R99" s="10" t="str">
        <f>IF(OR(AND(C99&lt;&gt;"",D99&lt;&gt;"",F99&lt;&gt;"",G99&lt;&gt;""),(C99="")),"OK","NG")</f>
        <v>OK</v>
      </c>
      <c r="T99" s="81" t="s">
        <v>161</v>
      </c>
    </row>
    <row r="100" spans="1:20" ht="23" customHeight="1">
      <c r="A100" s="6"/>
      <c r="B100" s="9"/>
      <c r="C100" s="72"/>
      <c r="D100" s="152"/>
      <c r="E100" s="152"/>
      <c r="F100" s="15"/>
      <c r="G100" s="7"/>
      <c r="H100" s="6"/>
      <c r="I100" s="6"/>
      <c r="J100" s="7" t="s">
        <v>1</v>
      </c>
      <c r="K100" s="8" t="s">
        <v>1</v>
      </c>
      <c r="L100" s="1"/>
      <c r="M100" s="1"/>
      <c r="N100" s="1"/>
      <c r="O100" s="20">
        <f t="shared" ref="O100:O105" si="30">L100-(M100+N100)</f>
        <v>0</v>
      </c>
      <c r="P100" s="29" t="str">
        <f t="shared" ref="P100:P105" si="31">IF(OR(G100="新規",G100="追加",G100=""),"OK",(IF(AND(H100="",I100=""),"NG","OK")))</f>
        <v>OK</v>
      </c>
      <c r="Q100" s="10" t="str">
        <f t="shared" ref="Q100:Q105" si="32">IF(OR(G100="新規",G100="追加",G100=""),"OK",(IF(OR(AND(J100="",K100=""),AND(J100="",K100="□"),AND(J100="□",K100=""),AND(J100="□",K100="□")),"NG","OK")))</f>
        <v>OK</v>
      </c>
      <c r="R100" s="10" t="str">
        <f t="shared" ref="R100:R105" si="33">IF(OR(AND(C100&lt;&gt;"",D100&lt;&gt;"",F100&lt;&gt;"",G100&lt;&gt;""),(C100="")),"OK","NG")</f>
        <v>OK</v>
      </c>
      <c r="T100" s="81" t="s">
        <v>218</v>
      </c>
    </row>
    <row r="101" spans="1:20" ht="23" customHeight="1">
      <c r="A101" s="6"/>
      <c r="B101" s="9"/>
      <c r="C101" s="72"/>
      <c r="D101" s="152"/>
      <c r="E101" s="152"/>
      <c r="F101" s="15"/>
      <c r="G101" s="7"/>
      <c r="H101" s="6"/>
      <c r="I101" s="6"/>
      <c r="J101" s="7" t="s">
        <v>1</v>
      </c>
      <c r="K101" s="8" t="s">
        <v>1</v>
      </c>
      <c r="L101" s="1"/>
      <c r="M101" s="1"/>
      <c r="N101" s="1"/>
      <c r="O101" s="20">
        <f t="shared" si="30"/>
        <v>0</v>
      </c>
      <c r="P101" s="29" t="str">
        <f t="shared" si="31"/>
        <v>OK</v>
      </c>
      <c r="Q101" s="10" t="str">
        <f t="shared" si="32"/>
        <v>OK</v>
      </c>
      <c r="R101" s="10" t="str">
        <f t="shared" si="33"/>
        <v>OK</v>
      </c>
      <c r="T101" s="81" t="s">
        <v>160</v>
      </c>
    </row>
    <row r="102" spans="1:20" ht="23" customHeight="1">
      <c r="A102" s="6"/>
      <c r="B102" s="9"/>
      <c r="C102" s="72"/>
      <c r="D102" s="152"/>
      <c r="E102" s="152"/>
      <c r="F102" s="15"/>
      <c r="G102" s="7"/>
      <c r="H102" s="6"/>
      <c r="I102" s="6"/>
      <c r="J102" s="7" t="s">
        <v>1</v>
      </c>
      <c r="K102" s="8" t="s">
        <v>1</v>
      </c>
      <c r="L102" s="1"/>
      <c r="M102" s="1"/>
      <c r="N102" s="1"/>
      <c r="O102" s="20">
        <f t="shared" si="30"/>
        <v>0</v>
      </c>
      <c r="P102" s="29" t="str">
        <f t="shared" si="31"/>
        <v>OK</v>
      </c>
      <c r="Q102" s="10" t="str">
        <f t="shared" si="32"/>
        <v>OK</v>
      </c>
      <c r="R102" s="10" t="str">
        <f t="shared" si="33"/>
        <v>OK</v>
      </c>
      <c r="T102" s="81" t="s">
        <v>13</v>
      </c>
    </row>
    <row r="103" spans="1:20" ht="23" customHeight="1">
      <c r="A103" s="6"/>
      <c r="B103" s="9"/>
      <c r="C103" s="72"/>
      <c r="D103" s="152"/>
      <c r="E103" s="152"/>
      <c r="F103" s="16"/>
      <c r="G103" s="7"/>
      <c r="H103" s="6"/>
      <c r="I103" s="6"/>
      <c r="J103" s="7" t="s">
        <v>1</v>
      </c>
      <c r="K103" s="8" t="s">
        <v>1</v>
      </c>
      <c r="L103" s="1"/>
      <c r="M103" s="1"/>
      <c r="N103" s="1"/>
      <c r="O103" s="20">
        <f t="shared" si="30"/>
        <v>0</v>
      </c>
      <c r="P103" s="29" t="str">
        <f t="shared" si="31"/>
        <v>OK</v>
      </c>
      <c r="Q103" s="10" t="str">
        <f>IF(OR(G103="新規",G103="追加",G103=""),"OK",(IF(OR(AND(J103="",K103=""),AND(J103="",K103="□"),AND(J103="□",K103=""),AND(J103="□",K103="□")),"NG","OK")))</f>
        <v>OK</v>
      </c>
      <c r="R103" s="10" t="str">
        <f t="shared" si="33"/>
        <v>OK</v>
      </c>
    </row>
    <row r="104" spans="1:20" ht="23" customHeight="1">
      <c r="A104" s="6"/>
      <c r="B104" s="9"/>
      <c r="C104" s="72"/>
      <c r="D104" s="152"/>
      <c r="E104" s="152"/>
      <c r="F104" s="15"/>
      <c r="G104" s="7"/>
      <c r="H104" s="6"/>
      <c r="I104" s="6"/>
      <c r="J104" s="7" t="s">
        <v>1</v>
      </c>
      <c r="K104" s="8" t="s">
        <v>1</v>
      </c>
      <c r="L104" s="1"/>
      <c r="M104" s="1"/>
      <c r="N104" s="1"/>
      <c r="O104" s="20">
        <f t="shared" si="30"/>
        <v>0</v>
      </c>
      <c r="P104" s="29" t="str">
        <f t="shared" si="31"/>
        <v>OK</v>
      </c>
      <c r="Q104" s="10" t="str">
        <f t="shared" si="32"/>
        <v>OK</v>
      </c>
      <c r="R104" s="10" t="str">
        <f t="shared" si="33"/>
        <v>OK</v>
      </c>
    </row>
    <row r="105" spans="1:20" ht="22.5" customHeight="1">
      <c r="A105" s="6"/>
      <c r="B105" s="9"/>
      <c r="C105" s="72"/>
      <c r="D105" s="152"/>
      <c r="E105" s="152"/>
      <c r="F105" s="15"/>
      <c r="G105" s="7"/>
      <c r="H105" s="6"/>
      <c r="I105" s="6"/>
      <c r="J105" s="7" t="s">
        <v>1</v>
      </c>
      <c r="K105" s="8" t="s">
        <v>1</v>
      </c>
      <c r="L105" s="1"/>
      <c r="M105" s="1"/>
      <c r="N105" s="1"/>
      <c r="O105" s="20">
        <f t="shared" si="30"/>
        <v>0</v>
      </c>
      <c r="P105" s="29" t="str">
        <f t="shared" si="31"/>
        <v>OK</v>
      </c>
      <c r="Q105" s="10" t="str">
        <f t="shared" si="32"/>
        <v>OK</v>
      </c>
      <c r="R105" s="10" t="str">
        <f t="shared" si="33"/>
        <v>OK</v>
      </c>
    </row>
    <row r="106" spans="1:20" ht="22.5" customHeight="1">
      <c r="A106" s="12"/>
      <c r="B106" s="13"/>
      <c r="C106" s="14"/>
      <c r="D106" s="13"/>
      <c r="E106" s="14"/>
      <c r="F106" s="14"/>
      <c r="G106" s="13"/>
      <c r="H106" s="13"/>
      <c r="I106" s="12"/>
      <c r="J106" s="12"/>
      <c r="K106" s="68" t="s">
        <v>137</v>
      </c>
      <c r="L106" s="27">
        <f>SUM(L99:L105)</f>
        <v>0</v>
      </c>
      <c r="M106" s="27">
        <f t="shared" ref="M106:N106" si="34">SUM(M99:M105)</f>
        <v>0</v>
      </c>
      <c r="N106" s="27">
        <f t="shared" si="34"/>
        <v>0</v>
      </c>
      <c r="O106" s="27">
        <f>L106-(M106+N106)</f>
        <v>0</v>
      </c>
      <c r="P106" s="76"/>
      <c r="Q106" s="77"/>
      <c r="R106" s="77"/>
    </row>
    <row r="107" spans="1:20" ht="22.5" customHeight="1">
      <c r="A107" s="48" t="s">
        <v>136</v>
      </c>
      <c r="B107" s="13"/>
      <c r="C107" s="14"/>
      <c r="D107" s="13"/>
      <c r="E107" s="14"/>
      <c r="F107" s="14"/>
      <c r="G107" s="13"/>
      <c r="H107" s="13"/>
      <c r="I107" s="12"/>
      <c r="J107" s="12"/>
      <c r="K107" s="12"/>
      <c r="L107" s="12"/>
      <c r="M107" s="12"/>
      <c r="N107" s="12"/>
      <c r="O107" s="12"/>
      <c r="P107" s="76"/>
      <c r="Q107" s="77"/>
      <c r="R107" s="77"/>
    </row>
    <row r="108" spans="1:20" ht="22.5" customHeight="1">
      <c r="A108" s="162" t="s">
        <v>217</v>
      </c>
      <c r="B108" s="160" t="s">
        <v>67</v>
      </c>
      <c r="C108" s="150" t="s">
        <v>286</v>
      </c>
      <c r="D108" s="150"/>
      <c r="E108" s="150"/>
      <c r="F108" s="150"/>
      <c r="G108" s="160" t="s">
        <v>38</v>
      </c>
      <c r="H108" s="144" t="s">
        <v>47</v>
      </c>
      <c r="I108" s="145"/>
      <c r="J108" s="145"/>
      <c r="K108" s="146"/>
      <c r="L108" s="144" t="s">
        <v>216</v>
      </c>
      <c r="M108" s="145"/>
      <c r="N108" s="145"/>
      <c r="O108" s="146"/>
      <c r="P108" s="48" t="s">
        <v>96</v>
      </c>
      <c r="Q108" s="48" t="s">
        <v>96</v>
      </c>
      <c r="R108" s="61"/>
    </row>
    <row r="109" spans="1:20" ht="22.5" customHeight="1">
      <c r="A109" s="161"/>
      <c r="B109" s="161"/>
      <c r="C109" s="68" t="s">
        <v>215</v>
      </c>
      <c r="D109" s="150" t="s">
        <v>120</v>
      </c>
      <c r="E109" s="150"/>
      <c r="F109" s="68" t="s">
        <v>15</v>
      </c>
      <c r="G109" s="161"/>
      <c r="H109" s="69" t="s">
        <v>29</v>
      </c>
      <c r="I109" s="69" t="s">
        <v>28</v>
      </c>
      <c r="J109" s="68" t="s">
        <v>18</v>
      </c>
      <c r="K109" s="68" t="s">
        <v>19</v>
      </c>
      <c r="L109" s="53" t="s">
        <v>109</v>
      </c>
      <c r="M109" s="53" t="s">
        <v>110</v>
      </c>
      <c r="N109" s="53" t="s">
        <v>111</v>
      </c>
      <c r="O109" s="53" t="s">
        <v>112</v>
      </c>
      <c r="P109" s="70" t="s">
        <v>104</v>
      </c>
      <c r="Q109" s="70" t="s">
        <v>116</v>
      </c>
      <c r="R109" s="70" t="s">
        <v>115</v>
      </c>
      <c r="T109" s="81" t="s">
        <v>153</v>
      </c>
    </row>
    <row r="110" spans="1:20" ht="22.5" customHeight="1">
      <c r="A110" s="6"/>
      <c r="B110" s="9"/>
      <c r="C110" s="72"/>
      <c r="D110" s="152"/>
      <c r="E110" s="152"/>
      <c r="F110" s="15"/>
      <c r="G110" s="7"/>
      <c r="H110" s="6"/>
      <c r="I110" s="6"/>
      <c r="J110" s="7" t="s">
        <v>1</v>
      </c>
      <c r="K110" s="8" t="s">
        <v>1</v>
      </c>
      <c r="L110" s="1"/>
      <c r="M110" s="1"/>
      <c r="N110" s="1"/>
      <c r="O110" s="20">
        <f>L110-(M110+N110)</f>
        <v>0</v>
      </c>
      <c r="P110" s="29" t="str">
        <f>IF(OR(G110="新規",G110="追加",G110=""),"OK",(IF(AND(H110="",I110=""),"NG","OK")))</f>
        <v>OK</v>
      </c>
      <c r="Q110" s="10" t="str">
        <f>IF(OR(G110="新規",G110="追加",G110=""),"OK",(IF(OR(AND(J110="",K110=""),AND(J110="",K110="□"),AND(J110="□",K110=""),AND(J110="□",K110="□")),"NG","OK")))</f>
        <v>OK</v>
      </c>
      <c r="R110" s="10" t="str">
        <f>IF(OR(AND(C110&lt;&gt;"",D110&lt;&gt;"",F110&lt;&gt;"",G110&lt;&gt;""),(C110="")),"OK","NG")</f>
        <v>OK</v>
      </c>
      <c r="T110" s="81" t="s">
        <v>164</v>
      </c>
    </row>
    <row r="111" spans="1:20" ht="22.5" customHeight="1">
      <c r="A111" s="6"/>
      <c r="B111" s="9"/>
      <c r="C111" s="72"/>
      <c r="D111" s="152"/>
      <c r="E111" s="152"/>
      <c r="F111" s="15"/>
      <c r="G111" s="7"/>
      <c r="H111" s="6"/>
      <c r="I111" s="6"/>
      <c r="J111" s="7" t="s">
        <v>1</v>
      </c>
      <c r="K111" s="8" t="s">
        <v>1</v>
      </c>
      <c r="L111" s="1"/>
      <c r="M111" s="1"/>
      <c r="N111" s="1"/>
      <c r="O111" s="20">
        <f t="shared" ref="O111:O116" si="35">L111-(M111+N111)</f>
        <v>0</v>
      </c>
      <c r="P111" s="29" t="str">
        <f t="shared" ref="P111:P116" si="36">IF(OR(G111="新規",G111="追加",G111=""),"OK",(IF(AND(H111="",I111=""),"NG","OK")))</f>
        <v>OK</v>
      </c>
      <c r="Q111" s="10" t="str">
        <f t="shared" ref="Q111:Q116" si="37">IF(OR(G111="新規",G111="追加",G111=""),"OK",(IF(OR(AND(J111="",K111=""),AND(J111="",K111="□"),AND(J111="□",K111=""),AND(J111="□",K111="□")),"NG","OK")))</f>
        <v>OK</v>
      </c>
      <c r="R111" s="10" t="str">
        <f t="shared" ref="R111:R115" si="38">IF(OR(AND(C111&lt;&gt;"",D111&lt;&gt;"",F111&lt;&gt;"",G111&lt;&gt;""),(C111="")),"OK","NG")</f>
        <v>OK</v>
      </c>
      <c r="T111" s="81" t="s">
        <v>13</v>
      </c>
    </row>
    <row r="112" spans="1:20" ht="22.5" customHeight="1">
      <c r="A112" s="6"/>
      <c r="B112" s="9"/>
      <c r="C112" s="72"/>
      <c r="D112" s="152"/>
      <c r="E112" s="152"/>
      <c r="F112" s="15"/>
      <c r="G112" s="7"/>
      <c r="H112" s="6"/>
      <c r="I112" s="6"/>
      <c r="J112" s="7" t="s">
        <v>1</v>
      </c>
      <c r="K112" s="8" t="s">
        <v>1</v>
      </c>
      <c r="L112" s="1"/>
      <c r="M112" s="1"/>
      <c r="N112" s="1"/>
      <c r="O112" s="20">
        <f t="shared" si="35"/>
        <v>0</v>
      </c>
      <c r="P112" s="29" t="str">
        <f t="shared" si="36"/>
        <v>OK</v>
      </c>
      <c r="Q112" s="10" t="str">
        <f t="shared" si="37"/>
        <v>OK</v>
      </c>
      <c r="R112" s="10" t="str">
        <f t="shared" si="38"/>
        <v>OK</v>
      </c>
    </row>
    <row r="113" spans="1:23" ht="22.5" customHeight="1">
      <c r="A113" s="6"/>
      <c r="B113" s="9"/>
      <c r="C113" s="72"/>
      <c r="D113" s="152"/>
      <c r="E113" s="152"/>
      <c r="F113" s="15"/>
      <c r="G113" s="7"/>
      <c r="H113" s="6"/>
      <c r="I113" s="6"/>
      <c r="J113" s="7" t="s">
        <v>1</v>
      </c>
      <c r="K113" s="8" t="s">
        <v>1</v>
      </c>
      <c r="L113" s="1"/>
      <c r="M113" s="1"/>
      <c r="N113" s="1"/>
      <c r="O113" s="20">
        <f t="shared" si="35"/>
        <v>0</v>
      </c>
      <c r="P113" s="29" t="str">
        <f t="shared" si="36"/>
        <v>OK</v>
      </c>
      <c r="Q113" s="10" t="str">
        <f t="shared" si="37"/>
        <v>OK</v>
      </c>
      <c r="R113" s="10" t="str">
        <f t="shared" si="38"/>
        <v>OK</v>
      </c>
    </row>
    <row r="114" spans="1:23" ht="22.5" customHeight="1">
      <c r="A114" s="6"/>
      <c r="B114" s="9"/>
      <c r="C114" s="72"/>
      <c r="D114" s="152"/>
      <c r="E114" s="152"/>
      <c r="F114" s="16"/>
      <c r="G114" s="7"/>
      <c r="H114" s="6"/>
      <c r="I114" s="6"/>
      <c r="J114" s="7" t="s">
        <v>1</v>
      </c>
      <c r="K114" s="8" t="s">
        <v>1</v>
      </c>
      <c r="L114" s="1"/>
      <c r="M114" s="1"/>
      <c r="N114" s="1"/>
      <c r="O114" s="20">
        <f t="shared" si="35"/>
        <v>0</v>
      </c>
      <c r="P114" s="29" t="str">
        <f t="shared" si="36"/>
        <v>OK</v>
      </c>
      <c r="Q114" s="10" t="str">
        <f t="shared" si="37"/>
        <v>OK</v>
      </c>
      <c r="R114" s="10" t="str">
        <f t="shared" si="38"/>
        <v>OK</v>
      </c>
    </row>
    <row r="115" spans="1:23" ht="22.5" customHeight="1">
      <c r="A115" s="6"/>
      <c r="B115" s="9"/>
      <c r="C115" s="72"/>
      <c r="D115" s="152"/>
      <c r="E115" s="152"/>
      <c r="F115" s="15"/>
      <c r="G115" s="7"/>
      <c r="H115" s="6"/>
      <c r="I115" s="6"/>
      <c r="J115" s="7" t="s">
        <v>1</v>
      </c>
      <c r="K115" s="8" t="s">
        <v>1</v>
      </c>
      <c r="L115" s="1"/>
      <c r="M115" s="1"/>
      <c r="N115" s="1"/>
      <c r="O115" s="20">
        <f t="shared" si="35"/>
        <v>0</v>
      </c>
      <c r="P115" s="29" t="str">
        <f t="shared" si="36"/>
        <v>OK</v>
      </c>
      <c r="Q115" s="10" t="str">
        <f t="shared" si="37"/>
        <v>OK</v>
      </c>
      <c r="R115" s="10" t="str">
        <f t="shared" si="38"/>
        <v>OK</v>
      </c>
    </row>
    <row r="116" spans="1:23" ht="22.5" customHeight="1">
      <c r="A116" s="6"/>
      <c r="B116" s="9"/>
      <c r="C116" s="72"/>
      <c r="D116" s="152"/>
      <c r="E116" s="152"/>
      <c r="F116" s="15"/>
      <c r="G116" s="7"/>
      <c r="H116" s="6"/>
      <c r="I116" s="6"/>
      <c r="J116" s="7" t="s">
        <v>1</v>
      </c>
      <c r="K116" s="8" t="s">
        <v>1</v>
      </c>
      <c r="L116" s="1"/>
      <c r="M116" s="1"/>
      <c r="N116" s="1"/>
      <c r="O116" s="20">
        <f t="shared" si="35"/>
        <v>0</v>
      </c>
      <c r="P116" s="29" t="str">
        <f t="shared" si="36"/>
        <v>OK</v>
      </c>
      <c r="Q116" s="10" t="str">
        <f t="shared" si="37"/>
        <v>OK</v>
      </c>
      <c r="R116" s="10" t="str">
        <f>IF(OR(AND(C116&lt;&gt;"",D116&lt;&gt;"",F116&lt;&gt;"",G116&lt;&gt;""),(C116="")),"OK","NG")</f>
        <v>OK</v>
      </c>
    </row>
    <row r="117" spans="1:23" ht="22.5" customHeight="1">
      <c r="A117" s="12"/>
      <c r="B117" s="13"/>
      <c r="C117" s="14"/>
      <c r="D117" s="13"/>
      <c r="E117" s="14"/>
      <c r="F117" s="14"/>
      <c r="G117" s="13"/>
      <c r="H117" s="13"/>
      <c r="I117" s="12"/>
      <c r="J117" s="12"/>
      <c r="K117" s="68" t="s">
        <v>137</v>
      </c>
      <c r="L117" s="27">
        <f>SUM(L110:L116)</f>
        <v>0</v>
      </c>
      <c r="M117" s="27">
        <f t="shared" ref="M117:N117" si="39">SUM(M110:M116)</f>
        <v>0</v>
      </c>
      <c r="N117" s="27">
        <f t="shared" si="39"/>
        <v>0</v>
      </c>
      <c r="O117" s="27">
        <f>L117-(M117+N117)</f>
        <v>0</v>
      </c>
      <c r="P117" s="76"/>
      <c r="Q117" s="77"/>
      <c r="R117" s="77"/>
    </row>
    <row r="118" spans="1:23" ht="13">
      <c r="F118" s="85"/>
    </row>
    <row r="119" spans="1:23" s="61" customFormat="1" ht="13">
      <c r="A119" s="142" t="s">
        <v>139</v>
      </c>
      <c r="B119" s="143"/>
      <c r="C119" s="53" t="s">
        <v>138</v>
      </c>
      <c r="D119" s="53" t="s">
        <v>110</v>
      </c>
      <c r="E119" s="53" t="s">
        <v>111</v>
      </c>
      <c r="F119" s="53" t="s">
        <v>112</v>
      </c>
      <c r="G119" s="53" t="s">
        <v>165</v>
      </c>
      <c r="H119" s="142" t="s">
        <v>17</v>
      </c>
      <c r="I119" s="159"/>
      <c r="J119" s="136" t="s">
        <v>208</v>
      </c>
      <c r="K119" s="136"/>
      <c r="L119" s="136"/>
      <c r="M119" s="136"/>
      <c r="P119" s="87" t="s">
        <v>198</v>
      </c>
      <c r="Q119" s="88" t="s">
        <v>70</v>
      </c>
      <c r="R119" s="88" t="s">
        <v>84</v>
      </c>
    </row>
    <row r="120" spans="1:23" ht="22.5" customHeight="1">
      <c r="A120" s="153" t="s">
        <v>237</v>
      </c>
      <c r="B120" s="154"/>
      <c r="C120" s="100">
        <f>L40</f>
        <v>0</v>
      </c>
      <c r="D120" s="100">
        <f t="shared" ref="D120:F120" si="40">M40</f>
        <v>0</v>
      </c>
      <c r="E120" s="100">
        <f t="shared" si="40"/>
        <v>0</v>
      </c>
      <c r="F120" s="100">
        <f t="shared" si="40"/>
        <v>0</v>
      </c>
      <c r="G120" s="163">
        <f>SUM(D120:D122)</f>
        <v>0</v>
      </c>
      <c r="H120" s="157"/>
      <c r="I120" s="158"/>
      <c r="J120" s="151" t="s">
        <v>209</v>
      </c>
      <c r="K120" s="151"/>
      <c r="L120" s="151"/>
      <c r="M120" s="151"/>
      <c r="N120" s="89"/>
      <c r="O120" s="89"/>
      <c r="P120" s="29" t="str">
        <f>IF(G120&lt;=2500000,"OK","NG")</f>
        <v>OK</v>
      </c>
      <c r="Q120" s="10" t="str">
        <f t="shared" ref="Q120:Q126" si="41">IF(D120&lt;=C120/2,"OK","NG")</f>
        <v>OK</v>
      </c>
      <c r="R120" s="10" t="str">
        <f t="shared" ref="R120:R126" si="42">IF(C120=D120+E120+F120,"OK","NG")</f>
        <v>OK</v>
      </c>
      <c r="S120" s="90"/>
      <c r="T120" s="70"/>
      <c r="U120" s="70"/>
      <c r="V120" s="70"/>
      <c r="W120" s="70"/>
    </row>
    <row r="121" spans="1:23" ht="22.5" customHeight="1">
      <c r="A121" s="155" t="s">
        <v>238</v>
      </c>
      <c r="B121" s="156"/>
      <c r="C121" s="100">
        <f>L51</f>
        <v>0</v>
      </c>
      <c r="D121" s="100">
        <f t="shared" ref="D121:F121" si="43">M51</f>
        <v>0</v>
      </c>
      <c r="E121" s="100">
        <f t="shared" si="43"/>
        <v>0</v>
      </c>
      <c r="F121" s="100">
        <f t="shared" si="43"/>
        <v>0</v>
      </c>
      <c r="G121" s="164"/>
      <c r="H121" s="157"/>
      <c r="I121" s="158"/>
      <c r="J121" s="151"/>
      <c r="K121" s="151"/>
      <c r="L121" s="151"/>
      <c r="M121" s="151"/>
      <c r="N121" s="89"/>
      <c r="O121" s="89"/>
      <c r="P121" s="73" t="s">
        <v>152</v>
      </c>
      <c r="Q121" s="10" t="str">
        <f t="shared" si="41"/>
        <v>OK</v>
      </c>
      <c r="R121" s="10" t="str">
        <f t="shared" si="42"/>
        <v>OK</v>
      </c>
      <c r="S121" s="36"/>
    </row>
    <row r="122" spans="1:23" ht="22.5" customHeight="1">
      <c r="A122" s="155" t="s">
        <v>239</v>
      </c>
      <c r="B122" s="156"/>
      <c r="C122" s="100">
        <f>L62</f>
        <v>0</v>
      </c>
      <c r="D122" s="100">
        <f t="shared" ref="D122:F122" si="44">M62</f>
        <v>0</v>
      </c>
      <c r="E122" s="100">
        <f t="shared" si="44"/>
        <v>0</v>
      </c>
      <c r="F122" s="100">
        <f t="shared" si="44"/>
        <v>0</v>
      </c>
      <c r="G122" s="165"/>
      <c r="H122" s="32"/>
      <c r="I122" s="33"/>
      <c r="J122" s="151"/>
      <c r="K122" s="151"/>
      <c r="L122" s="151"/>
      <c r="M122" s="151"/>
      <c r="N122" s="89"/>
      <c r="O122" s="89"/>
      <c r="P122" s="73" t="s">
        <v>152</v>
      </c>
      <c r="Q122" s="10" t="str">
        <f t="shared" si="41"/>
        <v>OK</v>
      </c>
      <c r="R122" s="10" t="str">
        <f t="shared" si="42"/>
        <v>OK</v>
      </c>
      <c r="S122" s="36"/>
    </row>
    <row r="123" spans="1:23" ht="22.5" customHeight="1">
      <c r="A123" s="155" t="s">
        <v>240</v>
      </c>
      <c r="B123" s="156"/>
      <c r="C123" s="100">
        <f>L73</f>
        <v>0</v>
      </c>
      <c r="D123" s="100">
        <f t="shared" ref="D123:F123" si="45">M73</f>
        <v>0</v>
      </c>
      <c r="E123" s="100">
        <f t="shared" si="45"/>
        <v>0</v>
      </c>
      <c r="F123" s="100">
        <f t="shared" si="45"/>
        <v>0</v>
      </c>
      <c r="G123" s="100">
        <f>D123</f>
        <v>0</v>
      </c>
      <c r="H123" s="32"/>
      <c r="I123" s="33"/>
      <c r="J123" s="150" t="s">
        <v>210</v>
      </c>
      <c r="K123" s="150"/>
      <c r="L123" s="150"/>
      <c r="M123" s="150"/>
      <c r="N123" s="89"/>
      <c r="O123" s="89"/>
      <c r="P123" s="29" t="str">
        <f>IF(G123&lt;=2500000,"OK","NG")</f>
        <v>OK</v>
      </c>
      <c r="Q123" s="10" t="str">
        <f t="shared" si="41"/>
        <v>OK</v>
      </c>
      <c r="R123" s="10" t="str">
        <f t="shared" si="42"/>
        <v>OK</v>
      </c>
      <c r="S123" s="36"/>
    </row>
    <row r="124" spans="1:23" ht="22.5" customHeight="1">
      <c r="A124" s="155" t="s">
        <v>131</v>
      </c>
      <c r="B124" s="156"/>
      <c r="C124" s="100">
        <f>L84</f>
        <v>0</v>
      </c>
      <c r="D124" s="100">
        <f t="shared" ref="D124:F124" si="46">M84</f>
        <v>0</v>
      </c>
      <c r="E124" s="100">
        <f t="shared" si="46"/>
        <v>0</v>
      </c>
      <c r="F124" s="100">
        <f t="shared" si="46"/>
        <v>0</v>
      </c>
      <c r="G124" s="100">
        <f>D124</f>
        <v>0</v>
      </c>
      <c r="H124" s="32"/>
      <c r="I124" s="33"/>
      <c r="J124" s="150" t="s">
        <v>211</v>
      </c>
      <c r="K124" s="150"/>
      <c r="L124" s="150"/>
      <c r="M124" s="150"/>
      <c r="N124" s="89"/>
      <c r="O124" s="89"/>
      <c r="P124" s="29" t="str">
        <f>IF(G124&lt;=5000000,"OK","NG")</f>
        <v>OK</v>
      </c>
      <c r="Q124" s="10" t="str">
        <f t="shared" si="41"/>
        <v>OK</v>
      </c>
      <c r="R124" s="10" t="str">
        <f t="shared" si="42"/>
        <v>OK</v>
      </c>
      <c r="S124" s="36"/>
    </row>
    <row r="125" spans="1:23" ht="22.5" customHeight="1">
      <c r="A125" s="155" t="s">
        <v>241</v>
      </c>
      <c r="B125" s="156"/>
      <c r="C125" s="100">
        <f>L95</f>
        <v>0</v>
      </c>
      <c r="D125" s="100">
        <f t="shared" ref="D125:F125" si="47">M95</f>
        <v>0</v>
      </c>
      <c r="E125" s="100">
        <f t="shared" si="47"/>
        <v>0</v>
      </c>
      <c r="F125" s="100">
        <f t="shared" si="47"/>
        <v>0</v>
      </c>
      <c r="G125" s="183">
        <f>SUM(D125:D126)</f>
        <v>0</v>
      </c>
      <c r="H125" s="32"/>
      <c r="I125" s="33"/>
      <c r="J125" s="151" t="s">
        <v>212</v>
      </c>
      <c r="K125" s="151"/>
      <c r="L125" s="151"/>
      <c r="M125" s="151"/>
      <c r="N125" s="89"/>
      <c r="O125" s="89"/>
      <c r="P125" s="29" t="str">
        <f>IF(G125&lt;=2500000,"OK","NG")</f>
        <v>OK</v>
      </c>
      <c r="Q125" s="10" t="str">
        <f t="shared" si="41"/>
        <v>OK</v>
      </c>
      <c r="R125" s="10" t="str">
        <f t="shared" si="42"/>
        <v>OK</v>
      </c>
      <c r="S125" s="36"/>
    </row>
    <row r="126" spans="1:23" ht="22.5" customHeight="1">
      <c r="A126" s="155" t="s">
        <v>242</v>
      </c>
      <c r="B126" s="156"/>
      <c r="C126" s="100">
        <f>L106</f>
        <v>0</v>
      </c>
      <c r="D126" s="100">
        <f t="shared" ref="D126:F126" si="48">M106</f>
        <v>0</v>
      </c>
      <c r="E126" s="100">
        <f t="shared" si="48"/>
        <v>0</v>
      </c>
      <c r="F126" s="100">
        <f t="shared" si="48"/>
        <v>0</v>
      </c>
      <c r="G126" s="184"/>
      <c r="H126" s="32"/>
      <c r="I126" s="33"/>
      <c r="J126" s="151"/>
      <c r="K126" s="151"/>
      <c r="L126" s="151"/>
      <c r="M126" s="151"/>
      <c r="N126" s="89"/>
      <c r="O126" s="89"/>
      <c r="P126" s="73" t="s">
        <v>152</v>
      </c>
      <c r="Q126" s="10" t="str">
        <f t="shared" si="41"/>
        <v>OK</v>
      </c>
      <c r="R126" s="10" t="str">
        <f t="shared" si="42"/>
        <v>OK</v>
      </c>
      <c r="S126" s="36"/>
    </row>
    <row r="127" spans="1:23" ht="22.5" customHeight="1">
      <c r="A127" s="155" t="s">
        <v>135</v>
      </c>
      <c r="B127" s="156"/>
      <c r="C127" s="100">
        <f>L117</f>
        <v>0</v>
      </c>
      <c r="D127" s="100">
        <f t="shared" ref="D127:F127" si="49">M117</f>
        <v>0</v>
      </c>
      <c r="E127" s="100">
        <f t="shared" si="49"/>
        <v>0</v>
      </c>
      <c r="F127" s="100">
        <f t="shared" si="49"/>
        <v>0</v>
      </c>
      <c r="G127" s="100">
        <f>D127</f>
        <v>0</v>
      </c>
      <c r="H127" s="157"/>
      <c r="I127" s="158"/>
      <c r="J127" s="150" t="s">
        <v>287</v>
      </c>
      <c r="K127" s="150"/>
      <c r="L127" s="150"/>
      <c r="M127" s="150"/>
      <c r="N127" s="89"/>
      <c r="O127" s="89"/>
      <c r="P127" s="29" t="str">
        <f>IF(G127&lt;=2500000,"OK","NG")</f>
        <v>OK</v>
      </c>
      <c r="Q127" s="10" t="str">
        <f>IF(D127&lt;=C127/2,"OK","NG")</f>
        <v>OK</v>
      </c>
      <c r="R127" s="10" t="str">
        <f>IF(C127=D127+E127+F127,"OK","NG")</f>
        <v>OK</v>
      </c>
      <c r="S127" s="36"/>
    </row>
    <row r="128" spans="1:23" ht="22.5" customHeight="1">
      <c r="A128" s="174" t="s">
        <v>14</v>
      </c>
      <c r="B128" s="175"/>
      <c r="C128" s="100">
        <f>SUM(C120:C127)</f>
        <v>0</v>
      </c>
      <c r="D128" s="100">
        <f>SUM(D120:D127)</f>
        <v>0</v>
      </c>
      <c r="E128" s="100">
        <f t="shared" ref="E128:F128" si="50">SUM(E120:E127)</f>
        <v>0</v>
      </c>
      <c r="F128" s="100">
        <f t="shared" si="50"/>
        <v>0</v>
      </c>
      <c r="G128" s="100">
        <f>D128</f>
        <v>0</v>
      </c>
      <c r="H128" s="157"/>
      <c r="I128" s="158"/>
      <c r="J128" s="177" t="s">
        <v>213</v>
      </c>
      <c r="K128" s="177"/>
      <c r="L128" s="177"/>
      <c r="M128" s="177"/>
      <c r="N128" s="89"/>
      <c r="P128" s="29" t="str">
        <f>IF(OR(C128=0,AND(G128&gt;=150000,G128&lt;=10000000)),"OK","NG")</f>
        <v>OK</v>
      </c>
      <c r="Q128" s="10" t="str">
        <f>IF(D128&lt;=C128/2,"OK","NG")</f>
        <v>OK</v>
      </c>
      <c r="R128" s="10" t="str">
        <f>IF(C128=D128+E128+F128,"OK","NG")</f>
        <v>OK</v>
      </c>
    </row>
    <row r="129" spans="1:16" ht="13"/>
    <row r="130" spans="1:16" ht="22.5" customHeight="1">
      <c r="A130" s="48" t="s">
        <v>196</v>
      </c>
    </row>
    <row r="131" spans="1:16" ht="15" customHeight="1">
      <c r="A131" s="139" t="s">
        <v>205</v>
      </c>
      <c r="B131" s="139"/>
      <c r="C131" s="139"/>
      <c r="D131" s="139"/>
      <c r="E131" s="139"/>
      <c r="F131" s="139"/>
      <c r="G131" s="139"/>
      <c r="H131" s="139"/>
      <c r="I131" s="139"/>
      <c r="J131" s="139"/>
      <c r="K131" s="50" t="s">
        <v>82</v>
      </c>
      <c r="P131" s="49" t="s">
        <v>55</v>
      </c>
    </row>
    <row r="132" spans="1:16" ht="15" customHeight="1">
      <c r="A132" s="176" t="s">
        <v>204</v>
      </c>
      <c r="B132" s="176"/>
      <c r="C132" s="176"/>
      <c r="D132" s="176"/>
      <c r="E132" s="176"/>
      <c r="F132" s="176"/>
      <c r="G132" s="176"/>
      <c r="H132" s="176"/>
      <c r="I132" s="176"/>
      <c r="J132" s="176"/>
      <c r="K132" s="56" t="s">
        <v>166</v>
      </c>
      <c r="P132" s="49" t="s">
        <v>167</v>
      </c>
    </row>
    <row r="133" spans="1:16" ht="15" customHeight="1">
      <c r="A133" s="176" t="s">
        <v>199</v>
      </c>
      <c r="B133" s="176"/>
      <c r="C133" s="176"/>
      <c r="D133" s="176"/>
      <c r="E133" s="176"/>
      <c r="F133" s="176"/>
      <c r="G133" s="176"/>
      <c r="H133" s="176"/>
      <c r="I133" s="176"/>
      <c r="J133" s="176"/>
      <c r="K133" s="56" t="s">
        <v>166</v>
      </c>
    </row>
    <row r="134" spans="1:16" ht="15" customHeight="1">
      <c r="A134" s="176" t="s">
        <v>200</v>
      </c>
      <c r="B134" s="176"/>
      <c r="C134" s="176"/>
      <c r="D134" s="176"/>
      <c r="E134" s="176"/>
      <c r="F134" s="176"/>
      <c r="G134" s="176"/>
      <c r="H134" s="176"/>
      <c r="I134" s="176"/>
      <c r="J134" s="176"/>
      <c r="K134" s="56" t="s">
        <v>166</v>
      </c>
    </row>
    <row r="135" spans="1:16" ht="15" customHeight="1">
      <c r="A135" s="176" t="s">
        <v>201</v>
      </c>
      <c r="B135" s="176"/>
      <c r="C135" s="176"/>
      <c r="D135" s="176"/>
      <c r="E135" s="176"/>
      <c r="F135" s="176"/>
      <c r="G135" s="176"/>
      <c r="H135" s="176"/>
      <c r="I135" s="176"/>
      <c r="J135" s="176"/>
      <c r="K135" s="56" t="s">
        <v>166</v>
      </c>
    </row>
    <row r="136" spans="1:16" ht="15" customHeight="1">
      <c r="A136" s="176" t="s">
        <v>289</v>
      </c>
      <c r="B136" s="176"/>
      <c r="C136" s="176"/>
      <c r="D136" s="176"/>
      <c r="E136" s="176"/>
      <c r="F136" s="176"/>
      <c r="G136" s="176"/>
      <c r="H136" s="176"/>
      <c r="I136" s="176"/>
      <c r="J136" s="176"/>
      <c r="K136" s="56" t="s">
        <v>166</v>
      </c>
    </row>
    <row r="137" spans="1:16" ht="15" customHeight="1">
      <c r="A137" s="176" t="s">
        <v>202</v>
      </c>
      <c r="B137" s="176"/>
      <c r="C137" s="176"/>
      <c r="D137" s="176"/>
      <c r="E137" s="176"/>
      <c r="F137" s="176"/>
      <c r="G137" s="176"/>
      <c r="H137" s="176"/>
      <c r="I137" s="176"/>
      <c r="J137" s="176"/>
      <c r="K137" s="56" t="s">
        <v>166</v>
      </c>
    </row>
    <row r="138" spans="1:16" ht="15" customHeight="1">
      <c r="A138" s="176" t="s">
        <v>203</v>
      </c>
      <c r="B138" s="176"/>
      <c r="C138" s="176"/>
      <c r="D138" s="176"/>
      <c r="E138" s="176"/>
      <c r="F138" s="176"/>
      <c r="G138" s="176"/>
      <c r="H138" s="176"/>
      <c r="I138" s="176"/>
      <c r="J138" s="176"/>
      <c r="K138" s="56" t="s">
        <v>166</v>
      </c>
    </row>
    <row r="139" spans="1:16" ht="15" customHeight="1">
      <c r="A139" s="17"/>
      <c r="B139" s="17"/>
      <c r="C139" s="17"/>
      <c r="D139" s="17"/>
      <c r="E139" s="17"/>
      <c r="J139" s="93" t="s">
        <v>141</v>
      </c>
      <c r="K139" s="99">
        <f>COUNTIF(K132:K138,"☑")</f>
        <v>0</v>
      </c>
    </row>
    <row r="140" spans="1:16" ht="15" customHeight="1">
      <c r="A140" s="17"/>
      <c r="B140" s="17"/>
      <c r="C140" s="17"/>
      <c r="D140" s="17"/>
      <c r="E140" s="17"/>
      <c r="H140" s="17"/>
    </row>
    <row r="141" spans="1:16" ht="15" customHeight="1">
      <c r="A141" s="48" t="s">
        <v>206</v>
      </c>
    </row>
    <row r="142" spans="1:16" ht="15" customHeight="1">
      <c r="A142" s="180" t="s">
        <v>57</v>
      </c>
      <c r="B142" s="180"/>
      <c r="C142" s="180"/>
      <c r="D142" s="180"/>
      <c r="E142" s="180"/>
      <c r="F142" s="180"/>
      <c r="G142" s="180"/>
      <c r="H142" s="180"/>
      <c r="I142" s="180"/>
      <c r="J142" s="180"/>
      <c r="K142" s="180"/>
      <c r="P142" s="95" t="s">
        <v>80</v>
      </c>
    </row>
    <row r="143" spans="1:16" ht="15" customHeight="1">
      <c r="A143" s="50" t="s">
        <v>2</v>
      </c>
      <c r="B143" s="140" t="s">
        <v>3</v>
      </c>
      <c r="C143" s="181"/>
      <c r="D143" s="181"/>
      <c r="E143" s="181"/>
      <c r="F143" s="181"/>
      <c r="G143" s="181"/>
      <c r="H143" s="181"/>
      <c r="I143" s="181"/>
      <c r="J143" s="141"/>
    </row>
    <row r="144" spans="1:16" ht="15" customHeight="1">
      <c r="A144" s="3" t="s">
        <v>1</v>
      </c>
      <c r="B144" s="182" t="s">
        <v>69</v>
      </c>
      <c r="C144" s="167"/>
      <c r="D144" s="167"/>
      <c r="E144" s="167"/>
      <c r="F144" s="167"/>
      <c r="G144" s="167"/>
      <c r="H144" s="167"/>
      <c r="I144" s="167"/>
      <c r="J144" s="168"/>
      <c r="P144" s="29" t="str">
        <f>IF(C128=0,"OK",IF(AND(A144="☑",A145="☑",A146="☑"),"OK","NG"))</f>
        <v>OK</v>
      </c>
    </row>
    <row r="145" spans="1:13" ht="15" customHeight="1">
      <c r="A145" s="3" t="s">
        <v>1</v>
      </c>
      <c r="B145" s="182" t="s">
        <v>117</v>
      </c>
      <c r="C145" s="167"/>
      <c r="D145" s="167"/>
      <c r="E145" s="167"/>
      <c r="F145" s="167"/>
      <c r="G145" s="167"/>
      <c r="H145" s="167"/>
      <c r="I145" s="167"/>
      <c r="J145" s="168"/>
    </row>
    <row r="146" spans="1:13" ht="15" customHeight="1">
      <c r="A146" s="3" t="s">
        <v>1</v>
      </c>
      <c r="B146" s="182" t="s">
        <v>288</v>
      </c>
      <c r="C146" s="167"/>
      <c r="D146" s="167"/>
      <c r="E146" s="167"/>
      <c r="F146" s="167"/>
      <c r="G146" s="167"/>
      <c r="H146" s="167"/>
      <c r="I146" s="167"/>
      <c r="J146" s="168"/>
    </row>
    <row r="147" spans="1:13" ht="15" customHeight="1"/>
    <row r="148" spans="1:13" ht="15" customHeight="1">
      <c r="A148" s="48" t="s">
        <v>207</v>
      </c>
    </row>
    <row r="149" spans="1:13" ht="15" customHeight="1">
      <c r="A149" s="50" t="s">
        <v>2</v>
      </c>
      <c r="B149" s="139" t="s">
        <v>4</v>
      </c>
      <c r="C149" s="139"/>
      <c r="D149" s="139"/>
      <c r="E149" s="139"/>
      <c r="F149" s="140" t="s">
        <v>97</v>
      </c>
      <c r="G149" s="141"/>
      <c r="H149" s="140" t="s">
        <v>20</v>
      </c>
      <c r="I149" s="141"/>
      <c r="J149" s="139" t="s">
        <v>17</v>
      </c>
      <c r="K149" s="139"/>
      <c r="L149" s="139"/>
      <c r="M149" s="139"/>
    </row>
    <row r="150" spans="1:13" ht="18.75" customHeight="1">
      <c r="A150" s="3" t="s">
        <v>1</v>
      </c>
      <c r="B150" s="138" t="s">
        <v>23</v>
      </c>
      <c r="C150" s="138"/>
      <c r="D150" s="138"/>
      <c r="E150" s="138"/>
      <c r="F150" s="142" t="s">
        <v>22</v>
      </c>
      <c r="G150" s="143"/>
      <c r="H150" s="142" t="s">
        <v>98</v>
      </c>
      <c r="I150" s="143"/>
      <c r="J150" s="138" t="s">
        <v>143</v>
      </c>
      <c r="K150" s="138"/>
      <c r="L150" s="138"/>
      <c r="M150" s="138"/>
    </row>
    <row r="151" spans="1:13" ht="18.75" customHeight="1">
      <c r="A151" s="3" t="s">
        <v>1</v>
      </c>
      <c r="B151" s="138" t="s">
        <v>25</v>
      </c>
      <c r="C151" s="138"/>
      <c r="D151" s="138"/>
      <c r="E151" s="138"/>
      <c r="F151" s="142" t="s">
        <v>16</v>
      </c>
      <c r="G151" s="143"/>
      <c r="H151" s="142" t="s">
        <v>21</v>
      </c>
      <c r="I151" s="143"/>
      <c r="J151" s="138" t="s">
        <v>100</v>
      </c>
      <c r="K151" s="138"/>
      <c r="L151" s="138"/>
      <c r="M151" s="138"/>
    </row>
    <row r="152" spans="1:13" ht="18.75" customHeight="1">
      <c r="A152" s="3" t="s">
        <v>1</v>
      </c>
      <c r="B152" s="138" t="s">
        <v>24</v>
      </c>
      <c r="C152" s="138"/>
      <c r="D152" s="138"/>
      <c r="E152" s="138"/>
      <c r="F152" s="142" t="s">
        <v>16</v>
      </c>
      <c r="G152" s="143"/>
      <c r="H152" s="142" t="s">
        <v>21</v>
      </c>
      <c r="I152" s="143"/>
      <c r="J152" s="138" t="s">
        <v>26</v>
      </c>
      <c r="K152" s="138"/>
      <c r="L152" s="138"/>
      <c r="M152" s="138"/>
    </row>
    <row r="153" spans="1:13" ht="18.75" customHeight="1">
      <c r="A153" s="3" t="s">
        <v>1</v>
      </c>
      <c r="B153" s="138" t="s">
        <v>90</v>
      </c>
      <c r="C153" s="138"/>
      <c r="D153" s="138"/>
      <c r="E153" s="138"/>
      <c r="F153" s="142" t="s">
        <v>5</v>
      </c>
      <c r="G153" s="143"/>
      <c r="H153" s="159" t="s">
        <v>16</v>
      </c>
      <c r="I153" s="143"/>
      <c r="J153" s="138" t="s">
        <v>99</v>
      </c>
      <c r="K153" s="138"/>
      <c r="L153" s="138"/>
      <c r="M153" s="138"/>
    </row>
    <row r="154" spans="1:13" ht="18.75" customHeight="1">
      <c r="A154" s="3" t="s">
        <v>1</v>
      </c>
      <c r="B154" s="138" t="s">
        <v>283</v>
      </c>
      <c r="C154" s="138"/>
      <c r="D154" s="138"/>
      <c r="E154" s="138"/>
      <c r="F154" s="142" t="s">
        <v>5</v>
      </c>
      <c r="G154" s="143"/>
      <c r="H154" s="136" t="s">
        <v>16</v>
      </c>
      <c r="I154" s="136"/>
      <c r="J154" s="138" t="s">
        <v>284</v>
      </c>
      <c r="K154" s="138"/>
      <c r="L154" s="138"/>
      <c r="M154" s="138"/>
    </row>
  </sheetData>
  <sheetProtection algorithmName="SHA-512" hashValue="OvoT1jurViTbtAkE8ykw9csE5ZK2qxjwNZBEUvmUSCl6e5+WW0+2apOrJCOdZ8tyD2CMH2YNXilcZeOECcQRaw==" saltValue="SFNZHB71Z6qdUkP/PK70aA==" spinCount="100000" sheet="1" objects="1" scenarios="1"/>
  <mergeCells count="198">
    <mergeCell ref="A1:O1"/>
    <mergeCell ref="B3:E3"/>
    <mergeCell ref="B4:E4"/>
    <mergeCell ref="P4:P5"/>
    <mergeCell ref="B5:E5"/>
    <mergeCell ref="B6:E6"/>
    <mergeCell ref="M14:O14"/>
    <mergeCell ref="M15:O15"/>
    <mergeCell ref="M16:O16"/>
    <mergeCell ref="M17:O17"/>
    <mergeCell ref="M18:O18"/>
    <mergeCell ref="M19:O19"/>
    <mergeCell ref="F9:I9"/>
    <mergeCell ref="J9:L9"/>
    <mergeCell ref="M10:O10"/>
    <mergeCell ref="M11:O11"/>
    <mergeCell ref="M12:O12"/>
    <mergeCell ref="M13:O13"/>
    <mergeCell ref="N26:O26"/>
    <mergeCell ref="A31:A32"/>
    <mergeCell ref="B31:B32"/>
    <mergeCell ref="C31:F31"/>
    <mergeCell ref="G31:G32"/>
    <mergeCell ref="H31:K31"/>
    <mergeCell ref="L31:O31"/>
    <mergeCell ref="D32:E32"/>
    <mergeCell ref="M20:O20"/>
    <mergeCell ref="M21:O21"/>
    <mergeCell ref="M22:O22"/>
    <mergeCell ref="M23:O23"/>
    <mergeCell ref="M24:O24"/>
    <mergeCell ref="M25:O25"/>
    <mergeCell ref="D39:E39"/>
    <mergeCell ref="A42:A43"/>
    <mergeCell ref="B42:B43"/>
    <mergeCell ref="C42:F42"/>
    <mergeCell ref="G42:G43"/>
    <mergeCell ref="H42:K42"/>
    <mergeCell ref="D33:E33"/>
    <mergeCell ref="D34:E34"/>
    <mergeCell ref="D35:E35"/>
    <mergeCell ref="D36:E36"/>
    <mergeCell ref="D37:E37"/>
    <mergeCell ref="D38:E38"/>
    <mergeCell ref="A53:A54"/>
    <mergeCell ref="B53:B54"/>
    <mergeCell ref="C53:F53"/>
    <mergeCell ref="L42:O42"/>
    <mergeCell ref="D43:E43"/>
    <mergeCell ref="D44:E44"/>
    <mergeCell ref="D45:E45"/>
    <mergeCell ref="D46:E46"/>
    <mergeCell ref="D47:E47"/>
    <mergeCell ref="G53:G54"/>
    <mergeCell ref="H53:K53"/>
    <mergeCell ref="L53:O53"/>
    <mergeCell ref="D54:E54"/>
    <mergeCell ref="D55:E55"/>
    <mergeCell ref="D56:E56"/>
    <mergeCell ref="D48:E48"/>
    <mergeCell ref="D49:E49"/>
    <mergeCell ref="D50:E50"/>
    <mergeCell ref="H64:K64"/>
    <mergeCell ref="L64:O64"/>
    <mergeCell ref="D65:E65"/>
    <mergeCell ref="D66:E66"/>
    <mergeCell ref="D67:E67"/>
    <mergeCell ref="D57:E57"/>
    <mergeCell ref="D58:E58"/>
    <mergeCell ref="D59:E59"/>
    <mergeCell ref="D60:E60"/>
    <mergeCell ref="D61:E61"/>
    <mergeCell ref="C64:F64"/>
    <mergeCell ref="D68:E68"/>
    <mergeCell ref="D69:E69"/>
    <mergeCell ref="D70:E70"/>
    <mergeCell ref="D71:E71"/>
    <mergeCell ref="D72:E72"/>
    <mergeCell ref="A75:A76"/>
    <mergeCell ref="B75:B76"/>
    <mergeCell ref="C75:F75"/>
    <mergeCell ref="G64:G65"/>
    <mergeCell ref="A64:A65"/>
    <mergeCell ref="B64:B65"/>
    <mergeCell ref="A86:A87"/>
    <mergeCell ref="B86:B87"/>
    <mergeCell ref="C86:F86"/>
    <mergeCell ref="G75:G76"/>
    <mergeCell ref="H75:K75"/>
    <mergeCell ref="L75:O75"/>
    <mergeCell ref="D76:E76"/>
    <mergeCell ref="D77:E77"/>
    <mergeCell ref="D78:E78"/>
    <mergeCell ref="G86:G87"/>
    <mergeCell ref="H86:K86"/>
    <mergeCell ref="L86:O86"/>
    <mergeCell ref="D87:E87"/>
    <mergeCell ref="D88:E88"/>
    <mergeCell ref="D89:E89"/>
    <mergeCell ref="D79:E79"/>
    <mergeCell ref="D80:E80"/>
    <mergeCell ref="D81:E81"/>
    <mergeCell ref="D82:E82"/>
    <mergeCell ref="D83:E83"/>
    <mergeCell ref="H97:K97"/>
    <mergeCell ref="L97:O97"/>
    <mergeCell ref="D98:E98"/>
    <mergeCell ref="D99:E99"/>
    <mergeCell ref="D100:E100"/>
    <mergeCell ref="D90:E90"/>
    <mergeCell ref="D91:E91"/>
    <mergeCell ref="D92:E92"/>
    <mergeCell ref="D93:E93"/>
    <mergeCell ref="D94:E94"/>
    <mergeCell ref="C97:F97"/>
    <mergeCell ref="D101:E101"/>
    <mergeCell ref="D102:E102"/>
    <mergeCell ref="D103:E103"/>
    <mergeCell ref="D104:E104"/>
    <mergeCell ref="D105:E105"/>
    <mergeCell ref="A108:A109"/>
    <mergeCell ref="B108:B109"/>
    <mergeCell ref="C108:F108"/>
    <mergeCell ref="G97:G98"/>
    <mergeCell ref="A97:A98"/>
    <mergeCell ref="B97:B98"/>
    <mergeCell ref="D112:E112"/>
    <mergeCell ref="D113:E113"/>
    <mergeCell ref="D114:E114"/>
    <mergeCell ref="D115:E115"/>
    <mergeCell ref="D116:E116"/>
    <mergeCell ref="A119:B119"/>
    <mergeCell ref="G108:G109"/>
    <mergeCell ref="H108:K108"/>
    <mergeCell ref="L108:O108"/>
    <mergeCell ref="D109:E109"/>
    <mergeCell ref="D110:E110"/>
    <mergeCell ref="D111:E111"/>
    <mergeCell ref="H119:I119"/>
    <mergeCell ref="J119:M119"/>
    <mergeCell ref="A120:B120"/>
    <mergeCell ref="G120:G122"/>
    <mergeCell ref="H120:I120"/>
    <mergeCell ref="J120:M122"/>
    <mergeCell ref="A121:B121"/>
    <mergeCell ref="H121:I121"/>
    <mergeCell ref="A122:B122"/>
    <mergeCell ref="A127:B127"/>
    <mergeCell ref="H127:I127"/>
    <mergeCell ref="J127:M127"/>
    <mergeCell ref="A128:B128"/>
    <mergeCell ref="H128:I128"/>
    <mergeCell ref="J128:M128"/>
    <mergeCell ref="A123:B123"/>
    <mergeCell ref="J123:M123"/>
    <mergeCell ref="A124:B124"/>
    <mergeCell ref="J124:M124"/>
    <mergeCell ref="A125:B125"/>
    <mergeCell ref="G125:G126"/>
    <mergeCell ref="J125:M126"/>
    <mergeCell ref="A126:B126"/>
    <mergeCell ref="A137:J137"/>
    <mergeCell ref="A138:J138"/>
    <mergeCell ref="A142:K142"/>
    <mergeCell ref="B143:J143"/>
    <mergeCell ref="B144:J144"/>
    <mergeCell ref="B145:J145"/>
    <mergeCell ref="A131:J131"/>
    <mergeCell ref="A132:J132"/>
    <mergeCell ref="A133:J133"/>
    <mergeCell ref="A134:J134"/>
    <mergeCell ref="A135:J135"/>
    <mergeCell ref="A136:J136"/>
    <mergeCell ref="B146:J146"/>
    <mergeCell ref="B149:E149"/>
    <mergeCell ref="F149:G149"/>
    <mergeCell ref="H149:I149"/>
    <mergeCell ref="J149:M149"/>
    <mergeCell ref="B150:E150"/>
    <mergeCell ref="F150:G150"/>
    <mergeCell ref="H150:I150"/>
    <mergeCell ref="J150:M150"/>
    <mergeCell ref="B153:E153"/>
    <mergeCell ref="F153:G153"/>
    <mergeCell ref="H153:I153"/>
    <mergeCell ref="J153:M153"/>
    <mergeCell ref="B154:E154"/>
    <mergeCell ref="F154:G154"/>
    <mergeCell ref="H154:I154"/>
    <mergeCell ref="J154:M154"/>
    <mergeCell ref="B151:E151"/>
    <mergeCell ref="F151:G151"/>
    <mergeCell ref="H151:I151"/>
    <mergeCell ref="J151:M151"/>
    <mergeCell ref="B152:E152"/>
    <mergeCell ref="F152:G152"/>
    <mergeCell ref="H152:I152"/>
    <mergeCell ref="J152:M152"/>
  </mergeCells>
  <phoneticPr fontId="2"/>
  <conditionalFormatting sqref="C120:G128">
    <cfRule type="expression" dxfId="2771" priority="2">
      <formula>$P120="NG"</formula>
    </cfRule>
  </conditionalFormatting>
  <conditionalFormatting sqref="G120:G123">
    <cfRule type="expression" dxfId="2770" priority="1">
      <formula>$P120="NG"</formula>
    </cfRule>
  </conditionalFormatting>
  <conditionalFormatting sqref="H33:K36">
    <cfRule type="expression" dxfId="2769" priority="55">
      <formula>#REF!="追加"</formula>
    </cfRule>
    <cfRule type="expression" dxfId="2768" priority="56">
      <formula>#REF!="新規"</formula>
    </cfRule>
  </conditionalFormatting>
  <conditionalFormatting sqref="H37:K39">
    <cfRule type="expression" dxfId="2767" priority="60">
      <formula>#REF!="追加"</formula>
    </cfRule>
    <cfRule type="expression" dxfId="2766" priority="67">
      <formula>#REF!="新規"</formula>
    </cfRule>
  </conditionalFormatting>
  <conditionalFormatting sqref="H44:K47">
    <cfRule type="expression" dxfId="2765" priority="46">
      <formula>#REF!="追加"</formula>
    </cfRule>
    <cfRule type="expression" dxfId="2764" priority="47">
      <formula>#REF!="新規"</formula>
    </cfRule>
  </conditionalFormatting>
  <conditionalFormatting sqref="H48:K50">
    <cfRule type="expression" dxfId="2763" priority="50">
      <formula>#REF!="追加"</formula>
    </cfRule>
    <cfRule type="expression" dxfId="2762" priority="51">
      <formula>#REF!="新規"</formula>
    </cfRule>
  </conditionalFormatting>
  <conditionalFormatting sqref="H55:K58">
    <cfRule type="expression" dxfId="2761" priority="40">
      <formula>#REF!="追加"</formula>
    </cfRule>
    <cfRule type="expression" dxfId="2760" priority="41">
      <formula>#REF!="新規"</formula>
    </cfRule>
  </conditionalFormatting>
  <conditionalFormatting sqref="H59:K61">
    <cfRule type="expression" dxfId="2759" priority="44">
      <formula>#REF!="追加"</formula>
    </cfRule>
    <cfRule type="expression" dxfId="2758" priority="45">
      <formula>#REF!="新規"</formula>
    </cfRule>
  </conditionalFormatting>
  <conditionalFormatting sqref="H66:K69">
    <cfRule type="expression" dxfId="2757" priority="34">
      <formula>#REF!="追加"</formula>
    </cfRule>
    <cfRule type="expression" dxfId="2756" priority="35">
      <formula>#REF!="新規"</formula>
    </cfRule>
  </conditionalFormatting>
  <conditionalFormatting sqref="H70:K72">
    <cfRule type="expression" dxfId="2755" priority="38">
      <formula>#REF!="追加"</formula>
    </cfRule>
    <cfRule type="expression" dxfId="2754" priority="39">
      <formula>#REF!="新規"</formula>
    </cfRule>
  </conditionalFormatting>
  <conditionalFormatting sqref="H77:K80">
    <cfRule type="expression" dxfId="2753" priority="28">
      <formula>#REF!="追加"</formula>
    </cfRule>
    <cfRule type="expression" dxfId="2752" priority="29">
      <formula>#REF!="新規"</formula>
    </cfRule>
  </conditionalFormatting>
  <conditionalFormatting sqref="H81:K83">
    <cfRule type="expression" dxfId="2751" priority="32">
      <formula>#REF!="追加"</formula>
    </cfRule>
    <cfRule type="expression" dxfId="2750" priority="33">
      <formula>#REF!="新規"</formula>
    </cfRule>
  </conditionalFormatting>
  <conditionalFormatting sqref="H88:K91">
    <cfRule type="expression" dxfId="2749" priority="22">
      <formula>#REF!="追加"</formula>
    </cfRule>
    <cfRule type="expression" dxfId="2748" priority="23">
      <formula>#REF!="新規"</formula>
    </cfRule>
  </conditionalFormatting>
  <conditionalFormatting sqref="H92:K94">
    <cfRule type="expression" dxfId="2747" priority="26">
      <formula>#REF!="追加"</formula>
    </cfRule>
    <cfRule type="expression" dxfId="2746" priority="27">
      <formula>#REF!="新規"</formula>
    </cfRule>
  </conditionalFormatting>
  <conditionalFormatting sqref="H99:K102">
    <cfRule type="expression" dxfId="2745" priority="16">
      <formula>#REF!="追加"</formula>
    </cfRule>
    <cfRule type="expression" dxfId="2744" priority="17">
      <formula>#REF!="新規"</formula>
    </cfRule>
  </conditionalFormatting>
  <conditionalFormatting sqref="H103:K105">
    <cfRule type="expression" dxfId="2743" priority="20">
      <formula>#REF!="追加"</formula>
    </cfRule>
    <cfRule type="expression" dxfId="2742" priority="21">
      <formula>#REF!="新規"</formula>
    </cfRule>
  </conditionalFormatting>
  <conditionalFormatting sqref="H110:K113">
    <cfRule type="expression" dxfId="2741" priority="10">
      <formula>#REF!="追加"</formula>
    </cfRule>
    <cfRule type="expression" dxfId="2740" priority="11">
      <formula>#REF!="新規"</formula>
    </cfRule>
  </conditionalFormatting>
  <conditionalFormatting sqref="H114:K116">
    <cfRule type="expression" dxfId="2739" priority="14">
      <formula>#REF!="追加"</formula>
    </cfRule>
    <cfRule type="expression" dxfId="2738" priority="15">
      <formula>#REF!="新規"</formula>
    </cfRule>
  </conditionalFormatting>
  <conditionalFormatting sqref="J35:K36 J39:K39">
    <cfRule type="expression" dxfId="2737" priority="57">
      <formula>#REF!="追加"</formula>
    </cfRule>
    <cfRule type="expression" dxfId="2736" priority="58">
      <formula>#REF!="新規"</formula>
    </cfRule>
  </conditionalFormatting>
  <conditionalFormatting sqref="J46:K47 J50:K50">
    <cfRule type="expression" dxfId="2735" priority="48">
      <formula>#REF!="追加"</formula>
    </cfRule>
    <cfRule type="expression" dxfId="2734" priority="49">
      <formula>#REF!="新規"</formula>
    </cfRule>
  </conditionalFormatting>
  <conditionalFormatting sqref="J57:K58 J61:K61">
    <cfRule type="expression" dxfId="2733" priority="42">
      <formula>#REF!="追加"</formula>
    </cfRule>
    <cfRule type="expression" dxfId="2732" priority="43">
      <formula>#REF!="新規"</formula>
    </cfRule>
  </conditionalFormatting>
  <conditionalFormatting sqref="J68:K69 J72:K72">
    <cfRule type="expression" dxfId="2731" priority="36">
      <formula>#REF!="追加"</formula>
    </cfRule>
    <cfRule type="expression" dxfId="2730" priority="37">
      <formula>#REF!="新規"</formula>
    </cfRule>
  </conditionalFormatting>
  <conditionalFormatting sqref="J79:K80 J83:K83">
    <cfRule type="expression" dxfId="2729" priority="30">
      <formula>#REF!="追加"</formula>
    </cfRule>
    <cfRule type="expression" dxfId="2728" priority="31">
      <formula>#REF!="新規"</formula>
    </cfRule>
  </conditionalFormatting>
  <conditionalFormatting sqref="J90:K91 J94:K94">
    <cfRule type="expression" dxfId="2727" priority="24">
      <formula>#REF!="追加"</formula>
    </cfRule>
    <cfRule type="expression" dxfId="2726" priority="25">
      <formula>#REF!="新規"</formula>
    </cfRule>
  </conditionalFormatting>
  <conditionalFormatting sqref="J101:K102 J105:K105">
    <cfRule type="expression" dxfId="2725" priority="18">
      <formula>#REF!="追加"</formula>
    </cfRule>
    <cfRule type="expression" dxfId="2724" priority="19">
      <formula>#REF!="新規"</formula>
    </cfRule>
  </conditionalFormatting>
  <conditionalFormatting sqref="J112:K113 J116:K116">
    <cfRule type="expression" dxfId="2723" priority="12">
      <formula>#REF!="追加"</formula>
    </cfRule>
    <cfRule type="expression" dxfId="2722" priority="13">
      <formula>#REF!="新規"</formula>
    </cfRule>
  </conditionalFormatting>
  <conditionalFormatting sqref="J40:O41 J51:O52 J62:O63 J73:O74 J84:O84 J95:O96 J106:O107 J117:O117">
    <cfRule type="expression" dxfId="2721" priority="72">
      <formula>$I40="追加"</formula>
    </cfRule>
    <cfRule type="expression" dxfId="2720" priority="73">
      <formula>$I40="新規"</formula>
    </cfRule>
  </conditionalFormatting>
  <conditionalFormatting sqref="K85:O85 I85">
    <cfRule type="expression" dxfId="2719" priority="76">
      <formula>#REF!="追加"</formula>
    </cfRule>
    <cfRule type="expression" dxfId="2718" priority="77">
      <formula>#REF!="新規"</formula>
    </cfRule>
  </conditionalFormatting>
  <conditionalFormatting sqref="L40:O41 L51:O52 L62:O63 L73:O74 L84:O84 L95:O96 L106:O107 L117:O117">
    <cfRule type="expression" dxfId="2717" priority="68">
      <formula>$I40="追加"</formula>
    </cfRule>
    <cfRule type="expression" dxfId="2716" priority="69">
      <formula>$I40="新規"</formula>
    </cfRule>
  </conditionalFormatting>
  <conditionalFormatting sqref="L85:O85">
    <cfRule type="expression" dxfId="2715" priority="74">
      <formula>#REF!="追加"</formula>
    </cfRule>
    <cfRule type="expression" dxfId="2714" priority="75">
      <formula>#REF!="新規"</formula>
    </cfRule>
  </conditionalFormatting>
  <conditionalFormatting sqref="P3">
    <cfRule type="expression" dxfId="2713" priority="62">
      <formula>$P3&lt;&gt;"要修正！"</formula>
    </cfRule>
    <cfRule type="expression" dxfId="2712" priority="63">
      <formula>$P3="要修正！"</formula>
    </cfRule>
  </conditionalFormatting>
  <conditionalFormatting sqref="P4:P5">
    <cfRule type="expression" dxfId="2711" priority="54">
      <formula>$P$3="要修正！"</formula>
    </cfRule>
  </conditionalFormatting>
  <conditionalFormatting sqref="P144">
    <cfRule type="expression" dxfId="2710" priority="61">
      <formula>P144="NG"</formula>
    </cfRule>
  </conditionalFormatting>
  <conditionalFormatting sqref="P33:R41">
    <cfRule type="expression" dxfId="2709" priority="59">
      <formula>P33="NG"</formula>
    </cfRule>
  </conditionalFormatting>
  <conditionalFormatting sqref="P44:R52">
    <cfRule type="expression" dxfId="2708" priority="9">
      <formula>P44="NG"</formula>
    </cfRule>
  </conditionalFormatting>
  <conditionalFormatting sqref="P55:R63">
    <cfRule type="expression" dxfId="2707" priority="7">
      <formula>P55="NG"</formula>
    </cfRule>
  </conditionalFormatting>
  <conditionalFormatting sqref="P66:R74 P75:Q83">
    <cfRule type="expression" dxfId="2706" priority="8">
      <formula>P66="NG"</formula>
    </cfRule>
  </conditionalFormatting>
  <conditionalFormatting sqref="P84:R85 R77:R83">
    <cfRule type="expression" dxfId="2705" priority="6">
      <formula>P77="NG"</formula>
    </cfRule>
  </conditionalFormatting>
  <conditionalFormatting sqref="P88:R96">
    <cfRule type="expression" dxfId="2704" priority="5">
      <formula>P88="NG"</formula>
    </cfRule>
  </conditionalFormatting>
  <conditionalFormatting sqref="P99:R107">
    <cfRule type="expression" dxfId="2703" priority="4">
      <formula>P99="NG"</formula>
    </cfRule>
  </conditionalFormatting>
  <conditionalFormatting sqref="P110:R117">
    <cfRule type="expression" dxfId="2702" priority="3">
      <formula>P110="NG"</formula>
    </cfRule>
  </conditionalFormatting>
  <conditionalFormatting sqref="P120:R120 Q121:R122">
    <cfRule type="expression" dxfId="2701" priority="71">
      <formula>#REF!="NG"</formula>
    </cfRule>
  </conditionalFormatting>
  <conditionalFormatting sqref="P120:R128">
    <cfRule type="expression" dxfId="2700" priority="52">
      <formula>P120="NG"</formula>
    </cfRule>
  </conditionalFormatting>
  <conditionalFormatting sqref="P121:R122">
    <cfRule type="expression" dxfId="2699" priority="70">
      <formula>$P29="NG"</formula>
    </cfRule>
  </conditionalFormatting>
  <conditionalFormatting sqref="P123:R127 P128:Q128">
    <cfRule type="expression" dxfId="2698" priority="53">
      <formula>#REF!="NG"</formula>
    </cfRule>
  </conditionalFormatting>
  <conditionalFormatting sqref="P125:R126">
    <cfRule type="expression" dxfId="2697" priority="65">
      <formula>$P30="NG"</formula>
    </cfRule>
  </conditionalFormatting>
  <conditionalFormatting sqref="P127:R128">
    <cfRule type="expression" dxfId="2696" priority="64">
      <formula>$P31="NG"</formula>
    </cfRule>
  </conditionalFormatting>
  <conditionalFormatting sqref="T57 T76:T80 T86:T88 T98:T102 T109:T111">
    <cfRule type="expression" dxfId="2695" priority="66">
      <formula>T57="NG"</formula>
    </cfRule>
  </conditionalFormatting>
  <dataValidations count="12">
    <dataValidation type="list" allowBlank="1" showInputMessage="1" showErrorMessage="1" sqref="D27 D11:D25" xr:uid="{552C10C8-E8C1-4185-911F-5C59FD19CFBF}">
      <formula1>$Q$11:$Q$13</formula1>
    </dataValidation>
    <dataValidation type="list" allowBlank="1" showInputMessage="1" showErrorMessage="1" sqref="B11:B25" xr:uid="{DA3A7AE5-132D-45E5-A82F-FB8EA896030B}">
      <formula1>$P$11:$P$18</formula1>
    </dataValidation>
    <dataValidation type="list" allowBlank="1" showInputMessage="1" showErrorMessage="1" sqref="C99:C105" xr:uid="{5152CB4D-147C-4835-9454-FA8E97A5F5B6}">
      <formula1>$T$99:$T$102</formula1>
    </dataValidation>
    <dataValidation type="list" allowBlank="1" showInputMessage="1" showErrorMessage="1" sqref="C33:C39" xr:uid="{2B7B21A2-5234-4F4E-86F8-7E9CD82E1FBD}">
      <formula1>$U$33:$U$36</formula1>
    </dataValidation>
    <dataValidation type="list" allowBlank="1" showInputMessage="1" showErrorMessage="1" sqref="B33:B39 B110:B116 B99:B105 B88:B94 B77:B83 B66:B72 B55:B61 B44:B50" xr:uid="{4DE41947-A827-44BE-81DF-377B2D354952}">
      <formula1>$T$33:$T$34</formula1>
    </dataValidation>
    <dataValidation type="list" allowBlank="1" showInputMessage="1" showErrorMessage="1" sqref="C110:C116" xr:uid="{44A568A7-CEAF-41FD-9465-22396502B7D4}">
      <formula1>$T$110:$T$111</formula1>
    </dataValidation>
    <dataValidation type="list" allowBlank="1" showInputMessage="1" showErrorMessage="1" sqref="C88:C94" xr:uid="{E7BCB2D5-4A10-4DF7-9875-9E901063D16C}">
      <formula1>$T$87:$T$88</formula1>
    </dataValidation>
    <dataValidation type="list" allowBlank="1" showInputMessage="1" showErrorMessage="1" sqref="C77:C83" xr:uid="{A5067904-D9A1-4341-AB07-B58BF14EBF43}">
      <formula1>$T$77:$T$80</formula1>
    </dataValidation>
    <dataValidation type="list" allowBlank="1" showInputMessage="1" showErrorMessage="1" sqref="C66:C72" xr:uid="{A0FE0129-9BF9-483D-8A21-DB7776310B5E}">
      <formula1>$T$66:$T$68</formula1>
    </dataValidation>
    <dataValidation type="list" allowBlank="1" showInputMessage="1" showErrorMessage="1" sqref="C55:C61" xr:uid="{D6F0B9A3-1B35-4279-8E6E-B87DE474C368}">
      <formula1>$T$55:$T$58</formula1>
    </dataValidation>
    <dataValidation type="list" allowBlank="1" showInputMessage="1" showErrorMessage="1" sqref="C44:C50" xr:uid="{1A3A2A5B-E6C6-4BF5-A33B-4D9B6169E539}">
      <formula1>$T$44:$T$46</formula1>
    </dataValidation>
    <dataValidation type="list" allowBlank="1" showInputMessage="1" showErrorMessage="1" sqref="K132:K138" xr:uid="{059A2D3C-1DCC-4771-B8D9-841496357291}">
      <formula1>$P$131:$P$132</formula1>
    </dataValidation>
  </dataValidations>
  <pageMargins left="0.70866141732283472" right="0.70866141732283472" top="0.62992125984251968" bottom="0.74803149606299213" header="0.31496062992125984" footer="0.31496062992125984"/>
  <headerFooter>
    <oddHeader>&amp;L様式第1号別添1&amp;R事業参加者用（事業参加者→事業実施主体）</oddHeader>
  </headerFooter>
  <extLst>
    <ext xmlns:x14="http://schemas.microsoft.com/office/spreadsheetml/2009/9/main" uri="{CCE6A557-97BC-4b89-ADB6-D9C93CAAB3DF}">
      <x14:dataValidations xmlns:xm="http://schemas.microsoft.com/office/excel/2006/main" count="6">
        <x14:dataValidation type="list" allowBlank="1" showInputMessage="1" showErrorMessage="1" xr:uid="{28013E2E-0E79-423C-9694-7E77054B842F}">
          <x14:formula1>
            <xm:f>リスト!$H$2:$H$3</xm:f>
          </x14:formula1>
          <xm:sqref>A150:A154</xm:sqref>
        </x14:dataValidation>
        <x14:dataValidation type="list" allowBlank="1" showInputMessage="1" showErrorMessage="1" xr:uid="{7F123BAF-EAE3-470F-B9C4-5505E1C6C66A}">
          <x14:formula1>
            <xm:f>リスト!$D$2:$D$3</xm:f>
          </x14:formula1>
          <xm:sqref>C107 C96 C52 C63 C74 C85</xm:sqref>
        </x14:dataValidation>
        <x14:dataValidation type="list" allowBlank="1" showInputMessage="1" showErrorMessage="1" xr:uid="{2360CC8F-325F-47D8-9372-E9D81E7FE1B7}">
          <x14:formula1>
            <xm:f>リスト!$E$2:$E$22</xm:f>
          </x14:formula1>
          <xm:sqref>D107 D96 D52 D63 D74 D85</xm:sqref>
        </x14:dataValidation>
        <x14:dataValidation type="list" allowBlank="1" showInputMessage="1" showErrorMessage="1" xr:uid="{3E9CF9EE-6F42-4DEE-8147-5F481D129C70}">
          <x14:formula1>
            <xm:f>リスト!$C$2:$C$4</xm:f>
          </x14:formula1>
          <xm:sqref>B107 B96 B52 B63 B74 B85</xm:sqref>
        </x14:dataValidation>
        <x14:dataValidation type="list" allowBlank="1" showInputMessage="1" showErrorMessage="1" xr:uid="{58B370EB-EB88-44EF-8D30-C7138BA02AD1}">
          <x14:formula1>
            <xm:f>リスト!$G$2:$G$4</xm:f>
          </x14:formula1>
          <xm:sqref>G88:G94 G99:G105 I52 G33:G39 I63 G44:G50 I74 G55:G61 G66:G72 I96 G77:G83 I107 G110:G116</xm:sqref>
        </x14:dataValidation>
        <x14:dataValidation type="list" allowBlank="1" showInputMessage="1" showErrorMessage="1" xr:uid="{814F8E0E-FFFE-4CA0-9832-3C6CC4361030}">
          <x14:formula1>
            <xm:f>リスト!$H$2:$H$4</xm:f>
          </x14:formula1>
          <xm:sqref>A144:A146 J33:K39 L107:O107 L52:O52 J99:K105 L63:O63 J77:K83 L74:O74 J44:K50 L85:O85 J55:K61 L96:O96 J66:K72 J88:K94 J110:K116</xm:sqref>
        </x14:dataValidation>
      </x14:dataValidations>
    </ext>
  </extLst>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EEA24E-108E-4976-B2F9-102C519E8C5E}">
  <sheetPr>
    <pageSetUpPr fitToPage="1"/>
  </sheetPr>
  <dimension ref="A1:W154"/>
  <sheetViews>
    <sheetView view="pageBreakPreview" topLeftCell="C3" zoomScale="80" zoomScaleNormal="100" zoomScaleSheetLayoutView="80" workbookViewId="0">
      <selection activeCell="P3" sqref="P3:P5 H11:H25 K11:K25 C26 F26:L27 O33:R39 L40:O40 O44:R50 L51:O51 O55:R61 L62:O62 O66:R72 L73:O73 O77:O83 R77:R83 L84:O84 O88:R94 L95:O95 O99:R105 L106:O106 O110:R116 L117:O117 C120:G128 P120 Q120:R126 P123:P125 P127:R128 K139 P144"/>
    </sheetView>
  </sheetViews>
  <sheetFormatPr defaultColWidth="9" defaultRowHeight="22.5" customHeight="1"/>
  <cols>
    <col min="1" max="15" width="14.6328125" style="48" customWidth="1"/>
    <col min="16" max="16" width="23.26953125" style="49" customWidth="1"/>
    <col min="17" max="17" width="23.453125" style="48" bestFit="1" customWidth="1"/>
    <col min="18" max="18" width="18.90625" style="48" bestFit="1" customWidth="1"/>
    <col min="19" max="19" width="11.08984375" style="48" bestFit="1" customWidth="1"/>
    <col min="20" max="20" width="27.26953125" style="48" customWidth="1"/>
    <col min="21" max="21" width="8.90625" style="48" customWidth="1"/>
    <col min="22" max="16384" width="9" style="48"/>
  </cols>
  <sheetData>
    <row r="1" spans="1:19" s="35" customFormat="1" ht="22.5" customHeight="1">
      <c r="A1" s="178" t="s">
        <v>285</v>
      </c>
      <c r="B1" s="178"/>
      <c r="C1" s="178"/>
      <c r="D1" s="178"/>
      <c r="E1" s="178"/>
      <c r="F1" s="178"/>
      <c r="G1" s="178"/>
      <c r="H1" s="178"/>
      <c r="I1" s="178"/>
      <c r="J1" s="178"/>
      <c r="K1" s="178"/>
      <c r="L1" s="178"/>
      <c r="M1" s="178"/>
      <c r="N1" s="178"/>
      <c r="O1" s="178"/>
      <c r="P1" s="34" t="s">
        <v>58</v>
      </c>
    </row>
    <row r="2" spans="1:19" s="36" customFormat="1" ht="13">
      <c r="A2" s="36" t="s">
        <v>89</v>
      </c>
      <c r="F2" s="37"/>
      <c r="P2" s="38"/>
    </row>
    <row r="3" spans="1:19" s="36" customFormat="1" ht="22.5" customHeight="1">
      <c r="A3" s="39" t="s">
        <v>31</v>
      </c>
      <c r="B3" s="166"/>
      <c r="C3" s="167"/>
      <c r="D3" s="167"/>
      <c r="E3" s="168"/>
      <c r="F3" s="40"/>
      <c r="G3" s="40"/>
      <c r="H3" s="40"/>
      <c r="I3" s="40"/>
      <c r="J3" s="40"/>
      <c r="K3" s="40"/>
      <c r="L3" s="40"/>
      <c r="M3" s="41"/>
      <c r="N3" s="40" t="s">
        <v>148</v>
      </c>
      <c r="O3" s="40"/>
      <c r="P3" s="18" t="str">
        <f>IF(COUNTIF(P33:R154,"NG"),"要修正！","クリア ! ")</f>
        <v xml:space="preserve">クリア ! </v>
      </c>
      <c r="Q3" s="36" t="s">
        <v>113</v>
      </c>
      <c r="S3" s="38"/>
    </row>
    <row r="4" spans="1:19" s="36" customFormat="1" ht="22.5" customHeight="1">
      <c r="A4" s="39" t="s">
        <v>30</v>
      </c>
      <c r="B4" s="166"/>
      <c r="C4" s="167"/>
      <c r="D4" s="167"/>
      <c r="E4" s="168"/>
      <c r="F4" s="40"/>
      <c r="G4" s="40"/>
      <c r="H4" s="40"/>
      <c r="I4" s="40"/>
      <c r="J4" s="40"/>
      <c r="K4" s="40"/>
      <c r="L4" s="40"/>
      <c r="M4" s="42"/>
      <c r="N4" s="40" t="s">
        <v>145</v>
      </c>
      <c r="O4" s="40"/>
      <c r="P4" s="169" t="str">
        <f>IF(P3="要修正！","※「クリア！」になるようNG箇所を修正してください。","")</f>
        <v/>
      </c>
    </row>
    <row r="5" spans="1:19" s="36" customFormat="1" ht="22.5" customHeight="1">
      <c r="A5" s="39" t="s">
        <v>32</v>
      </c>
      <c r="B5" s="171"/>
      <c r="C5" s="167"/>
      <c r="D5" s="167"/>
      <c r="E5" s="168"/>
      <c r="F5" s="40"/>
      <c r="G5" s="40"/>
      <c r="H5" s="40"/>
      <c r="I5" s="40"/>
      <c r="J5" s="40"/>
      <c r="K5" s="40"/>
      <c r="L5" s="40"/>
      <c r="M5" s="43"/>
      <c r="N5" s="40" t="s">
        <v>146</v>
      </c>
      <c r="O5" s="40"/>
      <c r="P5" s="170"/>
    </row>
    <row r="6" spans="1:19" s="36" customFormat="1" ht="22.5" customHeight="1">
      <c r="A6" s="39" t="s">
        <v>33</v>
      </c>
      <c r="B6" s="166"/>
      <c r="C6" s="167"/>
      <c r="D6" s="167"/>
      <c r="E6" s="168"/>
      <c r="F6" s="40"/>
      <c r="G6" s="40"/>
      <c r="H6" s="40"/>
      <c r="I6" s="40"/>
      <c r="J6" s="40"/>
      <c r="K6" s="40"/>
      <c r="L6" s="40"/>
      <c r="M6" s="44"/>
      <c r="N6" s="40" t="s">
        <v>147</v>
      </c>
      <c r="O6" s="40"/>
      <c r="P6" s="45"/>
      <c r="Q6" s="46"/>
    </row>
    <row r="7" spans="1:19" s="36" customFormat="1" ht="22.5" customHeight="1">
      <c r="E7" s="47"/>
      <c r="F7" s="47"/>
      <c r="G7" s="47"/>
      <c r="H7" s="47"/>
      <c r="I7" s="47"/>
      <c r="J7" s="47"/>
      <c r="K7" s="47"/>
      <c r="L7" s="47"/>
      <c r="M7" s="47"/>
      <c r="N7" s="47"/>
      <c r="O7" s="47"/>
      <c r="P7" s="45"/>
      <c r="Q7" s="46"/>
    </row>
    <row r="8" spans="1:19" ht="22.5" customHeight="1">
      <c r="A8" s="48" t="s">
        <v>144</v>
      </c>
    </row>
    <row r="9" spans="1:19" ht="22.5" customHeight="1">
      <c r="F9" s="139" t="s">
        <v>170</v>
      </c>
      <c r="G9" s="139"/>
      <c r="H9" s="139"/>
      <c r="I9" s="139"/>
      <c r="J9" s="139" t="s">
        <v>235</v>
      </c>
      <c r="K9" s="139"/>
      <c r="L9" s="139"/>
    </row>
    <row r="10" spans="1:19" s="17" customFormat="1" ht="22.5" customHeight="1">
      <c r="A10" s="50" t="s">
        <v>118</v>
      </c>
      <c r="B10" s="50" t="s">
        <v>139</v>
      </c>
      <c r="C10" s="50" t="s">
        <v>197</v>
      </c>
      <c r="D10" s="50" t="s">
        <v>119</v>
      </c>
      <c r="E10" s="50" t="s">
        <v>6</v>
      </c>
      <c r="F10" s="53" t="s">
        <v>275</v>
      </c>
      <c r="G10" s="53" t="s">
        <v>276</v>
      </c>
      <c r="H10" s="51" t="s">
        <v>277</v>
      </c>
      <c r="I10" s="96" t="s">
        <v>150</v>
      </c>
      <c r="J10" s="51" t="s">
        <v>278</v>
      </c>
      <c r="K10" s="52" t="s">
        <v>279</v>
      </c>
      <c r="L10" s="96" t="s">
        <v>149</v>
      </c>
      <c r="M10" s="136" t="s">
        <v>243</v>
      </c>
      <c r="N10" s="136"/>
      <c r="O10" s="142"/>
      <c r="P10" s="50" t="s">
        <v>250</v>
      </c>
      <c r="Q10" s="86" t="s">
        <v>119</v>
      </c>
      <c r="S10" s="48"/>
    </row>
    <row r="11" spans="1:19" s="17" customFormat="1" ht="22.5" customHeight="1">
      <c r="A11" s="50">
        <v>1</v>
      </c>
      <c r="B11" s="54"/>
      <c r="C11" s="55"/>
      <c r="D11" s="56"/>
      <c r="E11" s="30"/>
      <c r="F11" s="6"/>
      <c r="G11" s="6"/>
      <c r="H11" s="26">
        <f>G11-F11</f>
        <v>0</v>
      </c>
      <c r="I11" s="57"/>
      <c r="J11" s="58"/>
      <c r="K11" s="25">
        <f>J11-F11</f>
        <v>0</v>
      </c>
      <c r="L11" s="59"/>
      <c r="M11" s="172"/>
      <c r="N11" s="172"/>
      <c r="O11" s="173"/>
      <c r="P11" s="60" t="s">
        <v>252</v>
      </c>
      <c r="Q11" s="91" t="s">
        <v>156</v>
      </c>
      <c r="S11" s="48"/>
    </row>
    <row r="12" spans="1:19" s="17" customFormat="1" ht="22.5" customHeight="1">
      <c r="A12" s="50">
        <v>2</v>
      </c>
      <c r="B12" s="54"/>
      <c r="C12" s="55"/>
      <c r="D12" s="56"/>
      <c r="E12" s="30"/>
      <c r="F12" s="6"/>
      <c r="G12" s="6"/>
      <c r="H12" s="26">
        <f t="shared" ref="H12:H25" si="0">G12-F12</f>
        <v>0</v>
      </c>
      <c r="I12" s="57"/>
      <c r="J12" s="58"/>
      <c r="K12" s="25">
        <f t="shared" ref="K12:K25" si="1">J12-F12</f>
        <v>0</v>
      </c>
      <c r="L12" s="59"/>
      <c r="M12" s="172"/>
      <c r="N12" s="172"/>
      <c r="O12" s="173"/>
      <c r="P12" s="60" t="s">
        <v>251</v>
      </c>
      <c r="Q12" s="91" t="s">
        <v>158</v>
      </c>
      <c r="S12" s="48"/>
    </row>
    <row r="13" spans="1:19" s="17" customFormat="1" ht="22.5" customHeight="1">
      <c r="A13" s="50">
        <v>3</v>
      </c>
      <c r="B13" s="54"/>
      <c r="C13" s="55"/>
      <c r="D13" s="56"/>
      <c r="E13" s="30"/>
      <c r="F13" s="6"/>
      <c r="G13" s="6"/>
      <c r="H13" s="26">
        <f t="shared" si="0"/>
        <v>0</v>
      </c>
      <c r="I13" s="57"/>
      <c r="J13" s="58"/>
      <c r="K13" s="25">
        <f t="shared" si="1"/>
        <v>0</v>
      </c>
      <c r="L13" s="59"/>
      <c r="M13" s="172"/>
      <c r="N13" s="172"/>
      <c r="O13" s="173"/>
      <c r="P13" s="60" t="s">
        <v>253</v>
      </c>
      <c r="Q13" s="91" t="s">
        <v>157</v>
      </c>
      <c r="S13" s="48"/>
    </row>
    <row r="14" spans="1:19" s="17" customFormat="1" ht="22.5" customHeight="1">
      <c r="A14" s="50">
        <v>4</v>
      </c>
      <c r="B14" s="54"/>
      <c r="C14" s="55"/>
      <c r="D14" s="56"/>
      <c r="E14" s="30"/>
      <c r="F14" s="6"/>
      <c r="G14" s="6"/>
      <c r="H14" s="26">
        <f t="shared" si="0"/>
        <v>0</v>
      </c>
      <c r="I14" s="57"/>
      <c r="J14" s="58"/>
      <c r="K14" s="25">
        <f t="shared" si="1"/>
        <v>0</v>
      </c>
      <c r="L14" s="59"/>
      <c r="M14" s="172"/>
      <c r="N14" s="172"/>
      <c r="O14" s="173"/>
      <c r="P14" s="60" t="s">
        <v>254</v>
      </c>
      <c r="S14" s="48"/>
    </row>
    <row r="15" spans="1:19" s="17" customFormat="1" ht="22.5" customHeight="1">
      <c r="A15" s="50">
        <v>5</v>
      </c>
      <c r="B15" s="54"/>
      <c r="C15" s="55"/>
      <c r="D15" s="56"/>
      <c r="E15" s="30"/>
      <c r="F15" s="6"/>
      <c r="G15" s="6"/>
      <c r="H15" s="26">
        <f t="shared" si="0"/>
        <v>0</v>
      </c>
      <c r="I15" s="57"/>
      <c r="J15" s="58"/>
      <c r="K15" s="25">
        <f t="shared" si="1"/>
        <v>0</v>
      </c>
      <c r="L15" s="59"/>
      <c r="M15" s="172"/>
      <c r="N15" s="172"/>
      <c r="O15" s="173"/>
      <c r="P15" s="60" t="s">
        <v>255</v>
      </c>
      <c r="Q15" s="61"/>
      <c r="S15" s="48"/>
    </row>
    <row r="16" spans="1:19" s="17" customFormat="1" ht="22.5" customHeight="1">
      <c r="A16" s="50">
        <v>6</v>
      </c>
      <c r="B16" s="54"/>
      <c r="C16" s="55"/>
      <c r="D16" s="56"/>
      <c r="E16" s="30"/>
      <c r="F16" s="6"/>
      <c r="G16" s="62"/>
      <c r="H16" s="26">
        <f t="shared" si="0"/>
        <v>0</v>
      </c>
      <c r="I16" s="57"/>
      <c r="J16" s="58"/>
      <c r="K16" s="25">
        <f t="shared" si="1"/>
        <v>0</v>
      </c>
      <c r="L16" s="59"/>
      <c r="M16" s="172"/>
      <c r="N16" s="172"/>
      <c r="O16" s="173"/>
      <c r="P16" s="60" t="s">
        <v>256</v>
      </c>
      <c r="Q16" s="61"/>
      <c r="S16" s="48"/>
    </row>
    <row r="17" spans="1:22" s="17" customFormat="1" ht="22.5" customHeight="1">
      <c r="A17" s="50">
        <v>7</v>
      </c>
      <c r="B17" s="54"/>
      <c r="C17" s="55"/>
      <c r="D17" s="56"/>
      <c r="E17" s="30"/>
      <c r="F17" s="6"/>
      <c r="G17" s="6"/>
      <c r="H17" s="26">
        <f t="shared" si="0"/>
        <v>0</v>
      </c>
      <c r="I17" s="57"/>
      <c r="J17" s="58"/>
      <c r="K17" s="25">
        <f t="shared" si="1"/>
        <v>0</v>
      </c>
      <c r="L17" s="59"/>
      <c r="M17" s="172"/>
      <c r="N17" s="172"/>
      <c r="O17" s="173"/>
      <c r="P17" s="60" t="s">
        <v>257</v>
      </c>
      <c r="Q17" s="61"/>
      <c r="S17" s="48"/>
    </row>
    <row r="18" spans="1:22" s="17" customFormat="1" ht="22.5" customHeight="1">
      <c r="A18" s="50">
        <v>8</v>
      </c>
      <c r="B18" s="54"/>
      <c r="C18" s="55"/>
      <c r="D18" s="56"/>
      <c r="E18" s="30"/>
      <c r="F18" s="6"/>
      <c r="G18" s="6"/>
      <c r="H18" s="26">
        <f t="shared" si="0"/>
        <v>0</v>
      </c>
      <c r="I18" s="57"/>
      <c r="J18" s="58"/>
      <c r="K18" s="25">
        <f t="shared" si="1"/>
        <v>0</v>
      </c>
      <c r="L18" s="59"/>
      <c r="M18" s="172"/>
      <c r="N18" s="172"/>
      <c r="O18" s="173"/>
      <c r="P18" s="60" t="s">
        <v>258</v>
      </c>
      <c r="Q18" s="61"/>
      <c r="S18" s="48"/>
    </row>
    <row r="19" spans="1:22" ht="22.5" customHeight="1">
      <c r="A19" s="50">
        <v>9</v>
      </c>
      <c r="B19" s="54"/>
      <c r="C19" s="24"/>
      <c r="D19" s="56"/>
      <c r="E19" s="2"/>
      <c r="F19" s="31"/>
      <c r="G19" s="31"/>
      <c r="H19" s="26">
        <f t="shared" si="0"/>
        <v>0</v>
      </c>
      <c r="I19" s="19"/>
      <c r="J19" s="28"/>
      <c r="K19" s="25">
        <f t="shared" si="1"/>
        <v>0</v>
      </c>
      <c r="L19" s="23"/>
      <c r="M19" s="172"/>
      <c r="N19" s="172"/>
      <c r="O19" s="172"/>
      <c r="P19" s="17"/>
      <c r="Q19" s="61"/>
    </row>
    <row r="20" spans="1:22" ht="22.5" customHeight="1">
      <c r="A20" s="50">
        <v>10</v>
      </c>
      <c r="B20" s="54"/>
      <c r="C20" s="24"/>
      <c r="D20" s="56"/>
      <c r="E20" s="2"/>
      <c r="F20" s="31"/>
      <c r="G20" s="31"/>
      <c r="H20" s="26">
        <f t="shared" si="0"/>
        <v>0</v>
      </c>
      <c r="I20" s="19"/>
      <c r="J20" s="28"/>
      <c r="K20" s="25">
        <f t="shared" si="1"/>
        <v>0</v>
      </c>
      <c r="L20" s="23"/>
      <c r="M20" s="172"/>
      <c r="N20" s="172"/>
      <c r="O20" s="172"/>
      <c r="P20" s="17"/>
      <c r="Q20" s="61"/>
    </row>
    <row r="21" spans="1:22" ht="22.5" customHeight="1">
      <c r="A21" s="50">
        <v>11</v>
      </c>
      <c r="B21" s="54"/>
      <c r="C21" s="24"/>
      <c r="D21" s="56"/>
      <c r="E21" s="2"/>
      <c r="F21" s="31"/>
      <c r="G21" s="31"/>
      <c r="H21" s="26">
        <f t="shared" si="0"/>
        <v>0</v>
      </c>
      <c r="I21" s="19"/>
      <c r="J21" s="28"/>
      <c r="K21" s="25">
        <f t="shared" si="1"/>
        <v>0</v>
      </c>
      <c r="L21" s="23"/>
      <c r="M21" s="172"/>
      <c r="N21" s="172"/>
      <c r="O21" s="172"/>
      <c r="P21" s="17"/>
      <c r="Q21" s="61"/>
    </row>
    <row r="22" spans="1:22" ht="22.5" customHeight="1">
      <c r="A22" s="50">
        <v>12</v>
      </c>
      <c r="B22" s="54"/>
      <c r="C22" s="24"/>
      <c r="D22" s="56"/>
      <c r="E22" s="2"/>
      <c r="F22" s="31"/>
      <c r="G22" s="31"/>
      <c r="H22" s="26">
        <f t="shared" si="0"/>
        <v>0</v>
      </c>
      <c r="I22" s="19"/>
      <c r="J22" s="28"/>
      <c r="K22" s="25">
        <f t="shared" si="1"/>
        <v>0</v>
      </c>
      <c r="L22" s="23"/>
      <c r="M22" s="172"/>
      <c r="N22" s="172"/>
      <c r="O22" s="172"/>
      <c r="P22" s="17"/>
      <c r="Q22" s="61"/>
    </row>
    <row r="23" spans="1:22" ht="22.5" customHeight="1">
      <c r="A23" s="50">
        <v>13</v>
      </c>
      <c r="B23" s="54"/>
      <c r="C23" s="24"/>
      <c r="D23" s="56"/>
      <c r="E23" s="2"/>
      <c r="F23" s="31"/>
      <c r="G23" s="31"/>
      <c r="H23" s="26">
        <f t="shared" si="0"/>
        <v>0</v>
      </c>
      <c r="I23" s="19"/>
      <c r="J23" s="28"/>
      <c r="K23" s="25">
        <f t="shared" si="1"/>
        <v>0</v>
      </c>
      <c r="L23" s="23"/>
      <c r="M23" s="172"/>
      <c r="N23" s="172"/>
      <c r="O23" s="172"/>
      <c r="P23" s="17"/>
      <c r="Q23" s="61"/>
    </row>
    <row r="24" spans="1:22" ht="22.5" customHeight="1">
      <c r="A24" s="50">
        <v>14</v>
      </c>
      <c r="B24" s="54"/>
      <c r="C24" s="24"/>
      <c r="D24" s="56"/>
      <c r="E24" s="2"/>
      <c r="F24" s="31"/>
      <c r="G24" s="31"/>
      <c r="H24" s="26">
        <f t="shared" si="0"/>
        <v>0</v>
      </c>
      <c r="I24" s="19"/>
      <c r="J24" s="28"/>
      <c r="K24" s="25">
        <f t="shared" si="1"/>
        <v>0</v>
      </c>
      <c r="L24" s="23"/>
      <c r="M24" s="172"/>
      <c r="N24" s="172"/>
      <c r="O24" s="172"/>
      <c r="P24" s="17"/>
      <c r="Q24" s="61"/>
    </row>
    <row r="25" spans="1:22" ht="22.5" customHeight="1">
      <c r="A25" s="50">
        <v>15</v>
      </c>
      <c r="B25" s="54"/>
      <c r="C25" s="24"/>
      <c r="D25" s="56"/>
      <c r="E25" s="2"/>
      <c r="F25" s="31"/>
      <c r="G25" s="31"/>
      <c r="H25" s="26">
        <f t="shared" si="0"/>
        <v>0</v>
      </c>
      <c r="I25" s="19"/>
      <c r="J25" s="28"/>
      <c r="K25" s="25">
        <f t="shared" si="1"/>
        <v>0</v>
      </c>
      <c r="L25" s="23"/>
      <c r="M25" s="172"/>
      <c r="N25" s="172"/>
      <c r="O25" s="172"/>
      <c r="P25" s="17"/>
      <c r="Q25" s="61"/>
    </row>
    <row r="26" spans="1:22" ht="22.5" customHeight="1">
      <c r="A26" s="50" t="s">
        <v>0</v>
      </c>
      <c r="B26" s="63"/>
      <c r="C26" s="25">
        <f>SUM(C11:C25)</f>
        <v>0</v>
      </c>
      <c r="D26" s="64"/>
      <c r="E26" s="50" t="s">
        <v>233</v>
      </c>
      <c r="F26" s="27">
        <f>SUMIF(D11:D25,"野菜",F11:F25)+SUMIF(D11:D25,"果樹",F11:F25)</f>
        <v>0</v>
      </c>
      <c r="G26" s="27">
        <f>SUMIF(D11:D25,"野菜",G11:G25)+SUMIF(D11:D25,"果樹",G11:G25)</f>
        <v>0</v>
      </c>
      <c r="H26" s="27">
        <f>SUMIF(D11:D25,"野菜",H11:H25)+SUMIF(D11:D25,"果樹",H11:H25)</f>
        <v>0</v>
      </c>
      <c r="I26" s="101" t="str">
        <f>IFERROR(ROUND((H26/F26)*100,1),"")</f>
        <v/>
      </c>
      <c r="J26" s="25">
        <f>SUMIF(D11:D25,"野菜",J11:J25)+SUMIF(D11:D25,"果樹",J11:J25)</f>
        <v>0</v>
      </c>
      <c r="K26" s="25">
        <f>SUMIF(D11:D25,"野菜",K11:K25)+SUMIF(D11:D25,"果樹",K11:K25)</f>
        <v>0</v>
      </c>
      <c r="L26" s="99" t="str">
        <f>IFERROR(ROUND((K26/F26)*100,1),"")</f>
        <v/>
      </c>
      <c r="N26" s="179"/>
      <c r="O26" s="179"/>
      <c r="P26" s="48"/>
    </row>
    <row r="27" spans="1:22" ht="22.5" customHeight="1">
      <c r="A27" s="17"/>
      <c r="B27" s="17"/>
      <c r="C27" s="17" t="s">
        <v>236</v>
      </c>
      <c r="D27" s="56"/>
      <c r="E27" s="50" t="s">
        <v>157</v>
      </c>
      <c r="F27" s="27">
        <f>SUMIF(D10:D24,"花き",F10:F24)</f>
        <v>0</v>
      </c>
      <c r="G27" s="27">
        <f>SUMIF(D10:D24,"花き",G10:G24)</f>
        <v>0</v>
      </c>
      <c r="H27" s="27">
        <f>SUMIF(D10:D24,"花き",H10:H24)</f>
        <v>0</v>
      </c>
      <c r="I27" s="101" t="str">
        <f>IFERROR(ROUND((H27/F27)*100,1),"")</f>
        <v/>
      </c>
      <c r="J27" s="25">
        <f>SUMIF(D10:D25,"花き",J10:J25)</f>
        <v>0</v>
      </c>
      <c r="K27" s="25">
        <f>SUMIF(D10:D24,"花き",K10:K24)</f>
        <v>0</v>
      </c>
      <c r="L27" s="99" t="str">
        <f>IFERROR(ROUND((K27/F27)*100,1),"")</f>
        <v/>
      </c>
      <c r="N27" s="17"/>
      <c r="O27" s="17"/>
      <c r="P27" s="48"/>
    </row>
    <row r="28" spans="1:22" ht="22.5" customHeight="1">
      <c r="A28" s="17"/>
      <c r="B28" s="17"/>
      <c r="C28" s="17"/>
      <c r="D28" s="65"/>
      <c r="E28" s="65"/>
      <c r="F28" s="65"/>
      <c r="G28" s="65"/>
      <c r="H28" s="65"/>
      <c r="I28" s="65"/>
      <c r="J28" s="65"/>
      <c r="K28" s="65"/>
      <c r="L28" s="65"/>
      <c r="M28" s="17"/>
      <c r="N28" s="17"/>
      <c r="O28" s="17"/>
      <c r="P28" s="48"/>
    </row>
    <row r="29" spans="1:22" ht="22.5" customHeight="1">
      <c r="A29" s="94" t="s">
        <v>124</v>
      </c>
      <c r="P29" s="48"/>
    </row>
    <row r="30" spans="1:22" ht="22.5" customHeight="1">
      <c r="A30" s="66" t="s">
        <v>125</v>
      </c>
      <c r="C30" s="67"/>
      <c r="P30" s="48"/>
    </row>
    <row r="31" spans="1:22" s="61" customFormat="1" ht="22.5" customHeight="1">
      <c r="A31" s="162" t="s">
        <v>217</v>
      </c>
      <c r="B31" s="160" t="s">
        <v>67</v>
      </c>
      <c r="C31" s="150" t="s">
        <v>286</v>
      </c>
      <c r="D31" s="150"/>
      <c r="E31" s="150"/>
      <c r="F31" s="150"/>
      <c r="G31" s="160" t="s">
        <v>38</v>
      </c>
      <c r="H31" s="144" t="s">
        <v>47</v>
      </c>
      <c r="I31" s="145"/>
      <c r="J31" s="145"/>
      <c r="K31" s="146"/>
      <c r="L31" s="144" t="s">
        <v>216</v>
      </c>
      <c r="M31" s="145"/>
      <c r="N31" s="145"/>
      <c r="O31" s="146"/>
      <c r="P31" s="48" t="s">
        <v>96</v>
      </c>
      <c r="Q31" s="48" t="s">
        <v>96</v>
      </c>
      <c r="S31" s="48"/>
    </row>
    <row r="32" spans="1:22" s="70" customFormat="1" ht="22.5" customHeight="1">
      <c r="A32" s="161"/>
      <c r="B32" s="161"/>
      <c r="C32" s="68" t="s">
        <v>215</v>
      </c>
      <c r="D32" s="150" t="s">
        <v>120</v>
      </c>
      <c r="E32" s="150"/>
      <c r="F32" s="68" t="s">
        <v>15</v>
      </c>
      <c r="G32" s="161"/>
      <c r="H32" s="69" t="s">
        <v>29</v>
      </c>
      <c r="I32" s="69" t="s">
        <v>28</v>
      </c>
      <c r="J32" s="68" t="s">
        <v>18</v>
      </c>
      <c r="K32" s="68" t="s">
        <v>19</v>
      </c>
      <c r="L32" s="53" t="s">
        <v>109</v>
      </c>
      <c r="M32" s="53" t="s">
        <v>110</v>
      </c>
      <c r="N32" s="53" t="s">
        <v>111</v>
      </c>
      <c r="O32" s="53" t="s">
        <v>112</v>
      </c>
      <c r="P32" s="70" t="s">
        <v>104</v>
      </c>
      <c r="Q32" s="70" t="s">
        <v>116</v>
      </c>
      <c r="R32" s="70" t="s">
        <v>115</v>
      </c>
      <c r="S32" s="48"/>
      <c r="T32" s="71" t="s">
        <v>67</v>
      </c>
      <c r="U32" s="98" t="s">
        <v>153</v>
      </c>
      <c r="V32" s="61"/>
    </row>
    <row r="33" spans="1:22" ht="22.5" customHeight="1">
      <c r="A33" s="6"/>
      <c r="B33" s="9"/>
      <c r="C33" s="72"/>
      <c r="D33" s="152"/>
      <c r="E33" s="152"/>
      <c r="F33" s="15"/>
      <c r="G33" s="7"/>
      <c r="H33" s="6"/>
      <c r="I33" s="21"/>
      <c r="J33" s="7" t="s">
        <v>1</v>
      </c>
      <c r="K33" s="8" t="s">
        <v>1</v>
      </c>
      <c r="L33" s="1"/>
      <c r="M33" s="1"/>
      <c r="N33" s="1"/>
      <c r="O33" s="20">
        <f>L33-(M33+N33)</f>
        <v>0</v>
      </c>
      <c r="P33" s="29" t="str">
        <f>IF(OR(G33="新規",G33="追加",G33=""),"OK",(IF(AND(H33="",I33=""),"NG","OK")))</f>
        <v>OK</v>
      </c>
      <c r="Q33" s="10" t="str">
        <f>IF(OR(G33="新規",G33="追加",G33=""),"OK",(IF(OR(AND(J33="",K33=""),AND(J33="",K33="□"),AND(J33="□",K33=""),AND(J33="□",K33="□")),"NG","OK")))</f>
        <v>OK</v>
      </c>
      <c r="R33" s="10" t="str">
        <f>IF(OR(AND(C33&lt;&gt;"",D33&lt;&gt;"",F33&lt;&gt;"",G33&lt;&gt;""),(C33="")),"OK","NG")</f>
        <v>OK</v>
      </c>
      <c r="T33" s="71" t="s">
        <v>65</v>
      </c>
      <c r="U33" s="74" t="s">
        <v>154</v>
      </c>
      <c r="V33" s="61"/>
    </row>
    <row r="34" spans="1:22" ht="22.5" customHeight="1">
      <c r="A34" s="6"/>
      <c r="B34" s="9"/>
      <c r="C34" s="72"/>
      <c r="D34" s="152"/>
      <c r="E34" s="152"/>
      <c r="F34" s="15"/>
      <c r="G34" s="7"/>
      <c r="H34" s="6"/>
      <c r="I34" s="21"/>
      <c r="J34" s="7" t="s">
        <v>1</v>
      </c>
      <c r="K34" s="8" t="s">
        <v>1</v>
      </c>
      <c r="L34" s="1"/>
      <c r="M34" s="1"/>
      <c r="N34" s="1"/>
      <c r="O34" s="20">
        <f t="shared" ref="O34:O39" si="2">L34-(M34+N34)</f>
        <v>0</v>
      </c>
      <c r="P34" s="29" t="str">
        <f t="shared" ref="P34:P39" si="3">IF(OR(G34="新規",G34="追加",G34=""),"OK",(IF(AND(H34="",I34=""),"NG","OK")))</f>
        <v>OK</v>
      </c>
      <c r="Q34" s="10" t="str">
        <f t="shared" ref="Q34:Q39" si="4">IF(OR(G34="新規",G34="追加",G34=""),"OK",(IF(OR(AND(J34="",K34=""),AND(J34="",K34="□"),AND(J34="□",K34=""),AND(J34="□",K34="□")),"NG","OK")))</f>
        <v>OK</v>
      </c>
      <c r="R34" s="10" t="str">
        <f t="shared" ref="R34:R39" si="5">IF(OR(AND(C34&lt;&gt;"",D34&lt;&gt;"",F34&lt;&gt;"",G34&lt;&gt;""),(C34="")),"OK","NG")</f>
        <v>OK</v>
      </c>
      <c r="T34" s="97" t="s">
        <v>66</v>
      </c>
      <c r="U34" s="75" t="s">
        <v>155</v>
      </c>
      <c r="V34" s="61"/>
    </row>
    <row r="35" spans="1:22" ht="22.5" customHeight="1">
      <c r="A35" s="6"/>
      <c r="B35" s="9"/>
      <c r="C35" s="72"/>
      <c r="D35" s="152"/>
      <c r="E35" s="152"/>
      <c r="F35" s="15"/>
      <c r="G35" s="7"/>
      <c r="H35" s="6"/>
      <c r="I35" s="21"/>
      <c r="J35" s="7" t="s">
        <v>1</v>
      </c>
      <c r="K35" s="8" t="s">
        <v>1</v>
      </c>
      <c r="L35" s="1"/>
      <c r="M35" s="1"/>
      <c r="N35" s="1"/>
      <c r="O35" s="20">
        <f t="shared" si="2"/>
        <v>0</v>
      </c>
      <c r="P35" s="29" t="str">
        <f t="shared" si="3"/>
        <v>OK</v>
      </c>
      <c r="Q35" s="10" t="str">
        <f t="shared" si="4"/>
        <v>OK</v>
      </c>
      <c r="R35" s="10" t="str">
        <f t="shared" si="5"/>
        <v>OK</v>
      </c>
      <c r="T35" s="94"/>
      <c r="U35" s="75" t="s">
        <v>214</v>
      </c>
      <c r="V35" s="61"/>
    </row>
    <row r="36" spans="1:22" ht="22.5" customHeight="1">
      <c r="A36" s="6"/>
      <c r="B36" s="9"/>
      <c r="C36" s="72"/>
      <c r="D36" s="152"/>
      <c r="E36" s="152"/>
      <c r="F36" s="15"/>
      <c r="G36" s="7"/>
      <c r="H36" s="6"/>
      <c r="I36" s="21"/>
      <c r="J36" s="7" t="s">
        <v>1</v>
      </c>
      <c r="K36" s="8" t="s">
        <v>1</v>
      </c>
      <c r="L36" s="1"/>
      <c r="M36" s="1"/>
      <c r="N36" s="1"/>
      <c r="O36" s="20">
        <f t="shared" si="2"/>
        <v>0</v>
      </c>
      <c r="P36" s="29" t="str">
        <f t="shared" si="3"/>
        <v>OK</v>
      </c>
      <c r="Q36" s="10" t="str">
        <f t="shared" si="4"/>
        <v>OK</v>
      </c>
      <c r="R36" s="10" t="str">
        <f t="shared" si="5"/>
        <v>OK</v>
      </c>
      <c r="T36" s="94"/>
      <c r="U36" s="92" t="s">
        <v>13</v>
      </c>
      <c r="V36" s="61"/>
    </row>
    <row r="37" spans="1:22" ht="22.5" customHeight="1">
      <c r="A37" s="6"/>
      <c r="B37" s="9"/>
      <c r="C37" s="72"/>
      <c r="D37" s="152"/>
      <c r="E37" s="152"/>
      <c r="F37" s="16"/>
      <c r="G37" s="7"/>
      <c r="H37" s="6"/>
      <c r="I37" s="21"/>
      <c r="J37" s="7" t="s">
        <v>1</v>
      </c>
      <c r="K37" s="8" t="s">
        <v>1</v>
      </c>
      <c r="L37" s="1"/>
      <c r="M37" s="1"/>
      <c r="N37" s="1"/>
      <c r="O37" s="20">
        <f t="shared" si="2"/>
        <v>0</v>
      </c>
      <c r="P37" s="29" t="str">
        <f t="shared" si="3"/>
        <v>OK</v>
      </c>
      <c r="Q37" s="10" t="str">
        <f t="shared" si="4"/>
        <v>OK</v>
      </c>
      <c r="R37" s="10" t="str">
        <f t="shared" si="5"/>
        <v>OK</v>
      </c>
    </row>
    <row r="38" spans="1:22" ht="22.5" customHeight="1">
      <c r="A38" s="6"/>
      <c r="B38" s="9"/>
      <c r="C38" s="72"/>
      <c r="D38" s="152"/>
      <c r="E38" s="152"/>
      <c r="F38" s="15"/>
      <c r="G38" s="7"/>
      <c r="H38" s="6"/>
      <c r="I38" s="21"/>
      <c r="J38" s="7" t="s">
        <v>1</v>
      </c>
      <c r="K38" s="8" t="s">
        <v>1</v>
      </c>
      <c r="L38" s="1"/>
      <c r="M38" s="1"/>
      <c r="N38" s="1"/>
      <c r="O38" s="20">
        <f t="shared" si="2"/>
        <v>0</v>
      </c>
      <c r="P38" s="29" t="str">
        <f t="shared" si="3"/>
        <v>OK</v>
      </c>
      <c r="Q38" s="10" t="str">
        <f t="shared" si="4"/>
        <v>OK</v>
      </c>
      <c r="R38" s="10" t="str">
        <f t="shared" si="5"/>
        <v>OK</v>
      </c>
    </row>
    <row r="39" spans="1:22" ht="22.5" customHeight="1">
      <c r="A39" s="6"/>
      <c r="B39" s="9"/>
      <c r="C39" s="72"/>
      <c r="D39" s="152"/>
      <c r="E39" s="152"/>
      <c r="F39" s="15"/>
      <c r="G39" s="7"/>
      <c r="H39" s="6"/>
      <c r="I39" s="21"/>
      <c r="J39" s="7" t="s">
        <v>1</v>
      </c>
      <c r="K39" s="8" t="s">
        <v>1</v>
      </c>
      <c r="L39" s="1"/>
      <c r="M39" s="1"/>
      <c r="N39" s="1"/>
      <c r="O39" s="20">
        <f t="shared" si="2"/>
        <v>0</v>
      </c>
      <c r="P39" s="29" t="str">
        <f t="shared" si="3"/>
        <v>OK</v>
      </c>
      <c r="Q39" s="10" t="str">
        <f t="shared" si="4"/>
        <v>OK</v>
      </c>
      <c r="R39" s="10" t="str">
        <f t="shared" si="5"/>
        <v>OK</v>
      </c>
    </row>
    <row r="40" spans="1:22" ht="22.5" customHeight="1">
      <c r="A40" s="12"/>
      <c r="B40" s="13"/>
      <c r="C40" s="14"/>
      <c r="D40" s="13"/>
      <c r="E40" s="14"/>
      <c r="F40" s="14"/>
      <c r="G40" s="13"/>
      <c r="H40" s="13"/>
      <c r="I40" s="12"/>
      <c r="J40" s="12"/>
      <c r="K40" s="68" t="s">
        <v>137</v>
      </c>
      <c r="L40" s="27">
        <f>SUM(L33:L39)</f>
        <v>0</v>
      </c>
      <c r="M40" s="27">
        <f t="shared" ref="M40:N40" si="6">SUM(M33:M39)</f>
        <v>0</v>
      </c>
      <c r="N40" s="27">
        <f t="shared" si="6"/>
        <v>0</v>
      </c>
      <c r="O40" s="27">
        <f>L40-(M40+N40)</f>
        <v>0</v>
      </c>
      <c r="P40" s="76"/>
      <c r="Q40" s="77"/>
      <c r="R40" s="77"/>
    </row>
    <row r="41" spans="1:22" ht="22.5" customHeight="1">
      <c r="A41" s="48" t="s">
        <v>126</v>
      </c>
      <c r="B41" s="13"/>
      <c r="C41" s="14"/>
      <c r="D41" s="13"/>
      <c r="E41" s="14"/>
      <c r="F41" s="14"/>
      <c r="G41" s="13"/>
      <c r="H41" s="13"/>
      <c r="I41" s="12"/>
      <c r="J41" s="12"/>
      <c r="K41" s="12"/>
      <c r="L41" s="12"/>
      <c r="M41" s="12"/>
      <c r="N41" s="12"/>
      <c r="O41" s="12"/>
      <c r="P41" s="76"/>
      <c r="Q41" s="77"/>
      <c r="R41" s="77"/>
    </row>
    <row r="42" spans="1:22" ht="22.5" customHeight="1">
      <c r="A42" s="162" t="s">
        <v>217</v>
      </c>
      <c r="B42" s="160" t="s">
        <v>67</v>
      </c>
      <c r="C42" s="150" t="s">
        <v>286</v>
      </c>
      <c r="D42" s="150"/>
      <c r="E42" s="150"/>
      <c r="F42" s="150"/>
      <c r="G42" s="160" t="s">
        <v>38</v>
      </c>
      <c r="H42" s="144" t="s">
        <v>47</v>
      </c>
      <c r="I42" s="145"/>
      <c r="J42" s="145"/>
      <c r="K42" s="146"/>
      <c r="L42" s="144" t="s">
        <v>216</v>
      </c>
      <c r="M42" s="145"/>
      <c r="N42" s="145"/>
      <c r="O42" s="146"/>
      <c r="P42" s="48" t="s">
        <v>96</v>
      </c>
      <c r="Q42" s="48" t="s">
        <v>96</v>
      </c>
      <c r="R42" s="61"/>
    </row>
    <row r="43" spans="1:22" ht="22.5" customHeight="1">
      <c r="A43" s="161"/>
      <c r="B43" s="161"/>
      <c r="C43" s="68" t="s">
        <v>215</v>
      </c>
      <c r="D43" s="150" t="s">
        <v>120</v>
      </c>
      <c r="E43" s="150"/>
      <c r="F43" s="68" t="s">
        <v>15</v>
      </c>
      <c r="G43" s="161"/>
      <c r="H43" s="69" t="s">
        <v>29</v>
      </c>
      <c r="I43" s="69" t="s">
        <v>28</v>
      </c>
      <c r="J43" s="68" t="s">
        <v>18</v>
      </c>
      <c r="K43" s="68" t="s">
        <v>19</v>
      </c>
      <c r="L43" s="53" t="s">
        <v>109</v>
      </c>
      <c r="M43" s="53" t="s">
        <v>110</v>
      </c>
      <c r="N43" s="53" t="s">
        <v>111</v>
      </c>
      <c r="O43" s="53" t="s">
        <v>112</v>
      </c>
      <c r="P43" s="70" t="s">
        <v>104</v>
      </c>
      <c r="Q43" s="70" t="s">
        <v>116</v>
      </c>
      <c r="R43" s="70" t="s">
        <v>115</v>
      </c>
      <c r="T43" s="98" t="s">
        <v>153</v>
      </c>
    </row>
    <row r="44" spans="1:22" ht="22.5" customHeight="1">
      <c r="A44" s="6"/>
      <c r="B44" s="9"/>
      <c r="C44" s="72"/>
      <c r="D44" s="152"/>
      <c r="E44" s="152"/>
      <c r="F44" s="15"/>
      <c r="G44" s="7"/>
      <c r="H44" s="6"/>
      <c r="I44" s="21"/>
      <c r="J44" s="7" t="s">
        <v>1</v>
      </c>
      <c r="K44" s="8" t="s">
        <v>1</v>
      </c>
      <c r="L44" s="1"/>
      <c r="M44" s="1"/>
      <c r="N44" s="1"/>
      <c r="O44" s="20">
        <f>L44-(M44+N44)</f>
        <v>0</v>
      </c>
      <c r="P44" s="29" t="str">
        <f t="shared" ref="P44:P50" si="7">IF(OR(G44="新規",G44="追加",G44=""),"OK",(IF(AND(H44="",I44=""),"NG","OK")))</f>
        <v>OK</v>
      </c>
      <c r="Q44" s="10" t="str">
        <f t="shared" ref="Q44:Q50" si="8">IF(OR(G44="新規",G44="追加",G44=""),"OK",(IF(OR(AND(J44="",K44=""),AND(J44="",K44="□"),AND(J44="□",K44=""),AND(J44="□",K44="□")),"NG","OK")))</f>
        <v>OK</v>
      </c>
      <c r="R44" s="10" t="str">
        <f t="shared" ref="R44:R50" si="9">IF(OR(AND(C44&lt;&gt;"",D44&lt;&gt;"",F44&lt;&gt;"",G44&lt;&gt;""),(C44="")),"OK","NG")</f>
        <v>OK</v>
      </c>
      <c r="T44" s="78" t="s">
        <v>7</v>
      </c>
    </row>
    <row r="45" spans="1:22" ht="22.5" customHeight="1">
      <c r="A45" s="6"/>
      <c r="B45" s="9"/>
      <c r="C45" s="72"/>
      <c r="D45" s="152"/>
      <c r="E45" s="152"/>
      <c r="F45" s="15"/>
      <c r="G45" s="7"/>
      <c r="H45" s="6"/>
      <c r="I45" s="21"/>
      <c r="J45" s="7" t="s">
        <v>1</v>
      </c>
      <c r="K45" s="8" t="s">
        <v>1</v>
      </c>
      <c r="L45" s="1"/>
      <c r="M45" s="1"/>
      <c r="N45" s="1"/>
      <c r="O45" s="20">
        <f t="shared" ref="O45:O50" si="10">L45-(M45+N45)</f>
        <v>0</v>
      </c>
      <c r="P45" s="29" t="str">
        <f t="shared" si="7"/>
        <v>OK</v>
      </c>
      <c r="Q45" s="10" t="str">
        <f t="shared" si="8"/>
        <v>OK</v>
      </c>
      <c r="R45" s="10" t="str">
        <f t="shared" si="9"/>
        <v>OK</v>
      </c>
      <c r="T45" s="79" t="s">
        <v>214</v>
      </c>
    </row>
    <row r="46" spans="1:22" ht="22.5" customHeight="1">
      <c r="A46" s="6"/>
      <c r="B46" s="9"/>
      <c r="C46" s="72"/>
      <c r="D46" s="152"/>
      <c r="E46" s="152"/>
      <c r="F46" s="15"/>
      <c r="G46" s="7"/>
      <c r="H46" s="6"/>
      <c r="I46" s="21"/>
      <c r="J46" s="7" t="s">
        <v>1</v>
      </c>
      <c r="K46" s="8" t="s">
        <v>1</v>
      </c>
      <c r="L46" s="1"/>
      <c r="M46" s="1"/>
      <c r="N46" s="1"/>
      <c r="O46" s="20">
        <f t="shared" si="10"/>
        <v>0</v>
      </c>
      <c r="P46" s="29" t="str">
        <f t="shared" si="7"/>
        <v>OK</v>
      </c>
      <c r="Q46" s="10" t="str">
        <f t="shared" si="8"/>
        <v>OK</v>
      </c>
      <c r="R46" s="10" t="str">
        <f t="shared" si="9"/>
        <v>OK</v>
      </c>
      <c r="T46" s="80" t="s">
        <v>13</v>
      </c>
    </row>
    <row r="47" spans="1:22" ht="22.5" customHeight="1">
      <c r="A47" s="6"/>
      <c r="B47" s="9"/>
      <c r="C47" s="72"/>
      <c r="D47" s="152"/>
      <c r="E47" s="152"/>
      <c r="F47" s="15"/>
      <c r="G47" s="7"/>
      <c r="H47" s="6"/>
      <c r="I47" s="21"/>
      <c r="J47" s="7" t="s">
        <v>1</v>
      </c>
      <c r="K47" s="8" t="s">
        <v>1</v>
      </c>
      <c r="L47" s="1"/>
      <c r="M47" s="1"/>
      <c r="N47" s="1"/>
      <c r="O47" s="20">
        <f t="shared" si="10"/>
        <v>0</v>
      </c>
      <c r="P47" s="29" t="str">
        <f t="shared" si="7"/>
        <v>OK</v>
      </c>
      <c r="Q47" s="10" t="str">
        <f t="shared" si="8"/>
        <v>OK</v>
      </c>
      <c r="R47" s="10" t="str">
        <f t="shared" si="9"/>
        <v>OK</v>
      </c>
    </row>
    <row r="48" spans="1:22" ht="22.5" customHeight="1">
      <c r="A48" s="6"/>
      <c r="B48" s="9"/>
      <c r="C48" s="72"/>
      <c r="D48" s="152"/>
      <c r="E48" s="152"/>
      <c r="F48" s="16"/>
      <c r="G48" s="7"/>
      <c r="H48" s="6"/>
      <c r="I48" s="21"/>
      <c r="J48" s="7" t="s">
        <v>1</v>
      </c>
      <c r="K48" s="8" t="s">
        <v>1</v>
      </c>
      <c r="L48" s="1"/>
      <c r="M48" s="1"/>
      <c r="N48" s="1"/>
      <c r="O48" s="20">
        <f t="shared" si="10"/>
        <v>0</v>
      </c>
      <c r="P48" s="29" t="str">
        <f t="shared" si="7"/>
        <v>OK</v>
      </c>
      <c r="Q48" s="10" t="str">
        <f t="shared" si="8"/>
        <v>OK</v>
      </c>
      <c r="R48" s="10" t="str">
        <f t="shared" si="9"/>
        <v>OK</v>
      </c>
    </row>
    <row r="49" spans="1:20" ht="22.5" customHeight="1">
      <c r="A49" s="6"/>
      <c r="B49" s="9"/>
      <c r="C49" s="72"/>
      <c r="D49" s="152"/>
      <c r="E49" s="152"/>
      <c r="F49" s="15"/>
      <c r="G49" s="7"/>
      <c r="H49" s="6"/>
      <c r="I49" s="21"/>
      <c r="J49" s="7" t="s">
        <v>1</v>
      </c>
      <c r="K49" s="8" t="s">
        <v>1</v>
      </c>
      <c r="L49" s="1"/>
      <c r="M49" s="1"/>
      <c r="N49" s="1"/>
      <c r="O49" s="20">
        <f t="shared" si="10"/>
        <v>0</v>
      </c>
      <c r="P49" s="29" t="str">
        <f t="shared" si="7"/>
        <v>OK</v>
      </c>
      <c r="Q49" s="10" t="str">
        <f t="shared" si="8"/>
        <v>OK</v>
      </c>
      <c r="R49" s="10" t="str">
        <f t="shared" si="9"/>
        <v>OK</v>
      </c>
    </row>
    <row r="50" spans="1:20" ht="22.5" customHeight="1">
      <c r="A50" s="6"/>
      <c r="B50" s="9"/>
      <c r="C50" s="72"/>
      <c r="D50" s="152"/>
      <c r="E50" s="152"/>
      <c r="F50" s="15"/>
      <c r="G50" s="7"/>
      <c r="H50" s="6"/>
      <c r="I50" s="21"/>
      <c r="J50" s="7" t="s">
        <v>1</v>
      </c>
      <c r="K50" s="8" t="s">
        <v>1</v>
      </c>
      <c r="L50" s="1"/>
      <c r="M50" s="1"/>
      <c r="N50" s="1"/>
      <c r="O50" s="20">
        <f t="shared" si="10"/>
        <v>0</v>
      </c>
      <c r="P50" s="29" t="str">
        <f t="shared" si="7"/>
        <v>OK</v>
      </c>
      <c r="Q50" s="10" t="str">
        <f t="shared" si="8"/>
        <v>OK</v>
      </c>
      <c r="R50" s="10" t="str">
        <f t="shared" si="9"/>
        <v>OK</v>
      </c>
    </row>
    <row r="51" spans="1:20" ht="22.5" customHeight="1">
      <c r="A51" s="12"/>
      <c r="B51" s="13"/>
      <c r="C51" s="14"/>
      <c r="D51" s="13"/>
      <c r="E51" s="14"/>
      <c r="F51" s="14"/>
      <c r="G51" s="13"/>
      <c r="H51" s="13"/>
      <c r="I51" s="12"/>
      <c r="J51" s="12"/>
      <c r="K51" s="68" t="s">
        <v>137</v>
      </c>
      <c r="L51" s="27">
        <f>SUM(L44:L50)</f>
        <v>0</v>
      </c>
      <c r="M51" s="27">
        <f t="shared" ref="M51:N51" si="11">SUM(M44:M50)</f>
        <v>0</v>
      </c>
      <c r="N51" s="27">
        <f t="shared" si="11"/>
        <v>0</v>
      </c>
      <c r="O51" s="27">
        <f>L51-(M51+N51)</f>
        <v>0</v>
      </c>
      <c r="P51" s="76"/>
      <c r="Q51" s="77"/>
      <c r="R51" s="77"/>
    </row>
    <row r="52" spans="1:20" ht="22.5" customHeight="1">
      <c r="A52" s="48" t="s">
        <v>129</v>
      </c>
      <c r="B52" s="13"/>
      <c r="C52" s="14"/>
      <c r="D52" s="13"/>
      <c r="E52" s="14"/>
      <c r="F52" s="14"/>
      <c r="G52" s="13"/>
      <c r="H52" s="13"/>
      <c r="I52" s="12"/>
      <c r="J52" s="12"/>
      <c r="K52" s="12"/>
      <c r="L52" s="12"/>
      <c r="M52" s="12"/>
      <c r="N52" s="12"/>
      <c r="O52" s="12"/>
      <c r="P52" s="76"/>
      <c r="Q52" s="77"/>
      <c r="R52" s="77"/>
    </row>
    <row r="53" spans="1:20" ht="22.5" customHeight="1">
      <c r="A53" s="162" t="s">
        <v>217</v>
      </c>
      <c r="B53" s="160" t="s">
        <v>67</v>
      </c>
      <c r="C53" s="150" t="s">
        <v>286</v>
      </c>
      <c r="D53" s="150"/>
      <c r="E53" s="150"/>
      <c r="F53" s="150"/>
      <c r="G53" s="160" t="s">
        <v>38</v>
      </c>
      <c r="H53" s="144" t="s">
        <v>47</v>
      </c>
      <c r="I53" s="145"/>
      <c r="J53" s="145"/>
      <c r="K53" s="146"/>
      <c r="L53" s="144" t="s">
        <v>216</v>
      </c>
      <c r="M53" s="145"/>
      <c r="N53" s="145"/>
      <c r="O53" s="146"/>
      <c r="P53" s="48" t="s">
        <v>96</v>
      </c>
      <c r="Q53" s="48" t="s">
        <v>96</v>
      </c>
      <c r="R53" s="61"/>
    </row>
    <row r="54" spans="1:20" ht="22.5" customHeight="1">
      <c r="A54" s="161"/>
      <c r="B54" s="161"/>
      <c r="C54" s="68" t="s">
        <v>215</v>
      </c>
      <c r="D54" s="150" t="s">
        <v>120</v>
      </c>
      <c r="E54" s="150"/>
      <c r="F54" s="68" t="s">
        <v>15</v>
      </c>
      <c r="G54" s="161"/>
      <c r="H54" s="69" t="s">
        <v>29</v>
      </c>
      <c r="I54" s="69" t="s">
        <v>28</v>
      </c>
      <c r="J54" s="68" t="s">
        <v>18</v>
      </c>
      <c r="K54" s="68" t="s">
        <v>19</v>
      </c>
      <c r="L54" s="53" t="s">
        <v>109</v>
      </c>
      <c r="M54" s="53" t="s">
        <v>110</v>
      </c>
      <c r="N54" s="53" t="s">
        <v>111</v>
      </c>
      <c r="O54" s="53" t="s">
        <v>112</v>
      </c>
      <c r="P54" s="70" t="s">
        <v>104</v>
      </c>
      <c r="Q54" s="70" t="s">
        <v>116</v>
      </c>
      <c r="R54" s="70" t="s">
        <v>115</v>
      </c>
      <c r="T54" s="98" t="s">
        <v>153</v>
      </c>
    </row>
    <row r="55" spans="1:20" ht="22.5" customHeight="1">
      <c r="A55" s="6"/>
      <c r="B55" s="9"/>
      <c r="C55" s="72"/>
      <c r="D55" s="152"/>
      <c r="E55" s="152"/>
      <c r="F55" s="15"/>
      <c r="G55" s="7"/>
      <c r="H55" s="6"/>
      <c r="I55" s="6"/>
      <c r="J55" s="7" t="s">
        <v>1</v>
      </c>
      <c r="K55" s="8" t="s">
        <v>1</v>
      </c>
      <c r="L55" s="1"/>
      <c r="M55" s="1"/>
      <c r="N55" s="1"/>
      <c r="O55" s="20">
        <f>L55-(M55+N55)</f>
        <v>0</v>
      </c>
      <c r="P55" s="29" t="str">
        <f t="shared" ref="P55:P61" si="12">IF(OR(G55="新規",G55="追加",G55=""),"OK",(IF(AND(H55="",I55=""),"NG","OK")))</f>
        <v>OK</v>
      </c>
      <c r="Q55" s="10" t="str">
        <f t="shared" ref="Q55:Q61" si="13">IF(OR(G55="新規",G55="追加",G55=""),"OK",(IF(OR(AND(J55="",K55=""),AND(J55="",K55="□"),AND(J55="□",K55=""),AND(J55="□",K55="□")),"NG","OK")))</f>
        <v>OK</v>
      </c>
      <c r="R55" s="10" t="str">
        <f>IF(OR(AND(C55&lt;&gt;"",D55&lt;&gt;"",F55&lt;&gt;"",G55&lt;&gt;""),(C55="")),"OK","NG")</f>
        <v>OK</v>
      </c>
      <c r="T55" s="78" t="s">
        <v>159</v>
      </c>
    </row>
    <row r="56" spans="1:20" ht="22.5" customHeight="1">
      <c r="A56" s="6"/>
      <c r="B56" s="9"/>
      <c r="C56" s="72"/>
      <c r="D56" s="152"/>
      <c r="E56" s="152"/>
      <c r="F56" s="15"/>
      <c r="G56" s="7"/>
      <c r="H56" s="6"/>
      <c r="I56" s="6"/>
      <c r="J56" s="7" t="s">
        <v>1</v>
      </c>
      <c r="K56" s="8" t="s">
        <v>1</v>
      </c>
      <c r="L56" s="1"/>
      <c r="M56" s="1"/>
      <c r="N56" s="1"/>
      <c r="O56" s="20">
        <f t="shared" ref="O56:O61" si="14">L56-(M56+N56)</f>
        <v>0</v>
      </c>
      <c r="P56" s="29" t="str">
        <f t="shared" si="12"/>
        <v>OK</v>
      </c>
      <c r="Q56" s="10" t="str">
        <f t="shared" si="13"/>
        <v>OK</v>
      </c>
      <c r="R56" s="10" t="str">
        <f t="shared" ref="R56:R61" si="15">IF(OR(AND(C56&lt;&gt;"",D56&lt;&gt;"",F56&lt;&gt;"",G56&lt;&gt;""),(C56="")),"OK","NG")</f>
        <v>OK</v>
      </c>
      <c r="T56" s="79" t="s">
        <v>162</v>
      </c>
    </row>
    <row r="57" spans="1:20" ht="22.5" customHeight="1">
      <c r="A57" s="6"/>
      <c r="B57" s="9"/>
      <c r="C57" s="72"/>
      <c r="D57" s="152"/>
      <c r="E57" s="152"/>
      <c r="F57" s="15"/>
      <c r="G57" s="7"/>
      <c r="H57" s="6"/>
      <c r="I57" s="6"/>
      <c r="J57" s="7" t="s">
        <v>1</v>
      </c>
      <c r="K57" s="8" t="s">
        <v>1</v>
      </c>
      <c r="L57" s="1"/>
      <c r="M57" s="1"/>
      <c r="N57" s="1"/>
      <c r="O57" s="20">
        <f t="shared" si="14"/>
        <v>0</v>
      </c>
      <c r="P57" s="29" t="str">
        <f t="shared" si="12"/>
        <v>OK</v>
      </c>
      <c r="Q57" s="10" t="str">
        <f t="shared" si="13"/>
        <v>OK</v>
      </c>
      <c r="R57" s="10" t="str">
        <f t="shared" si="15"/>
        <v>OK</v>
      </c>
      <c r="T57" s="81" t="s">
        <v>214</v>
      </c>
    </row>
    <row r="58" spans="1:20" ht="22.5" customHeight="1">
      <c r="A58" s="6"/>
      <c r="B58" s="9"/>
      <c r="C58" s="72"/>
      <c r="D58" s="152"/>
      <c r="E58" s="152"/>
      <c r="F58" s="15"/>
      <c r="G58" s="7"/>
      <c r="H58" s="6"/>
      <c r="I58" s="6"/>
      <c r="J58" s="7" t="s">
        <v>1</v>
      </c>
      <c r="K58" s="8" t="s">
        <v>1</v>
      </c>
      <c r="L58" s="1"/>
      <c r="M58" s="1"/>
      <c r="N58" s="1"/>
      <c r="O58" s="20">
        <f t="shared" si="14"/>
        <v>0</v>
      </c>
      <c r="P58" s="29" t="str">
        <f t="shared" si="12"/>
        <v>OK</v>
      </c>
      <c r="Q58" s="10" t="str">
        <f t="shared" si="13"/>
        <v>OK</v>
      </c>
      <c r="R58" s="10" t="str">
        <f t="shared" si="15"/>
        <v>OK</v>
      </c>
      <c r="T58" s="80" t="s">
        <v>13</v>
      </c>
    </row>
    <row r="59" spans="1:20" ht="22.5" customHeight="1">
      <c r="A59" s="6"/>
      <c r="B59" s="9"/>
      <c r="C59" s="72"/>
      <c r="D59" s="152"/>
      <c r="E59" s="152"/>
      <c r="F59" s="16"/>
      <c r="G59" s="7"/>
      <c r="H59" s="6"/>
      <c r="I59" s="6"/>
      <c r="J59" s="7" t="s">
        <v>1</v>
      </c>
      <c r="K59" s="8" t="s">
        <v>1</v>
      </c>
      <c r="L59" s="1"/>
      <c r="M59" s="1"/>
      <c r="N59" s="1"/>
      <c r="O59" s="20">
        <f t="shared" si="14"/>
        <v>0</v>
      </c>
      <c r="P59" s="29" t="str">
        <f t="shared" si="12"/>
        <v>OK</v>
      </c>
      <c r="Q59" s="10" t="str">
        <f t="shared" si="13"/>
        <v>OK</v>
      </c>
      <c r="R59" s="10" t="str">
        <f t="shared" si="15"/>
        <v>OK</v>
      </c>
    </row>
    <row r="60" spans="1:20" ht="22.5" customHeight="1">
      <c r="A60" s="6"/>
      <c r="B60" s="9"/>
      <c r="C60" s="72"/>
      <c r="D60" s="152"/>
      <c r="E60" s="152"/>
      <c r="F60" s="15"/>
      <c r="G60" s="7"/>
      <c r="H60" s="6"/>
      <c r="I60" s="6"/>
      <c r="J60" s="7" t="s">
        <v>1</v>
      </c>
      <c r="K60" s="8" t="s">
        <v>1</v>
      </c>
      <c r="L60" s="1"/>
      <c r="M60" s="1"/>
      <c r="N60" s="1"/>
      <c r="O60" s="20">
        <f t="shared" si="14"/>
        <v>0</v>
      </c>
      <c r="P60" s="29" t="str">
        <f t="shared" si="12"/>
        <v>OK</v>
      </c>
      <c r="Q60" s="10" t="str">
        <f t="shared" si="13"/>
        <v>OK</v>
      </c>
      <c r="R60" s="10" t="str">
        <f t="shared" si="15"/>
        <v>OK</v>
      </c>
    </row>
    <row r="61" spans="1:20" ht="22.5" customHeight="1">
      <c r="A61" s="6"/>
      <c r="B61" s="9"/>
      <c r="C61" s="72"/>
      <c r="D61" s="152"/>
      <c r="E61" s="152"/>
      <c r="F61" s="15"/>
      <c r="G61" s="7"/>
      <c r="H61" s="6"/>
      <c r="I61" s="6"/>
      <c r="J61" s="7" t="s">
        <v>1</v>
      </c>
      <c r="K61" s="8" t="s">
        <v>1</v>
      </c>
      <c r="L61" s="1"/>
      <c r="M61" s="1"/>
      <c r="N61" s="1"/>
      <c r="O61" s="20">
        <f t="shared" si="14"/>
        <v>0</v>
      </c>
      <c r="P61" s="29" t="str">
        <f t="shared" si="12"/>
        <v>OK</v>
      </c>
      <c r="Q61" s="10" t="str">
        <f t="shared" si="13"/>
        <v>OK</v>
      </c>
      <c r="R61" s="10" t="str">
        <f t="shared" si="15"/>
        <v>OK</v>
      </c>
    </row>
    <row r="62" spans="1:20" ht="22.5" customHeight="1">
      <c r="A62" s="12"/>
      <c r="B62" s="13"/>
      <c r="C62" s="14"/>
      <c r="D62" s="13"/>
      <c r="E62" s="14"/>
      <c r="F62" s="14"/>
      <c r="G62" s="13"/>
      <c r="H62" s="13"/>
      <c r="I62" s="12"/>
      <c r="J62" s="12"/>
      <c r="K62" s="68" t="s">
        <v>137</v>
      </c>
      <c r="L62" s="27">
        <f>SUM(L55:L61)</f>
        <v>0</v>
      </c>
      <c r="M62" s="27">
        <f t="shared" ref="M62:N62" si="16">SUM(M55:M61)</f>
        <v>0</v>
      </c>
      <c r="N62" s="27">
        <f t="shared" si="16"/>
        <v>0</v>
      </c>
      <c r="O62" s="27">
        <f>L62-(M62+N62)</f>
        <v>0</v>
      </c>
      <c r="P62" s="76"/>
      <c r="Q62" s="77"/>
      <c r="R62" s="77"/>
    </row>
    <row r="63" spans="1:20" ht="22.5" customHeight="1">
      <c r="A63" s="48" t="s">
        <v>130</v>
      </c>
      <c r="B63" s="13"/>
      <c r="C63" s="14"/>
      <c r="D63" s="13"/>
      <c r="E63" s="14"/>
      <c r="F63" s="14"/>
      <c r="G63" s="13"/>
      <c r="H63" s="13"/>
      <c r="I63" s="12"/>
      <c r="J63" s="12"/>
      <c r="K63" s="12"/>
      <c r="L63" s="12"/>
      <c r="M63" s="12"/>
      <c r="N63" s="12"/>
      <c r="O63" s="12"/>
      <c r="P63" s="76"/>
      <c r="Q63" s="77"/>
      <c r="R63" s="77"/>
    </row>
    <row r="64" spans="1:20" ht="22.5" customHeight="1">
      <c r="A64" s="162" t="s">
        <v>217</v>
      </c>
      <c r="B64" s="160" t="s">
        <v>67</v>
      </c>
      <c r="C64" s="150" t="s">
        <v>286</v>
      </c>
      <c r="D64" s="150"/>
      <c r="E64" s="150"/>
      <c r="F64" s="150"/>
      <c r="G64" s="160" t="s">
        <v>38</v>
      </c>
      <c r="H64" s="144" t="s">
        <v>47</v>
      </c>
      <c r="I64" s="145"/>
      <c r="J64" s="145"/>
      <c r="K64" s="146"/>
      <c r="L64" s="144" t="s">
        <v>216</v>
      </c>
      <c r="M64" s="145"/>
      <c r="N64" s="145"/>
      <c r="O64" s="146"/>
      <c r="P64" s="48" t="s">
        <v>96</v>
      </c>
      <c r="Q64" s="48" t="s">
        <v>96</v>
      </c>
      <c r="R64" s="61"/>
    </row>
    <row r="65" spans="1:20" ht="22.5" customHeight="1">
      <c r="A65" s="161"/>
      <c r="B65" s="161"/>
      <c r="C65" s="68" t="s">
        <v>215</v>
      </c>
      <c r="D65" s="150" t="s">
        <v>120</v>
      </c>
      <c r="E65" s="150"/>
      <c r="F65" s="68" t="s">
        <v>15</v>
      </c>
      <c r="G65" s="161"/>
      <c r="H65" s="69" t="s">
        <v>29</v>
      </c>
      <c r="I65" s="69" t="s">
        <v>28</v>
      </c>
      <c r="J65" s="68" t="s">
        <v>18</v>
      </c>
      <c r="K65" s="68" t="s">
        <v>19</v>
      </c>
      <c r="L65" s="53" t="s">
        <v>109</v>
      </c>
      <c r="M65" s="53" t="s">
        <v>110</v>
      </c>
      <c r="N65" s="53" t="s">
        <v>111</v>
      </c>
      <c r="O65" s="53" t="s">
        <v>112</v>
      </c>
      <c r="P65" s="70" t="s">
        <v>104</v>
      </c>
      <c r="Q65" s="70" t="s">
        <v>116</v>
      </c>
      <c r="R65" s="70" t="s">
        <v>115</v>
      </c>
      <c r="T65" s="82" t="s">
        <v>153</v>
      </c>
    </row>
    <row r="66" spans="1:20" ht="22.5" customHeight="1">
      <c r="A66" s="6"/>
      <c r="B66" s="9"/>
      <c r="C66" s="72"/>
      <c r="D66" s="152"/>
      <c r="E66" s="152"/>
      <c r="F66" s="15"/>
      <c r="G66" s="7"/>
      <c r="H66" s="6"/>
      <c r="I66" s="6"/>
      <c r="J66" s="7" t="s">
        <v>1</v>
      </c>
      <c r="K66" s="8" t="s">
        <v>1</v>
      </c>
      <c r="L66" s="1"/>
      <c r="M66" s="1"/>
      <c r="N66" s="1"/>
      <c r="O66" s="20">
        <f>L66-(M66+N66)</f>
        <v>0</v>
      </c>
      <c r="P66" s="29" t="str">
        <f>IF(OR(G66="新規",G66="追加",G66=""),"OK",(IF(AND(H66="",I66=""),"NG","OK")))</f>
        <v>OK</v>
      </c>
      <c r="Q66" s="10" t="str">
        <f>IF(OR(G66="新規",G66="追加",G66=""),"OK",(IF(OR(AND(J66="",K66=""),AND(J66="",K66="□"),AND(J66="□",K66=""),AND(J66="□",K66="□")),"NG","OK")))</f>
        <v>OK</v>
      </c>
      <c r="R66" s="10" t="str">
        <f>IF(OR(AND(C66&lt;&gt;"",D66&lt;&gt;"",F66&lt;&gt;"",G66&lt;&gt;""),(C66="")),"OK","NG")</f>
        <v>OK</v>
      </c>
      <c r="T66" s="83" t="s">
        <v>271</v>
      </c>
    </row>
    <row r="67" spans="1:20" ht="22.5" customHeight="1">
      <c r="A67" s="6"/>
      <c r="B67" s="9"/>
      <c r="C67" s="72"/>
      <c r="D67" s="152"/>
      <c r="E67" s="152"/>
      <c r="F67" s="15"/>
      <c r="G67" s="7"/>
      <c r="H67" s="6"/>
      <c r="I67" s="6"/>
      <c r="J67" s="7" t="s">
        <v>1</v>
      </c>
      <c r="K67" s="8" t="s">
        <v>1</v>
      </c>
      <c r="L67" s="1"/>
      <c r="M67" s="1"/>
      <c r="N67" s="1"/>
      <c r="O67" s="20">
        <f t="shared" ref="O67:O72" si="17">L67-(M67+N67)</f>
        <v>0</v>
      </c>
      <c r="P67" s="29" t="str">
        <f>IF(OR(G67="新規",G67="追加",G67=""),"OK",(IF(AND(H67="",I67=""),"NG","OK")))</f>
        <v>OK</v>
      </c>
      <c r="Q67" s="10" t="str">
        <f t="shared" ref="Q67:Q72" si="18">IF(OR(G67="新規",G67="追加",G67=""),"OK",(IF(OR(AND(J67="",K67=""),AND(J67="",K67="□"),AND(J67="□",K67=""),AND(J67="□",K67="□")),"NG","OK")))</f>
        <v>OK</v>
      </c>
      <c r="R67" s="10" t="str">
        <f t="shared" ref="R67:R72" si="19">IF(OR(AND(C67&lt;&gt;"",D67&lt;&gt;"",F67&lt;&gt;"",G67&lt;&gt;""),(C67="")),"OK","NG")</f>
        <v>OK</v>
      </c>
      <c r="T67" s="82" t="s">
        <v>214</v>
      </c>
    </row>
    <row r="68" spans="1:20" ht="22.5" customHeight="1">
      <c r="A68" s="6"/>
      <c r="B68" s="9"/>
      <c r="C68" s="72"/>
      <c r="D68" s="152"/>
      <c r="E68" s="152"/>
      <c r="F68" s="15"/>
      <c r="G68" s="7"/>
      <c r="H68" s="6"/>
      <c r="I68" s="6"/>
      <c r="J68" s="7" t="s">
        <v>1</v>
      </c>
      <c r="K68" s="8" t="s">
        <v>1</v>
      </c>
      <c r="L68" s="1"/>
      <c r="M68" s="1"/>
      <c r="N68" s="1"/>
      <c r="O68" s="20">
        <f t="shared" si="17"/>
        <v>0</v>
      </c>
      <c r="P68" s="29" t="str">
        <f t="shared" ref="P68:P72" si="20">IF(OR(G68="新規",G68="追加",G68=""),"OK",(IF(AND(H68="",I68=""),"NG","OK")))</f>
        <v>OK</v>
      </c>
      <c r="Q68" s="10" t="str">
        <f t="shared" si="18"/>
        <v>OK</v>
      </c>
      <c r="R68" s="10" t="str">
        <f t="shared" si="19"/>
        <v>OK</v>
      </c>
      <c r="T68" s="80" t="s">
        <v>13</v>
      </c>
    </row>
    <row r="69" spans="1:20" ht="22.5" customHeight="1">
      <c r="A69" s="6"/>
      <c r="B69" s="9"/>
      <c r="C69" s="72"/>
      <c r="D69" s="152"/>
      <c r="E69" s="152"/>
      <c r="F69" s="15"/>
      <c r="G69" s="7"/>
      <c r="H69" s="6"/>
      <c r="I69" s="6"/>
      <c r="J69" s="7" t="s">
        <v>1</v>
      </c>
      <c r="K69" s="8" t="s">
        <v>1</v>
      </c>
      <c r="L69" s="1"/>
      <c r="M69" s="1"/>
      <c r="N69" s="1"/>
      <c r="O69" s="20">
        <f t="shared" si="17"/>
        <v>0</v>
      </c>
      <c r="P69" s="29" t="str">
        <f t="shared" si="20"/>
        <v>OK</v>
      </c>
      <c r="Q69" s="10" t="str">
        <f t="shared" si="18"/>
        <v>OK</v>
      </c>
      <c r="R69" s="10" t="str">
        <f t="shared" si="19"/>
        <v>OK</v>
      </c>
    </row>
    <row r="70" spans="1:20" ht="22.5" customHeight="1">
      <c r="A70" s="6"/>
      <c r="B70" s="9"/>
      <c r="C70" s="72"/>
      <c r="D70" s="152"/>
      <c r="E70" s="152"/>
      <c r="F70" s="16"/>
      <c r="G70" s="7"/>
      <c r="H70" s="6"/>
      <c r="I70" s="6"/>
      <c r="J70" s="7" t="s">
        <v>1</v>
      </c>
      <c r="K70" s="8" t="s">
        <v>1</v>
      </c>
      <c r="L70" s="1"/>
      <c r="M70" s="1"/>
      <c r="N70" s="1"/>
      <c r="O70" s="20">
        <f t="shared" si="17"/>
        <v>0</v>
      </c>
      <c r="P70" s="29" t="str">
        <f t="shared" si="20"/>
        <v>OK</v>
      </c>
      <c r="Q70" s="10" t="str">
        <f t="shared" si="18"/>
        <v>OK</v>
      </c>
      <c r="R70" s="10" t="str">
        <f t="shared" si="19"/>
        <v>OK</v>
      </c>
    </row>
    <row r="71" spans="1:20" ht="22.5" customHeight="1">
      <c r="A71" s="6"/>
      <c r="B71" s="9"/>
      <c r="C71" s="72"/>
      <c r="D71" s="152"/>
      <c r="E71" s="152"/>
      <c r="F71" s="15"/>
      <c r="G71" s="7"/>
      <c r="H71" s="6"/>
      <c r="I71" s="6"/>
      <c r="J71" s="7" t="s">
        <v>1</v>
      </c>
      <c r="K71" s="8" t="s">
        <v>1</v>
      </c>
      <c r="L71" s="1"/>
      <c r="M71" s="1"/>
      <c r="N71" s="1"/>
      <c r="O71" s="20">
        <f t="shared" si="17"/>
        <v>0</v>
      </c>
      <c r="P71" s="29" t="str">
        <f t="shared" si="20"/>
        <v>OK</v>
      </c>
      <c r="Q71" s="10" t="str">
        <f t="shared" si="18"/>
        <v>OK</v>
      </c>
      <c r="R71" s="10" t="str">
        <f t="shared" si="19"/>
        <v>OK</v>
      </c>
    </row>
    <row r="72" spans="1:20" ht="22.5" customHeight="1">
      <c r="A72" s="6"/>
      <c r="B72" s="9"/>
      <c r="C72" s="72"/>
      <c r="D72" s="152"/>
      <c r="E72" s="152"/>
      <c r="F72" s="15"/>
      <c r="G72" s="7"/>
      <c r="H72" s="6"/>
      <c r="I72" s="6"/>
      <c r="J72" s="7" t="s">
        <v>1</v>
      </c>
      <c r="K72" s="8" t="s">
        <v>1</v>
      </c>
      <c r="L72" s="1"/>
      <c r="M72" s="1"/>
      <c r="N72" s="1"/>
      <c r="O72" s="20">
        <f t="shared" si="17"/>
        <v>0</v>
      </c>
      <c r="P72" s="29" t="str">
        <f t="shared" si="20"/>
        <v>OK</v>
      </c>
      <c r="Q72" s="10" t="str">
        <f t="shared" si="18"/>
        <v>OK</v>
      </c>
      <c r="R72" s="10" t="str">
        <f t="shared" si="19"/>
        <v>OK</v>
      </c>
    </row>
    <row r="73" spans="1:20" ht="22.5" customHeight="1">
      <c r="A73" s="12"/>
      <c r="B73" s="13"/>
      <c r="C73" s="14"/>
      <c r="D73" s="13"/>
      <c r="E73" s="14"/>
      <c r="F73" s="14"/>
      <c r="G73" s="13"/>
      <c r="H73" s="13"/>
      <c r="I73" s="12"/>
      <c r="J73" s="12"/>
      <c r="K73" s="68" t="s">
        <v>137</v>
      </c>
      <c r="L73" s="27">
        <f>SUM(L66:L72)</f>
        <v>0</v>
      </c>
      <c r="M73" s="27">
        <f t="shared" ref="M73:N73" si="21">SUM(M66:M72)</f>
        <v>0</v>
      </c>
      <c r="N73" s="27">
        <f t="shared" si="21"/>
        <v>0</v>
      </c>
      <c r="O73" s="27">
        <f>L73-(M73+N73)</f>
        <v>0</v>
      </c>
      <c r="P73" s="76"/>
      <c r="Q73" s="77"/>
      <c r="R73" s="77"/>
    </row>
    <row r="74" spans="1:20" ht="22.5" customHeight="1">
      <c r="A74" s="48" t="s">
        <v>132</v>
      </c>
      <c r="B74" s="13"/>
      <c r="C74" s="14"/>
      <c r="D74" s="13"/>
      <c r="E74" s="14"/>
      <c r="F74" s="14"/>
      <c r="G74" s="13"/>
      <c r="H74" s="13"/>
      <c r="I74" s="12"/>
      <c r="J74" s="12"/>
      <c r="K74" s="12"/>
      <c r="L74" s="12"/>
      <c r="M74" s="12"/>
      <c r="N74" s="12"/>
      <c r="O74" s="12"/>
      <c r="P74" s="76"/>
      <c r="Q74" s="77"/>
      <c r="R74" s="77"/>
    </row>
    <row r="75" spans="1:20" ht="22.5" customHeight="1">
      <c r="A75" s="162" t="s">
        <v>217</v>
      </c>
      <c r="B75" s="160" t="s">
        <v>67</v>
      </c>
      <c r="C75" s="150" t="s">
        <v>286</v>
      </c>
      <c r="D75" s="150"/>
      <c r="E75" s="150"/>
      <c r="F75" s="150"/>
      <c r="G75" s="160" t="s">
        <v>38</v>
      </c>
      <c r="H75" s="147" t="s">
        <v>47</v>
      </c>
      <c r="I75" s="148"/>
      <c r="J75" s="148"/>
      <c r="K75" s="149"/>
      <c r="L75" s="144" t="s">
        <v>216</v>
      </c>
      <c r="M75" s="145"/>
      <c r="N75" s="145"/>
      <c r="O75" s="146"/>
      <c r="P75" s="76"/>
      <c r="Q75" s="77"/>
      <c r="R75" s="61"/>
    </row>
    <row r="76" spans="1:20" ht="22.5" customHeight="1">
      <c r="A76" s="161"/>
      <c r="B76" s="161"/>
      <c r="C76" s="68" t="s">
        <v>215</v>
      </c>
      <c r="D76" s="150" t="s">
        <v>120</v>
      </c>
      <c r="E76" s="150"/>
      <c r="F76" s="68" t="s">
        <v>15</v>
      </c>
      <c r="G76" s="161"/>
      <c r="H76" s="84" t="s">
        <v>29</v>
      </c>
      <c r="I76" s="84" t="s">
        <v>28</v>
      </c>
      <c r="J76" s="22" t="s">
        <v>18</v>
      </c>
      <c r="K76" s="22" t="s">
        <v>19</v>
      </c>
      <c r="L76" s="53" t="s">
        <v>109</v>
      </c>
      <c r="M76" s="53" t="s">
        <v>110</v>
      </c>
      <c r="N76" s="53" t="s">
        <v>111</v>
      </c>
      <c r="O76" s="53" t="s">
        <v>112</v>
      </c>
      <c r="P76" s="76"/>
      <c r="Q76" s="77"/>
      <c r="R76" s="70" t="s">
        <v>115</v>
      </c>
      <c r="T76" s="81" t="s">
        <v>153</v>
      </c>
    </row>
    <row r="77" spans="1:20" ht="22.5" customHeight="1">
      <c r="A77" s="6"/>
      <c r="B77" s="9"/>
      <c r="C77" s="72"/>
      <c r="D77" s="152"/>
      <c r="E77" s="152"/>
      <c r="F77" s="15"/>
      <c r="G77" s="7"/>
      <c r="H77" s="22"/>
      <c r="I77" s="22"/>
      <c r="J77" s="22" t="s">
        <v>1</v>
      </c>
      <c r="K77" s="22" t="s">
        <v>1</v>
      </c>
      <c r="L77" s="1"/>
      <c r="M77" s="1"/>
      <c r="N77" s="1"/>
      <c r="O77" s="20">
        <f>L77-(M77+N77)</f>
        <v>0</v>
      </c>
      <c r="P77" s="76"/>
      <c r="Q77" s="77"/>
      <c r="R77" s="10" t="str">
        <f>IF(OR(AND(C77&lt;&gt;"",D77&lt;&gt;"",F77&lt;&gt;"",G77&lt;&gt;""),(C77="")),"OK","NG")</f>
        <v>OK</v>
      </c>
      <c r="T77" s="81" t="s">
        <v>273</v>
      </c>
    </row>
    <row r="78" spans="1:20" ht="22.5" customHeight="1">
      <c r="A78" s="6"/>
      <c r="B78" s="9"/>
      <c r="C78" s="72"/>
      <c r="D78" s="152"/>
      <c r="E78" s="152"/>
      <c r="F78" s="15"/>
      <c r="G78" s="7"/>
      <c r="H78" s="22"/>
      <c r="I78" s="22"/>
      <c r="J78" s="22" t="s">
        <v>1</v>
      </c>
      <c r="K78" s="22" t="s">
        <v>1</v>
      </c>
      <c r="L78" s="1"/>
      <c r="M78" s="1"/>
      <c r="N78" s="1"/>
      <c r="O78" s="20">
        <f t="shared" ref="O78:O83" si="22">L78-(M78+N78)</f>
        <v>0</v>
      </c>
      <c r="P78" s="76"/>
      <c r="Q78" s="77"/>
      <c r="R78" s="10" t="str">
        <f t="shared" ref="R78:R83" si="23">IF(OR(AND(C78&lt;&gt;"",D78&lt;&gt;"",F78&lt;&gt;"",G78&lt;&gt;""),(C78="")),"OK","NG")</f>
        <v>OK</v>
      </c>
      <c r="T78" s="81" t="s">
        <v>163</v>
      </c>
    </row>
    <row r="79" spans="1:20" ht="22.5" customHeight="1">
      <c r="A79" s="6"/>
      <c r="B79" s="9"/>
      <c r="C79" s="72"/>
      <c r="D79" s="152"/>
      <c r="E79" s="152"/>
      <c r="F79" s="15"/>
      <c r="G79" s="7"/>
      <c r="H79" s="22"/>
      <c r="I79" s="22"/>
      <c r="J79" s="22" t="s">
        <v>1</v>
      </c>
      <c r="K79" s="22" t="s">
        <v>1</v>
      </c>
      <c r="L79" s="1"/>
      <c r="M79" s="1"/>
      <c r="N79" s="1"/>
      <c r="O79" s="20">
        <f t="shared" si="22"/>
        <v>0</v>
      </c>
      <c r="P79" s="76"/>
      <c r="Q79" s="77"/>
      <c r="R79" s="10" t="str">
        <f t="shared" si="23"/>
        <v>OK</v>
      </c>
      <c r="T79" s="81" t="s">
        <v>214</v>
      </c>
    </row>
    <row r="80" spans="1:20" ht="22.5" customHeight="1">
      <c r="A80" s="6"/>
      <c r="B80" s="9"/>
      <c r="C80" s="72"/>
      <c r="D80" s="152"/>
      <c r="E80" s="152"/>
      <c r="F80" s="15"/>
      <c r="G80" s="7"/>
      <c r="H80" s="22"/>
      <c r="I80" s="22"/>
      <c r="J80" s="22" t="s">
        <v>1</v>
      </c>
      <c r="K80" s="22" t="s">
        <v>1</v>
      </c>
      <c r="L80" s="1"/>
      <c r="M80" s="1"/>
      <c r="N80" s="1"/>
      <c r="O80" s="20">
        <f t="shared" si="22"/>
        <v>0</v>
      </c>
      <c r="P80" s="76"/>
      <c r="Q80" s="77"/>
      <c r="R80" s="10" t="str">
        <f>IF(OR(AND(C80&lt;&gt;"",D80&lt;&gt;"",F80&lt;&gt;"",G80&lt;&gt;""),(C80="")),"OK","NG")</f>
        <v>OK</v>
      </c>
      <c r="T80" s="81" t="s">
        <v>13</v>
      </c>
    </row>
    <row r="81" spans="1:20" ht="22.5" customHeight="1">
      <c r="A81" s="6"/>
      <c r="B81" s="9"/>
      <c r="C81" s="72"/>
      <c r="D81" s="152"/>
      <c r="E81" s="152"/>
      <c r="F81" s="16"/>
      <c r="G81" s="7"/>
      <c r="H81" s="22"/>
      <c r="I81" s="22"/>
      <c r="J81" s="22" t="s">
        <v>1</v>
      </c>
      <c r="K81" s="22" t="s">
        <v>1</v>
      </c>
      <c r="L81" s="1"/>
      <c r="M81" s="1"/>
      <c r="N81" s="1"/>
      <c r="O81" s="20">
        <f t="shared" si="22"/>
        <v>0</v>
      </c>
      <c r="P81" s="76"/>
      <c r="Q81" s="77"/>
      <c r="R81" s="10" t="str">
        <f>IF(OR(AND(C81&lt;&gt;"",D81&lt;&gt;"",F81&lt;&gt;"",G81&lt;&gt;""),(C81="")),"OK","NG")</f>
        <v>OK</v>
      </c>
    </row>
    <row r="82" spans="1:20" ht="22.5" customHeight="1">
      <c r="A82" s="6"/>
      <c r="B82" s="9"/>
      <c r="C82" s="72"/>
      <c r="D82" s="152"/>
      <c r="E82" s="152"/>
      <c r="F82" s="15"/>
      <c r="G82" s="7"/>
      <c r="H82" s="22"/>
      <c r="I82" s="22"/>
      <c r="J82" s="22" t="s">
        <v>1</v>
      </c>
      <c r="K82" s="22" t="s">
        <v>1</v>
      </c>
      <c r="L82" s="1"/>
      <c r="M82" s="1"/>
      <c r="N82" s="1"/>
      <c r="O82" s="20">
        <f t="shared" si="22"/>
        <v>0</v>
      </c>
      <c r="P82" s="76"/>
      <c r="Q82" s="77"/>
      <c r="R82" s="10" t="str">
        <f t="shared" si="23"/>
        <v>OK</v>
      </c>
    </row>
    <row r="83" spans="1:20" ht="22.5" customHeight="1">
      <c r="A83" s="6"/>
      <c r="B83" s="9"/>
      <c r="C83" s="72"/>
      <c r="D83" s="152"/>
      <c r="E83" s="152"/>
      <c r="F83" s="15"/>
      <c r="G83" s="7"/>
      <c r="H83" s="22"/>
      <c r="I83" s="22"/>
      <c r="J83" s="22" t="s">
        <v>1</v>
      </c>
      <c r="K83" s="22" t="s">
        <v>1</v>
      </c>
      <c r="L83" s="1"/>
      <c r="M83" s="1"/>
      <c r="N83" s="1"/>
      <c r="O83" s="20">
        <f t="shared" si="22"/>
        <v>0</v>
      </c>
      <c r="P83" s="76"/>
      <c r="Q83" s="77"/>
      <c r="R83" s="10" t="str">
        <f t="shared" si="23"/>
        <v>OK</v>
      </c>
    </row>
    <row r="84" spans="1:20" ht="22.5" customHeight="1">
      <c r="A84" s="12"/>
      <c r="B84" s="13"/>
      <c r="C84" s="14"/>
      <c r="D84" s="13"/>
      <c r="E84" s="14"/>
      <c r="F84" s="14"/>
      <c r="G84" s="13"/>
      <c r="H84" s="13"/>
      <c r="I84" s="12"/>
      <c r="J84" s="12"/>
      <c r="K84" s="68" t="s">
        <v>137</v>
      </c>
      <c r="L84" s="27">
        <f>SUM(L77:L83)</f>
        <v>0</v>
      </c>
      <c r="M84" s="27">
        <f t="shared" ref="M84:N84" si="24">SUM(M77:M83)</f>
        <v>0</v>
      </c>
      <c r="N84" s="27">
        <f t="shared" si="24"/>
        <v>0</v>
      </c>
      <c r="O84" s="27">
        <f>L84-(M84+N84)</f>
        <v>0</v>
      </c>
      <c r="P84" s="76"/>
      <c r="Q84" s="77"/>
      <c r="R84" s="77"/>
    </row>
    <row r="85" spans="1:20" ht="22.5" customHeight="1">
      <c r="A85" s="48" t="s">
        <v>133</v>
      </c>
      <c r="B85" s="13"/>
      <c r="C85" s="14"/>
      <c r="D85" s="13"/>
      <c r="E85" s="14"/>
      <c r="F85" s="14"/>
      <c r="G85" s="13"/>
      <c r="H85" s="13"/>
      <c r="I85" s="12"/>
      <c r="K85" s="12"/>
      <c r="L85" s="12"/>
      <c r="M85" s="12"/>
      <c r="N85" s="12"/>
      <c r="O85" s="12"/>
      <c r="P85" s="76"/>
      <c r="Q85" s="77"/>
      <c r="R85" s="77"/>
    </row>
    <row r="86" spans="1:20" ht="22.5" customHeight="1">
      <c r="A86" s="162" t="s">
        <v>217</v>
      </c>
      <c r="B86" s="160" t="s">
        <v>67</v>
      </c>
      <c r="C86" s="150" t="s">
        <v>286</v>
      </c>
      <c r="D86" s="150"/>
      <c r="E86" s="150"/>
      <c r="F86" s="150"/>
      <c r="G86" s="160" t="s">
        <v>38</v>
      </c>
      <c r="H86" s="144" t="s">
        <v>47</v>
      </c>
      <c r="I86" s="145"/>
      <c r="J86" s="145"/>
      <c r="K86" s="146"/>
      <c r="L86" s="144" t="s">
        <v>216</v>
      </c>
      <c r="M86" s="145"/>
      <c r="N86" s="145"/>
      <c r="O86" s="146"/>
      <c r="P86" s="48" t="s">
        <v>96</v>
      </c>
      <c r="Q86" s="48" t="s">
        <v>96</v>
      </c>
      <c r="R86" s="61"/>
      <c r="T86" s="81" t="s">
        <v>153</v>
      </c>
    </row>
    <row r="87" spans="1:20" ht="22.5" customHeight="1">
      <c r="A87" s="161"/>
      <c r="B87" s="161"/>
      <c r="C87" s="68" t="s">
        <v>215</v>
      </c>
      <c r="D87" s="150" t="s">
        <v>120</v>
      </c>
      <c r="E87" s="150"/>
      <c r="F87" s="68" t="s">
        <v>15</v>
      </c>
      <c r="G87" s="161"/>
      <c r="H87" s="69" t="s">
        <v>29</v>
      </c>
      <c r="I87" s="69" t="s">
        <v>28</v>
      </c>
      <c r="J87" s="68" t="s">
        <v>18</v>
      </c>
      <c r="K87" s="68" t="s">
        <v>19</v>
      </c>
      <c r="L87" s="53" t="s">
        <v>109</v>
      </c>
      <c r="M87" s="53" t="s">
        <v>110</v>
      </c>
      <c r="N87" s="53" t="s">
        <v>111</v>
      </c>
      <c r="O87" s="53" t="s">
        <v>112</v>
      </c>
      <c r="P87" s="70" t="s">
        <v>104</v>
      </c>
      <c r="Q87" s="70" t="s">
        <v>116</v>
      </c>
      <c r="R87" s="70" t="s">
        <v>115</v>
      </c>
      <c r="T87" s="81" t="s">
        <v>159</v>
      </c>
    </row>
    <row r="88" spans="1:20" ht="22.5" customHeight="1">
      <c r="A88" s="6"/>
      <c r="B88" s="9"/>
      <c r="C88" s="72"/>
      <c r="D88" s="152"/>
      <c r="E88" s="152"/>
      <c r="F88" s="15"/>
      <c r="G88" s="7"/>
      <c r="H88" s="6"/>
      <c r="I88" s="6"/>
      <c r="J88" s="7" t="s">
        <v>1</v>
      </c>
      <c r="K88" s="8" t="s">
        <v>1</v>
      </c>
      <c r="L88" s="1"/>
      <c r="M88" s="1"/>
      <c r="N88" s="1"/>
      <c r="O88" s="20">
        <f>L88-(M88+N88)</f>
        <v>0</v>
      </c>
      <c r="P88" s="29" t="str">
        <f>IF(OR(G88="新規",G88="追加",G88=""),"OK",(IF(AND(H88="",I88=""),"NG","OK")))</f>
        <v>OK</v>
      </c>
      <c r="Q88" s="10" t="str">
        <f>IF(OR(G88="新規",G88="追加",G88=""),"OK",(IF(OR(AND(J88="",K88=""),AND(J88="",K88="□"),AND(J88="□",K88=""),AND(J88="□",K88="□")),"NG","OK")))</f>
        <v>OK</v>
      </c>
      <c r="R88" s="10" t="str">
        <f>IF(OR(AND(C88&lt;&gt;"",D88&lt;&gt;"",F88&lt;&gt;"",G88&lt;&gt;""),(C88="")),"OK","NG")</f>
        <v>OK</v>
      </c>
      <c r="T88" s="81" t="s">
        <v>13</v>
      </c>
    </row>
    <row r="89" spans="1:20" ht="22.5" customHeight="1">
      <c r="A89" s="6"/>
      <c r="B89" s="9"/>
      <c r="C89" s="72"/>
      <c r="D89" s="152"/>
      <c r="E89" s="152"/>
      <c r="F89" s="15"/>
      <c r="G89" s="7"/>
      <c r="H89" s="6"/>
      <c r="I89" s="6"/>
      <c r="J89" s="7" t="s">
        <v>1</v>
      </c>
      <c r="K89" s="8" t="s">
        <v>1</v>
      </c>
      <c r="L89" s="1"/>
      <c r="M89" s="1"/>
      <c r="N89" s="1"/>
      <c r="O89" s="20">
        <f t="shared" ref="O89:O94" si="25">L89-(M89+N89)</f>
        <v>0</v>
      </c>
      <c r="P89" s="29" t="str">
        <f t="shared" ref="P89:P94" si="26">IF(OR(G89="新規",G89="追加",G89=""),"OK",(IF(AND(H89="",I89=""),"NG","OK")))</f>
        <v>OK</v>
      </c>
      <c r="Q89" s="10" t="str">
        <f t="shared" ref="Q89:Q94" si="27">IF(OR(G89="新規",G89="追加",G89=""),"OK",(IF(OR(AND(J89="",K89=""),AND(J89="",K89="□"),AND(J89="□",K89=""),AND(J89="□",K89="□")),"NG","OK")))</f>
        <v>OK</v>
      </c>
      <c r="R89" s="10" t="str">
        <f t="shared" ref="R89:R94" si="28">IF(OR(AND(C89&lt;&gt;"",D89&lt;&gt;"",F89&lt;&gt;"",G89&lt;&gt;""),(C89="")),"OK","NG")</f>
        <v>OK</v>
      </c>
    </row>
    <row r="90" spans="1:20" ht="22.5" customHeight="1">
      <c r="A90" s="6"/>
      <c r="B90" s="9"/>
      <c r="C90" s="72"/>
      <c r="D90" s="152"/>
      <c r="E90" s="152"/>
      <c r="F90" s="15"/>
      <c r="G90" s="7"/>
      <c r="H90" s="6"/>
      <c r="I90" s="6"/>
      <c r="J90" s="7" t="s">
        <v>1</v>
      </c>
      <c r="K90" s="8" t="s">
        <v>1</v>
      </c>
      <c r="L90" s="1"/>
      <c r="M90" s="1"/>
      <c r="N90" s="1"/>
      <c r="O90" s="20">
        <f t="shared" si="25"/>
        <v>0</v>
      </c>
      <c r="P90" s="29" t="str">
        <f t="shared" si="26"/>
        <v>OK</v>
      </c>
      <c r="Q90" s="10" t="str">
        <f t="shared" si="27"/>
        <v>OK</v>
      </c>
      <c r="R90" s="10" t="str">
        <f t="shared" si="28"/>
        <v>OK</v>
      </c>
    </row>
    <row r="91" spans="1:20" ht="22.5" customHeight="1">
      <c r="A91" s="6"/>
      <c r="B91" s="9"/>
      <c r="C91" s="72"/>
      <c r="D91" s="152"/>
      <c r="E91" s="152"/>
      <c r="F91" s="15"/>
      <c r="G91" s="7"/>
      <c r="H91" s="6"/>
      <c r="I91" s="6"/>
      <c r="J91" s="7" t="s">
        <v>1</v>
      </c>
      <c r="K91" s="8" t="s">
        <v>1</v>
      </c>
      <c r="L91" s="1"/>
      <c r="M91" s="1"/>
      <c r="N91" s="1"/>
      <c r="O91" s="20">
        <f t="shared" si="25"/>
        <v>0</v>
      </c>
      <c r="P91" s="29" t="str">
        <f t="shared" si="26"/>
        <v>OK</v>
      </c>
      <c r="Q91" s="10" t="str">
        <f t="shared" si="27"/>
        <v>OK</v>
      </c>
      <c r="R91" s="10" t="str">
        <f t="shared" si="28"/>
        <v>OK</v>
      </c>
    </row>
    <row r="92" spans="1:20" ht="22.5" customHeight="1">
      <c r="A92" s="6"/>
      <c r="B92" s="9"/>
      <c r="C92" s="72"/>
      <c r="D92" s="152"/>
      <c r="E92" s="152"/>
      <c r="F92" s="16"/>
      <c r="G92" s="7"/>
      <c r="H92" s="6"/>
      <c r="I92" s="6"/>
      <c r="J92" s="7" t="s">
        <v>1</v>
      </c>
      <c r="K92" s="8" t="s">
        <v>1</v>
      </c>
      <c r="L92" s="1"/>
      <c r="M92" s="1"/>
      <c r="N92" s="1"/>
      <c r="O92" s="20">
        <f t="shared" si="25"/>
        <v>0</v>
      </c>
      <c r="P92" s="29" t="str">
        <f t="shared" si="26"/>
        <v>OK</v>
      </c>
      <c r="Q92" s="10" t="str">
        <f t="shared" si="27"/>
        <v>OK</v>
      </c>
      <c r="R92" s="10" t="str">
        <f t="shared" si="28"/>
        <v>OK</v>
      </c>
    </row>
    <row r="93" spans="1:20" ht="22.5" customHeight="1">
      <c r="A93" s="6"/>
      <c r="B93" s="9"/>
      <c r="C93" s="72"/>
      <c r="D93" s="152"/>
      <c r="E93" s="152"/>
      <c r="F93" s="15"/>
      <c r="G93" s="7"/>
      <c r="H93" s="6"/>
      <c r="I93" s="6"/>
      <c r="J93" s="7" t="s">
        <v>1</v>
      </c>
      <c r="K93" s="8" t="s">
        <v>1</v>
      </c>
      <c r="L93" s="1"/>
      <c r="M93" s="1"/>
      <c r="N93" s="1"/>
      <c r="O93" s="20">
        <f t="shared" si="25"/>
        <v>0</v>
      </c>
      <c r="P93" s="29" t="str">
        <f t="shared" si="26"/>
        <v>OK</v>
      </c>
      <c r="Q93" s="10" t="str">
        <f t="shared" si="27"/>
        <v>OK</v>
      </c>
      <c r="R93" s="10" t="str">
        <f t="shared" si="28"/>
        <v>OK</v>
      </c>
    </row>
    <row r="94" spans="1:20" ht="22.5" customHeight="1">
      <c r="A94" s="6"/>
      <c r="B94" s="9"/>
      <c r="C94" s="72"/>
      <c r="D94" s="152"/>
      <c r="E94" s="152"/>
      <c r="F94" s="15"/>
      <c r="G94" s="7"/>
      <c r="H94" s="6"/>
      <c r="I94" s="6"/>
      <c r="J94" s="7" t="s">
        <v>1</v>
      </c>
      <c r="K94" s="8" t="s">
        <v>1</v>
      </c>
      <c r="L94" s="1"/>
      <c r="M94" s="1"/>
      <c r="N94" s="1"/>
      <c r="O94" s="20">
        <f t="shared" si="25"/>
        <v>0</v>
      </c>
      <c r="P94" s="29" t="str">
        <f t="shared" si="26"/>
        <v>OK</v>
      </c>
      <c r="Q94" s="10" t="str">
        <f t="shared" si="27"/>
        <v>OK</v>
      </c>
      <c r="R94" s="10" t="str">
        <f t="shared" si="28"/>
        <v>OK</v>
      </c>
    </row>
    <row r="95" spans="1:20" ht="22.5" customHeight="1">
      <c r="A95" s="12"/>
      <c r="B95" s="13"/>
      <c r="C95" s="14"/>
      <c r="D95" s="13"/>
      <c r="E95" s="14"/>
      <c r="F95" s="14"/>
      <c r="G95" s="13"/>
      <c r="H95" s="13"/>
      <c r="I95" s="12"/>
      <c r="J95" s="12"/>
      <c r="K95" s="68" t="s">
        <v>137</v>
      </c>
      <c r="L95" s="27">
        <f>SUM(L88:L94)</f>
        <v>0</v>
      </c>
      <c r="M95" s="27">
        <f t="shared" ref="M95:N95" si="29">SUM(M88:M94)</f>
        <v>0</v>
      </c>
      <c r="N95" s="27">
        <f t="shared" si="29"/>
        <v>0</v>
      </c>
      <c r="O95" s="27">
        <f>L95-(M95+N95)</f>
        <v>0</v>
      </c>
      <c r="P95" s="76"/>
      <c r="Q95" s="77"/>
      <c r="R95" s="77"/>
    </row>
    <row r="96" spans="1:20" ht="23" customHeight="1">
      <c r="A96" s="48" t="s">
        <v>134</v>
      </c>
      <c r="B96" s="13"/>
      <c r="C96" s="14"/>
      <c r="D96" s="13"/>
      <c r="E96" s="14"/>
      <c r="F96" s="14"/>
      <c r="G96" s="13"/>
      <c r="H96" s="13"/>
      <c r="I96" s="12"/>
      <c r="J96" s="12"/>
      <c r="K96" s="12"/>
      <c r="L96" s="12"/>
      <c r="M96" s="12"/>
      <c r="N96" s="12"/>
      <c r="O96" s="12"/>
      <c r="P96" s="76"/>
      <c r="Q96" s="77"/>
      <c r="R96" s="77"/>
    </row>
    <row r="97" spans="1:20" ht="23" customHeight="1">
      <c r="A97" s="162" t="s">
        <v>217</v>
      </c>
      <c r="B97" s="160" t="s">
        <v>67</v>
      </c>
      <c r="C97" s="150" t="s">
        <v>286</v>
      </c>
      <c r="D97" s="150"/>
      <c r="E97" s="150"/>
      <c r="F97" s="150"/>
      <c r="G97" s="160" t="s">
        <v>38</v>
      </c>
      <c r="H97" s="144" t="s">
        <v>47</v>
      </c>
      <c r="I97" s="145"/>
      <c r="J97" s="145"/>
      <c r="K97" s="146"/>
      <c r="L97" s="144" t="s">
        <v>216</v>
      </c>
      <c r="M97" s="145"/>
      <c r="N97" s="145"/>
      <c r="O97" s="146"/>
      <c r="P97" s="48" t="s">
        <v>96</v>
      </c>
      <c r="Q97" s="48" t="s">
        <v>96</v>
      </c>
      <c r="R97" s="61"/>
    </row>
    <row r="98" spans="1:20" ht="23" customHeight="1">
      <c r="A98" s="161"/>
      <c r="B98" s="161"/>
      <c r="C98" s="68" t="s">
        <v>215</v>
      </c>
      <c r="D98" s="150" t="s">
        <v>120</v>
      </c>
      <c r="E98" s="150"/>
      <c r="F98" s="68" t="s">
        <v>15</v>
      </c>
      <c r="G98" s="161"/>
      <c r="H98" s="69" t="s">
        <v>29</v>
      </c>
      <c r="I98" s="69" t="s">
        <v>28</v>
      </c>
      <c r="J98" s="68" t="s">
        <v>18</v>
      </c>
      <c r="K98" s="68" t="s">
        <v>19</v>
      </c>
      <c r="L98" s="53" t="s">
        <v>109</v>
      </c>
      <c r="M98" s="53" t="s">
        <v>110</v>
      </c>
      <c r="N98" s="53" t="s">
        <v>111</v>
      </c>
      <c r="O98" s="53" t="s">
        <v>112</v>
      </c>
      <c r="P98" s="70" t="s">
        <v>104</v>
      </c>
      <c r="Q98" s="70" t="s">
        <v>116</v>
      </c>
      <c r="R98" s="70" t="s">
        <v>115</v>
      </c>
      <c r="T98" s="81" t="s">
        <v>153</v>
      </c>
    </row>
    <row r="99" spans="1:20" ht="23" customHeight="1">
      <c r="A99" s="6"/>
      <c r="B99" s="9"/>
      <c r="C99" s="72"/>
      <c r="D99" s="152"/>
      <c r="E99" s="152"/>
      <c r="F99" s="15"/>
      <c r="G99" s="7"/>
      <c r="H99" s="6"/>
      <c r="I99" s="6"/>
      <c r="J99" s="7" t="s">
        <v>1</v>
      </c>
      <c r="K99" s="8" t="s">
        <v>1</v>
      </c>
      <c r="L99" s="1"/>
      <c r="M99" s="1"/>
      <c r="N99" s="1"/>
      <c r="O99" s="20">
        <f>L99-(M99+N99)</f>
        <v>0</v>
      </c>
      <c r="P99" s="29" t="str">
        <f>IF(OR(G99="新規",G99="追加",G99=""),"OK",(IF(AND(H99="",I99=""),"NG","OK")))</f>
        <v>OK</v>
      </c>
      <c r="Q99" s="10" t="str">
        <f>IF(OR(G99="新規",G99="追加",G99=""),"OK",(IF(OR(AND(J99="",K99=""),AND(J99="",K99="□"),AND(J99="□",K99=""),AND(J99="□",K99="□")),"NG","OK")))</f>
        <v>OK</v>
      </c>
      <c r="R99" s="10" t="str">
        <f>IF(OR(AND(C99&lt;&gt;"",D99&lt;&gt;"",F99&lt;&gt;"",G99&lt;&gt;""),(C99="")),"OK","NG")</f>
        <v>OK</v>
      </c>
      <c r="T99" s="81" t="s">
        <v>161</v>
      </c>
    </row>
    <row r="100" spans="1:20" ht="23" customHeight="1">
      <c r="A100" s="6"/>
      <c r="B100" s="9"/>
      <c r="C100" s="72"/>
      <c r="D100" s="152"/>
      <c r="E100" s="152"/>
      <c r="F100" s="15"/>
      <c r="G100" s="7"/>
      <c r="H100" s="6"/>
      <c r="I100" s="6"/>
      <c r="J100" s="7" t="s">
        <v>1</v>
      </c>
      <c r="K100" s="8" t="s">
        <v>1</v>
      </c>
      <c r="L100" s="1"/>
      <c r="M100" s="1"/>
      <c r="N100" s="1"/>
      <c r="O100" s="20">
        <f t="shared" ref="O100:O105" si="30">L100-(M100+N100)</f>
        <v>0</v>
      </c>
      <c r="P100" s="29" t="str">
        <f t="shared" ref="P100:P105" si="31">IF(OR(G100="新規",G100="追加",G100=""),"OK",(IF(AND(H100="",I100=""),"NG","OK")))</f>
        <v>OK</v>
      </c>
      <c r="Q100" s="10" t="str">
        <f t="shared" ref="Q100:Q105" si="32">IF(OR(G100="新規",G100="追加",G100=""),"OK",(IF(OR(AND(J100="",K100=""),AND(J100="",K100="□"),AND(J100="□",K100=""),AND(J100="□",K100="□")),"NG","OK")))</f>
        <v>OK</v>
      </c>
      <c r="R100" s="10" t="str">
        <f t="shared" ref="R100:R105" si="33">IF(OR(AND(C100&lt;&gt;"",D100&lt;&gt;"",F100&lt;&gt;"",G100&lt;&gt;""),(C100="")),"OK","NG")</f>
        <v>OK</v>
      </c>
      <c r="T100" s="81" t="s">
        <v>218</v>
      </c>
    </row>
    <row r="101" spans="1:20" ht="23" customHeight="1">
      <c r="A101" s="6"/>
      <c r="B101" s="9"/>
      <c r="C101" s="72"/>
      <c r="D101" s="152"/>
      <c r="E101" s="152"/>
      <c r="F101" s="15"/>
      <c r="G101" s="7"/>
      <c r="H101" s="6"/>
      <c r="I101" s="6"/>
      <c r="J101" s="7" t="s">
        <v>1</v>
      </c>
      <c r="K101" s="8" t="s">
        <v>1</v>
      </c>
      <c r="L101" s="1"/>
      <c r="M101" s="1"/>
      <c r="N101" s="1"/>
      <c r="O101" s="20">
        <f t="shared" si="30"/>
        <v>0</v>
      </c>
      <c r="P101" s="29" t="str">
        <f t="shared" si="31"/>
        <v>OK</v>
      </c>
      <c r="Q101" s="10" t="str">
        <f t="shared" si="32"/>
        <v>OK</v>
      </c>
      <c r="R101" s="10" t="str">
        <f t="shared" si="33"/>
        <v>OK</v>
      </c>
      <c r="T101" s="81" t="s">
        <v>160</v>
      </c>
    </row>
    <row r="102" spans="1:20" ht="23" customHeight="1">
      <c r="A102" s="6"/>
      <c r="B102" s="9"/>
      <c r="C102" s="72"/>
      <c r="D102" s="152"/>
      <c r="E102" s="152"/>
      <c r="F102" s="15"/>
      <c r="G102" s="7"/>
      <c r="H102" s="6"/>
      <c r="I102" s="6"/>
      <c r="J102" s="7" t="s">
        <v>1</v>
      </c>
      <c r="K102" s="8" t="s">
        <v>1</v>
      </c>
      <c r="L102" s="1"/>
      <c r="M102" s="1"/>
      <c r="N102" s="1"/>
      <c r="O102" s="20">
        <f t="shared" si="30"/>
        <v>0</v>
      </c>
      <c r="P102" s="29" t="str">
        <f t="shared" si="31"/>
        <v>OK</v>
      </c>
      <c r="Q102" s="10" t="str">
        <f t="shared" si="32"/>
        <v>OK</v>
      </c>
      <c r="R102" s="10" t="str">
        <f t="shared" si="33"/>
        <v>OK</v>
      </c>
      <c r="T102" s="81" t="s">
        <v>13</v>
      </c>
    </row>
    <row r="103" spans="1:20" ht="23" customHeight="1">
      <c r="A103" s="6"/>
      <c r="B103" s="9"/>
      <c r="C103" s="72"/>
      <c r="D103" s="152"/>
      <c r="E103" s="152"/>
      <c r="F103" s="16"/>
      <c r="G103" s="7"/>
      <c r="H103" s="6"/>
      <c r="I103" s="6"/>
      <c r="J103" s="7" t="s">
        <v>1</v>
      </c>
      <c r="K103" s="8" t="s">
        <v>1</v>
      </c>
      <c r="L103" s="1"/>
      <c r="M103" s="1"/>
      <c r="N103" s="1"/>
      <c r="O103" s="20">
        <f t="shared" si="30"/>
        <v>0</v>
      </c>
      <c r="P103" s="29" t="str">
        <f t="shared" si="31"/>
        <v>OK</v>
      </c>
      <c r="Q103" s="10" t="str">
        <f>IF(OR(G103="新規",G103="追加",G103=""),"OK",(IF(OR(AND(J103="",K103=""),AND(J103="",K103="□"),AND(J103="□",K103=""),AND(J103="□",K103="□")),"NG","OK")))</f>
        <v>OK</v>
      </c>
      <c r="R103" s="10" t="str">
        <f t="shared" si="33"/>
        <v>OK</v>
      </c>
    </row>
    <row r="104" spans="1:20" ht="23" customHeight="1">
      <c r="A104" s="6"/>
      <c r="B104" s="9"/>
      <c r="C104" s="72"/>
      <c r="D104" s="152"/>
      <c r="E104" s="152"/>
      <c r="F104" s="15"/>
      <c r="G104" s="7"/>
      <c r="H104" s="6"/>
      <c r="I104" s="6"/>
      <c r="J104" s="7" t="s">
        <v>1</v>
      </c>
      <c r="K104" s="8" t="s">
        <v>1</v>
      </c>
      <c r="L104" s="1"/>
      <c r="M104" s="1"/>
      <c r="N104" s="1"/>
      <c r="O104" s="20">
        <f t="shared" si="30"/>
        <v>0</v>
      </c>
      <c r="P104" s="29" t="str">
        <f t="shared" si="31"/>
        <v>OK</v>
      </c>
      <c r="Q104" s="10" t="str">
        <f t="shared" si="32"/>
        <v>OK</v>
      </c>
      <c r="R104" s="10" t="str">
        <f t="shared" si="33"/>
        <v>OK</v>
      </c>
    </row>
    <row r="105" spans="1:20" ht="22.5" customHeight="1">
      <c r="A105" s="6"/>
      <c r="B105" s="9"/>
      <c r="C105" s="72"/>
      <c r="D105" s="152"/>
      <c r="E105" s="152"/>
      <c r="F105" s="15"/>
      <c r="G105" s="7"/>
      <c r="H105" s="6"/>
      <c r="I105" s="6"/>
      <c r="J105" s="7" t="s">
        <v>1</v>
      </c>
      <c r="K105" s="8" t="s">
        <v>1</v>
      </c>
      <c r="L105" s="1"/>
      <c r="M105" s="1"/>
      <c r="N105" s="1"/>
      <c r="O105" s="20">
        <f t="shared" si="30"/>
        <v>0</v>
      </c>
      <c r="P105" s="29" t="str">
        <f t="shared" si="31"/>
        <v>OK</v>
      </c>
      <c r="Q105" s="10" t="str">
        <f t="shared" si="32"/>
        <v>OK</v>
      </c>
      <c r="R105" s="10" t="str">
        <f t="shared" si="33"/>
        <v>OK</v>
      </c>
    </row>
    <row r="106" spans="1:20" ht="22.5" customHeight="1">
      <c r="A106" s="12"/>
      <c r="B106" s="13"/>
      <c r="C106" s="14"/>
      <c r="D106" s="13"/>
      <c r="E106" s="14"/>
      <c r="F106" s="14"/>
      <c r="G106" s="13"/>
      <c r="H106" s="13"/>
      <c r="I106" s="12"/>
      <c r="J106" s="12"/>
      <c r="K106" s="68" t="s">
        <v>137</v>
      </c>
      <c r="L106" s="27">
        <f>SUM(L99:L105)</f>
        <v>0</v>
      </c>
      <c r="M106" s="27">
        <f t="shared" ref="M106:N106" si="34">SUM(M99:M105)</f>
        <v>0</v>
      </c>
      <c r="N106" s="27">
        <f t="shared" si="34"/>
        <v>0</v>
      </c>
      <c r="O106" s="27">
        <f>L106-(M106+N106)</f>
        <v>0</v>
      </c>
      <c r="P106" s="76"/>
      <c r="Q106" s="77"/>
      <c r="R106" s="77"/>
    </row>
    <row r="107" spans="1:20" ht="22.5" customHeight="1">
      <c r="A107" s="48" t="s">
        <v>136</v>
      </c>
      <c r="B107" s="13"/>
      <c r="C107" s="14"/>
      <c r="D107" s="13"/>
      <c r="E107" s="14"/>
      <c r="F107" s="14"/>
      <c r="G107" s="13"/>
      <c r="H107" s="13"/>
      <c r="I107" s="12"/>
      <c r="J107" s="12"/>
      <c r="K107" s="12"/>
      <c r="L107" s="12"/>
      <c r="M107" s="12"/>
      <c r="N107" s="12"/>
      <c r="O107" s="12"/>
      <c r="P107" s="76"/>
      <c r="Q107" s="77"/>
      <c r="R107" s="77"/>
    </row>
    <row r="108" spans="1:20" ht="22.5" customHeight="1">
      <c r="A108" s="162" t="s">
        <v>217</v>
      </c>
      <c r="B108" s="160" t="s">
        <v>67</v>
      </c>
      <c r="C108" s="150" t="s">
        <v>286</v>
      </c>
      <c r="D108" s="150"/>
      <c r="E108" s="150"/>
      <c r="F108" s="150"/>
      <c r="G108" s="160" t="s">
        <v>38</v>
      </c>
      <c r="H108" s="144" t="s">
        <v>47</v>
      </c>
      <c r="I108" s="145"/>
      <c r="J108" s="145"/>
      <c r="K108" s="146"/>
      <c r="L108" s="144" t="s">
        <v>216</v>
      </c>
      <c r="M108" s="145"/>
      <c r="N108" s="145"/>
      <c r="O108" s="146"/>
      <c r="P108" s="48" t="s">
        <v>96</v>
      </c>
      <c r="Q108" s="48" t="s">
        <v>96</v>
      </c>
      <c r="R108" s="61"/>
    </row>
    <row r="109" spans="1:20" ht="22.5" customHeight="1">
      <c r="A109" s="161"/>
      <c r="B109" s="161"/>
      <c r="C109" s="68" t="s">
        <v>215</v>
      </c>
      <c r="D109" s="150" t="s">
        <v>120</v>
      </c>
      <c r="E109" s="150"/>
      <c r="F109" s="68" t="s">
        <v>15</v>
      </c>
      <c r="G109" s="161"/>
      <c r="H109" s="69" t="s">
        <v>29</v>
      </c>
      <c r="I109" s="69" t="s">
        <v>28</v>
      </c>
      <c r="J109" s="68" t="s">
        <v>18</v>
      </c>
      <c r="K109" s="68" t="s">
        <v>19</v>
      </c>
      <c r="L109" s="53" t="s">
        <v>109</v>
      </c>
      <c r="M109" s="53" t="s">
        <v>110</v>
      </c>
      <c r="N109" s="53" t="s">
        <v>111</v>
      </c>
      <c r="O109" s="53" t="s">
        <v>112</v>
      </c>
      <c r="P109" s="70" t="s">
        <v>104</v>
      </c>
      <c r="Q109" s="70" t="s">
        <v>116</v>
      </c>
      <c r="R109" s="70" t="s">
        <v>115</v>
      </c>
      <c r="T109" s="81" t="s">
        <v>153</v>
      </c>
    </row>
    <row r="110" spans="1:20" ht="22.5" customHeight="1">
      <c r="A110" s="6"/>
      <c r="B110" s="9"/>
      <c r="C110" s="72"/>
      <c r="D110" s="152"/>
      <c r="E110" s="152"/>
      <c r="F110" s="15"/>
      <c r="G110" s="7"/>
      <c r="H110" s="6"/>
      <c r="I110" s="6"/>
      <c r="J110" s="7" t="s">
        <v>1</v>
      </c>
      <c r="K110" s="8" t="s">
        <v>1</v>
      </c>
      <c r="L110" s="1"/>
      <c r="M110" s="1"/>
      <c r="N110" s="1"/>
      <c r="O110" s="20">
        <f>L110-(M110+N110)</f>
        <v>0</v>
      </c>
      <c r="P110" s="29" t="str">
        <f>IF(OR(G110="新規",G110="追加",G110=""),"OK",(IF(AND(H110="",I110=""),"NG","OK")))</f>
        <v>OK</v>
      </c>
      <c r="Q110" s="10" t="str">
        <f>IF(OR(G110="新規",G110="追加",G110=""),"OK",(IF(OR(AND(J110="",K110=""),AND(J110="",K110="□"),AND(J110="□",K110=""),AND(J110="□",K110="□")),"NG","OK")))</f>
        <v>OK</v>
      </c>
      <c r="R110" s="10" t="str">
        <f>IF(OR(AND(C110&lt;&gt;"",D110&lt;&gt;"",F110&lt;&gt;"",G110&lt;&gt;""),(C110="")),"OK","NG")</f>
        <v>OK</v>
      </c>
      <c r="T110" s="81" t="s">
        <v>164</v>
      </c>
    </row>
    <row r="111" spans="1:20" ht="22.5" customHeight="1">
      <c r="A111" s="6"/>
      <c r="B111" s="9"/>
      <c r="C111" s="72"/>
      <c r="D111" s="152"/>
      <c r="E111" s="152"/>
      <c r="F111" s="15"/>
      <c r="G111" s="7"/>
      <c r="H111" s="6"/>
      <c r="I111" s="6"/>
      <c r="J111" s="7" t="s">
        <v>1</v>
      </c>
      <c r="K111" s="8" t="s">
        <v>1</v>
      </c>
      <c r="L111" s="1"/>
      <c r="M111" s="1"/>
      <c r="N111" s="1"/>
      <c r="O111" s="20">
        <f t="shared" ref="O111:O116" si="35">L111-(M111+N111)</f>
        <v>0</v>
      </c>
      <c r="P111" s="29" t="str">
        <f t="shared" ref="P111:P116" si="36">IF(OR(G111="新規",G111="追加",G111=""),"OK",(IF(AND(H111="",I111=""),"NG","OK")))</f>
        <v>OK</v>
      </c>
      <c r="Q111" s="10" t="str">
        <f t="shared" ref="Q111:Q116" si="37">IF(OR(G111="新規",G111="追加",G111=""),"OK",(IF(OR(AND(J111="",K111=""),AND(J111="",K111="□"),AND(J111="□",K111=""),AND(J111="□",K111="□")),"NG","OK")))</f>
        <v>OK</v>
      </c>
      <c r="R111" s="10" t="str">
        <f t="shared" ref="R111:R115" si="38">IF(OR(AND(C111&lt;&gt;"",D111&lt;&gt;"",F111&lt;&gt;"",G111&lt;&gt;""),(C111="")),"OK","NG")</f>
        <v>OK</v>
      </c>
      <c r="T111" s="81" t="s">
        <v>13</v>
      </c>
    </row>
    <row r="112" spans="1:20" ht="22.5" customHeight="1">
      <c r="A112" s="6"/>
      <c r="B112" s="9"/>
      <c r="C112" s="72"/>
      <c r="D112" s="152"/>
      <c r="E112" s="152"/>
      <c r="F112" s="15"/>
      <c r="G112" s="7"/>
      <c r="H112" s="6"/>
      <c r="I112" s="6"/>
      <c r="J112" s="7" t="s">
        <v>1</v>
      </c>
      <c r="K112" s="8" t="s">
        <v>1</v>
      </c>
      <c r="L112" s="1"/>
      <c r="M112" s="1"/>
      <c r="N112" s="1"/>
      <c r="O112" s="20">
        <f t="shared" si="35"/>
        <v>0</v>
      </c>
      <c r="P112" s="29" t="str">
        <f t="shared" si="36"/>
        <v>OK</v>
      </c>
      <c r="Q112" s="10" t="str">
        <f t="shared" si="37"/>
        <v>OK</v>
      </c>
      <c r="R112" s="10" t="str">
        <f t="shared" si="38"/>
        <v>OK</v>
      </c>
    </row>
    <row r="113" spans="1:23" ht="22.5" customHeight="1">
      <c r="A113" s="6"/>
      <c r="B113" s="9"/>
      <c r="C113" s="72"/>
      <c r="D113" s="152"/>
      <c r="E113" s="152"/>
      <c r="F113" s="15"/>
      <c r="G113" s="7"/>
      <c r="H113" s="6"/>
      <c r="I113" s="6"/>
      <c r="J113" s="7" t="s">
        <v>1</v>
      </c>
      <c r="K113" s="8" t="s">
        <v>1</v>
      </c>
      <c r="L113" s="1"/>
      <c r="M113" s="1"/>
      <c r="N113" s="1"/>
      <c r="O113" s="20">
        <f t="shared" si="35"/>
        <v>0</v>
      </c>
      <c r="P113" s="29" t="str">
        <f t="shared" si="36"/>
        <v>OK</v>
      </c>
      <c r="Q113" s="10" t="str">
        <f t="shared" si="37"/>
        <v>OK</v>
      </c>
      <c r="R113" s="10" t="str">
        <f t="shared" si="38"/>
        <v>OK</v>
      </c>
    </row>
    <row r="114" spans="1:23" ht="22.5" customHeight="1">
      <c r="A114" s="6"/>
      <c r="B114" s="9"/>
      <c r="C114" s="72"/>
      <c r="D114" s="152"/>
      <c r="E114" s="152"/>
      <c r="F114" s="16"/>
      <c r="G114" s="7"/>
      <c r="H114" s="6"/>
      <c r="I114" s="6"/>
      <c r="J114" s="7" t="s">
        <v>1</v>
      </c>
      <c r="K114" s="8" t="s">
        <v>1</v>
      </c>
      <c r="L114" s="1"/>
      <c r="M114" s="1"/>
      <c r="N114" s="1"/>
      <c r="O114" s="20">
        <f t="shared" si="35"/>
        <v>0</v>
      </c>
      <c r="P114" s="29" t="str">
        <f t="shared" si="36"/>
        <v>OK</v>
      </c>
      <c r="Q114" s="10" t="str">
        <f t="shared" si="37"/>
        <v>OK</v>
      </c>
      <c r="R114" s="10" t="str">
        <f t="shared" si="38"/>
        <v>OK</v>
      </c>
    </row>
    <row r="115" spans="1:23" ht="22.5" customHeight="1">
      <c r="A115" s="6"/>
      <c r="B115" s="9"/>
      <c r="C115" s="72"/>
      <c r="D115" s="152"/>
      <c r="E115" s="152"/>
      <c r="F115" s="15"/>
      <c r="G115" s="7"/>
      <c r="H115" s="6"/>
      <c r="I115" s="6"/>
      <c r="J115" s="7" t="s">
        <v>1</v>
      </c>
      <c r="K115" s="8" t="s">
        <v>1</v>
      </c>
      <c r="L115" s="1"/>
      <c r="M115" s="1"/>
      <c r="N115" s="1"/>
      <c r="O115" s="20">
        <f t="shared" si="35"/>
        <v>0</v>
      </c>
      <c r="P115" s="29" t="str">
        <f t="shared" si="36"/>
        <v>OK</v>
      </c>
      <c r="Q115" s="10" t="str">
        <f t="shared" si="37"/>
        <v>OK</v>
      </c>
      <c r="R115" s="10" t="str">
        <f t="shared" si="38"/>
        <v>OK</v>
      </c>
    </row>
    <row r="116" spans="1:23" ht="22.5" customHeight="1">
      <c r="A116" s="6"/>
      <c r="B116" s="9"/>
      <c r="C116" s="72"/>
      <c r="D116" s="152"/>
      <c r="E116" s="152"/>
      <c r="F116" s="15"/>
      <c r="G116" s="7"/>
      <c r="H116" s="6"/>
      <c r="I116" s="6"/>
      <c r="J116" s="7" t="s">
        <v>1</v>
      </c>
      <c r="K116" s="8" t="s">
        <v>1</v>
      </c>
      <c r="L116" s="1"/>
      <c r="M116" s="1"/>
      <c r="N116" s="1"/>
      <c r="O116" s="20">
        <f t="shared" si="35"/>
        <v>0</v>
      </c>
      <c r="P116" s="29" t="str">
        <f t="shared" si="36"/>
        <v>OK</v>
      </c>
      <c r="Q116" s="10" t="str">
        <f t="shared" si="37"/>
        <v>OK</v>
      </c>
      <c r="R116" s="10" t="str">
        <f>IF(OR(AND(C116&lt;&gt;"",D116&lt;&gt;"",F116&lt;&gt;"",G116&lt;&gt;""),(C116="")),"OK","NG")</f>
        <v>OK</v>
      </c>
    </row>
    <row r="117" spans="1:23" ht="22.5" customHeight="1">
      <c r="A117" s="12"/>
      <c r="B117" s="13"/>
      <c r="C117" s="14"/>
      <c r="D117" s="13"/>
      <c r="E117" s="14"/>
      <c r="F117" s="14"/>
      <c r="G117" s="13"/>
      <c r="H117" s="13"/>
      <c r="I117" s="12"/>
      <c r="J117" s="12"/>
      <c r="K117" s="68" t="s">
        <v>137</v>
      </c>
      <c r="L117" s="27">
        <f>SUM(L110:L116)</f>
        <v>0</v>
      </c>
      <c r="M117" s="27">
        <f t="shared" ref="M117:N117" si="39">SUM(M110:M116)</f>
        <v>0</v>
      </c>
      <c r="N117" s="27">
        <f t="shared" si="39"/>
        <v>0</v>
      </c>
      <c r="O117" s="27">
        <f>L117-(M117+N117)</f>
        <v>0</v>
      </c>
      <c r="P117" s="76"/>
      <c r="Q117" s="77"/>
      <c r="R117" s="77"/>
    </row>
    <row r="118" spans="1:23" ht="13">
      <c r="F118" s="85"/>
    </row>
    <row r="119" spans="1:23" s="61" customFormat="1" ht="13">
      <c r="A119" s="142" t="s">
        <v>139</v>
      </c>
      <c r="B119" s="143"/>
      <c r="C119" s="53" t="s">
        <v>138</v>
      </c>
      <c r="D119" s="53" t="s">
        <v>110</v>
      </c>
      <c r="E119" s="53" t="s">
        <v>111</v>
      </c>
      <c r="F119" s="53" t="s">
        <v>112</v>
      </c>
      <c r="G119" s="53" t="s">
        <v>165</v>
      </c>
      <c r="H119" s="142" t="s">
        <v>17</v>
      </c>
      <c r="I119" s="159"/>
      <c r="J119" s="136" t="s">
        <v>208</v>
      </c>
      <c r="K119" s="136"/>
      <c r="L119" s="136"/>
      <c r="M119" s="136"/>
      <c r="P119" s="87" t="s">
        <v>198</v>
      </c>
      <c r="Q119" s="88" t="s">
        <v>70</v>
      </c>
      <c r="R119" s="88" t="s">
        <v>84</v>
      </c>
    </row>
    <row r="120" spans="1:23" ht="22.5" customHeight="1">
      <c r="A120" s="153" t="s">
        <v>237</v>
      </c>
      <c r="B120" s="154"/>
      <c r="C120" s="100">
        <f>L40</f>
        <v>0</v>
      </c>
      <c r="D120" s="100">
        <f t="shared" ref="D120:F120" si="40">M40</f>
        <v>0</v>
      </c>
      <c r="E120" s="100">
        <f t="shared" si="40"/>
        <v>0</v>
      </c>
      <c r="F120" s="100">
        <f t="shared" si="40"/>
        <v>0</v>
      </c>
      <c r="G120" s="163">
        <f>SUM(D120:D122)</f>
        <v>0</v>
      </c>
      <c r="H120" s="157"/>
      <c r="I120" s="158"/>
      <c r="J120" s="151" t="s">
        <v>209</v>
      </c>
      <c r="K120" s="151"/>
      <c r="L120" s="151"/>
      <c r="M120" s="151"/>
      <c r="N120" s="89"/>
      <c r="O120" s="89"/>
      <c r="P120" s="29" t="str">
        <f>IF(G120&lt;=2500000,"OK","NG")</f>
        <v>OK</v>
      </c>
      <c r="Q120" s="10" t="str">
        <f t="shared" ref="Q120:Q126" si="41">IF(D120&lt;=C120/2,"OK","NG")</f>
        <v>OK</v>
      </c>
      <c r="R120" s="10" t="str">
        <f t="shared" ref="R120:R126" si="42">IF(C120=D120+E120+F120,"OK","NG")</f>
        <v>OK</v>
      </c>
      <c r="S120" s="90"/>
      <c r="T120" s="70"/>
      <c r="U120" s="70"/>
      <c r="V120" s="70"/>
      <c r="W120" s="70"/>
    </row>
    <row r="121" spans="1:23" ht="22.5" customHeight="1">
      <c r="A121" s="155" t="s">
        <v>238</v>
      </c>
      <c r="B121" s="156"/>
      <c r="C121" s="100">
        <f>L51</f>
        <v>0</v>
      </c>
      <c r="D121" s="100">
        <f t="shared" ref="D121:F121" si="43">M51</f>
        <v>0</v>
      </c>
      <c r="E121" s="100">
        <f t="shared" si="43"/>
        <v>0</v>
      </c>
      <c r="F121" s="100">
        <f t="shared" si="43"/>
        <v>0</v>
      </c>
      <c r="G121" s="164"/>
      <c r="H121" s="157"/>
      <c r="I121" s="158"/>
      <c r="J121" s="151"/>
      <c r="K121" s="151"/>
      <c r="L121" s="151"/>
      <c r="M121" s="151"/>
      <c r="N121" s="89"/>
      <c r="O121" s="89"/>
      <c r="P121" s="73" t="s">
        <v>152</v>
      </c>
      <c r="Q121" s="10" t="str">
        <f t="shared" si="41"/>
        <v>OK</v>
      </c>
      <c r="R121" s="10" t="str">
        <f t="shared" si="42"/>
        <v>OK</v>
      </c>
      <c r="S121" s="36"/>
    </row>
    <row r="122" spans="1:23" ht="22.5" customHeight="1">
      <c r="A122" s="155" t="s">
        <v>239</v>
      </c>
      <c r="B122" s="156"/>
      <c r="C122" s="100">
        <f>L62</f>
        <v>0</v>
      </c>
      <c r="D122" s="100">
        <f t="shared" ref="D122:F122" si="44">M62</f>
        <v>0</v>
      </c>
      <c r="E122" s="100">
        <f t="shared" si="44"/>
        <v>0</v>
      </c>
      <c r="F122" s="100">
        <f t="shared" si="44"/>
        <v>0</v>
      </c>
      <c r="G122" s="165"/>
      <c r="H122" s="32"/>
      <c r="I122" s="33"/>
      <c r="J122" s="151"/>
      <c r="K122" s="151"/>
      <c r="L122" s="151"/>
      <c r="M122" s="151"/>
      <c r="N122" s="89"/>
      <c r="O122" s="89"/>
      <c r="P122" s="73" t="s">
        <v>152</v>
      </c>
      <c r="Q122" s="10" t="str">
        <f t="shared" si="41"/>
        <v>OK</v>
      </c>
      <c r="R122" s="10" t="str">
        <f t="shared" si="42"/>
        <v>OK</v>
      </c>
      <c r="S122" s="36"/>
    </row>
    <row r="123" spans="1:23" ht="22.5" customHeight="1">
      <c r="A123" s="155" t="s">
        <v>240</v>
      </c>
      <c r="B123" s="156"/>
      <c r="C123" s="100">
        <f>L73</f>
        <v>0</v>
      </c>
      <c r="D123" s="100">
        <f t="shared" ref="D123:F123" si="45">M73</f>
        <v>0</v>
      </c>
      <c r="E123" s="100">
        <f t="shared" si="45"/>
        <v>0</v>
      </c>
      <c r="F123" s="100">
        <f t="shared" si="45"/>
        <v>0</v>
      </c>
      <c r="G123" s="100">
        <f>D123</f>
        <v>0</v>
      </c>
      <c r="H123" s="32"/>
      <c r="I123" s="33"/>
      <c r="J123" s="150" t="s">
        <v>210</v>
      </c>
      <c r="K123" s="150"/>
      <c r="L123" s="150"/>
      <c r="M123" s="150"/>
      <c r="N123" s="89"/>
      <c r="O123" s="89"/>
      <c r="P123" s="29" t="str">
        <f>IF(G123&lt;=2500000,"OK","NG")</f>
        <v>OK</v>
      </c>
      <c r="Q123" s="10" t="str">
        <f t="shared" si="41"/>
        <v>OK</v>
      </c>
      <c r="R123" s="10" t="str">
        <f t="shared" si="42"/>
        <v>OK</v>
      </c>
      <c r="S123" s="36"/>
    </row>
    <row r="124" spans="1:23" ht="22.5" customHeight="1">
      <c r="A124" s="155" t="s">
        <v>131</v>
      </c>
      <c r="B124" s="156"/>
      <c r="C124" s="100">
        <f>L84</f>
        <v>0</v>
      </c>
      <c r="D124" s="100">
        <f t="shared" ref="D124:F124" si="46">M84</f>
        <v>0</v>
      </c>
      <c r="E124" s="100">
        <f t="shared" si="46"/>
        <v>0</v>
      </c>
      <c r="F124" s="100">
        <f t="shared" si="46"/>
        <v>0</v>
      </c>
      <c r="G124" s="100">
        <f>D124</f>
        <v>0</v>
      </c>
      <c r="H124" s="32"/>
      <c r="I124" s="33"/>
      <c r="J124" s="150" t="s">
        <v>211</v>
      </c>
      <c r="K124" s="150"/>
      <c r="L124" s="150"/>
      <c r="M124" s="150"/>
      <c r="N124" s="89"/>
      <c r="O124" s="89"/>
      <c r="P124" s="29" t="str">
        <f>IF(G124&lt;=5000000,"OK","NG")</f>
        <v>OK</v>
      </c>
      <c r="Q124" s="10" t="str">
        <f t="shared" si="41"/>
        <v>OK</v>
      </c>
      <c r="R124" s="10" t="str">
        <f t="shared" si="42"/>
        <v>OK</v>
      </c>
      <c r="S124" s="36"/>
    </row>
    <row r="125" spans="1:23" ht="22.5" customHeight="1">
      <c r="A125" s="155" t="s">
        <v>241</v>
      </c>
      <c r="B125" s="156"/>
      <c r="C125" s="100">
        <f>L95</f>
        <v>0</v>
      </c>
      <c r="D125" s="100">
        <f t="shared" ref="D125:F125" si="47">M95</f>
        <v>0</v>
      </c>
      <c r="E125" s="100">
        <f t="shared" si="47"/>
        <v>0</v>
      </c>
      <c r="F125" s="100">
        <f t="shared" si="47"/>
        <v>0</v>
      </c>
      <c r="G125" s="183">
        <f>SUM(D125:D126)</f>
        <v>0</v>
      </c>
      <c r="H125" s="32"/>
      <c r="I125" s="33"/>
      <c r="J125" s="151" t="s">
        <v>212</v>
      </c>
      <c r="K125" s="151"/>
      <c r="L125" s="151"/>
      <c r="M125" s="151"/>
      <c r="N125" s="89"/>
      <c r="O125" s="89"/>
      <c r="P125" s="29" t="str">
        <f>IF(G125&lt;=2500000,"OK","NG")</f>
        <v>OK</v>
      </c>
      <c r="Q125" s="10" t="str">
        <f t="shared" si="41"/>
        <v>OK</v>
      </c>
      <c r="R125" s="10" t="str">
        <f t="shared" si="42"/>
        <v>OK</v>
      </c>
      <c r="S125" s="36"/>
    </row>
    <row r="126" spans="1:23" ht="22.5" customHeight="1">
      <c r="A126" s="155" t="s">
        <v>242</v>
      </c>
      <c r="B126" s="156"/>
      <c r="C126" s="100">
        <f>L106</f>
        <v>0</v>
      </c>
      <c r="D126" s="100">
        <f t="shared" ref="D126:F126" si="48">M106</f>
        <v>0</v>
      </c>
      <c r="E126" s="100">
        <f t="shared" si="48"/>
        <v>0</v>
      </c>
      <c r="F126" s="100">
        <f t="shared" si="48"/>
        <v>0</v>
      </c>
      <c r="G126" s="184"/>
      <c r="H126" s="32"/>
      <c r="I126" s="33"/>
      <c r="J126" s="151"/>
      <c r="K126" s="151"/>
      <c r="L126" s="151"/>
      <c r="M126" s="151"/>
      <c r="N126" s="89"/>
      <c r="O126" s="89"/>
      <c r="P126" s="73" t="s">
        <v>152</v>
      </c>
      <c r="Q126" s="10" t="str">
        <f t="shared" si="41"/>
        <v>OK</v>
      </c>
      <c r="R126" s="10" t="str">
        <f t="shared" si="42"/>
        <v>OK</v>
      </c>
      <c r="S126" s="36"/>
    </row>
    <row r="127" spans="1:23" ht="22.5" customHeight="1">
      <c r="A127" s="155" t="s">
        <v>135</v>
      </c>
      <c r="B127" s="156"/>
      <c r="C127" s="100">
        <f>L117</f>
        <v>0</v>
      </c>
      <c r="D127" s="100">
        <f t="shared" ref="D127:F127" si="49">M117</f>
        <v>0</v>
      </c>
      <c r="E127" s="100">
        <f t="shared" si="49"/>
        <v>0</v>
      </c>
      <c r="F127" s="100">
        <f t="shared" si="49"/>
        <v>0</v>
      </c>
      <c r="G127" s="100">
        <f>D127</f>
        <v>0</v>
      </c>
      <c r="H127" s="157"/>
      <c r="I127" s="158"/>
      <c r="J127" s="150" t="s">
        <v>287</v>
      </c>
      <c r="K127" s="150"/>
      <c r="L127" s="150"/>
      <c r="M127" s="150"/>
      <c r="N127" s="89"/>
      <c r="O127" s="89"/>
      <c r="P127" s="29" t="str">
        <f>IF(G127&lt;=2500000,"OK","NG")</f>
        <v>OK</v>
      </c>
      <c r="Q127" s="10" t="str">
        <f>IF(D127&lt;=C127/2,"OK","NG")</f>
        <v>OK</v>
      </c>
      <c r="R127" s="10" t="str">
        <f>IF(C127=D127+E127+F127,"OK","NG")</f>
        <v>OK</v>
      </c>
      <c r="S127" s="36"/>
    </row>
    <row r="128" spans="1:23" ht="22.5" customHeight="1">
      <c r="A128" s="174" t="s">
        <v>14</v>
      </c>
      <c r="B128" s="175"/>
      <c r="C128" s="100">
        <f>SUM(C120:C127)</f>
        <v>0</v>
      </c>
      <c r="D128" s="100">
        <f>SUM(D120:D127)</f>
        <v>0</v>
      </c>
      <c r="E128" s="100">
        <f t="shared" ref="E128:F128" si="50">SUM(E120:E127)</f>
        <v>0</v>
      </c>
      <c r="F128" s="100">
        <f t="shared" si="50"/>
        <v>0</v>
      </c>
      <c r="G128" s="100">
        <f>D128</f>
        <v>0</v>
      </c>
      <c r="H128" s="157"/>
      <c r="I128" s="158"/>
      <c r="J128" s="177" t="s">
        <v>213</v>
      </c>
      <c r="K128" s="177"/>
      <c r="L128" s="177"/>
      <c r="M128" s="177"/>
      <c r="N128" s="89"/>
      <c r="P128" s="29" t="str">
        <f>IF(OR(C128=0,AND(G128&gt;=150000,G128&lt;=10000000)),"OK","NG")</f>
        <v>OK</v>
      </c>
      <c r="Q128" s="10" t="str">
        <f>IF(D128&lt;=C128/2,"OK","NG")</f>
        <v>OK</v>
      </c>
      <c r="R128" s="10" t="str">
        <f>IF(C128=D128+E128+F128,"OK","NG")</f>
        <v>OK</v>
      </c>
    </row>
    <row r="129" spans="1:16" ht="13"/>
    <row r="130" spans="1:16" ht="22.5" customHeight="1">
      <c r="A130" s="48" t="s">
        <v>196</v>
      </c>
    </row>
    <row r="131" spans="1:16" ht="15" customHeight="1">
      <c r="A131" s="139" t="s">
        <v>205</v>
      </c>
      <c r="B131" s="139"/>
      <c r="C131" s="139"/>
      <c r="D131" s="139"/>
      <c r="E131" s="139"/>
      <c r="F131" s="139"/>
      <c r="G131" s="139"/>
      <c r="H131" s="139"/>
      <c r="I131" s="139"/>
      <c r="J131" s="139"/>
      <c r="K131" s="50" t="s">
        <v>82</v>
      </c>
      <c r="P131" s="49" t="s">
        <v>55</v>
      </c>
    </row>
    <row r="132" spans="1:16" ht="15" customHeight="1">
      <c r="A132" s="176" t="s">
        <v>204</v>
      </c>
      <c r="B132" s="176"/>
      <c r="C132" s="176"/>
      <c r="D132" s="176"/>
      <c r="E132" s="176"/>
      <c r="F132" s="176"/>
      <c r="G132" s="176"/>
      <c r="H132" s="176"/>
      <c r="I132" s="176"/>
      <c r="J132" s="176"/>
      <c r="K132" s="56" t="s">
        <v>166</v>
      </c>
      <c r="P132" s="49" t="s">
        <v>167</v>
      </c>
    </row>
    <row r="133" spans="1:16" ht="15" customHeight="1">
      <c r="A133" s="176" t="s">
        <v>199</v>
      </c>
      <c r="B133" s="176"/>
      <c r="C133" s="176"/>
      <c r="D133" s="176"/>
      <c r="E133" s="176"/>
      <c r="F133" s="176"/>
      <c r="G133" s="176"/>
      <c r="H133" s="176"/>
      <c r="I133" s="176"/>
      <c r="J133" s="176"/>
      <c r="K133" s="56" t="s">
        <v>166</v>
      </c>
    </row>
    <row r="134" spans="1:16" ht="15" customHeight="1">
      <c r="A134" s="176" t="s">
        <v>200</v>
      </c>
      <c r="B134" s="176"/>
      <c r="C134" s="176"/>
      <c r="D134" s="176"/>
      <c r="E134" s="176"/>
      <c r="F134" s="176"/>
      <c r="G134" s="176"/>
      <c r="H134" s="176"/>
      <c r="I134" s="176"/>
      <c r="J134" s="176"/>
      <c r="K134" s="56" t="s">
        <v>166</v>
      </c>
    </row>
    <row r="135" spans="1:16" ht="15" customHeight="1">
      <c r="A135" s="176" t="s">
        <v>201</v>
      </c>
      <c r="B135" s="176"/>
      <c r="C135" s="176"/>
      <c r="D135" s="176"/>
      <c r="E135" s="176"/>
      <c r="F135" s="176"/>
      <c r="G135" s="176"/>
      <c r="H135" s="176"/>
      <c r="I135" s="176"/>
      <c r="J135" s="176"/>
      <c r="K135" s="56" t="s">
        <v>166</v>
      </c>
    </row>
    <row r="136" spans="1:16" ht="15" customHeight="1">
      <c r="A136" s="176" t="s">
        <v>289</v>
      </c>
      <c r="B136" s="176"/>
      <c r="C136" s="176"/>
      <c r="D136" s="176"/>
      <c r="E136" s="176"/>
      <c r="F136" s="176"/>
      <c r="G136" s="176"/>
      <c r="H136" s="176"/>
      <c r="I136" s="176"/>
      <c r="J136" s="176"/>
      <c r="K136" s="56" t="s">
        <v>166</v>
      </c>
    </row>
    <row r="137" spans="1:16" ht="15" customHeight="1">
      <c r="A137" s="176" t="s">
        <v>202</v>
      </c>
      <c r="B137" s="176"/>
      <c r="C137" s="176"/>
      <c r="D137" s="176"/>
      <c r="E137" s="176"/>
      <c r="F137" s="176"/>
      <c r="G137" s="176"/>
      <c r="H137" s="176"/>
      <c r="I137" s="176"/>
      <c r="J137" s="176"/>
      <c r="K137" s="56" t="s">
        <v>166</v>
      </c>
    </row>
    <row r="138" spans="1:16" ht="15" customHeight="1">
      <c r="A138" s="176" t="s">
        <v>203</v>
      </c>
      <c r="B138" s="176"/>
      <c r="C138" s="176"/>
      <c r="D138" s="176"/>
      <c r="E138" s="176"/>
      <c r="F138" s="176"/>
      <c r="G138" s="176"/>
      <c r="H138" s="176"/>
      <c r="I138" s="176"/>
      <c r="J138" s="176"/>
      <c r="K138" s="56" t="s">
        <v>166</v>
      </c>
    </row>
    <row r="139" spans="1:16" ht="15" customHeight="1">
      <c r="A139" s="17"/>
      <c r="B139" s="17"/>
      <c r="C139" s="17"/>
      <c r="D139" s="17"/>
      <c r="E139" s="17"/>
      <c r="J139" s="93" t="s">
        <v>141</v>
      </c>
      <c r="K139" s="99">
        <f>COUNTIF(K132:K138,"☑")</f>
        <v>0</v>
      </c>
    </row>
    <row r="140" spans="1:16" ht="15" customHeight="1">
      <c r="A140" s="17"/>
      <c r="B140" s="17"/>
      <c r="C140" s="17"/>
      <c r="D140" s="17"/>
      <c r="E140" s="17"/>
      <c r="H140" s="17"/>
    </row>
    <row r="141" spans="1:16" ht="15" customHeight="1">
      <c r="A141" s="48" t="s">
        <v>206</v>
      </c>
    </row>
    <row r="142" spans="1:16" ht="15" customHeight="1">
      <c r="A142" s="180" t="s">
        <v>57</v>
      </c>
      <c r="B142" s="180"/>
      <c r="C142" s="180"/>
      <c r="D142" s="180"/>
      <c r="E142" s="180"/>
      <c r="F142" s="180"/>
      <c r="G142" s="180"/>
      <c r="H142" s="180"/>
      <c r="I142" s="180"/>
      <c r="J142" s="180"/>
      <c r="K142" s="180"/>
      <c r="P142" s="95" t="s">
        <v>80</v>
      </c>
    </row>
    <row r="143" spans="1:16" ht="15" customHeight="1">
      <c r="A143" s="50" t="s">
        <v>2</v>
      </c>
      <c r="B143" s="140" t="s">
        <v>3</v>
      </c>
      <c r="C143" s="181"/>
      <c r="D143" s="181"/>
      <c r="E143" s="181"/>
      <c r="F143" s="181"/>
      <c r="G143" s="181"/>
      <c r="H143" s="181"/>
      <c r="I143" s="181"/>
      <c r="J143" s="141"/>
    </row>
    <row r="144" spans="1:16" ht="15" customHeight="1">
      <c r="A144" s="3" t="s">
        <v>1</v>
      </c>
      <c r="B144" s="182" t="s">
        <v>69</v>
      </c>
      <c r="C144" s="167"/>
      <c r="D144" s="167"/>
      <c r="E144" s="167"/>
      <c r="F144" s="167"/>
      <c r="G144" s="167"/>
      <c r="H144" s="167"/>
      <c r="I144" s="167"/>
      <c r="J144" s="168"/>
      <c r="P144" s="29" t="str">
        <f>IF(C128=0,"OK",IF(AND(A144="☑",A145="☑",A146="☑"),"OK","NG"))</f>
        <v>OK</v>
      </c>
    </row>
    <row r="145" spans="1:13" ht="15" customHeight="1">
      <c r="A145" s="3" t="s">
        <v>1</v>
      </c>
      <c r="B145" s="182" t="s">
        <v>117</v>
      </c>
      <c r="C145" s="167"/>
      <c r="D145" s="167"/>
      <c r="E145" s="167"/>
      <c r="F145" s="167"/>
      <c r="G145" s="167"/>
      <c r="H145" s="167"/>
      <c r="I145" s="167"/>
      <c r="J145" s="168"/>
    </row>
    <row r="146" spans="1:13" ht="15" customHeight="1">
      <c r="A146" s="3" t="s">
        <v>1</v>
      </c>
      <c r="B146" s="182" t="s">
        <v>288</v>
      </c>
      <c r="C146" s="167"/>
      <c r="D146" s="167"/>
      <c r="E146" s="167"/>
      <c r="F146" s="167"/>
      <c r="G146" s="167"/>
      <c r="H146" s="167"/>
      <c r="I146" s="167"/>
      <c r="J146" s="168"/>
    </row>
    <row r="147" spans="1:13" ht="15" customHeight="1"/>
    <row r="148" spans="1:13" ht="15" customHeight="1">
      <c r="A148" s="48" t="s">
        <v>207</v>
      </c>
    </row>
    <row r="149" spans="1:13" ht="15" customHeight="1">
      <c r="A149" s="50" t="s">
        <v>2</v>
      </c>
      <c r="B149" s="139" t="s">
        <v>4</v>
      </c>
      <c r="C149" s="139"/>
      <c r="D149" s="139"/>
      <c r="E149" s="139"/>
      <c r="F149" s="140" t="s">
        <v>97</v>
      </c>
      <c r="G149" s="141"/>
      <c r="H149" s="140" t="s">
        <v>20</v>
      </c>
      <c r="I149" s="141"/>
      <c r="J149" s="139" t="s">
        <v>17</v>
      </c>
      <c r="K149" s="139"/>
      <c r="L149" s="139"/>
      <c r="M149" s="139"/>
    </row>
    <row r="150" spans="1:13" ht="18.75" customHeight="1">
      <c r="A150" s="3" t="s">
        <v>1</v>
      </c>
      <c r="B150" s="138" t="s">
        <v>23</v>
      </c>
      <c r="C150" s="138"/>
      <c r="D150" s="138"/>
      <c r="E150" s="138"/>
      <c r="F150" s="142" t="s">
        <v>22</v>
      </c>
      <c r="G150" s="143"/>
      <c r="H150" s="142" t="s">
        <v>98</v>
      </c>
      <c r="I150" s="143"/>
      <c r="J150" s="138" t="s">
        <v>143</v>
      </c>
      <c r="K150" s="138"/>
      <c r="L150" s="138"/>
      <c r="M150" s="138"/>
    </row>
    <row r="151" spans="1:13" ht="18.75" customHeight="1">
      <c r="A151" s="3" t="s">
        <v>1</v>
      </c>
      <c r="B151" s="138" t="s">
        <v>25</v>
      </c>
      <c r="C151" s="138"/>
      <c r="D151" s="138"/>
      <c r="E151" s="138"/>
      <c r="F151" s="142" t="s">
        <v>16</v>
      </c>
      <c r="G151" s="143"/>
      <c r="H151" s="142" t="s">
        <v>21</v>
      </c>
      <c r="I151" s="143"/>
      <c r="J151" s="138" t="s">
        <v>100</v>
      </c>
      <c r="K151" s="138"/>
      <c r="L151" s="138"/>
      <c r="M151" s="138"/>
    </row>
    <row r="152" spans="1:13" ht="18.75" customHeight="1">
      <c r="A152" s="3" t="s">
        <v>1</v>
      </c>
      <c r="B152" s="138" t="s">
        <v>24</v>
      </c>
      <c r="C152" s="138"/>
      <c r="D152" s="138"/>
      <c r="E152" s="138"/>
      <c r="F152" s="142" t="s">
        <v>16</v>
      </c>
      <c r="G152" s="143"/>
      <c r="H152" s="142" t="s">
        <v>21</v>
      </c>
      <c r="I152" s="143"/>
      <c r="J152" s="138" t="s">
        <v>26</v>
      </c>
      <c r="K152" s="138"/>
      <c r="L152" s="138"/>
      <c r="M152" s="138"/>
    </row>
    <row r="153" spans="1:13" ht="18.75" customHeight="1">
      <c r="A153" s="3" t="s">
        <v>1</v>
      </c>
      <c r="B153" s="138" t="s">
        <v>90</v>
      </c>
      <c r="C153" s="138"/>
      <c r="D153" s="138"/>
      <c r="E153" s="138"/>
      <c r="F153" s="142" t="s">
        <v>5</v>
      </c>
      <c r="G153" s="143"/>
      <c r="H153" s="159" t="s">
        <v>16</v>
      </c>
      <c r="I153" s="143"/>
      <c r="J153" s="138" t="s">
        <v>99</v>
      </c>
      <c r="K153" s="138"/>
      <c r="L153" s="138"/>
      <c r="M153" s="138"/>
    </row>
    <row r="154" spans="1:13" ht="18.75" customHeight="1">
      <c r="A154" s="3" t="s">
        <v>1</v>
      </c>
      <c r="B154" s="138" t="s">
        <v>283</v>
      </c>
      <c r="C154" s="138"/>
      <c r="D154" s="138"/>
      <c r="E154" s="138"/>
      <c r="F154" s="142" t="s">
        <v>5</v>
      </c>
      <c r="G154" s="143"/>
      <c r="H154" s="136" t="s">
        <v>16</v>
      </c>
      <c r="I154" s="136"/>
      <c r="J154" s="138" t="s">
        <v>284</v>
      </c>
      <c r="K154" s="138"/>
      <c r="L154" s="138"/>
      <c r="M154" s="138"/>
    </row>
  </sheetData>
  <sheetProtection algorithmName="SHA-512" hashValue="OvoT1jurViTbtAkE8ykw9csE5ZK2qxjwNZBEUvmUSCl6e5+WW0+2apOrJCOdZ8tyD2CMH2YNXilcZeOECcQRaw==" saltValue="SFNZHB71Z6qdUkP/PK70aA==" spinCount="100000" sheet="1" objects="1" scenarios="1"/>
  <mergeCells count="198">
    <mergeCell ref="A1:O1"/>
    <mergeCell ref="B3:E3"/>
    <mergeCell ref="B4:E4"/>
    <mergeCell ref="P4:P5"/>
    <mergeCell ref="B5:E5"/>
    <mergeCell ref="B6:E6"/>
    <mergeCell ref="M14:O14"/>
    <mergeCell ref="M15:O15"/>
    <mergeCell ref="M16:O16"/>
    <mergeCell ref="M17:O17"/>
    <mergeCell ref="M18:O18"/>
    <mergeCell ref="M19:O19"/>
    <mergeCell ref="F9:I9"/>
    <mergeCell ref="J9:L9"/>
    <mergeCell ref="M10:O10"/>
    <mergeCell ref="M11:O11"/>
    <mergeCell ref="M12:O12"/>
    <mergeCell ref="M13:O13"/>
    <mergeCell ref="N26:O26"/>
    <mergeCell ref="A31:A32"/>
    <mergeCell ref="B31:B32"/>
    <mergeCell ref="C31:F31"/>
    <mergeCell ref="G31:G32"/>
    <mergeCell ref="H31:K31"/>
    <mergeCell ref="L31:O31"/>
    <mergeCell ref="D32:E32"/>
    <mergeCell ref="M20:O20"/>
    <mergeCell ref="M21:O21"/>
    <mergeCell ref="M22:O22"/>
    <mergeCell ref="M23:O23"/>
    <mergeCell ref="M24:O24"/>
    <mergeCell ref="M25:O25"/>
    <mergeCell ref="D39:E39"/>
    <mergeCell ref="A42:A43"/>
    <mergeCell ref="B42:B43"/>
    <mergeCell ref="C42:F42"/>
    <mergeCell ref="G42:G43"/>
    <mergeCell ref="H42:K42"/>
    <mergeCell ref="D33:E33"/>
    <mergeCell ref="D34:E34"/>
    <mergeCell ref="D35:E35"/>
    <mergeCell ref="D36:E36"/>
    <mergeCell ref="D37:E37"/>
    <mergeCell ref="D38:E38"/>
    <mergeCell ref="A53:A54"/>
    <mergeCell ref="B53:B54"/>
    <mergeCell ref="C53:F53"/>
    <mergeCell ref="L42:O42"/>
    <mergeCell ref="D43:E43"/>
    <mergeCell ref="D44:E44"/>
    <mergeCell ref="D45:E45"/>
    <mergeCell ref="D46:E46"/>
    <mergeCell ref="D47:E47"/>
    <mergeCell ref="G53:G54"/>
    <mergeCell ref="H53:K53"/>
    <mergeCell ref="L53:O53"/>
    <mergeCell ref="D54:E54"/>
    <mergeCell ref="D55:E55"/>
    <mergeCell ref="D56:E56"/>
    <mergeCell ref="D48:E48"/>
    <mergeCell ref="D49:E49"/>
    <mergeCell ref="D50:E50"/>
    <mergeCell ref="H64:K64"/>
    <mergeCell ref="L64:O64"/>
    <mergeCell ref="D65:E65"/>
    <mergeCell ref="D66:E66"/>
    <mergeCell ref="D67:E67"/>
    <mergeCell ref="D57:E57"/>
    <mergeCell ref="D58:E58"/>
    <mergeCell ref="D59:E59"/>
    <mergeCell ref="D60:E60"/>
    <mergeCell ref="D61:E61"/>
    <mergeCell ref="C64:F64"/>
    <mergeCell ref="D68:E68"/>
    <mergeCell ref="D69:E69"/>
    <mergeCell ref="D70:E70"/>
    <mergeCell ref="D71:E71"/>
    <mergeCell ref="D72:E72"/>
    <mergeCell ref="A75:A76"/>
    <mergeCell ref="B75:B76"/>
    <mergeCell ref="C75:F75"/>
    <mergeCell ref="G64:G65"/>
    <mergeCell ref="A64:A65"/>
    <mergeCell ref="B64:B65"/>
    <mergeCell ref="A86:A87"/>
    <mergeCell ref="B86:B87"/>
    <mergeCell ref="C86:F86"/>
    <mergeCell ref="G75:G76"/>
    <mergeCell ref="H75:K75"/>
    <mergeCell ref="L75:O75"/>
    <mergeCell ref="D76:E76"/>
    <mergeCell ref="D77:E77"/>
    <mergeCell ref="D78:E78"/>
    <mergeCell ref="G86:G87"/>
    <mergeCell ref="H86:K86"/>
    <mergeCell ref="L86:O86"/>
    <mergeCell ref="D87:E87"/>
    <mergeCell ref="D88:E88"/>
    <mergeCell ref="D89:E89"/>
    <mergeCell ref="D79:E79"/>
    <mergeCell ref="D80:E80"/>
    <mergeCell ref="D81:E81"/>
    <mergeCell ref="D82:E82"/>
    <mergeCell ref="D83:E83"/>
    <mergeCell ref="H97:K97"/>
    <mergeCell ref="L97:O97"/>
    <mergeCell ref="D98:E98"/>
    <mergeCell ref="D99:E99"/>
    <mergeCell ref="D100:E100"/>
    <mergeCell ref="D90:E90"/>
    <mergeCell ref="D91:E91"/>
    <mergeCell ref="D92:E92"/>
    <mergeCell ref="D93:E93"/>
    <mergeCell ref="D94:E94"/>
    <mergeCell ref="C97:F97"/>
    <mergeCell ref="D101:E101"/>
    <mergeCell ref="D102:E102"/>
    <mergeCell ref="D103:E103"/>
    <mergeCell ref="D104:E104"/>
    <mergeCell ref="D105:E105"/>
    <mergeCell ref="A108:A109"/>
    <mergeCell ref="B108:B109"/>
    <mergeCell ref="C108:F108"/>
    <mergeCell ref="G97:G98"/>
    <mergeCell ref="A97:A98"/>
    <mergeCell ref="B97:B98"/>
    <mergeCell ref="D112:E112"/>
    <mergeCell ref="D113:E113"/>
    <mergeCell ref="D114:E114"/>
    <mergeCell ref="D115:E115"/>
    <mergeCell ref="D116:E116"/>
    <mergeCell ref="A119:B119"/>
    <mergeCell ref="G108:G109"/>
    <mergeCell ref="H108:K108"/>
    <mergeCell ref="L108:O108"/>
    <mergeCell ref="D109:E109"/>
    <mergeCell ref="D110:E110"/>
    <mergeCell ref="D111:E111"/>
    <mergeCell ref="H119:I119"/>
    <mergeCell ref="J119:M119"/>
    <mergeCell ref="A120:B120"/>
    <mergeCell ref="G120:G122"/>
    <mergeCell ref="H120:I120"/>
    <mergeCell ref="J120:M122"/>
    <mergeCell ref="A121:B121"/>
    <mergeCell ref="H121:I121"/>
    <mergeCell ref="A122:B122"/>
    <mergeCell ref="A127:B127"/>
    <mergeCell ref="H127:I127"/>
    <mergeCell ref="J127:M127"/>
    <mergeCell ref="A128:B128"/>
    <mergeCell ref="H128:I128"/>
    <mergeCell ref="J128:M128"/>
    <mergeCell ref="A123:B123"/>
    <mergeCell ref="J123:M123"/>
    <mergeCell ref="A124:B124"/>
    <mergeCell ref="J124:M124"/>
    <mergeCell ref="A125:B125"/>
    <mergeCell ref="G125:G126"/>
    <mergeCell ref="J125:M126"/>
    <mergeCell ref="A126:B126"/>
    <mergeCell ref="A137:J137"/>
    <mergeCell ref="A138:J138"/>
    <mergeCell ref="A142:K142"/>
    <mergeCell ref="B143:J143"/>
    <mergeCell ref="B144:J144"/>
    <mergeCell ref="B145:J145"/>
    <mergeCell ref="A131:J131"/>
    <mergeCell ref="A132:J132"/>
    <mergeCell ref="A133:J133"/>
    <mergeCell ref="A134:J134"/>
    <mergeCell ref="A135:J135"/>
    <mergeCell ref="A136:J136"/>
    <mergeCell ref="B146:J146"/>
    <mergeCell ref="B149:E149"/>
    <mergeCell ref="F149:G149"/>
    <mergeCell ref="H149:I149"/>
    <mergeCell ref="J149:M149"/>
    <mergeCell ref="B150:E150"/>
    <mergeCell ref="F150:G150"/>
    <mergeCell ref="H150:I150"/>
    <mergeCell ref="J150:M150"/>
    <mergeCell ref="B153:E153"/>
    <mergeCell ref="F153:G153"/>
    <mergeCell ref="H153:I153"/>
    <mergeCell ref="J153:M153"/>
    <mergeCell ref="B154:E154"/>
    <mergeCell ref="F154:G154"/>
    <mergeCell ref="H154:I154"/>
    <mergeCell ref="J154:M154"/>
    <mergeCell ref="B151:E151"/>
    <mergeCell ref="F151:G151"/>
    <mergeCell ref="H151:I151"/>
    <mergeCell ref="J151:M151"/>
    <mergeCell ref="B152:E152"/>
    <mergeCell ref="F152:G152"/>
    <mergeCell ref="H152:I152"/>
    <mergeCell ref="J152:M152"/>
  </mergeCells>
  <phoneticPr fontId="2"/>
  <conditionalFormatting sqref="C120:G128">
    <cfRule type="expression" dxfId="2694" priority="2">
      <formula>$P120="NG"</formula>
    </cfRule>
  </conditionalFormatting>
  <conditionalFormatting sqref="G120:G123">
    <cfRule type="expression" dxfId="2693" priority="1">
      <formula>$P120="NG"</formula>
    </cfRule>
  </conditionalFormatting>
  <conditionalFormatting sqref="H33:K36">
    <cfRule type="expression" dxfId="2692" priority="55">
      <formula>#REF!="追加"</formula>
    </cfRule>
    <cfRule type="expression" dxfId="2691" priority="56">
      <formula>#REF!="新規"</formula>
    </cfRule>
  </conditionalFormatting>
  <conditionalFormatting sqref="H37:K39">
    <cfRule type="expression" dxfId="2690" priority="60">
      <formula>#REF!="追加"</formula>
    </cfRule>
    <cfRule type="expression" dxfId="2689" priority="67">
      <formula>#REF!="新規"</formula>
    </cfRule>
  </conditionalFormatting>
  <conditionalFormatting sqref="H44:K47">
    <cfRule type="expression" dxfId="2688" priority="46">
      <formula>#REF!="追加"</formula>
    </cfRule>
    <cfRule type="expression" dxfId="2687" priority="47">
      <formula>#REF!="新規"</formula>
    </cfRule>
  </conditionalFormatting>
  <conditionalFormatting sqref="H48:K50">
    <cfRule type="expression" dxfId="2686" priority="50">
      <formula>#REF!="追加"</formula>
    </cfRule>
    <cfRule type="expression" dxfId="2685" priority="51">
      <formula>#REF!="新規"</formula>
    </cfRule>
  </conditionalFormatting>
  <conditionalFormatting sqref="H55:K58">
    <cfRule type="expression" dxfId="2684" priority="40">
      <formula>#REF!="追加"</formula>
    </cfRule>
    <cfRule type="expression" dxfId="2683" priority="41">
      <formula>#REF!="新規"</formula>
    </cfRule>
  </conditionalFormatting>
  <conditionalFormatting sqref="H59:K61">
    <cfRule type="expression" dxfId="2682" priority="44">
      <formula>#REF!="追加"</formula>
    </cfRule>
    <cfRule type="expression" dxfId="2681" priority="45">
      <formula>#REF!="新規"</formula>
    </cfRule>
  </conditionalFormatting>
  <conditionalFormatting sqref="H66:K69">
    <cfRule type="expression" dxfId="2680" priority="34">
      <formula>#REF!="追加"</formula>
    </cfRule>
    <cfRule type="expression" dxfId="2679" priority="35">
      <formula>#REF!="新規"</formula>
    </cfRule>
  </conditionalFormatting>
  <conditionalFormatting sqref="H70:K72">
    <cfRule type="expression" dxfId="2678" priority="38">
      <formula>#REF!="追加"</formula>
    </cfRule>
    <cfRule type="expression" dxfId="2677" priority="39">
      <formula>#REF!="新規"</formula>
    </cfRule>
  </conditionalFormatting>
  <conditionalFormatting sqref="H77:K80">
    <cfRule type="expression" dxfId="2676" priority="28">
      <formula>#REF!="追加"</formula>
    </cfRule>
    <cfRule type="expression" dxfId="2675" priority="29">
      <formula>#REF!="新規"</formula>
    </cfRule>
  </conditionalFormatting>
  <conditionalFormatting sqref="H81:K83">
    <cfRule type="expression" dxfId="2674" priority="32">
      <formula>#REF!="追加"</formula>
    </cfRule>
    <cfRule type="expression" dxfId="2673" priority="33">
      <formula>#REF!="新規"</formula>
    </cfRule>
  </conditionalFormatting>
  <conditionalFormatting sqref="H88:K91">
    <cfRule type="expression" dxfId="2672" priority="22">
      <formula>#REF!="追加"</formula>
    </cfRule>
    <cfRule type="expression" dxfId="2671" priority="23">
      <formula>#REF!="新規"</formula>
    </cfRule>
  </conditionalFormatting>
  <conditionalFormatting sqref="H92:K94">
    <cfRule type="expression" dxfId="2670" priority="26">
      <formula>#REF!="追加"</formula>
    </cfRule>
    <cfRule type="expression" dxfId="2669" priority="27">
      <formula>#REF!="新規"</formula>
    </cfRule>
  </conditionalFormatting>
  <conditionalFormatting sqref="H99:K102">
    <cfRule type="expression" dxfId="2668" priority="16">
      <formula>#REF!="追加"</formula>
    </cfRule>
    <cfRule type="expression" dxfId="2667" priority="17">
      <formula>#REF!="新規"</formula>
    </cfRule>
  </conditionalFormatting>
  <conditionalFormatting sqref="H103:K105">
    <cfRule type="expression" dxfId="2666" priority="20">
      <formula>#REF!="追加"</formula>
    </cfRule>
    <cfRule type="expression" dxfId="2665" priority="21">
      <formula>#REF!="新規"</formula>
    </cfRule>
  </conditionalFormatting>
  <conditionalFormatting sqref="H110:K113">
    <cfRule type="expression" dxfId="2664" priority="10">
      <formula>#REF!="追加"</formula>
    </cfRule>
    <cfRule type="expression" dxfId="2663" priority="11">
      <formula>#REF!="新規"</formula>
    </cfRule>
  </conditionalFormatting>
  <conditionalFormatting sqref="H114:K116">
    <cfRule type="expression" dxfId="2662" priority="14">
      <formula>#REF!="追加"</formula>
    </cfRule>
    <cfRule type="expression" dxfId="2661" priority="15">
      <formula>#REF!="新規"</formula>
    </cfRule>
  </conditionalFormatting>
  <conditionalFormatting sqref="J35:K36 J39:K39">
    <cfRule type="expression" dxfId="2660" priority="57">
      <formula>#REF!="追加"</formula>
    </cfRule>
    <cfRule type="expression" dxfId="2659" priority="58">
      <formula>#REF!="新規"</formula>
    </cfRule>
  </conditionalFormatting>
  <conditionalFormatting sqref="J46:K47 J50:K50">
    <cfRule type="expression" dxfId="2658" priority="48">
      <formula>#REF!="追加"</formula>
    </cfRule>
    <cfRule type="expression" dxfId="2657" priority="49">
      <formula>#REF!="新規"</formula>
    </cfRule>
  </conditionalFormatting>
  <conditionalFormatting sqref="J57:K58 J61:K61">
    <cfRule type="expression" dxfId="2656" priority="42">
      <formula>#REF!="追加"</formula>
    </cfRule>
    <cfRule type="expression" dxfId="2655" priority="43">
      <formula>#REF!="新規"</formula>
    </cfRule>
  </conditionalFormatting>
  <conditionalFormatting sqref="J68:K69 J72:K72">
    <cfRule type="expression" dxfId="2654" priority="36">
      <formula>#REF!="追加"</formula>
    </cfRule>
    <cfRule type="expression" dxfId="2653" priority="37">
      <formula>#REF!="新規"</formula>
    </cfRule>
  </conditionalFormatting>
  <conditionalFormatting sqref="J79:K80 J83:K83">
    <cfRule type="expression" dxfId="2652" priority="30">
      <formula>#REF!="追加"</formula>
    </cfRule>
    <cfRule type="expression" dxfId="2651" priority="31">
      <formula>#REF!="新規"</formula>
    </cfRule>
  </conditionalFormatting>
  <conditionalFormatting sqref="J90:K91 J94:K94">
    <cfRule type="expression" dxfId="2650" priority="24">
      <formula>#REF!="追加"</formula>
    </cfRule>
    <cfRule type="expression" dxfId="2649" priority="25">
      <formula>#REF!="新規"</formula>
    </cfRule>
  </conditionalFormatting>
  <conditionalFormatting sqref="J101:K102 J105:K105">
    <cfRule type="expression" dxfId="2648" priority="18">
      <formula>#REF!="追加"</formula>
    </cfRule>
    <cfRule type="expression" dxfId="2647" priority="19">
      <formula>#REF!="新規"</formula>
    </cfRule>
  </conditionalFormatting>
  <conditionalFormatting sqref="J112:K113 J116:K116">
    <cfRule type="expression" dxfId="2646" priority="12">
      <formula>#REF!="追加"</formula>
    </cfRule>
    <cfRule type="expression" dxfId="2645" priority="13">
      <formula>#REF!="新規"</formula>
    </cfRule>
  </conditionalFormatting>
  <conditionalFormatting sqref="J40:O41 J51:O52 J62:O63 J73:O74 J84:O84 J95:O96 J106:O107 J117:O117">
    <cfRule type="expression" dxfId="2644" priority="72">
      <formula>$I40="追加"</formula>
    </cfRule>
    <cfRule type="expression" dxfId="2643" priority="73">
      <formula>$I40="新規"</formula>
    </cfRule>
  </conditionalFormatting>
  <conditionalFormatting sqref="K85:O85 I85">
    <cfRule type="expression" dxfId="2642" priority="76">
      <formula>#REF!="追加"</formula>
    </cfRule>
    <cfRule type="expression" dxfId="2641" priority="77">
      <formula>#REF!="新規"</formula>
    </cfRule>
  </conditionalFormatting>
  <conditionalFormatting sqref="L40:O41 L51:O52 L62:O63 L73:O74 L84:O84 L95:O96 L106:O107 L117:O117">
    <cfRule type="expression" dxfId="2640" priority="68">
      <formula>$I40="追加"</formula>
    </cfRule>
    <cfRule type="expression" dxfId="2639" priority="69">
      <formula>$I40="新規"</formula>
    </cfRule>
  </conditionalFormatting>
  <conditionalFormatting sqref="L85:O85">
    <cfRule type="expression" dxfId="2638" priority="74">
      <formula>#REF!="追加"</formula>
    </cfRule>
    <cfRule type="expression" dxfId="2637" priority="75">
      <formula>#REF!="新規"</formula>
    </cfRule>
  </conditionalFormatting>
  <conditionalFormatting sqref="P3">
    <cfRule type="expression" dxfId="2636" priority="62">
      <formula>$P3&lt;&gt;"要修正！"</formula>
    </cfRule>
    <cfRule type="expression" dxfId="2635" priority="63">
      <formula>$P3="要修正！"</formula>
    </cfRule>
  </conditionalFormatting>
  <conditionalFormatting sqref="P4:P5">
    <cfRule type="expression" dxfId="2634" priority="54">
      <formula>$P$3="要修正！"</formula>
    </cfRule>
  </conditionalFormatting>
  <conditionalFormatting sqref="P144">
    <cfRule type="expression" dxfId="2633" priority="61">
      <formula>P144="NG"</formula>
    </cfRule>
  </conditionalFormatting>
  <conditionalFormatting sqref="P33:R41">
    <cfRule type="expression" dxfId="2632" priority="59">
      <formula>P33="NG"</formula>
    </cfRule>
  </conditionalFormatting>
  <conditionalFormatting sqref="P44:R52">
    <cfRule type="expression" dxfId="2631" priority="9">
      <formula>P44="NG"</formula>
    </cfRule>
  </conditionalFormatting>
  <conditionalFormatting sqref="P55:R63">
    <cfRule type="expression" dxfId="2630" priority="7">
      <formula>P55="NG"</formula>
    </cfRule>
  </conditionalFormatting>
  <conditionalFormatting sqref="P66:R74 P75:Q83">
    <cfRule type="expression" dxfId="2629" priority="8">
      <formula>P66="NG"</formula>
    </cfRule>
  </conditionalFormatting>
  <conditionalFormatting sqref="P84:R85 R77:R83">
    <cfRule type="expression" dxfId="2628" priority="6">
      <formula>P77="NG"</formula>
    </cfRule>
  </conditionalFormatting>
  <conditionalFormatting sqref="P88:R96">
    <cfRule type="expression" dxfId="2627" priority="5">
      <formula>P88="NG"</formula>
    </cfRule>
  </conditionalFormatting>
  <conditionalFormatting sqref="P99:R107">
    <cfRule type="expression" dxfId="2626" priority="4">
      <formula>P99="NG"</formula>
    </cfRule>
  </conditionalFormatting>
  <conditionalFormatting sqref="P110:R117">
    <cfRule type="expression" dxfId="2625" priority="3">
      <formula>P110="NG"</formula>
    </cfRule>
  </conditionalFormatting>
  <conditionalFormatting sqref="P120:R120 Q121:R122">
    <cfRule type="expression" dxfId="2624" priority="71">
      <formula>#REF!="NG"</formula>
    </cfRule>
  </conditionalFormatting>
  <conditionalFormatting sqref="P120:R128">
    <cfRule type="expression" dxfId="2623" priority="52">
      <formula>P120="NG"</formula>
    </cfRule>
  </conditionalFormatting>
  <conditionalFormatting sqref="P121:R122">
    <cfRule type="expression" dxfId="2622" priority="70">
      <formula>$P29="NG"</formula>
    </cfRule>
  </conditionalFormatting>
  <conditionalFormatting sqref="P123:R127 P128:Q128">
    <cfRule type="expression" dxfId="2621" priority="53">
      <formula>#REF!="NG"</formula>
    </cfRule>
  </conditionalFormatting>
  <conditionalFormatting sqref="P125:R126">
    <cfRule type="expression" dxfId="2620" priority="65">
      <formula>$P30="NG"</formula>
    </cfRule>
  </conditionalFormatting>
  <conditionalFormatting sqref="P127:R128">
    <cfRule type="expression" dxfId="2619" priority="64">
      <formula>$P31="NG"</formula>
    </cfRule>
  </conditionalFormatting>
  <conditionalFormatting sqref="T57 T76:T80 T86:T88 T98:T102 T109:T111">
    <cfRule type="expression" dxfId="2618" priority="66">
      <formula>T57="NG"</formula>
    </cfRule>
  </conditionalFormatting>
  <dataValidations count="12">
    <dataValidation type="list" allowBlank="1" showInputMessage="1" showErrorMessage="1" sqref="K132:K138" xr:uid="{3A06D3D6-0141-4D68-B7A4-47378075B233}">
      <formula1>$P$131:$P$132</formula1>
    </dataValidation>
    <dataValidation type="list" allowBlank="1" showInputMessage="1" showErrorMessage="1" sqref="C44:C50" xr:uid="{15CA9C33-CE63-4CBA-8726-6DAEEDD06068}">
      <formula1>$T$44:$T$46</formula1>
    </dataValidation>
    <dataValidation type="list" allowBlank="1" showInputMessage="1" showErrorMessage="1" sqref="C55:C61" xr:uid="{B6C00C9B-9896-4900-B542-E8AFCBCD039A}">
      <formula1>$T$55:$T$58</formula1>
    </dataValidation>
    <dataValidation type="list" allowBlank="1" showInputMessage="1" showErrorMessage="1" sqref="C66:C72" xr:uid="{CBF51A08-5704-45D3-8063-82A96258589B}">
      <formula1>$T$66:$T$68</formula1>
    </dataValidation>
    <dataValidation type="list" allowBlank="1" showInputMessage="1" showErrorMessage="1" sqref="C77:C83" xr:uid="{710C03D1-F8A8-4529-B94F-4BC8CF598B9A}">
      <formula1>$T$77:$T$80</formula1>
    </dataValidation>
    <dataValidation type="list" allowBlank="1" showInputMessage="1" showErrorMessage="1" sqref="C88:C94" xr:uid="{DFED7874-4AAA-46FA-B505-52112A3C8894}">
      <formula1>$T$87:$T$88</formula1>
    </dataValidation>
    <dataValidation type="list" allowBlank="1" showInputMessage="1" showErrorMessage="1" sqref="C110:C116" xr:uid="{AADCE11E-68E6-46DA-AB87-2B1568CE7016}">
      <formula1>$T$110:$T$111</formula1>
    </dataValidation>
    <dataValidation type="list" allowBlank="1" showInputMessage="1" showErrorMessage="1" sqref="B33:B39 B110:B116 B99:B105 B88:B94 B77:B83 B66:B72 B55:B61 B44:B50" xr:uid="{386AF80E-AD33-43E2-BE04-1310F37FABF5}">
      <formula1>$T$33:$T$34</formula1>
    </dataValidation>
    <dataValidation type="list" allowBlank="1" showInputMessage="1" showErrorMessage="1" sqref="C33:C39" xr:uid="{704182DF-D568-4044-A321-DC81EC858BB8}">
      <formula1>$U$33:$U$36</formula1>
    </dataValidation>
    <dataValidation type="list" allowBlank="1" showInputMessage="1" showErrorMessage="1" sqref="C99:C105" xr:uid="{29D7933B-C7A8-4CEF-B090-9FFE907F9FA8}">
      <formula1>$T$99:$T$102</formula1>
    </dataValidation>
    <dataValidation type="list" allowBlank="1" showInputMessage="1" showErrorMessage="1" sqref="B11:B25" xr:uid="{D99ED7D5-D899-4455-A9A1-77104AEC7256}">
      <formula1>$P$11:$P$18</formula1>
    </dataValidation>
    <dataValidation type="list" allowBlank="1" showInputMessage="1" showErrorMessage="1" sqref="D27 D11:D25" xr:uid="{989A566F-E4D2-4777-B026-1ACC2794AECA}">
      <formula1>$Q$11:$Q$13</formula1>
    </dataValidation>
  </dataValidations>
  <pageMargins left="0.70866141732283472" right="0.70866141732283472" top="0.62992125984251968" bottom="0.74803149606299213" header="0.31496062992125984" footer="0.31496062992125984"/>
  <headerFooter>
    <oddHeader>&amp;L様式第1号別添1&amp;R事業参加者用（事業参加者→事業実施主体）</oddHeader>
  </headerFooter>
  <extLst>
    <ext xmlns:x14="http://schemas.microsoft.com/office/spreadsheetml/2009/9/main" uri="{CCE6A557-97BC-4b89-ADB6-D9C93CAAB3DF}">
      <x14:dataValidations xmlns:xm="http://schemas.microsoft.com/office/excel/2006/main" count="6">
        <x14:dataValidation type="list" allowBlank="1" showInputMessage="1" showErrorMessage="1" xr:uid="{C8099183-B008-46EB-830A-57FCDD763D1B}">
          <x14:formula1>
            <xm:f>リスト!$H$2:$H$4</xm:f>
          </x14:formula1>
          <xm:sqref>A144:A146 J33:K39 L107:O107 L52:O52 J99:K105 L63:O63 J77:K83 L74:O74 J44:K50 L85:O85 J55:K61 L96:O96 J66:K72 J88:K94 J110:K116</xm:sqref>
        </x14:dataValidation>
        <x14:dataValidation type="list" allowBlank="1" showInputMessage="1" showErrorMessage="1" xr:uid="{7C50C8F0-0F3E-4256-873B-780ED4390CA5}">
          <x14:formula1>
            <xm:f>リスト!$G$2:$G$4</xm:f>
          </x14:formula1>
          <xm:sqref>G88:G94 G99:G105 I52 G33:G39 I63 G44:G50 I74 G55:G61 G66:G72 I96 G77:G83 I107 G110:G116</xm:sqref>
        </x14:dataValidation>
        <x14:dataValidation type="list" allowBlank="1" showInputMessage="1" showErrorMessage="1" xr:uid="{A95762CE-74CE-420C-90B8-E8F09290F2E2}">
          <x14:formula1>
            <xm:f>リスト!$C$2:$C$4</xm:f>
          </x14:formula1>
          <xm:sqref>B107 B96 B52 B63 B74 B85</xm:sqref>
        </x14:dataValidation>
        <x14:dataValidation type="list" allowBlank="1" showInputMessage="1" showErrorMessage="1" xr:uid="{E476C24A-E0B1-4D69-8208-755DC1155203}">
          <x14:formula1>
            <xm:f>リスト!$E$2:$E$22</xm:f>
          </x14:formula1>
          <xm:sqref>D107 D96 D52 D63 D74 D85</xm:sqref>
        </x14:dataValidation>
        <x14:dataValidation type="list" allowBlank="1" showInputMessage="1" showErrorMessage="1" xr:uid="{CD65BA51-05EC-45E7-A468-AD65AD032EAC}">
          <x14:formula1>
            <xm:f>リスト!$D$2:$D$3</xm:f>
          </x14:formula1>
          <xm:sqref>C107 C96 C52 C63 C74 C85</xm:sqref>
        </x14:dataValidation>
        <x14:dataValidation type="list" allowBlank="1" showInputMessage="1" showErrorMessage="1" xr:uid="{F8FB3685-EAD9-47AC-AD80-4F802BA9870A}">
          <x14:formula1>
            <xm:f>リスト!$H$2:$H$3</xm:f>
          </x14:formula1>
          <xm:sqref>A150:A154</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400EEA-A0A0-4453-ADBD-C22DC1E35143}">
  <sheetPr>
    <pageSetUpPr fitToPage="1"/>
  </sheetPr>
  <dimension ref="A1:W154"/>
  <sheetViews>
    <sheetView view="pageBreakPreview" topLeftCell="C3" zoomScale="80" zoomScaleNormal="100" zoomScaleSheetLayoutView="80" workbookViewId="0">
      <selection activeCell="P3" sqref="P3:P5 H11:H25 K11:K25 C26 F26:L27 O33:R39 L40:O40 O44:R50 L51:O51 O55:R61 L62:O62 O66:R72 L73:O73 O77:O83 R77:R83 L84:O84 O88:R94 L95:O95 O99:R105 L106:O106 O110:R116 L117:O117 C120:G128 P120 Q120:R126 P123:P125 P127:R128 K139 P144"/>
    </sheetView>
  </sheetViews>
  <sheetFormatPr defaultColWidth="9" defaultRowHeight="22.5" customHeight="1"/>
  <cols>
    <col min="1" max="15" width="14.6328125" style="48" customWidth="1"/>
    <col min="16" max="16" width="23.26953125" style="49" customWidth="1"/>
    <col min="17" max="17" width="23.453125" style="48" bestFit="1" customWidth="1"/>
    <col min="18" max="18" width="18.90625" style="48" bestFit="1" customWidth="1"/>
    <col min="19" max="19" width="11.08984375" style="48" bestFit="1" customWidth="1"/>
    <col min="20" max="20" width="27.26953125" style="48" customWidth="1"/>
    <col min="21" max="21" width="8.90625" style="48" customWidth="1"/>
    <col min="22" max="16384" width="9" style="48"/>
  </cols>
  <sheetData>
    <row r="1" spans="1:19" s="35" customFormat="1" ht="22.5" customHeight="1">
      <c r="A1" s="178" t="s">
        <v>285</v>
      </c>
      <c r="B1" s="178"/>
      <c r="C1" s="178"/>
      <c r="D1" s="178"/>
      <c r="E1" s="178"/>
      <c r="F1" s="178"/>
      <c r="G1" s="178"/>
      <c r="H1" s="178"/>
      <c r="I1" s="178"/>
      <c r="J1" s="178"/>
      <c r="K1" s="178"/>
      <c r="L1" s="178"/>
      <c r="M1" s="178"/>
      <c r="N1" s="178"/>
      <c r="O1" s="178"/>
      <c r="P1" s="34" t="s">
        <v>58</v>
      </c>
    </row>
    <row r="2" spans="1:19" s="36" customFormat="1" ht="13">
      <c r="A2" s="36" t="s">
        <v>89</v>
      </c>
      <c r="F2" s="37"/>
      <c r="P2" s="38"/>
    </row>
    <row r="3" spans="1:19" s="36" customFormat="1" ht="22.5" customHeight="1">
      <c r="A3" s="39" t="s">
        <v>31</v>
      </c>
      <c r="B3" s="166"/>
      <c r="C3" s="167"/>
      <c r="D3" s="167"/>
      <c r="E3" s="168"/>
      <c r="F3" s="40"/>
      <c r="G3" s="40"/>
      <c r="H3" s="40"/>
      <c r="I3" s="40"/>
      <c r="J3" s="40"/>
      <c r="K3" s="40"/>
      <c r="L3" s="40"/>
      <c r="M3" s="41"/>
      <c r="N3" s="40" t="s">
        <v>148</v>
      </c>
      <c r="O3" s="40"/>
      <c r="P3" s="18" t="str">
        <f>IF(COUNTIF(P33:R154,"NG"),"要修正！","クリア ! ")</f>
        <v xml:space="preserve">クリア ! </v>
      </c>
      <c r="Q3" s="36" t="s">
        <v>113</v>
      </c>
      <c r="S3" s="38"/>
    </row>
    <row r="4" spans="1:19" s="36" customFormat="1" ht="22.5" customHeight="1">
      <c r="A4" s="39" t="s">
        <v>30</v>
      </c>
      <c r="B4" s="166"/>
      <c r="C4" s="167"/>
      <c r="D4" s="167"/>
      <c r="E4" s="168"/>
      <c r="F4" s="40"/>
      <c r="G4" s="40"/>
      <c r="H4" s="40"/>
      <c r="I4" s="40"/>
      <c r="J4" s="40"/>
      <c r="K4" s="40"/>
      <c r="L4" s="40"/>
      <c r="M4" s="42"/>
      <c r="N4" s="40" t="s">
        <v>145</v>
      </c>
      <c r="O4" s="40"/>
      <c r="P4" s="169" t="str">
        <f>IF(P3="要修正！","※「クリア！」になるようNG箇所を修正してください。","")</f>
        <v/>
      </c>
    </row>
    <row r="5" spans="1:19" s="36" customFormat="1" ht="22.5" customHeight="1">
      <c r="A5" s="39" t="s">
        <v>32</v>
      </c>
      <c r="B5" s="171"/>
      <c r="C5" s="167"/>
      <c r="D5" s="167"/>
      <c r="E5" s="168"/>
      <c r="F5" s="40"/>
      <c r="G5" s="40"/>
      <c r="H5" s="40"/>
      <c r="I5" s="40"/>
      <c r="J5" s="40"/>
      <c r="K5" s="40"/>
      <c r="L5" s="40"/>
      <c r="M5" s="43"/>
      <c r="N5" s="40" t="s">
        <v>146</v>
      </c>
      <c r="O5" s="40"/>
      <c r="P5" s="170"/>
    </row>
    <row r="6" spans="1:19" s="36" customFormat="1" ht="22.5" customHeight="1">
      <c r="A6" s="39" t="s">
        <v>33</v>
      </c>
      <c r="B6" s="166"/>
      <c r="C6" s="167"/>
      <c r="D6" s="167"/>
      <c r="E6" s="168"/>
      <c r="F6" s="40"/>
      <c r="G6" s="40"/>
      <c r="H6" s="40"/>
      <c r="I6" s="40"/>
      <c r="J6" s="40"/>
      <c r="K6" s="40"/>
      <c r="L6" s="40"/>
      <c r="M6" s="44"/>
      <c r="N6" s="40" t="s">
        <v>147</v>
      </c>
      <c r="O6" s="40"/>
      <c r="P6" s="45"/>
      <c r="Q6" s="46"/>
    </row>
    <row r="7" spans="1:19" s="36" customFormat="1" ht="22.5" customHeight="1">
      <c r="E7" s="47"/>
      <c r="F7" s="47"/>
      <c r="G7" s="47"/>
      <c r="H7" s="47"/>
      <c r="I7" s="47"/>
      <c r="J7" s="47"/>
      <c r="K7" s="47"/>
      <c r="L7" s="47"/>
      <c r="M7" s="47"/>
      <c r="N7" s="47"/>
      <c r="O7" s="47"/>
      <c r="P7" s="45"/>
      <c r="Q7" s="46"/>
    </row>
    <row r="8" spans="1:19" ht="22.5" customHeight="1">
      <c r="A8" s="48" t="s">
        <v>144</v>
      </c>
    </row>
    <row r="9" spans="1:19" ht="22.5" customHeight="1">
      <c r="F9" s="139" t="s">
        <v>170</v>
      </c>
      <c r="G9" s="139"/>
      <c r="H9" s="139"/>
      <c r="I9" s="139"/>
      <c r="J9" s="139" t="s">
        <v>235</v>
      </c>
      <c r="K9" s="139"/>
      <c r="L9" s="139"/>
    </row>
    <row r="10" spans="1:19" s="17" customFormat="1" ht="22.5" customHeight="1">
      <c r="A10" s="50" t="s">
        <v>118</v>
      </c>
      <c r="B10" s="50" t="s">
        <v>139</v>
      </c>
      <c r="C10" s="50" t="s">
        <v>197</v>
      </c>
      <c r="D10" s="50" t="s">
        <v>119</v>
      </c>
      <c r="E10" s="50" t="s">
        <v>6</v>
      </c>
      <c r="F10" s="53" t="s">
        <v>275</v>
      </c>
      <c r="G10" s="53" t="s">
        <v>276</v>
      </c>
      <c r="H10" s="51" t="s">
        <v>277</v>
      </c>
      <c r="I10" s="96" t="s">
        <v>150</v>
      </c>
      <c r="J10" s="51" t="s">
        <v>278</v>
      </c>
      <c r="K10" s="52" t="s">
        <v>279</v>
      </c>
      <c r="L10" s="96" t="s">
        <v>149</v>
      </c>
      <c r="M10" s="136" t="s">
        <v>243</v>
      </c>
      <c r="N10" s="136"/>
      <c r="O10" s="142"/>
      <c r="P10" s="50" t="s">
        <v>250</v>
      </c>
      <c r="Q10" s="86" t="s">
        <v>119</v>
      </c>
      <c r="S10" s="48"/>
    </row>
    <row r="11" spans="1:19" s="17" customFormat="1" ht="22.5" customHeight="1">
      <c r="A11" s="50">
        <v>1</v>
      </c>
      <c r="B11" s="54"/>
      <c r="C11" s="55"/>
      <c r="D11" s="56"/>
      <c r="E11" s="30"/>
      <c r="F11" s="6"/>
      <c r="G11" s="6"/>
      <c r="H11" s="26">
        <f>G11-F11</f>
        <v>0</v>
      </c>
      <c r="I11" s="57"/>
      <c r="J11" s="58"/>
      <c r="K11" s="25">
        <f>J11-F11</f>
        <v>0</v>
      </c>
      <c r="L11" s="59"/>
      <c r="M11" s="172"/>
      <c r="N11" s="172"/>
      <c r="O11" s="173"/>
      <c r="P11" s="60" t="s">
        <v>252</v>
      </c>
      <c r="Q11" s="91" t="s">
        <v>156</v>
      </c>
      <c r="S11" s="48"/>
    </row>
    <row r="12" spans="1:19" s="17" customFormat="1" ht="22.5" customHeight="1">
      <c r="A12" s="50">
        <v>2</v>
      </c>
      <c r="B12" s="54"/>
      <c r="C12" s="55"/>
      <c r="D12" s="56"/>
      <c r="E12" s="30"/>
      <c r="F12" s="6"/>
      <c r="G12" s="6"/>
      <c r="H12" s="26">
        <f t="shared" ref="H12:H25" si="0">G12-F12</f>
        <v>0</v>
      </c>
      <c r="I12" s="57"/>
      <c r="J12" s="58"/>
      <c r="K12" s="25">
        <f t="shared" ref="K12:K25" si="1">J12-F12</f>
        <v>0</v>
      </c>
      <c r="L12" s="59"/>
      <c r="M12" s="172"/>
      <c r="N12" s="172"/>
      <c r="O12" s="173"/>
      <c r="P12" s="60" t="s">
        <v>251</v>
      </c>
      <c r="Q12" s="91" t="s">
        <v>158</v>
      </c>
      <c r="S12" s="48"/>
    </row>
    <row r="13" spans="1:19" s="17" customFormat="1" ht="22.5" customHeight="1">
      <c r="A13" s="50">
        <v>3</v>
      </c>
      <c r="B13" s="54"/>
      <c r="C13" s="55"/>
      <c r="D13" s="56"/>
      <c r="E13" s="30"/>
      <c r="F13" s="6"/>
      <c r="G13" s="6"/>
      <c r="H13" s="26">
        <f t="shared" si="0"/>
        <v>0</v>
      </c>
      <c r="I13" s="57"/>
      <c r="J13" s="58"/>
      <c r="K13" s="25">
        <f t="shared" si="1"/>
        <v>0</v>
      </c>
      <c r="L13" s="59"/>
      <c r="M13" s="172"/>
      <c r="N13" s="172"/>
      <c r="O13" s="173"/>
      <c r="P13" s="60" t="s">
        <v>253</v>
      </c>
      <c r="Q13" s="91" t="s">
        <v>157</v>
      </c>
      <c r="S13" s="48"/>
    </row>
    <row r="14" spans="1:19" s="17" customFormat="1" ht="22.5" customHeight="1">
      <c r="A14" s="50">
        <v>4</v>
      </c>
      <c r="B14" s="54"/>
      <c r="C14" s="55"/>
      <c r="D14" s="56"/>
      <c r="E14" s="30"/>
      <c r="F14" s="6"/>
      <c r="G14" s="6"/>
      <c r="H14" s="26">
        <f t="shared" si="0"/>
        <v>0</v>
      </c>
      <c r="I14" s="57"/>
      <c r="J14" s="58"/>
      <c r="K14" s="25">
        <f t="shared" si="1"/>
        <v>0</v>
      </c>
      <c r="L14" s="59"/>
      <c r="M14" s="172"/>
      <c r="N14" s="172"/>
      <c r="O14" s="173"/>
      <c r="P14" s="60" t="s">
        <v>254</v>
      </c>
      <c r="S14" s="48"/>
    </row>
    <row r="15" spans="1:19" s="17" customFormat="1" ht="22.5" customHeight="1">
      <c r="A15" s="50">
        <v>5</v>
      </c>
      <c r="B15" s="54"/>
      <c r="C15" s="55"/>
      <c r="D15" s="56"/>
      <c r="E15" s="30"/>
      <c r="F15" s="6"/>
      <c r="G15" s="6"/>
      <c r="H15" s="26">
        <f t="shared" si="0"/>
        <v>0</v>
      </c>
      <c r="I15" s="57"/>
      <c r="J15" s="58"/>
      <c r="K15" s="25">
        <f t="shared" si="1"/>
        <v>0</v>
      </c>
      <c r="L15" s="59"/>
      <c r="M15" s="172"/>
      <c r="N15" s="172"/>
      <c r="O15" s="173"/>
      <c r="P15" s="60" t="s">
        <v>255</v>
      </c>
      <c r="Q15" s="61"/>
      <c r="S15" s="48"/>
    </row>
    <row r="16" spans="1:19" s="17" customFormat="1" ht="22.5" customHeight="1">
      <c r="A16" s="50">
        <v>6</v>
      </c>
      <c r="B16" s="54"/>
      <c r="C16" s="55"/>
      <c r="D16" s="56"/>
      <c r="E16" s="30"/>
      <c r="F16" s="6"/>
      <c r="G16" s="62"/>
      <c r="H16" s="26">
        <f t="shared" si="0"/>
        <v>0</v>
      </c>
      <c r="I16" s="57"/>
      <c r="J16" s="58"/>
      <c r="K16" s="25">
        <f t="shared" si="1"/>
        <v>0</v>
      </c>
      <c r="L16" s="59"/>
      <c r="M16" s="172"/>
      <c r="N16" s="172"/>
      <c r="O16" s="173"/>
      <c r="P16" s="60" t="s">
        <v>256</v>
      </c>
      <c r="Q16" s="61"/>
      <c r="S16" s="48"/>
    </row>
    <row r="17" spans="1:22" s="17" customFormat="1" ht="22.5" customHeight="1">
      <c r="A17" s="50">
        <v>7</v>
      </c>
      <c r="B17" s="54"/>
      <c r="C17" s="55"/>
      <c r="D17" s="56"/>
      <c r="E17" s="30"/>
      <c r="F17" s="6"/>
      <c r="G17" s="6"/>
      <c r="H17" s="26">
        <f t="shared" si="0"/>
        <v>0</v>
      </c>
      <c r="I17" s="57"/>
      <c r="J17" s="58"/>
      <c r="K17" s="25">
        <f t="shared" si="1"/>
        <v>0</v>
      </c>
      <c r="L17" s="59"/>
      <c r="M17" s="172"/>
      <c r="N17" s="172"/>
      <c r="O17" s="173"/>
      <c r="P17" s="60" t="s">
        <v>257</v>
      </c>
      <c r="Q17" s="61"/>
      <c r="S17" s="48"/>
    </row>
    <row r="18" spans="1:22" s="17" customFormat="1" ht="22.5" customHeight="1">
      <c r="A18" s="50">
        <v>8</v>
      </c>
      <c r="B18" s="54"/>
      <c r="C18" s="55"/>
      <c r="D18" s="56"/>
      <c r="E18" s="30"/>
      <c r="F18" s="6"/>
      <c r="G18" s="6"/>
      <c r="H18" s="26">
        <f t="shared" si="0"/>
        <v>0</v>
      </c>
      <c r="I18" s="57"/>
      <c r="J18" s="58"/>
      <c r="K18" s="25">
        <f t="shared" si="1"/>
        <v>0</v>
      </c>
      <c r="L18" s="59"/>
      <c r="M18" s="172"/>
      <c r="N18" s="172"/>
      <c r="O18" s="173"/>
      <c r="P18" s="60" t="s">
        <v>258</v>
      </c>
      <c r="Q18" s="61"/>
      <c r="S18" s="48"/>
    </row>
    <row r="19" spans="1:22" ht="22.5" customHeight="1">
      <c r="A19" s="50">
        <v>9</v>
      </c>
      <c r="B19" s="54"/>
      <c r="C19" s="24"/>
      <c r="D19" s="56"/>
      <c r="E19" s="2"/>
      <c r="F19" s="31"/>
      <c r="G19" s="31"/>
      <c r="H19" s="26">
        <f t="shared" si="0"/>
        <v>0</v>
      </c>
      <c r="I19" s="19"/>
      <c r="J19" s="28"/>
      <c r="K19" s="25">
        <f t="shared" si="1"/>
        <v>0</v>
      </c>
      <c r="L19" s="23"/>
      <c r="M19" s="172"/>
      <c r="N19" s="172"/>
      <c r="O19" s="172"/>
      <c r="P19" s="17"/>
      <c r="Q19" s="61"/>
    </row>
    <row r="20" spans="1:22" ht="22.5" customHeight="1">
      <c r="A20" s="50">
        <v>10</v>
      </c>
      <c r="B20" s="54"/>
      <c r="C20" s="24"/>
      <c r="D20" s="56"/>
      <c r="E20" s="2"/>
      <c r="F20" s="31"/>
      <c r="G20" s="31"/>
      <c r="H20" s="26">
        <f t="shared" si="0"/>
        <v>0</v>
      </c>
      <c r="I20" s="19"/>
      <c r="J20" s="28"/>
      <c r="K20" s="25">
        <f t="shared" si="1"/>
        <v>0</v>
      </c>
      <c r="L20" s="23"/>
      <c r="M20" s="172"/>
      <c r="N20" s="172"/>
      <c r="O20" s="172"/>
      <c r="P20" s="17"/>
      <c r="Q20" s="61"/>
    </row>
    <row r="21" spans="1:22" ht="22.5" customHeight="1">
      <c r="A21" s="50">
        <v>11</v>
      </c>
      <c r="B21" s="54"/>
      <c r="C21" s="24"/>
      <c r="D21" s="56"/>
      <c r="E21" s="2"/>
      <c r="F21" s="31"/>
      <c r="G21" s="31"/>
      <c r="H21" s="26">
        <f t="shared" si="0"/>
        <v>0</v>
      </c>
      <c r="I21" s="19"/>
      <c r="J21" s="28"/>
      <c r="K21" s="25">
        <f t="shared" si="1"/>
        <v>0</v>
      </c>
      <c r="L21" s="23"/>
      <c r="M21" s="172"/>
      <c r="N21" s="172"/>
      <c r="O21" s="172"/>
      <c r="P21" s="17"/>
      <c r="Q21" s="61"/>
    </row>
    <row r="22" spans="1:22" ht="22.5" customHeight="1">
      <c r="A22" s="50">
        <v>12</v>
      </c>
      <c r="B22" s="54"/>
      <c r="C22" s="24"/>
      <c r="D22" s="56"/>
      <c r="E22" s="2"/>
      <c r="F22" s="31"/>
      <c r="G22" s="31"/>
      <c r="H22" s="26">
        <f t="shared" si="0"/>
        <v>0</v>
      </c>
      <c r="I22" s="19"/>
      <c r="J22" s="28"/>
      <c r="K22" s="25">
        <f t="shared" si="1"/>
        <v>0</v>
      </c>
      <c r="L22" s="23"/>
      <c r="M22" s="172"/>
      <c r="N22" s="172"/>
      <c r="O22" s="172"/>
      <c r="P22" s="17"/>
      <c r="Q22" s="61"/>
    </row>
    <row r="23" spans="1:22" ht="22.5" customHeight="1">
      <c r="A23" s="50">
        <v>13</v>
      </c>
      <c r="B23" s="54"/>
      <c r="C23" s="24"/>
      <c r="D23" s="56"/>
      <c r="E23" s="2"/>
      <c r="F23" s="31"/>
      <c r="G23" s="31"/>
      <c r="H23" s="26">
        <f t="shared" si="0"/>
        <v>0</v>
      </c>
      <c r="I23" s="19"/>
      <c r="J23" s="28"/>
      <c r="K23" s="25">
        <f t="shared" si="1"/>
        <v>0</v>
      </c>
      <c r="L23" s="23"/>
      <c r="M23" s="172"/>
      <c r="N23" s="172"/>
      <c r="O23" s="172"/>
      <c r="P23" s="17"/>
      <c r="Q23" s="61"/>
    </row>
    <row r="24" spans="1:22" ht="22.5" customHeight="1">
      <c r="A24" s="50">
        <v>14</v>
      </c>
      <c r="B24" s="54"/>
      <c r="C24" s="24"/>
      <c r="D24" s="56"/>
      <c r="E24" s="2"/>
      <c r="F24" s="31"/>
      <c r="G24" s="31"/>
      <c r="H24" s="26">
        <f t="shared" si="0"/>
        <v>0</v>
      </c>
      <c r="I24" s="19"/>
      <c r="J24" s="28"/>
      <c r="K24" s="25">
        <f t="shared" si="1"/>
        <v>0</v>
      </c>
      <c r="L24" s="23"/>
      <c r="M24" s="172"/>
      <c r="N24" s="172"/>
      <c r="O24" s="172"/>
      <c r="P24" s="17"/>
      <c r="Q24" s="61"/>
    </row>
    <row r="25" spans="1:22" ht="22.5" customHeight="1">
      <c r="A25" s="50">
        <v>15</v>
      </c>
      <c r="B25" s="54"/>
      <c r="C25" s="24"/>
      <c r="D25" s="56"/>
      <c r="E25" s="2"/>
      <c r="F25" s="31"/>
      <c r="G25" s="31"/>
      <c r="H25" s="26">
        <f t="shared" si="0"/>
        <v>0</v>
      </c>
      <c r="I25" s="19"/>
      <c r="J25" s="28"/>
      <c r="K25" s="25">
        <f t="shared" si="1"/>
        <v>0</v>
      </c>
      <c r="L25" s="23"/>
      <c r="M25" s="172"/>
      <c r="N25" s="172"/>
      <c r="O25" s="172"/>
      <c r="P25" s="17"/>
      <c r="Q25" s="61"/>
    </row>
    <row r="26" spans="1:22" ht="22.5" customHeight="1">
      <c r="A26" s="50" t="s">
        <v>0</v>
      </c>
      <c r="B26" s="63"/>
      <c r="C26" s="25">
        <f>SUM(C11:C25)</f>
        <v>0</v>
      </c>
      <c r="D26" s="64"/>
      <c r="E26" s="50" t="s">
        <v>233</v>
      </c>
      <c r="F26" s="27">
        <f>SUMIF(D11:D25,"野菜",F11:F25)+SUMIF(D11:D25,"果樹",F11:F25)</f>
        <v>0</v>
      </c>
      <c r="G26" s="27">
        <f>SUMIF(D11:D25,"野菜",G11:G25)+SUMIF(D11:D25,"果樹",G11:G25)</f>
        <v>0</v>
      </c>
      <c r="H26" s="27">
        <f>SUMIF(D11:D25,"野菜",H11:H25)+SUMIF(D11:D25,"果樹",H11:H25)</f>
        <v>0</v>
      </c>
      <c r="I26" s="101" t="str">
        <f>IFERROR(ROUND((H26/F26)*100,1),"")</f>
        <v/>
      </c>
      <c r="J26" s="25">
        <f>SUMIF(D11:D25,"野菜",J11:J25)+SUMIF(D11:D25,"果樹",J11:J25)</f>
        <v>0</v>
      </c>
      <c r="K26" s="25">
        <f>SUMIF(D11:D25,"野菜",K11:K25)+SUMIF(D11:D25,"果樹",K11:K25)</f>
        <v>0</v>
      </c>
      <c r="L26" s="99" t="str">
        <f>IFERROR(ROUND((K26/F26)*100,1),"")</f>
        <v/>
      </c>
      <c r="N26" s="179"/>
      <c r="O26" s="179"/>
      <c r="P26" s="48"/>
    </row>
    <row r="27" spans="1:22" ht="22.5" customHeight="1">
      <c r="A27" s="17"/>
      <c r="B27" s="17"/>
      <c r="C27" s="17" t="s">
        <v>236</v>
      </c>
      <c r="D27" s="56"/>
      <c r="E27" s="50" t="s">
        <v>157</v>
      </c>
      <c r="F27" s="27">
        <f>SUMIF(D10:D24,"花き",F10:F24)</f>
        <v>0</v>
      </c>
      <c r="G27" s="27">
        <f>SUMIF(D10:D24,"花き",G10:G24)</f>
        <v>0</v>
      </c>
      <c r="H27" s="27">
        <f>SUMIF(D10:D24,"花き",H10:H24)</f>
        <v>0</v>
      </c>
      <c r="I27" s="101" t="str">
        <f>IFERROR(ROUND((H27/F27)*100,1),"")</f>
        <v/>
      </c>
      <c r="J27" s="25">
        <f>SUMIF(D10:D25,"花き",J10:J25)</f>
        <v>0</v>
      </c>
      <c r="K27" s="25">
        <f>SUMIF(D10:D24,"花き",K10:K24)</f>
        <v>0</v>
      </c>
      <c r="L27" s="99" t="str">
        <f>IFERROR(ROUND((K27/F27)*100,1),"")</f>
        <v/>
      </c>
      <c r="N27" s="17"/>
      <c r="O27" s="17"/>
      <c r="P27" s="48"/>
    </row>
    <row r="28" spans="1:22" ht="22.5" customHeight="1">
      <c r="A28" s="17"/>
      <c r="B28" s="17"/>
      <c r="C28" s="17"/>
      <c r="D28" s="65"/>
      <c r="E28" s="65"/>
      <c r="F28" s="65"/>
      <c r="G28" s="65"/>
      <c r="H28" s="65"/>
      <c r="I28" s="65"/>
      <c r="J28" s="65"/>
      <c r="K28" s="65"/>
      <c r="L28" s="65"/>
      <c r="M28" s="17"/>
      <c r="N28" s="17"/>
      <c r="O28" s="17"/>
      <c r="P28" s="48"/>
    </row>
    <row r="29" spans="1:22" ht="22.5" customHeight="1">
      <c r="A29" s="94" t="s">
        <v>124</v>
      </c>
      <c r="P29" s="48"/>
    </row>
    <row r="30" spans="1:22" ht="22.5" customHeight="1">
      <c r="A30" s="66" t="s">
        <v>125</v>
      </c>
      <c r="C30" s="67"/>
      <c r="P30" s="48"/>
    </row>
    <row r="31" spans="1:22" s="61" customFormat="1" ht="22.5" customHeight="1">
      <c r="A31" s="162" t="s">
        <v>217</v>
      </c>
      <c r="B31" s="160" t="s">
        <v>67</v>
      </c>
      <c r="C31" s="150" t="s">
        <v>286</v>
      </c>
      <c r="D31" s="150"/>
      <c r="E31" s="150"/>
      <c r="F31" s="150"/>
      <c r="G31" s="160" t="s">
        <v>38</v>
      </c>
      <c r="H31" s="144" t="s">
        <v>47</v>
      </c>
      <c r="I31" s="145"/>
      <c r="J31" s="145"/>
      <c r="K31" s="146"/>
      <c r="L31" s="144" t="s">
        <v>216</v>
      </c>
      <c r="M31" s="145"/>
      <c r="N31" s="145"/>
      <c r="O31" s="146"/>
      <c r="P31" s="48" t="s">
        <v>96</v>
      </c>
      <c r="Q31" s="48" t="s">
        <v>96</v>
      </c>
      <c r="S31" s="48"/>
    </row>
    <row r="32" spans="1:22" s="70" customFormat="1" ht="22.5" customHeight="1">
      <c r="A32" s="161"/>
      <c r="B32" s="161"/>
      <c r="C32" s="68" t="s">
        <v>215</v>
      </c>
      <c r="D32" s="150" t="s">
        <v>120</v>
      </c>
      <c r="E32" s="150"/>
      <c r="F32" s="68" t="s">
        <v>15</v>
      </c>
      <c r="G32" s="161"/>
      <c r="H32" s="69" t="s">
        <v>29</v>
      </c>
      <c r="I32" s="69" t="s">
        <v>28</v>
      </c>
      <c r="J32" s="68" t="s">
        <v>18</v>
      </c>
      <c r="K32" s="68" t="s">
        <v>19</v>
      </c>
      <c r="L32" s="53" t="s">
        <v>109</v>
      </c>
      <c r="M32" s="53" t="s">
        <v>110</v>
      </c>
      <c r="N32" s="53" t="s">
        <v>111</v>
      </c>
      <c r="O32" s="53" t="s">
        <v>112</v>
      </c>
      <c r="P32" s="70" t="s">
        <v>104</v>
      </c>
      <c r="Q32" s="70" t="s">
        <v>116</v>
      </c>
      <c r="R32" s="70" t="s">
        <v>115</v>
      </c>
      <c r="S32" s="48"/>
      <c r="T32" s="71" t="s">
        <v>67</v>
      </c>
      <c r="U32" s="98" t="s">
        <v>153</v>
      </c>
      <c r="V32" s="61"/>
    </row>
    <row r="33" spans="1:22" ht="22.5" customHeight="1">
      <c r="A33" s="6"/>
      <c r="B33" s="9"/>
      <c r="C33" s="72"/>
      <c r="D33" s="152"/>
      <c r="E33" s="152"/>
      <c r="F33" s="15"/>
      <c r="G33" s="7"/>
      <c r="H33" s="6"/>
      <c r="I33" s="21"/>
      <c r="J33" s="7" t="s">
        <v>1</v>
      </c>
      <c r="K33" s="8" t="s">
        <v>1</v>
      </c>
      <c r="L33" s="1"/>
      <c r="M33" s="1"/>
      <c r="N33" s="1"/>
      <c r="O33" s="20">
        <f>L33-(M33+N33)</f>
        <v>0</v>
      </c>
      <c r="P33" s="29" t="str">
        <f>IF(OR(G33="新規",G33="追加",G33=""),"OK",(IF(AND(H33="",I33=""),"NG","OK")))</f>
        <v>OK</v>
      </c>
      <c r="Q33" s="10" t="str">
        <f>IF(OR(G33="新規",G33="追加",G33=""),"OK",(IF(OR(AND(J33="",K33=""),AND(J33="",K33="□"),AND(J33="□",K33=""),AND(J33="□",K33="□")),"NG","OK")))</f>
        <v>OK</v>
      </c>
      <c r="R33" s="10" t="str">
        <f>IF(OR(AND(C33&lt;&gt;"",D33&lt;&gt;"",F33&lt;&gt;"",G33&lt;&gt;""),(C33="")),"OK","NG")</f>
        <v>OK</v>
      </c>
      <c r="T33" s="71" t="s">
        <v>65</v>
      </c>
      <c r="U33" s="74" t="s">
        <v>154</v>
      </c>
      <c r="V33" s="61"/>
    </row>
    <row r="34" spans="1:22" ht="22.5" customHeight="1">
      <c r="A34" s="6"/>
      <c r="B34" s="9"/>
      <c r="C34" s="72"/>
      <c r="D34" s="152"/>
      <c r="E34" s="152"/>
      <c r="F34" s="15"/>
      <c r="G34" s="7"/>
      <c r="H34" s="6"/>
      <c r="I34" s="21"/>
      <c r="J34" s="7" t="s">
        <v>1</v>
      </c>
      <c r="K34" s="8" t="s">
        <v>1</v>
      </c>
      <c r="L34" s="1"/>
      <c r="M34" s="1"/>
      <c r="N34" s="1"/>
      <c r="O34" s="20">
        <f t="shared" ref="O34:O39" si="2">L34-(M34+N34)</f>
        <v>0</v>
      </c>
      <c r="P34" s="29" t="str">
        <f t="shared" ref="P34:P39" si="3">IF(OR(G34="新規",G34="追加",G34=""),"OK",(IF(AND(H34="",I34=""),"NG","OK")))</f>
        <v>OK</v>
      </c>
      <c r="Q34" s="10" t="str">
        <f t="shared" ref="Q34:Q39" si="4">IF(OR(G34="新規",G34="追加",G34=""),"OK",(IF(OR(AND(J34="",K34=""),AND(J34="",K34="□"),AND(J34="□",K34=""),AND(J34="□",K34="□")),"NG","OK")))</f>
        <v>OK</v>
      </c>
      <c r="R34" s="10" t="str">
        <f t="shared" ref="R34:R39" si="5">IF(OR(AND(C34&lt;&gt;"",D34&lt;&gt;"",F34&lt;&gt;"",G34&lt;&gt;""),(C34="")),"OK","NG")</f>
        <v>OK</v>
      </c>
      <c r="T34" s="97" t="s">
        <v>66</v>
      </c>
      <c r="U34" s="75" t="s">
        <v>155</v>
      </c>
      <c r="V34" s="61"/>
    </row>
    <row r="35" spans="1:22" ht="22.5" customHeight="1">
      <c r="A35" s="6"/>
      <c r="B35" s="9"/>
      <c r="C35" s="72"/>
      <c r="D35" s="152"/>
      <c r="E35" s="152"/>
      <c r="F35" s="15"/>
      <c r="G35" s="7"/>
      <c r="H35" s="6"/>
      <c r="I35" s="21"/>
      <c r="J35" s="7" t="s">
        <v>1</v>
      </c>
      <c r="K35" s="8" t="s">
        <v>1</v>
      </c>
      <c r="L35" s="1"/>
      <c r="M35" s="1"/>
      <c r="N35" s="1"/>
      <c r="O35" s="20">
        <f t="shared" si="2"/>
        <v>0</v>
      </c>
      <c r="P35" s="29" t="str">
        <f t="shared" si="3"/>
        <v>OK</v>
      </c>
      <c r="Q35" s="10" t="str">
        <f t="shared" si="4"/>
        <v>OK</v>
      </c>
      <c r="R35" s="10" t="str">
        <f t="shared" si="5"/>
        <v>OK</v>
      </c>
      <c r="T35" s="94"/>
      <c r="U35" s="75" t="s">
        <v>214</v>
      </c>
      <c r="V35" s="61"/>
    </row>
    <row r="36" spans="1:22" ht="22.5" customHeight="1">
      <c r="A36" s="6"/>
      <c r="B36" s="9"/>
      <c r="C36" s="72"/>
      <c r="D36" s="152"/>
      <c r="E36" s="152"/>
      <c r="F36" s="15"/>
      <c r="G36" s="7"/>
      <c r="H36" s="6"/>
      <c r="I36" s="21"/>
      <c r="J36" s="7" t="s">
        <v>1</v>
      </c>
      <c r="K36" s="8" t="s">
        <v>1</v>
      </c>
      <c r="L36" s="1"/>
      <c r="M36" s="1"/>
      <c r="N36" s="1"/>
      <c r="O36" s="20">
        <f t="shared" si="2"/>
        <v>0</v>
      </c>
      <c r="P36" s="29" t="str">
        <f t="shared" si="3"/>
        <v>OK</v>
      </c>
      <c r="Q36" s="10" t="str">
        <f t="shared" si="4"/>
        <v>OK</v>
      </c>
      <c r="R36" s="10" t="str">
        <f t="shared" si="5"/>
        <v>OK</v>
      </c>
      <c r="T36" s="94"/>
      <c r="U36" s="92" t="s">
        <v>13</v>
      </c>
      <c r="V36" s="61"/>
    </row>
    <row r="37" spans="1:22" ht="22.5" customHeight="1">
      <c r="A37" s="6"/>
      <c r="B37" s="9"/>
      <c r="C37" s="72"/>
      <c r="D37" s="152"/>
      <c r="E37" s="152"/>
      <c r="F37" s="16"/>
      <c r="G37" s="7"/>
      <c r="H37" s="6"/>
      <c r="I37" s="21"/>
      <c r="J37" s="7" t="s">
        <v>1</v>
      </c>
      <c r="K37" s="8" t="s">
        <v>1</v>
      </c>
      <c r="L37" s="1"/>
      <c r="M37" s="1"/>
      <c r="N37" s="1"/>
      <c r="O37" s="20">
        <f t="shared" si="2"/>
        <v>0</v>
      </c>
      <c r="P37" s="29" t="str">
        <f t="shared" si="3"/>
        <v>OK</v>
      </c>
      <c r="Q37" s="10" t="str">
        <f t="shared" si="4"/>
        <v>OK</v>
      </c>
      <c r="R37" s="10" t="str">
        <f t="shared" si="5"/>
        <v>OK</v>
      </c>
    </row>
    <row r="38" spans="1:22" ht="22.5" customHeight="1">
      <c r="A38" s="6"/>
      <c r="B38" s="9"/>
      <c r="C38" s="72"/>
      <c r="D38" s="152"/>
      <c r="E38" s="152"/>
      <c r="F38" s="15"/>
      <c r="G38" s="7"/>
      <c r="H38" s="6"/>
      <c r="I38" s="21"/>
      <c r="J38" s="7" t="s">
        <v>1</v>
      </c>
      <c r="K38" s="8" t="s">
        <v>1</v>
      </c>
      <c r="L38" s="1"/>
      <c r="M38" s="1"/>
      <c r="N38" s="1"/>
      <c r="O38" s="20">
        <f t="shared" si="2"/>
        <v>0</v>
      </c>
      <c r="P38" s="29" t="str">
        <f t="shared" si="3"/>
        <v>OK</v>
      </c>
      <c r="Q38" s="10" t="str">
        <f t="shared" si="4"/>
        <v>OK</v>
      </c>
      <c r="R38" s="10" t="str">
        <f t="shared" si="5"/>
        <v>OK</v>
      </c>
    </row>
    <row r="39" spans="1:22" ht="22.5" customHeight="1">
      <c r="A39" s="6"/>
      <c r="B39" s="9"/>
      <c r="C39" s="72"/>
      <c r="D39" s="152"/>
      <c r="E39" s="152"/>
      <c r="F39" s="15"/>
      <c r="G39" s="7"/>
      <c r="H39" s="6"/>
      <c r="I39" s="21"/>
      <c r="J39" s="7" t="s">
        <v>1</v>
      </c>
      <c r="K39" s="8" t="s">
        <v>1</v>
      </c>
      <c r="L39" s="1"/>
      <c r="M39" s="1"/>
      <c r="N39" s="1"/>
      <c r="O39" s="20">
        <f t="shared" si="2"/>
        <v>0</v>
      </c>
      <c r="P39" s="29" t="str">
        <f t="shared" si="3"/>
        <v>OK</v>
      </c>
      <c r="Q39" s="10" t="str">
        <f t="shared" si="4"/>
        <v>OK</v>
      </c>
      <c r="R39" s="10" t="str">
        <f t="shared" si="5"/>
        <v>OK</v>
      </c>
    </row>
    <row r="40" spans="1:22" ht="22.5" customHeight="1">
      <c r="A40" s="12"/>
      <c r="B40" s="13"/>
      <c r="C40" s="14"/>
      <c r="D40" s="13"/>
      <c r="E40" s="14"/>
      <c r="F40" s="14"/>
      <c r="G40" s="13"/>
      <c r="H40" s="13"/>
      <c r="I40" s="12"/>
      <c r="J40" s="12"/>
      <c r="K40" s="68" t="s">
        <v>137</v>
      </c>
      <c r="L40" s="27">
        <f>SUM(L33:L39)</f>
        <v>0</v>
      </c>
      <c r="M40" s="27">
        <f t="shared" ref="M40:N40" si="6">SUM(M33:M39)</f>
        <v>0</v>
      </c>
      <c r="N40" s="27">
        <f t="shared" si="6"/>
        <v>0</v>
      </c>
      <c r="O40" s="27">
        <f>L40-(M40+N40)</f>
        <v>0</v>
      </c>
      <c r="P40" s="76"/>
      <c r="Q40" s="77"/>
      <c r="R40" s="77"/>
    </row>
    <row r="41" spans="1:22" ht="22.5" customHeight="1">
      <c r="A41" s="48" t="s">
        <v>126</v>
      </c>
      <c r="B41" s="13"/>
      <c r="C41" s="14"/>
      <c r="D41" s="13"/>
      <c r="E41" s="14"/>
      <c r="F41" s="14"/>
      <c r="G41" s="13"/>
      <c r="H41" s="13"/>
      <c r="I41" s="12"/>
      <c r="J41" s="12"/>
      <c r="K41" s="12"/>
      <c r="L41" s="12"/>
      <c r="M41" s="12"/>
      <c r="N41" s="12"/>
      <c r="O41" s="12"/>
      <c r="P41" s="76"/>
      <c r="Q41" s="77"/>
      <c r="R41" s="77"/>
    </row>
    <row r="42" spans="1:22" ht="22.5" customHeight="1">
      <c r="A42" s="162" t="s">
        <v>217</v>
      </c>
      <c r="B42" s="160" t="s">
        <v>67</v>
      </c>
      <c r="C42" s="150" t="s">
        <v>286</v>
      </c>
      <c r="D42" s="150"/>
      <c r="E42" s="150"/>
      <c r="F42" s="150"/>
      <c r="G42" s="160" t="s">
        <v>38</v>
      </c>
      <c r="H42" s="144" t="s">
        <v>47</v>
      </c>
      <c r="I42" s="145"/>
      <c r="J42" s="145"/>
      <c r="K42" s="146"/>
      <c r="L42" s="144" t="s">
        <v>216</v>
      </c>
      <c r="M42" s="145"/>
      <c r="N42" s="145"/>
      <c r="O42" s="146"/>
      <c r="P42" s="48" t="s">
        <v>96</v>
      </c>
      <c r="Q42" s="48" t="s">
        <v>96</v>
      </c>
      <c r="R42" s="61"/>
    </row>
    <row r="43" spans="1:22" ht="22.5" customHeight="1">
      <c r="A43" s="161"/>
      <c r="B43" s="161"/>
      <c r="C43" s="68" t="s">
        <v>215</v>
      </c>
      <c r="D43" s="150" t="s">
        <v>120</v>
      </c>
      <c r="E43" s="150"/>
      <c r="F43" s="68" t="s">
        <v>15</v>
      </c>
      <c r="G43" s="161"/>
      <c r="H43" s="69" t="s">
        <v>29</v>
      </c>
      <c r="I43" s="69" t="s">
        <v>28</v>
      </c>
      <c r="J43" s="68" t="s">
        <v>18</v>
      </c>
      <c r="K43" s="68" t="s">
        <v>19</v>
      </c>
      <c r="L43" s="53" t="s">
        <v>109</v>
      </c>
      <c r="M43" s="53" t="s">
        <v>110</v>
      </c>
      <c r="N43" s="53" t="s">
        <v>111</v>
      </c>
      <c r="O43" s="53" t="s">
        <v>112</v>
      </c>
      <c r="P43" s="70" t="s">
        <v>104</v>
      </c>
      <c r="Q43" s="70" t="s">
        <v>116</v>
      </c>
      <c r="R43" s="70" t="s">
        <v>115</v>
      </c>
      <c r="T43" s="98" t="s">
        <v>153</v>
      </c>
    </row>
    <row r="44" spans="1:22" ht="22.5" customHeight="1">
      <c r="A44" s="6"/>
      <c r="B44" s="9"/>
      <c r="C44" s="72"/>
      <c r="D44" s="152"/>
      <c r="E44" s="152"/>
      <c r="F44" s="15"/>
      <c r="G44" s="7"/>
      <c r="H44" s="6"/>
      <c r="I44" s="21"/>
      <c r="J44" s="7" t="s">
        <v>1</v>
      </c>
      <c r="K44" s="8" t="s">
        <v>1</v>
      </c>
      <c r="L44" s="1"/>
      <c r="M44" s="1"/>
      <c r="N44" s="1"/>
      <c r="O44" s="20">
        <f>L44-(M44+N44)</f>
        <v>0</v>
      </c>
      <c r="P44" s="29" t="str">
        <f t="shared" ref="P44:P50" si="7">IF(OR(G44="新規",G44="追加",G44=""),"OK",(IF(AND(H44="",I44=""),"NG","OK")))</f>
        <v>OK</v>
      </c>
      <c r="Q44" s="10" t="str">
        <f t="shared" ref="Q44:Q50" si="8">IF(OR(G44="新規",G44="追加",G44=""),"OK",(IF(OR(AND(J44="",K44=""),AND(J44="",K44="□"),AND(J44="□",K44=""),AND(J44="□",K44="□")),"NG","OK")))</f>
        <v>OK</v>
      </c>
      <c r="R44" s="10" t="str">
        <f t="shared" ref="R44:R50" si="9">IF(OR(AND(C44&lt;&gt;"",D44&lt;&gt;"",F44&lt;&gt;"",G44&lt;&gt;""),(C44="")),"OK","NG")</f>
        <v>OK</v>
      </c>
      <c r="T44" s="78" t="s">
        <v>7</v>
      </c>
    </row>
    <row r="45" spans="1:22" ht="22.5" customHeight="1">
      <c r="A45" s="6"/>
      <c r="B45" s="9"/>
      <c r="C45" s="72"/>
      <c r="D45" s="152"/>
      <c r="E45" s="152"/>
      <c r="F45" s="15"/>
      <c r="G45" s="7"/>
      <c r="H45" s="6"/>
      <c r="I45" s="21"/>
      <c r="J45" s="7" t="s">
        <v>1</v>
      </c>
      <c r="K45" s="8" t="s">
        <v>1</v>
      </c>
      <c r="L45" s="1"/>
      <c r="M45" s="1"/>
      <c r="N45" s="1"/>
      <c r="O45" s="20">
        <f t="shared" ref="O45:O50" si="10">L45-(M45+N45)</f>
        <v>0</v>
      </c>
      <c r="P45" s="29" t="str">
        <f t="shared" si="7"/>
        <v>OK</v>
      </c>
      <c r="Q45" s="10" t="str">
        <f t="shared" si="8"/>
        <v>OK</v>
      </c>
      <c r="R45" s="10" t="str">
        <f t="shared" si="9"/>
        <v>OK</v>
      </c>
      <c r="T45" s="79" t="s">
        <v>214</v>
      </c>
    </row>
    <row r="46" spans="1:22" ht="22.5" customHeight="1">
      <c r="A46" s="6"/>
      <c r="B46" s="9"/>
      <c r="C46" s="72"/>
      <c r="D46" s="152"/>
      <c r="E46" s="152"/>
      <c r="F46" s="15"/>
      <c r="G46" s="7"/>
      <c r="H46" s="6"/>
      <c r="I46" s="21"/>
      <c r="J46" s="7" t="s">
        <v>1</v>
      </c>
      <c r="K46" s="8" t="s">
        <v>1</v>
      </c>
      <c r="L46" s="1"/>
      <c r="M46" s="1"/>
      <c r="N46" s="1"/>
      <c r="O46" s="20">
        <f t="shared" si="10"/>
        <v>0</v>
      </c>
      <c r="P46" s="29" t="str">
        <f t="shared" si="7"/>
        <v>OK</v>
      </c>
      <c r="Q46" s="10" t="str">
        <f t="shared" si="8"/>
        <v>OK</v>
      </c>
      <c r="R46" s="10" t="str">
        <f t="shared" si="9"/>
        <v>OK</v>
      </c>
      <c r="T46" s="80" t="s">
        <v>13</v>
      </c>
    </row>
    <row r="47" spans="1:22" ht="22.5" customHeight="1">
      <c r="A47" s="6"/>
      <c r="B47" s="9"/>
      <c r="C47" s="72"/>
      <c r="D47" s="152"/>
      <c r="E47" s="152"/>
      <c r="F47" s="15"/>
      <c r="G47" s="7"/>
      <c r="H47" s="6"/>
      <c r="I47" s="21"/>
      <c r="J47" s="7" t="s">
        <v>1</v>
      </c>
      <c r="K47" s="8" t="s">
        <v>1</v>
      </c>
      <c r="L47" s="1"/>
      <c r="M47" s="1"/>
      <c r="N47" s="1"/>
      <c r="O47" s="20">
        <f t="shared" si="10"/>
        <v>0</v>
      </c>
      <c r="P47" s="29" t="str">
        <f t="shared" si="7"/>
        <v>OK</v>
      </c>
      <c r="Q47" s="10" t="str">
        <f t="shared" si="8"/>
        <v>OK</v>
      </c>
      <c r="R47" s="10" t="str">
        <f t="shared" si="9"/>
        <v>OK</v>
      </c>
    </row>
    <row r="48" spans="1:22" ht="22.5" customHeight="1">
      <c r="A48" s="6"/>
      <c r="B48" s="9"/>
      <c r="C48" s="72"/>
      <c r="D48" s="152"/>
      <c r="E48" s="152"/>
      <c r="F48" s="16"/>
      <c r="G48" s="7"/>
      <c r="H48" s="6"/>
      <c r="I48" s="21"/>
      <c r="J48" s="7" t="s">
        <v>1</v>
      </c>
      <c r="K48" s="8" t="s">
        <v>1</v>
      </c>
      <c r="L48" s="1"/>
      <c r="M48" s="1"/>
      <c r="N48" s="1"/>
      <c r="O48" s="20">
        <f t="shared" si="10"/>
        <v>0</v>
      </c>
      <c r="P48" s="29" t="str">
        <f t="shared" si="7"/>
        <v>OK</v>
      </c>
      <c r="Q48" s="10" t="str">
        <f t="shared" si="8"/>
        <v>OK</v>
      </c>
      <c r="R48" s="10" t="str">
        <f t="shared" si="9"/>
        <v>OK</v>
      </c>
    </row>
    <row r="49" spans="1:20" ht="22.5" customHeight="1">
      <c r="A49" s="6"/>
      <c r="B49" s="9"/>
      <c r="C49" s="72"/>
      <c r="D49" s="152"/>
      <c r="E49" s="152"/>
      <c r="F49" s="15"/>
      <c r="G49" s="7"/>
      <c r="H49" s="6"/>
      <c r="I49" s="21"/>
      <c r="J49" s="7" t="s">
        <v>1</v>
      </c>
      <c r="K49" s="8" t="s">
        <v>1</v>
      </c>
      <c r="L49" s="1"/>
      <c r="M49" s="1"/>
      <c r="N49" s="1"/>
      <c r="O49" s="20">
        <f t="shared" si="10"/>
        <v>0</v>
      </c>
      <c r="P49" s="29" t="str">
        <f t="shared" si="7"/>
        <v>OK</v>
      </c>
      <c r="Q49" s="10" t="str">
        <f t="shared" si="8"/>
        <v>OK</v>
      </c>
      <c r="R49" s="10" t="str">
        <f t="shared" si="9"/>
        <v>OK</v>
      </c>
    </row>
    <row r="50" spans="1:20" ht="22.5" customHeight="1">
      <c r="A50" s="6"/>
      <c r="B50" s="9"/>
      <c r="C50" s="72"/>
      <c r="D50" s="152"/>
      <c r="E50" s="152"/>
      <c r="F50" s="15"/>
      <c r="G50" s="7"/>
      <c r="H50" s="6"/>
      <c r="I50" s="21"/>
      <c r="J50" s="7" t="s">
        <v>1</v>
      </c>
      <c r="K50" s="8" t="s">
        <v>1</v>
      </c>
      <c r="L50" s="1"/>
      <c r="M50" s="1"/>
      <c r="N50" s="1"/>
      <c r="O50" s="20">
        <f t="shared" si="10"/>
        <v>0</v>
      </c>
      <c r="P50" s="29" t="str">
        <f t="shared" si="7"/>
        <v>OK</v>
      </c>
      <c r="Q50" s="10" t="str">
        <f t="shared" si="8"/>
        <v>OK</v>
      </c>
      <c r="R50" s="10" t="str">
        <f t="shared" si="9"/>
        <v>OK</v>
      </c>
    </row>
    <row r="51" spans="1:20" ht="22.5" customHeight="1">
      <c r="A51" s="12"/>
      <c r="B51" s="13"/>
      <c r="C51" s="14"/>
      <c r="D51" s="13"/>
      <c r="E51" s="14"/>
      <c r="F51" s="14"/>
      <c r="G51" s="13"/>
      <c r="H51" s="13"/>
      <c r="I51" s="12"/>
      <c r="J51" s="12"/>
      <c r="K51" s="68" t="s">
        <v>137</v>
      </c>
      <c r="L51" s="27">
        <f>SUM(L44:L50)</f>
        <v>0</v>
      </c>
      <c r="M51" s="27">
        <f t="shared" ref="M51:N51" si="11">SUM(M44:M50)</f>
        <v>0</v>
      </c>
      <c r="N51" s="27">
        <f t="shared" si="11"/>
        <v>0</v>
      </c>
      <c r="O51" s="27">
        <f>L51-(M51+N51)</f>
        <v>0</v>
      </c>
      <c r="P51" s="76"/>
      <c r="Q51" s="77"/>
      <c r="R51" s="77"/>
    </row>
    <row r="52" spans="1:20" ht="22.5" customHeight="1">
      <c r="A52" s="48" t="s">
        <v>129</v>
      </c>
      <c r="B52" s="13"/>
      <c r="C52" s="14"/>
      <c r="D52" s="13"/>
      <c r="E52" s="14"/>
      <c r="F52" s="14"/>
      <c r="G52" s="13"/>
      <c r="H52" s="13"/>
      <c r="I52" s="12"/>
      <c r="J52" s="12"/>
      <c r="K52" s="12"/>
      <c r="L52" s="12"/>
      <c r="M52" s="12"/>
      <c r="N52" s="12"/>
      <c r="O52" s="12"/>
      <c r="P52" s="76"/>
      <c r="Q52" s="77"/>
      <c r="R52" s="77"/>
    </row>
    <row r="53" spans="1:20" ht="22.5" customHeight="1">
      <c r="A53" s="162" t="s">
        <v>217</v>
      </c>
      <c r="B53" s="160" t="s">
        <v>67</v>
      </c>
      <c r="C53" s="150" t="s">
        <v>286</v>
      </c>
      <c r="D53" s="150"/>
      <c r="E53" s="150"/>
      <c r="F53" s="150"/>
      <c r="G53" s="160" t="s">
        <v>38</v>
      </c>
      <c r="H53" s="144" t="s">
        <v>47</v>
      </c>
      <c r="I53" s="145"/>
      <c r="J53" s="145"/>
      <c r="K53" s="146"/>
      <c r="L53" s="144" t="s">
        <v>216</v>
      </c>
      <c r="M53" s="145"/>
      <c r="N53" s="145"/>
      <c r="O53" s="146"/>
      <c r="P53" s="48" t="s">
        <v>96</v>
      </c>
      <c r="Q53" s="48" t="s">
        <v>96</v>
      </c>
      <c r="R53" s="61"/>
    </row>
    <row r="54" spans="1:20" ht="22.5" customHeight="1">
      <c r="A54" s="161"/>
      <c r="B54" s="161"/>
      <c r="C54" s="68" t="s">
        <v>215</v>
      </c>
      <c r="D54" s="150" t="s">
        <v>120</v>
      </c>
      <c r="E54" s="150"/>
      <c r="F54" s="68" t="s">
        <v>15</v>
      </c>
      <c r="G54" s="161"/>
      <c r="H54" s="69" t="s">
        <v>29</v>
      </c>
      <c r="I54" s="69" t="s">
        <v>28</v>
      </c>
      <c r="J54" s="68" t="s">
        <v>18</v>
      </c>
      <c r="K54" s="68" t="s">
        <v>19</v>
      </c>
      <c r="L54" s="53" t="s">
        <v>109</v>
      </c>
      <c r="M54" s="53" t="s">
        <v>110</v>
      </c>
      <c r="N54" s="53" t="s">
        <v>111</v>
      </c>
      <c r="O54" s="53" t="s">
        <v>112</v>
      </c>
      <c r="P54" s="70" t="s">
        <v>104</v>
      </c>
      <c r="Q54" s="70" t="s">
        <v>116</v>
      </c>
      <c r="R54" s="70" t="s">
        <v>115</v>
      </c>
      <c r="T54" s="98" t="s">
        <v>153</v>
      </c>
    </row>
    <row r="55" spans="1:20" ht="22.5" customHeight="1">
      <c r="A55" s="6"/>
      <c r="B55" s="9"/>
      <c r="C55" s="72"/>
      <c r="D55" s="152"/>
      <c r="E55" s="152"/>
      <c r="F55" s="15"/>
      <c r="G55" s="7"/>
      <c r="H55" s="6"/>
      <c r="I55" s="6"/>
      <c r="J55" s="7" t="s">
        <v>1</v>
      </c>
      <c r="K55" s="8" t="s">
        <v>1</v>
      </c>
      <c r="L55" s="1"/>
      <c r="M55" s="1"/>
      <c r="N55" s="1"/>
      <c r="O55" s="20">
        <f>L55-(M55+N55)</f>
        <v>0</v>
      </c>
      <c r="P55" s="29" t="str">
        <f t="shared" ref="P55:P61" si="12">IF(OR(G55="新規",G55="追加",G55=""),"OK",(IF(AND(H55="",I55=""),"NG","OK")))</f>
        <v>OK</v>
      </c>
      <c r="Q55" s="10" t="str">
        <f t="shared" ref="Q55:Q61" si="13">IF(OR(G55="新規",G55="追加",G55=""),"OK",(IF(OR(AND(J55="",K55=""),AND(J55="",K55="□"),AND(J55="□",K55=""),AND(J55="□",K55="□")),"NG","OK")))</f>
        <v>OK</v>
      </c>
      <c r="R55" s="10" t="str">
        <f>IF(OR(AND(C55&lt;&gt;"",D55&lt;&gt;"",F55&lt;&gt;"",G55&lt;&gt;""),(C55="")),"OK","NG")</f>
        <v>OK</v>
      </c>
      <c r="T55" s="78" t="s">
        <v>159</v>
      </c>
    </row>
    <row r="56" spans="1:20" ht="22.5" customHeight="1">
      <c r="A56" s="6"/>
      <c r="B56" s="9"/>
      <c r="C56" s="72"/>
      <c r="D56" s="152"/>
      <c r="E56" s="152"/>
      <c r="F56" s="15"/>
      <c r="G56" s="7"/>
      <c r="H56" s="6"/>
      <c r="I56" s="6"/>
      <c r="J56" s="7" t="s">
        <v>1</v>
      </c>
      <c r="K56" s="8" t="s">
        <v>1</v>
      </c>
      <c r="L56" s="1"/>
      <c r="M56" s="1"/>
      <c r="N56" s="1"/>
      <c r="O56" s="20">
        <f t="shared" ref="O56:O61" si="14">L56-(M56+N56)</f>
        <v>0</v>
      </c>
      <c r="P56" s="29" t="str">
        <f t="shared" si="12"/>
        <v>OK</v>
      </c>
      <c r="Q56" s="10" t="str">
        <f t="shared" si="13"/>
        <v>OK</v>
      </c>
      <c r="R56" s="10" t="str">
        <f t="shared" ref="R56:R61" si="15">IF(OR(AND(C56&lt;&gt;"",D56&lt;&gt;"",F56&lt;&gt;"",G56&lt;&gt;""),(C56="")),"OK","NG")</f>
        <v>OK</v>
      </c>
      <c r="T56" s="79" t="s">
        <v>162</v>
      </c>
    </row>
    <row r="57" spans="1:20" ht="22.5" customHeight="1">
      <c r="A57" s="6"/>
      <c r="B57" s="9"/>
      <c r="C57" s="72"/>
      <c r="D57" s="152"/>
      <c r="E57" s="152"/>
      <c r="F57" s="15"/>
      <c r="G57" s="7"/>
      <c r="H57" s="6"/>
      <c r="I57" s="6"/>
      <c r="J57" s="7" t="s">
        <v>1</v>
      </c>
      <c r="K57" s="8" t="s">
        <v>1</v>
      </c>
      <c r="L57" s="1"/>
      <c r="M57" s="1"/>
      <c r="N57" s="1"/>
      <c r="O57" s="20">
        <f t="shared" si="14"/>
        <v>0</v>
      </c>
      <c r="P57" s="29" t="str">
        <f t="shared" si="12"/>
        <v>OK</v>
      </c>
      <c r="Q57" s="10" t="str">
        <f t="shared" si="13"/>
        <v>OK</v>
      </c>
      <c r="R57" s="10" t="str">
        <f t="shared" si="15"/>
        <v>OK</v>
      </c>
      <c r="T57" s="81" t="s">
        <v>214</v>
      </c>
    </row>
    <row r="58" spans="1:20" ht="22.5" customHeight="1">
      <c r="A58" s="6"/>
      <c r="B58" s="9"/>
      <c r="C58" s="72"/>
      <c r="D58" s="152"/>
      <c r="E58" s="152"/>
      <c r="F58" s="15"/>
      <c r="G58" s="7"/>
      <c r="H58" s="6"/>
      <c r="I58" s="6"/>
      <c r="J58" s="7" t="s">
        <v>1</v>
      </c>
      <c r="K58" s="8" t="s">
        <v>1</v>
      </c>
      <c r="L58" s="1"/>
      <c r="M58" s="1"/>
      <c r="N58" s="1"/>
      <c r="O58" s="20">
        <f t="shared" si="14"/>
        <v>0</v>
      </c>
      <c r="P58" s="29" t="str">
        <f t="shared" si="12"/>
        <v>OK</v>
      </c>
      <c r="Q58" s="10" t="str">
        <f t="shared" si="13"/>
        <v>OK</v>
      </c>
      <c r="R58" s="10" t="str">
        <f t="shared" si="15"/>
        <v>OK</v>
      </c>
      <c r="T58" s="80" t="s">
        <v>13</v>
      </c>
    </row>
    <row r="59" spans="1:20" ht="22.5" customHeight="1">
      <c r="A59" s="6"/>
      <c r="B59" s="9"/>
      <c r="C59" s="72"/>
      <c r="D59" s="152"/>
      <c r="E59" s="152"/>
      <c r="F59" s="16"/>
      <c r="G59" s="7"/>
      <c r="H59" s="6"/>
      <c r="I59" s="6"/>
      <c r="J59" s="7" t="s">
        <v>1</v>
      </c>
      <c r="K59" s="8" t="s">
        <v>1</v>
      </c>
      <c r="L59" s="1"/>
      <c r="M59" s="1"/>
      <c r="N59" s="1"/>
      <c r="O59" s="20">
        <f t="shared" si="14"/>
        <v>0</v>
      </c>
      <c r="P59" s="29" t="str">
        <f t="shared" si="12"/>
        <v>OK</v>
      </c>
      <c r="Q59" s="10" t="str">
        <f t="shared" si="13"/>
        <v>OK</v>
      </c>
      <c r="R59" s="10" t="str">
        <f t="shared" si="15"/>
        <v>OK</v>
      </c>
    </row>
    <row r="60" spans="1:20" ht="22.5" customHeight="1">
      <c r="A60" s="6"/>
      <c r="B60" s="9"/>
      <c r="C60" s="72"/>
      <c r="D60" s="152"/>
      <c r="E60" s="152"/>
      <c r="F60" s="15"/>
      <c r="G60" s="7"/>
      <c r="H60" s="6"/>
      <c r="I60" s="6"/>
      <c r="J60" s="7" t="s">
        <v>1</v>
      </c>
      <c r="K60" s="8" t="s">
        <v>1</v>
      </c>
      <c r="L60" s="1"/>
      <c r="M60" s="1"/>
      <c r="N60" s="1"/>
      <c r="O60" s="20">
        <f t="shared" si="14"/>
        <v>0</v>
      </c>
      <c r="P60" s="29" t="str">
        <f t="shared" si="12"/>
        <v>OK</v>
      </c>
      <c r="Q60" s="10" t="str">
        <f t="shared" si="13"/>
        <v>OK</v>
      </c>
      <c r="R60" s="10" t="str">
        <f t="shared" si="15"/>
        <v>OK</v>
      </c>
    </row>
    <row r="61" spans="1:20" ht="22.5" customHeight="1">
      <c r="A61" s="6"/>
      <c r="B61" s="9"/>
      <c r="C61" s="72"/>
      <c r="D61" s="152"/>
      <c r="E61" s="152"/>
      <c r="F61" s="15"/>
      <c r="G61" s="7"/>
      <c r="H61" s="6"/>
      <c r="I61" s="6"/>
      <c r="J61" s="7" t="s">
        <v>1</v>
      </c>
      <c r="K61" s="8" t="s">
        <v>1</v>
      </c>
      <c r="L61" s="1"/>
      <c r="M61" s="1"/>
      <c r="N61" s="1"/>
      <c r="O61" s="20">
        <f t="shared" si="14"/>
        <v>0</v>
      </c>
      <c r="P61" s="29" t="str">
        <f t="shared" si="12"/>
        <v>OK</v>
      </c>
      <c r="Q61" s="10" t="str">
        <f t="shared" si="13"/>
        <v>OK</v>
      </c>
      <c r="R61" s="10" t="str">
        <f t="shared" si="15"/>
        <v>OK</v>
      </c>
    </row>
    <row r="62" spans="1:20" ht="22.5" customHeight="1">
      <c r="A62" s="12"/>
      <c r="B62" s="13"/>
      <c r="C62" s="14"/>
      <c r="D62" s="13"/>
      <c r="E62" s="14"/>
      <c r="F62" s="14"/>
      <c r="G62" s="13"/>
      <c r="H62" s="13"/>
      <c r="I62" s="12"/>
      <c r="J62" s="12"/>
      <c r="K62" s="68" t="s">
        <v>137</v>
      </c>
      <c r="L62" s="27">
        <f>SUM(L55:L61)</f>
        <v>0</v>
      </c>
      <c r="M62" s="27">
        <f t="shared" ref="M62:N62" si="16">SUM(M55:M61)</f>
        <v>0</v>
      </c>
      <c r="N62" s="27">
        <f t="shared" si="16"/>
        <v>0</v>
      </c>
      <c r="O62" s="27">
        <f>L62-(M62+N62)</f>
        <v>0</v>
      </c>
      <c r="P62" s="76"/>
      <c r="Q62" s="77"/>
      <c r="R62" s="77"/>
    </row>
    <row r="63" spans="1:20" ht="22.5" customHeight="1">
      <c r="A63" s="48" t="s">
        <v>130</v>
      </c>
      <c r="B63" s="13"/>
      <c r="C63" s="14"/>
      <c r="D63" s="13"/>
      <c r="E63" s="14"/>
      <c r="F63" s="14"/>
      <c r="G63" s="13"/>
      <c r="H63" s="13"/>
      <c r="I63" s="12"/>
      <c r="J63" s="12"/>
      <c r="K63" s="12"/>
      <c r="L63" s="12"/>
      <c r="M63" s="12"/>
      <c r="N63" s="12"/>
      <c r="O63" s="12"/>
      <c r="P63" s="76"/>
      <c r="Q63" s="77"/>
      <c r="R63" s="77"/>
    </row>
    <row r="64" spans="1:20" ht="22.5" customHeight="1">
      <c r="A64" s="162" t="s">
        <v>217</v>
      </c>
      <c r="B64" s="160" t="s">
        <v>67</v>
      </c>
      <c r="C64" s="150" t="s">
        <v>286</v>
      </c>
      <c r="D64" s="150"/>
      <c r="E64" s="150"/>
      <c r="F64" s="150"/>
      <c r="G64" s="160" t="s">
        <v>38</v>
      </c>
      <c r="H64" s="144" t="s">
        <v>47</v>
      </c>
      <c r="I64" s="145"/>
      <c r="J64" s="145"/>
      <c r="K64" s="146"/>
      <c r="L64" s="144" t="s">
        <v>216</v>
      </c>
      <c r="M64" s="145"/>
      <c r="N64" s="145"/>
      <c r="O64" s="146"/>
      <c r="P64" s="48" t="s">
        <v>96</v>
      </c>
      <c r="Q64" s="48" t="s">
        <v>96</v>
      </c>
      <c r="R64" s="61"/>
    </row>
    <row r="65" spans="1:20" ht="22.5" customHeight="1">
      <c r="A65" s="161"/>
      <c r="B65" s="161"/>
      <c r="C65" s="68" t="s">
        <v>215</v>
      </c>
      <c r="D65" s="150" t="s">
        <v>120</v>
      </c>
      <c r="E65" s="150"/>
      <c r="F65" s="68" t="s">
        <v>15</v>
      </c>
      <c r="G65" s="161"/>
      <c r="H65" s="69" t="s">
        <v>29</v>
      </c>
      <c r="I65" s="69" t="s">
        <v>28</v>
      </c>
      <c r="J65" s="68" t="s">
        <v>18</v>
      </c>
      <c r="K65" s="68" t="s">
        <v>19</v>
      </c>
      <c r="L65" s="53" t="s">
        <v>109</v>
      </c>
      <c r="M65" s="53" t="s">
        <v>110</v>
      </c>
      <c r="N65" s="53" t="s">
        <v>111</v>
      </c>
      <c r="O65" s="53" t="s">
        <v>112</v>
      </c>
      <c r="P65" s="70" t="s">
        <v>104</v>
      </c>
      <c r="Q65" s="70" t="s">
        <v>116</v>
      </c>
      <c r="R65" s="70" t="s">
        <v>115</v>
      </c>
      <c r="T65" s="82" t="s">
        <v>153</v>
      </c>
    </row>
    <row r="66" spans="1:20" ht="22.5" customHeight="1">
      <c r="A66" s="6"/>
      <c r="B66" s="9"/>
      <c r="C66" s="72"/>
      <c r="D66" s="152"/>
      <c r="E66" s="152"/>
      <c r="F66" s="15"/>
      <c r="G66" s="7"/>
      <c r="H66" s="6"/>
      <c r="I66" s="6"/>
      <c r="J66" s="7" t="s">
        <v>1</v>
      </c>
      <c r="K66" s="8" t="s">
        <v>1</v>
      </c>
      <c r="L66" s="1"/>
      <c r="M66" s="1"/>
      <c r="N66" s="1"/>
      <c r="O66" s="20">
        <f>L66-(M66+N66)</f>
        <v>0</v>
      </c>
      <c r="P66" s="29" t="str">
        <f>IF(OR(G66="新規",G66="追加",G66=""),"OK",(IF(AND(H66="",I66=""),"NG","OK")))</f>
        <v>OK</v>
      </c>
      <c r="Q66" s="10" t="str">
        <f>IF(OR(G66="新規",G66="追加",G66=""),"OK",(IF(OR(AND(J66="",K66=""),AND(J66="",K66="□"),AND(J66="□",K66=""),AND(J66="□",K66="□")),"NG","OK")))</f>
        <v>OK</v>
      </c>
      <c r="R66" s="10" t="str">
        <f>IF(OR(AND(C66&lt;&gt;"",D66&lt;&gt;"",F66&lt;&gt;"",G66&lt;&gt;""),(C66="")),"OK","NG")</f>
        <v>OK</v>
      </c>
      <c r="T66" s="83" t="s">
        <v>271</v>
      </c>
    </row>
    <row r="67" spans="1:20" ht="22.5" customHeight="1">
      <c r="A67" s="6"/>
      <c r="B67" s="9"/>
      <c r="C67" s="72"/>
      <c r="D67" s="152"/>
      <c r="E67" s="152"/>
      <c r="F67" s="15"/>
      <c r="G67" s="7"/>
      <c r="H67" s="6"/>
      <c r="I67" s="6"/>
      <c r="J67" s="7" t="s">
        <v>1</v>
      </c>
      <c r="K67" s="8" t="s">
        <v>1</v>
      </c>
      <c r="L67" s="1"/>
      <c r="M67" s="1"/>
      <c r="N67" s="1"/>
      <c r="O67" s="20">
        <f t="shared" ref="O67:O72" si="17">L67-(M67+N67)</f>
        <v>0</v>
      </c>
      <c r="P67" s="29" t="str">
        <f>IF(OR(G67="新規",G67="追加",G67=""),"OK",(IF(AND(H67="",I67=""),"NG","OK")))</f>
        <v>OK</v>
      </c>
      <c r="Q67" s="10" t="str">
        <f t="shared" ref="Q67:Q72" si="18">IF(OR(G67="新規",G67="追加",G67=""),"OK",(IF(OR(AND(J67="",K67=""),AND(J67="",K67="□"),AND(J67="□",K67=""),AND(J67="□",K67="□")),"NG","OK")))</f>
        <v>OK</v>
      </c>
      <c r="R67" s="10" t="str">
        <f t="shared" ref="R67:R72" si="19">IF(OR(AND(C67&lt;&gt;"",D67&lt;&gt;"",F67&lt;&gt;"",G67&lt;&gt;""),(C67="")),"OK","NG")</f>
        <v>OK</v>
      </c>
      <c r="T67" s="82" t="s">
        <v>214</v>
      </c>
    </row>
    <row r="68" spans="1:20" ht="22.5" customHeight="1">
      <c r="A68" s="6"/>
      <c r="B68" s="9"/>
      <c r="C68" s="72"/>
      <c r="D68" s="152"/>
      <c r="E68" s="152"/>
      <c r="F68" s="15"/>
      <c r="G68" s="7"/>
      <c r="H68" s="6"/>
      <c r="I68" s="6"/>
      <c r="J68" s="7" t="s">
        <v>1</v>
      </c>
      <c r="K68" s="8" t="s">
        <v>1</v>
      </c>
      <c r="L68" s="1"/>
      <c r="M68" s="1"/>
      <c r="N68" s="1"/>
      <c r="O68" s="20">
        <f t="shared" si="17"/>
        <v>0</v>
      </c>
      <c r="P68" s="29" t="str">
        <f t="shared" ref="P68:P72" si="20">IF(OR(G68="新規",G68="追加",G68=""),"OK",(IF(AND(H68="",I68=""),"NG","OK")))</f>
        <v>OK</v>
      </c>
      <c r="Q68" s="10" t="str">
        <f t="shared" si="18"/>
        <v>OK</v>
      </c>
      <c r="R68" s="10" t="str">
        <f t="shared" si="19"/>
        <v>OK</v>
      </c>
      <c r="T68" s="80" t="s">
        <v>13</v>
      </c>
    </row>
    <row r="69" spans="1:20" ht="22.5" customHeight="1">
      <c r="A69" s="6"/>
      <c r="B69" s="9"/>
      <c r="C69" s="72"/>
      <c r="D69" s="152"/>
      <c r="E69" s="152"/>
      <c r="F69" s="15"/>
      <c r="G69" s="7"/>
      <c r="H69" s="6"/>
      <c r="I69" s="6"/>
      <c r="J69" s="7" t="s">
        <v>1</v>
      </c>
      <c r="K69" s="8" t="s">
        <v>1</v>
      </c>
      <c r="L69" s="1"/>
      <c r="M69" s="1"/>
      <c r="N69" s="1"/>
      <c r="O69" s="20">
        <f t="shared" si="17"/>
        <v>0</v>
      </c>
      <c r="P69" s="29" t="str">
        <f t="shared" si="20"/>
        <v>OK</v>
      </c>
      <c r="Q69" s="10" t="str">
        <f t="shared" si="18"/>
        <v>OK</v>
      </c>
      <c r="R69" s="10" t="str">
        <f t="shared" si="19"/>
        <v>OK</v>
      </c>
    </row>
    <row r="70" spans="1:20" ht="22.5" customHeight="1">
      <c r="A70" s="6"/>
      <c r="B70" s="9"/>
      <c r="C70" s="72"/>
      <c r="D70" s="152"/>
      <c r="E70" s="152"/>
      <c r="F70" s="16"/>
      <c r="G70" s="7"/>
      <c r="H70" s="6"/>
      <c r="I70" s="6"/>
      <c r="J70" s="7" t="s">
        <v>1</v>
      </c>
      <c r="K70" s="8" t="s">
        <v>1</v>
      </c>
      <c r="L70" s="1"/>
      <c r="M70" s="1"/>
      <c r="N70" s="1"/>
      <c r="O70" s="20">
        <f t="shared" si="17"/>
        <v>0</v>
      </c>
      <c r="P70" s="29" t="str">
        <f t="shared" si="20"/>
        <v>OK</v>
      </c>
      <c r="Q70" s="10" t="str">
        <f t="shared" si="18"/>
        <v>OK</v>
      </c>
      <c r="R70" s="10" t="str">
        <f t="shared" si="19"/>
        <v>OK</v>
      </c>
    </row>
    <row r="71" spans="1:20" ht="22.5" customHeight="1">
      <c r="A71" s="6"/>
      <c r="B71" s="9"/>
      <c r="C71" s="72"/>
      <c r="D71" s="152"/>
      <c r="E71" s="152"/>
      <c r="F71" s="15"/>
      <c r="G71" s="7"/>
      <c r="H71" s="6"/>
      <c r="I71" s="6"/>
      <c r="J71" s="7" t="s">
        <v>1</v>
      </c>
      <c r="K71" s="8" t="s">
        <v>1</v>
      </c>
      <c r="L71" s="1"/>
      <c r="M71" s="1"/>
      <c r="N71" s="1"/>
      <c r="O71" s="20">
        <f t="shared" si="17"/>
        <v>0</v>
      </c>
      <c r="P71" s="29" t="str">
        <f t="shared" si="20"/>
        <v>OK</v>
      </c>
      <c r="Q71" s="10" t="str">
        <f t="shared" si="18"/>
        <v>OK</v>
      </c>
      <c r="R71" s="10" t="str">
        <f t="shared" si="19"/>
        <v>OK</v>
      </c>
    </row>
    <row r="72" spans="1:20" ht="22.5" customHeight="1">
      <c r="A72" s="6"/>
      <c r="B72" s="9"/>
      <c r="C72" s="72"/>
      <c r="D72" s="152"/>
      <c r="E72" s="152"/>
      <c r="F72" s="15"/>
      <c r="G72" s="7"/>
      <c r="H72" s="6"/>
      <c r="I72" s="6"/>
      <c r="J72" s="7" t="s">
        <v>1</v>
      </c>
      <c r="K72" s="8" t="s">
        <v>1</v>
      </c>
      <c r="L72" s="1"/>
      <c r="M72" s="1"/>
      <c r="N72" s="1"/>
      <c r="O72" s="20">
        <f t="shared" si="17"/>
        <v>0</v>
      </c>
      <c r="P72" s="29" t="str">
        <f t="shared" si="20"/>
        <v>OK</v>
      </c>
      <c r="Q72" s="10" t="str">
        <f t="shared" si="18"/>
        <v>OK</v>
      </c>
      <c r="R72" s="10" t="str">
        <f t="shared" si="19"/>
        <v>OK</v>
      </c>
    </row>
    <row r="73" spans="1:20" ht="22.5" customHeight="1">
      <c r="A73" s="12"/>
      <c r="B73" s="13"/>
      <c r="C73" s="14"/>
      <c r="D73" s="13"/>
      <c r="E73" s="14"/>
      <c r="F73" s="14"/>
      <c r="G73" s="13"/>
      <c r="H73" s="13"/>
      <c r="I73" s="12"/>
      <c r="J73" s="12"/>
      <c r="K73" s="68" t="s">
        <v>137</v>
      </c>
      <c r="L73" s="27">
        <f>SUM(L66:L72)</f>
        <v>0</v>
      </c>
      <c r="M73" s="27">
        <f t="shared" ref="M73:N73" si="21">SUM(M66:M72)</f>
        <v>0</v>
      </c>
      <c r="N73" s="27">
        <f t="shared" si="21"/>
        <v>0</v>
      </c>
      <c r="O73" s="27">
        <f>L73-(M73+N73)</f>
        <v>0</v>
      </c>
      <c r="P73" s="76"/>
      <c r="Q73" s="77"/>
      <c r="R73" s="77"/>
    </row>
    <row r="74" spans="1:20" ht="22.5" customHeight="1">
      <c r="A74" s="48" t="s">
        <v>132</v>
      </c>
      <c r="B74" s="13"/>
      <c r="C74" s="14"/>
      <c r="D74" s="13"/>
      <c r="E74" s="14"/>
      <c r="F74" s="14"/>
      <c r="G74" s="13"/>
      <c r="H74" s="13"/>
      <c r="I74" s="12"/>
      <c r="J74" s="12"/>
      <c r="K74" s="12"/>
      <c r="L74" s="12"/>
      <c r="M74" s="12"/>
      <c r="N74" s="12"/>
      <c r="O74" s="12"/>
      <c r="P74" s="76"/>
      <c r="Q74" s="77"/>
      <c r="R74" s="77"/>
    </row>
    <row r="75" spans="1:20" ht="22.5" customHeight="1">
      <c r="A75" s="162" t="s">
        <v>217</v>
      </c>
      <c r="B75" s="160" t="s">
        <v>67</v>
      </c>
      <c r="C75" s="150" t="s">
        <v>286</v>
      </c>
      <c r="D75" s="150"/>
      <c r="E75" s="150"/>
      <c r="F75" s="150"/>
      <c r="G75" s="160" t="s">
        <v>38</v>
      </c>
      <c r="H75" s="147" t="s">
        <v>47</v>
      </c>
      <c r="I75" s="148"/>
      <c r="J75" s="148"/>
      <c r="K75" s="149"/>
      <c r="L75" s="144" t="s">
        <v>216</v>
      </c>
      <c r="M75" s="145"/>
      <c r="N75" s="145"/>
      <c r="O75" s="146"/>
      <c r="P75" s="76"/>
      <c r="Q75" s="77"/>
      <c r="R75" s="61"/>
    </row>
    <row r="76" spans="1:20" ht="22.5" customHeight="1">
      <c r="A76" s="161"/>
      <c r="B76" s="161"/>
      <c r="C76" s="68" t="s">
        <v>215</v>
      </c>
      <c r="D76" s="150" t="s">
        <v>120</v>
      </c>
      <c r="E76" s="150"/>
      <c r="F76" s="68" t="s">
        <v>15</v>
      </c>
      <c r="G76" s="161"/>
      <c r="H76" s="84" t="s">
        <v>29</v>
      </c>
      <c r="I76" s="84" t="s">
        <v>28</v>
      </c>
      <c r="J76" s="22" t="s">
        <v>18</v>
      </c>
      <c r="K76" s="22" t="s">
        <v>19</v>
      </c>
      <c r="L76" s="53" t="s">
        <v>109</v>
      </c>
      <c r="M76" s="53" t="s">
        <v>110</v>
      </c>
      <c r="N76" s="53" t="s">
        <v>111</v>
      </c>
      <c r="O76" s="53" t="s">
        <v>112</v>
      </c>
      <c r="P76" s="76"/>
      <c r="Q76" s="77"/>
      <c r="R76" s="70" t="s">
        <v>115</v>
      </c>
      <c r="T76" s="81" t="s">
        <v>153</v>
      </c>
    </row>
    <row r="77" spans="1:20" ht="22.5" customHeight="1">
      <c r="A77" s="6"/>
      <c r="B77" s="9"/>
      <c r="C77" s="72"/>
      <c r="D77" s="152"/>
      <c r="E77" s="152"/>
      <c r="F77" s="15"/>
      <c r="G77" s="7"/>
      <c r="H77" s="22"/>
      <c r="I77" s="22"/>
      <c r="J77" s="22" t="s">
        <v>1</v>
      </c>
      <c r="K77" s="22" t="s">
        <v>1</v>
      </c>
      <c r="L77" s="1"/>
      <c r="M77" s="1"/>
      <c r="N77" s="1"/>
      <c r="O77" s="20">
        <f>L77-(M77+N77)</f>
        <v>0</v>
      </c>
      <c r="P77" s="76"/>
      <c r="Q77" s="77"/>
      <c r="R77" s="10" t="str">
        <f>IF(OR(AND(C77&lt;&gt;"",D77&lt;&gt;"",F77&lt;&gt;"",G77&lt;&gt;""),(C77="")),"OK","NG")</f>
        <v>OK</v>
      </c>
      <c r="T77" s="81" t="s">
        <v>273</v>
      </c>
    </row>
    <row r="78" spans="1:20" ht="22.5" customHeight="1">
      <c r="A78" s="6"/>
      <c r="B78" s="9"/>
      <c r="C78" s="72"/>
      <c r="D78" s="152"/>
      <c r="E78" s="152"/>
      <c r="F78" s="15"/>
      <c r="G78" s="7"/>
      <c r="H78" s="22"/>
      <c r="I78" s="22"/>
      <c r="J78" s="22" t="s">
        <v>1</v>
      </c>
      <c r="K78" s="22" t="s">
        <v>1</v>
      </c>
      <c r="L78" s="1"/>
      <c r="M78" s="1"/>
      <c r="N78" s="1"/>
      <c r="O78" s="20">
        <f t="shared" ref="O78:O83" si="22">L78-(M78+N78)</f>
        <v>0</v>
      </c>
      <c r="P78" s="76"/>
      <c r="Q78" s="77"/>
      <c r="R78" s="10" t="str">
        <f t="shared" ref="R78:R83" si="23">IF(OR(AND(C78&lt;&gt;"",D78&lt;&gt;"",F78&lt;&gt;"",G78&lt;&gt;""),(C78="")),"OK","NG")</f>
        <v>OK</v>
      </c>
      <c r="T78" s="81" t="s">
        <v>163</v>
      </c>
    </row>
    <row r="79" spans="1:20" ht="22.5" customHeight="1">
      <c r="A79" s="6"/>
      <c r="B79" s="9"/>
      <c r="C79" s="72"/>
      <c r="D79" s="152"/>
      <c r="E79" s="152"/>
      <c r="F79" s="15"/>
      <c r="G79" s="7"/>
      <c r="H79" s="22"/>
      <c r="I79" s="22"/>
      <c r="J79" s="22" t="s">
        <v>1</v>
      </c>
      <c r="K79" s="22" t="s">
        <v>1</v>
      </c>
      <c r="L79" s="1"/>
      <c r="M79" s="1"/>
      <c r="N79" s="1"/>
      <c r="O79" s="20">
        <f t="shared" si="22"/>
        <v>0</v>
      </c>
      <c r="P79" s="76"/>
      <c r="Q79" s="77"/>
      <c r="R79" s="10" t="str">
        <f t="shared" si="23"/>
        <v>OK</v>
      </c>
      <c r="T79" s="81" t="s">
        <v>214</v>
      </c>
    </row>
    <row r="80" spans="1:20" ht="22.5" customHeight="1">
      <c r="A80" s="6"/>
      <c r="B80" s="9"/>
      <c r="C80" s="72"/>
      <c r="D80" s="152"/>
      <c r="E80" s="152"/>
      <c r="F80" s="15"/>
      <c r="G80" s="7"/>
      <c r="H80" s="22"/>
      <c r="I80" s="22"/>
      <c r="J80" s="22" t="s">
        <v>1</v>
      </c>
      <c r="K80" s="22" t="s">
        <v>1</v>
      </c>
      <c r="L80" s="1"/>
      <c r="M80" s="1"/>
      <c r="N80" s="1"/>
      <c r="O80" s="20">
        <f t="shared" si="22"/>
        <v>0</v>
      </c>
      <c r="P80" s="76"/>
      <c r="Q80" s="77"/>
      <c r="R80" s="10" t="str">
        <f>IF(OR(AND(C80&lt;&gt;"",D80&lt;&gt;"",F80&lt;&gt;"",G80&lt;&gt;""),(C80="")),"OK","NG")</f>
        <v>OK</v>
      </c>
      <c r="T80" s="81" t="s">
        <v>13</v>
      </c>
    </row>
    <row r="81" spans="1:20" ht="22.5" customHeight="1">
      <c r="A81" s="6"/>
      <c r="B81" s="9"/>
      <c r="C81" s="72"/>
      <c r="D81" s="152"/>
      <c r="E81" s="152"/>
      <c r="F81" s="16"/>
      <c r="G81" s="7"/>
      <c r="H81" s="22"/>
      <c r="I81" s="22"/>
      <c r="J81" s="22" t="s">
        <v>1</v>
      </c>
      <c r="K81" s="22" t="s">
        <v>1</v>
      </c>
      <c r="L81" s="1"/>
      <c r="M81" s="1"/>
      <c r="N81" s="1"/>
      <c r="O81" s="20">
        <f t="shared" si="22"/>
        <v>0</v>
      </c>
      <c r="P81" s="76"/>
      <c r="Q81" s="77"/>
      <c r="R81" s="10" t="str">
        <f>IF(OR(AND(C81&lt;&gt;"",D81&lt;&gt;"",F81&lt;&gt;"",G81&lt;&gt;""),(C81="")),"OK","NG")</f>
        <v>OK</v>
      </c>
    </row>
    <row r="82" spans="1:20" ht="22.5" customHeight="1">
      <c r="A82" s="6"/>
      <c r="B82" s="9"/>
      <c r="C82" s="72"/>
      <c r="D82" s="152"/>
      <c r="E82" s="152"/>
      <c r="F82" s="15"/>
      <c r="G82" s="7"/>
      <c r="H82" s="22"/>
      <c r="I82" s="22"/>
      <c r="J82" s="22" t="s">
        <v>1</v>
      </c>
      <c r="K82" s="22" t="s">
        <v>1</v>
      </c>
      <c r="L82" s="1"/>
      <c r="M82" s="1"/>
      <c r="N82" s="1"/>
      <c r="O82" s="20">
        <f t="shared" si="22"/>
        <v>0</v>
      </c>
      <c r="P82" s="76"/>
      <c r="Q82" s="77"/>
      <c r="R82" s="10" t="str">
        <f t="shared" si="23"/>
        <v>OK</v>
      </c>
    </row>
    <row r="83" spans="1:20" ht="22.5" customHeight="1">
      <c r="A83" s="6"/>
      <c r="B83" s="9"/>
      <c r="C83" s="72"/>
      <c r="D83" s="152"/>
      <c r="E83" s="152"/>
      <c r="F83" s="15"/>
      <c r="G83" s="7"/>
      <c r="H83" s="22"/>
      <c r="I83" s="22"/>
      <c r="J83" s="22" t="s">
        <v>1</v>
      </c>
      <c r="K83" s="22" t="s">
        <v>1</v>
      </c>
      <c r="L83" s="1"/>
      <c r="M83" s="1"/>
      <c r="N83" s="1"/>
      <c r="O83" s="20">
        <f t="shared" si="22"/>
        <v>0</v>
      </c>
      <c r="P83" s="76"/>
      <c r="Q83" s="77"/>
      <c r="R83" s="10" t="str">
        <f t="shared" si="23"/>
        <v>OK</v>
      </c>
    </row>
    <row r="84" spans="1:20" ht="22.5" customHeight="1">
      <c r="A84" s="12"/>
      <c r="B84" s="13"/>
      <c r="C84" s="14"/>
      <c r="D84" s="13"/>
      <c r="E84" s="14"/>
      <c r="F84" s="14"/>
      <c r="G84" s="13"/>
      <c r="H84" s="13"/>
      <c r="I84" s="12"/>
      <c r="J84" s="12"/>
      <c r="K84" s="68" t="s">
        <v>137</v>
      </c>
      <c r="L84" s="27">
        <f>SUM(L77:L83)</f>
        <v>0</v>
      </c>
      <c r="M84" s="27">
        <f t="shared" ref="M84:N84" si="24">SUM(M77:M83)</f>
        <v>0</v>
      </c>
      <c r="N84" s="27">
        <f t="shared" si="24"/>
        <v>0</v>
      </c>
      <c r="O84" s="27">
        <f>L84-(M84+N84)</f>
        <v>0</v>
      </c>
      <c r="P84" s="76"/>
      <c r="Q84" s="77"/>
      <c r="R84" s="77"/>
    </row>
    <row r="85" spans="1:20" ht="22.5" customHeight="1">
      <c r="A85" s="48" t="s">
        <v>133</v>
      </c>
      <c r="B85" s="13"/>
      <c r="C85" s="14"/>
      <c r="D85" s="13"/>
      <c r="E85" s="14"/>
      <c r="F85" s="14"/>
      <c r="G85" s="13"/>
      <c r="H85" s="13"/>
      <c r="I85" s="12"/>
      <c r="K85" s="12"/>
      <c r="L85" s="12"/>
      <c r="M85" s="12"/>
      <c r="N85" s="12"/>
      <c r="O85" s="12"/>
      <c r="P85" s="76"/>
      <c r="Q85" s="77"/>
      <c r="R85" s="77"/>
    </row>
    <row r="86" spans="1:20" ht="22.5" customHeight="1">
      <c r="A86" s="162" t="s">
        <v>217</v>
      </c>
      <c r="B86" s="160" t="s">
        <v>67</v>
      </c>
      <c r="C86" s="150" t="s">
        <v>286</v>
      </c>
      <c r="D86" s="150"/>
      <c r="E86" s="150"/>
      <c r="F86" s="150"/>
      <c r="G86" s="160" t="s">
        <v>38</v>
      </c>
      <c r="H86" s="144" t="s">
        <v>47</v>
      </c>
      <c r="I86" s="145"/>
      <c r="J86" s="145"/>
      <c r="K86" s="146"/>
      <c r="L86" s="144" t="s">
        <v>216</v>
      </c>
      <c r="M86" s="145"/>
      <c r="N86" s="145"/>
      <c r="O86" s="146"/>
      <c r="P86" s="48" t="s">
        <v>96</v>
      </c>
      <c r="Q86" s="48" t="s">
        <v>96</v>
      </c>
      <c r="R86" s="61"/>
      <c r="T86" s="81" t="s">
        <v>153</v>
      </c>
    </row>
    <row r="87" spans="1:20" ht="22.5" customHeight="1">
      <c r="A87" s="161"/>
      <c r="B87" s="161"/>
      <c r="C87" s="68" t="s">
        <v>215</v>
      </c>
      <c r="D87" s="150" t="s">
        <v>120</v>
      </c>
      <c r="E87" s="150"/>
      <c r="F87" s="68" t="s">
        <v>15</v>
      </c>
      <c r="G87" s="161"/>
      <c r="H87" s="69" t="s">
        <v>29</v>
      </c>
      <c r="I87" s="69" t="s">
        <v>28</v>
      </c>
      <c r="J87" s="68" t="s">
        <v>18</v>
      </c>
      <c r="K87" s="68" t="s">
        <v>19</v>
      </c>
      <c r="L87" s="53" t="s">
        <v>109</v>
      </c>
      <c r="M87" s="53" t="s">
        <v>110</v>
      </c>
      <c r="N87" s="53" t="s">
        <v>111</v>
      </c>
      <c r="O87" s="53" t="s">
        <v>112</v>
      </c>
      <c r="P87" s="70" t="s">
        <v>104</v>
      </c>
      <c r="Q87" s="70" t="s">
        <v>116</v>
      </c>
      <c r="R87" s="70" t="s">
        <v>115</v>
      </c>
      <c r="T87" s="81" t="s">
        <v>159</v>
      </c>
    </row>
    <row r="88" spans="1:20" ht="22.5" customHeight="1">
      <c r="A88" s="6"/>
      <c r="B88" s="9"/>
      <c r="C88" s="72"/>
      <c r="D88" s="152"/>
      <c r="E88" s="152"/>
      <c r="F88" s="15"/>
      <c r="G88" s="7"/>
      <c r="H88" s="6"/>
      <c r="I88" s="6"/>
      <c r="J88" s="7" t="s">
        <v>1</v>
      </c>
      <c r="K88" s="8" t="s">
        <v>1</v>
      </c>
      <c r="L88" s="1"/>
      <c r="M88" s="1"/>
      <c r="N88" s="1"/>
      <c r="O88" s="20">
        <f>L88-(M88+N88)</f>
        <v>0</v>
      </c>
      <c r="P88" s="29" t="str">
        <f>IF(OR(G88="新規",G88="追加",G88=""),"OK",(IF(AND(H88="",I88=""),"NG","OK")))</f>
        <v>OK</v>
      </c>
      <c r="Q88" s="10" t="str">
        <f>IF(OR(G88="新規",G88="追加",G88=""),"OK",(IF(OR(AND(J88="",K88=""),AND(J88="",K88="□"),AND(J88="□",K88=""),AND(J88="□",K88="□")),"NG","OK")))</f>
        <v>OK</v>
      </c>
      <c r="R88" s="10" t="str">
        <f>IF(OR(AND(C88&lt;&gt;"",D88&lt;&gt;"",F88&lt;&gt;"",G88&lt;&gt;""),(C88="")),"OK","NG")</f>
        <v>OK</v>
      </c>
      <c r="T88" s="81" t="s">
        <v>13</v>
      </c>
    </row>
    <row r="89" spans="1:20" ht="22.5" customHeight="1">
      <c r="A89" s="6"/>
      <c r="B89" s="9"/>
      <c r="C89" s="72"/>
      <c r="D89" s="152"/>
      <c r="E89" s="152"/>
      <c r="F89" s="15"/>
      <c r="G89" s="7"/>
      <c r="H89" s="6"/>
      <c r="I89" s="6"/>
      <c r="J89" s="7" t="s">
        <v>1</v>
      </c>
      <c r="K89" s="8" t="s">
        <v>1</v>
      </c>
      <c r="L89" s="1"/>
      <c r="M89" s="1"/>
      <c r="N89" s="1"/>
      <c r="O89" s="20">
        <f t="shared" ref="O89:O94" si="25">L89-(M89+N89)</f>
        <v>0</v>
      </c>
      <c r="P89" s="29" t="str">
        <f t="shared" ref="P89:P94" si="26">IF(OR(G89="新規",G89="追加",G89=""),"OK",(IF(AND(H89="",I89=""),"NG","OK")))</f>
        <v>OK</v>
      </c>
      <c r="Q89" s="10" t="str">
        <f t="shared" ref="Q89:Q94" si="27">IF(OR(G89="新規",G89="追加",G89=""),"OK",(IF(OR(AND(J89="",K89=""),AND(J89="",K89="□"),AND(J89="□",K89=""),AND(J89="□",K89="□")),"NG","OK")))</f>
        <v>OK</v>
      </c>
      <c r="R89" s="10" t="str">
        <f t="shared" ref="R89:R94" si="28">IF(OR(AND(C89&lt;&gt;"",D89&lt;&gt;"",F89&lt;&gt;"",G89&lt;&gt;""),(C89="")),"OK","NG")</f>
        <v>OK</v>
      </c>
    </row>
    <row r="90" spans="1:20" ht="22.5" customHeight="1">
      <c r="A90" s="6"/>
      <c r="B90" s="9"/>
      <c r="C90" s="72"/>
      <c r="D90" s="152"/>
      <c r="E90" s="152"/>
      <c r="F90" s="15"/>
      <c r="G90" s="7"/>
      <c r="H90" s="6"/>
      <c r="I90" s="6"/>
      <c r="J90" s="7" t="s">
        <v>1</v>
      </c>
      <c r="K90" s="8" t="s">
        <v>1</v>
      </c>
      <c r="L90" s="1"/>
      <c r="M90" s="1"/>
      <c r="N90" s="1"/>
      <c r="O90" s="20">
        <f t="shared" si="25"/>
        <v>0</v>
      </c>
      <c r="P90" s="29" t="str">
        <f t="shared" si="26"/>
        <v>OK</v>
      </c>
      <c r="Q90" s="10" t="str">
        <f t="shared" si="27"/>
        <v>OK</v>
      </c>
      <c r="R90" s="10" t="str">
        <f t="shared" si="28"/>
        <v>OK</v>
      </c>
    </row>
    <row r="91" spans="1:20" ht="22.5" customHeight="1">
      <c r="A91" s="6"/>
      <c r="B91" s="9"/>
      <c r="C91" s="72"/>
      <c r="D91" s="152"/>
      <c r="E91" s="152"/>
      <c r="F91" s="15"/>
      <c r="G91" s="7"/>
      <c r="H91" s="6"/>
      <c r="I91" s="6"/>
      <c r="J91" s="7" t="s">
        <v>1</v>
      </c>
      <c r="K91" s="8" t="s">
        <v>1</v>
      </c>
      <c r="L91" s="1"/>
      <c r="M91" s="1"/>
      <c r="N91" s="1"/>
      <c r="O91" s="20">
        <f t="shared" si="25"/>
        <v>0</v>
      </c>
      <c r="P91" s="29" t="str">
        <f t="shared" si="26"/>
        <v>OK</v>
      </c>
      <c r="Q91" s="10" t="str">
        <f t="shared" si="27"/>
        <v>OK</v>
      </c>
      <c r="R91" s="10" t="str">
        <f t="shared" si="28"/>
        <v>OK</v>
      </c>
    </row>
    <row r="92" spans="1:20" ht="22.5" customHeight="1">
      <c r="A92" s="6"/>
      <c r="B92" s="9"/>
      <c r="C92" s="72"/>
      <c r="D92" s="152"/>
      <c r="E92" s="152"/>
      <c r="F92" s="16"/>
      <c r="G92" s="7"/>
      <c r="H92" s="6"/>
      <c r="I92" s="6"/>
      <c r="J92" s="7" t="s">
        <v>1</v>
      </c>
      <c r="K92" s="8" t="s">
        <v>1</v>
      </c>
      <c r="L92" s="1"/>
      <c r="M92" s="1"/>
      <c r="N92" s="1"/>
      <c r="O92" s="20">
        <f t="shared" si="25"/>
        <v>0</v>
      </c>
      <c r="P92" s="29" t="str">
        <f t="shared" si="26"/>
        <v>OK</v>
      </c>
      <c r="Q92" s="10" t="str">
        <f t="shared" si="27"/>
        <v>OK</v>
      </c>
      <c r="R92" s="10" t="str">
        <f t="shared" si="28"/>
        <v>OK</v>
      </c>
    </row>
    <row r="93" spans="1:20" ht="22.5" customHeight="1">
      <c r="A93" s="6"/>
      <c r="B93" s="9"/>
      <c r="C93" s="72"/>
      <c r="D93" s="152"/>
      <c r="E93" s="152"/>
      <c r="F93" s="15"/>
      <c r="G93" s="7"/>
      <c r="H93" s="6"/>
      <c r="I93" s="6"/>
      <c r="J93" s="7" t="s">
        <v>1</v>
      </c>
      <c r="K93" s="8" t="s">
        <v>1</v>
      </c>
      <c r="L93" s="1"/>
      <c r="M93" s="1"/>
      <c r="N93" s="1"/>
      <c r="O93" s="20">
        <f t="shared" si="25"/>
        <v>0</v>
      </c>
      <c r="P93" s="29" t="str">
        <f t="shared" si="26"/>
        <v>OK</v>
      </c>
      <c r="Q93" s="10" t="str">
        <f t="shared" si="27"/>
        <v>OK</v>
      </c>
      <c r="R93" s="10" t="str">
        <f t="shared" si="28"/>
        <v>OK</v>
      </c>
    </row>
    <row r="94" spans="1:20" ht="22.5" customHeight="1">
      <c r="A94" s="6"/>
      <c r="B94" s="9"/>
      <c r="C94" s="72"/>
      <c r="D94" s="152"/>
      <c r="E94" s="152"/>
      <c r="F94" s="15"/>
      <c r="G94" s="7"/>
      <c r="H94" s="6"/>
      <c r="I94" s="6"/>
      <c r="J94" s="7" t="s">
        <v>1</v>
      </c>
      <c r="K94" s="8" t="s">
        <v>1</v>
      </c>
      <c r="L94" s="1"/>
      <c r="M94" s="1"/>
      <c r="N94" s="1"/>
      <c r="O94" s="20">
        <f t="shared" si="25"/>
        <v>0</v>
      </c>
      <c r="P94" s="29" t="str">
        <f t="shared" si="26"/>
        <v>OK</v>
      </c>
      <c r="Q94" s="10" t="str">
        <f t="shared" si="27"/>
        <v>OK</v>
      </c>
      <c r="R94" s="10" t="str">
        <f t="shared" si="28"/>
        <v>OK</v>
      </c>
    </row>
    <row r="95" spans="1:20" ht="22.5" customHeight="1">
      <c r="A95" s="12"/>
      <c r="B95" s="13"/>
      <c r="C95" s="14"/>
      <c r="D95" s="13"/>
      <c r="E95" s="14"/>
      <c r="F95" s="14"/>
      <c r="G95" s="13"/>
      <c r="H95" s="13"/>
      <c r="I95" s="12"/>
      <c r="J95" s="12"/>
      <c r="K95" s="68" t="s">
        <v>137</v>
      </c>
      <c r="L95" s="27">
        <f>SUM(L88:L94)</f>
        <v>0</v>
      </c>
      <c r="M95" s="27">
        <f t="shared" ref="M95:N95" si="29">SUM(M88:M94)</f>
        <v>0</v>
      </c>
      <c r="N95" s="27">
        <f t="shared" si="29"/>
        <v>0</v>
      </c>
      <c r="O95" s="27">
        <f>L95-(M95+N95)</f>
        <v>0</v>
      </c>
      <c r="P95" s="76"/>
      <c r="Q95" s="77"/>
      <c r="R95" s="77"/>
    </row>
    <row r="96" spans="1:20" ht="23" customHeight="1">
      <c r="A96" s="48" t="s">
        <v>134</v>
      </c>
      <c r="B96" s="13"/>
      <c r="C96" s="14"/>
      <c r="D96" s="13"/>
      <c r="E96" s="14"/>
      <c r="F96" s="14"/>
      <c r="G96" s="13"/>
      <c r="H96" s="13"/>
      <c r="I96" s="12"/>
      <c r="J96" s="12"/>
      <c r="K96" s="12"/>
      <c r="L96" s="12"/>
      <c r="M96" s="12"/>
      <c r="N96" s="12"/>
      <c r="O96" s="12"/>
      <c r="P96" s="76"/>
      <c r="Q96" s="77"/>
      <c r="R96" s="77"/>
    </row>
    <row r="97" spans="1:20" ht="23" customHeight="1">
      <c r="A97" s="162" t="s">
        <v>217</v>
      </c>
      <c r="B97" s="160" t="s">
        <v>67</v>
      </c>
      <c r="C97" s="150" t="s">
        <v>286</v>
      </c>
      <c r="D97" s="150"/>
      <c r="E97" s="150"/>
      <c r="F97" s="150"/>
      <c r="G97" s="160" t="s">
        <v>38</v>
      </c>
      <c r="H97" s="144" t="s">
        <v>47</v>
      </c>
      <c r="I97" s="145"/>
      <c r="J97" s="145"/>
      <c r="K97" s="146"/>
      <c r="L97" s="144" t="s">
        <v>216</v>
      </c>
      <c r="M97" s="145"/>
      <c r="N97" s="145"/>
      <c r="O97" s="146"/>
      <c r="P97" s="48" t="s">
        <v>96</v>
      </c>
      <c r="Q97" s="48" t="s">
        <v>96</v>
      </c>
      <c r="R97" s="61"/>
    </row>
    <row r="98" spans="1:20" ht="23" customHeight="1">
      <c r="A98" s="161"/>
      <c r="B98" s="161"/>
      <c r="C98" s="68" t="s">
        <v>215</v>
      </c>
      <c r="D98" s="150" t="s">
        <v>120</v>
      </c>
      <c r="E98" s="150"/>
      <c r="F98" s="68" t="s">
        <v>15</v>
      </c>
      <c r="G98" s="161"/>
      <c r="H98" s="69" t="s">
        <v>29</v>
      </c>
      <c r="I98" s="69" t="s">
        <v>28</v>
      </c>
      <c r="J98" s="68" t="s">
        <v>18</v>
      </c>
      <c r="K98" s="68" t="s">
        <v>19</v>
      </c>
      <c r="L98" s="53" t="s">
        <v>109</v>
      </c>
      <c r="M98" s="53" t="s">
        <v>110</v>
      </c>
      <c r="N98" s="53" t="s">
        <v>111</v>
      </c>
      <c r="O98" s="53" t="s">
        <v>112</v>
      </c>
      <c r="P98" s="70" t="s">
        <v>104</v>
      </c>
      <c r="Q98" s="70" t="s">
        <v>116</v>
      </c>
      <c r="R98" s="70" t="s">
        <v>115</v>
      </c>
      <c r="T98" s="81" t="s">
        <v>153</v>
      </c>
    </row>
    <row r="99" spans="1:20" ht="23" customHeight="1">
      <c r="A99" s="6"/>
      <c r="B99" s="9"/>
      <c r="C99" s="72"/>
      <c r="D99" s="152"/>
      <c r="E99" s="152"/>
      <c r="F99" s="15"/>
      <c r="G99" s="7"/>
      <c r="H99" s="6"/>
      <c r="I99" s="6"/>
      <c r="J99" s="7" t="s">
        <v>1</v>
      </c>
      <c r="K99" s="8" t="s">
        <v>1</v>
      </c>
      <c r="L99" s="1"/>
      <c r="M99" s="1"/>
      <c r="N99" s="1"/>
      <c r="O99" s="20">
        <f>L99-(M99+N99)</f>
        <v>0</v>
      </c>
      <c r="P99" s="29" t="str">
        <f>IF(OR(G99="新規",G99="追加",G99=""),"OK",(IF(AND(H99="",I99=""),"NG","OK")))</f>
        <v>OK</v>
      </c>
      <c r="Q99" s="10" t="str">
        <f>IF(OR(G99="新規",G99="追加",G99=""),"OK",(IF(OR(AND(J99="",K99=""),AND(J99="",K99="□"),AND(J99="□",K99=""),AND(J99="□",K99="□")),"NG","OK")))</f>
        <v>OK</v>
      </c>
      <c r="R99" s="10" t="str">
        <f>IF(OR(AND(C99&lt;&gt;"",D99&lt;&gt;"",F99&lt;&gt;"",G99&lt;&gt;""),(C99="")),"OK","NG")</f>
        <v>OK</v>
      </c>
      <c r="T99" s="81" t="s">
        <v>161</v>
      </c>
    </row>
    <row r="100" spans="1:20" ht="23" customHeight="1">
      <c r="A100" s="6"/>
      <c r="B100" s="9"/>
      <c r="C100" s="72"/>
      <c r="D100" s="152"/>
      <c r="E100" s="152"/>
      <c r="F100" s="15"/>
      <c r="G100" s="7"/>
      <c r="H100" s="6"/>
      <c r="I100" s="6"/>
      <c r="J100" s="7" t="s">
        <v>1</v>
      </c>
      <c r="K100" s="8" t="s">
        <v>1</v>
      </c>
      <c r="L100" s="1"/>
      <c r="M100" s="1"/>
      <c r="N100" s="1"/>
      <c r="O100" s="20">
        <f t="shared" ref="O100:O105" si="30">L100-(M100+N100)</f>
        <v>0</v>
      </c>
      <c r="P100" s="29" t="str">
        <f t="shared" ref="P100:P105" si="31">IF(OR(G100="新規",G100="追加",G100=""),"OK",(IF(AND(H100="",I100=""),"NG","OK")))</f>
        <v>OK</v>
      </c>
      <c r="Q100" s="10" t="str">
        <f t="shared" ref="Q100:Q105" si="32">IF(OR(G100="新規",G100="追加",G100=""),"OK",(IF(OR(AND(J100="",K100=""),AND(J100="",K100="□"),AND(J100="□",K100=""),AND(J100="□",K100="□")),"NG","OK")))</f>
        <v>OK</v>
      </c>
      <c r="R100" s="10" t="str">
        <f t="shared" ref="R100:R105" si="33">IF(OR(AND(C100&lt;&gt;"",D100&lt;&gt;"",F100&lt;&gt;"",G100&lt;&gt;""),(C100="")),"OK","NG")</f>
        <v>OK</v>
      </c>
      <c r="T100" s="81" t="s">
        <v>218</v>
      </c>
    </row>
    <row r="101" spans="1:20" ht="23" customHeight="1">
      <c r="A101" s="6"/>
      <c r="B101" s="9"/>
      <c r="C101" s="72"/>
      <c r="D101" s="152"/>
      <c r="E101" s="152"/>
      <c r="F101" s="15"/>
      <c r="G101" s="7"/>
      <c r="H101" s="6"/>
      <c r="I101" s="6"/>
      <c r="J101" s="7" t="s">
        <v>1</v>
      </c>
      <c r="K101" s="8" t="s">
        <v>1</v>
      </c>
      <c r="L101" s="1"/>
      <c r="M101" s="1"/>
      <c r="N101" s="1"/>
      <c r="O101" s="20">
        <f t="shared" si="30"/>
        <v>0</v>
      </c>
      <c r="P101" s="29" t="str">
        <f t="shared" si="31"/>
        <v>OK</v>
      </c>
      <c r="Q101" s="10" t="str">
        <f t="shared" si="32"/>
        <v>OK</v>
      </c>
      <c r="R101" s="10" t="str">
        <f t="shared" si="33"/>
        <v>OK</v>
      </c>
      <c r="T101" s="81" t="s">
        <v>160</v>
      </c>
    </row>
    <row r="102" spans="1:20" ht="23" customHeight="1">
      <c r="A102" s="6"/>
      <c r="B102" s="9"/>
      <c r="C102" s="72"/>
      <c r="D102" s="152"/>
      <c r="E102" s="152"/>
      <c r="F102" s="15"/>
      <c r="G102" s="7"/>
      <c r="H102" s="6"/>
      <c r="I102" s="6"/>
      <c r="J102" s="7" t="s">
        <v>1</v>
      </c>
      <c r="K102" s="8" t="s">
        <v>1</v>
      </c>
      <c r="L102" s="1"/>
      <c r="M102" s="1"/>
      <c r="N102" s="1"/>
      <c r="O102" s="20">
        <f t="shared" si="30"/>
        <v>0</v>
      </c>
      <c r="P102" s="29" t="str">
        <f t="shared" si="31"/>
        <v>OK</v>
      </c>
      <c r="Q102" s="10" t="str">
        <f t="shared" si="32"/>
        <v>OK</v>
      </c>
      <c r="R102" s="10" t="str">
        <f t="shared" si="33"/>
        <v>OK</v>
      </c>
      <c r="T102" s="81" t="s">
        <v>13</v>
      </c>
    </row>
    <row r="103" spans="1:20" ht="23" customHeight="1">
      <c r="A103" s="6"/>
      <c r="B103" s="9"/>
      <c r="C103" s="72"/>
      <c r="D103" s="152"/>
      <c r="E103" s="152"/>
      <c r="F103" s="16"/>
      <c r="G103" s="7"/>
      <c r="H103" s="6"/>
      <c r="I103" s="6"/>
      <c r="J103" s="7" t="s">
        <v>1</v>
      </c>
      <c r="K103" s="8" t="s">
        <v>1</v>
      </c>
      <c r="L103" s="1"/>
      <c r="M103" s="1"/>
      <c r="N103" s="1"/>
      <c r="O103" s="20">
        <f t="shared" si="30"/>
        <v>0</v>
      </c>
      <c r="P103" s="29" t="str">
        <f t="shared" si="31"/>
        <v>OK</v>
      </c>
      <c r="Q103" s="10" t="str">
        <f>IF(OR(G103="新規",G103="追加",G103=""),"OK",(IF(OR(AND(J103="",K103=""),AND(J103="",K103="□"),AND(J103="□",K103=""),AND(J103="□",K103="□")),"NG","OK")))</f>
        <v>OK</v>
      </c>
      <c r="R103" s="10" t="str">
        <f t="shared" si="33"/>
        <v>OK</v>
      </c>
    </row>
    <row r="104" spans="1:20" ht="23" customHeight="1">
      <c r="A104" s="6"/>
      <c r="B104" s="9"/>
      <c r="C104" s="72"/>
      <c r="D104" s="152"/>
      <c r="E104" s="152"/>
      <c r="F104" s="15"/>
      <c r="G104" s="7"/>
      <c r="H104" s="6"/>
      <c r="I104" s="6"/>
      <c r="J104" s="7" t="s">
        <v>1</v>
      </c>
      <c r="K104" s="8" t="s">
        <v>1</v>
      </c>
      <c r="L104" s="1"/>
      <c r="M104" s="1"/>
      <c r="N104" s="1"/>
      <c r="O104" s="20">
        <f t="shared" si="30"/>
        <v>0</v>
      </c>
      <c r="P104" s="29" t="str">
        <f t="shared" si="31"/>
        <v>OK</v>
      </c>
      <c r="Q104" s="10" t="str">
        <f t="shared" si="32"/>
        <v>OK</v>
      </c>
      <c r="R104" s="10" t="str">
        <f t="shared" si="33"/>
        <v>OK</v>
      </c>
    </row>
    <row r="105" spans="1:20" ht="22.5" customHeight="1">
      <c r="A105" s="6"/>
      <c r="B105" s="9"/>
      <c r="C105" s="72"/>
      <c r="D105" s="152"/>
      <c r="E105" s="152"/>
      <c r="F105" s="15"/>
      <c r="G105" s="7"/>
      <c r="H105" s="6"/>
      <c r="I105" s="6"/>
      <c r="J105" s="7" t="s">
        <v>1</v>
      </c>
      <c r="K105" s="8" t="s">
        <v>1</v>
      </c>
      <c r="L105" s="1"/>
      <c r="M105" s="1"/>
      <c r="N105" s="1"/>
      <c r="O105" s="20">
        <f t="shared" si="30"/>
        <v>0</v>
      </c>
      <c r="P105" s="29" t="str">
        <f t="shared" si="31"/>
        <v>OK</v>
      </c>
      <c r="Q105" s="10" t="str">
        <f t="shared" si="32"/>
        <v>OK</v>
      </c>
      <c r="R105" s="10" t="str">
        <f t="shared" si="33"/>
        <v>OK</v>
      </c>
    </row>
    <row r="106" spans="1:20" ht="22.5" customHeight="1">
      <c r="A106" s="12"/>
      <c r="B106" s="13"/>
      <c r="C106" s="14"/>
      <c r="D106" s="13"/>
      <c r="E106" s="14"/>
      <c r="F106" s="14"/>
      <c r="G106" s="13"/>
      <c r="H106" s="13"/>
      <c r="I106" s="12"/>
      <c r="J106" s="12"/>
      <c r="K106" s="68" t="s">
        <v>137</v>
      </c>
      <c r="L106" s="27">
        <f>SUM(L99:L105)</f>
        <v>0</v>
      </c>
      <c r="M106" s="27">
        <f t="shared" ref="M106:N106" si="34">SUM(M99:M105)</f>
        <v>0</v>
      </c>
      <c r="N106" s="27">
        <f t="shared" si="34"/>
        <v>0</v>
      </c>
      <c r="O106" s="27">
        <f>L106-(M106+N106)</f>
        <v>0</v>
      </c>
      <c r="P106" s="76"/>
      <c r="Q106" s="77"/>
      <c r="R106" s="77"/>
    </row>
    <row r="107" spans="1:20" ht="22.5" customHeight="1">
      <c r="A107" s="48" t="s">
        <v>136</v>
      </c>
      <c r="B107" s="13"/>
      <c r="C107" s="14"/>
      <c r="D107" s="13"/>
      <c r="E107" s="14"/>
      <c r="F107" s="14"/>
      <c r="G107" s="13"/>
      <c r="H107" s="13"/>
      <c r="I107" s="12"/>
      <c r="J107" s="12"/>
      <c r="K107" s="12"/>
      <c r="L107" s="12"/>
      <c r="M107" s="12"/>
      <c r="N107" s="12"/>
      <c r="O107" s="12"/>
      <c r="P107" s="76"/>
      <c r="Q107" s="77"/>
      <c r="R107" s="77"/>
    </row>
    <row r="108" spans="1:20" ht="22.5" customHeight="1">
      <c r="A108" s="162" t="s">
        <v>217</v>
      </c>
      <c r="B108" s="160" t="s">
        <v>67</v>
      </c>
      <c r="C108" s="150" t="s">
        <v>286</v>
      </c>
      <c r="D108" s="150"/>
      <c r="E108" s="150"/>
      <c r="F108" s="150"/>
      <c r="G108" s="160" t="s">
        <v>38</v>
      </c>
      <c r="H108" s="144" t="s">
        <v>47</v>
      </c>
      <c r="I108" s="145"/>
      <c r="J108" s="145"/>
      <c r="K108" s="146"/>
      <c r="L108" s="144" t="s">
        <v>216</v>
      </c>
      <c r="M108" s="145"/>
      <c r="N108" s="145"/>
      <c r="O108" s="146"/>
      <c r="P108" s="48" t="s">
        <v>96</v>
      </c>
      <c r="Q108" s="48" t="s">
        <v>96</v>
      </c>
      <c r="R108" s="61"/>
    </row>
    <row r="109" spans="1:20" ht="22.5" customHeight="1">
      <c r="A109" s="161"/>
      <c r="B109" s="161"/>
      <c r="C109" s="68" t="s">
        <v>215</v>
      </c>
      <c r="D109" s="150" t="s">
        <v>120</v>
      </c>
      <c r="E109" s="150"/>
      <c r="F109" s="68" t="s">
        <v>15</v>
      </c>
      <c r="G109" s="161"/>
      <c r="H109" s="69" t="s">
        <v>29</v>
      </c>
      <c r="I109" s="69" t="s">
        <v>28</v>
      </c>
      <c r="J109" s="68" t="s">
        <v>18</v>
      </c>
      <c r="K109" s="68" t="s">
        <v>19</v>
      </c>
      <c r="L109" s="53" t="s">
        <v>109</v>
      </c>
      <c r="M109" s="53" t="s">
        <v>110</v>
      </c>
      <c r="N109" s="53" t="s">
        <v>111</v>
      </c>
      <c r="O109" s="53" t="s">
        <v>112</v>
      </c>
      <c r="P109" s="70" t="s">
        <v>104</v>
      </c>
      <c r="Q109" s="70" t="s">
        <v>116</v>
      </c>
      <c r="R109" s="70" t="s">
        <v>115</v>
      </c>
      <c r="T109" s="81" t="s">
        <v>153</v>
      </c>
    </row>
    <row r="110" spans="1:20" ht="22.5" customHeight="1">
      <c r="A110" s="6"/>
      <c r="B110" s="9"/>
      <c r="C110" s="72"/>
      <c r="D110" s="152"/>
      <c r="E110" s="152"/>
      <c r="F110" s="15"/>
      <c r="G110" s="7"/>
      <c r="H110" s="6"/>
      <c r="I110" s="6"/>
      <c r="J110" s="7" t="s">
        <v>1</v>
      </c>
      <c r="K110" s="8" t="s">
        <v>1</v>
      </c>
      <c r="L110" s="1"/>
      <c r="M110" s="1"/>
      <c r="N110" s="1"/>
      <c r="O110" s="20">
        <f>L110-(M110+N110)</f>
        <v>0</v>
      </c>
      <c r="P110" s="29" t="str">
        <f>IF(OR(G110="新規",G110="追加",G110=""),"OK",(IF(AND(H110="",I110=""),"NG","OK")))</f>
        <v>OK</v>
      </c>
      <c r="Q110" s="10" t="str">
        <f>IF(OR(G110="新規",G110="追加",G110=""),"OK",(IF(OR(AND(J110="",K110=""),AND(J110="",K110="□"),AND(J110="□",K110=""),AND(J110="□",K110="□")),"NG","OK")))</f>
        <v>OK</v>
      </c>
      <c r="R110" s="10" t="str">
        <f>IF(OR(AND(C110&lt;&gt;"",D110&lt;&gt;"",F110&lt;&gt;"",G110&lt;&gt;""),(C110="")),"OK","NG")</f>
        <v>OK</v>
      </c>
      <c r="T110" s="81" t="s">
        <v>164</v>
      </c>
    </row>
    <row r="111" spans="1:20" ht="22.5" customHeight="1">
      <c r="A111" s="6"/>
      <c r="B111" s="9"/>
      <c r="C111" s="72"/>
      <c r="D111" s="152"/>
      <c r="E111" s="152"/>
      <c r="F111" s="15"/>
      <c r="G111" s="7"/>
      <c r="H111" s="6"/>
      <c r="I111" s="6"/>
      <c r="J111" s="7" t="s">
        <v>1</v>
      </c>
      <c r="K111" s="8" t="s">
        <v>1</v>
      </c>
      <c r="L111" s="1"/>
      <c r="M111" s="1"/>
      <c r="N111" s="1"/>
      <c r="O111" s="20">
        <f t="shared" ref="O111:O116" si="35">L111-(M111+N111)</f>
        <v>0</v>
      </c>
      <c r="P111" s="29" t="str">
        <f t="shared" ref="P111:P116" si="36">IF(OR(G111="新規",G111="追加",G111=""),"OK",(IF(AND(H111="",I111=""),"NG","OK")))</f>
        <v>OK</v>
      </c>
      <c r="Q111" s="10" t="str">
        <f t="shared" ref="Q111:Q116" si="37">IF(OR(G111="新規",G111="追加",G111=""),"OK",(IF(OR(AND(J111="",K111=""),AND(J111="",K111="□"),AND(J111="□",K111=""),AND(J111="□",K111="□")),"NG","OK")))</f>
        <v>OK</v>
      </c>
      <c r="R111" s="10" t="str">
        <f t="shared" ref="R111:R115" si="38">IF(OR(AND(C111&lt;&gt;"",D111&lt;&gt;"",F111&lt;&gt;"",G111&lt;&gt;""),(C111="")),"OK","NG")</f>
        <v>OK</v>
      </c>
      <c r="T111" s="81" t="s">
        <v>13</v>
      </c>
    </row>
    <row r="112" spans="1:20" ht="22.5" customHeight="1">
      <c r="A112" s="6"/>
      <c r="B112" s="9"/>
      <c r="C112" s="72"/>
      <c r="D112" s="152"/>
      <c r="E112" s="152"/>
      <c r="F112" s="15"/>
      <c r="G112" s="7"/>
      <c r="H112" s="6"/>
      <c r="I112" s="6"/>
      <c r="J112" s="7" t="s">
        <v>1</v>
      </c>
      <c r="K112" s="8" t="s">
        <v>1</v>
      </c>
      <c r="L112" s="1"/>
      <c r="M112" s="1"/>
      <c r="N112" s="1"/>
      <c r="O112" s="20">
        <f t="shared" si="35"/>
        <v>0</v>
      </c>
      <c r="P112" s="29" t="str">
        <f t="shared" si="36"/>
        <v>OK</v>
      </c>
      <c r="Q112" s="10" t="str">
        <f t="shared" si="37"/>
        <v>OK</v>
      </c>
      <c r="R112" s="10" t="str">
        <f t="shared" si="38"/>
        <v>OK</v>
      </c>
    </row>
    <row r="113" spans="1:23" ht="22.5" customHeight="1">
      <c r="A113" s="6"/>
      <c r="B113" s="9"/>
      <c r="C113" s="72"/>
      <c r="D113" s="152"/>
      <c r="E113" s="152"/>
      <c r="F113" s="15"/>
      <c r="G113" s="7"/>
      <c r="H113" s="6"/>
      <c r="I113" s="6"/>
      <c r="J113" s="7" t="s">
        <v>1</v>
      </c>
      <c r="K113" s="8" t="s">
        <v>1</v>
      </c>
      <c r="L113" s="1"/>
      <c r="M113" s="1"/>
      <c r="N113" s="1"/>
      <c r="O113" s="20">
        <f t="shared" si="35"/>
        <v>0</v>
      </c>
      <c r="P113" s="29" t="str">
        <f t="shared" si="36"/>
        <v>OK</v>
      </c>
      <c r="Q113" s="10" t="str">
        <f t="shared" si="37"/>
        <v>OK</v>
      </c>
      <c r="R113" s="10" t="str">
        <f t="shared" si="38"/>
        <v>OK</v>
      </c>
    </row>
    <row r="114" spans="1:23" ht="22.5" customHeight="1">
      <c r="A114" s="6"/>
      <c r="B114" s="9"/>
      <c r="C114" s="72"/>
      <c r="D114" s="152"/>
      <c r="E114" s="152"/>
      <c r="F114" s="16"/>
      <c r="G114" s="7"/>
      <c r="H114" s="6"/>
      <c r="I114" s="6"/>
      <c r="J114" s="7" t="s">
        <v>1</v>
      </c>
      <c r="K114" s="8" t="s">
        <v>1</v>
      </c>
      <c r="L114" s="1"/>
      <c r="M114" s="1"/>
      <c r="N114" s="1"/>
      <c r="O114" s="20">
        <f t="shared" si="35"/>
        <v>0</v>
      </c>
      <c r="P114" s="29" t="str">
        <f t="shared" si="36"/>
        <v>OK</v>
      </c>
      <c r="Q114" s="10" t="str">
        <f t="shared" si="37"/>
        <v>OK</v>
      </c>
      <c r="R114" s="10" t="str">
        <f t="shared" si="38"/>
        <v>OK</v>
      </c>
    </row>
    <row r="115" spans="1:23" ht="22.5" customHeight="1">
      <c r="A115" s="6"/>
      <c r="B115" s="9"/>
      <c r="C115" s="72"/>
      <c r="D115" s="152"/>
      <c r="E115" s="152"/>
      <c r="F115" s="15"/>
      <c r="G115" s="7"/>
      <c r="H115" s="6"/>
      <c r="I115" s="6"/>
      <c r="J115" s="7" t="s">
        <v>1</v>
      </c>
      <c r="K115" s="8" t="s">
        <v>1</v>
      </c>
      <c r="L115" s="1"/>
      <c r="M115" s="1"/>
      <c r="N115" s="1"/>
      <c r="O115" s="20">
        <f t="shared" si="35"/>
        <v>0</v>
      </c>
      <c r="P115" s="29" t="str">
        <f t="shared" si="36"/>
        <v>OK</v>
      </c>
      <c r="Q115" s="10" t="str">
        <f t="shared" si="37"/>
        <v>OK</v>
      </c>
      <c r="R115" s="10" t="str">
        <f t="shared" si="38"/>
        <v>OK</v>
      </c>
    </row>
    <row r="116" spans="1:23" ht="22.5" customHeight="1">
      <c r="A116" s="6"/>
      <c r="B116" s="9"/>
      <c r="C116" s="72"/>
      <c r="D116" s="152"/>
      <c r="E116" s="152"/>
      <c r="F116" s="15"/>
      <c r="G116" s="7"/>
      <c r="H116" s="6"/>
      <c r="I116" s="6"/>
      <c r="J116" s="7" t="s">
        <v>1</v>
      </c>
      <c r="K116" s="8" t="s">
        <v>1</v>
      </c>
      <c r="L116" s="1"/>
      <c r="M116" s="1"/>
      <c r="N116" s="1"/>
      <c r="O116" s="20">
        <f t="shared" si="35"/>
        <v>0</v>
      </c>
      <c r="P116" s="29" t="str">
        <f t="shared" si="36"/>
        <v>OK</v>
      </c>
      <c r="Q116" s="10" t="str">
        <f t="shared" si="37"/>
        <v>OK</v>
      </c>
      <c r="R116" s="10" t="str">
        <f>IF(OR(AND(C116&lt;&gt;"",D116&lt;&gt;"",F116&lt;&gt;"",G116&lt;&gt;""),(C116="")),"OK","NG")</f>
        <v>OK</v>
      </c>
    </row>
    <row r="117" spans="1:23" ht="22.5" customHeight="1">
      <c r="A117" s="12"/>
      <c r="B117" s="13"/>
      <c r="C117" s="14"/>
      <c r="D117" s="13"/>
      <c r="E117" s="14"/>
      <c r="F117" s="14"/>
      <c r="G117" s="13"/>
      <c r="H117" s="13"/>
      <c r="I117" s="12"/>
      <c r="J117" s="12"/>
      <c r="K117" s="68" t="s">
        <v>137</v>
      </c>
      <c r="L117" s="27">
        <f>SUM(L110:L116)</f>
        <v>0</v>
      </c>
      <c r="M117" s="27">
        <f t="shared" ref="M117:N117" si="39">SUM(M110:M116)</f>
        <v>0</v>
      </c>
      <c r="N117" s="27">
        <f t="shared" si="39"/>
        <v>0</v>
      </c>
      <c r="O117" s="27">
        <f>L117-(M117+N117)</f>
        <v>0</v>
      </c>
      <c r="P117" s="76"/>
      <c r="Q117" s="77"/>
      <c r="R117" s="77"/>
    </row>
    <row r="118" spans="1:23" ht="13">
      <c r="F118" s="85"/>
    </row>
    <row r="119" spans="1:23" s="61" customFormat="1" ht="13">
      <c r="A119" s="142" t="s">
        <v>139</v>
      </c>
      <c r="B119" s="143"/>
      <c r="C119" s="53" t="s">
        <v>138</v>
      </c>
      <c r="D119" s="53" t="s">
        <v>110</v>
      </c>
      <c r="E119" s="53" t="s">
        <v>111</v>
      </c>
      <c r="F119" s="53" t="s">
        <v>112</v>
      </c>
      <c r="G119" s="53" t="s">
        <v>165</v>
      </c>
      <c r="H119" s="142" t="s">
        <v>17</v>
      </c>
      <c r="I119" s="159"/>
      <c r="J119" s="136" t="s">
        <v>208</v>
      </c>
      <c r="K119" s="136"/>
      <c r="L119" s="136"/>
      <c r="M119" s="136"/>
      <c r="P119" s="87" t="s">
        <v>198</v>
      </c>
      <c r="Q119" s="88" t="s">
        <v>70</v>
      </c>
      <c r="R119" s="88" t="s">
        <v>84</v>
      </c>
    </row>
    <row r="120" spans="1:23" ht="22.5" customHeight="1">
      <c r="A120" s="153" t="s">
        <v>237</v>
      </c>
      <c r="B120" s="154"/>
      <c r="C120" s="100">
        <f>L40</f>
        <v>0</v>
      </c>
      <c r="D120" s="100">
        <f t="shared" ref="D120:F120" si="40">M40</f>
        <v>0</v>
      </c>
      <c r="E120" s="100">
        <f t="shared" si="40"/>
        <v>0</v>
      </c>
      <c r="F120" s="100">
        <f t="shared" si="40"/>
        <v>0</v>
      </c>
      <c r="G120" s="163">
        <f>SUM(D120:D122)</f>
        <v>0</v>
      </c>
      <c r="H120" s="157"/>
      <c r="I120" s="158"/>
      <c r="J120" s="151" t="s">
        <v>209</v>
      </c>
      <c r="K120" s="151"/>
      <c r="L120" s="151"/>
      <c r="M120" s="151"/>
      <c r="N120" s="89"/>
      <c r="O120" s="89"/>
      <c r="P120" s="29" t="str">
        <f>IF(G120&lt;=2500000,"OK","NG")</f>
        <v>OK</v>
      </c>
      <c r="Q120" s="10" t="str">
        <f t="shared" ref="Q120:Q126" si="41">IF(D120&lt;=C120/2,"OK","NG")</f>
        <v>OK</v>
      </c>
      <c r="R120" s="10" t="str">
        <f t="shared" ref="R120:R126" si="42">IF(C120=D120+E120+F120,"OK","NG")</f>
        <v>OK</v>
      </c>
      <c r="S120" s="90"/>
      <c r="T120" s="70"/>
      <c r="U120" s="70"/>
      <c r="V120" s="70"/>
      <c r="W120" s="70"/>
    </row>
    <row r="121" spans="1:23" ht="22.5" customHeight="1">
      <c r="A121" s="155" t="s">
        <v>238</v>
      </c>
      <c r="B121" s="156"/>
      <c r="C121" s="100">
        <f>L51</f>
        <v>0</v>
      </c>
      <c r="D121" s="100">
        <f t="shared" ref="D121:F121" si="43">M51</f>
        <v>0</v>
      </c>
      <c r="E121" s="100">
        <f t="shared" si="43"/>
        <v>0</v>
      </c>
      <c r="F121" s="100">
        <f t="shared" si="43"/>
        <v>0</v>
      </c>
      <c r="G121" s="164"/>
      <c r="H121" s="157"/>
      <c r="I121" s="158"/>
      <c r="J121" s="151"/>
      <c r="K121" s="151"/>
      <c r="L121" s="151"/>
      <c r="M121" s="151"/>
      <c r="N121" s="89"/>
      <c r="O121" s="89"/>
      <c r="P121" s="73" t="s">
        <v>152</v>
      </c>
      <c r="Q121" s="10" t="str">
        <f t="shared" si="41"/>
        <v>OK</v>
      </c>
      <c r="R121" s="10" t="str">
        <f t="shared" si="42"/>
        <v>OK</v>
      </c>
      <c r="S121" s="36"/>
    </row>
    <row r="122" spans="1:23" ht="22.5" customHeight="1">
      <c r="A122" s="155" t="s">
        <v>239</v>
      </c>
      <c r="B122" s="156"/>
      <c r="C122" s="100">
        <f>L62</f>
        <v>0</v>
      </c>
      <c r="D122" s="100">
        <f t="shared" ref="D122:F122" si="44">M62</f>
        <v>0</v>
      </c>
      <c r="E122" s="100">
        <f t="shared" si="44"/>
        <v>0</v>
      </c>
      <c r="F122" s="100">
        <f t="shared" si="44"/>
        <v>0</v>
      </c>
      <c r="G122" s="165"/>
      <c r="H122" s="32"/>
      <c r="I122" s="33"/>
      <c r="J122" s="151"/>
      <c r="K122" s="151"/>
      <c r="L122" s="151"/>
      <c r="M122" s="151"/>
      <c r="N122" s="89"/>
      <c r="O122" s="89"/>
      <c r="P122" s="73" t="s">
        <v>152</v>
      </c>
      <c r="Q122" s="10" t="str">
        <f t="shared" si="41"/>
        <v>OK</v>
      </c>
      <c r="R122" s="10" t="str">
        <f t="shared" si="42"/>
        <v>OK</v>
      </c>
      <c r="S122" s="36"/>
    </row>
    <row r="123" spans="1:23" ht="22.5" customHeight="1">
      <c r="A123" s="155" t="s">
        <v>240</v>
      </c>
      <c r="B123" s="156"/>
      <c r="C123" s="100">
        <f>L73</f>
        <v>0</v>
      </c>
      <c r="D123" s="100">
        <f t="shared" ref="D123:F123" si="45">M73</f>
        <v>0</v>
      </c>
      <c r="E123" s="100">
        <f t="shared" si="45"/>
        <v>0</v>
      </c>
      <c r="F123" s="100">
        <f t="shared" si="45"/>
        <v>0</v>
      </c>
      <c r="G123" s="100">
        <f>D123</f>
        <v>0</v>
      </c>
      <c r="H123" s="32"/>
      <c r="I123" s="33"/>
      <c r="J123" s="150" t="s">
        <v>210</v>
      </c>
      <c r="K123" s="150"/>
      <c r="L123" s="150"/>
      <c r="M123" s="150"/>
      <c r="N123" s="89"/>
      <c r="O123" s="89"/>
      <c r="P123" s="29" t="str">
        <f>IF(G123&lt;=2500000,"OK","NG")</f>
        <v>OK</v>
      </c>
      <c r="Q123" s="10" t="str">
        <f t="shared" si="41"/>
        <v>OK</v>
      </c>
      <c r="R123" s="10" t="str">
        <f t="shared" si="42"/>
        <v>OK</v>
      </c>
      <c r="S123" s="36"/>
    </row>
    <row r="124" spans="1:23" ht="22.5" customHeight="1">
      <c r="A124" s="155" t="s">
        <v>131</v>
      </c>
      <c r="B124" s="156"/>
      <c r="C124" s="100">
        <f>L84</f>
        <v>0</v>
      </c>
      <c r="D124" s="100">
        <f t="shared" ref="D124:F124" si="46">M84</f>
        <v>0</v>
      </c>
      <c r="E124" s="100">
        <f t="shared" si="46"/>
        <v>0</v>
      </c>
      <c r="F124" s="100">
        <f t="shared" si="46"/>
        <v>0</v>
      </c>
      <c r="G124" s="100">
        <f>D124</f>
        <v>0</v>
      </c>
      <c r="H124" s="32"/>
      <c r="I124" s="33"/>
      <c r="J124" s="150" t="s">
        <v>211</v>
      </c>
      <c r="K124" s="150"/>
      <c r="L124" s="150"/>
      <c r="M124" s="150"/>
      <c r="N124" s="89"/>
      <c r="O124" s="89"/>
      <c r="P124" s="29" t="str">
        <f>IF(G124&lt;=5000000,"OK","NG")</f>
        <v>OK</v>
      </c>
      <c r="Q124" s="10" t="str">
        <f t="shared" si="41"/>
        <v>OK</v>
      </c>
      <c r="R124" s="10" t="str">
        <f t="shared" si="42"/>
        <v>OK</v>
      </c>
      <c r="S124" s="36"/>
    </row>
    <row r="125" spans="1:23" ht="22.5" customHeight="1">
      <c r="A125" s="155" t="s">
        <v>241</v>
      </c>
      <c r="B125" s="156"/>
      <c r="C125" s="100">
        <f>L95</f>
        <v>0</v>
      </c>
      <c r="D125" s="100">
        <f t="shared" ref="D125:F125" si="47">M95</f>
        <v>0</v>
      </c>
      <c r="E125" s="100">
        <f t="shared" si="47"/>
        <v>0</v>
      </c>
      <c r="F125" s="100">
        <f t="shared" si="47"/>
        <v>0</v>
      </c>
      <c r="G125" s="183">
        <f>SUM(D125:D126)</f>
        <v>0</v>
      </c>
      <c r="H125" s="32"/>
      <c r="I125" s="33"/>
      <c r="J125" s="151" t="s">
        <v>212</v>
      </c>
      <c r="K125" s="151"/>
      <c r="L125" s="151"/>
      <c r="M125" s="151"/>
      <c r="N125" s="89"/>
      <c r="O125" s="89"/>
      <c r="P125" s="29" t="str">
        <f>IF(G125&lt;=2500000,"OK","NG")</f>
        <v>OK</v>
      </c>
      <c r="Q125" s="10" t="str">
        <f t="shared" si="41"/>
        <v>OK</v>
      </c>
      <c r="R125" s="10" t="str">
        <f t="shared" si="42"/>
        <v>OK</v>
      </c>
      <c r="S125" s="36"/>
    </row>
    <row r="126" spans="1:23" ht="22.5" customHeight="1">
      <c r="A126" s="155" t="s">
        <v>242</v>
      </c>
      <c r="B126" s="156"/>
      <c r="C126" s="100">
        <f>L106</f>
        <v>0</v>
      </c>
      <c r="D126" s="100">
        <f t="shared" ref="D126:F126" si="48">M106</f>
        <v>0</v>
      </c>
      <c r="E126" s="100">
        <f t="shared" si="48"/>
        <v>0</v>
      </c>
      <c r="F126" s="100">
        <f t="shared" si="48"/>
        <v>0</v>
      </c>
      <c r="G126" s="184"/>
      <c r="H126" s="32"/>
      <c r="I126" s="33"/>
      <c r="J126" s="151"/>
      <c r="K126" s="151"/>
      <c r="L126" s="151"/>
      <c r="M126" s="151"/>
      <c r="N126" s="89"/>
      <c r="O126" s="89"/>
      <c r="P126" s="73" t="s">
        <v>152</v>
      </c>
      <c r="Q126" s="10" t="str">
        <f t="shared" si="41"/>
        <v>OK</v>
      </c>
      <c r="R126" s="10" t="str">
        <f t="shared" si="42"/>
        <v>OK</v>
      </c>
      <c r="S126" s="36"/>
    </row>
    <row r="127" spans="1:23" ht="22.5" customHeight="1">
      <c r="A127" s="155" t="s">
        <v>135</v>
      </c>
      <c r="B127" s="156"/>
      <c r="C127" s="100">
        <f>L117</f>
        <v>0</v>
      </c>
      <c r="D127" s="100">
        <f t="shared" ref="D127:F127" si="49">M117</f>
        <v>0</v>
      </c>
      <c r="E127" s="100">
        <f t="shared" si="49"/>
        <v>0</v>
      </c>
      <c r="F127" s="100">
        <f t="shared" si="49"/>
        <v>0</v>
      </c>
      <c r="G127" s="100">
        <f>D127</f>
        <v>0</v>
      </c>
      <c r="H127" s="157"/>
      <c r="I127" s="158"/>
      <c r="J127" s="150" t="s">
        <v>287</v>
      </c>
      <c r="K127" s="150"/>
      <c r="L127" s="150"/>
      <c r="M127" s="150"/>
      <c r="N127" s="89"/>
      <c r="O127" s="89"/>
      <c r="P127" s="29" t="str">
        <f>IF(G127&lt;=2500000,"OK","NG")</f>
        <v>OK</v>
      </c>
      <c r="Q127" s="10" t="str">
        <f>IF(D127&lt;=C127/2,"OK","NG")</f>
        <v>OK</v>
      </c>
      <c r="R127" s="10" t="str">
        <f>IF(C127=D127+E127+F127,"OK","NG")</f>
        <v>OK</v>
      </c>
      <c r="S127" s="36"/>
    </row>
    <row r="128" spans="1:23" ht="22.5" customHeight="1">
      <c r="A128" s="174" t="s">
        <v>14</v>
      </c>
      <c r="B128" s="175"/>
      <c r="C128" s="100">
        <f>SUM(C120:C127)</f>
        <v>0</v>
      </c>
      <c r="D128" s="100">
        <f>SUM(D120:D127)</f>
        <v>0</v>
      </c>
      <c r="E128" s="100">
        <f t="shared" ref="E128:F128" si="50">SUM(E120:E127)</f>
        <v>0</v>
      </c>
      <c r="F128" s="100">
        <f t="shared" si="50"/>
        <v>0</v>
      </c>
      <c r="G128" s="100">
        <f>D128</f>
        <v>0</v>
      </c>
      <c r="H128" s="157"/>
      <c r="I128" s="158"/>
      <c r="J128" s="177" t="s">
        <v>213</v>
      </c>
      <c r="K128" s="177"/>
      <c r="L128" s="177"/>
      <c r="M128" s="177"/>
      <c r="N128" s="89"/>
      <c r="P128" s="29" t="str">
        <f>IF(OR(C128=0,AND(G128&gt;=150000,G128&lt;=10000000)),"OK","NG")</f>
        <v>OK</v>
      </c>
      <c r="Q128" s="10" t="str">
        <f>IF(D128&lt;=C128/2,"OK","NG")</f>
        <v>OK</v>
      </c>
      <c r="R128" s="10" t="str">
        <f>IF(C128=D128+E128+F128,"OK","NG")</f>
        <v>OK</v>
      </c>
    </row>
    <row r="129" spans="1:16" ht="13"/>
    <row r="130" spans="1:16" ht="22.5" customHeight="1">
      <c r="A130" s="48" t="s">
        <v>196</v>
      </c>
    </row>
    <row r="131" spans="1:16" ht="15" customHeight="1">
      <c r="A131" s="139" t="s">
        <v>205</v>
      </c>
      <c r="B131" s="139"/>
      <c r="C131" s="139"/>
      <c r="D131" s="139"/>
      <c r="E131" s="139"/>
      <c r="F131" s="139"/>
      <c r="G131" s="139"/>
      <c r="H131" s="139"/>
      <c r="I131" s="139"/>
      <c r="J131" s="139"/>
      <c r="K131" s="50" t="s">
        <v>82</v>
      </c>
      <c r="P131" s="49" t="s">
        <v>55</v>
      </c>
    </row>
    <row r="132" spans="1:16" ht="15" customHeight="1">
      <c r="A132" s="176" t="s">
        <v>204</v>
      </c>
      <c r="B132" s="176"/>
      <c r="C132" s="176"/>
      <c r="D132" s="176"/>
      <c r="E132" s="176"/>
      <c r="F132" s="176"/>
      <c r="G132" s="176"/>
      <c r="H132" s="176"/>
      <c r="I132" s="176"/>
      <c r="J132" s="176"/>
      <c r="K132" s="56" t="s">
        <v>166</v>
      </c>
      <c r="P132" s="49" t="s">
        <v>167</v>
      </c>
    </row>
    <row r="133" spans="1:16" ht="15" customHeight="1">
      <c r="A133" s="176" t="s">
        <v>199</v>
      </c>
      <c r="B133" s="176"/>
      <c r="C133" s="176"/>
      <c r="D133" s="176"/>
      <c r="E133" s="176"/>
      <c r="F133" s="176"/>
      <c r="G133" s="176"/>
      <c r="H133" s="176"/>
      <c r="I133" s="176"/>
      <c r="J133" s="176"/>
      <c r="K133" s="56" t="s">
        <v>166</v>
      </c>
    </row>
    <row r="134" spans="1:16" ht="15" customHeight="1">
      <c r="A134" s="176" t="s">
        <v>200</v>
      </c>
      <c r="B134" s="176"/>
      <c r="C134" s="176"/>
      <c r="D134" s="176"/>
      <c r="E134" s="176"/>
      <c r="F134" s="176"/>
      <c r="G134" s="176"/>
      <c r="H134" s="176"/>
      <c r="I134" s="176"/>
      <c r="J134" s="176"/>
      <c r="K134" s="56" t="s">
        <v>166</v>
      </c>
    </row>
    <row r="135" spans="1:16" ht="15" customHeight="1">
      <c r="A135" s="176" t="s">
        <v>201</v>
      </c>
      <c r="B135" s="176"/>
      <c r="C135" s="176"/>
      <c r="D135" s="176"/>
      <c r="E135" s="176"/>
      <c r="F135" s="176"/>
      <c r="G135" s="176"/>
      <c r="H135" s="176"/>
      <c r="I135" s="176"/>
      <c r="J135" s="176"/>
      <c r="K135" s="56" t="s">
        <v>166</v>
      </c>
    </row>
    <row r="136" spans="1:16" ht="15" customHeight="1">
      <c r="A136" s="176" t="s">
        <v>289</v>
      </c>
      <c r="B136" s="176"/>
      <c r="C136" s="176"/>
      <c r="D136" s="176"/>
      <c r="E136" s="176"/>
      <c r="F136" s="176"/>
      <c r="G136" s="176"/>
      <c r="H136" s="176"/>
      <c r="I136" s="176"/>
      <c r="J136" s="176"/>
      <c r="K136" s="56" t="s">
        <v>166</v>
      </c>
    </row>
    <row r="137" spans="1:16" ht="15" customHeight="1">
      <c r="A137" s="176" t="s">
        <v>202</v>
      </c>
      <c r="B137" s="176"/>
      <c r="C137" s="176"/>
      <c r="D137" s="176"/>
      <c r="E137" s="176"/>
      <c r="F137" s="176"/>
      <c r="G137" s="176"/>
      <c r="H137" s="176"/>
      <c r="I137" s="176"/>
      <c r="J137" s="176"/>
      <c r="K137" s="56" t="s">
        <v>166</v>
      </c>
    </row>
    <row r="138" spans="1:16" ht="15" customHeight="1">
      <c r="A138" s="176" t="s">
        <v>203</v>
      </c>
      <c r="B138" s="176"/>
      <c r="C138" s="176"/>
      <c r="D138" s="176"/>
      <c r="E138" s="176"/>
      <c r="F138" s="176"/>
      <c r="G138" s="176"/>
      <c r="H138" s="176"/>
      <c r="I138" s="176"/>
      <c r="J138" s="176"/>
      <c r="K138" s="56" t="s">
        <v>166</v>
      </c>
    </row>
    <row r="139" spans="1:16" ht="15" customHeight="1">
      <c r="A139" s="17"/>
      <c r="B139" s="17"/>
      <c r="C139" s="17"/>
      <c r="D139" s="17"/>
      <c r="E139" s="17"/>
      <c r="J139" s="93" t="s">
        <v>141</v>
      </c>
      <c r="K139" s="99">
        <f>COUNTIF(K132:K138,"☑")</f>
        <v>0</v>
      </c>
    </row>
    <row r="140" spans="1:16" ht="15" customHeight="1">
      <c r="A140" s="17"/>
      <c r="B140" s="17"/>
      <c r="C140" s="17"/>
      <c r="D140" s="17"/>
      <c r="E140" s="17"/>
      <c r="H140" s="17"/>
    </row>
    <row r="141" spans="1:16" ht="15" customHeight="1">
      <c r="A141" s="48" t="s">
        <v>206</v>
      </c>
    </row>
    <row r="142" spans="1:16" ht="15" customHeight="1">
      <c r="A142" s="180" t="s">
        <v>57</v>
      </c>
      <c r="B142" s="180"/>
      <c r="C142" s="180"/>
      <c r="D142" s="180"/>
      <c r="E142" s="180"/>
      <c r="F142" s="180"/>
      <c r="G142" s="180"/>
      <c r="H142" s="180"/>
      <c r="I142" s="180"/>
      <c r="J142" s="180"/>
      <c r="K142" s="180"/>
      <c r="P142" s="95" t="s">
        <v>80</v>
      </c>
    </row>
    <row r="143" spans="1:16" ht="15" customHeight="1">
      <c r="A143" s="50" t="s">
        <v>2</v>
      </c>
      <c r="B143" s="140" t="s">
        <v>3</v>
      </c>
      <c r="C143" s="181"/>
      <c r="D143" s="181"/>
      <c r="E143" s="181"/>
      <c r="F143" s="181"/>
      <c r="G143" s="181"/>
      <c r="H143" s="181"/>
      <c r="I143" s="181"/>
      <c r="J143" s="141"/>
    </row>
    <row r="144" spans="1:16" ht="15" customHeight="1">
      <c r="A144" s="3" t="s">
        <v>1</v>
      </c>
      <c r="B144" s="182" t="s">
        <v>69</v>
      </c>
      <c r="C144" s="167"/>
      <c r="D144" s="167"/>
      <c r="E144" s="167"/>
      <c r="F144" s="167"/>
      <c r="G144" s="167"/>
      <c r="H144" s="167"/>
      <c r="I144" s="167"/>
      <c r="J144" s="168"/>
      <c r="P144" s="29" t="str">
        <f>IF(C128=0,"OK",IF(AND(A144="☑",A145="☑",A146="☑"),"OK","NG"))</f>
        <v>OK</v>
      </c>
    </row>
    <row r="145" spans="1:13" ht="15" customHeight="1">
      <c r="A145" s="3" t="s">
        <v>1</v>
      </c>
      <c r="B145" s="182" t="s">
        <v>117</v>
      </c>
      <c r="C145" s="167"/>
      <c r="D145" s="167"/>
      <c r="E145" s="167"/>
      <c r="F145" s="167"/>
      <c r="G145" s="167"/>
      <c r="H145" s="167"/>
      <c r="I145" s="167"/>
      <c r="J145" s="168"/>
    </row>
    <row r="146" spans="1:13" ht="15" customHeight="1">
      <c r="A146" s="3" t="s">
        <v>1</v>
      </c>
      <c r="B146" s="182" t="s">
        <v>288</v>
      </c>
      <c r="C146" s="167"/>
      <c r="D146" s="167"/>
      <c r="E146" s="167"/>
      <c r="F146" s="167"/>
      <c r="G146" s="167"/>
      <c r="H146" s="167"/>
      <c r="I146" s="167"/>
      <c r="J146" s="168"/>
    </row>
    <row r="147" spans="1:13" ht="15" customHeight="1"/>
    <row r="148" spans="1:13" ht="15" customHeight="1">
      <c r="A148" s="48" t="s">
        <v>207</v>
      </c>
    </row>
    <row r="149" spans="1:13" ht="15" customHeight="1">
      <c r="A149" s="50" t="s">
        <v>2</v>
      </c>
      <c r="B149" s="139" t="s">
        <v>4</v>
      </c>
      <c r="C149" s="139"/>
      <c r="D149" s="139"/>
      <c r="E149" s="139"/>
      <c r="F149" s="140" t="s">
        <v>97</v>
      </c>
      <c r="G149" s="141"/>
      <c r="H149" s="140" t="s">
        <v>20</v>
      </c>
      <c r="I149" s="141"/>
      <c r="J149" s="139" t="s">
        <v>17</v>
      </c>
      <c r="K149" s="139"/>
      <c r="L149" s="139"/>
      <c r="M149" s="139"/>
    </row>
    <row r="150" spans="1:13" ht="18.75" customHeight="1">
      <c r="A150" s="3" t="s">
        <v>1</v>
      </c>
      <c r="B150" s="138" t="s">
        <v>23</v>
      </c>
      <c r="C150" s="138"/>
      <c r="D150" s="138"/>
      <c r="E150" s="138"/>
      <c r="F150" s="142" t="s">
        <v>22</v>
      </c>
      <c r="G150" s="143"/>
      <c r="H150" s="142" t="s">
        <v>98</v>
      </c>
      <c r="I150" s="143"/>
      <c r="J150" s="138" t="s">
        <v>143</v>
      </c>
      <c r="K150" s="138"/>
      <c r="L150" s="138"/>
      <c r="M150" s="138"/>
    </row>
    <row r="151" spans="1:13" ht="18.75" customHeight="1">
      <c r="A151" s="3" t="s">
        <v>1</v>
      </c>
      <c r="B151" s="138" t="s">
        <v>25</v>
      </c>
      <c r="C151" s="138"/>
      <c r="D151" s="138"/>
      <c r="E151" s="138"/>
      <c r="F151" s="142" t="s">
        <v>16</v>
      </c>
      <c r="G151" s="143"/>
      <c r="H151" s="142" t="s">
        <v>21</v>
      </c>
      <c r="I151" s="143"/>
      <c r="J151" s="138" t="s">
        <v>100</v>
      </c>
      <c r="K151" s="138"/>
      <c r="L151" s="138"/>
      <c r="M151" s="138"/>
    </row>
    <row r="152" spans="1:13" ht="18.75" customHeight="1">
      <c r="A152" s="3" t="s">
        <v>1</v>
      </c>
      <c r="B152" s="138" t="s">
        <v>24</v>
      </c>
      <c r="C152" s="138"/>
      <c r="D152" s="138"/>
      <c r="E152" s="138"/>
      <c r="F152" s="142" t="s">
        <v>16</v>
      </c>
      <c r="G152" s="143"/>
      <c r="H152" s="142" t="s">
        <v>21</v>
      </c>
      <c r="I152" s="143"/>
      <c r="J152" s="138" t="s">
        <v>26</v>
      </c>
      <c r="K152" s="138"/>
      <c r="L152" s="138"/>
      <c r="M152" s="138"/>
    </row>
    <row r="153" spans="1:13" ht="18.75" customHeight="1">
      <c r="A153" s="3" t="s">
        <v>1</v>
      </c>
      <c r="B153" s="138" t="s">
        <v>90</v>
      </c>
      <c r="C153" s="138"/>
      <c r="D153" s="138"/>
      <c r="E153" s="138"/>
      <c r="F153" s="142" t="s">
        <v>5</v>
      </c>
      <c r="G153" s="143"/>
      <c r="H153" s="159" t="s">
        <v>16</v>
      </c>
      <c r="I153" s="143"/>
      <c r="J153" s="138" t="s">
        <v>99</v>
      </c>
      <c r="K153" s="138"/>
      <c r="L153" s="138"/>
      <c r="M153" s="138"/>
    </row>
    <row r="154" spans="1:13" ht="18.75" customHeight="1">
      <c r="A154" s="3" t="s">
        <v>1</v>
      </c>
      <c r="B154" s="138" t="s">
        <v>283</v>
      </c>
      <c r="C154" s="138"/>
      <c r="D154" s="138"/>
      <c r="E154" s="138"/>
      <c r="F154" s="142" t="s">
        <v>5</v>
      </c>
      <c r="G154" s="143"/>
      <c r="H154" s="136" t="s">
        <v>16</v>
      </c>
      <c r="I154" s="136"/>
      <c r="J154" s="138" t="s">
        <v>284</v>
      </c>
      <c r="K154" s="138"/>
      <c r="L154" s="138"/>
      <c r="M154" s="138"/>
    </row>
  </sheetData>
  <sheetProtection algorithmName="SHA-512" hashValue="OvoT1jurViTbtAkE8ykw9csE5ZK2qxjwNZBEUvmUSCl6e5+WW0+2apOrJCOdZ8tyD2CMH2YNXilcZeOECcQRaw==" saltValue="SFNZHB71Z6qdUkP/PK70aA==" spinCount="100000" sheet="1" objects="1" scenarios="1"/>
  <mergeCells count="198">
    <mergeCell ref="A1:O1"/>
    <mergeCell ref="B3:E3"/>
    <mergeCell ref="B4:E4"/>
    <mergeCell ref="P4:P5"/>
    <mergeCell ref="B5:E5"/>
    <mergeCell ref="B6:E6"/>
    <mergeCell ref="M14:O14"/>
    <mergeCell ref="M15:O15"/>
    <mergeCell ref="M16:O16"/>
    <mergeCell ref="M17:O17"/>
    <mergeCell ref="M18:O18"/>
    <mergeCell ref="M19:O19"/>
    <mergeCell ref="F9:I9"/>
    <mergeCell ref="J9:L9"/>
    <mergeCell ref="M10:O10"/>
    <mergeCell ref="M11:O11"/>
    <mergeCell ref="M12:O12"/>
    <mergeCell ref="M13:O13"/>
    <mergeCell ref="N26:O26"/>
    <mergeCell ref="A31:A32"/>
    <mergeCell ref="B31:B32"/>
    <mergeCell ref="C31:F31"/>
    <mergeCell ref="G31:G32"/>
    <mergeCell ref="H31:K31"/>
    <mergeCell ref="L31:O31"/>
    <mergeCell ref="D32:E32"/>
    <mergeCell ref="M20:O20"/>
    <mergeCell ref="M21:O21"/>
    <mergeCell ref="M22:O22"/>
    <mergeCell ref="M23:O23"/>
    <mergeCell ref="M24:O24"/>
    <mergeCell ref="M25:O25"/>
    <mergeCell ref="D39:E39"/>
    <mergeCell ref="A42:A43"/>
    <mergeCell ref="B42:B43"/>
    <mergeCell ref="C42:F42"/>
    <mergeCell ref="G42:G43"/>
    <mergeCell ref="H42:K42"/>
    <mergeCell ref="D33:E33"/>
    <mergeCell ref="D34:E34"/>
    <mergeCell ref="D35:E35"/>
    <mergeCell ref="D36:E36"/>
    <mergeCell ref="D37:E37"/>
    <mergeCell ref="D38:E38"/>
    <mergeCell ref="A53:A54"/>
    <mergeCell ref="B53:B54"/>
    <mergeCell ref="C53:F53"/>
    <mergeCell ref="L42:O42"/>
    <mergeCell ref="D43:E43"/>
    <mergeCell ref="D44:E44"/>
    <mergeCell ref="D45:E45"/>
    <mergeCell ref="D46:E46"/>
    <mergeCell ref="D47:E47"/>
    <mergeCell ref="G53:G54"/>
    <mergeCell ref="H53:K53"/>
    <mergeCell ref="L53:O53"/>
    <mergeCell ref="D54:E54"/>
    <mergeCell ref="D55:E55"/>
    <mergeCell ref="D56:E56"/>
    <mergeCell ref="D48:E48"/>
    <mergeCell ref="D49:E49"/>
    <mergeCell ref="D50:E50"/>
    <mergeCell ref="H64:K64"/>
    <mergeCell ref="L64:O64"/>
    <mergeCell ref="D65:E65"/>
    <mergeCell ref="D66:E66"/>
    <mergeCell ref="D67:E67"/>
    <mergeCell ref="D57:E57"/>
    <mergeCell ref="D58:E58"/>
    <mergeCell ref="D59:E59"/>
    <mergeCell ref="D60:E60"/>
    <mergeCell ref="D61:E61"/>
    <mergeCell ref="C64:F64"/>
    <mergeCell ref="D68:E68"/>
    <mergeCell ref="D69:E69"/>
    <mergeCell ref="D70:E70"/>
    <mergeCell ref="D71:E71"/>
    <mergeCell ref="D72:E72"/>
    <mergeCell ref="A75:A76"/>
    <mergeCell ref="B75:B76"/>
    <mergeCell ref="C75:F75"/>
    <mergeCell ref="G64:G65"/>
    <mergeCell ref="A64:A65"/>
    <mergeCell ref="B64:B65"/>
    <mergeCell ref="A86:A87"/>
    <mergeCell ref="B86:B87"/>
    <mergeCell ref="C86:F86"/>
    <mergeCell ref="G75:G76"/>
    <mergeCell ref="H75:K75"/>
    <mergeCell ref="L75:O75"/>
    <mergeCell ref="D76:E76"/>
    <mergeCell ref="D77:E77"/>
    <mergeCell ref="D78:E78"/>
    <mergeCell ref="G86:G87"/>
    <mergeCell ref="H86:K86"/>
    <mergeCell ref="L86:O86"/>
    <mergeCell ref="D87:E87"/>
    <mergeCell ref="D88:E88"/>
    <mergeCell ref="D89:E89"/>
    <mergeCell ref="D79:E79"/>
    <mergeCell ref="D80:E80"/>
    <mergeCell ref="D81:E81"/>
    <mergeCell ref="D82:E82"/>
    <mergeCell ref="D83:E83"/>
    <mergeCell ref="H97:K97"/>
    <mergeCell ref="L97:O97"/>
    <mergeCell ref="D98:E98"/>
    <mergeCell ref="D99:E99"/>
    <mergeCell ref="D100:E100"/>
    <mergeCell ref="D90:E90"/>
    <mergeCell ref="D91:E91"/>
    <mergeCell ref="D92:E92"/>
    <mergeCell ref="D93:E93"/>
    <mergeCell ref="D94:E94"/>
    <mergeCell ref="C97:F97"/>
    <mergeCell ref="D101:E101"/>
    <mergeCell ref="D102:E102"/>
    <mergeCell ref="D103:E103"/>
    <mergeCell ref="D104:E104"/>
    <mergeCell ref="D105:E105"/>
    <mergeCell ref="A108:A109"/>
    <mergeCell ref="B108:B109"/>
    <mergeCell ref="C108:F108"/>
    <mergeCell ref="G97:G98"/>
    <mergeCell ref="A97:A98"/>
    <mergeCell ref="B97:B98"/>
    <mergeCell ref="D112:E112"/>
    <mergeCell ref="D113:E113"/>
    <mergeCell ref="D114:E114"/>
    <mergeCell ref="D115:E115"/>
    <mergeCell ref="D116:E116"/>
    <mergeCell ref="A119:B119"/>
    <mergeCell ref="G108:G109"/>
    <mergeCell ref="H108:K108"/>
    <mergeCell ref="L108:O108"/>
    <mergeCell ref="D109:E109"/>
    <mergeCell ref="D110:E110"/>
    <mergeCell ref="D111:E111"/>
    <mergeCell ref="H119:I119"/>
    <mergeCell ref="J119:M119"/>
    <mergeCell ref="A120:B120"/>
    <mergeCell ref="G120:G122"/>
    <mergeCell ref="H120:I120"/>
    <mergeCell ref="J120:M122"/>
    <mergeCell ref="A121:B121"/>
    <mergeCell ref="H121:I121"/>
    <mergeCell ref="A122:B122"/>
    <mergeCell ref="A127:B127"/>
    <mergeCell ref="H127:I127"/>
    <mergeCell ref="J127:M127"/>
    <mergeCell ref="A128:B128"/>
    <mergeCell ref="H128:I128"/>
    <mergeCell ref="J128:M128"/>
    <mergeCell ref="A123:B123"/>
    <mergeCell ref="J123:M123"/>
    <mergeCell ref="A124:B124"/>
    <mergeCell ref="J124:M124"/>
    <mergeCell ref="A125:B125"/>
    <mergeCell ref="G125:G126"/>
    <mergeCell ref="J125:M126"/>
    <mergeCell ref="A126:B126"/>
    <mergeCell ref="A137:J137"/>
    <mergeCell ref="A138:J138"/>
    <mergeCell ref="A142:K142"/>
    <mergeCell ref="B143:J143"/>
    <mergeCell ref="B144:J144"/>
    <mergeCell ref="B145:J145"/>
    <mergeCell ref="A131:J131"/>
    <mergeCell ref="A132:J132"/>
    <mergeCell ref="A133:J133"/>
    <mergeCell ref="A134:J134"/>
    <mergeCell ref="A135:J135"/>
    <mergeCell ref="A136:J136"/>
    <mergeCell ref="B146:J146"/>
    <mergeCell ref="B149:E149"/>
    <mergeCell ref="F149:G149"/>
    <mergeCell ref="H149:I149"/>
    <mergeCell ref="J149:M149"/>
    <mergeCell ref="B150:E150"/>
    <mergeCell ref="F150:G150"/>
    <mergeCell ref="H150:I150"/>
    <mergeCell ref="J150:M150"/>
    <mergeCell ref="B153:E153"/>
    <mergeCell ref="F153:G153"/>
    <mergeCell ref="H153:I153"/>
    <mergeCell ref="J153:M153"/>
    <mergeCell ref="B154:E154"/>
    <mergeCell ref="F154:G154"/>
    <mergeCell ref="H154:I154"/>
    <mergeCell ref="J154:M154"/>
    <mergeCell ref="B151:E151"/>
    <mergeCell ref="F151:G151"/>
    <mergeCell ref="H151:I151"/>
    <mergeCell ref="J151:M151"/>
    <mergeCell ref="B152:E152"/>
    <mergeCell ref="F152:G152"/>
    <mergeCell ref="H152:I152"/>
    <mergeCell ref="J152:M152"/>
  </mergeCells>
  <phoneticPr fontId="2"/>
  <conditionalFormatting sqref="C120:G128">
    <cfRule type="expression" dxfId="7468" priority="2">
      <formula>$P120="NG"</formula>
    </cfRule>
  </conditionalFormatting>
  <conditionalFormatting sqref="G120:G123">
    <cfRule type="expression" dxfId="7467" priority="1">
      <formula>$P120="NG"</formula>
    </cfRule>
  </conditionalFormatting>
  <conditionalFormatting sqref="H33:K36">
    <cfRule type="expression" dxfId="7466" priority="55">
      <formula>#REF!="追加"</formula>
    </cfRule>
    <cfRule type="expression" dxfId="7465" priority="56">
      <formula>#REF!="新規"</formula>
    </cfRule>
  </conditionalFormatting>
  <conditionalFormatting sqref="H37:K39">
    <cfRule type="expression" dxfId="7464" priority="60">
      <formula>#REF!="追加"</formula>
    </cfRule>
    <cfRule type="expression" dxfId="7463" priority="67">
      <formula>#REF!="新規"</formula>
    </cfRule>
  </conditionalFormatting>
  <conditionalFormatting sqref="H44:K47">
    <cfRule type="expression" dxfId="7462" priority="46">
      <formula>#REF!="追加"</formula>
    </cfRule>
    <cfRule type="expression" dxfId="7461" priority="47">
      <formula>#REF!="新規"</formula>
    </cfRule>
  </conditionalFormatting>
  <conditionalFormatting sqref="H48:K50">
    <cfRule type="expression" dxfId="7460" priority="50">
      <formula>#REF!="追加"</formula>
    </cfRule>
    <cfRule type="expression" dxfId="7459" priority="51">
      <formula>#REF!="新規"</formula>
    </cfRule>
  </conditionalFormatting>
  <conditionalFormatting sqref="H55:K58">
    <cfRule type="expression" dxfId="7458" priority="40">
      <formula>#REF!="追加"</formula>
    </cfRule>
    <cfRule type="expression" dxfId="7457" priority="41">
      <formula>#REF!="新規"</formula>
    </cfRule>
  </conditionalFormatting>
  <conditionalFormatting sqref="H59:K61">
    <cfRule type="expression" dxfId="7456" priority="44">
      <formula>#REF!="追加"</formula>
    </cfRule>
    <cfRule type="expression" dxfId="7455" priority="45">
      <formula>#REF!="新規"</formula>
    </cfRule>
  </conditionalFormatting>
  <conditionalFormatting sqref="H66:K69">
    <cfRule type="expression" dxfId="7454" priority="34">
      <formula>#REF!="追加"</formula>
    </cfRule>
    <cfRule type="expression" dxfId="7453" priority="35">
      <formula>#REF!="新規"</formula>
    </cfRule>
  </conditionalFormatting>
  <conditionalFormatting sqref="H70:K72">
    <cfRule type="expression" dxfId="7452" priority="38">
      <formula>#REF!="追加"</formula>
    </cfRule>
    <cfRule type="expression" dxfId="7451" priority="39">
      <formula>#REF!="新規"</formula>
    </cfRule>
  </conditionalFormatting>
  <conditionalFormatting sqref="H77:K80">
    <cfRule type="expression" dxfId="7450" priority="28">
      <formula>#REF!="追加"</formula>
    </cfRule>
    <cfRule type="expression" dxfId="7449" priority="29">
      <formula>#REF!="新規"</formula>
    </cfRule>
  </conditionalFormatting>
  <conditionalFormatting sqref="H81:K83">
    <cfRule type="expression" dxfId="7448" priority="32">
      <formula>#REF!="追加"</formula>
    </cfRule>
    <cfRule type="expression" dxfId="7447" priority="33">
      <formula>#REF!="新規"</formula>
    </cfRule>
  </conditionalFormatting>
  <conditionalFormatting sqref="H88:K91">
    <cfRule type="expression" dxfId="7446" priority="22">
      <formula>#REF!="追加"</formula>
    </cfRule>
    <cfRule type="expression" dxfId="7445" priority="23">
      <formula>#REF!="新規"</formula>
    </cfRule>
  </conditionalFormatting>
  <conditionalFormatting sqref="H92:K94">
    <cfRule type="expression" dxfId="7444" priority="26">
      <formula>#REF!="追加"</formula>
    </cfRule>
    <cfRule type="expression" dxfId="7443" priority="27">
      <formula>#REF!="新規"</formula>
    </cfRule>
  </conditionalFormatting>
  <conditionalFormatting sqref="H99:K102">
    <cfRule type="expression" dxfId="7442" priority="16">
      <formula>#REF!="追加"</formula>
    </cfRule>
    <cfRule type="expression" dxfId="7441" priority="17">
      <formula>#REF!="新規"</formula>
    </cfRule>
  </conditionalFormatting>
  <conditionalFormatting sqref="H103:K105">
    <cfRule type="expression" dxfId="7440" priority="20">
      <formula>#REF!="追加"</formula>
    </cfRule>
    <cfRule type="expression" dxfId="7439" priority="21">
      <formula>#REF!="新規"</formula>
    </cfRule>
  </conditionalFormatting>
  <conditionalFormatting sqref="H110:K113">
    <cfRule type="expression" dxfId="7438" priority="10">
      <formula>#REF!="追加"</formula>
    </cfRule>
    <cfRule type="expression" dxfId="7437" priority="11">
      <formula>#REF!="新規"</formula>
    </cfRule>
  </conditionalFormatting>
  <conditionalFormatting sqref="H114:K116">
    <cfRule type="expression" dxfId="7436" priority="14">
      <formula>#REF!="追加"</formula>
    </cfRule>
    <cfRule type="expression" dxfId="7435" priority="15">
      <formula>#REF!="新規"</formula>
    </cfRule>
  </conditionalFormatting>
  <conditionalFormatting sqref="J35:K36 J39:K39">
    <cfRule type="expression" dxfId="7434" priority="57">
      <formula>#REF!="追加"</formula>
    </cfRule>
    <cfRule type="expression" dxfId="7433" priority="58">
      <formula>#REF!="新規"</formula>
    </cfRule>
  </conditionalFormatting>
  <conditionalFormatting sqref="J46:K47 J50:K50">
    <cfRule type="expression" dxfId="7432" priority="48">
      <formula>#REF!="追加"</formula>
    </cfRule>
    <cfRule type="expression" dxfId="7431" priority="49">
      <formula>#REF!="新規"</formula>
    </cfRule>
  </conditionalFormatting>
  <conditionalFormatting sqref="J57:K58 J61:K61">
    <cfRule type="expression" dxfId="7430" priority="42">
      <formula>#REF!="追加"</formula>
    </cfRule>
    <cfRule type="expression" dxfId="7429" priority="43">
      <formula>#REF!="新規"</formula>
    </cfRule>
  </conditionalFormatting>
  <conditionalFormatting sqref="J68:K69 J72:K72">
    <cfRule type="expression" dxfId="7428" priority="36">
      <formula>#REF!="追加"</formula>
    </cfRule>
    <cfRule type="expression" dxfId="7427" priority="37">
      <formula>#REF!="新規"</formula>
    </cfRule>
  </conditionalFormatting>
  <conditionalFormatting sqref="J79:K80 J83:K83">
    <cfRule type="expression" dxfId="7426" priority="30">
      <formula>#REF!="追加"</formula>
    </cfRule>
    <cfRule type="expression" dxfId="7425" priority="31">
      <formula>#REF!="新規"</formula>
    </cfRule>
  </conditionalFormatting>
  <conditionalFormatting sqref="J90:K91 J94:K94">
    <cfRule type="expression" dxfId="7424" priority="24">
      <formula>#REF!="追加"</formula>
    </cfRule>
    <cfRule type="expression" dxfId="7423" priority="25">
      <formula>#REF!="新規"</formula>
    </cfRule>
  </conditionalFormatting>
  <conditionalFormatting sqref="J101:K102 J105:K105">
    <cfRule type="expression" dxfId="7422" priority="18">
      <formula>#REF!="追加"</formula>
    </cfRule>
    <cfRule type="expression" dxfId="7421" priority="19">
      <formula>#REF!="新規"</formula>
    </cfRule>
  </conditionalFormatting>
  <conditionalFormatting sqref="J112:K113 J116:K116">
    <cfRule type="expression" dxfId="7420" priority="12">
      <formula>#REF!="追加"</formula>
    </cfRule>
    <cfRule type="expression" dxfId="7419" priority="13">
      <formula>#REF!="新規"</formula>
    </cfRule>
  </conditionalFormatting>
  <conditionalFormatting sqref="J40:O41 J51:O52 J62:O63 J73:O74 J84:O84 J95:O96 J106:O107 J117:O117">
    <cfRule type="expression" dxfId="7418" priority="72">
      <formula>$I40="追加"</formula>
    </cfRule>
    <cfRule type="expression" dxfId="7417" priority="73">
      <formula>$I40="新規"</formula>
    </cfRule>
  </conditionalFormatting>
  <conditionalFormatting sqref="K85:O85 I85">
    <cfRule type="expression" dxfId="7416" priority="76">
      <formula>#REF!="追加"</formula>
    </cfRule>
    <cfRule type="expression" dxfId="7415" priority="77">
      <formula>#REF!="新規"</formula>
    </cfRule>
  </conditionalFormatting>
  <conditionalFormatting sqref="L40:O41 L51:O52 L62:O63 L73:O74 L84:O84 L95:O96 L106:O107 L117:O117">
    <cfRule type="expression" dxfId="7414" priority="68">
      <formula>$I40="追加"</formula>
    </cfRule>
    <cfRule type="expression" dxfId="7413" priority="69">
      <formula>$I40="新規"</formula>
    </cfRule>
  </conditionalFormatting>
  <conditionalFormatting sqref="L85:O85">
    <cfRule type="expression" dxfId="7412" priority="74">
      <formula>#REF!="追加"</formula>
    </cfRule>
    <cfRule type="expression" dxfId="7411" priority="75">
      <formula>#REF!="新規"</formula>
    </cfRule>
  </conditionalFormatting>
  <conditionalFormatting sqref="P3">
    <cfRule type="expression" dxfId="7410" priority="62">
      <formula>$P3&lt;&gt;"要修正！"</formula>
    </cfRule>
    <cfRule type="expression" dxfId="7409" priority="63">
      <formula>$P3="要修正！"</formula>
    </cfRule>
  </conditionalFormatting>
  <conditionalFormatting sqref="P4:P5">
    <cfRule type="expression" dxfId="7408" priority="54">
      <formula>$P$3="要修正！"</formula>
    </cfRule>
  </conditionalFormatting>
  <conditionalFormatting sqref="P144">
    <cfRule type="expression" dxfId="7407" priority="61">
      <formula>P144="NG"</formula>
    </cfRule>
  </conditionalFormatting>
  <conditionalFormatting sqref="P33:R41">
    <cfRule type="expression" dxfId="7406" priority="59">
      <formula>P33="NG"</formula>
    </cfRule>
  </conditionalFormatting>
  <conditionalFormatting sqref="P44:R52">
    <cfRule type="expression" dxfId="7405" priority="9">
      <formula>P44="NG"</formula>
    </cfRule>
  </conditionalFormatting>
  <conditionalFormatting sqref="P55:R63">
    <cfRule type="expression" dxfId="7404" priority="7">
      <formula>P55="NG"</formula>
    </cfRule>
  </conditionalFormatting>
  <conditionalFormatting sqref="P66:R74 P75:Q83">
    <cfRule type="expression" dxfId="7403" priority="8">
      <formula>P66="NG"</formula>
    </cfRule>
  </conditionalFormatting>
  <conditionalFormatting sqref="P84:R85 R77:R83">
    <cfRule type="expression" dxfId="7402" priority="6">
      <formula>P77="NG"</formula>
    </cfRule>
  </conditionalFormatting>
  <conditionalFormatting sqref="P88:R96">
    <cfRule type="expression" dxfId="7401" priority="5">
      <formula>P88="NG"</formula>
    </cfRule>
  </conditionalFormatting>
  <conditionalFormatting sqref="P99:R107">
    <cfRule type="expression" dxfId="7400" priority="4">
      <formula>P99="NG"</formula>
    </cfRule>
  </conditionalFormatting>
  <conditionalFormatting sqref="P110:R117">
    <cfRule type="expression" dxfId="7399" priority="3">
      <formula>P110="NG"</formula>
    </cfRule>
  </conditionalFormatting>
  <conditionalFormatting sqref="P120:R120 Q121:R122">
    <cfRule type="expression" dxfId="7398" priority="71">
      <formula>#REF!="NG"</formula>
    </cfRule>
  </conditionalFormatting>
  <conditionalFormatting sqref="P120:R128">
    <cfRule type="expression" dxfId="7397" priority="52">
      <formula>P120="NG"</formula>
    </cfRule>
  </conditionalFormatting>
  <conditionalFormatting sqref="P121:R122">
    <cfRule type="expression" dxfId="7396" priority="70">
      <formula>$P29="NG"</formula>
    </cfRule>
  </conditionalFormatting>
  <conditionalFormatting sqref="P123:R127 P128:Q128">
    <cfRule type="expression" dxfId="7395" priority="53">
      <formula>#REF!="NG"</formula>
    </cfRule>
  </conditionalFormatting>
  <conditionalFormatting sqref="P125:R126">
    <cfRule type="expression" dxfId="7394" priority="65">
      <formula>$P30="NG"</formula>
    </cfRule>
  </conditionalFormatting>
  <conditionalFormatting sqref="P127:R128">
    <cfRule type="expression" dxfId="7393" priority="64">
      <formula>$P31="NG"</formula>
    </cfRule>
  </conditionalFormatting>
  <conditionalFormatting sqref="T57 T76:T80 T86:T88 T98:T102 T109:T111">
    <cfRule type="expression" dxfId="7392" priority="66">
      <formula>T57="NG"</formula>
    </cfRule>
  </conditionalFormatting>
  <dataValidations count="12">
    <dataValidation type="list" allowBlank="1" showInputMessage="1" showErrorMessage="1" sqref="K132:K138" xr:uid="{338E51D1-9AF1-4423-9C9F-EC5E0DD9AE66}">
      <formula1>$P$131:$P$132</formula1>
    </dataValidation>
    <dataValidation type="list" allowBlank="1" showInputMessage="1" showErrorMessage="1" sqref="C44:C50" xr:uid="{4543B629-1538-42E6-A1B2-59E9F4123B3B}">
      <formula1>$T$44:$T$46</formula1>
    </dataValidation>
    <dataValidation type="list" allowBlank="1" showInputMessage="1" showErrorMessage="1" sqref="C55:C61" xr:uid="{58716C6D-5E84-467A-B6A4-523AD8745EE7}">
      <formula1>$T$55:$T$58</formula1>
    </dataValidation>
    <dataValidation type="list" allowBlank="1" showInputMessage="1" showErrorMessage="1" sqref="C66:C72" xr:uid="{9EB7C77E-9825-4FB0-8635-F0349087A48C}">
      <formula1>$T$66:$T$68</formula1>
    </dataValidation>
    <dataValidation type="list" allowBlank="1" showInputMessage="1" showErrorMessage="1" sqref="C77:C83" xr:uid="{6373094F-37C4-4F1D-AA6A-DEDC3705B7BC}">
      <formula1>$T$77:$T$80</formula1>
    </dataValidation>
    <dataValidation type="list" allowBlank="1" showInputMessage="1" showErrorMessage="1" sqref="C88:C94" xr:uid="{BC374978-2A44-4101-88CA-525A46C80E72}">
      <formula1>$T$87:$T$88</formula1>
    </dataValidation>
    <dataValidation type="list" allowBlank="1" showInputMessage="1" showErrorMessage="1" sqref="C110:C116" xr:uid="{7A85E2CB-81C1-4935-B85B-30FE8E31EE30}">
      <formula1>$T$110:$T$111</formula1>
    </dataValidation>
    <dataValidation type="list" allowBlank="1" showInputMessage="1" showErrorMessage="1" sqref="B33:B39 B110:B116 B99:B105 B88:B94 B77:B83 B66:B72 B55:B61 B44:B50" xr:uid="{53767B24-D6EF-47E4-BA1D-FE7AEC130BA6}">
      <formula1>$T$33:$T$34</formula1>
    </dataValidation>
    <dataValidation type="list" allowBlank="1" showInputMessage="1" showErrorMessage="1" sqref="C33:C39" xr:uid="{F39780F7-475C-4846-8195-F0EB5D2D700C}">
      <formula1>$U$33:$U$36</formula1>
    </dataValidation>
    <dataValidation type="list" allowBlank="1" showInputMessage="1" showErrorMessage="1" sqref="C99:C105" xr:uid="{84D18909-0B36-45A2-9AC9-06BFA4CB4F06}">
      <formula1>$T$99:$T$102</formula1>
    </dataValidation>
    <dataValidation type="list" allowBlank="1" showInputMessage="1" showErrorMessage="1" sqref="B11:B25" xr:uid="{6DAB661F-ED0E-478C-A1B3-0CD97F125351}">
      <formula1>$P$11:$P$18</formula1>
    </dataValidation>
    <dataValidation type="list" allowBlank="1" showInputMessage="1" showErrorMessage="1" sqref="D27 D11:D25" xr:uid="{EDA3712F-E4E1-42D3-B169-C8CD892B27A2}">
      <formula1>$Q$11:$Q$13</formula1>
    </dataValidation>
  </dataValidations>
  <pageMargins left="0.70866141732283472" right="0.70866141732283472" top="0.62992125984251968" bottom="0.74803149606299213" header="0.31496062992125984" footer="0.31496062992125984"/>
  <headerFooter>
    <oddHeader>&amp;L様式第1号別添1&amp;R事業参加者用（事業参加者→事業実施主体）</oddHeader>
  </headerFooter>
  <extLst>
    <ext xmlns:x14="http://schemas.microsoft.com/office/spreadsheetml/2009/9/main" uri="{CCE6A557-97BC-4b89-ADB6-D9C93CAAB3DF}">
      <x14:dataValidations xmlns:xm="http://schemas.microsoft.com/office/excel/2006/main" count="6">
        <x14:dataValidation type="list" allowBlank="1" showInputMessage="1" showErrorMessage="1" xr:uid="{CB8B6317-6293-4315-960F-D9BC1841A02A}">
          <x14:formula1>
            <xm:f>リスト!$H$2:$H$4</xm:f>
          </x14:formula1>
          <xm:sqref>A144:A146 J33:K39 L107:O107 L52:O52 J99:K105 L63:O63 J77:K83 L74:O74 J44:K50 L85:O85 J55:K61 L96:O96 J66:K72 J88:K94 J110:K116</xm:sqref>
        </x14:dataValidation>
        <x14:dataValidation type="list" allowBlank="1" showInputMessage="1" showErrorMessage="1" xr:uid="{03AF83F2-FBF9-4C78-97F0-E4D9C0D181E1}">
          <x14:formula1>
            <xm:f>リスト!$G$2:$G$4</xm:f>
          </x14:formula1>
          <xm:sqref>G88:G94 G99:G105 I52 G33:G39 I63 G44:G50 I74 G55:G61 G66:G72 I96 G77:G83 I107 G110:G116</xm:sqref>
        </x14:dataValidation>
        <x14:dataValidation type="list" allowBlank="1" showInputMessage="1" showErrorMessage="1" xr:uid="{88E91072-8B29-427B-95FE-8E21B4B0A327}">
          <x14:formula1>
            <xm:f>リスト!$C$2:$C$4</xm:f>
          </x14:formula1>
          <xm:sqref>B107 B96 B52 B63 B74 B85</xm:sqref>
        </x14:dataValidation>
        <x14:dataValidation type="list" allowBlank="1" showInputMessage="1" showErrorMessage="1" xr:uid="{5441DDE7-DF98-424F-8E6B-26549DE407DA}">
          <x14:formula1>
            <xm:f>リスト!$E$2:$E$22</xm:f>
          </x14:formula1>
          <xm:sqref>D107 D96 D52 D63 D74 D85</xm:sqref>
        </x14:dataValidation>
        <x14:dataValidation type="list" allowBlank="1" showInputMessage="1" showErrorMessage="1" xr:uid="{45E0B56D-9224-463E-9EBC-AEF0269EA23C}">
          <x14:formula1>
            <xm:f>リスト!$D$2:$D$3</xm:f>
          </x14:formula1>
          <xm:sqref>C107 C96 C52 C63 C74 C85</xm:sqref>
        </x14:dataValidation>
        <x14:dataValidation type="list" allowBlank="1" showInputMessage="1" showErrorMessage="1" xr:uid="{B3E50812-DC69-4E3D-8228-14B9929CF7D2}">
          <x14:formula1>
            <xm:f>リスト!$H$2:$H$3</xm:f>
          </x14:formula1>
          <xm:sqref>A150:A154</xm:sqref>
        </x14:dataValidation>
      </x14:dataValidations>
    </ext>
  </extLst>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F3836C-B8B0-4043-843C-DFA234AA3395}">
  <sheetPr>
    <pageSetUpPr fitToPage="1"/>
  </sheetPr>
  <dimension ref="A1:W154"/>
  <sheetViews>
    <sheetView view="pageBreakPreview" topLeftCell="C3" zoomScale="80" zoomScaleNormal="100" zoomScaleSheetLayoutView="80" workbookViewId="0">
      <selection activeCell="P3" sqref="P3:P5 H11:H25 K11:K25 C26 F26:L27 O33:R39 L40:O40 O44:R50 L51:O51 O55:R61 L62:O62 O66:R72 L73:O73 O77:O83 R77:R83 L84:O84 O88:R94 L95:O95 O99:R105 L106:O106 O110:R116 L117:O117 C120:G128 P120 Q120:R126 P123:P125 P127:R128 K139 P144"/>
    </sheetView>
  </sheetViews>
  <sheetFormatPr defaultColWidth="9" defaultRowHeight="22.5" customHeight="1"/>
  <cols>
    <col min="1" max="15" width="14.6328125" style="48" customWidth="1"/>
    <col min="16" max="16" width="23.26953125" style="49" customWidth="1"/>
    <col min="17" max="17" width="23.453125" style="48" bestFit="1" customWidth="1"/>
    <col min="18" max="18" width="18.90625" style="48" bestFit="1" customWidth="1"/>
    <col min="19" max="19" width="11.08984375" style="48" bestFit="1" customWidth="1"/>
    <col min="20" max="20" width="27.26953125" style="48" customWidth="1"/>
    <col min="21" max="21" width="8.90625" style="48" customWidth="1"/>
    <col min="22" max="16384" width="9" style="48"/>
  </cols>
  <sheetData>
    <row r="1" spans="1:19" s="35" customFormat="1" ht="22.5" customHeight="1">
      <c r="A1" s="178" t="s">
        <v>285</v>
      </c>
      <c r="B1" s="178"/>
      <c r="C1" s="178"/>
      <c r="D1" s="178"/>
      <c r="E1" s="178"/>
      <c r="F1" s="178"/>
      <c r="G1" s="178"/>
      <c r="H1" s="178"/>
      <c r="I1" s="178"/>
      <c r="J1" s="178"/>
      <c r="K1" s="178"/>
      <c r="L1" s="178"/>
      <c r="M1" s="178"/>
      <c r="N1" s="178"/>
      <c r="O1" s="178"/>
      <c r="P1" s="34" t="s">
        <v>58</v>
      </c>
    </row>
    <row r="2" spans="1:19" s="36" customFormat="1" ht="13">
      <c r="A2" s="36" t="s">
        <v>89</v>
      </c>
      <c r="F2" s="37"/>
      <c r="P2" s="38"/>
    </row>
    <row r="3" spans="1:19" s="36" customFormat="1" ht="22.5" customHeight="1">
      <c r="A3" s="39" t="s">
        <v>31</v>
      </c>
      <c r="B3" s="166"/>
      <c r="C3" s="167"/>
      <c r="D3" s="167"/>
      <c r="E3" s="168"/>
      <c r="F3" s="40"/>
      <c r="G3" s="40"/>
      <c r="H3" s="40"/>
      <c r="I3" s="40"/>
      <c r="J3" s="40"/>
      <c r="K3" s="40"/>
      <c r="L3" s="40"/>
      <c r="M3" s="41"/>
      <c r="N3" s="40" t="s">
        <v>148</v>
      </c>
      <c r="O3" s="40"/>
      <c r="P3" s="18" t="str">
        <f>IF(COUNTIF(P33:R154,"NG"),"要修正！","クリア ! ")</f>
        <v xml:space="preserve">クリア ! </v>
      </c>
      <c r="Q3" s="36" t="s">
        <v>113</v>
      </c>
      <c r="S3" s="38"/>
    </row>
    <row r="4" spans="1:19" s="36" customFormat="1" ht="22.5" customHeight="1">
      <c r="A4" s="39" t="s">
        <v>30</v>
      </c>
      <c r="B4" s="166"/>
      <c r="C4" s="167"/>
      <c r="D4" s="167"/>
      <c r="E4" s="168"/>
      <c r="F4" s="40"/>
      <c r="G4" s="40"/>
      <c r="H4" s="40"/>
      <c r="I4" s="40"/>
      <c r="J4" s="40"/>
      <c r="K4" s="40"/>
      <c r="L4" s="40"/>
      <c r="M4" s="42"/>
      <c r="N4" s="40" t="s">
        <v>145</v>
      </c>
      <c r="O4" s="40"/>
      <c r="P4" s="169" t="str">
        <f>IF(P3="要修正！","※「クリア！」になるようNG箇所を修正してください。","")</f>
        <v/>
      </c>
    </row>
    <row r="5" spans="1:19" s="36" customFormat="1" ht="22.5" customHeight="1">
      <c r="A5" s="39" t="s">
        <v>32</v>
      </c>
      <c r="B5" s="171"/>
      <c r="C5" s="167"/>
      <c r="D5" s="167"/>
      <c r="E5" s="168"/>
      <c r="F5" s="40"/>
      <c r="G5" s="40"/>
      <c r="H5" s="40"/>
      <c r="I5" s="40"/>
      <c r="J5" s="40"/>
      <c r="K5" s="40"/>
      <c r="L5" s="40"/>
      <c r="M5" s="43"/>
      <c r="N5" s="40" t="s">
        <v>146</v>
      </c>
      <c r="O5" s="40"/>
      <c r="P5" s="170"/>
    </row>
    <row r="6" spans="1:19" s="36" customFormat="1" ht="22.5" customHeight="1">
      <c r="A6" s="39" t="s">
        <v>33</v>
      </c>
      <c r="B6" s="166"/>
      <c r="C6" s="167"/>
      <c r="D6" s="167"/>
      <c r="E6" s="168"/>
      <c r="F6" s="40"/>
      <c r="G6" s="40"/>
      <c r="H6" s="40"/>
      <c r="I6" s="40"/>
      <c r="J6" s="40"/>
      <c r="K6" s="40"/>
      <c r="L6" s="40"/>
      <c r="M6" s="44"/>
      <c r="N6" s="40" t="s">
        <v>147</v>
      </c>
      <c r="O6" s="40"/>
      <c r="P6" s="45"/>
      <c r="Q6" s="46"/>
    </row>
    <row r="7" spans="1:19" s="36" customFormat="1" ht="22.5" customHeight="1">
      <c r="E7" s="47"/>
      <c r="F7" s="47"/>
      <c r="G7" s="47"/>
      <c r="H7" s="47"/>
      <c r="I7" s="47"/>
      <c r="J7" s="47"/>
      <c r="K7" s="47"/>
      <c r="L7" s="47"/>
      <c r="M7" s="47"/>
      <c r="N7" s="47"/>
      <c r="O7" s="47"/>
      <c r="P7" s="45"/>
      <c r="Q7" s="46"/>
    </row>
    <row r="8" spans="1:19" ht="22.5" customHeight="1">
      <c r="A8" s="48" t="s">
        <v>144</v>
      </c>
    </row>
    <row r="9" spans="1:19" ht="22.5" customHeight="1">
      <c r="F9" s="139" t="s">
        <v>170</v>
      </c>
      <c r="G9" s="139"/>
      <c r="H9" s="139"/>
      <c r="I9" s="139"/>
      <c r="J9" s="139" t="s">
        <v>235</v>
      </c>
      <c r="K9" s="139"/>
      <c r="L9" s="139"/>
    </row>
    <row r="10" spans="1:19" s="17" customFormat="1" ht="22.5" customHeight="1">
      <c r="A10" s="50" t="s">
        <v>118</v>
      </c>
      <c r="B10" s="50" t="s">
        <v>139</v>
      </c>
      <c r="C10" s="50" t="s">
        <v>197</v>
      </c>
      <c r="D10" s="50" t="s">
        <v>119</v>
      </c>
      <c r="E10" s="50" t="s">
        <v>6</v>
      </c>
      <c r="F10" s="53" t="s">
        <v>275</v>
      </c>
      <c r="G10" s="53" t="s">
        <v>276</v>
      </c>
      <c r="H10" s="51" t="s">
        <v>277</v>
      </c>
      <c r="I10" s="96" t="s">
        <v>150</v>
      </c>
      <c r="J10" s="51" t="s">
        <v>278</v>
      </c>
      <c r="K10" s="52" t="s">
        <v>279</v>
      </c>
      <c r="L10" s="96" t="s">
        <v>149</v>
      </c>
      <c r="M10" s="136" t="s">
        <v>243</v>
      </c>
      <c r="N10" s="136"/>
      <c r="O10" s="142"/>
      <c r="P10" s="50" t="s">
        <v>250</v>
      </c>
      <c r="Q10" s="86" t="s">
        <v>119</v>
      </c>
      <c r="S10" s="48"/>
    </row>
    <row r="11" spans="1:19" s="17" customFormat="1" ht="22.5" customHeight="1">
      <c r="A11" s="50">
        <v>1</v>
      </c>
      <c r="B11" s="54"/>
      <c r="C11" s="55"/>
      <c r="D11" s="56"/>
      <c r="E11" s="30"/>
      <c r="F11" s="6"/>
      <c r="G11" s="6"/>
      <c r="H11" s="26">
        <f>G11-F11</f>
        <v>0</v>
      </c>
      <c r="I11" s="57"/>
      <c r="J11" s="58"/>
      <c r="K11" s="25">
        <f>J11-F11</f>
        <v>0</v>
      </c>
      <c r="L11" s="59"/>
      <c r="M11" s="172"/>
      <c r="N11" s="172"/>
      <c r="O11" s="173"/>
      <c r="P11" s="60" t="s">
        <v>252</v>
      </c>
      <c r="Q11" s="91" t="s">
        <v>156</v>
      </c>
      <c r="S11" s="48"/>
    </row>
    <row r="12" spans="1:19" s="17" customFormat="1" ht="22.5" customHeight="1">
      <c r="A12" s="50">
        <v>2</v>
      </c>
      <c r="B12" s="54"/>
      <c r="C12" s="55"/>
      <c r="D12" s="56"/>
      <c r="E12" s="30"/>
      <c r="F12" s="6"/>
      <c r="G12" s="6"/>
      <c r="H12" s="26">
        <f t="shared" ref="H12:H25" si="0">G12-F12</f>
        <v>0</v>
      </c>
      <c r="I12" s="57"/>
      <c r="J12" s="58"/>
      <c r="K12" s="25">
        <f t="shared" ref="K12:K25" si="1">J12-F12</f>
        <v>0</v>
      </c>
      <c r="L12" s="59"/>
      <c r="M12" s="172"/>
      <c r="N12" s="172"/>
      <c r="O12" s="173"/>
      <c r="P12" s="60" t="s">
        <v>251</v>
      </c>
      <c r="Q12" s="91" t="s">
        <v>158</v>
      </c>
      <c r="S12" s="48"/>
    </row>
    <row r="13" spans="1:19" s="17" customFormat="1" ht="22.5" customHeight="1">
      <c r="A13" s="50">
        <v>3</v>
      </c>
      <c r="B13" s="54"/>
      <c r="C13" s="55"/>
      <c r="D13" s="56"/>
      <c r="E13" s="30"/>
      <c r="F13" s="6"/>
      <c r="G13" s="6"/>
      <c r="H13" s="26">
        <f t="shared" si="0"/>
        <v>0</v>
      </c>
      <c r="I13" s="57"/>
      <c r="J13" s="58"/>
      <c r="K13" s="25">
        <f t="shared" si="1"/>
        <v>0</v>
      </c>
      <c r="L13" s="59"/>
      <c r="M13" s="172"/>
      <c r="N13" s="172"/>
      <c r="O13" s="173"/>
      <c r="P13" s="60" t="s">
        <v>253</v>
      </c>
      <c r="Q13" s="91" t="s">
        <v>157</v>
      </c>
      <c r="S13" s="48"/>
    </row>
    <row r="14" spans="1:19" s="17" customFormat="1" ht="22.5" customHeight="1">
      <c r="A14" s="50">
        <v>4</v>
      </c>
      <c r="B14" s="54"/>
      <c r="C14" s="55"/>
      <c r="D14" s="56"/>
      <c r="E14" s="30"/>
      <c r="F14" s="6"/>
      <c r="G14" s="6"/>
      <c r="H14" s="26">
        <f t="shared" si="0"/>
        <v>0</v>
      </c>
      <c r="I14" s="57"/>
      <c r="J14" s="58"/>
      <c r="K14" s="25">
        <f t="shared" si="1"/>
        <v>0</v>
      </c>
      <c r="L14" s="59"/>
      <c r="M14" s="172"/>
      <c r="N14" s="172"/>
      <c r="O14" s="173"/>
      <c r="P14" s="60" t="s">
        <v>254</v>
      </c>
      <c r="S14" s="48"/>
    </row>
    <row r="15" spans="1:19" s="17" customFormat="1" ht="22.5" customHeight="1">
      <c r="A15" s="50">
        <v>5</v>
      </c>
      <c r="B15" s="54"/>
      <c r="C15" s="55"/>
      <c r="D15" s="56"/>
      <c r="E15" s="30"/>
      <c r="F15" s="6"/>
      <c r="G15" s="6"/>
      <c r="H15" s="26">
        <f t="shared" si="0"/>
        <v>0</v>
      </c>
      <c r="I15" s="57"/>
      <c r="J15" s="58"/>
      <c r="K15" s="25">
        <f t="shared" si="1"/>
        <v>0</v>
      </c>
      <c r="L15" s="59"/>
      <c r="M15" s="172"/>
      <c r="N15" s="172"/>
      <c r="O15" s="173"/>
      <c r="P15" s="60" t="s">
        <v>255</v>
      </c>
      <c r="Q15" s="61"/>
      <c r="S15" s="48"/>
    </row>
    <row r="16" spans="1:19" s="17" customFormat="1" ht="22.5" customHeight="1">
      <c r="A16" s="50">
        <v>6</v>
      </c>
      <c r="B16" s="54"/>
      <c r="C16" s="55"/>
      <c r="D16" s="56"/>
      <c r="E16" s="30"/>
      <c r="F16" s="6"/>
      <c r="G16" s="62"/>
      <c r="H16" s="26">
        <f t="shared" si="0"/>
        <v>0</v>
      </c>
      <c r="I16" s="57"/>
      <c r="J16" s="58"/>
      <c r="K16" s="25">
        <f t="shared" si="1"/>
        <v>0</v>
      </c>
      <c r="L16" s="59"/>
      <c r="M16" s="172"/>
      <c r="N16" s="172"/>
      <c r="O16" s="173"/>
      <c r="P16" s="60" t="s">
        <v>256</v>
      </c>
      <c r="Q16" s="61"/>
      <c r="S16" s="48"/>
    </row>
    <row r="17" spans="1:22" s="17" customFormat="1" ht="22.5" customHeight="1">
      <c r="A17" s="50">
        <v>7</v>
      </c>
      <c r="B17" s="54"/>
      <c r="C17" s="55"/>
      <c r="D17" s="56"/>
      <c r="E17" s="30"/>
      <c r="F17" s="6"/>
      <c r="G17" s="6"/>
      <c r="H17" s="26">
        <f t="shared" si="0"/>
        <v>0</v>
      </c>
      <c r="I17" s="57"/>
      <c r="J17" s="58"/>
      <c r="K17" s="25">
        <f t="shared" si="1"/>
        <v>0</v>
      </c>
      <c r="L17" s="59"/>
      <c r="M17" s="172"/>
      <c r="N17" s="172"/>
      <c r="O17" s="173"/>
      <c r="P17" s="60" t="s">
        <v>257</v>
      </c>
      <c r="Q17" s="61"/>
      <c r="S17" s="48"/>
    </row>
    <row r="18" spans="1:22" s="17" customFormat="1" ht="22.5" customHeight="1">
      <c r="A18" s="50">
        <v>8</v>
      </c>
      <c r="B18" s="54"/>
      <c r="C18" s="55"/>
      <c r="D18" s="56"/>
      <c r="E18" s="30"/>
      <c r="F18" s="6"/>
      <c r="G18" s="6"/>
      <c r="H18" s="26">
        <f t="shared" si="0"/>
        <v>0</v>
      </c>
      <c r="I18" s="57"/>
      <c r="J18" s="58"/>
      <c r="K18" s="25">
        <f t="shared" si="1"/>
        <v>0</v>
      </c>
      <c r="L18" s="59"/>
      <c r="M18" s="172"/>
      <c r="N18" s="172"/>
      <c r="O18" s="173"/>
      <c r="P18" s="60" t="s">
        <v>258</v>
      </c>
      <c r="Q18" s="61"/>
      <c r="S18" s="48"/>
    </row>
    <row r="19" spans="1:22" ht="22.5" customHeight="1">
      <c r="A19" s="50">
        <v>9</v>
      </c>
      <c r="B19" s="54"/>
      <c r="C19" s="24"/>
      <c r="D19" s="56"/>
      <c r="E19" s="2"/>
      <c r="F19" s="31"/>
      <c r="G19" s="31"/>
      <c r="H19" s="26">
        <f t="shared" si="0"/>
        <v>0</v>
      </c>
      <c r="I19" s="19"/>
      <c r="J19" s="28"/>
      <c r="K19" s="25">
        <f t="shared" si="1"/>
        <v>0</v>
      </c>
      <c r="L19" s="23"/>
      <c r="M19" s="172"/>
      <c r="N19" s="172"/>
      <c r="O19" s="172"/>
      <c r="P19" s="17"/>
      <c r="Q19" s="61"/>
    </row>
    <row r="20" spans="1:22" ht="22.5" customHeight="1">
      <c r="A20" s="50">
        <v>10</v>
      </c>
      <c r="B20" s="54"/>
      <c r="C20" s="24"/>
      <c r="D20" s="56"/>
      <c r="E20" s="2"/>
      <c r="F20" s="31"/>
      <c r="G20" s="31"/>
      <c r="H20" s="26">
        <f t="shared" si="0"/>
        <v>0</v>
      </c>
      <c r="I20" s="19"/>
      <c r="J20" s="28"/>
      <c r="K20" s="25">
        <f t="shared" si="1"/>
        <v>0</v>
      </c>
      <c r="L20" s="23"/>
      <c r="M20" s="172"/>
      <c r="N20" s="172"/>
      <c r="O20" s="172"/>
      <c r="P20" s="17"/>
      <c r="Q20" s="61"/>
    </row>
    <row r="21" spans="1:22" ht="22.5" customHeight="1">
      <c r="A21" s="50">
        <v>11</v>
      </c>
      <c r="B21" s="54"/>
      <c r="C21" s="24"/>
      <c r="D21" s="56"/>
      <c r="E21" s="2"/>
      <c r="F21" s="31"/>
      <c r="G21" s="31"/>
      <c r="H21" s="26">
        <f t="shared" si="0"/>
        <v>0</v>
      </c>
      <c r="I21" s="19"/>
      <c r="J21" s="28"/>
      <c r="K21" s="25">
        <f t="shared" si="1"/>
        <v>0</v>
      </c>
      <c r="L21" s="23"/>
      <c r="M21" s="172"/>
      <c r="N21" s="172"/>
      <c r="O21" s="172"/>
      <c r="P21" s="17"/>
      <c r="Q21" s="61"/>
    </row>
    <row r="22" spans="1:22" ht="22.5" customHeight="1">
      <c r="A22" s="50">
        <v>12</v>
      </c>
      <c r="B22" s="54"/>
      <c r="C22" s="24"/>
      <c r="D22" s="56"/>
      <c r="E22" s="2"/>
      <c r="F22" s="31"/>
      <c r="G22" s="31"/>
      <c r="H22" s="26">
        <f t="shared" si="0"/>
        <v>0</v>
      </c>
      <c r="I22" s="19"/>
      <c r="J22" s="28"/>
      <c r="K22" s="25">
        <f t="shared" si="1"/>
        <v>0</v>
      </c>
      <c r="L22" s="23"/>
      <c r="M22" s="172"/>
      <c r="N22" s="172"/>
      <c r="O22" s="172"/>
      <c r="P22" s="17"/>
      <c r="Q22" s="61"/>
    </row>
    <row r="23" spans="1:22" ht="22.5" customHeight="1">
      <c r="A23" s="50">
        <v>13</v>
      </c>
      <c r="B23" s="54"/>
      <c r="C23" s="24"/>
      <c r="D23" s="56"/>
      <c r="E23" s="2"/>
      <c r="F23" s="31"/>
      <c r="G23" s="31"/>
      <c r="H23" s="26">
        <f t="shared" si="0"/>
        <v>0</v>
      </c>
      <c r="I23" s="19"/>
      <c r="J23" s="28"/>
      <c r="K23" s="25">
        <f t="shared" si="1"/>
        <v>0</v>
      </c>
      <c r="L23" s="23"/>
      <c r="M23" s="172"/>
      <c r="N23" s="172"/>
      <c r="O23" s="172"/>
      <c r="P23" s="17"/>
      <c r="Q23" s="61"/>
    </row>
    <row r="24" spans="1:22" ht="22.5" customHeight="1">
      <c r="A24" s="50">
        <v>14</v>
      </c>
      <c r="B24" s="54"/>
      <c r="C24" s="24"/>
      <c r="D24" s="56"/>
      <c r="E24" s="2"/>
      <c r="F24" s="31"/>
      <c r="G24" s="31"/>
      <c r="H24" s="26">
        <f t="shared" si="0"/>
        <v>0</v>
      </c>
      <c r="I24" s="19"/>
      <c r="J24" s="28"/>
      <c r="K24" s="25">
        <f t="shared" si="1"/>
        <v>0</v>
      </c>
      <c r="L24" s="23"/>
      <c r="M24" s="172"/>
      <c r="N24" s="172"/>
      <c r="O24" s="172"/>
      <c r="P24" s="17"/>
      <c r="Q24" s="61"/>
    </row>
    <row r="25" spans="1:22" ht="22.5" customHeight="1">
      <c r="A25" s="50">
        <v>15</v>
      </c>
      <c r="B25" s="54"/>
      <c r="C25" s="24"/>
      <c r="D25" s="56"/>
      <c r="E25" s="2"/>
      <c r="F25" s="31"/>
      <c r="G25" s="31"/>
      <c r="H25" s="26">
        <f t="shared" si="0"/>
        <v>0</v>
      </c>
      <c r="I25" s="19"/>
      <c r="J25" s="28"/>
      <c r="K25" s="25">
        <f t="shared" si="1"/>
        <v>0</v>
      </c>
      <c r="L25" s="23"/>
      <c r="M25" s="172"/>
      <c r="N25" s="172"/>
      <c r="O25" s="172"/>
      <c r="P25" s="17"/>
      <c r="Q25" s="61"/>
    </row>
    <row r="26" spans="1:22" ht="22.5" customHeight="1">
      <c r="A26" s="50" t="s">
        <v>0</v>
      </c>
      <c r="B26" s="63"/>
      <c r="C26" s="25">
        <f>SUM(C11:C25)</f>
        <v>0</v>
      </c>
      <c r="D26" s="64"/>
      <c r="E26" s="50" t="s">
        <v>233</v>
      </c>
      <c r="F26" s="27">
        <f>SUMIF(D11:D25,"野菜",F11:F25)+SUMIF(D11:D25,"果樹",F11:F25)</f>
        <v>0</v>
      </c>
      <c r="G26" s="27">
        <f>SUMIF(D11:D25,"野菜",G11:G25)+SUMIF(D11:D25,"果樹",G11:G25)</f>
        <v>0</v>
      </c>
      <c r="H26" s="27">
        <f>SUMIF(D11:D25,"野菜",H11:H25)+SUMIF(D11:D25,"果樹",H11:H25)</f>
        <v>0</v>
      </c>
      <c r="I26" s="101" t="str">
        <f>IFERROR(ROUND((H26/F26)*100,1),"")</f>
        <v/>
      </c>
      <c r="J26" s="25">
        <f>SUMIF(D11:D25,"野菜",J11:J25)+SUMIF(D11:D25,"果樹",J11:J25)</f>
        <v>0</v>
      </c>
      <c r="K26" s="25">
        <f>SUMIF(D11:D25,"野菜",K11:K25)+SUMIF(D11:D25,"果樹",K11:K25)</f>
        <v>0</v>
      </c>
      <c r="L26" s="99" t="str">
        <f>IFERROR(ROUND((K26/F26)*100,1),"")</f>
        <v/>
      </c>
      <c r="N26" s="179"/>
      <c r="O26" s="179"/>
      <c r="P26" s="48"/>
    </row>
    <row r="27" spans="1:22" ht="22.5" customHeight="1">
      <c r="A27" s="17"/>
      <c r="B27" s="17"/>
      <c r="C27" s="17" t="s">
        <v>236</v>
      </c>
      <c r="D27" s="56"/>
      <c r="E27" s="50" t="s">
        <v>157</v>
      </c>
      <c r="F27" s="27">
        <f>SUMIF(D10:D24,"花き",F10:F24)</f>
        <v>0</v>
      </c>
      <c r="G27" s="27">
        <f>SUMIF(D10:D24,"花き",G10:G24)</f>
        <v>0</v>
      </c>
      <c r="H27" s="27">
        <f>SUMIF(D10:D24,"花き",H10:H24)</f>
        <v>0</v>
      </c>
      <c r="I27" s="101" t="str">
        <f>IFERROR(ROUND((H27/F27)*100,1),"")</f>
        <v/>
      </c>
      <c r="J27" s="25">
        <f>SUMIF(D10:D25,"花き",J10:J25)</f>
        <v>0</v>
      </c>
      <c r="K27" s="25">
        <f>SUMIF(D10:D24,"花き",K10:K24)</f>
        <v>0</v>
      </c>
      <c r="L27" s="99" t="str">
        <f>IFERROR(ROUND((K27/F27)*100,1),"")</f>
        <v/>
      </c>
      <c r="N27" s="17"/>
      <c r="O27" s="17"/>
      <c r="P27" s="48"/>
    </row>
    <row r="28" spans="1:22" ht="22.5" customHeight="1">
      <c r="A28" s="17"/>
      <c r="B28" s="17"/>
      <c r="C28" s="17"/>
      <c r="D28" s="65"/>
      <c r="E28" s="65"/>
      <c r="F28" s="65"/>
      <c r="G28" s="65"/>
      <c r="H28" s="65"/>
      <c r="I28" s="65"/>
      <c r="J28" s="65"/>
      <c r="K28" s="65"/>
      <c r="L28" s="65"/>
      <c r="M28" s="17"/>
      <c r="N28" s="17"/>
      <c r="O28" s="17"/>
      <c r="P28" s="48"/>
    </row>
    <row r="29" spans="1:22" ht="22.5" customHeight="1">
      <c r="A29" s="94" t="s">
        <v>124</v>
      </c>
      <c r="P29" s="48"/>
    </row>
    <row r="30" spans="1:22" ht="22.5" customHeight="1">
      <c r="A30" s="66" t="s">
        <v>125</v>
      </c>
      <c r="C30" s="67"/>
      <c r="P30" s="48"/>
    </row>
    <row r="31" spans="1:22" s="61" customFormat="1" ht="22.5" customHeight="1">
      <c r="A31" s="162" t="s">
        <v>217</v>
      </c>
      <c r="B31" s="160" t="s">
        <v>67</v>
      </c>
      <c r="C31" s="150" t="s">
        <v>286</v>
      </c>
      <c r="D31" s="150"/>
      <c r="E31" s="150"/>
      <c r="F31" s="150"/>
      <c r="G31" s="160" t="s">
        <v>38</v>
      </c>
      <c r="H31" s="144" t="s">
        <v>47</v>
      </c>
      <c r="I31" s="145"/>
      <c r="J31" s="145"/>
      <c r="K31" s="146"/>
      <c r="L31" s="144" t="s">
        <v>216</v>
      </c>
      <c r="M31" s="145"/>
      <c r="N31" s="145"/>
      <c r="O31" s="146"/>
      <c r="P31" s="48" t="s">
        <v>96</v>
      </c>
      <c r="Q31" s="48" t="s">
        <v>96</v>
      </c>
      <c r="S31" s="48"/>
    </row>
    <row r="32" spans="1:22" s="70" customFormat="1" ht="22.5" customHeight="1">
      <c r="A32" s="161"/>
      <c r="B32" s="161"/>
      <c r="C32" s="68" t="s">
        <v>215</v>
      </c>
      <c r="D32" s="150" t="s">
        <v>120</v>
      </c>
      <c r="E32" s="150"/>
      <c r="F32" s="68" t="s">
        <v>15</v>
      </c>
      <c r="G32" s="161"/>
      <c r="H32" s="69" t="s">
        <v>29</v>
      </c>
      <c r="I32" s="69" t="s">
        <v>28</v>
      </c>
      <c r="J32" s="68" t="s">
        <v>18</v>
      </c>
      <c r="K32" s="68" t="s">
        <v>19</v>
      </c>
      <c r="L32" s="53" t="s">
        <v>109</v>
      </c>
      <c r="M32" s="53" t="s">
        <v>110</v>
      </c>
      <c r="N32" s="53" t="s">
        <v>111</v>
      </c>
      <c r="O32" s="53" t="s">
        <v>112</v>
      </c>
      <c r="P32" s="70" t="s">
        <v>104</v>
      </c>
      <c r="Q32" s="70" t="s">
        <v>116</v>
      </c>
      <c r="R32" s="70" t="s">
        <v>115</v>
      </c>
      <c r="S32" s="48"/>
      <c r="T32" s="71" t="s">
        <v>67</v>
      </c>
      <c r="U32" s="98" t="s">
        <v>153</v>
      </c>
      <c r="V32" s="61"/>
    </row>
    <row r="33" spans="1:22" ht="22.5" customHeight="1">
      <c r="A33" s="6"/>
      <c r="B33" s="9"/>
      <c r="C33" s="72"/>
      <c r="D33" s="152"/>
      <c r="E33" s="152"/>
      <c r="F33" s="15"/>
      <c r="G33" s="7"/>
      <c r="H33" s="6"/>
      <c r="I33" s="21"/>
      <c r="J33" s="7" t="s">
        <v>1</v>
      </c>
      <c r="K33" s="8" t="s">
        <v>1</v>
      </c>
      <c r="L33" s="1"/>
      <c r="M33" s="1"/>
      <c r="N33" s="1"/>
      <c r="O33" s="20">
        <f>L33-(M33+N33)</f>
        <v>0</v>
      </c>
      <c r="P33" s="29" t="str">
        <f>IF(OR(G33="新規",G33="追加",G33=""),"OK",(IF(AND(H33="",I33=""),"NG","OK")))</f>
        <v>OK</v>
      </c>
      <c r="Q33" s="10" t="str">
        <f>IF(OR(G33="新規",G33="追加",G33=""),"OK",(IF(OR(AND(J33="",K33=""),AND(J33="",K33="□"),AND(J33="□",K33=""),AND(J33="□",K33="□")),"NG","OK")))</f>
        <v>OK</v>
      </c>
      <c r="R33" s="10" t="str">
        <f>IF(OR(AND(C33&lt;&gt;"",D33&lt;&gt;"",F33&lt;&gt;"",G33&lt;&gt;""),(C33="")),"OK","NG")</f>
        <v>OK</v>
      </c>
      <c r="T33" s="71" t="s">
        <v>65</v>
      </c>
      <c r="U33" s="74" t="s">
        <v>154</v>
      </c>
      <c r="V33" s="61"/>
    </row>
    <row r="34" spans="1:22" ht="22.5" customHeight="1">
      <c r="A34" s="6"/>
      <c r="B34" s="9"/>
      <c r="C34" s="72"/>
      <c r="D34" s="152"/>
      <c r="E34" s="152"/>
      <c r="F34" s="15"/>
      <c r="G34" s="7"/>
      <c r="H34" s="6"/>
      <c r="I34" s="21"/>
      <c r="J34" s="7" t="s">
        <v>1</v>
      </c>
      <c r="K34" s="8" t="s">
        <v>1</v>
      </c>
      <c r="L34" s="1"/>
      <c r="M34" s="1"/>
      <c r="N34" s="1"/>
      <c r="O34" s="20">
        <f t="shared" ref="O34:O39" si="2">L34-(M34+N34)</f>
        <v>0</v>
      </c>
      <c r="P34" s="29" t="str">
        <f t="shared" ref="P34:P39" si="3">IF(OR(G34="新規",G34="追加",G34=""),"OK",(IF(AND(H34="",I34=""),"NG","OK")))</f>
        <v>OK</v>
      </c>
      <c r="Q34" s="10" t="str">
        <f t="shared" ref="Q34:Q39" si="4">IF(OR(G34="新規",G34="追加",G34=""),"OK",(IF(OR(AND(J34="",K34=""),AND(J34="",K34="□"),AND(J34="□",K34=""),AND(J34="□",K34="□")),"NG","OK")))</f>
        <v>OK</v>
      </c>
      <c r="R34" s="10" t="str">
        <f t="shared" ref="R34:R39" si="5">IF(OR(AND(C34&lt;&gt;"",D34&lt;&gt;"",F34&lt;&gt;"",G34&lt;&gt;""),(C34="")),"OK","NG")</f>
        <v>OK</v>
      </c>
      <c r="T34" s="97" t="s">
        <v>66</v>
      </c>
      <c r="U34" s="75" t="s">
        <v>155</v>
      </c>
      <c r="V34" s="61"/>
    </row>
    <row r="35" spans="1:22" ht="22.5" customHeight="1">
      <c r="A35" s="6"/>
      <c r="B35" s="9"/>
      <c r="C35" s="72"/>
      <c r="D35" s="152"/>
      <c r="E35" s="152"/>
      <c r="F35" s="15"/>
      <c r="G35" s="7"/>
      <c r="H35" s="6"/>
      <c r="I35" s="21"/>
      <c r="J35" s="7" t="s">
        <v>1</v>
      </c>
      <c r="K35" s="8" t="s">
        <v>1</v>
      </c>
      <c r="L35" s="1"/>
      <c r="M35" s="1"/>
      <c r="N35" s="1"/>
      <c r="O35" s="20">
        <f t="shared" si="2"/>
        <v>0</v>
      </c>
      <c r="P35" s="29" t="str">
        <f t="shared" si="3"/>
        <v>OK</v>
      </c>
      <c r="Q35" s="10" t="str">
        <f t="shared" si="4"/>
        <v>OK</v>
      </c>
      <c r="R35" s="10" t="str">
        <f t="shared" si="5"/>
        <v>OK</v>
      </c>
      <c r="T35" s="94"/>
      <c r="U35" s="75" t="s">
        <v>214</v>
      </c>
      <c r="V35" s="61"/>
    </row>
    <row r="36" spans="1:22" ht="22.5" customHeight="1">
      <c r="A36" s="6"/>
      <c r="B36" s="9"/>
      <c r="C36" s="72"/>
      <c r="D36" s="152"/>
      <c r="E36" s="152"/>
      <c r="F36" s="15"/>
      <c r="G36" s="7"/>
      <c r="H36" s="6"/>
      <c r="I36" s="21"/>
      <c r="J36" s="7" t="s">
        <v>1</v>
      </c>
      <c r="K36" s="8" t="s">
        <v>1</v>
      </c>
      <c r="L36" s="1"/>
      <c r="M36" s="1"/>
      <c r="N36" s="1"/>
      <c r="O36" s="20">
        <f t="shared" si="2"/>
        <v>0</v>
      </c>
      <c r="P36" s="29" t="str">
        <f t="shared" si="3"/>
        <v>OK</v>
      </c>
      <c r="Q36" s="10" t="str">
        <f t="shared" si="4"/>
        <v>OK</v>
      </c>
      <c r="R36" s="10" t="str">
        <f t="shared" si="5"/>
        <v>OK</v>
      </c>
      <c r="T36" s="94"/>
      <c r="U36" s="92" t="s">
        <v>13</v>
      </c>
      <c r="V36" s="61"/>
    </row>
    <row r="37" spans="1:22" ht="22.5" customHeight="1">
      <c r="A37" s="6"/>
      <c r="B37" s="9"/>
      <c r="C37" s="72"/>
      <c r="D37" s="152"/>
      <c r="E37" s="152"/>
      <c r="F37" s="16"/>
      <c r="G37" s="7"/>
      <c r="H37" s="6"/>
      <c r="I37" s="21"/>
      <c r="J37" s="7" t="s">
        <v>1</v>
      </c>
      <c r="K37" s="8" t="s">
        <v>1</v>
      </c>
      <c r="L37" s="1"/>
      <c r="M37" s="1"/>
      <c r="N37" s="1"/>
      <c r="O37" s="20">
        <f t="shared" si="2"/>
        <v>0</v>
      </c>
      <c r="P37" s="29" t="str">
        <f t="shared" si="3"/>
        <v>OK</v>
      </c>
      <c r="Q37" s="10" t="str">
        <f t="shared" si="4"/>
        <v>OK</v>
      </c>
      <c r="R37" s="10" t="str">
        <f t="shared" si="5"/>
        <v>OK</v>
      </c>
    </row>
    <row r="38" spans="1:22" ht="22.5" customHeight="1">
      <c r="A38" s="6"/>
      <c r="B38" s="9"/>
      <c r="C38" s="72"/>
      <c r="D38" s="152"/>
      <c r="E38" s="152"/>
      <c r="F38" s="15"/>
      <c r="G38" s="7"/>
      <c r="H38" s="6"/>
      <c r="I38" s="21"/>
      <c r="J38" s="7" t="s">
        <v>1</v>
      </c>
      <c r="K38" s="8" t="s">
        <v>1</v>
      </c>
      <c r="L38" s="1"/>
      <c r="M38" s="1"/>
      <c r="N38" s="1"/>
      <c r="O38" s="20">
        <f t="shared" si="2"/>
        <v>0</v>
      </c>
      <c r="P38" s="29" t="str">
        <f t="shared" si="3"/>
        <v>OK</v>
      </c>
      <c r="Q38" s="10" t="str">
        <f t="shared" si="4"/>
        <v>OK</v>
      </c>
      <c r="R38" s="10" t="str">
        <f t="shared" si="5"/>
        <v>OK</v>
      </c>
    </row>
    <row r="39" spans="1:22" ht="22.5" customHeight="1">
      <c r="A39" s="6"/>
      <c r="B39" s="9"/>
      <c r="C39" s="72"/>
      <c r="D39" s="152"/>
      <c r="E39" s="152"/>
      <c r="F39" s="15"/>
      <c r="G39" s="7"/>
      <c r="H39" s="6"/>
      <c r="I39" s="21"/>
      <c r="J39" s="7" t="s">
        <v>1</v>
      </c>
      <c r="K39" s="8" t="s">
        <v>1</v>
      </c>
      <c r="L39" s="1"/>
      <c r="M39" s="1"/>
      <c r="N39" s="1"/>
      <c r="O39" s="20">
        <f t="shared" si="2"/>
        <v>0</v>
      </c>
      <c r="P39" s="29" t="str">
        <f t="shared" si="3"/>
        <v>OK</v>
      </c>
      <c r="Q39" s="10" t="str">
        <f t="shared" si="4"/>
        <v>OK</v>
      </c>
      <c r="R39" s="10" t="str">
        <f t="shared" si="5"/>
        <v>OK</v>
      </c>
    </row>
    <row r="40" spans="1:22" ht="22.5" customHeight="1">
      <c r="A40" s="12"/>
      <c r="B40" s="13"/>
      <c r="C40" s="14"/>
      <c r="D40" s="13"/>
      <c r="E40" s="14"/>
      <c r="F40" s="14"/>
      <c r="G40" s="13"/>
      <c r="H40" s="13"/>
      <c r="I40" s="12"/>
      <c r="J40" s="12"/>
      <c r="K40" s="68" t="s">
        <v>137</v>
      </c>
      <c r="L40" s="27">
        <f>SUM(L33:L39)</f>
        <v>0</v>
      </c>
      <c r="M40" s="27">
        <f t="shared" ref="M40:N40" si="6">SUM(M33:M39)</f>
        <v>0</v>
      </c>
      <c r="N40" s="27">
        <f t="shared" si="6"/>
        <v>0</v>
      </c>
      <c r="O40" s="27">
        <f>L40-(M40+N40)</f>
        <v>0</v>
      </c>
      <c r="P40" s="76"/>
      <c r="Q40" s="77"/>
      <c r="R40" s="77"/>
    </row>
    <row r="41" spans="1:22" ht="22.5" customHeight="1">
      <c r="A41" s="48" t="s">
        <v>126</v>
      </c>
      <c r="B41" s="13"/>
      <c r="C41" s="14"/>
      <c r="D41" s="13"/>
      <c r="E41" s="14"/>
      <c r="F41" s="14"/>
      <c r="G41" s="13"/>
      <c r="H41" s="13"/>
      <c r="I41" s="12"/>
      <c r="J41" s="12"/>
      <c r="K41" s="12"/>
      <c r="L41" s="12"/>
      <c r="M41" s="12"/>
      <c r="N41" s="12"/>
      <c r="O41" s="12"/>
      <c r="P41" s="76"/>
      <c r="Q41" s="77"/>
      <c r="R41" s="77"/>
    </row>
    <row r="42" spans="1:22" ht="22.5" customHeight="1">
      <c r="A42" s="162" t="s">
        <v>217</v>
      </c>
      <c r="B42" s="160" t="s">
        <v>67</v>
      </c>
      <c r="C42" s="150" t="s">
        <v>286</v>
      </c>
      <c r="D42" s="150"/>
      <c r="E42" s="150"/>
      <c r="F42" s="150"/>
      <c r="G42" s="160" t="s">
        <v>38</v>
      </c>
      <c r="H42" s="144" t="s">
        <v>47</v>
      </c>
      <c r="I42" s="145"/>
      <c r="J42" s="145"/>
      <c r="K42" s="146"/>
      <c r="L42" s="144" t="s">
        <v>216</v>
      </c>
      <c r="M42" s="145"/>
      <c r="N42" s="145"/>
      <c r="O42" s="146"/>
      <c r="P42" s="48" t="s">
        <v>96</v>
      </c>
      <c r="Q42" s="48" t="s">
        <v>96</v>
      </c>
      <c r="R42" s="61"/>
    </row>
    <row r="43" spans="1:22" ht="22.5" customHeight="1">
      <c r="A43" s="161"/>
      <c r="B43" s="161"/>
      <c r="C43" s="68" t="s">
        <v>215</v>
      </c>
      <c r="D43" s="150" t="s">
        <v>120</v>
      </c>
      <c r="E43" s="150"/>
      <c r="F43" s="68" t="s">
        <v>15</v>
      </c>
      <c r="G43" s="161"/>
      <c r="H43" s="69" t="s">
        <v>29</v>
      </c>
      <c r="I43" s="69" t="s">
        <v>28</v>
      </c>
      <c r="J43" s="68" t="s">
        <v>18</v>
      </c>
      <c r="K43" s="68" t="s">
        <v>19</v>
      </c>
      <c r="L43" s="53" t="s">
        <v>109</v>
      </c>
      <c r="M43" s="53" t="s">
        <v>110</v>
      </c>
      <c r="N43" s="53" t="s">
        <v>111</v>
      </c>
      <c r="O43" s="53" t="s">
        <v>112</v>
      </c>
      <c r="P43" s="70" t="s">
        <v>104</v>
      </c>
      <c r="Q43" s="70" t="s">
        <v>116</v>
      </c>
      <c r="R43" s="70" t="s">
        <v>115</v>
      </c>
      <c r="T43" s="98" t="s">
        <v>153</v>
      </c>
    </row>
    <row r="44" spans="1:22" ht="22.5" customHeight="1">
      <c r="A44" s="6"/>
      <c r="B44" s="9"/>
      <c r="C44" s="72"/>
      <c r="D44" s="152"/>
      <c r="E44" s="152"/>
      <c r="F44" s="15"/>
      <c r="G44" s="7"/>
      <c r="H44" s="6"/>
      <c r="I44" s="21"/>
      <c r="J44" s="7" t="s">
        <v>1</v>
      </c>
      <c r="K44" s="8" t="s">
        <v>1</v>
      </c>
      <c r="L44" s="1"/>
      <c r="M44" s="1"/>
      <c r="N44" s="1"/>
      <c r="O44" s="20">
        <f>L44-(M44+N44)</f>
        <v>0</v>
      </c>
      <c r="P44" s="29" t="str">
        <f t="shared" ref="P44:P50" si="7">IF(OR(G44="新規",G44="追加",G44=""),"OK",(IF(AND(H44="",I44=""),"NG","OK")))</f>
        <v>OK</v>
      </c>
      <c r="Q44" s="10" t="str">
        <f t="shared" ref="Q44:Q50" si="8">IF(OR(G44="新規",G44="追加",G44=""),"OK",(IF(OR(AND(J44="",K44=""),AND(J44="",K44="□"),AND(J44="□",K44=""),AND(J44="□",K44="□")),"NG","OK")))</f>
        <v>OK</v>
      </c>
      <c r="R44" s="10" t="str">
        <f t="shared" ref="R44:R50" si="9">IF(OR(AND(C44&lt;&gt;"",D44&lt;&gt;"",F44&lt;&gt;"",G44&lt;&gt;""),(C44="")),"OK","NG")</f>
        <v>OK</v>
      </c>
      <c r="T44" s="78" t="s">
        <v>7</v>
      </c>
    </row>
    <row r="45" spans="1:22" ht="22.5" customHeight="1">
      <c r="A45" s="6"/>
      <c r="B45" s="9"/>
      <c r="C45" s="72"/>
      <c r="D45" s="152"/>
      <c r="E45" s="152"/>
      <c r="F45" s="15"/>
      <c r="G45" s="7"/>
      <c r="H45" s="6"/>
      <c r="I45" s="21"/>
      <c r="J45" s="7" t="s">
        <v>1</v>
      </c>
      <c r="K45" s="8" t="s">
        <v>1</v>
      </c>
      <c r="L45" s="1"/>
      <c r="M45" s="1"/>
      <c r="N45" s="1"/>
      <c r="O45" s="20">
        <f t="shared" ref="O45:O50" si="10">L45-(M45+N45)</f>
        <v>0</v>
      </c>
      <c r="P45" s="29" t="str">
        <f t="shared" si="7"/>
        <v>OK</v>
      </c>
      <c r="Q45" s="10" t="str">
        <f t="shared" si="8"/>
        <v>OK</v>
      </c>
      <c r="R45" s="10" t="str">
        <f t="shared" si="9"/>
        <v>OK</v>
      </c>
      <c r="T45" s="79" t="s">
        <v>214</v>
      </c>
    </row>
    <row r="46" spans="1:22" ht="22.5" customHeight="1">
      <c r="A46" s="6"/>
      <c r="B46" s="9"/>
      <c r="C46" s="72"/>
      <c r="D46" s="152"/>
      <c r="E46" s="152"/>
      <c r="F46" s="15"/>
      <c r="G46" s="7"/>
      <c r="H46" s="6"/>
      <c r="I46" s="21"/>
      <c r="J46" s="7" t="s">
        <v>1</v>
      </c>
      <c r="K46" s="8" t="s">
        <v>1</v>
      </c>
      <c r="L46" s="1"/>
      <c r="M46" s="1"/>
      <c r="N46" s="1"/>
      <c r="O46" s="20">
        <f t="shared" si="10"/>
        <v>0</v>
      </c>
      <c r="P46" s="29" t="str">
        <f t="shared" si="7"/>
        <v>OK</v>
      </c>
      <c r="Q46" s="10" t="str">
        <f t="shared" si="8"/>
        <v>OK</v>
      </c>
      <c r="R46" s="10" t="str">
        <f t="shared" si="9"/>
        <v>OK</v>
      </c>
      <c r="T46" s="80" t="s">
        <v>13</v>
      </c>
    </row>
    <row r="47" spans="1:22" ht="22.5" customHeight="1">
      <c r="A47" s="6"/>
      <c r="B47" s="9"/>
      <c r="C47" s="72"/>
      <c r="D47" s="152"/>
      <c r="E47" s="152"/>
      <c r="F47" s="15"/>
      <c r="G47" s="7"/>
      <c r="H47" s="6"/>
      <c r="I47" s="21"/>
      <c r="J47" s="7" t="s">
        <v>1</v>
      </c>
      <c r="K47" s="8" t="s">
        <v>1</v>
      </c>
      <c r="L47" s="1"/>
      <c r="M47" s="1"/>
      <c r="N47" s="1"/>
      <c r="O47" s="20">
        <f t="shared" si="10"/>
        <v>0</v>
      </c>
      <c r="P47" s="29" t="str">
        <f t="shared" si="7"/>
        <v>OK</v>
      </c>
      <c r="Q47" s="10" t="str">
        <f t="shared" si="8"/>
        <v>OK</v>
      </c>
      <c r="R47" s="10" t="str">
        <f t="shared" si="9"/>
        <v>OK</v>
      </c>
    </row>
    <row r="48" spans="1:22" ht="22.5" customHeight="1">
      <c r="A48" s="6"/>
      <c r="B48" s="9"/>
      <c r="C48" s="72"/>
      <c r="D48" s="152"/>
      <c r="E48" s="152"/>
      <c r="F48" s="16"/>
      <c r="G48" s="7"/>
      <c r="H48" s="6"/>
      <c r="I48" s="21"/>
      <c r="J48" s="7" t="s">
        <v>1</v>
      </c>
      <c r="K48" s="8" t="s">
        <v>1</v>
      </c>
      <c r="L48" s="1"/>
      <c r="M48" s="1"/>
      <c r="N48" s="1"/>
      <c r="O48" s="20">
        <f t="shared" si="10"/>
        <v>0</v>
      </c>
      <c r="P48" s="29" t="str">
        <f t="shared" si="7"/>
        <v>OK</v>
      </c>
      <c r="Q48" s="10" t="str">
        <f t="shared" si="8"/>
        <v>OK</v>
      </c>
      <c r="R48" s="10" t="str">
        <f t="shared" si="9"/>
        <v>OK</v>
      </c>
    </row>
    <row r="49" spans="1:20" ht="22.5" customHeight="1">
      <c r="A49" s="6"/>
      <c r="B49" s="9"/>
      <c r="C49" s="72"/>
      <c r="D49" s="152"/>
      <c r="E49" s="152"/>
      <c r="F49" s="15"/>
      <c r="G49" s="7"/>
      <c r="H49" s="6"/>
      <c r="I49" s="21"/>
      <c r="J49" s="7" t="s">
        <v>1</v>
      </c>
      <c r="K49" s="8" t="s">
        <v>1</v>
      </c>
      <c r="L49" s="1"/>
      <c r="M49" s="1"/>
      <c r="N49" s="1"/>
      <c r="O49" s="20">
        <f t="shared" si="10"/>
        <v>0</v>
      </c>
      <c r="P49" s="29" t="str">
        <f t="shared" si="7"/>
        <v>OK</v>
      </c>
      <c r="Q49" s="10" t="str">
        <f t="shared" si="8"/>
        <v>OK</v>
      </c>
      <c r="R49" s="10" t="str">
        <f t="shared" si="9"/>
        <v>OK</v>
      </c>
    </row>
    <row r="50" spans="1:20" ht="22.5" customHeight="1">
      <c r="A50" s="6"/>
      <c r="B50" s="9"/>
      <c r="C50" s="72"/>
      <c r="D50" s="152"/>
      <c r="E50" s="152"/>
      <c r="F50" s="15"/>
      <c r="G50" s="7"/>
      <c r="H50" s="6"/>
      <c r="I50" s="21"/>
      <c r="J50" s="7" t="s">
        <v>1</v>
      </c>
      <c r="K50" s="8" t="s">
        <v>1</v>
      </c>
      <c r="L50" s="1"/>
      <c r="M50" s="1"/>
      <c r="N50" s="1"/>
      <c r="O50" s="20">
        <f t="shared" si="10"/>
        <v>0</v>
      </c>
      <c r="P50" s="29" t="str">
        <f t="shared" si="7"/>
        <v>OK</v>
      </c>
      <c r="Q50" s="10" t="str">
        <f t="shared" si="8"/>
        <v>OK</v>
      </c>
      <c r="R50" s="10" t="str">
        <f t="shared" si="9"/>
        <v>OK</v>
      </c>
    </row>
    <row r="51" spans="1:20" ht="22.5" customHeight="1">
      <c r="A51" s="12"/>
      <c r="B51" s="13"/>
      <c r="C51" s="14"/>
      <c r="D51" s="13"/>
      <c r="E51" s="14"/>
      <c r="F51" s="14"/>
      <c r="G51" s="13"/>
      <c r="H51" s="13"/>
      <c r="I51" s="12"/>
      <c r="J51" s="12"/>
      <c r="K51" s="68" t="s">
        <v>137</v>
      </c>
      <c r="L51" s="27">
        <f>SUM(L44:L50)</f>
        <v>0</v>
      </c>
      <c r="M51" s="27">
        <f t="shared" ref="M51:N51" si="11">SUM(M44:M50)</f>
        <v>0</v>
      </c>
      <c r="N51" s="27">
        <f t="shared" si="11"/>
        <v>0</v>
      </c>
      <c r="O51" s="27">
        <f>L51-(M51+N51)</f>
        <v>0</v>
      </c>
      <c r="P51" s="76"/>
      <c r="Q51" s="77"/>
      <c r="R51" s="77"/>
    </row>
    <row r="52" spans="1:20" ht="22.5" customHeight="1">
      <c r="A52" s="48" t="s">
        <v>129</v>
      </c>
      <c r="B52" s="13"/>
      <c r="C52" s="14"/>
      <c r="D52" s="13"/>
      <c r="E52" s="14"/>
      <c r="F52" s="14"/>
      <c r="G52" s="13"/>
      <c r="H52" s="13"/>
      <c r="I52" s="12"/>
      <c r="J52" s="12"/>
      <c r="K52" s="12"/>
      <c r="L52" s="12"/>
      <c r="M52" s="12"/>
      <c r="N52" s="12"/>
      <c r="O52" s="12"/>
      <c r="P52" s="76"/>
      <c r="Q52" s="77"/>
      <c r="R52" s="77"/>
    </row>
    <row r="53" spans="1:20" ht="22.5" customHeight="1">
      <c r="A53" s="162" t="s">
        <v>217</v>
      </c>
      <c r="B53" s="160" t="s">
        <v>67</v>
      </c>
      <c r="C53" s="150" t="s">
        <v>286</v>
      </c>
      <c r="D53" s="150"/>
      <c r="E53" s="150"/>
      <c r="F53" s="150"/>
      <c r="G53" s="160" t="s">
        <v>38</v>
      </c>
      <c r="H53" s="144" t="s">
        <v>47</v>
      </c>
      <c r="I53" s="145"/>
      <c r="J53" s="145"/>
      <c r="K53" s="146"/>
      <c r="L53" s="144" t="s">
        <v>216</v>
      </c>
      <c r="M53" s="145"/>
      <c r="N53" s="145"/>
      <c r="O53" s="146"/>
      <c r="P53" s="48" t="s">
        <v>96</v>
      </c>
      <c r="Q53" s="48" t="s">
        <v>96</v>
      </c>
      <c r="R53" s="61"/>
    </row>
    <row r="54" spans="1:20" ht="22.5" customHeight="1">
      <c r="A54" s="161"/>
      <c r="B54" s="161"/>
      <c r="C54" s="68" t="s">
        <v>215</v>
      </c>
      <c r="D54" s="150" t="s">
        <v>120</v>
      </c>
      <c r="E54" s="150"/>
      <c r="F54" s="68" t="s">
        <v>15</v>
      </c>
      <c r="G54" s="161"/>
      <c r="H54" s="69" t="s">
        <v>29</v>
      </c>
      <c r="I54" s="69" t="s">
        <v>28</v>
      </c>
      <c r="J54" s="68" t="s">
        <v>18</v>
      </c>
      <c r="K54" s="68" t="s">
        <v>19</v>
      </c>
      <c r="L54" s="53" t="s">
        <v>109</v>
      </c>
      <c r="M54" s="53" t="s">
        <v>110</v>
      </c>
      <c r="N54" s="53" t="s">
        <v>111</v>
      </c>
      <c r="O54" s="53" t="s">
        <v>112</v>
      </c>
      <c r="P54" s="70" t="s">
        <v>104</v>
      </c>
      <c r="Q54" s="70" t="s">
        <v>116</v>
      </c>
      <c r="R54" s="70" t="s">
        <v>115</v>
      </c>
      <c r="T54" s="98" t="s">
        <v>153</v>
      </c>
    </row>
    <row r="55" spans="1:20" ht="22.5" customHeight="1">
      <c r="A55" s="6"/>
      <c r="B55" s="9"/>
      <c r="C55" s="72"/>
      <c r="D55" s="152"/>
      <c r="E55" s="152"/>
      <c r="F55" s="15"/>
      <c r="G55" s="7"/>
      <c r="H55" s="6"/>
      <c r="I55" s="6"/>
      <c r="J55" s="7" t="s">
        <v>1</v>
      </c>
      <c r="K55" s="8" t="s">
        <v>1</v>
      </c>
      <c r="L55" s="1"/>
      <c r="M55" s="1"/>
      <c r="N55" s="1"/>
      <c r="O55" s="20">
        <f>L55-(M55+N55)</f>
        <v>0</v>
      </c>
      <c r="P55" s="29" t="str">
        <f t="shared" ref="P55:P61" si="12">IF(OR(G55="新規",G55="追加",G55=""),"OK",(IF(AND(H55="",I55=""),"NG","OK")))</f>
        <v>OK</v>
      </c>
      <c r="Q55" s="10" t="str">
        <f t="shared" ref="Q55:Q61" si="13">IF(OR(G55="新規",G55="追加",G55=""),"OK",(IF(OR(AND(J55="",K55=""),AND(J55="",K55="□"),AND(J55="□",K55=""),AND(J55="□",K55="□")),"NG","OK")))</f>
        <v>OK</v>
      </c>
      <c r="R55" s="10" t="str">
        <f>IF(OR(AND(C55&lt;&gt;"",D55&lt;&gt;"",F55&lt;&gt;"",G55&lt;&gt;""),(C55="")),"OK","NG")</f>
        <v>OK</v>
      </c>
      <c r="T55" s="78" t="s">
        <v>159</v>
      </c>
    </row>
    <row r="56" spans="1:20" ht="22.5" customHeight="1">
      <c r="A56" s="6"/>
      <c r="B56" s="9"/>
      <c r="C56" s="72"/>
      <c r="D56" s="152"/>
      <c r="E56" s="152"/>
      <c r="F56" s="15"/>
      <c r="G56" s="7"/>
      <c r="H56" s="6"/>
      <c r="I56" s="6"/>
      <c r="J56" s="7" t="s">
        <v>1</v>
      </c>
      <c r="K56" s="8" t="s">
        <v>1</v>
      </c>
      <c r="L56" s="1"/>
      <c r="M56" s="1"/>
      <c r="N56" s="1"/>
      <c r="O56" s="20">
        <f t="shared" ref="O56:O61" si="14">L56-(M56+N56)</f>
        <v>0</v>
      </c>
      <c r="P56" s="29" t="str">
        <f t="shared" si="12"/>
        <v>OK</v>
      </c>
      <c r="Q56" s="10" t="str">
        <f t="shared" si="13"/>
        <v>OK</v>
      </c>
      <c r="R56" s="10" t="str">
        <f t="shared" ref="R56:R61" si="15">IF(OR(AND(C56&lt;&gt;"",D56&lt;&gt;"",F56&lt;&gt;"",G56&lt;&gt;""),(C56="")),"OK","NG")</f>
        <v>OK</v>
      </c>
      <c r="T56" s="79" t="s">
        <v>162</v>
      </c>
    </row>
    <row r="57" spans="1:20" ht="22.5" customHeight="1">
      <c r="A57" s="6"/>
      <c r="B57" s="9"/>
      <c r="C57" s="72"/>
      <c r="D57" s="152"/>
      <c r="E57" s="152"/>
      <c r="F57" s="15"/>
      <c r="G57" s="7"/>
      <c r="H57" s="6"/>
      <c r="I57" s="6"/>
      <c r="J57" s="7" t="s">
        <v>1</v>
      </c>
      <c r="K57" s="8" t="s">
        <v>1</v>
      </c>
      <c r="L57" s="1"/>
      <c r="M57" s="1"/>
      <c r="N57" s="1"/>
      <c r="O57" s="20">
        <f t="shared" si="14"/>
        <v>0</v>
      </c>
      <c r="P57" s="29" t="str">
        <f t="shared" si="12"/>
        <v>OK</v>
      </c>
      <c r="Q57" s="10" t="str">
        <f t="shared" si="13"/>
        <v>OK</v>
      </c>
      <c r="R57" s="10" t="str">
        <f t="shared" si="15"/>
        <v>OK</v>
      </c>
      <c r="T57" s="81" t="s">
        <v>214</v>
      </c>
    </row>
    <row r="58" spans="1:20" ht="22.5" customHeight="1">
      <c r="A58" s="6"/>
      <c r="B58" s="9"/>
      <c r="C58" s="72"/>
      <c r="D58" s="152"/>
      <c r="E58" s="152"/>
      <c r="F58" s="15"/>
      <c r="G58" s="7"/>
      <c r="H58" s="6"/>
      <c r="I58" s="6"/>
      <c r="J58" s="7" t="s">
        <v>1</v>
      </c>
      <c r="K58" s="8" t="s">
        <v>1</v>
      </c>
      <c r="L58" s="1"/>
      <c r="M58" s="1"/>
      <c r="N58" s="1"/>
      <c r="O58" s="20">
        <f t="shared" si="14"/>
        <v>0</v>
      </c>
      <c r="P58" s="29" t="str">
        <f t="shared" si="12"/>
        <v>OK</v>
      </c>
      <c r="Q58" s="10" t="str">
        <f t="shared" si="13"/>
        <v>OK</v>
      </c>
      <c r="R58" s="10" t="str">
        <f t="shared" si="15"/>
        <v>OK</v>
      </c>
      <c r="T58" s="80" t="s">
        <v>13</v>
      </c>
    </row>
    <row r="59" spans="1:20" ht="22.5" customHeight="1">
      <c r="A59" s="6"/>
      <c r="B59" s="9"/>
      <c r="C59" s="72"/>
      <c r="D59" s="152"/>
      <c r="E59" s="152"/>
      <c r="F59" s="16"/>
      <c r="G59" s="7"/>
      <c r="H59" s="6"/>
      <c r="I59" s="6"/>
      <c r="J59" s="7" t="s">
        <v>1</v>
      </c>
      <c r="K59" s="8" t="s">
        <v>1</v>
      </c>
      <c r="L59" s="1"/>
      <c r="M59" s="1"/>
      <c r="N59" s="1"/>
      <c r="O59" s="20">
        <f t="shared" si="14"/>
        <v>0</v>
      </c>
      <c r="P59" s="29" t="str">
        <f t="shared" si="12"/>
        <v>OK</v>
      </c>
      <c r="Q59" s="10" t="str">
        <f t="shared" si="13"/>
        <v>OK</v>
      </c>
      <c r="R59" s="10" t="str">
        <f t="shared" si="15"/>
        <v>OK</v>
      </c>
    </row>
    <row r="60" spans="1:20" ht="22.5" customHeight="1">
      <c r="A60" s="6"/>
      <c r="B60" s="9"/>
      <c r="C60" s="72"/>
      <c r="D60" s="152"/>
      <c r="E60" s="152"/>
      <c r="F60" s="15"/>
      <c r="G60" s="7"/>
      <c r="H60" s="6"/>
      <c r="I60" s="6"/>
      <c r="J60" s="7" t="s">
        <v>1</v>
      </c>
      <c r="K60" s="8" t="s">
        <v>1</v>
      </c>
      <c r="L60" s="1"/>
      <c r="M60" s="1"/>
      <c r="N60" s="1"/>
      <c r="O60" s="20">
        <f t="shared" si="14"/>
        <v>0</v>
      </c>
      <c r="P60" s="29" t="str">
        <f t="shared" si="12"/>
        <v>OK</v>
      </c>
      <c r="Q60" s="10" t="str">
        <f t="shared" si="13"/>
        <v>OK</v>
      </c>
      <c r="R60" s="10" t="str">
        <f t="shared" si="15"/>
        <v>OK</v>
      </c>
    </row>
    <row r="61" spans="1:20" ht="22.5" customHeight="1">
      <c r="A61" s="6"/>
      <c r="B61" s="9"/>
      <c r="C61" s="72"/>
      <c r="D61" s="152"/>
      <c r="E61" s="152"/>
      <c r="F61" s="15"/>
      <c r="G61" s="7"/>
      <c r="H61" s="6"/>
      <c r="I61" s="6"/>
      <c r="J61" s="7" t="s">
        <v>1</v>
      </c>
      <c r="K61" s="8" t="s">
        <v>1</v>
      </c>
      <c r="L61" s="1"/>
      <c r="M61" s="1"/>
      <c r="N61" s="1"/>
      <c r="O61" s="20">
        <f t="shared" si="14"/>
        <v>0</v>
      </c>
      <c r="P61" s="29" t="str">
        <f t="shared" si="12"/>
        <v>OK</v>
      </c>
      <c r="Q61" s="10" t="str">
        <f t="shared" si="13"/>
        <v>OK</v>
      </c>
      <c r="R61" s="10" t="str">
        <f t="shared" si="15"/>
        <v>OK</v>
      </c>
    </row>
    <row r="62" spans="1:20" ht="22.5" customHeight="1">
      <c r="A62" s="12"/>
      <c r="B62" s="13"/>
      <c r="C62" s="14"/>
      <c r="D62" s="13"/>
      <c r="E62" s="14"/>
      <c r="F62" s="14"/>
      <c r="G62" s="13"/>
      <c r="H62" s="13"/>
      <c r="I62" s="12"/>
      <c r="J62" s="12"/>
      <c r="K62" s="68" t="s">
        <v>137</v>
      </c>
      <c r="L62" s="27">
        <f>SUM(L55:L61)</f>
        <v>0</v>
      </c>
      <c r="M62" s="27">
        <f t="shared" ref="M62:N62" si="16">SUM(M55:M61)</f>
        <v>0</v>
      </c>
      <c r="N62" s="27">
        <f t="shared" si="16"/>
        <v>0</v>
      </c>
      <c r="O62" s="27">
        <f>L62-(M62+N62)</f>
        <v>0</v>
      </c>
      <c r="P62" s="76"/>
      <c r="Q62" s="77"/>
      <c r="R62" s="77"/>
    </row>
    <row r="63" spans="1:20" ht="22.5" customHeight="1">
      <c r="A63" s="48" t="s">
        <v>130</v>
      </c>
      <c r="B63" s="13"/>
      <c r="C63" s="14"/>
      <c r="D63" s="13"/>
      <c r="E63" s="14"/>
      <c r="F63" s="14"/>
      <c r="G63" s="13"/>
      <c r="H63" s="13"/>
      <c r="I63" s="12"/>
      <c r="J63" s="12"/>
      <c r="K63" s="12"/>
      <c r="L63" s="12"/>
      <c r="M63" s="12"/>
      <c r="N63" s="12"/>
      <c r="O63" s="12"/>
      <c r="P63" s="76"/>
      <c r="Q63" s="77"/>
      <c r="R63" s="77"/>
    </row>
    <row r="64" spans="1:20" ht="22.5" customHeight="1">
      <c r="A64" s="162" t="s">
        <v>217</v>
      </c>
      <c r="B64" s="160" t="s">
        <v>67</v>
      </c>
      <c r="C64" s="150" t="s">
        <v>286</v>
      </c>
      <c r="D64" s="150"/>
      <c r="E64" s="150"/>
      <c r="F64" s="150"/>
      <c r="G64" s="160" t="s">
        <v>38</v>
      </c>
      <c r="H64" s="144" t="s">
        <v>47</v>
      </c>
      <c r="I64" s="145"/>
      <c r="J64" s="145"/>
      <c r="K64" s="146"/>
      <c r="L64" s="144" t="s">
        <v>216</v>
      </c>
      <c r="M64" s="145"/>
      <c r="N64" s="145"/>
      <c r="O64" s="146"/>
      <c r="P64" s="48" t="s">
        <v>96</v>
      </c>
      <c r="Q64" s="48" t="s">
        <v>96</v>
      </c>
      <c r="R64" s="61"/>
    </row>
    <row r="65" spans="1:20" ht="22.5" customHeight="1">
      <c r="A65" s="161"/>
      <c r="B65" s="161"/>
      <c r="C65" s="68" t="s">
        <v>215</v>
      </c>
      <c r="D65" s="150" t="s">
        <v>120</v>
      </c>
      <c r="E65" s="150"/>
      <c r="F65" s="68" t="s">
        <v>15</v>
      </c>
      <c r="G65" s="161"/>
      <c r="H65" s="69" t="s">
        <v>29</v>
      </c>
      <c r="I65" s="69" t="s">
        <v>28</v>
      </c>
      <c r="J65" s="68" t="s">
        <v>18</v>
      </c>
      <c r="K65" s="68" t="s">
        <v>19</v>
      </c>
      <c r="L65" s="53" t="s">
        <v>109</v>
      </c>
      <c r="M65" s="53" t="s">
        <v>110</v>
      </c>
      <c r="N65" s="53" t="s">
        <v>111</v>
      </c>
      <c r="O65" s="53" t="s">
        <v>112</v>
      </c>
      <c r="P65" s="70" t="s">
        <v>104</v>
      </c>
      <c r="Q65" s="70" t="s">
        <v>116</v>
      </c>
      <c r="R65" s="70" t="s">
        <v>115</v>
      </c>
      <c r="T65" s="82" t="s">
        <v>153</v>
      </c>
    </row>
    <row r="66" spans="1:20" ht="22.5" customHeight="1">
      <c r="A66" s="6"/>
      <c r="B66" s="9"/>
      <c r="C66" s="72"/>
      <c r="D66" s="152"/>
      <c r="E66" s="152"/>
      <c r="F66" s="15"/>
      <c r="G66" s="7"/>
      <c r="H66" s="6"/>
      <c r="I66" s="6"/>
      <c r="J66" s="7" t="s">
        <v>1</v>
      </c>
      <c r="K66" s="8" t="s">
        <v>1</v>
      </c>
      <c r="L66" s="1"/>
      <c r="M66" s="1"/>
      <c r="N66" s="1"/>
      <c r="O66" s="20">
        <f>L66-(M66+N66)</f>
        <v>0</v>
      </c>
      <c r="P66" s="29" t="str">
        <f>IF(OR(G66="新規",G66="追加",G66=""),"OK",(IF(AND(H66="",I66=""),"NG","OK")))</f>
        <v>OK</v>
      </c>
      <c r="Q66" s="10" t="str">
        <f>IF(OR(G66="新規",G66="追加",G66=""),"OK",(IF(OR(AND(J66="",K66=""),AND(J66="",K66="□"),AND(J66="□",K66=""),AND(J66="□",K66="□")),"NG","OK")))</f>
        <v>OK</v>
      </c>
      <c r="R66" s="10" t="str">
        <f>IF(OR(AND(C66&lt;&gt;"",D66&lt;&gt;"",F66&lt;&gt;"",G66&lt;&gt;""),(C66="")),"OK","NG")</f>
        <v>OK</v>
      </c>
      <c r="T66" s="83" t="s">
        <v>271</v>
      </c>
    </row>
    <row r="67" spans="1:20" ht="22.5" customHeight="1">
      <c r="A67" s="6"/>
      <c r="B67" s="9"/>
      <c r="C67" s="72"/>
      <c r="D67" s="152"/>
      <c r="E67" s="152"/>
      <c r="F67" s="15"/>
      <c r="G67" s="7"/>
      <c r="H67" s="6"/>
      <c r="I67" s="6"/>
      <c r="J67" s="7" t="s">
        <v>1</v>
      </c>
      <c r="K67" s="8" t="s">
        <v>1</v>
      </c>
      <c r="L67" s="1"/>
      <c r="M67" s="1"/>
      <c r="N67" s="1"/>
      <c r="O67" s="20">
        <f t="shared" ref="O67:O72" si="17">L67-(M67+N67)</f>
        <v>0</v>
      </c>
      <c r="P67" s="29" t="str">
        <f>IF(OR(G67="新規",G67="追加",G67=""),"OK",(IF(AND(H67="",I67=""),"NG","OK")))</f>
        <v>OK</v>
      </c>
      <c r="Q67" s="10" t="str">
        <f t="shared" ref="Q67:Q72" si="18">IF(OR(G67="新規",G67="追加",G67=""),"OK",(IF(OR(AND(J67="",K67=""),AND(J67="",K67="□"),AND(J67="□",K67=""),AND(J67="□",K67="□")),"NG","OK")))</f>
        <v>OK</v>
      </c>
      <c r="R67" s="10" t="str">
        <f t="shared" ref="R67:R72" si="19">IF(OR(AND(C67&lt;&gt;"",D67&lt;&gt;"",F67&lt;&gt;"",G67&lt;&gt;""),(C67="")),"OK","NG")</f>
        <v>OK</v>
      </c>
      <c r="T67" s="82" t="s">
        <v>214</v>
      </c>
    </row>
    <row r="68" spans="1:20" ht="22.5" customHeight="1">
      <c r="A68" s="6"/>
      <c r="B68" s="9"/>
      <c r="C68" s="72"/>
      <c r="D68" s="152"/>
      <c r="E68" s="152"/>
      <c r="F68" s="15"/>
      <c r="G68" s="7"/>
      <c r="H68" s="6"/>
      <c r="I68" s="6"/>
      <c r="J68" s="7" t="s">
        <v>1</v>
      </c>
      <c r="K68" s="8" t="s">
        <v>1</v>
      </c>
      <c r="L68" s="1"/>
      <c r="M68" s="1"/>
      <c r="N68" s="1"/>
      <c r="O68" s="20">
        <f t="shared" si="17"/>
        <v>0</v>
      </c>
      <c r="P68" s="29" t="str">
        <f t="shared" ref="P68:P72" si="20">IF(OR(G68="新規",G68="追加",G68=""),"OK",(IF(AND(H68="",I68=""),"NG","OK")))</f>
        <v>OK</v>
      </c>
      <c r="Q68" s="10" t="str">
        <f t="shared" si="18"/>
        <v>OK</v>
      </c>
      <c r="R68" s="10" t="str">
        <f t="shared" si="19"/>
        <v>OK</v>
      </c>
      <c r="T68" s="80" t="s">
        <v>13</v>
      </c>
    </row>
    <row r="69" spans="1:20" ht="22.5" customHeight="1">
      <c r="A69" s="6"/>
      <c r="B69" s="9"/>
      <c r="C69" s="72"/>
      <c r="D69" s="152"/>
      <c r="E69" s="152"/>
      <c r="F69" s="15"/>
      <c r="G69" s="7"/>
      <c r="H69" s="6"/>
      <c r="I69" s="6"/>
      <c r="J69" s="7" t="s">
        <v>1</v>
      </c>
      <c r="K69" s="8" t="s">
        <v>1</v>
      </c>
      <c r="L69" s="1"/>
      <c r="M69" s="1"/>
      <c r="N69" s="1"/>
      <c r="O69" s="20">
        <f t="shared" si="17"/>
        <v>0</v>
      </c>
      <c r="P69" s="29" t="str">
        <f t="shared" si="20"/>
        <v>OK</v>
      </c>
      <c r="Q69" s="10" t="str">
        <f t="shared" si="18"/>
        <v>OK</v>
      </c>
      <c r="R69" s="10" t="str">
        <f t="shared" si="19"/>
        <v>OK</v>
      </c>
    </row>
    <row r="70" spans="1:20" ht="22.5" customHeight="1">
      <c r="A70" s="6"/>
      <c r="B70" s="9"/>
      <c r="C70" s="72"/>
      <c r="D70" s="152"/>
      <c r="E70" s="152"/>
      <c r="F70" s="16"/>
      <c r="G70" s="7"/>
      <c r="H70" s="6"/>
      <c r="I70" s="6"/>
      <c r="J70" s="7" t="s">
        <v>1</v>
      </c>
      <c r="K70" s="8" t="s">
        <v>1</v>
      </c>
      <c r="L70" s="1"/>
      <c r="M70" s="1"/>
      <c r="N70" s="1"/>
      <c r="O70" s="20">
        <f t="shared" si="17"/>
        <v>0</v>
      </c>
      <c r="P70" s="29" t="str">
        <f t="shared" si="20"/>
        <v>OK</v>
      </c>
      <c r="Q70" s="10" t="str">
        <f t="shared" si="18"/>
        <v>OK</v>
      </c>
      <c r="R70" s="10" t="str">
        <f t="shared" si="19"/>
        <v>OK</v>
      </c>
    </row>
    <row r="71" spans="1:20" ht="22.5" customHeight="1">
      <c r="A71" s="6"/>
      <c r="B71" s="9"/>
      <c r="C71" s="72"/>
      <c r="D71" s="152"/>
      <c r="E71" s="152"/>
      <c r="F71" s="15"/>
      <c r="G71" s="7"/>
      <c r="H71" s="6"/>
      <c r="I71" s="6"/>
      <c r="J71" s="7" t="s">
        <v>1</v>
      </c>
      <c r="K71" s="8" t="s">
        <v>1</v>
      </c>
      <c r="L71" s="1"/>
      <c r="M71" s="1"/>
      <c r="N71" s="1"/>
      <c r="O71" s="20">
        <f t="shared" si="17"/>
        <v>0</v>
      </c>
      <c r="P71" s="29" t="str">
        <f t="shared" si="20"/>
        <v>OK</v>
      </c>
      <c r="Q71" s="10" t="str">
        <f t="shared" si="18"/>
        <v>OK</v>
      </c>
      <c r="R71" s="10" t="str">
        <f t="shared" si="19"/>
        <v>OK</v>
      </c>
    </row>
    <row r="72" spans="1:20" ht="22.5" customHeight="1">
      <c r="A72" s="6"/>
      <c r="B72" s="9"/>
      <c r="C72" s="72"/>
      <c r="D72" s="152"/>
      <c r="E72" s="152"/>
      <c r="F72" s="15"/>
      <c r="G72" s="7"/>
      <c r="H72" s="6"/>
      <c r="I72" s="6"/>
      <c r="J72" s="7" t="s">
        <v>1</v>
      </c>
      <c r="K72" s="8" t="s">
        <v>1</v>
      </c>
      <c r="L72" s="1"/>
      <c r="M72" s="1"/>
      <c r="N72" s="1"/>
      <c r="O72" s="20">
        <f t="shared" si="17"/>
        <v>0</v>
      </c>
      <c r="P72" s="29" t="str">
        <f t="shared" si="20"/>
        <v>OK</v>
      </c>
      <c r="Q72" s="10" t="str">
        <f t="shared" si="18"/>
        <v>OK</v>
      </c>
      <c r="R72" s="10" t="str">
        <f t="shared" si="19"/>
        <v>OK</v>
      </c>
    </row>
    <row r="73" spans="1:20" ht="22.5" customHeight="1">
      <c r="A73" s="12"/>
      <c r="B73" s="13"/>
      <c r="C73" s="14"/>
      <c r="D73" s="13"/>
      <c r="E73" s="14"/>
      <c r="F73" s="14"/>
      <c r="G73" s="13"/>
      <c r="H73" s="13"/>
      <c r="I73" s="12"/>
      <c r="J73" s="12"/>
      <c r="K73" s="68" t="s">
        <v>137</v>
      </c>
      <c r="L73" s="27">
        <f>SUM(L66:L72)</f>
        <v>0</v>
      </c>
      <c r="M73" s="27">
        <f t="shared" ref="M73:N73" si="21">SUM(M66:M72)</f>
        <v>0</v>
      </c>
      <c r="N73" s="27">
        <f t="shared" si="21"/>
        <v>0</v>
      </c>
      <c r="O73" s="27">
        <f>L73-(M73+N73)</f>
        <v>0</v>
      </c>
      <c r="P73" s="76"/>
      <c r="Q73" s="77"/>
      <c r="R73" s="77"/>
    </row>
    <row r="74" spans="1:20" ht="22.5" customHeight="1">
      <c r="A74" s="48" t="s">
        <v>132</v>
      </c>
      <c r="B74" s="13"/>
      <c r="C74" s="14"/>
      <c r="D74" s="13"/>
      <c r="E74" s="14"/>
      <c r="F74" s="14"/>
      <c r="G74" s="13"/>
      <c r="H74" s="13"/>
      <c r="I74" s="12"/>
      <c r="J74" s="12"/>
      <c r="K74" s="12"/>
      <c r="L74" s="12"/>
      <c r="M74" s="12"/>
      <c r="N74" s="12"/>
      <c r="O74" s="12"/>
      <c r="P74" s="76"/>
      <c r="Q74" s="77"/>
      <c r="R74" s="77"/>
    </row>
    <row r="75" spans="1:20" ht="22.5" customHeight="1">
      <c r="A75" s="162" t="s">
        <v>217</v>
      </c>
      <c r="B75" s="160" t="s">
        <v>67</v>
      </c>
      <c r="C75" s="150" t="s">
        <v>286</v>
      </c>
      <c r="D75" s="150"/>
      <c r="E75" s="150"/>
      <c r="F75" s="150"/>
      <c r="G75" s="160" t="s">
        <v>38</v>
      </c>
      <c r="H75" s="147" t="s">
        <v>47</v>
      </c>
      <c r="I75" s="148"/>
      <c r="J75" s="148"/>
      <c r="K75" s="149"/>
      <c r="L75" s="144" t="s">
        <v>216</v>
      </c>
      <c r="M75" s="145"/>
      <c r="N75" s="145"/>
      <c r="O75" s="146"/>
      <c r="P75" s="76"/>
      <c r="Q75" s="77"/>
      <c r="R75" s="61"/>
    </row>
    <row r="76" spans="1:20" ht="22.5" customHeight="1">
      <c r="A76" s="161"/>
      <c r="B76" s="161"/>
      <c r="C76" s="68" t="s">
        <v>215</v>
      </c>
      <c r="D76" s="150" t="s">
        <v>120</v>
      </c>
      <c r="E76" s="150"/>
      <c r="F76" s="68" t="s">
        <v>15</v>
      </c>
      <c r="G76" s="161"/>
      <c r="H76" s="84" t="s">
        <v>29</v>
      </c>
      <c r="I76" s="84" t="s">
        <v>28</v>
      </c>
      <c r="J76" s="22" t="s">
        <v>18</v>
      </c>
      <c r="K76" s="22" t="s">
        <v>19</v>
      </c>
      <c r="L76" s="53" t="s">
        <v>109</v>
      </c>
      <c r="M76" s="53" t="s">
        <v>110</v>
      </c>
      <c r="N76" s="53" t="s">
        <v>111</v>
      </c>
      <c r="O76" s="53" t="s">
        <v>112</v>
      </c>
      <c r="P76" s="76"/>
      <c r="Q76" s="77"/>
      <c r="R76" s="70" t="s">
        <v>115</v>
      </c>
      <c r="T76" s="81" t="s">
        <v>153</v>
      </c>
    </row>
    <row r="77" spans="1:20" ht="22.5" customHeight="1">
      <c r="A77" s="6"/>
      <c r="B77" s="9"/>
      <c r="C77" s="72"/>
      <c r="D77" s="152"/>
      <c r="E77" s="152"/>
      <c r="F77" s="15"/>
      <c r="G77" s="7"/>
      <c r="H77" s="22"/>
      <c r="I77" s="22"/>
      <c r="J77" s="22" t="s">
        <v>1</v>
      </c>
      <c r="K77" s="22" t="s">
        <v>1</v>
      </c>
      <c r="L77" s="1"/>
      <c r="M77" s="1"/>
      <c r="N77" s="1"/>
      <c r="O77" s="20">
        <f>L77-(M77+N77)</f>
        <v>0</v>
      </c>
      <c r="P77" s="76"/>
      <c r="Q77" s="77"/>
      <c r="R77" s="10" t="str">
        <f>IF(OR(AND(C77&lt;&gt;"",D77&lt;&gt;"",F77&lt;&gt;"",G77&lt;&gt;""),(C77="")),"OK","NG")</f>
        <v>OK</v>
      </c>
      <c r="T77" s="81" t="s">
        <v>273</v>
      </c>
    </row>
    <row r="78" spans="1:20" ht="22.5" customHeight="1">
      <c r="A78" s="6"/>
      <c r="B78" s="9"/>
      <c r="C78" s="72"/>
      <c r="D78" s="152"/>
      <c r="E78" s="152"/>
      <c r="F78" s="15"/>
      <c r="G78" s="7"/>
      <c r="H78" s="22"/>
      <c r="I78" s="22"/>
      <c r="J78" s="22" t="s">
        <v>1</v>
      </c>
      <c r="K78" s="22" t="s">
        <v>1</v>
      </c>
      <c r="L78" s="1"/>
      <c r="M78" s="1"/>
      <c r="N78" s="1"/>
      <c r="O78" s="20">
        <f t="shared" ref="O78:O83" si="22">L78-(M78+N78)</f>
        <v>0</v>
      </c>
      <c r="P78" s="76"/>
      <c r="Q78" s="77"/>
      <c r="R78" s="10" t="str">
        <f t="shared" ref="R78:R83" si="23">IF(OR(AND(C78&lt;&gt;"",D78&lt;&gt;"",F78&lt;&gt;"",G78&lt;&gt;""),(C78="")),"OK","NG")</f>
        <v>OK</v>
      </c>
      <c r="T78" s="81" t="s">
        <v>163</v>
      </c>
    </row>
    <row r="79" spans="1:20" ht="22.5" customHeight="1">
      <c r="A79" s="6"/>
      <c r="B79" s="9"/>
      <c r="C79" s="72"/>
      <c r="D79" s="152"/>
      <c r="E79" s="152"/>
      <c r="F79" s="15"/>
      <c r="G79" s="7"/>
      <c r="H79" s="22"/>
      <c r="I79" s="22"/>
      <c r="J79" s="22" t="s">
        <v>1</v>
      </c>
      <c r="K79" s="22" t="s">
        <v>1</v>
      </c>
      <c r="L79" s="1"/>
      <c r="M79" s="1"/>
      <c r="N79" s="1"/>
      <c r="O79" s="20">
        <f t="shared" si="22"/>
        <v>0</v>
      </c>
      <c r="P79" s="76"/>
      <c r="Q79" s="77"/>
      <c r="R79" s="10" t="str">
        <f t="shared" si="23"/>
        <v>OK</v>
      </c>
      <c r="T79" s="81" t="s">
        <v>214</v>
      </c>
    </row>
    <row r="80" spans="1:20" ht="22.5" customHeight="1">
      <c r="A80" s="6"/>
      <c r="B80" s="9"/>
      <c r="C80" s="72"/>
      <c r="D80" s="152"/>
      <c r="E80" s="152"/>
      <c r="F80" s="15"/>
      <c r="G80" s="7"/>
      <c r="H80" s="22"/>
      <c r="I80" s="22"/>
      <c r="J80" s="22" t="s">
        <v>1</v>
      </c>
      <c r="K80" s="22" t="s">
        <v>1</v>
      </c>
      <c r="L80" s="1"/>
      <c r="M80" s="1"/>
      <c r="N80" s="1"/>
      <c r="O80" s="20">
        <f t="shared" si="22"/>
        <v>0</v>
      </c>
      <c r="P80" s="76"/>
      <c r="Q80" s="77"/>
      <c r="R80" s="10" t="str">
        <f>IF(OR(AND(C80&lt;&gt;"",D80&lt;&gt;"",F80&lt;&gt;"",G80&lt;&gt;""),(C80="")),"OK","NG")</f>
        <v>OK</v>
      </c>
      <c r="T80" s="81" t="s">
        <v>13</v>
      </c>
    </row>
    <row r="81" spans="1:20" ht="22.5" customHeight="1">
      <c r="A81" s="6"/>
      <c r="B81" s="9"/>
      <c r="C81" s="72"/>
      <c r="D81" s="152"/>
      <c r="E81" s="152"/>
      <c r="F81" s="16"/>
      <c r="G81" s="7"/>
      <c r="H81" s="22"/>
      <c r="I81" s="22"/>
      <c r="J81" s="22" t="s">
        <v>1</v>
      </c>
      <c r="K81" s="22" t="s">
        <v>1</v>
      </c>
      <c r="L81" s="1"/>
      <c r="M81" s="1"/>
      <c r="N81" s="1"/>
      <c r="O81" s="20">
        <f t="shared" si="22"/>
        <v>0</v>
      </c>
      <c r="P81" s="76"/>
      <c r="Q81" s="77"/>
      <c r="R81" s="10" t="str">
        <f>IF(OR(AND(C81&lt;&gt;"",D81&lt;&gt;"",F81&lt;&gt;"",G81&lt;&gt;""),(C81="")),"OK","NG")</f>
        <v>OK</v>
      </c>
    </row>
    <row r="82" spans="1:20" ht="22.5" customHeight="1">
      <c r="A82" s="6"/>
      <c r="B82" s="9"/>
      <c r="C82" s="72"/>
      <c r="D82" s="152"/>
      <c r="E82" s="152"/>
      <c r="F82" s="15"/>
      <c r="G82" s="7"/>
      <c r="H82" s="22"/>
      <c r="I82" s="22"/>
      <c r="J82" s="22" t="s">
        <v>1</v>
      </c>
      <c r="K82" s="22" t="s">
        <v>1</v>
      </c>
      <c r="L82" s="1"/>
      <c r="M82" s="1"/>
      <c r="N82" s="1"/>
      <c r="O82" s="20">
        <f t="shared" si="22"/>
        <v>0</v>
      </c>
      <c r="P82" s="76"/>
      <c r="Q82" s="77"/>
      <c r="R82" s="10" t="str">
        <f t="shared" si="23"/>
        <v>OK</v>
      </c>
    </row>
    <row r="83" spans="1:20" ht="22.5" customHeight="1">
      <c r="A83" s="6"/>
      <c r="B83" s="9"/>
      <c r="C83" s="72"/>
      <c r="D83" s="152"/>
      <c r="E83" s="152"/>
      <c r="F83" s="15"/>
      <c r="G83" s="7"/>
      <c r="H83" s="22"/>
      <c r="I83" s="22"/>
      <c r="J83" s="22" t="s">
        <v>1</v>
      </c>
      <c r="K83" s="22" t="s">
        <v>1</v>
      </c>
      <c r="L83" s="1"/>
      <c r="M83" s="1"/>
      <c r="N83" s="1"/>
      <c r="O83" s="20">
        <f t="shared" si="22"/>
        <v>0</v>
      </c>
      <c r="P83" s="76"/>
      <c r="Q83" s="77"/>
      <c r="R83" s="10" t="str">
        <f t="shared" si="23"/>
        <v>OK</v>
      </c>
    </row>
    <row r="84" spans="1:20" ht="22.5" customHeight="1">
      <c r="A84" s="12"/>
      <c r="B84" s="13"/>
      <c r="C84" s="14"/>
      <c r="D84" s="13"/>
      <c r="E84" s="14"/>
      <c r="F84" s="14"/>
      <c r="G84" s="13"/>
      <c r="H84" s="13"/>
      <c r="I84" s="12"/>
      <c r="J84" s="12"/>
      <c r="K84" s="68" t="s">
        <v>137</v>
      </c>
      <c r="L84" s="27">
        <f>SUM(L77:L83)</f>
        <v>0</v>
      </c>
      <c r="M84" s="27">
        <f t="shared" ref="M84:N84" si="24">SUM(M77:M83)</f>
        <v>0</v>
      </c>
      <c r="N84" s="27">
        <f t="shared" si="24"/>
        <v>0</v>
      </c>
      <c r="O84" s="27">
        <f>L84-(M84+N84)</f>
        <v>0</v>
      </c>
      <c r="P84" s="76"/>
      <c r="Q84" s="77"/>
      <c r="R84" s="77"/>
    </row>
    <row r="85" spans="1:20" ht="22.5" customHeight="1">
      <c r="A85" s="48" t="s">
        <v>133</v>
      </c>
      <c r="B85" s="13"/>
      <c r="C85" s="14"/>
      <c r="D85" s="13"/>
      <c r="E85" s="14"/>
      <c r="F85" s="14"/>
      <c r="G85" s="13"/>
      <c r="H85" s="13"/>
      <c r="I85" s="12"/>
      <c r="K85" s="12"/>
      <c r="L85" s="12"/>
      <c r="M85" s="12"/>
      <c r="N85" s="12"/>
      <c r="O85" s="12"/>
      <c r="P85" s="76"/>
      <c r="Q85" s="77"/>
      <c r="R85" s="77"/>
    </row>
    <row r="86" spans="1:20" ht="22.5" customHeight="1">
      <c r="A86" s="162" t="s">
        <v>217</v>
      </c>
      <c r="B86" s="160" t="s">
        <v>67</v>
      </c>
      <c r="C86" s="150" t="s">
        <v>286</v>
      </c>
      <c r="D86" s="150"/>
      <c r="E86" s="150"/>
      <c r="F86" s="150"/>
      <c r="G86" s="160" t="s">
        <v>38</v>
      </c>
      <c r="H86" s="144" t="s">
        <v>47</v>
      </c>
      <c r="I86" s="145"/>
      <c r="J86" s="145"/>
      <c r="K86" s="146"/>
      <c r="L86" s="144" t="s">
        <v>216</v>
      </c>
      <c r="M86" s="145"/>
      <c r="N86" s="145"/>
      <c r="O86" s="146"/>
      <c r="P86" s="48" t="s">
        <v>96</v>
      </c>
      <c r="Q86" s="48" t="s">
        <v>96</v>
      </c>
      <c r="R86" s="61"/>
      <c r="T86" s="81" t="s">
        <v>153</v>
      </c>
    </row>
    <row r="87" spans="1:20" ht="22.5" customHeight="1">
      <c r="A87" s="161"/>
      <c r="B87" s="161"/>
      <c r="C87" s="68" t="s">
        <v>215</v>
      </c>
      <c r="D87" s="150" t="s">
        <v>120</v>
      </c>
      <c r="E87" s="150"/>
      <c r="F87" s="68" t="s">
        <v>15</v>
      </c>
      <c r="G87" s="161"/>
      <c r="H87" s="69" t="s">
        <v>29</v>
      </c>
      <c r="I87" s="69" t="s">
        <v>28</v>
      </c>
      <c r="J87" s="68" t="s">
        <v>18</v>
      </c>
      <c r="K87" s="68" t="s">
        <v>19</v>
      </c>
      <c r="L87" s="53" t="s">
        <v>109</v>
      </c>
      <c r="M87" s="53" t="s">
        <v>110</v>
      </c>
      <c r="N87" s="53" t="s">
        <v>111</v>
      </c>
      <c r="O87" s="53" t="s">
        <v>112</v>
      </c>
      <c r="P87" s="70" t="s">
        <v>104</v>
      </c>
      <c r="Q87" s="70" t="s">
        <v>116</v>
      </c>
      <c r="R87" s="70" t="s">
        <v>115</v>
      </c>
      <c r="T87" s="81" t="s">
        <v>159</v>
      </c>
    </row>
    <row r="88" spans="1:20" ht="22.5" customHeight="1">
      <c r="A88" s="6"/>
      <c r="B88" s="9"/>
      <c r="C88" s="72"/>
      <c r="D88" s="152"/>
      <c r="E88" s="152"/>
      <c r="F88" s="15"/>
      <c r="G88" s="7"/>
      <c r="H88" s="6"/>
      <c r="I88" s="6"/>
      <c r="J88" s="7" t="s">
        <v>1</v>
      </c>
      <c r="K88" s="8" t="s">
        <v>1</v>
      </c>
      <c r="L88" s="1"/>
      <c r="M88" s="1"/>
      <c r="N88" s="1"/>
      <c r="O88" s="20">
        <f>L88-(M88+N88)</f>
        <v>0</v>
      </c>
      <c r="P88" s="29" t="str">
        <f>IF(OR(G88="新規",G88="追加",G88=""),"OK",(IF(AND(H88="",I88=""),"NG","OK")))</f>
        <v>OK</v>
      </c>
      <c r="Q88" s="10" t="str">
        <f>IF(OR(G88="新規",G88="追加",G88=""),"OK",(IF(OR(AND(J88="",K88=""),AND(J88="",K88="□"),AND(J88="□",K88=""),AND(J88="□",K88="□")),"NG","OK")))</f>
        <v>OK</v>
      </c>
      <c r="R88" s="10" t="str">
        <f>IF(OR(AND(C88&lt;&gt;"",D88&lt;&gt;"",F88&lt;&gt;"",G88&lt;&gt;""),(C88="")),"OK","NG")</f>
        <v>OK</v>
      </c>
      <c r="T88" s="81" t="s">
        <v>13</v>
      </c>
    </row>
    <row r="89" spans="1:20" ht="22.5" customHeight="1">
      <c r="A89" s="6"/>
      <c r="B89" s="9"/>
      <c r="C89" s="72"/>
      <c r="D89" s="152"/>
      <c r="E89" s="152"/>
      <c r="F89" s="15"/>
      <c r="G89" s="7"/>
      <c r="H89" s="6"/>
      <c r="I89" s="6"/>
      <c r="J89" s="7" t="s">
        <v>1</v>
      </c>
      <c r="K89" s="8" t="s">
        <v>1</v>
      </c>
      <c r="L89" s="1"/>
      <c r="M89" s="1"/>
      <c r="N89" s="1"/>
      <c r="O89" s="20">
        <f t="shared" ref="O89:O94" si="25">L89-(M89+N89)</f>
        <v>0</v>
      </c>
      <c r="P89" s="29" t="str">
        <f t="shared" ref="P89:P94" si="26">IF(OR(G89="新規",G89="追加",G89=""),"OK",(IF(AND(H89="",I89=""),"NG","OK")))</f>
        <v>OK</v>
      </c>
      <c r="Q89" s="10" t="str">
        <f t="shared" ref="Q89:Q94" si="27">IF(OR(G89="新規",G89="追加",G89=""),"OK",(IF(OR(AND(J89="",K89=""),AND(J89="",K89="□"),AND(J89="□",K89=""),AND(J89="□",K89="□")),"NG","OK")))</f>
        <v>OK</v>
      </c>
      <c r="R89" s="10" t="str">
        <f t="shared" ref="R89:R94" si="28">IF(OR(AND(C89&lt;&gt;"",D89&lt;&gt;"",F89&lt;&gt;"",G89&lt;&gt;""),(C89="")),"OK","NG")</f>
        <v>OK</v>
      </c>
    </row>
    <row r="90" spans="1:20" ht="22.5" customHeight="1">
      <c r="A90" s="6"/>
      <c r="B90" s="9"/>
      <c r="C90" s="72"/>
      <c r="D90" s="152"/>
      <c r="E90" s="152"/>
      <c r="F90" s="15"/>
      <c r="G90" s="7"/>
      <c r="H90" s="6"/>
      <c r="I90" s="6"/>
      <c r="J90" s="7" t="s">
        <v>1</v>
      </c>
      <c r="K90" s="8" t="s">
        <v>1</v>
      </c>
      <c r="L90" s="1"/>
      <c r="M90" s="1"/>
      <c r="N90" s="1"/>
      <c r="O90" s="20">
        <f t="shared" si="25"/>
        <v>0</v>
      </c>
      <c r="P90" s="29" t="str">
        <f t="shared" si="26"/>
        <v>OK</v>
      </c>
      <c r="Q90" s="10" t="str">
        <f t="shared" si="27"/>
        <v>OK</v>
      </c>
      <c r="R90" s="10" t="str">
        <f t="shared" si="28"/>
        <v>OK</v>
      </c>
    </row>
    <row r="91" spans="1:20" ht="22.5" customHeight="1">
      <c r="A91" s="6"/>
      <c r="B91" s="9"/>
      <c r="C91" s="72"/>
      <c r="D91" s="152"/>
      <c r="E91" s="152"/>
      <c r="F91" s="15"/>
      <c r="G91" s="7"/>
      <c r="H91" s="6"/>
      <c r="I91" s="6"/>
      <c r="J91" s="7" t="s">
        <v>1</v>
      </c>
      <c r="K91" s="8" t="s">
        <v>1</v>
      </c>
      <c r="L91" s="1"/>
      <c r="M91" s="1"/>
      <c r="N91" s="1"/>
      <c r="O91" s="20">
        <f t="shared" si="25"/>
        <v>0</v>
      </c>
      <c r="P91" s="29" t="str">
        <f t="shared" si="26"/>
        <v>OK</v>
      </c>
      <c r="Q91" s="10" t="str">
        <f t="shared" si="27"/>
        <v>OK</v>
      </c>
      <c r="R91" s="10" t="str">
        <f t="shared" si="28"/>
        <v>OK</v>
      </c>
    </row>
    <row r="92" spans="1:20" ht="22.5" customHeight="1">
      <c r="A92" s="6"/>
      <c r="B92" s="9"/>
      <c r="C92" s="72"/>
      <c r="D92" s="152"/>
      <c r="E92" s="152"/>
      <c r="F92" s="16"/>
      <c r="G92" s="7"/>
      <c r="H92" s="6"/>
      <c r="I92" s="6"/>
      <c r="J92" s="7" t="s">
        <v>1</v>
      </c>
      <c r="K92" s="8" t="s">
        <v>1</v>
      </c>
      <c r="L92" s="1"/>
      <c r="M92" s="1"/>
      <c r="N92" s="1"/>
      <c r="O92" s="20">
        <f t="shared" si="25"/>
        <v>0</v>
      </c>
      <c r="P92" s="29" t="str">
        <f t="shared" si="26"/>
        <v>OK</v>
      </c>
      <c r="Q92" s="10" t="str">
        <f t="shared" si="27"/>
        <v>OK</v>
      </c>
      <c r="R92" s="10" t="str">
        <f t="shared" si="28"/>
        <v>OK</v>
      </c>
    </row>
    <row r="93" spans="1:20" ht="22.5" customHeight="1">
      <c r="A93" s="6"/>
      <c r="B93" s="9"/>
      <c r="C93" s="72"/>
      <c r="D93" s="152"/>
      <c r="E93" s="152"/>
      <c r="F93" s="15"/>
      <c r="G93" s="7"/>
      <c r="H93" s="6"/>
      <c r="I93" s="6"/>
      <c r="J93" s="7" t="s">
        <v>1</v>
      </c>
      <c r="K93" s="8" t="s">
        <v>1</v>
      </c>
      <c r="L93" s="1"/>
      <c r="M93" s="1"/>
      <c r="N93" s="1"/>
      <c r="O93" s="20">
        <f t="shared" si="25"/>
        <v>0</v>
      </c>
      <c r="P93" s="29" t="str">
        <f t="shared" si="26"/>
        <v>OK</v>
      </c>
      <c r="Q93" s="10" t="str">
        <f t="shared" si="27"/>
        <v>OK</v>
      </c>
      <c r="R93" s="10" t="str">
        <f t="shared" si="28"/>
        <v>OK</v>
      </c>
    </row>
    <row r="94" spans="1:20" ht="22.5" customHeight="1">
      <c r="A94" s="6"/>
      <c r="B94" s="9"/>
      <c r="C94" s="72"/>
      <c r="D94" s="152"/>
      <c r="E94" s="152"/>
      <c r="F94" s="15"/>
      <c r="G94" s="7"/>
      <c r="H94" s="6"/>
      <c r="I94" s="6"/>
      <c r="J94" s="7" t="s">
        <v>1</v>
      </c>
      <c r="K94" s="8" t="s">
        <v>1</v>
      </c>
      <c r="L94" s="1"/>
      <c r="M94" s="1"/>
      <c r="N94" s="1"/>
      <c r="O94" s="20">
        <f t="shared" si="25"/>
        <v>0</v>
      </c>
      <c r="P94" s="29" t="str">
        <f t="shared" si="26"/>
        <v>OK</v>
      </c>
      <c r="Q94" s="10" t="str">
        <f t="shared" si="27"/>
        <v>OK</v>
      </c>
      <c r="R94" s="10" t="str">
        <f t="shared" si="28"/>
        <v>OK</v>
      </c>
    </row>
    <row r="95" spans="1:20" ht="22.5" customHeight="1">
      <c r="A95" s="12"/>
      <c r="B95" s="13"/>
      <c r="C95" s="14"/>
      <c r="D95" s="13"/>
      <c r="E95" s="14"/>
      <c r="F95" s="14"/>
      <c r="G95" s="13"/>
      <c r="H95" s="13"/>
      <c r="I95" s="12"/>
      <c r="J95" s="12"/>
      <c r="K95" s="68" t="s">
        <v>137</v>
      </c>
      <c r="L95" s="27">
        <f>SUM(L88:L94)</f>
        <v>0</v>
      </c>
      <c r="M95" s="27">
        <f t="shared" ref="M95:N95" si="29">SUM(M88:M94)</f>
        <v>0</v>
      </c>
      <c r="N95" s="27">
        <f t="shared" si="29"/>
        <v>0</v>
      </c>
      <c r="O95" s="27">
        <f>L95-(M95+N95)</f>
        <v>0</v>
      </c>
      <c r="P95" s="76"/>
      <c r="Q95" s="77"/>
      <c r="R95" s="77"/>
    </row>
    <row r="96" spans="1:20" ht="23" customHeight="1">
      <c r="A96" s="48" t="s">
        <v>134</v>
      </c>
      <c r="B96" s="13"/>
      <c r="C96" s="14"/>
      <c r="D96" s="13"/>
      <c r="E96" s="14"/>
      <c r="F96" s="14"/>
      <c r="G96" s="13"/>
      <c r="H96" s="13"/>
      <c r="I96" s="12"/>
      <c r="J96" s="12"/>
      <c r="K96" s="12"/>
      <c r="L96" s="12"/>
      <c r="M96" s="12"/>
      <c r="N96" s="12"/>
      <c r="O96" s="12"/>
      <c r="P96" s="76"/>
      <c r="Q96" s="77"/>
      <c r="R96" s="77"/>
    </row>
    <row r="97" spans="1:20" ht="23" customHeight="1">
      <c r="A97" s="162" t="s">
        <v>217</v>
      </c>
      <c r="B97" s="160" t="s">
        <v>67</v>
      </c>
      <c r="C97" s="150" t="s">
        <v>286</v>
      </c>
      <c r="D97" s="150"/>
      <c r="E97" s="150"/>
      <c r="F97" s="150"/>
      <c r="G97" s="160" t="s">
        <v>38</v>
      </c>
      <c r="H97" s="144" t="s">
        <v>47</v>
      </c>
      <c r="I97" s="145"/>
      <c r="J97" s="145"/>
      <c r="K97" s="146"/>
      <c r="L97" s="144" t="s">
        <v>216</v>
      </c>
      <c r="M97" s="145"/>
      <c r="N97" s="145"/>
      <c r="O97" s="146"/>
      <c r="P97" s="48" t="s">
        <v>96</v>
      </c>
      <c r="Q97" s="48" t="s">
        <v>96</v>
      </c>
      <c r="R97" s="61"/>
    </row>
    <row r="98" spans="1:20" ht="23" customHeight="1">
      <c r="A98" s="161"/>
      <c r="B98" s="161"/>
      <c r="C98" s="68" t="s">
        <v>215</v>
      </c>
      <c r="D98" s="150" t="s">
        <v>120</v>
      </c>
      <c r="E98" s="150"/>
      <c r="F98" s="68" t="s">
        <v>15</v>
      </c>
      <c r="G98" s="161"/>
      <c r="H98" s="69" t="s">
        <v>29</v>
      </c>
      <c r="I98" s="69" t="s">
        <v>28</v>
      </c>
      <c r="J98" s="68" t="s">
        <v>18</v>
      </c>
      <c r="K98" s="68" t="s">
        <v>19</v>
      </c>
      <c r="L98" s="53" t="s">
        <v>109</v>
      </c>
      <c r="M98" s="53" t="s">
        <v>110</v>
      </c>
      <c r="N98" s="53" t="s">
        <v>111</v>
      </c>
      <c r="O98" s="53" t="s">
        <v>112</v>
      </c>
      <c r="P98" s="70" t="s">
        <v>104</v>
      </c>
      <c r="Q98" s="70" t="s">
        <v>116</v>
      </c>
      <c r="R98" s="70" t="s">
        <v>115</v>
      </c>
      <c r="T98" s="81" t="s">
        <v>153</v>
      </c>
    </row>
    <row r="99" spans="1:20" ht="23" customHeight="1">
      <c r="A99" s="6"/>
      <c r="B99" s="9"/>
      <c r="C99" s="72"/>
      <c r="D99" s="152"/>
      <c r="E99" s="152"/>
      <c r="F99" s="15"/>
      <c r="G99" s="7"/>
      <c r="H99" s="6"/>
      <c r="I99" s="6"/>
      <c r="J99" s="7" t="s">
        <v>1</v>
      </c>
      <c r="K99" s="8" t="s">
        <v>1</v>
      </c>
      <c r="L99" s="1"/>
      <c r="M99" s="1"/>
      <c r="N99" s="1"/>
      <c r="O99" s="20">
        <f>L99-(M99+N99)</f>
        <v>0</v>
      </c>
      <c r="P99" s="29" t="str">
        <f>IF(OR(G99="新規",G99="追加",G99=""),"OK",(IF(AND(H99="",I99=""),"NG","OK")))</f>
        <v>OK</v>
      </c>
      <c r="Q99" s="10" t="str">
        <f>IF(OR(G99="新規",G99="追加",G99=""),"OK",(IF(OR(AND(J99="",K99=""),AND(J99="",K99="□"),AND(J99="□",K99=""),AND(J99="□",K99="□")),"NG","OK")))</f>
        <v>OK</v>
      </c>
      <c r="R99" s="10" t="str">
        <f>IF(OR(AND(C99&lt;&gt;"",D99&lt;&gt;"",F99&lt;&gt;"",G99&lt;&gt;""),(C99="")),"OK","NG")</f>
        <v>OK</v>
      </c>
      <c r="T99" s="81" t="s">
        <v>161</v>
      </c>
    </row>
    <row r="100" spans="1:20" ht="23" customHeight="1">
      <c r="A100" s="6"/>
      <c r="B100" s="9"/>
      <c r="C100" s="72"/>
      <c r="D100" s="152"/>
      <c r="E100" s="152"/>
      <c r="F100" s="15"/>
      <c r="G100" s="7"/>
      <c r="H100" s="6"/>
      <c r="I100" s="6"/>
      <c r="J100" s="7" t="s">
        <v>1</v>
      </c>
      <c r="K100" s="8" t="s">
        <v>1</v>
      </c>
      <c r="L100" s="1"/>
      <c r="M100" s="1"/>
      <c r="N100" s="1"/>
      <c r="O100" s="20">
        <f t="shared" ref="O100:O105" si="30">L100-(M100+N100)</f>
        <v>0</v>
      </c>
      <c r="P100" s="29" t="str">
        <f t="shared" ref="P100:P105" si="31">IF(OR(G100="新規",G100="追加",G100=""),"OK",(IF(AND(H100="",I100=""),"NG","OK")))</f>
        <v>OK</v>
      </c>
      <c r="Q100" s="10" t="str">
        <f t="shared" ref="Q100:Q105" si="32">IF(OR(G100="新規",G100="追加",G100=""),"OK",(IF(OR(AND(J100="",K100=""),AND(J100="",K100="□"),AND(J100="□",K100=""),AND(J100="□",K100="□")),"NG","OK")))</f>
        <v>OK</v>
      </c>
      <c r="R100" s="10" t="str">
        <f t="shared" ref="R100:R105" si="33">IF(OR(AND(C100&lt;&gt;"",D100&lt;&gt;"",F100&lt;&gt;"",G100&lt;&gt;""),(C100="")),"OK","NG")</f>
        <v>OK</v>
      </c>
      <c r="T100" s="81" t="s">
        <v>218</v>
      </c>
    </row>
    <row r="101" spans="1:20" ht="23" customHeight="1">
      <c r="A101" s="6"/>
      <c r="B101" s="9"/>
      <c r="C101" s="72"/>
      <c r="D101" s="152"/>
      <c r="E101" s="152"/>
      <c r="F101" s="15"/>
      <c r="G101" s="7"/>
      <c r="H101" s="6"/>
      <c r="I101" s="6"/>
      <c r="J101" s="7" t="s">
        <v>1</v>
      </c>
      <c r="K101" s="8" t="s">
        <v>1</v>
      </c>
      <c r="L101" s="1"/>
      <c r="M101" s="1"/>
      <c r="N101" s="1"/>
      <c r="O101" s="20">
        <f t="shared" si="30"/>
        <v>0</v>
      </c>
      <c r="P101" s="29" t="str">
        <f t="shared" si="31"/>
        <v>OK</v>
      </c>
      <c r="Q101" s="10" t="str">
        <f t="shared" si="32"/>
        <v>OK</v>
      </c>
      <c r="R101" s="10" t="str">
        <f t="shared" si="33"/>
        <v>OK</v>
      </c>
      <c r="T101" s="81" t="s">
        <v>160</v>
      </c>
    </row>
    <row r="102" spans="1:20" ht="23" customHeight="1">
      <c r="A102" s="6"/>
      <c r="B102" s="9"/>
      <c r="C102" s="72"/>
      <c r="D102" s="152"/>
      <c r="E102" s="152"/>
      <c r="F102" s="15"/>
      <c r="G102" s="7"/>
      <c r="H102" s="6"/>
      <c r="I102" s="6"/>
      <c r="J102" s="7" t="s">
        <v>1</v>
      </c>
      <c r="K102" s="8" t="s">
        <v>1</v>
      </c>
      <c r="L102" s="1"/>
      <c r="M102" s="1"/>
      <c r="N102" s="1"/>
      <c r="O102" s="20">
        <f t="shared" si="30"/>
        <v>0</v>
      </c>
      <c r="P102" s="29" t="str">
        <f t="shared" si="31"/>
        <v>OK</v>
      </c>
      <c r="Q102" s="10" t="str">
        <f t="shared" si="32"/>
        <v>OK</v>
      </c>
      <c r="R102" s="10" t="str">
        <f t="shared" si="33"/>
        <v>OK</v>
      </c>
      <c r="T102" s="81" t="s">
        <v>13</v>
      </c>
    </row>
    <row r="103" spans="1:20" ht="23" customHeight="1">
      <c r="A103" s="6"/>
      <c r="B103" s="9"/>
      <c r="C103" s="72"/>
      <c r="D103" s="152"/>
      <c r="E103" s="152"/>
      <c r="F103" s="16"/>
      <c r="G103" s="7"/>
      <c r="H103" s="6"/>
      <c r="I103" s="6"/>
      <c r="J103" s="7" t="s">
        <v>1</v>
      </c>
      <c r="K103" s="8" t="s">
        <v>1</v>
      </c>
      <c r="L103" s="1"/>
      <c r="M103" s="1"/>
      <c r="N103" s="1"/>
      <c r="O103" s="20">
        <f t="shared" si="30"/>
        <v>0</v>
      </c>
      <c r="P103" s="29" t="str">
        <f t="shared" si="31"/>
        <v>OK</v>
      </c>
      <c r="Q103" s="10" t="str">
        <f>IF(OR(G103="新規",G103="追加",G103=""),"OK",(IF(OR(AND(J103="",K103=""),AND(J103="",K103="□"),AND(J103="□",K103=""),AND(J103="□",K103="□")),"NG","OK")))</f>
        <v>OK</v>
      </c>
      <c r="R103" s="10" t="str">
        <f t="shared" si="33"/>
        <v>OK</v>
      </c>
    </row>
    <row r="104" spans="1:20" ht="23" customHeight="1">
      <c r="A104" s="6"/>
      <c r="B104" s="9"/>
      <c r="C104" s="72"/>
      <c r="D104" s="152"/>
      <c r="E104" s="152"/>
      <c r="F104" s="15"/>
      <c r="G104" s="7"/>
      <c r="H104" s="6"/>
      <c r="I104" s="6"/>
      <c r="J104" s="7" t="s">
        <v>1</v>
      </c>
      <c r="K104" s="8" t="s">
        <v>1</v>
      </c>
      <c r="L104" s="1"/>
      <c r="M104" s="1"/>
      <c r="N104" s="1"/>
      <c r="O104" s="20">
        <f t="shared" si="30"/>
        <v>0</v>
      </c>
      <c r="P104" s="29" t="str">
        <f t="shared" si="31"/>
        <v>OK</v>
      </c>
      <c r="Q104" s="10" t="str">
        <f t="shared" si="32"/>
        <v>OK</v>
      </c>
      <c r="R104" s="10" t="str">
        <f t="shared" si="33"/>
        <v>OK</v>
      </c>
    </row>
    <row r="105" spans="1:20" ht="22.5" customHeight="1">
      <c r="A105" s="6"/>
      <c r="B105" s="9"/>
      <c r="C105" s="72"/>
      <c r="D105" s="152"/>
      <c r="E105" s="152"/>
      <c r="F105" s="15"/>
      <c r="G105" s="7"/>
      <c r="H105" s="6"/>
      <c r="I105" s="6"/>
      <c r="J105" s="7" t="s">
        <v>1</v>
      </c>
      <c r="K105" s="8" t="s">
        <v>1</v>
      </c>
      <c r="L105" s="1"/>
      <c r="M105" s="1"/>
      <c r="N105" s="1"/>
      <c r="O105" s="20">
        <f t="shared" si="30"/>
        <v>0</v>
      </c>
      <c r="P105" s="29" t="str">
        <f t="shared" si="31"/>
        <v>OK</v>
      </c>
      <c r="Q105" s="10" t="str">
        <f t="shared" si="32"/>
        <v>OK</v>
      </c>
      <c r="R105" s="10" t="str">
        <f t="shared" si="33"/>
        <v>OK</v>
      </c>
    </row>
    <row r="106" spans="1:20" ht="22.5" customHeight="1">
      <c r="A106" s="12"/>
      <c r="B106" s="13"/>
      <c r="C106" s="14"/>
      <c r="D106" s="13"/>
      <c r="E106" s="14"/>
      <c r="F106" s="14"/>
      <c r="G106" s="13"/>
      <c r="H106" s="13"/>
      <c r="I106" s="12"/>
      <c r="J106" s="12"/>
      <c r="K106" s="68" t="s">
        <v>137</v>
      </c>
      <c r="L106" s="27">
        <f>SUM(L99:L105)</f>
        <v>0</v>
      </c>
      <c r="M106" s="27">
        <f t="shared" ref="M106:N106" si="34">SUM(M99:M105)</f>
        <v>0</v>
      </c>
      <c r="N106" s="27">
        <f t="shared" si="34"/>
        <v>0</v>
      </c>
      <c r="O106" s="27">
        <f>L106-(M106+N106)</f>
        <v>0</v>
      </c>
      <c r="P106" s="76"/>
      <c r="Q106" s="77"/>
      <c r="R106" s="77"/>
    </row>
    <row r="107" spans="1:20" ht="22.5" customHeight="1">
      <c r="A107" s="48" t="s">
        <v>136</v>
      </c>
      <c r="B107" s="13"/>
      <c r="C107" s="14"/>
      <c r="D107" s="13"/>
      <c r="E107" s="14"/>
      <c r="F107" s="14"/>
      <c r="G107" s="13"/>
      <c r="H107" s="13"/>
      <c r="I107" s="12"/>
      <c r="J107" s="12"/>
      <c r="K107" s="12"/>
      <c r="L107" s="12"/>
      <c r="M107" s="12"/>
      <c r="N107" s="12"/>
      <c r="O107" s="12"/>
      <c r="P107" s="76"/>
      <c r="Q107" s="77"/>
      <c r="R107" s="77"/>
    </row>
    <row r="108" spans="1:20" ht="22.5" customHeight="1">
      <c r="A108" s="162" t="s">
        <v>217</v>
      </c>
      <c r="B108" s="160" t="s">
        <v>67</v>
      </c>
      <c r="C108" s="150" t="s">
        <v>286</v>
      </c>
      <c r="D108" s="150"/>
      <c r="E108" s="150"/>
      <c r="F108" s="150"/>
      <c r="G108" s="160" t="s">
        <v>38</v>
      </c>
      <c r="H108" s="144" t="s">
        <v>47</v>
      </c>
      <c r="I108" s="145"/>
      <c r="J108" s="145"/>
      <c r="K108" s="146"/>
      <c r="L108" s="144" t="s">
        <v>216</v>
      </c>
      <c r="M108" s="145"/>
      <c r="N108" s="145"/>
      <c r="O108" s="146"/>
      <c r="P108" s="48" t="s">
        <v>96</v>
      </c>
      <c r="Q108" s="48" t="s">
        <v>96</v>
      </c>
      <c r="R108" s="61"/>
    </row>
    <row r="109" spans="1:20" ht="22.5" customHeight="1">
      <c r="A109" s="161"/>
      <c r="B109" s="161"/>
      <c r="C109" s="68" t="s">
        <v>215</v>
      </c>
      <c r="D109" s="150" t="s">
        <v>120</v>
      </c>
      <c r="E109" s="150"/>
      <c r="F109" s="68" t="s">
        <v>15</v>
      </c>
      <c r="G109" s="161"/>
      <c r="H109" s="69" t="s">
        <v>29</v>
      </c>
      <c r="I109" s="69" t="s">
        <v>28</v>
      </c>
      <c r="J109" s="68" t="s">
        <v>18</v>
      </c>
      <c r="K109" s="68" t="s">
        <v>19</v>
      </c>
      <c r="L109" s="53" t="s">
        <v>109</v>
      </c>
      <c r="M109" s="53" t="s">
        <v>110</v>
      </c>
      <c r="N109" s="53" t="s">
        <v>111</v>
      </c>
      <c r="O109" s="53" t="s">
        <v>112</v>
      </c>
      <c r="P109" s="70" t="s">
        <v>104</v>
      </c>
      <c r="Q109" s="70" t="s">
        <v>116</v>
      </c>
      <c r="R109" s="70" t="s">
        <v>115</v>
      </c>
      <c r="T109" s="81" t="s">
        <v>153</v>
      </c>
    </row>
    <row r="110" spans="1:20" ht="22.5" customHeight="1">
      <c r="A110" s="6"/>
      <c r="B110" s="9"/>
      <c r="C110" s="72"/>
      <c r="D110" s="152"/>
      <c r="E110" s="152"/>
      <c r="F110" s="15"/>
      <c r="G110" s="7"/>
      <c r="H110" s="6"/>
      <c r="I110" s="6"/>
      <c r="J110" s="7" t="s">
        <v>1</v>
      </c>
      <c r="K110" s="8" t="s">
        <v>1</v>
      </c>
      <c r="L110" s="1"/>
      <c r="M110" s="1"/>
      <c r="N110" s="1"/>
      <c r="O110" s="20">
        <f>L110-(M110+N110)</f>
        <v>0</v>
      </c>
      <c r="P110" s="29" t="str">
        <f>IF(OR(G110="新規",G110="追加",G110=""),"OK",(IF(AND(H110="",I110=""),"NG","OK")))</f>
        <v>OK</v>
      </c>
      <c r="Q110" s="10" t="str">
        <f>IF(OR(G110="新規",G110="追加",G110=""),"OK",(IF(OR(AND(J110="",K110=""),AND(J110="",K110="□"),AND(J110="□",K110=""),AND(J110="□",K110="□")),"NG","OK")))</f>
        <v>OK</v>
      </c>
      <c r="R110" s="10" t="str">
        <f>IF(OR(AND(C110&lt;&gt;"",D110&lt;&gt;"",F110&lt;&gt;"",G110&lt;&gt;""),(C110="")),"OK","NG")</f>
        <v>OK</v>
      </c>
      <c r="T110" s="81" t="s">
        <v>164</v>
      </c>
    </row>
    <row r="111" spans="1:20" ht="22.5" customHeight="1">
      <c r="A111" s="6"/>
      <c r="B111" s="9"/>
      <c r="C111" s="72"/>
      <c r="D111" s="152"/>
      <c r="E111" s="152"/>
      <c r="F111" s="15"/>
      <c r="G111" s="7"/>
      <c r="H111" s="6"/>
      <c r="I111" s="6"/>
      <c r="J111" s="7" t="s">
        <v>1</v>
      </c>
      <c r="K111" s="8" t="s">
        <v>1</v>
      </c>
      <c r="L111" s="1"/>
      <c r="M111" s="1"/>
      <c r="N111" s="1"/>
      <c r="O111" s="20">
        <f t="shared" ref="O111:O116" si="35">L111-(M111+N111)</f>
        <v>0</v>
      </c>
      <c r="P111" s="29" t="str">
        <f t="shared" ref="P111:P116" si="36">IF(OR(G111="新規",G111="追加",G111=""),"OK",(IF(AND(H111="",I111=""),"NG","OK")))</f>
        <v>OK</v>
      </c>
      <c r="Q111" s="10" t="str">
        <f t="shared" ref="Q111:Q116" si="37">IF(OR(G111="新規",G111="追加",G111=""),"OK",(IF(OR(AND(J111="",K111=""),AND(J111="",K111="□"),AND(J111="□",K111=""),AND(J111="□",K111="□")),"NG","OK")))</f>
        <v>OK</v>
      </c>
      <c r="R111" s="10" t="str">
        <f t="shared" ref="R111:R115" si="38">IF(OR(AND(C111&lt;&gt;"",D111&lt;&gt;"",F111&lt;&gt;"",G111&lt;&gt;""),(C111="")),"OK","NG")</f>
        <v>OK</v>
      </c>
      <c r="T111" s="81" t="s">
        <v>13</v>
      </c>
    </row>
    <row r="112" spans="1:20" ht="22.5" customHeight="1">
      <c r="A112" s="6"/>
      <c r="B112" s="9"/>
      <c r="C112" s="72"/>
      <c r="D112" s="152"/>
      <c r="E112" s="152"/>
      <c r="F112" s="15"/>
      <c r="G112" s="7"/>
      <c r="H112" s="6"/>
      <c r="I112" s="6"/>
      <c r="J112" s="7" t="s">
        <v>1</v>
      </c>
      <c r="K112" s="8" t="s">
        <v>1</v>
      </c>
      <c r="L112" s="1"/>
      <c r="M112" s="1"/>
      <c r="N112" s="1"/>
      <c r="O112" s="20">
        <f t="shared" si="35"/>
        <v>0</v>
      </c>
      <c r="P112" s="29" t="str">
        <f t="shared" si="36"/>
        <v>OK</v>
      </c>
      <c r="Q112" s="10" t="str">
        <f t="shared" si="37"/>
        <v>OK</v>
      </c>
      <c r="R112" s="10" t="str">
        <f t="shared" si="38"/>
        <v>OK</v>
      </c>
    </row>
    <row r="113" spans="1:23" ht="22.5" customHeight="1">
      <c r="A113" s="6"/>
      <c r="B113" s="9"/>
      <c r="C113" s="72"/>
      <c r="D113" s="152"/>
      <c r="E113" s="152"/>
      <c r="F113" s="15"/>
      <c r="G113" s="7"/>
      <c r="H113" s="6"/>
      <c r="I113" s="6"/>
      <c r="J113" s="7" t="s">
        <v>1</v>
      </c>
      <c r="K113" s="8" t="s">
        <v>1</v>
      </c>
      <c r="L113" s="1"/>
      <c r="M113" s="1"/>
      <c r="N113" s="1"/>
      <c r="O113" s="20">
        <f t="shared" si="35"/>
        <v>0</v>
      </c>
      <c r="P113" s="29" t="str">
        <f t="shared" si="36"/>
        <v>OK</v>
      </c>
      <c r="Q113" s="10" t="str">
        <f t="shared" si="37"/>
        <v>OK</v>
      </c>
      <c r="R113" s="10" t="str">
        <f t="shared" si="38"/>
        <v>OK</v>
      </c>
    </row>
    <row r="114" spans="1:23" ht="22.5" customHeight="1">
      <c r="A114" s="6"/>
      <c r="B114" s="9"/>
      <c r="C114" s="72"/>
      <c r="D114" s="152"/>
      <c r="E114" s="152"/>
      <c r="F114" s="16"/>
      <c r="G114" s="7"/>
      <c r="H114" s="6"/>
      <c r="I114" s="6"/>
      <c r="J114" s="7" t="s">
        <v>1</v>
      </c>
      <c r="K114" s="8" t="s">
        <v>1</v>
      </c>
      <c r="L114" s="1"/>
      <c r="M114" s="1"/>
      <c r="N114" s="1"/>
      <c r="O114" s="20">
        <f t="shared" si="35"/>
        <v>0</v>
      </c>
      <c r="P114" s="29" t="str">
        <f t="shared" si="36"/>
        <v>OK</v>
      </c>
      <c r="Q114" s="10" t="str">
        <f t="shared" si="37"/>
        <v>OK</v>
      </c>
      <c r="R114" s="10" t="str">
        <f t="shared" si="38"/>
        <v>OK</v>
      </c>
    </row>
    <row r="115" spans="1:23" ht="22.5" customHeight="1">
      <c r="A115" s="6"/>
      <c r="B115" s="9"/>
      <c r="C115" s="72"/>
      <c r="D115" s="152"/>
      <c r="E115" s="152"/>
      <c r="F115" s="15"/>
      <c r="G115" s="7"/>
      <c r="H115" s="6"/>
      <c r="I115" s="6"/>
      <c r="J115" s="7" t="s">
        <v>1</v>
      </c>
      <c r="K115" s="8" t="s">
        <v>1</v>
      </c>
      <c r="L115" s="1"/>
      <c r="M115" s="1"/>
      <c r="N115" s="1"/>
      <c r="O115" s="20">
        <f t="shared" si="35"/>
        <v>0</v>
      </c>
      <c r="P115" s="29" t="str">
        <f t="shared" si="36"/>
        <v>OK</v>
      </c>
      <c r="Q115" s="10" t="str">
        <f t="shared" si="37"/>
        <v>OK</v>
      </c>
      <c r="R115" s="10" t="str">
        <f t="shared" si="38"/>
        <v>OK</v>
      </c>
    </row>
    <row r="116" spans="1:23" ht="22.5" customHeight="1">
      <c r="A116" s="6"/>
      <c r="B116" s="9"/>
      <c r="C116" s="72"/>
      <c r="D116" s="152"/>
      <c r="E116" s="152"/>
      <c r="F116" s="15"/>
      <c r="G116" s="7"/>
      <c r="H116" s="6"/>
      <c r="I116" s="6"/>
      <c r="J116" s="7" t="s">
        <v>1</v>
      </c>
      <c r="K116" s="8" t="s">
        <v>1</v>
      </c>
      <c r="L116" s="1"/>
      <c r="M116" s="1"/>
      <c r="N116" s="1"/>
      <c r="O116" s="20">
        <f t="shared" si="35"/>
        <v>0</v>
      </c>
      <c r="P116" s="29" t="str">
        <f t="shared" si="36"/>
        <v>OK</v>
      </c>
      <c r="Q116" s="10" t="str">
        <f t="shared" si="37"/>
        <v>OK</v>
      </c>
      <c r="R116" s="10" t="str">
        <f>IF(OR(AND(C116&lt;&gt;"",D116&lt;&gt;"",F116&lt;&gt;"",G116&lt;&gt;""),(C116="")),"OK","NG")</f>
        <v>OK</v>
      </c>
    </row>
    <row r="117" spans="1:23" ht="22.5" customHeight="1">
      <c r="A117" s="12"/>
      <c r="B117" s="13"/>
      <c r="C117" s="14"/>
      <c r="D117" s="13"/>
      <c r="E117" s="14"/>
      <c r="F117" s="14"/>
      <c r="G117" s="13"/>
      <c r="H117" s="13"/>
      <c r="I117" s="12"/>
      <c r="J117" s="12"/>
      <c r="K117" s="68" t="s">
        <v>137</v>
      </c>
      <c r="L117" s="27">
        <f>SUM(L110:L116)</f>
        <v>0</v>
      </c>
      <c r="M117" s="27">
        <f t="shared" ref="M117:N117" si="39">SUM(M110:M116)</f>
        <v>0</v>
      </c>
      <c r="N117" s="27">
        <f t="shared" si="39"/>
        <v>0</v>
      </c>
      <c r="O117" s="27">
        <f>L117-(M117+N117)</f>
        <v>0</v>
      </c>
      <c r="P117" s="76"/>
      <c r="Q117" s="77"/>
      <c r="R117" s="77"/>
    </row>
    <row r="118" spans="1:23" ht="13">
      <c r="F118" s="85"/>
    </row>
    <row r="119" spans="1:23" s="61" customFormat="1" ht="13">
      <c r="A119" s="142" t="s">
        <v>139</v>
      </c>
      <c r="B119" s="143"/>
      <c r="C119" s="53" t="s">
        <v>138</v>
      </c>
      <c r="D119" s="53" t="s">
        <v>110</v>
      </c>
      <c r="E119" s="53" t="s">
        <v>111</v>
      </c>
      <c r="F119" s="53" t="s">
        <v>112</v>
      </c>
      <c r="G119" s="53" t="s">
        <v>165</v>
      </c>
      <c r="H119" s="142" t="s">
        <v>17</v>
      </c>
      <c r="I119" s="159"/>
      <c r="J119" s="136" t="s">
        <v>208</v>
      </c>
      <c r="K119" s="136"/>
      <c r="L119" s="136"/>
      <c r="M119" s="136"/>
      <c r="P119" s="87" t="s">
        <v>198</v>
      </c>
      <c r="Q119" s="88" t="s">
        <v>70</v>
      </c>
      <c r="R119" s="88" t="s">
        <v>84</v>
      </c>
    </row>
    <row r="120" spans="1:23" ht="22.5" customHeight="1">
      <c r="A120" s="153" t="s">
        <v>237</v>
      </c>
      <c r="B120" s="154"/>
      <c r="C120" s="100">
        <f>L40</f>
        <v>0</v>
      </c>
      <c r="D120" s="100">
        <f t="shared" ref="D120:F120" si="40">M40</f>
        <v>0</v>
      </c>
      <c r="E120" s="100">
        <f t="shared" si="40"/>
        <v>0</v>
      </c>
      <c r="F120" s="100">
        <f t="shared" si="40"/>
        <v>0</v>
      </c>
      <c r="G120" s="163">
        <f>SUM(D120:D122)</f>
        <v>0</v>
      </c>
      <c r="H120" s="157"/>
      <c r="I120" s="158"/>
      <c r="J120" s="151" t="s">
        <v>209</v>
      </c>
      <c r="K120" s="151"/>
      <c r="L120" s="151"/>
      <c r="M120" s="151"/>
      <c r="N120" s="89"/>
      <c r="O120" s="89"/>
      <c r="P120" s="29" t="str">
        <f>IF(G120&lt;=2500000,"OK","NG")</f>
        <v>OK</v>
      </c>
      <c r="Q120" s="10" t="str">
        <f t="shared" ref="Q120:Q126" si="41">IF(D120&lt;=C120/2,"OK","NG")</f>
        <v>OK</v>
      </c>
      <c r="R120" s="10" t="str">
        <f t="shared" ref="R120:R126" si="42">IF(C120=D120+E120+F120,"OK","NG")</f>
        <v>OK</v>
      </c>
      <c r="S120" s="90"/>
      <c r="T120" s="70"/>
      <c r="U120" s="70"/>
      <c r="V120" s="70"/>
      <c r="W120" s="70"/>
    </row>
    <row r="121" spans="1:23" ht="22.5" customHeight="1">
      <c r="A121" s="155" t="s">
        <v>238</v>
      </c>
      <c r="B121" s="156"/>
      <c r="C121" s="100">
        <f>L51</f>
        <v>0</v>
      </c>
      <c r="D121" s="100">
        <f t="shared" ref="D121:F121" si="43">M51</f>
        <v>0</v>
      </c>
      <c r="E121" s="100">
        <f t="shared" si="43"/>
        <v>0</v>
      </c>
      <c r="F121" s="100">
        <f t="shared" si="43"/>
        <v>0</v>
      </c>
      <c r="G121" s="164"/>
      <c r="H121" s="157"/>
      <c r="I121" s="158"/>
      <c r="J121" s="151"/>
      <c r="K121" s="151"/>
      <c r="L121" s="151"/>
      <c r="M121" s="151"/>
      <c r="N121" s="89"/>
      <c r="O121" s="89"/>
      <c r="P121" s="73" t="s">
        <v>152</v>
      </c>
      <c r="Q121" s="10" t="str">
        <f t="shared" si="41"/>
        <v>OK</v>
      </c>
      <c r="R121" s="10" t="str">
        <f t="shared" si="42"/>
        <v>OK</v>
      </c>
      <c r="S121" s="36"/>
    </row>
    <row r="122" spans="1:23" ht="22.5" customHeight="1">
      <c r="A122" s="155" t="s">
        <v>239</v>
      </c>
      <c r="B122" s="156"/>
      <c r="C122" s="100">
        <f>L62</f>
        <v>0</v>
      </c>
      <c r="D122" s="100">
        <f t="shared" ref="D122:F122" si="44">M62</f>
        <v>0</v>
      </c>
      <c r="E122" s="100">
        <f t="shared" si="44"/>
        <v>0</v>
      </c>
      <c r="F122" s="100">
        <f t="shared" si="44"/>
        <v>0</v>
      </c>
      <c r="G122" s="165"/>
      <c r="H122" s="32"/>
      <c r="I122" s="33"/>
      <c r="J122" s="151"/>
      <c r="K122" s="151"/>
      <c r="L122" s="151"/>
      <c r="M122" s="151"/>
      <c r="N122" s="89"/>
      <c r="O122" s="89"/>
      <c r="P122" s="73" t="s">
        <v>152</v>
      </c>
      <c r="Q122" s="10" t="str">
        <f t="shared" si="41"/>
        <v>OK</v>
      </c>
      <c r="R122" s="10" t="str">
        <f t="shared" si="42"/>
        <v>OK</v>
      </c>
      <c r="S122" s="36"/>
    </row>
    <row r="123" spans="1:23" ht="22.5" customHeight="1">
      <c r="A123" s="155" t="s">
        <v>240</v>
      </c>
      <c r="B123" s="156"/>
      <c r="C123" s="100">
        <f>L73</f>
        <v>0</v>
      </c>
      <c r="D123" s="100">
        <f t="shared" ref="D123:F123" si="45">M73</f>
        <v>0</v>
      </c>
      <c r="E123" s="100">
        <f t="shared" si="45"/>
        <v>0</v>
      </c>
      <c r="F123" s="100">
        <f t="shared" si="45"/>
        <v>0</v>
      </c>
      <c r="G123" s="100">
        <f>D123</f>
        <v>0</v>
      </c>
      <c r="H123" s="32"/>
      <c r="I123" s="33"/>
      <c r="J123" s="150" t="s">
        <v>210</v>
      </c>
      <c r="K123" s="150"/>
      <c r="L123" s="150"/>
      <c r="M123" s="150"/>
      <c r="N123" s="89"/>
      <c r="O123" s="89"/>
      <c r="P123" s="29" t="str">
        <f>IF(G123&lt;=2500000,"OK","NG")</f>
        <v>OK</v>
      </c>
      <c r="Q123" s="10" t="str">
        <f t="shared" si="41"/>
        <v>OK</v>
      </c>
      <c r="R123" s="10" t="str">
        <f t="shared" si="42"/>
        <v>OK</v>
      </c>
      <c r="S123" s="36"/>
    </row>
    <row r="124" spans="1:23" ht="22.5" customHeight="1">
      <c r="A124" s="155" t="s">
        <v>131</v>
      </c>
      <c r="B124" s="156"/>
      <c r="C124" s="100">
        <f>L84</f>
        <v>0</v>
      </c>
      <c r="D124" s="100">
        <f t="shared" ref="D124:F124" si="46">M84</f>
        <v>0</v>
      </c>
      <c r="E124" s="100">
        <f t="shared" si="46"/>
        <v>0</v>
      </c>
      <c r="F124" s="100">
        <f t="shared" si="46"/>
        <v>0</v>
      </c>
      <c r="G124" s="100">
        <f>D124</f>
        <v>0</v>
      </c>
      <c r="H124" s="32"/>
      <c r="I124" s="33"/>
      <c r="J124" s="150" t="s">
        <v>211</v>
      </c>
      <c r="K124" s="150"/>
      <c r="L124" s="150"/>
      <c r="M124" s="150"/>
      <c r="N124" s="89"/>
      <c r="O124" s="89"/>
      <c r="P124" s="29" t="str">
        <f>IF(G124&lt;=5000000,"OK","NG")</f>
        <v>OK</v>
      </c>
      <c r="Q124" s="10" t="str">
        <f t="shared" si="41"/>
        <v>OK</v>
      </c>
      <c r="R124" s="10" t="str">
        <f t="shared" si="42"/>
        <v>OK</v>
      </c>
      <c r="S124" s="36"/>
    </row>
    <row r="125" spans="1:23" ht="22.5" customHeight="1">
      <c r="A125" s="155" t="s">
        <v>241</v>
      </c>
      <c r="B125" s="156"/>
      <c r="C125" s="100">
        <f>L95</f>
        <v>0</v>
      </c>
      <c r="D125" s="100">
        <f t="shared" ref="D125:F125" si="47">M95</f>
        <v>0</v>
      </c>
      <c r="E125" s="100">
        <f t="shared" si="47"/>
        <v>0</v>
      </c>
      <c r="F125" s="100">
        <f t="shared" si="47"/>
        <v>0</v>
      </c>
      <c r="G125" s="183">
        <f>SUM(D125:D126)</f>
        <v>0</v>
      </c>
      <c r="H125" s="32"/>
      <c r="I125" s="33"/>
      <c r="J125" s="151" t="s">
        <v>212</v>
      </c>
      <c r="K125" s="151"/>
      <c r="L125" s="151"/>
      <c r="M125" s="151"/>
      <c r="N125" s="89"/>
      <c r="O125" s="89"/>
      <c r="P125" s="29" t="str">
        <f>IF(G125&lt;=2500000,"OK","NG")</f>
        <v>OK</v>
      </c>
      <c r="Q125" s="10" t="str">
        <f t="shared" si="41"/>
        <v>OK</v>
      </c>
      <c r="R125" s="10" t="str">
        <f t="shared" si="42"/>
        <v>OK</v>
      </c>
      <c r="S125" s="36"/>
    </row>
    <row r="126" spans="1:23" ht="22.5" customHeight="1">
      <c r="A126" s="155" t="s">
        <v>242</v>
      </c>
      <c r="B126" s="156"/>
      <c r="C126" s="100">
        <f>L106</f>
        <v>0</v>
      </c>
      <c r="D126" s="100">
        <f t="shared" ref="D126:F126" si="48">M106</f>
        <v>0</v>
      </c>
      <c r="E126" s="100">
        <f t="shared" si="48"/>
        <v>0</v>
      </c>
      <c r="F126" s="100">
        <f t="shared" si="48"/>
        <v>0</v>
      </c>
      <c r="G126" s="184"/>
      <c r="H126" s="32"/>
      <c r="I126" s="33"/>
      <c r="J126" s="151"/>
      <c r="K126" s="151"/>
      <c r="L126" s="151"/>
      <c r="M126" s="151"/>
      <c r="N126" s="89"/>
      <c r="O126" s="89"/>
      <c r="P126" s="73" t="s">
        <v>152</v>
      </c>
      <c r="Q126" s="10" t="str">
        <f t="shared" si="41"/>
        <v>OK</v>
      </c>
      <c r="R126" s="10" t="str">
        <f t="shared" si="42"/>
        <v>OK</v>
      </c>
      <c r="S126" s="36"/>
    </row>
    <row r="127" spans="1:23" ht="22.5" customHeight="1">
      <c r="A127" s="155" t="s">
        <v>135</v>
      </c>
      <c r="B127" s="156"/>
      <c r="C127" s="100">
        <f>L117</f>
        <v>0</v>
      </c>
      <c r="D127" s="100">
        <f t="shared" ref="D127:F127" si="49">M117</f>
        <v>0</v>
      </c>
      <c r="E127" s="100">
        <f t="shared" si="49"/>
        <v>0</v>
      </c>
      <c r="F127" s="100">
        <f t="shared" si="49"/>
        <v>0</v>
      </c>
      <c r="G127" s="100">
        <f>D127</f>
        <v>0</v>
      </c>
      <c r="H127" s="157"/>
      <c r="I127" s="158"/>
      <c r="J127" s="150" t="s">
        <v>287</v>
      </c>
      <c r="K127" s="150"/>
      <c r="L127" s="150"/>
      <c r="M127" s="150"/>
      <c r="N127" s="89"/>
      <c r="O127" s="89"/>
      <c r="P127" s="29" t="str">
        <f>IF(G127&lt;=2500000,"OK","NG")</f>
        <v>OK</v>
      </c>
      <c r="Q127" s="10" t="str">
        <f>IF(D127&lt;=C127/2,"OK","NG")</f>
        <v>OK</v>
      </c>
      <c r="R127" s="10" t="str">
        <f>IF(C127=D127+E127+F127,"OK","NG")</f>
        <v>OK</v>
      </c>
      <c r="S127" s="36"/>
    </row>
    <row r="128" spans="1:23" ht="22.5" customHeight="1">
      <c r="A128" s="174" t="s">
        <v>14</v>
      </c>
      <c r="B128" s="175"/>
      <c r="C128" s="100">
        <f>SUM(C120:C127)</f>
        <v>0</v>
      </c>
      <c r="D128" s="100">
        <f>SUM(D120:D127)</f>
        <v>0</v>
      </c>
      <c r="E128" s="100">
        <f t="shared" ref="E128:F128" si="50">SUM(E120:E127)</f>
        <v>0</v>
      </c>
      <c r="F128" s="100">
        <f t="shared" si="50"/>
        <v>0</v>
      </c>
      <c r="G128" s="100">
        <f>D128</f>
        <v>0</v>
      </c>
      <c r="H128" s="157"/>
      <c r="I128" s="158"/>
      <c r="J128" s="177" t="s">
        <v>213</v>
      </c>
      <c r="K128" s="177"/>
      <c r="L128" s="177"/>
      <c r="M128" s="177"/>
      <c r="N128" s="89"/>
      <c r="P128" s="29" t="str">
        <f>IF(OR(C128=0,AND(G128&gt;=150000,G128&lt;=10000000)),"OK","NG")</f>
        <v>OK</v>
      </c>
      <c r="Q128" s="10" t="str">
        <f>IF(D128&lt;=C128/2,"OK","NG")</f>
        <v>OK</v>
      </c>
      <c r="R128" s="10" t="str">
        <f>IF(C128=D128+E128+F128,"OK","NG")</f>
        <v>OK</v>
      </c>
    </row>
    <row r="129" spans="1:16" ht="13"/>
    <row r="130" spans="1:16" ht="22.5" customHeight="1">
      <c r="A130" s="48" t="s">
        <v>196</v>
      </c>
    </row>
    <row r="131" spans="1:16" ht="15" customHeight="1">
      <c r="A131" s="139" t="s">
        <v>205</v>
      </c>
      <c r="B131" s="139"/>
      <c r="C131" s="139"/>
      <c r="D131" s="139"/>
      <c r="E131" s="139"/>
      <c r="F131" s="139"/>
      <c r="G131" s="139"/>
      <c r="H131" s="139"/>
      <c r="I131" s="139"/>
      <c r="J131" s="139"/>
      <c r="K131" s="50" t="s">
        <v>82</v>
      </c>
      <c r="P131" s="49" t="s">
        <v>55</v>
      </c>
    </row>
    <row r="132" spans="1:16" ht="15" customHeight="1">
      <c r="A132" s="176" t="s">
        <v>204</v>
      </c>
      <c r="B132" s="176"/>
      <c r="C132" s="176"/>
      <c r="D132" s="176"/>
      <c r="E132" s="176"/>
      <c r="F132" s="176"/>
      <c r="G132" s="176"/>
      <c r="H132" s="176"/>
      <c r="I132" s="176"/>
      <c r="J132" s="176"/>
      <c r="K132" s="56" t="s">
        <v>166</v>
      </c>
      <c r="P132" s="49" t="s">
        <v>167</v>
      </c>
    </row>
    <row r="133" spans="1:16" ht="15" customHeight="1">
      <c r="A133" s="176" t="s">
        <v>199</v>
      </c>
      <c r="B133" s="176"/>
      <c r="C133" s="176"/>
      <c r="D133" s="176"/>
      <c r="E133" s="176"/>
      <c r="F133" s="176"/>
      <c r="G133" s="176"/>
      <c r="H133" s="176"/>
      <c r="I133" s="176"/>
      <c r="J133" s="176"/>
      <c r="K133" s="56" t="s">
        <v>166</v>
      </c>
    </row>
    <row r="134" spans="1:16" ht="15" customHeight="1">
      <c r="A134" s="176" t="s">
        <v>200</v>
      </c>
      <c r="B134" s="176"/>
      <c r="C134" s="176"/>
      <c r="D134" s="176"/>
      <c r="E134" s="176"/>
      <c r="F134" s="176"/>
      <c r="G134" s="176"/>
      <c r="H134" s="176"/>
      <c r="I134" s="176"/>
      <c r="J134" s="176"/>
      <c r="K134" s="56" t="s">
        <v>166</v>
      </c>
    </row>
    <row r="135" spans="1:16" ht="15" customHeight="1">
      <c r="A135" s="176" t="s">
        <v>201</v>
      </c>
      <c r="B135" s="176"/>
      <c r="C135" s="176"/>
      <c r="D135" s="176"/>
      <c r="E135" s="176"/>
      <c r="F135" s="176"/>
      <c r="G135" s="176"/>
      <c r="H135" s="176"/>
      <c r="I135" s="176"/>
      <c r="J135" s="176"/>
      <c r="K135" s="56" t="s">
        <v>166</v>
      </c>
    </row>
    <row r="136" spans="1:16" ht="15" customHeight="1">
      <c r="A136" s="176" t="s">
        <v>289</v>
      </c>
      <c r="B136" s="176"/>
      <c r="C136" s="176"/>
      <c r="D136" s="176"/>
      <c r="E136" s="176"/>
      <c r="F136" s="176"/>
      <c r="G136" s="176"/>
      <c r="H136" s="176"/>
      <c r="I136" s="176"/>
      <c r="J136" s="176"/>
      <c r="K136" s="56" t="s">
        <v>166</v>
      </c>
    </row>
    <row r="137" spans="1:16" ht="15" customHeight="1">
      <c r="A137" s="176" t="s">
        <v>202</v>
      </c>
      <c r="B137" s="176"/>
      <c r="C137" s="176"/>
      <c r="D137" s="176"/>
      <c r="E137" s="176"/>
      <c r="F137" s="176"/>
      <c r="G137" s="176"/>
      <c r="H137" s="176"/>
      <c r="I137" s="176"/>
      <c r="J137" s="176"/>
      <c r="K137" s="56" t="s">
        <v>166</v>
      </c>
    </row>
    <row r="138" spans="1:16" ht="15" customHeight="1">
      <c r="A138" s="176" t="s">
        <v>203</v>
      </c>
      <c r="B138" s="176"/>
      <c r="C138" s="176"/>
      <c r="D138" s="176"/>
      <c r="E138" s="176"/>
      <c r="F138" s="176"/>
      <c r="G138" s="176"/>
      <c r="H138" s="176"/>
      <c r="I138" s="176"/>
      <c r="J138" s="176"/>
      <c r="K138" s="56" t="s">
        <v>166</v>
      </c>
    </row>
    <row r="139" spans="1:16" ht="15" customHeight="1">
      <c r="A139" s="17"/>
      <c r="B139" s="17"/>
      <c r="C139" s="17"/>
      <c r="D139" s="17"/>
      <c r="E139" s="17"/>
      <c r="J139" s="93" t="s">
        <v>141</v>
      </c>
      <c r="K139" s="99">
        <f>COUNTIF(K132:K138,"☑")</f>
        <v>0</v>
      </c>
    </row>
    <row r="140" spans="1:16" ht="15" customHeight="1">
      <c r="A140" s="17"/>
      <c r="B140" s="17"/>
      <c r="C140" s="17"/>
      <c r="D140" s="17"/>
      <c r="E140" s="17"/>
      <c r="H140" s="17"/>
    </row>
    <row r="141" spans="1:16" ht="15" customHeight="1">
      <c r="A141" s="48" t="s">
        <v>206</v>
      </c>
    </row>
    <row r="142" spans="1:16" ht="15" customHeight="1">
      <c r="A142" s="180" t="s">
        <v>57</v>
      </c>
      <c r="B142" s="180"/>
      <c r="C142" s="180"/>
      <c r="D142" s="180"/>
      <c r="E142" s="180"/>
      <c r="F142" s="180"/>
      <c r="G142" s="180"/>
      <c r="H142" s="180"/>
      <c r="I142" s="180"/>
      <c r="J142" s="180"/>
      <c r="K142" s="180"/>
      <c r="P142" s="95" t="s">
        <v>80</v>
      </c>
    </row>
    <row r="143" spans="1:16" ht="15" customHeight="1">
      <c r="A143" s="50" t="s">
        <v>2</v>
      </c>
      <c r="B143" s="140" t="s">
        <v>3</v>
      </c>
      <c r="C143" s="181"/>
      <c r="D143" s="181"/>
      <c r="E143" s="181"/>
      <c r="F143" s="181"/>
      <c r="G143" s="181"/>
      <c r="H143" s="181"/>
      <c r="I143" s="181"/>
      <c r="J143" s="141"/>
    </row>
    <row r="144" spans="1:16" ht="15" customHeight="1">
      <c r="A144" s="3" t="s">
        <v>1</v>
      </c>
      <c r="B144" s="182" t="s">
        <v>69</v>
      </c>
      <c r="C144" s="167"/>
      <c r="D144" s="167"/>
      <c r="E144" s="167"/>
      <c r="F144" s="167"/>
      <c r="G144" s="167"/>
      <c r="H144" s="167"/>
      <c r="I144" s="167"/>
      <c r="J144" s="168"/>
      <c r="P144" s="29" t="str">
        <f>IF(C128=0,"OK",IF(AND(A144="☑",A145="☑",A146="☑"),"OK","NG"))</f>
        <v>OK</v>
      </c>
    </row>
    <row r="145" spans="1:13" ht="15" customHeight="1">
      <c r="A145" s="3" t="s">
        <v>1</v>
      </c>
      <c r="B145" s="182" t="s">
        <v>117</v>
      </c>
      <c r="C145" s="167"/>
      <c r="D145" s="167"/>
      <c r="E145" s="167"/>
      <c r="F145" s="167"/>
      <c r="G145" s="167"/>
      <c r="H145" s="167"/>
      <c r="I145" s="167"/>
      <c r="J145" s="168"/>
    </row>
    <row r="146" spans="1:13" ht="15" customHeight="1">
      <c r="A146" s="3" t="s">
        <v>1</v>
      </c>
      <c r="B146" s="182" t="s">
        <v>288</v>
      </c>
      <c r="C146" s="167"/>
      <c r="D146" s="167"/>
      <c r="E146" s="167"/>
      <c r="F146" s="167"/>
      <c r="G146" s="167"/>
      <c r="H146" s="167"/>
      <c r="I146" s="167"/>
      <c r="J146" s="168"/>
    </row>
    <row r="147" spans="1:13" ht="15" customHeight="1"/>
    <row r="148" spans="1:13" ht="15" customHeight="1">
      <c r="A148" s="48" t="s">
        <v>207</v>
      </c>
    </row>
    <row r="149" spans="1:13" ht="15" customHeight="1">
      <c r="A149" s="50" t="s">
        <v>2</v>
      </c>
      <c r="B149" s="139" t="s">
        <v>4</v>
      </c>
      <c r="C149" s="139"/>
      <c r="D149" s="139"/>
      <c r="E149" s="139"/>
      <c r="F149" s="140" t="s">
        <v>97</v>
      </c>
      <c r="G149" s="141"/>
      <c r="H149" s="140" t="s">
        <v>20</v>
      </c>
      <c r="I149" s="141"/>
      <c r="J149" s="139" t="s">
        <v>17</v>
      </c>
      <c r="K149" s="139"/>
      <c r="L149" s="139"/>
      <c r="M149" s="139"/>
    </row>
    <row r="150" spans="1:13" ht="18.75" customHeight="1">
      <c r="A150" s="3" t="s">
        <v>1</v>
      </c>
      <c r="B150" s="138" t="s">
        <v>23</v>
      </c>
      <c r="C150" s="138"/>
      <c r="D150" s="138"/>
      <c r="E150" s="138"/>
      <c r="F150" s="142" t="s">
        <v>22</v>
      </c>
      <c r="G150" s="143"/>
      <c r="H150" s="142" t="s">
        <v>98</v>
      </c>
      <c r="I150" s="143"/>
      <c r="J150" s="138" t="s">
        <v>143</v>
      </c>
      <c r="K150" s="138"/>
      <c r="L150" s="138"/>
      <c r="M150" s="138"/>
    </row>
    <row r="151" spans="1:13" ht="18.75" customHeight="1">
      <c r="A151" s="3" t="s">
        <v>1</v>
      </c>
      <c r="B151" s="138" t="s">
        <v>25</v>
      </c>
      <c r="C151" s="138"/>
      <c r="D151" s="138"/>
      <c r="E151" s="138"/>
      <c r="F151" s="142" t="s">
        <v>16</v>
      </c>
      <c r="G151" s="143"/>
      <c r="H151" s="142" t="s">
        <v>21</v>
      </c>
      <c r="I151" s="143"/>
      <c r="J151" s="138" t="s">
        <v>100</v>
      </c>
      <c r="K151" s="138"/>
      <c r="L151" s="138"/>
      <c r="M151" s="138"/>
    </row>
    <row r="152" spans="1:13" ht="18.75" customHeight="1">
      <c r="A152" s="3" t="s">
        <v>1</v>
      </c>
      <c r="B152" s="138" t="s">
        <v>24</v>
      </c>
      <c r="C152" s="138"/>
      <c r="D152" s="138"/>
      <c r="E152" s="138"/>
      <c r="F152" s="142" t="s">
        <v>16</v>
      </c>
      <c r="G152" s="143"/>
      <c r="H152" s="142" t="s">
        <v>21</v>
      </c>
      <c r="I152" s="143"/>
      <c r="J152" s="138" t="s">
        <v>26</v>
      </c>
      <c r="K152" s="138"/>
      <c r="L152" s="138"/>
      <c r="M152" s="138"/>
    </row>
    <row r="153" spans="1:13" ht="18.75" customHeight="1">
      <c r="A153" s="3" t="s">
        <v>1</v>
      </c>
      <c r="B153" s="138" t="s">
        <v>90</v>
      </c>
      <c r="C153" s="138"/>
      <c r="D153" s="138"/>
      <c r="E153" s="138"/>
      <c r="F153" s="142" t="s">
        <v>5</v>
      </c>
      <c r="G153" s="143"/>
      <c r="H153" s="159" t="s">
        <v>16</v>
      </c>
      <c r="I153" s="143"/>
      <c r="J153" s="138" t="s">
        <v>99</v>
      </c>
      <c r="K153" s="138"/>
      <c r="L153" s="138"/>
      <c r="M153" s="138"/>
    </row>
    <row r="154" spans="1:13" ht="18.75" customHeight="1">
      <c r="A154" s="3" t="s">
        <v>1</v>
      </c>
      <c r="B154" s="138" t="s">
        <v>283</v>
      </c>
      <c r="C154" s="138"/>
      <c r="D154" s="138"/>
      <c r="E154" s="138"/>
      <c r="F154" s="142" t="s">
        <v>5</v>
      </c>
      <c r="G154" s="143"/>
      <c r="H154" s="136" t="s">
        <v>16</v>
      </c>
      <c r="I154" s="136"/>
      <c r="J154" s="138" t="s">
        <v>284</v>
      </c>
      <c r="K154" s="138"/>
      <c r="L154" s="138"/>
      <c r="M154" s="138"/>
    </row>
  </sheetData>
  <sheetProtection algorithmName="SHA-512" hashValue="OvoT1jurViTbtAkE8ykw9csE5ZK2qxjwNZBEUvmUSCl6e5+WW0+2apOrJCOdZ8tyD2CMH2YNXilcZeOECcQRaw==" saltValue="SFNZHB71Z6qdUkP/PK70aA==" spinCount="100000" sheet="1" objects="1" scenarios="1"/>
  <mergeCells count="198">
    <mergeCell ref="A1:O1"/>
    <mergeCell ref="B3:E3"/>
    <mergeCell ref="B4:E4"/>
    <mergeCell ref="P4:P5"/>
    <mergeCell ref="B5:E5"/>
    <mergeCell ref="B6:E6"/>
    <mergeCell ref="M14:O14"/>
    <mergeCell ref="M15:O15"/>
    <mergeCell ref="M16:O16"/>
    <mergeCell ref="M17:O17"/>
    <mergeCell ref="M18:O18"/>
    <mergeCell ref="M19:O19"/>
    <mergeCell ref="F9:I9"/>
    <mergeCell ref="J9:L9"/>
    <mergeCell ref="M10:O10"/>
    <mergeCell ref="M11:O11"/>
    <mergeCell ref="M12:O12"/>
    <mergeCell ref="M13:O13"/>
    <mergeCell ref="N26:O26"/>
    <mergeCell ref="A31:A32"/>
    <mergeCell ref="B31:B32"/>
    <mergeCell ref="C31:F31"/>
    <mergeCell ref="G31:G32"/>
    <mergeCell ref="H31:K31"/>
    <mergeCell ref="L31:O31"/>
    <mergeCell ref="D32:E32"/>
    <mergeCell ref="M20:O20"/>
    <mergeCell ref="M21:O21"/>
    <mergeCell ref="M22:O22"/>
    <mergeCell ref="M23:O23"/>
    <mergeCell ref="M24:O24"/>
    <mergeCell ref="M25:O25"/>
    <mergeCell ref="D39:E39"/>
    <mergeCell ref="A42:A43"/>
    <mergeCell ref="B42:B43"/>
    <mergeCell ref="C42:F42"/>
    <mergeCell ref="G42:G43"/>
    <mergeCell ref="H42:K42"/>
    <mergeCell ref="D33:E33"/>
    <mergeCell ref="D34:E34"/>
    <mergeCell ref="D35:E35"/>
    <mergeCell ref="D36:E36"/>
    <mergeCell ref="D37:E37"/>
    <mergeCell ref="D38:E38"/>
    <mergeCell ref="A53:A54"/>
    <mergeCell ref="B53:B54"/>
    <mergeCell ref="C53:F53"/>
    <mergeCell ref="L42:O42"/>
    <mergeCell ref="D43:E43"/>
    <mergeCell ref="D44:E44"/>
    <mergeCell ref="D45:E45"/>
    <mergeCell ref="D46:E46"/>
    <mergeCell ref="D47:E47"/>
    <mergeCell ref="G53:G54"/>
    <mergeCell ref="H53:K53"/>
    <mergeCell ref="L53:O53"/>
    <mergeCell ref="D54:E54"/>
    <mergeCell ref="D55:E55"/>
    <mergeCell ref="D56:E56"/>
    <mergeCell ref="D48:E48"/>
    <mergeCell ref="D49:E49"/>
    <mergeCell ref="D50:E50"/>
    <mergeCell ref="H64:K64"/>
    <mergeCell ref="L64:O64"/>
    <mergeCell ref="D65:E65"/>
    <mergeCell ref="D66:E66"/>
    <mergeCell ref="D67:E67"/>
    <mergeCell ref="D57:E57"/>
    <mergeCell ref="D58:E58"/>
    <mergeCell ref="D59:E59"/>
    <mergeCell ref="D60:E60"/>
    <mergeCell ref="D61:E61"/>
    <mergeCell ref="C64:F64"/>
    <mergeCell ref="D68:E68"/>
    <mergeCell ref="D69:E69"/>
    <mergeCell ref="D70:E70"/>
    <mergeCell ref="D71:E71"/>
    <mergeCell ref="D72:E72"/>
    <mergeCell ref="A75:A76"/>
    <mergeCell ref="B75:B76"/>
    <mergeCell ref="C75:F75"/>
    <mergeCell ref="G64:G65"/>
    <mergeCell ref="A64:A65"/>
    <mergeCell ref="B64:B65"/>
    <mergeCell ref="A86:A87"/>
    <mergeCell ref="B86:B87"/>
    <mergeCell ref="C86:F86"/>
    <mergeCell ref="G75:G76"/>
    <mergeCell ref="H75:K75"/>
    <mergeCell ref="L75:O75"/>
    <mergeCell ref="D76:E76"/>
    <mergeCell ref="D77:E77"/>
    <mergeCell ref="D78:E78"/>
    <mergeCell ref="G86:G87"/>
    <mergeCell ref="H86:K86"/>
    <mergeCell ref="L86:O86"/>
    <mergeCell ref="D87:E87"/>
    <mergeCell ref="D88:E88"/>
    <mergeCell ref="D89:E89"/>
    <mergeCell ref="D79:E79"/>
    <mergeCell ref="D80:E80"/>
    <mergeCell ref="D81:E81"/>
    <mergeCell ref="D82:E82"/>
    <mergeCell ref="D83:E83"/>
    <mergeCell ref="H97:K97"/>
    <mergeCell ref="L97:O97"/>
    <mergeCell ref="D98:E98"/>
    <mergeCell ref="D99:E99"/>
    <mergeCell ref="D100:E100"/>
    <mergeCell ref="D90:E90"/>
    <mergeCell ref="D91:E91"/>
    <mergeCell ref="D92:E92"/>
    <mergeCell ref="D93:E93"/>
    <mergeCell ref="D94:E94"/>
    <mergeCell ref="C97:F97"/>
    <mergeCell ref="D101:E101"/>
    <mergeCell ref="D102:E102"/>
    <mergeCell ref="D103:E103"/>
    <mergeCell ref="D104:E104"/>
    <mergeCell ref="D105:E105"/>
    <mergeCell ref="A108:A109"/>
    <mergeCell ref="B108:B109"/>
    <mergeCell ref="C108:F108"/>
    <mergeCell ref="G97:G98"/>
    <mergeCell ref="A97:A98"/>
    <mergeCell ref="B97:B98"/>
    <mergeCell ref="D112:E112"/>
    <mergeCell ref="D113:E113"/>
    <mergeCell ref="D114:E114"/>
    <mergeCell ref="D115:E115"/>
    <mergeCell ref="D116:E116"/>
    <mergeCell ref="A119:B119"/>
    <mergeCell ref="G108:G109"/>
    <mergeCell ref="H108:K108"/>
    <mergeCell ref="L108:O108"/>
    <mergeCell ref="D109:E109"/>
    <mergeCell ref="D110:E110"/>
    <mergeCell ref="D111:E111"/>
    <mergeCell ref="H119:I119"/>
    <mergeCell ref="J119:M119"/>
    <mergeCell ref="A120:B120"/>
    <mergeCell ref="G120:G122"/>
    <mergeCell ref="H120:I120"/>
    <mergeCell ref="J120:M122"/>
    <mergeCell ref="A121:B121"/>
    <mergeCell ref="H121:I121"/>
    <mergeCell ref="A122:B122"/>
    <mergeCell ref="A127:B127"/>
    <mergeCell ref="H127:I127"/>
    <mergeCell ref="J127:M127"/>
    <mergeCell ref="A128:B128"/>
    <mergeCell ref="H128:I128"/>
    <mergeCell ref="J128:M128"/>
    <mergeCell ref="A123:B123"/>
    <mergeCell ref="J123:M123"/>
    <mergeCell ref="A124:B124"/>
    <mergeCell ref="J124:M124"/>
    <mergeCell ref="A125:B125"/>
    <mergeCell ref="G125:G126"/>
    <mergeCell ref="J125:M126"/>
    <mergeCell ref="A126:B126"/>
    <mergeCell ref="A137:J137"/>
    <mergeCell ref="A138:J138"/>
    <mergeCell ref="A142:K142"/>
    <mergeCell ref="B143:J143"/>
    <mergeCell ref="B144:J144"/>
    <mergeCell ref="B145:J145"/>
    <mergeCell ref="A131:J131"/>
    <mergeCell ref="A132:J132"/>
    <mergeCell ref="A133:J133"/>
    <mergeCell ref="A134:J134"/>
    <mergeCell ref="A135:J135"/>
    <mergeCell ref="A136:J136"/>
    <mergeCell ref="B146:J146"/>
    <mergeCell ref="B149:E149"/>
    <mergeCell ref="F149:G149"/>
    <mergeCell ref="H149:I149"/>
    <mergeCell ref="J149:M149"/>
    <mergeCell ref="B150:E150"/>
    <mergeCell ref="F150:G150"/>
    <mergeCell ref="H150:I150"/>
    <mergeCell ref="J150:M150"/>
    <mergeCell ref="B153:E153"/>
    <mergeCell ref="F153:G153"/>
    <mergeCell ref="H153:I153"/>
    <mergeCell ref="J153:M153"/>
    <mergeCell ref="B154:E154"/>
    <mergeCell ref="F154:G154"/>
    <mergeCell ref="H154:I154"/>
    <mergeCell ref="J154:M154"/>
    <mergeCell ref="B151:E151"/>
    <mergeCell ref="F151:G151"/>
    <mergeCell ref="H151:I151"/>
    <mergeCell ref="J151:M151"/>
    <mergeCell ref="B152:E152"/>
    <mergeCell ref="F152:G152"/>
    <mergeCell ref="H152:I152"/>
    <mergeCell ref="J152:M152"/>
  </mergeCells>
  <phoneticPr fontId="2"/>
  <conditionalFormatting sqref="C120:G128">
    <cfRule type="expression" dxfId="2617" priority="2">
      <formula>$P120="NG"</formula>
    </cfRule>
  </conditionalFormatting>
  <conditionalFormatting sqref="G120:G123">
    <cfRule type="expression" dxfId="2616" priority="1">
      <formula>$P120="NG"</formula>
    </cfRule>
  </conditionalFormatting>
  <conditionalFormatting sqref="H33:K36">
    <cfRule type="expression" dxfId="2615" priority="55">
      <formula>#REF!="追加"</formula>
    </cfRule>
    <cfRule type="expression" dxfId="2614" priority="56">
      <formula>#REF!="新規"</formula>
    </cfRule>
  </conditionalFormatting>
  <conditionalFormatting sqref="H37:K39">
    <cfRule type="expression" dxfId="2613" priority="60">
      <formula>#REF!="追加"</formula>
    </cfRule>
    <cfRule type="expression" dxfId="2612" priority="67">
      <formula>#REF!="新規"</formula>
    </cfRule>
  </conditionalFormatting>
  <conditionalFormatting sqref="H44:K47">
    <cfRule type="expression" dxfId="2611" priority="46">
      <formula>#REF!="追加"</formula>
    </cfRule>
    <cfRule type="expression" dxfId="2610" priority="47">
      <formula>#REF!="新規"</formula>
    </cfRule>
  </conditionalFormatting>
  <conditionalFormatting sqref="H48:K50">
    <cfRule type="expression" dxfId="2609" priority="50">
      <formula>#REF!="追加"</formula>
    </cfRule>
    <cfRule type="expression" dxfId="2608" priority="51">
      <formula>#REF!="新規"</formula>
    </cfRule>
  </conditionalFormatting>
  <conditionalFormatting sqref="H55:K58">
    <cfRule type="expression" dxfId="2607" priority="40">
      <formula>#REF!="追加"</formula>
    </cfRule>
    <cfRule type="expression" dxfId="2606" priority="41">
      <formula>#REF!="新規"</formula>
    </cfRule>
  </conditionalFormatting>
  <conditionalFormatting sqref="H59:K61">
    <cfRule type="expression" dxfId="2605" priority="44">
      <formula>#REF!="追加"</formula>
    </cfRule>
    <cfRule type="expression" dxfId="2604" priority="45">
      <formula>#REF!="新規"</formula>
    </cfRule>
  </conditionalFormatting>
  <conditionalFormatting sqref="H66:K69">
    <cfRule type="expression" dxfId="2603" priority="34">
      <formula>#REF!="追加"</formula>
    </cfRule>
    <cfRule type="expression" dxfId="2602" priority="35">
      <formula>#REF!="新規"</formula>
    </cfRule>
  </conditionalFormatting>
  <conditionalFormatting sqref="H70:K72">
    <cfRule type="expression" dxfId="2601" priority="38">
      <formula>#REF!="追加"</formula>
    </cfRule>
    <cfRule type="expression" dxfId="2600" priority="39">
      <formula>#REF!="新規"</formula>
    </cfRule>
  </conditionalFormatting>
  <conditionalFormatting sqref="H77:K80">
    <cfRule type="expression" dxfId="2599" priority="28">
      <formula>#REF!="追加"</formula>
    </cfRule>
    <cfRule type="expression" dxfId="2598" priority="29">
      <formula>#REF!="新規"</formula>
    </cfRule>
  </conditionalFormatting>
  <conditionalFormatting sqref="H81:K83">
    <cfRule type="expression" dxfId="2597" priority="32">
      <formula>#REF!="追加"</formula>
    </cfRule>
    <cfRule type="expression" dxfId="2596" priority="33">
      <formula>#REF!="新規"</formula>
    </cfRule>
  </conditionalFormatting>
  <conditionalFormatting sqref="H88:K91">
    <cfRule type="expression" dxfId="2595" priority="22">
      <formula>#REF!="追加"</formula>
    </cfRule>
    <cfRule type="expression" dxfId="2594" priority="23">
      <formula>#REF!="新規"</formula>
    </cfRule>
  </conditionalFormatting>
  <conditionalFormatting sqref="H92:K94">
    <cfRule type="expression" dxfId="2593" priority="26">
      <formula>#REF!="追加"</formula>
    </cfRule>
    <cfRule type="expression" dxfId="2592" priority="27">
      <formula>#REF!="新規"</formula>
    </cfRule>
  </conditionalFormatting>
  <conditionalFormatting sqref="H99:K102">
    <cfRule type="expression" dxfId="2591" priority="16">
      <formula>#REF!="追加"</formula>
    </cfRule>
    <cfRule type="expression" dxfId="2590" priority="17">
      <formula>#REF!="新規"</formula>
    </cfRule>
  </conditionalFormatting>
  <conditionalFormatting sqref="H103:K105">
    <cfRule type="expression" dxfId="2589" priority="20">
      <formula>#REF!="追加"</formula>
    </cfRule>
    <cfRule type="expression" dxfId="2588" priority="21">
      <formula>#REF!="新規"</formula>
    </cfRule>
  </conditionalFormatting>
  <conditionalFormatting sqref="H110:K113">
    <cfRule type="expression" dxfId="2587" priority="10">
      <formula>#REF!="追加"</formula>
    </cfRule>
    <cfRule type="expression" dxfId="2586" priority="11">
      <formula>#REF!="新規"</formula>
    </cfRule>
  </conditionalFormatting>
  <conditionalFormatting sqref="H114:K116">
    <cfRule type="expression" dxfId="2585" priority="14">
      <formula>#REF!="追加"</formula>
    </cfRule>
    <cfRule type="expression" dxfId="2584" priority="15">
      <formula>#REF!="新規"</formula>
    </cfRule>
  </conditionalFormatting>
  <conditionalFormatting sqref="J35:K36 J39:K39">
    <cfRule type="expression" dxfId="2583" priority="57">
      <formula>#REF!="追加"</formula>
    </cfRule>
    <cfRule type="expression" dxfId="2582" priority="58">
      <formula>#REF!="新規"</formula>
    </cfRule>
  </conditionalFormatting>
  <conditionalFormatting sqref="J46:K47 J50:K50">
    <cfRule type="expression" dxfId="2581" priority="48">
      <formula>#REF!="追加"</formula>
    </cfRule>
    <cfRule type="expression" dxfId="2580" priority="49">
      <formula>#REF!="新規"</formula>
    </cfRule>
  </conditionalFormatting>
  <conditionalFormatting sqref="J57:K58 J61:K61">
    <cfRule type="expression" dxfId="2579" priority="42">
      <formula>#REF!="追加"</formula>
    </cfRule>
    <cfRule type="expression" dxfId="2578" priority="43">
      <formula>#REF!="新規"</formula>
    </cfRule>
  </conditionalFormatting>
  <conditionalFormatting sqref="J68:K69 J72:K72">
    <cfRule type="expression" dxfId="2577" priority="36">
      <formula>#REF!="追加"</formula>
    </cfRule>
    <cfRule type="expression" dxfId="2576" priority="37">
      <formula>#REF!="新規"</formula>
    </cfRule>
  </conditionalFormatting>
  <conditionalFormatting sqref="J79:K80 J83:K83">
    <cfRule type="expression" dxfId="2575" priority="30">
      <formula>#REF!="追加"</formula>
    </cfRule>
    <cfRule type="expression" dxfId="2574" priority="31">
      <formula>#REF!="新規"</formula>
    </cfRule>
  </conditionalFormatting>
  <conditionalFormatting sqref="J90:K91 J94:K94">
    <cfRule type="expression" dxfId="2573" priority="24">
      <formula>#REF!="追加"</formula>
    </cfRule>
    <cfRule type="expression" dxfId="2572" priority="25">
      <formula>#REF!="新規"</formula>
    </cfRule>
  </conditionalFormatting>
  <conditionalFormatting sqref="J101:K102 J105:K105">
    <cfRule type="expression" dxfId="2571" priority="18">
      <formula>#REF!="追加"</formula>
    </cfRule>
    <cfRule type="expression" dxfId="2570" priority="19">
      <formula>#REF!="新規"</formula>
    </cfRule>
  </conditionalFormatting>
  <conditionalFormatting sqref="J112:K113 J116:K116">
    <cfRule type="expression" dxfId="2569" priority="12">
      <formula>#REF!="追加"</formula>
    </cfRule>
    <cfRule type="expression" dxfId="2568" priority="13">
      <formula>#REF!="新規"</formula>
    </cfRule>
  </conditionalFormatting>
  <conditionalFormatting sqref="J40:O41 J51:O52 J62:O63 J73:O74 J84:O84 J95:O96 J106:O107 J117:O117">
    <cfRule type="expression" dxfId="2567" priority="72">
      <formula>$I40="追加"</formula>
    </cfRule>
    <cfRule type="expression" dxfId="2566" priority="73">
      <formula>$I40="新規"</formula>
    </cfRule>
  </conditionalFormatting>
  <conditionalFormatting sqref="K85:O85 I85">
    <cfRule type="expression" dxfId="2565" priority="76">
      <formula>#REF!="追加"</formula>
    </cfRule>
    <cfRule type="expression" dxfId="2564" priority="77">
      <formula>#REF!="新規"</formula>
    </cfRule>
  </conditionalFormatting>
  <conditionalFormatting sqref="L40:O41 L51:O52 L62:O63 L73:O74 L84:O84 L95:O96 L106:O107 L117:O117">
    <cfRule type="expression" dxfId="2563" priority="68">
      <formula>$I40="追加"</formula>
    </cfRule>
    <cfRule type="expression" dxfId="2562" priority="69">
      <formula>$I40="新規"</formula>
    </cfRule>
  </conditionalFormatting>
  <conditionalFormatting sqref="L85:O85">
    <cfRule type="expression" dxfId="2561" priority="74">
      <formula>#REF!="追加"</formula>
    </cfRule>
    <cfRule type="expression" dxfId="2560" priority="75">
      <formula>#REF!="新規"</formula>
    </cfRule>
  </conditionalFormatting>
  <conditionalFormatting sqref="P3">
    <cfRule type="expression" dxfId="2559" priority="62">
      <formula>$P3&lt;&gt;"要修正！"</formula>
    </cfRule>
    <cfRule type="expression" dxfId="2558" priority="63">
      <formula>$P3="要修正！"</formula>
    </cfRule>
  </conditionalFormatting>
  <conditionalFormatting sqref="P4:P5">
    <cfRule type="expression" dxfId="2557" priority="54">
      <formula>$P$3="要修正！"</formula>
    </cfRule>
  </conditionalFormatting>
  <conditionalFormatting sqref="P144">
    <cfRule type="expression" dxfId="2556" priority="61">
      <formula>P144="NG"</formula>
    </cfRule>
  </conditionalFormatting>
  <conditionalFormatting sqref="P33:R41">
    <cfRule type="expression" dxfId="2555" priority="59">
      <formula>P33="NG"</formula>
    </cfRule>
  </conditionalFormatting>
  <conditionalFormatting sqref="P44:R52">
    <cfRule type="expression" dxfId="2554" priority="9">
      <formula>P44="NG"</formula>
    </cfRule>
  </conditionalFormatting>
  <conditionalFormatting sqref="P55:R63">
    <cfRule type="expression" dxfId="2553" priority="7">
      <formula>P55="NG"</formula>
    </cfRule>
  </conditionalFormatting>
  <conditionalFormatting sqref="P66:R74 P75:Q83">
    <cfRule type="expression" dxfId="2552" priority="8">
      <formula>P66="NG"</formula>
    </cfRule>
  </conditionalFormatting>
  <conditionalFormatting sqref="P84:R85 R77:R83">
    <cfRule type="expression" dxfId="2551" priority="6">
      <formula>P77="NG"</formula>
    </cfRule>
  </conditionalFormatting>
  <conditionalFormatting sqref="P88:R96">
    <cfRule type="expression" dxfId="2550" priority="5">
      <formula>P88="NG"</formula>
    </cfRule>
  </conditionalFormatting>
  <conditionalFormatting sqref="P99:R107">
    <cfRule type="expression" dxfId="2549" priority="4">
      <formula>P99="NG"</formula>
    </cfRule>
  </conditionalFormatting>
  <conditionalFormatting sqref="P110:R117">
    <cfRule type="expression" dxfId="2548" priority="3">
      <formula>P110="NG"</formula>
    </cfRule>
  </conditionalFormatting>
  <conditionalFormatting sqref="P120:R120 Q121:R122">
    <cfRule type="expression" dxfId="2547" priority="71">
      <formula>#REF!="NG"</formula>
    </cfRule>
  </conditionalFormatting>
  <conditionalFormatting sqref="P120:R128">
    <cfRule type="expression" dxfId="2546" priority="52">
      <formula>P120="NG"</formula>
    </cfRule>
  </conditionalFormatting>
  <conditionalFormatting sqref="P121:R122">
    <cfRule type="expression" dxfId="2545" priority="70">
      <formula>$P29="NG"</formula>
    </cfRule>
  </conditionalFormatting>
  <conditionalFormatting sqref="P123:R127 P128:Q128">
    <cfRule type="expression" dxfId="2544" priority="53">
      <formula>#REF!="NG"</formula>
    </cfRule>
  </conditionalFormatting>
  <conditionalFormatting sqref="P125:R126">
    <cfRule type="expression" dxfId="2543" priority="65">
      <formula>$P30="NG"</formula>
    </cfRule>
  </conditionalFormatting>
  <conditionalFormatting sqref="P127:R128">
    <cfRule type="expression" dxfId="2542" priority="64">
      <formula>$P31="NG"</formula>
    </cfRule>
  </conditionalFormatting>
  <conditionalFormatting sqref="T57 T76:T80 T86:T88 T98:T102 T109:T111">
    <cfRule type="expression" dxfId="2541" priority="66">
      <formula>T57="NG"</formula>
    </cfRule>
  </conditionalFormatting>
  <dataValidations count="12">
    <dataValidation type="list" allowBlank="1" showInputMessage="1" showErrorMessage="1" sqref="D27 D11:D25" xr:uid="{51C384B7-8B55-48A9-B14D-0436C332329E}">
      <formula1>$Q$11:$Q$13</formula1>
    </dataValidation>
    <dataValidation type="list" allowBlank="1" showInputMessage="1" showErrorMessage="1" sqref="B11:B25" xr:uid="{3FFDCFC4-814A-4AB3-871A-4CDC301C8E3D}">
      <formula1>$P$11:$P$18</formula1>
    </dataValidation>
    <dataValidation type="list" allowBlank="1" showInputMessage="1" showErrorMessage="1" sqref="C99:C105" xr:uid="{A9F9F8D7-9D3C-4B4E-9A60-4ACA3EF8A40E}">
      <formula1>$T$99:$T$102</formula1>
    </dataValidation>
    <dataValidation type="list" allowBlank="1" showInputMessage="1" showErrorMessage="1" sqref="C33:C39" xr:uid="{FC27C65E-6614-40F4-AB79-935A4525F2CD}">
      <formula1>$U$33:$U$36</formula1>
    </dataValidation>
    <dataValidation type="list" allowBlank="1" showInputMessage="1" showErrorMessage="1" sqref="B33:B39 B110:B116 B99:B105 B88:B94 B77:B83 B66:B72 B55:B61 B44:B50" xr:uid="{71BAF3FB-D82C-4BC3-AAE9-5FA86406C642}">
      <formula1>$T$33:$T$34</formula1>
    </dataValidation>
    <dataValidation type="list" allowBlank="1" showInputMessage="1" showErrorMessage="1" sqref="C110:C116" xr:uid="{5D2CE9CC-3053-4A37-B182-53A151948593}">
      <formula1>$T$110:$T$111</formula1>
    </dataValidation>
    <dataValidation type="list" allowBlank="1" showInputMessage="1" showErrorMessage="1" sqref="C88:C94" xr:uid="{0B4A5E59-1440-4040-A722-DCFF537D30EB}">
      <formula1>$T$87:$T$88</formula1>
    </dataValidation>
    <dataValidation type="list" allowBlank="1" showInputMessage="1" showErrorMessage="1" sqref="C77:C83" xr:uid="{8778637D-6477-4615-BE27-551ADAB1DEC9}">
      <formula1>$T$77:$T$80</formula1>
    </dataValidation>
    <dataValidation type="list" allowBlank="1" showInputMessage="1" showErrorMessage="1" sqref="C66:C72" xr:uid="{EEC9B649-9336-46AB-BF80-19E32BBD7297}">
      <formula1>$T$66:$T$68</formula1>
    </dataValidation>
    <dataValidation type="list" allowBlank="1" showInputMessage="1" showErrorMessage="1" sqref="C55:C61" xr:uid="{A2C3417D-BEB5-473B-A13D-4AD9A6BF37A2}">
      <formula1>$T$55:$T$58</formula1>
    </dataValidation>
    <dataValidation type="list" allowBlank="1" showInputMessage="1" showErrorMessage="1" sqref="C44:C50" xr:uid="{A1C5E7D1-6A75-4A81-9159-3FC97B60E375}">
      <formula1>$T$44:$T$46</formula1>
    </dataValidation>
    <dataValidation type="list" allowBlank="1" showInputMessage="1" showErrorMessage="1" sqref="K132:K138" xr:uid="{59EB6BBB-A573-4667-A7DE-9CEE68FAB4D9}">
      <formula1>$P$131:$P$132</formula1>
    </dataValidation>
  </dataValidations>
  <pageMargins left="0.70866141732283472" right="0.70866141732283472" top="0.62992125984251968" bottom="0.74803149606299213" header="0.31496062992125984" footer="0.31496062992125984"/>
  <headerFooter>
    <oddHeader>&amp;L様式第1号別添1&amp;R事業参加者用（事業参加者→事業実施主体）</oddHeader>
  </headerFooter>
  <extLst>
    <ext xmlns:x14="http://schemas.microsoft.com/office/spreadsheetml/2009/9/main" uri="{CCE6A557-97BC-4b89-ADB6-D9C93CAAB3DF}">
      <x14:dataValidations xmlns:xm="http://schemas.microsoft.com/office/excel/2006/main" count="6">
        <x14:dataValidation type="list" allowBlank="1" showInputMessage="1" showErrorMessage="1" xr:uid="{20068858-6AAB-4012-A439-BB04CDC6FC73}">
          <x14:formula1>
            <xm:f>リスト!$H$2:$H$3</xm:f>
          </x14:formula1>
          <xm:sqref>A150:A154</xm:sqref>
        </x14:dataValidation>
        <x14:dataValidation type="list" allowBlank="1" showInputMessage="1" showErrorMessage="1" xr:uid="{A9915231-544D-4BD8-8387-B1B9193DEDB2}">
          <x14:formula1>
            <xm:f>リスト!$D$2:$D$3</xm:f>
          </x14:formula1>
          <xm:sqref>C107 C96 C52 C63 C74 C85</xm:sqref>
        </x14:dataValidation>
        <x14:dataValidation type="list" allowBlank="1" showInputMessage="1" showErrorMessage="1" xr:uid="{D1BC6155-6001-4D26-919D-D173526716DD}">
          <x14:formula1>
            <xm:f>リスト!$E$2:$E$22</xm:f>
          </x14:formula1>
          <xm:sqref>D107 D96 D52 D63 D74 D85</xm:sqref>
        </x14:dataValidation>
        <x14:dataValidation type="list" allowBlank="1" showInputMessage="1" showErrorMessage="1" xr:uid="{0B599EC4-9BF8-4DAF-BF3F-D7FB572C3345}">
          <x14:formula1>
            <xm:f>リスト!$C$2:$C$4</xm:f>
          </x14:formula1>
          <xm:sqref>B107 B96 B52 B63 B74 B85</xm:sqref>
        </x14:dataValidation>
        <x14:dataValidation type="list" allowBlank="1" showInputMessage="1" showErrorMessage="1" xr:uid="{C797C1FC-A93A-4F75-B197-E4A322FD540A}">
          <x14:formula1>
            <xm:f>リスト!$G$2:$G$4</xm:f>
          </x14:formula1>
          <xm:sqref>G88:G94 G99:G105 I52 G33:G39 I63 G44:G50 I74 G55:G61 G66:G72 I96 G77:G83 I107 G110:G116</xm:sqref>
        </x14:dataValidation>
        <x14:dataValidation type="list" allowBlank="1" showInputMessage="1" showErrorMessage="1" xr:uid="{392FB297-3D9C-4655-84EC-0DB8B1403AD9}">
          <x14:formula1>
            <xm:f>リスト!$H$2:$H$4</xm:f>
          </x14:formula1>
          <xm:sqref>A144:A146 J33:K39 L107:O107 L52:O52 J99:K105 L63:O63 J77:K83 L74:O74 J44:K50 L85:O85 J55:K61 L96:O96 J66:K72 J88:K94 J110:K116</xm:sqref>
        </x14:dataValidation>
      </x14:dataValidations>
    </ext>
  </extLst>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2E8B67-C813-4DEA-88DF-13AA71D2B7EC}">
  <sheetPr>
    <pageSetUpPr fitToPage="1"/>
  </sheetPr>
  <dimension ref="A1:W154"/>
  <sheetViews>
    <sheetView view="pageBreakPreview" topLeftCell="C3" zoomScale="80" zoomScaleNormal="100" zoomScaleSheetLayoutView="80" workbookViewId="0">
      <selection activeCell="P3" sqref="P3:P5 H11:H25 K11:K25 C26 F26:L27 O33:R39 L40:O40 O44:R50 L51:O51 O55:R61 L62:O62 O66:R72 L73:O73 O77:O83 R77:R83 L84:O84 O88:R94 L95:O95 O99:R105 L106:O106 O110:R116 L117:O117 C120:G128 P120 Q120:R126 P123:P125 P127:R128 K139 P144"/>
    </sheetView>
  </sheetViews>
  <sheetFormatPr defaultColWidth="9" defaultRowHeight="22.5" customHeight="1"/>
  <cols>
    <col min="1" max="15" width="14.6328125" style="48" customWidth="1"/>
    <col min="16" max="16" width="23.26953125" style="49" customWidth="1"/>
    <col min="17" max="17" width="23.453125" style="48" bestFit="1" customWidth="1"/>
    <col min="18" max="18" width="18.90625" style="48" bestFit="1" customWidth="1"/>
    <col min="19" max="19" width="11.08984375" style="48" bestFit="1" customWidth="1"/>
    <col min="20" max="20" width="27.26953125" style="48" customWidth="1"/>
    <col min="21" max="21" width="8.90625" style="48" customWidth="1"/>
    <col min="22" max="16384" width="9" style="48"/>
  </cols>
  <sheetData>
    <row r="1" spans="1:19" s="35" customFormat="1" ht="22.5" customHeight="1">
      <c r="A1" s="178" t="s">
        <v>285</v>
      </c>
      <c r="B1" s="178"/>
      <c r="C1" s="178"/>
      <c r="D1" s="178"/>
      <c r="E1" s="178"/>
      <c r="F1" s="178"/>
      <c r="G1" s="178"/>
      <c r="H1" s="178"/>
      <c r="I1" s="178"/>
      <c r="J1" s="178"/>
      <c r="K1" s="178"/>
      <c r="L1" s="178"/>
      <c r="M1" s="178"/>
      <c r="N1" s="178"/>
      <c r="O1" s="178"/>
      <c r="P1" s="34" t="s">
        <v>58</v>
      </c>
    </row>
    <row r="2" spans="1:19" s="36" customFormat="1" ht="13">
      <c r="A2" s="36" t="s">
        <v>89</v>
      </c>
      <c r="F2" s="37"/>
      <c r="P2" s="38"/>
    </row>
    <row r="3" spans="1:19" s="36" customFormat="1" ht="22.5" customHeight="1">
      <c r="A3" s="39" t="s">
        <v>31</v>
      </c>
      <c r="B3" s="166"/>
      <c r="C3" s="167"/>
      <c r="D3" s="167"/>
      <c r="E3" s="168"/>
      <c r="F3" s="40"/>
      <c r="G3" s="40"/>
      <c r="H3" s="40"/>
      <c r="I3" s="40"/>
      <c r="J3" s="40"/>
      <c r="K3" s="40"/>
      <c r="L3" s="40"/>
      <c r="M3" s="41"/>
      <c r="N3" s="40" t="s">
        <v>148</v>
      </c>
      <c r="O3" s="40"/>
      <c r="P3" s="18" t="str">
        <f>IF(COUNTIF(P33:R154,"NG"),"要修正！","クリア ! ")</f>
        <v xml:space="preserve">クリア ! </v>
      </c>
      <c r="Q3" s="36" t="s">
        <v>113</v>
      </c>
      <c r="S3" s="38"/>
    </row>
    <row r="4" spans="1:19" s="36" customFormat="1" ht="22.5" customHeight="1">
      <c r="A4" s="39" t="s">
        <v>30</v>
      </c>
      <c r="B4" s="166"/>
      <c r="C4" s="167"/>
      <c r="D4" s="167"/>
      <c r="E4" s="168"/>
      <c r="F4" s="40"/>
      <c r="G4" s="40"/>
      <c r="H4" s="40"/>
      <c r="I4" s="40"/>
      <c r="J4" s="40"/>
      <c r="K4" s="40"/>
      <c r="L4" s="40"/>
      <c r="M4" s="42"/>
      <c r="N4" s="40" t="s">
        <v>145</v>
      </c>
      <c r="O4" s="40"/>
      <c r="P4" s="169" t="str">
        <f>IF(P3="要修正！","※「クリア！」になるようNG箇所を修正してください。","")</f>
        <v/>
      </c>
    </row>
    <row r="5" spans="1:19" s="36" customFormat="1" ht="22.5" customHeight="1">
      <c r="A5" s="39" t="s">
        <v>32</v>
      </c>
      <c r="B5" s="171"/>
      <c r="C5" s="167"/>
      <c r="D5" s="167"/>
      <c r="E5" s="168"/>
      <c r="F5" s="40"/>
      <c r="G5" s="40"/>
      <c r="H5" s="40"/>
      <c r="I5" s="40"/>
      <c r="J5" s="40"/>
      <c r="K5" s="40"/>
      <c r="L5" s="40"/>
      <c r="M5" s="43"/>
      <c r="N5" s="40" t="s">
        <v>146</v>
      </c>
      <c r="O5" s="40"/>
      <c r="P5" s="170"/>
    </row>
    <row r="6" spans="1:19" s="36" customFormat="1" ht="22.5" customHeight="1">
      <c r="A6" s="39" t="s">
        <v>33</v>
      </c>
      <c r="B6" s="166"/>
      <c r="C6" s="167"/>
      <c r="D6" s="167"/>
      <c r="E6" s="168"/>
      <c r="F6" s="40"/>
      <c r="G6" s="40"/>
      <c r="H6" s="40"/>
      <c r="I6" s="40"/>
      <c r="J6" s="40"/>
      <c r="K6" s="40"/>
      <c r="L6" s="40"/>
      <c r="M6" s="44"/>
      <c r="N6" s="40" t="s">
        <v>147</v>
      </c>
      <c r="O6" s="40"/>
      <c r="P6" s="45"/>
      <c r="Q6" s="46"/>
    </row>
    <row r="7" spans="1:19" s="36" customFormat="1" ht="22.5" customHeight="1">
      <c r="E7" s="47"/>
      <c r="F7" s="47"/>
      <c r="G7" s="47"/>
      <c r="H7" s="47"/>
      <c r="I7" s="47"/>
      <c r="J7" s="47"/>
      <c r="K7" s="47"/>
      <c r="L7" s="47"/>
      <c r="M7" s="47"/>
      <c r="N7" s="47"/>
      <c r="O7" s="47"/>
      <c r="P7" s="45"/>
      <c r="Q7" s="46"/>
    </row>
    <row r="8" spans="1:19" ht="22.5" customHeight="1">
      <c r="A8" s="48" t="s">
        <v>144</v>
      </c>
    </row>
    <row r="9" spans="1:19" ht="22.5" customHeight="1">
      <c r="F9" s="139" t="s">
        <v>170</v>
      </c>
      <c r="G9" s="139"/>
      <c r="H9" s="139"/>
      <c r="I9" s="139"/>
      <c r="J9" s="139" t="s">
        <v>235</v>
      </c>
      <c r="K9" s="139"/>
      <c r="L9" s="139"/>
    </row>
    <row r="10" spans="1:19" s="17" customFormat="1" ht="22.5" customHeight="1">
      <c r="A10" s="50" t="s">
        <v>118</v>
      </c>
      <c r="B10" s="50" t="s">
        <v>139</v>
      </c>
      <c r="C10" s="50" t="s">
        <v>197</v>
      </c>
      <c r="D10" s="50" t="s">
        <v>119</v>
      </c>
      <c r="E10" s="50" t="s">
        <v>6</v>
      </c>
      <c r="F10" s="53" t="s">
        <v>275</v>
      </c>
      <c r="G10" s="53" t="s">
        <v>276</v>
      </c>
      <c r="H10" s="51" t="s">
        <v>277</v>
      </c>
      <c r="I10" s="96" t="s">
        <v>150</v>
      </c>
      <c r="J10" s="51" t="s">
        <v>278</v>
      </c>
      <c r="K10" s="52" t="s">
        <v>279</v>
      </c>
      <c r="L10" s="96" t="s">
        <v>149</v>
      </c>
      <c r="M10" s="136" t="s">
        <v>243</v>
      </c>
      <c r="N10" s="136"/>
      <c r="O10" s="142"/>
      <c r="P10" s="50" t="s">
        <v>250</v>
      </c>
      <c r="Q10" s="86" t="s">
        <v>119</v>
      </c>
      <c r="S10" s="48"/>
    </row>
    <row r="11" spans="1:19" s="17" customFormat="1" ht="22.5" customHeight="1">
      <c r="A11" s="50">
        <v>1</v>
      </c>
      <c r="B11" s="54"/>
      <c r="C11" s="55"/>
      <c r="D11" s="56"/>
      <c r="E11" s="30"/>
      <c r="F11" s="6"/>
      <c r="G11" s="6"/>
      <c r="H11" s="26">
        <f>G11-F11</f>
        <v>0</v>
      </c>
      <c r="I11" s="57"/>
      <c r="J11" s="58"/>
      <c r="K11" s="25">
        <f>J11-F11</f>
        <v>0</v>
      </c>
      <c r="L11" s="59"/>
      <c r="M11" s="172"/>
      <c r="N11" s="172"/>
      <c r="O11" s="173"/>
      <c r="P11" s="60" t="s">
        <v>252</v>
      </c>
      <c r="Q11" s="91" t="s">
        <v>156</v>
      </c>
      <c r="S11" s="48"/>
    </row>
    <row r="12" spans="1:19" s="17" customFormat="1" ht="22.5" customHeight="1">
      <c r="A12" s="50">
        <v>2</v>
      </c>
      <c r="B12" s="54"/>
      <c r="C12" s="55"/>
      <c r="D12" s="56"/>
      <c r="E12" s="30"/>
      <c r="F12" s="6"/>
      <c r="G12" s="6"/>
      <c r="H12" s="26">
        <f t="shared" ref="H12:H25" si="0">G12-F12</f>
        <v>0</v>
      </c>
      <c r="I12" s="57"/>
      <c r="J12" s="58"/>
      <c r="K12" s="25">
        <f t="shared" ref="K12:K25" si="1">J12-F12</f>
        <v>0</v>
      </c>
      <c r="L12" s="59"/>
      <c r="M12" s="172"/>
      <c r="N12" s="172"/>
      <c r="O12" s="173"/>
      <c r="P12" s="60" t="s">
        <v>251</v>
      </c>
      <c r="Q12" s="91" t="s">
        <v>158</v>
      </c>
      <c r="S12" s="48"/>
    </row>
    <row r="13" spans="1:19" s="17" customFormat="1" ht="22.5" customHeight="1">
      <c r="A13" s="50">
        <v>3</v>
      </c>
      <c r="B13" s="54"/>
      <c r="C13" s="55"/>
      <c r="D13" s="56"/>
      <c r="E13" s="30"/>
      <c r="F13" s="6"/>
      <c r="G13" s="6"/>
      <c r="H13" s="26">
        <f t="shared" si="0"/>
        <v>0</v>
      </c>
      <c r="I13" s="57"/>
      <c r="J13" s="58"/>
      <c r="K13" s="25">
        <f t="shared" si="1"/>
        <v>0</v>
      </c>
      <c r="L13" s="59"/>
      <c r="M13" s="172"/>
      <c r="N13" s="172"/>
      <c r="O13" s="173"/>
      <c r="P13" s="60" t="s">
        <v>253</v>
      </c>
      <c r="Q13" s="91" t="s">
        <v>157</v>
      </c>
      <c r="S13" s="48"/>
    </row>
    <row r="14" spans="1:19" s="17" customFormat="1" ht="22.5" customHeight="1">
      <c r="A14" s="50">
        <v>4</v>
      </c>
      <c r="B14" s="54"/>
      <c r="C14" s="55"/>
      <c r="D14" s="56"/>
      <c r="E14" s="30"/>
      <c r="F14" s="6"/>
      <c r="G14" s="6"/>
      <c r="H14" s="26">
        <f t="shared" si="0"/>
        <v>0</v>
      </c>
      <c r="I14" s="57"/>
      <c r="J14" s="58"/>
      <c r="K14" s="25">
        <f t="shared" si="1"/>
        <v>0</v>
      </c>
      <c r="L14" s="59"/>
      <c r="M14" s="172"/>
      <c r="N14" s="172"/>
      <c r="O14" s="173"/>
      <c r="P14" s="60" t="s">
        <v>254</v>
      </c>
      <c r="S14" s="48"/>
    </row>
    <row r="15" spans="1:19" s="17" customFormat="1" ht="22.5" customHeight="1">
      <c r="A15" s="50">
        <v>5</v>
      </c>
      <c r="B15" s="54"/>
      <c r="C15" s="55"/>
      <c r="D15" s="56"/>
      <c r="E15" s="30"/>
      <c r="F15" s="6"/>
      <c r="G15" s="6"/>
      <c r="H15" s="26">
        <f t="shared" si="0"/>
        <v>0</v>
      </c>
      <c r="I15" s="57"/>
      <c r="J15" s="58"/>
      <c r="K15" s="25">
        <f t="shared" si="1"/>
        <v>0</v>
      </c>
      <c r="L15" s="59"/>
      <c r="M15" s="172"/>
      <c r="N15" s="172"/>
      <c r="O15" s="173"/>
      <c r="P15" s="60" t="s">
        <v>255</v>
      </c>
      <c r="Q15" s="61"/>
      <c r="S15" s="48"/>
    </row>
    <row r="16" spans="1:19" s="17" customFormat="1" ht="22.5" customHeight="1">
      <c r="A16" s="50">
        <v>6</v>
      </c>
      <c r="B16" s="54"/>
      <c r="C16" s="55"/>
      <c r="D16" s="56"/>
      <c r="E16" s="30"/>
      <c r="F16" s="6"/>
      <c r="G16" s="62"/>
      <c r="H16" s="26">
        <f t="shared" si="0"/>
        <v>0</v>
      </c>
      <c r="I16" s="57"/>
      <c r="J16" s="58"/>
      <c r="K16" s="25">
        <f t="shared" si="1"/>
        <v>0</v>
      </c>
      <c r="L16" s="59"/>
      <c r="M16" s="172"/>
      <c r="N16" s="172"/>
      <c r="O16" s="173"/>
      <c r="P16" s="60" t="s">
        <v>256</v>
      </c>
      <c r="Q16" s="61"/>
      <c r="S16" s="48"/>
    </row>
    <row r="17" spans="1:22" s="17" customFormat="1" ht="22.5" customHeight="1">
      <c r="A17" s="50">
        <v>7</v>
      </c>
      <c r="B17" s="54"/>
      <c r="C17" s="55"/>
      <c r="D17" s="56"/>
      <c r="E17" s="30"/>
      <c r="F17" s="6"/>
      <c r="G17" s="6"/>
      <c r="H17" s="26">
        <f t="shared" si="0"/>
        <v>0</v>
      </c>
      <c r="I17" s="57"/>
      <c r="J17" s="58"/>
      <c r="K17" s="25">
        <f t="shared" si="1"/>
        <v>0</v>
      </c>
      <c r="L17" s="59"/>
      <c r="M17" s="172"/>
      <c r="N17" s="172"/>
      <c r="O17" s="173"/>
      <c r="P17" s="60" t="s">
        <v>257</v>
      </c>
      <c r="Q17" s="61"/>
      <c r="S17" s="48"/>
    </row>
    <row r="18" spans="1:22" s="17" customFormat="1" ht="22.5" customHeight="1">
      <c r="A18" s="50">
        <v>8</v>
      </c>
      <c r="B18" s="54"/>
      <c r="C18" s="55"/>
      <c r="D18" s="56"/>
      <c r="E18" s="30"/>
      <c r="F18" s="6"/>
      <c r="G18" s="6"/>
      <c r="H18" s="26">
        <f t="shared" si="0"/>
        <v>0</v>
      </c>
      <c r="I18" s="57"/>
      <c r="J18" s="58"/>
      <c r="K18" s="25">
        <f t="shared" si="1"/>
        <v>0</v>
      </c>
      <c r="L18" s="59"/>
      <c r="M18" s="172"/>
      <c r="N18" s="172"/>
      <c r="O18" s="173"/>
      <c r="P18" s="60" t="s">
        <v>258</v>
      </c>
      <c r="Q18" s="61"/>
      <c r="S18" s="48"/>
    </row>
    <row r="19" spans="1:22" ht="22.5" customHeight="1">
      <c r="A19" s="50">
        <v>9</v>
      </c>
      <c r="B19" s="54"/>
      <c r="C19" s="24"/>
      <c r="D19" s="56"/>
      <c r="E19" s="2"/>
      <c r="F19" s="31"/>
      <c r="G19" s="31"/>
      <c r="H19" s="26">
        <f t="shared" si="0"/>
        <v>0</v>
      </c>
      <c r="I19" s="19"/>
      <c r="J19" s="28"/>
      <c r="K19" s="25">
        <f t="shared" si="1"/>
        <v>0</v>
      </c>
      <c r="L19" s="23"/>
      <c r="M19" s="172"/>
      <c r="N19" s="172"/>
      <c r="O19" s="172"/>
      <c r="P19" s="17"/>
      <c r="Q19" s="61"/>
    </row>
    <row r="20" spans="1:22" ht="22.5" customHeight="1">
      <c r="A20" s="50">
        <v>10</v>
      </c>
      <c r="B20" s="54"/>
      <c r="C20" s="24"/>
      <c r="D20" s="56"/>
      <c r="E20" s="2"/>
      <c r="F20" s="31"/>
      <c r="G20" s="31"/>
      <c r="H20" s="26">
        <f t="shared" si="0"/>
        <v>0</v>
      </c>
      <c r="I20" s="19"/>
      <c r="J20" s="28"/>
      <c r="K20" s="25">
        <f t="shared" si="1"/>
        <v>0</v>
      </c>
      <c r="L20" s="23"/>
      <c r="M20" s="172"/>
      <c r="N20" s="172"/>
      <c r="O20" s="172"/>
      <c r="P20" s="17"/>
      <c r="Q20" s="61"/>
    </row>
    <row r="21" spans="1:22" ht="22.5" customHeight="1">
      <c r="A21" s="50">
        <v>11</v>
      </c>
      <c r="B21" s="54"/>
      <c r="C21" s="24"/>
      <c r="D21" s="56"/>
      <c r="E21" s="2"/>
      <c r="F21" s="31"/>
      <c r="G21" s="31"/>
      <c r="H21" s="26">
        <f t="shared" si="0"/>
        <v>0</v>
      </c>
      <c r="I21" s="19"/>
      <c r="J21" s="28"/>
      <c r="K21" s="25">
        <f t="shared" si="1"/>
        <v>0</v>
      </c>
      <c r="L21" s="23"/>
      <c r="M21" s="172"/>
      <c r="N21" s="172"/>
      <c r="O21" s="172"/>
      <c r="P21" s="17"/>
      <c r="Q21" s="61"/>
    </row>
    <row r="22" spans="1:22" ht="22.5" customHeight="1">
      <c r="A22" s="50">
        <v>12</v>
      </c>
      <c r="B22" s="54"/>
      <c r="C22" s="24"/>
      <c r="D22" s="56"/>
      <c r="E22" s="2"/>
      <c r="F22" s="31"/>
      <c r="G22" s="31"/>
      <c r="H22" s="26">
        <f t="shared" si="0"/>
        <v>0</v>
      </c>
      <c r="I22" s="19"/>
      <c r="J22" s="28"/>
      <c r="K22" s="25">
        <f t="shared" si="1"/>
        <v>0</v>
      </c>
      <c r="L22" s="23"/>
      <c r="M22" s="172"/>
      <c r="N22" s="172"/>
      <c r="O22" s="172"/>
      <c r="P22" s="17"/>
      <c r="Q22" s="61"/>
    </row>
    <row r="23" spans="1:22" ht="22.5" customHeight="1">
      <c r="A23" s="50">
        <v>13</v>
      </c>
      <c r="B23" s="54"/>
      <c r="C23" s="24"/>
      <c r="D23" s="56"/>
      <c r="E23" s="2"/>
      <c r="F23" s="31"/>
      <c r="G23" s="31"/>
      <c r="H23" s="26">
        <f t="shared" si="0"/>
        <v>0</v>
      </c>
      <c r="I23" s="19"/>
      <c r="J23" s="28"/>
      <c r="K23" s="25">
        <f t="shared" si="1"/>
        <v>0</v>
      </c>
      <c r="L23" s="23"/>
      <c r="M23" s="172"/>
      <c r="N23" s="172"/>
      <c r="O23" s="172"/>
      <c r="P23" s="17"/>
      <c r="Q23" s="61"/>
    </row>
    <row r="24" spans="1:22" ht="22.5" customHeight="1">
      <c r="A24" s="50">
        <v>14</v>
      </c>
      <c r="B24" s="54"/>
      <c r="C24" s="24"/>
      <c r="D24" s="56"/>
      <c r="E24" s="2"/>
      <c r="F24" s="31"/>
      <c r="G24" s="31"/>
      <c r="H24" s="26">
        <f t="shared" si="0"/>
        <v>0</v>
      </c>
      <c r="I24" s="19"/>
      <c r="J24" s="28"/>
      <c r="K24" s="25">
        <f t="shared" si="1"/>
        <v>0</v>
      </c>
      <c r="L24" s="23"/>
      <c r="M24" s="172"/>
      <c r="N24" s="172"/>
      <c r="O24" s="172"/>
      <c r="P24" s="17"/>
      <c r="Q24" s="61"/>
    </row>
    <row r="25" spans="1:22" ht="22.5" customHeight="1">
      <c r="A25" s="50">
        <v>15</v>
      </c>
      <c r="B25" s="54"/>
      <c r="C25" s="24"/>
      <c r="D25" s="56"/>
      <c r="E25" s="2"/>
      <c r="F25" s="31"/>
      <c r="G25" s="31"/>
      <c r="H25" s="26">
        <f t="shared" si="0"/>
        <v>0</v>
      </c>
      <c r="I25" s="19"/>
      <c r="J25" s="28"/>
      <c r="K25" s="25">
        <f t="shared" si="1"/>
        <v>0</v>
      </c>
      <c r="L25" s="23"/>
      <c r="M25" s="172"/>
      <c r="N25" s="172"/>
      <c r="O25" s="172"/>
      <c r="P25" s="17"/>
      <c r="Q25" s="61"/>
    </row>
    <row r="26" spans="1:22" ht="22.5" customHeight="1">
      <c r="A26" s="50" t="s">
        <v>0</v>
      </c>
      <c r="B26" s="63"/>
      <c r="C26" s="25">
        <f>SUM(C11:C25)</f>
        <v>0</v>
      </c>
      <c r="D26" s="64"/>
      <c r="E26" s="50" t="s">
        <v>233</v>
      </c>
      <c r="F26" s="27">
        <f>SUMIF(D11:D25,"野菜",F11:F25)+SUMIF(D11:D25,"果樹",F11:F25)</f>
        <v>0</v>
      </c>
      <c r="G26" s="27">
        <f>SUMIF(D11:D25,"野菜",G11:G25)+SUMIF(D11:D25,"果樹",G11:G25)</f>
        <v>0</v>
      </c>
      <c r="H26" s="27">
        <f>SUMIF(D11:D25,"野菜",H11:H25)+SUMIF(D11:D25,"果樹",H11:H25)</f>
        <v>0</v>
      </c>
      <c r="I26" s="101" t="str">
        <f>IFERROR(ROUND((H26/F26)*100,1),"")</f>
        <v/>
      </c>
      <c r="J26" s="25">
        <f>SUMIF(D11:D25,"野菜",J11:J25)+SUMIF(D11:D25,"果樹",J11:J25)</f>
        <v>0</v>
      </c>
      <c r="K26" s="25">
        <f>SUMIF(D11:D25,"野菜",K11:K25)+SUMIF(D11:D25,"果樹",K11:K25)</f>
        <v>0</v>
      </c>
      <c r="L26" s="99" t="str">
        <f>IFERROR(ROUND((K26/F26)*100,1),"")</f>
        <v/>
      </c>
      <c r="N26" s="179"/>
      <c r="O26" s="179"/>
      <c r="P26" s="48"/>
    </row>
    <row r="27" spans="1:22" ht="22.5" customHeight="1">
      <c r="A27" s="17"/>
      <c r="B27" s="17"/>
      <c r="C27" s="17" t="s">
        <v>236</v>
      </c>
      <c r="D27" s="56"/>
      <c r="E27" s="50" t="s">
        <v>157</v>
      </c>
      <c r="F27" s="27">
        <f>SUMIF(D10:D24,"花き",F10:F24)</f>
        <v>0</v>
      </c>
      <c r="G27" s="27">
        <f>SUMIF(D10:D24,"花き",G10:G24)</f>
        <v>0</v>
      </c>
      <c r="H27" s="27">
        <f>SUMIF(D10:D24,"花き",H10:H24)</f>
        <v>0</v>
      </c>
      <c r="I27" s="101" t="str">
        <f>IFERROR(ROUND((H27/F27)*100,1),"")</f>
        <v/>
      </c>
      <c r="J27" s="25">
        <f>SUMIF(D10:D25,"花き",J10:J25)</f>
        <v>0</v>
      </c>
      <c r="K27" s="25">
        <f>SUMIF(D10:D24,"花き",K10:K24)</f>
        <v>0</v>
      </c>
      <c r="L27" s="99" t="str">
        <f>IFERROR(ROUND((K27/F27)*100,1),"")</f>
        <v/>
      </c>
      <c r="N27" s="17"/>
      <c r="O27" s="17"/>
      <c r="P27" s="48"/>
    </row>
    <row r="28" spans="1:22" ht="22.5" customHeight="1">
      <c r="A28" s="17"/>
      <c r="B28" s="17"/>
      <c r="C28" s="17"/>
      <c r="D28" s="65"/>
      <c r="E28" s="65"/>
      <c r="F28" s="65"/>
      <c r="G28" s="65"/>
      <c r="H28" s="65"/>
      <c r="I28" s="65"/>
      <c r="J28" s="65"/>
      <c r="K28" s="65"/>
      <c r="L28" s="65"/>
      <c r="M28" s="17"/>
      <c r="N28" s="17"/>
      <c r="O28" s="17"/>
      <c r="P28" s="48"/>
    </row>
    <row r="29" spans="1:22" ht="22.5" customHeight="1">
      <c r="A29" s="94" t="s">
        <v>124</v>
      </c>
      <c r="P29" s="48"/>
    </row>
    <row r="30" spans="1:22" ht="22.5" customHeight="1">
      <c r="A30" s="66" t="s">
        <v>125</v>
      </c>
      <c r="C30" s="67"/>
      <c r="P30" s="48"/>
    </row>
    <row r="31" spans="1:22" s="61" customFormat="1" ht="22.5" customHeight="1">
      <c r="A31" s="162" t="s">
        <v>217</v>
      </c>
      <c r="B31" s="160" t="s">
        <v>67</v>
      </c>
      <c r="C31" s="150" t="s">
        <v>286</v>
      </c>
      <c r="D31" s="150"/>
      <c r="E31" s="150"/>
      <c r="F31" s="150"/>
      <c r="G31" s="160" t="s">
        <v>38</v>
      </c>
      <c r="H31" s="144" t="s">
        <v>47</v>
      </c>
      <c r="I31" s="145"/>
      <c r="J31" s="145"/>
      <c r="K31" s="146"/>
      <c r="L31" s="144" t="s">
        <v>216</v>
      </c>
      <c r="M31" s="145"/>
      <c r="N31" s="145"/>
      <c r="O31" s="146"/>
      <c r="P31" s="48" t="s">
        <v>96</v>
      </c>
      <c r="Q31" s="48" t="s">
        <v>96</v>
      </c>
      <c r="S31" s="48"/>
    </row>
    <row r="32" spans="1:22" s="70" customFormat="1" ht="22.5" customHeight="1">
      <c r="A32" s="161"/>
      <c r="B32" s="161"/>
      <c r="C32" s="68" t="s">
        <v>215</v>
      </c>
      <c r="D32" s="150" t="s">
        <v>120</v>
      </c>
      <c r="E32" s="150"/>
      <c r="F32" s="68" t="s">
        <v>15</v>
      </c>
      <c r="G32" s="161"/>
      <c r="H32" s="69" t="s">
        <v>29</v>
      </c>
      <c r="I32" s="69" t="s">
        <v>28</v>
      </c>
      <c r="J32" s="68" t="s">
        <v>18</v>
      </c>
      <c r="K32" s="68" t="s">
        <v>19</v>
      </c>
      <c r="L32" s="53" t="s">
        <v>109</v>
      </c>
      <c r="M32" s="53" t="s">
        <v>110</v>
      </c>
      <c r="N32" s="53" t="s">
        <v>111</v>
      </c>
      <c r="O32" s="53" t="s">
        <v>112</v>
      </c>
      <c r="P32" s="70" t="s">
        <v>104</v>
      </c>
      <c r="Q32" s="70" t="s">
        <v>116</v>
      </c>
      <c r="R32" s="70" t="s">
        <v>115</v>
      </c>
      <c r="S32" s="48"/>
      <c r="T32" s="71" t="s">
        <v>67</v>
      </c>
      <c r="U32" s="98" t="s">
        <v>153</v>
      </c>
      <c r="V32" s="61"/>
    </row>
    <row r="33" spans="1:22" ht="22.5" customHeight="1">
      <c r="A33" s="6"/>
      <c r="B33" s="9"/>
      <c r="C33" s="72"/>
      <c r="D33" s="152"/>
      <c r="E33" s="152"/>
      <c r="F33" s="15"/>
      <c r="G33" s="7"/>
      <c r="H33" s="6"/>
      <c r="I33" s="21"/>
      <c r="J33" s="7" t="s">
        <v>1</v>
      </c>
      <c r="K33" s="8" t="s">
        <v>1</v>
      </c>
      <c r="L33" s="1"/>
      <c r="M33" s="1"/>
      <c r="N33" s="1"/>
      <c r="O33" s="20">
        <f>L33-(M33+N33)</f>
        <v>0</v>
      </c>
      <c r="P33" s="29" t="str">
        <f>IF(OR(G33="新規",G33="追加",G33=""),"OK",(IF(AND(H33="",I33=""),"NG","OK")))</f>
        <v>OK</v>
      </c>
      <c r="Q33" s="10" t="str">
        <f>IF(OR(G33="新規",G33="追加",G33=""),"OK",(IF(OR(AND(J33="",K33=""),AND(J33="",K33="□"),AND(J33="□",K33=""),AND(J33="□",K33="□")),"NG","OK")))</f>
        <v>OK</v>
      </c>
      <c r="R33" s="10" t="str">
        <f>IF(OR(AND(C33&lt;&gt;"",D33&lt;&gt;"",F33&lt;&gt;"",G33&lt;&gt;""),(C33="")),"OK","NG")</f>
        <v>OK</v>
      </c>
      <c r="T33" s="71" t="s">
        <v>65</v>
      </c>
      <c r="U33" s="74" t="s">
        <v>154</v>
      </c>
      <c r="V33" s="61"/>
    </row>
    <row r="34" spans="1:22" ht="22.5" customHeight="1">
      <c r="A34" s="6"/>
      <c r="B34" s="9"/>
      <c r="C34" s="72"/>
      <c r="D34" s="152"/>
      <c r="E34" s="152"/>
      <c r="F34" s="15"/>
      <c r="G34" s="7"/>
      <c r="H34" s="6"/>
      <c r="I34" s="21"/>
      <c r="J34" s="7" t="s">
        <v>1</v>
      </c>
      <c r="K34" s="8" t="s">
        <v>1</v>
      </c>
      <c r="L34" s="1"/>
      <c r="M34" s="1"/>
      <c r="N34" s="1"/>
      <c r="O34" s="20">
        <f t="shared" ref="O34:O39" si="2">L34-(M34+N34)</f>
        <v>0</v>
      </c>
      <c r="P34" s="29" t="str">
        <f t="shared" ref="P34:P39" si="3">IF(OR(G34="新規",G34="追加",G34=""),"OK",(IF(AND(H34="",I34=""),"NG","OK")))</f>
        <v>OK</v>
      </c>
      <c r="Q34" s="10" t="str">
        <f t="shared" ref="Q34:Q39" si="4">IF(OR(G34="新規",G34="追加",G34=""),"OK",(IF(OR(AND(J34="",K34=""),AND(J34="",K34="□"),AND(J34="□",K34=""),AND(J34="□",K34="□")),"NG","OK")))</f>
        <v>OK</v>
      </c>
      <c r="R34" s="10" t="str">
        <f t="shared" ref="R34:R39" si="5">IF(OR(AND(C34&lt;&gt;"",D34&lt;&gt;"",F34&lt;&gt;"",G34&lt;&gt;""),(C34="")),"OK","NG")</f>
        <v>OK</v>
      </c>
      <c r="T34" s="97" t="s">
        <v>66</v>
      </c>
      <c r="U34" s="75" t="s">
        <v>155</v>
      </c>
      <c r="V34" s="61"/>
    </row>
    <row r="35" spans="1:22" ht="22.5" customHeight="1">
      <c r="A35" s="6"/>
      <c r="B35" s="9"/>
      <c r="C35" s="72"/>
      <c r="D35" s="152"/>
      <c r="E35" s="152"/>
      <c r="F35" s="15"/>
      <c r="G35" s="7"/>
      <c r="H35" s="6"/>
      <c r="I35" s="21"/>
      <c r="J35" s="7" t="s">
        <v>1</v>
      </c>
      <c r="K35" s="8" t="s">
        <v>1</v>
      </c>
      <c r="L35" s="1"/>
      <c r="M35" s="1"/>
      <c r="N35" s="1"/>
      <c r="O35" s="20">
        <f t="shared" si="2"/>
        <v>0</v>
      </c>
      <c r="P35" s="29" t="str">
        <f t="shared" si="3"/>
        <v>OK</v>
      </c>
      <c r="Q35" s="10" t="str">
        <f t="shared" si="4"/>
        <v>OK</v>
      </c>
      <c r="R35" s="10" t="str">
        <f t="shared" si="5"/>
        <v>OK</v>
      </c>
      <c r="T35" s="94"/>
      <c r="U35" s="75" t="s">
        <v>214</v>
      </c>
      <c r="V35" s="61"/>
    </row>
    <row r="36" spans="1:22" ht="22.5" customHeight="1">
      <c r="A36" s="6"/>
      <c r="B36" s="9"/>
      <c r="C36" s="72"/>
      <c r="D36" s="152"/>
      <c r="E36" s="152"/>
      <c r="F36" s="15"/>
      <c r="G36" s="7"/>
      <c r="H36" s="6"/>
      <c r="I36" s="21"/>
      <c r="J36" s="7" t="s">
        <v>1</v>
      </c>
      <c r="K36" s="8" t="s">
        <v>1</v>
      </c>
      <c r="L36" s="1"/>
      <c r="M36" s="1"/>
      <c r="N36" s="1"/>
      <c r="O36" s="20">
        <f t="shared" si="2"/>
        <v>0</v>
      </c>
      <c r="P36" s="29" t="str">
        <f t="shared" si="3"/>
        <v>OK</v>
      </c>
      <c r="Q36" s="10" t="str">
        <f t="shared" si="4"/>
        <v>OK</v>
      </c>
      <c r="R36" s="10" t="str">
        <f t="shared" si="5"/>
        <v>OK</v>
      </c>
      <c r="T36" s="94"/>
      <c r="U36" s="92" t="s">
        <v>13</v>
      </c>
      <c r="V36" s="61"/>
    </row>
    <row r="37" spans="1:22" ht="22.5" customHeight="1">
      <c r="A37" s="6"/>
      <c r="B37" s="9"/>
      <c r="C37" s="72"/>
      <c r="D37" s="152"/>
      <c r="E37" s="152"/>
      <c r="F37" s="16"/>
      <c r="G37" s="7"/>
      <c r="H37" s="6"/>
      <c r="I37" s="21"/>
      <c r="J37" s="7" t="s">
        <v>1</v>
      </c>
      <c r="K37" s="8" t="s">
        <v>1</v>
      </c>
      <c r="L37" s="1"/>
      <c r="M37" s="1"/>
      <c r="N37" s="1"/>
      <c r="O37" s="20">
        <f t="shared" si="2"/>
        <v>0</v>
      </c>
      <c r="P37" s="29" t="str">
        <f t="shared" si="3"/>
        <v>OK</v>
      </c>
      <c r="Q37" s="10" t="str">
        <f t="shared" si="4"/>
        <v>OK</v>
      </c>
      <c r="R37" s="10" t="str">
        <f t="shared" si="5"/>
        <v>OK</v>
      </c>
    </row>
    <row r="38" spans="1:22" ht="22.5" customHeight="1">
      <c r="A38" s="6"/>
      <c r="B38" s="9"/>
      <c r="C38" s="72"/>
      <c r="D38" s="152"/>
      <c r="E38" s="152"/>
      <c r="F38" s="15"/>
      <c r="G38" s="7"/>
      <c r="H38" s="6"/>
      <c r="I38" s="21"/>
      <c r="J38" s="7" t="s">
        <v>1</v>
      </c>
      <c r="K38" s="8" t="s">
        <v>1</v>
      </c>
      <c r="L38" s="1"/>
      <c r="M38" s="1"/>
      <c r="N38" s="1"/>
      <c r="O38" s="20">
        <f t="shared" si="2"/>
        <v>0</v>
      </c>
      <c r="P38" s="29" t="str">
        <f t="shared" si="3"/>
        <v>OK</v>
      </c>
      <c r="Q38" s="10" t="str">
        <f t="shared" si="4"/>
        <v>OK</v>
      </c>
      <c r="R38" s="10" t="str">
        <f t="shared" si="5"/>
        <v>OK</v>
      </c>
    </row>
    <row r="39" spans="1:22" ht="22.5" customHeight="1">
      <c r="A39" s="6"/>
      <c r="B39" s="9"/>
      <c r="C39" s="72"/>
      <c r="D39" s="152"/>
      <c r="E39" s="152"/>
      <c r="F39" s="15"/>
      <c r="G39" s="7"/>
      <c r="H39" s="6"/>
      <c r="I39" s="21"/>
      <c r="J39" s="7" t="s">
        <v>1</v>
      </c>
      <c r="K39" s="8" t="s">
        <v>1</v>
      </c>
      <c r="L39" s="1"/>
      <c r="M39" s="1"/>
      <c r="N39" s="1"/>
      <c r="O39" s="20">
        <f t="shared" si="2"/>
        <v>0</v>
      </c>
      <c r="P39" s="29" t="str">
        <f t="shared" si="3"/>
        <v>OK</v>
      </c>
      <c r="Q39" s="10" t="str">
        <f t="shared" si="4"/>
        <v>OK</v>
      </c>
      <c r="R39" s="10" t="str">
        <f t="shared" si="5"/>
        <v>OK</v>
      </c>
    </row>
    <row r="40" spans="1:22" ht="22.5" customHeight="1">
      <c r="A40" s="12"/>
      <c r="B40" s="13"/>
      <c r="C40" s="14"/>
      <c r="D40" s="13"/>
      <c r="E40" s="14"/>
      <c r="F40" s="14"/>
      <c r="G40" s="13"/>
      <c r="H40" s="13"/>
      <c r="I40" s="12"/>
      <c r="J40" s="12"/>
      <c r="K40" s="68" t="s">
        <v>137</v>
      </c>
      <c r="L40" s="27">
        <f>SUM(L33:L39)</f>
        <v>0</v>
      </c>
      <c r="M40" s="27">
        <f t="shared" ref="M40:N40" si="6">SUM(M33:M39)</f>
        <v>0</v>
      </c>
      <c r="N40" s="27">
        <f t="shared" si="6"/>
        <v>0</v>
      </c>
      <c r="O40" s="27">
        <f>L40-(M40+N40)</f>
        <v>0</v>
      </c>
      <c r="P40" s="76"/>
      <c r="Q40" s="77"/>
      <c r="R40" s="77"/>
    </row>
    <row r="41" spans="1:22" ht="22.5" customHeight="1">
      <c r="A41" s="48" t="s">
        <v>126</v>
      </c>
      <c r="B41" s="13"/>
      <c r="C41" s="14"/>
      <c r="D41" s="13"/>
      <c r="E41" s="14"/>
      <c r="F41" s="14"/>
      <c r="G41" s="13"/>
      <c r="H41" s="13"/>
      <c r="I41" s="12"/>
      <c r="J41" s="12"/>
      <c r="K41" s="12"/>
      <c r="L41" s="12"/>
      <c r="M41" s="12"/>
      <c r="N41" s="12"/>
      <c r="O41" s="12"/>
      <c r="P41" s="76"/>
      <c r="Q41" s="77"/>
      <c r="R41" s="77"/>
    </row>
    <row r="42" spans="1:22" ht="22.5" customHeight="1">
      <c r="A42" s="162" t="s">
        <v>217</v>
      </c>
      <c r="B42" s="160" t="s">
        <v>67</v>
      </c>
      <c r="C42" s="150" t="s">
        <v>286</v>
      </c>
      <c r="D42" s="150"/>
      <c r="E42" s="150"/>
      <c r="F42" s="150"/>
      <c r="G42" s="160" t="s">
        <v>38</v>
      </c>
      <c r="H42" s="144" t="s">
        <v>47</v>
      </c>
      <c r="I42" s="145"/>
      <c r="J42" s="145"/>
      <c r="K42" s="146"/>
      <c r="L42" s="144" t="s">
        <v>216</v>
      </c>
      <c r="M42" s="145"/>
      <c r="N42" s="145"/>
      <c r="O42" s="146"/>
      <c r="P42" s="48" t="s">
        <v>96</v>
      </c>
      <c r="Q42" s="48" t="s">
        <v>96</v>
      </c>
      <c r="R42" s="61"/>
    </row>
    <row r="43" spans="1:22" ht="22.5" customHeight="1">
      <c r="A43" s="161"/>
      <c r="B43" s="161"/>
      <c r="C43" s="68" t="s">
        <v>215</v>
      </c>
      <c r="D43" s="150" t="s">
        <v>120</v>
      </c>
      <c r="E43" s="150"/>
      <c r="F43" s="68" t="s">
        <v>15</v>
      </c>
      <c r="G43" s="161"/>
      <c r="H43" s="69" t="s">
        <v>29</v>
      </c>
      <c r="I43" s="69" t="s">
        <v>28</v>
      </c>
      <c r="J43" s="68" t="s">
        <v>18</v>
      </c>
      <c r="K43" s="68" t="s">
        <v>19</v>
      </c>
      <c r="L43" s="53" t="s">
        <v>109</v>
      </c>
      <c r="M43" s="53" t="s">
        <v>110</v>
      </c>
      <c r="N43" s="53" t="s">
        <v>111</v>
      </c>
      <c r="O43" s="53" t="s">
        <v>112</v>
      </c>
      <c r="P43" s="70" t="s">
        <v>104</v>
      </c>
      <c r="Q43" s="70" t="s">
        <v>116</v>
      </c>
      <c r="R43" s="70" t="s">
        <v>115</v>
      </c>
      <c r="T43" s="98" t="s">
        <v>153</v>
      </c>
    </row>
    <row r="44" spans="1:22" ht="22.5" customHeight="1">
      <c r="A44" s="6"/>
      <c r="B44" s="9"/>
      <c r="C44" s="72"/>
      <c r="D44" s="152"/>
      <c r="E44" s="152"/>
      <c r="F44" s="15"/>
      <c r="G44" s="7"/>
      <c r="H44" s="6"/>
      <c r="I44" s="21"/>
      <c r="J44" s="7" t="s">
        <v>1</v>
      </c>
      <c r="K44" s="8" t="s">
        <v>1</v>
      </c>
      <c r="L44" s="1"/>
      <c r="M44" s="1"/>
      <c r="N44" s="1"/>
      <c r="O44" s="20">
        <f>L44-(M44+N44)</f>
        <v>0</v>
      </c>
      <c r="P44" s="29" t="str">
        <f t="shared" ref="P44:P50" si="7">IF(OR(G44="新規",G44="追加",G44=""),"OK",(IF(AND(H44="",I44=""),"NG","OK")))</f>
        <v>OK</v>
      </c>
      <c r="Q44" s="10" t="str">
        <f t="shared" ref="Q44:Q50" si="8">IF(OR(G44="新規",G44="追加",G44=""),"OK",(IF(OR(AND(J44="",K44=""),AND(J44="",K44="□"),AND(J44="□",K44=""),AND(J44="□",K44="□")),"NG","OK")))</f>
        <v>OK</v>
      </c>
      <c r="R44" s="10" t="str">
        <f t="shared" ref="R44:R50" si="9">IF(OR(AND(C44&lt;&gt;"",D44&lt;&gt;"",F44&lt;&gt;"",G44&lt;&gt;""),(C44="")),"OK","NG")</f>
        <v>OK</v>
      </c>
      <c r="T44" s="78" t="s">
        <v>7</v>
      </c>
    </row>
    <row r="45" spans="1:22" ht="22.5" customHeight="1">
      <c r="A45" s="6"/>
      <c r="B45" s="9"/>
      <c r="C45" s="72"/>
      <c r="D45" s="152"/>
      <c r="E45" s="152"/>
      <c r="F45" s="15"/>
      <c r="G45" s="7"/>
      <c r="H45" s="6"/>
      <c r="I45" s="21"/>
      <c r="J45" s="7" t="s">
        <v>1</v>
      </c>
      <c r="K45" s="8" t="s">
        <v>1</v>
      </c>
      <c r="L45" s="1"/>
      <c r="M45" s="1"/>
      <c r="N45" s="1"/>
      <c r="O45" s="20">
        <f t="shared" ref="O45:O50" si="10">L45-(M45+N45)</f>
        <v>0</v>
      </c>
      <c r="P45" s="29" t="str">
        <f t="shared" si="7"/>
        <v>OK</v>
      </c>
      <c r="Q45" s="10" t="str">
        <f t="shared" si="8"/>
        <v>OK</v>
      </c>
      <c r="R45" s="10" t="str">
        <f t="shared" si="9"/>
        <v>OK</v>
      </c>
      <c r="T45" s="79" t="s">
        <v>214</v>
      </c>
    </row>
    <row r="46" spans="1:22" ht="22.5" customHeight="1">
      <c r="A46" s="6"/>
      <c r="B46" s="9"/>
      <c r="C46" s="72"/>
      <c r="D46" s="152"/>
      <c r="E46" s="152"/>
      <c r="F46" s="15"/>
      <c r="G46" s="7"/>
      <c r="H46" s="6"/>
      <c r="I46" s="21"/>
      <c r="J46" s="7" t="s">
        <v>1</v>
      </c>
      <c r="K46" s="8" t="s">
        <v>1</v>
      </c>
      <c r="L46" s="1"/>
      <c r="M46" s="1"/>
      <c r="N46" s="1"/>
      <c r="O46" s="20">
        <f t="shared" si="10"/>
        <v>0</v>
      </c>
      <c r="P46" s="29" t="str">
        <f t="shared" si="7"/>
        <v>OK</v>
      </c>
      <c r="Q46" s="10" t="str">
        <f t="shared" si="8"/>
        <v>OK</v>
      </c>
      <c r="R46" s="10" t="str">
        <f t="shared" si="9"/>
        <v>OK</v>
      </c>
      <c r="T46" s="80" t="s">
        <v>13</v>
      </c>
    </row>
    <row r="47" spans="1:22" ht="22.5" customHeight="1">
      <c r="A47" s="6"/>
      <c r="B47" s="9"/>
      <c r="C47" s="72"/>
      <c r="D47" s="152"/>
      <c r="E47" s="152"/>
      <c r="F47" s="15"/>
      <c r="G47" s="7"/>
      <c r="H47" s="6"/>
      <c r="I47" s="21"/>
      <c r="J47" s="7" t="s">
        <v>1</v>
      </c>
      <c r="K47" s="8" t="s">
        <v>1</v>
      </c>
      <c r="L47" s="1"/>
      <c r="M47" s="1"/>
      <c r="N47" s="1"/>
      <c r="O47" s="20">
        <f t="shared" si="10"/>
        <v>0</v>
      </c>
      <c r="P47" s="29" t="str">
        <f t="shared" si="7"/>
        <v>OK</v>
      </c>
      <c r="Q47" s="10" t="str">
        <f t="shared" si="8"/>
        <v>OK</v>
      </c>
      <c r="R47" s="10" t="str">
        <f t="shared" si="9"/>
        <v>OK</v>
      </c>
    </row>
    <row r="48" spans="1:22" ht="22.5" customHeight="1">
      <c r="A48" s="6"/>
      <c r="B48" s="9"/>
      <c r="C48" s="72"/>
      <c r="D48" s="152"/>
      <c r="E48" s="152"/>
      <c r="F48" s="16"/>
      <c r="G48" s="7"/>
      <c r="H48" s="6"/>
      <c r="I48" s="21"/>
      <c r="J48" s="7" t="s">
        <v>1</v>
      </c>
      <c r="K48" s="8" t="s">
        <v>1</v>
      </c>
      <c r="L48" s="1"/>
      <c r="M48" s="1"/>
      <c r="N48" s="1"/>
      <c r="O48" s="20">
        <f t="shared" si="10"/>
        <v>0</v>
      </c>
      <c r="P48" s="29" t="str">
        <f t="shared" si="7"/>
        <v>OK</v>
      </c>
      <c r="Q48" s="10" t="str">
        <f t="shared" si="8"/>
        <v>OK</v>
      </c>
      <c r="R48" s="10" t="str">
        <f t="shared" si="9"/>
        <v>OK</v>
      </c>
    </row>
    <row r="49" spans="1:20" ht="22.5" customHeight="1">
      <c r="A49" s="6"/>
      <c r="B49" s="9"/>
      <c r="C49" s="72"/>
      <c r="D49" s="152"/>
      <c r="E49" s="152"/>
      <c r="F49" s="15"/>
      <c r="G49" s="7"/>
      <c r="H49" s="6"/>
      <c r="I49" s="21"/>
      <c r="J49" s="7" t="s">
        <v>1</v>
      </c>
      <c r="K49" s="8" t="s">
        <v>1</v>
      </c>
      <c r="L49" s="1"/>
      <c r="M49" s="1"/>
      <c r="N49" s="1"/>
      <c r="O49" s="20">
        <f t="shared" si="10"/>
        <v>0</v>
      </c>
      <c r="P49" s="29" t="str">
        <f t="shared" si="7"/>
        <v>OK</v>
      </c>
      <c r="Q49" s="10" t="str">
        <f t="shared" si="8"/>
        <v>OK</v>
      </c>
      <c r="R49" s="10" t="str">
        <f t="shared" si="9"/>
        <v>OK</v>
      </c>
    </row>
    <row r="50" spans="1:20" ht="22.5" customHeight="1">
      <c r="A50" s="6"/>
      <c r="B50" s="9"/>
      <c r="C50" s="72"/>
      <c r="D50" s="152"/>
      <c r="E50" s="152"/>
      <c r="F50" s="15"/>
      <c r="G50" s="7"/>
      <c r="H50" s="6"/>
      <c r="I50" s="21"/>
      <c r="J50" s="7" t="s">
        <v>1</v>
      </c>
      <c r="K50" s="8" t="s">
        <v>1</v>
      </c>
      <c r="L50" s="1"/>
      <c r="M50" s="1"/>
      <c r="N50" s="1"/>
      <c r="O50" s="20">
        <f t="shared" si="10"/>
        <v>0</v>
      </c>
      <c r="P50" s="29" t="str">
        <f t="shared" si="7"/>
        <v>OK</v>
      </c>
      <c r="Q50" s="10" t="str">
        <f t="shared" si="8"/>
        <v>OK</v>
      </c>
      <c r="R50" s="10" t="str">
        <f t="shared" si="9"/>
        <v>OK</v>
      </c>
    </row>
    <row r="51" spans="1:20" ht="22.5" customHeight="1">
      <c r="A51" s="12"/>
      <c r="B51" s="13"/>
      <c r="C51" s="14"/>
      <c r="D51" s="13"/>
      <c r="E51" s="14"/>
      <c r="F51" s="14"/>
      <c r="G51" s="13"/>
      <c r="H51" s="13"/>
      <c r="I51" s="12"/>
      <c r="J51" s="12"/>
      <c r="K51" s="68" t="s">
        <v>137</v>
      </c>
      <c r="L51" s="27">
        <f>SUM(L44:L50)</f>
        <v>0</v>
      </c>
      <c r="M51" s="27">
        <f t="shared" ref="M51:N51" si="11">SUM(M44:M50)</f>
        <v>0</v>
      </c>
      <c r="N51" s="27">
        <f t="shared" si="11"/>
        <v>0</v>
      </c>
      <c r="O51" s="27">
        <f>L51-(M51+N51)</f>
        <v>0</v>
      </c>
      <c r="P51" s="76"/>
      <c r="Q51" s="77"/>
      <c r="R51" s="77"/>
    </row>
    <row r="52" spans="1:20" ht="22.5" customHeight="1">
      <c r="A52" s="48" t="s">
        <v>129</v>
      </c>
      <c r="B52" s="13"/>
      <c r="C52" s="14"/>
      <c r="D52" s="13"/>
      <c r="E52" s="14"/>
      <c r="F52" s="14"/>
      <c r="G52" s="13"/>
      <c r="H52" s="13"/>
      <c r="I52" s="12"/>
      <c r="J52" s="12"/>
      <c r="K52" s="12"/>
      <c r="L52" s="12"/>
      <c r="M52" s="12"/>
      <c r="N52" s="12"/>
      <c r="O52" s="12"/>
      <c r="P52" s="76"/>
      <c r="Q52" s="77"/>
      <c r="R52" s="77"/>
    </row>
    <row r="53" spans="1:20" ht="22.5" customHeight="1">
      <c r="A53" s="162" t="s">
        <v>217</v>
      </c>
      <c r="B53" s="160" t="s">
        <v>67</v>
      </c>
      <c r="C53" s="150" t="s">
        <v>286</v>
      </c>
      <c r="D53" s="150"/>
      <c r="E53" s="150"/>
      <c r="F53" s="150"/>
      <c r="G53" s="160" t="s">
        <v>38</v>
      </c>
      <c r="H53" s="144" t="s">
        <v>47</v>
      </c>
      <c r="I53" s="145"/>
      <c r="J53" s="145"/>
      <c r="K53" s="146"/>
      <c r="L53" s="144" t="s">
        <v>216</v>
      </c>
      <c r="M53" s="145"/>
      <c r="N53" s="145"/>
      <c r="O53" s="146"/>
      <c r="P53" s="48" t="s">
        <v>96</v>
      </c>
      <c r="Q53" s="48" t="s">
        <v>96</v>
      </c>
      <c r="R53" s="61"/>
    </row>
    <row r="54" spans="1:20" ht="22.5" customHeight="1">
      <c r="A54" s="161"/>
      <c r="B54" s="161"/>
      <c r="C54" s="68" t="s">
        <v>215</v>
      </c>
      <c r="D54" s="150" t="s">
        <v>120</v>
      </c>
      <c r="E54" s="150"/>
      <c r="F54" s="68" t="s">
        <v>15</v>
      </c>
      <c r="G54" s="161"/>
      <c r="H54" s="69" t="s">
        <v>29</v>
      </c>
      <c r="I54" s="69" t="s">
        <v>28</v>
      </c>
      <c r="J54" s="68" t="s">
        <v>18</v>
      </c>
      <c r="K54" s="68" t="s">
        <v>19</v>
      </c>
      <c r="L54" s="53" t="s">
        <v>109</v>
      </c>
      <c r="M54" s="53" t="s">
        <v>110</v>
      </c>
      <c r="N54" s="53" t="s">
        <v>111</v>
      </c>
      <c r="O54" s="53" t="s">
        <v>112</v>
      </c>
      <c r="P54" s="70" t="s">
        <v>104</v>
      </c>
      <c r="Q54" s="70" t="s">
        <v>116</v>
      </c>
      <c r="R54" s="70" t="s">
        <v>115</v>
      </c>
      <c r="T54" s="98" t="s">
        <v>153</v>
      </c>
    </row>
    <row r="55" spans="1:20" ht="22.5" customHeight="1">
      <c r="A55" s="6"/>
      <c r="B55" s="9"/>
      <c r="C55" s="72"/>
      <c r="D55" s="152"/>
      <c r="E55" s="152"/>
      <c r="F55" s="15"/>
      <c r="G55" s="7"/>
      <c r="H55" s="6"/>
      <c r="I55" s="6"/>
      <c r="J55" s="7" t="s">
        <v>1</v>
      </c>
      <c r="K55" s="8" t="s">
        <v>1</v>
      </c>
      <c r="L55" s="1"/>
      <c r="M55" s="1"/>
      <c r="N55" s="1"/>
      <c r="O55" s="20">
        <f>L55-(M55+N55)</f>
        <v>0</v>
      </c>
      <c r="P55" s="29" t="str">
        <f t="shared" ref="P55:P61" si="12">IF(OR(G55="新規",G55="追加",G55=""),"OK",(IF(AND(H55="",I55=""),"NG","OK")))</f>
        <v>OK</v>
      </c>
      <c r="Q55" s="10" t="str">
        <f t="shared" ref="Q55:Q61" si="13">IF(OR(G55="新規",G55="追加",G55=""),"OK",(IF(OR(AND(J55="",K55=""),AND(J55="",K55="□"),AND(J55="□",K55=""),AND(J55="□",K55="□")),"NG","OK")))</f>
        <v>OK</v>
      </c>
      <c r="R55" s="10" t="str">
        <f>IF(OR(AND(C55&lt;&gt;"",D55&lt;&gt;"",F55&lt;&gt;"",G55&lt;&gt;""),(C55="")),"OK","NG")</f>
        <v>OK</v>
      </c>
      <c r="T55" s="78" t="s">
        <v>159</v>
      </c>
    </row>
    <row r="56" spans="1:20" ht="22.5" customHeight="1">
      <c r="A56" s="6"/>
      <c r="B56" s="9"/>
      <c r="C56" s="72"/>
      <c r="D56" s="152"/>
      <c r="E56" s="152"/>
      <c r="F56" s="15"/>
      <c r="G56" s="7"/>
      <c r="H56" s="6"/>
      <c r="I56" s="6"/>
      <c r="J56" s="7" t="s">
        <v>1</v>
      </c>
      <c r="K56" s="8" t="s">
        <v>1</v>
      </c>
      <c r="L56" s="1"/>
      <c r="M56" s="1"/>
      <c r="N56" s="1"/>
      <c r="O56" s="20">
        <f t="shared" ref="O56:O61" si="14">L56-(M56+N56)</f>
        <v>0</v>
      </c>
      <c r="P56" s="29" t="str">
        <f t="shared" si="12"/>
        <v>OK</v>
      </c>
      <c r="Q56" s="10" t="str">
        <f t="shared" si="13"/>
        <v>OK</v>
      </c>
      <c r="R56" s="10" t="str">
        <f t="shared" ref="R56:R61" si="15">IF(OR(AND(C56&lt;&gt;"",D56&lt;&gt;"",F56&lt;&gt;"",G56&lt;&gt;""),(C56="")),"OK","NG")</f>
        <v>OK</v>
      </c>
      <c r="T56" s="79" t="s">
        <v>162</v>
      </c>
    </row>
    <row r="57" spans="1:20" ht="22.5" customHeight="1">
      <c r="A57" s="6"/>
      <c r="B57" s="9"/>
      <c r="C57" s="72"/>
      <c r="D57" s="152"/>
      <c r="E57" s="152"/>
      <c r="F57" s="15"/>
      <c r="G57" s="7"/>
      <c r="H57" s="6"/>
      <c r="I57" s="6"/>
      <c r="J57" s="7" t="s">
        <v>1</v>
      </c>
      <c r="K57" s="8" t="s">
        <v>1</v>
      </c>
      <c r="L57" s="1"/>
      <c r="M57" s="1"/>
      <c r="N57" s="1"/>
      <c r="O57" s="20">
        <f t="shared" si="14"/>
        <v>0</v>
      </c>
      <c r="P57" s="29" t="str">
        <f t="shared" si="12"/>
        <v>OK</v>
      </c>
      <c r="Q57" s="10" t="str">
        <f t="shared" si="13"/>
        <v>OK</v>
      </c>
      <c r="R57" s="10" t="str">
        <f t="shared" si="15"/>
        <v>OK</v>
      </c>
      <c r="T57" s="81" t="s">
        <v>214</v>
      </c>
    </row>
    <row r="58" spans="1:20" ht="22.5" customHeight="1">
      <c r="A58" s="6"/>
      <c r="B58" s="9"/>
      <c r="C58" s="72"/>
      <c r="D58" s="152"/>
      <c r="E58" s="152"/>
      <c r="F58" s="15"/>
      <c r="G58" s="7"/>
      <c r="H58" s="6"/>
      <c r="I58" s="6"/>
      <c r="J58" s="7" t="s">
        <v>1</v>
      </c>
      <c r="K58" s="8" t="s">
        <v>1</v>
      </c>
      <c r="L58" s="1"/>
      <c r="M58" s="1"/>
      <c r="N58" s="1"/>
      <c r="O58" s="20">
        <f t="shared" si="14"/>
        <v>0</v>
      </c>
      <c r="P58" s="29" t="str">
        <f t="shared" si="12"/>
        <v>OK</v>
      </c>
      <c r="Q58" s="10" t="str">
        <f t="shared" si="13"/>
        <v>OK</v>
      </c>
      <c r="R58" s="10" t="str">
        <f t="shared" si="15"/>
        <v>OK</v>
      </c>
      <c r="T58" s="80" t="s">
        <v>13</v>
      </c>
    </row>
    <row r="59" spans="1:20" ht="22.5" customHeight="1">
      <c r="A59" s="6"/>
      <c r="B59" s="9"/>
      <c r="C59" s="72"/>
      <c r="D59" s="152"/>
      <c r="E59" s="152"/>
      <c r="F59" s="16"/>
      <c r="G59" s="7"/>
      <c r="H59" s="6"/>
      <c r="I59" s="6"/>
      <c r="J59" s="7" t="s">
        <v>1</v>
      </c>
      <c r="K59" s="8" t="s">
        <v>1</v>
      </c>
      <c r="L59" s="1"/>
      <c r="M59" s="1"/>
      <c r="N59" s="1"/>
      <c r="O59" s="20">
        <f t="shared" si="14"/>
        <v>0</v>
      </c>
      <c r="P59" s="29" t="str">
        <f t="shared" si="12"/>
        <v>OK</v>
      </c>
      <c r="Q59" s="10" t="str">
        <f t="shared" si="13"/>
        <v>OK</v>
      </c>
      <c r="R59" s="10" t="str">
        <f t="shared" si="15"/>
        <v>OK</v>
      </c>
    </row>
    <row r="60" spans="1:20" ht="22.5" customHeight="1">
      <c r="A60" s="6"/>
      <c r="B60" s="9"/>
      <c r="C60" s="72"/>
      <c r="D60" s="152"/>
      <c r="E60" s="152"/>
      <c r="F60" s="15"/>
      <c r="G60" s="7"/>
      <c r="H60" s="6"/>
      <c r="I60" s="6"/>
      <c r="J60" s="7" t="s">
        <v>1</v>
      </c>
      <c r="K60" s="8" t="s">
        <v>1</v>
      </c>
      <c r="L60" s="1"/>
      <c r="M60" s="1"/>
      <c r="N60" s="1"/>
      <c r="O60" s="20">
        <f t="shared" si="14"/>
        <v>0</v>
      </c>
      <c r="P60" s="29" t="str">
        <f t="shared" si="12"/>
        <v>OK</v>
      </c>
      <c r="Q60" s="10" t="str">
        <f t="shared" si="13"/>
        <v>OK</v>
      </c>
      <c r="R60" s="10" t="str">
        <f t="shared" si="15"/>
        <v>OK</v>
      </c>
    </row>
    <row r="61" spans="1:20" ht="22.5" customHeight="1">
      <c r="A61" s="6"/>
      <c r="B61" s="9"/>
      <c r="C61" s="72"/>
      <c r="D61" s="152"/>
      <c r="E61" s="152"/>
      <c r="F61" s="15"/>
      <c r="G61" s="7"/>
      <c r="H61" s="6"/>
      <c r="I61" s="6"/>
      <c r="J61" s="7" t="s">
        <v>1</v>
      </c>
      <c r="K61" s="8" t="s">
        <v>1</v>
      </c>
      <c r="L61" s="1"/>
      <c r="M61" s="1"/>
      <c r="N61" s="1"/>
      <c r="O61" s="20">
        <f t="shared" si="14"/>
        <v>0</v>
      </c>
      <c r="P61" s="29" t="str">
        <f t="shared" si="12"/>
        <v>OK</v>
      </c>
      <c r="Q61" s="10" t="str">
        <f t="shared" si="13"/>
        <v>OK</v>
      </c>
      <c r="R61" s="10" t="str">
        <f t="shared" si="15"/>
        <v>OK</v>
      </c>
    </row>
    <row r="62" spans="1:20" ht="22.5" customHeight="1">
      <c r="A62" s="12"/>
      <c r="B62" s="13"/>
      <c r="C62" s="14"/>
      <c r="D62" s="13"/>
      <c r="E62" s="14"/>
      <c r="F62" s="14"/>
      <c r="G62" s="13"/>
      <c r="H62" s="13"/>
      <c r="I62" s="12"/>
      <c r="J62" s="12"/>
      <c r="K62" s="68" t="s">
        <v>137</v>
      </c>
      <c r="L62" s="27">
        <f>SUM(L55:L61)</f>
        <v>0</v>
      </c>
      <c r="M62" s="27">
        <f t="shared" ref="M62:N62" si="16">SUM(M55:M61)</f>
        <v>0</v>
      </c>
      <c r="N62" s="27">
        <f t="shared" si="16"/>
        <v>0</v>
      </c>
      <c r="O62" s="27">
        <f>L62-(M62+N62)</f>
        <v>0</v>
      </c>
      <c r="P62" s="76"/>
      <c r="Q62" s="77"/>
      <c r="R62" s="77"/>
    </row>
    <row r="63" spans="1:20" ht="22.5" customHeight="1">
      <c r="A63" s="48" t="s">
        <v>130</v>
      </c>
      <c r="B63" s="13"/>
      <c r="C63" s="14"/>
      <c r="D63" s="13"/>
      <c r="E63" s="14"/>
      <c r="F63" s="14"/>
      <c r="G63" s="13"/>
      <c r="H63" s="13"/>
      <c r="I63" s="12"/>
      <c r="J63" s="12"/>
      <c r="K63" s="12"/>
      <c r="L63" s="12"/>
      <c r="M63" s="12"/>
      <c r="N63" s="12"/>
      <c r="O63" s="12"/>
      <c r="P63" s="76"/>
      <c r="Q63" s="77"/>
      <c r="R63" s="77"/>
    </row>
    <row r="64" spans="1:20" ht="22.5" customHeight="1">
      <c r="A64" s="162" t="s">
        <v>217</v>
      </c>
      <c r="B64" s="160" t="s">
        <v>67</v>
      </c>
      <c r="C64" s="150" t="s">
        <v>286</v>
      </c>
      <c r="D64" s="150"/>
      <c r="E64" s="150"/>
      <c r="F64" s="150"/>
      <c r="G64" s="160" t="s">
        <v>38</v>
      </c>
      <c r="H64" s="144" t="s">
        <v>47</v>
      </c>
      <c r="I64" s="145"/>
      <c r="J64" s="145"/>
      <c r="K64" s="146"/>
      <c r="L64" s="144" t="s">
        <v>216</v>
      </c>
      <c r="M64" s="145"/>
      <c r="N64" s="145"/>
      <c r="O64" s="146"/>
      <c r="P64" s="48" t="s">
        <v>96</v>
      </c>
      <c r="Q64" s="48" t="s">
        <v>96</v>
      </c>
      <c r="R64" s="61"/>
    </row>
    <row r="65" spans="1:20" ht="22.5" customHeight="1">
      <c r="A65" s="161"/>
      <c r="B65" s="161"/>
      <c r="C65" s="68" t="s">
        <v>215</v>
      </c>
      <c r="D65" s="150" t="s">
        <v>120</v>
      </c>
      <c r="E65" s="150"/>
      <c r="F65" s="68" t="s">
        <v>15</v>
      </c>
      <c r="G65" s="161"/>
      <c r="H65" s="69" t="s">
        <v>29</v>
      </c>
      <c r="I65" s="69" t="s">
        <v>28</v>
      </c>
      <c r="J65" s="68" t="s">
        <v>18</v>
      </c>
      <c r="K65" s="68" t="s">
        <v>19</v>
      </c>
      <c r="L65" s="53" t="s">
        <v>109</v>
      </c>
      <c r="M65" s="53" t="s">
        <v>110</v>
      </c>
      <c r="N65" s="53" t="s">
        <v>111</v>
      </c>
      <c r="O65" s="53" t="s">
        <v>112</v>
      </c>
      <c r="P65" s="70" t="s">
        <v>104</v>
      </c>
      <c r="Q65" s="70" t="s">
        <v>116</v>
      </c>
      <c r="R65" s="70" t="s">
        <v>115</v>
      </c>
      <c r="T65" s="82" t="s">
        <v>153</v>
      </c>
    </row>
    <row r="66" spans="1:20" ht="22.5" customHeight="1">
      <c r="A66" s="6"/>
      <c r="B66" s="9"/>
      <c r="C66" s="72"/>
      <c r="D66" s="152"/>
      <c r="E66" s="152"/>
      <c r="F66" s="15"/>
      <c r="G66" s="7"/>
      <c r="H66" s="6"/>
      <c r="I66" s="6"/>
      <c r="J66" s="7" t="s">
        <v>1</v>
      </c>
      <c r="K66" s="8" t="s">
        <v>1</v>
      </c>
      <c r="L66" s="1"/>
      <c r="M66" s="1"/>
      <c r="N66" s="1"/>
      <c r="O66" s="20">
        <f>L66-(M66+N66)</f>
        <v>0</v>
      </c>
      <c r="P66" s="29" t="str">
        <f>IF(OR(G66="新規",G66="追加",G66=""),"OK",(IF(AND(H66="",I66=""),"NG","OK")))</f>
        <v>OK</v>
      </c>
      <c r="Q66" s="10" t="str">
        <f>IF(OR(G66="新規",G66="追加",G66=""),"OK",(IF(OR(AND(J66="",K66=""),AND(J66="",K66="□"),AND(J66="□",K66=""),AND(J66="□",K66="□")),"NG","OK")))</f>
        <v>OK</v>
      </c>
      <c r="R66" s="10" t="str">
        <f>IF(OR(AND(C66&lt;&gt;"",D66&lt;&gt;"",F66&lt;&gt;"",G66&lt;&gt;""),(C66="")),"OK","NG")</f>
        <v>OK</v>
      </c>
      <c r="T66" s="83" t="s">
        <v>271</v>
      </c>
    </row>
    <row r="67" spans="1:20" ht="22.5" customHeight="1">
      <c r="A67" s="6"/>
      <c r="B67" s="9"/>
      <c r="C67" s="72"/>
      <c r="D67" s="152"/>
      <c r="E67" s="152"/>
      <c r="F67" s="15"/>
      <c r="G67" s="7"/>
      <c r="H67" s="6"/>
      <c r="I67" s="6"/>
      <c r="J67" s="7" t="s">
        <v>1</v>
      </c>
      <c r="K67" s="8" t="s">
        <v>1</v>
      </c>
      <c r="L67" s="1"/>
      <c r="M67" s="1"/>
      <c r="N67" s="1"/>
      <c r="O67" s="20">
        <f t="shared" ref="O67:O72" si="17">L67-(M67+N67)</f>
        <v>0</v>
      </c>
      <c r="P67" s="29" t="str">
        <f>IF(OR(G67="新規",G67="追加",G67=""),"OK",(IF(AND(H67="",I67=""),"NG","OK")))</f>
        <v>OK</v>
      </c>
      <c r="Q67" s="10" t="str">
        <f t="shared" ref="Q67:Q72" si="18">IF(OR(G67="新規",G67="追加",G67=""),"OK",(IF(OR(AND(J67="",K67=""),AND(J67="",K67="□"),AND(J67="□",K67=""),AND(J67="□",K67="□")),"NG","OK")))</f>
        <v>OK</v>
      </c>
      <c r="R67" s="10" t="str">
        <f t="shared" ref="R67:R72" si="19">IF(OR(AND(C67&lt;&gt;"",D67&lt;&gt;"",F67&lt;&gt;"",G67&lt;&gt;""),(C67="")),"OK","NG")</f>
        <v>OK</v>
      </c>
      <c r="T67" s="82" t="s">
        <v>214</v>
      </c>
    </row>
    <row r="68" spans="1:20" ht="22.5" customHeight="1">
      <c r="A68" s="6"/>
      <c r="B68" s="9"/>
      <c r="C68" s="72"/>
      <c r="D68" s="152"/>
      <c r="E68" s="152"/>
      <c r="F68" s="15"/>
      <c r="G68" s="7"/>
      <c r="H68" s="6"/>
      <c r="I68" s="6"/>
      <c r="J68" s="7" t="s">
        <v>1</v>
      </c>
      <c r="K68" s="8" t="s">
        <v>1</v>
      </c>
      <c r="L68" s="1"/>
      <c r="M68" s="1"/>
      <c r="N68" s="1"/>
      <c r="O68" s="20">
        <f t="shared" si="17"/>
        <v>0</v>
      </c>
      <c r="P68" s="29" t="str">
        <f t="shared" ref="P68:P72" si="20">IF(OR(G68="新規",G68="追加",G68=""),"OK",(IF(AND(H68="",I68=""),"NG","OK")))</f>
        <v>OK</v>
      </c>
      <c r="Q68" s="10" t="str">
        <f t="shared" si="18"/>
        <v>OK</v>
      </c>
      <c r="R68" s="10" t="str">
        <f t="shared" si="19"/>
        <v>OK</v>
      </c>
      <c r="T68" s="80" t="s">
        <v>13</v>
      </c>
    </row>
    <row r="69" spans="1:20" ht="22.5" customHeight="1">
      <c r="A69" s="6"/>
      <c r="B69" s="9"/>
      <c r="C69" s="72"/>
      <c r="D69" s="152"/>
      <c r="E69" s="152"/>
      <c r="F69" s="15"/>
      <c r="G69" s="7"/>
      <c r="H69" s="6"/>
      <c r="I69" s="6"/>
      <c r="J69" s="7" t="s">
        <v>1</v>
      </c>
      <c r="K69" s="8" t="s">
        <v>1</v>
      </c>
      <c r="L69" s="1"/>
      <c r="M69" s="1"/>
      <c r="N69" s="1"/>
      <c r="O69" s="20">
        <f t="shared" si="17"/>
        <v>0</v>
      </c>
      <c r="P69" s="29" t="str">
        <f t="shared" si="20"/>
        <v>OK</v>
      </c>
      <c r="Q69" s="10" t="str">
        <f t="shared" si="18"/>
        <v>OK</v>
      </c>
      <c r="R69" s="10" t="str">
        <f t="shared" si="19"/>
        <v>OK</v>
      </c>
    </row>
    <row r="70" spans="1:20" ht="22.5" customHeight="1">
      <c r="A70" s="6"/>
      <c r="B70" s="9"/>
      <c r="C70" s="72"/>
      <c r="D70" s="152"/>
      <c r="E70" s="152"/>
      <c r="F70" s="16"/>
      <c r="G70" s="7"/>
      <c r="H70" s="6"/>
      <c r="I70" s="6"/>
      <c r="J70" s="7" t="s">
        <v>1</v>
      </c>
      <c r="K70" s="8" t="s">
        <v>1</v>
      </c>
      <c r="L70" s="1"/>
      <c r="M70" s="1"/>
      <c r="N70" s="1"/>
      <c r="O70" s="20">
        <f t="shared" si="17"/>
        <v>0</v>
      </c>
      <c r="P70" s="29" t="str">
        <f t="shared" si="20"/>
        <v>OK</v>
      </c>
      <c r="Q70" s="10" t="str">
        <f t="shared" si="18"/>
        <v>OK</v>
      </c>
      <c r="R70" s="10" t="str">
        <f t="shared" si="19"/>
        <v>OK</v>
      </c>
    </row>
    <row r="71" spans="1:20" ht="22.5" customHeight="1">
      <c r="A71" s="6"/>
      <c r="B71" s="9"/>
      <c r="C71" s="72"/>
      <c r="D71" s="152"/>
      <c r="E71" s="152"/>
      <c r="F71" s="15"/>
      <c r="G71" s="7"/>
      <c r="H71" s="6"/>
      <c r="I71" s="6"/>
      <c r="J71" s="7" t="s">
        <v>1</v>
      </c>
      <c r="K71" s="8" t="s">
        <v>1</v>
      </c>
      <c r="L71" s="1"/>
      <c r="M71" s="1"/>
      <c r="N71" s="1"/>
      <c r="O71" s="20">
        <f t="shared" si="17"/>
        <v>0</v>
      </c>
      <c r="P71" s="29" t="str">
        <f t="shared" si="20"/>
        <v>OK</v>
      </c>
      <c r="Q71" s="10" t="str">
        <f t="shared" si="18"/>
        <v>OK</v>
      </c>
      <c r="R71" s="10" t="str">
        <f t="shared" si="19"/>
        <v>OK</v>
      </c>
    </row>
    <row r="72" spans="1:20" ht="22.5" customHeight="1">
      <c r="A72" s="6"/>
      <c r="B72" s="9"/>
      <c r="C72" s="72"/>
      <c r="D72" s="152"/>
      <c r="E72" s="152"/>
      <c r="F72" s="15"/>
      <c r="G72" s="7"/>
      <c r="H72" s="6"/>
      <c r="I72" s="6"/>
      <c r="J72" s="7" t="s">
        <v>1</v>
      </c>
      <c r="K72" s="8" t="s">
        <v>1</v>
      </c>
      <c r="L72" s="1"/>
      <c r="M72" s="1"/>
      <c r="N72" s="1"/>
      <c r="O72" s="20">
        <f t="shared" si="17"/>
        <v>0</v>
      </c>
      <c r="P72" s="29" t="str">
        <f t="shared" si="20"/>
        <v>OK</v>
      </c>
      <c r="Q72" s="10" t="str">
        <f t="shared" si="18"/>
        <v>OK</v>
      </c>
      <c r="R72" s="10" t="str">
        <f t="shared" si="19"/>
        <v>OK</v>
      </c>
    </row>
    <row r="73" spans="1:20" ht="22.5" customHeight="1">
      <c r="A73" s="12"/>
      <c r="B73" s="13"/>
      <c r="C73" s="14"/>
      <c r="D73" s="13"/>
      <c r="E73" s="14"/>
      <c r="F73" s="14"/>
      <c r="G73" s="13"/>
      <c r="H73" s="13"/>
      <c r="I73" s="12"/>
      <c r="J73" s="12"/>
      <c r="K73" s="68" t="s">
        <v>137</v>
      </c>
      <c r="L73" s="27">
        <f>SUM(L66:L72)</f>
        <v>0</v>
      </c>
      <c r="M73" s="27">
        <f t="shared" ref="M73:N73" si="21">SUM(M66:M72)</f>
        <v>0</v>
      </c>
      <c r="N73" s="27">
        <f t="shared" si="21"/>
        <v>0</v>
      </c>
      <c r="O73" s="27">
        <f>L73-(M73+N73)</f>
        <v>0</v>
      </c>
      <c r="P73" s="76"/>
      <c r="Q73" s="77"/>
      <c r="R73" s="77"/>
    </row>
    <row r="74" spans="1:20" ht="22.5" customHeight="1">
      <c r="A74" s="48" t="s">
        <v>132</v>
      </c>
      <c r="B74" s="13"/>
      <c r="C74" s="14"/>
      <c r="D74" s="13"/>
      <c r="E74" s="14"/>
      <c r="F74" s="14"/>
      <c r="G74" s="13"/>
      <c r="H74" s="13"/>
      <c r="I74" s="12"/>
      <c r="J74" s="12"/>
      <c r="K74" s="12"/>
      <c r="L74" s="12"/>
      <c r="M74" s="12"/>
      <c r="N74" s="12"/>
      <c r="O74" s="12"/>
      <c r="P74" s="76"/>
      <c r="Q74" s="77"/>
      <c r="R74" s="77"/>
    </row>
    <row r="75" spans="1:20" ht="22.5" customHeight="1">
      <c r="A75" s="162" t="s">
        <v>217</v>
      </c>
      <c r="B75" s="160" t="s">
        <v>67</v>
      </c>
      <c r="C75" s="150" t="s">
        <v>286</v>
      </c>
      <c r="D75" s="150"/>
      <c r="E75" s="150"/>
      <c r="F75" s="150"/>
      <c r="G75" s="160" t="s">
        <v>38</v>
      </c>
      <c r="H75" s="147" t="s">
        <v>47</v>
      </c>
      <c r="I75" s="148"/>
      <c r="J75" s="148"/>
      <c r="K75" s="149"/>
      <c r="L75" s="144" t="s">
        <v>216</v>
      </c>
      <c r="M75" s="145"/>
      <c r="N75" s="145"/>
      <c r="O75" s="146"/>
      <c r="P75" s="76"/>
      <c r="Q75" s="77"/>
      <c r="R75" s="61"/>
    </row>
    <row r="76" spans="1:20" ht="22.5" customHeight="1">
      <c r="A76" s="161"/>
      <c r="B76" s="161"/>
      <c r="C76" s="68" t="s">
        <v>215</v>
      </c>
      <c r="D76" s="150" t="s">
        <v>120</v>
      </c>
      <c r="E76" s="150"/>
      <c r="F76" s="68" t="s">
        <v>15</v>
      </c>
      <c r="G76" s="161"/>
      <c r="H76" s="84" t="s">
        <v>29</v>
      </c>
      <c r="I76" s="84" t="s">
        <v>28</v>
      </c>
      <c r="J76" s="22" t="s">
        <v>18</v>
      </c>
      <c r="K76" s="22" t="s">
        <v>19</v>
      </c>
      <c r="L76" s="53" t="s">
        <v>109</v>
      </c>
      <c r="M76" s="53" t="s">
        <v>110</v>
      </c>
      <c r="N76" s="53" t="s">
        <v>111</v>
      </c>
      <c r="O76" s="53" t="s">
        <v>112</v>
      </c>
      <c r="P76" s="76"/>
      <c r="Q76" s="77"/>
      <c r="R76" s="70" t="s">
        <v>115</v>
      </c>
      <c r="T76" s="81" t="s">
        <v>153</v>
      </c>
    </row>
    <row r="77" spans="1:20" ht="22.5" customHeight="1">
      <c r="A77" s="6"/>
      <c r="B77" s="9"/>
      <c r="C77" s="72"/>
      <c r="D77" s="152"/>
      <c r="E77" s="152"/>
      <c r="F77" s="15"/>
      <c r="G77" s="7"/>
      <c r="H77" s="22"/>
      <c r="I77" s="22"/>
      <c r="J77" s="22" t="s">
        <v>1</v>
      </c>
      <c r="K77" s="22" t="s">
        <v>1</v>
      </c>
      <c r="L77" s="1"/>
      <c r="M77" s="1"/>
      <c r="N77" s="1"/>
      <c r="O77" s="20">
        <f>L77-(M77+N77)</f>
        <v>0</v>
      </c>
      <c r="P77" s="76"/>
      <c r="Q77" s="77"/>
      <c r="R77" s="10" t="str">
        <f>IF(OR(AND(C77&lt;&gt;"",D77&lt;&gt;"",F77&lt;&gt;"",G77&lt;&gt;""),(C77="")),"OK","NG")</f>
        <v>OK</v>
      </c>
      <c r="T77" s="81" t="s">
        <v>273</v>
      </c>
    </row>
    <row r="78" spans="1:20" ht="22.5" customHeight="1">
      <c r="A78" s="6"/>
      <c r="B78" s="9"/>
      <c r="C78" s="72"/>
      <c r="D78" s="152"/>
      <c r="E78" s="152"/>
      <c r="F78" s="15"/>
      <c r="G78" s="7"/>
      <c r="H78" s="22"/>
      <c r="I78" s="22"/>
      <c r="J78" s="22" t="s">
        <v>1</v>
      </c>
      <c r="K78" s="22" t="s">
        <v>1</v>
      </c>
      <c r="L78" s="1"/>
      <c r="M78" s="1"/>
      <c r="N78" s="1"/>
      <c r="O78" s="20">
        <f t="shared" ref="O78:O83" si="22">L78-(M78+N78)</f>
        <v>0</v>
      </c>
      <c r="P78" s="76"/>
      <c r="Q78" s="77"/>
      <c r="R78" s="10" t="str">
        <f t="shared" ref="R78:R83" si="23">IF(OR(AND(C78&lt;&gt;"",D78&lt;&gt;"",F78&lt;&gt;"",G78&lt;&gt;""),(C78="")),"OK","NG")</f>
        <v>OK</v>
      </c>
      <c r="T78" s="81" t="s">
        <v>163</v>
      </c>
    </row>
    <row r="79" spans="1:20" ht="22.5" customHeight="1">
      <c r="A79" s="6"/>
      <c r="B79" s="9"/>
      <c r="C79" s="72"/>
      <c r="D79" s="152"/>
      <c r="E79" s="152"/>
      <c r="F79" s="15"/>
      <c r="G79" s="7"/>
      <c r="H79" s="22"/>
      <c r="I79" s="22"/>
      <c r="J79" s="22" t="s">
        <v>1</v>
      </c>
      <c r="K79" s="22" t="s">
        <v>1</v>
      </c>
      <c r="L79" s="1"/>
      <c r="M79" s="1"/>
      <c r="N79" s="1"/>
      <c r="O79" s="20">
        <f t="shared" si="22"/>
        <v>0</v>
      </c>
      <c r="P79" s="76"/>
      <c r="Q79" s="77"/>
      <c r="R79" s="10" t="str">
        <f t="shared" si="23"/>
        <v>OK</v>
      </c>
      <c r="T79" s="81" t="s">
        <v>214</v>
      </c>
    </row>
    <row r="80" spans="1:20" ht="22.5" customHeight="1">
      <c r="A80" s="6"/>
      <c r="B80" s="9"/>
      <c r="C80" s="72"/>
      <c r="D80" s="152"/>
      <c r="E80" s="152"/>
      <c r="F80" s="15"/>
      <c r="G80" s="7"/>
      <c r="H80" s="22"/>
      <c r="I80" s="22"/>
      <c r="J80" s="22" t="s">
        <v>1</v>
      </c>
      <c r="K80" s="22" t="s">
        <v>1</v>
      </c>
      <c r="L80" s="1"/>
      <c r="M80" s="1"/>
      <c r="N80" s="1"/>
      <c r="O80" s="20">
        <f t="shared" si="22"/>
        <v>0</v>
      </c>
      <c r="P80" s="76"/>
      <c r="Q80" s="77"/>
      <c r="R80" s="10" t="str">
        <f>IF(OR(AND(C80&lt;&gt;"",D80&lt;&gt;"",F80&lt;&gt;"",G80&lt;&gt;""),(C80="")),"OK","NG")</f>
        <v>OK</v>
      </c>
      <c r="T80" s="81" t="s">
        <v>13</v>
      </c>
    </row>
    <row r="81" spans="1:20" ht="22.5" customHeight="1">
      <c r="A81" s="6"/>
      <c r="B81" s="9"/>
      <c r="C81" s="72"/>
      <c r="D81" s="152"/>
      <c r="E81" s="152"/>
      <c r="F81" s="16"/>
      <c r="G81" s="7"/>
      <c r="H81" s="22"/>
      <c r="I81" s="22"/>
      <c r="J81" s="22" t="s">
        <v>1</v>
      </c>
      <c r="K81" s="22" t="s">
        <v>1</v>
      </c>
      <c r="L81" s="1"/>
      <c r="M81" s="1"/>
      <c r="N81" s="1"/>
      <c r="O81" s="20">
        <f t="shared" si="22"/>
        <v>0</v>
      </c>
      <c r="P81" s="76"/>
      <c r="Q81" s="77"/>
      <c r="R81" s="10" t="str">
        <f>IF(OR(AND(C81&lt;&gt;"",D81&lt;&gt;"",F81&lt;&gt;"",G81&lt;&gt;""),(C81="")),"OK","NG")</f>
        <v>OK</v>
      </c>
    </row>
    <row r="82" spans="1:20" ht="22.5" customHeight="1">
      <c r="A82" s="6"/>
      <c r="B82" s="9"/>
      <c r="C82" s="72"/>
      <c r="D82" s="152"/>
      <c r="E82" s="152"/>
      <c r="F82" s="15"/>
      <c r="G82" s="7"/>
      <c r="H82" s="22"/>
      <c r="I82" s="22"/>
      <c r="J82" s="22" t="s">
        <v>1</v>
      </c>
      <c r="K82" s="22" t="s">
        <v>1</v>
      </c>
      <c r="L82" s="1"/>
      <c r="M82" s="1"/>
      <c r="N82" s="1"/>
      <c r="O82" s="20">
        <f t="shared" si="22"/>
        <v>0</v>
      </c>
      <c r="P82" s="76"/>
      <c r="Q82" s="77"/>
      <c r="R82" s="10" t="str">
        <f t="shared" si="23"/>
        <v>OK</v>
      </c>
    </row>
    <row r="83" spans="1:20" ht="22.5" customHeight="1">
      <c r="A83" s="6"/>
      <c r="B83" s="9"/>
      <c r="C83" s="72"/>
      <c r="D83" s="152"/>
      <c r="E83" s="152"/>
      <c r="F83" s="15"/>
      <c r="G83" s="7"/>
      <c r="H83" s="22"/>
      <c r="I83" s="22"/>
      <c r="J83" s="22" t="s">
        <v>1</v>
      </c>
      <c r="K83" s="22" t="s">
        <v>1</v>
      </c>
      <c r="L83" s="1"/>
      <c r="M83" s="1"/>
      <c r="N83" s="1"/>
      <c r="O83" s="20">
        <f t="shared" si="22"/>
        <v>0</v>
      </c>
      <c r="P83" s="76"/>
      <c r="Q83" s="77"/>
      <c r="R83" s="10" t="str">
        <f t="shared" si="23"/>
        <v>OK</v>
      </c>
    </row>
    <row r="84" spans="1:20" ht="22.5" customHeight="1">
      <c r="A84" s="12"/>
      <c r="B84" s="13"/>
      <c r="C84" s="14"/>
      <c r="D84" s="13"/>
      <c r="E84" s="14"/>
      <c r="F84" s="14"/>
      <c r="G84" s="13"/>
      <c r="H84" s="13"/>
      <c r="I84" s="12"/>
      <c r="J84" s="12"/>
      <c r="K84" s="68" t="s">
        <v>137</v>
      </c>
      <c r="L84" s="27">
        <f>SUM(L77:L83)</f>
        <v>0</v>
      </c>
      <c r="M84" s="27">
        <f t="shared" ref="M84:N84" si="24">SUM(M77:M83)</f>
        <v>0</v>
      </c>
      <c r="N84" s="27">
        <f t="shared" si="24"/>
        <v>0</v>
      </c>
      <c r="O84" s="27">
        <f>L84-(M84+N84)</f>
        <v>0</v>
      </c>
      <c r="P84" s="76"/>
      <c r="Q84" s="77"/>
      <c r="R84" s="77"/>
    </row>
    <row r="85" spans="1:20" ht="22.5" customHeight="1">
      <c r="A85" s="48" t="s">
        <v>133</v>
      </c>
      <c r="B85" s="13"/>
      <c r="C85" s="14"/>
      <c r="D85" s="13"/>
      <c r="E85" s="14"/>
      <c r="F85" s="14"/>
      <c r="G85" s="13"/>
      <c r="H85" s="13"/>
      <c r="I85" s="12"/>
      <c r="K85" s="12"/>
      <c r="L85" s="12"/>
      <c r="M85" s="12"/>
      <c r="N85" s="12"/>
      <c r="O85" s="12"/>
      <c r="P85" s="76"/>
      <c r="Q85" s="77"/>
      <c r="R85" s="77"/>
    </row>
    <row r="86" spans="1:20" ht="22.5" customHeight="1">
      <c r="A86" s="162" t="s">
        <v>217</v>
      </c>
      <c r="B86" s="160" t="s">
        <v>67</v>
      </c>
      <c r="C86" s="150" t="s">
        <v>286</v>
      </c>
      <c r="D86" s="150"/>
      <c r="E86" s="150"/>
      <c r="F86" s="150"/>
      <c r="G86" s="160" t="s">
        <v>38</v>
      </c>
      <c r="H86" s="144" t="s">
        <v>47</v>
      </c>
      <c r="I86" s="145"/>
      <c r="J86" s="145"/>
      <c r="K86" s="146"/>
      <c r="L86" s="144" t="s">
        <v>216</v>
      </c>
      <c r="M86" s="145"/>
      <c r="N86" s="145"/>
      <c r="O86" s="146"/>
      <c r="P86" s="48" t="s">
        <v>96</v>
      </c>
      <c r="Q86" s="48" t="s">
        <v>96</v>
      </c>
      <c r="R86" s="61"/>
      <c r="T86" s="81" t="s">
        <v>153</v>
      </c>
    </row>
    <row r="87" spans="1:20" ht="22.5" customHeight="1">
      <c r="A87" s="161"/>
      <c r="B87" s="161"/>
      <c r="C87" s="68" t="s">
        <v>215</v>
      </c>
      <c r="D87" s="150" t="s">
        <v>120</v>
      </c>
      <c r="E87" s="150"/>
      <c r="F87" s="68" t="s">
        <v>15</v>
      </c>
      <c r="G87" s="161"/>
      <c r="H87" s="69" t="s">
        <v>29</v>
      </c>
      <c r="I87" s="69" t="s">
        <v>28</v>
      </c>
      <c r="J87" s="68" t="s">
        <v>18</v>
      </c>
      <c r="K87" s="68" t="s">
        <v>19</v>
      </c>
      <c r="L87" s="53" t="s">
        <v>109</v>
      </c>
      <c r="M87" s="53" t="s">
        <v>110</v>
      </c>
      <c r="N87" s="53" t="s">
        <v>111</v>
      </c>
      <c r="O87" s="53" t="s">
        <v>112</v>
      </c>
      <c r="P87" s="70" t="s">
        <v>104</v>
      </c>
      <c r="Q87" s="70" t="s">
        <v>116</v>
      </c>
      <c r="R87" s="70" t="s">
        <v>115</v>
      </c>
      <c r="T87" s="81" t="s">
        <v>159</v>
      </c>
    </row>
    <row r="88" spans="1:20" ht="22.5" customHeight="1">
      <c r="A88" s="6"/>
      <c r="B88" s="9"/>
      <c r="C88" s="72"/>
      <c r="D88" s="152"/>
      <c r="E88" s="152"/>
      <c r="F88" s="15"/>
      <c r="G88" s="7"/>
      <c r="H88" s="6"/>
      <c r="I88" s="6"/>
      <c r="J88" s="7" t="s">
        <v>1</v>
      </c>
      <c r="K88" s="8" t="s">
        <v>1</v>
      </c>
      <c r="L88" s="1"/>
      <c r="M88" s="1"/>
      <c r="N88" s="1"/>
      <c r="O88" s="20">
        <f>L88-(M88+N88)</f>
        <v>0</v>
      </c>
      <c r="P88" s="29" t="str">
        <f>IF(OR(G88="新規",G88="追加",G88=""),"OK",(IF(AND(H88="",I88=""),"NG","OK")))</f>
        <v>OK</v>
      </c>
      <c r="Q88" s="10" t="str">
        <f>IF(OR(G88="新規",G88="追加",G88=""),"OK",(IF(OR(AND(J88="",K88=""),AND(J88="",K88="□"),AND(J88="□",K88=""),AND(J88="□",K88="□")),"NG","OK")))</f>
        <v>OK</v>
      </c>
      <c r="R88" s="10" t="str">
        <f>IF(OR(AND(C88&lt;&gt;"",D88&lt;&gt;"",F88&lt;&gt;"",G88&lt;&gt;""),(C88="")),"OK","NG")</f>
        <v>OK</v>
      </c>
      <c r="T88" s="81" t="s">
        <v>13</v>
      </c>
    </row>
    <row r="89" spans="1:20" ht="22.5" customHeight="1">
      <c r="A89" s="6"/>
      <c r="B89" s="9"/>
      <c r="C89" s="72"/>
      <c r="D89" s="152"/>
      <c r="E89" s="152"/>
      <c r="F89" s="15"/>
      <c r="G89" s="7"/>
      <c r="H89" s="6"/>
      <c r="I89" s="6"/>
      <c r="J89" s="7" t="s">
        <v>1</v>
      </c>
      <c r="K89" s="8" t="s">
        <v>1</v>
      </c>
      <c r="L89" s="1"/>
      <c r="M89" s="1"/>
      <c r="N89" s="1"/>
      <c r="O89" s="20">
        <f t="shared" ref="O89:O94" si="25">L89-(M89+N89)</f>
        <v>0</v>
      </c>
      <c r="P89" s="29" t="str">
        <f t="shared" ref="P89:P94" si="26">IF(OR(G89="新規",G89="追加",G89=""),"OK",(IF(AND(H89="",I89=""),"NG","OK")))</f>
        <v>OK</v>
      </c>
      <c r="Q89" s="10" t="str">
        <f t="shared" ref="Q89:Q94" si="27">IF(OR(G89="新規",G89="追加",G89=""),"OK",(IF(OR(AND(J89="",K89=""),AND(J89="",K89="□"),AND(J89="□",K89=""),AND(J89="□",K89="□")),"NG","OK")))</f>
        <v>OK</v>
      </c>
      <c r="R89" s="10" t="str">
        <f t="shared" ref="R89:R94" si="28">IF(OR(AND(C89&lt;&gt;"",D89&lt;&gt;"",F89&lt;&gt;"",G89&lt;&gt;""),(C89="")),"OK","NG")</f>
        <v>OK</v>
      </c>
    </row>
    <row r="90" spans="1:20" ht="22.5" customHeight="1">
      <c r="A90" s="6"/>
      <c r="B90" s="9"/>
      <c r="C90" s="72"/>
      <c r="D90" s="152"/>
      <c r="E90" s="152"/>
      <c r="F90" s="15"/>
      <c r="G90" s="7"/>
      <c r="H90" s="6"/>
      <c r="I90" s="6"/>
      <c r="J90" s="7" t="s">
        <v>1</v>
      </c>
      <c r="K90" s="8" t="s">
        <v>1</v>
      </c>
      <c r="L90" s="1"/>
      <c r="M90" s="1"/>
      <c r="N90" s="1"/>
      <c r="O90" s="20">
        <f t="shared" si="25"/>
        <v>0</v>
      </c>
      <c r="P90" s="29" t="str">
        <f t="shared" si="26"/>
        <v>OK</v>
      </c>
      <c r="Q90" s="10" t="str">
        <f t="shared" si="27"/>
        <v>OK</v>
      </c>
      <c r="R90" s="10" t="str">
        <f t="shared" si="28"/>
        <v>OK</v>
      </c>
    </row>
    <row r="91" spans="1:20" ht="22.5" customHeight="1">
      <c r="A91" s="6"/>
      <c r="B91" s="9"/>
      <c r="C91" s="72"/>
      <c r="D91" s="152"/>
      <c r="E91" s="152"/>
      <c r="F91" s="15"/>
      <c r="G91" s="7"/>
      <c r="H91" s="6"/>
      <c r="I91" s="6"/>
      <c r="J91" s="7" t="s">
        <v>1</v>
      </c>
      <c r="K91" s="8" t="s">
        <v>1</v>
      </c>
      <c r="L91" s="1"/>
      <c r="M91" s="1"/>
      <c r="N91" s="1"/>
      <c r="O91" s="20">
        <f t="shared" si="25"/>
        <v>0</v>
      </c>
      <c r="P91" s="29" t="str">
        <f t="shared" si="26"/>
        <v>OK</v>
      </c>
      <c r="Q91" s="10" t="str">
        <f t="shared" si="27"/>
        <v>OK</v>
      </c>
      <c r="R91" s="10" t="str">
        <f t="shared" si="28"/>
        <v>OK</v>
      </c>
    </row>
    <row r="92" spans="1:20" ht="22.5" customHeight="1">
      <c r="A92" s="6"/>
      <c r="B92" s="9"/>
      <c r="C92" s="72"/>
      <c r="D92" s="152"/>
      <c r="E92" s="152"/>
      <c r="F92" s="16"/>
      <c r="G92" s="7"/>
      <c r="H92" s="6"/>
      <c r="I92" s="6"/>
      <c r="J92" s="7" t="s">
        <v>1</v>
      </c>
      <c r="K92" s="8" t="s">
        <v>1</v>
      </c>
      <c r="L92" s="1"/>
      <c r="M92" s="1"/>
      <c r="N92" s="1"/>
      <c r="O92" s="20">
        <f t="shared" si="25"/>
        <v>0</v>
      </c>
      <c r="P92" s="29" t="str">
        <f t="shared" si="26"/>
        <v>OK</v>
      </c>
      <c r="Q92" s="10" t="str">
        <f t="shared" si="27"/>
        <v>OK</v>
      </c>
      <c r="R92" s="10" t="str">
        <f t="shared" si="28"/>
        <v>OK</v>
      </c>
    </row>
    <row r="93" spans="1:20" ht="22.5" customHeight="1">
      <c r="A93" s="6"/>
      <c r="B93" s="9"/>
      <c r="C93" s="72"/>
      <c r="D93" s="152"/>
      <c r="E93" s="152"/>
      <c r="F93" s="15"/>
      <c r="G93" s="7"/>
      <c r="H93" s="6"/>
      <c r="I93" s="6"/>
      <c r="J93" s="7" t="s">
        <v>1</v>
      </c>
      <c r="K93" s="8" t="s">
        <v>1</v>
      </c>
      <c r="L93" s="1"/>
      <c r="M93" s="1"/>
      <c r="N93" s="1"/>
      <c r="O93" s="20">
        <f t="shared" si="25"/>
        <v>0</v>
      </c>
      <c r="P93" s="29" t="str">
        <f t="shared" si="26"/>
        <v>OK</v>
      </c>
      <c r="Q93" s="10" t="str">
        <f t="shared" si="27"/>
        <v>OK</v>
      </c>
      <c r="R93" s="10" t="str">
        <f t="shared" si="28"/>
        <v>OK</v>
      </c>
    </row>
    <row r="94" spans="1:20" ht="22.5" customHeight="1">
      <c r="A94" s="6"/>
      <c r="B94" s="9"/>
      <c r="C94" s="72"/>
      <c r="D94" s="152"/>
      <c r="E94" s="152"/>
      <c r="F94" s="15"/>
      <c r="G94" s="7"/>
      <c r="H94" s="6"/>
      <c r="I94" s="6"/>
      <c r="J94" s="7" t="s">
        <v>1</v>
      </c>
      <c r="K94" s="8" t="s">
        <v>1</v>
      </c>
      <c r="L94" s="1"/>
      <c r="M94" s="1"/>
      <c r="N94" s="1"/>
      <c r="O94" s="20">
        <f t="shared" si="25"/>
        <v>0</v>
      </c>
      <c r="P94" s="29" t="str">
        <f t="shared" si="26"/>
        <v>OK</v>
      </c>
      <c r="Q94" s="10" t="str">
        <f t="shared" si="27"/>
        <v>OK</v>
      </c>
      <c r="R94" s="10" t="str">
        <f t="shared" si="28"/>
        <v>OK</v>
      </c>
    </row>
    <row r="95" spans="1:20" ht="22.5" customHeight="1">
      <c r="A95" s="12"/>
      <c r="B95" s="13"/>
      <c r="C95" s="14"/>
      <c r="D95" s="13"/>
      <c r="E95" s="14"/>
      <c r="F95" s="14"/>
      <c r="G95" s="13"/>
      <c r="H95" s="13"/>
      <c r="I95" s="12"/>
      <c r="J95" s="12"/>
      <c r="K95" s="68" t="s">
        <v>137</v>
      </c>
      <c r="L95" s="27">
        <f>SUM(L88:L94)</f>
        <v>0</v>
      </c>
      <c r="M95" s="27">
        <f t="shared" ref="M95:N95" si="29">SUM(M88:M94)</f>
        <v>0</v>
      </c>
      <c r="N95" s="27">
        <f t="shared" si="29"/>
        <v>0</v>
      </c>
      <c r="O95" s="27">
        <f>L95-(M95+N95)</f>
        <v>0</v>
      </c>
      <c r="P95" s="76"/>
      <c r="Q95" s="77"/>
      <c r="R95" s="77"/>
    </row>
    <row r="96" spans="1:20" ht="23" customHeight="1">
      <c r="A96" s="48" t="s">
        <v>134</v>
      </c>
      <c r="B96" s="13"/>
      <c r="C96" s="14"/>
      <c r="D96" s="13"/>
      <c r="E96" s="14"/>
      <c r="F96" s="14"/>
      <c r="G96" s="13"/>
      <c r="H96" s="13"/>
      <c r="I96" s="12"/>
      <c r="J96" s="12"/>
      <c r="K96" s="12"/>
      <c r="L96" s="12"/>
      <c r="M96" s="12"/>
      <c r="N96" s="12"/>
      <c r="O96" s="12"/>
      <c r="P96" s="76"/>
      <c r="Q96" s="77"/>
      <c r="R96" s="77"/>
    </row>
    <row r="97" spans="1:20" ht="23" customHeight="1">
      <c r="A97" s="162" t="s">
        <v>217</v>
      </c>
      <c r="B97" s="160" t="s">
        <v>67</v>
      </c>
      <c r="C97" s="150" t="s">
        <v>286</v>
      </c>
      <c r="D97" s="150"/>
      <c r="E97" s="150"/>
      <c r="F97" s="150"/>
      <c r="G97" s="160" t="s">
        <v>38</v>
      </c>
      <c r="H97" s="144" t="s">
        <v>47</v>
      </c>
      <c r="I97" s="145"/>
      <c r="J97" s="145"/>
      <c r="K97" s="146"/>
      <c r="L97" s="144" t="s">
        <v>216</v>
      </c>
      <c r="M97" s="145"/>
      <c r="N97" s="145"/>
      <c r="O97" s="146"/>
      <c r="P97" s="48" t="s">
        <v>96</v>
      </c>
      <c r="Q97" s="48" t="s">
        <v>96</v>
      </c>
      <c r="R97" s="61"/>
    </row>
    <row r="98" spans="1:20" ht="23" customHeight="1">
      <c r="A98" s="161"/>
      <c r="B98" s="161"/>
      <c r="C98" s="68" t="s">
        <v>215</v>
      </c>
      <c r="D98" s="150" t="s">
        <v>120</v>
      </c>
      <c r="E98" s="150"/>
      <c r="F98" s="68" t="s">
        <v>15</v>
      </c>
      <c r="G98" s="161"/>
      <c r="H98" s="69" t="s">
        <v>29</v>
      </c>
      <c r="I98" s="69" t="s">
        <v>28</v>
      </c>
      <c r="J98" s="68" t="s">
        <v>18</v>
      </c>
      <c r="K98" s="68" t="s">
        <v>19</v>
      </c>
      <c r="L98" s="53" t="s">
        <v>109</v>
      </c>
      <c r="M98" s="53" t="s">
        <v>110</v>
      </c>
      <c r="N98" s="53" t="s">
        <v>111</v>
      </c>
      <c r="O98" s="53" t="s">
        <v>112</v>
      </c>
      <c r="P98" s="70" t="s">
        <v>104</v>
      </c>
      <c r="Q98" s="70" t="s">
        <v>116</v>
      </c>
      <c r="R98" s="70" t="s">
        <v>115</v>
      </c>
      <c r="T98" s="81" t="s">
        <v>153</v>
      </c>
    </row>
    <row r="99" spans="1:20" ht="23" customHeight="1">
      <c r="A99" s="6"/>
      <c r="B99" s="9"/>
      <c r="C99" s="72"/>
      <c r="D99" s="152"/>
      <c r="E99" s="152"/>
      <c r="F99" s="15"/>
      <c r="G99" s="7"/>
      <c r="H99" s="6"/>
      <c r="I99" s="6"/>
      <c r="J99" s="7" t="s">
        <v>1</v>
      </c>
      <c r="K99" s="8" t="s">
        <v>1</v>
      </c>
      <c r="L99" s="1"/>
      <c r="M99" s="1"/>
      <c r="N99" s="1"/>
      <c r="O99" s="20">
        <f>L99-(M99+N99)</f>
        <v>0</v>
      </c>
      <c r="P99" s="29" t="str">
        <f>IF(OR(G99="新規",G99="追加",G99=""),"OK",(IF(AND(H99="",I99=""),"NG","OK")))</f>
        <v>OK</v>
      </c>
      <c r="Q99" s="10" t="str">
        <f>IF(OR(G99="新規",G99="追加",G99=""),"OK",(IF(OR(AND(J99="",K99=""),AND(J99="",K99="□"),AND(J99="□",K99=""),AND(J99="□",K99="□")),"NG","OK")))</f>
        <v>OK</v>
      </c>
      <c r="R99" s="10" t="str">
        <f>IF(OR(AND(C99&lt;&gt;"",D99&lt;&gt;"",F99&lt;&gt;"",G99&lt;&gt;""),(C99="")),"OK","NG")</f>
        <v>OK</v>
      </c>
      <c r="T99" s="81" t="s">
        <v>161</v>
      </c>
    </row>
    <row r="100" spans="1:20" ht="23" customHeight="1">
      <c r="A100" s="6"/>
      <c r="B100" s="9"/>
      <c r="C100" s="72"/>
      <c r="D100" s="152"/>
      <c r="E100" s="152"/>
      <c r="F100" s="15"/>
      <c r="G100" s="7"/>
      <c r="H100" s="6"/>
      <c r="I100" s="6"/>
      <c r="J100" s="7" t="s">
        <v>1</v>
      </c>
      <c r="K100" s="8" t="s">
        <v>1</v>
      </c>
      <c r="L100" s="1"/>
      <c r="M100" s="1"/>
      <c r="N100" s="1"/>
      <c r="O100" s="20">
        <f t="shared" ref="O100:O105" si="30">L100-(M100+N100)</f>
        <v>0</v>
      </c>
      <c r="P100" s="29" t="str">
        <f t="shared" ref="P100:P105" si="31">IF(OR(G100="新規",G100="追加",G100=""),"OK",(IF(AND(H100="",I100=""),"NG","OK")))</f>
        <v>OK</v>
      </c>
      <c r="Q100" s="10" t="str">
        <f t="shared" ref="Q100:Q105" si="32">IF(OR(G100="新規",G100="追加",G100=""),"OK",(IF(OR(AND(J100="",K100=""),AND(J100="",K100="□"),AND(J100="□",K100=""),AND(J100="□",K100="□")),"NG","OK")))</f>
        <v>OK</v>
      </c>
      <c r="R100" s="10" t="str">
        <f t="shared" ref="R100:R105" si="33">IF(OR(AND(C100&lt;&gt;"",D100&lt;&gt;"",F100&lt;&gt;"",G100&lt;&gt;""),(C100="")),"OK","NG")</f>
        <v>OK</v>
      </c>
      <c r="T100" s="81" t="s">
        <v>218</v>
      </c>
    </row>
    <row r="101" spans="1:20" ht="23" customHeight="1">
      <c r="A101" s="6"/>
      <c r="B101" s="9"/>
      <c r="C101" s="72"/>
      <c r="D101" s="152"/>
      <c r="E101" s="152"/>
      <c r="F101" s="15"/>
      <c r="G101" s="7"/>
      <c r="H101" s="6"/>
      <c r="I101" s="6"/>
      <c r="J101" s="7" t="s">
        <v>1</v>
      </c>
      <c r="K101" s="8" t="s">
        <v>1</v>
      </c>
      <c r="L101" s="1"/>
      <c r="M101" s="1"/>
      <c r="N101" s="1"/>
      <c r="O101" s="20">
        <f t="shared" si="30"/>
        <v>0</v>
      </c>
      <c r="P101" s="29" t="str">
        <f t="shared" si="31"/>
        <v>OK</v>
      </c>
      <c r="Q101" s="10" t="str">
        <f t="shared" si="32"/>
        <v>OK</v>
      </c>
      <c r="R101" s="10" t="str">
        <f t="shared" si="33"/>
        <v>OK</v>
      </c>
      <c r="T101" s="81" t="s">
        <v>160</v>
      </c>
    </row>
    <row r="102" spans="1:20" ht="23" customHeight="1">
      <c r="A102" s="6"/>
      <c r="B102" s="9"/>
      <c r="C102" s="72"/>
      <c r="D102" s="152"/>
      <c r="E102" s="152"/>
      <c r="F102" s="15"/>
      <c r="G102" s="7"/>
      <c r="H102" s="6"/>
      <c r="I102" s="6"/>
      <c r="J102" s="7" t="s">
        <v>1</v>
      </c>
      <c r="K102" s="8" t="s">
        <v>1</v>
      </c>
      <c r="L102" s="1"/>
      <c r="M102" s="1"/>
      <c r="N102" s="1"/>
      <c r="O102" s="20">
        <f t="shared" si="30"/>
        <v>0</v>
      </c>
      <c r="P102" s="29" t="str">
        <f t="shared" si="31"/>
        <v>OK</v>
      </c>
      <c r="Q102" s="10" t="str">
        <f t="shared" si="32"/>
        <v>OK</v>
      </c>
      <c r="R102" s="10" t="str">
        <f t="shared" si="33"/>
        <v>OK</v>
      </c>
      <c r="T102" s="81" t="s">
        <v>13</v>
      </c>
    </row>
    <row r="103" spans="1:20" ht="23" customHeight="1">
      <c r="A103" s="6"/>
      <c r="B103" s="9"/>
      <c r="C103" s="72"/>
      <c r="D103" s="152"/>
      <c r="E103" s="152"/>
      <c r="F103" s="16"/>
      <c r="G103" s="7"/>
      <c r="H103" s="6"/>
      <c r="I103" s="6"/>
      <c r="J103" s="7" t="s">
        <v>1</v>
      </c>
      <c r="K103" s="8" t="s">
        <v>1</v>
      </c>
      <c r="L103" s="1"/>
      <c r="M103" s="1"/>
      <c r="N103" s="1"/>
      <c r="O103" s="20">
        <f t="shared" si="30"/>
        <v>0</v>
      </c>
      <c r="P103" s="29" t="str">
        <f t="shared" si="31"/>
        <v>OK</v>
      </c>
      <c r="Q103" s="10" t="str">
        <f>IF(OR(G103="新規",G103="追加",G103=""),"OK",(IF(OR(AND(J103="",K103=""),AND(J103="",K103="□"),AND(J103="□",K103=""),AND(J103="□",K103="□")),"NG","OK")))</f>
        <v>OK</v>
      </c>
      <c r="R103" s="10" t="str">
        <f t="shared" si="33"/>
        <v>OK</v>
      </c>
    </row>
    <row r="104" spans="1:20" ht="23" customHeight="1">
      <c r="A104" s="6"/>
      <c r="B104" s="9"/>
      <c r="C104" s="72"/>
      <c r="D104" s="152"/>
      <c r="E104" s="152"/>
      <c r="F104" s="15"/>
      <c r="G104" s="7"/>
      <c r="H104" s="6"/>
      <c r="I104" s="6"/>
      <c r="J104" s="7" t="s">
        <v>1</v>
      </c>
      <c r="K104" s="8" t="s">
        <v>1</v>
      </c>
      <c r="L104" s="1"/>
      <c r="M104" s="1"/>
      <c r="N104" s="1"/>
      <c r="O104" s="20">
        <f t="shared" si="30"/>
        <v>0</v>
      </c>
      <c r="P104" s="29" t="str">
        <f t="shared" si="31"/>
        <v>OK</v>
      </c>
      <c r="Q104" s="10" t="str">
        <f t="shared" si="32"/>
        <v>OK</v>
      </c>
      <c r="R104" s="10" t="str">
        <f t="shared" si="33"/>
        <v>OK</v>
      </c>
    </row>
    <row r="105" spans="1:20" ht="22.5" customHeight="1">
      <c r="A105" s="6"/>
      <c r="B105" s="9"/>
      <c r="C105" s="72"/>
      <c r="D105" s="152"/>
      <c r="E105" s="152"/>
      <c r="F105" s="15"/>
      <c r="G105" s="7"/>
      <c r="H105" s="6"/>
      <c r="I105" s="6"/>
      <c r="J105" s="7" t="s">
        <v>1</v>
      </c>
      <c r="K105" s="8" t="s">
        <v>1</v>
      </c>
      <c r="L105" s="1"/>
      <c r="M105" s="1"/>
      <c r="N105" s="1"/>
      <c r="O105" s="20">
        <f t="shared" si="30"/>
        <v>0</v>
      </c>
      <c r="P105" s="29" t="str">
        <f t="shared" si="31"/>
        <v>OK</v>
      </c>
      <c r="Q105" s="10" t="str">
        <f t="shared" si="32"/>
        <v>OK</v>
      </c>
      <c r="R105" s="10" t="str">
        <f t="shared" si="33"/>
        <v>OK</v>
      </c>
    </row>
    <row r="106" spans="1:20" ht="22.5" customHeight="1">
      <c r="A106" s="12"/>
      <c r="B106" s="13"/>
      <c r="C106" s="14"/>
      <c r="D106" s="13"/>
      <c r="E106" s="14"/>
      <c r="F106" s="14"/>
      <c r="G106" s="13"/>
      <c r="H106" s="13"/>
      <c r="I106" s="12"/>
      <c r="J106" s="12"/>
      <c r="K106" s="68" t="s">
        <v>137</v>
      </c>
      <c r="L106" s="27">
        <f>SUM(L99:L105)</f>
        <v>0</v>
      </c>
      <c r="M106" s="27">
        <f t="shared" ref="M106:N106" si="34">SUM(M99:M105)</f>
        <v>0</v>
      </c>
      <c r="N106" s="27">
        <f t="shared" si="34"/>
        <v>0</v>
      </c>
      <c r="O106" s="27">
        <f>L106-(M106+N106)</f>
        <v>0</v>
      </c>
      <c r="P106" s="76"/>
      <c r="Q106" s="77"/>
      <c r="R106" s="77"/>
    </row>
    <row r="107" spans="1:20" ht="22.5" customHeight="1">
      <c r="A107" s="48" t="s">
        <v>136</v>
      </c>
      <c r="B107" s="13"/>
      <c r="C107" s="14"/>
      <c r="D107" s="13"/>
      <c r="E107" s="14"/>
      <c r="F107" s="14"/>
      <c r="G107" s="13"/>
      <c r="H107" s="13"/>
      <c r="I107" s="12"/>
      <c r="J107" s="12"/>
      <c r="K107" s="12"/>
      <c r="L107" s="12"/>
      <c r="M107" s="12"/>
      <c r="N107" s="12"/>
      <c r="O107" s="12"/>
      <c r="P107" s="76"/>
      <c r="Q107" s="77"/>
      <c r="R107" s="77"/>
    </row>
    <row r="108" spans="1:20" ht="22.5" customHeight="1">
      <c r="A108" s="162" t="s">
        <v>217</v>
      </c>
      <c r="B108" s="160" t="s">
        <v>67</v>
      </c>
      <c r="C108" s="150" t="s">
        <v>286</v>
      </c>
      <c r="D108" s="150"/>
      <c r="E108" s="150"/>
      <c r="F108" s="150"/>
      <c r="G108" s="160" t="s">
        <v>38</v>
      </c>
      <c r="H108" s="144" t="s">
        <v>47</v>
      </c>
      <c r="I108" s="145"/>
      <c r="J108" s="145"/>
      <c r="K108" s="146"/>
      <c r="L108" s="144" t="s">
        <v>216</v>
      </c>
      <c r="M108" s="145"/>
      <c r="N108" s="145"/>
      <c r="O108" s="146"/>
      <c r="P108" s="48" t="s">
        <v>96</v>
      </c>
      <c r="Q108" s="48" t="s">
        <v>96</v>
      </c>
      <c r="R108" s="61"/>
    </row>
    <row r="109" spans="1:20" ht="22.5" customHeight="1">
      <c r="A109" s="161"/>
      <c r="B109" s="161"/>
      <c r="C109" s="68" t="s">
        <v>215</v>
      </c>
      <c r="D109" s="150" t="s">
        <v>120</v>
      </c>
      <c r="E109" s="150"/>
      <c r="F109" s="68" t="s">
        <v>15</v>
      </c>
      <c r="G109" s="161"/>
      <c r="H109" s="69" t="s">
        <v>29</v>
      </c>
      <c r="I109" s="69" t="s">
        <v>28</v>
      </c>
      <c r="J109" s="68" t="s">
        <v>18</v>
      </c>
      <c r="K109" s="68" t="s">
        <v>19</v>
      </c>
      <c r="L109" s="53" t="s">
        <v>109</v>
      </c>
      <c r="M109" s="53" t="s">
        <v>110</v>
      </c>
      <c r="N109" s="53" t="s">
        <v>111</v>
      </c>
      <c r="O109" s="53" t="s">
        <v>112</v>
      </c>
      <c r="P109" s="70" t="s">
        <v>104</v>
      </c>
      <c r="Q109" s="70" t="s">
        <v>116</v>
      </c>
      <c r="R109" s="70" t="s">
        <v>115</v>
      </c>
      <c r="T109" s="81" t="s">
        <v>153</v>
      </c>
    </row>
    <row r="110" spans="1:20" ht="22.5" customHeight="1">
      <c r="A110" s="6"/>
      <c r="B110" s="9"/>
      <c r="C110" s="72"/>
      <c r="D110" s="152"/>
      <c r="E110" s="152"/>
      <c r="F110" s="15"/>
      <c r="G110" s="7"/>
      <c r="H110" s="6"/>
      <c r="I110" s="6"/>
      <c r="J110" s="7" t="s">
        <v>1</v>
      </c>
      <c r="K110" s="8" t="s">
        <v>1</v>
      </c>
      <c r="L110" s="1"/>
      <c r="M110" s="1"/>
      <c r="N110" s="1"/>
      <c r="O110" s="20">
        <f>L110-(M110+N110)</f>
        <v>0</v>
      </c>
      <c r="P110" s="29" t="str">
        <f>IF(OR(G110="新規",G110="追加",G110=""),"OK",(IF(AND(H110="",I110=""),"NG","OK")))</f>
        <v>OK</v>
      </c>
      <c r="Q110" s="10" t="str">
        <f>IF(OR(G110="新規",G110="追加",G110=""),"OK",(IF(OR(AND(J110="",K110=""),AND(J110="",K110="□"),AND(J110="□",K110=""),AND(J110="□",K110="□")),"NG","OK")))</f>
        <v>OK</v>
      </c>
      <c r="R110" s="10" t="str">
        <f>IF(OR(AND(C110&lt;&gt;"",D110&lt;&gt;"",F110&lt;&gt;"",G110&lt;&gt;""),(C110="")),"OK","NG")</f>
        <v>OK</v>
      </c>
      <c r="T110" s="81" t="s">
        <v>164</v>
      </c>
    </row>
    <row r="111" spans="1:20" ht="22.5" customHeight="1">
      <c r="A111" s="6"/>
      <c r="B111" s="9"/>
      <c r="C111" s="72"/>
      <c r="D111" s="152"/>
      <c r="E111" s="152"/>
      <c r="F111" s="15"/>
      <c r="G111" s="7"/>
      <c r="H111" s="6"/>
      <c r="I111" s="6"/>
      <c r="J111" s="7" t="s">
        <v>1</v>
      </c>
      <c r="K111" s="8" t="s">
        <v>1</v>
      </c>
      <c r="L111" s="1"/>
      <c r="M111" s="1"/>
      <c r="N111" s="1"/>
      <c r="O111" s="20">
        <f t="shared" ref="O111:O116" si="35">L111-(M111+N111)</f>
        <v>0</v>
      </c>
      <c r="P111" s="29" t="str">
        <f t="shared" ref="P111:P116" si="36">IF(OR(G111="新規",G111="追加",G111=""),"OK",(IF(AND(H111="",I111=""),"NG","OK")))</f>
        <v>OK</v>
      </c>
      <c r="Q111" s="10" t="str">
        <f t="shared" ref="Q111:Q116" si="37">IF(OR(G111="新規",G111="追加",G111=""),"OK",(IF(OR(AND(J111="",K111=""),AND(J111="",K111="□"),AND(J111="□",K111=""),AND(J111="□",K111="□")),"NG","OK")))</f>
        <v>OK</v>
      </c>
      <c r="R111" s="10" t="str">
        <f t="shared" ref="R111:R115" si="38">IF(OR(AND(C111&lt;&gt;"",D111&lt;&gt;"",F111&lt;&gt;"",G111&lt;&gt;""),(C111="")),"OK","NG")</f>
        <v>OK</v>
      </c>
      <c r="T111" s="81" t="s">
        <v>13</v>
      </c>
    </row>
    <row r="112" spans="1:20" ht="22.5" customHeight="1">
      <c r="A112" s="6"/>
      <c r="B112" s="9"/>
      <c r="C112" s="72"/>
      <c r="D112" s="152"/>
      <c r="E112" s="152"/>
      <c r="F112" s="15"/>
      <c r="G112" s="7"/>
      <c r="H112" s="6"/>
      <c r="I112" s="6"/>
      <c r="J112" s="7" t="s">
        <v>1</v>
      </c>
      <c r="K112" s="8" t="s">
        <v>1</v>
      </c>
      <c r="L112" s="1"/>
      <c r="M112" s="1"/>
      <c r="N112" s="1"/>
      <c r="O112" s="20">
        <f t="shared" si="35"/>
        <v>0</v>
      </c>
      <c r="P112" s="29" t="str">
        <f t="shared" si="36"/>
        <v>OK</v>
      </c>
      <c r="Q112" s="10" t="str">
        <f t="shared" si="37"/>
        <v>OK</v>
      </c>
      <c r="R112" s="10" t="str">
        <f t="shared" si="38"/>
        <v>OK</v>
      </c>
    </row>
    <row r="113" spans="1:23" ht="22.5" customHeight="1">
      <c r="A113" s="6"/>
      <c r="B113" s="9"/>
      <c r="C113" s="72"/>
      <c r="D113" s="152"/>
      <c r="E113" s="152"/>
      <c r="F113" s="15"/>
      <c r="G113" s="7"/>
      <c r="H113" s="6"/>
      <c r="I113" s="6"/>
      <c r="J113" s="7" t="s">
        <v>1</v>
      </c>
      <c r="K113" s="8" t="s">
        <v>1</v>
      </c>
      <c r="L113" s="1"/>
      <c r="M113" s="1"/>
      <c r="N113" s="1"/>
      <c r="O113" s="20">
        <f t="shared" si="35"/>
        <v>0</v>
      </c>
      <c r="P113" s="29" t="str">
        <f t="shared" si="36"/>
        <v>OK</v>
      </c>
      <c r="Q113" s="10" t="str">
        <f t="shared" si="37"/>
        <v>OK</v>
      </c>
      <c r="R113" s="10" t="str">
        <f t="shared" si="38"/>
        <v>OK</v>
      </c>
    </row>
    <row r="114" spans="1:23" ht="22.5" customHeight="1">
      <c r="A114" s="6"/>
      <c r="B114" s="9"/>
      <c r="C114" s="72"/>
      <c r="D114" s="152"/>
      <c r="E114" s="152"/>
      <c r="F114" s="16"/>
      <c r="G114" s="7"/>
      <c r="H114" s="6"/>
      <c r="I114" s="6"/>
      <c r="J114" s="7" t="s">
        <v>1</v>
      </c>
      <c r="K114" s="8" t="s">
        <v>1</v>
      </c>
      <c r="L114" s="1"/>
      <c r="M114" s="1"/>
      <c r="N114" s="1"/>
      <c r="O114" s="20">
        <f t="shared" si="35"/>
        <v>0</v>
      </c>
      <c r="P114" s="29" t="str">
        <f t="shared" si="36"/>
        <v>OK</v>
      </c>
      <c r="Q114" s="10" t="str">
        <f t="shared" si="37"/>
        <v>OK</v>
      </c>
      <c r="R114" s="10" t="str">
        <f t="shared" si="38"/>
        <v>OK</v>
      </c>
    </row>
    <row r="115" spans="1:23" ht="22.5" customHeight="1">
      <c r="A115" s="6"/>
      <c r="B115" s="9"/>
      <c r="C115" s="72"/>
      <c r="D115" s="152"/>
      <c r="E115" s="152"/>
      <c r="F115" s="15"/>
      <c r="G115" s="7"/>
      <c r="H115" s="6"/>
      <c r="I115" s="6"/>
      <c r="J115" s="7" t="s">
        <v>1</v>
      </c>
      <c r="K115" s="8" t="s">
        <v>1</v>
      </c>
      <c r="L115" s="1"/>
      <c r="M115" s="1"/>
      <c r="N115" s="1"/>
      <c r="O115" s="20">
        <f t="shared" si="35"/>
        <v>0</v>
      </c>
      <c r="P115" s="29" t="str">
        <f t="shared" si="36"/>
        <v>OK</v>
      </c>
      <c r="Q115" s="10" t="str">
        <f t="shared" si="37"/>
        <v>OK</v>
      </c>
      <c r="R115" s="10" t="str">
        <f t="shared" si="38"/>
        <v>OK</v>
      </c>
    </row>
    <row r="116" spans="1:23" ht="22.5" customHeight="1">
      <c r="A116" s="6"/>
      <c r="B116" s="9"/>
      <c r="C116" s="72"/>
      <c r="D116" s="152"/>
      <c r="E116" s="152"/>
      <c r="F116" s="15"/>
      <c r="G116" s="7"/>
      <c r="H116" s="6"/>
      <c r="I116" s="6"/>
      <c r="J116" s="7" t="s">
        <v>1</v>
      </c>
      <c r="K116" s="8" t="s">
        <v>1</v>
      </c>
      <c r="L116" s="1"/>
      <c r="M116" s="1"/>
      <c r="N116" s="1"/>
      <c r="O116" s="20">
        <f t="shared" si="35"/>
        <v>0</v>
      </c>
      <c r="P116" s="29" t="str">
        <f t="shared" si="36"/>
        <v>OK</v>
      </c>
      <c r="Q116" s="10" t="str">
        <f t="shared" si="37"/>
        <v>OK</v>
      </c>
      <c r="R116" s="10" t="str">
        <f>IF(OR(AND(C116&lt;&gt;"",D116&lt;&gt;"",F116&lt;&gt;"",G116&lt;&gt;""),(C116="")),"OK","NG")</f>
        <v>OK</v>
      </c>
    </row>
    <row r="117" spans="1:23" ht="22.5" customHeight="1">
      <c r="A117" s="12"/>
      <c r="B117" s="13"/>
      <c r="C117" s="14"/>
      <c r="D117" s="13"/>
      <c r="E117" s="14"/>
      <c r="F117" s="14"/>
      <c r="G117" s="13"/>
      <c r="H117" s="13"/>
      <c r="I117" s="12"/>
      <c r="J117" s="12"/>
      <c r="K117" s="68" t="s">
        <v>137</v>
      </c>
      <c r="L117" s="27">
        <f>SUM(L110:L116)</f>
        <v>0</v>
      </c>
      <c r="M117" s="27">
        <f t="shared" ref="M117:N117" si="39">SUM(M110:M116)</f>
        <v>0</v>
      </c>
      <c r="N117" s="27">
        <f t="shared" si="39"/>
        <v>0</v>
      </c>
      <c r="O117" s="27">
        <f>L117-(M117+N117)</f>
        <v>0</v>
      </c>
      <c r="P117" s="76"/>
      <c r="Q117" s="77"/>
      <c r="R117" s="77"/>
    </row>
    <row r="118" spans="1:23" ht="13">
      <c r="F118" s="85"/>
    </row>
    <row r="119" spans="1:23" s="61" customFormat="1" ht="13">
      <c r="A119" s="142" t="s">
        <v>139</v>
      </c>
      <c r="B119" s="143"/>
      <c r="C119" s="53" t="s">
        <v>138</v>
      </c>
      <c r="D119" s="53" t="s">
        <v>110</v>
      </c>
      <c r="E119" s="53" t="s">
        <v>111</v>
      </c>
      <c r="F119" s="53" t="s">
        <v>112</v>
      </c>
      <c r="G119" s="53" t="s">
        <v>165</v>
      </c>
      <c r="H119" s="142" t="s">
        <v>17</v>
      </c>
      <c r="I119" s="159"/>
      <c r="J119" s="136" t="s">
        <v>208</v>
      </c>
      <c r="K119" s="136"/>
      <c r="L119" s="136"/>
      <c r="M119" s="136"/>
      <c r="P119" s="87" t="s">
        <v>198</v>
      </c>
      <c r="Q119" s="88" t="s">
        <v>70</v>
      </c>
      <c r="R119" s="88" t="s">
        <v>84</v>
      </c>
    </row>
    <row r="120" spans="1:23" ht="22.5" customHeight="1">
      <c r="A120" s="153" t="s">
        <v>237</v>
      </c>
      <c r="B120" s="154"/>
      <c r="C120" s="100">
        <f>L40</f>
        <v>0</v>
      </c>
      <c r="D120" s="100">
        <f t="shared" ref="D120:F120" si="40">M40</f>
        <v>0</v>
      </c>
      <c r="E120" s="100">
        <f t="shared" si="40"/>
        <v>0</v>
      </c>
      <c r="F120" s="100">
        <f t="shared" si="40"/>
        <v>0</v>
      </c>
      <c r="G120" s="163">
        <f>SUM(D120:D122)</f>
        <v>0</v>
      </c>
      <c r="H120" s="157"/>
      <c r="I120" s="158"/>
      <c r="J120" s="151" t="s">
        <v>209</v>
      </c>
      <c r="K120" s="151"/>
      <c r="L120" s="151"/>
      <c r="M120" s="151"/>
      <c r="N120" s="89"/>
      <c r="O120" s="89"/>
      <c r="P120" s="29" t="str">
        <f>IF(G120&lt;=2500000,"OK","NG")</f>
        <v>OK</v>
      </c>
      <c r="Q120" s="10" t="str">
        <f t="shared" ref="Q120:Q126" si="41">IF(D120&lt;=C120/2,"OK","NG")</f>
        <v>OK</v>
      </c>
      <c r="R120" s="10" t="str">
        <f t="shared" ref="R120:R126" si="42">IF(C120=D120+E120+F120,"OK","NG")</f>
        <v>OK</v>
      </c>
      <c r="S120" s="90"/>
      <c r="T120" s="70"/>
      <c r="U120" s="70"/>
      <c r="V120" s="70"/>
      <c r="W120" s="70"/>
    </row>
    <row r="121" spans="1:23" ht="22.5" customHeight="1">
      <c r="A121" s="155" t="s">
        <v>238</v>
      </c>
      <c r="B121" s="156"/>
      <c r="C121" s="100">
        <f>L51</f>
        <v>0</v>
      </c>
      <c r="D121" s="100">
        <f t="shared" ref="D121:F121" si="43">M51</f>
        <v>0</v>
      </c>
      <c r="E121" s="100">
        <f t="shared" si="43"/>
        <v>0</v>
      </c>
      <c r="F121" s="100">
        <f t="shared" si="43"/>
        <v>0</v>
      </c>
      <c r="G121" s="164"/>
      <c r="H121" s="157"/>
      <c r="I121" s="158"/>
      <c r="J121" s="151"/>
      <c r="K121" s="151"/>
      <c r="L121" s="151"/>
      <c r="M121" s="151"/>
      <c r="N121" s="89"/>
      <c r="O121" s="89"/>
      <c r="P121" s="73" t="s">
        <v>152</v>
      </c>
      <c r="Q121" s="10" t="str">
        <f t="shared" si="41"/>
        <v>OK</v>
      </c>
      <c r="R121" s="10" t="str">
        <f t="shared" si="42"/>
        <v>OK</v>
      </c>
      <c r="S121" s="36"/>
    </row>
    <row r="122" spans="1:23" ht="22.5" customHeight="1">
      <c r="A122" s="155" t="s">
        <v>239</v>
      </c>
      <c r="B122" s="156"/>
      <c r="C122" s="100">
        <f>L62</f>
        <v>0</v>
      </c>
      <c r="D122" s="100">
        <f t="shared" ref="D122:F122" si="44">M62</f>
        <v>0</v>
      </c>
      <c r="E122" s="100">
        <f t="shared" si="44"/>
        <v>0</v>
      </c>
      <c r="F122" s="100">
        <f t="shared" si="44"/>
        <v>0</v>
      </c>
      <c r="G122" s="165"/>
      <c r="H122" s="32"/>
      <c r="I122" s="33"/>
      <c r="J122" s="151"/>
      <c r="K122" s="151"/>
      <c r="L122" s="151"/>
      <c r="M122" s="151"/>
      <c r="N122" s="89"/>
      <c r="O122" s="89"/>
      <c r="P122" s="73" t="s">
        <v>152</v>
      </c>
      <c r="Q122" s="10" t="str">
        <f t="shared" si="41"/>
        <v>OK</v>
      </c>
      <c r="R122" s="10" t="str">
        <f t="shared" si="42"/>
        <v>OK</v>
      </c>
      <c r="S122" s="36"/>
    </row>
    <row r="123" spans="1:23" ht="22.5" customHeight="1">
      <c r="A123" s="155" t="s">
        <v>240</v>
      </c>
      <c r="B123" s="156"/>
      <c r="C123" s="100">
        <f>L73</f>
        <v>0</v>
      </c>
      <c r="D123" s="100">
        <f t="shared" ref="D123:F123" si="45">M73</f>
        <v>0</v>
      </c>
      <c r="E123" s="100">
        <f t="shared" si="45"/>
        <v>0</v>
      </c>
      <c r="F123" s="100">
        <f t="shared" si="45"/>
        <v>0</v>
      </c>
      <c r="G123" s="100">
        <f>D123</f>
        <v>0</v>
      </c>
      <c r="H123" s="32"/>
      <c r="I123" s="33"/>
      <c r="J123" s="150" t="s">
        <v>210</v>
      </c>
      <c r="K123" s="150"/>
      <c r="L123" s="150"/>
      <c r="M123" s="150"/>
      <c r="N123" s="89"/>
      <c r="O123" s="89"/>
      <c r="P123" s="29" t="str">
        <f>IF(G123&lt;=2500000,"OK","NG")</f>
        <v>OK</v>
      </c>
      <c r="Q123" s="10" t="str">
        <f t="shared" si="41"/>
        <v>OK</v>
      </c>
      <c r="R123" s="10" t="str">
        <f t="shared" si="42"/>
        <v>OK</v>
      </c>
      <c r="S123" s="36"/>
    </row>
    <row r="124" spans="1:23" ht="22.5" customHeight="1">
      <c r="A124" s="155" t="s">
        <v>131</v>
      </c>
      <c r="B124" s="156"/>
      <c r="C124" s="100">
        <f>L84</f>
        <v>0</v>
      </c>
      <c r="D124" s="100">
        <f t="shared" ref="D124:F124" si="46">M84</f>
        <v>0</v>
      </c>
      <c r="E124" s="100">
        <f t="shared" si="46"/>
        <v>0</v>
      </c>
      <c r="F124" s="100">
        <f t="shared" si="46"/>
        <v>0</v>
      </c>
      <c r="G124" s="100">
        <f>D124</f>
        <v>0</v>
      </c>
      <c r="H124" s="32"/>
      <c r="I124" s="33"/>
      <c r="J124" s="150" t="s">
        <v>211</v>
      </c>
      <c r="K124" s="150"/>
      <c r="L124" s="150"/>
      <c r="M124" s="150"/>
      <c r="N124" s="89"/>
      <c r="O124" s="89"/>
      <c r="P124" s="29" t="str">
        <f>IF(G124&lt;=5000000,"OK","NG")</f>
        <v>OK</v>
      </c>
      <c r="Q124" s="10" t="str">
        <f t="shared" si="41"/>
        <v>OK</v>
      </c>
      <c r="R124" s="10" t="str">
        <f t="shared" si="42"/>
        <v>OK</v>
      </c>
      <c r="S124" s="36"/>
    </row>
    <row r="125" spans="1:23" ht="22.5" customHeight="1">
      <c r="A125" s="155" t="s">
        <v>241</v>
      </c>
      <c r="B125" s="156"/>
      <c r="C125" s="100">
        <f>L95</f>
        <v>0</v>
      </c>
      <c r="D125" s="100">
        <f t="shared" ref="D125:F125" si="47">M95</f>
        <v>0</v>
      </c>
      <c r="E125" s="100">
        <f t="shared" si="47"/>
        <v>0</v>
      </c>
      <c r="F125" s="100">
        <f t="shared" si="47"/>
        <v>0</v>
      </c>
      <c r="G125" s="183">
        <f>SUM(D125:D126)</f>
        <v>0</v>
      </c>
      <c r="H125" s="32"/>
      <c r="I125" s="33"/>
      <c r="J125" s="151" t="s">
        <v>212</v>
      </c>
      <c r="K125" s="151"/>
      <c r="L125" s="151"/>
      <c r="M125" s="151"/>
      <c r="N125" s="89"/>
      <c r="O125" s="89"/>
      <c r="P125" s="29" t="str">
        <f>IF(G125&lt;=2500000,"OK","NG")</f>
        <v>OK</v>
      </c>
      <c r="Q125" s="10" t="str">
        <f t="shared" si="41"/>
        <v>OK</v>
      </c>
      <c r="R125" s="10" t="str">
        <f t="shared" si="42"/>
        <v>OK</v>
      </c>
      <c r="S125" s="36"/>
    </row>
    <row r="126" spans="1:23" ht="22.5" customHeight="1">
      <c r="A126" s="155" t="s">
        <v>242</v>
      </c>
      <c r="B126" s="156"/>
      <c r="C126" s="100">
        <f>L106</f>
        <v>0</v>
      </c>
      <c r="D126" s="100">
        <f t="shared" ref="D126:F126" si="48">M106</f>
        <v>0</v>
      </c>
      <c r="E126" s="100">
        <f t="shared" si="48"/>
        <v>0</v>
      </c>
      <c r="F126" s="100">
        <f t="shared" si="48"/>
        <v>0</v>
      </c>
      <c r="G126" s="184"/>
      <c r="H126" s="32"/>
      <c r="I126" s="33"/>
      <c r="J126" s="151"/>
      <c r="K126" s="151"/>
      <c r="L126" s="151"/>
      <c r="M126" s="151"/>
      <c r="N126" s="89"/>
      <c r="O126" s="89"/>
      <c r="P126" s="73" t="s">
        <v>152</v>
      </c>
      <c r="Q126" s="10" t="str">
        <f t="shared" si="41"/>
        <v>OK</v>
      </c>
      <c r="R126" s="10" t="str">
        <f t="shared" si="42"/>
        <v>OK</v>
      </c>
      <c r="S126" s="36"/>
    </row>
    <row r="127" spans="1:23" ht="22.5" customHeight="1">
      <c r="A127" s="155" t="s">
        <v>135</v>
      </c>
      <c r="B127" s="156"/>
      <c r="C127" s="100">
        <f>L117</f>
        <v>0</v>
      </c>
      <c r="D127" s="100">
        <f t="shared" ref="D127:F127" si="49">M117</f>
        <v>0</v>
      </c>
      <c r="E127" s="100">
        <f t="shared" si="49"/>
        <v>0</v>
      </c>
      <c r="F127" s="100">
        <f t="shared" si="49"/>
        <v>0</v>
      </c>
      <c r="G127" s="100">
        <f>D127</f>
        <v>0</v>
      </c>
      <c r="H127" s="157"/>
      <c r="I127" s="158"/>
      <c r="J127" s="150" t="s">
        <v>287</v>
      </c>
      <c r="K127" s="150"/>
      <c r="L127" s="150"/>
      <c r="M127" s="150"/>
      <c r="N127" s="89"/>
      <c r="O127" s="89"/>
      <c r="P127" s="29" t="str">
        <f>IF(G127&lt;=2500000,"OK","NG")</f>
        <v>OK</v>
      </c>
      <c r="Q127" s="10" t="str">
        <f>IF(D127&lt;=C127/2,"OK","NG")</f>
        <v>OK</v>
      </c>
      <c r="R127" s="10" t="str">
        <f>IF(C127=D127+E127+F127,"OK","NG")</f>
        <v>OK</v>
      </c>
      <c r="S127" s="36"/>
    </row>
    <row r="128" spans="1:23" ht="22.5" customHeight="1">
      <c r="A128" s="174" t="s">
        <v>14</v>
      </c>
      <c r="B128" s="175"/>
      <c r="C128" s="100">
        <f>SUM(C120:C127)</f>
        <v>0</v>
      </c>
      <c r="D128" s="100">
        <f>SUM(D120:D127)</f>
        <v>0</v>
      </c>
      <c r="E128" s="100">
        <f t="shared" ref="E128:F128" si="50">SUM(E120:E127)</f>
        <v>0</v>
      </c>
      <c r="F128" s="100">
        <f t="shared" si="50"/>
        <v>0</v>
      </c>
      <c r="G128" s="100">
        <f>D128</f>
        <v>0</v>
      </c>
      <c r="H128" s="157"/>
      <c r="I128" s="158"/>
      <c r="J128" s="177" t="s">
        <v>213</v>
      </c>
      <c r="K128" s="177"/>
      <c r="L128" s="177"/>
      <c r="M128" s="177"/>
      <c r="N128" s="89"/>
      <c r="P128" s="29" t="str">
        <f>IF(OR(C128=0,AND(G128&gt;=150000,G128&lt;=10000000)),"OK","NG")</f>
        <v>OK</v>
      </c>
      <c r="Q128" s="10" t="str">
        <f>IF(D128&lt;=C128/2,"OK","NG")</f>
        <v>OK</v>
      </c>
      <c r="R128" s="10" t="str">
        <f>IF(C128=D128+E128+F128,"OK","NG")</f>
        <v>OK</v>
      </c>
    </row>
    <row r="129" spans="1:16" ht="13"/>
    <row r="130" spans="1:16" ht="22.5" customHeight="1">
      <c r="A130" s="48" t="s">
        <v>196</v>
      </c>
    </row>
    <row r="131" spans="1:16" ht="15" customHeight="1">
      <c r="A131" s="139" t="s">
        <v>205</v>
      </c>
      <c r="B131" s="139"/>
      <c r="C131" s="139"/>
      <c r="D131" s="139"/>
      <c r="E131" s="139"/>
      <c r="F131" s="139"/>
      <c r="G131" s="139"/>
      <c r="H131" s="139"/>
      <c r="I131" s="139"/>
      <c r="J131" s="139"/>
      <c r="K131" s="50" t="s">
        <v>82</v>
      </c>
      <c r="P131" s="49" t="s">
        <v>55</v>
      </c>
    </row>
    <row r="132" spans="1:16" ht="15" customHeight="1">
      <c r="A132" s="176" t="s">
        <v>204</v>
      </c>
      <c r="B132" s="176"/>
      <c r="C132" s="176"/>
      <c r="D132" s="176"/>
      <c r="E132" s="176"/>
      <c r="F132" s="176"/>
      <c r="G132" s="176"/>
      <c r="H132" s="176"/>
      <c r="I132" s="176"/>
      <c r="J132" s="176"/>
      <c r="K132" s="56" t="s">
        <v>166</v>
      </c>
      <c r="P132" s="49" t="s">
        <v>167</v>
      </c>
    </row>
    <row r="133" spans="1:16" ht="15" customHeight="1">
      <c r="A133" s="176" t="s">
        <v>199</v>
      </c>
      <c r="B133" s="176"/>
      <c r="C133" s="176"/>
      <c r="D133" s="176"/>
      <c r="E133" s="176"/>
      <c r="F133" s="176"/>
      <c r="G133" s="176"/>
      <c r="H133" s="176"/>
      <c r="I133" s="176"/>
      <c r="J133" s="176"/>
      <c r="K133" s="56" t="s">
        <v>166</v>
      </c>
    </row>
    <row r="134" spans="1:16" ht="15" customHeight="1">
      <c r="A134" s="176" t="s">
        <v>200</v>
      </c>
      <c r="B134" s="176"/>
      <c r="C134" s="176"/>
      <c r="D134" s="176"/>
      <c r="E134" s="176"/>
      <c r="F134" s="176"/>
      <c r="G134" s="176"/>
      <c r="H134" s="176"/>
      <c r="I134" s="176"/>
      <c r="J134" s="176"/>
      <c r="K134" s="56" t="s">
        <v>166</v>
      </c>
    </row>
    <row r="135" spans="1:16" ht="15" customHeight="1">
      <c r="A135" s="176" t="s">
        <v>201</v>
      </c>
      <c r="B135" s="176"/>
      <c r="C135" s="176"/>
      <c r="D135" s="176"/>
      <c r="E135" s="176"/>
      <c r="F135" s="176"/>
      <c r="G135" s="176"/>
      <c r="H135" s="176"/>
      <c r="I135" s="176"/>
      <c r="J135" s="176"/>
      <c r="K135" s="56" t="s">
        <v>166</v>
      </c>
    </row>
    <row r="136" spans="1:16" ht="15" customHeight="1">
      <c r="A136" s="176" t="s">
        <v>289</v>
      </c>
      <c r="B136" s="176"/>
      <c r="C136" s="176"/>
      <c r="D136" s="176"/>
      <c r="E136" s="176"/>
      <c r="F136" s="176"/>
      <c r="G136" s="176"/>
      <c r="H136" s="176"/>
      <c r="I136" s="176"/>
      <c r="J136" s="176"/>
      <c r="K136" s="56" t="s">
        <v>166</v>
      </c>
    </row>
    <row r="137" spans="1:16" ht="15" customHeight="1">
      <c r="A137" s="176" t="s">
        <v>202</v>
      </c>
      <c r="B137" s="176"/>
      <c r="C137" s="176"/>
      <c r="D137" s="176"/>
      <c r="E137" s="176"/>
      <c r="F137" s="176"/>
      <c r="G137" s="176"/>
      <c r="H137" s="176"/>
      <c r="I137" s="176"/>
      <c r="J137" s="176"/>
      <c r="K137" s="56" t="s">
        <v>166</v>
      </c>
    </row>
    <row r="138" spans="1:16" ht="15" customHeight="1">
      <c r="A138" s="176" t="s">
        <v>203</v>
      </c>
      <c r="B138" s="176"/>
      <c r="C138" s="176"/>
      <c r="D138" s="176"/>
      <c r="E138" s="176"/>
      <c r="F138" s="176"/>
      <c r="G138" s="176"/>
      <c r="H138" s="176"/>
      <c r="I138" s="176"/>
      <c r="J138" s="176"/>
      <c r="K138" s="56" t="s">
        <v>166</v>
      </c>
    </row>
    <row r="139" spans="1:16" ht="15" customHeight="1">
      <c r="A139" s="17"/>
      <c r="B139" s="17"/>
      <c r="C139" s="17"/>
      <c r="D139" s="17"/>
      <c r="E139" s="17"/>
      <c r="J139" s="93" t="s">
        <v>141</v>
      </c>
      <c r="K139" s="99">
        <f>COUNTIF(K132:K138,"☑")</f>
        <v>0</v>
      </c>
    </row>
    <row r="140" spans="1:16" ht="15" customHeight="1">
      <c r="A140" s="17"/>
      <c r="B140" s="17"/>
      <c r="C140" s="17"/>
      <c r="D140" s="17"/>
      <c r="E140" s="17"/>
      <c r="H140" s="17"/>
    </row>
    <row r="141" spans="1:16" ht="15" customHeight="1">
      <c r="A141" s="48" t="s">
        <v>206</v>
      </c>
    </row>
    <row r="142" spans="1:16" ht="15" customHeight="1">
      <c r="A142" s="180" t="s">
        <v>57</v>
      </c>
      <c r="B142" s="180"/>
      <c r="C142" s="180"/>
      <c r="D142" s="180"/>
      <c r="E142" s="180"/>
      <c r="F142" s="180"/>
      <c r="G142" s="180"/>
      <c r="H142" s="180"/>
      <c r="I142" s="180"/>
      <c r="J142" s="180"/>
      <c r="K142" s="180"/>
      <c r="P142" s="95" t="s">
        <v>80</v>
      </c>
    </row>
    <row r="143" spans="1:16" ht="15" customHeight="1">
      <c r="A143" s="50" t="s">
        <v>2</v>
      </c>
      <c r="B143" s="140" t="s">
        <v>3</v>
      </c>
      <c r="C143" s="181"/>
      <c r="D143" s="181"/>
      <c r="E143" s="181"/>
      <c r="F143" s="181"/>
      <c r="G143" s="181"/>
      <c r="H143" s="181"/>
      <c r="I143" s="181"/>
      <c r="J143" s="141"/>
    </row>
    <row r="144" spans="1:16" ht="15" customHeight="1">
      <c r="A144" s="3" t="s">
        <v>1</v>
      </c>
      <c r="B144" s="182" t="s">
        <v>69</v>
      </c>
      <c r="C144" s="167"/>
      <c r="D144" s="167"/>
      <c r="E144" s="167"/>
      <c r="F144" s="167"/>
      <c r="G144" s="167"/>
      <c r="H144" s="167"/>
      <c r="I144" s="167"/>
      <c r="J144" s="168"/>
      <c r="P144" s="29" t="str">
        <f>IF(C128=0,"OK",IF(AND(A144="☑",A145="☑",A146="☑"),"OK","NG"))</f>
        <v>OK</v>
      </c>
    </row>
    <row r="145" spans="1:13" ht="15" customHeight="1">
      <c r="A145" s="3" t="s">
        <v>1</v>
      </c>
      <c r="B145" s="182" t="s">
        <v>117</v>
      </c>
      <c r="C145" s="167"/>
      <c r="D145" s="167"/>
      <c r="E145" s="167"/>
      <c r="F145" s="167"/>
      <c r="G145" s="167"/>
      <c r="H145" s="167"/>
      <c r="I145" s="167"/>
      <c r="J145" s="168"/>
    </row>
    <row r="146" spans="1:13" ht="15" customHeight="1">
      <c r="A146" s="3" t="s">
        <v>1</v>
      </c>
      <c r="B146" s="182" t="s">
        <v>288</v>
      </c>
      <c r="C146" s="167"/>
      <c r="D146" s="167"/>
      <c r="E146" s="167"/>
      <c r="F146" s="167"/>
      <c r="G146" s="167"/>
      <c r="H146" s="167"/>
      <c r="I146" s="167"/>
      <c r="J146" s="168"/>
    </row>
    <row r="147" spans="1:13" ht="15" customHeight="1"/>
    <row r="148" spans="1:13" ht="15" customHeight="1">
      <c r="A148" s="48" t="s">
        <v>207</v>
      </c>
    </row>
    <row r="149" spans="1:13" ht="15" customHeight="1">
      <c r="A149" s="50" t="s">
        <v>2</v>
      </c>
      <c r="B149" s="139" t="s">
        <v>4</v>
      </c>
      <c r="C149" s="139"/>
      <c r="D149" s="139"/>
      <c r="E149" s="139"/>
      <c r="F149" s="140" t="s">
        <v>97</v>
      </c>
      <c r="G149" s="141"/>
      <c r="H149" s="140" t="s">
        <v>20</v>
      </c>
      <c r="I149" s="141"/>
      <c r="J149" s="139" t="s">
        <v>17</v>
      </c>
      <c r="K149" s="139"/>
      <c r="L149" s="139"/>
      <c r="M149" s="139"/>
    </row>
    <row r="150" spans="1:13" ht="18.75" customHeight="1">
      <c r="A150" s="3" t="s">
        <v>1</v>
      </c>
      <c r="B150" s="138" t="s">
        <v>23</v>
      </c>
      <c r="C150" s="138"/>
      <c r="D150" s="138"/>
      <c r="E150" s="138"/>
      <c r="F150" s="142" t="s">
        <v>22</v>
      </c>
      <c r="G150" s="143"/>
      <c r="H150" s="142" t="s">
        <v>98</v>
      </c>
      <c r="I150" s="143"/>
      <c r="J150" s="138" t="s">
        <v>143</v>
      </c>
      <c r="K150" s="138"/>
      <c r="L150" s="138"/>
      <c r="M150" s="138"/>
    </row>
    <row r="151" spans="1:13" ht="18.75" customHeight="1">
      <c r="A151" s="3" t="s">
        <v>1</v>
      </c>
      <c r="B151" s="138" t="s">
        <v>25</v>
      </c>
      <c r="C151" s="138"/>
      <c r="D151" s="138"/>
      <c r="E151" s="138"/>
      <c r="F151" s="142" t="s">
        <v>16</v>
      </c>
      <c r="G151" s="143"/>
      <c r="H151" s="142" t="s">
        <v>21</v>
      </c>
      <c r="I151" s="143"/>
      <c r="J151" s="138" t="s">
        <v>100</v>
      </c>
      <c r="K151" s="138"/>
      <c r="L151" s="138"/>
      <c r="M151" s="138"/>
    </row>
    <row r="152" spans="1:13" ht="18.75" customHeight="1">
      <c r="A152" s="3" t="s">
        <v>1</v>
      </c>
      <c r="B152" s="138" t="s">
        <v>24</v>
      </c>
      <c r="C152" s="138"/>
      <c r="D152" s="138"/>
      <c r="E152" s="138"/>
      <c r="F152" s="142" t="s">
        <v>16</v>
      </c>
      <c r="G152" s="143"/>
      <c r="H152" s="142" t="s">
        <v>21</v>
      </c>
      <c r="I152" s="143"/>
      <c r="J152" s="138" t="s">
        <v>26</v>
      </c>
      <c r="K152" s="138"/>
      <c r="L152" s="138"/>
      <c r="M152" s="138"/>
    </row>
    <row r="153" spans="1:13" ht="18.75" customHeight="1">
      <c r="A153" s="3" t="s">
        <v>1</v>
      </c>
      <c r="B153" s="138" t="s">
        <v>90</v>
      </c>
      <c r="C153" s="138"/>
      <c r="D153" s="138"/>
      <c r="E153" s="138"/>
      <c r="F153" s="142" t="s">
        <v>5</v>
      </c>
      <c r="G153" s="143"/>
      <c r="H153" s="159" t="s">
        <v>16</v>
      </c>
      <c r="I153" s="143"/>
      <c r="J153" s="138" t="s">
        <v>99</v>
      </c>
      <c r="K153" s="138"/>
      <c r="L153" s="138"/>
      <c r="M153" s="138"/>
    </row>
    <row r="154" spans="1:13" ht="18.75" customHeight="1">
      <c r="A154" s="3" t="s">
        <v>1</v>
      </c>
      <c r="B154" s="138" t="s">
        <v>283</v>
      </c>
      <c r="C154" s="138"/>
      <c r="D154" s="138"/>
      <c r="E154" s="138"/>
      <c r="F154" s="142" t="s">
        <v>5</v>
      </c>
      <c r="G154" s="143"/>
      <c r="H154" s="136" t="s">
        <v>16</v>
      </c>
      <c r="I154" s="136"/>
      <c r="J154" s="138" t="s">
        <v>284</v>
      </c>
      <c r="K154" s="138"/>
      <c r="L154" s="138"/>
      <c r="M154" s="138"/>
    </row>
  </sheetData>
  <sheetProtection algorithmName="SHA-512" hashValue="OvoT1jurViTbtAkE8ykw9csE5ZK2qxjwNZBEUvmUSCl6e5+WW0+2apOrJCOdZ8tyD2CMH2YNXilcZeOECcQRaw==" saltValue="SFNZHB71Z6qdUkP/PK70aA==" spinCount="100000" sheet="1" objects="1" scenarios="1"/>
  <mergeCells count="198">
    <mergeCell ref="A1:O1"/>
    <mergeCell ref="B3:E3"/>
    <mergeCell ref="B4:E4"/>
    <mergeCell ref="P4:P5"/>
    <mergeCell ref="B5:E5"/>
    <mergeCell ref="B6:E6"/>
    <mergeCell ref="M14:O14"/>
    <mergeCell ref="M15:O15"/>
    <mergeCell ref="M16:O16"/>
    <mergeCell ref="M17:O17"/>
    <mergeCell ref="M18:O18"/>
    <mergeCell ref="M19:O19"/>
    <mergeCell ref="F9:I9"/>
    <mergeCell ref="J9:L9"/>
    <mergeCell ref="M10:O10"/>
    <mergeCell ref="M11:O11"/>
    <mergeCell ref="M12:O12"/>
    <mergeCell ref="M13:O13"/>
    <mergeCell ref="N26:O26"/>
    <mergeCell ref="A31:A32"/>
    <mergeCell ref="B31:B32"/>
    <mergeCell ref="C31:F31"/>
    <mergeCell ref="G31:G32"/>
    <mergeCell ref="H31:K31"/>
    <mergeCell ref="L31:O31"/>
    <mergeCell ref="D32:E32"/>
    <mergeCell ref="M20:O20"/>
    <mergeCell ref="M21:O21"/>
    <mergeCell ref="M22:O22"/>
    <mergeCell ref="M23:O23"/>
    <mergeCell ref="M24:O24"/>
    <mergeCell ref="M25:O25"/>
    <mergeCell ref="D39:E39"/>
    <mergeCell ref="A42:A43"/>
    <mergeCell ref="B42:B43"/>
    <mergeCell ref="C42:F42"/>
    <mergeCell ref="G42:G43"/>
    <mergeCell ref="H42:K42"/>
    <mergeCell ref="D33:E33"/>
    <mergeCell ref="D34:E34"/>
    <mergeCell ref="D35:E35"/>
    <mergeCell ref="D36:E36"/>
    <mergeCell ref="D37:E37"/>
    <mergeCell ref="D38:E38"/>
    <mergeCell ref="A53:A54"/>
    <mergeCell ref="B53:B54"/>
    <mergeCell ref="C53:F53"/>
    <mergeCell ref="L42:O42"/>
    <mergeCell ref="D43:E43"/>
    <mergeCell ref="D44:E44"/>
    <mergeCell ref="D45:E45"/>
    <mergeCell ref="D46:E46"/>
    <mergeCell ref="D47:E47"/>
    <mergeCell ref="G53:G54"/>
    <mergeCell ref="H53:K53"/>
    <mergeCell ref="L53:O53"/>
    <mergeCell ref="D54:E54"/>
    <mergeCell ref="D55:E55"/>
    <mergeCell ref="D56:E56"/>
    <mergeCell ref="D48:E48"/>
    <mergeCell ref="D49:E49"/>
    <mergeCell ref="D50:E50"/>
    <mergeCell ref="H64:K64"/>
    <mergeCell ref="L64:O64"/>
    <mergeCell ref="D65:E65"/>
    <mergeCell ref="D66:E66"/>
    <mergeCell ref="D67:E67"/>
    <mergeCell ref="D57:E57"/>
    <mergeCell ref="D58:E58"/>
    <mergeCell ref="D59:E59"/>
    <mergeCell ref="D60:E60"/>
    <mergeCell ref="D61:E61"/>
    <mergeCell ref="C64:F64"/>
    <mergeCell ref="D68:E68"/>
    <mergeCell ref="D69:E69"/>
    <mergeCell ref="D70:E70"/>
    <mergeCell ref="D71:E71"/>
    <mergeCell ref="D72:E72"/>
    <mergeCell ref="A75:A76"/>
    <mergeCell ref="B75:B76"/>
    <mergeCell ref="C75:F75"/>
    <mergeCell ref="G64:G65"/>
    <mergeCell ref="A64:A65"/>
    <mergeCell ref="B64:B65"/>
    <mergeCell ref="A86:A87"/>
    <mergeCell ref="B86:B87"/>
    <mergeCell ref="C86:F86"/>
    <mergeCell ref="G75:G76"/>
    <mergeCell ref="H75:K75"/>
    <mergeCell ref="L75:O75"/>
    <mergeCell ref="D76:E76"/>
    <mergeCell ref="D77:E77"/>
    <mergeCell ref="D78:E78"/>
    <mergeCell ref="G86:G87"/>
    <mergeCell ref="H86:K86"/>
    <mergeCell ref="L86:O86"/>
    <mergeCell ref="D87:E87"/>
    <mergeCell ref="D88:E88"/>
    <mergeCell ref="D89:E89"/>
    <mergeCell ref="D79:E79"/>
    <mergeCell ref="D80:E80"/>
    <mergeCell ref="D81:E81"/>
    <mergeCell ref="D82:E82"/>
    <mergeCell ref="D83:E83"/>
    <mergeCell ref="H97:K97"/>
    <mergeCell ref="L97:O97"/>
    <mergeCell ref="D98:E98"/>
    <mergeCell ref="D99:E99"/>
    <mergeCell ref="D100:E100"/>
    <mergeCell ref="D90:E90"/>
    <mergeCell ref="D91:E91"/>
    <mergeCell ref="D92:E92"/>
    <mergeCell ref="D93:E93"/>
    <mergeCell ref="D94:E94"/>
    <mergeCell ref="C97:F97"/>
    <mergeCell ref="D101:E101"/>
    <mergeCell ref="D102:E102"/>
    <mergeCell ref="D103:E103"/>
    <mergeCell ref="D104:E104"/>
    <mergeCell ref="D105:E105"/>
    <mergeCell ref="A108:A109"/>
    <mergeCell ref="B108:B109"/>
    <mergeCell ref="C108:F108"/>
    <mergeCell ref="G97:G98"/>
    <mergeCell ref="A97:A98"/>
    <mergeCell ref="B97:B98"/>
    <mergeCell ref="D112:E112"/>
    <mergeCell ref="D113:E113"/>
    <mergeCell ref="D114:E114"/>
    <mergeCell ref="D115:E115"/>
    <mergeCell ref="D116:E116"/>
    <mergeCell ref="A119:B119"/>
    <mergeCell ref="G108:G109"/>
    <mergeCell ref="H108:K108"/>
    <mergeCell ref="L108:O108"/>
    <mergeCell ref="D109:E109"/>
    <mergeCell ref="D110:E110"/>
    <mergeCell ref="D111:E111"/>
    <mergeCell ref="H119:I119"/>
    <mergeCell ref="J119:M119"/>
    <mergeCell ref="A120:B120"/>
    <mergeCell ref="G120:G122"/>
    <mergeCell ref="H120:I120"/>
    <mergeCell ref="J120:M122"/>
    <mergeCell ref="A121:B121"/>
    <mergeCell ref="H121:I121"/>
    <mergeCell ref="A122:B122"/>
    <mergeCell ref="A127:B127"/>
    <mergeCell ref="H127:I127"/>
    <mergeCell ref="J127:M127"/>
    <mergeCell ref="A128:B128"/>
    <mergeCell ref="H128:I128"/>
    <mergeCell ref="J128:M128"/>
    <mergeCell ref="A123:B123"/>
    <mergeCell ref="J123:M123"/>
    <mergeCell ref="A124:B124"/>
    <mergeCell ref="J124:M124"/>
    <mergeCell ref="A125:B125"/>
    <mergeCell ref="G125:G126"/>
    <mergeCell ref="J125:M126"/>
    <mergeCell ref="A126:B126"/>
    <mergeCell ref="A137:J137"/>
    <mergeCell ref="A138:J138"/>
    <mergeCell ref="A142:K142"/>
    <mergeCell ref="B143:J143"/>
    <mergeCell ref="B144:J144"/>
    <mergeCell ref="B145:J145"/>
    <mergeCell ref="A131:J131"/>
    <mergeCell ref="A132:J132"/>
    <mergeCell ref="A133:J133"/>
    <mergeCell ref="A134:J134"/>
    <mergeCell ref="A135:J135"/>
    <mergeCell ref="A136:J136"/>
    <mergeCell ref="B146:J146"/>
    <mergeCell ref="B149:E149"/>
    <mergeCell ref="F149:G149"/>
    <mergeCell ref="H149:I149"/>
    <mergeCell ref="J149:M149"/>
    <mergeCell ref="B150:E150"/>
    <mergeCell ref="F150:G150"/>
    <mergeCell ref="H150:I150"/>
    <mergeCell ref="J150:M150"/>
    <mergeCell ref="B153:E153"/>
    <mergeCell ref="F153:G153"/>
    <mergeCell ref="H153:I153"/>
    <mergeCell ref="J153:M153"/>
    <mergeCell ref="B154:E154"/>
    <mergeCell ref="F154:G154"/>
    <mergeCell ref="H154:I154"/>
    <mergeCell ref="J154:M154"/>
    <mergeCell ref="B151:E151"/>
    <mergeCell ref="F151:G151"/>
    <mergeCell ref="H151:I151"/>
    <mergeCell ref="J151:M151"/>
    <mergeCell ref="B152:E152"/>
    <mergeCell ref="F152:G152"/>
    <mergeCell ref="H152:I152"/>
    <mergeCell ref="J152:M152"/>
  </mergeCells>
  <phoneticPr fontId="2"/>
  <conditionalFormatting sqref="C120:G128">
    <cfRule type="expression" dxfId="2540" priority="2">
      <formula>$P120="NG"</formula>
    </cfRule>
  </conditionalFormatting>
  <conditionalFormatting sqref="G120:G123">
    <cfRule type="expression" dxfId="2539" priority="1">
      <formula>$P120="NG"</formula>
    </cfRule>
  </conditionalFormatting>
  <conditionalFormatting sqref="H33:K36">
    <cfRule type="expression" dxfId="2538" priority="55">
      <formula>#REF!="追加"</formula>
    </cfRule>
    <cfRule type="expression" dxfId="2537" priority="56">
      <formula>#REF!="新規"</formula>
    </cfRule>
  </conditionalFormatting>
  <conditionalFormatting sqref="H37:K39">
    <cfRule type="expression" dxfId="2536" priority="60">
      <formula>#REF!="追加"</formula>
    </cfRule>
    <cfRule type="expression" dxfId="2535" priority="67">
      <formula>#REF!="新規"</formula>
    </cfRule>
  </conditionalFormatting>
  <conditionalFormatting sqref="H44:K47">
    <cfRule type="expression" dxfId="2534" priority="46">
      <formula>#REF!="追加"</formula>
    </cfRule>
    <cfRule type="expression" dxfId="2533" priority="47">
      <formula>#REF!="新規"</formula>
    </cfRule>
  </conditionalFormatting>
  <conditionalFormatting sqref="H48:K50">
    <cfRule type="expression" dxfId="2532" priority="50">
      <formula>#REF!="追加"</formula>
    </cfRule>
    <cfRule type="expression" dxfId="2531" priority="51">
      <formula>#REF!="新規"</formula>
    </cfRule>
  </conditionalFormatting>
  <conditionalFormatting sqref="H55:K58">
    <cfRule type="expression" dxfId="2530" priority="40">
      <formula>#REF!="追加"</formula>
    </cfRule>
    <cfRule type="expression" dxfId="2529" priority="41">
      <formula>#REF!="新規"</formula>
    </cfRule>
  </conditionalFormatting>
  <conditionalFormatting sqref="H59:K61">
    <cfRule type="expression" dxfId="2528" priority="44">
      <formula>#REF!="追加"</formula>
    </cfRule>
    <cfRule type="expression" dxfId="2527" priority="45">
      <formula>#REF!="新規"</formula>
    </cfRule>
  </conditionalFormatting>
  <conditionalFormatting sqref="H66:K69">
    <cfRule type="expression" dxfId="2526" priority="34">
      <formula>#REF!="追加"</formula>
    </cfRule>
    <cfRule type="expression" dxfId="2525" priority="35">
      <formula>#REF!="新規"</formula>
    </cfRule>
  </conditionalFormatting>
  <conditionalFormatting sqref="H70:K72">
    <cfRule type="expression" dxfId="2524" priority="38">
      <formula>#REF!="追加"</formula>
    </cfRule>
    <cfRule type="expression" dxfId="2523" priority="39">
      <formula>#REF!="新規"</formula>
    </cfRule>
  </conditionalFormatting>
  <conditionalFormatting sqref="H77:K80">
    <cfRule type="expression" dxfId="2522" priority="28">
      <formula>#REF!="追加"</formula>
    </cfRule>
    <cfRule type="expression" dxfId="2521" priority="29">
      <formula>#REF!="新規"</formula>
    </cfRule>
  </conditionalFormatting>
  <conditionalFormatting sqref="H81:K83">
    <cfRule type="expression" dxfId="2520" priority="32">
      <formula>#REF!="追加"</formula>
    </cfRule>
    <cfRule type="expression" dxfId="2519" priority="33">
      <formula>#REF!="新規"</formula>
    </cfRule>
  </conditionalFormatting>
  <conditionalFormatting sqref="H88:K91">
    <cfRule type="expression" dxfId="2518" priority="22">
      <formula>#REF!="追加"</formula>
    </cfRule>
    <cfRule type="expression" dxfId="2517" priority="23">
      <formula>#REF!="新規"</formula>
    </cfRule>
  </conditionalFormatting>
  <conditionalFormatting sqref="H92:K94">
    <cfRule type="expression" dxfId="2516" priority="26">
      <formula>#REF!="追加"</formula>
    </cfRule>
    <cfRule type="expression" dxfId="2515" priority="27">
      <formula>#REF!="新規"</formula>
    </cfRule>
  </conditionalFormatting>
  <conditionalFormatting sqref="H99:K102">
    <cfRule type="expression" dxfId="2514" priority="16">
      <formula>#REF!="追加"</formula>
    </cfRule>
    <cfRule type="expression" dxfId="2513" priority="17">
      <formula>#REF!="新規"</formula>
    </cfRule>
  </conditionalFormatting>
  <conditionalFormatting sqref="H103:K105">
    <cfRule type="expression" dxfId="2512" priority="20">
      <formula>#REF!="追加"</formula>
    </cfRule>
    <cfRule type="expression" dxfId="2511" priority="21">
      <formula>#REF!="新規"</formula>
    </cfRule>
  </conditionalFormatting>
  <conditionalFormatting sqref="H110:K113">
    <cfRule type="expression" dxfId="2510" priority="10">
      <formula>#REF!="追加"</formula>
    </cfRule>
    <cfRule type="expression" dxfId="2509" priority="11">
      <formula>#REF!="新規"</formula>
    </cfRule>
  </conditionalFormatting>
  <conditionalFormatting sqref="H114:K116">
    <cfRule type="expression" dxfId="2508" priority="14">
      <formula>#REF!="追加"</formula>
    </cfRule>
    <cfRule type="expression" dxfId="2507" priority="15">
      <formula>#REF!="新規"</formula>
    </cfRule>
  </conditionalFormatting>
  <conditionalFormatting sqref="J35:K36 J39:K39">
    <cfRule type="expression" dxfId="2506" priority="57">
      <formula>#REF!="追加"</formula>
    </cfRule>
    <cfRule type="expression" dxfId="2505" priority="58">
      <formula>#REF!="新規"</formula>
    </cfRule>
  </conditionalFormatting>
  <conditionalFormatting sqref="J46:K47 J50:K50">
    <cfRule type="expression" dxfId="2504" priority="48">
      <formula>#REF!="追加"</formula>
    </cfRule>
    <cfRule type="expression" dxfId="2503" priority="49">
      <formula>#REF!="新規"</formula>
    </cfRule>
  </conditionalFormatting>
  <conditionalFormatting sqref="J57:K58 J61:K61">
    <cfRule type="expression" dxfId="2502" priority="42">
      <formula>#REF!="追加"</formula>
    </cfRule>
    <cfRule type="expression" dxfId="2501" priority="43">
      <formula>#REF!="新規"</formula>
    </cfRule>
  </conditionalFormatting>
  <conditionalFormatting sqref="J68:K69 J72:K72">
    <cfRule type="expression" dxfId="2500" priority="36">
      <formula>#REF!="追加"</formula>
    </cfRule>
    <cfRule type="expression" dxfId="2499" priority="37">
      <formula>#REF!="新規"</formula>
    </cfRule>
  </conditionalFormatting>
  <conditionalFormatting sqref="J79:K80 J83:K83">
    <cfRule type="expression" dxfId="2498" priority="30">
      <formula>#REF!="追加"</formula>
    </cfRule>
    <cfRule type="expression" dxfId="2497" priority="31">
      <formula>#REF!="新規"</formula>
    </cfRule>
  </conditionalFormatting>
  <conditionalFormatting sqref="J90:K91 J94:K94">
    <cfRule type="expression" dxfId="2496" priority="24">
      <formula>#REF!="追加"</formula>
    </cfRule>
    <cfRule type="expression" dxfId="2495" priority="25">
      <formula>#REF!="新規"</formula>
    </cfRule>
  </conditionalFormatting>
  <conditionalFormatting sqref="J101:K102 J105:K105">
    <cfRule type="expression" dxfId="2494" priority="18">
      <formula>#REF!="追加"</formula>
    </cfRule>
    <cfRule type="expression" dxfId="2493" priority="19">
      <formula>#REF!="新規"</formula>
    </cfRule>
  </conditionalFormatting>
  <conditionalFormatting sqref="J112:K113 J116:K116">
    <cfRule type="expression" dxfId="2492" priority="12">
      <formula>#REF!="追加"</formula>
    </cfRule>
    <cfRule type="expression" dxfId="2491" priority="13">
      <formula>#REF!="新規"</formula>
    </cfRule>
  </conditionalFormatting>
  <conditionalFormatting sqref="J40:O41 J51:O52 J62:O63 J73:O74 J84:O84 J95:O96 J106:O107 J117:O117">
    <cfRule type="expression" dxfId="2490" priority="72">
      <formula>$I40="追加"</formula>
    </cfRule>
    <cfRule type="expression" dxfId="2489" priority="73">
      <formula>$I40="新規"</formula>
    </cfRule>
  </conditionalFormatting>
  <conditionalFormatting sqref="K85:O85 I85">
    <cfRule type="expression" dxfId="2488" priority="76">
      <formula>#REF!="追加"</formula>
    </cfRule>
    <cfRule type="expression" dxfId="2487" priority="77">
      <formula>#REF!="新規"</formula>
    </cfRule>
  </conditionalFormatting>
  <conditionalFormatting sqref="L40:O41 L51:O52 L62:O63 L73:O74 L84:O84 L95:O96 L106:O107 L117:O117">
    <cfRule type="expression" dxfId="2486" priority="68">
      <formula>$I40="追加"</formula>
    </cfRule>
    <cfRule type="expression" dxfId="2485" priority="69">
      <formula>$I40="新規"</formula>
    </cfRule>
  </conditionalFormatting>
  <conditionalFormatting sqref="L85:O85">
    <cfRule type="expression" dxfId="2484" priority="74">
      <formula>#REF!="追加"</formula>
    </cfRule>
    <cfRule type="expression" dxfId="2483" priority="75">
      <formula>#REF!="新規"</formula>
    </cfRule>
  </conditionalFormatting>
  <conditionalFormatting sqref="P3">
    <cfRule type="expression" dxfId="2482" priority="62">
      <formula>$P3&lt;&gt;"要修正！"</formula>
    </cfRule>
    <cfRule type="expression" dxfId="2481" priority="63">
      <formula>$P3="要修正！"</formula>
    </cfRule>
  </conditionalFormatting>
  <conditionalFormatting sqref="P4:P5">
    <cfRule type="expression" dxfId="2480" priority="54">
      <formula>$P$3="要修正！"</formula>
    </cfRule>
  </conditionalFormatting>
  <conditionalFormatting sqref="P144">
    <cfRule type="expression" dxfId="2479" priority="61">
      <formula>P144="NG"</formula>
    </cfRule>
  </conditionalFormatting>
  <conditionalFormatting sqref="P33:R41">
    <cfRule type="expression" dxfId="2478" priority="59">
      <formula>P33="NG"</formula>
    </cfRule>
  </conditionalFormatting>
  <conditionalFormatting sqref="P44:R52">
    <cfRule type="expression" dxfId="2477" priority="9">
      <formula>P44="NG"</formula>
    </cfRule>
  </conditionalFormatting>
  <conditionalFormatting sqref="P55:R63">
    <cfRule type="expression" dxfId="2476" priority="7">
      <formula>P55="NG"</formula>
    </cfRule>
  </conditionalFormatting>
  <conditionalFormatting sqref="P66:R74 P75:Q83">
    <cfRule type="expression" dxfId="2475" priority="8">
      <formula>P66="NG"</formula>
    </cfRule>
  </conditionalFormatting>
  <conditionalFormatting sqref="P84:R85 R77:R83">
    <cfRule type="expression" dxfId="2474" priority="6">
      <formula>P77="NG"</formula>
    </cfRule>
  </conditionalFormatting>
  <conditionalFormatting sqref="P88:R96">
    <cfRule type="expression" dxfId="2473" priority="5">
      <formula>P88="NG"</formula>
    </cfRule>
  </conditionalFormatting>
  <conditionalFormatting sqref="P99:R107">
    <cfRule type="expression" dxfId="2472" priority="4">
      <formula>P99="NG"</formula>
    </cfRule>
  </conditionalFormatting>
  <conditionalFormatting sqref="P110:R117">
    <cfRule type="expression" dxfId="2471" priority="3">
      <formula>P110="NG"</formula>
    </cfRule>
  </conditionalFormatting>
  <conditionalFormatting sqref="P120:R120 Q121:R122">
    <cfRule type="expression" dxfId="2470" priority="71">
      <formula>#REF!="NG"</formula>
    </cfRule>
  </conditionalFormatting>
  <conditionalFormatting sqref="P120:R128">
    <cfRule type="expression" dxfId="2469" priority="52">
      <formula>P120="NG"</formula>
    </cfRule>
  </conditionalFormatting>
  <conditionalFormatting sqref="P121:R122">
    <cfRule type="expression" dxfId="2468" priority="70">
      <formula>$P29="NG"</formula>
    </cfRule>
  </conditionalFormatting>
  <conditionalFormatting sqref="P123:R127 P128:Q128">
    <cfRule type="expression" dxfId="2467" priority="53">
      <formula>#REF!="NG"</formula>
    </cfRule>
  </conditionalFormatting>
  <conditionalFormatting sqref="P125:R126">
    <cfRule type="expression" dxfId="2466" priority="65">
      <formula>$P30="NG"</formula>
    </cfRule>
  </conditionalFormatting>
  <conditionalFormatting sqref="P127:R128">
    <cfRule type="expression" dxfId="2465" priority="64">
      <formula>$P31="NG"</formula>
    </cfRule>
  </conditionalFormatting>
  <conditionalFormatting sqref="T57 T76:T80 T86:T88 T98:T102 T109:T111">
    <cfRule type="expression" dxfId="2464" priority="66">
      <formula>T57="NG"</formula>
    </cfRule>
  </conditionalFormatting>
  <dataValidations count="12">
    <dataValidation type="list" allowBlank="1" showInputMessage="1" showErrorMessage="1" sqref="D27 D11:D25" xr:uid="{98F27F90-0360-47A6-BBDC-7330921923E6}">
      <formula1>$Q$11:$Q$13</formula1>
    </dataValidation>
    <dataValidation type="list" allowBlank="1" showInputMessage="1" showErrorMessage="1" sqref="B11:B25" xr:uid="{43E8DE37-418F-41AC-AA99-EC43B2AD04D7}">
      <formula1>$P$11:$P$18</formula1>
    </dataValidation>
    <dataValidation type="list" allowBlank="1" showInputMessage="1" showErrorMessage="1" sqref="C99:C105" xr:uid="{66CDD3AE-C97E-49EC-9C61-B9C6E14948B1}">
      <formula1>$T$99:$T$102</formula1>
    </dataValidation>
    <dataValidation type="list" allowBlank="1" showInputMessage="1" showErrorMessage="1" sqref="C33:C39" xr:uid="{99FE2007-1C09-4A4B-B105-4430961E0DF4}">
      <formula1>$U$33:$U$36</formula1>
    </dataValidation>
    <dataValidation type="list" allowBlank="1" showInputMessage="1" showErrorMessage="1" sqref="B33:B39 B110:B116 B99:B105 B88:B94 B77:B83 B66:B72 B55:B61 B44:B50" xr:uid="{ABF49C5F-81F9-4069-85F7-60897B589028}">
      <formula1>$T$33:$T$34</formula1>
    </dataValidation>
    <dataValidation type="list" allowBlank="1" showInputMessage="1" showErrorMessage="1" sqref="C110:C116" xr:uid="{CBE6957D-5B57-4AE3-B1FE-34F76F38FDEE}">
      <formula1>$T$110:$T$111</formula1>
    </dataValidation>
    <dataValidation type="list" allowBlank="1" showInputMessage="1" showErrorMessage="1" sqref="C88:C94" xr:uid="{CE40A5BE-2FF8-43E1-AE03-4D923DE108C0}">
      <formula1>$T$87:$T$88</formula1>
    </dataValidation>
    <dataValidation type="list" allowBlank="1" showInputMessage="1" showErrorMessage="1" sqref="C77:C83" xr:uid="{832B2462-4F94-442F-A513-7306A25A8246}">
      <formula1>$T$77:$T$80</formula1>
    </dataValidation>
    <dataValidation type="list" allowBlank="1" showInputMessage="1" showErrorMessage="1" sqref="C66:C72" xr:uid="{46573AF6-7137-4A92-A536-8AA539C29A26}">
      <formula1>$T$66:$T$68</formula1>
    </dataValidation>
    <dataValidation type="list" allowBlank="1" showInputMessage="1" showErrorMessage="1" sqref="C55:C61" xr:uid="{B2A27452-46EB-4EF4-93B9-742AA8C14CC1}">
      <formula1>$T$55:$T$58</formula1>
    </dataValidation>
    <dataValidation type="list" allowBlank="1" showInputMessage="1" showErrorMessage="1" sqref="C44:C50" xr:uid="{EBC75315-97F5-475F-93BB-3F6D64837E15}">
      <formula1>$T$44:$T$46</formula1>
    </dataValidation>
    <dataValidation type="list" allowBlank="1" showInputMessage="1" showErrorMessage="1" sqref="K132:K138" xr:uid="{5D49B367-9CD2-4C97-A83C-497FD6F86069}">
      <formula1>$P$131:$P$132</formula1>
    </dataValidation>
  </dataValidations>
  <pageMargins left="0.70866141732283472" right="0.70866141732283472" top="0.62992125984251968" bottom="0.74803149606299213" header="0.31496062992125984" footer="0.31496062992125984"/>
  <headerFooter>
    <oddHeader>&amp;L様式第1号別添1&amp;R事業参加者用（事業参加者→事業実施主体）</oddHeader>
  </headerFooter>
  <extLst>
    <ext xmlns:x14="http://schemas.microsoft.com/office/spreadsheetml/2009/9/main" uri="{CCE6A557-97BC-4b89-ADB6-D9C93CAAB3DF}">
      <x14:dataValidations xmlns:xm="http://schemas.microsoft.com/office/excel/2006/main" count="6">
        <x14:dataValidation type="list" allowBlank="1" showInputMessage="1" showErrorMessage="1" xr:uid="{53C07A57-25B8-4ECE-9171-9F41508910D5}">
          <x14:formula1>
            <xm:f>リスト!$H$2:$H$3</xm:f>
          </x14:formula1>
          <xm:sqref>A150:A154</xm:sqref>
        </x14:dataValidation>
        <x14:dataValidation type="list" allowBlank="1" showInputMessage="1" showErrorMessage="1" xr:uid="{CD9000B8-B83D-45DC-BE76-214C069323DA}">
          <x14:formula1>
            <xm:f>リスト!$D$2:$D$3</xm:f>
          </x14:formula1>
          <xm:sqref>C107 C96 C52 C63 C74 C85</xm:sqref>
        </x14:dataValidation>
        <x14:dataValidation type="list" allowBlank="1" showInputMessage="1" showErrorMessage="1" xr:uid="{CEE21AA6-2A64-40B0-95F7-2EEE9461E63D}">
          <x14:formula1>
            <xm:f>リスト!$E$2:$E$22</xm:f>
          </x14:formula1>
          <xm:sqref>D107 D96 D52 D63 D74 D85</xm:sqref>
        </x14:dataValidation>
        <x14:dataValidation type="list" allowBlank="1" showInputMessage="1" showErrorMessage="1" xr:uid="{6B81FCD4-5BEC-4C6D-9114-877975B2806B}">
          <x14:formula1>
            <xm:f>リスト!$C$2:$C$4</xm:f>
          </x14:formula1>
          <xm:sqref>B107 B96 B52 B63 B74 B85</xm:sqref>
        </x14:dataValidation>
        <x14:dataValidation type="list" allowBlank="1" showInputMessage="1" showErrorMessage="1" xr:uid="{01A4B616-2BC1-4BAA-B1D2-DA4D34DDAFB7}">
          <x14:formula1>
            <xm:f>リスト!$G$2:$G$4</xm:f>
          </x14:formula1>
          <xm:sqref>G88:G94 G99:G105 I52 G33:G39 I63 G44:G50 I74 G55:G61 G66:G72 I96 G77:G83 I107 G110:G116</xm:sqref>
        </x14:dataValidation>
        <x14:dataValidation type="list" allowBlank="1" showInputMessage="1" showErrorMessage="1" xr:uid="{E0779DF7-DF4F-4CFC-B098-22367EC1C97E}">
          <x14:formula1>
            <xm:f>リスト!$H$2:$H$4</xm:f>
          </x14:formula1>
          <xm:sqref>A144:A146 J33:K39 L107:O107 L52:O52 J99:K105 L63:O63 J77:K83 L74:O74 J44:K50 L85:O85 J55:K61 L96:O96 J66:K72 J88:K94 J110:K116</xm:sqref>
        </x14:dataValidation>
      </x14:dataValidations>
    </ext>
  </extLst>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4BC1F0-BC7A-48E7-826F-E6BB2597164D}">
  <sheetPr>
    <pageSetUpPr fitToPage="1"/>
  </sheetPr>
  <dimension ref="A1:W154"/>
  <sheetViews>
    <sheetView view="pageBreakPreview" topLeftCell="C3" zoomScale="80" zoomScaleNormal="100" zoomScaleSheetLayoutView="80" workbookViewId="0">
      <selection activeCell="P3" sqref="P3:P5 H11:H25 K11:K25 C26 F26:L27 O33:R39 L40:O40 O44:R50 L51:O51 O55:R61 L62:O62 O66:R72 L73:O73 O77:O83 R77:R83 L84:O84 O88:R94 L95:O95 O99:R105 L106:O106 O110:R116 L117:O117 C120:G128 P120 Q120:R126 P123:P125 P127:R128 K139 P144"/>
    </sheetView>
  </sheetViews>
  <sheetFormatPr defaultColWidth="9" defaultRowHeight="22.5" customHeight="1"/>
  <cols>
    <col min="1" max="15" width="14.6328125" style="48" customWidth="1"/>
    <col min="16" max="16" width="23.26953125" style="49" customWidth="1"/>
    <col min="17" max="17" width="23.453125" style="48" bestFit="1" customWidth="1"/>
    <col min="18" max="18" width="18.90625" style="48" bestFit="1" customWidth="1"/>
    <col min="19" max="19" width="11.08984375" style="48" bestFit="1" customWidth="1"/>
    <col min="20" max="20" width="27.26953125" style="48" customWidth="1"/>
    <col min="21" max="21" width="8.90625" style="48" customWidth="1"/>
    <col min="22" max="16384" width="9" style="48"/>
  </cols>
  <sheetData>
    <row r="1" spans="1:19" s="35" customFormat="1" ht="22.5" customHeight="1">
      <c r="A1" s="178" t="s">
        <v>285</v>
      </c>
      <c r="B1" s="178"/>
      <c r="C1" s="178"/>
      <c r="D1" s="178"/>
      <c r="E1" s="178"/>
      <c r="F1" s="178"/>
      <c r="G1" s="178"/>
      <c r="H1" s="178"/>
      <c r="I1" s="178"/>
      <c r="J1" s="178"/>
      <c r="K1" s="178"/>
      <c r="L1" s="178"/>
      <c r="M1" s="178"/>
      <c r="N1" s="178"/>
      <c r="O1" s="178"/>
      <c r="P1" s="34" t="s">
        <v>58</v>
      </c>
    </row>
    <row r="2" spans="1:19" s="36" customFormat="1" ht="13">
      <c r="A2" s="36" t="s">
        <v>89</v>
      </c>
      <c r="F2" s="37"/>
      <c r="P2" s="38"/>
    </row>
    <row r="3" spans="1:19" s="36" customFormat="1" ht="22.5" customHeight="1">
      <c r="A3" s="39" t="s">
        <v>31</v>
      </c>
      <c r="B3" s="166"/>
      <c r="C3" s="167"/>
      <c r="D3" s="167"/>
      <c r="E3" s="168"/>
      <c r="F3" s="40"/>
      <c r="G3" s="40"/>
      <c r="H3" s="40"/>
      <c r="I3" s="40"/>
      <c r="J3" s="40"/>
      <c r="K3" s="40"/>
      <c r="L3" s="40"/>
      <c r="M3" s="41"/>
      <c r="N3" s="40" t="s">
        <v>148</v>
      </c>
      <c r="O3" s="40"/>
      <c r="P3" s="18" t="str">
        <f>IF(COUNTIF(P33:R154,"NG"),"要修正！","クリア ! ")</f>
        <v xml:space="preserve">クリア ! </v>
      </c>
      <c r="Q3" s="36" t="s">
        <v>113</v>
      </c>
      <c r="S3" s="38"/>
    </row>
    <row r="4" spans="1:19" s="36" customFormat="1" ht="22.5" customHeight="1">
      <c r="A4" s="39" t="s">
        <v>30</v>
      </c>
      <c r="B4" s="166"/>
      <c r="C4" s="167"/>
      <c r="D4" s="167"/>
      <c r="E4" s="168"/>
      <c r="F4" s="40"/>
      <c r="G4" s="40"/>
      <c r="H4" s="40"/>
      <c r="I4" s="40"/>
      <c r="J4" s="40"/>
      <c r="K4" s="40"/>
      <c r="L4" s="40"/>
      <c r="M4" s="42"/>
      <c r="N4" s="40" t="s">
        <v>145</v>
      </c>
      <c r="O4" s="40"/>
      <c r="P4" s="169" t="str">
        <f>IF(P3="要修正！","※「クリア！」になるようNG箇所を修正してください。","")</f>
        <v/>
      </c>
    </row>
    <row r="5" spans="1:19" s="36" customFormat="1" ht="22.5" customHeight="1">
      <c r="A5" s="39" t="s">
        <v>32</v>
      </c>
      <c r="B5" s="171"/>
      <c r="C5" s="167"/>
      <c r="D5" s="167"/>
      <c r="E5" s="168"/>
      <c r="F5" s="40"/>
      <c r="G5" s="40"/>
      <c r="H5" s="40"/>
      <c r="I5" s="40"/>
      <c r="J5" s="40"/>
      <c r="K5" s="40"/>
      <c r="L5" s="40"/>
      <c r="M5" s="43"/>
      <c r="N5" s="40" t="s">
        <v>146</v>
      </c>
      <c r="O5" s="40"/>
      <c r="P5" s="170"/>
    </row>
    <row r="6" spans="1:19" s="36" customFormat="1" ht="22.5" customHeight="1">
      <c r="A6" s="39" t="s">
        <v>33</v>
      </c>
      <c r="B6" s="166"/>
      <c r="C6" s="167"/>
      <c r="D6" s="167"/>
      <c r="E6" s="168"/>
      <c r="F6" s="40"/>
      <c r="G6" s="40"/>
      <c r="H6" s="40"/>
      <c r="I6" s="40"/>
      <c r="J6" s="40"/>
      <c r="K6" s="40"/>
      <c r="L6" s="40"/>
      <c r="M6" s="44"/>
      <c r="N6" s="40" t="s">
        <v>147</v>
      </c>
      <c r="O6" s="40"/>
      <c r="P6" s="45"/>
      <c r="Q6" s="46"/>
    </row>
    <row r="7" spans="1:19" s="36" customFormat="1" ht="22.5" customHeight="1">
      <c r="E7" s="47"/>
      <c r="F7" s="47"/>
      <c r="G7" s="47"/>
      <c r="H7" s="47"/>
      <c r="I7" s="47"/>
      <c r="J7" s="47"/>
      <c r="K7" s="47"/>
      <c r="L7" s="47"/>
      <c r="M7" s="47"/>
      <c r="N7" s="47"/>
      <c r="O7" s="47"/>
      <c r="P7" s="45"/>
      <c r="Q7" s="46"/>
    </row>
    <row r="8" spans="1:19" ht="22.5" customHeight="1">
      <c r="A8" s="48" t="s">
        <v>144</v>
      </c>
    </row>
    <row r="9" spans="1:19" ht="22.5" customHeight="1">
      <c r="F9" s="139" t="s">
        <v>170</v>
      </c>
      <c r="G9" s="139"/>
      <c r="H9" s="139"/>
      <c r="I9" s="139"/>
      <c r="J9" s="139" t="s">
        <v>235</v>
      </c>
      <c r="K9" s="139"/>
      <c r="L9" s="139"/>
    </row>
    <row r="10" spans="1:19" s="17" customFormat="1" ht="22.5" customHeight="1">
      <c r="A10" s="50" t="s">
        <v>118</v>
      </c>
      <c r="B10" s="50" t="s">
        <v>139</v>
      </c>
      <c r="C10" s="50" t="s">
        <v>197</v>
      </c>
      <c r="D10" s="50" t="s">
        <v>119</v>
      </c>
      <c r="E10" s="50" t="s">
        <v>6</v>
      </c>
      <c r="F10" s="53" t="s">
        <v>275</v>
      </c>
      <c r="G10" s="53" t="s">
        <v>276</v>
      </c>
      <c r="H10" s="51" t="s">
        <v>277</v>
      </c>
      <c r="I10" s="96" t="s">
        <v>150</v>
      </c>
      <c r="J10" s="51" t="s">
        <v>278</v>
      </c>
      <c r="K10" s="52" t="s">
        <v>279</v>
      </c>
      <c r="L10" s="96" t="s">
        <v>149</v>
      </c>
      <c r="M10" s="136" t="s">
        <v>243</v>
      </c>
      <c r="N10" s="136"/>
      <c r="O10" s="142"/>
      <c r="P10" s="50" t="s">
        <v>250</v>
      </c>
      <c r="Q10" s="86" t="s">
        <v>119</v>
      </c>
      <c r="S10" s="48"/>
    </row>
    <row r="11" spans="1:19" s="17" customFormat="1" ht="22.5" customHeight="1">
      <c r="A11" s="50">
        <v>1</v>
      </c>
      <c r="B11" s="54"/>
      <c r="C11" s="55"/>
      <c r="D11" s="56"/>
      <c r="E11" s="30"/>
      <c r="F11" s="6"/>
      <c r="G11" s="6"/>
      <c r="H11" s="26">
        <f>G11-F11</f>
        <v>0</v>
      </c>
      <c r="I11" s="57"/>
      <c r="J11" s="58"/>
      <c r="K11" s="25">
        <f>J11-F11</f>
        <v>0</v>
      </c>
      <c r="L11" s="59"/>
      <c r="M11" s="172"/>
      <c r="N11" s="172"/>
      <c r="O11" s="173"/>
      <c r="P11" s="60" t="s">
        <v>252</v>
      </c>
      <c r="Q11" s="91" t="s">
        <v>156</v>
      </c>
      <c r="S11" s="48"/>
    </row>
    <row r="12" spans="1:19" s="17" customFormat="1" ht="22.5" customHeight="1">
      <c r="A12" s="50">
        <v>2</v>
      </c>
      <c r="B12" s="54"/>
      <c r="C12" s="55"/>
      <c r="D12" s="56"/>
      <c r="E12" s="30"/>
      <c r="F12" s="6"/>
      <c r="G12" s="6"/>
      <c r="H12" s="26">
        <f t="shared" ref="H12:H25" si="0">G12-F12</f>
        <v>0</v>
      </c>
      <c r="I12" s="57"/>
      <c r="J12" s="58"/>
      <c r="K12" s="25">
        <f t="shared" ref="K12:K25" si="1">J12-F12</f>
        <v>0</v>
      </c>
      <c r="L12" s="59"/>
      <c r="M12" s="172"/>
      <c r="N12" s="172"/>
      <c r="O12" s="173"/>
      <c r="P12" s="60" t="s">
        <v>251</v>
      </c>
      <c r="Q12" s="91" t="s">
        <v>158</v>
      </c>
      <c r="S12" s="48"/>
    </row>
    <row r="13" spans="1:19" s="17" customFormat="1" ht="22.5" customHeight="1">
      <c r="A13" s="50">
        <v>3</v>
      </c>
      <c r="B13" s="54"/>
      <c r="C13" s="55"/>
      <c r="D13" s="56"/>
      <c r="E13" s="30"/>
      <c r="F13" s="6"/>
      <c r="G13" s="6"/>
      <c r="H13" s="26">
        <f t="shared" si="0"/>
        <v>0</v>
      </c>
      <c r="I13" s="57"/>
      <c r="J13" s="58"/>
      <c r="K13" s="25">
        <f t="shared" si="1"/>
        <v>0</v>
      </c>
      <c r="L13" s="59"/>
      <c r="M13" s="172"/>
      <c r="N13" s="172"/>
      <c r="O13" s="173"/>
      <c r="P13" s="60" t="s">
        <v>253</v>
      </c>
      <c r="Q13" s="91" t="s">
        <v>157</v>
      </c>
      <c r="S13" s="48"/>
    </row>
    <row r="14" spans="1:19" s="17" customFormat="1" ht="22.5" customHeight="1">
      <c r="A14" s="50">
        <v>4</v>
      </c>
      <c r="B14" s="54"/>
      <c r="C14" s="55"/>
      <c r="D14" s="56"/>
      <c r="E14" s="30"/>
      <c r="F14" s="6"/>
      <c r="G14" s="6"/>
      <c r="H14" s="26">
        <f t="shared" si="0"/>
        <v>0</v>
      </c>
      <c r="I14" s="57"/>
      <c r="J14" s="58"/>
      <c r="K14" s="25">
        <f t="shared" si="1"/>
        <v>0</v>
      </c>
      <c r="L14" s="59"/>
      <c r="M14" s="172"/>
      <c r="N14" s="172"/>
      <c r="O14" s="173"/>
      <c r="P14" s="60" t="s">
        <v>254</v>
      </c>
      <c r="S14" s="48"/>
    </row>
    <row r="15" spans="1:19" s="17" customFormat="1" ht="22.5" customHeight="1">
      <c r="A15" s="50">
        <v>5</v>
      </c>
      <c r="B15" s="54"/>
      <c r="C15" s="55"/>
      <c r="D15" s="56"/>
      <c r="E15" s="30"/>
      <c r="F15" s="6"/>
      <c r="G15" s="6"/>
      <c r="H15" s="26">
        <f t="shared" si="0"/>
        <v>0</v>
      </c>
      <c r="I15" s="57"/>
      <c r="J15" s="58"/>
      <c r="K15" s="25">
        <f t="shared" si="1"/>
        <v>0</v>
      </c>
      <c r="L15" s="59"/>
      <c r="M15" s="172"/>
      <c r="N15" s="172"/>
      <c r="O15" s="173"/>
      <c r="P15" s="60" t="s">
        <v>255</v>
      </c>
      <c r="Q15" s="61"/>
      <c r="S15" s="48"/>
    </row>
    <row r="16" spans="1:19" s="17" customFormat="1" ht="22.5" customHeight="1">
      <c r="A16" s="50">
        <v>6</v>
      </c>
      <c r="B16" s="54"/>
      <c r="C16" s="55"/>
      <c r="D16" s="56"/>
      <c r="E16" s="30"/>
      <c r="F16" s="6"/>
      <c r="G16" s="62"/>
      <c r="H16" s="26">
        <f t="shared" si="0"/>
        <v>0</v>
      </c>
      <c r="I16" s="57"/>
      <c r="J16" s="58"/>
      <c r="K16" s="25">
        <f t="shared" si="1"/>
        <v>0</v>
      </c>
      <c r="L16" s="59"/>
      <c r="M16" s="172"/>
      <c r="N16" s="172"/>
      <c r="O16" s="173"/>
      <c r="P16" s="60" t="s">
        <v>256</v>
      </c>
      <c r="Q16" s="61"/>
      <c r="S16" s="48"/>
    </row>
    <row r="17" spans="1:22" s="17" customFormat="1" ht="22.5" customHeight="1">
      <c r="A17" s="50">
        <v>7</v>
      </c>
      <c r="B17" s="54"/>
      <c r="C17" s="55"/>
      <c r="D17" s="56"/>
      <c r="E17" s="30"/>
      <c r="F17" s="6"/>
      <c r="G17" s="6"/>
      <c r="H17" s="26">
        <f t="shared" si="0"/>
        <v>0</v>
      </c>
      <c r="I17" s="57"/>
      <c r="J17" s="58"/>
      <c r="K17" s="25">
        <f t="shared" si="1"/>
        <v>0</v>
      </c>
      <c r="L17" s="59"/>
      <c r="M17" s="172"/>
      <c r="N17" s="172"/>
      <c r="O17" s="173"/>
      <c r="P17" s="60" t="s">
        <v>257</v>
      </c>
      <c r="Q17" s="61"/>
      <c r="S17" s="48"/>
    </row>
    <row r="18" spans="1:22" s="17" customFormat="1" ht="22.5" customHeight="1">
      <c r="A18" s="50">
        <v>8</v>
      </c>
      <c r="B18" s="54"/>
      <c r="C18" s="55"/>
      <c r="D18" s="56"/>
      <c r="E18" s="30"/>
      <c r="F18" s="6"/>
      <c r="G18" s="6"/>
      <c r="H18" s="26">
        <f t="shared" si="0"/>
        <v>0</v>
      </c>
      <c r="I18" s="57"/>
      <c r="J18" s="58"/>
      <c r="K18" s="25">
        <f t="shared" si="1"/>
        <v>0</v>
      </c>
      <c r="L18" s="59"/>
      <c r="M18" s="172"/>
      <c r="N18" s="172"/>
      <c r="O18" s="173"/>
      <c r="P18" s="60" t="s">
        <v>258</v>
      </c>
      <c r="Q18" s="61"/>
      <c r="S18" s="48"/>
    </row>
    <row r="19" spans="1:22" ht="22.5" customHeight="1">
      <c r="A19" s="50">
        <v>9</v>
      </c>
      <c r="B19" s="54"/>
      <c r="C19" s="24"/>
      <c r="D19" s="56"/>
      <c r="E19" s="2"/>
      <c r="F19" s="31"/>
      <c r="G19" s="31"/>
      <c r="H19" s="26">
        <f t="shared" si="0"/>
        <v>0</v>
      </c>
      <c r="I19" s="19"/>
      <c r="J19" s="28"/>
      <c r="K19" s="25">
        <f t="shared" si="1"/>
        <v>0</v>
      </c>
      <c r="L19" s="23"/>
      <c r="M19" s="172"/>
      <c r="N19" s="172"/>
      <c r="O19" s="172"/>
      <c r="P19" s="17"/>
      <c r="Q19" s="61"/>
    </row>
    <row r="20" spans="1:22" ht="22.5" customHeight="1">
      <c r="A20" s="50">
        <v>10</v>
      </c>
      <c r="B20" s="54"/>
      <c r="C20" s="24"/>
      <c r="D20" s="56"/>
      <c r="E20" s="2"/>
      <c r="F20" s="31"/>
      <c r="G20" s="31"/>
      <c r="H20" s="26">
        <f t="shared" si="0"/>
        <v>0</v>
      </c>
      <c r="I20" s="19"/>
      <c r="J20" s="28"/>
      <c r="K20" s="25">
        <f t="shared" si="1"/>
        <v>0</v>
      </c>
      <c r="L20" s="23"/>
      <c r="M20" s="172"/>
      <c r="N20" s="172"/>
      <c r="O20" s="172"/>
      <c r="P20" s="17"/>
      <c r="Q20" s="61"/>
    </row>
    <row r="21" spans="1:22" ht="22.5" customHeight="1">
      <c r="A21" s="50">
        <v>11</v>
      </c>
      <c r="B21" s="54"/>
      <c r="C21" s="24"/>
      <c r="D21" s="56"/>
      <c r="E21" s="2"/>
      <c r="F21" s="31"/>
      <c r="G21" s="31"/>
      <c r="H21" s="26">
        <f t="shared" si="0"/>
        <v>0</v>
      </c>
      <c r="I21" s="19"/>
      <c r="J21" s="28"/>
      <c r="K21" s="25">
        <f t="shared" si="1"/>
        <v>0</v>
      </c>
      <c r="L21" s="23"/>
      <c r="M21" s="172"/>
      <c r="N21" s="172"/>
      <c r="O21" s="172"/>
      <c r="P21" s="17"/>
      <c r="Q21" s="61"/>
    </row>
    <row r="22" spans="1:22" ht="22.5" customHeight="1">
      <c r="A22" s="50">
        <v>12</v>
      </c>
      <c r="B22" s="54"/>
      <c r="C22" s="24"/>
      <c r="D22" s="56"/>
      <c r="E22" s="2"/>
      <c r="F22" s="31"/>
      <c r="G22" s="31"/>
      <c r="H22" s="26">
        <f t="shared" si="0"/>
        <v>0</v>
      </c>
      <c r="I22" s="19"/>
      <c r="J22" s="28"/>
      <c r="K22" s="25">
        <f t="shared" si="1"/>
        <v>0</v>
      </c>
      <c r="L22" s="23"/>
      <c r="M22" s="172"/>
      <c r="N22" s="172"/>
      <c r="O22" s="172"/>
      <c r="P22" s="17"/>
      <c r="Q22" s="61"/>
    </row>
    <row r="23" spans="1:22" ht="22.5" customHeight="1">
      <c r="A23" s="50">
        <v>13</v>
      </c>
      <c r="B23" s="54"/>
      <c r="C23" s="24"/>
      <c r="D23" s="56"/>
      <c r="E23" s="2"/>
      <c r="F23" s="31"/>
      <c r="G23" s="31"/>
      <c r="H23" s="26">
        <f t="shared" si="0"/>
        <v>0</v>
      </c>
      <c r="I23" s="19"/>
      <c r="J23" s="28"/>
      <c r="K23" s="25">
        <f t="shared" si="1"/>
        <v>0</v>
      </c>
      <c r="L23" s="23"/>
      <c r="M23" s="172"/>
      <c r="N23" s="172"/>
      <c r="O23" s="172"/>
      <c r="P23" s="17"/>
      <c r="Q23" s="61"/>
    </row>
    <row r="24" spans="1:22" ht="22.5" customHeight="1">
      <c r="A24" s="50">
        <v>14</v>
      </c>
      <c r="B24" s="54"/>
      <c r="C24" s="24"/>
      <c r="D24" s="56"/>
      <c r="E24" s="2"/>
      <c r="F24" s="31"/>
      <c r="G24" s="31"/>
      <c r="H24" s="26">
        <f t="shared" si="0"/>
        <v>0</v>
      </c>
      <c r="I24" s="19"/>
      <c r="J24" s="28"/>
      <c r="K24" s="25">
        <f t="shared" si="1"/>
        <v>0</v>
      </c>
      <c r="L24" s="23"/>
      <c r="M24" s="172"/>
      <c r="N24" s="172"/>
      <c r="O24" s="172"/>
      <c r="P24" s="17"/>
      <c r="Q24" s="61"/>
    </row>
    <row r="25" spans="1:22" ht="22.5" customHeight="1">
      <c r="A25" s="50">
        <v>15</v>
      </c>
      <c r="B25" s="54"/>
      <c r="C25" s="24"/>
      <c r="D25" s="56"/>
      <c r="E25" s="2"/>
      <c r="F25" s="31"/>
      <c r="G25" s="31"/>
      <c r="H25" s="26">
        <f t="shared" si="0"/>
        <v>0</v>
      </c>
      <c r="I25" s="19"/>
      <c r="J25" s="28"/>
      <c r="K25" s="25">
        <f t="shared" si="1"/>
        <v>0</v>
      </c>
      <c r="L25" s="23"/>
      <c r="M25" s="172"/>
      <c r="N25" s="172"/>
      <c r="O25" s="172"/>
      <c r="P25" s="17"/>
      <c r="Q25" s="61"/>
    </row>
    <row r="26" spans="1:22" ht="22.5" customHeight="1">
      <c r="A26" s="50" t="s">
        <v>0</v>
      </c>
      <c r="B26" s="63"/>
      <c r="C26" s="25">
        <f>SUM(C11:C25)</f>
        <v>0</v>
      </c>
      <c r="D26" s="64"/>
      <c r="E26" s="50" t="s">
        <v>233</v>
      </c>
      <c r="F26" s="27">
        <f>SUMIF(D11:D25,"野菜",F11:F25)+SUMIF(D11:D25,"果樹",F11:F25)</f>
        <v>0</v>
      </c>
      <c r="G26" s="27">
        <f>SUMIF(D11:D25,"野菜",G11:G25)+SUMIF(D11:D25,"果樹",G11:G25)</f>
        <v>0</v>
      </c>
      <c r="H26" s="27">
        <f>SUMIF(D11:D25,"野菜",H11:H25)+SUMIF(D11:D25,"果樹",H11:H25)</f>
        <v>0</v>
      </c>
      <c r="I26" s="101" t="str">
        <f>IFERROR(ROUND((H26/F26)*100,1),"")</f>
        <v/>
      </c>
      <c r="J26" s="25">
        <f>SUMIF(D11:D25,"野菜",J11:J25)+SUMIF(D11:D25,"果樹",J11:J25)</f>
        <v>0</v>
      </c>
      <c r="K26" s="25">
        <f>SUMIF(D11:D25,"野菜",K11:K25)+SUMIF(D11:D25,"果樹",K11:K25)</f>
        <v>0</v>
      </c>
      <c r="L26" s="99" t="str">
        <f>IFERROR(ROUND((K26/F26)*100,1),"")</f>
        <v/>
      </c>
      <c r="N26" s="179"/>
      <c r="O26" s="179"/>
      <c r="P26" s="48"/>
    </row>
    <row r="27" spans="1:22" ht="22.5" customHeight="1">
      <c r="A27" s="17"/>
      <c r="B27" s="17"/>
      <c r="C27" s="17" t="s">
        <v>236</v>
      </c>
      <c r="D27" s="56"/>
      <c r="E27" s="50" t="s">
        <v>157</v>
      </c>
      <c r="F27" s="27">
        <f>SUMIF(D10:D24,"花き",F10:F24)</f>
        <v>0</v>
      </c>
      <c r="G27" s="27">
        <f>SUMIF(D10:D24,"花き",G10:G24)</f>
        <v>0</v>
      </c>
      <c r="H27" s="27">
        <f>SUMIF(D10:D24,"花き",H10:H24)</f>
        <v>0</v>
      </c>
      <c r="I27" s="101" t="str">
        <f>IFERROR(ROUND((H27/F27)*100,1),"")</f>
        <v/>
      </c>
      <c r="J27" s="25">
        <f>SUMIF(D10:D25,"花き",J10:J25)</f>
        <v>0</v>
      </c>
      <c r="K27" s="25">
        <f>SUMIF(D10:D24,"花き",K10:K24)</f>
        <v>0</v>
      </c>
      <c r="L27" s="99" t="str">
        <f>IFERROR(ROUND((K27/F27)*100,1),"")</f>
        <v/>
      </c>
      <c r="N27" s="17"/>
      <c r="O27" s="17"/>
      <c r="P27" s="48"/>
    </row>
    <row r="28" spans="1:22" ht="22.5" customHeight="1">
      <c r="A28" s="17"/>
      <c r="B28" s="17"/>
      <c r="C28" s="17"/>
      <c r="D28" s="65"/>
      <c r="E28" s="65"/>
      <c r="F28" s="65"/>
      <c r="G28" s="65"/>
      <c r="H28" s="65"/>
      <c r="I28" s="65"/>
      <c r="J28" s="65"/>
      <c r="K28" s="65"/>
      <c r="L28" s="65"/>
      <c r="M28" s="17"/>
      <c r="N28" s="17"/>
      <c r="O28" s="17"/>
      <c r="P28" s="48"/>
    </row>
    <row r="29" spans="1:22" ht="22.5" customHeight="1">
      <c r="A29" s="94" t="s">
        <v>124</v>
      </c>
      <c r="P29" s="48"/>
    </row>
    <row r="30" spans="1:22" ht="22.5" customHeight="1">
      <c r="A30" s="66" t="s">
        <v>125</v>
      </c>
      <c r="C30" s="67"/>
      <c r="P30" s="48"/>
    </row>
    <row r="31" spans="1:22" s="61" customFormat="1" ht="22.5" customHeight="1">
      <c r="A31" s="162" t="s">
        <v>217</v>
      </c>
      <c r="B31" s="160" t="s">
        <v>67</v>
      </c>
      <c r="C31" s="150" t="s">
        <v>286</v>
      </c>
      <c r="D31" s="150"/>
      <c r="E31" s="150"/>
      <c r="F31" s="150"/>
      <c r="G31" s="160" t="s">
        <v>38</v>
      </c>
      <c r="H31" s="144" t="s">
        <v>47</v>
      </c>
      <c r="I31" s="145"/>
      <c r="J31" s="145"/>
      <c r="K31" s="146"/>
      <c r="L31" s="144" t="s">
        <v>216</v>
      </c>
      <c r="M31" s="145"/>
      <c r="N31" s="145"/>
      <c r="O31" s="146"/>
      <c r="P31" s="48" t="s">
        <v>96</v>
      </c>
      <c r="Q31" s="48" t="s">
        <v>96</v>
      </c>
      <c r="S31" s="48"/>
    </row>
    <row r="32" spans="1:22" s="70" customFormat="1" ht="22.5" customHeight="1">
      <c r="A32" s="161"/>
      <c r="B32" s="161"/>
      <c r="C32" s="68" t="s">
        <v>215</v>
      </c>
      <c r="D32" s="150" t="s">
        <v>120</v>
      </c>
      <c r="E32" s="150"/>
      <c r="F32" s="68" t="s">
        <v>15</v>
      </c>
      <c r="G32" s="161"/>
      <c r="H32" s="69" t="s">
        <v>29</v>
      </c>
      <c r="I32" s="69" t="s">
        <v>28</v>
      </c>
      <c r="J32" s="68" t="s">
        <v>18</v>
      </c>
      <c r="K32" s="68" t="s">
        <v>19</v>
      </c>
      <c r="L32" s="53" t="s">
        <v>109</v>
      </c>
      <c r="M32" s="53" t="s">
        <v>110</v>
      </c>
      <c r="N32" s="53" t="s">
        <v>111</v>
      </c>
      <c r="O32" s="53" t="s">
        <v>112</v>
      </c>
      <c r="P32" s="70" t="s">
        <v>104</v>
      </c>
      <c r="Q32" s="70" t="s">
        <v>116</v>
      </c>
      <c r="R32" s="70" t="s">
        <v>115</v>
      </c>
      <c r="S32" s="48"/>
      <c r="T32" s="71" t="s">
        <v>67</v>
      </c>
      <c r="U32" s="98" t="s">
        <v>153</v>
      </c>
      <c r="V32" s="61"/>
    </row>
    <row r="33" spans="1:22" ht="22.5" customHeight="1">
      <c r="A33" s="6"/>
      <c r="B33" s="9"/>
      <c r="C33" s="72"/>
      <c r="D33" s="152"/>
      <c r="E33" s="152"/>
      <c r="F33" s="15"/>
      <c r="G33" s="7"/>
      <c r="H33" s="6"/>
      <c r="I33" s="21"/>
      <c r="J33" s="7" t="s">
        <v>1</v>
      </c>
      <c r="K33" s="8" t="s">
        <v>1</v>
      </c>
      <c r="L33" s="1"/>
      <c r="M33" s="1"/>
      <c r="N33" s="1"/>
      <c r="O33" s="20">
        <f>L33-(M33+N33)</f>
        <v>0</v>
      </c>
      <c r="P33" s="29" t="str">
        <f>IF(OR(G33="新規",G33="追加",G33=""),"OK",(IF(AND(H33="",I33=""),"NG","OK")))</f>
        <v>OK</v>
      </c>
      <c r="Q33" s="10" t="str">
        <f>IF(OR(G33="新規",G33="追加",G33=""),"OK",(IF(OR(AND(J33="",K33=""),AND(J33="",K33="□"),AND(J33="□",K33=""),AND(J33="□",K33="□")),"NG","OK")))</f>
        <v>OK</v>
      </c>
      <c r="R33" s="10" t="str">
        <f>IF(OR(AND(C33&lt;&gt;"",D33&lt;&gt;"",F33&lt;&gt;"",G33&lt;&gt;""),(C33="")),"OK","NG")</f>
        <v>OK</v>
      </c>
      <c r="T33" s="71" t="s">
        <v>65</v>
      </c>
      <c r="U33" s="74" t="s">
        <v>154</v>
      </c>
      <c r="V33" s="61"/>
    </row>
    <row r="34" spans="1:22" ht="22.5" customHeight="1">
      <c r="A34" s="6"/>
      <c r="B34" s="9"/>
      <c r="C34" s="72"/>
      <c r="D34" s="152"/>
      <c r="E34" s="152"/>
      <c r="F34" s="15"/>
      <c r="G34" s="7"/>
      <c r="H34" s="6"/>
      <c r="I34" s="21"/>
      <c r="J34" s="7" t="s">
        <v>1</v>
      </c>
      <c r="K34" s="8" t="s">
        <v>1</v>
      </c>
      <c r="L34" s="1"/>
      <c r="M34" s="1"/>
      <c r="N34" s="1"/>
      <c r="O34" s="20">
        <f t="shared" ref="O34:O39" si="2">L34-(M34+N34)</f>
        <v>0</v>
      </c>
      <c r="P34" s="29" t="str">
        <f t="shared" ref="P34:P39" si="3">IF(OR(G34="新規",G34="追加",G34=""),"OK",(IF(AND(H34="",I34=""),"NG","OK")))</f>
        <v>OK</v>
      </c>
      <c r="Q34" s="10" t="str">
        <f t="shared" ref="Q34:Q39" si="4">IF(OR(G34="新規",G34="追加",G34=""),"OK",(IF(OR(AND(J34="",K34=""),AND(J34="",K34="□"),AND(J34="□",K34=""),AND(J34="□",K34="□")),"NG","OK")))</f>
        <v>OK</v>
      </c>
      <c r="R34" s="10" t="str">
        <f t="shared" ref="R34:R39" si="5">IF(OR(AND(C34&lt;&gt;"",D34&lt;&gt;"",F34&lt;&gt;"",G34&lt;&gt;""),(C34="")),"OK","NG")</f>
        <v>OK</v>
      </c>
      <c r="T34" s="97" t="s">
        <v>66</v>
      </c>
      <c r="U34" s="75" t="s">
        <v>155</v>
      </c>
      <c r="V34" s="61"/>
    </row>
    <row r="35" spans="1:22" ht="22.5" customHeight="1">
      <c r="A35" s="6"/>
      <c r="B35" s="9"/>
      <c r="C35" s="72"/>
      <c r="D35" s="152"/>
      <c r="E35" s="152"/>
      <c r="F35" s="15"/>
      <c r="G35" s="7"/>
      <c r="H35" s="6"/>
      <c r="I35" s="21"/>
      <c r="J35" s="7" t="s">
        <v>1</v>
      </c>
      <c r="K35" s="8" t="s">
        <v>1</v>
      </c>
      <c r="L35" s="1"/>
      <c r="M35" s="1"/>
      <c r="N35" s="1"/>
      <c r="O35" s="20">
        <f t="shared" si="2"/>
        <v>0</v>
      </c>
      <c r="P35" s="29" t="str">
        <f t="shared" si="3"/>
        <v>OK</v>
      </c>
      <c r="Q35" s="10" t="str">
        <f t="shared" si="4"/>
        <v>OK</v>
      </c>
      <c r="R35" s="10" t="str">
        <f t="shared" si="5"/>
        <v>OK</v>
      </c>
      <c r="T35" s="94"/>
      <c r="U35" s="75" t="s">
        <v>214</v>
      </c>
      <c r="V35" s="61"/>
    </row>
    <row r="36" spans="1:22" ht="22.5" customHeight="1">
      <c r="A36" s="6"/>
      <c r="B36" s="9"/>
      <c r="C36" s="72"/>
      <c r="D36" s="152"/>
      <c r="E36" s="152"/>
      <c r="F36" s="15"/>
      <c r="G36" s="7"/>
      <c r="H36" s="6"/>
      <c r="I36" s="21"/>
      <c r="J36" s="7" t="s">
        <v>1</v>
      </c>
      <c r="K36" s="8" t="s">
        <v>1</v>
      </c>
      <c r="L36" s="1"/>
      <c r="M36" s="1"/>
      <c r="N36" s="1"/>
      <c r="O36" s="20">
        <f t="shared" si="2"/>
        <v>0</v>
      </c>
      <c r="P36" s="29" t="str">
        <f t="shared" si="3"/>
        <v>OK</v>
      </c>
      <c r="Q36" s="10" t="str">
        <f t="shared" si="4"/>
        <v>OK</v>
      </c>
      <c r="R36" s="10" t="str">
        <f t="shared" si="5"/>
        <v>OK</v>
      </c>
      <c r="T36" s="94"/>
      <c r="U36" s="92" t="s">
        <v>13</v>
      </c>
      <c r="V36" s="61"/>
    </row>
    <row r="37" spans="1:22" ht="22.5" customHeight="1">
      <c r="A37" s="6"/>
      <c r="B37" s="9"/>
      <c r="C37" s="72"/>
      <c r="D37" s="152"/>
      <c r="E37" s="152"/>
      <c r="F37" s="16"/>
      <c r="G37" s="7"/>
      <c r="H37" s="6"/>
      <c r="I37" s="21"/>
      <c r="J37" s="7" t="s">
        <v>1</v>
      </c>
      <c r="K37" s="8" t="s">
        <v>1</v>
      </c>
      <c r="L37" s="1"/>
      <c r="M37" s="1"/>
      <c r="N37" s="1"/>
      <c r="O37" s="20">
        <f t="shared" si="2"/>
        <v>0</v>
      </c>
      <c r="P37" s="29" t="str">
        <f t="shared" si="3"/>
        <v>OK</v>
      </c>
      <c r="Q37" s="10" t="str">
        <f t="shared" si="4"/>
        <v>OK</v>
      </c>
      <c r="R37" s="10" t="str">
        <f t="shared" si="5"/>
        <v>OK</v>
      </c>
    </row>
    <row r="38" spans="1:22" ht="22.5" customHeight="1">
      <c r="A38" s="6"/>
      <c r="B38" s="9"/>
      <c r="C38" s="72"/>
      <c r="D38" s="152"/>
      <c r="E38" s="152"/>
      <c r="F38" s="15"/>
      <c r="G38" s="7"/>
      <c r="H38" s="6"/>
      <c r="I38" s="21"/>
      <c r="J38" s="7" t="s">
        <v>1</v>
      </c>
      <c r="K38" s="8" t="s">
        <v>1</v>
      </c>
      <c r="L38" s="1"/>
      <c r="M38" s="1"/>
      <c r="N38" s="1"/>
      <c r="O38" s="20">
        <f t="shared" si="2"/>
        <v>0</v>
      </c>
      <c r="P38" s="29" t="str">
        <f t="shared" si="3"/>
        <v>OK</v>
      </c>
      <c r="Q38" s="10" t="str">
        <f t="shared" si="4"/>
        <v>OK</v>
      </c>
      <c r="R38" s="10" t="str">
        <f t="shared" si="5"/>
        <v>OK</v>
      </c>
    </row>
    <row r="39" spans="1:22" ht="22.5" customHeight="1">
      <c r="A39" s="6"/>
      <c r="B39" s="9"/>
      <c r="C39" s="72"/>
      <c r="D39" s="152"/>
      <c r="E39" s="152"/>
      <c r="F39" s="15"/>
      <c r="G39" s="7"/>
      <c r="H39" s="6"/>
      <c r="I39" s="21"/>
      <c r="J39" s="7" t="s">
        <v>1</v>
      </c>
      <c r="K39" s="8" t="s">
        <v>1</v>
      </c>
      <c r="L39" s="1"/>
      <c r="M39" s="1"/>
      <c r="N39" s="1"/>
      <c r="O39" s="20">
        <f t="shared" si="2"/>
        <v>0</v>
      </c>
      <c r="P39" s="29" t="str">
        <f t="shared" si="3"/>
        <v>OK</v>
      </c>
      <c r="Q39" s="10" t="str">
        <f t="shared" si="4"/>
        <v>OK</v>
      </c>
      <c r="R39" s="10" t="str">
        <f t="shared" si="5"/>
        <v>OK</v>
      </c>
    </row>
    <row r="40" spans="1:22" ht="22.5" customHeight="1">
      <c r="A40" s="12"/>
      <c r="B40" s="13"/>
      <c r="C40" s="14"/>
      <c r="D40" s="13"/>
      <c r="E40" s="14"/>
      <c r="F40" s="14"/>
      <c r="G40" s="13"/>
      <c r="H40" s="13"/>
      <c r="I40" s="12"/>
      <c r="J40" s="12"/>
      <c r="K40" s="68" t="s">
        <v>137</v>
      </c>
      <c r="L40" s="27">
        <f>SUM(L33:L39)</f>
        <v>0</v>
      </c>
      <c r="M40" s="27">
        <f t="shared" ref="M40:N40" si="6">SUM(M33:M39)</f>
        <v>0</v>
      </c>
      <c r="N40" s="27">
        <f t="shared" si="6"/>
        <v>0</v>
      </c>
      <c r="O40" s="27">
        <f>L40-(M40+N40)</f>
        <v>0</v>
      </c>
      <c r="P40" s="76"/>
      <c r="Q40" s="77"/>
      <c r="R40" s="77"/>
    </row>
    <row r="41" spans="1:22" ht="22.5" customHeight="1">
      <c r="A41" s="48" t="s">
        <v>126</v>
      </c>
      <c r="B41" s="13"/>
      <c r="C41" s="14"/>
      <c r="D41" s="13"/>
      <c r="E41" s="14"/>
      <c r="F41" s="14"/>
      <c r="G41" s="13"/>
      <c r="H41" s="13"/>
      <c r="I41" s="12"/>
      <c r="J41" s="12"/>
      <c r="K41" s="12"/>
      <c r="L41" s="12"/>
      <c r="M41" s="12"/>
      <c r="N41" s="12"/>
      <c r="O41" s="12"/>
      <c r="P41" s="76"/>
      <c r="Q41" s="77"/>
      <c r="R41" s="77"/>
    </row>
    <row r="42" spans="1:22" ht="22.5" customHeight="1">
      <c r="A42" s="162" t="s">
        <v>217</v>
      </c>
      <c r="B42" s="160" t="s">
        <v>67</v>
      </c>
      <c r="C42" s="150" t="s">
        <v>286</v>
      </c>
      <c r="D42" s="150"/>
      <c r="E42" s="150"/>
      <c r="F42" s="150"/>
      <c r="G42" s="160" t="s">
        <v>38</v>
      </c>
      <c r="H42" s="144" t="s">
        <v>47</v>
      </c>
      <c r="I42" s="145"/>
      <c r="J42" s="145"/>
      <c r="K42" s="146"/>
      <c r="L42" s="144" t="s">
        <v>216</v>
      </c>
      <c r="M42" s="145"/>
      <c r="N42" s="145"/>
      <c r="O42" s="146"/>
      <c r="P42" s="48" t="s">
        <v>96</v>
      </c>
      <c r="Q42" s="48" t="s">
        <v>96</v>
      </c>
      <c r="R42" s="61"/>
    </row>
    <row r="43" spans="1:22" ht="22.5" customHeight="1">
      <c r="A43" s="161"/>
      <c r="B43" s="161"/>
      <c r="C43" s="68" t="s">
        <v>215</v>
      </c>
      <c r="D43" s="150" t="s">
        <v>120</v>
      </c>
      <c r="E43" s="150"/>
      <c r="F43" s="68" t="s">
        <v>15</v>
      </c>
      <c r="G43" s="161"/>
      <c r="H43" s="69" t="s">
        <v>29</v>
      </c>
      <c r="I43" s="69" t="s">
        <v>28</v>
      </c>
      <c r="J43" s="68" t="s">
        <v>18</v>
      </c>
      <c r="K43" s="68" t="s">
        <v>19</v>
      </c>
      <c r="L43" s="53" t="s">
        <v>109</v>
      </c>
      <c r="M43" s="53" t="s">
        <v>110</v>
      </c>
      <c r="N43" s="53" t="s">
        <v>111</v>
      </c>
      <c r="O43" s="53" t="s">
        <v>112</v>
      </c>
      <c r="P43" s="70" t="s">
        <v>104</v>
      </c>
      <c r="Q43" s="70" t="s">
        <v>116</v>
      </c>
      <c r="R43" s="70" t="s">
        <v>115</v>
      </c>
      <c r="T43" s="98" t="s">
        <v>153</v>
      </c>
    </row>
    <row r="44" spans="1:22" ht="22.5" customHeight="1">
      <c r="A44" s="6"/>
      <c r="B44" s="9"/>
      <c r="C44" s="72"/>
      <c r="D44" s="152"/>
      <c r="E44" s="152"/>
      <c r="F44" s="15"/>
      <c r="G44" s="7"/>
      <c r="H44" s="6"/>
      <c r="I44" s="21"/>
      <c r="J44" s="7" t="s">
        <v>1</v>
      </c>
      <c r="K44" s="8" t="s">
        <v>1</v>
      </c>
      <c r="L44" s="1"/>
      <c r="M44" s="1"/>
      <c r="N44" s="1"/>
      <c r="O44" s="20">
        <f>L44-(M44+N44)</f>
        <v>0</v>
      </c>
      <c r="P44" s="29" t="str">
        <f t="shared" ref="P44:P50" si="7">IF(OR(G44="新規",G44="追加",G44=""),"OK",(IF(AND(H44="",I44=""),"NG","OK")))</f>
        <v>OK</v>
      </c>
      <c r="Q44" s="10" t="str">
        <f t="shared" ref="Q44:Q50" si="8">IF(OR(G44="新規",G44="追加",G44=""),"OK",(IF(OR(AND(J44="",K44=""),AND(J44="",K44="□"),AND(J44="□",K44=""),AND(J44="□",K44="□")),"NG","OK")))</f>
        <v>OK</v>
      </c>
      <c r="R44" s="10" t="str">
        <f t="shared" ref="R44:R50" si="9">IF(OR(AND(C44&lt;&gt;"",D44&lt;&gt;"",F44&lt;&gt;"",G44&lt;&gt;""),(C44="")),"OK","NG")</f>
        <v>OK</v>
      </c>
      <c r="T44" s="78" t="s">
        <v>7</v>
      </c>
    </row>
    <row r="45" spans="1:22" ht="22.5" customHeight="1">
      <c r="A45" s="6"/>
      <c r="B45" s="9"/>
      <c r="C45" s="72"/>
      <c r="D45" s="152"/>
      <c r="E45" s="152"/>
      <c r="F45" s="15"/>
      <c r="G45" s="7"/>
      <c r="H45" s="6"/>
      <c r="I45" s="21"/>
      <c r="J45" s="7" t="s">
        <v>1</v>
      </c>
      <c r="K45" s="8" t="s">
        <v>1</v>
      </c>
      <c r="L45" s="1"/>
      <c r="M45" s="1"/>
      <c r="N45" s="1"/>
      <c r="O45" s="20">
        <f t="shared" ref="O45:O50" si="10">L45-(M45+N45)</f>
        <v>0</v>
      </c>
      <c r="P45" s="29" t="str">
        <f t="shared" si="7"/>
        <v>OK</v>
      </c>
      <c r="Q45" s="10" t="str">
        <f t="shared" si="8"/>
        <v>OK</v>
      </c>
      <c r="R45" s="10" t="str">
        <f t="shared" si="9"/>
        <v>OK</v>
      </c>
      <c r="T45" s="79" t="s">
        <v>214</v>
      </c>
    </row>
    <row r="46" spans="1:22" ht="22.5" customHeight="1">
      <c r="A46" s="6"/>
      <c r="B46" s="9"/>
      <c r="C46" s="72"/>
      <c r="D46" s="152"/>
      <c r="E46" s="152"/>
      <c r="F46" s="15"/>
      <c r="G46" s="7"/>
      <c r="H46" s="6"/>
      <c r="I46" s="21"/>
      <c r="J46" s="7" t="s">
        <v>1</v>
      </c>
      <c r="K46" s="8" t="s">
        <v>1</v>
      </c>
      <c r="L46" s="1"/>
      <c r="M46" s="1"/>
      <c r="N46" s="1"/>
      <c r="O46" s="20">
        <f t="shared" si="10"/>
        <v>0</v>
      </c>
      <c r="P46" s="29" t="str">
        <f t="shared" si="7"/>
        <v>OK</v>
      </c>
      <c r="Q46" s="10" t="str">
        <f t="shared" si="8"/>
        <v>OK</v>
      </c>
      <c r="R46" s="10" t="str">
        <f t="shared" si="9"/>
        <v>OK</v>
      </c>
      <c r="T46" s="80" t="s">
        <v>13</v>
      </c>
    </row>
    <row r="47" spans="1:22" ht="22.5" customHeight="1">
      <c r="A47" s="6"/>
      <c r="B47" s="9"/>
      <c r="C47" s="72"/>
      <c r="D47" s="152"/>
      <c r="E47" s="152"/>
      <c r="F47" s="15"/>
      <c r="G47" s="7"/>
      <c r="H47" s="6"/>
      <c r="I47" s="21"/>
      <c r="J47" s="7" t="s">
        <v>1</v>
      </c>
      <c r="K47" s="8" t="s">
        <v>1</v>
      </c>
      <c r="L47" s="1"/>
      <c r="M47" s="1"/>
      <c r="N47" s="1"/>
      <c r="O47" s="20">
        <f t="shared" si="10"/>
        <v>0</v>
      </c>
      <c r="P47" s="29" t="str">
        <f t="shared" si="7"/>
        <v>OK</v>
      </c>
      <c r="Q47" s="10" t="str">
        <f t="shared" si="8"/>
        <v>OK</v>
      </c>
      <c r="R47" s="10" t="str">
        <f t="shared" si="9"/>
        <v>OK</v>
      </c>
    </row>
    <row r="48" spans="1:22" ht="22.5" customHeight="1">
      <c r="A48" s="6"/>
      <c r="B48" s="9"/>
      <c r="C48" s="72"/>
      <c r="D48" s="152"/>
      <c r="E48" s="152"/>
      <c r="F48" s="16"/>
      <c r="G48" s="7"/>
      <c r="H48" s="6"/>
      <c r="I48" s="21"/>
      <c r="J48" s="7" t="s">
        <v>1</v>
      </c>
      <c r="K48" s="8" t="s">
        <v>1</v>
      </c>
      <c r="L48" s="1"/>
      <c r="M48" s="1"/>
      <c r="N48" s="1"/>
      <c r="O48" s="20">
        <f t="shared" si="10"/>
        <v>0</v>
      </c>
      <c r="P48" s="29" t="str">
        <f t="shared" si="7"/>
        <v>OK</v>
      </c>
      <c r="Q48" s="10" t="str">
        <f t="shared" si="8"/>
        <v>OK</v>
      </c>
      <c r="R48" s="10" t="str">
        <f t="shared" si="9"/>
        <v>OK</v>
      </c>
    </row>
    <row r="49" spans="1:20" ht="22.5" customHeight="1">
      <c r="A49" s="6"/>
      <c r="B49" s="9"/>
      <c r="C49" s="72"/>
      <c r="D49" s="152"/>
      <c r="E49" s="152"/>
      <c r="F49" s="15"/>
      <c r="G49" s="7"/>
      <c r="H49" s="6"/>
      <c r="I49" s="21"/>
      <c r="J49" s="7" t="s">
        <v>1</v>
      </c>
      <c r="K49" s="8" t="s">
        <v>1</v>
      </c>
      <c r="L49" s="1"/>
      <c r="M49" s="1"/>
      <c r="N49" s="1"/>
      <c r="O49" s="20">
        <f t="shared" si="10"/>
        <v>0</v>
      </c>
      <c r="P49" s="29" t="str">
        <f t="shared" si="7"/>
        <v>OK</v>
      </c>
      <c r="Q49" s="10" t="str">
        <f t="shared" si="8"/>
        <v>OK</v>
      </c>
      <c r="R49" s="10" t="str">
        <f t="shared" si="9"/>
        <v>OK</v>
      </c>
    </row>
    <row r="50" spans="1:20" ht="22.5" customHeight="1">
      <c r="A50" s="6"/>
      <c r="B50" s="9"/>
      <c r="C50" s="72"/>
      <c r="D50" s="152"/>
      <c r="E50" s="152"/>
      <c r="F50" s="15"/>
      <c r="G50" s="7"/>
      <c r="H50" s="6"/>
      <c r="I50" s="21"/>
      <c r="J50" s="7" t="s">
        <v>1</v>
      </c>
      <c r="K50" s="8" t="s">
        <v>1</v>
      </c>
      <c r="L50" s="1"/>
      <c r="M50" s="1"/>
      <c r="N50" s="1"/>
      <c r="O50" s="20">
        <f t="shared" si="10"/>
        <v>0</v>
      </c>
      <c r="P50" s="29" t="str">
        <f t="shared" si="7"/>
        <v>OK</v>
      </c>
      <c r="Q50" s="10" t="str">
        <f t="shared" si="8"/>
        <v>OK</v>
      </c>
      <c r="R50" s="10" t="str">
        <f t="shared" si="9"/>
        <v>OK</v>
      </c>
    </row>
    <row r="51" spans="1:20" ht="22.5" customHeight="1">
      <c r="A51" s="12"/>
      <c r="B51" s="13"/>
      <c r="C51" s="14"/>
      <c r="D51" s="13"/>
      <c r="E51" s="14"/>
      <c r="F51" s="14"/>
      <c r="G51" s="13"/>
      <c r="H51" s="13"/>
      <c r="I51" s="12"/>
      <c r="J51" s="12"/>
      <c r="K51" s="68" t="s">
        <v>137</v>
      </c>
      <c r="L51" s="27">
        <f>SUM(L44:L50)</f>
        <v>0</v>
      </c>
      <c r="M51" s="27">
        <f t="shared" ref="M51:N51" si="11">SUM(M44:M50)</f>
        <v>0</v>
      </c>
      <c r="N51" s="27">
        <f t="shared" si="11"/>
        <v>0</v>
      </c>
      <c r="O51" s="27">
        <f>L51-(M51+N51)</f>
        <v>0</v>
      </c>
      <c r="P51" s="76"/>
      <c r="Q51" s="77"/>
      <c r="R51" s="77"/>
    </row>
    <row r="52" spans="1:20" ht="22.5" customHeight="1">
      <c r="A52" s="48" t="s">
        <v>129</v>
      </c>
      <c r="B52" s="13"/>
      <c r="C52" s="14"/>
      <c r="D52" s="13"/>
      <c r="E52" s="14"/>
      <c r="F52" s="14"/>
      <c r="G52" s="13"/>
      <c r="H52" s="13"/>
      <c r="I52" s="12"/>
      <c r="J52" s="12"/>
      <c r="K52" s="12"/>
      <c r="L52" s="12"/>
      <c r="M52" s="12"/>
      <c r="N52" s="12"/>
      <c r="O52" s="12"/>
      <c r="P52" s="76"/>
      <c r="Q52" s="77"/>
      <c r="R52" s="77"/>
    </row>
    <row r="53" spans="1:20" ht="22.5" customHeight="1">
      <c r="A53" s="162" t="s">
        <v>217</v>
      </c>
      <c r="B53" s="160" t="s">
        <v>67</v>
      </c>
      <c r="C53" s="150" t="s">
        <v>286</v>
      </c>
      <c r="D53" s="150"/>
      <c r="E53" s="150"/>
      <c r="F53" s="150"/>
      <c r="G53" s="160" t="s">
        <v>38</v>
      </c>
      <c r="H53" s="144" t="s">
        <v>47</v>
      </c>
      <c r="I53" s="145"/>
      <c r="J53" s="145"/>
      <c r="K53" s="146"/>
      <c r="L53" s="144" t="s">
        <v>216</v>
      </c>
      <c r="M53" s="145"/>
      <c r="N53" s="145"/>
      <c r="O53" s="146"/>
      <c r="P53" s="48" t="s">
        <v>96</v>
      </c>
      <c r="Q53" s="48" t="s">
        <v>96</v>
      </c>
      <c r="R53" s="61"/>
    </row>
    <row r="54" spans="1:20" ht="22.5" customHeight="1">
      <c r="A54" s="161"/>
      <c r="B54" s="161"/>
      <c r="C54" s="68" t="s">
        <v>215</v>
      </c>
      <c r="D54" s="150" t="s">
        <v>120</v>
      </c>
      <c r="E54" s="150"/>
      <c r="F54" s="68" t="s">
        <v>15</v>
      </c>
      <c r="G54" s="161"/>
      <c r="H54" s="69" t="s">
        <v>29</v>
      </c>
      <c r="I54" s="69" t="s">
        <v>28</v>
      </c>
      <c r="J54" s="68" t="s">
        <v>18</v>
      </c>
      <c r="K54" s="68" t="s">
        <v>19</v>
      </c>
      <c r="L54" s="53" t="s">
        <v>109</v>
      </c>
      <c r="M54" s="53" t="s">
        <v>110</v>
      </c>
      <c r="N54" s="53" t="s">
        <v>111</v>
      </c>
      <c r="O54" s="53" t="s">
        <v>112</v>
      </c>
      <c r="P54" s="70" t="s">
        <v>104</v>
      </c>
      <c r="Q54" s="70" t="s">
        <v>116</v>
      </c>
      <c r="R54" s="70" t="s">
        <v>115</v>
      </c>
      <c r="T54" s="98" t="s">
        <v>153</v>
      </c>
    </row>
    <row r="55" spans="1:20" ht="22.5" customHeight="1">
      <c r="A55" s="6"/>
      <c r="B55" s="9"/>
      <c r="C55" s="72"/>
      <c r="D55" s="152"/>
      <c r="E55" s="152"/>
      <c r="F55" s="15"/>
      <c r="G55" s="7"/>
      <c r="H55" s="6"/>
      <c r="I55" s="6"/>
      <c r="J55" s="7" t="s">
        <v>1</v>
      </c>
      <c r="K55" s="8" t="s">
        <v>1</v>
      </c>
      <c r="L55" s="1"/>
      <c r="M55" s="1"/>
      <c r="N55" s="1"/>
      <c r="O55" s="20">
        <f>L55-(M55+N55)</f>
        <v>0</v>
      </c>
      <c r="P55" s="29" t="str">
        <f t="shared" ref="P55:P61" si="12">IF(OR(G55="新規",G55="追加",G55=""),"OK",(IF(AND(H55="",I55=""),"NG","OK")))</f>
        <v>OK</v>
      </c>
      <c r="Q55" s="10" t="str">
        <f t="shared" ref="Q55:Q61" si="13">IF(OR(G55="新規",G55="追加",G55=""),"OK",(IF(OR(AND(J55="",K55=""),AND(J55="",K55="□"),AND(J55="□",K55=""),AND(J55="□",K55="□")),"NG","OK")))</f>
        <v>OK</v>
      </c>
      <c r="R55" s="10" t="str">
        <f>IF(OR(AND(C55&lt;&gt;"",D55&lt;&gt;"",F55&lt;&gt;"",G55&lt;&gt;""),(C55="")),"OK","NG")</f>
        <v>OK</v>
      </c>
      <c r="T55" s="78" t="s">
        <v>159</v>
      </c>
    </row>
    <row r="56" spans="1:20" ht="22.5" customHeight="1">
      <c r="A56" s="6"/>
      <c r="B56" s="9"/>
      <c r="C56" s="72"/>
      <c r="D56" s="152"/>
      <c r="E56" s="152"/>
      <c r="F56" s="15"/>
      <c r="G56" s="7"/>
      <c r="H56" s="6"/>
      <c r="I56" s="6"/>
      <c r="J56" s="7" t="s">
        <v>1</v>
      </c>
      <c r="K56" s="8" t="s">
        <v>1</v>
      </c>
      <c r="L56" s="1"/>
      <c r="M56" s="1"/>
      <c r="N56" s="1"/>
      <c r="O56" s="20">
        <f t="shared" ref="O56:O61" si="14">L56-(M56+N56)</f>
        <v>0</v>
      </c>
      <c r="P56" s="29" t="str">
        <f t="shared" si="12"/>
        <v>OK</v>
      </c>
      <c r="Q56" s="10" t="str">
        <f t="shared" si="13"/>
        <v>OK</v>
      </c>
      <c r="R56" s="10" t="str">
        <f t="shared" ref="R56:R61" si="15">IF(OR(AND(C56&lt;&gt;"",D56&lt;&gt;"",F56&lt;&gt;"",G56&lt;&gt;""),(C56="")),"OK","NG")</f>
        <v>OK</v>
      </c>
      <c r="T56" s="79" t="s">
        <v>162</v>
      </c>
    </row>
    <row r="57" spans="1:20" ht="22.5" customHeight="1">
      <c r="A57" s="6"/>
      <c r="B57" s="9"/>
      <c r="C57" s="72"/>
      <c r="D57" s="152"/>
      <c r="E57" s="152"/>
      <c r="F57" s="15"/>
      <c r="G57" s="7"/>
      <c r="H57" s="6"/>
      <c r="I57" s="6"/>
      <c r="J57" s="7" t="s">
        <v>1</v>
      </c>
      <c r="K57" s="8" t="s">
        <v>1</v>
      </c>
      <c r="L57" s="1"/>
      <c r="M57" s="1"/>
      <c r="N57" s="1"/>
      <c r="O57" s="20">
        <f t="shared" si="14"/>
        <v>0</v>
      </c>
      <c r="P57" s="29" t="str">
        <f t="shared" si="12"/>
        <v>OK</v>
      </c>
      <c r="Q57" s="10" t="str">
        <f t="shared" si="13"/>
        <v>OK</v>
      </c>
      <c r="R57" s="10" t="str">
        <f t="shared" si="15"/>
        <v>OK</v>
      </c>
      <c r="T57" s="81" t="s">
        <v>214</v>
      </c>
    </row>
    <row r="58" spans="1:20" ht="22.5" customHeight="1">
      <c r="A58" s="6"/>
      <c r="B58" s="9"/>
      <c r="C58" s="72"/>
      <c r="D58" s="152"/>
      <c r="E58" s="152"/>
      <c r="F58" s="15"/>
      <c r="G58" s="7"/>
      <c r="H58" s="6"/>
      <c r="I58" s="6"/>
      <c r="J58" s="7" t="s">
        <v>1</v>
      </c>
      <c r="K58" s="8" t="s">
        <v>1</v>
      </c>
      <c r="L58" s="1"/>
      <c r="M58" s="1"/>
      <c r="N58" s="1"/>
      <c r="O58" s="20">
        <f t="shared" si="14"/>
        <v>0</v>
      </c>
      <c r="P58" s="29" t="str">
        <f t="shared" si="12"/>
        <v>OK</v>
      </c>
      <c r="Q58" s="10" t="str">
        <f t="shared" si="13"/>
        <v>OK</v>
      </c>
      <c r="R58" s="10" t="str">
        <f t="shared" si="15"/>
        <v>OK</v>
      </c>
      <c r="T58" s="80" t="s">
        <v>13</v>
      </c>
    </row>
    <row r="59" spans="1:20" ht="22.5" customHeight="1">
      <c r="A59" s="6"/>
      <c r="B59" s="9"/>
      <c r="C59" s="72"/>
      <c r="D59" s="152"/>
      <c r="E59" s="152"/>
      <c r="F59" s="16"/>
      <c r="G59" s="7"/>
      <c r="H59" s="6"/>
      <c r="I59" s="6"/>
      <c r="J59" s="7" t="s">
        <v>1</v>
      </c>
      <c r="K59" s="8" t="s">
        <v>1</v>
      </c>
      <c r="L59" s="1"/>
      <c r="M59" s="1"/>
      <c r="N59" s="1"/>
      <c r="O59" s="20">
        <f t="shared" si="14"/>
        <v>0</v>
      </c>
      <c r="P59" s="29" t="str">
        <f t="shared" si="12"/>
        <v>OK</v>
      </c>
      <c r="Q59" s="10" t="str">
        <f t="shared" si="13"/>
        <v>OK</v>
      </c>
      <c r="R59" s="10" t="str">
        <f t="shared" si="15"/>
        <v>OK</v>
      </c>
    </row>
    <row r="60" spans="1:20" ht="22.5" customHeight="1">
      <c r="A60" s="6"/>
      <c r="B60" s="9"/>
      <c r="C60" s="72"/>
      <c r="D60" s="152"/>
      <c r="E60" s="152"/>
      <c r="F60" s="15"/>
      <c r="G60" s="7"/>
      <c r="H60" s="6"/>
      <c r="I60" s="6"/>
      <c r="J60" s="7" t="s">
        <v>1</v>
      </c>
      <c r="K60" s="8" t="s">
        <v>1</v>
      </c>
      <c r="L60" s="1"/>
      <c r="M60" s="1"/>
      <c r="N60" s="1"/>
      <c r="O60" s="20">
        <f t="shared" si="14"/>
        <v>0</v>
      </c>
      <c r="P60" s="29" t="str">
        <f t="shared" si="12"/>
        <v>OK</v>
      </c>
      <c r="Q60" s="10" t="str">
        <f t="shared" si="13"/>
        <v>OK</v>
      </c>
      <c r="R60" s="10" t="str">
        <f t="shared" si="15"/>
        <v>OK</v>
      </c>
    </row>
    <row r="61" spans="1:20" ht="22.5" customHeight="1">
      <c r="A61" s="6"/>
      <c r="B61" s="9"/>
      <c r="C61" s="72"/>
      <c r="D61" s="152"/>
      <c r="E61" s="152"/>
      <c r="F61" s="15"/>
      <c r="G61" s="7"/>
      <c r="H61" s="6"/>
      <c r="I61" s="6"/>
      <c r="J61" s="7" t="s">
        <v>1</v>
      </c>
      <c r="K61" s="8" t="s">
        <v>1</v>
      </c>
      <c r="L61" s="1"/>
      <c r="M61" s="1"/>
      <c r="N61" s="1"/>
      <c r="O61" s="20">
        <f t="shared" si="14"/>
        <v>0</v>
      </c>
      <c r="P61" s="29" t="str">
        <f t="shared" si="12"/>
        <v>OK</v>
      </c>
      <c r="Q61" s="10" t="str">
        <f t="shared" si="13"/>
        <v>OK</v>
      </c>
      <c r="R61" s="10" t="str">
        <f t="shared" si="15"/>
        <v>OK</v>
      </c>
    </row>
    <row r="62" spans="1:20" ht="22.5" customHeight="1">
      <c r="A62" s="12"/>
      <c r="B62" s="13"/>
      <c r="C62" s="14"/>
      <c r="D62" s="13"/>
      <c r="E62" s="14"/>
      <c r="F62" s="14"/>
      <c r="G62" s="13"/>
      <c r="H62" s="13"/>
      <c r="I62" s="12"/>
      <c r="J62" s="12"/>
      <c r="K62" s="68" t="s">
        <v>137</v>
      </c>
      <c r="L62" s="27">
        <f>SUM(L55:L61)</f>
        <v>0</v>
      </c>
      <c r="M62" s="27">
        <f t="shared" ref="M62:N62" si="16">SUM(M55:M61)</f>
        <v>0</v>
      </c>
      <c r="N62" s="27">
        <f t="shared" si="16"/>
        <v>0</v>
      </c>
      <c r="O62" s="27">
        <f>L62-(M62+N62)</f>
        <v>0</v>
      </c>
      <c r="P62" s="76"/>
      <c r="Q62" s="77"/>
      <c r="R62" s="77"/>
    </row>
    <row r="63" spans="1:20" ht="22.5" customHeight="1">
      <c r="A63" s="48" t="s">
        <v>130</v>
      </c>
      <c r="B63" s="13"/>
      <c r="C63" s="14"/>
      <c r="D63" s="13"/>
      <c r="E63" s="14"/>
      <c r="F63" s="14"/>
      <c r="G63" s="13"/>
      <c r="H63" s="13"/>
      <c r="I63" s="12"/>
      <c r="J63" s="12"/>
      <c r="K63" s="12"/>
      <c r="L63" s="12"/>
      <c r="M63" s="12"/>
      <c r="N63" s="12"/>
      <c r="O63" s="12"/>
      <c r="P63" s="76"/>
      <c r="Q63" s="77"/>
      <c r="R63" s="77"/>
    </row>
    <row r="64" spans="1:20" ht="22.5" customHeight="1">
      <c r="A64" s="162" t="s">
        <v>217</v>
      </c>
      <c r="B64" s="160" t="s">
        <v>67</v>
      </c>
      <c r="C64" s="150" t="s">
        <v>286</v>
      </c>
      <c r="D64" s="150"/>
      <c r="E64" s="150"/>
      <c r="F64" s="150"/>
      <c r="G64" s="160" t="s">
        <v>38</v>
      </c>
      <c r="H64" s="144" t="s">
        <v>47</v>
      </c>
      <c r="I64" s="145"/>
      <c r="J64" s="145"/>
      <c r="K64" s="146"/>
      <c r="L64" s="144" t="s">
        <v>216</v>
      </c>
      <c r="M64" s="145"/>
      <c r="N64" s="145"/>
      <c r="O64" s="146"/>
      <c r="P64" s="48" t="s">
        <v>96</v>
      </c>
      <c r="Q64" s="48" t="s">
        <v>96</v>
      </c>
      <c r="R64" s="61"/>
    </row>
    <row r="65" spans="1:20" ht="22.5" customHeight="1">
      <c r="A65" s="161"/>
      <c r="B65" s="161"/>
      <c r="C65" s="68" t="s">
        <v>215</v>
      </c>
      <c r="D65" s="150" t="s">
        <v>120</v>
      </c>
      <c r="E65" s="150"/>
      <c r="F65" s="68" t="s">
        <v>15</v>
      </c>
      <c r="G65" s="161"/>
      <c r="H65" s="69" t="s">
        <v>29</v>
      </c>
      <c r="I65" s="69" t="s">
        <v>28</v>
      </c>
      <c r="J65" s="68" t="s">
        <v>18</v>
      </c>
      <c r="K65" s="68" t="s">
        <v>19</v>
      </c>
      <c r="L65" s="53" t="s">
        <v>109</v>
      </c>
      <c r="M65" s="53" t="s">
        <v>110</v>
      </c>
      <c r="N65" s="53" t="s">
        <v>111</v>
      </c>
      <c r="O65" s="53" t="s">
        <v>112</v>
      </c>
      <c r="P65" s="70" t="s">
        <v>104</v>
      </c>
      <c r="Q65" s="70" t="s">
        <v>116</v>
      </c>
      <c r="R65" s="70" t="s">
        <v>115</v>
      </c>
      <c r="T65" s="82" t="s">
        <v>153</v>
      </c>
    </row>
    <row r="66" spans="1:20" ht="22.5" customHeight="1">
      <c r="A66" s="6"/>
      <c r="B66" s="9"/>
      <c r="C66" s="72"/>
      <c r="D66" s="152"/>
      <c r="E66" s="152"/>
      <c r="F66" s="15"/>
      <c r="G66" s="7"/>
      <c r="H66" s="6"/>
      <c r="I66" s="6"/>
      <c r="J66" s="7" t="s">
        <v>1</v>
      </c>
      <c r="K66" s="8" t="s">
        <v>1</v>
      </c>
      <c r="L66" s="1"/>
      <c r="M66" s="1"/>
      <c r="N66" s="1"/>
      <c r="O66" s="20">
        <f>L66-(M66+N66)</f>
        <v>0</v>
      </c>
      <c r="P66" s="29" t="str">
        <f>IF(OR(G66="新規",G66="追加",G66=""),"OK",(IF(AND(H66="",I66=""),"NG","OK")))</f>
        <v>OK</v>
      </c>
      <c r="Q66" s="10" t="str">
        <f>IF(OR(G66="新規",G66="追加",G66=""),"OK",(IF(OR(AND(J66="",K66=""),AND(J66="",K66="□"),AND(J66="□",K66=""),AND(J66="□",K66="□")),"NG","OK")))</f>
        <v>OK</v>
      </c>
      <c r="R66" s="10" t="str">
        <f>IF(OR(AND(C66&lt;&gt;"",D66&lt;&gt;"",F66&lt;&gt;"",G66&lt;&gt;""),(C66="")),"OK","NG")</f>
        <v>OK</v>
      </c>
      <c r="T66" s="83" t="s">
        <v>271</v>
      </c>
    </row>
    <row r="67" spans="1:20" ht="22.5" customHeight="1">
      <c r="A67" s="6"/>
      <c r="B67" s="9"/>
      <c r="C67" s="72"/>
      <c r="D67" s="152"/>
      <c r="E67" s="152"/>
      <c r="F67" s="15"/>
      <c r="G67" s="7"/>
      <c r="H67" s="6"/>
      <c r="I67" s="6"/>
      <c r="J67" s="7" t="s">
        <v>1</v>
      </c>
      <c r="K67" s="8" t="s">
        <v>1</v>
      </c>
      <c r="L67" s="1"/>
      <c r="M67" s="1"/>
      <c r="N67" s="1"/>
      <c r="O67" s="20">
        <f t="shared" ref="O67:O72" si="17">L67-(M67+N67)</f>
        <v>0</v>
      </c>
      <c r="P67" s="29" t="str">
        <f>IF(OR(G67="新規",G67="追加",G67=""),"OK",(IF(AND(H67="",I67=""),"NG","OK")))</f>
        <v>OK</v>
      </c>
      <c r="Q67" s="10" t="str">
        <f t="shared" ref="Q67:Q72" si="18">IF(OR(G67="新規",G67="追加",G67=""),"OK",(IF(OR(AND(J67="",K67=""),AND(J67="",K67="□"),AND(J67="□",K67=""),AND(J67="□",K67="□")),"NG","OK")))</f>
        <v>OK</v>
      </c>
      <c r="R67" s="10" t="str">
        <f t="shared" ref="R67:R72" si="19">IF(OR(AND(C67&lt;&gt;"",D67&lt;&gt;"",F67&lt;&gt;"",G67&lt;&gt;""),(C67="")),"OK","NG")</f>
        <v>OK</v>
      </c>
      <c r="T67" s="82" t="s">
        <v>214</v>
      </c>
    </row>
    <row r="68" spans="1:20" ht="22.5" customHeight="1">
      <c r="A68" s="6"/>
      <c r="B68" s="9"/>
      <c r="C68" s="72"/>
      <c r="D68" s="152"/>
      <c r="E68" s="152"/>
      <c r="F68" s="15"/>
      <c r="G68" s="7"/>
      <c r="H68" s="6"/>
      <c r="I68" s="6"/>
      <c r="J68" s="7" t="s">
        <v>1</v>
      </c>
      <c r="K68" s="8" t="s">
        <v>1</v>
      </c>
      <c r="L68" s="1"/>
      <c r="M68" s="1"/>
      <c r="N68" s="1"/>
      <c r="O68" s="20">
        <f t="shared" si="17"/>
        <v>0</v>
      </c>
      <c r="P68" s="29" t="str">
        <f t="shared" ref="P68:P72" si="20">IF(OR(G68="新規",G68="追加",G68=""),"OK",(IF(AND(H68="",I68=""),"NG","OK")))</f>
        <v>OK</v>
      </c>
      <c r="Q68" s="10" t="str">
        <f t="shared" si="18"/>
        <v>OK</v>
      </c>
      <c r="R68" s="10" t="str">
        <f t="shared" si="19"/>
        <v>OK</v>
      </c>
      <c r="T68" s="80" t="s">
        <v>13</v>
      </c>
    </row>
    <row r="69" spans="1:20" ht="22.5" customHeight="1">
      <c r="A69" s="6"/>
      <c r="B69" s="9"/>
      <c r="C69" s="72"/>
      <c r="D69" s="152"/>
      <c r="E69" s="152"/>
      <c r="F69" s="15"/>
      <c r="G69" s="7"/>
      <c r="H69" s="6"/>
      <c r="I69" s="6"/>
      <c r="J69" s="7" t="s">
        <v>1</v>
      </c>
      <c r="K69" s="8" t="s">
        <v>1</v>
      </c>
      <c r="L69" s="1"/>
      <c r="M69" s="1"/>
      <c r="N69" s="1"/>
      <c r="O69" s="20">
        <f t="shared" si="17"/>
        <v>0</v>
      </c>
      <c r="P69" s="29" t="str">
        <f t="shared" si="20"/>
        <v>OK</v>
      </c>
      <c r="Q69" s="10" t="str">
        <f t="shared" si="18"/>
        <v>OK</v>
      </c>
      <c r="R69" s="10" t="str">
        <f t="shared" si="19"/>
        <v>OK</v>
      </c>
    </row>
    <row r="70" spans="1:20" ht="22.5" customHeight="1">
      <c r="A70" s="6"/>
      <c r="B70" s="9"/>
      <c r="C70" s="72"/>
      <c r="D70" s="152"/>
      <c r="E70" s="152"/>
      <c r="F70" s="16"/>
      <c r="G70" s="7"/>
      <c r="H70" s="6"/>
      <c r="I70" s="6"/>
      <c r="J70" s="7" t="s">
        <v>1</v>
      </c>
      <c r="K70" s="8" t="s">
        <v>1</v>
      </c>
      <c r="L70" s="1"/>
      <c r="M70" s="1"/>
      <c r="N70" s="1"/>
      <c r="O70" s="20">
        <f t="shared" si="17"/>
        <v>0</v>
      </c>
      <c r="P70" s="29" t="str">
        <f t="shared" si="20"/>
        <v>OK</v>
      </c>
      <c r="Q70" s="10" t="str">
        <f t="shared" si="18"/>
        <v>OK</v>
      </c>
      <c r="R70" s="10" t="str">
        <f t="shared" si="19"/>
        <v>OK</v>
      </c>
    </row>
    <row r="71" spans="1:20" ht="22.5" customHeight="1">
      <c r="A71" s="6"/>
      <c r="B71" s="9"/>
      <c r="C71" s="72"/>
      <c r="D71" s="152"/>
      <c r="E71" s="152"/>
      <c r="F71" s="15"/>
      <c r="G71" s="7"/>
      <c r="H71" s="6"/>
      <c r="I71" s="6"/>
      <c r="J71" s="7" t="s">
        <v>1</v>
      </c>
      <c r="K71" s="8" t="s">
        <v>1</v>
      </c>
      <c r="L71" s="1"/>
      <c r="M71" s="1"/>
      <c r="N71" s="1"/>
      <c r="O71" s="20">
        <f t="shared" si="17"/>
        <v>0</v>
      </c>
      <c r="P71" s="29" t="str">
        <f t="shared" si="20"/>
        <v>OK</v>
      </c>
      <c r="Q71" s="10" t="str">
        <f t="shared" si="18"/>
        <v>OK</v>
      </c>
      <c r="R71" s="10" t="str">
        <f t="shared" si="19"/>
        <v>OK</v>
      </c>
    </row>
    <row r="72" spans="1:20" ht="22.5" customHeight="1">
      <c r="A72" s="6"/>
      <c r="B72" s="9"/>
      <c r="C72" s="72"/>
      <c r="D72" s="152"/>
      <c r="E72" s="152"/>
      <c r="F72" s="15"/>
      <c r="G72" s="7"/>
      <c r="H72" s="6"/>
      <c r="I72" s="6"/>
      <c r="J72" s="7" t="s">
        <v>1</v>
      </c>
      <c r="K72" s="8" t="s">
        <v>1</v>
      </c>
      <c r="L72" s="1"/>
      <c r="M72" s="1"/>
      <c r="N72" s="1"/>
      <c r="O72" s="20">
        <f t="shared" si="17"/>
        <v>0</v>
      </c>
      <c r="P72" s="29" t="str">
        <f t="shared" si="20"/>
        <v>OK</v>
      </c>
      <c r="Q72" s="10" t="str">
        <f t="shared" si="18"/>
        <v>OK</v>
      </c>
      <c r="R72" s="10" t="str">
        <f t="shared" si="19"/>
        <v>OK</v>
      </c>
    </row>
    <row r="73" spans="1:20" ht="22.5" customHeight="1">
      <c r="A73" s="12"/>
      <c r="B73" s="13"/>
      <c r="C73" s="14"/>
      <c r="D73" s="13"/>
      <c r="E73" s="14"/>
      <c r="F73" s="14"/>
      <c r="G73" s="13"/>
      <c r="H73" s="13"/>
      <c r="I73" s="12"/>
      <c r="J73" s="12"/>
      <c r="K73" s="68" t="s">
        <v>137</v>
      </c>
      <c r="L73" s="27">
        <f>SUM(L66:L72)</f>
        <v>0</v>
      </c>
      <c r="M73" s="27">
        <f t="shared" ref="M73:N73" si="21">SUM(M66:M72)</f>
        <v>0</v>
      </c>
      <c r="N73" s="27">
        <f t="shared" si="21"/>
        <v>0</v>
      </c>
      <c r="O73" s="27">
        <f>L73-(M73+N73)</f>
        <v>0</v>
      </c>
      <c r="P73" s="76"/>
      <c r="Q73" s="77"/>
      <c r="R73" s="77"/>
    </row>
    <row r="74" spans="1:20" ht="22.5" customHeight="1">
      <c r="A74" s="48" t="s">
        <v>132</v>
      </c>
      <c r="B74" s="13"/>
      <c r="C74" s="14"/>
      <c r="D74" s="13"/>
      <c r="E74" s="14"/>
      <c r="F74" s="14"/>
      <c r="G74" s="13"/>
      <c r="H74" s="13"/>
      <c r="I74" s="12"/>
      <c r="J74" s="12"/>
      <c r="K74" s="12"/>
      <c r="L74" s="12"/>
      <c r="M74" s="12"/>
      <c r="N74" s="12"/>
      <c r="O74" s="12"/>
      <c r="P74" s="76"/>
      <c r="Q74" s="77"/>
      <c r="R74" s="77"/>
    </row>
    <row r="75" spans="1:20" ht="22.5" customHeight="1">
      <c r="A75" s="162" t="s">
        <v>217</v>
      </c>
      <c r="B75" s="160" t="s">
        <v>67</v>
      </c>
      <c r="C75" s="150" t="s">
        <v>286</v>
      </c>
      <c r="D75" s="150"/>
      <c r="E75" s="150"/>
      <c r="F75" s="150"/>
      <c r="G75" s="160" t="s">
        <v>38</v>
      </c>
      <c r="H75" s="147" t="s">
        <v>47</v>
      </c>
      <c r="I75" s="148"/>
      <c r="J75" s="148"/>
      <c r="K75" s="149"/>
      <c r="L75" s="144" t="s">
        <v>216</v>
      </c>
      <c r="M75" s="145"/>
      <c r="N75" s="145"/>
      <c r="O75" s="146"/>
      <c r="P75" s="76"/>
      <c r="Q75" s="77"/>
      <c r="R75" s="61"/>
    </row>
    <row r="76" spans="1:20" ht="22.5" customHeight="1">
      <c r="A76" s="161"/>
      <c r="B76" s="161"/>
      <c r="C76" s="68" t="s">
        <v>215</v>
      </c>
      <c r="D76" s="150" t="s">
        <v>120</v>
      </c>
      <c r="E76" s="150"/>
      <c r="F76" s="68" t="s">
        <v>15</v>
      </c>
      <c r="G76" s="161"/>
      <c r="H76" s="84" t="s">
        <v>29</v>
      </c>
      <c r="I76" s="84" t="s">
        <v>28</v>
      </c>
      <c r="J76" s="22" t="s">
        <v>18</v>
      </c>
      <c r="K76" s="22" t="s">
        <v>19</v>
      </c>
      <c r="L76" s="53" t="s">
        <v>109</v>
      </c>
      <c r="M76" s="53" t="s">
        <v>110</v>
      </c>
      <c r="N76" s="53" t="s">
        <v>111</v>
      </c>
      <c r="O76" s="53" t="s">
        <v>112</v>
      </c>
      <c r="P76" s="76"/>
      <c r="Q76" s="77"/>
      <c r="R76" s="70" t="s">
        <v>115</v>
      </c>
      <c r="T76" s="81" t="s">
        <v>153</v>
      </c>
    </row>
    <row r="77" spans="1:20" ht="22.5" customHeight="1">
      <c r="A77" s="6"/>
      <c r="B77" s="9"/>
      <c r="C77" s="72"/>
      <c r="D77" s="152"/>
      <c r="E77" s="152"/>
      <c r="F77" s="15"/>
      <c r="G77" s="7"/>
      <c r="H77" s="22"/>
      <c r="I77" s="22"/>
      <c r="J77" s="22" t="s">
        <v>1</v>
      </c>
      <c r="K77" s="22" t="s">
        <v>1</v>
      </c>
      <c r="L77" s="1"/>
      <c r="M77" s="1"/>
      <c r="N77" s="1"/>
      <c r="O77" s="20">
        <f>L77-(M77+N77)</f>
        <v>0</v>
      </c>
      <c r="P77" s="76"/>
      <c r="Q77" s="77"/>
      <c r="R77" s="10" t="str">
        <f>IF(OR(AND(C77&lt;&gt;"",D77&lt;&gt;"",F77&lt;&gt;"",G77&lt;&gt;""),(C77="")),"OK","NG")</f>
        <v>OK</v>
      </c>
      <c r="T77" s="81" t="s">
        <v>273</v>
      </c>
    </row>
    <row r="78" spans="1:20" ht="22.5" customHeight="1">
      <c r="A78" s="6"/>
      <c r="B78" s="9"/>
      <c r="C78" s="72"/>
      <c r="D78" s="152"/>
      <c r="E78" s="152"/>
      <c r="F78" s="15"/>
      <c r="G78" s="7"/>
      <c r="H78" s="22"/>
      <c r="I78" s="22"/>
      <c r="J78" s="22" t="s">
        <v>1</v>
      </c>
      <c r="K78" s="22" t="s">
        <v>1</v>
      </c>
      <c r="L78" s="1"/>
      <c r="M78" s="1"/>
      <c r="N78" s="1"/>
      <c r="O78" s="20">
        <f t="shared" ref="O78:O83" si="22">L78-(M78+N78)</f>
        <v>0</v>
      </c>
      <c r="P78" s="76"/>
      <c r="Q78" s="77"/>
      <c r="R78" s="10" t="str">
        <f t="shared" ref="R78:R83" si="23">IF(OR(AND(C78&lt;&gt;"",D78&lt;&gt;"",F78&lt;&gt;"",G78&lt;&gt;""),(C78="")),"OK","NG")</f>
        <v>OK</v>
      </c>
      <c r="T78" s="81" t="s">
        <v>163</v>
      </c>
    </row>
    <row r="79" spans="1:20" ht="22.5" customHeight="1">
      <c r="A79" s="6"/>
      <c r="B79" s="9"/>
      <c r="C79" s="72"/>
      <c r="D79" s="152"/>
      <c r="E79" s="152"/>
      <c r="F79" s="15"/>
      <c r="G79" s="7"/>
      <c r="H79" s="22"/>
      <c r="I79" s="22"/>
      <c r="J79" s="22" t="s">
        <v>1</v>
      </c>
      <c r="K79" s="22" t="s">
        <v>1</v>
      </c>
      <c r="L79" s="1"/>
      <c r="M79" s="1"/>
      <c r="N79" s="1"/>
      <c r="O79" s="20">
        <f t="shared" si="22"/>
        <v>0</v>
      </c>
      <c r="P79" s="76"/>
      <c r="Q79" s="77"/>
      <c r="R79" s="10" t="str">
        <f t="shared" si="23"/>
        <v>OK</v>
      </c>
      <c r="T79" s="81" t="s">
        <v>214</v>
      </c>
    </row>
    <row r="80" spans="1:20" ht="22.5" customHeight="1">
      <c r="A80" s="6"/>
      <c r="B80" s="9"/>
      <c r="C80" s="72"/>
      <c r="D80" s="152"/>
      <c r="E80" s="152"/>
      <c r="F80" s="15"/>
      <c r="G80" s="7"/>
      <c r="H80" s="22"/>
      <c r="I80" s="22"/>
      <c r="J80" s="22" t="s">
        <v>1</v>
      </c>
      <c r="K80" s="22" t="s">
        <v>1</v>
      </c>
      <c r="L80" s="1"/>
      <c r="M80" s="1"/>
      <c r="N80" s="1"/>
      <c r="O80" s="20">
        <f t="shared" si="22"/>
        <v>0</v>
      </c>
      <c r="P80" s="76"/>
      <c r="Q80" s="77"/>
      <c r="R80" s="10" t="str">
        <f>IF(OR(AND(C80&lt;&gt;"",D80&lt;&gt;"",F80&lt;&gt;"",G80&lt;&gt;""),(C80="")),"OK","NG")</f>
        <v>OK</v>
      </c>
      <c r="T80" s="81" t="s">
        <v>13</v>
      </c>
    </row>
    <row r="81" spans="1:20" ht="22.5" customHeight="1">
      <c r="A81" s="6"/>
      <c r="B81" s="9"/>
      <c r="C81" s="72"/>
      <c r="D81" s="152"/>
      <c r="E81" s="152"/>
      <c r="F81" s="16"/>
      <c r="G81" s="7"/>
      <c r="H81" s="22"/>
      <c r="I81" s="22"/>
      <c r="J81" s="22" t="s">
        <v>1</v>
      </c>
      <c r="K81" s="22" t="s">
        <v>1</v>
      </c>
      <c r="L81" s="1"/>
      <c r="M81" s="1"/>
      <c r="N81" s="1"/>
      <c r="O81" s="20">
        <f t="shared" si="22"/>
        <v>0</v>
      </c>
      <c r="P81" s="76"/>
      <c r="Q81" s="77"/>
      <c r="R81" s="10" t="str">
        <f>IF(OR(AND(C81&lt;&gt;"",D81&lt;&gt;"",F81&lt;&gt;"",G81&lt;&gt;""),(C81="")),"OK","NG")</f>
        <v>OK</v>
      </c>
    </row>
    <row r="82" spans="1:20" ht="22.5" customHeight="1">
      <c r="A82" s="6"/>
      <c r="B82" s="9"/>
      <c r="C82" s="72"/>
      <c r="D82" s="152"/>
      <c r="E82" s="152"/>
      <c r="F82" s="15"/>
      <c r="G82" s="7"/>
      <c r="H82" s="22"/>
      <c r="I82" s="22"/>
      <c r="J82" s="22" t="s">
        <v>1</v>
      </c>
      <c r="K82" s="22" t="s">
        <v>1</v>
      </c>
      <c r="L82" s="1"/>
      <c r="M82" s="1"/>
      <c r="N82" s="1"/>
      <c r="O82" s="20">
        <f t="shared" si="22"/>
        <v>0</v>
      </c>
      <c r="P82" s="76"/>
      <c r="Q82" s="77"/>
      <c r="R82" s="10" t="str">
        <f t="shared" si="23"/>
        <v>OK</v>
      </c>
    </row>
    <row r="83" spans="1:20" ht="22.5" customHeight="1">
      <c r="A83" s="6"/>
      <c r="B83" s="9"/>
      <c r="C83" s="72"/>
      <c r="D83" s="152"/>
      <c r="E83" s="152"/>
      <c r="F83" s="15"/>
      <c r="G83" s="7"/>
      <c r="H83" s="22"/>
      <c r="I83" s="22"/>
      <c r="J83" s="22" t="s">
        <v>1</v>
      </c>
      <c r="K83" s="22" t="s">
        <v>1</v>
      </c>
      <c r="L83" s="1"/>
      <c r="M83" s="1"/>
      <c r="N83" s="1"/>
      <c r="O83" s="20">
        <f t="shared" si="22"/>
        <v>0</v>
      </c>
      <c r="P83" s="76"/>
      <c r="Q83" s="77"/>
      <c r="R83" s="10" t="str">
        <f t="shared" si="23"/>
        <v>OK</v>
      </c>
    </row>
    <row r="84" spans="1:20" ht="22.5" customHeight="1">
      <c r="A84" s="12"/>
      <c r="B84" s="13"/>
      <c r="C84" s="14"/>
      <c r="D84" s="13"/>
      <c r="E84" s="14"/>
      <c r="F84" s="14"/>
      <c r="G84" s="13"/>
      <c r="H84" s="13"/>
      <c r="I84" s="12"/>
      <c r="J84" s="12"/>
      <c r="K84" s="68" t="s">
        <v>137</v>
      </c>
      <c r="L84" s="27">
        <f>SUM(L77:L83)</f>
        <v>0</v>
      </c>
      <c r="M84" s="27">
        <f t="shared" ref="M84:N84" si="24">SUM(M77:M83)</f>
        <v>0</v>
      </c>
      <c r="N84" s="27">
        <f t="shared" si="24"/>
        <v>0</v>
      </c>
      <c r="O84" s="27">
        <f>L84-(M84+N84)</f>
        <v>0</v>
      </c>
      <c r="P84" s="76"/>
      <c r="Q84" s="77"/>
      <c r="R84" s="77"/>
    </row>
    <row r="85" spans="1:20" ht="22.5" customHeight="1">
      <c r="A85" s="48" t="s">
        <v>133</v>
      </c>
      <c r="B85" s="13"/>
      <c r="C85" s="14"/>
      <c r="D85" s="13"/>
      <c r="E85" s="14"/>
      <c r="F85" s="14"/>
      <c r="G85" s="13"/>
      <c r="H85" s="13"/>
      <c r="I85" s="12"/>
      <c r="K85" s="12"/>
      <c r="L85" s="12"/>
      <c r="M85" s="12"/>
      <c r="N85" s="12"/>
      <c r="O85" s="12"/>
      <c r="P85" s="76"/>
      <c r="Q85" s="77"/>
      <c r="R85" s="77"/>
    </row>
    <row r="86" spans="1:20" ht="22.5" customHeight="1">
      <c r="A86" s="162" t="s">
        <v>217</v>
      </c>
      <c r="B86" s="160" t="s">
        <v>67</v>
      </c>
      <c r="C86" s="150" t="s">
        <v>286</v>
      </c>
      <c r="D86" s="150"/>
      <c r="E86" s="150"/>
      <c r="F86" s="150"/>
      <c r="G86" s="160" t="s">
        <v>38</v>
      </c>
      <c r="H86" s="144" t="s">
        <v>47</v>
      </c>
      <c r="I86" s="145"/>
      <c r="J86" s="145"/>
      <c r="K86" s="146"/>
      <c r="L86" s="144" t="s">
        <v>216</v>
      </c>
      <c r="M86" s="145"/>
      <c r="N86" s="145"/>
      <c r="O86" s="146"/>
      <c r="P86" s="48" t="s">
        <v>96</v>
      </c>
      <c r="Q86" s="48" t="s">
        <v>96</v>
      </c>
      <c r="R86" s="61"/>
      <c r="T86" s="81" t="s">
        <v>153</v>
      </c>
    </row>
    <row r="87" spans="1:20" ht="22.5" customHeight="1">
      <c r="A87" s="161"/>
      <c r="B87" s="161"/>
      <c r="C87" s="68" t="s">
        <v>215</v>
      </c>
      <c r="D87" s="150" t="s">
        <v>120</v>
      </c>
      <c r="E87" s="150"/>
      <c r="F87" s="68" t="s">
        <v>15</v>
      </c>
      <c r="G87" s="161"/>
      <c r="H87" s="69" t="s">
        <v>29</v>
      </c>
      <c r="I87" s="69" t="s">
        <v>28</v>
      </c>
      <c r="J87" s="68" t="s">
        <v>18</v>
      </c>
      <c r="K87" s="68" t="s">
        <v>19</v>
      </c>
      <c r="L87" s="53" t="s">
        <v>109</v>
      </c>
      <c r="M87" s="53" t="s">
        <v>110</v>
      </c>
      <c r="N87" s="53" t="s">
        <v>111</v>
      </c>
      <c r="O87" s="53" t="s">
        <v>112</v>
      </c>
      <c r="P87" s="70" t="s">
        <v>104</v>
      </c>
      <c r="Q87" s="70" t="s">
        <v>116</v>
      </c>
      <c r="R87" s="70" t="s">
        <v>115</v>
      </c>
      <c r="T87" s="81" t="s">
        <v>159</v>
      </c>
    </row>
    <row r="88" spans="1:20" ht="22.5" customHeight="1">
      <c r="A88" s="6"/>
      <c r="B88" s="9"/>
      <c r="C88" s="72"/>
      <c r="D88" s="152"/>
      <c r="E88" s="152"/>
      <c r="F88" s="15"/>
      <c r="G88" s="7"/>
      <c r="H88" s="6"/>
      <c r="I88" s="6"/>
      <c r="J88" s="7" t="s">
        <v>1</v>
      </c>
      <c r="K88" s="8" t="s">
        <v>1</v>
      </c>
      <c r="L88" s="1"/>
      <c r="M88" s="1"/>
      <c r="N88" s="1"/>
      <c r="O88" s="20">
        <f>L88-(M88+N88)</f>
        <v>0</v>
      </c>
      <c r="P88" s="29" t="str">
        <f>IF(OR(G88="新規",G88="追加",G88=""),"OK",(IF(AND(H88="",I88=""),"NG","OK")))</f>
        <v>OK</v>
      </c>
      <c r="Q88" s="10" t="str">
        <f>IF(OR(G88="新規",G88="追加",G88=""),"OK",(IF(OR(AND(J88="",K88=""),AND(J88="",K88="□"),AND(J88="□",K88=""),AND(J88="□",K88="□")),"NG","OK")))</f>
        <v>OK</v>
      </c>
      <c r="R88" s="10" t="str">
        <f>IF(OR(AND(C88&lt;&gt;"",D88&lt;&gt;"",F88&lt;&gt;"",G88&lt;&gt;""),(C88="")),"OK","NG")</f>
        <v>OK</v>
      </c>
      <c r="T88" s="81" t="s">
        <v>13</v>
      </c>
    </row>
    <row r="89" spans="1:20" ht="22.5" customHeight="1">
      <c r="A89" s="6"/>
      <c r="B89" s="9"/>
      <c r="C89" s="72"/>
      <c r="D89" s="152"/>
      <c r="E89" s="152"/>
      <c r="F89" s="15"/>
      <c r="G89" s="7"/>
      <c r="H89" s="6"/>
      <c r="I89" s="6"/>
      <c r="J89" s="7" t="s">
        <v>1</v>
      </c>
      <c r="K89" s="8" t="s">
        <v>1</v>
      </c>
      <c r="L89" s="1"/>
      <c r="M89" s="1"/>
      <c r="N89" s="1"/>
      <c r="O89" s="20">
        <f t="shared" ref="O89:O94" si="25">L89-(M89+N89)</f>
        <v>0</v>
      </c>
      <c r="P89" s="29" t="str">
        <f t="shared" ref="P89:P94" si="26">IF(OR(G89="新規",G89="追加",G89=""),"OK",(IF(AND(H89="",I89=""),"NG","OK")))</f>
        <v>OK</v>
      </c>
      <c r="Q89" s="10" t="str">
        <f t="shared" ref="Q89:Q94" si="27">IF(OR(G89="新規",G89="追加",G89=""),"OK",(IF(OR(AND(J89="",K89=""),AND(J89="",K89="□"),AND(J89="□",K89=""),AND(J89="□",K89="□")),"NG","OK")))</f>
        <v>OK</v>
      </c>
      <c r="R89" s="10" t="str">
        <f t="shared" ref="R89:R94" si="28">IF(OR(AND(C89&lt;&gt;"",D89&lt;&gt;"",F89&lt;&gt;"",G89&lt;&gt;""),(C89="")),"OK","NG")</f>
        <v>OK</v>
      </c>
    </row>
    <row r="90" spans="1:20" ht="22.5" customHeight="1">
      <c r="A90" s="6"/>
      <c r="B90" s="9"/>
      <c r="C90" s="72"/>
      <c r="D90" s="152"/>
      <c r="E90" s="152"/>
      <c r="F90" s="15"/>
      <c r="G90" s="7"/>
      <c r="H90" s="6"/>
      <c r="I90" s="6"/>
      <c r="J90" s="7" t="s">
        <v>1</v>
      </c>
      <c r="K90" s="8" t="s">
        <v>1</v>
      </c>
      <c r="L90" s="1"/>
      <c r="M90" s="1"/>
      <c r="N90" s="1"/>
      <c r="O90" s="20">
        <f t="shared" si="25"/>
        <v>0</v>
      </c>
      <c r="P90" s="29" t="str">
        <f t="shared" si="26"/>
        <v>OK</v>
      </c>
      <c r="Q90" s="10" t="str">
        <f t="shared" si="27"/>
        <v>OK</v>
      </c>
      <c r="R90" s="10" t="str">
        <f t="shared" si="28"/>
        <v>OK</v>
      </c>
    </row>
    <row r="91" spans="1:20" ht="22.5" customHeight="1">
      <c r="A91" s="6"/>
      <c r="B91" s="9"/>
      <c r="C91" s="72"/>
      <c r="D91" s="152"/>
      <c r="E91" s="152"/>
      <c r="F91" s="15"/>
      <c r="G91" s="7"/>
      <c r="H91" s="6"/>
      <c r="I91" s="6"/>
      <c r="J91" s="7" t="s">
        <v>1</v>
      </c>
      <c r="K91" s="8" t="s">
        <v>1</v>
      </c>
      <c r="L91" s="1"/>
      <c r="M91" s="1"/>
      <c r="N91" s="1"/>
      <c r="O91" s="20">
        <f t="shared" si="25"/>
        <v>0</v>
      </c>
      <c r="P91" s="29" t="str">
        <f t="shared" si="26"/>
        <v>OK</v>
      </c>
      <c r="Q91" s="10" t="str">
        <f t="shared" si="27"/>
        <v>OK</v>
      </c>
      <c r="R91" s="10" t="str">
        <f t="shared" si="28"/>
        <v>OK</v>
      </c>
    </row>
    <row r="92" spans="1:20" ht="22.5" customHeight="1">
      <c r="A92" s="6"/>
      <c r="B92" s="9"/>
      <c r="C92" s="72"/>
      <c r="D92" s="152"/>
      <c r="E92" s="152"/>
      <c r="F92" s="16"/>
      <c r="G92" s="7"/>
      <c r="H92" s="6"/>
      <c r="I92" s="6"/>
      <c r="J92" s="7" t="s">
        <v>1</v>
      </c>
      <c r="K92" s="8" t="s">
        <v>1</v>
      </c>
      <c r="L92" s="1"/>
      <c r="M92" s="1"/>
      <c r="N92" s="1"/>
      <c r="O92" s="20">
        <f t="shared" si="25"/>
        <v>0</v>
      </c>
      <c r="P92" s="29" t="str">
        <f t="shared" si="26"/>
        <v>OK</v>
      </c>
      <c r="Q92" s="10" t="str">
        <f t="shared" si="27"/>
        <v>OK</v>
      </c>
      <c r="R92" s="10" t="str">
        <f t="shared" si="28"/>
        <v>OK</v>
      </c>
    </row>
    <row r="93" spans="1:20" ht="22.5" customHeight="1">
      <c r="A93" s="6"/>
      <c r="B93" s="9"/>
      <c r="C93" s="72"/>
      <c r="D93" s="152"/>
      <c r="E93" s="152"/>
      <c r="F93" s="15"/>
      <c r="G93" s="7"/>
      <c r="H93" s="6"/>
      <c r="I93" s="6"/>
      <c r="J93" s="7" t="s">
        <v>1</v>
      </c>
      <c r="K93" s="8" t="s">
        <v>1</v>
      </c>
      <c r="L93" s="1"/>
      <c r="M93" s="1"/>
      <c r="N93" s="1"/>
      <c r="O93" s="20">
        <f t="shared" si="25"/>
        <v>0</v>
      </c>
      <c r="P93" s="29" t="str">
        <f t="shared" si="26"/>
        <v>OK</v>
      </c>
      <c r="Q93" s="10" t="str">
        <f t="shared" si="27"/>
        <v>OK</v>
      </c>
      <c r="R93" s="10" t="str">
        <f t="shared" si="28"/>
        <v>OK</v>
      </c>
    </row>
    <row r="94" spans="1:20" ht="22.5" customHeight="1">
      <c r="A94" s="6"/>
      <c r="B94" s="9"/>
      <c r="C94" s="72"/>
      <c r="D94" s="152"/>
      <c r="E94" s="152"/>
      <c r="F94" s="15"/>
      <c r="G94" s="7"/>
      <c r="H94" s="6"/>
      <c r="I94" s="6"/>
      <c r="J94" s="7" t="s">
        <v>1</v>
      </c>
      <c r="K94" s="8" t="s">
        <v>1</v>
      </c>
      <c r="L94" s="1"/>
      <c r="M94" s="1"/>
      <c r="N94" s="1"/>
      <c r="O94" s="20">
        <f t="shared" si="25"/>
        <v>0</v>
      </c>
      <c r="P94" s="29" t="str">
        <f t="shared" si="26"/>
        <v>OK</v>
      </c>
      <c r="Q94" s="10" t="str">
        <f t="shared" si="27"/>
        <v>OK</v>
      </c>
      <c r="R94" s="10" t="str">
        <f t="shared" si="28"/>
        <v>OK</v>
      </c>
    </row>
    <row r="95" spans="1:20" ht="22.5" customHeight="1">
      <c r="A95" s="12"/>
      <c r="B95" s="13"/>
      <c r="C95" s="14"/>
      <c r="D95" s="13"/>
      <c r="E95" s="14"/>
      <c r="F95" s="14"/>
      <c r="G95" s="13"/>
      <c r="H95" s="13"/>
      <c r="I95" s="12"/>
      <c r="J95" s="12"/>
      <c r="K95" s="68" t="s">
        <v>137</v>
      </c>
      <c r="L95" s="27">
        <f>SUM(L88:L94)</f>
        <v>0</v>
      </c>
      <c r="M95" s="27">
        <f t="shared" ref="M95:N95" si="29">SUM(M88:M94)</f>
        <v>0</v>
      </c>
      <c r="N95" s="27">
        <f t="shared" si="29"/>
        <v>0</v>
      </c>
      <c r="O95" s="27">
        <f>L95-(M95+N95)</f>
        <v>0</v>
      </c>
      <c r="P95" s="76"/>
      <c r="Q95" s="77"/>
      <c r="R95" s="77"/>
    </row>
    <row r="96" spans="1:20" ht="23" customHeight="1">
      <c r="A96" s="48" t="s">
        <v>134</v>
      </c>
      <c r="B96" s="13"/>
      <c r="C96" s="14"/>
      <c r="D96" s="13"/>
      <c r="E96" s="14"/>
      <c r="F96" s="14"/>
      <c r="G96" s="13"/>
      <c r="H96" s="13"/>
      <c r="I96" s="12"/>
      <c r="J96" s="12"/>
      <c r="K96" s="12"/>
      <c r="L96" s="12"/>
      <c r="M96" s="12"/>
      <c r="N96" s="12"/>
      <c r="O96" s="12"/>
      <c r="P96" s="76"/>
      <c r="Q96" s="77"/>
      <c r="R96" s="77"/>
    </row>
    <row r="97" spans="1:20" ht="23" customHeight="1">
      <c r="A97" s="162" t="s">
        <v>217</v>
      </c>
      <c r="B97" s="160" t="s">
        <v>67</v>
      </c>
      <c r="C97" s="150" t="s">
        <v>286</v>
      </c>
      <c r="D97" s="150"/>
      <c r="E97" s="150"/>
      <c r="F97" s="150"/>
      <c r="G97" s="160" t="s">
        <v>38</v>
      </c>
      <c r="H97" s="144" t="s">
        <v>47</v>
      </c>
      <c r="I97" s="145"/>
      <c r="J97" s="145"/>
      <c r="K97" s="146"/>
      <c r="L97" s="144" t="s">
        <v>216</v>
      </c>
      <c r="M97" s="145"/>
      <c r="N97" s="145"/>
      <c r="O97" s="146"/>
      <c r="P97" s="48" t="s">
        <v>96</v>
      </c>
      <c r="Q97" s="48" t="s">
        <v>96</v>
      </c>
      <c r="R97" s="61"/>
    </row>
    <row r="98" spans="1:20" ht="23" customHeight="1">
      <c r="A98" s="161"/>
      <c r="B98" s="161"/>
      <c r="C98" s="68" t="s">
        <v>215</v>
      </c>
      <c r="D98" s="150" t="s">
        <v>120</v>
      </c>
      <c r="E98" s="150"/>
      <c r="F98" s="68" t="s">
        <v>15</v>
      </c>
      <c r="G98" s="161"/>
      <c r="H98" s="69" t="s">
        <v>29</v>
      </c>
      <c r="I98" s="69" t="s">
        <v>28</v>
      </c>
      <c r="J98" s="68" t="s">
        <v>18</v>
      </c>
      <c r="K98" s="68" t="s">
        <v>19</v>
      </c>
      <c r="L98" s="53" t="s">
        <v>109</v>
      </c>
      <c r="M98" s="53" t="s">
        <v>110</v>
      </c>
      <c r="N98" s="53" t="s">
        <v>111</v>
      </c>
      <c r="O98" s="53" t="s">
        <v>112</v>
      </c>
      <c r="P98" s="70" t="s">
        <v>104</v>
      </c>
      <c r="Q98" s="70" t="s">
        <v>116</v>
      </c>
      <c r="R98" s="70" t="s">
        <v>115</v>
      </c>
      <c r="T98" s="81" t="s">
        <v>153</v>
      </c>
    </row>
    <row r="99" spans="1:20" ht="23" customHeight="1">
      <c r="A99" s="6"/>
      <c r="B99" s="9"/>
      <c r="C99" s="72"/>
      <c r="D99" s="152"/>
      <c r="E99" s="152"/>
      <c r="F99" s="15"/>
      <c r="G99" s="7"/>
      <c r="H99" s="6"/>
      <c r="I99" s="6"/>
      <c r="J99" s="7" t="s">
        <v>1</v>
      </c>
      <c r="K99" s="8" t="s">
        <v>1</v>
      </c>
      <c r="L99" s="1"/>
      <c r="M99" s="1"/>
      <c r="N99" s="1"/>
      <c r="O99" s="20">
        <f>L99-(M99+N99)</f>
        <v>0</v>
      </c>
      <c r="P99" s="29" t="str">
        <f>IF(OR(G99="新規",G99="追加",G99=""),"OK",(IF(AND(H99="",I99=""),"NG","OK")))</f>
        <v>OK</v>
      </c>
      <c r="Q99" s="10" t="str">
        <f>IF(OR(G99="新規",G99="追加",G99=""),"OK",(IF(OR(AND(J99="",K99=""),AND(J99="",K99="□"),AND(J99="□",K99=""),AND(J99="□",K99="□")),"NG","OK")))</f>
        <v>OK</v>
      </c>
      <c r="R99" s="10" t="str">
        <f>IF(OR(AND(C99&lt;&gt;"",D99&lt;&gt;"",F99&lt;&gt;"",G99&lt;&gt;""),(C99="")),"OK","NG")</f>
        <v>OK</v>
      </c>
      <c r="T99" s="81" t="s">
        <v>161</v>
      </c>
    </row>
    <row r="100" spans="1:20" ht="23" customHeight="1">
      <c r="A100" s="6"/>
      <c r="B100" s="9"/>
      <c r="C100" s="72"/>
      <c r="D100" s="152"/>
      <c r="E100" s="152"/>
      <c r="F100" s="15"/>
      <c r="G100" s="7"/>
      <c r="H100" s="6"/>
      <c r="I100" s="6"/>
      <c r="J100" s="7" t="s">
        <v>1</v>
      </c>
      <c r="K100" s="8" t="s">
        <v>1</v>
      </c>
      <c r="L100" s="1"/>
      <c r="M100" s="1"/>
      <c r="N100" s="1"/>
      <c r="O100" s="20">
        <f t="shared" ref="O100:O105" si="30">L100-(M100+N100)</f>
        <v>0</v>
      </c>
      <c r="P100" s="29" t="str">
        <f t="shared" ref="P100:P105" si="31">IF(OR(G100="新規",G100="追加",G100=""),"OK",(IF(AND(H100="",I100=""),"NG","OK")))</f>
        <v>OK</v>
      </c>
      <c r="Q100" s="10" t="str">
        <f t="shared" ref="Q100:Q105" si="32">IF(OR(G100="新規",G100="追加",G100=""),"OK",(IF(OR(AND(J100="",K100=""),AND(J100="",K100="□"),AND(J100="□",K100=""),AND(J100="□",K100="□")),"NG","OK")))</f>
        <v>OK</v>
      </c>
      <c r="R100" s="10" t="str">
        <f t="shared" ref="R100:R105" si="33">IF(OR(AND(C100&lt;&gt;"",D100&lt;&gt;"",F100&lt;&gt;"",G100&lt;&gt;""),(C100="")),"OK","NG")</f>
        <v>OK</v>
      </c>
      <c r="T100" s="81" t="s">
        <v>218</v>
      </c>
    </row>
    <row r="101" spans="1:20" ht="23" customHeight="1">
      <c r="A101" s="6"/>
      <c r="B101" s="9"/>
      <c r="C101" s="72"/>
      <c r="D101" s="152"/>
      <c r="E101" s="152"/>
      <c r="F101" s="15"/>
      <c r="G101" s="7"/>
      <c r="H101" s="6"/>
      <c r="I101" s="6"/>
      <c r="J101" s="7" t="s">
        <v>1</v>
      </c>
      <c r="K101" s="8" t="s">
        <v>1</v>
      </c>
      <c r="L101" s="1"/>
      <c r="M101" s="1"/>
      <c r="N101" s="1"/>
      <c r="O101" s="20">
        <f t="shared" si="30"/>
        <v>0</v>
      </c>
      <c r="P101" s="29" t="str">
        <f t="shared" si="31"/>
        <v>OK</v>
      </c>
      <c r="Q101" s="10" t="str">
        <f t="shared" si="32"/>
        <v>OK</v>
      </c>
      <c r="R101" s="10" t="str">
        <f t="shared" si="33"/>
        <v>OK</v>
      </c>
      <c r="T101" s="81" t="s">
        <v>160</v>
      </c>
    </row>
    <row r="102" spans="1:20" ht="23" customHeight="1">
      <c r="A102" s="6"/>
      <c r="B102" s="9"/>
      <c r="C102" s="72"/>
      <c r="D102" s="152"/>
      <c r="E102" s="152"/>
      <c r="F102" s="15"/>
      <c r="G102" s="7"/>
      <c r="H102" s="6"/>
      <c r="I102" s="6"/>
      <c r="J102" s="7" t="s">
        <v>1</v>
      </c>
      <c r="K102" s="8" t="s">
        <v>1</v>
      </c>
      <c r="L102" s="1"/>
      <c r="M102" s="1"/>
      <c r="N102" s="1"/>
      <c r="O102" s="20">
        <f t="shared" si="30"/>
        <v>0</v>
      </c>
      <c r="P102" s="29" t="str">
        <f t="shared" si="31"/>
        <v>OK</v>
      </c>
      <c r="Q102" s="10" t="str">
        <f t="shared" si="32"/>
        <v>OK</v>
      </c>
      <c r="R102" s="10" t="str">
        <f t="shared" si="33"/>
        <v>OK</v>
      </c>
      <c r="T102" s="81" t="s">
        <v>13</v>
      </c>
    </row>
    <row r="103" spans="1:20" ht="23" customHeight="1">
      <c r="A103" s="6"/>
      <c r="B103" s="9"/>
      <c r="C103" s="72"/>
      <c r="D103" s="152"/>
      <c r="E103" s="152"/>
      <c r="F103" s="16"/>
      <c r="G103" s="7"/>
      <c r="H103" s="6"/>
      <c r="I103" s="6"/>
      <c r="J103" s="7" t="s">
        <v>1</v>
      </c>
      <c r="K103" s="8" t="s">
        <v>1</v>
      </c>
      <c r="L103" s="1"/>
      <c r="M103" s="1"/>
      <c r="N103" s="1"/>
      <c r="O103" s="20">
        <f t="shared" si="30"/>
        <v>0</v>
      </c>
      <c r="P103" s="29" t="str">
        <f t="shared" si="31"/>
        <v>OK</v>
      </c>
      <c r="Q103" s="10" t="str">
        <f>IF(OR(G103="新規",G103="追加",G103=""),"OK",(IF(OR(AND(J103="",K103=""),AND(J103="",K103="□"),AND(J103="□",K103=""),AND(J103="□",K103="□")),"NG","OK")))</f>
        <v>OK</v>
      </c>
      <c r="R103" s="10" t="str">
        <f t="shared" si="33"/>
        <v>OK</v>
      </c>
    </row>
    <row r="104" spans="1:20" ht="23" customHeight="1">
      <c r="A104" s="6"/>
      <c r="B104" s="9"/>
      <c r="C104" s="72"/>
      <c r="D104" s="152"/>
      <c r="E104" s="152"/>
      <c r="F104" s="15"/>
      <c r="G104" s="7"/>
      <c r="H104" s="6"/>
      <c r="I104" s="6"/>
      <c r="J104" s="7" t="s">
        <v>1</v>
      </c>
      <c r="K104" s="8" t="s">
        <v>1</v>
      </c>
      <c r="L104" s="1"/>
      <c r="M104" s="1"/>
      <c r="N104" s="1"/>
      <c r="O104" s="20">
        <f t="shared" si="30"/>
        <v>0</v>
      </c>
      <c r="P104" s="29" t="str">
        <f t="shared" si="31"/>
        <v>OK</v>
      </c>
      <c r="Q104" s="10" t="str">
        <f t="shared" si="32"/>
        <v>OK</v>
      </c>
      <c r="R104" s="10" t="str">
        <f t="shared" si="33"/>
        <v>OK</v>
      </c>
    </row>
    <row r="105" spans="1:20" ht="22.5" customHeight="1">
      <c r="A105" s="6"/>
      <c r="B105" s="9"/>
      <c r="C105" s="72"/>
      <c r="D105" s="152"/>
      <c r="E105" s="152"/>
      <c r="F105" s="15"/>
      <c r="G105" s="7"/>
      <c r="H105" s="6"/>
      <c r="I105" s="6"/>
      <c r="J105" s="7" t="s">
        <v>1</v>
      </c>
      <c r="K105" s="8" t="s">
        <v>1</v>
      </c>
      <c r="L105" s="1"/>
      <c r="M105" s="1"/>
      <c r="N105" s="1"/>
      <c r="O105" s="20">
        <f t="shared" si="30"/>
        <v>0</v>
      </c>
      <c r="P105" s="29" t="str">
        <f t="shared" si="31"/>
        <v>OK</v>
      </c>
      <c r="Q105" s="10" t="str">
        <f t="shared" si="32"/>
        <v>OK</v>
      </c>
      <c r="R105" s="10" t="str">
        <f t="shared" si="33"/>
        <v>OK</v>
      </c>
    </row>
    <row r="106" spans="1:20" ht="22.5" customHeight="1">
      <c r="A106" s="12"/>
      <c r="B106" s="13"/>
      <c r="C106" s="14"/>
      <c r="D106" s="13"/>
      <c r="E106" s="14"/>
      <c r="F106" s="14"/>
      <c r="G106" s="13"/>
      <c r="H106" s="13"/>
      <c r="I106" s="12"/>
      <c r="J106" s="12"/>
      <c r="K106" s="68" t="s">
        <v>137</v>
      </c>
      <c r="L106" s="27">
        <f>SUM(L99:L105)</f>
        <v>0</v>
      </c>
      <c r="M106" s="27">
        <f t="shared" ref="M106:N106" si="34">SUM(M99:M105)</f>
        <v>0</v>
      </c>
      <c r="N106" s="27">
        <f t="shared" si="34"/>
        <v>0</v>
      </c>
      <c r="O106" s="27">
        <f>L106-(M106+N106)</f>
        <v>0</v>
      </c>
      <c r="P106" s="76"/>
      <c r="Q106" s="77"/>
      <c r="R106" s="77"/>
    </row>
    <row r="107" spans="1:20" ht="22.5" customHeight="1">
      <c r="A107" s="48" t="s">
        <v>136</v>
      </c>
      <c r="B107" s="13"/>
      <c r="C107" s="14"/>
      <c r="D107" s="13"/>
      <c r="E107" s="14"/>
      <c r="F107" s="14"/>
      <c r="G107" s="13"/>
      <c r="H107" s="13"/>
      <c r="I107" s="12"/>
      <c r="J107" s="12"/>
      <c r="K107" s="12"/>
      <c r="L107" s="12"/>
      <c r="M107" s="12"/>
      <c r="N107" s="12"/>
      <c r="O107" s="12"/>
      <c r="P107" s="76"/>
      <c r="Q107" s="77"/>
      <c r="R107" s="77"/>
    </row>
    <row r="108" spans="1:20" ht="22.5" customHeight="1">
      <c r="A108" s="162" t="s">
        <v>217</v>
      </c>
      <c r="B108" s="160" t="s">
        <v>67</v>
      </c>
      <c r="C108" s="150" t="s">
        <v>286</v>
      </c>
      <c r="D108" s="150"/>
      <c r="E108" s="150"/>
      <c r="F108" s="150"/>
      <c r="G108" s="160" t="s">
        <v>38</v>
      </c>
      <c r="H108" s="144" t="s">
        <v>47</v>
      </c>
      <c r="I108" s="145"/>
      <c r="J108" s="145"/>
      <c r="K108" s="146"/>
      <c r="L108" s="144" t="s">
        <v>216</v>
      </c>
      <c r="M108" s="145"/>
      <c r="N108" s="145"/>
      <c r="O108" s="146"/>
      <c r="P108" s="48" t="s">
        <v>96</v>
      </c>
      <c r="Q108" s="48" t="s">
        <v>96</v>
      </c>
      <c r="R108" s="61"/>
    </row>
    <row r="109" spans="1:20" ht="22.5" customHeight="1">
      <c r="A109" s="161"/>
      <c r="B109" s="161"/>
      <c r="C109" s="68" t="s">
        <v>215</v>
      </c>
      <c r="D109" s="150" t="s">
        <v>120</v>
      </c>
      <c r="E109" s="150"/>
      <c r="F109" s="68" t="s">
        <v>15</v>
      </c>
      <c r="G109" s="161"/>
      <c r="H109" s="69" t="s">
        <v>29</v>
      </c>
      <c r="I109" s="69" t="s">
        <v>28</v>
      </c>
      <c r="J109" s="68" t="s">
        <v>18</v>
      </c>
      <c r="K109" s="68" t="s">
        <v>19</v>
      </c>
      <c r="L109" s="53" t="s">
        <v>109</v>
      </c>
      <c r="M109" s="53" t="s">
        <v>110</v>
      </c>
      <c r="N109" s="53" t="s">
        <v>111</v>
      </c>
      <c r="O109" s="53" t="s">
        <v>112</v>
      </c>
      <c r="P109" s="70" t="s">
        <v>104</v>
      </c>
      <c r="Q109" s="70" t="s">
        <v>116</v>
      </c>
      <c r="R109" s="70" t="s">
        <v>115</v>
      </c>
      <c r="T109" s="81" t="s">
        <v>153</v>
      </c>
    </row>
    <row r="110" spans="1:20" ht="22.5" customHeight="1">
      <c r="A110" s="6"/>
      <c r="B110" s="9"/>
      <c r="C110" s="72"/>
      <c r="D110" s="152"/>
      <c r="E110" s="152"/>
      <c r="F110" s="15"/>
      <c r="G110" s="7"/>
      <c r="H110" s="6"/>
      <c r="I110" s="6"/>
      <c r="J110" s="7" t="s">
        <v>1</v>
      </c>
      <c r="K110" s="8" t="s">
        <v>1</v>
      </c>
      <c r="L110" s="1"/>
      <c r="M110" s="1"/>
      <c r="N110" s="1"/>
      <c r="O110" s="20">
        <f>L110-(M110+N110)</f>
        <v>0</v>
      </c>
      <c r="P110" s="29" t="str">
        <f>IF(OR(G110="新規",G110="追加",G110=""),"OK",(IF(AND(H110="",I110=""),"NG","OK")))</f>
        <v>OK</v>
      </c>
      <c r="Q110" s="10" t="str">
        <f>IF(OR(G110="新規",G110="追加",G110=""),"OK",(IF(OR(AND(J110="",K110=""),AND(J110="",K110="□"),AND(J110="□",K110=""),AND(J110="□",K110="□")),"NG","OK")))</f>
        <v>OK</v>
      </c>
      <c r="R110" s="10" t="str">
        <f>IF(OR(AND(C110&lt;&gt;"",D110&lt;&gt;"",F110&lt;&gt;"",G110&lt;&gt;""),(C110="")),"OK","NG")</f>
        <v>OK</v>
      </c>
      <c r="T110" s="81" t="s">
        <v>164</v>
      </c>
    </row>
    <row r="111" spans="1:20" ht="22.5" customHeight="1">
      <c r="A111" s="6"/>
      <c r="B111" s="9"/>
      <c r="C111" s="72"/>
      <c r="D111" s="152"/>
      <c r="E111" s="152"/>
      <c r="F111" s="15"/>
      <c r="G111" s="7"/>
      <c r="H111" s="6"/>
      <c r="I111" s="6"/>
      <c r="J111" s="7" t="s">
        <v>1</v>
      </c>
      <c r="K111" s="8" t="s">
        <v>1</v>
      </c>
      <c r="L111" s="1"/>
      <c r="M111" s="1"/>
      <c r="N111" s="1"/>
      <c r="O111" s="20">
        <f t="shared" ref="O111:O116" si="35">L111-(M111+N111)</f>
        <v>0</v>
      </c>
      <c r="P111" s="29" t="str">
        <f t="shared" ref="P111:P116" si="36">IF(OR(G111="新規",G111="追加",G111=""),"OK",(IF(AND(H111="",I111=""),"NG","OK")))</f>
        <v>OK</v>
      </c>
      <c r="Q111" s="10" t="str">
        <f t="shared" ref="Q111:Q116" si="37">IF(OR(G111="新規",G111="追加",G111=""),"OK",(IF(OR(AND(J111="",K111=""),AND(J111="",K111="□"),AND(J111="□",K111=""),AND(J111="□",K111="□")),"NG","OK")))</f>
        <v>OK</v>
      </c>
      <c r="R111" s="10" t="str">
        <f t="shared" ref="R111:R115" si="38">IF(OR(AND(C111&lt;&gt;"",D111&lt;&gt;"",F111&lt;&gt;"",G111&lt;&gt;""),(C111="")),"OK","NG")</f>
        <v>OK</v>
      </c>
      <c r="T111" s="81" t="s">
        <v>13</v>
      </c>
    </row>
    <row r="112" spans="1:20" ht="22.5" customHeight="1">
      <c r="A112" s="6"/>
      <c r="B112" s="9"/>
      <c r="C112" s="72"/>
      <c r="D112" s="152"/>
      <c r="E112" s="152"/>
      <c r="F112" s="15"/>
      <c r="G112" s="7"/>
      <c r="H112" s="6"/>
      <c r="I112" s="6"/>
      <c r="J112" s="7" t="s">
        <v>1</v>
      </c>
      <c r="K112" s="8" t="s">
        <v>1</v>
      </c>
      <c r="L112" s="1"/>
      <c r="M112" s="1"/>
      <c r="N112" s="1"/>
      <c r="O112" s="20">
        <f t="shared" si="35"/>
        <v>0</v>
      </c>
      <c r="P112" s="29" t="str">
        <f t="shared" si="36"/>
        <v>OK</v>
      </c>
      <c r="Q112" s="10" t="str">
        <f t="shared" si="37"/>
        <v>OK</v>
      </c>
      <c r="R112" s="10" t="str">
        <f t="shared" si="38"/>
        <v>OK</v>
      </c>
    </row>
    <row r="113" spans="1:23" ht="22.5" customHeight="1">
      <c r="A113" s="6"/>
      <c r="B113" s="9"/>
      <c r="C113" s="72"/>
      <c r="D113" s="152"/>
      <c r="E113" s="152"/>
      <c r="F113" s="15"/>
      <c r="G113" s="7"/>
      <c r="H113" s="6"/>
      <c r="I113" s="6"/>
      <c r="J113" s="7" t="s">
        <v>1</v>
      </c>
      <c r="K113" s="8" t="s">
        <v>1</v>
      </c>
      <c r="L113" s="1"/>
      <c r="M113" s="1"/>
      <c r="N113" s="1"/>
      <c r="O113" s="20">
        <f t="shared" si="35"/>
        <v>0</v>
      </c>
      <c r="P113" s="29" t="str">
        <f t="shared" si="36"/>
        <v>OK</v>
      </c>
      <c r="Q113" s="10" t="str">
        <f t="shared" si="37"/>
        <v>OK</v>
      </c>
      <c r="R113" s="10" t="str">
        <f t="shared" si="38"/>
        <v>OK</v>
      </c>
    </row>
    <row r="114" spans="1:23" ht="22.5" customHeight="1">
      <c r="A114" s="6"/>
      <c r="B114" s="9"/>
      <c r="C114" s="72"/>
      <c r="D114" s="152"/>
      <c r="E114" s="152"/>
      <c r="F114" s="16"/>
      <c r="G114" s="7"/>
      <c r="H114" s="6"/>
      <c r="I114" s="6"/>
      <c r="J114" s="7" t="s">
        <v>1</v>
      </c>
      <c r="K114" s="8" t="s">
        <v>1</v>
      </c>
      <c r="L114" s="1"/>
      <c r="M114" s="1"/>
      <c r="N114" s="1"/>
      <c r="O114" s="20">
        <f t="shared" si="35"/>
        <v>0</v>
      </c>
      <c r="P114" s="29" t="str">
        <f t="shared" si="36"/>
        <v>OK</v>
      </c>
      <c r="Q114" s="10" t="str">
        <f t="shared" si="37"/>
        <v>OK</v>
      </c>
      <c r="R114" s="10" t="str">
        <f t="shared" si="38"/>
        <v>OK</v>
      </c>
    </row>
    <row r="115" spans="1:23" ht="22.5" customHeight="1">
      <c r="A115" s="6"/>
      <c r="B115" s="9"/>
      <c r="C115" s="72"/>
      <c r="D115" s="152"/>
      <c r="E115" s="152"/>
      <c r="F115" s="15"/>
      <c r="G115" s="7"/>
      <c r="H115" s="6"/>
      <c r="I115" s="6"/>
      <c r="J115" s="7" t="s">
        <v>1</v>
      </c>
      <c r="K115" s="8" t="s">
        <v>1</v>
      </c>
      <c r="L115" s="1"/>
      <c r="M115" s="1"/>
      <c r="N115" s="1"/>
      <c r="O115" s="20">
        <f t="shared" si="35"/>
        <v>0</v>
      </c>
      <c r="P115" s="29" t="str">
        <f t="shared" si="36"/>
        <v>OK</v>
      </c>
      <c r="Q115" s="10" t="str">
        <f t="shared" si="37"/>
        <v>OK</v>
      </c>
      <c r="R115" s="10" t="str">
        <f t="shared" si="38"/>
        <v>OK</v>
      </c>
    </row>
    <row r="116" spans="1:23" ht="22.5" customHeight="1">
      <c r="A116" s="6"/>
      <c r="B116" s="9"/>
      <c r="C116" s="72"/>
      <c r="D116" s="152"/>
      <c r="E116" s="152"/>
      <c r="F116" s="15"/>
      <c r="G116" s="7"/>
      <c r="H116" s="6"/>
      <c r="I116" s="6"/>
      <c r="J116" s="7" t="s">
        <v>1</v>
      </c>
      <c r="K116" s="8" t="s">
        <v>1</v>
      </c>
      <c r="L116" s="1"/>
      <c r="M116" s="1"/>
      <c r="N116" s="1"/>
      <c r="O116" s="20">
        <f t="shared" si="35"/>
        <v>0</v>
      </c>
      <c r="P116" s="29" t="str">
        <f t="shared" si="36"/>
        <v>OK</v>
      </c>
      <c r="Q116" s="10" t="str">
        <f t="shared" si="37"/>
        <v>OK</v>
      </c>
      <c r="R116" s="10" t="str">
        <f>IF(OR(AND(C116&lt;&gt;"",D116&lt;&gt;"",F116&lt;&gt;"",G116&lt;&gt;""),(C116="")),"OK","NG")</f>
        <v>OK</v>
      </c>
    </row>
    <row r="117" spans="1:23" ht="22.5" customHeight="1">
      <c r="A117" s="12"/>
      <c r="B117" s="13"/>
      <c r="C117" s="14"/>
      <c r="D117" s="13"/>
      <c r="E117" s="14"/>
      <c r="F117" s="14"/>
      <c r="G117" s="13"/>
      <c r="H117" s="13"/>
      <c r="I117" s="12"/>
      <c r="J117" s="12"/>
      <c r="K117" s="68" t="s">
        <v>137</v>
      </c>
      <c r="L117" s="27">
        <f>SUM(L110:L116)</f>
        <v>0</v>
      </c>
      <c r="M117" s="27">
        <f t="shared" ref="M117:N117" si="39">SUM(M110:M116)</f>
        <v>0</v>
      </c>
      <c r="N117" s="27">
        <f t="shared" si="39"/>
        <v>0</v>
      </c>
      <c r="O117" s="27">
        <f>L117-(M117+N117)</f>
        <v>0</v>
      </c>
      <c r="P117" s="76"/>
      <c r="Q117" s="77"/>
      <c r="R117" s="77"/>
    </row>
    <row r="118" spans="1:23" ht="13">
      <c r="F118" s="85"/>
    </row>
    <row r="119" spans="1:23" s="61" customFormat="1" ht="13">
      <c r="A119" s="142" t="s">
        <v>139</v>
      </c>
      <c r="B119" s="143"/>
      <c r="C119" s="53" t="s">
        <v>138</v>
      </c>
      <c r="D119" s="53" t="s">
        <v>110</v>
      </c>
      <c r="E119" s="53" t="s">
        <v>111</v>
      </c>
      <c r="F119" s="53" t="s">
        <v>112</v>
      </c>
      <c r="G119" s="53" t="s">
        <v>165</v>
      </c>
      <c r="H119" s="142" t="s">
        <v>17</v>
      </c>
      <c r="I119" s="159"/>
      <c r="J119" s="136" t="s">
        <v>208</v>
      </c>
      <c r="K119" s="136"/>
      <c r="L119" s="136"/>
      <c r="M119" s="136"/>
      <c r="P119" s="87" t="s">
        <v>198</v>
      </c>
      <c r="Q119" s="88" t="s">
        <v>70</v>
      </c>
      <c r="R119" s="88" t="s">
        <v>84</v>
      </c>
    </row>
    <row r="120" spans="1:23" ht="22.5" customHeight="1">
      <c r="A120" s="153" t="s">
        <v>237</v>
      </c>
      <c r="B120" s="154"/>
      <c r="C120" s="100">
        <f>L40</f>
        <v>0</v>
      </c>
      <c r="D120" s="100">
        <f t="shared" ref="D120:F120" si="40">M40</f>
        <v>0</v>
      </c>
      <c r="E120" s="100">
        <f t="shared" si="40"/>
        <v>0</v>
      </c>
      <c r="F120" s="100">
        <f t="shared" si="40"/>
        <v>0</v>
      </c>
      <c r="G120" s="163">
        <f>SUM(D120:D122)</f>
        <v>0</v>
      </c>
      <c r="H120" s="157"/>
      <c r="I120" s="158"/>
      <c r="J120" s="151" t="s">
        <v>209</v>
      </c>
      <c r="K120" s="151"/>
      <c r="L120" s="151"/>
      <c r="M120" s="151"/>
      <c r="N120" s="89"/>
      <c r="O120" s="89"/>
      <c r="P120" s="29" t="str">
        <f>IF(G120&lt;=2500000,"OK","NG")</f>
        <v>OK</v>
      </c>
      <c r="Q120" s="10" t="str">
        <f t="shared" ref="Q120:Q126" si="41">IF(D120&lt;=C120/2,"OK","NG")</f>
        <v>OK</v>
      </c>
      <c r="R120" s="10" t="str">
        <f t="shared" ref="R120:R126" si="42">IF(C120=D120+E120+F120,"OK","NG")</f>
        <v>OK</v>
      </c>
      <c r="S120" s="90"/>
      <c r="T120" s="70"/>
      <c r="U120" s="70"/>
      <c r="V120" s="70"/>
      <c r="W120" s="70"/>
    </row>
    <row r="121" spans="1:23" ht="22.5" customHeight="1">
      <c r="A121" s="155" t="s">
        <v>238</v>
      </c>
      <c r="B121" s="156"/>
      <c r="C121" s="100">
        <f>L51</f>
        <v>0</v>
      </c>
      <c r="D121" s="100">
        <f t="shared" ref="D121:F121" si="43">M51</f>
        <v>0</v>
      </c>
      <c r="E121" s="100">
        <f t="shared" si="43"/>
        <v>0</v>
      </c>
      <c r="F121" s="100">
        <f t="shared" si="43"/>
        <v>0</v>
      </c>
      <c r="G121" s="164"/>
      <c r="H121" s="157"/>
      <c r="I121" s="158"/>
      <c r="J121" s="151"/>
      <c r="K121" s="151"/>
      <c r="L121" s="151"/>
      <c r="M121" s="151"/>
      <c r="N121" s="89"/>
      <c r="O121" s="89"/>
      <c r="P121" s="73" t="s">
        <v>152</v>
      </c>
      <c r="Q121" s="10" t="str">
        <f t="shared" si="41"/>
        <v>OK</v>
      </c>
      <c r="R121" s="10" t="str">
        <f t="shared" si="42"/>
        <v>OK</v>
      </c>
      <c r="S121" s="36"/>
    </row>
    <row r="122" spans="1:23" ht="22.5" customHeight="1">
      <c r="A122" s="155" t="s">
        <v>239</v>
      </c>
      <c r="B122" s="156"/>
      <c r="C122" s="100">
        <f>L62</f>
        <v>0</v>
      </c>
      <c r="D122" s="100">
        <f t="shared" ref="D122:F122" si="44">M62</f>
        <v>0</v>
      </c>
      <c r="E122" s="100">
        <f t="shared" si="44"/>
        <v>0</v>
      </c>
      <c r="F122" s="100">
        <f t="shared" si="44"/>
        <v>0</v>
      </c>
      <c r="G122" s="165"/>
      <c r="H122" s="32"/>
      <c r="I122" s="33"/>
      <c r="J122" s="151"/>
      <c r="K122" s="151"/>
      <c r="L122" s="151"/>
      <c r="M122" s="151"/>
      <c r="N122" s="89"/>
      <c r="O122" s="89"/>
      <c r="P122" s="73" t="s">
        <v>152</v>
      </c>
      <c r="Q122" s="10" t="str">
        <f t="shared" si="41"/>
        <v>OK</v>
      </c>
      <c r="R122" s="10" t="str">
        <f t="shared" si="42"/>
        <v>OK</v>
      </c>
      <c r="S122" s="36"/>
    </row>
    <row r="123" spans="1:23" ht="22.5" customHeight="1">
      <c r="A123" s="155" t="s">
        <v>240</v>
      </c>
      <c r="B123" s="156"/>
      <c r="C123" s="100">
        <f>L73</f>
        <v>0</v>
      </c>
      <c r="D123" s="100">
        <f t="shared" ref="D123:F123" si="45">M73</f>
        <v>0</v>
      </c>
      <c r="E123" s="100">
        <f t="shared" si="45"/>
        <v>0</v>
      </c>
      <c r="F123" s="100">
        <f t="shared" si="45"/>
        <v>0</v>
      </c>
      <c r="G123" s="100">
        <f>D123</f>
        <v>0</v>
      </c>
      <c r="H123" s="32"/>
      <c r="I123" s="33"/>
      <c r="J123" s="150" t="s">
        <v>210</v>
      </c>
      <c r="K123" s="150"/>
      <c r="L123" s="150"/>
      <c r="M123" s="150"/>
      <c r="N123" s="89"/>
      <c r="O123" s="89"/>
      <c r="P123" s="29" t="str">
        <f>IF(G123&lt;=2500000,"OK","NG")</f>
        <v>OK</v>
      </c>
      <c r="Q123" s="10" t="str">
        <f t="shared" si="41"/>
        <v>OK</v>
      </c>
      <c r="R123" s="10" t="str">
        <f t="shared" si="42"/>
        <v>OK</v>
      </c>
      <c r="S123" s="36"/>
    </row>
    <row r="124" spans="1:23" ht="22.5" customHeight="1">
      <c r="A124" s="155" t="s">
        <v>131</v>
      </c>
      <c r="B124" s="156"/>
      <c r="C124" s="100">
        <f>L84</f>
        <v>0</v>
      </c>
      <c r="D124" s="100">
        <f t="shared" ref="D124:F124" si="46">M84</f>
        <v>0</v>
      </c>
      <c r="E124" s="100">
        <f t="shared" si="46"/>
        <v>0</v>
      </c>
      <c r="F124" s="100">
        <f t="shared" si="46"/>
        <v>0</v>
      </c>
      <c r="G124" s="100">
        <f>D124</f>
        <v>0</v>
      </c>
      <c r="H124" s="32"/>
      <c r="I124" s="33"/>
      <c r="J124" s="150" t="s">
        <v>211</v>
      </c>
      <c r="K124" s="150"/>
      <c r="L124" s="150"/>
      <c r="M124" s="150"/>
      <c r="N124" s="89"/>
      <c r="O124" s="89"/>
      <c r="P124" s="29" t="str">
        <f>IF(G124&lt;=5000000,"OK","NG")</f>
        <v>OK</v>
      </c>
      <c r="Q124" s="10" t="str">
        <f t="shared" si="41"/>
        <v>OK</v>
      </c>
      <c r="R124" s="10" t="str">
        <f t="shared" si="42"/>
        <v>OK</v>
      </c>
      <c r="S124" s="36"/>
    </row>
    <row r="125" spans="1:23" ht="22.5" customHeight="1">
      <c r="A125" s="155" t="s">
        <v>241</v>
      </c>
      <c r="B125" s="156"/>
      <c r="C125" s="100">
        <f>L95</f>
        <v>0</v>
      </c>
      <c r="D125" s="100">
        <f t="shared" ref="D125:F125" si="47">M95</f>
        <v>0</v>
      </c>
      <c r="E125" s="100">
        <f t="shared" si="47"/>
        <v>0</v>
      </c>
      <c r="F125" s="100">
        <f t="shared" si="47"/>
        <v>0</v>
      </c>
      <c r="G125" s="183">
        <f>SUM(D125:D126)</f>
        <v>0</v>
      </c>
      <c r="H125" s="32"/>
      <c r="I125" s="33"/>
      <c r="J125" s="151" t="s">
        <v>212</v>
      </c>
      <c r="K125" s="151"/>
      <c r="L125" s="151"/>
      <c r="M125" s="151"/>
      <c r="N125" s="89"/>
      <c r="O125" s="89"/>
      <c r="P125" s="29" t="str">
        <f>IF(G125&lt;=2500000,"OK","NG")</f>
        <v>OK</v>
      </c>
      <c r="Q125" s="10" t="str">
        <f t="shared" si="41"/>
        <v>OK</v>
      </c>
      <c r="R125" s="10" t="str">
        <f t="shared" si="42"/>
        <v>OK</v>
      </c>
      <c r="S125" s="36"/>
    </row>
    <row r="126" spans="1:23" ht="22.5" customHeight="1">
      <c r="A126" s="155" t="s">
        <v>242</v>
      </c>
      <c r="B126" s="156"/>
      <c r="C126" s="100">
        <f>L106</f>
        <v>0</v>
      </c>
      <c r="D126" s="100">
        <f t="shared" ref="D126:F126" si="48">M106</f>
        <v>0</v>
      </c>
      <c r="E126" s="100">
        <f t="shared" si="48"/>
        <v>0</v>
      </c>
      <c r="F126" s="100">
        <f t="shared" si="48"/>
        <v>0</v>
      </c>
      <c r="G126" s="184"/>
      <c r="H126" s="32"/>
      <c r="I126" s="33"/>
      <c r="J126" s="151"/>
      <c r="K126" s="151"/>
      <c r="L126" s="151"/>
      <c r="M126" s="151"/>
      <c r="N126" s="89"/>
      <c r="O126" s="89"/>
      <c r="P126" s="73" t="s">
        <v>152</v>
      </c>
      <c r="Q126" s="10" t="str">
        <f t="shared" si="41"/>
        <v>OK</v>
      </c>
      <c r="R126" s="10" t="str">
        <f t="shared" si="42"/>
        <v>OK</v>
      </c>
      <c r="S126" s="36"/>
    </row>
    <row r="127" spans="1:23" ht="22.5" customHeight="1">
      <c r="A127" s="155" t="s">
        <v>135</v>
      </c>
      <c r="B127" s="156"/>
      <c r="C127" s="100">
        <f>L117</f>
        <v>0</v>
      </c>
      <c r="D127" s="100">
        <f t="shared" ref="D127:F127" si="49">M117</f>
        <v>0</v>
      </c>
      <c r="E127" s="100">
        <f t="shared" si="49"/>
        <v>0</v>
      </c>
      <c r="F127" s="100">
        <f t="shared" si="49"/>
        <v>0</v>
      </c>
      <c r="G127" s="100">
        <f>D127</f>
        <v>0</v>
      </c>
      <c r="H127" s="157"/>
      <c r="I127" s="158"/>
      <c r="J127" s="150" t="s">
        <v>287</v>
      </c>
      <c r="K127" s="150"/>
      <c r="L127" s="150"/>
      <c r="M127" s="150"/>
      <c r="N127" s="89"/>
      <c r="O127" s="89"/>
      <c r="P127" s="29" t="str">
        <f>IF(G127&lt;=2500000,"OK","NG")</f>
        <v>OK</v>
      </c>
      <c r="Q127" s="10" t="str">
        <f>IF(D127&lt;=C127/2,"OK","NG")</f>
        <v>OK</v>
      </c>
      <c r="R127" s="10" t="str">
        <f>IF(C127=D127+E127+F127,"OK","NG")</f>
        <v>OK</v>
      </c>
      <c r="S127" s="36"/>
    </row>
    <row r="128" spans="1:23" ht="22.5" customHeight="1">
      <c r="A128" s="174" t="s">
        <v>14</v>
      </c>
      <c r="B128" s="175"/>
      <c r="C128" s="100">
        <f>SUM(C120:C127)</f>
        <v>0</v>
      </c>
      <c r="D128" s="100">
        <f>SUM(D120:D127)</f>
        <v>0</v>
      </c>
      <c r="E128" s="100">
        <f t="shared" ref="E128:F128" si="50">SUM(E120:E127)</f>
        <v>0</v>
      </c>
      <c r="F128" s="100">
        <f t="shared" si="50"/>
        <v>0</v>
      </c>
      <c r="G128" s="100">
        <f>D128</f>
        <v>0</v>
      </c>
      <c r="H128" s="157"/>
      <c r="I128" s="158"/>
      <c r="J128" s="177" t="s">
        <v>213</v>
      </c>
      <c r="K128" s="177"/>
      <c r="L128" s="177"/>
      <c r="M128" s="177"/>
      <c r="N128" s="89"/>
      <c r="P128" s="29" t="str">
        <f>IF(OR(C128=0,AND(G128&gt;=150000,G128&lt;=10000000)),"OK","NG")</f>
        <v>OK</v>
      </c>
      <c r="Q128" s="10" t="str">
        <f>IF(D128&lt;=C128/2,"OK","NG")</f>
        <v>OK</v>
      </c>
      <c r="R128" s="10" t="str">
        <f>IF(C128=D128+E128+F128,"OK","NG")</f>
        <v>OK</v>
      </c>
    </row>
    <row r="129" spans="1:16" ht="13"/>
    <row r="130" spans="1:16" ht="22.5" customHeight="1">
      <c r="A130" s="48" t="s">
        <v>196</v>
      </c>
    </row>
    <row r="131" spans="1:16" ht="15" customHeight="1">
      <c r="A131" s="139" t="s">
        <v>205</v>
      </c>
      <c r="B131" s="139"/>
      <c r="C131" s="139"/>
      <c r="D131" s="139"/>
      <c r="E131" s="139"/>
      <c r="F131" s="139"/>
      <c r="G131" s="139"/>
      <c r="H131" s="139"/>
      <c r="I131" s="139"/>
      <c r="J131" s="139"/>
      <c r="K131" s="50" t="s">
        <v>82</v>
      </c>
      <c r="P131" s="49" t="s">
        <v>55</v>
      </c>
    </row>
    <row r="132" spans="1:16" ht="15" customHeight="1">
      <c r="A132" s="176" t="s">
        <v>204</v>
      </c>
      <c r="B132" s="176"/>
      <c r="C132" s="176"/>
      <c r="D132" s="176"/>
      <c r="E132" s="176"/>
      <c r="F132" s="176"/>
      <c r="G132" s="176"/>
      <c r="H132" s="176"/>
      <c r="I132" s="176"/>
      <c r="J132" s="176"/>
      <c r="K132" s="56" t="s">
        <v>166</v>
      </c>
      <c r="P132" s="49" t="s">
        <v>167</v>
      </c>
    </row>
    <row r="133" spans="1:16" ht="15" customHeight="1">
      <c r="A133" s="176" t="s">
        <v>199</v>
      </c>
      <c r="B133" s="176"/>
      <c r="C133" s="176"/>
      <c r="D133" s="176"/>
      <c r="E133" s="176"/>
      <c r="F133" s="176"/>
      <c r="G133" s="176"/>
      <c r="H133" s="176"/>
      <c r="I133" s="176"/>
      <c r="J133" s="176"/>
      <c r="K133" s="56" t="s">
        <v>166</v>
      </c>
    </row>
    <row r="134" spans="1:16" ht="15" customHeight="1">
      <c r="A134" s="176" t="s">
        <v>200</v>
      </c>
      <c r="B134" s="176"/>
      <c r="C134" s="176"/>
      <c r="D134" s="176"/>
      <c r="E134" s="176"/>
      <c r="F134" s="176"/>
      <c r="G134" s="176"/>
      <c r="H134" s="176"/>
      <c r="I134" s="176"/>
      <c r="J134" s="176"/>
      <c r="K134" s="56" t="s">
        <v>166</v>
      </c>
    </row>
    <row r="135" spans="1:16" ht="15" customHeight="1">
      <c r="A135" s="176" t="s">
        <v>201</v>
      </c>
      <c r="B135" s="176"/>
      <c r="C135" s="176"/>
      <c r="D135" s="176"/>
      <c r="E135" s="176"/>
      <c r="F135" s="176"/>
      <c r="G135" s="176"/>
      <c r="H135" s="176"/>
      <c r="I135" s="176"/>
      <c r="J135" s="176"/>
      <c r="K135" s="56" t="s">
        <v>166</v>
      </c>
    </row>
    <row r="136" spans="1:16" ht="15" customHeight="1">
      <c r="A136" s="176" t="s">
        <v>289</v>
      </c>
      <c r="B136" s="176"/>
      <c r="C136" s="176"/>
      <c r="D136" s="176"/>
      <c r="E136" s="176"/>
      <c r="F136" s="176"/>
      <c r="G136" s="176"/>
      <c r="H136" s="176"/>
      <c r="I136" s="176"/>
      <c r="J136" s="176"/>
      <c r="K136" s="56" t="s">
        <v>166</v>
      </c>
    </row>
    <row r="137" spans="1:16" ht="15" customHeight="1">
      <c r="A137" s="176" t="s">
        <v>202</v>
      </c>
      <c r="B137" s="176"/>
      <c r="C137" s="176"/>
      <c r="D137" s="176"/>
      <c r="E137" s="176"/>
      <c r="F137" s="176"/>
      <c r="G137" s="176"/>
      <c r="H137" s="176"/>
      <c r="I137" s="176"/>
      <c r="J137" s="176"/>
      <c r="K137" s="56" t="s">
        <v>166</v>
      </c>
    </row>
    <row r="138" spans="1:16" ht="15" customHeight="1">
      <c r="A138" s="176" t="s">
        <v>203</v>
      </c>
      <c r="B138" s="176"/>
      <c r="C138" s="176"/>
      <c r="D138" s="176"/>
      <c r="E138" s="176"/>
      <c r="F138" s="176"/>
      <c r="G138" s="176"/>
      <c r="H138" s="176"/>
      <c r="I138" s="176"/>
      <c r="J138" s="176"/>
      <c r="K138" s="56" t="s">
        <v>166</v>
      </c>
    </row>
    <row r="139" spans="1:16" ht="15" customHeight="1">
      <c r="A139" s="17"/>
      <c r="B139" s="17"/>
      <c r="C139" s="17"/>
      <c r="D139" s="17"/>
      <c r="E139" s="17"/>
      <c r="J139" s="93" t="s">
        <v>141</v>
      </c>
      <c r="K139" s="99">
        <f>COUNTIF(K132:K138,"☑")</f>
        <v>0</v>
      </c>
    </row>
    <row r="140" spans="1:16" ht="15" customHeight="1">
      <c r="A140" s="17"/>
      <c r="B140" s="17"/>
      <c r="C140" s="17"/>
      <c r="D140" s="17"/>
      <c r="E140" s="17"/>
      <c r="H140" s="17"/>
    </row>
    <row r="141" spans="1:16" ht="15" customHeight="1">
      <c r="A141" s="48" t="s">
        <v>206</v>
      </c>
    </row>
    <row r="142" spans="1:16" ht="15" customHeight="1">
      <c r="A142" s="180" t="s">
        <v>57</v>
      </c>
      <c r="B142" s="180"/>
      <c r="C142" s="180"/>
      <c r="D142" s="180"/>
      <c r="E142" s="180"/>
      <c r="F142" s="180"/>
      <c r="G142" s="180"/>
      <c r="H142" s="180"/>
      <c r="I142" s="180"/>
      <c r="J142" s="180"/>
      <c r="K142" s="180"/>
      <c r="P142" s="95" t="s">
        <v>80</v>
      </c>
    </row>
    <row r="143" spans="1:16" ht="15" customHeight="1">
      <c r="A143" s="50" t="s">
        <v>2</v>
      </c>
      <c r="B143" s="140" t="s">
        <v>3</v>
      </c>
      <c r="C143" s="181"/>
      <c r="D143" s="181"/>
      <c r="E143" s="181"/>
      <c r="F143" s="181"/>
      <c r="G143" s="181"/>
      <c r="H143" s="181"/>
      <c r="I143" s="181"/>
      <c r="J143" s="141"/>
    </row>
    <row r="144" spans="1:16" ht="15" customHeight="1">
      <c r="A144" s="3" t="s">
        <v>1</v>
      </c>
      <c r="B144" s="182" t="s">
        <v>69</v>
      </c>
      <c r="C144" s="167"/>
      <c r="D144" s="167"/>
      <c r="E144" s="167"/>
      <c r="F144" s="167"/>
      <c r="G144" s="167"/>
      <c r="H144" s="167"/>
      <c r="I144" s="167"/>
      <c r="J144" s="168"/>
      <c r="P144" s="29" t="str">
        <f>IF(C128=0,"OK",IF(AND(A144="☑",A145="☑",A146="☑"),"OK","NG"))</f>
        <v>OK</v>
      </c>
    </row>
    <row r="145" spans="1:13" ht="15" customHeight="1">
      <c r="A145" s="3" t="s">
        <v>1</v>
      </c>
      <c r="B145" s="182" t="s">
        <v>117</v>
      </c>
      <c r="C145" s="167"/>
      <c r="D145" s="167"/>
      <c r="E145" s="167"/>
      <c r="F145" s="167"/>
      <c r="G145" s="167"/>
      <c r="H145" s="167"/>
      <c r="I145" s="167"/>
      <c r="J145" s="168"/>
    </row>
    <row r="146" spans="1:13" ht="15" customHeight="1">
      <c r="A146" s="3" t="s">
        <v>1</v>
      </c>
      <c r="B146" s="182" t="s">
        <v>288</v>
      </c>
      <c r="C146" s="167"/>
      <c r="D146" s="167"/>
      <c r="E146" s="167"/>
      <c r="F146" s="167"/>
      <c r="G146" s="167"/>
      <c r="H146" s="167"/>
      <c r="I146" s="167"/>
      <c r="J146" s="168"/>
    </row>
    <row r="147" spans="1:13" ht="15" customHeight="1"/>
    <row r="148" spans="1:13" ht="15" customHeight="1">
      <c r="A148" s="48" t="s">
        <v>207</v>
      </c>
    </row>
    <row r="149" spans="1:13" ht="15" customHeight="1">
      <c r="A149" s="50" t="s">
        <v>2</v>
      </c>
      <c r="B149" s="139" t="s">
        <v>4</v>
      </c>
      <c r="C149" s="139"/>
      <c r="D149" s="139"/>
      <c r="E149" s="139"/>
      <c r="F149" s="140" t="s">
        <v>97</v>
      </c>
      <c r="G149" s="141"/>
      <c r="H149" s="140" t="s">
        <v>20</v>
      </c>
      <c r="I149" s="141"/>
      <c r="J149" s="139" t="s">
        <v>17</v>
      </c>
      <c r="K149" s="139"/>
      <c r="L149" s="139"/>
      <c r="M149" s="139"/>
    </row>
    <row r="150" spans="1:13" ht="18.75" customHeight="1">
      <c r="A150" s="3" t="s">
        <v>1</v>
      </c>
      <c r="B150" s="138" t="s">
        <v>23</v>
      </c>
      <c r="C150" s="138"/>
      <c r="D150" s="138"/>
      <c r="E150" s="138"/>
      <c r="F150" s="142" t="s">
        <v>22</v>
      </c>
      <c r="G150" s="143"/>
      <c r="H150" s="142" t="s">
        <v>98</v>
      </c>
      <c r="I150" s="143"/>
      <c r="J150" s="138" t="s">
        <v>143</v>
      </c>
      <c r="K150" s="138"/>
      <c r="L150" s="138"/>
      <c r="M150" s="138"/>
    </row>
    <row r="151" spans="1:13" ht="18.75" customHeight="1">
      <c r="A151" s="3" t="s">
        <v>1</v>
      </c>
      <c r="B151" s="138" t="s">
        <v>25</v>
      </c>
      <c r="C151" s="138"/>
      <c r="D151" s="138"/>
      <c r="E151" s="138"/>
      <c r="F151" s="142" t="s">
        <v>16</v>
      </c>
      <c r="G151" s="143"/>
      <c r="H151" s="142" t="s">
        <v>21</v>
      </c>
      <c r="I151" s="143"/>
      <c r="J151" s="138" t="s">
        <v>100</v>
      </c>
      <c r="K151" s="138"/>
      <c r="L151" s="138"/>
      <c r="M151" s="138"/>
    </row>
    <row r="152" spans="1:13" ht="18.75" customHeight="1">
      <c r="A152" s="3" t="s">
        <v>1</v>
      </c>
      <c r="B152" s="138" t="s">
        <v>24</v>
      </c>
      <c r="C152" s="138"/>
      <c r="D152" s="138"/>
      <c r="E152" s="138"/>
      <c r="F152" s="142" t="s">
        <v>16</v>
      </c>
      <c r="G152" s="143"/>
      <c r="H152" s="142" t="s">
        <v>21</v>
      </c>
      <c r="I152" s="143"/>
      <c r="J152" s="138" t="s">
        <v>26</v>
      </c>
      <c r="K152" s="138"/>
      <c r="L152" s="138"/>
      <c r="M152" s="138"/>
    </row>
    <row r="153" spans="1:13" ht="18.75" customHeight="1">
      <c r="A153" s="3" t="s">
        <v>1</v>
      </c>
      <c r="B153" s="138" t="s">
        <v>90</v>
      </c>
      <c r="C153" s="138"/>
      <c r="D153" s="138"/>
      <c r="E153" s="138"/>
      <c r="F153" s="142" t="s">
        <v>5</v>
      </c>
      <c r="G153" s="143"/>
      <c r="H153" s="159" t="s">
        <v>16</v>
      </c>
      <c r="I153" s="143"/>
      <c r="J153" s="138" t="s">
        <v>99</v>
      </c>
      <c r="K153" s="138"/>
      <c r="L153" s="138"/>
      <c r="M153" s="138"/>
    </row>
    <row r="154" spans="1:13" ht="18.75" customHeight="1">
      <c r="A154" s="3" t="s">
        <v>1</v>
      </c>
      <c r="B154" s="138" t="s">
        <v>283</v>
      </c>
      <c r="C154" s="138"/>
      <c r="D154" s="138"/>
      <c r="E154" s="138"/>
      <c r="F154" s="142" t="s">
        <v>5</v>
      </c>
      <c r="G154" s="143"/>
      <c r="H154" s="136" t="s">
        <v>16</v>
      </c>
      <c r="I154" s="136"/>
      <c r="J154" s="138" t="s">
        <v>284</v>
      </c>
      <c r="K154" s="138"/>
      <c r="L154" s="138"/>
      <c r="M154" s="138"/>
    </row>
  </sheetData>
  <sheetProtection algorithmName="SHA-512" hashValue="OvoT1jurViTbtAkE8ykw9csE5ZK2qxjwNZBEUvmUSCl6e5+WW0+2apOrJCOdZ8tyD2CMH2YNXilcZeOECcQRaw==" saltValue="SFNZHB71Z6qdUkP/PK70aA==" spinCount="100000" sheet="1" objects="1" scenarios="1"/>
  <mergeCells count="198">
    <mergeCell ref="A1:O1"/>
    <mergeCell ref="B3:E3"/>
    <mergeCell ref="B4:E4"/>
    <mergeCell ref="P4:P5"/>
    <mergeCell ref="B5:E5"/>
    <mergeCell ref="B6:E6"/>
    <mergeCell ref="M14:O14"/>
    <mergeCell ref="M15:O15"/>
    <mergeCell ref="M16:O16"/>
    <mergeCell ref="M17:O17"/>
    <mergeCell ref="M18:O18"/>
    <mergeCell ref="M19:O19"/>
    <mergeCell ref="F9:I9"/>
    <mergeCell ref="J9:L9"/>
    <mergeCell ref="M10:O10"/>
    <mergeCell ref="M11:O11"/>
    <mergeCell ref="M12:O12"/>
    <mergeCell ref="M13:O13"/>
    <mergeCell ref="N26:O26"/>
    <mergeCell ref="A31:A32"/>
    <mergeCell ref="B31:B32"/>
    <mergeCell ref="C31:F31"/>
    <mergeCell ref="G31:G32"/>
    <mergeCell ref="H31:K31"/>
    <mergeCell ref="L31:O31"/>
    <mergeCell ref="D32:E32"/>
    <mergeCell ref="M20:O20"/>
    <mergeCell ref="M21:O21"/>
    <mergeCell ref="M22:O22"/>
    <mergeCell ref="M23:O23"/>
    <mergeCell ref="M24:O24"/>
    <mergeCell ref="M25:O25"/>
    <mergeCell ref="D39:E39"/>
    <mergeCell ref="A42:A43"/>
    <mergeCell ref="B42:B43"/>
    <mergeCell ref="C42:F42"/>
    <mergeCell ref="G42:G43"/>
    <mergeCell ref="H42:K42"/>
    <mergeCell ref="D33:E33"/>
    <mergeCell ref="D34:E34"/>
    <mergeCell ref="D35:E35"/>
    <mergeCell ref="D36:E36"/>
    <mergeCell ref="D37:E37"/>
    <mergeCell ref="D38:E38"/>
    <mergeCell ref="A53:A54"/>
    <mergeCell ref="B53:B54"/>
    <mergeCell ref="C53:F53"/>
    <mergeCell ref="L42:O42"/>
    <mergeCell ref="D43:E43"/>
    <mergeCell ref="D44:E44"/>
    <mergeCell ref="D45:E45"/>
    <mergeCell ref="D46:E46"/>
    <mergeCell ref="D47:E47"/>
    <mergeCell ref="G53:G54"/>
    <mergeCell ref="H53:K53"/>
    <mergeCell ref="L53:O53"/>
    <mergeCell ref="D54:E54"/>
    <mergeCell ref="D55:E55"/>
    <mergeCell ref="D56:E56"/>
    <mergeCell ref="D48:E48"/>
    <mergeCell ref="D49:E49"/>
    <mergeCell ref="D50:E50"/>
    <mergeCell ref="H64:K64"/>
    <mergeCell ref="L64:O64"/>
    <mergeCell ref="D65:E65"/>
    <mergeCell ref="D66:E66"/>
    <mergeCell ref="D67:E67"/>
    <mergeCell ref="D57:E57"/>
    <mergeCell ref="D58:E58"/>
    <mergeCell ref="D59:E59"/>
    <mergeCell ref="D60:E60"/>
    <mergeCell ref="D61:E61"/>
    <mergeCell ref="C64:F64"/>
    <mergeCell ref="D68:E68"/>
    <mergeCell ref="D69:E69"/>
    <mergeCell ref="D70:E70"/>
    <mergeCell ref="D71:E71"/>
    <mergeCell ref="D72:E72"/>
    <mergeCell ref="A75:A76"/>
    <mergeCell ref="B75:B76"/>
    <mergeCell ref="C75:F75"/>
    <mergeCell ref="G64:G65"/>
    <mergeCell ref="A64:A65"/>
    <mergeCell ref="B64:B65"/>
    <mergeCell ref="A86:A87"/>
    <mergeCell ref="B86:B87"/>
    <mergeCell ref="C86:F86"/>
    <mergeCell ref="G75:G76"/>
    <mergeCell ref="H75:K75"/>
    <mergeCell ref="L75:O75"/>
    <mergeCell ref="D76:E76"/>
    <mergeCell ref="D77:E77"/>
    <mergeCell ref="D78:E78"/>
    <mergeCell ref="G86:G87"/>
    <mergeCell ref="H86:K86"/>
    <mergeCell ref="L86:O86"/>
    <mergeCell ref="D87:E87"/>
    <mergeCell ref="D88:E88"/>
    <mergeCell ref="D89:E89"/>
    <mergeCell ref="D79:E79"/>
    <mergeCell ref="D80:E80"/>
    <mergeCell ref="D81:E81"/>
    <mergeCell ref="D82:E82"/>
    <mergeCell ref="D83:E83"/>
    <mergeCell ref="H97:K97"/>
    <mergeCell ref="L97:O97"/>
    <mergeCell ref="D98:E98"/>
    <mergeCell ref="D99:E99"/>
    <mergeCell ref="D100:E100"/>
    <mergeCell ref="D90:E90"/>
    <mergeCell ref="D91:E91"/>
    <mergeCell ref="D92:E92"/>
    <mergeCell ref="D93:E93"/>
    <mergeCell ref="D94:E94"/>
    <mergeCell ref="C97:F97"/>
    <mergeCell ref="D101:E101"/>
    <mergeCell ref="D102:E102"/>
    <mergeCell ref="D103:E103"/>
    <mergeCell ref="D104:E104"/>
    <mergeCell ref="D105:E105"/>
    <mergeCell ref="A108:A109"/>
    <mergeCell ref="B108:B109"/>
    <mergeCell ref="C108:F108"/>
    <mergeCell ref="G97:G98"/>
    <mergeCell ref="A97:A98"/>
    <mergeCell ref="B97:B98"/>
    <mergeCell ref="D112:E112"/>
    <mergeCell ref="D113:E113"/>
    <mergeCell ref="D114:E114"/>
    <mergeCell ref="D115:E115"/>
    <mergeCell ref="D116:E116"/>
    <mergeCell ref="A119:B119"/>
    <mergeCell ref="G108:G109"/>
    <mergeCell ref="H108:K108"/>
    <mergeCell ref="L108:O108"/>
    <mergeCell ref="D109:E109"/>
    <mergeCell ref="D110:E110"/>
    <mergeCell ref="D111:E111"/>
    <mergeCell ref="H119:I119"/>
    <mergeCell ref="J119:M119"/>
    <mergeCell ref="A120:B120"/>
    <mergeCell ref="G120:G122"/>
    <mergeCell ref="H120:I120"/>
    <mergeCell ref="J120:M122"/>
    <mergeCell ref="A121:B121"/>
    <mergeCell ref="H121:I121"/>
    <mergeCell ref="A122:B122"/>
    <mergeCell ref="A127:B127"/>
    <mergeCell ref="H127:I127"/>
    <mergeCell ref="J127:M127"/>
    <mergeCell ref="A128:B128"/>
    <mergeCell ref="H128:I128"/>
    <mergeCell ref="J128:M128"/>
    <mergeCell ref="A123:B123"/>
    <mergeCell ref="J123:M123"/>
    <mergeCell ref="A124:B124"/>
    <mergeCell ref="J124:M124"/>
    <mergeCell ref="A125:B125"/>
    <mergeCell ref="G125:G126"/>
    <mergeCell ref="J125:M126"/>
    <mergeCell ref="A126:B126"/>
    <mergeCell ref="A137:J137"/>
    <mergeCell ref="A138:J138"/>
    <mergeCell ref="A142:K142"/>
    <mergeCell ref="B143:J143"/>
    <mergeCell ref="B144:J144"/>
    <mergeCell ref="B145:J145"/>
    <mergeCell ref="A131:J131"/>
    <mergeCell ref="A132:J132"/>
    <mergeCell ref="A133:J133"/>
    <mergeCell ref="A134:J134"/>
    <mergeCell ref="A135:J135"/>
    <mergeCell ref="A136:J136"/>
    <mergeCell ref="B146:J146"/>
    <mergeCell ref="B149:E149"/>
    <mergeCell ref="F149:G149"/>
    <mergeCell ref="H149:I149"/>
    <mergeCell ref="J149:M149"/>
    <mergeCell ref="B150:E150"/>
    <mergeCell ref="F150:G150"/>
    <mergeCell ref="H150:I150"/>
    <mergeCell ref="J150:M150"/>
    <mergeCell ref="B153:E153"/>
    <mergeCell ref="F153:G153"/>
    <mergeCell ref="H153:I153"/>
    <mergeCell ref="J153:M153"/>
    <mergeCell ref="B154:E154"/>
    <mergeCell ref="F154:G154"/>
    <mergeCell ref="H154:I154"/>
    <mergeCell ref="J154:M154"/>
    <mergeCell ref="B151:E151"/>
    <mergeCell ref="F151:G151"/>
    <mergeCell ref="H151:I151"/>
    <mergeCell ref="J151:M151"/>
    <mergeCell ref="B152:E152"/>
    <mergeCell ref="F152:G152"/>
    <mergeCell ref="H152:I152"/>
    <mergeCell ref="J152:M152"/>
  </mergeCells>
  <phoneticPr fontId="2"/>
  <conditionalFormatting sqref="C120:G128">
    <cfRule type="expression" dxfId="2463" priority="2">
      <formula>$P120="NG"</formula>
    </cfRule>
  </conditionalFormatting>
  <conditionalFormatting sqref="G120:G123">
    <cfRule type="expression" dxfId="2462" priority="1">
      <formula>$P120="NG"</formula>
    </cfRule>
  </conditionalFormatting>
  <conditionalFormatting sqref="H33:K36">
    <cfRule type="expression" dxfId="2461" priority="55">
      <formula>#REF!="追加"</formula>
    </cfRule>
    <cfRule type="expression" dxfId="2460" priority="56">
      <formula>#REF!="新規"</formula>
    </cfRule>
  </conditionalFormatting>
  <conditionalFormatting sqref="H37:K39">
    <cfRule type="expression" dxfId="2459" priority="60">
      <formula>#REF!="追加"</formula>
    </cfRule>
    <cfRule type="expression" dxfId="2458" priority="67">
      <formula>#REF!="新規"</formula>
    </cfRule>
  </conditionalFormatting>
  <conditionalFormatting sqref="H44:K47">
    <cfRule type="expression" dxfId="2457" priority="46">
      <formula>#REF!="追加"</formula>
    </cfRule>
    <cfRule type="expression" dxfId="2456" priority="47">
      <formula>#REF!="新規"</formula>
    </cfRule>
  </conditionalFormatting>
  <conditionalFormatting sqref="H48:K50">
    <cfRule type="expression" dxfId="2455" priority="50">
      <formula>#REF!="追加"</formula>
    </cfRule>
    <cfRule type="expression" dxfId="2454" priority="51">
      <formula>#REF!="新規"</formula>
    </cfRule>
  </conditionalFormatting>
  <conditionalFormatting sqref="H55:K58">
    <cfRule type="expression" dxfId="2453" priority="40">
      <formula>#REF!="追加"</formula>
    </cfRule>
    <cfRule type="expression" dxfId="2452" priority="41">
      <formula>#REF!="新規"</formula>
    </cfRule>
  </conditionalFormatting>
  <conditionalFormatting sqref="H59:K61">
    <cfRule type="expression" dxfId="2451" priority="44">
      <formula>#REF!="追加"</formula>
    </cfRule>
    <cfRule type="expression" dxfId="2450" priority="45">
      <formula>#REF!="新規"</formula>
    </cfRule>
  </conditionalFormatting>
  <conditionalFormatting sqref="H66:K69">
    <cfRule type="expression" dxfId="2449" priority="34">
      <formula>#REF!="追加"</formula>
    </cfRule>
    <cfRule type="expression" dxfId="2448" priority="35">
      <formula>#REF!="新規"</formula>
    </cfRule>
  </conditionalFormatting>
  <conditionalFormatting sqref="H70:K72">
    <cfRule type="expression" dxfId="2447" priority="38">
      <formula>#REF!="追加"</formula>
    </cfRule>
    <cfRule type="expression" dxfId="2446" priority="39">
      <formula>#REF!="新規"</formula>
    </cfRule>
  </conditionalFormatting>
  <conditionalFormatting sqref="H77:K80">
    <cfRule type="expression" dxfId="2445" priority="28">
      <formula>#REF!="追加"</formula>
    </cfRule>
    <cfRule type="expression" dxfId="2444" priority="29">
      <formula>#REF!="新規"</formula>
    </cfRule>
  </conditionalFormatting>
  <conditionalFormatting sqref="H81:K83">
    <cfRule type="expression" dxfId="2443" priority="32">
      <formula>#REF!="追加"</formula>
    </cfRule>
    <cfRule type="expression" dxfId="2442" priority="33">
      <formula>#REF!="新規"</formula>
    </cfRule>
  </conditionalFormatting>
  <conditionalFormatting sqref="H88:K91">
    <cfRule type="expression" dxfId="2441" priority="22">
      <formula>#REF!="追加"</formula>
    </cfRule>
    <cfRule type="expression" dxfId="2440" priority="23">
      <formula>#REF!="新規"</formula>
    </cfRule>
  </conditionalFormatting>
  <conditionalFormatting sqref="H92:K94">
    <cfRule type="expression" dxfId="2439" priority="26">
      <formula>#REF!="追加"</formula>
    </cfRule>
    <cfRule type="expression" dxfId="2438" priority="27">
      <formula>#REF!="新規"</formula>
    </cfRule>
  </conditionalFormatting>
  <conditionalFormatting sqref="H99:K102">
    <cfRule type="expression" dxfId="2437" priority="16">
      <formula>#REF!="追加"</formula>
    </cfRule>
    <cfRule type="expression" dxfId="2436" priority="17">
      <formula>#REF!="新規"</formula>
    </cfRule>
  </conditionalFormatting>
  <conditionalFormatting sqref="H103:K105">
    <cfRule type="expression" dxfId="2435" priority="20">
      <formula>#REF!="追加"</formula>
    </cfRule>
    <cfRule type="expression" dxfId="2434" priority="21">
      <formula>#REF!="新規"</formula>
    </cfRule>
  </conditionalFormatting>
  <conditionalFormatting sqref="H110:K113">
    <cfRule type="expression" dxfId="2433" priority="10">
      <formula>#REF!="追加"</formula>
    </cfRule>
    <cfRule type="expression" dxfId="2432" priority="11">
      <formula>#REF!="新規"</formula>
    </cfRule>
  </conditionalFormatting>
  <conditionalFormatting sqref="H114:K116">
    <cfRule type="expression" dxfId="2431" priority="14">
      <formula>#REF!="追加"</formula>
    </cfRule>
    <cfRule type="expression" dxfId="2430" priority="15">
      <formula>#REF!="新規"</formula>
    </cfRule>
  </conditionalFormatting>
  <conditionalFormatting sqref="J35:K36 J39:K39">
    <cfRule type="expression" dxfId="2429" priority="57">
      <formula>#REF!="追加"</formula>
    </cfRule>
    <cfRule type="expression" dxfId="2428" priority="58">
      <formula>#REF!="新規"</formula>
    </cfRule>
  </conditionalFormatting>
  <conditionalFormatting sqref="J46:K47 J50:K50">
    <cfRule type="expression" dxfId="2427" priority="48">
      <formula>#REF!="追加"</formula>
    </cfRule>
    <cfRule type="expression" dxfId="2426" priority="49">
      <formula>#REF!="新規"</formula>
    </cfRule>
  </conditionalFormatting>
  <conditionalFormatting sqref="J57:K58 J61:K61">
    <cfRule type="expression" dxfId="2425" priority="42">
      <formula>#REF!="追加"</formula>
    </cfRule>
    <cfRule type="expression" dxfId="2424" priority="43">
      <formula>#REF!="新規"</formula>
    </cfRule>
  </conditionalFormatting>
  <conditionalFormatting sqref="J68:K69 J72:K72">
    <cfRule type="expression" dxfId="2423" priority="36">
      <formula>#REF!="追加"</formula>
    </cfRule>
    <cfRule type="expression" dxfId="2422" priority="37">
      <formula>#REF!="新規"</formula>
    </cfRule>
  </conditionalFormatting>
  <conditionalFormatting sqref="J79:K80 J83:K83">
    <cfRule type="expression" dxfId="2421" priority="30">
      <formula>#REF!="追加"</formula>
    </cfRule>
    <cfRule type="expression" dxfId="2420" priority="31">
      <formula>#REF!="新規"</formula>
    </cfRule>
  </conditionalFormatting>
  <conditionalFormatting sqref="J90:K91 J94:K94">
    <cfRule type="expression" dxfId="2419" priority="24">
      <formula>#REF!="追加"</formula>
    </cfRule>
    <cfRule type="expression" dxfId="2418" priority="25">
      <formula>#REF!="新規"</formula>
    </cfRule>
  </conditionalFormatting>
  <conditionalFormatting sqref="J101:K102 J105:K105">
    <cfRule type="expression" dxfId="2417" priority="18">
      <formula>#REF!="追加"</formula>
    </cfRule>
    <cfRule type="expression" dxfId="2416" priority="19">
      <formula>#REF!="新規"</formula>
    </cfRule>
  </conditionalFormatting>
  <conditionalFormatting sqref="J112:K113 J116:K116">
    <cfRule type="expression" dxfId="2415" priority="12">
      <formula>#REF!="追加"</formula>
    </cfRule>
    <cfRule type="expression" dxfId="2414" priority="13">
      <formula>#REF!="新規"</formula>
    </cfRule>
  </conditionalFormatting>
  <conditionalFormatting sqref="J40:O41 J51:O52 J62:O63 J73:O74 J84:O84 J95:O96 J106:O107 J117:O117">
    <cfRule type="expression" dxfId="2413" priority="72">
      <formula>$I40="追加"</formula>
    </cfRule>
    <cfRule type="expression" dxfId="2412" priority="73">
      <formula>$I40="新規"</formula>
    </cfRule>
  </conditionalFormatting>
  <conditionalFormatting sqref="K85:O85 I85">
    <cfRule type="expression" dxfId="2411" priority="76">
      <formula>#REF!="追加"</formula>
    </cfRule>
    <cfRule type="expression" dxfId="2410" priority="77">
      <formula>#REF!="新規"</formula>
    </cfRule>
  </conditionalFormatting>
  <conditionalFormatting sqref="L40:O41 L51:O52 L62:O63 L73:O74 L84:O84 L95:O96 L106:O107 L117:O117">
    <cfRule type="expression" dxfId="2409" priority="68">
      <formula>$I40="追加"</formula>
    </cfRule>
    <cfRule type="expression" dxfId="2408" priority="69">
      <formula>$I40="新規"</formula>
    </cfRule>
  </conditionalFormatting>
  <conditionalFormatting sqref="L85:O85">
    <cfRule type="expression" dxfId="2407" priority="74">
      <formula>#REF!="追加"</formula>
    </cfRule>
    <cfRule type="expression" dxfId="2406" priority="75">
      <formula>#REF!="新規"</formula>
    </cfRule>
  </conditionalFormatting>
  <conditionalFormatting sqref="P3">
    <cfRule type="expression" dxfId="2405" priority="62">
      <formula>$P3&lt;&gt;"要修正！"</formula>
    </cfRule>
    <cfRule type="expression" dxfId="2404" priority="63">
      <formula>$P3="要修正！"</formula>
    </cfRule>
  </conditionalFormatting>
  <conditionalFormatting sqref="P4:P5">
    <cfRule type="expression" dxfId="2403" priority="54">
      <formula>$P$3="要修正！"</formula>
    </cfRule>
  </conditionalFormatting>
  <conditionalFormatting sqref="P144">
    <cfRule type="expression" dxfId="2402" priority="61">
      <formula>P144="NG"</formula>
    </cfRule>
  </conditionalFormatting>
  <conditionalFormatting sqref="P33:R41">
    <cfRule type="expression" dxfId="2401" priority="59">
      <formula>P33="NG"</formula>
    </cfRule>
  </conditionalFormatting>
  <conditionalFormatting sqref="P44:R52">
    <cfRule type="expression" dxfId="2400" priority="9">
      <formula>P44="NG"</formula>
    </cfRule>
  </conditionalFormatting>
  <conditionalFormatting sqref="P55:R63">
    <cfRule type="expression" dxfId="2399" priority="7">
      <formula>P55="NG"</formula>
    </cfRule>
  </conditionalFormatting>
  <conditionalFormatting sqref="P66:R74 P75:Q83">
    <cfRule type="expression" dxfId="2398" priority="8">
      <formula>P66="NG"</formula>
    </cfRule>
  </conditionalFormatting>
  <conditionalFormatting sqref="P84:R85 R77:R83">
    <cfRule type="expression" dxfId="2397" priority="6">
      <formula>P77="NG"</formula>
    </cfRule>
  </conditionalFormatting>
  <conditionalFormatting sqref="P88:R96">
    <cfRule type="expression" dxfId="2396" priority="5">
      <formula>P88="NG"</formula>
    </cfRule>
  </conditionalFormatting>
  <conditionalFormatting sqref="P99:R107">
    <cfRule type="expression" dxfId="2395" priority="4">
      <formula>P99="NG"</formula>
    </cfRule>
  </conditionalFormatting>
  <conditionalFormatting sqref="P110:R117">
    <cfRule type="expression" dxfId="2394" priority="3">
      <formula>P110="NG"</formula>
    </cfRule>
  </conditionalFormatting>
  <conditionalFormatting sqref="P120:R120 Q121:R122">
    <cfRule type="expression" dxfId="2393" priority="71">
      <formula>#REF!="NG"</formula>
    </cfRule>
  </conditionalFormatting>
  <conditionalFormatting sqref="P120:R128">
    <cfRule type="expression" dxfId="2392" priority="52">
      <formula>P120="NG"</formula>
    </cfRule>
  </conditionalFormatting>
  <conditionalFormatting sqref="P121:R122">
    <cfRule type="expression" dxfId="2391" priority="70">
      <formula>$P29="NG"</formula>
    </cfRule>
  </conditionalFormatting>
  <conditionalFormatting sqref="P123:R127 P128:Q128">
    <cfRule type="expression" dxfId="2390" priority="53">
      <formula>#REF!="NG"</formula>
    </cfRule>
  </conditionalFormatting>
  <conditionalFormatting sqref="P125:R126">
    <cfRule type="expression" dxfId="2389" priority="65">
      <formula>$P30="NG"</formula>
    </cfRule>
  </conditionalFormatting>
  <conditionalFormatting sqref="P127:R128">
    <cfRule type="expression" dxfId="2388" priority="64">
      <formula>$P31="NG"</formula>
    </cfRule>
  </conditionalFormatting>
  <conditionalFormatting sqref="T57 T76:T80 T86:T88 T98:T102 T109:T111">
    <cfRule type="expression" dxfId="2387" priority="66">
      <formula>T57="NG"</formula>
    </cfRule>
  </conditionalFormatting>
  <dataValidations count="12">
    <dataValidation type="list" allowBlank="1" showInputMessage="1" showErrorMessage="1" sqref="K132:K138" xr:uid="{A2C99941-B0D4-4B51-8987-3FC9E32D6B28}">
      <formula1>$P$131:$P$132</formula1>
    </dataValidation>
    <dataValidation type="list" allowBlank="1" showInputMessage="1" showErrorMessage="1" sqref="C44:C50" xr:uid="{05AB56FF-9BB9-4100-AE63-778BAB0938D2}">
      <formula1>$T$44:$T$46</formula1>
    </dataValidation>
    <dataValidation type="list" allowBlank="1" showInputMessage="1" showErrorMessage="1" sqref="C55:C61" xr:uid="{B8CBE68A-EFC2-47DA-9B4F-46B08879A9D5}">
      <formula1>$T$55:$T$58</formula1>
    </dataValidation>
    <dataValidation type="list" allowBlank="1" showInputMessage="1" showErrorMessage="1" sqref="C66:C72" xr:uid="{B577334D-DED0-4FA0-AA5A-830EE17DF99B}">
      <formula1>$T$66:$T$68</formula1>
    </dataValidation>
    <dataValidation type="list" allowBlank="1" showInputMessage="1" showErrorMessage="1" sqref="C77:C83" xr:uid="{3E1F95F0-5071-490C-B042-59D4CC179DF3}">
      <formula1>$T$77:$T$80</formula1>
    </dataValidation>
    <dataValidation type="list" allowBlank="1" showInputMessage="1" showErrorMessage="1" sqref="C88:C94" xr:uid="{D27BD104-73AF-4AB0-8393-6D4F2D32954A}">
      <formula1>$T$87:$T$88</formula1>
    </dataValidation>
    <dataValidation type="list" allowBlank="1" showInputMessage="1" showErrorMessage="1" sqref="C110:C116" xr:uid="{5230CA0E-6DC5-4BCF-B825-8CC0CA33FE1C}">
      <formula1>$T$110:$T$111</formula1>
    </dataValidation>
    <dataValidation type="list" allowBlank="1" showInputMessage="1" showErrorMessage="1" sqref="B33:B39 B110:B116 B99:B105 B88:B94 B77:B83 B66:B72 B55:B61 B44:B50" xr:uid="{73CC68D0-B2FE-4AD7-BB44-363946F62C27}">
      <formula1>$T$33:$T$34</formula1>
    </dataValidation>
    <dataValidation type="list" allowBlank="1" showInputMessage="1" showErrorMessage="1" sqref="C33:C39" xr:uid="{A2F404F8-C14B-462C-B0EF-EFA526A8E7EB}">
      <formula1>$U$33:$U$36</formula1>
    </dataValidation>
    <dataValidation type="list" allowBlank="1" showInputMessage="1" showErrorMessage="1" sqref="C99:C105" xr:uid="{3A09DF92-1338-4E52-AF39-B2372B6FAC91}">
      <formula1>$T$99:$T$102</formula1>
    </dataValidation>
    <dataValidation type="list" allowBlank="1" showInputMessage="1" showErrorMessage="1" sqref="B11:B25" xr:uid="{6A2AC992-9B96-4120-B4D4-C8FAC6361C9B}">
      <formula1>$P$11:$P$18</formula1>
    </dataValidation>
    <dataValidation type="list" allowBlank="1" showInputMessage="1" showErrorMessage="1" sqref="D27 D11:D25" xr:uid="{36274388-2AC9-46D3-9C3B-791E3B603F14}">
      <formula1>$Q$11:$Q$13</formula1>
    </dataValidation>
  </dataValidations>
  <pageMargins left="0.70866141732283472" right="0.70866141732283472" top="0.62992125984251968" bottom="0.74803149606299213" header="0.31496062992125984" footer="0.31496062992125984"/>
  <headerFooter>
    <oddHeader>&amp;L様式第1号別添1&amp;R事業参加者用（事業参加者→事業実施主体）</oddHeader>
  </headerFooter>
  <extLst>
    <ext xmlns:x14="http://schemas.microsoft.com/office/spreadsheetml/2009/9/main" uri="{CCE6A557-97BC-4b89-ADB6-D9C93CAAB3DF}">
      <x14:dataValidations xmlns:xm="http://schemas.microsoft.com/office/excel/2006/main" count="6">
        <x14:dataValidation type="list" allowBlank="1" showInputMessage="1" showErrorMessage="1" xr:uid="{24C5D259-2C14-430C-9659-A133EBAA87F7}">
          <x14:formula1>
            <xm:f>リスト!$H$2:$H$4</xm:f>
          </x14:formula1>
          <xm:sqref>A144:A146 J33:K39 L107:O107 L52:O52 J99:K105 L63:O63 J77:K83 L74:O74 J44:K50 L85:O85 J55:K61 L96:O96 J66:K72 J88:K94 J110:K116</xm:sqref>
        </x14:dataValidation>
        <x14:dataValidation type="list" allowBlank="1" showInputMessage="1" showErrorMessage="1" xr:uid="{74BAE59E-F47C-4388-80F5-9226A5877895}">
          <x14:formula1>
            <xm:f>リスト!$G$2:$G$4</xm:f>
          </x14:formula1>
          <xm:sqref>G88:G94 G99:G105 I52 G33:G39 I63 G44:G50 I74 G55:G61 G66:G72 I96 G77:G83 I107 G110:G116</xm:sqref>
        </x14:dataValidation>
        <x14:dataValidation type="list" allowBlank="1" showInputMessage="1" showErrorMessage="1" xr:uid="{DB8B4254-F3D6-4181-8846-EEDE46725BFE}">
          <x14:formula1>
            <xm:f>リスト!$C$2:$C$4</xm:f>
          </x14:formula1>
          <xm:sqref>B107 B96 B52 B63 B74 B85</xm:sqref>
        </x14:dataValidation>
        <x14:dataValidation type="list" allowBlank="1" showInputMessage="1" showErrorMessage="1" xr:uid="{7394444E-2DA1-4F5E-8DBD-2C8300D2A43F}">
          <x14:formula1>
            <xm:f>リスト!$E$2:$E$22</xm:f>
          </x14:formula1>
          <xm:sqref>D107 D96 D52 D63 D74 D85</xm:sqref>
        </x14:dataValidation>
        <x14:dataValidation type="list" allowBlank="1" showInputMessage="1" showErrorMessage="1" xr:uid="{6E2C5601-97AB-4CCA-B2C9-5642D483459F}">
          <x14:formula1>
            <xm:f>リスト!$D$2:$D$3</xm:f>
          </x14:formula1>
          <xm:sqref>C107 C96 C52 C63 C74 C85</xm:sqref>
        </x14:dataValidation>
        <x14:dataValidation type="list" allowBlank="1" showInputMessage="1" showErrorMessage="1" xr:uid="{7D1AB68D-7982-46D8-B34C-E925E1DBE6DE}">
          <x14:formula1>
            <xm:f>リスト!$H$2:$H$3</xm:f>
          </x14:formula1>
          <xm:sqref>A150:A154</xm:sqref>
        </x14:dataValidation>
      </x14:dataValidations>
    </ext>
  </extLst>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BE10CF-DA4A-46FB-B381-59C4F83BA295}">
  <sheetPr>
    <pageSetUpPr fitToPage="1"/>
  </sheetPr>
  <dimension ref="A1:W154"/>
  <sheetViews>
    <sheetView view="pageBreakPreview" topLeftCell="C3" zoomScale="80" zoomScaleNormal="100" zoomScaleSheetLayoutView="80" workbookViewId="0">
      <selection activeCell="P3" sqref="P3:P5 H11:H25 K11:K25 C26 F26:L27 O33:R39 L40:O40 O44:R50 L51:O51 O55:R61 L62:O62 O66:R72 L73:O73 O77:O83 R77:R83 L84:O84 O88:R94 L95:O95 O99:R105 L106:O106 O110:R116 L117:O117 C120:G128 P120 Q120:R126 P123:P125 P127:R128 K139 P144"/>
    </sheetView>
  </sheetViews>
  <sheetFormatPr defaultColWidth="9" defaultRowHeight="22.5" customHeight="1"/>
  <cols>
    <col min="1" max="15" width="14.6328125" style="48" customWidth="1"/>
    <col min="16" max="16" width="23.26953125" style="49" customWidth="1"/>
    <col min="17" max="17" width="23.453125" style="48" bestFit="1" customWidth="1"/>
    <col min="18" max="18" width="18.90625" style="48" bestFit="1" customWidth="1"/>
    <col min="19" max="19" width="11.08984375" style="48" bestFit="1" customWidth="1"/>
    <col min="20" max="20" width="27.26953125" style="48" customWidth="1"/>
    <col min="21" max="21" width="8.90625" style="48" customWidth="1"/>
    <col min="22" max="16384" width="9" style="48"/>
  </cols>
  <sheetData>
    <row r="1" spans="1:19" s="35" customFormat="1" ht="22.5" customHeight="1">
      <c r="A1" s="178" t="s">
        <v>285</v>
      </c>
      <c r="B1" s="178"/>
      <c r="C1" s="178"/>
      <c r="D1" s="178"/>
      <c r="E1" s="178"/>
      <c r="F1" s="178"/>
      <c r="G1" s="178"/>
      <c r="H1" s="178"/>
      <c r="I1" s="178"/>
      <c r="J1" s="178"/>
      <c r="K1" s="178"/>
      <c r="L1" s="178"/>
      <c r="M1" s="178"/>
      <c r="N1" s="178"/>
      <c r="O1" s="178"/>
      <c r="P1" s="34" t="s">
        <v>58</v>
      </c>
    </row>
    <row r="2" spans="1:19" s="36" customFormat="1" ht="13">
      <c r="A2" s="36" t="s">
        <v>89</v>
      </c>
      <c r="F2" s="37"/>
      <c r="P2" s="38"/>
    </row>
    <row r="3" spans="1:19" s="36" customFormat="1" ht="22.5" customHeight="1">
      <c r="A3" s="39" t="s">
        <v>31</v>
      </c>
      <c r="B3" s="166"/>
      <c r="C3" s="167"/>
      <c r="D3" s="167"/>
      <c r="E3" s="168"/>
      <c r="F3" s="40"/>
      <c r="G3" s="40"/>
      <c r="H3" s="40"/>
      <c r="I3" s="40"/>
      <c r="J3" s="40"/>
      <c r="K3" s="40"/>
      <c r="L3" s="40"/>
      <c r="M3" s="41"/>
      <c r="N3" s="40" t="s">
        <v>148</v>
      </c>
      <c r="O3" s="40"/>
      <c r="P3" s="18" t="str">
        <f>IF(COUNTIF(P33:R154,"NG"),"要修正！","クリア ! ")</f>
        <v xml:space="preserve">クリア ! </v>
      </c>
      <c r="Q3" s="36" t="s">
        <v>113</v>
      </c>
      <c r="S3" s="38"/>
    </row>
    <row r="4" spans="1:19" s="36" customFormat="1" ht="22.5" customHeight="1">
      <c r="A4" s="39" t="s">
        <v>30</v>
      </c>
      <c r="B4" s="166"/>
      <c r="C4" s="167"/>
      <c r="D4" s="167"/>
      <c r="E4" s="168"/>
      <c r="F4" s="40"/>
      <c r="G4" s="40"/>
      <c r="H4" s="40"/>
      <c r="I4" s="40"/>
      <c r="J4" s="40"/>
      <c r="K4" s="40"/>
      <c r="L4" s="40"/>
      <c r="M4" s="42"/>
      <c r="N4" s="40" t="s">
        <v>145</v>
      </c>
      <c r="O4" s="40"/>
      <c r="P4" s="169" t="str">
        <f>IF(P3="要修正！","※「クリア！」になるようNG箇所を修正してください。","")</f>
        <v/>
      </c>
    </row>
    <row r="5" spans="1:19" s="36" customFormat="1" ht="22.5" customHeight="1">
      <c r="A5" s="39" t="s">
        <v>32</v>
      </c>
      <c r="B5" s="171"/>
      <c r="C5" s="167"/>
      <c r="D5" s="167"/>
      <c r="E5" s="168"/>
      <c r="F5" s="40"/>
      <c r="G5" s="40"/>
      <c r="H5" s="40"/>
      <c r="I5" s="40"/>
      <c r="J5" s="40"/>
      <c r="K5" s="40"/>
      <c r="L5" s="40"/>
      <c r="M5" s="43"/>
      <c r="N5" s="40" t="s">
        <v>146</v>
      </c>
      <c r="O5" s="40"/>
      <c r="P5" s="170"/>
    </row>
    <row r="6" spans="1:19" s="36" customFormat="1" ht="22.5" customHeight="1">
      <c r="A6" s="39" t="s">
        <v>33</v>
      </c>
      <c r="B6" s="166"/>
      <c r="C6" s="167"/>
      <c r="D6" s="167"/>
      <c r="E6" s="168"/>
      <c r="F6" s="40"/>
      <c r="G6" s="40"/>
      <c r="H6" s="40"/>
      <c r="I6" s="40"/>
      <c r="J6" s="40"/>
      <c r="K6" s="40"/>
      <c r="L6" s="40"/>
      <c r="M6" s="44"/>
      <c r="N6" s="40" t="s">
        <v>147</v>
      </c>
      <c r="O6" s="40"/>
      <c r="P6" s="45"/>
      <c r="Q6" s="46"/>
    </row>
    <row r="7" spans="1:19" s="36" customFormat="1" ht="22.5" customHeight="1">
      <c r="E7" s="47"/>
      <c r="F7" s="47"/>
      <c r="G7" s="47"/>
      <c r="H7" s="47"/>
      <c r="I7" s="47"/>
      <c r="J7" s="47"/>
      <c r="K7" s="47"/>
      <c r="L7" s="47"/>
      <c r="M7" s="47"/>
      <c r="N7" s="47"/>
      <c r="O7" s="47"/>
      <c r="P7" s="45"/>
      <c r="Q7" s="46"/>
    </row>
    <row r="8" spans="1:19" ht="22.5" customHeight="1">
      <c r="A8" s="48" t="s">
        <v>144</v>
      </c>
    </row>
    <row r="9" spans="1:19" ht="22.5" customHeight="1">
      <c r="F9" s="139" t="s">
        <v>170</v>
      </c>
      <c r="G9" s="139"/>
      <c r="H9" s="139"/>
      <c r="I9" s="139"/>
      <c r="J9" s="139" t="s">
        <v>235</v>
      </c>
      <c r="K9" s="139"/>
      <c r="L9" s="139"/>
    </row>
    <row r="10" spans="1:19" s="17" customFormat="1" ht="22.5" customHeight="1">
      <c r="A10" s="50" t="s">
        <v>118</v>
      </c>
      <c r="B10" s="50" t="s">
        <v>139</v>
      </c>
      <c r="C10" s="50" t="s">
        <v>197</v>
      </c>
      <c r="D10" s="50" t="s">
        <v>119</v>
      </c>
      <c r="E10" s="50" t="s">
        <v>6</v>
      </c>
      <c r="F10" s="53" t="s">
        <v>275</v>
      </c>
      <c r="G10" s="53" t="s">
        <v>276</v>
      </c>
      <c r="H10" s="51" t="s">
        <v>277</v>
      </c>
      <c r="I10" s="96" t="s">
        <v>150</v>
      </c>
      <c r="J10" s="51" t="s">
        <v>278</v>
      </c>
      <c r="K10" s="52" t="s">
        <v>279</v>
      </c>
      <c r="L10" s="96" t="s">
        <v>149</v>
      </c>
      <c r="M10" s="136" t="s">
        <v>243</v>
      </c>
      <c r="N10" s="136"/>
      <c r="O10" s="142"/>
      <c r="P10" s="50" t="s">
        <v>250</v>
      </c>
      <c r="Q10" s="86" t="s">
        <v>119</v>
      </c>
      <c r="S10" s="48"/>
    </row>
    <row r="11" spans="1:19" s="17" customFormat="1" ht="22.5" customHeight="1">
      <c r="A11" s="50">
        <v>1</v>
      </c>
      <c r="B11" s="54"/>
      <c r="C11" s="55"/>
      <c r="D11" s="56"/>
      <c r="E11" s="30"/>
      <c r="F11" s="6"/>
      <c r="G11" s="6"/>
      <c r="H11" s="26">
        <f>G11-F11</f>
        <v>0</v>
      </c>
      <c r="I11" s="57"/>
      <c r="J11" s="58"/>
      <c r="K11" s="25">
        <f>J11-F11</f>
        <v>0</v>
      </c>
      <c r="L11" s="59"/>
      <c r="M11" s="172"/>
      <c r="N11" s="172"/>
      <c r="O11" s="173"/>
      <c r="P11" s="60" t="s">
        <v>252</v>
      </c>
      <c r="Q11" s="91" t="s">
        <v>156</v>
      </c>
      <c r="S11" s="48"/>
    </row>
    <row r="12" spans="1:19" s="17" customFormat="1" ht="22.5" customHeight="1">
      <c r="A12" s="50">
        <v>2</v>
      </c>
      <c r="B12" s="54"/>
      <c r="C12" s="55"/>
      <c r="D12" s="56"/>
      <c r="E12" s="30"/>
      <c r="F12" s="6"/>
      <c r="G12" s="6"/>
      <c r="H12" s="26">
        <f t="shared" ref="H12:H25" si="0">G12-F12</f>
        <v>0</v>
      </c>
      <c r="I12" s="57"/>
      <c r="J12" s="58"/>
      <c r="K12" s="25">
        <f t="shared" ref="K12:K25" si="1">J12-F12</f>
        <v>0</v>
      </c>
      <c r="L12" s="59"/>
      <c r="M12" s="172"/>
      <c r="N12" s="172"/>
      <c r="O12" s="173"/>
      <c r="P12" s="60" t="s">
        <v>251</v>
      </c>
      <c r="Q12" s="91" t="s">
        <v>158</v>
      </c>
      <c r="S12" s="48"/>
    </row>
    <row r="13" spans="1:19" s="17" customFormat="1" ht="22.5" customHeight="1">
      <c r="A13" s="50">
        <v>3</v>
      </c>
      <c r="B13" s="54"/>
      <c r="C13" s="55"/>
      <c r="D13" s="56"/>
      <c r="E13" s="30"/>
      <c r="F13" s="6"/>
      <c r="G13" s="6"/>
      <c r="H13" s="26">
        <f t="shared" si="0"/>
        <v>0</v>
      </c>
      <c r="I13" s="57"/>
      <c r="J13" s="58"/>
      <c r="K13" s="25">
        <f t="shared" si="1"/>
        <v>0</v>
      </c>
      <c r="L13" s="59"/>
      <c r="M13" s="172"/>
      <c r="N13" s="172"/>
      <c r="O13" s="173"/>
      <c r="P13" s="60" t="s">
        <v>253</v>
      </c>
      <c r="Q13" s="91" t="s">
        <v>157</v>
      </c>
      <c r="S13" s="48"/>
    </row>
    <row r="14" spans="1:19" s="17" customFormat="1" ht="22.5" customHeight="1">
      <c r="A14" s="50">
        <v>4</v>
      </c>
      <c r="B14" s="54"/>
      <c r="C14" s="55"/>
      <c r="D14" s="56"/>
      <c r="E14" s="30"/>
      <c r="F14" s="6"/>
      <c r="G14" s="6"/>
      <c r="H14" s="26">
        <f t="shared" si="0"/>
        <v>0</v>
      </c>
      <c r="I14" s="57"/>
      <c r="J14" s="58"/>
      <c r="K14" s="25">
        <f t="shared" si="1"/>
        <v>0</v>
      </c>
      <c r="L14" s="59"/>
      <c r="M14" s="172"/>
      <c r="N14" s="172"/>
      <c r="O14" s="173"/>
      <c r="P14" s="60" t="s">
        <v>254</v>
      </c>
      <c r="S14" s="48"/>
    </row>
    <row r="15" spans="1:19" s="17" customFormat="1" ht="22.5" customHeight="1">
      <c r="A15" s="50">
        <v>5</v>
      </c>
      <c r="B15" s="54"/>
      <c r="C15" s="55"/>
      <c r="D15" s="56"/>
      <c r="E15" s="30"/>
      <c r="F15" s="6"/>
      <c r="G15" s="6"/>
      <c r="H15" s="26">
        <f t="shared" si="0"/>
        <v>0</v>
      </c>
      <c r="I15" s="57"/>
      <c r="J15" s="58"/>
      <c r="K15" s="25">
        <f t="shared" si="1"/>
        <v>0</v>
      </c>
      <c r="L15" s="59"/>
      <c r="M15" s="172"/>
      <c r="N15" s="172"/>
      <c r="O15" s="173"/>
      <c r="P15" s="60" t="s">
        <v>255</v>
      </c>
      <c r="Q15" s="61"/>
      <c r="S15" s="48"/>
    </row>
    <row r="16" spans="1:19" s="17" customFormat="1" ht="22.5" customHeight="1">
      <c r="A16" s="50">
        <v>6</v>
      </c>
      <c r="B16" s="54"/>
      <c r="C16" s="55"/>
      <c r="D16" s="56"/>
      <c r="E16" s="30"/>
      <c r="F16" s="6"/>
      <c r="G16" s="62"/>
      <c r="H16" s="26">
        <f t="shared" si="0"/>
        <v>0</v>
      </c>
      <c r="I16" s="57"/>
      <c r="J16" s="58"/>
      <c r="K16" s="25">
        <f t="shared" si="1"/>
        <v>0</v>
      </c>
      <c r="L16" s="59"/>
      <c r="M16" s="172"/>
      <c r="N16" s="172"/>
      <c r="O16" s="173"/>
      <c r="P16" s="60" t="s">
        <v>256</v>
      </c>
      <c r="Q16" s="61"/>
      <c r="S16" s="48"/>
    </row>
    <row r="17" spans="1:22" s="17" customFormat="1" ht="22.5" customHeight="1">
      <c r="A17" s="50">
        <v>7</v>
      </c>
      <c r="B17" s="54"/>
      <c r="C17" s="55"/>
      <c r="D17" s="56"/>
      <c r="E17" s="30"/>
      <c r="F17" s="6"/>
      <c r="G17" s="6"/>
      <c r="H17" s="26">
        <f t="shared" si="0"/>
        <v>0</v>
      </c>
      <c r="I17" s="57"/>
      <c r="J17" s="58"/>
      <c r="K17" s="25">
        <f t="shared" si="1"/>
        <v>0</v>
      </c>
      <c r="L17" s="59"/>
      <c r="M17" s="172"/>
      <c r="N17" s="172"/>
      <c r="O17" s="173"/>
      <c r="P17" s="60" t="s">
        <v>257</v>
      </c>
      <c r="Q17" s="61"/>
      <c r="S17" s="48"/>
    </row>
    <row r="18" spans="1:22" s="17" customFormat="1" ht="22.5" customHeight="1">
      <c r="A18" s="50">
        <v>8</v>
      </c>
      <c r="B18" s="54"/>
      <c r="C18" s="55"/>
      <c r="D18" s="56"/>
      <c r="E18" s="30"/>
      <c r="F18" s="6"/>
      <c r="G18" s="6"/>
      <c r="H18" s="26">
        <f t="shared" si="0"/>
        <v>0</v>
      </c>
      <c r="I18" s="57"/>
      <c r="J18" s="58"/>
      <c r="K18" s="25">
        <f t="shared" si="1"/>
        <v>0</v>
      </c>
      <c r="L18" s="59"/>
      <c r="M18" s="172"/>
      <c r="N18" s="172"/>
      <c r="O18" s="173"/>
      <c r="P18" s="60" t="s">
        <v>258</v>
      </c>
      <c r="Q18" s="61"/>
      <c r="S18" s="48"/>
    </row>
    <row r="19" spans="1:22" ht="22.5" customHeight="1">
      <c r="A19" s="50">
        <v>9</v>
      </c>
      <c r="B19" s="54"/>
      <c r="C19" s="24"/>
      <c r="D19" s="56"/>
      <c r="E19" s="2"/>
      <c r="F19" s="31"/>
      <c r="G19" s="31"/>
      <c r="H19" s="26">
        <f t="shared" si="0"/>
        <v>0</v>
      </c>
      <c r="I19" s="19"/>
      <c r="J19" s="28"/>
      <c r="K19" s="25">
        <f t="shared" si="1"/>
        <v>0</v>
      </c>
      <c r="L19" s="23"/>
      <c r="M19" s="172"/>
      <c r="N19" s="172"/>
      <c r="O19" s="172"/>
      <c r="P19" s="17"/>
      <c r="Q19" s="61"/>
    </row>
    <row r="20" spans="1:22" ht="22.5" customHeight="1">
      <c r="A20" s="50">
        <v>10</v>
      </c>
      <c r="B20" s="54"/>
      <c r="C20" s="24"/>
      <c r="D20" s="56"/>
      <c r="E20" s="2"/>
      <c r="F20" s="31"/>
      <c r="G20" s="31"/>
      <c r="H20" s="26">
        <f t="shared" si="0"/>
        <v>0</v>
      </c>
      <c r="I20" s="19"/>
      <c r="J20" s="28"/>
      <c r="K20" s="25">
        <f t="shared" si="1"/>
        <v>0</v>
      </c>
      <c r="L20" s="23"/>
      <c r="M20" s="172"/>
      <c r="N20" s="172"/>
      <c r="O20" s="172"/>
      <c r="P20" s="17"/>
      <c r="Q20" s="61"/>
    </row>
    <row r="21" spans="1:22" ht="22.5" customHeight="1">
      <c r="A21" s="50">
        <v>11</v>
      </c>
      <c r="B21" s="54"/>
      <c r="C21" s="24"/>
      <c r="D21" s="56"/>
      <c r="E21" s="2"/>
      <c r="F21" s="31"/>
      <c r="G21" s="31"/>
      <c r="H21" s="26">
        <f t="shared" si="0"/>
        <v>0</v>
      </c>
      <c r="I21" s="19"/>
      <c r="J21" s="28"/>
      <c r="K21" s="25">
        <f t="shared" si="1"/>
        <v>0</v>
      </c>
      <c r="L21" s="23"/>
      <c r="M21" s="172"/>
      <c r="N21" s="172"/>
      <c r="O21" s="172"/>
      <c r="P21" s="17"/>
      <c r="Q21" s="61"/>
    </row>
    <row r="22" spans="1:22" ht="22.5" customHeight="1">
      <c r="A22" s="50">
        <v>12</v>
      </c>
      <c r="B22" s="54"/>
      <c r="C22" s="24"/>
      <c r="D22" s="56"/>
      <c r="E22" s="2"/>
      <c r="F22" s="31"/>
      <c r="G22" s="31"/>
      <c r="H22" s="26">
        <f t="shared" si="0"/>
        <v>0</v>
      </c>
      <c r="I22" s="19"/>
      <c r="J22" s="28"/>
      <c r="K22" s="25">
        <f t="shared" si="1"/>
        <v>0</v>
      </c>
      <c r="L22" s="23"/>
      <c r="M22" s="172"/>
      <c r="N22" s="172"/>
      <c r="O22" s="172"/>
      <c r="P22" s="17"/>
      <c r="Q22" s="61"/>
    </row>
    <row r="23" spans="1:22" ht="22.5" customHeight="1">
      <c r="A23" s="50">
        <v>13</v>
      </c>
      <c r="B23" s="54"/>
      <c r="C23" s="24"/>
      <c r="D23" s="56"/>
      <c r="E23" s="2"/>
      <c r="F23" s="31"/>
      <c r="G23" s="31"/>
      <c r="H23" s="26">
        <f t="shared" si="0"/>
        <v>0</v>
      </c>
      <c r="I23" s="19"/>
      <c r="J23" s="28"/>
      <c r="K23" s="25">
        <f t="shared" si="1"/>
        <v>0</v>
      </c>
      <c r="L23" s="23"/>
      <c r="M23" s="172"/>
      <c r="N23" s="172"/>
      <c r="O23" s="172"/>
      <c r="P23" s="17"/>
      <c r="Q23" s="61"/>
    </row>
    <row r="24" spans="1:22" ht="22.5" customHeight="1">
      <c r="A24" s="50">
        <v>14</v>
      </c>
      <c r="B24" s="54"/>
      <c r="C24" s="24"/>
      <c r="D24" s="56"/>
      <c r="E24" s="2"/>
      <c r="F24" s="31"/>
      <c r="G24" s="31"/>
      <c r="H24" s="26">
        <f t="shared" si="0"/>
        <v>0</v>
      </c>
      <c r="I24" s="19"/>
      <c r="J24" s="28"/>
      <c r="K24" s="25">
        <f t="shared" si="1"/>
        <v>0</v>
      </c>
      <c r="L24" s="23"/>
      <c r="M24" s="172"/>
      <c r="N24" s="172"/>
      <c r="O24" s="172"/>
      <c r="P24" s="17"/>
      <c r="Q24" s="61"/>
    </row>
    <row r="25" spans="1:22" ht="22.5" customHeight="1">
      <c r="A25" s="50">
        <v>15</v>
      </c>
      <c r="B25" s="54"/>
      <c r="C25" s="24"/>
      <c r="D25" s="56"/>
      <c r="E25" s="2"/>
      <c r="F25" s="31"/>
      <c r="G25" s="31"/>
      <c r="H25" s="26">
        <f t="shared" si="0"/>
        <v>0</v>
      </c>
      <c r="I25" s="19"/>
      <c r="J25" s="28"/>
      <c r="K25" s="25">
        <f t="shared" si="1"/>
        <v>0</v>
      </c>
      <c r="L25" s="23"/>
      <c r="M25" s="172"/>
      <c r="N25" s="172"/>
      <c r="O25" s="172"/>
      <c r="P25" s="17"/>
      <c r="Q25" s="61"/>
    </row>
    <row r="26" spans="1:22" ht="22.5" customHeight="1">
      <c r="A26" s="50" t="s">
        <v>0</v>
      </c>
      <c r="B26" s="63"/>
      <c r="C26" s="25">
        <f>SUM(C11:C25)</f>
        <v>0</v>
      </c>
      <c r="D26" s="64"/>
      <c r="E26" s="50" t="s">
        <v>233</v>
      </c>
      <c r="F26" s="27">
        <f>SUMIF(D11:D25,"野菜",F11:F25)+SUMIF(D11:D25,"果樹",F11:F25)</f>
        <v>0</v>
      </c>
      <c r="G26" s="27">
        <f>SUMIF(D11:D25,"野菜",G11:G25)+SUMIF(D11:D25,"果樹",G11:G25)</f>
        <v>0</v>
      </c>
      <c r="H26" s="27">
        <f>SUMIF(D11:D25,"野菜",H11:H25)+SUMIF(D11:D25,"果樹",H11:H25)</f>
        <v>0</v>
      </c>
      <c r="I26" s="101" t="str">
        <f>IFERROR(ROUND((H26/F26)*100,1),"")</f>
        <v/>
      </c>
      <c r="J26" s="25">
        <f>SUMIF(D11:D25,"野菜",J11:J25)+SUMIF(D11:D25,"果樹",J11:J25)</f>
        <v>0</v>
      </c>
      <c r="K26" s="25">
        <f>SUMIF(D11:D25,"野菜",K11:K25)+SUMIF(D11:D25,"果樹",K11:K25)</f>
        <v>0</v>
      </c>
      <c r="L26" s="99" t="str">
        <f>IFERROR(ROUND((K26/F26)*100,1),"")</f>
        <v/>
      </c>
      <c r="N26" s="179"/>
      <c r="O26" s="179"/>
      <c r="P26" s="48"/>
    </row>
    <row r="27" spans="1:22" ht="22.5" customHeight="1">
      <c r="A27" s="17"/>
      <c r="B27" s="17"/>
      <c r="C27" s="17" t="s">
        <v>236</v>
      </c>
      <c r="D27" s="56"/>
      <c r="E27" s="50" t="s">
        <v>157</v>
      </c>
      <c r="F27" s="27">
        <f>SUMIF(D10:D24,"花き",F10:F24)</f>
        <v>0</v>
      </c>
      <c r="G27" s="27">
        <f>SUMIF(D10:D24,"花き",G10:G24)</f>
        <v>0</v>
      </c>
      <c r="H27" s="27">
        <f>SUMIF(D10:D24,"花き",H10:H24)</f>
        <v>0</v>
      </c>
      <c r="I27" s="101" t="str">
        <f>IFERROR(ROUND((H27/F27)*100,1),"")</f>
        <v/>
      </c>
      <c r="J27" s="25">
        <f>SUMIF(D10:D25,"花き",J10:J25)</f>
        <v>0</v>
      </c>
      <c r="K27" s="25">
        <f>SUMIF(D10:D24,"花き",K10:K24)</f>
        <v>0</v>
      </c>
      <c r="L27" s="99" t="str">
        <f>IFERROR(ROUND((K27/F27)*100,1),"")</f>
        <v/>
      </c>
      <c r="N27" s="17"/>
      <c r="O27" s="17"/>
      <c r="P27" s="48"/>
    </row>
    <row r="28" spans="1:22" ht="22.5" customHeight="1">
      <c r="A28" s="17"/>
      <c r="B28" s="17"/>
      <c r="C28" s="17"/>
      <c r="D28" s="65"/>
      <c r="E28" s="65"/>
      <c r="F28" s="65"/>
      <c r="G28" s="65"/>
      <c r="H28" s="65"/>
      <c r="I28" s="65"/>
      <c r="J28" s="65"/>
      <c r="K28" s="65"/>
      <c r="L28" s="65"/>
      <c r="M28" s="17"/>
      <c r="N28" s="17"/>
      <c r="O28" s="17"/>
      <c r="P28" s="48"/>
    </row>
    <row r="29" spans="1:22" ht="22.5" customHeight="1">
      <c r="A29" s="94" t="s">
        <v>124</v>
      </c>
      <c r="P29" s="48"/>
    </row>
    <row r="30" spans="1:22" ht="22.5" customHeight="1">
      <c r="A30" s="66" t="s">
        <v>125</v>
      </c>
      <c r="C30" s="67"/>
      <c r="P30" s="48"/>
    </row>
    <row r="31" spans="1:22" s="61" customFormat="1" ht="22.5" customHeight="1">
      <c r="A31" s="162" t="s">
        <v>217</v>
      </c>
      <c r="B31" s="160" t="s">
        <v>67</v>
      </c>
      <c r="C31" s="150" t="s">
        <v>286</v>
      </c>
      <c r="D31" s="150"/>
      <c r="E31" s="150"/>
      <c r="F31" s="150"/>
      <c r="G31" s="160" t="s">
        <v>38</v>
      </c>
      <c r="H31" s="144" t="s">
        <v>47</v>
      </c>
      <c r="I31" s="145"/>
      <c r="J31" s="145"/>
      <c r="K31" s="146"/>
      <c r="L31" s="144" t="s">
        <v>216</v>
      </c>
      <c r="M31" s="145"/>
      <c r="N31" s="145"/>
      <c r="O31" s="146"/>
      <c r="P31" s="48" t="s">
        <v>96</v>
      </c>
      <c r="Q31" s="48" t="s">
        <v>96</v>
      </c>
      <c r="S31" s="48"/>
    </row>
    <row r="32" spans="1:22" s="70" customFormat="1" ht="22.5" customHeight="1">
      <c r="A32" s="161"/>
      <c r="B32" s="161"/>
      <c r="C32" s="68" t="s">
        <v>215</v>
      </c>
      <c r="D32" s="150" t="s">
        <v>120</v>
      </c>
      <c r="E32" s="150"/>
      <c r="F32" s="68" t="s">
        <v>15</v>
      </c>
      <c r="G32" s="161"/>
      <c r="H32" s="69" t="s">
        <v>29</v>
      </c>
      <c r="I32" s="69" t="s">
        <v>28</v>
      </c>
      <c r="J32" s="68" t="s">
        <v>18</v>
      </c>
      <c r="K32" s="68" t="s">
        <v>19</v>
      </c>
      <c r="L32" s="53" t="s">
        <v>109</v>
      </c>
      <c r="M32" s="53" t="s">
        <v>110</v>
      </c>
      <c r="N32" s="53" t="s">
        <v>111</v>
      </c>
      <c r="O32" s="53" t="s">
        <v>112</v>
      </c>
      <c r="P32" s="70" t="s">
        <v>104</v>
      </c>
      <c r="Q32" s="70" t="s">
        <v>116</v>
      </c>
      <c r="R32" s="70" t="s">
        <v>115</v>
      </c>
      <c r="S32" s="48"/>
      <c r="T32" s="71" t="s">
        <v>67</v>
      </c>
      <c r="U32" s="98" t="s">
        <v>153</v>
      </c>
      <c r="V32" s="61"/>
    </row>
    <row r="33" spans="1:22" ht="22.5" customHeight="1">
      <c r="A33" s="6"/>
      <c r="B33" s="9"/>
      <c r="C33" s="72"/>
      <c r="D33" s="152"/>
      <c r="E33" s="152"/>
      <c r="F33" s="15"/>
      <c r="G33" s="7"/>
      <c r="H33" s="6"/>
      <c r="I33" s="21"/>
      <c r="J33" s="7" t="s">
        <v>1</v>
      </c>
      <c r="K33" s="8" t="s">
        <v>1</v>
      </c>
      <c r="L33" s="1"/>
      <c r="M33" s="1"/>
      <c r="N33" s="1"/>
      <c r="O33" s="20">
        <f>L33-(M33+N33)</f>
        <v>0</v>
      </c>
      <c r="P33" s="29" t="str">
        <f>IF(OR(G33="新規",G33="追加",G33=""),"OK",(IF(AND(H33="",I33=""),"NG","OK")))</f>
        <v>OK</v>
      </c>
      <c r="Q33" s="10" t="str">
        <f>IF(OR(G33="新規",G33="追加",G33=""),"OK",(IF(OR(AND(J33="",K33=""),AND(J33="",K33="□"),AND(J33="□",K33=""),AND(J33="□",K33="□")),"NG","OK")))</f>
        <v>OK</v>
      </c>
      <c r="R33" s="10" t="str">
        <f>IF(OR(AND(C33&lt;&gt;"",D33&lt;&gt;"",F33&lt;&gt;"",G33&lt;&gt;""),(C33="")),"OK","NG")</f>
        <v>OK</v>
      </c>
      <c r="T33" s="71" t="s">
        <v>65</v>
      </c>
      <c r="U33" s="74" t="s">
        <v>154</v>
      </c>
      <c r="V33" s="61"/>
    </row>
    <row r="34" spans="1:22" ht="22.5" customHeight="1">
      <c r="A34" s="6"/>
      <c r="B34" s="9"/>
      <c r="C34" s="72"/>
      <c r="D34" s="152"/>
      <c r="E34" s="152"/>
      <c r="F34" s="15"/>
      <c r="G34" s="7"/>
      <c r="H34" s="6"/>
      <c r="I34" s="21"/>
      <c r="J34" s="7" t="s">
        <v>1</v>
      </c>
      <c r="K34" s="8" t="s">
        <v>1</v>
      </c>
      <c r="L34" s="1"/>
      <c r="M34" s="1"/>
      <c r="N34" s="1"/>
      <c r="O34" s="20">
        <f t="shared" ref="O34:O39" si="2">L34-(M34+N34)</f>
        <v>0</v>
      </c>
      <c r="P34" s="29" t="str">
        <f t="shared" ref="P34:P39" si="3">IF(OR(G34="新規",G34="追加",G34=""),"OK",(IF(AND(H34="",I34=""),"NG","OK")))</f>
        <v>OK</v>
      </c>
      <c r="Q34" s="10" t="str">
        <f t="shared" ref="Q34:Q39" si="4">IF(OR(G34="新規",G34="追加",G34=""),"OK",(IF(OR(AND(J34="",K34=""),AND(J34="",K34="□"),AND(J34="□",K34=""),AND(J34="□",K34="□")),"NG","OK")))</f>
        <v>OK</v>
      </c>
      <c r="R34" s="10" t="str">
        <f t="shared" ref="R34:R39" si="5">IF(OR(AND(C34&lt;&gt;"",D34&lt;&gt;"",F34&lt;&gt;"",G34&lt;&gt;""),(C34="")),"OK","NG")</f>
        <v>OK</v>
      </c>
      <c r="T34" s="97" t="s">
        <v>66</v>
      </c>
      <c r="U34" s="75" t="s">
        <v>155</v>
      </c>
      <c r="V34" s="61"/>
    </row>
    <row r="35" spans="1:22" ht="22.5" customHeight="1">
      <c r="A35" s="6"/>
      <c r="B35" s="9"/>
      <c r="C35" s="72"/>
      <c r="D35" s="152"/>
      <c r="E35" s="152"/>
      <c r="F35" s="15"/>
      <c r="G35" s="7"/>
      <c r="H35" s="6"/>
      <c r="I35" s="21"/>
      <c r="J35" s="7" t="s">
        <v>1</v>
      </c>
      <c r="K35" s="8" t="s">
        <v>1</v>
      </c>
      <c r="L35" s="1"/>
      <c r="M35" s="1"/>
      <c r="N35" s="1"/>
      <c r="O35" s="20">
        <f t="shared" si="2"/>
        <v>0</v>
      </c>
      <c r="P35" s="29" t="str">
        <f t="shared" si="3"/>
        <v>OK</v>
      </c>
      <c r="Q35" s="10" t="str">
        <f t="shared" si="4"/>
        <v>OK</v>
      </c>
      <c r="R35" s="10" t="str">
        <f t="shared" si="5"/>
        <v>OK</v>
      </c>
      <c r="T35" s="94"/>
      <c r="U35" s="75" t="s">
        <v>214</v>
      </c>
      <c r="V35" s="61"/>
    </row>
    <row r="36" spans="1:22" ht="22.5" customHeight="1">
      <c r="A36" s="6"/>
      <c r="B36" s="9"/>
      <c r="C36" s="72"/>
      <c r="D36" s="152"/>
      <c r="E36" s="152"/>
      <c r="F36" s="15"/>
      <c r="G36" s="7"/>
      <c r="H36" s="6"/>
      <c r="I36" s="21"/>
      <c r="J36" s="7" t="s">
        <v>1</v>
      </c>
      <c r="K36" s="8" t="s">
        <v>1</v>
      </c>
      <c r="L36" s="1"/>
      <c r="M36" s="1"/>
      <c r="N36" s="1"/>
      <c r="O36" s="20">
        <f t="shared" si="2"/>
        <v>0</v>
      </c>
      <c r="P36" s="29" t="str">
        <f t="shared" si="3"/>
        <v>OK</v>
      </c>
      <c r="Q36" s="10" t="str">
        <f t="shared" si="4"/>
        <v>OK</v>
      </c>
      <c r="R36" s="10" t="str">
        <f t="shared" si="5"/>
        <v>OK</v>
      </c>
      <c r="T36" s="94"/>
      <c r="U36" s="92" t="s">
        <v>13</v>
      </c>
      <c r="V36" s="61"/>
    </row>
    <row r="37" spans="1:22" ht="22.5" customHeight="1">
      <c r="A37" s="6"/>
      <c r="B37" s="9"/>
      <c r="C37" s="72"/>
      <c r="D37" s="152"/>
      <c r="E37" s="152"/>
      <c r="F37" s="16"/>
      <c r="G37" s="7"/>
      <c r="H37" s="6"/>
      <c r="I37" s="21"/>
      <c r="J37" s="7" t="s">
        <v>1</v>
      </c>
      <c r="K37" s="8" t="s">
        <v>1</v>
      </c>
      <c r="L37" s="1"/>
      <c r="M37" s="1"/>
      <c r="N37" s="1"/>
      <c r="O37" s="20">
        <f t="shared" si="2"/>
        <v>0</v>
      </c>
      <c r="P37" s="29" t="str">
        <f t="shared" si="3"/>
        <v>OK</v>
      </c>
      <c r="Q37" s="10" t="str">
        <f t="shared" si="4"/>
        <v>OK</v>
      </c>
      <c r="R37" s="10" t="str">
        <f t="shared" si="5"/>
        <v>OK</v>
      </c>
    </row>
    <row r="38" spans="1:22" ht="22.5" customHeight="1">
      <c r="A38" s="6"/>
      <c r="B38" s="9"/>
      <c r="C38" s="72"/>
      <c r="D38" s="152"/>
      <c r="E38" s="152"/>
      <c r="F38" s="15"/>
      <c r="G38" s="7"/>
      <c r="H38" s="6"/>
      <c r="I38" s="21"/>
      <c r="J38" s="7" t="s">
        <v>1</v>
      </c>
      <c r="K38" s="8" t="s">
        <v>1</v>
      </c>
      <c r="L38" s="1"/>
      <c r="M38" s="1"/>
      <c r="N38" s="1"/>
      <c r="O38" s="20">
        <f t="shared" si="2"/>
        <v>0</v>
      </c>
      <c r="P38" s="29" t="str">
        <f t="shared" si="3"/>
        <v>OK</v>
      </c>
      <c r="Q38" s="10" t="str">
        <f t="shared" si="4"/>
        <v>OK</v>
      </c>
      <c r="R38" s="10" t="str">
        <f t="shared" si="5"/>
        <v>OK</v>
      </c>
    </row>
    <row r="39" spans="1:22" ht="22.5" customHeight="1">
      <c r="A39" s="6"/>
      <c r="B39" s="9"/>
      <c r="C39" s="72"/>
      <c r="D39" s="152"/>
      <c r="E39" s="152"/>
      <c r="F39" s="15"/>
      <c r="G39" s="7"/>
      <c r="H39" s="6"/>
      <c r="I39" s="21"/>
      <c r="J39" s="7" t="s">
        <v>1</v>
      </c>
      <c r="K39" s="8" t="s">
        <v>1</v>
      </c>
      <c r="L39" s="1"/>
      <c r="M39" s="1"/>
      <c r="N39" s="1"/>
      <c r="O39" s="20">
        <f t="shared" si="2"/>
        <v>0</v>
      </c>
      <c r="P39" s="29" t="str">
        <f t="shared" si="3"/>
        <v>OK</v>
      </c>
      <c r="Q39" s="10" t="str">
        <f t="shared" si="4"/>
        <v>OK</v>
      </c>
      <c r="R39" s="10" t="str">
        <f t="shared" si="5"/>
        <v>OK</v>
      </c>
    </row>
    <row r="40" spans="1:22" ht="22.5" customHeight="1">
      <c r="A40" s="12"/>
      <c r="B40" s="13"/>
      <c r="C40" s="14"/>
      <c r="D40" s="13"/>
      <c r="E40" s="14"/>
      <c r="F40" s="14"/>
      <c r="G40" s="13"/>
      <c r="H40" s="13"/>
      <c r="I40" s="12"/>
      <c r="J40" s="12"/>
      <c r="K40" s="68" t="s">
        <v>137</v>
      </c>
      <c r="L40" s="27">
        <f>SUM(L33:L39)</f>
        <v>0</v>
      </c>
      <c r="M40" s="27">
        <f t="shared" ref="M40:N40" si="6">SUM(M33:M39)</f>
        <v>0</v>
      </c>
      <c r="N40" s="27">
        <f t="shared" si="6"/>
        <v>0</v>
      </c>
      <c r="O40" s="27">
        <f>L40-(M40+N40)</f>
        <v>0</v>
      </c>
      <c r="P40" s="76"/>
      <c r="Q40" s="77"/>
      <c r="R40" s="77"/>
    </row>
    <row r="41" spans="1:22" ht="22.5" customHeight="1">
      <c r="A41" s="48" t="s">
        <v>126</v>
      </c>
      <c r="B41" s="13"/>
      <c r="C41" s="14"/>
      <c r="D41" s="13"/>
      <c r="E41" s="14"/>
      <c r="F41" s="14"/>
      <c r="G41" s="13"/>
      <c r="H41" s="13"/>
      <c r="I41" s="12"/>
      <c r="J41" s="12"/>
      <c r="K41" s="12"/>
      <c r="L41" s="12"/>
      <c r="M41" s="12"/>
      <c r="N41" s="12"/>
      <c r="O41" s="12"/>
      <c r="P41" s="76"/>
      <c r="Q41" s="77"/>
      <c r="R41" s="77"/>
    </row>
    <row r="42" spans="1:22" ht="22.5" customHeight="1">
      <c r="A42" s="162" t="s">
        <v>217</v>
      </c>
      <c r="B42" s="160" t="s">
        <v>67</v>
      </c>
      <c r="C42" s="150" t="s">
        <v>286</v>
      </c>
      <c r="D42" s="150"/>
      <c r="E42" s="150"/>
      <c r="F42" s="150"/>
      <c r="G42" s="160" t="s">
        <v>38</v>
      </c>
      <c r="H42" s="144" t="s">
        <v>47</v>
      </c>
      <c r="I42" s="145"/>
      <c r="J42" s="145"/>
      <c r="K42" s="146"/>
      <c r="L42" s="144" t="s">
        <v>216</v>
      </c>
      <c r="M42" s="145"/>
      <c r="N42" s="145"/>
      <c r="O42" s="146"/>
      <c r="P42" s="48" t="s">
        <v>96</v>
      </c>
      <c r="Q42" s="48" t="s">
        <v>96</v>
      </c>
      <c r="R42" s="61"/>
    </row>
    <row r="43" spans="1:22" ht="22.5" customHeight="1">
      <c r="A43" s="161"/>
      <c r="B43" s="161"/>
      <c r="C43" s="68" t="s">
        <v>215</v>
      </c>
      <c r="D43" s="150" t="s">
        <v>120</v>
      </c>
      <c r="E43" s="150"/>
      <c r="F43" s="68" t="s">
        <v>15</v>
      </c>
      <c r="G43" s="161"/>
      <c r="H43" s="69" t="s">
        <v>29</v>
      </c>
      <c r="I43" s="69" t="s">
        <v>28</v>
      </c>
      <c r="J43" s="68" t="s">
        <v>18</v>
      </c>
      <c r="K43" s="68" t="s">
        <v>19</v>
      </c>
      <c r="L43" s="53" t="s">
        <v>109</v>
      </c>
      <c r="M43" s="53" t="s">
        <v>110</v>
      </c>
      <c r="N43" s="53" t="s">
        <v>111</v>
      </c>
      <c r="O43" s="53" t="s">
        <v>112</v>
      </c>
      <c r="P43" s="70" t="s">
        <v>104</v>
      </c>
      <c r="Q43" s="70" t="s">
        <v>116</v>
      </c>
      <c r="R43" s="70" t="s">
        <v>115</v>
      </c>
      <c r="T43" s="98" t="s">
        <v>153</v>
      </c>
    </row>
    <row r="44" spans="1:22" ht="22.5" customHeight="1">
      <c r="A44" s="6"/>
      <c r="B44" s="9"/>
      <c r="C44" s="72"/>
      <c r="D44" s="152"/>
      <c r="E44" s="152"/>
      <c r="F44" s="15"/>
      <c r="G44" s="7"/>
      <c r="H44" s="6"/>
      <c r="I44" s="21"/>
      <c r="J44" s="7" t="s">
        <v>1</v>
      </c>
      <c r="K44" s="8" t="s">
        <v>1</v>
      </c>
      <c r="L44" s="1"/>
      <c r="M44" s="1"/>
      <c r="N44" s="1"/>
      <c r="O44" s="20">
        <f>L44-(M44+N44)</f>
        <v>0</v>
      </c>
      <c r="P44" s="29" t="str">
        <f t="shared" ref="P44:P50" si="7">IF(OR(G44="新規",G44="追加",G44=""),"OK",(IF(AND(H44="",I44=""),"NG","OK")))</f>
        <v>OK</v>
      </c>
      <c r="Q44" s="10" t="str">
        <f t="shared" ref="Q44:Q50" si="8">IF(OR(G44="新規",G44="追加",G44=""),"OK",(IF(OR(AND(J44="",K44=""),AND(J44="",K44="□"),AND(J44="□",K44=""),AND(J44="□",K44="□")),"NG","OK")))</f>
        <v>OK</v>
      </c>
      <c r="R44" s="10" t="str">
        <f t="shared" ref="R44:R50" si="9">IF(OR(AND(C44&lt;&gt;"",D44&lt;&gt;"",F44&lt;&gt;"",G44&lt;&gt;""),(C44="")),"OK","NG")</f>
        <v>OK</v>
      </c>
      <c r="T44" s="78" t="s">
        <v>7</v>
      </c>
    </row>
    <row r="45" spans="1:22" ht="22.5" customHeight="1">
      <c r="A45" s="6"/>
      <c r="B45" s="9"/>
      <c r="C45" s="72"/>
      <c r="D45" s="152"/>
      <c r="E45" s="152"/>
      <c r="F45" s="15"/>
      <c r="G45" s="7"/>
      <c r="H45" s="6"/>
      <c r="I45" s="21"/>
      <c r="J45" s="7" t="s">
        <v>1</v>
      </c>
      <c r="K45" s="8" t="s">
        <v>1</v>
      </c>
      <c r="L45" s="1"/>
      <c r="M45" s="1"/>
      <c r="N45" s="1"/>
      <c r="O45" s="20">
        <f t="shared" ref="O45:O50" si="10">L45-(M45+N45)</f>
        <v>0</v>
      </c>
      <c r="P45" s="29" t="str">
        <f t="shared" si="7"/>
        <v>OK</v>
      </c>
      <c r="Q45" s="10" t="str">
        <f t="shared" si="8"/>
        <v>OK</v>
      </c>
      <c r="R45" s="10" t="str">
        <f t="shared" si="9"/>
        <v>OK</v>
      </c>
      <c r="T45" s="79" t="s">
        <v>214</v>
      </c>
    </row>
    <row r="46" spans="1:22" ht="22.5" customHeight="1">
      <c r="A46" s="6"/>
      <c r="B46" s="9"/>
      <c r="C46" s="72"/>
      <c r="D46" s="152"/>
      <c r="E46" s="152"/>
      <c r="F46" s="15"/>
      <c r="G46" s="7"/>
      <c r="H46" s="6"/>
      <c r="I46" s="21"/>
      <c r="J46" s="7" t="s">
        <v>1</v>
      </c>
      <c r="K46" s="8" t="s">
        <v>1</v>
      </c>
      <c r="L46" s="1"/>
      <c r="M46" s="1"/>
      <c r="N46" s="1"/>
      <c r="O46" s="20">
        <f t="shared" si="10"/>
        <v>0</v>
      </c>
      <c r="P46" s="29" t="str">
        <f t="shared" si="7"/>
        <v>OK</v>
      </c>
      <c r="Q46" s="10" t="str">
        <f t="shared" si="8"/>
        <v>OK</v>
      </c>
      <c r="R46" s="10" t="str">
        <f t="shared" si="9"/>
        <v>OK</v>
      </c>
      <c r="T46" s="80" t="s">
        <v>13</v>
      </c>
    </row>
    <row r="47" spans="1:22" ht="22.5" customHeight="1">
      <c r="A47" s="6"/>
      <c r="B47" s="9"/>
      <c r="C47" s="72"/>
      <c r="D47" s="152"/>
      <c r="E47" s="152"/>
      <c r="F47" s="15"/>
      <c r="G47" s="7"/>
      <c r="H47" s="6"/>
      <c r="I47" s="21"/>
      <c r="J47" s="7" t="s">
        <v>1</v>
      </c>
      <c r="K47" s="8" t="s">
        <v>1</v>
      </c>
      <c r="L47" s="1"/>
      <c r="M47" s="1"/>
      <c r="N47" s="1"/>
      <c r="O47" s="20">
        <f t="shared" si="10"/>
        <v>0</v>
      </c>
      <c r="P47" s="29" t="str">
        <f t="shared" si="7"/>
        <v>OK</v>
      </c>
      <c r="Q47" s="10" t="str">
        <f t="shared" si="8"/>
        <v>OK</v>
      </c>
      <c r="R47" s="10" t="str">
        <f t="shared" si="9"/>
        <v>OK</v>
      </c>
    </row>
    <row r="48" spans="1:22" ht="22.5" customHeight="1">
      <c r="A48" s="6"/>
      <c r="B48" s="9"/>
      <c r="C48" s="72"/>
      <c r="D48" s="152"/>
      <c r="E48" s="152"/>
      <c r="F48" s="16"/>
      <c r="G48" s="7"/>
      <c r="H48" s="6"/>
      <c r="I48" s="21"/>
      <c r="J48" s="7" t="s">
        <v>1</v>
      </c>
      <c r="K48" s="8" t="s">
        <v>1</v>
      </c>
      <c r="L48" s="1"/>
      <c r="M48" s="1"/>
      <c r="N48" s="1"/>
      <c r="O48" s="20">
        <f t="shared" si="10"/>
        <v>0</v>
      </c>
      <c r="P48" s="29" t="str">
        <f t="shared" si="7"/>
        <v>OK</v>
      </c>
      <c r="Q48" s="10" t="str">
        <f t="shared" si="8"/>
        <v>OK</v>
      </c>
      <c r="R48" s="10" t="str">
        <f t="shared" si="9"/>
        <v>OK</v>
      </c>
    </row>
    <row r="49" spans="1:20" ht="22.5" customHeight="1">
      <c r="A49" s="6"/>
      <c r="B49" s="9"/>
      <c r="C49" s="72"/>
      <c r="D49" s="152"/>
      <c r="E49" s="152"/>
      <c r="F49" s="15"/>
      <c r="G49" s="7"/>
      <c r="H49" s="6"/>
      <c r="I49" s="21"/>
      <c r="J49" s="7" t="s">
        <v>1</v>
      </c>
      <c r="K49" s="8" t="s">
        <v>1</v>
      </c>
      <c r="L49" s="1"/>
      <c r="M49" s="1"/>
      <c r="N49" s="1"/>
      <c r="O49" s="20">
        <f t="shared" si="10"/>
        <v>0</v>
      </c>
      <c r="P49" s="29" t="str">
        <f t="shared" si="7"/>
        <v>OK</v>
      </c>
      <c r="Q49" s="10" t="str">
        <f t="shared" si="8"/>
        <v>OK</v>
      </c>
      <c r="R49" s="10" t="str">
        <f t="shared" si="9"/>
        <v>OK</v>
      </c>
    </row>
    <row r="50" spans="1:20" ht="22.5" customHeight="1">
      <c r="A50" s="6"/>
      <c r="B50" s="9"/>
      <c r="C50" s="72"/>
      <c r="D50" s="152"/>
      <c r="E50" s="152"/>
      <c r="F50" s="15"/>
      <c r="G50" s="7"/>
      <c r="H50" s="6"/>
      <c r="I50" s="21"/>
      <c r="J50" s="7" t="s">
        <v>1</v>
      </c>
      <c r="K50" s="8" t="s">
        <v>1</v>
      </c>
      <c r="L50" s="1"/>
      <c r="M50" s="1"/>
      <c r="N50" s="1"/>
      <c r="O50" s="20">
        <f t="shared" si="10"/>
        <v>0</v>
      </c>
      <c r="P50" s="29" t="str">
        <f t="shared" si="7"/>
        <v>OK</v>
      </c>
      <c r="Q50" s="10" t="str">
        <f t="shared" si="8"/>
        <v>OK</v>
      </c>
      <c r="R50" s="10" t="str">
        <f t="shared" si="9"/>
        <v>OK</v>
      </c>
    </row>
    <row r="51" spans="1:20" ht="22.5" customHeight="1">
      <c r="A51" s="12"/>
      <c r="B51" s="13"/>
      <c r="C51" s="14"/>
      <c r="D51" s="13"/>
      <c r="E51" s="14"/>
      <c r="F51" s="14"/>
      <c r="G51" s="13"/>
      <c r="H51" s="13"/>
      <c r="I51" s="12"/>
      <c r="J51" s="12"/>
      <c r="K51" s="68" t="s">
        <v>137</v>
      </c>
      <c r="L51" s="27">
        <f>SUM(L44:L50)</f>
        <v>0</v>
      </c>
      <c r="M51" s="27">
        <f t="shared" ref="M51:N51" si="11">SUM(M44:M50)</f>
        <v>0</v>
      </c>
      <c r="N51" s="27">
        <f t="shared" si="11"/>
        <v>0</v>
      </c>
      <c r="O51" s="27">
        <f>L51-(M51+N51)</f>
        <v>0</v>
      </c>
      <c r="P51" s="76"/>
      <c r="Q51" s="77"/>
      <c r="R51" s="77"/>
    </row>
    <row r="52" spans="1:20" ht="22.5" customHeight="1">
      <c r="A52" s="48" t="s">
        <v>129</v>
      </c>
      <c r="B52" s="13"/>
      <c r="C52" s="14"/>
      <c r="D52" s="13"/>
      <c r="E52" s="14"/>
      <c r="F52" s="14"/>
      <c r="G52" s="13"/>
      <c r="H52" s="13"/>
      <c r="I52" s="12"/>
      <c r="J52" s="12"/>
      <c r="K52" s="12"/>
      <c r="L52" s="12"/>
      <c r="M52" s="12"/>
      <c r="N52" s="12"/>
      <c r="O52" s="12"/>
      <c r="P52" s="76"/>
      <c r="Q52" s="77"/>
      <c r="R52" s="77"/>
    </row>
    <row r="53" spans="1:20" ht="22.5" customHeight="1">
      <c r="A53" s="162" t="s">
        <v>217</v>
      </c>
      <c r="B53" s="160" t="s">
        <v>67</v>
      </c>
      <c r="C53" s="150" t="s">
        <v>286</v>
      </c>
      <c r="D53" s="150"/>
      <c r="E53" s="150"/>
      <c r="F53" s="150"/>
      <c r="G53" s="160" t="s">
        <v>38</v>
      </c>
      <c r="H53" s="144" t="s">
        <v>47</v>
      </c>
      <c r="I53" s="145"/>
      <c r="J53" s="145"/>
      <c r="K53" s="146"/>
      <c r="L53" s="144" t="s">
        <v>216</v>
      </c>
      <c r="M53" s="145"/>
      <c r="N53" s="145"/>
      <c r="O53" s="146"/>
      <c r="P53" s="48" t="s">
        <v>96</v>
      </c>
      <c r="Q53" s="48" t="s">
        <v>96</v>
      </c>
      <c r="R53" s="61"/>
    </row>
    <row r="54" spans="1:20" ht="22.5" customHeight="1">
      <c r="A54" s="161"/>
      <c r="B54" s="161"/>
      <c r="C54" s="68" t="s">
        <v>215</v>
      </c>
      <c r="D54" s="150" t="s">
        <v>120</v>
      </c>
      <c r="E54" s="150"/>
      <c r="F54" s="68" t="s">
        <v>15</v>
      </c>
      <c r="G54" s="161"/>
      <c r="H54" s="69" t="s">
        <v>29</v>
      </c>
      <c r="I54" s="69" t="s">
        <v>28</v>
      </c>
      <c r="J54" s="68" t="s">
        <v>18</v>
      </c>
      <c r="K54" s="68" t="s">
        <v>19</v>
      </c>
      <c r="L54" s="53" t="s">
        <v>109</v>
      </c>
      <c r="M54" s="53" t="s">
        <v>110</v>
      </c>
      <c r="N54" s="53" t="s">
        <v>111</v>
      </c>
      <c r="O54" s="53" t="s">
        <v>112</v>
      </c>
      <c r="P54" s="70" t="s">
        <v>104</v>
      </c>
      <c r="Q54" s="70" t="s">
        <v>116</v>
      </c>
      <c r="R54" s="70" t="s">
        <v>115</v>
      </c>
      <c r="T54" s="98" t="s">
        <v>153</v>
      </c>
    </row>
    <row r="55" spans="1:20" ht="22.5" customHeight="1">
      <c r="A55" s="6"/>
      <c r="B55" s="9"/>
      <c r="C55" s="72"/>
      <c r="D55" s="152"/>
      <c r="E55" s="152"/>
      <c r="F55" s="15"/>
      <c r="G55" s="7"/>
      <c r="H55" s="6"/>
      <c r="I55" s="6"/>
      <c r="J55" s="7" t="s">
        <v>1</v>
      </c>
      <c r="K55" s="8" t="s">
        <v>1</v>
      </c>
      <c r="L55" s="1"/>
      <c r="M55" s="1"/>
      <c r="N55" s="1"/>
      <c r="O55" s="20">
        <f>L55-(M55+N55)</f>
        <v>0</v>
      </c>
      <c r="P55" s="29" t="str">
        <f t="shared" ref="P55:P61" si="12">IF(OR(G55="新規",G55="追加",G55=""),"OK",(IF(AND(H55="",I55=""),"NG","OK")))</f>
        <v>OK</v>
      </c>
      <c r="Q55" s="10" t="str">
        <f t="shared" ref="Q55:Q61" si="13">IF(OR(G55="新規",G55="追加",G55=""),"OK",(IF(OR(AND(J55="",K55=""),AND(J55="",K55="□"),AND(J55="□",K55=""),AND(J55="□",K55="□")),"NG","OK")))</f>
        <v>OK</v>
      </c>
      <c r="R55" s="10" t="str">
        <f>IF(OR(AND(C55&lt;&gt;"",D55&lt;&gt;"",F55&lt;&gt;"",G55&lt;&gt;""),(C55="")),"OK","NG")</f>
        <v>OK</v>
      </c>
      <c r="T55" s="78" t="s">
        <v>159</v>
      </c>
    </row>
    <row r="56" spans="1:20" ht="22.5" customHeight="1">
      <c r="A56" s="6"/>
      <c r="B56" s="9"/>
      <c r="C56" s="72"/>
      <c r="D56" s="152"/>
      <c r="E56" s="152"/>
      <c r="F56" s="15"/>
      <c r="G56" s="7"/>
      <c r="H56" s="6"/>
      <c r="I56" s="6"/>
      <c r="J56" s="7" t="s">
        <v>1</v>
      </c>
      <c r="K56" s="8" t="s">
        <v>1</v>
      </c>
      <c r="L56" s="1"/>
      <c r="M56" s="1"/>
      <c r="N56" s="1"/>
      <c r="O56" s="20">
        <f t="shared" ref="O56:O61" si="14">L56-(M56+N56)</f>
        <v>0</v>
      </c>
      <c r="P56" s="29" t="str">
        <f t="shared" si="12"/>
        <v>OK</v>
      </c>
      <c r="Q56" s="10" t="str">
        <f t="shared" si="13"/>
        <v>OK</v>
      </c>
      <c r="R56" s="10" t="str">
        <f t="shared" ref="R56:R61" si="15">IF(OR(AND(C56&lt;&gt;"",D56&lt;&gt;"",F56&lt;&gt;"",G56&lt;&gt;""),(C56="")),"OK","NG")</f>
        <v>OK</v>
      </c>
      <c r="T56" s="79" t="s">
        <v>162</v>
      </c>
    </row>
    <row r="57" spans="1:20" ht="22.5" customHeight="1">
      <c r="A57" s="6"/>
      <c r="B57" s="9"/>
      <c r="C57" s="72"/>
      <c r="D57" s="152"/>
      <c r="E57" s="152"/>
      <c r="F57" s="15"/>
      <c r="G57" s="7"/>
      <c r="H57" s="6"/>
      <c r="I57" s="6"/>
      <c r="J57" s="7" t="s">
        <v>1</v>
      </c>
      <c r="K57" s="8" t="s">
        <v>1</v>
      </c>
      <c r="L57" s="1"/>
      <c r="M57" s="1"/>
      <c r="N57" s="1"/>
      <c r="O57" s="20">
        <f t="shared" si="14"/>
        <v>0</v>
      </c>
      <c r="P57" s="29" t="str">
        <f t="shared" si="12"/>
        <v>OK</v>
      </c>
      <c r="Q57" s="10" t="str">
        <f t="shared" si="13"/>
        <v>OK</v>
      </c>
      <c r="R57" s="10" t="str">
        <f t="shared" si="15"/>
        <v>OK</v>
      </c>
      <c r="T57" s="81" t="s">
        <v>214</v>
      </c>
    </row>
    <row r="58" spans="1:20" ht="22.5" customHeight="1">
      <c r="A58" s="6"/>
      <c r="B58" s="9"/>
      <c r="C58" s="72"/>
      <c r="D58" s="152"/>
      <c r="E58" s="152"/>
      <c r="F58" s="15"/>
      <c r="G58" s="7"/>
      <c r="H58" s="6"/>
      <c r="I58" s="6"/>
      <c r="J58" s="7" t="s">
        <v>1</v>
      </c>
      <c r="K58" s="8" t="s">
        <v>1</v>
      </c>
      <c r="L58" s="1"/>
      <c r="M58" s="1"/>
      <c r="N58" s="1"/>
      <c r="O58" s="20">
        <f t="shared" si="14"/>
        <v>0</v>
      </c>
      <c r="P58" s="29" t="str">
        <f t="shared" si="12"/>
        <v>OK</v>
      </c>
      <c r="Q58" s="10" t="str">
        <f t="shared" si="13"/>
        <v>OK</v>
      </c>
      <c r="R58" s="10" t="str">
        <f t="shared" si="15"/>
        <v>OK</v>
      </c>
      <c r="T58" s="80" t="s">
        <v>13</v>
      </c>
    </row>
    <row r="59" spans="1:20" ht="22.5" customHeight="1">
      <c r="A59" s="6"/>
      <c r="B59" s="9"/>
      <c r="C59" s="72"/>
      <c r="D59" s="152"/>
      <c r="E59" s="152"/>
      <c r="F59" s="16"/>
      <c r="G59" s="7"/>
      <c r="H59" s="6"/>
      <c r="I59" s="6"/>
      <c r="J59" s="7" t="s">
        <v>1</v>
      </c>
      <c r="K59" s="8" t="s">
        <v>1</v>
      </c>
      <c r="L59" s="1"/>
      <c r="M59" s="1"/>
      <c r="N59" s="1"/>
      <c r="O59" s="20">
        <f t="shared" si="14"/>
        <v>0</v>
      </c>
      <c r="P59" s="29" t="str">
        <f t="shared" si="12"/>
        <v>OK</v>
      </c>
      <c r="Q59" s="10" t="str">
        <f t="shared" si="13"/>
        <v>OK</v>
      </c>
      <c r="R59" s="10" t="str">
        <f t="shared" si="15"/>
        <v>OK</v>
      </c>
    </row>
    <row r="60" spans="1:20" ht="22.5" customHeight="1">
      <c r="A60" s="6"/>
      <c r="B60" s="9"/>
      <c r="C60" s="72"/>
      <c r="D60" s="152"/>
      <c r="E60" s="152"/>
      <c r="F60" s="15"/>
      <c r="G60" s="7"/>
      <c r="H60" s="6"/>
      <c r="I60" s="6"/>
      <c r="J60" s="7" t="s">
        <v>1</v>
      </c>
      <c r="K60" s="8" t="s">
        <v>1</v>
      </c>
      <c r="L60" s="1"/>
      <c r="M60" s="1"/>
      <c r="N60" s="1"/>
      <c r="O60" s="20">
        <f t="shared" si="14"/>
        <v>0</v>
      </c>
      <c r="P60" s="29" t="str">
        <f t="shared" si="12"/>
        <v>OK</v>
      </c>
      <c r="Q60" s="10" t="str">
        <f t="shared" si="13"/>
        <v>OK</v>
      </c>
      <c r="R60" s="10" t="str">
        <f t="shared" si="15"/>
        <v>OK</v>
      </c>
    </row>
    <row r="61" spans="1:20" ht="22.5" customHeight="1">
      <c r="A61" s="6"/>
      <c r="B61" s="9"/>
      <c r="C61" s="72"/>
      <c r="D61" s="152"/>
      <c r="E61" s="152"/>
      <c r="F61" s="15"/>
      <c r="G61" s="7"/>
      <c r="H61" s="6"/>
      <c r="I61" s="6"/>
      <c r="J61" s="7" t="s">
        <v>1</v>
      </c>
      <c r="K61" s="8" t="s">
        <v>1</v>
      </c>
      <c r="L61" s="1"/>
      <c r="M61" s="1"/>
      <c r="N61" s="1"/>
      <c r="O61" s="20">
        <f t="shared" si="14"/>
        <v>0</v>
      </c>
      <c r="P61" s="29" t="str">
        <f t="shared" si="12"/>
        <v>OK</v>
      </c>
      <c r="Q61" s="10" t="str">
        <f t="shared" si="13"/>
        <v>OK</v>
      </c>
      <c r="R61" s="10" t="str">
        <f t="shared" si="15"/>
        <v>OK</v>
      </c>
    </row>
    <row r="62" spans="1:20" ht="22.5" customHeight="1">
      <c r="A62" s="12"/>
      <c r="B62" s="13"/>
      <c r="C62" s="14"/>
      <c r="D62" s="13"/>
      <c r="E62" s="14"/>
      <c r="F62" s="14"/>
      <c r="G62" s="13"/>
      <c r="H62" s="13"/>
      <c r="I62" s="12"/>
      <c r="J62" s="12"/>
      <c r="K62" s="68" t="s">
        <v>137</v>
      </c>
      <c r="L62" s="27">
        <f>SUM(L55:L61)</f>
        <v>0</v>
      </c>
      <c r="M62" s="27">
        <f t="shared" ref="M62:N62" si="16">SUM(M55:M61)</f>
        <v>0</v>
      </c>
      <c r="N62" s="27">
        <f t="shared" si="16"/>
        <v>0</v>
      </c>
      <c r="O62" s="27">
        <f>L62-(M62+N62)</f>
        <v>0</v>
      </c>
      <c r="P62" s="76"/>
      <c r="Q62" s="77"/>
      <c r="R62" s="77"/>
    </row>
    <row r="63" spans="1:20" ht="22.5" customHeight="1">
      <c r="A63" s="48" t="s">
        <v>130</v>
      </c>
      <c r="B63" s="13"/>
      <c r="C63" s="14"/>
      <c r="D63" s="13"/>
      <c r="E63" s="14"/>
      <c r="F63" s="14"/>
      <c r="G63" s="13"/>
      <c r="H63" s="13"/>
      <c r="I63" s="12"/>
      <c r="J63" s="12"/>
      <c r="K63" s="12"/>
      <c r="L63" s="12"/>
      <c r="M63" s="12"/>
      <c r="N63" s="12"/>
      <c r="O63" s="12"/>
      <c r="P63" s="76"/>
      <c r="Q63" s="77"/>
      <c r="R63" s="77"/>
    </row>
    <row r="64" spans="1:20" ht="22.5" customHeight="1">
      <c r="A64" s="162" t="s">
        <v>217</v>
      </c>
      <c r="B64" s="160" t="s">
        <v>67</v>
      </c>
      <c r="C64" s="150" t="s">
        <v>286</v>
      </c>
      <c r="D64" s="150"/>
      <c r="E64" s="150"/>
      <c r="F64" s="150"/>
      <c r="G64" s="160" t="s">
        <v>38</v>
      </c>
      <c r="H64" s="144" t="s">
        <v>47</v>
      </c>
      <c r="I64" s="145"/>
      <c r="J64" s="145"/>
      <c r="K64" s="146"/>
      <c r="L64" s="144" t="s">
        <v>216</v>
      </c>
      <c r="M64" s="145"/>
      <c r="N64" s="145"/>
      <c r="O64" s="146"/>
      <c r="P64" s="48" t="s">
        <v>96</v>
      </c>
      <c r="Q64" s="48" t="s">
        <v>96</v>
      </c>
      <c r="R64" s="61"/>
    </row>
    <row r="65" spans="1:20" ht="22.5" customHeight="1">
      <c r="A65" s="161"/>
      <c r="B65" s="161"/>
      <c r="C65" s="68" t="s">
        <v>215</v>
      </c>
      <c r="D65" s="150" t="s">
        <v>120</v>
      </c>
      <c r="E65" s="150"/>
      <c r="F65" s="68" t="s">
        <v>15</v>
      </c>
      <c r="G65" s="161"/>
      <c r="H65" s="69" t="s">
        <v>29</v>
      </c>
      <c r="I65" s="69" t="s">
        <v>28</v>
      </c>
      <c r="J65" s="68" t="s">
        <v>18</v>
      </c>
      <c r="K65" s="68" t="s">
        <v>19</v>
      </c>
      <c r="L65" s="53" t="s">
        <v>109</v>
      </c>
      <c r="M65" s="53" t="s">
        <v>110</v>
      </c>
      <c r="N65" s="53" t="s">
        <v>111</v>
      </c>
      <c r="O65" s="53" t="s">
        <v>112</v>
      </c>
      <c r="P65" s="70" t="s">
        <v>104</v>
      </c>
      <c r="Q65" s="70" t="s">
        <v>116</v>
      </c>
      <c r="R65" s="70" t="s">
        <v>115</v>
      </c>
      <c r="T65" s="82" t="s">
        <v>153</v>
      </c>
    </row>
    <row r="66" spans="1:20" ht="22.5" customHeight="1">
      <c r="A66" s="6"/>
      <c r="B66" s="9"/>
      <c r="C66" s="72"/>
      <c r="D66" s="152"/>
      <c r="E66" s="152"/>
      <c r="F66" s="15"/>
      <c r="G66" s="7"/>
      <c r="H66" s="6"/>
      <c r="I66" s="6"/>
      <c r="J66" s="7" t="s">
        <v>1</v>
      </c>
      <c r="K66" s="8" t="s">
        <v>1</v>
      </c>
      <c r="L66" s="1"/>
      <c r="M66" s="1"/>
      <c r="N66" s="1"/>
      <c r="O66" s="20">
        <f>L66-(M66+N66)</f>
        <v>0</v>
      </c>
      <c r="P66" s="29" t="str">
        <f>IF(OR(G66="新規",G66="追加",G66=""),"OK",(IF(AND(H66="",I66=""),"NG","OK")))</f>
        <v>OK</v>
      </c>
      <c r="Q66" s="10" t="str">
        <f>IF(OR(G66="新規",G66="追加",G66=""),"OK",(IF(OR(AND(J66="",K66=""),AND(J66="",K66="□"),AND(J66="□",K66=""),AND(J66="□",K66="□")),"NG","OK")))</f>
        <v>OK</v>
      </c>
      <c r="R66" s="10" t="str">
        <f>IF(OR(AND(C66&lt;&gt;"",D66&lt;&gt;"",F66&lt;&gt;"",G66&lt;&gt;""),(C66="")),"OK","NG")</f>
        <v>OK</v>
      </c>
      <c r="T66" s="83" t="s">
        <v>271</v>
      </c>
    </row>
    <row r="67" spans="1:20" ht="22.5" customHeight="1">
      <c r="A67" s="6"/>
      <c r="B67" s="9"/>
      <c r="C67" s="72"/>
      <c r="D67" s="152"/>
      <c r="E67" s="152"/>
      <c r="F67" s="15"/>
      <c r="G67" s="7"/>
      <c r="H67" s="6"/>
      <c r="I67" s="6"/>
      <c r="J67" s="7" t="s">
        <v>1</v>
      </c>
      <c r="K67" s="8" t="s">
        <v>1</v>
      </c>
      <c r="L67" s="1"/>
      <c r="M67" s="1"/>
      <c r="N67" s="1"/>
      <c r="O67" s="20">
        <f t="shared" ref="O67:O72" si="17">L67-(M67+N67)</f>
        <v>0</v>
      </c>
      <c r="P67" s="29" t="str">
        <f>IF(OR(G67="新規",G67="追加",G67=""),"OK",(IF(AND(H67="",I67=""),"NG","OK")))</f>
        <v>OK</v>
      </c>
      <c r="Q67" s="10" t="str">
        <f t="shared" ref="Q67:Q72" si="18">IF(OR(G67="新規",G67="追加",G67=""),"OK",(IF(OR(AND(J67="",K67=""),AND(J67="",K67="□"),AND(J67="□",K67=""),AND(J67="□",K67="□")),"NG","OK")))</f>
        <v>OK</v>
      </c>
      <c r="R67" s="10" t="str">
        <f t="shared" ref="R67:R72" si="19">IF(OR(AND(C67&lt;&gt;"",D67&lt;&gt;"",F67&lt;&gt;"",G67&lt;&gt;""),(C67="")),"OK","NG")</f>
        <v>OK</v>
      </c>
      <c r="T67" s="82" t="s">
        <v>214</v>
      </c>
    </row>
    <row r="68" spans="1:20" ht="22.5" customHeight="1">
      <c r="A68" s="6"/>
      <c r="B68" s="9"/>
      <c r="C68" s="72"/>
      <c r="D68" s="152"/>
      <c r="E68" s="152"/>
      <c r="F68" s="15"/>
      <c r="G68" s="7"/>
      <c r="H68" s="6"/>
      <c r="I68" s="6"/>
      <c r="J68" s="7" t="s">
        <v>1</v>
      </c>
      <c r="K68" s="8" t="s">
        <v>1</v>
      </c>
      <c r="L68" s="1"/>
      <c r="M68" s="1"/>
      <c r="N68" s="1"/>
      <c r="O68" s="20">
        <f t="shared" si="17"/>
        <v>0</v>
      </c>
      <c r="P68" s="29" t="str">
        <f t="shared" ref="P68:P72" si="20">IF(OR(G68="新規",G68="追加",G68=""),"OK",(IF(AND(H68="",I68=""),"NG","OK")))</f>
        <v>OK</v>
      </c>
      <c r="Q68" s="10" t="str">
        <f t="shared" si="18"/>
        <v>OK</v>
      </c>
      <c r="R68" s="10" t="str">
        <f t="shared" si="19"/>
        <v>OK</v>
      </c>
      <c r="T68" s="80" t="s">
        <v>13</v>
      </c>
    </row>
    <row r="69" spans="1:20" ht="22.5" customHeight="1">
      <c r="A69" s="6"/>
      <c r="B69" s="9"/>
      <c r="C69" s="72"/>
      <c r="D69" s="152"/>
      <c r="E69" s="152"/>
      <c r="F69" s="15"/>
      <c r="G69" s="7"/>
      <c r="H69" s="6"/>
      <c r="I69" s="6"/>
      <c r="J69" s="7" t="s">
        <v>1</v>
      </c>
      <c r="K69" s="8" t="s">
        <v>1</v>
      </c>
      <c r="L69" s="1"/>
      <c r="M69" s="1"/>
      <c r="N69" s="1"/>
      <c r="O69" s="20">
        <f t="shared" si="17"/>
        <v>0</v>
      </c>
      <c r="P69" s="29" t="str">
        <f t="shared" si="20"/>
        <v>OK</v>
      </c>
      <c r="Q69" s="10" t="str">
        <f t="shared" si="18"/>
        <v>OK</v>
      </c>
      <c r="R69" s="10" t="str">
        <f t="shared" si="19"/>
        <v>OK</v>
      </c>
    </row>
    <row r="70" spans="1:20" ht="22.5" customHeight="1">
      <c r="A70" s="6"/>
      <c r="B70" s="9"/>
      <c r="C70" s="72"/>
      <c r="D70" s="152"/>
      <c r="E70" s="152"/>
      <c r="F70" s="16"/>
      <c r="G70" s="7"/>
      <c r="H70" s="6"/>
      <c r="I70" s="6"/>
      <c r="J70" s="7" t="s">
        <v>1</v>
      </c>
      <c r="K70" s="8" t="s">
        <v>1</v>
      </c>
      <c r="L70" s="1"/>
      <c r="M70" s="1"/>
      <c r="N70" s="1"/>
      <c r="O70" s="20">
        <f t="shared" si="17"/>
        <v>0</v>
      </c>
      <c r="P70" s="29" t="str">
        <f t="shared" si="20"/>
        <v>OK</v>
      </c>
      <c r="Q70" s="10" t="str">
        <f t="shared" si="18"/>
        <v>OK</v>
      </c>
      <c r="R70" s="10" t="str">
        <f t="shared" si="19"/>
        <v>OK</v>
      </c>
    </row>
    <row r="71" spans="1:20" ht="22.5" customHeight="1">
      <c r="A71" s="6"/>
      <c r="B71" s="9"/>
      <c r="C71" s="72"/>
      <c r="D71" s="152"/>
      <c r="E71" s="152"/>
      <c r="F71" s="15"/>
      <c r="G71" s="7"/>
      <c r="H71" s="6"/>
      <c r="I71" s="6"/>
      <c r="J71" s="7" t="s">
        <v>1</v>
      </c>
      <c r="K71" s="8" t="s">
        <v>1</v>
      </c>
      <c r="L71" s="1"/>
      <c r="M71" s="1"/>
      <c r="N71" s="1"/>
      <c r="O71" s="20">
        <f t="shared" si="17"/>
        <v>0</v>
      </c>
      <c r="P71" s="29" t="str">
        <f t="shared" si="20"/>
        <v>OK</v>
      </c>
      <c r="Q71" s="10" t="str">
        <f t="shared" si="18"/>
        <v>OK</v>
      </c>
      <c r="R71" s="10" t="str">
        <f t="shared" si="19"/>
        <v>OK</v>
      </c>
    </row>
    <row r="72" spans="1:20" ht="22.5" customHeight="1">
      <c r="A72" s="6"/>
      <c r="B72" s="9"/>
      <c r="C72" s="72"/>
      <c r="D72" s="152"/>
      <c r="E72" s="152"/>
      <c r="F72" s="15"/>
      <c r="G72" s="7"/>
      <c r="H72" s="6"/>
      <c r="I72" s="6"/>
      <c r="J72" s="7" t="s">
        <v>1</v>
      </c>
      <c r="K72" s="8" t="s">
        <v>1</v>
      </c>
      <c r="L72" s="1"/>
      <c r="M72" s="1"/>
      <c r="N72" s="1"/>
      <c r="O72" s="20">
        <f t="shared" si="17"/>
        <v>0</v>
      </c>
      <c r="P72" s="29" t="str">
        <f t="shared" si="20"/>
        <v>OK</v>
      </c>
      <c r="Q72" s="10" t="str">
        <f t="shared" si="18"/>
        <v>OK</v>
      </c>
      <c r="R72" s="10" t="str">
        <f t="shared" si="19"/>
        <v>OK</v>
      </c>
    </row>
    <row r="73" spans="1:20" ht="22.5" customHeight="1">
      <c r="A73" s="12"/>
      <c r="B73" s="13"/>
      <c r="C73" s="14"/>
      <c r="D73" s="13"/>
      <c r="E73" s="14"/>
      <c r="F73" s="14"/>
      <c r="G73" s="13"/>
      <c r="H73" s="13"/>
      <c r="I73" s="12"/>
      <c r="J73" s="12"/>
      <c r="K73" s="68" t="s">
        <v>137</v>
      </c>
      <c r="L73" s="27">
        <f>SUM(L66:L72)</f>
        <v>0</v>
      </c>
      <c r="M73" s="27">
        <f t="shared" ref="M73:N73" si="21">SUM(M66:M72)</f>
        <v>0</v>
      </c>
      <c r="N73" s="27">
        <f t="shared" si="21"/>
        <v>0</v>
      </c>
      <c r="O73" s="27">
        <f>L73-(M73+N73)</f>
        <v>0</v>
      </c>
      <c r="P73" s="76"/>
      <c r="Q73" s="77"/>
      <c r="R73" s="77"/>
    </row>
    <row r="74" spans="1:20" ht="22.5" customHeight="1">
      <c r="A74" s="48" t="s">
        <v>132</v>
      </c>
      <c r="B74" s="13"/>
      <c r="C74" s="14"/>
      <c r="D74" s="13"/>
      <c r="E74" s="14"/>
      <c r="F74" s="14"/>
      <c r="G74" s="13"/>
      <c r="H74" s="13"/>
      <c r="I74" s="12"/>
      <c r="J74" s="12"/>
      <c r="K74" s="12"/>
      <c r="L74" s="12"/>
      <c r="M74" s="12"/>
      <c r="N74" s="12"/>
      <c r="O74" s="12"/>
      <c r="P74" s="76"/>
      <c r="Q74" s="77"/>
      <c r="R74" s="77"/>
    </row>
    <row r="75" spans="1:20" ht="22.5" customHeight="1">
      <c r="A75" s="162" t="s">
        <v>217</v>
      </c>
      <c r="B75" s="160" t="s">
        <v>67</v>
      </c>
      <c r="C75" s="150" t="s">
        <v>286</v>
      </c>
      <c r="D75" s="150"/>
      <c r="E75" s="150"/>
      <c r="F75" s="150"/>
      <c r="G75" s="160" t="s">
        <v>38</v>
      </c>
      <c r="H75" s="147" t="s">
        <v>47</v>
      </c>
      <c r="I75" s="148"/>
      <c r="J75" s="148"/>
      <c r="K75" s="149"/>
      <c r="L75" s="144" t="s">
        <v>216</v>
      </c>
      <c r="M75" s="145"/>
      <c r="N75" s="145"/>
      <c r="O75" s="146"/>
      <c r="P75" s="76"/>
      <c r="Q75" s="77"/>
      <c r="R75" s="61"/>
    </row>
    <row r="76" spans="1:20" ht="22.5" customHeight="1">
      <c r="A76" s="161"/>
      <c r="B76" s="161"/>
      <c r="C76" s="68" t="s">
        <v>215</v>
      </c>
      <c r="D76" s="150" t="s">
        <v>120</v>
      </c>
      <c r="E76" s="150"/>
      <c r="F76" s="68" t="s">
        <v>15</v>
      </c>
      <c r="G76" s="161"/>
      <c r="H76" s="84" t="s">
        <v>29</v>
      </c>
      <c r="I76" s="84" t="s">
        <v>28</v>
      </c>
      <c r="J76" s="22" t="s">
        <v>18</v>
      </c>
      <c r="K76" s="22" t="s">
        <v>19</v>
      </c>
      <c r="L76" s="53" t="s">
        <v>109</v>
      </c>
      <c r="M76" s="53" t="s">
        <v>110</v>
      </c>
      <c r="N76" s="53" t="s">
        <v>111</v>
      </c>
      <c r="O76" s="53" t="s">
        <v>112</v>
      </c>
      <c r="P76" s="76"/>
      <c r="Q76" s="77"/>
      <c r="R76" s="70" t="s">
        <v>115</v>
      </c>
      <c r="T76" s="81" t="s">
        <v>153</v>
      </c>
    </row>
    <row r="77" spans="1:20" ht="22.5" customHeight="1">
      <c r="A77" s="6"/>
      <c r="B77" s="9"/>
      <c r="C77" s="72"/>
      <c r="D77" s="152"/>
      <c r="E77" s="152"/>
      <c r="F77" s="15"/>
      <c r="G77" s="7"/>
      <c r="H77" s="22"/>
      <c r="I77" s="22"/>
      <c r="J77" s="22" t="s">
        <v>1</v>
      </c>
      <c r="K77" s="22" t="s">
        <v>1</v>
      </c>
      <c r="L77" s="1"/>
      <c r="M77" s="1"/>
      <c r="N77" s="1"/>
      <c r="O77" s="20">
        <f>L77-(M77+N77)</f>
        <v>0</v>
      </c>
      <c r="P77" s="76"/>
      <c r="Q77" s="77"/>
      <c r="R77" s="10" t="str">
        <f>IF(OR(AND(C77&lt;&gt;"",D77&lt;&gt;"",F77&lt;&gt;"",G77&lt;&gt;""),(C77="")),"OK","NG")</f>
        <v>OK</v>
      </c>
      <c r="T77" s="81" t="s">
        <v>273</v>
      </c>
    </row>
    <row r="78" spans="1:20" ht="22.5" customHeight="1">
      <c r="A78" s="6"/>
      <c r="B78" s="9"/>
      <c r="C78" s="72"/>
      <c r="D78" s="152"/>
      <c r="E78" s="152"/>
      <c r="F78" s="15"/>
      <c r="G78" s="7"/>
      <c r="H78" s="22"/>
      <c r="I78" s="22"/>
      <c r="J78" s="22" t="s">
        <v>1</v>
      </c>
      <c r="K78" s="22" t="s">
        <v>1</v>
      </c>
      <c r="L78" s="1"/>
      <c r="M78" s="1"/>
      <c r="N78" s="1"/>
      <c r="O78" s="20">
        <f t="shared" ref="O78:O83" si="22">L78-(M78+N78)</f>
        <v>0</v>
      </c>
      <c r="P78" s="76"/>
      <c r="Q78" s="77"/>
      <c r="R78" s="10" t="str">
        <f t="shared" ref="R78:R83" si="23">IF(OR(AND(C78&lt;&gt;"",D78&lt;&gt;"",F78&lt;&gt;"",G78&lt;&gt;""),(C78="")),"OK","NG")</f>
        <v>OK</v>
      </c>
      <c r="T78" s="81" t="s">
        <v>163</v>
      </c>
    </row>
    <row r="79" spans="1:20" ht="22.5" customHeight="1">
      <c r="A79" s="6"/>
      <c r="B79" s="9"/>
      <c r="C79" s="72"/>
      <c r="D79" s="152"/>
      <c r="E79" s="152"/>
      <c r="F79" s="15"/>
      <c r="G79" s="7"/>
      <c r="H79" s="22"/>
      <c r="I79" s="22"/>
      <c r="J79" s="22" t="s">
        <v>1</v>
      </c>
      <c r="K79" s="22" t="s">
        <v>1</v>
      </c>
      <c r="L79" s="1"/>
      <c r="M79" s="1"/>
      <c r="N79" s="1"/>
      <c r="O79" s="20">
        <f t="shared" si="22"/>
        <v>0</v>
      </c>
      <c r="P79" s="76"/>
      <c r="Q79" s="77"/>
      <c r="R79" s="10" t="str">
        <f t="shared" si="23"/>
        <v>OK</v>
      </c>
      <c r="T79" s="81" t="s">
        <v>214</v>
      </c>
    </row>
    <row r="80" spans="1:20" ht="22.5" customHeight="1">
      <c r="A80" s="6"/>
      <c r="B80" s="9"/>
      <c r="C80" s="72"/>
      <c r="D80" s="152"/>
      <c r="E80" s="152"/>
      <c r="F80" s="15"/>
      <c r="G80" s="7"/>
      <c r="H80" s="22"/>
      <c r="I80" s="22"/>
      <c r="J80" s="22" t="s">
        <v>1</v>
      </c>
      <c r="K80" s="22" t="s">
        <v>1</v>
      </c>
      <c r="L80" s="1"/>
      <c r="M80" s="1"/>
      <c r="N80" s="1"/>
      <c r="O80" s="20">
        <f t="shared" si="22"/>
        <v>0</v>
      </c>
      <c r="P80" s="76"/>
      <c r="Q80" s="77"/>
      <c r="R80" s="10" t="str">
        <f>IF(OR(AND(C80&lt;&gt;"",D80&lt;&gt;"",F80&lt;&gt;"",G80&lt;&gt;""),(C80="")),"OK","NG")</f>
        <v>OK</v>
      </c>
      <c r="T80" s="81" t="s">
        <v>13</v>
      </c>
    </row>
    <row r="81" spans="1:20" ht="22.5" customHeight="1">
      <c r="A81" s="6"/>
      <c r="B81" s="9"/>
      <c r="C81" s="72"/>
      <c r="D81" s="152"/>
      <c r="E81" s="152"/>
      <c r="F81" s="16"/>
      <c r="G81" s="7"/>
      <c r="H81" s="22"/>
      <c r="I81" s="22"/>
      <c r="J81" s="22" t="s">
        <v>1</v>
      </c>
      <c r="K81" s="22" t="s">
        <v>1</v>
      </c>
      <c r="L81" s="1"/>
      <c r="M81" s="1"/>
      <c r="N81" s="1"/>
      <c r="O81" s="20">
        <f t="shared" si="22"/>
        <v>0</v>
      </c>
      <c r="P81" s="76"/>
      <c r="Q81" s="77"/>
      <c r="R81" s="10" t="str">
        <f>IF(OR(AND(C81&lt;&gt;"",D81&lt;&gt;"",F81&lt;&gt;"",G81&lt;&gt;""),(C81="")),"OK","NG")</f>
        <v>OK</v>
      </c>
    </row>
    <row r="82" spans="1:20" ht="22.5" customHeight="1">
      <c r="A82" s="6"/>
      <c r="B82" s="9"/>
      <c r="C82" s="72"/>
      <c r="D82" s="152"/>
      <c r="E82" s="152"/>
      <c r="F82" s="15"/>
      <c r="G82" s="7"/>
      <c r="H82" s="22"/>
      <c r="I82" s="22"/>
      <c r="J82" s="22" t="s">
        <v>1</v>
      </c>
      <c r="K82" s="22" t="s">
        <v>1</v>
      </c>
      <c r="L82" s="1"/>
      <c r="M82" s="1"/>
      <c r="N82" s="1"/>
      <c r="O82" s="20">
        <f t="shared" si="22"/>
        <v>0</v>
      </c>
      <c r="P82" s="76"/>
      <c r="Q82" s="77"/>
      <c r="R82" s="10" t="str">
        <f t="shared" si="23"/>
        <v>OK</v>
      </c>
    </row>
    <row r="83" spans="1:20" ht="22.5" customHeight="1">
      <c r="A83" s="6"/>
      <c r="B83" s="9"/>
      <c r="C83" s="72"/>
      <c r="D83" s="152"/>
      <c r="E83" s="152"/>
      <c r="F83" s="15"/>
      <c r="G83" s="7"/>
      <c r="H83" s="22"/>
      <c r="I83" s="22"/>
      <c r="J83" s="22" t="s">
        <v>1</v>
      </c>
      <c r="K83" s="22" t="s">
        <v>1</v>
      </c>
      <c r="L83" s="1"/>
      <c r="M83" s="1"/>
      <c r="N83" s="1"/>
      <c r="O83" s="20">
        <f t="shared" si="22"/>
        <v>0</v>
      </c>
      <c r="P83" s="76"/>
      <c r="Q83" s="77"/>
      <c r="R83" s="10" t="str">
        <f t="shared" si="23"/>
        <v>OK</v>
      </c>
    </row>
    <row r="84" spans="1:20" ht="22.5" customHeight="1">
      <c r="A84" s="12"/>
      <c r="B84" s="13"/>
      <c r="C84" s="14"/>
      <c r="D84" s="13"/>
      <c r="E84" s="14"/>
      <c r="F84" s="14"/>
      <c r="G84" s="13"/>
      <c r="H84" s="13"/>
      <c r="I84" s="12"/>
      <c r="J84" s="12"/>
      <c r="K84" s="68" t="s">
        <v>137</v>
      </c>
      <c r="L84" s="27">
        <f>SUM(L77:L83)</f>
        <v>0</v>
      </c>
      <c r="M84" s="27">
        <f t="shared" ref="M84:N84" si="24">SUM(M77:M83)</f>
        <v>0</v>
      </c>
      <c r="N84" s="27">
        <f t="shared" si="24"/>
        <v>0</v>
      </c>
      <c r="O84" s="27">
        <f>L84-(M84+N84)</f>
        <v>0</v>
      </c>
      <c r="P84" s="76"/>
      <c r="Q84" s="77"/>
      <c r="R84" s="77"/>
    </row>
    <row r="85" spans="1:20" ht="22.5" customHeight="1">
      <c r="A85" s="48" t="s">
        <v>133</v>
      </c>
      <c r="B85" s="13"/>
      <c r="C85" s="14"/>
      <c r="D85" s="13"/>
      <c r="E85" s="14"/>
      <c r="F85" s="14"/>
      <c r="G85" s="13"/>
      <c r="H85" s="13"/>
      <c r="I85" s="12"/>
      <c r="K85" s="12"/>
      <c r="L85" s="12"/>
      <c r="M85" s="12"/>
      <c r="N85" s="12"/>
      <c r="O85" s="12"/>
      <c r="P85" s="76"/>
      <c r="Q85" s="77"/>
      <c r="R85" s="77"/>
    </row>
    <row r="86" spans="1:20" ht="22.5" customHeight="1">
      <c r="A86" s="162" t="s">
        <v>217</v>
      </c>
      <c r="B86" s="160" t="s">
        <v>67</v>
      </c>
      <c r="C86" s="150" t="s">
        <v>286</v>
      </c>
      <c r="D86" s="150"/>
      <c r="E86" s="150"/>
      <c r="F86" s="150"/>
      <c r="G86" s="160" t="s">
        <v>38</v>
      </c>
      <c r="H86" s="144" t="s">
        <v>47</v>
      </c>
      <c r="I86" s="145"/>
      <c r="J86" s="145"/>
      <c r="K86" s="146"/>
      <c r="L86" s="144" t="s">
        <v>216</v>
      </c>
      <c r="M86" s="145"/>
      <c r="N86" s="145"/>
      <c r="O86" s="146"/>
      <c r="P86" s="48" t="s">
        <v>96</v>
      </c>
      <c r="Q86" s="48" t="s">
        <v>96</v>
      </c>
      <c r="R86" s="61"/>
      <c r="T86" s="81" t="s">
        <v>153</v>
      </c>
    </row>
    <row r="87" spans="1:20" ht="22.5" customHeight="1">
      <c r="A87" s="161"/>
      <c r="B87" s="161"/>
      <c r="C87" s="68" t="s">
        <v>215</v>
      </c>
      <c r="D87" s="150" t="s">
        <v>120</v>
      </c>
      <c r="E87" s="150"/>
      <c r="F87" s="68" t="s">
        <v>15</v>
      </c>
      <c r="G87" s="161"/>
      <c r="H87" s="69" t="s">
        <v>29</v>
      </c>
      <c r="I87" s="69" t="s">
        <v>28</v>
      </c>
      <c r="J87" s="68" t="s">
        <v>18</v>
      </c>
      <c r="K87" s="68" t="s">
        <v>19</v>
      </c>
      <c r="L87" s="53" t="s">
        <v>109</v>
      </c>
      <c r="M87" s="53" t="s">
        <v>110</v>
      </c>
      <c r="N87" s="53" t="s">
        <v>111</v>
      </c>
      <c r="O87" s="53" t="s">
        <v>112</v>
      </c>
      <c r="P87" s="70" t="s">
        <v>104</v>
      </c>
      <c r="Q87" s="70" t="s">
        <v>116</v>
      </c>
      <c r="R87" s="70" t="s">
        <v>115</v>
      </c>
      <c r="T87" s="81" t="s">
        <v>159</v>
      </c>
    </row>
    <row r="88" spans="1:20" ht="22.5" customHeight="1">
      <c r="A88" s="6"/>
      <c r="B88" s="9"/>
      <c r="C88" s="72"/>
      <c r="D88" s="152"/>
      <c r="E88" s="152"/>
      <c r="F88" s="15"/>
      <c r="G88" s="7"/>
      <c r="H88" s="6"/>
      <c r="I88" s="6"/>
      <c r="J88" s="7" t="s">
        <v>1</v>
      </c>
      <c r="K88" s="8" t="s">
        <v>1</v>
      </c>
      <c r="L88" s="1"/>
      <c r="M88" s="1"/>
      <c r="N88" s="1"/>
      <c r="O88" s="20">
        <f>L88-(M88+N88)</f>
        <v>0</v>
      </c>
      <c r="P88" s="29" t="str">
        <f>IF(OR(G88="新規",G88="追加",G88=""),"OK",(IF(AND(H88="",I88=""),"NG","OK")))</f>
        <v>OK</v>
      </c>
      <c r="Q88" s="10" t="str">
        <f>IF(OR(G88="新規",G88="追加",G88=""),"OK",(IF(OR(AND(J88="",K88=""),AND(J88="",K88="□"),AND(J88="□",K88=""),AND(J88="□",K88="□")),"NG","OK")))</f>
        <v>OK</v>
      </c>
      <c r="R88" s="10" t="str">
        <f>IF(OR(AND(C88&lt;&gt;"",D88&lt;&gt;"",F88&lt;&gt;"",G88&lt;&gt;""),(C88="")),"OK","NG")</f>
        <v>OK</v>
      </c>
      <c r="T88" s="81" t="s">
        <v>13</v>
      </c>
    </row>
    <row r="89" spans="1:20" ht="22.5" customHeight="1">
      <c r="A89" s="6"/>
      <c r="B89" s="9"/>
      <c r="C89" s="72"/>
      <c r="D89" s="152"/>
      <c r="E89" s="152"/>
      <c r="F89" s="15"/>
      <c r="G89" s="7"/>
      <c r="H89" s="6"/>
      <c r="I89" s="6"/>
      <c r="J89" s="7" t="s">
        <v>1</v>
      </c>
      <c r="K89" s="8" t="s">
        <v>1</v>
      </c>
      <c r="L89" s="1"/>
      <c r="M89" s="1"/>
      <c r="N89" s="1"/>
      <c r="O89" s="20">
        <f t="shared" ref="O89:O94" si="25">L89-(M89+N89)</f>
        <v>0</v>
      </c>
      <c r="P89" s="29" t="str">
        <f t="shared" ref="P89:P94" si="26">IF(OR(G89="新規",G89="追加",G89=""),"OK",(IF(AND(H89="",I89=""),"NG","OK")))</f>
        <v>OK</v>
      </c>
      <c r="Q89" s="10" t="str">
        <f t="shared" ref="Q89:Q94" si="27">IF(OR(G89="新規",G89="追加",G89=""),"OK",(IF(OR(AND(J89="",K89=""),AND(J89="",K89="□"),AND(J89="□",K89=""),AND(J89="□",K89="□")),"NG","OK")))</f>
        <v>OK</v>
      </c>
      <c r="R89" s="10" t="str">
        <f t="shared" ref="R89:R94" si="28">IF(OR(AND(C89&lt;&gt;"",D89&lt;&gt;"",F89&lt;&gt;"",G89&lt;&gt;""),(C89="")),"OK","NG")</f>
        <v>OK</v>
      </c>
    </row>
    <row r="90" spans="1:20" ht="22.5" customHeight="1">
      <c r="A90" s="6"/>
      <c r="B90" s="9"/>
      <c r="C90" s="72"/>
      <c r="D90" s="152"/>
      <c r="E90" s="152"/>
      <c r="F90" s="15"/>
      <c r="G90" s="7"/>
      <c r="H90" s="6"/>
      <c r="I90" s="6"/>
      <c r="J90" s="7" t="s">
        <v>1</v>
      </c>
      <c r="K90" s="8" t="s">
        <v>1</v>
      </c>
      <c r="L90" s="1"/>
      <c r="M90" s="1"/>
      <c r="N90" s="1"/>
      <c r="O90" s="20">
        <f t="shared" si="25"/>
        <v>0</v>
      </c>
      <c r="P90" s="29" t="str">
        <f t="shared" si="26"/>
        <v>OK</v>
      </c>
      <c r="Q90" s="10" t="str">
        <f t="shared" si="27"/>
        <v>OK</v>
      </c>
      <c r="R90" s="10" t="str">
        <f t="shared" si="28"/>
        <v>OK</v>
      </c>
    </row>
    <row r="91" spans="1:20" ht="22.5" customHeight="1">
      <c r="A91" s="6"/>
      <c r="B91" s="9"/>
      <c r="C91" s="72"/>
      <c r="D91" s="152"/>
      <c r="E91" s="152"/>
      <c r="F91" s="15"/>
      <c r="G91" s="7"/>
      <c r="H91" s="6"/>
      <c r="I91" s="6"/>
      <c r="J91" s="7" t="s">
        <v>1</v>
      </c>
      <c r="K91" s="8" t="s">
        <v>1</v>
      </c>
      <c r="L91" s="1"/>
      <c r="M91" s="1"/>
      <c r="N91" s="1"/>
      <c r="O91" s="20">
        <f t="shared" si="25"/>
        <v>0</v>
      </c>
      <c r="P91" s="29" t="str">
        <f t="shared" si="26"/>
        <v>OK</v>
      </c>
      <c r="Q91" s="10" t="str">
        <f t="shared" si="27"/>
        <v>OK</v>
      </c>
      <c r="R91" s="10" t="str">
        <f t="shared" si="28"/>
        <v>OK</v>
      </c>
    </row>
    <row r="92" spans="1:20" ht="22.5" customHeight="1">
      <c r="A92" s="6"/>
      <c r="B92" s="9"/>
      <c r="C92" s="72"/>
      <c r="D92" s="152"/>
      <c r="E92" s="152"/>
      <c r="F92" s="16"/>
      <c r="G92" s="7"/>
      <c r="H92" s="6"/>
      <c r="I92" s="6"/>
      <c r="J92" s="7" t="s">
        <v>1</v>
      </c>
      <c r="K92" s="8" t="s">
        <v>1</v>
      </c>
      <c r="L92" s="1"/>
      <c r="M92" s="1"/>
      <c r="N92" s="1"/>
      <c r="O92" s="20">
        <f t="shared" si="25"/>
        <v>0</v>
      </c>
      <c r="P92" s="29" t="str">
        <f t="shared" si="26"/>
        <v>OK</v>
      </c>
      <c r="Q92" s="10" t="str">
        <f t="shared" si="27"/>
        <v>OK</v>
      </c>
      <c r="R92" s="10" t="str">
        <f t="shared" si="28"/>
        <v>OK</v>
      </c>
    </row>
    <row r="93" spans="1:20" ht="22.5" customHeight="1">
      <c r="A93" s="6"/>
      <c r="B93" s="9"/>
      <c r="C93" s="72"/>
      <c r="D93" s="152"/>
      <c r="E93" s="152"/>
      <c r="F93" s="15"/>
      <c r="G93" s="7"/>
      <c r="H93" s="6"/>
      <c r="I93" s="6"/>
      <c r="J93" s="7" t="s">
        <v>1</v>
      </c>
      <c r="K93" s="8" t="s">
        <v>1</v>
      </c>
      <c r="L93" s="1"/>
      <c r="M93" s="1"/>
      <c r="N93" s="1"/>
      <c r="O93" s="20">
        <f t="shared" si="25"/>
        <v>0</v>
      </c>
      <c r="P93" s="29" t="str">
        <f t="shared" si="26"/>
        <v>OK</v>
      </c>
      <c r="Q93" s="10" t="str">
        <f t="shared" si="27"/>
        <v>OK</v>
      </c>
      <c r="R93" s="10" t="str">
        <f t="shared" si="28"/>
        <v>OK</v>
      </c>
    </row>
    <row r="94" spans="1:20" ht="22.5" customHeight="1">
      <c r="A94" s="6"/>
      <c r="B94" s="9"/>
      <c r="C94" s="72"/>
      <c r="D94" s="152"/>
      <c r="E94" s="152"/>
      <c r="F94" s="15"/>
      <c r="G94" s="7"/>
      <c r="H94" s="6"/>
      <c r="I94" s="6"/>
      <c r="J94" s="7" t="s">
        <v>1</v>
      </c>
      <c r="K94" s="8" t="s">
        <v>1</v>
      </c>
      <c r="L94" s="1"/>
      <c r="M94" s="1"/>
      <c r="N94" s="1"/>
      <c r="O94" s="20">
        <f t="shared" si="25"/>
        <v>0</v>
      </c>
      <c r="P94" s="29" t="str">
        <f t="shared" si="26"/>
        <v>OK</v>
      </c>
      <c r="Q94" s="10" t="str">
        <f t="shared" si="27"/>
        <v>OK</v>
      </c>
      <c r="R94" s="10" t="str">
        <f t="shared" si="28"/>
        <v>OK</v>
      </c>
    </row>
    <row r="95" spans="1:20" ht="22.5" customHeight="1">
      <c r="A95" s="12"/>
      <c r="B95" s="13"/>
      <c r="C95" s="14"/>
      <c r="D95" s="13"/>
      <c r="E95" s="14"/>
      <c r="F95" s="14"/>
      <c r="G95" s="13"/>
      <c r="H95" s="13"/>
      <c r="I95" s="12"/>
      <c r="J95" s="12"/>
      <c r="K95" s="68" t="s">
        <v>137</v>
      </c>
      <c r="L95" s="27">
        <f>SUM(L88:L94)</f>
        <v>0</v>
      </c>
      <c r="M95" s="27">
        <f t="shared" ref="M95:N95" si="29">SUM(M88:M94)</f>
        <v>0</v>
      </c>
      <c r="N95" s="27">
        <f t="shared" si="29"/>
        <v>0</v>
      </c>
      <c r="O95" s="27">
        <f>L95-(M95+N95)</f>
        <v>0</v>
      </c>
      <c r="P95" s="76"/>
      <c r="Q95" s="77"/>
      <c r="R95" s="77"/>
    </row>
    <row r="96" spans="1:20" ht="23" customHeight="1">
      <c r="A96" s="48" t="s">
        <v>134</v>
      </c>
      <c r="B96" s="13"/>
      <c r="C96" s="14"/>
      <c r="D96" s="13"/>
      <c r="E96" s="14"/>
      <c r="F96" s="14"/>
      <c r="G96" s="13"/>
      <c r="H96" s="13"/>
      <c r="I96" s="12"/>
      <c r="J96" s="12"/>
      <c r="K96" s="12"/>
      <c r="L96" s="12"/>
      <c r="M96" s="12"/>
      <c r="N96" s="12"/>
      <c r="O96" s="12"/>
      <c r="P96" s="76"/>
      <c r="Q96" s="77"/>
      <c r="R96" s="77"/>
    </row>
    <row r="97" spans="1:20" ht="23" customHeight="1">
      <c r="A97" s="162" t="s">
        <v>217</v>
      </c>
      <c r="B97" s="160" t="s">
        <v>67</v>
      </c>
      <c r="C97" s="150" t="s">
        <v>286</v>
      </c>
      <c r="D97" s="150"/>
      <c r="E97" s="150"/>
      <c r="F97" s="150"/>
      <c r="G97" s="160" t="s">
        <v>38</v>
      </c>
      <c r="H97" s="144" t="s">
        <v>47</v>
      </c>
      <c r="I97" s="145"/>
      <c r="J97" s="145"/>
      <c r="K97" s="146"/>
      <c r="L97" s="144" t="s">
        <v>216</v>
      </c>
      <c r="M97" s="145"/>
      <c r="N97" s="145"/>
      <c r="O97" s="146"/>
      <c r="P97" s="48" t="s">
        <v>96</v>
      </c>
      <c r="Q97" s="48" t="s">
        <v>96</v>
      </c>
      <c r="R97" s="61"/>
    </row>
    <row r="98" spans="1:20" ht="23" customHeight="1">
      <c r="A98" s="161"/>
      <c r="B98" s="161"/>
      <c r="C98" s="68" t="s">
        <v>215</v>
      </c>
      <c r="D98" s="150" t="s">
        <v>120</v>
      </c>
      <c r="E98" s="150"/>
      <c r="F98" s="68" t="s">
        <v>15</v>
      </c>
      <c r="G98" s="161"/>
      <c r="H98" s="69" t="s">
        <v>29</v>
      </c>
      <c r="I98" s="69" t="s">
        <v>28</v>
      </c>
      <c r="J98" s="68" t="s">
        <v>18</v>
      </c>
      <c r="K98" s="68" t="s">
        <v>19</v>
      </c>
      <c r="L98" s="53" t="s">
        <v>109</v>
      </c>
      <c r="M98" s="53" t="s">
        <v>110</v>
      </c>
      <c r="N98" s="53" t="s">
        <v>111</v>
      </c>
      <c r="O98" s="53" t="s">
        <v>112</v>
      </c>
      <c r="P98" s="70" t="s">
        <v>104</v>
      </c>
      <c r="Q98" s="70" t="s">
        <v>116</v>
      </c>
      <c r="R98" s="70" t="s">
        <v>115</v>
      </c>
      <c r="T98" s="81" t="s">
        <v>153</v>
      </c>
    </row>
    <row r="99" spans="1:20" ht="23" customHeight="1">
      <c r="A99" s="6"/>
      <c r="B99" s="9"/>
      <c r="C99" s="72"/>
      <c r="D99" s="152"/>
      <c r="E99" s="152"/>
      <c r="F99" s="15"/>
      <c r="G99" s="7"/>
      <c r="H99" s="6"/>
      <c r="I99" s="6"/>
      <c r="J99" s="7" t="s">
        <v>1</v>
      </c>
      <c r="K99" s="8" t="s">
        <v>1</v>
      </c>
      <c r="L99" s="1"/>
      <c r="M99" s="1"/>
      <c r="N99" s="1"/>
      <c r="O99" s="20">
        <f>L99-(M99+N99)</f>
        <v>0</v>
      </c>
      <c r="P99" s="29" t="str">
        <f>IF(OR(G99="新規",G99="追加",G99=""),"OK",(IF(AND(H99="",I99=""),"NG","OK")))</f>
        <v>OK</v>
      </c>
      <c r="Q99" s="10" t="str">
        <f>IF(OR(G99="新規",G99="追加",G99=""),"OK",(IF(OR(AND(J99="",K99=""),AND(J99="",K99="□"),AND(J99="□",K99=""),AND(J99="□",K99="□")),"NG","OK")))</f>
        <v>OK</v>
      </c>
      <c r="R99" s="10" t="str">
        <f>IF(OR(AND(C99&lt;&gt;"",D99&lt;&gt;"",F99&lt;&gt;"",G99&lt;&gt;""),(C99="")),"OK","NG")</f>
        <v>OK</v>
      </c>
      <c r="T99" s="81" t="s">
        <v>161</v>
      </c>
    </row>
    <row r="100" spans="1:20" ht="23" customHeight="1">
      <c r="A100" s="6"/>
      <c r="B100" s="9"/>
      <c r="C100" s="72"/>
      <c r="D100" s="152"/>
      <c r="E100" s="152"/>
      <c r="F100" s="15"/>
      <c r="G100" s="7"/>
      <c r="H100" s="6"/>
      <c r="I100" s="6"/>
      <c r="J100" s="7" t="s">
        <v>1</v>
      </c>
      <c r="K100" s="8" t="s">
        <v>1</v>
      </c>
      <c r="L100" s="1"/>
      <c r="M100" s="1"/>
      <c r="N100" s="1"/>
      <c r="O100" s="20">
        <f t="shared" ref="O100:O105" si="30">L100-(M100+N100)</f>
        <v>0</v>
      </c>
      <c r="P100" s="29" t="str">
        <f t="shared" ref="P100:P105" si="31">IF(OR(G100="新規",G100="追加",G100=""),"OK",(IF(AND(H100="",I100=""),"NG","OK")))</f>
        <v>OK</v>
      </c>
      <c r="Q100" s="10" t="str">
        <f t="shared" ref="Q100:Q105" si="32">IF(OR(G100="新規",G100="追加",G100=""),"OK",(IF(OR(AND(J100="",K100=""),AND(J100="",K100="□"),AND(J100="□",K100=""),AND(J100="□",K100="□")),"NG","OK")))</f>
        <v>OK</v>
      </c>
      <c r="R100" s="10" t="str">
        <f t="shared" ref="R100:R105" si="33">IF(OR(AND(C100&lt;&gt;"",D100&lt;&gt;"",F100&lt;&gt;"",G100&lt;&gt;""),(C100="")),"OK","NG")</f>
        <v>OK</v>
      </c>
      <c r="T100" s="81" t="s">
        <v>218</v>
      </c>
    </row>
    <row r="101" spans="1:20" ht="23" customHeight="1">
      <c r="A101" s="6"/>
      <c r="B101" s="9"/>
      <c r="C101" s="72"/>
      <c r="D101" s="152"/>
      <c r="E101" s="152"/>
      <c r="F101" s="15"/>
      <c r="G101" s="7"/>
      <c r="H101" s="6"/>
      <c r="I101" s="6"/>
      <c r="J101" s="7" t="s">
        <v>1</v>
      </c>
      <c r="K101" s="8" t="s">
        <v>1</v>
      </c>
      <c r="L101" s="1"/>
      <c r="M101" s="1"/>
      <c r="N101" s="1"/>
      <c r="O101" s="20">
        <f t="shared" si="30"/>
        <v>0</v>
      </c>
      <c r="P101" s="29" t="str">
        <f t="shared" si="31"/>
        <v>OK</v>
      </c>
      <c r="Q101" s="10" t="str">
        <f t="shared" si="32"/>
        <v>OK</v>
      </c>
      <c r="R101" s="10" t="str">
        <f t="shared" si="33"/>
        <v>OK</v>
      </c>
      <c r="T101" s="81" t="s">
        <v>160</v>
      </c>
    </row>
    <row r="102" spans="1:20" ht="23" customHeight="1">
      <c r="A102" s="6"/>
      <c r="B102" s="9"/>
      <c r="C102" s="72"/>
      <c r="D102" s="152"/>
      <c r="E102" s="152"/>
      <c r="F102" s="15"/>
      <c r="G102" s="7"/>
      <c r="H102" s="6"/>
      <c r="I102" s="6"/>
      <c r="J102" s="7" t="s">
        <v>1</v>
      </c>
      <c r="K102" s="8" t="s">
        <v>1</v>
      </c>
      <c r="L102" s="1"/>
      <c r="M102" s="1"/>
      <c r="N102" s="1"/>
      <c r="O102" s="20">
        <f t="shared" si="30"/>
        <v>0</v>
      </c>
      <c r="P102" s="29" t="str">
        <f t="shared" si="31"/>
        <v>OK</v>
      </c>
      <c r="Q102" s="10" t="str">
        <f t="shared" si="32"/>
        <v>OK</v>
      </c>
      <c r="R102" s="10" t="str">
        <f t="shared" si="33"/>
        <v>OK</v>
      </c>
      <c r="T102" s="81" t="s">
        <v>13</v>
      </c>
    </row>
    <row r="103" spans="1:20" ht="23" customHeight="1">
      <c r="A103" s="6"/>
      <c r="B103" s="9"/>
      <c r="C103" s="72"/>
      <c r="D103" s="152"/>
      <c r="E103" s="152"/>
      <c r="F103" s="16"/>
      <c r="G103" s="7"/>
      <c r="H103" s="6"/>
      <c r="I103" s="6"/>
      <c r="J103" s="7" t="s">
        <v>1</v>
      </c>
      <c r="K103" s="8" t="s">
        <v>1</v>
      </c>
      <c r="L103" s="1"/>
      <c r="M103" s="1"/>
      <c r="N103" s="1"/>
      <c r="O103" s="20">
        <f t="shared" si="30"/>
        <v>0</v>
      </c>
      <c r="P103" s="29" t="str">
        <f t="shared" si="31"/>
        <v>OK</v>
      </c>
      <c r="Q103" s="10" t="str">
        <f>IF(OR(G103="新規",G103="追加",G103=""),"OK",(IF(OR(AND(J103="",K103=""),AND(J103="",K103="□"),AND(J103="□",K103=""),AND(J103="□",K103="□")),"NG","OK")))</f>
        <v>OK</v>
      </c>
      <c r="R103" s="10" t="str">
        <f t="shared" si="33"/>
        <v>OK</v>
      </c>
    </row>
    <row r="104" spans="1:20" ht="23" customHeight="1">
      <c r="A104" s="6"/>
      <c r="B104" s="9"/>
      <c r="C104" s="72"/>
      <c r="D104" s="152"/>
      <c r="E104" s="152"/>
      <c r="F104" s="15"/>
      <c r="G104" s="7"/>
      <c r="H104" s="6"/>
      <c r="I104" s="6"/>
      <c r="J104" s="7" t="s">
        <v>1</v>
      </c>
      <c r="K104" s="8" t="s">
        <v>1</v>
      </c>
      <c r="L104" s="1"/>
      <c r="M104" s="1"/>
      <c r="N104" s="1"/>
      <c r="O104" s="20">
        <f t="shared" si="30"/>
        <v>0</v>
      </c>
      <c r="P104" s="29" t="str">
        <f t="shared" si="31"/>
        <v>OK</v>
      </c>
      <c r="Q104" s="10" t="str">
        <f t="shared" si="32"/>
        <v>OK</v>
      </c>
      <c r="R104" s="10" t="str">
        <f t="shared" si="33"/>
        <v>OK</v>
      </c>
    </row>
    <row r="105" spans="1:20" ht="22.5" customHeight="1">
      <c r="A105" s="6"/>
      <c r="B105" s="9"/>
      <c r="C105" s="72"/>
      <c r="D105" s="152"/>
      <c r="E105" s="152"/>
      <c r="F105" s="15"/>
      <c r="G105" s="7"/>
      <c r="H105" s="6"/>
      <c r="I105" s="6"/>
      <c r="J105" s="7" t="s">
        <v>1</v>
      </c>
      <c r="K105" s="8" t="s">
        <v>1</v>
      </c>
      <c r="L105" s="1"/>
      <c r="M105" s="1"/>
      <c r="N105" s="1"/>
      <c r="O105" s="20">
        <f t="shared" si="30"/>
        <v>0</v>
      </c>
      <c r="P105" s="29" t="str">
        <f t="shared" si="31"/>
        <v>OK</v>
      </c>
      <c r="Q105" s="10" t="str">
        <f t="shared" si="32"/>
        <v>OK</v>
      </c>
      <c r="R105" s="10" t="str">
        <f t="shared" si="33"/>
        <v>OK</v>
      </c>
    </row>
    <row r="106" spans="1:20" ht="22.5" customHeight="1">
      <c r="A106" s="12"/>
      <c r="B106" s="13"/>
      <c r="C106" s="14"/>
      <c r="D106" s="13"/>
      <c r="E106" s="14"/>
      <c r="F106" s="14"/>
      <c r="G106" s="13"/>
      <c r="H106" s="13"/>
      <c r="I106" s="12"/>
      <c r="J106" s="12"/>
      <c r="K106" s="68" t="s">
        <v>137</v>
      </c>
      <c r="L106" s="27">
        <f>SUM(L99:L105)</f>
        <v>0</v>
      </c>
      <c r="M106" s="27">
        <f t="shared" ref="M106:N106" si="34">SUM(M99:M105)</f>
        <v>0</v>
      </c>
      <c r="N106" s="27">
        <f t="shared" si="34"/>
        <v>0</v>
      </c>
      <c r="O106" s="27">
        <f>L106-(M106+N106)</f>
        <v>0</v>
      </c>
      <c r="P106" s="76"/>
      <c r="Q106" s="77"/>
      <c r="R106" s="77"/>
    </row>
    <row r="107" spans="1:20" ht="22.5" customHeight="1">
      <c r="A107" s="48" t="s">
        <v>136</v>
      </c>
      <c r="B107" s="13"/>
      <c r="C107" s="14"/>
      <c r="D107" s="13"/>
      <c r="E107" s="14"/>
      <c r="F107" s="14"/>
      <c r="G107" s="13"/>
      <c r="H107" s="13"/>
      <c r="I107" s="12"/>
      <c r="J107" s="12"/>
      <c r="K107" s="12"/>
      <c r="L107" s="12"/>
      <c r="M107" s="12"/>
      <c r="N107" s="12"/>
      <c r="O107" s="12"/>
      <c r="P107" s="76"/>
      <c r="Q107" s="77"/>
      <c r="R107" s="77"/>
    </row>
    <row r="108" spans="1:20" ht="22.5" customHeight="1">
      <c r="A108" s="162" t="s">
        <v>217</v>
      </c>
      <c r="B108" s="160" t="s">
        <v>67</v>
      </c>
      <c r="C108" s="150" t="s">
        <v>286</v>
      </c>
      <c r="D108" s="150"/>
      <c r="E108" s="150"/>
      <c r="F108" s="150"/>
      <c r="G108" s="160" t="s">
        <v>38</v>
      </c>
      <c r="H108" s="144" t="s">
        <v>47</v>
      </c>
      <c r="I108" s="145"/>
      <c r="J108" s="145"/>
      <c r="K108" s="146"/>
      <c r="L108" s="144" t="s">
        <v>216</v>
      </c>
      <c r="M108" s="145"/>
      <c r="N108" s="145"/>
      <c r="O108" s="146"/>
      <c r="P108" s="48" t="s">
        <v>96</v>
      </c>
      <c r="Q108" s="48" t="s">
        <v>96</v>
      </c>
      <c r="R108" s="61"/>
    </row>
    <row r="109" spans="1:20" ht="22.5" customHeight="1">
      <c r="A109" s="161"/>
      <c r="B109" s="161"/>
      <c r="C109" s="68" t="s">
        <v>215</v>
      </c>
      <c r="D109" s="150" t="s">
        <v>120</v>
      </c>
      <c r="E109" s="150"/>
      <c r="F109" s="68" t="s">
        <v>15</v>
      </c>
      <c r="G109" s="161"/>
      <c r="H109" s="69" t="s">
        <v>29</v>
      </c>
      <c r="I109" s="69" t="s">
        <v>28</v>
      </c>
      <c r="J109" s="68" t="s">
        <v>18</v>
      </c>
      <c r="K109" s="68" t="s">
        <v>19</v>
      </c>
      <c r="L109" s="53" t="s">
        <v>109</v>
      </c>
      <c r="M109" s="53" t="s">
        <v>110</v>
      </c>
      <c r="N109" s="53" t="s">
        <v>111</v>
      </c>
      <c r="O109" s="53" t="s">
        <v>112</v>
      </c>
      <c r="P109" s="70" t="s">
        <v>104</v>
      </c>
      <c r="Q109" s="70" t="s">
        <v>116</v>
      </c>
      <c r="R109" s="70" t="s">
        <v>115</v>
      </c>
      <c r="T109" s="81" t="s">
        <v>153</v>
      </c>
    </row>
    <row r="110" spans="1:20" ht="22.5" customHeight="1">
      <c r="A110" s="6"/>
      <c r="B110" s="9"/>
      <c r="C110" s="72"/>
      <c r="D110" s="152"/>
      <c r="E110" s="152"/>
      <c r="F110" s="15"/>
      <c r="G110" s="7"/>
      <c r="H110" s="6"/>
      <c r="I110" s="6"/>
      <c r="J110" s="7" t="s">
        <v>1</v>
      </c>
      <c r="K110" s="8" t="s">
        <v>1</v>
      </c>
      <c r="L110" s="1"/>
      <c r="M110" s="1"/>
      <c r="N110" s="1"/>
      <c r="O110" s="20">
        <f>L110-(M110+N110)</f>
        <v>0</v>
      </c>
      <c r="P110" s="29" t="str">
        <f>IF(OR(G110="新規",G110="追加",G110=""),"OK",(IF(AND(H110="",I110=""),"NG","OK")))</f>
        <v>OK</v>
      </c>
      <c r="Q110" s="10" t="str">
        <f>IF(OR(G110="新規",G110="追加",G110=""),"OK",(IF(OR(AND(J110="",K110=""),AND(J110="",K110="□"),AND(J110="□",K110=""),AND(J110="□",K110="□")),"NG","OK")))</f>
        <v>OK</v>
      </c>
      <c r="R110" s="10" t="str">
        <f>IF(OR(AND(C110&lt;&gt;"",D110&lt;&gt;"",F110&lt;&gt;"",G110&lt;&gt;""),(C110="")),"OK","NG")</f>
        <v>OK</v>
      </c>
      <c r="T110" s="81" t="s">
        <v>164</v>
      </c>
    </row>
    <row r="111" spans="1:20" ht="22.5" customHeight="1">
      <c r="A111" s="6"/>
      <c r="B111" s="9"/>
      <c r="C111" s="72"/>
      <c r="D111" s="152"/>
      <c r="E111" s="152"/>
      <c r="F111" s="15"/>
      <c r="G111" s="7"/>
      <c r="H111" s="6"/>
      <c r="I111" s="6"/>
      <c r="J111" s="7" t="s">
        <v>1</v>
      </c>
      <c r="K111" s="8" t="s">
        <v>1</v>
      </c>
      <c r="L111" s="1"/>
      <c r="M111" s="1"/>
      <c r="N111" s="1"/>
      <c r="O111" s="20">
        <f t="shared" ref="O111:O116" si="35">L111-(M111+N111)</f>
        <v>0</v>
      </c>
      <c r="P111" s="29" t="str">
        <f t="shared" ref="P111:P116" si="36">IF(OR(G111="新規",G111="追加",G111=""),"OK",(IF(AND(H111="",I111=""),"NG","OK")))</f>
        <v>OK</v>
      </c>
      <c r="Q111" s="10" t="str">
        <f t="shared" ref="Q111:Q116" si="37">IF(OR(G111="新規",G111="追加",G111=""),"OK",(IF(OR(AND(J111="",K111=""),AND(J111="",K111="□"),AND(J111="□",K111=""),AND(J111="□",K111="□")),"NG","OK")))</f>
        <v>OK</v>
      </c>
      <c r="R111" s="10" t="str">
        <f t="shared" ref="R111:R115" si="38">IF(OR(AND(C111&lt;&gt;"",D111&lt;&gt;"",F111&lt;&gt;"",G111&lt;&gt;""),(C111="")),"OK","NG")</f>
        <v>OK</v>
      </c>
      <c r="T111" s="81" t="s">
        <v>13</v>
      </c>
    </row>
    <row r="112" spans="1:20" ht="22.5" customHeight="1">
      <c r="A112" s="6"/>
      <c r="B112" s="9"/>
      <c r="C112" s="72"/>
      <c r="D112" s="152"/>
      <c r="E112" s="152"/>
      <c r="F112" s="15"/>
      <c r="G112" s="7"/>
      <c r="H112" s="6"/>
      <c r="I112" s="6"/>
      <c r="J112" s="7" t="s">
        <v>1</v>
      </c>
      <c r="K112" s="8" t="s">
        <v>1</v>
      </c>
      <c r="L112" s="1"/>
      <c r="M112" s="1"/>
      <c r="N112" s="1"/>
      <c r="O112" s="20">
        <f t="shared" si="35"/>
        <v>0</v>
      </c>
      <c r="P112" s="29" t="str">
        <f t="shared" si="36"/>
        <v>OK</v>
      </c>
      <c r="Q112" s="10" t="str">
        <f t="shared" si="37"/>
        <v>OK</v>
      </c>
      <c r="R112" s="10" t="str">
        <f t="shared" si="38"/>
        <v>OK</v>
      </c>
    </row>
    <row r="113" spans="1:23" ht="22.5" customHeight="1">
      <c r="A113" s="6"/>
      <c r="B113" s="9"/>
      <c r="C113" s="72"/>
      <c r="D113" s="152"/>
      <c r="E113" s="152"/>
      <c r="F113" s="15"/>
      <c r="G113" s="7"/>
      <c r="H113" s="6"/>
      <c r="I113" s="6"/>
      <c r="J113" s="7" t="s">
        <v>1</v>
      </c>
      <c r="K113" s="8" t="s">
        <v>1</v>
      </c>
      <c r="L113" s="1"/>
      <c r="M113" s="1"/>
      <c r="N113" s="1"/>
      <c r="O113" s="20">
        <f t="shared" si="35"/>
        <v>0</v>
      </c>
      <c r="P113" s="29" t="str">
        <f t="shared" si="36"/>
        <v>OK</v>
      </c>
      <c r="Q113" s="10" t="str">
        <f t="shared" si="37"/>
        <v>OK</v>
      </c>
      <c r="R113" s="10" t="str">
        <f t="shared" si="38"/>
        <v>OK</v>
      </c>
    </row>
    <row r="114" spans="1:23" ht="22.5" customHeight="1">
      <c r="A114" s="6"/>
      <c r="B114" s="9"/>
      <c r="C114" s="72"/>
      <c r="D114" s="152"/>
      <c r="E114" s="152"/>
      <c r="F114" s="16"/>
      <c r="G114" s="7"/>
      <c r="H114" s="6"/>
      <c r="I114" s="6"/>
      <c r="J114" s="7" t="s">
        <v>1</v>
      </c>
      <c r="K114" s="8" t="s">
        <v>1</v>
      </c>
      <c r="L114" s="1"/>
      <c r="M114" s="1"/>
      <c r="N114" s="1"/>
      <c r="O114" s="20">
        <f t="shared" si="35"/>
        <v>0</v>
      </c>
      <c r="P114" s="29" t="str">
        <f t="shared" si="36"/>
        <v>OK</v>
      </c>
      <c r="Q114" s="10" t="str">
        <f t="shared" si="37"/>
        <v>OK</v>
      </c>
      <c r="R114" s="10" t="str">
        <f t="shared" si="38"/>
        <v>OK</v>
      </c>
    </row>
    <row r="115" spans="1:23" ht="22.5" customHeight="1">
      <c r="A115" s="6"/>
      <c r="B115" s="9"/>
      <c r="C115" s="72"/>
      <c r="D115" s="152"/>
      <c r="E115" s="152"/>
      <c r="F115" s="15"/>
      <c r="G115" s="7"/>
      <c r="H115" s="6"/>
      <c r="I115" s="6"/>
      <c r="J115" s="7" t="s">
        <v>1</v>
      </c>
      <c r="K115" s="8" t="s">
        <v>1</v>
      </c>
      <c r="L115" s="1"/>
      <c r="M115" s="1"/>
      <c r="N115" s="1"/>
      <c r="O115" s="20">
        <f t="shared" si="35"/>
        <v>0</v>
      </c>
      <c r="P115" s="29" t="str">
        <f t="shared" si="36"/>
        <v>OK</v>
      </c>
      <c r="Q115" s="10" t="str">
        <f t="shared" si="37"/>
        <v>OK</v>
      </c>
      <c r="R115" s="10" t="str">
        <f t="shared" si="38"/>
        <v>OK</v>
      </c>
    </row>
    <row r="116" spans="1:23" ht="22.5" customHeight="1">
      <c r="A116" s="6"/>
      <c r="B116" s="9"/>
      <c r="C116" s="72"/>
      <c r="D116" s="152"/>
      <c r="E116" s="152"/>
      <c r="F116" s="15"/>
      <c r="G116" s="7"/>
      <c r="H116" s="6"/>
      <c r="I116" s="6"/>
      <c r="J116" s="7" t="s">
        <v>1</v>
      </c>
      <c r="K116" s="8" t="s">
        <v>1</v>
      </c>
      <c r="L116" s="1"/>
      <c r="M116" s="1"/>
      <c r="N116" s="1"/>
      <c r="O116" s="20">
        <f t="shared" si="35"/>
        <v>0</v>
      </c>
      <c r="P116" s="29" t="str">
        <f t="shared" si="36"/>
        <v>OK</v>
      </c>
      <c r="Q116" s="10" t="str">
        <f t="shared" si="37"/>
        <v>OK</v>
      </c>
      <c r="R116" s="10" t="str">
        <f>IF(OR(AND(C116&lt;&gt;"",D116&lt;&gt;"",F116&lt;&gt;"",G116&lt;&gt;""),(C116="")),"OK","NG")</f>
        <v>OK</v>
      </c>
    </row>
    <row r="117" spans="1:23" ht="22.5" customHeight="1">
      <c r="A117" s="12"/>
      <c r="B117" s="13"/>
      <c r="C117" s="14"/>
      <c r="D117" s="13"/>
      <c r="E117" s="14"/>
      <c r="F117" s="14"/>
      <c r="G117" s="13"/>
      <c r="H117" s="13"/>
      <c r="I117" s="12"/>
      <c r="J117" s="12"/>
      <c r="K117" s="68" t="s">
        <v>137</v>
      </c>
      <c r="L117" s="27">
        <f>SUM(L110:L116)</f>
        <v>0</v>
      </c>
      <c r="M117" s="27">
        <f t="shared" ref="M117:N117" si="39">SUM(M110:M116)</f>
        <v>0</v>
      </c>
      <c r="N117" s="27">
        <f t="shared" si="39"/>
        <v>0</v>
      </c>
      <c r="O117" s="27">
        <f>L117-(M117+N117)</f>
        <v>0</v>
      </c>
      <c r="P117" s="76"/>
      <c r="Q117" s="77"/>
      <c r="R117" s="77"/>
    </row>
    <row r="118" spans="1:23" ht="13">
      <c r="F118" s="85"/>
    </row>
    <row r="119" spans="1:23" s="61" customFormat="1" ht="13">
      <c r="A119" s="142" t="s">
        <v>139</v>
      </c>
      <c r="B119" s="143"/>
      <c r="C119" s="53" t="s">
        <v>138</v>
      </c>
      <c r="D119" s="53" t="s">
        <v>110</v>
      </c>
      <c r="E119" s="53" t="s">
        <v>111</v>
      </c>
      <c r="F119" s="53" t="s">
        <v>112</v>
      </c>
      <c r="G119" s="53" t="s">
        <v>165</v>
      </c>
      <c r="H119" s="142" t="s">
        <v>17</v>
      </c>
      <c r="I119" s="159"/>
      <c r="J119" s="136" t="s">
        <v>208</v>
      </c>
      <c r="K119" s="136"/>
      <c r="L119" s="136"/>
      <c r="M119" s="136"/>
      <c r="P119" s="87" t="s">
        <v>198</v>
      </c>
      <c r="Q119" s="88" t="s">
        <v>70</v>
      </c>
      <c r="R119" s="88" t="s">
        <v>84</v>
      </c>
    </row>
    <row r="120" spans="1:23" ht="22.5" customHeight="1">
      <c r="A120" s="153" t="s">
        <v>237</v>
      </c>
      <c r="B120" s="154"/>
      <c r="C120" s="100">
        <f>L40</f>
        <v>0</v>
      </c>
      <c r="D120" s="100">
        <f t="shared" ref="D120:F120" si="40">M40</f>
        <v>0</v>
      </c>
      <c r="E120" s="100">
        <f t="shared" si="40"/>
        <v>0</v>
      </c>
      <c r="F120" s="100">
        <f t="shared" si="40"/>
        <v>0</v>
      </c>
      <c r="G120" s="163">
        <f>SUM(D120:D122)</f>
        <v>0</v>
      </c>
      <c r="H120" s="157"/>
      <c r="I120" s="158"/>
      <c r="J120" s="151" t="s">
        <v>209</v>
      </c>
      <c r="K120" s="151"/>
      <c r="L120" s="151"/>
      <c r="M120" s="151"/>
      <c r="N120" s="89"/>
      <c r="O120" s="89"/>
      <c r="P120" s="29" t="str">
        <f>IF(G120&lt;=2500000,"OK","NG")</f>
        <v>OK</v>
      </c>
      <c r="Q120" s="10" t="str">
        <f t="shared" ref="Q120:Q126" si="41">IF(D120&lt;=C120/2,"OK","NG")</f>
        <v>OK</v>
      </c>
      <c r="R120" s="10" t="str">
        <f t="shared" ref="R120:R126" si="42">IF(C120=D120+E120+F120,"OK","NG")</f>
        <v>OK</v>
      </c>
      <c r="S120" s="90"/>
      <c r="T120" s="70"/>
      <c r="U120" s="70"/>
      <c r="V120" s="70"/>
      <c r="W120" s="70"/>
    </row>
    <row r="121" spans="1:23" ht="22.5" customHeight="1">
      <c r="A121" s="155" t="s">
        <v>238</v>
      </c>
      <c r="B121" s="156"/>
      <c r="C121" s="100">
        <f>L51</f>
        <v>0</v>
      </c>
      <c r="D121" s="100">
        <f t="shared" ref="D121:F121" si="43">M51</f>
        <v>0</v>
      </c>
      <c r="E121" s="100">
        <f t="shared" si="43"/>
        <v>0</v>
      </c>
      <c r="F121" s="100">
        <f t="shared" si="43"/>
        <v>0</v>
      </c>
      <c r="G121" s="164"/>
      <c r="H121" s="157"/>
      <c r="I121" s="158"/>
      <c r="J121" s="151"/>
      <c r="K121" s="151"/>
      <c r="L121" s="151"/>
      <c r="M121" s="151"/>
      <c r="N121" s="89"/>
      <c r="O121" s="89"/>
      <c r="P121" s="73" t="s">
        <v>152</v>
      </c>
      <c r="Q121" s="10" t="str">
        <f t="shared" si="41"/>
        <v>OK</v>
      </c>
      <c r="R121" s="10" t="str">
        <f t="shared" si="42"/>
        <v>OK</v>
      </c>
      <c r="S121" s="36"/>
    </row>
    <row r="122" spans="1:23" ht="22.5" customHeight="1">
      <c r="A122" s="155" t="s">
        <v>239</v>
      </c>
      <c r="B122" s="156"/>
      <c r="C122" s="100">
        <f>L62</f>
        <v>0</v>
      </c>
      <c r="D122" s="100">
        <f t="shared" ref="D122:F122" si="44">M62</f>
        <v>0</v>
      </c>
      <c r="E122" s="100">
        <f t="shared" si="44"/>
        <v>0</v>
      </c>
      <c r="F122" s="100">
        <f t="shared" si="44"/>
        <v>0</v>
      </c>
      <c r="G122" s="165"/>
      <c r="H122" s="32"/>
      <c r="I122" s="33"/>
      <c r="J122" s="151"/>
      <c r="K122" s="151"/>
      <c r="L122" s="151"/>
      <c r="M122" s="151"/>
      <c r="N122" s="89"/>
      <c r="O122" s="89"/>
      <c r="P122" s="73" t="s">
        <v>152</v>
      </c>
      <c r="Q122" s="10" t="str">
        <f t="shared" si="41"/>
        <v>OK</v>
      </c>
      <c r="R122" s="10" t="str">
        <f t="shared" si="42"/>
        <v>OK</v>
      </c>
      <c r="S122" s="36"/>
    </row>
    <row r="123" spans="1:23" ht="22.5" customHeight="1">
      <c r="A123" s="155" t="s">
        <v>240</v>
      </c>
      <c r="B123" s="156"/>
      <c r="C123" s="100">
        <f>L73</f>
        <v>0</v>
      </c>
      <c r="D123" s="100">
        <f t="shared" ref="D123:F123" si="45">M73</f>
        <v>0</v>
      </c>
      <c r="E123" s="100">
        <f t="shared" si="45"/>
        <v>0</v>
      </c>
      <c r="F123" s="100">
        <f t="shared" si="45"/>
        <v>0</v>
      </c>
      <c r="G123" s="100">
        <f>D123</f>
        <v>0</v>
      </c>
      <c r="H123" s="32"/>
      <c r="I123" s="33"/>
      <c r="J123" s="150" t="s">
        <v>210</v>
      </c>
      <c r="K123" s="150"/>
      <c r="L123" s="150"/>
      <c r="M123" s="150"/>
      <c r="N123" s="89"/>
      <c r="O123" s="89"/>
      <c r="P123" s="29" t="str">
        <f>IF(G123&lt;=2500000,"OK","NG")</f>
        <v>OK</v>
      </c>
      <c r="Q123" s="10" t="str">
        <f t="shared" si="41"/>
        <v>OK</v>
      </c>
      <c r="R123" s="10" t="str">
        <f t="shared" si="42"/>
        <v>OK</v>
      </c>
      <c r="S123" s="36"/>
    </row>
    <row r="124" spans="1:23" ht="22.5" customHeight="1">
      <c r="A124" s="155" t="s">
        <v>131</v>
      </c>
      <c r="B124" s="156"/>
      <c r="C124" s="100">
        <f>L84</f>
        <v>0</v>
      </c>
      <c r="D124" s="100">
        <f t="shared" ref="D124:F124" si="46">M84</f>
        <v>0</v>
      </c>
      <c r="E124" s="100">
        <f t="shared" si="46"/>
        <v>0</v>
      </c>
      <c r="F124" s="100">
        <f t="shared" si="46"/>
        <v>0</v>
      </c>
      <c r="G124" s="100">
        <f>D124</f>
        <v>0</v>
      </c>
      <c r="H124" s="32"/>
      <c r="I124" s="33"/>
      <c r="J124" s="150" t="s">
        <v>211</v>
      </c>
      <c r="K124" s="150"/>
      <c r="L124" s="150"/>
      <c r="M124" s="150"/>
      <c r="N124" s="89"/>
      <c r="O124" s="89"/>
      <c r="P124" s="29" t="str">
        <f>IF(G124&lt;=5000000,"OK","NG")</f>
        <v>OK</v>
      </c>
      <c r="Q124" s="10" t="str">
        <f t="shared" si="41"/>
        <v>OK</v>
      </c>
      <c r="R124" s="10" t="str">
        <f t="shared" si="42"/>
        <v>OK</v>
      </c>
      <c r="S124" s="36"/>
    </row>
    <row r="125" spans="1:23" ht="22.5" customHeight="1">
      <c r="A125" s="155" t="s">
        <v>241</v>
      </c>
      <c r="B125" s="156"/>
      <c r="C125" s="100">
        <f>L95</f>
        <v>0</v>
      </c>
      <c r="D125" s="100">
        <f t="shared" ref="D125:F125" si="47">M95</f>
        <v>0</v>
      </c>
      <c r="E125" s="100">
        <f t="shared" si="47"/>
        <v>0</v>
      </c>
      <c r="F125" s="100">
        <f t="shared" si="47"/>
        <v>0</v>
      </c>
      <c r="G125" s="183">
        <f>SUM(D125:D126)</f>
        <v>0</v>
      </c>
      <c r="H125" s="32"/>
      <c r="I125" s="33"/>
      <c r="J125" s="151" t="s">
        <v>212</v>
      </c>
      <c r="K125" s="151"/>
      <c r="L125" s="151"/>
      <c r="M125" s="151"/>
      <c r="N125" s="89"/>
      <c r="O125" s="89"/>
      <c r="P125" s="29" t="str">
        <f>IF(G125&lt;=2500000,"OK","NG")</f>
        <v>OK</v>
      </c>
      <c r="Q125" s="10" t="str">
        <f t="shared" si="41"/>
        <v>OK</v>
      </c>
      <c r="R125" s="10" t="str">
        <f t="shared" si="42"/>
        <v>OK</v>
      </c>
      <c r="S125" s="36"/>
    </row>
    <row r="126" spans="1:23" ht="22.5" customHeight="1">
      <c r="A126" s="155" t="s">
        <v>242</v>
      </c>
      <c r="B126" s="156"/>
      <c r="C126" s="100">
        <f>L106</f>
        <v>0</v>
      </c>
      <c r="D126" s="100">
        <f t="shared" ref="D126:F126" si="48">M106</f>
        <v>0</v>
      </c>
      <c r="E126" s="100">
        <f t="shared" si="48"/>
        <v>0</v>
      </c>
      <c r="F126" s="100">
        <f t="shared" si="48"/>
        <v>0</v>
      </c>
      <c r="G126" s="184"/>
      <c r="H126" s="32"/>
      <c r="I126" s="33"/>
      <c r="J126" s="151"/>
      <c r="K126" s="151"/>
      <c r="L126" s="151"/>
      <c r="M126" s="151"/>
      <c r="N126" s="89"/>
      <c r="O126" s="89"/>
      <c r="P126" s="73" t="s">
        <v>152</v>
      </c>
      <c r="Q126" s="10" t="str">
        <f t="shared" si="41"/>
        <v>OK</v>
      </c>
      <c r="R126" s="10" t="str">
        <f t="shared" si="42"/>
        <v>OK</v>
      </c>
      <c r="S126" s="36"/>
    </row>
    <row r="127" spans="1:23" ht="22.5" customHeight="1">
      <c r="A127" s="155" t="s">
        <v>135</v>
      </c>
      <c r="B127" s="156"/>
      <c r="C127" s="100">
        <f>L117</f>
        <v>0</v>
      </c>
      <c r="D127" s="100">
        <f t="shared" ref="D127:F127" si="49">M117</f>
        <v>0</v>
      </c>
      <c r="E127" s="100">
        <f t="shared" si="49"/>
        <v>0</v>
      </c>
      <c r="F127" s="100">
        <f t="shared" si="49"/>
        <v>0</v>
      </c>
      <c r="G127" s="100">
        <f>D127</f>
        <v>0</v>
      </c>
      <c r="H127" s="157"/>
      <c r="I127" s="158"/>
      <c r="J127" s="150" t="s">
        <v>287</v>
      </c>
      <c r="K127" s="150"/>
      <c r="L127" s="150"/>
      <c r="M127" s="150"/>
      <c r="N127" s="89"/>
      <c r="O127" s="89"/>
      <c r="P127" s="29" t="str">
        <f>IF(G127&lt;=2500000,"OK","NG")</f>
        <v>OK</v>
      </c>
      <c r="Q127" s="10" t="str">
        <f>IF(D127&lt;=C127/2,"OK","NG")</f>
        <v>OK</v>
      </c>
      <c r="R127" s="10" t="str">
        <f>IF(C127=D127+E127+F127,"OK","NG")</f>
        <v>OK</v>
      </c>
      <c r="S127" s="36"/>
    </row>
    <row r="128" spans="1:23" ht="22.5" customHeight="1">
      <c r="A128" s="174" t="s">
        <v>14</v>
      </c>
      <c r="B128" s="175"/>
      <c r="C128" s="100">
        <f>SUM(C120:C127)</f>
        <v>0</v>
      </c>
      <c r="D128" s="100">
        <f>SUM(D120:D127)</f>
        <v>0</v>
      </c>
      <c r="E128" s="100">
        <f t="shared" ref="E128:F128" si="50">SUM(E120:E127)</f>
        <v>0</v>
      </c>
      <c r="F128" s="100">
        <f t="shared" si="50"/>
        <v>0</v>
      </c>
      <c r="G128" s="100">
        <f>D128</f>
        <v>0</v>
      </c>
      <c r="H128" s="157"/>
      <c r="I128" s="158"/>
      <c r="J128" s="177" t="s">
        <v>213</v>
      </c>
      <c r="K128" s="177"/>
      <c r="L128" s="177"/>
      <c r="M128" s="177"/>
      <c r="N128" s="89"/>
      <c r="P128" s="29" t="str">
        <f>IF(OR(C128=0,AND(G128&gt;=150000,G128&lt;=10000000)),"OK","NG")</f>
        <v>OK</v>
      </c>
      <c r="Q128" s="10" t="str">
        <f>IF(D128&lt;=C128/2,"OK","NG")</f>
        <v>OK</v>
      </c>
      <c r="R128" s="10" t="str">
        <f>IF(C128=D128+E128+F128,"OK","NG")</f>
        <v>OK</v>
      </c>
    </row>
    <row r="129" spans="1:16" ht="13"/>
    <row r="130" spans="1:16" ht="22.5" customHeight="1">
      <c r="A130" s="48" t="s">
        <v>196</v>
      </c>
    </row>
    <row r="131" spans="1:16" ht="15" customHeight="1">
      <c r="A131" s="139" t="s">
        <v>205</v>
      </c>
      <c r="B131" s="139"/>
      <c r="C131" s="139"/>
      <c r="D131" s="139"/>
      <c r="E131" s="139"/>
      <c r="F131" s="139"/>
      <c r="G131" s="139"/>
      <c r="H131" s="139"/>
      <c r="I131" s="139"/>
      <c r="J131" s="139"/>
      <c r="K131" s="50" t="s">
        <v>82</v>
      </c>
      <c r="P131" s="49" t="s">
        <v>55</v>
      </c>
    </row>
    <row r="132" spans="1:16" ht="15" customHeight="1">
      <c r="A132" s="176" t="s">
        <v>204</v>
      </c>
      <c r="B132" s="176"/>
      <c r="C132" s="176"/>
      <c r="D132" s="176"/>
      <c r="E132" s="176"/>
      <c r="F132" s="176"/>
      <c r="G132" s="176"/>
      <c r="H132" s="176"/>
      <c r="I132" s="176"/>
      <c r="J132" s="176"/>
      <c r="K132" s="56" t="s">
        <v>166</v>
      </c>
      <c r="P132" s="49" t="s">
        <v>167</v>
      </c>
    </row>
    <row r="133" spans="1:16" ht="15" customHeight="1">
      <c r="A133" s="176" t="s">
        <v>199</v>
      </c>
      <c r="B133" s="176"/>
      <c r="C133" s="176"/>
      <c r="D133" s="176"/>
      <c r="E133" s="176"/>
      <c r="F133" s="176"/>
      <c r="G133" s="176"/>
      <c r="H133" s="176"/>
      <c r="I133" s="176"/>
      <c r="J133" s="176"/>
      <c r="K133" s="56" t="s">
        <v>166</v>
      </c>
    </row>
    <row r="134" spans="1:16" ht="15" customHeight="1">
      <c r="A134" s="176" t="s">
        <v>200</v>
      </c>
      <c r="B134" s="176"/>
      <c r="C134" s="176"/>
      <c r="D134" s="176"/>
      <c r="E134" s="176"/>
      <c r="F134" s="176"/>
      <c r="G134" s="176"/>
      <c r="H134" s="176"/>
      <c r="I134" s="176"/>
      <c r="J134" s="176"/>
      <c r="K134" s="56" t="s">
        <v>166</v>
      </c>
    </row>
    <row r="135" spans="1:16" ht="15" customHeight="1">
      <c r="A135" s="176" t="s">
        <v>201</v>
      </c>
      <c r="B135" s="176"/>
      <c r="C135" s="176"/>
      <c r="D135" s="176"/>
      <c r="E135" s="176"/>
      <c r="F135" s="176"/>
      <c r="G135" s="176"/>
      <c r="H135" s="176"/>
      <c r="I135" s="176"/>
      <c r="J135" s="176"/>
      <c r="K135" s="56" t="s">
        <v>166</v>
      </c>
    </row>
    <row r="136" spans="1:16" ht="15" customHeight="1">
      <c r="A136" s="176" t="s">
        <v>289</v>
      </c>
      <c r="B136" s="176"/>
      <c r="C136" s="176"/>
      <c r="D136" s="176"/>
      <c r="E136" s="176"/>
      <c r="F136" s="176"/>
      <c r="G136" s="176"/>
      <c r="H136" s="176"/>
      <c r="I136" s="176"/>
      <c r="J136" s="176"/>
      <c r="K136" s="56" t="s">
        <v>166</v>
      </c>
    </row>
    <row r="137" spans="1:16" ht="15" customHeight="1">
      <c r="A137" s="176" t="s">
        <v>202</v>
      </c>
      <c r="B137" s="176"/>
      <c r="C137" s="176"/>
      <c r="D137" s="176"/>
      <c r="E137" s="176"/>
      <c r="F137" s="176"/>
      <c r="G137" s="176"/>
      <c r="H137" s="176"/>
      <c r="I137" s="176"/>
      <c r="J137" s="176"/>
      <c r="K137" s="56" t="s">
        <v>166</v>
      </c>
    </row>
    <row r="138" spans="1:16" ht="15" customHeight="1">
      <c r="A138" s="176" t="s">
        <v>203</v>
      </c>
      <c r="B138" s="176"/>
      <c r="C138" s="176"/>
      <c r="D138" s="176"/>
      <c r="E138" s="176"/>
      <c r="F138" s="176"/>
      <c r="G138" s="176"/>
      <c r="H138" s="176"/>
      <c r="I138" s="176"/>
      <c r="J138" s="176"/>
      <c r="K138" s="56" t="s">
        <v>166</v>
      </c>
    </row>
    <row r="139" spans="1:16" ht="15" customHeight="1">
      <c r="A139" s="17"/>
      <c r="B139" s="17"/>
      <c r="C139" s="17"/>
      <c r="D139" s="17"/>
      <c r="E139" s="17"/>
      <c r="J139" s="93" t="s">
        <v>141</v>
      </c>
      <c r="K139" s="99">
        <f>COUNTIF(K132:K138,"☑")</f>
        <v>0</v>
      </c>
    </row>
    <row r="140" spans="1:16" ht="15" customHeight="1">
      <c r="A140" s="17"/>
      <c r="B140" s="17"/>
      <c r="C140" s="17"/>
      <c r="D140" s="17"/>
      <c r="E140" s="17"/>
      <c r="H140" s="17"/>
    </row>
    <row r="141" spans="1:16" ht="15" customHeight="1">
      <c r="A141" s="48" t="s">
        <v>206</v>
      </c>
    </row>
    <row r="142" spans="1:16" ht="15" customHeight="1">
      <c r="A142" s="180" t="s">
        <v>57</v>
      </c>
      <c r="B142" s="180"/>
      <c r="C142" s="180"/>
      <c r="D142" s="180"/>
      <c r="E142" s="180"/>
      <c r="F142" s="180"/>
      <c r="G142" s="180"/>
      <c r="H142" s="180"/>
      <c r="I142" s="180"/>
      <c r="J142" s="180"/>
      <c r="K142" s="180"/>
      <c r="P142" s="95" t="s">
        <v>80</v>
      </c>
    </row>
    <row r="143" spans="1:16" ht="15" customHeight="1">
      <c r="A143" s="50" t="s">
        <v>2</v>
      </c>
      <c r="B143" s="140" t="s">
        <v>3</v>
      </c>
      <c r="C143" s="181"/>
      <c r="D143" s="181"/>
      <c r="E143" s="181"/>
      <c r="F143" s="181"/>
      <c r="G143" s="181"/>
      <c r="H143" s="181"/>
      <c r="I143" s="181"/>
      <c r="J143" s="141"/>
    </row>
    <row r="144" spans="1:16" ht="15" customHeight="1">
      <c r="A144" s="3" t="s">
        <v>1</v>
      </c>
      <c r="B144" s="182" t="s">
        <v>69</v>
      </c>
      <c r="C144" s="167"/>
      <c r="D144" s="167"/>
      <c r="E144" s="167"/>
      <c r="F144" s="167"/>
      <c r="G144" s="167"/>
      <c r="H144" s="167"/>
      <c r="I144" s="167"/>
      <c r="J144" s="168"/>
      <c r="P144" s="29" t="str">
        <f>IF(C128=0,"OK",IF(AND(A144="☑",A145="☑",A146="☑"),"OK","NG"))</f>
        <v>OK</v>
      </c>
    </row>
    <row r="145" spans="1:13" ht="15" customHeight="1">
      <c r="A145" s="3" t="s">
        <v>1</v>
      </c>
      <c r="B145" s="182" t="s">
        <v>117</v>
      </c>
      <c r="C145" s="167"/>
      <c r="D145" s="167"/>
      <c r="E145" s="167"/>
      <c r="F145" s="167"/>
      <c r="G145" s="167"/>
      <c r="H145" s="167"/>
      <c r="I145" s="167"/>
      <c r="J145" s="168"/>
    </row>
    <row r="146" spans="1:13" ht="15" customHeight="1">
      <c r="A146" s="3" t="s">
        <v>1</v>
      </c>
      <c r="B146" s="182" t="s">
        <v>288</v>
      </c>
      <c r="C146" s="167"/>
      <c r="D146" s="167"/>
      <c r="E146" s="167"/>
      <c r="F146" s="167"/>
      <c r="G146" s="167"/>
      <c r="H146" s="167"/>
      <c r="I146" s="167"/>
      <c r="J146" s="168"/>
    </row>
    <row r="147" spans="1:13" ht="15" customHeight="1"/>
    <row r="148" spans="1:13" ht="15" customHeight="1">
      <c r="A148" s="48" t="s">
        <v>207</v>
      </c>
    </row>
    <row r="149" spans="1:13" ht="15" customHeight="1">
      <c r="A149" s="50" t="s">
        <v>2</v>
      </c>
      <c r="B149" s="139" t="s">
        <v>4</v>
      </c>
      <c r="C149" s="139"/>
      <c r="D149" s="139"/>
      <c r="E149" s="139"/>
      <c r="F149" s="140" t="s">
        <v>97</v>
      </c>
      <c r="G149" s="141"/>
      <c r="H149" s="140" t="s">
        <v>20</v>
      </c>
      <c r="I149" s="141"/>
      <c r="J149" s="139" t="s">
        <v>17</v>
      </c>
      <c r="K149" s="139"/>
      <c r="L149" s="139"/>
      <c r="M149" s="139"/>
    </row>
    <row r="150" spans="1:13" ht="18.75" customHeight="1">
      <c r="A150" s="3" t="s">
        <v>1</v>
      </c>
      <c r="B150" s="138" t="s">
        <v>23</v>
      </c>
      <c r="C150" s="138"/>
      <c r="D150" s="138"/>
      <c r="E150" s="138"/>
      <c r="F150" s="142" t="s">
        <v>22</v>
      </c>
      <c r="G150" s="143"/>
      <c r="H150" s="142" t="s">
        <v>98</v>
      </c>
      <c r="I150" s="143"/>
      <c r="J150" s="138" t="s">
        <v>143</v>
      </c>
      <c r="K150" s="138"/>
      <c r="L150" s="138"/>
      <c r="M150" s="138"/>
    </row>
    <row r="151" spans="1:13" ht="18.75" customHeight="1">
      <c r="A151" s="3" t="s">
        <v>1</v>
      </c>
      <c r="B151" s="138" t="s">
        <v>25</v>
      </c>
      <c r="C151" s="138"/>
      <c r="D151" s="138"/>
      <c r="E151" s="138"/>
      <c r="F151" s="142" t="s">
        <v>16</v>
      </c>
      <c r="G151" s="143"/>
      <c r="H151" s="142" t="s">
        <v>21</v>
      </c>
      <c r="I151" s="143"/>
      <c r="J151" s="138" t="s">
        <v>100</v>
      </c>
      <c r="K151" s="138"/>
      <c r="L151" s="138"/>
      <c r="M151" s="138"/>
    </row>
    <row r="152" spans="1:13" ht="18.75" customHeight="1">
      <c r="A152" s="3" t="s">
        <v>1</v>
      </c>
      <c r="B152" s="138" t="s">
        <v>24</v>
      </c>
      <c r="C152" s="138"/>
      <c r="D152" s="138"/>
      <c r="E152" s="138"/>
      <c r="F152" s="142" t="s">
        <v>16</v>
      </c>
      <c r="G152" s="143"/>
      <c r="H152" s="142" t="s">
        <v>21</v>
      </c>
      <c r="I152" s="143"/>
      <c r="J152" s="138" t="s">
        <v>26</v>
      </c>
      <c r="K152" s="138"/>
      <c r="L152" s="138"/>
      <c r="M152" s="138"/>
    </row>
    <row r="153" spans="1:13" ht="18.75" customHeight="1">
      <c r="A153" s="3" t="s">
        <v>1</v>
      </c>
      <c r="B153" s="138" t="s">
        <v>90</v>
      </c>
      <c r="C153" s="138"/>
      <c r="D153" s="138"/>
      <c r="E153" s="138"/>
      <c r="F153" s="142" t="s">
        <v>5</v>
      </c>
      <c r="G153" s="143"/>
      <c r="H153" s="159" t="s">
        <v>16</v>
      </c>
      <c r="I153" s="143"/>
      <c r="J153" s="138" t="s">
        <v>99</v>
      </c>
      <c r="K153" s="138"/>
      <c r="L153" s="138"/>
      <c r="M153" s="138"/>
    </row>
    <row r="154" spans="1:13" ht="18.75" customHeight="1">
      <c r="A154" s="3" t="s">
        <v>1</v>
      </c>
      <c r="B154" s="138" t="s">
        <v>283</v>
      </c>
      <c r="C154" s="138"/>
      <c r="D154" s="138"/>
      <c r="E154" s="138"/>
      <c r="F154" s="142" t="s">
        <v>5</v>
      </c>
      <c r="G154" s="143"/>
      <c r="H154" s="136" t="s">
        <v>16</v>
      </c>
      <c r="I154" s="136"/>
      <c r="J154" s="138" t="s">
        <v>284</v>
      </c>
      <c r="K154" s="138"/>
      <c r="L154" s="138"/>
      <c r="M154" s="138"/>
    </row>
  </sheetData>
  <sheetProtection algorithmName="SHA-512" hashValue="OvoT1jurViTbtAkE8ykw9csE5ZK2qxjwNZBEUvmUSCl6e5+WW0+2apOrJCOdZ8tyD2CMH2YNXilcZeOECcQRaw==" saltValue="SFNZHB71Z6qdUkP/PK70aA==" spinCount="100000" sheet="1" objects="1" scenarios="1"/>
  <mergeCells count="198">
    <mergeCell ref="A1:O1"/>
    <mergeCell ref="B3:E3"/>
    <mergeCell ref="B4:E4"/>
    <mergeCell ref="P4:P5"/>
    <mergeCell ref="B5:E5"/>
    <mergeCell ref="B6:E6"/>
    <mergeCell ref="M14:O14"/>
    <mergeCell ref="M15:O15"/>
    <mergeCell ref="M16:O16"/>
    <mergeCell ref="M17:O17"/>
    <mergeCell ref="M18:O18"/>
    <mergeCell ref="M19:O19"/>
    <mergeCell ref="F9:I9"/>
    <mergeCell ref="J9:L9"/>
    <mergeCell ref="M10:O10"/>
    <mergeCell ref="M11:O11"/>
    <mergeCell ref="M12:O12"/>
    <mergeCell ref="M13:O13"/>
    <mergeCell ref="N26:O26"/>
    <mergeCell ref="A31:A32"/>
    <mergeCell ref="B31:B32"/>
    <mergeCell ref="C31:F31"/>
    <mergeCell ref="G31:G32"/>
    <mergeCell ref="H31:K31"/>
    <mergeCell ref="L31:O31"/>
    <mergeCell ref="D32:E32"/>
    <mergeCell ref="M20:O20"/>
    <mergeCell ref="M21:O21"/>
    <mergeCell ref="M22:O22"/>
    <mergeCell ref="M23:O23"/>
    <mergeCell ref="M24:O24"/>
    <mergeCell ref="M25:O25"/>
    <mergeCell ref="D39:E39"/>
    <mergeCell ref="A42:A43"/>
    <mergeCell ref="B42:B43"/>
    <mergeCell ref="C42:F42"/>
    <mergeCell ref="G42:G43"/>
    <mergeCell ref="H42:K42"/>
    <mergeCell ref="D33:E33"/>
    <mergeCell ref="D34:E34"/>
    <mergeCell ref="D35:E35"/>
    <mergeCell ref="D36:E36"/>
    <mergeCell ref="D37:E37"/>
    <mergeCell ref="D38:E38"/>
    <mergeCell ref="A53:A54"/>
    <mergeCell ref="B53:B54"/>
    <mergeCell ref="C53:F53"/>
    <mergeCell ref="L42:O42"/>
    <mergeCell ref="D43:E43"/>
    <mergeCell ref="D44:E44"/>
    <mergeCell ref="D45:E45"/>
    <mergeCell ref="D46:E46"/>
    <mergeCell ref="D47:E47"/>
    <mergeCell ref="G53:G54"/>
    <mergeCell ref="H53:K53"/>
    <mergeCell ref="L53:O53"/>
    <mergeCell ref="D54:E54"/>
    <mergeCell ref="D55:E55"/>
    <mergeCell ref="D56:E56"/>
    <mergeCell ref="D48:E48"/>
    <mergeCell ref="D49:E49"/>
    <mergeCell ref="D50:E50"/>
    <mergeCell ref="H64:K64"/>
    <mergeCell ref="L64:O64"/>
    <mergeCell ref="D65:E65"/>
    <mergeCell ref="D66:E66"/>
    <mergeCell ref="D67:E67"/>
    <mergeCell ref="D57:E57"/>
    <mergeCell ref="D58:E58"/>
    <mergeCell ref="D59:E59"/>
    <mergeCell ref="D60:E60"/>
    <mergeCell ref="D61:E61"/>
    <mergeCell ref="C64:F64"/>
    <mergeCell ref="D68:E68"/>
    <mergeCell ref="D69:E69"/>
    <mergeCell ref="D70:E70"/>
    <mergeCell ref="D71:E71"/>
    <mergeCell ref="D72:E72"/>
    <mergeCell ref="A75:A76"/>
    <mergeCell ref="B75:B76"/>
    <mergeCell ref="C75:F75"/>
    <mergeCell ref="G64:G65"/>
    <mergeCell ref="A64:A65"/>
    <mergeCell ref="B64:B65"/>
    <mergeCell ref="A86:A87"/>
    <mergeCell ref="B86:B87"/>
    <mergeCell ref="C86:F86"/>
    <mergeCell ref="G75:G76"/>
    <mergeCell ref="H75:K75"/>
    <mergeCell ref="L75:O75"/>
    <mergeCell ref="D76:E76"/>
    <mergeCell ref="D77:E77"/>
    <mergeCell ref="D78:E78"/>
    <mergeCell ref="G86:G87"/>
    <mergeCell ref="H86:K86"/>
    <mergeCell ref="L86:O86"/>
    <mergeCell ref="D87:E87"/>
    <mergeCell ref="D88:E88"/>
    <mergeCell ref="D89:E89"/>
    <mergeCell ref="D79:E79"/>
    <mergeCell ref="D80:E80"/>
    <mergeCell ref="D81:E81"/>
    <mergeCell ref="D82:E82"/>
    <mergeCell ref="D83:E83"/>
    <mergeCell ref="H97:K97"/>
    <mergeCell ref="L97:O97"/>
    <mergeCell ref="D98:E98"/>
    <mergeCell ref="D99:E99"/>
    <mergeCell ref="D100:E100"/>
    <mergeCell ref="D90:E90"/>
    <mergeCell ref="D91:E91"/>
    <mergeCell ref="D92:E92"/>
    <mergeCell ref="D93:E93"/>
    <mergeCell ref="D94:E94"/>
    <mergeCell ref="C97:F97"/>
    <mergeCell ref="D101:E101"/>
    <mergeCell ref="D102:E102"/>
    <mergeCell ref="D103:E103"/>
    <mergeCell ref="D104:E104"/>
    <mergeCell ref="D105:E105"/>
    <mergeCell ref="A108:A109"/>
    <mergeCell ref="B108:B109"/>
    <mergeCell ref="C108:F108"/>
    <mergeCell ref="G97:G98"/>
    <mergeCell ref="A97:A98"/>
    <mergeCell ref="B97:B98"/>
    <mergeCell ref="D112:E112"/>
    <mergeCell ref="D113:E113"/>
    <mergeCell ref="D114:E114"/>
    <mergeCell ref="D115:E115"/>
    <mergeCell ref="D116:E116"/>
    <mergeCell ref="A119:B119"/>
    <mergeCell ref="G108:G109"/>
    <mergeCell ref="H108:K108"/>
    <mergeCell ref="L108:O108"/>
    <mergeCell ref="D109:E109"/>
    <mergeCell ref="D110:E110"/>
    <mergeCell ref="D111:E111"/>
    <mergeCell ref="H119:I119"/>
    <mergeCell ref="J119:M119"/>
    <mergeCell ref="A120:B120"/>
    <mergeCell ref="G120:G122"/>
    <mergeCell ref="H120:I120"/>
    <mergeCell ref="J120:M122"/>
    <mergeCell ref="A121:B121"/>
    <mergeCell ref="H121:I121"/>
    <mergeCell ref="A122:B122"/>
    <mergeCell ref="A127:B127"/>
    <mergeCell ref="H127:I127"/>
    <mergeCell ref="J127:M127"/>
    <mergeCell ref="A128:B128"/>
    <mergeCell ref="H128:I128"/>
    <mergeCell ref="J128:M128"/>
    <mergeCell ref="A123:B123"/>
    <mergeCell ref="J123:M123"/>
    <mergeCell ref="A124:B124"/>
    <mergeCell ref="J124:M124"/>
    <mergeCell ref="A125:B125"/>
    <mergeCell ref="G125:G126"/>
    <mergeCell ref="J125:M126"/>
    <mergeCell ref="A126:B126"/>
    <mergeCell ref="A137:J137"/>
    <mergeCell ref="A138:J138"/>
    <mergeCell ref="A142:K142"/>
    <mergeCell ref="B143:J143"/>
    <mergeCell ref="B144:J144"/>
    <mergeCell ref="B145:J145"/>
    <mergeCell ref="A131:J131"/>
    <mergeCell ref="A132:J132"/>
    <mergeCell ref="A133:J133"/>
    <mergeCell ref="A134:J134"/>
    <mergeCell ref="A135:J135"/>
    <mergeCell ref="A136:J136"/>
    <mergeCell ref="B146:J146"/>
    <mergeCell ref="B149:E149"/>
    <mergeCell ref="F149:G149"/>
    <mergeCell ref="H149:I149"/>
    <mergeCell ref="J149:M149"/>
    <mergeCell ref="B150:E150"/>
    <mergeCell ref="F150:G150"/>
    <mergeCell ref="H150:I150"/>
    <mergeCell ref="J150:M150"/>
    <mergeCell ref="B153:E153"/>
    <mergeCell ref="F153:G153"/>
    <mergeCell ref="H153:I153"/>
    <mergeCell ref="J153:M153"/>
    <mergeCell ref="B154:E154"/>
    <mergeCell ref="F154:G154"/>
    <mergeCell ref="H154:I154"/>
    <mergeCell ref="J154:M154"/>
    <mergeCell ref="B151:E151"/>
    <mergeCell ref="F151:G151"/>
    <mergeCell ref="H151:I151"/>
    <mergeCell ref="J151:M151"/>
    <mergeCell ref="B152:E152"/>
    <mergeCell ref="F152:G152"/>
    <mergeCell ref="H152:I152"/>
    <mergeCell ref="J152:M152"/>
  </mergeCells>
  <phoneticPr fontId="2"/>
  <conditionalFormatting sqref="C120:G128">
    <cfRule type="expression" dxfId="2386" priority="2">
      <formula>$P120="NG"</formula>
    </cfRule>
  </conditionalFormatting>
  <conditionalFormatting sqref="G120:G123">
    <cfRule type="expression" dxfId="2385" priority="1">
      <formula>$P120="NG"</formula>
    </cfRule>
  </conditionalFormatting>
  <conditionalFormatting sqref="H33:K36">
    <cfRule type="expression" dxfId="2384" priority="55">
      <formula>#REF!="追加"</formula>
    </cfRule>
    <cfRule type="expression" dxfId="2383" priority="56">
      <formula>#REF!="新規"</formula>
    </cfRule>
  </conditionalFormatting>
  <conditionalFormatting sqref="H37:K39">
    <cfRule type="expression" dxfId="2382" priority="60">
      <formula>#REF!="追加"</formula>
    </cfRule>
    <cfRule type="expression" dxfId="2381" priority="67">
      <formula>#REF!="新規"</formula>
    </cfRule>
  </conditionalFormatting>
  <conditionalFormatting sqref="H44:K47">
    <cfRule type="expression" dxfId="2380" priority="46">
      <formula>#REF!="追加"</formula>
    </cfRule>
    <cfRule type="expression" dxfId="2379" priority="47">
      <formula>#REF!="新規"</formula>
    </cfRule>
  </conditionalFormatting>
  <conditionalFormatting sqref="H48:K50">
    <cfRule type="expression" dxfId="2378" priority="50">
      <formula>#REF!="追加"</formula>
    </cfRule>
    <cfRule type="expression" dxfId="2377" priority="51">
      <formula>#REF!="新規"</formula>
    </cfRule>
  </conditionalFormatting>
  <conditionalFormatting sqref="H55:K58">
    <cfRule type="expression" dxfId="2376" priority="40">
      <formula>#REF!="追加"</formula>
    </cfRule>
    <cfRule type="expression" dxfId="2375" priority="41">
      <formula>#REF!="新規"</formula>
    </cfRule>
  </conditionalFormatting>
  <conditionalFormatting sqref="H59:K61">
    <cfRule type="expression" dxfId="2374" priority="44">
      <formula>#REF!="追加"</formula>
    </cfRule>
    <cfRule type="expression" dxfId="2373" priority="45">
      <formula>#REF!="新規"</formula>
    </cfRule>
  </conditionalFormatting>
  <conditionalFormatting sqref="H66:K69">
    <cfRule type="expression" dxfId="2372" priority="34">
      <formula>#REF!="追加"</formula>
    </cfRule>
    <cfRule type="expression" dxfId="2371" priority="35">
      <formula>#REF!="新規"</formula>
    </cfRule>
  </conditionalFormatting>
  <conditionalFormatting sqref="H70:K72">
    <cfRule type="expression" dxfId="2370" priority="38">
      <formula>#REF!="追加"</formula>
    </cfRule>
    <cfRule type="expression" dxfId="2369" priority="39">
      <formula>#REF!="新規"</formula>
    </cfRule>
  </conditionalFormatting>
  <conditionalFormatting sqref="H77:K80">
    <cfRule type="expression" dxfId="2368" priority="28">
      <formula>#REF!="追加"</formula>
    </cfRule>
    <cfRule type="expression" dxfId="2367" priority="29">
      <formula>#REF!="新規"</formula>
    </cfRule>
  </conditionalFormatting>
  <conditionalFormatting sqref="H81:K83">
    <cfRule type="expression" dxfId="2366" priority="32">
      <formula>#REF!="追加"</formula>
    </cfRule>
    <cfRule type="expression" dxfId="2365" priority="33">
      <formula>#REF!="新規"</formula>
    </cfRule>
  </conditionalFormatting>
  <conditionalFormatting sqref="H88:K91">
    <cfRule type="expression" dxfId="2364" priority="22">
      <formula>#REF!="追加"</formula>
    </cfRule>
    <cfRule type="expression" dxfId="2363" priority="23">
      <formula>#REF!="新規"</formula>
    </cfRule>
  </conditionalFormatting>
  <conditionalFormatting sqref="H92:K94">
    <cfRule type="expression" dxfId="2362" priority="26">
      <formula>#REF!="追加"</formula>
    </cfRule>
    <cfRule type="expression" dxfId="2361" priority="27">
      <formula>#REF!="新規"</formula>
    </cfRule>
  </conditionalFormatting>
  <conditionalFormatting sqref="H99:K102">
    <cfRule type="expression" dxfId="2360" priority="16">
      <formula>#REF!="追加"</formula>
    </cfRule>
    <cfRule type="expression" dxfId="2359" priority="17">
      <formula>#REF!="新規"</formula>
    </cfRule>
  </conditionalFormatting>
  <conditionalFormatting sqref="H103:K105">
    <cfRule type="expression" dxfId="2358" priority="20">
      <formula>#REF!="追加"</formula>
    </cfRule>
    <cfRule type="expression" dxfId="2357" priority="21">
      <formula>#REF!="新規"</formula>
    </cfRule>
  </conditionalFormatting>
  <conditionalFormatting sqref="H110:K113">
    <cfRule type="expression" dxfId="2356" priority="10">
      <formula>#REF!="追加"</formula>
    </cfRule>
    <cfRule type="expression" dxfId="2355" priority="11">
      <formula>#REF!="新規"</formula>
    </cfRule>
  </conditionalFormatting>
  <conditionalFormatting sqref="H114:K116">
    <cfRule type="expression" dxfId="2354" priority="14">
      <formula>#REF!="追加"</formula>
    </cfRule>
    <cfRule type="expression" dxfId="2353" priority="15">
      <formula>#REF!="新規"</formula>
    </cfRule>
  </conditionalFormatting>
  <conditionalFormatting sqref="J35:K36 J39:K39">
    <cfRule type="expression" dxfId="2352" priority="57">
      <formula>#REF!="追加"</formula>
    </cfRule>
    <cfRule type="expression" dxfId="2351" priority="58">
      <formula>#REF!="新規"</formula>
    </cfRule>
  </conditionalFormatting>
  <conditionalFormatting sqref="J46:K47 J50:K50">
    <cfRule type="expression" dxfId="2350" priority="48">
      <formula>#REF!="追加"</formula>
    </cfRule>
    <cfRule type="expression" dxfId="2349" priority="49">
      <formula>#REF!="新規"</formula>
    </cfRule>
  </conditionalFormatting>
  <conditionalFormatting sqref="J57:K58 J61:K61">
    <cfRule type="expression" dxfId="2348" priority="42">
      <formula>#REF!="追加"</formula>
    </cfRule>
    <cfRule type="expression" dxfId="2347" priority="43">
      <formula>#REF!="新規"</formula>
    </cfRule>
  </conditionalFormatting>
  <conditionalFormatting sqref="J68:K69 J72:K72">
    <cfRule type="expression" dxfId="2346" priority="36">
      <formula>#REF!="追加"</formula>
    </cfRule>
    <cfRule type="expression" dxfId="2345" priority="37">
      <formula>#REF!="新規"</formula>
    </cfRule>
  </conditionalFormatting>
  <conditionalFormatting sqref="J79:K80 J83:K83">
    <cfRule type="expression" dxfId="2344" priority="30">
      <formula>#REF!="追加"</formula>
    </cfRule>
    <cfRule type="expression" dxfId="2343" priority="31">
      <formula>#REF!="新規"</formula>
    </cfRule>
  </conditionalFormatting>
  <conditionalFormatting sqref="J90:K91 J94:K94">
    <cfRule type="expression" dxfId="2342" priority="24">
      <formula>#REF!="追加"</formula>
    </cfRule>
    <cfRule type="expression" dxfId="2341" priority="25">
      <formula>#REF!="新規"</formula>
    </cfRule>
  </conditionalFormatting>
  <conditionalFormatting sqref="J101:K102 J105:K105">
    <cfRule type="expression" dxfId="2340" priority="18">
      <formula>#REF!="追加"</formula>
    </cfRule>
    <cfRule type="expression" dxfId="2339" priority="19">
      <formula>#REF!="新規"</formula>
    </cfRule>
  </conditionalFormatting>
  <conditionalFormatting sqref="J112:K113 J116:K116">
    <cfRule type="expression" dxfId="2338" priority="12">
      <formula>#REF!="追加"</formula>
    </cfRule>
    <cfRule type="expression" dxfId="2337" priority="13">
      <formula>#REF!="新規"</formula>
    </cfRule>
  </conditionalFormatting>
  <conditionalFormatting sqref="J40:O41 J51:O52 J62:O63 J73:O74 J84:O84 J95:O96 J106:O107 J117:O117">
    <cfRule type="expression" dxfId="2336" priority="72">
      <formula>$I40="追加"</formula>
    </cfRule>
    <cfRule type="expression" dxfId="2335" priority="73">
      <formula>$I40="新規"</formula>
    </cfRule>
  </conditionalFormatting>
  <conditionalFormatting sqref="K85:O85 I85">
    <cfRule type="expression" dxfId="2334" priority="76">
      <formula>#REF!="追加"</formula>
    </cfRule>
    <cfRule type="expression" dxfId="2333" priority="77">
      <formula>#REF!="新規"</formula>
    </cfRule>
  </conditionalFormatting>
  <conditionalFormatting sqref="L40:O41 L51:O52 L62:O63 L73:O74 L84:O84 L95:O96 L106:O107 L117:O117">
    <cfRule type="expression" dxfId="2332" priority="68">
      <formula>$I40="追加"</formula>
    </cfRule>
    <cfRule type="expression" dxfId="2331" priority="69">
      <formula>$I40="新規"</formula>
    </cfRule>
  </conditionalFormatting>
  <conditionalFormatting sqref="L85:O85">
    <cfRule type="expression" dxfId="2330" priority="74">
      <formula>#REF!="追加"</formula>
    </cfRule>
    <cfRule type="expression" dxfId="2329" priority="75">
      <formula>#REF!="新規"</formula>
    </cfRule>
  </conditionalFormatting>
  <conditionalFormatting sqref="P3">
    <cfRule type="expression" dxfId="2328" priority="62">
      <formula>$P3&lt;&gt;"要修正！"</formula>
    </cfRule>
    <cfRule type="expression" dxfId="2327" priority="63">
      <formula>$P3="要修正！"</formula>
    </cfRule>
  </conditionalFormatting>
  <conditionalFormatting sqref="P4:P5">
    <cfRule type="expression" dxfId="2326" priority="54">
      <formula>$P$3="要修正！"</formula>
    </cfRule>
  </conditionalFormatting>
  <conditionalFormatting sqref="P144">
    <cfRule type="expression" dxfId="2325" priority="61">
      <formula>P144="NG"</formula>
    </cfRule>
  </conditionalFormatting>
  <conditionalFormatting sqref="P33:R41">
    <cfRule type="expression" dxfId="2324" priority="59">
      <formula>P33="NG"</formula>
    </cfRule>
  </conditionalFormatting>
  <conditionalFormatting sqref="P44:R52">
    <cfRule type="expression" dxfId="2323" priority="9">
      <formula>P44="NG"</formula>
    </cfRule>
  </conditionalFormatting>
  <conditionalFormatting sqref="P55:R63">
    <cfRule type="expression" dxfId="2322" priority="7">
      <formula>P55="NG"</formula>
    </cfRule>
  </conditionalFormatting>
  <conditionalFormatting sqref="P66:R74 P75:Q83">
    <cfRule type="expression" dxfId="2321" priority="8">
      <formula>P66="NG"</formula>
    </cfRule>
  </conditionalFormatting>
  <conditionalFormatting sqref="P84:R85 R77:R83">
    <cfRule type="expression" dxfId="2320" priority="6">
      <formula>P77="NG"</formula>
    </cfRule>
  </conditionalFormatting>
  <conditionalFormatting sqref="P88:R96">
    <cfRule type="expression" dxfId="2319" priority="5">
      <formula>P88="NG"</formula>
    </cfRule>
  </conditionalFormatting>
  <conditionalFormatting sqref="P99:R107">
    <cfRule type="expression" dxfId="2318" priority="4">
      <formula>P99="NG"</formula>
    </cfRule>
  </conditionalFormatting>
  <conditionalFormatting sqref="P110:R117">
    <cfRule type="expression" dxfId="2317" priority="3">
      <formula>P110="NG"</formula>
    </cfRule>
  </conditionalFormatting>
  <conditionalFormatting sqref="P120:R120 Q121:R122">
    <cfRule type="expression" dxfId="2316" priority="71">
      <formula>#REF!="NG"</formula>
    </cfRule>
  </conditionalFormatting>
  <conditionalFormatting sqref="P120:R128">
    <cfRule type="expression" dxfId="2315" priority="52">
      <formula>P120="NG"</formula>
    </cfRule>
  </conditionalFormatting>
  <conditionalFormatting sqref="P121:R122">
    <cfRule type="expression" dxfId="2314" priority="70">
      <formula>$P29="NG"</formula>
    </cfRule>
  </conditionalFormatting>
  <conditionalFormatting sqref="P123:R127 P128:Q128">
    <cfRule type="expression" dxfId="2313" priority="53">
      <formula>#REF!="NG"</formula>
    </cfRule>
  </conditionalFormatting>
  <conditionalFormatting sqref="P125:R126">
    <cfRule type="expression" dxfId="2312" priority="65">
      <formula>$P30="NG"</formula>
    </cfRule>
  </conditionalFormatting>
  <conditionalFormatting sqref="P127:R128">
    <cfRule type="expression" dxfId="2311" priority="64">
      <formula>$P31="NG"</formula>
    </cfRule>
  </conditionalFormatting>
  <conditionalFormatting sqref="T57 T76:T80 T86:T88 T98:T102 T109:T111">
    <cfRule type="expression" dxfId="2310" priority="66">
      <formula>T57="NG"</formula>
    </cfRule>
  </conditionalFormatting>
  <dataValidations count="12">
    <dataValidation type="list" allowBlank="1" showInputMessage="1" showErrorMessage="1" sqref="D27 D11:D25" xr:uid="{98F6541B-87B3-4773-9768-B0C84645EF94}">
      <formula1>$Q$11:$Q$13</formula1>
    </dataValidation>
    <dataValidation type="list" allowBlank="1" showInputMessage="1" showErrorMessage="1" sqref="B11:B25" xr:uid="{95574E7F-3DAC-4E80-94D7-4854F576FC8B}">
      <formula1>$P$11:$P$18</formula1>
    </dataValidation>
    <dataValidation type="list" allowBlank="1" showInputMessage="1" showErrorMessage="1" sqref="C99:C105" xr:uid="{92C70BA7-1B35-4356-9AD9-9DA9FD3B2F66}">
      <formula1>$T$99:$T$102</formula1>
    </dataValidation>
    <dataValidation type="list" allowBlank="1" showInputMessage="1" showErrorMessage="1" sqref="C33:C39" xr:uid="{80ED73E1-A1DE-4232-8DD5-E54C5E65B9EF}">
      <formula1>$U$33:$U$36</formula1>
    </dataValidation>
    <dataValidation type="list" allowBlank="1" showInputMessage="1" showErrorMessage="1" sqref="B33:B39 B110:B116 B99:B105 B88:B94 B77:B83 B66:B72 B55:B61 B44:B50" xr:uid="{350AC3A7-C429-44A2-967C-1DD0938F55DE}">
      <formula1>$T$33:$T$34</formula1>
    </dataValidation>
    <dataValidation type="list" allowBlank="1" showInputMessage="1" showErrorMessage="1" sqref="C110:C116" xr:uid="{36142034-DF91-4A37-806D-043A13964C8D}">
      <formula1>$T$110:$T$111</formula1>
    </dataValidation>
    <dataValidation type="list" allowBlank="1" showInputMessage="1" showErrorMessage="1" sqref="C88:C94" xr:uid="{A3E1A4B4-844C-4C69-977F-F9AAD75E7275}">
      <formula1>$T$87:$T$88</formula1>
    </dataValidation>
    <dataValidation type="list" allowBlank="1" showInputMessage="1" showErrorMessage="1" sqref="C77:C83" xr:uid="{FA3E2642-A345-4DC3-B046-140666758264}">
      <formula1>$T$77:$T$80</formula1>
    </dataValidation>
    <dataValidation type="list" allowBlank="1" showInputMessage="1" showErrorMessage="1" sqref="C66:C72" xr:uid="{4C8B8FA6-F938-476F-B959-F0D40DE1CE12}">
      <formula1>$T$66:$T$68</formula1>
    </dataValidation>
    <dataValidation type="list" allowBlank="1" showInputMessage="1" showErrorMessage="1" sqref="C55:C61" xr:uid="{89BB6465-AD22-46A9-8BB0-BAE3792392E0}">
      <formula1>$T$55:$T$58</formula1>
    </dataValidation>
    <dataValidation type="list" allowBlank="1" showInputMessage="1" showErrorMessage="1" sqref="C44:C50" xr:uid="{712797CA-DD7B-40F6-AE10-D2ABCE64A3BB}">
      <formula1>$T$44:$T$46</formula1>
    </dataValidation>
    <dataValidation type="list" allowBlank="1" showInputMessage="1" showErrorMessage="1" sqref="K132:K138" xr:uid="{4DC61D4C-16E2-4EFC-AB46-2200B440029A}">
      <formula1>$P$131:$P$132</formula1>
    </dataValidation>
  </dataValidations>
  <pageMargins left="0.70866141732283472" right="0.70866141732283472" top="0.62992125984251968" bottom="0.74803149606299213" header="0.31496062992125984" footer="0.31496062992125984"/>
  <headerFooter>
    <oddHeader>&amp;L様式第1号別添1&amp;R事業参加者用（事業参加者→事業実施主体）</oddHeader>
  </headerFooter>
  <extLst>
    <ext xmlns:x14="http://schemas.microsoft.com/office/spreadsheetml/2009/9/main" uri="{CCE6A557-97BC-4b89-ADB6-D9C93CAAB3DF}">
      <x14:dataValidations xmlns:xm="http://schemas.microsoft.com/office/excel/2006/main" count="6">
        <x14:dataValidation type="list" allowBlank="1" showInputMessage="1" showErrorMessage="1" xr:uid="{7308B441-FE56-4097-98EB-865C5751C00C}">
          <x14:formula1>
            <xm:f>リスト!$H$2:$H$3</xm:f>
          </x14:formula1>
          <xm:sqref>A150:A154</xm:sqref>
        </x14:dataValidation>
        <x14:dataValidation type="list" allowBlank="1" showInputMessage="1" showErrorMessage="1" xr:uid="{8482E81C-1F26-4583-8F1D-918EE58D20EB}">
          <x14:formula1>
            <xm:f>リスト!$D$2:$D$3</xm:f>
          </x14:formula1>
          <xm:sqref>C107 C96 C52 C63 C74 C85</xm:sqref>
        </x14:dataValidation>
        <x14:dataValidation type="list" allowBlank="1" showInputMessage="1" showErrorMessage="1" xr:uid="{B52CCE89-DC08-4ED0-B912-D918DBF68309}">
          <x14:formula1>
            <xm:f>リスト!$E$2:$E$22</xm:f>
          </x14:formula1>
          <xm:sqref>D107 D96 D52 D63 D74 D85</xm:sqref>
        </x14:dataValidation>
        <x14:dataValidation type="list" allowBlank="1" showInputMessage="1" showErrorMessage="1" xr:uid="{B6D0383C-BEB0-4844-813C-2D92A1ACDA06}">
          <x14:formula1>
            <xm:f>リスト!$C$2:$C$4</xm:f>
          </x14:formula1>
          <xm:sqref>B107 B96 B52 B63 B74 B85</xm:sqref>
        </x14:dataValidation>
        <x14:dataValidation type="list" allowBlank="1" showInputMessage="1" showErrorMessage="1" xr:uid="{1DCA3A66-B3EB-4C63-9E12-93A98A84F9B8}">
          <x14:formula1>
            <xm:f>リスト!$G$2:$G$4</xm:f>
          </x14:formula1>
          <xm:sqref>G88:G94 G99:G105 I52 G33:G39 I63 G44:G50 I74 G55:G61 G66:G72 I96 G77:G83 I107 G110:G116</xm:sqref>
        </x14:dataValidation>
        <x14:dataValidation type="list" allowBlank="1" showInputMessage="1" showErrorMessage="1" xr:uid="{EE17C4A4-826B-4C0E-BC73-FD91FC4C184B}">
          <x14:formula1>
            <xm:f>リスト!$H$2:$H$4</xm:f>
          </x14:formula1>
          <xm:sqref>A144:A146 J33:K39 L107:O107 L52:O52 J99:K105 L63:O63 J77:K83 L74:O74 J44:K50 L85:O85 J55:K61 L96:O96 J66:K72 J88:K94 J110:K116</xm:sqref>
        </x14:dataValidation>
      </x14:dataValidations>
    </ext>
  </extLst>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D10E68-3C89-4BC4-85EE-A2281A500DE5}">
  <sheetPr>
    <pageSetUpPr fitToPage="1"/>
  </sheetPr>
  <dimension ref="A1:W154"/>
  <sheetViews>
    <sheetView view="pageBreakPreview" topLeftCell="C3" zoomScale="80" zoomScaleNormal="100" zoomScaleSheetLayoutView="80" workbookViewId="0">
      <selection activeCell="P3" sqref="P3:P5 H11:H25 K11:K25 C26 F26:L27 O33:R39 L40:O40 O44:R50 L51:O51 O55:R61 L62:O62 O66:R72 L73:O73 O77:O83 R77:R83 L84:O84 O88:R94 L95:O95 O99:R105 L106:O106 O110:R116 L117:O117 C120:G128 P120 Q120:R126 P123:P125 P127:R128 K139 P144"/>
    </sheetView>
  </sheetViews>
  <sheetFormatPr defaultColWidth="9" defaultRowHeight="22.5" customHeight="1"/>
  <cols>
    <col min="1" max="15" width="14.6328125" style="48" customWidth="1"/>
    <col min="16" max="16" width="23.26953125" style="49" customWidth="1"/>
    <col min="17" max="17" width="23.453125" style="48" bestFit="1" customWidth="1"/>
    <col min="18" max="18" width="18.90625" style="48" bestFit="1" customWidth="1"/>
    <col min="19" max="19" width="11.08984375" style="48" bestFit="1" customWidth="1"/>
    <col min="20" max="20" width="27.26953125" style="48" customWidth="1"/>
    <col min="21" max="21" width="8.90625" style="48" customWidth="1"/>
    <col min="22" max="16384" width="9" style="48"/>
  </cols>
  <sheetData>
    <row r="1" spans="1:19" s="35" customFormat="1" ht="22.5" customHeight="1">
      <c r="A1" s="178" t="s">
        <v>285</v>
      </c>
      <c r="B1" s="178"/>
      <c r="C1" s="178"/>
      <c r="D1" s="178"/>
      <c r="E1" s="178"/>
      <c r="F1" s="178"/>
      <c r="G1" s="178"/>
      <c r="H1" s="178"/>
      <c r="I1" s="178"/>
      <c r="J1" s="178"/>
      <c r="K1" s="178"/>
      <c r="L1" s="178"/>
      <c r="M1" s="178"/>
      <c r="N1" s="178"/>
      <c r="O1" s="178"/>
      <c r="P1" s="34" t="s">
        <v>58</v>
      </c>
    </row>
    <row r="2" spans="1:19" s="36" customFormat="1" ht="13">
      <c r="A2" s="36" t="s">
        <v>89</v>
      </c>
      <c r="F2" s="37"/>
      <c r="P2" s="38"/>
    </row>
    <row r="3" spans="1:19" s="36" customFormat="1" ht="22.5" customHeight="1">
      <c r="A3" s="39" t="s">
        <v>31</v>
      </c>
      <c r="B3" s="166"/>
      <c r="C3" s="167"/>
      <c r="D3" s="167"/>
      <c r="E3" s="168"/>
      <c r="F3" s="40"/>
      <c r="G3" s="40"/>
      <c r="H3" s="40"/>
      <c r="I3" s="40"/>
      <c r="J3" s="40"/>
      <c r="K3" s="40"/>
      <c r="L3" s="40"/>
      <c r="M3" s="41"/>
      <c r="N3" s="40" t="s">
        <v>148</v>
      </c>
      <c r="O3" s="40"/>
      <c r="P3" s="18" t="str">
        <f>IF(COUNTIF(P33:R154,"NG"),"要修正！","クリア ! ")</f>
        <v xml:space="preserve">クリア ! </v>
      </c>
      <c r="Q3" s="36" t="s">
        <v>113</v>
      </c>
      <c r="S3" s="38"/>
    </row>
    <row r="4" spans="1:19" s="36" customFormat="1" ht="22.5" customHeight="1">
      <c r="A4" s="39" t="s">
        <v>30</v>
      </c>
      <c r="B4" s="166"/>
      <c r="C4" s="167"/>
      <c r="D4" s="167"/>
      <c r="E4" s="168"/>
      <c r="F4" s="40"/>
      <c r="G4" s="40"/>
      <c r="H4" s="40"/>
      <c r="I4" s="40"/>
      <c r="J4" s="40"/>
      <c r="K4" s="40"/>
      <c r="L4" s="40"/>
      <c r="M4" s="42"/>
      <c r="N4" s="40" t="s">
        <v>145</v>
      </c>
      <c r="O4" s="40"/>
      <c r="P4" s="169" t="str">
        <f>IF(P3="要修正！","※「クリア！」になるようNG箇所を修正してください。","")</f>
        <v/>
      </c>
    </row>
    <row r="5" spans="1:19" s="36" customFormat="1" ht="22.5" customHeight="1">
      <c r="A5" s="39" t="s">
        <v>32</v>
      </c>
      <c r="B5" s="171"/>
      <c r="C5" s="167"/>
      <c r="D5" s="167"/>
      <c r="E5" s="168"/>
      <c r="F5" s="40"/>
      <c r="G5" s="40"/>
      <c r="H5" s="40"/>
      <c r="I5" s="40"/>
      <c r="J5" s="40"/>
      <c r="K5" s="40"/>
      <c r="L5" s="40"/>
      <c r="M5" s="43"/>
      <c r="N5" s="40" t="s">
        <v>146</v>
      </c>
      <c r="O5" s="40"/>
      <c r="P5" s="170"/>
    </row>
    <row r="6" spans="1:19" s="36" customFormat="1" ht="22.5" customHeight="1">
      <c r="A6" s="39" t="s">
        <v>33</v>
      </c>
      <c r="B6" s="166"/>
      <c r="C6" s="167"/>
      <c r="D6" s="167"/>
      <c r="E6" s="168"/>
      <c r="F6" s="40"/>
      <c r="G6" s="40"/>
      <c r="H6" s="40"/>
      <c r="I6" s="40"/>
      <c r="J6" s="40"/>
      <c r="K6" s="40"/>
      <c r="L6" s="40"/>
      <c r="M6" s="44"/>
      <c r="N6" s="40" t="s">
        <v>147</v>
      </c>
      <c r="O6" s="40"/>
      <c r="P6" s="45"/>
      <c r="Q6" s="46"/>
    </row>
    <row r="7" spans="1:19" s="36" customFormat="1" ht="22.5" customHeight="1">
      <c r="E7" s="47"/>
      <c r="F7" s="47"/>
      <c r="G7" s="47"/>
      <c r="H7" s="47"/>
      <c r="I7" s="47"/>
      <c r="J7" s="47"/>
      <c r="K7" s="47"/>
      <c r="L7" s="47"/>
      <c r="M7" s="47"/>
      <c r="N7" s="47"/>
      <c r="O7" s="47"/>
      <c r="P7" s="45"/>
      <c r="Q7" s="46"/>
    </row>
    <row r="8" spans="1:19" ht="22.5" customHeight="1">
      <c r="A8" s="48" t="s">
        <v>144</v>
      </c>
    </row>
    <row r="9" spans="1:19" ht="22.5" customHeight="1">
      <c r="F9" s="139" t="s">
        <v>170</v>
      </c>
      <c r="G9" s="139"/>
      <c r="H9" s="139"/>
      <c r="I9" s="139"/>
      <c r="J9" s="139" t="s">
        <v>235</v>
      </c>
      <c r="K9" s="139"/>
      <c r="L9" s="139"/>
    </row>
    <row r="10" spans="1:19" s="17" customFormat="1" ht="22.5" customHeight="1">
      <c r="A10" s="50" t="s">
        <v>118</v>
      </c>
      <c r="B10" s="50" t="s">
        <v>139</v>
      </c>
      <c r="C10" s="50" t="s">
        <v>197</v>
      </c>
      <c r="D10" s="50" t="s">
        <v>119</v>
      </c>
      <c r="E10" s="50" t="s">
        <v>6</v>
      </c>
      <c r="F10" s="53" t="s">
        <v>275</v>
      </c>
      <c r="G10" s="53" t="s">
        <v>276</v>
      </c>
      <c r="H10" s="51" t="s">
        <v>277</v>
      </c>
      <c r="I10" s="96" t="s">
        <v>150</v>
      </c>
      <c r="J10" s="51" t="s">
        <v>278</v>
      </c>
      <c r="K10" s="52" t="s">
        <v>279</v>
      </c>
      <c r="L10" s="96" t="s">
        <v>149</v>
      </c>
      <c r="M10" s="136" t="s">
        <v>243</v>
      </c>
      <c r="N10" s="136"/>
      <c r="O10" s="142"/>
      <c r="P10" s="50" t="s">
        <v>250</v>
      </c>
      <c r="Q10" s="86" t="s">
        <v>119</v>
      </c>
      <c r="S10" s="48"/>
    </row>
    <row r="11" spans="1:19" s="17" customFormat="1" ht="22.5" customHeight="1">
      <c r="A11" s="50">
        <v>1</v>
      </c>
      <c r="B11" s="54"/>
      <c r="C11" s="55"/>
      <c r="D11" s="56"/>
      <c r="E11" s="30"/>
      <c r="F11" s="6"/>
      <c r="G11" s="6"/>
      <c r="H11" s="26">
        <f>G11-F11</f>
        <v>0</v>
      </c>
      <c r="I11" s="57"/>
      <c r="J11" s="58"/>
      <c r="K11" s="25">
        <f>J11-F11</f>
        <v>0</v>
      </c>
      <c r="L11" s="59"/>
      <c r="M11" s="172"/>
      <c r="N11" s="172"/>
      <c r="O11" s="173"/>
      <c r="P11" s="60" t="s">
        <v>252</v>
      </c>
      <c r="Q11" s="91" t="s">
        <v>156</v>
      </c>
      <c r="S11" s="48"/>
    </row>
    <row r="12" spans="1:19" s="17" customFormat="1" ht="22.5" customHeight="1">
      <c r="A12" s="50">
        <v>2</v>
      </c>
      <c r="B12" s="54"/>
      <c r="C12" s="55"/>
      <c r="D12" s="56"/>
      <c r="E12" s="30"/>
      <c r="F12" s="6"/>
      <c r="G12" s="6"/>
      <c r="H12" s="26">
        <f t="shared" ref="H12:H25" si="0">G12-F12</f>
        <v>0</v>
      </c>
      <c r="I12" s="57"/>
      <c r="J12" s="58"/>
      <c r="K12" s="25">
        <f t="shared" ref="K12:K25" si="1">J12-F12</f>
        <v>0</v>
      </c>
      <c r="L12" s="59"/>
      <c r="M12" s="172"/>
      <c r="N12" s="172"/>
      <c r="O12" s="173"/>
      <c r="P12" s="60" t="s">
        <v>251</v>
      </c>
      <c r="Q12" s="91" t="s">
        <v>158</v>
      </c>
      <c r="S12" s="48"/>
    </row>
    <row r="13" spans="1:19" s="17" customFormat="1" ht="22.5" customHeight="1">
      <c r="A13" s="50">
        <v>3</v>
      </c>
      <c r="B13" s="54"/>
      <c r="C13" s="55"/>
      <c r="D13" s="56"/>
      <c r="E13" s="30"/>
      <c r="F13" s="6"/>
      <c r="G13" s="6"/>
      <c r="H13" s="26">
        <f t="shared" si="0"/>
        <v>0</v>
      </c>
      <c r="I13" s="57"/>
      <c r="J13" s="58"/>
      <c r="K13" s="25">
        <f t="shared" si="1"/>
        <v>0</v>
      </c>
      <c r="L13" s="59"/>
      <c r="M13" s="172"/>
      <c r="N13" s="172"/>
      <c r="O13" s="173"/>
      <c r="P13" s="60" t="s">
        <v>253</v>
      </c>
      <c r="Q13" s="91" t="s">
        <v>157</v>
      </c>
      <c r="S13" s="48"/>
    </row>
    <row r="14" spans="1:19" s="17" customFormat="1" ht="22.5" customHeight="1">
      <c r="A14" s="50">
        <v>4</v>
      </c>
      <c r="B14" s="54"/>
      <c r="C14" s="55"/>
      <c r="D14" s="56"/>
      <c r="E14" s="30"/>
      <c r="F14" s="6"/>
      <c r="G14" s="6"/>
      <c r="H14" s="26">
        <f t="shared" si="0"/>
        <v>0</v>
      </c>
      <c r="I14" s="57"/>
      <c r="J14" s="58"/>
      <c r="K14" s="25">
        <f t="shared" si="1"/>
        <v>0</v>
      </c>
      <c r="L14" s="59"/>
      <c r="M14" s="172"/>
      <c r="N14" s="172"/>
      <c r="O14" s="173"/>
      <c r="P14" s="60" t="s">
        <v>254</v>
      </c>
      <c r="S14" s="48"/>
    </row>
    <row r="15" spans="1:19" s="17" customFormat="1" ht="22.5" customHeight="1">
      <c r="A15" s="50">
        <v>5</v>
      </c>
      <c r="B15" s="54"/>
      <c r="C15" s="55"/>
      <c r="D15" s="56"/>
      <c r="E15" s="30"/>
      <c r="F15" s="6"/>
      <c r="G15" s="6"/>
      <c r="H15" s="26">
        <f t="shared" si="0"/>
        <v>0</v>
      </c>
      <c r="I15" s="57"/>
      <c r="J15" s="58"/>
      <c r="K15" s="25">
        <f t="shared" si="1"/>
        <v>0</v>
      </c>
      <c r="L15" s="59"/>
      <c r="M15" s="172"/>
      <c r="N15" s="172"/>
      <c r="O15" s="173"/>
      <c r="P15" s="60" t="s">
        <v>255</v>
      </c>
      <c r="Q15" s="61"/>
      <c r="S15" s="48"/>
    </row>
    <row r="16" spans="1:19" s="17" customFormat="1" ht="22.5" customHeight="1">
      <c r="A16" s="50">
        <v>6</v>
      </c>
      <c r="B16" s="54"/>
      <c r="C16" s="55"/>
      <c r="D16" s="56"/>
      <c r="E16" s="30"/>
      <c r="F16" s="6"/>
      <c r="G16" s="62"/>
      <c r="H16" s="26">
        <f t="shared" si="0"/>
        <v>0</v>
      </c>
      <c r="I16" s="57"/>
      <c r="J16" s="58"/>
      <c r="K16" s="25">
        <f t="shared" si="1"/>
        <v>0</v>
      </c>
      <c r="L16" s="59"/>
      <c r="M16" s="172"/>
      <c r="N16" s="172"/>
      <c r="O16" s="173"/>
      <c r="P16" s="60" t="s">
        <v>256</v>
      </c>
      <c r="Q16" s="61"/>
      <c r="S16" s="48"/>
    </row>
    <row r="17" spans="1:22" s="17" customFormat="1" ht="22.5" customHeight="1">
      <c r="A17" s="50">
        <v>7</v>
      </c>
      <c r="B17" s="54"/>
      <c r="C17" s="55"/>
      <c r="D17" s="56"/>
      <c r="E17" s="30"/>
      <c r="F17" s="6"/>
      <c r="G17" s="6"/>
      <c r="H17" s="26">
        <f t="shared" si="0"/>
        <v>0</v>
      </c>
      <c r="I17" s="57"/>
      <c r="J17" s="58"/>
      <c r="K17" s="25">
        <f t="shared" si="1"/>
        <v>0</v>
      </c>
      <c r="L17" s="59"/>
      <c r="M17" s="172"/>
      <c r="N17" s="172"/>
      <c r="O17" s="173"/>
      <c r="P17" s="60" t="s">
        <v>257</v>
      </c>
      <c r="Q17" s="61"/>
      <c r="S17" s="48"/>
    </row>
    <row r="18" spans="1:22" s="17" customFormat="1" ht="22.5" customHeight="1">
      <c r="A18" s="50">
        <v>8</v>
      </c>
      <c r="B18" s="54"/>
      <c r="C18" s="55"/>
      <c r="D18" s="56"/>
      <c r="E18" s="30"/>
      <c r="F18" s="6"/>
      <c r="G18" s="6"/>
      <c r="H18" s="26">
        <f t="shared" si="0"/>
        <v>0</v>
      </c>
      <c r="I18" s="57"/>
      <c r="J18" s="58"/>
      <c r="K18" s="25">
        <f t="shared" si="1"/>
        <v>0</v>
      </c>
      <c r="L18" s="59"/>
      <c r="M18" s="172"/>
      <c r="N18" s="172"/>
      <c r="O18" s="173"/>
      <c r="P18" s="60" t="s">
        <v>258</v>
      </c>
      <c r="Q18" s="61"/>
      <c r="S18" s="48"/>
    </row>
    <row r="19" spans="1:22" ht="22.5" customHeight="1">
      <c r="A19" s="50">
        <v>9</v>
      </c>
      <c r="B19" s="54"/>
      <c r="C19" s="24"/>
      <c r="D19" s="56"/>
      <c r="E19" s="2"/>
      <c r="F19" s="31"/>
      <c r="G19" s="31"/>
      <c r="H19" s="26">
        <f t="shared" si="0"/>
        <v>0</v>
      </c>
      <c r="I19" s="19"/>
      <c r="J19" s="28"/>
      <c r="K19" s="25">
        <f t="shared" si="1"/>
        <v>0</v>
      </c>
      <c r="L19" s="23"/>
      <c r="M19" s="172"/>
      <c r="N19" s="172"/>
      <c r="O19" s="172"/>
      <c r="P19" s="17"/>
      <c r="Q19" s="61"/>
    </row>
    <row r="20" spans="1:22" ht="22.5" customHeight="1">
      <c r="A20" s="50">
        <v>10</v>
      </c>
      <c r="B20" s="54"/>
      <c r="C20" s="24"/>
      <c r="D20" s="56"/>
      <c r="E20" s="2"/>
      <c r="F20" s="31"/>
      <c r="G20" s="31"/>
      <c r="H20" s="26">
        <f t="shared" si="0"/>
        <v>0</v>
      </c>
      <c r="I20" s="19"/>
      <c r="J20" s="28"/>
      <c r="K20" s="25">
        <f t="shared" si="1"/>
        <v>0</v>
      </c>
      <c r="L20" s="23"/>
      <c r="M20" s="172"/>
      <c r="N20" s="172"/>
      <c r="O20" s="172"/>
      <c r="P20" s="17"/>
      <c r="Q20" s="61"/>
    </row>
    <row r="21" spans="1:22" ht="22.5" customHeight="1">
      <c r="A21" s="50">
        <v>11</v>
      </c>
      <c r="B21" s="54"/>
      <c r="C21" s="24"/>
      <c r="D21" s="56"/>
      <c r="E21" s="2"/>
      <c r="F21" s="31"/>
      <c r="G21" s="31"/>
      <c r="H21" s="26">
        <f t="shared" si="0"/>
        <v>0</v>
      </c>
      <c r="I21" s="19"/>
      <c r="J21" s="28"/>
      <c r="K21" s="25">
        <f t="shared" si="1"/>
        <v>0</v>
      </c>
      <c r="L21" s="23"/>
      <c r="M21" s="172"/>
      <c r="N21" s="172"/>
      <c r="O21" s="172"/>
      <c r="P21" s="17"/>
      <c r="Q21" s="61"/>
    </row>
    <row r="22" spans="1:22" ht="22.5" customHeight="1">
      <c r="A22" s="50">
        <v>12</v>
      </c>
      <c r="B22" s="54"/>
      <c r="C22" s="24"/>
      <c r="D22" s="56"/>
      <c r="E22" s="2"/>
      <c r="F22" s="31"/>
      <c r="G22" s="31"/>
      <c r="H22" s="26">
        <f t="shared" si="0"/>
        <v>0</v>
      </c>
      <c r="I22" s="19"/>
      <c r="J22" s="28"/>
      <c r="K22" s="25">
        <f t="shared" si="1"/>
        <v>0</v>
      </c>
      <c r="L22" s="23"/>
      <c r="M22" s="172"/>
      <c r="N22" s="172"/>
      <c r="O22" s="172"/>
      <c r="P22" s="17"/>
      <c r="Q22" s="61"/>
    </row>
    <row r="23" spans="1:22" ht="22.5" customHeight="1">
      <c r="A23" s="50">
        <v>13</v>
      </c>
      <c r="B23" s="54"/>
      <c r="C23" s="24"/>
      <c r="D23" s="56"/>
      <c r="E23" s="2"/>
      <c r="F23" s="31"/>
      <c r="G23" s="31"/>
      <c r="H23" s="26">
        <f t="shared" si="0"/>
        <v>0</v>
      </c>
      <c r="I23" s="19"/>
      <c r="J23" s="28"/>
      <c r="K23" s="25">
        <f t="shared" si="1"/>
        <v>0</v>
      </c>
      <c r="L23" s="23"/>
      <c r="M23" s="172"/>
      <c r="N23" s="172"/>
      <c r="O23" s="172"/>
      <c r="P23" s="17"/>
      <c r="Q23" s="61"/>
    </row>
    <row r="24" spans="1:22" ht="22.5" customHeight="1">
      <c r="A24" s="50">
        <v>14</v>
      </c>
      <c r="B24" s="54"/>
      <c r="C24" s="24"/>
      <c r="D24" s="56"/>
      <c r="E24" s="2"/>
      <c r="F24" s="31"/>
      <c r="G24" s="31"/>
      <c r="H24" s="26">
        <f t="shared" si="0"/>
        <v>0</v>
      </c>
      <c r="I24" s="19"/>
      <c r="J24" s="28"/>
      <c r="K24" s="25">
        <f t="shared" si="1"/>
        <v>0</v>
      </c>
      <c r="L24" s="23"/>
      <c r="M24" s="172"/>
      <c r="N24" s="172"/>
      <c r="O24" s="172"/>
      <c r="P24" s="17"/>
      <c r="Q24" s="61"/>
    </row>
    <row r="25" spans="1:22" ht="22.5" customHeight="1">
      <c r="A25" s="50">
        <v>15</v>
      </c>
      <c r="B25" s="54"/>
      <c r="C25" s="24"/>
      <c r="D25" s="56"/>
      <c r="E25" s="2"/>
      <c r="F25" s="31"/>
      <c r="G25" s="31"/>
      <c r="H25" s="26">
        <f t="shared" si="0"/>
        <v>0</v>
      </c>
      <c r="I25" s="19"/>
      <c r="J25" s="28"/>
      <c r="K25" s="25">
        <f t="shared" si="1"/>
        <v>0</v>
      </c>
      <c r="L25" s="23"/>
      <c r="M25" s="172"/>
      <c r="N25" s="172"/>
      <c r="O25" s="172"/>
      <c r="P25" s="17"/>
      <c r="Q25" s="61"/>
    </row>
    <row r="26" spans="1:22" ht="22.5" customHeight="1">
      <c r="A26" s="50" t="s">
        <v>0</v>
      </c>
      <c r="B26" s="63"/>
      <c r="C26" s="25">
        <f>SUM(C11:C25)</f>
        <v>0</v>
      </c>
      <c r="D26" s="64"/>
      <c r="E26" s="50" t="s">
        <v>233</v>
      </c>
      <c r="F26" s="27">
        <f>SUMIF(D11:D25,"野菜",F11:F25)+SUMIF(D11:D25,"果樹",F11:F25)</f>
        <v>0</v>
      </c>
      <c r="G26" s="27">
        <f>SUMIF(D11:D25,"野菜",G11:G25)+SUMIF(D11:D25,"果樹",G11:G25)</f>
        <v>0</v>
      </c>
      <c r="H26" s="27">
        <f>SUMIF(D11:D25,"野菜",H11:H25)+SUMIF(D11:D25,"果樹",H11:H25)</f>
        <v>0</v>
      </c>
      <c r="I26" s="101" t="str">
        <f>IFERROR(ROUND((H26/F26)*100,1),"")</f>
        <v/>
      </c>
      <c r="J26" s="25">
        <f>SUMIF(D11:D25,"野菜",J11:J25)+SUMIF(D11:D25,"果樹",J11:J25)</f>
        <v>0</v>
      </c>
      <c r="K26" s="25">
        <f>SUMIF(D11:D25,"野菜",K11:K25)+SUMIF(D11:D25,"果樹",K11:K25)</f>
        <v>0</v>
      </c>
      <c r="L26" s="99" t="str">
        <f>IFERROR(ROUND((K26/F26)*100,1),"")</f>
        <v/>
      </c>
      <c r="N26" s="179"/>
      <c r="O26" s="179"/>
      <c r="P26" s="48"/>
    </row>
    <row r="27" spans="1:22" ht="22.5" customHeight="1">
      <c r="A27" s="17"/>
      <c r="B27" s="17"/>
      <c r="C27" s="17" t="s">
        <v>236</v>
      </c>
      <c r="D27" s="56"/>
      <c r="E27" s="50" t="s">
        <v>157</v>
      </c>
      <c r="F27" s="27">
        <f>SUMIF(D10:D24,"花き",F10:F24)</f>
        <v>0</v>
      </c>
      <c r="G27" s="27">
        <f>SUMIF(D10:D24,"花き",G10:G24)</f>
        <v>0</v>
      </c>
      <c r="H27" s="27">
        <f>SUMIF(D10:D24,"花き",H10:H24)</f>
        <v>0</v>
      </c>
      <c r="I27" s="101" t="str">
        <f>IFERROR(ROUND((H27/F27)*100,1),"")</f>
        <v/>
      </c>
      <c r="J27" s="25">
        <f>SUMIF(D10:D25,"花き",J10:J25)</f>
        <v>0</v>
      </c>
      <c r="K27" s="25">
        <f>SUMIF(D10:D24,"花き",K10:K24)</f>
        <v>0</v>
      </c>
      <c r="L27" s="99" t="str">
        <f>IFERROR(ROUND((K27/F27)*100,1),"")</f>
        <v/>
      </c>
      <c r="N27" s="17"/>
      <c r="O27" s="17"/>
      <c r="P27" s="48"/>
    </row>
    <row r="28" spans="1:22" ht="22.5" customHeight="1">
      <c r="A28" s="17"/>
      <c r="B28" s="17"/>
      <c r="C28" s="17"/>
      <c r="D28" s="65"/>
      <c r="E28" s="65"/>
      <c r="F28" s="65"/>
      <c r="G28" s="65"/>
      <c r="H28" s="65"/>
      <c r="I28" s="65"/>
      <c r="J28" s="65"/>
      <c r="K28" s="65"/>
      <c r="L28" s="65"/>
      <c r="M28" s="17"/>
      <c r="N28" s="17"/>
      <c r="O28" s="17"/>
      <c r="P28" s="48"/>
    </row>
    <row r="29" spans="1:22" ht="22.5" customHeight="1">
      <c r="A29" s="94" t="s">
        <v>124</v>
      </c>
      <c r="P29" s="48"/>
    </row>
    <row r="30" spans="1:22" ht="22.5" customHeight="1">
      <c r="A30" s="66" t="s">
        <v>125</v>
      </c>
      <c r="C30" s="67"/>
      <c r="P30" s="48"/>
    </row>
    <row r="31" spans="1:22" s="61" customFormat="1" ht="22.5" customHeight="1">
      <c r="A31" s="162" t="s">
        <v>217</v>
      </c>
      <c r="B31" s="160" t="s">
        <v>67</v>
      </c>
      <c r="C31" s="150" t="s">
        <v>286</v>
      </c>
      <c r="D31" s="150"/>
      <c r="E31" s="150"/>
      <c r="F31" s="150"/>
      <c r="G31" s="160" t="s">
        <v>38</v>
      </c>
      <c r="H31" s="144" t="s">
        <v>47</v>
      </c>
      <c r="I31" s="145"/>
      <c r="J31" s="145"/>
      <c r="K31" s="146"/>
      <c r="L31" s="144" t="s">
        <v>216</v>
      </c>
      <c r="M31" s="145"/>
      <c r="N31" s="145"/>
      <c r="O31" s="146"/>
      <c r="P31" s="48" t="s">
        <v>96</v>
      </c>
      <c r="Q31" s="48" t="s">
        <v>96</v>
      </c>
      <c r="S31" s="48"/>
    </row>
    <row r="32" spans="1:22" s="70" customFormat="1" ht="22.5" customHeight="1">
      <c r="A32" s="161"/>
      <c r="B32" s="161"/>
      <c r="C32" s="68" t="s">
        <v>215</v>
      </c>
      <c r="D32" s="150" t="s">
        <v>120</v>
      </c>
      <c r="E32" s="150"/>
      <c r="F32" s="68" t="s">
        <v>15</v>
      </c>
      <c r="G32" s="161"/>
      <c r="H32" s="69" t="s">
        <v>29</v>
      </c>
      <c r="I32" s="69" t="s">
        <v>28</v>
      </c>
      <c r="J32" s="68" t="s">
        <v>18</v>
      </c>
      <c r="K32" s="68" t="s">
        <v>19</v>
      </c>
      <c r="L32" s="53" t="s">
        <v>109</v>
      </c>
      <c r="M32" s="53" t="s">
        <v>110</v>
      </c>
      <c r="N32" s="53" t="s">
        <v>111</v>
      </c>
      <c r="O32" s="53" t="s">
        <v>112</v>
      </c>
      <c r="P32" s="70" t="s">
        <v>104</v>
      </c>
      <c r="Q32" s="70" t="s">
        <v>116</v>
      </c>
      <c r="R32" s="70" t="s">
        <v>115</v>
      </c>
      <c r="S32" s="48"/>
      <c r="T32" s="71" t="s">
        <v>67</v>
      </c>
      <c r="U32" s="98" t="s">
        <v>153</v>
      </c>
      <c r="V32" s="61"/>
    </row>
    <row r="33" spans="1:22" ht="22.5" customHeight="1">
      <c r="A33" s="6"/>
      <c r="B33" s="9"/>
      <c r="C33" s="72"/>
      <c r="D33" s="152"/>
      <c r="E33" s="152"/>
      <c r="F33" s="15"/>
      <c r="G33" s="7"/>
      <c r="H33" s="6"/>
      <c r="I33" s="21"/>
      <c r="J33" s="7" t="s">
        <v>1</v>
      </c>
      <c r="K33" s="8" t="s">
        <v>1</v>
      </c>
      <c r="L33" s="1"/>
      <c r="M33" s="1"/>
      <c r="N33" s="1"/>
      <c r="O33" s="20">
        <f>L33-(M33+N33)</f>
        <v>0</v>
      </c>
      <c r="P33" s="29" t="str">
        <f>IF(OR(G33="新規",G33="追加",G33=""),"OK",(IF(AND(H33="",I33=""),"NG","OK")))</f>
        <v>OK</v>
      </c>
      <c r="Q33" s="10" t="str">
        <f>IF(OR(G33="新規",G33="追加",G33=""),"OK",(IF(OR(AND(J33="",K33=""),AND(J33="",K33="□"),AND(J33="□",K33=""),AND(J33="□",K33="□")),"NG","OK")))</f>
        <v>OK</v>
      </c>
      <c r="R33" s="10" t="str">
        <f>IF(OR(AND(C33&lt;&gt;"",D33&lt;&gt;"",F33&lt;&gt;"",G33&lt;&gt;""),(C33="")),"OK","NG")</f>
        <v>OK</v>
      </c>
      <c r="T33" s="71" t="s">
        <v>65</v>
      </c>
      <c r="U33" s="74" t="s">
        <v>154</v>
      </c>
      <c r="V33" s="61"/>
    </row>
    <row r="34" spans="1:22" ht="22.5" customHeight="1">
      <c r="A34" s="6"/>
      <c r="B34" s="9"/>
      <c r="C34" s="72"/>
      <c r="D34" s="152"/>
      <c r="E34" s="152"/>
      <c r="F34" s="15"/>
      <c r="G34" s="7"/>
      <c r="H34" s="6"/>
      <c r="I34" s="21"/>
      <c r="J34" s="7" t="s">
        <v>1</v>
      </c>
      <c r="K34" s="8" t="s">
        <v>1</v>
      </c>
      <c r="L34" s="1"/>
      <c r="M34" s="1"/>
      <c r="N34" s="1"/>
      <c r="O34" s="20">
        <f t="shared" ref="O34:O39" si="2">L34-(M34+N34)</f>
        <v>0</v>
      </c>
      <c r="P34" s="29" t="str">
        <f t="shared" ref="P34:P39" si="3">IF(OR(G34="新規",G34="追加",G34=""),"OK",(IF(AND(H34="",I34=""),"NG","OK")))</f>
        <v>OK</v>
      </c>
      <c r="Q34" s="10" t="str">
        <f t="shared" ref="Q34:Q39" si="4">IF(OR(G34="新規",G34="追加",G34=""),"OK",(IF(OR(AND(J34="",K34=""),AND(J34="",K34="□"),AND(J34="□",K34=""),AND(J34="□",K34="□")),"NG","OK")))</f>
        <v>OK</v>
      </c>
      <c r="R34" s="10" t="str">
        <f t="shared" ref="R34:R39" si="5">IF(OR(AND(C34&lt;&gt;"",D34&lt;&gt;"",F34&lt;&gt;"",G34&lt;&gt;""),(C34="")),"OK","NG")</f>
        <v>OK</v>
      </c>
      <c r="T34" s="97" t="s">
        <v>66</v>
      </c>
      <c r="U34" s="75" t="s">
        <v>155</v>
      </c>
      <c r="V34" s="61"/>
    </row>
    <row r="35" spans="1:22" ht="22.5" customHeight="1">
      <c r="A35" s="6"/>
      <c r="B35" s="9"/>
      <c r="C35" s="72"/>
      <c r="D35" s="152"/>
      <c r="E35" s="152"/>
      <c r="F35" s="15"/>
      <c r="G35" s="7"/>
      <c r="H35" s="6"/>
      <c r="I35" s="21"/>
      <c r="J35" s="7" t="s">
        <v>1</v>
      </c>
      <c r="K35" s="8" t="s">
        <v>1</v>
      </c>
      <c r="L35" s="1"/>
      <c r="M35" s="1"/>
      <c r="N35" s="1"/>
      <c r="O35" s="20">
        <f t="shared" si="2"/>
        <v>0</v>
      </c>
      <c r="P35" s="29" t="str">
        <f t="shared" si="3"/>
        <v>OK</v>
      </c>
      <c r="Q35" s="10" t="str">
        <f t="shared" si="4"/>
        <v>OK</v>
      </c>
      <c r="R35" s="10" t="str">
        <f t="shared" si="5"/>
        <v>OK</v>
      </c>
      <c r="T35" s="94"/>
      <c r="U35" s="75" t="s">
        <v>214</v>
      </c>
      <c r="V35" s="61"/>
    </row>
    <row r="36" spans="1:22" ht="22.5" customHeight="1">
      <c r="A36" s="6"/>
      <c r="B36" s="9"/>
      <c r="C36" s="72"/>
      <c r="D36" s="152"/>
      <c r="E36" s="152"/>
      <c r="F36" s="15"/>
      <c r="G36" s="7"/>
      <c r="H36" s="6"/>
      <c r="I36" s="21"/>
      <c r="J36" s="7" t="s">
        <v>1</v>
      </c>
      <c r="K36" s="8" t="s">
        <v>1</v>
      </c>
      <c r="L36" s="1"/>
      <c r="M36" s="1"/>
      <c r="N36" s="1"/>
      <c r="O36" s="20">
        <f t="shared" si="2"/>
        <v>0</v>
      </c>
      <c r="P36" s="29" t="str">
        <f t="shared" si="3"/>
        <v>OK</v>
      </c>
      <c r="Q36" s="10" t="str">
        <f t="shared" si="4"/>
        <v>OK</v>
      </c>
      <c r="R36" s="10" t="str">
        <f t="shared" si="5"/>
        <v>OK</v>
      </c>
      <c r="T36" s="94"/>
      <c r="U36" s="92" t="s">
        <v>13</v>
      </c>
      <c r="V36" s="61"/>
    </row>
    <row r="37" spans="1:22" ht="22.5" customHeight="1">
      <c r="A37" s="6"/>
      <c r="B37" s="9"/>
      <c r="C37" s="72"/>
      <c r="D37" s="152"/>
      <c r="E37" s="152"/>
      <c r="F37" s="16"/>
      <c r="G37" s="7"/>
      <c r="H37" s="6"/>
      <c r="I37" s="21"/>
      <c r="J37" s="7" t="s">
        <v>1</v>
      </c>
      <c r="K37" s="8" t="s">
        <v>1</v>
      </c>
      <c r="L37" s="1"/>
      <c r="M37" s="1"/>
      <c r="N37" s="1"/>
      <c r="O37" s="20">
        <f t="shared" si="2"/>
        <v>0</v>
      </c>
      <c r="P37" s="29" t="str">
        <f t="shared" si="3"/>
        <v>OK</v>
      </c>
      <c r="Q37" s="10" t="str">
        <f t="shared" si="4"/>
        <v>OK</v>
      </c>
      <c r="R37" s="10" t="str">
        <f t="shared" si="5"/>
        <v>OK</v>
      </c>
    </row>
    <row r="38" spans="1:22" ht="22.5" customHeight="1">
      <c r="A38" s="6"/>
      <c r="B38" s="9"/>
      <c r="C38" s="72"/>
      <c r="D38" s="152"/>
      <c r="E38" s="152"/>
      <c r="F38" s="15"/>
      <c r="G38" s="7"/>
      <c r="H38" s="6"/>
      <c r="I38" s="21"/>
      <c r="J38" s="7" t="s">
        <v>1</v>
      </c>
      <c r="K38" s="8" t="s">
        <v>1</v>
      </c>
      <c r="L38" s="1"/>
      <c r="M38" s="1"/>
      <c r="N38" s="1"/>
      <c r="O38" s="20">
        <f t="shared" si="2"/>
        <v>0</v>
      </c>
      <c r="P38" s="29" t="str">
        <f t="shared" si="3"/>
        <v>OK</v>
      </c>
      <c r="Q38" s="10" t="str">
        <f t="shared" si="4"/>
        <v>OK</v>
      </c>
      <c r="R38" s="10" t="str">
        <f t="shared" si="5"/>
        <v>OK</v>
      </c>
    </row>
    <row r="39" spans="1:22" ht="22.5" customHeight="1">
      <c r="A39" s="6"/>
      <c r="B39" s="9"/>
      <c r="C39" s="72"/>
      <c r="D39" s="152"/>
      <c r="E39" s="152"/>
      <c r="F39" s="15"/>
      <c r="G39" s="7"/>
      <c r="H39" s="6"/>
      <c r="I39" s="21"/>
      <c r="J39" s="7" t="s">
        <v>1</v>
      </c>
      <c r="K39" s="8" t="s">
        <v>1</v>
      </c>
      <c r="L39" s="1"/>
      <c r="M39" s="1"/>
      <c r="N39" s="1"/>
      <c r="O39" s="20">
        <f t="shared" si="2"/>
        <v>0</v>
      </c>
      <c r="P39" s="29" t="str">
        <f t="shared" si="3"/>
        <v>OK</v>
      </c>
      <c r="Q39" s="10" t="str">
        <f t="shared" si="4"/>
        <v>OK</v>
      </c>
      <c r="R39" s="10" t="str">
        <f t="shared" si="5"/>
        <v>OK</v>
      </c>
    </row>
    <row r="40" spans="1:22" ht="22.5" customHeight="1">
      <c r="A40" s="12"/>
      <c r="B40" s="13"/>
      <c r="C40" s="14"/>
      <c r="D40" s="13"/>
      <c r="E40" s="14"/>
      <c r="F40" s="14"/>
      <c r="G40" s="13"/>
      <c r="H40" s="13"/>
      <c r="I40" s="12"/>
      <c r="J40" s="12"/>
      <c r="K40" s="68" t="s">
        <v>137</v>
      </c>
      <c r="L40" s="27">
        <f>SUM(L33:L39)</f>
        <v>0</v>
      </c>
      <c r="M40" s="27">
        <f t="shared" ref="M40:N40" si="6">SUM(M33:M39)</f>
        <v>0</v>
      </c>
      <c r="N40" s="27">
        <f t="shared" si="6"/>
        <v>0</v>
      </c>
      <c r="O40" s="27">
        <f>L40-(M40+N40)</f>
        <v>0</v>
      </c>
      <c r="P40" s="76"/>
      <c r="Q40" s="77"/>
      <c r="R40" s="77"/>
    </row>
    <row r="41" spans="1:22" ht="22.5" customHeight="1">
      <c r="A41" s="48" t="s">
        <v>126</v>
      </c>
      <c r="B41" s="13"/>
      <c r="C41" s="14"/>
      <c r="D41" s="13"/>
      <c r="E41" s="14"/>
      <c r="F41" s="14"/>
      <c r="G41" s="13"/>
      <c r="H41" s="13"/>
      <c r="I41" s="12"/>
      <c r="J41" s="12"/>
      <c r="K41" s="12"/>
      <c r="L41" s="12"/>
      <c r="M41" s="12"/>
      <c r="N41" s="12"/>
      <c r="O41" s="12"/>
      <c r="P41" s="76"/>
      <c r="Q41" s="77"/>
      <c r="R41" s="77"/>
    </row>
    <row r="42" spans="1:22" ht="22.5" customHeight="1">
      <c r="A42" s="162" t="s">
        <v>217</v>
      </c>
      <c r="B42" s="160" t="s">
        <v>67</v>
      </c>
      <c r="C42" s="150" t="s">
        <v>286</v>
      </c>
      <c r="D42" s="150"/>
      <c r="E42" s="150"/>
      <c r="F42" s="150"/>
      <c r="G42" s="160" t="s">
        <v>38</v>
      </c>
      <c r="H42" s="144" t="s">
        <v>47</v>
      </c>
      <c r="I42" s="145"/>
      <c r="J42" s="145"/>
      <c r="K42" s="146"/>
      <c r="L42" s="144" t="s">
        <v>216</v>
      </c>
      <c r="M42" s="145"/>
      <c r="N42" s="145"/>
      <c r="O42" s="146"/>
      <c r="P42" s="48" t="s">
        <v>96</v>
      </c>
      <c r="Q42" s="48" t="s">
        <v>96</v>
      </c>
      <c r="R42" s="61"/>
    </row>
    <row r="43" spans="1:22" ht="22.5" customHeight="1">
      <c r="A43" s="161"/>
      <c r="B43" s="161"/>
      <c r="C43" s="68" t="s">
        <v>215</v>
      </c>
      <c r="D43" s="150" t="s">
        <v>120</v>
      </c>
      <c r="E43" s="150"/>
      <c r="F43" s="68" t="s">
        <v>15</v>
      </c>
      <c r="G43" s="161"/>
      <c r="H43" s="69" t="s">
        <v>29</v>
      </c>
      <c r="I43" s="69" t="s">
        <v>28</v>
      </c>
      <c r="J43" s="68" t="s">
        <v>18</v>
      </c>
      <c r="K43" s="68" t="s">
        <v>19</v>
      </c>
      <c r="L43" s="53" t="s">
        <v>109</v>
      </c>
      <c r="M43" s="53" t="s">
        <v>110</v>
      </c>
      <c r="N43" s="53" t="s">
        <v>111</v>
      </c>
      <c r="O43" s="53" t="s">
        <v>112</v>
      </c>
      <c r="P43" s="70" t="s">
        <v>104</v>
      </c>
      <c r="Q43" s="70" t="s">
        <v>116</v>
      </c>
      <c r="R43" s="70" t="s">
        <v>115</v>
      </c>
      <c r="T43" s="98" t="s">
        <v>153</v>
      </c>
    </row>
    <row r="44" spans="1:22" ht="22.5" customHeight="1">
      <c r="A44" s="6"/>
      <c r="B44" s="9"/>
      <c r="C44" s="72"/>
      <c r="D44" s="152"/>
      <c r="E44" s="152"/>
      <c r="F44" s="15"/>
      <c r="G44" s="7"/>
      <c r="H44" s="6"/>
      <c r="I44" s="21"/>
      <c r="J44" s="7" t="s">
        <v>1</v>
      </c>
      <c r="K44" s="8" t="s">
        <v>1</v>
      </c>
      <c r="L44" s="1"/>
      <c r="M44" s="1"/>
      <c r="N44" s="1"/>
      <c r="O44" s="20">
        <f>L44-(M44+N44)</f>
        <v>0</v>
      </c>
      <c r="P44" s="29" t="str">
        <f t="shared" ref="P44:P50" si="7">IF(OR(G44="新規",G44="追加",G44=""),"OK",(IF(AND(H44="",I44=""),"NG","OK")))</f>
        <v>OK</v>
      </c>
      <c r="Q44" s="10" t="str">
        <f t="shared" ref="Q44:Q50" si="8">IF(OR(G44="新規",G44="追加",G44=""),"OK",(IF(OR(AND(J44="",K44=""),AND(J44="",K44="□"),AND(J44="□",K44=""),AND(J44="□",K44="□")),"NG","OK")))</f>
        <v>OK</v>
      </c>
      <c r="R44" s="10" t="str">
        <f t="shared" ref="R44:R50" si="9">IF(OR(AND(C44&lt;&gt;"",D44&lt;&gt;"",F44&lt;&gt;"",G44&lt;&gt;""),(C44="")),"OK","NG")</f>
        <v>OK</v>
      </c>
      <c r="T44" s="78" t="s">
        <v>7</v>
      </c>
    </row>
    <row r="45" spans="1:22" ht="22.5" customHeight="1">
      <c r="A45" s="6"/>
      <c r="B45" s="9"/>
      <c r="C45" s="72"/>
      <c r="D45" s="152"/>
      <c r="E45" s="152"/>
      <c r="F45" s="15"/>
      <c r="G45" s="7"/>
      <c r="H45" s="6"/>
      <c r="I45" s="21"/>
      <c r="J45" s="7" t="s">
        <v>1</v>
      </c>
      <c r="K45" s="8" t="s">
        <v>1</v>
      </c>
      <c r="L45" s="1"/>
      <c r="M45" s="1"/>
      <c r="N45" s="1"/>
      <c r="O45" s="20">
        <f t="shared" ref="O45:O50" si="10">L45-(M45+N45)</f>
        <v>0</v>
      </c>
      <c r="P45" s="29" t="str">
        <f t="shared" si="7"/>
        <v>OK</v>
      </c>
      <c r="Q45" s="10" t="str">
        <f t="shared" si="8"/>
        <v>OK</v>
      </c>
      <c r="R45" s="10" t="str">
        <f t="shared" si="9"/>
        <v>OK</v>
      </c>
      <c r="T45" s="79" t="s">
        <v>214</v>
      </c>
    </row>
    <row r="46" spans="1:22" ht="22.5" customHeight="1">
      <c r="A46" s="6"/>
      <c r="B46" s="9"/>
      <c r="C46" s="72"/>
      <c r="D46" s="152"/>
      <c r="E46" s="152"/>
      <c r="F46" s="15"/>
      <c r="G46" s="7"/>
      <c r="H46" s="6"/>
      <c r="I46" s="21"/>
      <c r="J46" s="7" t="s">
        <v>1</v>
      </c>
      <c r="K46" s="8" t="s">
        <v>1</v>
      </c>
      <c r="L46" s="1"/>
      <c r="M46" s="1"/>
      <c r="N46" s="1"/>
      <c r="O46" s="20">
        <f t="shared" si="10"/>
        <v>0</v>
      </c>
      <c r="P46" s="29" t="str">
        <f t="shared" si="7"/>
        <v>OK</v>
      </c>
      <c r="Q46" s="10" t="str">
        <f t="shared" si="8"/>
        <v>OK</v>
      </c>
      <c r="R46" s="10" t="str">
        <f t="shared" si="9"/>
        <v>OK</v>
      </c>
      <c r="T46" s="80" t="s">
        <v>13</v>
      </c>
    </row>
    <row r="47" spans="1:22" ht="22.5" customHeight="1">
      <c r="A47" s="6"/>
      <c r="B47" s="9"/>
      <c r="C47" s="72"/>
      <c r="D47" s="152"/>
      <c r="E47" s="152"/>
      <c r="F47" s="15"/>
      <c r="G47" s="7"/>
      <c r="H47" s="6"/>
      <c r="I47" s="21"/>
      <c r="J47" s="7" t="s">
        <v>1</v>
      </c>
      <c r="K47" s="8" t="s">
        <v>1</v>
      </c>
      <c r="L47" s="1"/>
      <c r="M47" s="1"/>
      <c r="N47" s="1"/>
      <c r="O47" s="20">
        <f t="shared" si="10"/>
        <v>0</v>
      </c>
      <c r="P47" s="29" t="str">
        <f t="shared" si="7"/>
        <v>OK</v>
      </c>
      <c r="Q47" s="10" t="str">
        <f t="shared" si="8"/>
        <v>OK</v>
      </c>
      <c r="R47" s="10" t="str">
        <f t="shared" si="9"/>
        <v>OK</v>
      </c>
    </row>
    <row r="48" spans="1:22" ht="22.5" customHeight="1">
      <c r="A48" s="6"/>
      <c r="B48" s="9"/>
      <c r="C48" s="72"/>
      <c r="D48" s="152"/>
      <c r="E48" s="152"/>
      <c r="F48" s="16"/>
      <c r="G48" s="7"/>
      <c r="H48" s="6"/>
      <c r="I48" s="21"/>
      <c r="J48" s="7" t="s">
        <v>1</v>
      </c>
      <c r="K48" s="8" t="s">
        <v>1</v>
      </c>
      <c r="L48" s="1"/>
      <c r="M48" s="1"/>
      <c r="N48" s="1"/>
      <c r="O48" s="20">
        <f t="shared" si="10"/>
        <v>0</v>
      </c>
      <c r="P48" s="29" t="str">
        <f t="shared" si="7"/>
        <v>OK</v>
      </c>
      <c r="Q48" s="10" t="str">
        <f t="shared" si="8"/>
        <v>OK</v>
      </c>
      <c r="R48" s="10" t="str">
        <f t="shared" si="9"/>
        <v>OK</v>
      </c>
    </row>
    <row r="49" spans="1:20" ht="22.5" customHeight="1">
      <c r="A49" s="6"/>
      <c r="B49" s="9"/>
      <c r="C49" s="72"/>
      <c r="D49" s="152"/>
      <c r="E49" s="152"/>
      <c r="F49" s="15"/>
      <c r="G49" s="7"/>
      <c r="H49" s="6"/>
      <c r="I49" s="21"/>
      <c r="J49" s="7" t="s">
        <v>1</v>
      </c>
      <c r="K49" s="8" t="s">
        <v>1</v>
      </c>
      <c r="L49" s="1"/>
      <c r="M49" s="1"/>
      <c r="N49" s="1"/>
      <c r="O49" s="20">
        <f t="shared" si="10"/>
        <v>0</v>
      </c>
      <c r="P49" s="29" t="str">
        <f t="shared" si="7"/>
        <v>OK</v>
      </c>
      <c r="Q49" s="10" t="str">
        <f t="shared" si="8"/>
        <v>OK</v>
      </c>
      <c r="R49" s="10" t="str">
        <f t="shared" si="9"/>
        <v>OK</v>
      </c>
    </row>
    <row r="50" spans="1:20" ht="22.5" customHeight="1">
      <c r="A50" s="6"/>
      <c r="B50" s="9"/>
      <c r="C50" s="72"/>
      <c r="D50" s="152"/>
      <c r="E50" s="152"/>
      <c r="F50" s="15"/>
      <c r="G50" s="7"/>
      <c r="H50" s="6"/>
      <c r="I50" s="21"/>
      <c r="J50" s="7" t="s">
        <v>1</v>
      </c>
      <c r="K50" s="8" t="s">
        <v>1</v>
      </c>
      <c r="L50" s="1"/>
      <c r="M50" s="1"/>
      <c r="N50" s="1"/>
      <c r="O50" s="20">
        <f t="shared" si="10"/>
        <v>0</v>
      </c>
      <c r="P50" s="29" t="str">
        <f t="shared" si="7"/>
        <v>OK</v>
      </c>
      <c r="Q50" s="10" t="str">
        <f t="shared" si="8"/>
        <v>OK</v>
      </c>
      <c r="R50" s="10" t="str">
        <f t="shared" si="9"/>
        <v>OK</v>
      </c>
    </row>
    <row r="51" spans="1:20" ht="22.5" customHeight="1">
      <c r="A51" s="12"/>
      <c r="B51" s="13"/>
      <c r="C51" s="14"/>
      <c r="D51" s="13"/>
      <c r="E51" s="14"/>
      <c r="F51" s="14"/>
      <c r="G51" s="13"/>
      <c r="H51" s="13"/>
      <c r="I51" s="12"/>
      <c r="J51" s="12"/>
      <c r="K51" s="68" t="s">
        <v>137</v>
      </c>
      <c r="L51" s="27">
        <f>SUM(L44:L50)</f>
        <v>0</v>
      </c>
      <c r="M51" s="27">
        <f t="shared" ref="M51:N51" si="11">SUM(M44:M50)</f>
        <v>0</v>
      </c>
      <c r="N51" s="27">
        <f t="shared" si="11"/>
        <v>0</v>
      </c>
      <c r="O51" s="27">
        <f>L51-(M51+N51)</f>
        <v>0</v>
      </c>
      <c r="P51" s="76"/>
      <c r="Q51" s="77"/>
      <c r="R51" s="77"/>
    </row>
    <row r="52" spans="1:20" ht="22.5" customHeight="1">
      <c r="A52" s="48" t="s">
        <v>129</v>
      </c>
      <c r="B52" s="13"/>
      <c r="C52" s="14"/>
      <c r="D52" s="13"/>
      <c r="E52" s="14"/>
      <c r="F52" s="14"/>
      <c r="G52" s="13"/>
      <c r="H52" s="13"/>
      <c r="I52" s="12"/>
      <c r="J52" s="12"/>
      <c r="K52" s="12"/>
      <c r="L52" s="12"/>
      <c r="M52" s="12"/>
      <c r="N52" s="12"/>
      <c r="O52" s="12"/>
      <c r="P52" s="76"/>
      <c r="Q52" s="77"/>
      <c r="R52" s="77"/>
    </row>
    <row r="53" spans="1:20" ht="22.5" customHeight="1">
      <c r="A53" s="162" t="s">
        <v>217</v>
      </c>
      <c r="B53" s="160" t="s">
        <v>67</v>
      </c>
      <c r="C53" s="150" t="s">
        <v>286</v>
      </c>
      <c r="D53" s="150"/>
      <c r="E53" s="150"/>
      <c r="F53" s="150"/>
      <c r="G53" s="160" t="s">
        <v>38</v>
      </c>
      <c r="H53" s="144" t="s">
        <v>47</v>
      </c>
      <c r="I53" s="145"/>
      <c r="J53" s="145"/>
      <c r="K53" s="146"/>
      <c r="L53" s="144" t="s">
        <v>216</v>
      </c>
      <c r="M53" s="145"/>
      <c r="N53" s="145"/>
      <c r="O53" s="146"/>
      <c r="P53" s="48" t="s">
        <v>96</v>
      </c>
      <c r="Q53" s="48" t="s">
        <v>96</v>
      </c>
      <c r="R53" s="61"/>
    </row>
    <row r="54" spans="1:20" ht="22.5" customHeight="1">
      <c r="A54" s="161"/>
      <c r="B54" s="161"/>
      <c r="C54" s="68" t="s">
        <v>215</v>
      </c>
      <c r="D54" s="150" t="s">
        <v>120</v>
      </c>
      <c r="E54" s="150"/>
      <c r="F54" s="68" t="s">
        <v>15</v>
      </c>
      <c r="G54" s="161"/>
      <c r="H54" s="69" t="s">
        <v>29</v>
      </c>
      <c r="I54" s="69" t="s">
        <v>28</v>
      </c>
      <c r="J54" s="68" t="s">
        <v>18</v>
      </c>
      <c r="K54" s="68" t="s">
        <v>19</v>
      </c>
      <c r="L54" s="53" t="s">
        <v>109</v>
      </c>
      <c r="M54" s="53" t="s">
        <v>110</v>
      </c>
      <c r="N54" s="53" t="s">
        <v>111</v>
      </c>
      <c r="O54" s="53" t="s">
        <v>112</v>
      </c>
      <c r="P54" s="70" t="s">
        <v>104</v>
      </c>
      <c r="Q54" s="70" t="s">
        <v>116</v>
      </c>
      <c r="R54" s="70" t="s">
        <v>115</v>
      </c>
      <c r="T54" s="98" t="s">
        <v>153</v>
      </c>
    </row>
    <row r="55" spans="1:20" ht="22.5" customHeight="1">
      <c r="A55" s="6"/>
      <c r="B55" s="9"/>
      <c r="C55" s="72"/>
      <c r="D55" s="152"/>
      <c r="E55" s="152"/>
      <c r="F55" s="15"/>
      <c r="G55" s="7"/>
      <c r="H55" s="6"/>
      <c r="I55" s="6"/>
      <c r="J55" s="7" t="s">
        <v>1</v>
      </c>
      <c r="K55" s="8" t="s">
        <v>1</v>
      </c>
      <c r="L55" s="1"/>
      <c r="M55" s="1"/>
      <c r="N55" s="1"/>
      <c r="O55" s="20">
        <f>L55-(M55+N55)</f>
        <v>0</v>
      </c>
      <c r="P55" s="29" t="str">
        <f t="shared" ref="P55:P61" si="12">IF(OR(G55="新規",G55="追加",G55=""),"OK",(IF(AND(H55="",I55=""),"NG","OK")))</f>
        <v>OK</v>
      </c>
      <c r="Q55" s="10" t="str">
        <f t="shared" ref="Q55:Q61" si="13">IF(OR(G55="新規",G55="追加",G55=""),"OK",(IF(OR(AND(J55="",K55=""),AND(J55="",K55="□"),AND(J55="□",K55=""),AND(J55="□",K55="□")),"NG","OK")))</f>
        <v>OK</v>
      </c>
      <c r="R55" s="10" t="str">
        <f>IF(OR(AND(C55&lt;&gt;"",D55&lt;&gt;"",F55&lt;&gt;"",G55&lt;&gt;""),(C55="")),"OK","NG")</f>
        <v>OK</v>
      </c>
      <c r="T55" s="78" t="s">
        <v>159</v>
      </c>
    </row>
    <row r="56" spans="1:20" ht="22.5" customHeight="1">
      <c r="A56" s="6"/>
      <c r="B56" s="9"/>
      <c r="C56" s="72"/>
      <c r="D56" s="152"/>
      <c r="E56" s="152"/>
      <c r="F56" s="15"/>
      <c r="G56" s="7"/>
      <c r="H56" s="6"/>
      <c r="I56" s="6"/>
      <c r="J56" s="7" t="s">
        <v>1</v>
      </c>
      <c r="K56" s="8" t="s">
        <v>1</v>
      </c>
      <c r="L56" s="1"/>
      <c r="M56" s="1"/>
      <c r="N56" s="1"/>
      <c r="O56" s="20">
        <f t="shared" ref="O56:O61" si="14">L56-(M56+N56)</f>
        <v>0</v>
      </c>
      <c r="P56" s="29" t="str">
        <f t="shared" si="12"/>
        <v>OK</v>
      </c>
      <c r="Q56" s="10" t="str">
        <f t="shared" si="13"/>
        <v>OK</v>
      </c>
      <c r="R56" s="10" t="str">
        <f t="shared" ref="R56:R61" si="15">IF(OR(AND(C56&lt;&gt;"",D56&lt;&gt;"",F56&lt;&gt;"",G56&lt;&gt;""),(C56="")),"OK","NG")</f>
        <v>OK</v>
      </c>
      <c r="T56" s="79" t="s">
        <v>162</v>
      </c>
    </row>
    <row r="57" spans="1:20" ht="22.5" customHeight="1">
      <c r="A57" s="6"/>
      <c r="B57" s="9"/>
      <c r="C57" s="72"/>
      <c r="D57" s="152"/>
      <c r="E57" s="152"/>
      <c r="F57" s="15"/>
      <c r="G57" s="7"/>
      <c r="H57" s="6"/>
      <c r="I57" s="6"/>
      <c r="J57" s="7" t="s">
        <v>1</v>
      </c>
      <c r="K57" s="8" t="s">
        <v>1</v>
      </c>
      <c r="L57" s="1"/>
      <c r="M57" s="1"/>
      <c r="N57" s="1"/>
      <c r="O57" s="20">
        <f t="shared" si="14"/>
        <v>0</v>
      </c>
      <c r="P57" s="29" t="str">
        <f t="shared" si="12"/>
        <v>OK</v>
      </c>
      <c r="Q57" s="10" t="str">
        <f t="shared" si="13"/>
        <v>OK</v>
      </c>
      <c r="R57" s="10" t="str">
        <f t="shared" si="15"/>
        <v>OK</v>
      </c>
      <c r="T57" s="81" t="s">
        <v>214</v>
      </c>
    </row>
    <row r="58" spans="1:20" ht="22.5" customHeight="1">
      <c r="A58" s="6"/>
      <c r="B58" s="9"/>
      <c r="C58" s="72"/>
      <c r="D58" s="152"/>
      <c r="E58" s="152"/>
      <c r="F58" s="15"/>
      <c r="G58" s="7"/>
      <c r="H58" s="6"/>
      <c r="I58" s="6"/>
      <c r="J58" s="7" t="s">
        <v>1</v>
      </c>
      <c r="K58" s="8" t="s">
        <v>1</v>
      </c>
      <c r="L58" s="1"/>
      <c r="M58" s="1"/>
      <c r="N58" s="1"/>
      <c r="O58" s="20">
        <f t="shared" si="14"/>
        <v>0</v>
      </c>
      <c r="P58" s="29" t="str">
        <f t="shared" si="12"/>
        <v>OK</v>
      </c>
      <c r="Q58" s="10" t="str">
        <f t="shared" si="13"/>
        <v>OK</v>
      </c>
      <c r="R58" s="10" t="str">
        <f t="shared" si="15"/>
        <v>OK</v>
      </c>
      <c r="T58" s="80" t="s">
        <v>13</v>
      </c>
    </row>
    <row r="59" spans="1:20" ht="22.5" customHeight="1">
      <c r="A59" s="6"/>
      <c r="B59" s="9"/>
      <c r="C59" s="72"/>
      <c r="D59" s="152"/>
      <c r="E59" s="152"/>
      <c r="F59" s="16"/>
      <c r="G59" s="7"/>
      <c r="H59" s="6"/>
      <c r="I59" s="6"/>
      <c r="J59" s="7" t="s">
        <v>1</v>
      </c>
      <c r="K59" s="8" t="s">
        <v>1</v>
      </c>
      <c r="L59" s="1"/>
      <c r="M59" s="1"/>
      <c r="N59" s="1"/>
      <c r="O59" s="20">
        <f t="shared" si="14"/>
        <v>0</v>
      </c>
      <c r="P59" s="29" t="str">
        <f t="shared" si="12"/>
        <v>OK</v>
      </c>
      <c r="Q59" s="10" t="str">
        <f t="shared" si="13"/>
        <v>OK</v>
      </c>
      <c r="R59" s="10" t="str">
        <f t="shared" si="15"/>
        <v>OK</v>
      </c>
    </row>
    <row r="60" spans="1:20" ht="22.5" customHeight="1">
      <c r="A60" s="6"/>
      <c r="B60" s="9"/>
      <c r="C60" s="72"/>
      <c r="D60" s="152"/>
      <c r="E60" s="152"/>
      <c r="F60" s="15"/>
      <c r="G60" s="7"/>
      <c r="H60" s="6"/>
      <c r="I60" s="6"/>
      <c r="J60" s="7" t="s">
        <v>1</v>
      </c>
      <c r="K60" s="8" t="s">
        <v>1</v>
      </c>
      <c r="L60" s="1"/>
      <c r="M60" s="1"/>
      <c r="N60" s="1"/>
      <c r="O60" s="20">
        <f t="shared" si="14"/>
        <v>0</v>
      </c>
      <c r="P60" s="29" t="str">
        <f t="shared" si="12"/>
        <v>OK</v>
      </c>
      <c r="Q60" s="10" t="str">
        <f t="shared" si="13"/>
        <v>OK</v>
      </c>
      <c r="R60" s="10" t="str">
        <f t="shared" si="15"/>
        <v>OK</v>
      </c>
    </row>
    <row r="61" spans="1:20" ht="22.5" customHeight="1">
      <c r="A61" s="6"/>
      <c r="B61" s="9"/>
      <c r="C61" s="72"/>
      <c r="D61" s="152"/>
      <c r="E61" s="152"/>
      <c r="F61" s="15"/>
      <c r="G61" s="7"/>
      <c r="H61" s="6"/>
      <c r="I61" s="6"/>
      <c r="J61" s="7" t="s">
        <v>1</v>
      </c>
      <c r="K61" s="8" t="s">
        <v>1</v>
      </c>
      <c r="L61" s="1"/>
      <c r="M61" s="1"/>
      <c r="N61" s="1"/>
      <c r="O61" s="20">
        <f t="shared" si="14"/>
        <v>0</v>
      </c>
      <c r="P61" s="29" t="str">
        <f t="shared" si="12"/>
        <v>OK</v>
      </c>
      <c r="Q61" s="10" t="str">
        <f t="shared" si="13"/>
        <v>OK</v>
      </c>
      <c r="R61" s="10" t="str">
        <f t="shared" si="15"/>
        <v>OK</v>
      </c>
    </row>
    <row r="62" spans="1:20" ht="22.5" customHeight="1">
      <c r="A62" s="12"/>
      <c r="B62" s="13"/>
      <c r="C62" s="14"/>
      <c r="D62" s="13"/>
      <c r="E62" s="14"/>
      <c r="F62" s="14"/>
      <c r="G62" s="13"/>
      <c r="H62" s="13"/>
      <c r="I62" s="12"/>
      <c r="J62" s="12"/>
      <c r="K62" s="68" t="s">
        <v>137</v>
      </c>
      <c r="L62" s="27">
        <f>SUM(L55:L61)</f>
        <v>0</v>
      </c>
      <c r="M62" s="27">
        <f t="shared" ref="M62:N62" si="16">SUM(M55:M61)</f>
        <v>0</v>
      </c>
      <c r="N62" s="27">
        <f t="shared" si="16"/>
        <v>0</v>
      </c>
      <c r="O62" s="27">
        <f>L62-(M62+N62)</f>
        <v>0</v>
      </c>
      <c r="P62" s="76"/>
      <c r="Q62" s="77"/>
      <c r="R62" s="77"/>
    </row>
    <row r="63" spans="1:20" ht="22.5" customHeight="1">
      <c r="A63" s="48" t="s">
        <v>130</v>
      </c>
      <c r="B63" s="13"/>
      <c r="C63" s="14"/>
      <c r="D63" s="13"/>
      <c r="E63" s="14"/>
      <c r="F63" s="14"/>
      <c r="G63" s="13"/>
      <c r="H63" s="13"/>
      <c r="I63" s="12"/>
      <c r="J63" s="12"/>
      <c r="K63" s="12"/>
      <c r="L63" s="12"/>
      <c r="M63" s="12"/>
      <c r="N63" s="12"/>
      <c r="O63" s="12"/>
      <c r="P63" s="76"/>
      <c r="Q63" s="77"/>
      <c r="R63" s="77"/>
    </row>
    <row r="64" spans="1:20" ht="22.5" customHeight="1">
      <c r="A64" s="162" t="s">
        <v>217</v>
      </c>
      <c r="B64" s="160" t="s">
        <v>67</v>
      </c>
      <c r="C64" s="150" t="s">
        <v>286</v>
      </c>
      <c r="D64" s="150"/>
      <c r="E64" s="150"/>
      <c r="F64" s="150"/>
      <c r="G64" s="160" t="s">
        <v>38</v>
      </c>
      <c r="H64" s="144" t="s">
        <v>47</v>
      </c>
      <c r="I64" s="145"/>
      <c r="J64" s="145"/>
      <c r="K64" s="146"/>
      <c r="L64" s="144" t="s">
        <v>216</v>
      </c>
      <c r="M64" s="145"/>
      <c r="N64" s="145"/>
      <c r="O64" s="146"/>
      <c r="P64" s="48" t="s">
        <v>96</v>
      </c>
      <c r="Q64" s="48" t="s">
        <v>96</v>
      </c>
      <c r="R64" s="61"/>
    </row>
    <row r="65" spans="1:20" ht="22.5" customHeight="1">
      <c r="A65" s="161"/>
      <c r="B65" s="161"/>
      <c r="C65" s="68" t="s">
        <v>215</v>
      </c>
      <c r="D65" s="150" t="s">
        <v>120</v>
      </c>
      <c r="E65" s="150"/>
      <c r="F65" s="68" t="s">
        <v>15</v>
      </c>
      <c r="G65" s="161"/>
      <c r="H65" s="69" t="s">
        <v>29</v>
      </c>
      <c r="I65" s="69" t="s">
        <v>28</v>
      </c>
      <c r="J65" s="68" t="s">
        <v>18</v>
      </c>
      <c r="K65" s="68" t="s">
        <v>19</v>
      </c>
      <c r="L65" s="53" t="s">
        <v>109</v>
      </c>
      <c r="M65" s="53" t="s">
        <v>110</v>
      </c>
      <c r="N65" s="53" t="s">
        <v>111</v>
      </c>
      <c r="O65" s="53" t="s">
        <v>112</v>
      </c>
      <c r="P65" s="70" t="s">
        <v>104</v>
      </c>
      <c r="Q65" s="70" t="s">
        <v>116</v>
      </c>
      <c r="R65" s="70" t="s">
        <v>115</v>
      </c>
      <c r="T65" s="82" t="s">
        <v>153</v>
      </c>
    </row>
    <row r="66" spans="1:20" ht="22.5" customHeight="1">
      <c r="A66" s="6"/>
      <c r="B66" s="9"/>
      <c r="C66" s="72"/>
      <c r="D66" s="152"/>
      <c r="E66" s="152"/>
      <c r="F66" s="15"/>
      <c r="G66" s="7"/>
      <c r="H66" s="6"/>
      <c r="I66" s="6"/>
      <c r="J66" s="7" t="s">
        <v>1</v>
      </c>
      <c r="K66" s="8" t="s">
        <v>1</v>
      </c>
      <c r="L66" s="1"/>
      <c r="M66" s="1"/>
      <c r="N66" s="1"/>
      <c r="O66" s="20">
        <f>L66-(M66+N66)</f>
        <v>0</v>
      </c>
      <c r="P66" s="29" t="str">
        <f>IF(OR(G66="新規",G66="追加",G66=""),"OK",(IF(AND(H66="",I66=""),"NG","OK")))</f>
        <v>OK</v>
      </c>
      <c r="Q66" s="10" t="str">
        <f>IF(OR(G66="新規",G66="追加",G66=""),"OK",(IF(OR(AND(J66="",K66=""),AND(J66="",K66="□"),AND(J66="□",K66=""),AND(J66="□",K66="□")),"NG","OK")))</f>
        <v>OK</v>
      </c>
      <c r="R66" s="10" t="str">
        <f>IF(OR(AND(C66&lt;&gt;"",D66&lt;&gt;"",F66&lt;&gt;"",G66&lt;&gt;""),(C66="")),"OK","NG")</f>
        <v>OK</v>
      </c>
      <c r="T66" s="83" t="s">
        <v>271</v>
      </c>
    </row>
    <row r="67" spans="1:20" ht="22.5" customHeight="1">
      <c r="A67" s="6"/>
      <c r="B67" s="9"/>
      <c r="C67" s="72"/>
      <c r="D67" s="152"/>
      <c r="E67" s="152"/>
      <c r="F67" s="15"/>
      <c r="G67" s="7"/>
      <c r="H67" s="6"/>
      <c r="I67" s="6"/>
      <c r="J67" s="7" t="s">
        <v>1</v>
      </c>
      <c r="K67" s="8" t="s">
        <v>1</v>
      </c>
      <c r="L67" s="1"/>
      <c r="M67" s="1"/>
      <c r="N67" s="1"/>
      <c r="O67" s="20">
        <f t="shared" ref="O67:O72" si="17">L67-(M67+N67)</f>
        <v>0</v>
      </c>
      <c r="P67" s="29" t="str">
        <f>IF(OR(G67="新規",G67="追加",G67=""),"OK",(IF(AND(H67="",I67=""),"NG","OK")))</f>
        <v>OK</v>
      </c>
      <c r="Q67" s="10" t="str">
        <f t="shared" ref="Q67:Q72" si="18">IF(OR(G67="新規",G67="追加",G67=""),"OK",(IF(OR(AND(J67="",K67=""),AND(J67="",K67="□"),AND(J67="□",K67=""),AND(J67="□",K67="□")),"NG","OK")))</f>
        <v>OK</v>
      </c>
      <c r="R67" s="10" t="str">
        <f t="shared" ref="R67:R72" si="19">IF(OR(AND(C67&lt;&gt;"",D67&lt;&gt;"",F67&lt;&gt;"",G67&lt;&gt;""),(C67="")),"OK","NG")</f>
        <v>OK</v>
      </c>
      <c r="T67" s="82" t="s">
        <v>214</v>
      </c>
    </row>
    <row r="68" spans="1:20" ht="22.5" customHeight="1">
      <c r="A68" s="6"/>
      <c r="B68" s="9"/>
      <c r="C68" s="72"/>
      <c r="D68" s="152"/>
      <c r="E68" s="152"/>
      <c r="F68" s="15"/>
      <c r="G68" s="7"/>
      <c r="H68" s="6"/>
      <c r="I68" s="6"/>
      <c r="J68" s="7" t="s">
        <v>1</v>
      </c>
      <c r="K68" s="8" t="s">
        <v>1</v>
      </c>
      <c r="L68" s="1"/>
      <c r="M68" s="1"/>
      <c r="N68" s="1"/>
      <c r="O68" s="20">
        <f t="shared" si="17"/>
        <v>0</v>
      </c>
      <c r="P68" s="29" t="str">
        <f t="shared" ref="P68:P72" si="20">IF(OR(G68="新規",G68="追加",G68=""),"OK",(IF(AND(H68="",I68=""),"NG","OK")))</f>
        <v>OK</v>
      </c>
      <c r="Q68" s="10" t="str">
        <f t="shared" si="18"/>
        <v>OK</v>
      </c>
      <c r="R68" s="10" t="str">
        <f t="shared" si="19"/>
        <v>OK</v>
      </c>
      <c r="T68" s="80" t="s">
        <v>13</v>
      </c>
    </row>
    <row r="69" spans="1:20" ht="22.5" customHeight="1">
      <c r="A69" s="6"/>
      <c r="B69" s="9"/>
      <c r="C69" s="72"/>
      <c r="D69" s="152"/>
      <c r="E69" s="152"/>
      <c r="F69" s="15"/>
      <c r="G69" s="7"/>
      <c r="H69" s="6"/>
      <c r="I69" s="6"/>
      <c r="J69" s="7" t="s">
        <v>1</v>
      </c>
      <c r="K69" s="8" t="s">
        <v>1</v>
      </c>
      <c r="L69" s="1"/>
      <c r="M69" s="1"/>
      <c r="N69" s="1"/>
      <c r="O69" s="20">
        <f t="shared" si="17"/>
        <v>0</v>
      </c>
      <c r="P69" s="29" t="str">
        <f t="shared" si="20"/>
        <v>OK</v>
      </c>
      <c r="Q69" s="10" t="str">
        <f t="shared" si="18"/>
        <v>OK</v>
      </c>
      <c r="R69" s="10" t="str">
        <f t="shared" si="19"/>
        <v>OK</v>
      </c>
    </row>
    <row r="70" spans="1:20" ht="22.5" customHeight="1">
      <c r="A70" s="6"/>
      <c r="B70" s="9"/>
      <c r="C70" s="72"/>
      <c r="D70" s="152"/>
      <c r="E70" s="152"/>
      <c r="F70" s="16"/>
      <c r="G70" s="7"/>
      <c r="H70" s="6"/>
      <c r="I70" s="6"/>
      <c r="J70" s="7" t="s">
        <v>1</v>
      </c>
      <c r="K70" s="8" t="s">
        <v>1</v>
      </c>
      <c r="L70" s="1"/>
      <c r="M70" s="1"/>
      <c r="N70" s="1"/>
      <c r="O70" s="20">
        <f t="shared" si="17"/>
        <v>0</v>
      </c>
      <c r="P70" s="29" t="str">
        <f t="shared" si="20"/>
        <v>OK</v>
      </c>
      <c r="Q70" s="10" t="str">
        <f t="shared" si="18"/>
        <v>OK</v>
      </c>
      <c r="R70" s="10" t="str">
        <f t="shared" si="19"/>
        <v>OK</v>
      </c>
    </row>
    <row r="71" spans="1:20" ht="22.5" customHeight="1">
      <c r="A71" s="6"/>
      <c r="B71" s="9"/>
      <c r="C71" s="72"/>
      <c r="D71" s="152"/>
      <c r="E71" s="152"/>
      <c r="F71" s="15"/>
      <c r="G71" s="7"/>
      <c r="H71" s="6"/>
      <c r="I71" s="6"/>
      <c r="J71" s="7" t="s">
        <v>1</v>
      </c>
      <c r="K71" s="8" t="s">
        <v>1</v>
      </c>
      <c r="L71" s="1"/>
      <c r="M71" s="1"/>
      <c r="N71" s="1"/>
      <c r="O71" s="20">
        <f t="shared" si="17"/>
        <v>0</v>
      </c>
      <c r="P71" s="29" t="str">
        <f t="shared" si="20"/>
        <v>OK</v>
      </c>
      <c r="Q71" s="10" t="str">
        <f t="shared" si="18"/>
        <v>OK</v>
      </c>
      <c r="R71" s="10" t="str">
        <f t="shared" si="19"/>
        <v>OK</v>
      </c>
    </row>
    <row r="72" spans="1:20" ht="22.5" customHeight="1">
      <c r="A72" s="6"/>
      <c r="B72" s="9"/>
      <c r="C72" s="72"/>
      <c r="D72" s="152"/>
      <c r="E72" s="152"/>
      <c r="F72" s="15"/>
      <c r="G72" s="7"/>
      <c r="H72" s="6"/>
      <c r="I72" s="6"/>
      <c r="J72" s="7" t="s">
        <v>1</v>
      </c>
      <c r="K72" s="8" t="s">
        <v>1</v>
      </c>
      <c r="L72" s="1"/>
      <c r="M72" s="1"/>
      <c r="N72" s="1"/>
      <c r="O72" s="20">
        <f t="shared" si="17"/>
        <v>0</v>
      </c>
      <c r="P72" s="29" t="str">
        <f t="shared" si="20"/>
        <v>OK</v>
      </c>
      <c r="Q72" s="10" t="str">
        <f t="shared" si="18"/>
        <v>OK</v>
      </c>
      <c r="R72" s="10" t="str">
        <f t="shared" si="19"/>
        <v>OK</v>
      </c>
    </row>
    <row r="73" spans="1:20" ht="22.5" customHeight="1">
      <c r="A73" s="12"/>
      <c r="B73" s="13"/>
      <c r="C73" s="14"/>
      <c r="D73" s="13"/>
      <c r="E73" s="14"/>
      <c r="F73" s="14"/>
      <c r="G73" s="13"/>
      <c r="H73" s="13"/>
      <c r="I73" s="12"/>
      <c r="J73" s="12"/>
      <c r="K73" s="68" t="s">
        <v>137</v>
      </c>
      <c r="L73" s="27">
        <f>SUM(L66:L72)</f>
        <v>0</v>
      </c>
      <c r="M73" s="27">
        <f t="shared" ref="M73:N73" si="21">SUM(M66:M72)</f>
        <v>0</v>
      </c>
      <c r="N73" s="27">
        <f t="shared" si="21"/>
        <v>0</v>
      </c>
      <c r="O73" s="27">
        <f>L73-(M73+N73)</f>
        <v>0</v>
      </c>
      <c r="P73" s="76"/>
      <c r="Q73" s="77"/>
      <c r="R73" s="77"/>
    </row>
    <row r="74" spans="1:20" ht="22.5" customHeight="1">
      <c r="A74" s="48" t="s">
        <v>132</v>
      </c>
      <c r="B74" s="13"/>
      <c r="C74" s="14"/>
      <c r="D74" s="13"/>
      <c r="E74" s="14"/>
      <c r="F74" s="14"/>
      <c r="G74" s="13"/>
      <c r="H74" s="13"/>
      <c r="I74" s="12"/>
      <c r="J74" s="12"/>
      <c r="K74" s="12"/>
      <c r="L74" s="12"/>
      <c r="M74" s="12"/>
      <c r="N74" s="12"/>
      <c r="O74" s="12"/>
      <c r="P74" s="76"/>
      <c r="Q74" s="77"/>
      <c r="R74" s="77"/>
    </row>
    <row r="75" spans="1:20" ht="22.5" customHeight="1">
      <c r="A75" s="162" t="s">
        <v>217</v>
      </c>
      <c r="B75" s="160" t="s">
        <v>67</v>
      </c>
      <c r="C75" s="150" t="s">
        <v>286</v>
      </c>
      <c r="D75" s="150"/>
      <c r="E75" s="150"/>
      <c r="F75" s="150"/>
      <c r="G75" s="160" t="s">
        <v>38</v>
      </c>
      <c r="H75" s="147" t="s">
        <v>47</v>
      </c>
      <c r="I75" s="148"/>
      <c r="J75" s="148"/>
      <c r="K75" s="149"/>
      <c r="L75" s="144" t="s">
        <v>216</v>
      </c>
      <c r="M75" s="145"/>
      <c r="N75" s="145"/>
      <c r="O75" s="146"/>
      <c r="P75" s="76"/>
      <c r="Q75" s="77"/>
      <c r="R75" s="61"/>
    </row>
    <row r="76" spans="1:20" ht="22.5" customHeight="1">
      <c r="A76" s="161"/>
      <c r="B76" s="161"/>
      <c r="C76" s="68" t="s">
        <v>215</v>
      </c>
      <c r="D76" s="150" t="s">
        <v>120</v>
      </c>
      <c r="E76" s="150"/>
      <c r="F76" s="68" t="s">
        <v>15</v>
      </c>
      <c r="G76" s="161"/>
      <c r="H76" s="84" t="s">
        <v>29</v>
      </c>
      <c r="I76" s="84" t="s">
        <v>28</v>
      </c>
      <c r="J76" s="22" t="s">
        <v>18</v>
      </c>
      <c r="K76" s="22" t="s">
        <v>19</v>
      </c>
      <c r="L76" s="53" t="s">
        <v>109</v>
      </c>
      <c r="M76" s="53" t="s">
        <v>110</v>
      </c>
      <c r="N76" s="53" t="s">
        <v>111</v>
      </c>
      <c r="O76" s="53" t="s">
        <v>112</v>
      </c>
      <c r="P76" s="76"/>
      <c r="Q76" s="77"/>
      <c r="R76" s="70" t="s">
        <v>115</v>
      </c>
      <c r="T76" s="81" t="s">
        <v>153</v>
      </c>
    </row>
    <row r="77" spans="1:20" ht="22.5" customHeight="1">
      <c r="A77" s="6"/>
      <c r="B77" s="9"/>
      <c r="C77" s="72"/>
      <c r="D77" s="152"/>
      <c r="E77" s="152"/>
      <c r="F77" s="15"/>
      <c r="G77" s="7"/>
      <c r="H77" s="22"/>
      <c r="I77" s="22"/>
      <c r="J77" s="22" t="s">
        <v>1</v>
      </c>
      <c r="K77" s="22" t="s">
        <v>1</v>
      </c>
      <c r="L77" s="1"/>
      <c r="M77" s="1"/>
      <c r="N77" s="1"/>
      <c r="O77" s="20">
        <f>L77-(M77+N77)</f>
        <v>0</v>
      </c>
      <c r="P77" s="76"/>
      <c r="Q77" s="77"/>
      <c r="R77" s="10" t="str">
        <f>IF(OR(AND(C77&lt;&gt;"",D77&lt;&gt;"",F77&lt;&gt;"",G77&lt;&gt;""),(C77="")),"OK","NG")</f>
        <v>OK</v>
      </c>
      <c r="T77" s="81" t="s">
        <v>273</v>
      </c>
    </row>
    <row r="78" spans="1:20" ht="22.5" customHeight="1">
      <c r="A78" s="6"/>
      <c r="B78" s="9"/>
      <c r="C78" s="72"/>
      <c r="D78" s="152"/>
      <c r="E78" s="152"/>
      <c r="F78" s="15"/>
      <c r="G78" s="7"/>
      <c r="H78" s="22"/>
      <c r="I78" s="22"/>
      <c r="J78" s="22" t="s">
        <v>1</v>
      </c>
      <c r="K78" s="22" t="s">
        <v>1</v>
      </c>
      <c r="L78" s="1"/>
      <c r="M78" s="1"/>
      <c r="N78" s="1"/>
      <c r="O78" s="20">
        <f t="shared" ref="O78:O83" si="22">L78-(M78+N78)</f>
        <v>0</v>
      </c>
      <c r="P78" s="76"/>
      <c r="Q78" s="77"/>
      <c r="R78" s="10" t="str">
        <f t="shared" ref="R78:R83" si="23">IF(OR(AND(C78&lt;&gt;"",D78&lt;&gt;"",F78&lt;&gt;"",G78&lt;&gt;""),(C78="")),"OK","NG")</f>
        <v>OK</v>
      </c>
      <c r="T78" s="81" t="s">
        <v>163</v>
      </c>
    </row>
    <row r="79" spans="1:20" ht="22.5" customHeight="1">
      <c r="A79" s="6"/>
      <c r="B79" s="9"/>
      <c r="C79" s="72"/>
      <c r="D79" s="152"/>
      <c r="E79" s="152"/>
      <c r="F79" s="15"/>
      <c r="G79" s="7"/>
      <c r="H79" s="22"/>
      <c r="I79" s="22"/>
      <c r="J79" s="22" t="s">
        <v>1</v>
      </c>
      <c r="K79" s="22" t="s">
        <v>1</v>
      </c>
      <c r="L79" s="1"/>
      <c r="M79" s="1"/>
      <c r="N79" s="1"/>
      <c r="O79" s="20">
        <f t="shared" si="22"/>
        <v>0</v>
      </c>
      <c r="P79" s="76"/>
      <c r="Q79" s="77"/>
      <c r="R79" s="10" t="str">
        <f t="shared" si="23"/>
        <v>OK</v>
      </c>
      <c r="T79" s="81" t="s">
        <v>214</v>
      </c>
    </row>
    <row r="80" spans="1:20" ht="22.5" customHeight="1">
      <c r="A80" s="6"/>
      <c r="B80" s="9"/>
      <c r="C80" s="72"/>
      <c r="D80" s="152"/>
      <c r="E80" s="152"/>
      <c r="F80" s="15"/>
      <c r="G80" s="7"/>
      <c r="H80" s="22"/>
      <c r="I80" s="22"/>
      <c r="J80" s="22" t="s">
        <v>1</v>
      </c>
      <c r="K80" s="22" t="s">
        <v>1</v>
      </c>
      <c r="L80" s="1"/>
      <c r="M80" s="1"/>
      <c r="N80" s="1"/>
      <c r="O80" s="20">
        <f t="shared" si="22"/>
        <v>0</v>
      </c>
      <c r="P80" s="76"/>
      <c r="Q80" s="77"/>
      <c r="R80" s="10" t="str">
        <f>IF(OR(AND(C80&lt;&gt;"",D80&lt;&gt;"",F80&lt;&gt;"",G80&lt;&gt;""),(C80="")),"OK","NG")</f>
        <v>OK</v>
      </c>
      <c r="T80" s="81" t="s">
        <v>13</v>
      </c>
    </row>
    <row r="81" spans="1:20" ht="22.5" customHeight="1">
      <c r="A81" s="6"/>
      <c r="B81" s="9"/>
      <c r="C81" s="72"/>
      <c r="D81" s="152"/>
      <c r="E81" s="152"/>
      <c r="F81" s="16"/>
      <c r="G81" s="7"/>
      <c r="H81" s="22"/>
      <c r="I81" s="22"/>
      <c r="J81" s="22" t="s">
        <v>1</v>
      </c>
      <c r="K81" s="22" t="s">
        <v>1</v>
      </c>
      <c r="L81" s="1"/>
      <c r="M81" s="1"/>
      <c r="N81" s="1"/>
      <c r="O81" s="20">
        <f t="shared" si="22"/>
        <v>0</v>
      </c>
      <c r="P81" s="76"/>
      <c r="Q81" s="77"/>
      <c r="R81" s="10" t="str">
        <f>IF(OR(AND(C81&lt;&gt;"",D81&lt;&gt;"",F81&lt;&gt;"",G81&lt;&gt;""),(C81="")),"OK","NG")</f>
        <v>OK</v>
      </c>
    </row>
    <row r="82" spans="1:20" ht="22.5" customHeight="1">
      <c r="A82" s="6"/>
      <c r="B82" s="9"/>
      <c r="C82" s="72"/>
      <c r="D82" s="152"/>
      <c r="E82" s="152"/>
      <c r="F82" s="15"/>
      <c r="G82" s="7"/>
      <c r="H82" s="22"/>
      <c r="I82" s="22"/>
      <c r="J82" s="22" t="s">
        <v>1</v>
      </c>
      <c r="K82" s="22" t="s">
        <v>1</v>
      </c>
      <c r="L82" s="1"/>
      <c r="M82" s="1"/>
      <c r="N82" s="1"/>
      <c r="O82" s="20">
        <f t="shared" si="22"/>
        <v>0</v>
      </c>
      <c r="P82" s="76"/>
      <c r="Q82" s="77"/>
      <c r="R82" s="10" t="str">
        <f t="shared" si="23"/>
        <v>OK</v>
      </c>
    </row>
    <row r="83" spans="1:20" ht="22.5" customHeight="1">
      <c r="A83" s="6"/>
      <c r="B83" s="9"/>
      <c r="C83" s="72"/>
      <c r="D83" s="152"/>
      <c r="E83" s="152"/>
      <c r="F83" s="15"/>
      <c r="G83" s="7"/>
      <c r="H83" s="22"/>
      <c r="I83" s="22"/>
      <c r="J83" s="22" t="s">
        <v>1</v>
      </c>
      <c r="K83" s="22" t="s">
        <v>1</v>
      </c>
      <c r="L83" s="1"/>
      <c r="M83" s="1"/>
      <c r="N83" s="1"/>
      <c r="O83" s="20">
        <f t="shared" si="22"/>
        <v>0</v>
      </c>
      <c r="P83" s="76"/>
      <c r="Q83" s="77"/>
      <c r="R83" s="10" t="str">
        <f t="shared" si="23"/>
        <v>OK</v>
      </c>
    </row>
    <row r="84" spans="1:20" ht="22.5" customHeight="1">
      <c r="A84" s="12"/>
      <c r="B84" s="13"/>
      <c r="C84" s="14"/>
      <c r="D84" s="13"/>
      <c r="E84" s="14"/>
      <c r="F84" s="14"/>
      <c r="G84" s="13"/>
      <c r="H84" s="13"/>
      <c r="I84" s="12"/>
      <c r="J84" s="12"/>
      <c r="K84" s="68" t="s">
        <v>137</v>
      </c>
      <c r="L84" s="27">
        <f>SUM(L77:L83)</f>
        <v>0</v>
      </c>
      <c r="M84" s="27">
        <f t="shared" ref="M84:N84" si="24">SUM(M77:M83)</f>
        <v>0</v>
      </c>
      <c r="N84" s="27">
        <f t="shared" si="24"/>
        <v>0</v>
      </c>
      <c r="O84" s="27">
        <f>L84-(M84+N84)</f>
        <v>0</v>
      </c>
      <c r="P84" s="76"/>
      <c r="Q84" s="77"/>
      <c r="R84" s="77"/>
    </row>
    <row r="85" spans="1:20" ht="22.5" customHeight="1">
      <c r="A85" s="48" t="s">
        <v>133</v>
      </c>
      <c r="B85" s="13"/>
      <c r="C85" s="14"/>
      <c r="D85" s="13"/>
      <c r="E85" s="14"/>
      <c r="F85" s="14"/>
      <c r="G85" s="13"/>
      <c r="H85" s="13"/>
      <c r="I85" s="12"/>
      <c r="K85" s="12"/>
      <c r="L85" s="12"/>
      <c r="M85" s="12"/>
      <c r="N85" s="12"/>
      <c r="O85" s="12"/>
      <c r="P85" s="76"/>
      <c r="Q85" s="77"/>
      <c r="R85" s="77"/>
    </row>
    <row r="86" spans="1:20" ht="22.5" customHeight="1">
      <c r="A86" s="162" t="s">
        <v>217</v>
      </c>
      <c r="B86" s="160" t="s">
        <v>67</v>
      </c>
      <c r="C86" s="150" t="s">
        <v>286</v>
      </c>
      <c r="D86" s="150"/>
      <c r="E86" s="150"/>
      <c r="F86" s="150"/>
      <c r="G86" s="160" t="s">
        <v>38</v>
      </c>
      <c r="H86" s="144" t="s">
        <v>47</v>
      </c>
      <c r="I86" s="145"/>
      <c r="J86" s="145"/>
      <c r="K86" s="146"/>
      <c r="L86" s="144" t="s">
        <v>216</v>
      </c>
      <c r="M86" s="145"/>
      <c r="N86" s="145"/>
      <c r="O86" s="146"/>
      <c r="P86" s="48" t="s">
        <v>96</v>
      </c>
      <c r="Q86" s="48" t="s">
        <v>96</v>
      </c>
      <c r="R86" s="61"/>
      <c r="T86" s="81" t="s">
        <v>153</v>
      </c>
    </row>
    <row r="87" spans="1:20" ht="22.5" customHeight="1">
      <c r="A87" s="161"/>
      <c r="B87" s="161"/>
      <c r="C87" s="68" t="s">
        <v>215</v>
      </c>
      <c r="D87" s="150" t="s">
        <v>120</v>
      </c>
      <c r="E87" s="150"/>
      <c r="F87" s="68" t="s">
        <v>15</v>
      </c>
      <c r="G87" s="161"/>
      <c r="H87" s="69" t="s">
        <v>29</v>
      </c>
      <c r="I87" s="69" t="s">
        <v>28</v>
      </c>
      <c r="J87" s="68" t="s">
        <v>18</v>
      </c>
      <c r="K87" s="68" t="s">
        <v>19</v>
      </c>
      <c r="L87" s="53" t="s">
        <v>109</v>
      </c>
      <c r="M87" s="53" t="s">
        <v>110</v>
      </c>
      <c r="N87" s="53" t="s">
        <v>111</v>
      </c>
      <c r="O87" s="53" t="s">
        <v>112</v>
      </c>
      <c r="P87" s="70" t="s">
        <v>104</v>
      </c>
      <c r="Q87" s="70" t="s">
        <v>116</v>
      </c>
      <c r="R87" s="70" t="s">
        <v>115</v>
      </c>
      <c r="T87" s="81" t="s">
        <v>159</v>
      </c>
    </row>
    <row r="88" spans="1:20" ht="22.5" customHeight="1">
      <c r="A88" s="6"/>
      <c r="B88" s="9"/>
      <c r="C88" s="72"/>
      <c r="D88" s="152"/>
      <c r="E88" s="152"/>
      <c r="F88" s="15"/>
      <c r="G88" s="7"/>
      <c r="H88" s="6"/>
      <c r="I88" s="6"/>
      <c r="J88" s="7" t="s">
        <v>1</v>
      </c>
      <c r="K88" s="8" t="s">
        <v>1</v>
      </c>
      <c r="L88" s="1"/>
      <c r="M88" s="1"/>
      <c r="N88" s="1"/>
      <c r="O88" s="20">
        <f>L88-(M88+N88)</f>
        <v>0</v>
      </c>
      <c r="P88" s="29" t="str">
        <f>IF(OR(G88="新規",G88="追加",G88=""),"OK",(IF(AND(H88="",I88=""),"NG","OK")))</f>
        <v>OK</v>
      </c>
      <c r="Q88" s="10" t="str">
        <f>IF(OR(G88="新規",G88="追加",G88=""),"OK",(IF(OR(AND(J88="",K88=""),AND(J88="",K88="□"),AND(J88="□",K88=""),AND(J88="□",K88="□")),"NG","OK")))</f>
        <v>OK</v>
      </c>
      <c r="R88" s="10" t="str">
        <f>IF(OR(AND(C88&lt;&gt;"",D88&lt;&gt;"",F88&lt;&gt;"",G88&lt;&gt;""),(C88="")),"OK","NG")</f>
        <v>OK</v>
      </c>
      <c r="T88" s="81" t="s">
        <v>13</v>
      </c>
    </row>
    <row r="89" spans="1:20" ht="22.5" customHeight="1">
      <c r="A89" s="6"/>
      <c r="B89" s="9"/>
      <c r="C89" s="72"/>
      <c r="D89" s="152"/>
      <c r="E89" s="152"/>
      <c r="F89" s="15"/>
      <c r="G89" s="7"/>
      <c r="H89" s="6"/>
      <c r="I89" s="6"/>
      <c r="J89" s="7" t="s">
        <v>1</v>
      </c>
      <c r="K89" s="8" t="s">
        <v>1</v>
      </c>
      <c r="L89" s="1"/>
      <c r="M89" s="1"/>
      <c r="N89" s="1"/>
      <c r="O89" s="20">
        <f t="shared" ref="O89:O94" si="25">L89-(M89+N89)</f>
        <v>0</v>
      </c>
      <c r="P89" s="29" t="str">
        <f t="shared" ref="P89:P94" si="26">IF(OR(G89="新規",G89="追加",G89=""),"OK",(IF(AND(H89="",I89=""),"NG","OK")))</f>
        <v>OK</v>
      </c>
      <c r="Q89" s="10" t="str">
        <f t="shared" ref="Q89:Q94" si="27">IF(OR(G89="新規",G89="追加",G89=""),"OK",(IF(OR(AND(J89="",K89=""),AND(J89="",K89="□"),AND(J89="□",K89=""),AND(J89="□",K89="□")),"NG","OK")))</f>
        <v>OK</v>
      </c>
      <c r="R89" s="10" t="str">
        <f t="shared" ref="R89:R94" si="28">IF(OR(AND(C89&lt;&gt;"",D89&lt;&gt;"",F89&lt;&gt;"",G89&lt;&gt;""),(C89="")),"OK","NG")</f>
        <v>OK</v>
      </c>
    </row>
    <row r="90" spans="1:20" ht="22.5" customHeight="1">
      <c r="A90" s="6"/>
      <c r="B90" s="9"/>
      <c r="C90" s="72"/>
      <c r="D90" s="152"/>
      <c r="E90" s="152"/>
      <c r="F90" s="15"/>
      <c r="G90" s="7"/>
      <c r="H90" s="6"/>
      <c r="I90" s="6"/>
      <c r="J90" s="7" t="s">
        <v>1</v>
      </c>
      <c r="K90" s="8" t="s">
        <v>1</v>
      </c>
      <c r="L90" s="1"/>
      <c r="M90" s="1"/>
      <c r="N90" s="1"/>
      <c r="O90" s="20">
        <f t="shared" si="25"/>
        <v>0</v>
      </c>
      <c r="P90" s="29" t="str">
        <f t="shared" si="26"/>
        <v>OK</v>
      </c>
      <c r="Q90" s="10" t="str">
        <f t="shared" si="27"/>
        <v>OK</v>
      </c>
      <c r="R90" s="10" t="str">
        <f t="shared" si="28"/>
        <v>OK</v>
      </c>
    </row>
    <row r="91" spans="1:20" ht="22.5" customHeight="1">
      <c r="A91" s="6"/>
      <c r="B91" s="9"/>
      <c r="C91" s="72"/>
      <c r="D91" s="152"/>
      <c r="E91" s="152"/>
      <c r="F91" s="15"/>
      <c r="G91" s="7"/>
      <c r="H91" s="6"/>
      <c r="I91" s="6"/>
      <c r="J91" s="7" t="s">
        <v>1</v>
      </c>
      <c r="K91" s="8" t="s">
        <v>1</v>
      </c>
      <c r="L91" s="1"/>
      <c r="M91" s="1"/>
      <c r="N91" s="1"/>
      <c r="O91" s="20">
        <f t="shared" si="25"/>
        <v>0</v>
      </c>
      <c r="P91" s="29" t="str">
        <f t="shared" si="26"/>
        <v>OK</v>
      </c>
      <c r="Q91" s="10" t="str">
        <f t="shared" si="27"/>
        <v>OK</v>
      </c>
      <c r="R91" s="10" t="str">
        <f t="shared" si="28"/>
        <v>OK</v>
      </c>
    </row>
    <row r="92" spans="1:20" ht="22.5" customHeight="1">
      <c r="A92" s="6"/>
      <c r="B92" s="9"/>
      <c r="C92" s="72"/>
      <c r="D92" s="152"/>
      <c r="E92" s="152"/>
      <c r="F92" s="16"/>
      <c r="G92" s="7"/>
      <c r="H92" s="6"/>
      <c r="I92" s="6"/>
      <c r="J92" s="7" t="s">
        <v>1</v>
      </c>
      <c r="K92" s="8" t="s">
        <v>1</v>
      </c>
      <c r="L92" s="1"/>
      <c r="M92" s="1"/>
      <c r="N92" s="1"/>
      <c r="O92" s="20">
        <f t="shared" si="25"/>
        <v>0</v>
      </c>
      <c r="P92" s="29" t="str">
        <f t="shared" si="26"/>
        <v>OK</v>
      </c>
      <c r="Q92" s="10" t="str">
        <f t="shared" si="27"/>
        <v>OK</v>
      </c>
      <c r="R92" s="10" t="str">
        <f t="shared" si="28"/>
        <v>OK</v>
      </c>
    </row>
    <row r="93" spans="1:20" ht="22.5" customHeight="1">
      <c r="A93" s="6"/>
      <c r="B93" s="9"/>
      <c r="C93" s="72"/>
      <c r="D93" s="152"/>
      <c r="E93" s="152"/>
      <c r="F93" s="15"/>
      <c r="G93" s="7"/>
      <c r="H93" s="6"/>
      <c r="I93" s="6"/>
      <c r="J93" s="7" t="s">
        <v>1</v>
      </c>
      <c r="K93" s="8" t="s">
        <v>1</v>
      </c>
      <c r="L93" s="1"/>
      <c r="M93" s="1"/>
      <c r="N93" s="1"/>
      <c r="O93" s="20">
        <f t="shared" si="25"/>
        <v>0</v>
      </c>
      <c r="P93" s="29" t="str">
        <f t="shared" si="26"/>
        <v>OK</v>
      </c>
      <c r="Q93" s="10" t="str">
        <f t="shared" si="27"/>
        <v>OK</v>
      </c>
      <c r="R93" s="10" t="str">
        <f t="shared" si="28"/>
        <v>OK</v>
      </c>
    </row>
    <row r="94" spans="1:20" ht="22.5" customHeight="1">
      <c r="A94" s="6"/>
      <c r="B94" s="9"/>
      <c r="C94" s="72"/>
      <c r="D94" s="152"/>
      <c r="E94" s="152"/>
      <c r="F94" s="15"/>
      <c r="G94" s="7"/>
      <c r="H94" s="6"/>
      <c r="I94" s="6"/>
      <c r="J94" s="7" t="s">
        <v>1</v>
      </c>
      <c r="K94" s="8" t="s">
        <v>1</v>
      </c>
      <c r="L94" s="1"/>
      <c r="M94" s="1"/>
      <c r="N94" s="1"/>
      <c r="O94" s="20">
        <f t="shared" si="25"/>
        <v>0</v>
      </c>
      <c r="P94" s="29" t="str">
        <f t="shared" si="26"/>
        <v>OK</v>
      </c>
      <c r="Q94" s="10" t="str">
        <f t="shared" si="27"/>
        <v>OK</v>
      </c>
      <c r="R94" s="10" t="str">
        <f t="shared" si="28"/>
        <v>OK</v>
      </c>
    </row>
    <row r="95" spans="1:20" ht="22.5" customHeight="1">
      <c r="A95" s="12"/>
      <c r="B95" s="13"/>
      <c r="C95" s="14"/>
      <c r="D95" s="13"/>
      <c r="E95" s="14"/>
      <c r="F95" s="14"/>
      <c r="G95" s="13"/>
      <c r="H95" s="13"/>
      <c r="I95" s="12"/>
      <c r="J95" s="12"/>
      <c r="K95" s="68" t="s">
        <v>137</v>
      </c>
      <c r="L95" s="27">
        <f>SUM(L88:L94)</f>
        <v>0</v>
      </c>
      <c r="M95" s="27">
        <f t="shared" ref="M95:N95" si="29">SUM(M88:M94)</f>
        <v>0</v>
      </c>
      <c r="N95" s="27">
        <f t="shared" si="29"/>
        <v>0</v>
      </c>
      <c r="O95" s="27">
        <f>L95-(M95+N95)</f>
        <v>0</v>
      </c>
      <c r="P95" s="76"/>
      <c r="Q95" s="77"/>
      <c r="R95" s="77"/>
    </row>
    <row r="96" spans="1:20" ht="23" customHeight="1">
      <c r="A96" s="48" t="s">
        <v>134</v>
      </c>
      <c r="B96" s="13"/>
      <c r="C96" s="14"/>
      <c r="D96" s="13"/>
      <c r="E96" s="14"/>
      <c r="F96" s="14"/>
      <c r="G96" s="13"/>
      <c r="H96" s="13"/>
      <c r="I96" s="12"/>
      <c r="J96" s="12"/>
      <c r="K96" s="12"/>
      <c r="L96" s="12"/>
      <c r="M96" s="12"/>
      <c r="N96" s="12"/>
      <c r="O96" s="12"/>
      <c r="P96" s="76"/>
      <c r="Q96" s="77"/>
      <c r="R96" s="77"/>
    </row>
    <row r="97" spans="1:20" ht="23" customHeight="1">
      <c r="A97" s="162" t="s">
        <v>217</v>
      </c>
      <c r="B97" s="160" t="s">
        <v>67</v>
      </c>
      <c r="C97" s="150" t="s">
        <v>286</v>
      </c>
      <c r="D97" s="150"/>
      <c r="E97" s="150"/>
      <c r="F97" s="150"/>
      <c r="G97" s="160" t="s">
        <v>38</v>
      </c>
      <c r="H97" s="144" t="s">
        <v>47</v>
      </c>
      <c r="I97" s="145"/>
      <c r="J97" s="145"/>
      <c r="K97" s="146"/>
      <c r="L97" s="144" t="s">
        <v>216</v>
      </c>
      <c r="M97" s="145"/>
      <c r="N97" s="145"/>
      <c r="O97" s="146"/>
      <c r="P97" s="48" t="s">
        <v>96</v>
      </c>
      <c r="Q97" s="48" t="s">
        <v>96</v>
      </c>
      <c r="R97" s="61"/>
    </row>
    <row r="98" spans="1:20" ht="23" customHeight="1">
      <c r="A98" s="161"/>
      <c r="B98" s="161"/>
      <c r="C98" s="68" t="s">
        <v>215</v>
      </c>
      <c r="D98" s="150" t="s">
        <v>120</v>
      </c>
      <c r="E98" s="150"/>
      <c r="F98" s="68" t="s">
        <v>15</v>
      </c>
      <c r="G98" s="161"/>
      <c r="H98" s="69" t="s">
        <v>29</v>
      </c>
      <c r="I98" s="69" t="s">
        <v>28</v>
      </c>
      <c r="J98" s="68" t="s">
        <v>18</v>
      </c>
      <c r="K98" s="68" t="s">
        <v>19</v>
      </c>
      <c r="L98" s="53" t="s">
        <v>109</v>
      </c>
      <c r="M98" s="53" t="s">
        <v>110</v>
      </c>
      <c r="N98" s="53" t="s">
        <v>111</v>
      </c>
      <c r="O98" s="53" t="s">
        <v>112</v>
      </c>
      <c r="P98" s="70" t="s">
        <v>104</v>
      </c>
      <c r="Q98" s="70" t="s">
        <v>116</v>
      </c>
      <c r="R98" s="70" t="s">
        <v>115</v>
      </c>
      <c r="T98" s="81" t="s">
        <v>153</v>
      </c>
    </row>
    <row r="99" spans="1:20" ht="23" customHeight="1">
      <c r="A99" s="6"/>
      <c r="B99" s="9"/>
      <c r="C99" s="72"/>
      <c r="D99" s="152"/>
      <c r="E99" s="152"/>
      <c r="F99" s="15"/>
      <c r="G99" s="7"/>
      <c r="H99" s="6"/>
      <c r="I99" s="6"/>
      <c r="J99" s="7" t="s">
        <v>1</v>
      </c>
      <c r="K99" s="8" t="s">
        <v>1</v>
      </c>
      <c r="L99" s="1"/>
      <c r="M99" s="1"/>
      <c r="N99" s="1"/>
      <c r="O99" s="20">
        <f>L99-(M99+N99)</f>
        <v>0</v>
      </c>
      <c r="P99" s="29" t="str">
        <f>IF(OR(G99="新規",G99="追加",G99=""),"OK",(IF(AND(H99="",I99=""),"NG","OK")))</f>
        <v>OK</v>
      </c>
      <c r="Q99" s="10" t="str">
        <f>IF(OR(G99="新規",G99="追加",G99=""),"OK",(IF(OR(AND(J99="",K99=""),AND(J99="",K99="□"),AND(J99="□",K99=""),AND(J99="□",K99="□")),"NG","OK")))</f>
        <v>OK</v>
      </c>
      <c r="R99" s="10" t="str">
        <f>IF(OR(AND(C99&lt;&gt;"",D99&lt;&gt;"",F99&lt;&gt;"",G99&lt;&gt;""),(C99="")),"OK","NG")</f>
        <v>OK</v>
      </c>
      <c r="T99" s="81" t="s">
        <v>161</v>
      </c>
    </row>
    <row r="100" spans="1:20" ht="23" customHeight="1">
      <c r="A100" s="6"/>
      <c r="B100" s="9"/>
      <c r="C100" s="72"/>
      <c r="D100" s="152"/>
      <c r="E100" s="152"/>
      <c r="F100" s="15"/>
      <c r="G100" s="7"/>
      <c r="H100" s="6"/>
      <c r="I100" s="6"/>
      <c r="J100" s="7" t="s">
        <v>1</v>
      </c>
      <c r="K100" s="8" t="s">
        <v>1</v>
      </c>
      <c r="L100" s="1"/>
      <c r="M100" s="1"/>
      <c r="N100" s="1"/>
      <c r="O100" s="20">
        <f t="shared" ref="O100:O105" si="30">L100-(M100+N100)</f>
        <v>0</v>
      </c>
      <c r="P100" s="29" t="str">
        <f t="shared" ref="P100:P105" si="31">IF(OR(G100="新規",G100="追加",G100=""),"OK",(IF(AND(H100="",I100=""),"NG","OK")))</f>
        <v>OK</v>
      </c>
      <c r="Q100" s="10" t="str">
        <f t="shared" ref="Q100:Q105" si="32">IF(OR(G100="新規",G100="追加",G100=""),"OK",(IF(OR(AND(J100="",K100=""),AND(J100="",K100="□"),AND(J100="□",K100=""),AND(J100="□",K100="□")),"NG","OK")))</f>
        <v>OK</v>
      </c>
      <c r="R100" s="10" t="str">
        <f t="shared" ref="R100:R105" si="33">IF(OR(AND(C100&lt;&gt;"",D100&lt;&gt;"",F100&lt;&gt;"",G100&lt;&gt;""),(C100="")),"OK","NG")</f>
        <v>OK</v>
      </c>
      <c r="T100" s="81" t="s">
        <v>218</v>
      </c>
    </row>
    <row r="101" spans="1:20" ht="23" customHeight="1">
      <c r="A101" s="6"/>
      <c r="B101" s="9"/>
      <c r="C101" s="72"/>
      <c r="D101" s="152"/>
      <c r="E101" s="152"/>
      <c r="F101" s="15"/>
      <c r="G101" s="7"/>
      <c r="H101" s="6"/>
      <c r="I101" s="6"/>
      <c r="J101" s="7" t="s">
        <v>1</v>
      </c>
      <c r="K101" s="8" t="s">
        <v>1</v>
      </c>
      <c r="L101" s="1"/>
      <c r="M101" s="1"/>
      <c r="N101" s="1"/>
      <c r="O101" s="20">
        <f t="shared" si="30"/>
        <v>0</v>
      </c>
      <c r="P101" s="29" t="str">
        <f t="shared" si="31"/>
        <v>OK</v>
      </c>
      <c r="Q101" s="10" t="str">
        <f t="shared" si="32"/>
        <v>OK</v>
      </c>
      <c r="R101" s="10" t="str">
        <f t="shared" si="33"/>
        <v>OK</v>
      </c>
      <c r="T101" s="81" t="s">
        <v>160</v>
      </c>
    </row>
    <row r="102" spans="1:20" ht="23" customHeight="1">
      <c r="A102" s="6"/>
      <c r="B102" s="9"/>
      <c r="C102" s="72"/>
      <c r="D102" s="152"/>
      <c r="E102" s="152"/>
      <c r="F102" s="15"/>
      <c r="G102" s="7"/>
      <c r="H102" s="6"/>
      <c r="I102" s="6"/>
      <c r="J102" s="7" t="s">
        <v>1</v>
      </c>
      <c r="K102" s="8" t="s">
        <v>1</v>
      </c>
      <c r="L102" s="1"/>
      <c r="M102" s="1"/>
      <c r="N102" s="1"/>
      <c r="O102" s="20">
        <f t="shared" si="30"/>
        <v>0</v>
      </c>
      <c r="P102" s="29" t="str">
        <f t="shared" si="31"/>
        <v>OK</v>
      </c>
      <c r="Q102" s="10" t="str">
        <f t="shared" si="32"/>
        <v>OK</v>
      </c>
      <c r="R102" s="10" t="str">
        <f t="shared" si="33"/>
        <v>OK</v>
      </c>
      <c r="T102" s="81" t="s">
        <v>13</v>
      </c>
    </row>
    <row r="103" spans="1:20" ht="23" customHeight="1">
      <c r="A103" s="6"/>
      <c r="B103" s="9"/>
      <c r="C103" s="72"/>
      <c r="D103" s="152"/>
      <c r="E103" s="152"/>
      <c r="F103" s="16"/>
      <c r="G103" s="7"/>
      <c r="H103" s="6"/>
      <c r="I103" s="6"/>
      <c r="J103" s="7" t="s">
        <v>1</v>
      </c>
      <c r="K103" s="8" t="s">
        <v>1</v>
      </c>
      <c r="L103" s="1"/>
      <c r="M103" s="1"/>
      <c r="N103" s="1"/>
      <c r="O103" s="20">
        <f t="shared" si="30"/>
        <v>0</v>
      </c>
      <c r="P103" s="29" t="str">
        <f t="shared" si="31"/>
        <v>OK</v>
      </c>
      <c r="Q103" s="10" t="str">
        <f>IF(OR(G103="新規",G103="追加",G103=""),"OK",(IF(OR(AND(J103="",K103=""),AND(J103="",K103="□"),AND(J103="□",K103=""),AND(J103="□",K103="□")),"NG","OK")))</f>
        <v>OK</v>
      </c>
      <c r="R103" s="10" t="str">
        <f t="shared" si="33"/>
        <v>OK</v>
      </c>
    </row>
    <row r="104" spans="1:20" ht="23" customHeight="1">
      <c r="A104" s="6"/>
      <c r="B104" s="9"/>
      <c r="C104" s="72"/>
      <c r="D104" s="152"/>
      <c r="E104" s="152"/>
      <c r="F104" s="15"/>
      <c r="G104" s="7"/>
      <c r="H104" s="6"/>
      <c r="I104" s="6"/>
      <c r="J104" s="7" t="s">
        <v>1</v>
      </c>
      <c r="K104" s="8" t="s">
        <v>1</v>
      </c>
      <c r="L104" s="1"/>
      <c r="M104" s="1"/>
      <c r="N104" s="1"/>
      <c r="O104" s="20">
        <f t="shared" si="30"/>
        <v>0</v>
      </c>
      <c r="P104" s="29" t="str">
        <f t="shared" si="31"/>
        <v>OK</v>
      </c>
      <c r="Q104" s="10" t="str">
        <f t="shared" si="32"/>
        <v>OK</v>
      </c>
      <c r="R104" s="10" t="str">
        <f t="shared" si="33"/>
        <v>OK</v>
      </c>
    </row>
    <row r="105" spans="1:20" ht="22.5" customHeight="1">
      <c r="A105" s="6"/>
      <c r="B105" s="9"/>
      <c r="C105" s="72"/>
      <c r="D105" s="152"/>
      <c r="E105" s="152"/>
      <c r="F105" s="15"/>
      <c r="G105" s="7"/>
      <c r="H105" s="6"/>
      <c r="I105" s="6"/>
      <c r="J105" s="7" t="s">
        <v>1</v>
      </c>
      <c r="K105" s="8" t="s">
        <v>1</v>
      </c>
      <c r="L105" s="1"/>
      <c r="M105" s="1"/>
      <c r="N105" s="1"/>
      <c r="O105" s="20">
        <f t="shared" si="30"/>
        <v>0</v>
      </c>
      <c r="P105" s="29" t="str">
        <f t="shared" si="31"/>
        <v>OK</v>
      </c>
      <c r="Q105" s="10" t="str">
        <f t="shared" si="32"/>
        <v>OK</v>
      </c>
      <c r="R105" s="10" t="str">
        <f t="shared" si="33"/>
        <v>OK</v>
      </c>
    </row>
    <row r="106" spans="1:20" ht="22.5" customHeight="1">
      <c r="A106" s="12"/>
      <c r="B106" s="13"/>
      <c r="C106" s="14"/>
      <c r="D106" s="13"/>
      <c r="E106" s="14"/>
      <c r="F106" s="14"/>
      <c r="G106" s="13"/>
      <c r="H106" s="13"/>
      <c r="I106" s="12"/>
      <c r="J106" s="12"/>
      <c r="K106" s="68" t="s">
        <v>137</v>
      </c>
      <c r="L106" s="27">
        <f>SUM(L99:L105)</f>
        <v>0</v>
      </c>
      <c r="M106" s="27">
        <f t="shared" ref="M106:N106" si="34">SUM(M99:M105)</f>
        <v>0</v>
      </c>
      <c r="N106" s="27">
        <f t="shared" si="34"/>
        <v>0</v>
      </c>
      <c r="O106" s="27">
        <f>L106-(M106+N106)</f>
        <v>0</v>
      </c>
      <c r="P106" s="76"/>
      <c r="Q106" s="77"/>
      <c r="R106" s="77"/>
    </row>
    <row r="107" spans="1:20" ht="22.5" customHeight="1">
      <c r="A107" s="48" t="s">
        <v>136</v>
      </c>
      <c r="B107" s="13"/>
      <c r="C107" s="14"/>
      <c r="D107" s="13"/>
      <c r="E107" s="14"/>
      <c r="F107" s="14"/>
      <c r="G107" s="13"/>
      <c r="H107" s="13"/>
      <c r="I107" s="12"/>
      <c r="J107" s="12"/>
      <c r="K107" s="12"/>
      <c r="L107" s="12"/>
      <c r="M107" s="12"/>
      <c r="N107" s="12"/>
      <c r="O107" s="12"/>
      <c r="P107" s="76"/>
      <c r="Q107" s="77"/>
      <c r="R107" s="77"/>
    </row>
    <row r="108" spans="1:20" ht="22.5" customHeight="1">
      <c r="A108" s="162" t="s">
        <v>217</v>
      </c>
      <c r="B108" s="160" t="s">
        <v>67</v>
      </c>
      <c r="C108" s="150" t="s">
        <v>286</v>
      </c>
      <c r="D108" s="150"/>
      <c r="E108" s="150"/>
      <c r="F108" s="150"/>
      <c r="G108" s="160" t="s">
        <v>38</v>
      </c>
      <c r="H108" s="144" t="s">
        <v>47</v>
      </c>
      <c r="I108" s="145"/>
      <c r="J108" s="145"/>
      <c r="K108" s="146"/>
      <c r="L108" s="144" t="s">
        <v>216</v>
      </c>
      <c r="M108" s="145"/>
      <c r="N108" s="145"/>
      <c r="O108" s="146"/>
      <c r="P108" s="48" t="s">
        <v>96</v>
      </c>
      <c r="Q108" s="48" t="s">
        <v>96</v>
      </c>
      <c r="R108" s="61"/>
    </row>
    <row r="109" spans="1:20" ht="22.5" customHeight="1">
      <c r="A109" s="161"/>
      <c r="B109" s="161"/>
      <c r="C109" s="68" t="s">
        <v>215</v>
      </c>
      <c r="D109" s="150" t="s">
        <v>120</v>
      </c>
      <c r="E109" s="150"/>
      <c r="F109" s="68" t="s">
        <v>15</v>
      </c>
      <c r="G109" s="161"/>
      <c r="H109" s="69" t="s">
        <v>29</v>
      </c>
      <c r="I109" s="69" t="s">
        <v>28</v>
      </c>
      <c r="J109" s="68" t="s">
        <v>18</v>
      </c>
      <c r="K109" s="68" t="s">
        <v>19</v>
      </c>
      <c r="L109" s="53" t="s">
        <v>109</v>
      </c>
      <c r="M109" s="53" t="s">
        <v>110</v>
      </c>
      <c r="N109" s="53" t="s">
        <v>111</v>
      </c>
      <c r="O109" s="53" t="s">
        <v>112</v>
      </c>
      <c r="P109" s="70" t="s">
        <v>104</v>
      </c>
      <c r="Q109" s="70" t="s">
        <v>116</v>
      </c>
      <c r="R109" s="70" t="s">
        <v>115</v>
      </c>
      <c r="T109" s="81" t="s">
        <v>153</v>
      </c>
    </row>
    <row r="110" spans="1:20" ht="22.5" customHeight="1">
      <c r="A110" s="6"/>
      <c r="B110" s="9"/>
      <c r="C110" s="72"/>
      <c r="D110" s="152"/>
      <c r="E110" s="152"/>
      <c r="F110" s="15"/>
      <c r="G110" s="7"/>
      <c r="H110" s="6"/>
      <c r="I110" s="6"/>
      <c r="J110" s="7" t="s">
        <v>1</v>
      </c>
      <c r="K110" s="8" t="s">
        <v>1</v>
      </c>
      <c r="L110" s="1"/>
      <c r="M110" s="1"/>
      <c r="N110" s="1"/>
      <c r="O110" s="20">
        <f>L110-(M110+N110)</f>
        <v>0</v>
      </c>
      <c r="P110" s="29" t="str">
        <f>IF(OR(G110="新規",G110="追加",G110=""),"OK",(IF(AND(H110="",I110=""),"NG","OK")))</f>
        <v>OK</v>
      </c>
      <c r="Q110" s="10" t="str">
        <f>IF(OR(G110="新規",G110="追加",G110=""),"OK",(IF(OR(AND(J110="",K110=""),AND(J110="",K110="□"),AND(J110="□",K110=""),AND(J110="□",K110="□")),"NG","OK")))</f>
        <v>OK</v>
      </c>
      <c r="R110" s="10" t="str">
        <f>IF(OR(AND(C110&lt;&gt;"",D110&lt;&gt;"",F110&lt;&gt;"",G110&lt;&gt;""),(C110="")),"OK","NG")</f>
        <v>OK</v>
      </c>
      <c r="T110" s="81" t="s">
        <v>164</v>
      </c>
    </row>
    <row r="111" spans="1:20" ht="22.5" customHeight="1">
      <c r="A111" s="6"/>
      <c r="B111" s="9"/>
      <c r="C111" s="72"/>
      <c r="D111" s="152"/>
      <c r="E111" s="152"/>
      <c r="F111" s="15"/>
      <c r="G111" s="7"/>
      <c r="H111" s="6"/>
      <c r="I111" s="6"/>
      <c r="J111" s="7" t="s">
        <v>1</v>
      </c>
      <c r="K111" s="8" t="s">
        <v>1</v>
      </c>
      <c r="L111" s="1"/>
      <c r="M111" s="1"/>
      <c r="N111" s="1"/>
      <c r="O111" s="20">
        <f t="shared" ref="O111:O116" si="35">L111-(M111+N111)</f>
        <v>0</v>
      </c>
      <c r="P111" s="29" t="str">
        <f t="shared" ref="P111:P116" si="36">IF(OR(G111="新規",G111="追加",G111=""),"OK",(IF(AND(H111="",I111=""),"NG","OK")))</f>
        <v>OK</v>
      </c>
      <c r="Q111" s="10" t="str">
        <f t="shared" ref="Q111:Q116" si="37">IF(OR(G111="新規",G111="追加",G111=""),"OK",(IF(OR(AND(J111="",K111=""),AND(J111="",K111="□"),AND(J111="□",K111=""),AND(J111="□",K111="□")),"NG","OK")))</f>
        <v>OK</v>
      </c>
      <c r="R111" s="10" t="str">
        <f t="shared" ref="R111:R115" si="38">IF(OR(AND(C111&lt;&gt;"",D111&lt;&gt;"",F111&lt;&gt;"",G111&lt;&gt;""),(C111="")),"OK","NG")</f>
        <v>OK</v>
      </c>
      <c r="T111" s="81" t="s">
        <v>13</v>
      </c>
    </row>
    <row r="112" spans="1:20" ht="22.5" customHeight="1">
      <c r="A112" s="6"/>
      <c r="B112" s="9"/>
      <c r="C112" s="72"/>
      <c r="D112" s="152"/>
      <c r="E112" s="152"/>
      <c r="F112" s="15"/>
      <c r="G112" s="7"/>
      <c r="H112" s="6"/>
      <c r="I112" s="6"/>
      <c r="J112" s="7" t="s">
        <v>1</v>
      </c>
      <c r="K112" s="8" t="s">
        <v>1</v>
      </c>
      <c r="L112" s="1"/>
      <c r="M112" s="1"/>
      <c r="N112" s="1"/>
      <c r="O112" s="20">
        <f t="shared" si="35"/>
        <v>0</v>
      </c>
      <c r="P112" s="29" t="str">
        <f t="shared" si="36"/>
        <v>OK</v>
      </c>
      <c r="Q112" s="10" t="str">
        <f t="shared" si="37"/>
        <v>OK</v>
      </c>
      <c r="R112" s="10" t="str">
        <f t="shared" si="38"/>
        <v>OK</v>
      </c>
    </row>
    <row r="113" spans="1:23" ht="22.5" customHeight="1">
      <c r="A113" s="6"/>
      <c r="B113" s="9"/>
      <c r="C113" s="72"/>
      <c r="D113" s="152"/>
      <c r="E113" s="152"/>
      <c r="F113" s="15"/>
      <c r="G113" s="7"/>
      <c r="H113" s="6"/>
      <c r="I113" s="6"/>
      <c r="J113" s="7" t="s">
        <v>1</v>
      </c>
      <c r="K113" s="8" t="s">
        <v>1</v>
      </c>
      <c r="L113" s="1"/>
      <c r="M113" s="1"/>
      <c r="N113" s="1"/>
      <c r="O113" s="20">
        <f t="shared" si="35"/>
        <v>0</v>
      </c>
      <c r="P113" s="29" t="str">
        <f t="shared" si="36"/>
        <v>OK</v>
      </c>
      <c r="Q113" s="10" t="str">
        <f t="shared" si="37"/>
        <v>OK</v>
      </c>
      <c r="R113" s="10" t="str">
        <f t="shared" si="38"/>
        <v>OK</v>
      </c>
    </row>
    <row r="114" spans="1:23" ht="22.5" customHeight="1">
      <c r="A114" s="6"/>
      <c r="B114" s="9"/>
      <c r="C114" s="72"/>
      <c r="D114" s="152"/>
      <c r="E114" s="152"/>
      <c r="F114" s="16"/>
      <c r="G114" s="7"/>
      <c r="H114" s="6"/>
      <c r="I114" s="6"/>
      <c r="J114" s="7" t="s">
        <v>1</v>
      </c>
      <c r="K114" s="8" t="s">
        <v>1</v>
      </c>
      <c r="L114" s="1"/>
      <c r="M114" s="1"/>
      <c r="N114" s="1"/>
      <c r="O114" s="20">
        <f t="shared" si="35"/>
        <v>0</v>
      </c>
      <c r="P114" s="29" t="str">
        <f t="shared" si="36"/>
        <v>OK</v>
      </c>
      <c r="Q114" s="10" t="str">
        <f t="shared" si="37"/>
        <v>OK</v>
      </c>
      <c r="R114" s="10" t="str">
        <f t="shared" si="38"/>
        <v>OK</v>
      </c>
    </row>
    <row r="115" spans="1:23" ht="22.5" customHeight="1">
      <c r="A115" s="6"/>
      <c r="B115" s="9"/>
      <c r="C115" s="72"/>
      <c r="D115" s="152"/>
      <c r="E115" s="152"/>
      <c r="F115" s="15"/>
      <c r="G115" s="7"/>
      <c r="H115" s="6"/>
      <c r="I115" s="6"/>
      <c r="J115" s="7" t="s">
        <v>1</v>
      </c>
      <c r="K115" s="8" t="s">
        <v>1</v>
      </c>
      <c r="L115" s="1"/>
      <c r="M115" s="1"/>
      <c r="N115" s="1"/>
      <c r="O115" s="20">
        <f t="shared" si="35"/>
        <v>0</v>
      </c>
      <c r="P115" s="29" t="str">
        <f t="shared" si="36"/>
        <v>OK</v>
      </c>
      <c r="Q115" s="10" t="str">
        <f t="shared" si="37"/>
        <v>OK</v>
      </c>
      <c r="R115" s="10" t="str">
        <f t="shared" si="38"/>
        <v>OK</v>
      </c>
    </row>
    <row r="116" spans="1:23" ht="22.5" customHeight="1">
      <c r="A116" s="6"/>
      <c r="B116" s="9"/>
      <c r="C116" s="72"/>
      <c r="D116" s="152"/>
      <c r="E116" s="152"/>
      <c r="F116" s="15"/>
      <c r="G116" s="7"/>
      <c r="H116" s="6"/>
      <c r="I116" s="6"/>
      <c r="J116" s="7" t="s">
        <v>1</v>
      </c>
      <c r="K116" s="8" t="s">
        <v>1</v>
      </c>
      <c r="L116" s="1"/>
      <c r="M116" s="1"/>
      <c r="N116" s="1"/>
      <c r="O116" s="20">
        <f t="shared" si="35"/>
        <v>0</v>
      </c>
      <c r="P116" s="29" t="str">
        <f t="shared" si="36"/>
        <v>OK</v>
      </c>
      <c r="Q116" s="10" t="str">
        <f t="shared" si="37"/>
        <v>OK</v>
      </c>
      <c r="R116" s="10" t="str">
        <f>IF(OR(AND(C116&lt;&gt;"",D116&lt;&gt;"",F116&lt;&gt;"",G116&lt;&gt;""),(C116="")),"OK","NG")</f>
        <v>OK</v>
      </c>
    </row>
    <row r="117" spans="1:23" ht="22.5" customHeight="1">
      <c r="A117" s="12"/>
      <c r="B117" s="13"/>
      <c r="C117" s="14"/>
      <c r="D117" s="13"/>
      <c r="E117" s="14"/>
      <c r="F117" s="14"/>
      <c r="G117" s="13"/>
      <c r="H117" s="13"/>
      <c r="I117" s="12"/>
      <c r="J117" s="12"/>
      <c r="K117" s="68" t="s">
        <v>137</v>
      </c>
      <c r="L117" s="27">
        <f>SUM(L110:L116)</f>
        <v>0</v>
      </c>
      <c r="M117" s="27">
        <f t="shared" ref="M117:N117" si="39">SUM(M110:M116)</f>
        <v>0</v>
      </c>
      <c r="N117" s="27">
        <f t="shared" si="39"/>
        <v>0</v>
      </c>
      <c r="O117" s="27">
        <f>L117-(M117+N117)</f>
        <v>0</v>
      </c>
      <c r="P117" s="76"/>
      <c r="Q117" s="77"/>
      <c r="R117" s="77"/>
    </row>
    <row r="118" spans="1:23" ht="13">
      <c r="F118" s="85"/>
    </row>
    <row r="119" spans="1:23" s="61" customFormat="1" ht="13">
      <c r="A119" s="142" t="s">
        <v>139</v>
      </c>
      <c r="B119" s="143"/>
      <c r="C119" s="53" t="s">
        <v>138</v>
      </c>
      <c r="D119" s="53" t="s">
        <v>110</v>
      </c>
      <c r="E119" s="53" t="s">
        <v>111</v>
      </c>
      <c r="F119" s="53" t="s">
        <v>112</v>
      </c>
      <c r="G119" s="53" t="s">
        <v>165</v>
      </c>
      <c r="H119" s="142" t="s">
        <v>17</v>
      </c>
      <c r="I119" s="159"/>
      <c r="J119" s="136" t="s">
        <v>208</v>
      </c>
      <c r="K119" s="136"/>
      <c r="L119" s="136"/>
      <c r="M119" s="136"/>
      <c r="P119" s="87" t="s">
        <v>198</v>
      </c>
      <c r="Q119" s="88" t="s">
        <v>70</v>
      </c>
      <c r="R119" s="88" t="s">
        <v>84</v>
      </c>
    </row>
    <row r="120" spans="1:23" ht="22.5" customHeight="1">
      <c r="A120" s="153" t="s">
        <v>237</v>
      </c>
      <c r="B120" s="154"/>
      <c r="C120" s="100">
        <f>L40</f>
        <v>0</v>
      </c>
      <c r="D120" s="100">
        <f t="shared" ref="D120:F120" si="40">M40</f>
        <v>0</v>
      </c>
      <c r="E120" s="100">
        <f t="shared" si="40"/>
        <v>0</v>
      </c>
      <c r="F120" s="100">
        <f t="shared" si="40"/>
        <v>0</v>
      </c>
      <c r="G120" s="163">
        <f>SUM(D120:D122)</f>
        <v>0</v>
      </c>
      <c r="H120" s="157"/>
      <c r="I120" s="158"/>
      <c r="J120" s="151" t="s">
        <v>209</v>
      </c>
      <c r="K120" s="151"/>
      <c r="L120" s="151"/>
      <c r="M120" s="151"/>
      <c r="N120" s="89"/>
      <c r="O120" s="89"/>
      <c r="P120" s="29" t="str">
        <f>IF(G120&lt;=2500000,"OK","NG")</f>
        <v>OK</v>
      </c>
      <c r="Q120" s="10" t="str">
        <f t="shared" ref="Q120:Q126" si="41">IF(D120&lt;=C120/2,"OK","NG")</f>
        <v>OK</v>
      </c>
      <c r="R120" s="10" t="str">
        <f t="shared" ref="R120:R126" si="42">IF(C120=D120+E120+F120,"OK","NG")</f>
        <v>OK</v>
      </c>
      <c r="S120" s="90"/>
      <c r="T120" s="70"/>
      <c r="U120" s="70"/>
      <c r="V120" s="70"/>
      <c r="W120" s="70"/>
    </row>
    <row r="121" spans="1:23" ht="22.5" customHeight="1">
      <c r="A121" s="155" t="s">
        <v>238</v>
      </c>
      <c r="B121" s="156"/>
      <c r="C121" s="100">
        <f>L51</f>
        <v>0</v>
      </c>
      <c r="D121" s="100">
        <f t="shared" ref="D121:F121" si="43">M51</f>
        <v>0</v>
      </c>
      <c r="E121" s="100">
        <f t="shared" si="43"/>
        <v>0</v>
      </c>
      <c r="F121" s="100">
        <f t="shared" si="43"/>
        <v>0</v>
      </c>
      <c r="G121" s="164"/>
      <c r="H121" s="157"/>
      <c r="I121" s="158"/>
      <c r="J121" s="151"/>
      <c r="K121" s="151"/>
      <c r="L121" s="151"/>
      <c r="M121" s="151"/>
      <c r="N121" s="89"/>
      <c r="O121" s="89"/>
      <c r="P121" s="73" t="s">
        <v>152</v>
      </c>
      <c r="Q121" s="10" t="str">
        <f t="shared" si="41"/>
        <v>OK</v>
      </c>
      <c r="R121" s="10" t="str">
        <f t="shared" si="42"/>
        <v>OK</v>
      </c>
      <c r="S121" s="36"/>
    </row>
    <row r="122" spans="1:23" ht="22.5" customHeight="1">
      <c r="A122" s="155" t="s">
        <v>239</v>
      </c>
      <c r="B122" s="156"/>
      <c r="C122" s="100">
        <f>L62</f>
        <v>0</v>
      </c>
      <c r="D122" s="100">
        <f t="shared" ref="D122:F122" si="44">M62</f>
        <v>0</v>
      </c>
      <c r="E122" s="100">
        <f t="shared" si="44"/>
        <v>0</v>
      </c>
      <c r="F122" s="100">
        <f t="shared" si="44"/>
        <v>0</v>
      </c>
      <c r="G122" s="165"/>
      <c r="H122" s="32"/>
      <c r="I122" s="33"/>
      <c r="J122" s="151"/>
      <c r="K122" s="151"/>
      <c r="L122" s="151"/>
      <c r="M122" s="151"/>
      <c r="N122" s="89"/>
      <c r="O122" s="89"/>
      <c r="P122" s="73" t="s">
        <v>152</v>
      </c>
      <c r="Q122" s="10" t="str">
        <f t="shared" si="41"/>
        <v>OK</v>
      </c>
      <c r="R122" s="10" t="str">
        <f t="shared" si="42"/>
        <v>OK</v>
      </c>
      <c r="S122" s="36"/>
    </row>
    <row r="123" spans="1:23" ht="22.5" customHeight="1">
      <c r="A123" s="155" t="s">
        <v>240</v>
      </c>
      <c r="B123" s="156"/>
      <c r="C123" s="100">
        <f>L73</f>
        <v>0</v>
      </c>
      <c r="D123" s="100">
        <f t="shared" ref="D123:F123" si="45">M73</f>
        <v>0</v>
      </c>
      <c r="E123" s="100">
        <f t="shared" si="45"/>
        <v>0</v>
      </c>
      <c r="F123" s="100">
        <f t="shared" si="45"/>
        <v>0</v>
      </c>
      <c r="G123" s="100">
        <f>D123</f>
        <v>0</v>
      </c>
      <c r="H123" s="32"/>
      <c r="I123" s="33"/>
      <c r="J123" s="150" t="s">
        <v>210</v>
      </c>
      <c r="K123" s="150"/>
      <c r="L123" s="150"/>
      <c r="M123" s="150"/>
      <c r="N123" s="89"/>
      <c r="O123" s="89"/>
      <c r="P123" s="29" t="str">
        <f>IF(G123&lt;=2500000,"OK","NG")</f>
        <v>OK</v>
      </c>
      <c r="Q123" s="10" t="str">
        <f t="shared" si="41"/>
        <v>OK</v>
      </c>
      <c r="R123" s="10" t="str">
        <f t="shared" si="42"/>
        <v>OK</v>
      </c>
      <c r="S123" s="36"/>
    </row>
    <row r="124" spans="1:23" ht="22.5" customHeight="1">
      <c r="A124" s="155" t="s">
        <v>131</v>
      </c>
      <c r="B124" s="156"/>
      <c r="C124" s="100">
        <f>L84</f>
        <v>0</v>
      </c>
      <c r="D124" s="100">
        <f t="shared" ref="D124:F124" si="46">M84</f>
        <v>0</v>
      </c>
      <c r="E124" s="100">
        <f t="shared" si="46"/>
        <v>0</v>
      </c>
      <c r="F124" s="100">
        <f t="shared" si="46"/>
        <v>0</v>
      </c>
      <c r="G124" s="100">
        <f>D124</f>
        <v>0</v>
      </c>
      <c r="H124" s="32"/>
      <c r="I124" s="33"/>
      <c r="J124" s="150" t="s">
        <v>211</v>
      </c>
      <c r="K124" s="150"/>
      <c r="L124" s="150"/>
      <c r="M124" s="150"/>
      <c r="N124" s="89"/>
      <c r="O124" s="89"/>
      <c r="P124" s="29" t="str">
        <f>IF(G124&lt;=5000000,"OK","NG")</f>
        <v>OK</v>
      </c>
      <c r="Q124" s="10" t="str">
        <f t="shared" si="41"/>
        <v>OK</v>
      </c>
      <c r="R124" s="10" t="str">
        <f t="shared" si="42"/>
        <v>OK</v>
      </c>
      <c r="S124" s="36"/>
    </row>
    <row r="125" spans="1:23" ht="22.5" customHeight="1">
      <c r="A125" s="155" t="s">
        <v>241</v>
      </c>
      <c r="B125" s="156"/>
      <c r="C125" s="100">
        <f>L95</f>
        <v>0</v>
      </c>
      <c r="D125" s="100">
        <f t="shared" ref="D125:F125" si="47">M95</f>
        <v>0</v>
      </c>
      <c r="E125" s="100">
        <f t="shared" si="47"/>
        <v>0</v>
      </c>
      <c r="F125" s="100">
        <f t="shared" si="47"/>
        <v>0</v>
      </c>
      <c r="G125" s="183">
        <f>SUM(D125:D126)</f>
        <v>0</v>
      </c>
      <c r="H125" s="32"/>
      <c r="I125" s="33"/>
      <c r="J125" s="151" t="s">
        <v>212</v>
      </c>
      <c r="K125" s="151"/>
      <c r="L125" s="151"/>
      <c r="M125" s="151"/>
      <c r="N125" s="89"/>
      <c r="O125" s="89"/>
      <c r="P125" s="29" t="str">
        <f>IF(G125&lt;=2500000,"OK","NG")</f>
        <v>OK</v>
      </c>
      <c r="Q125" s="10" t="str">
        <f t="shared" si="41"/>
        <v>OK</v>
      </c>
      <c r="R125" s="10" t="str">
        <f t="shared" si="42"/>
        <v>OK</v>
      </c>
      <c r="S125" s="36"/>
    </row>
    <row r="126" spans="1:23" ht="22.5" customHeight="1">
      <c r="A126" s="155" t="s">
        <v>242</v>
      </c>
      <c r="B126" s="156"/>
      <c r="C126" s="100">
        <f>L106</f>
        <v>0</v>
      </c>
      <c r="D126" s="100">
        <f t="shared" ref="D126:F126" si="48">M106</f>
        <v>0</v>
      </c>
      <c r="E126" s="100">
        <f t="shared" si="48"/>
        <v>0</v>
      </c>
      <c r="F126" s="100">
        <f t="shared" si="48"/>
        <v>0</v>
      </c>
      <c r="G126" s="184"/>
      <c r="H126" s="32"/>
      <c r="I126" s="33"/>
      <c r="J126" s="151"/>
      <c r="K126" s="151"/>
      <c r="L126" s="151"/>
      <c r="M126" s="151"/>
      <c r="N126" s="89"/>
      <c r="O126" s="89"/>
      <c r="P126" s="73" t="s">
        <v>152</v>
      </c>
      <c r="Q126" s="10" t="str">
        <f t="shared" si="41"/>
        <v>OK</v>
      </c>
      <c r="R126" s="10" t="str">
        <f t="shared" si="42"/>
        <v>OK</v>
      </c>
      <c r="S126" s="36"/>
    </row>
    <row r="127" spans="1:23" ht="22.5" customHeight="1">
      <c r="A127" s="155" t="s">
        <v>135</v>
      </c>
      <c r="B127" s="156"/>
      <c r="C127" s="100">
        <f>L117</f>
        <v>0</v>
      </c>
      <c r="D127" s="100">
        <f t="shared" ref="D127:F127" si="49">M117</f>
        <v>0</v>
      </c>
      <c r="E127" s="100">
        <f t="shared" si="49"/>
        <v>0</v>
      </c>
      <c r="F127" s="100">
        <f t="shared" si="49"/>
        <v>0</v>
      </c>
      <c r="G127" s="100">
        <f>D127</f>
        <v>0</v>
      </c>
      <c r="H127" s="157"/>
      <c r="I127" s="158"/>
      <c r="J127" s="150" t="s">
        <v>287</v>
      </c>
      <c r="K127" s="150"/>
      <c r="L127" s="150"/>
      <c r="M127" s="150"/>
      <c r="N127" s="89"/>
      <c r="O127" s="89"/>
      <c r="P127" s="29" t="str">
        <f>IF(G127&lt;=2500000,"OK","NG")</f>
        <v>OK</v>
      </c>
      <c r="Q127" s="10" t="str">
        <f>IF(D127&lt;=C127/2,"OK","NG")</f>
        <v>OK</v>
      </c>
      <c r="R127" s="10" t="str">
        <f>IF(C127=D127+E127+F127,"OK","NG")</f>
        <v>OK</v>
      </c>
      <c r="S127" s="36"/>
    </row>
    <row r="128" spans="1:23" ht="22.5" customHeight="1">
      <c r="A128" s="174" t="s">
        <v>14</v>
      </c>
      <c r="B128" s="175"/>
      <c r="C128" s="100">
        <f>SUM(C120:C127)</f>
        <v>0</v>
      </c>
      <c r="D128" s="100">
        <f>SUM(D120:D127)</f>
        <v>0</v>
      </c>
      <c r="E128" s="100">
        <f t="shared" ref="E128:F128" si="50">SUM(E120:E127)</f>
        <v>0</v>
      </c>
      <c r="F128" s="100">
        <f t="shared" si="50"/>
        <v>0</v>
      </c>
      <c r="G128" s="100">
        <f>D128</f>
        <v>0</v>
      </c>
      <c r="H128" s="157"/>
      <c r="I128" s="158"/>
      <c r="J128" s="177" t="s">
        <v>213</v>
      </c>
      <c r="K128" s="177"/>
      <c r="L128" s="177"/>
      <c r="M128" s="177"/>
      <c r="N128" s="89"/>
      <c r="P128" s="29" t="str">
        <f>IF(OR(C128=0,AND(G128&gt;=150000,G128&lt;=10000000)),"OK","NG")</f>
        <v>OK</v>
      </c>
      <c r="Q128" s="10" t="str">
        <f>IF(D128&lt;=C128/2,"OK","NG")</f>
        <v>OK</v>
      </c>
      <c r="R128" s="10" t="str">
        <f>IF(C128=D128+E128+F128,"OK","NG")</f>
        <v>OK</v>
      </c>
    </row>
    <row r="129" spans="1:16" ht="13"/>
    <row r="130" spans="1:16" ht="22.5" customHeight="1">
      <c r="A130" s="48" t="s">
        <v>196</v>
      </c>
    </row>
    <row r="131" spans="1:16" ht="15" customHeight="1">
      <c r="A131" s="139" t="s">
        <v>205</v>
      </c>
      <c r="B131" s="139"/>
      <c r="C131" s="139"/>
      <c r="D131" s="139"/>
      <c r="E131" s="139"/>
      <c r="F131" s="139"/>
      <c r="G131" s="139"/>
      <c r="H131" s="139"/>
      <c r="I131" s="139"/>
      <c r="J131" s="139"/>
      <c r="K131" s="50" t="s">
        <v>82</v>
      </c>
      <c r="P131" s="49" t="s">
        <v>55</v>
      </c>
    </row>
    <row r="132" spans="1:16" ht="15" customHeight="1">
      <c r="A132" s="176" t="s">
        <v>204</v>
      </c>
      <c r="B132" s="176"/>
      <c r="C132" s="176"/>
      <c r="D132" s="176"/>
      <c r="E132" s="176"/>
      <c r="F132" s="176"/>
      <c r="G132" s="176"/>
      <c r="H132" s="176"/>
      <c r="I132" s="176"/>
      <c r="J132" s="176"/>
      <c r="K132" s="56" t="s">
        <v>166</v>
      </c>
      <c r="P132" s="49" t="s">
        <v>167</v>
      </c>
    </row>
    <row r="133" spans="1:16" ht="15" customHeight="1">
      <c r="A133" s="176" t="s">
        <v>199</v>
      </c>
      <c r="B133" s="176"/>
      <c r="C133" s="176"/>
      <c r="D133" s="176"/>
      <c r="E133" s="176"/>
      <c r="F133" s="176"/>
      <c r="G133" s="176"/>
      <c r="H133" s="176"/>
      <c r="I133" s="176"/>
      <c r="J133" s="176"/>
      <c r="K133" s="56" t="s">
        <v>166</v>
      </c>
    </row>
    <row r="134" spans="1:16" ht="15" customHeight="1">
      <c r="A134" s="176" t="s">
        <v>200</v>
      </c>
      <c r="B134" s="176"/>
      <c r="C134" s="176"/>
      <c r="D134" s="176"/>
      <c r="E134" s="176"/>
      <c r="F134" s="176"/>
      <c r="G134" s="176"/>
      <c r="H134" s="176"/>
      <c r="I134" s="176"/>
      <c r="J134" s="176"/>
      <c r="K134" s="56" t="s">
        <v>166</v>
      </c>
    </row>
    <row r="135" spans="1:16" ht="15" customHeight="1">
      <c r="A135" s="176" t="s">
        <v>201</v>
      </c>
      <c r="B135" s="176"/>
      <c r="C135" s="176"/>
      <c r="D135" s="176"/>
      <c r="E135" s="176"/>
      <c r="F135" s="176"/>
      <c r="G135" s="176"/>
      <c r="H135" s="176"/>
      <c r="I135" s="176"/>
      <c r="J135" s="176"/>
      <c r="K135" s="56" t="s">
        <v>166</v>
      </c>
    </row>
    <row r="136" spans="1:16" ht="15" customHeight="1">
      <c r="A136" s="176" t="s">
        <v>289</v>
      </c>
      <c r="B136" s="176"/>
      <c r="C136" s="176"/>
      <c r="D136" s="176"/>
      <c r="E136" s="176"/>
      <c r="F136" s="176"/>
      <c r="G136" s="176"/>
      <c r="H136" s="176"/>
      <c r="I136" s="176"/>
      <c r="J136" s="176"/>
      <c r="K136" s="56" t="s">
        <v>166</v>
      </c>
    </row>
    <row r="137" spans="1:16" ht="15" customHeight="1">
      <c r="A137" s="176" t="s">
        <v>202</v>
      </c>
      <c r="B137" s="176"/>
      <c r="C137" s="176"/>
      <c r="D137" s="176"/>
      <c r="E137" s="176"/>
      <c r="F137" s="176"/>
      <c r="G137" s="176"/>
      <c r="H137" s="176"/>
      <c r="I137" s="176"/>
      <c r="J137" s="176"/>
      <c r="K137" s="56" t="s">
        <v>166</v>
      </c>
    </row>
    <row r="138" spans="1:16" ht="15" customHeight="1">
      <c r="A138" s="176" t="s">
        <v>203</v>
      </c>
      <c r="B138" s="176"/>
      <c r="C138" s="176"/>
      <c r="D138" s="176"/>
      <c r="E138" s="176"/>
      <c r="F138" s="176"/>
      <c r="G138" s="176"/>
      <c r="H138" s="176"/>
      <c r="I138" s="176"/>
      <c r="J138" s="176"/>
      <c r="K138" s="56" t="s">
        <v>166</v>
      </c>
    </row>
    <row r="139" spans="1:16" ht="15" customHeight="1">
      <c r="A139" s="17"/>
      <c r="B139" s="17"/>
      <c r="C139" s="17"/>
      <c r="D139" s="17"/>
      <c r="E139" s="17"/>
      <c r="J139" s="93" t="s">
        <v>141</v>
      </c>
      <c r="K139" s="99">
        <f>COUNTIF(K132:K138,"☑")</f>
        <v>0</v>
      </c>
    </row>
    <row r="140" spans="1:16" ht="15" customHeight="1">
      <c r="A140" s="17"/>
      <c r="B140" s="17"/>
      <c r="C140" s="17"/>
      <c r="D140" s="17"/>
      <c r="E140" s="17"/>
      <c r="H140" s="17"/>
    </row>
    <row r="141" spans="1:16" ht="15" customHeight="1">
      <c r="A141" s="48" t="s">
        <v>206</v>
      </c>
    </row>
    <row r="142" spans="1:16" ht="15" customHeight="1">
      <c r="A142" s="180" t="s">
        <v>57</v>
      </c>
      <c r="B142" s="180"/>
      <c r="C142" s="180"/>
      <c r="D142" s="180"/>
      <c r="E142" s="180"/>
      <c r="F142" s="180"/>
      <c r="G142" s="180"/>
      <c r="H142" s="180"/>
      <c r="I142" s="180"/>
      <c r="J142" s="180"/>
      <c r="K142" s="180"/>
      <c r="P142" s="95" t="s">
        <v>80</v>
      </c>
    </row>
    <row r="143" spans="1:16" ht="15" customHeight="1">
      <c r="A143" s="50" t="s">
        <v>2</v>
      </c>
      <c r="B143" s="140" t="s">
        <v>3</v>
      </c>
      <c r="C143" s="181"/>
      <c r="D143" s="181"/>
      <c r="E143" s="181"/>
      <c r="F143" s="181"/>
      <c r="G143" s="181"/>
      <c r="H143" s="181"/>
      <c r="I143" s="181"/>
      <c r="J143" s="141"/>
    </row>
    <row r="144" spans="1:16" ht="15" customHeight="1">
      <c r="A144" s="3" t="s">
        <v>1</v>
      </c>
      <c r="B144" s="182" t="s">
        <v>69</v>
      </c>
      <c r="C144" s="167"/>
      <c r="D144" s="167"/>
      <c r="E144" s="167"/>
      <c r="F144" s="167"/>
      <c r="G144" s="167"/>
      <c r="H144" s="167"/>
      <c r="I144" s="167"/>
      <c r="J144" s="168"/>
      <c r="P144" s="29" t="str">
        <f>IF(C128=0,"OK",IF(AND(A144="☑",A145="☑",A146="☑"),"OK","NG"))</f>
        <v>OK</v>
      </c>
    </row>
    <row r="145" spans="1:13" ht="15" customHeight="1">
      <c r="A145" s="3" t="s">
        <v>1</v>
      </c>
      <c r="B145" s="182" t="s">
        <v>117</v>
      </c>
      <c r="C145" s="167"/>
      <c r="D145" s="167"/>
      <c r="E145" s="167"/>
      <c r="F145" s="167"/>
      <c r="G145" s="167"/>
      <c r="H145" s="167"/>
      <c r="I145" s="167"/>
      <c r="J145" s="168"/>
    </row>
    <row r="146" spans="1:13" ht="15" customHeight="1">
      <c r="A146" s="3" t="s">
        <v>1</v>
      </c>
      <c r="B146" s="182" t="s">
        <v>288</v>
      </c>
      <c r="C146" s="167"/>
      <c r="D146" s="167"/>
      <c r="E146" s="167"/>
      <c r="F146" s="167"/>
      <c r="G146" s="167"/>
      <c r="H146" s="167"/>
      <c r="I146" s="167"/>
      <c r="J146" s="168"/>
    </row>
    <row r="147" spans="1:13" ht="15" customHeight="1"/>
    <row r="148" spans="1:13" ht="15" customHeight="1">
      <c r="A148" s="48" t="s">
        <v>207</v>
      </c>
    </row>
    <row r="149" spans="1:13" ht="15" customHeight="1">
      <c r="A149" s="50" t="s">
        <v>2</v>
      </c>
      <c r="B149" s="139" t="s">
        <v>4</v>
      </c>
      <c r="C149" s="139"/>
      <c r="D149" s="139"/>
      <c r="E149" s="139"/>
      <c r="F149" s="140" t="s">
        <v>97</v>
      </c>
      <c r="G149" s="141"/>
      <c r="H149" s="140" t="s">
        <v>20</v>
      </c>
      <c r="I149" s="141"/>
      <c r="J149" s="139" t="s">
        <v>17</v>
      </c>
      <c r="K149" s="139"/>
      <c r="L149" s="139"/>
      <c r="M149" s="139"/>
    </row>
    <row r="150" spans="1:13" ht="18.75" customHeight="1">
      <c r="A150" s="3" t="s">
        <v>1</v>
      </c>
      <c r="B150" s="138" t="s">
        <v>23</v>
      </c>
      <c r="C150" s="138"/>
      <c r="D150" s="138"/>
      <c r="E150" s="138"/>
      <c r="F150" s="142" t="s">
        <v>22</v>
      </c>
      <c r="G150" s="143"/>
      <c r="H150" s="142" t="s">
        <v>98</v>
      </c>
      <c r="I150" s="143"/>
      <c r="J150" s="138" t="s">
        <v>143</v>
      </c>
      <c r="K150" s="138"/>
      <c r="L150" s="138"/>
      <c r="M150" s="138"/>
    </row>
    <row r="151" spans="1:13" ht="18.75" customHeight="1">
      <c r="A151" s="3" t="s">
        <v>1</v>
      </c>
      <c r="B151" s="138" t="s">
        <v>25</v>
      </c>
      <c r="C151" s="138"/>
      <c r="D151" s="138"/>
      <c r="E151" s="138"/>
      <c r="F151" s="142" t="s">
        <v>16</v>
      </c>
      <c r="G151" s="143"/>
      <c r="H151" s="142" t="s">
        <v>21</v>
      </c>
      <c r="I151" s="143"/>
      <c r="J151" s="138" t="s">
        <v>100</v>
      </c>
      <c r="K151" s="138"/>
      <c r="L151" s="138"/>
      <c r="M151" s="138"/>
    </row>
    <row r="152" spans="1:13" ht="18.75" customHeight="1">
      <c r="A152" s="3" t="s">
        <v>1</v>
      </c>
      <c r="B152" s="138" t="s">
        <v>24</v>
      </c>
      <c r="C152" s="138"/>
      <c r="D152" s="138"/>
      <c r="E152" s="138"/>
      <c r="F152" s="142" t="s">
        <v>16</v>
      </c>
      <c r="G152" s="143"/>
      <c r="H152" s="142" t="s">
        <v>21</v>
      </c>
      <c r="I152" s="143"/>
      <c r="J152" s="138" t="s">
        <v>26</v>
      </c>
      <c r="K152" s="138"/>
      <c r="L152" s="138"/>
      <c r="M152" s="138"/>
    </row>
    <row r="153" spans="1:13" ht="18.75" customHeight="1">
      <c r="A153" s="3" t="s">
        <v>1</v>
      </c>
      <c r="B153" s="138" t="s">
        <v>90</v>
      </c>
      <c r="C153" s="138"/>
      <c r="D153" s="138"/>
      <c r="E153" s="138"/>
      <c r="F153" s="142" t="s">
        <v>5</v>
      </c>
      <c r="G153" s="143"/>
      <c r="H153" s="159" t="s">
        <v>16</v>
      </c>
      <c r="I153" s="143"/>
      <c r="J153" s="138" t="s">
        <v>99</v>
      </c>
      <c r="K153" s="138"/>
      <c r="L153" s="138"/>
      <c r="M153" s="138"/>
    </row>
    <row r="154" spans="1:13" ht="18.75" customHeight="1">
      <c r="A154" s="3" t="s">
        <v>1</v>
      </c>
      <c r="B154" s="138" t="s">
        <v>283</v>
      </c>
      <c r="C154" s="138"/>
      <c r="D154" s="138"/>
      <c r="E154" s="138"/>
      <c r="F154" s="142" t="s">
        <v>5</v>
      </c>
      <c r="G154" s="143"/>
      <c r="H154" s="136" t="s">
        <v>16</v>
      </c>
      <c r="I154" s="136"/>
      <c r="J154" s="138" t="s">
        <v>284</v>
      </c>
      <c r="K154" s="138"/>
      <c r="L154" s="138"/>
      <c r="M154" s="138"/>
    </row>
  </sheetData>
  <sheetProtection algorithmName="SHA-512" hashValue="OvoT1jurViTbtAkE8ykw9csE5ZK2qxjwNZBEUvmUSCl6e5+WW0+2apOrJCOdZ8tyD2CMH2YNXilcZeOECcQRaw==" saltValue="SFNZHB71Z6qdUkP/PK70aA==" spinCount="100000" sheet="1" objects="1" scenarios="1"/>
  <mergeCells count="198">
    <mergeCell ref="A1:O1"/>
    <mergeCell ref="B3:E3"/>
    <mergeCell ref="B4:E4"/>
    <mergeCell ref="P4:P5"/>
    <mergeCell ref="B5:E5"/>
    <mergeCell ref="B6:E6"/>
    <mergeCell ref="M14:O14"/>
    <mergeCell ref="M15:O15"/>
    <mergeCell ref="M16:O16"/>
    <mergeCell ref="M17:O17"/>
    <mergeCell ref="M18:O18"/>
    <mergeCell ref="M19:O19"/>
    <mergeCell ref="F9:I9"/>
    <mergeCell ref="J9:L9"/>
    <mergeCell ref="M10:O10"/>
    <mergeCell ref="M11:O11"/>
    <mergeCell ref="M12:O12"/>
    <mergeCell ref="M13:O13"/>
    <mergeCell ref="N26:O26"/>
    <mergeCell ref="A31:A32"/>
    <mergeCell ref="B31:B32"/>
    <mergeCell ref="C31:F31"/>
    <mergeCell ref="G31:G32"/>
    <mergeCell ref="H31:K31"/>
    <mergeCell ref="L31:O31"/>
    <mergeCell ref="D32:E32"/>
    <mergeCell ref="M20:O20"/>
    <mergeCell ref="M21:O21"/>
    <mergeCell ref="M22:O22"/>
    <mergeCell ref="M23:O23"/>
    <mergeCell ref="M24:O24"/>
    <mergeCell ref="M25:O25"/>
    <mergeCell ref="D39:E39"/>
    <mergeCell ref="A42:A43"/>
    <mergeCell ref="B42:B43"/>
    <mergeCell ref="C42:F42"/>
    <mergeCell ref="G42:G43"/>
    <mergeCell ref="H42:K42"/>
    <mergeCell ref="D33:E33"/>
    <mergeCell ref="D34:E34"/>
    <mergeCell ref="D35:E35"/>
    <mergeCell ref="D36:E36"/>
    <mergeCell ref="D37:E37"/>
    <mergeCell ref="D38:E38"/>
    <mergeCell ref="A53:A54"/>
    <mergeCell ref="B53:B54"/>
    <mergeCell ref="C53:F53"/>
    <mergeCell ref="L42:O42"/>
    <mergeCell ref="D43:E43"/>
    <mergeCell ref="D44:E44"/>
    <mergeCell ref="D45:E45"/>
    <mergeCell ref="D46:E46"/>
    <mergeCell ref="D47:E47"/>
    <mergeCell ref="G53:G54"/>
    <mergeCell ref="H53:K53"/>
    <mergeCell ref="L53:O53"/>
    <mergeCell ref="D54:E54"/>
    <mergeCell ref="D55:E55"/>
    <mergeCell ref="D56:E56"/>
    <mergeCell ref="D48:E48"/>
    <mergeCell ref="D49:E49"/>
    <mergeCell ref="D50:E50"/>
    <mergeCell ref="H64:K64"/>
    <mergeCell ref="L64:O64"/>
    <mergeCell ref="D65:E65"/>
    <mergeCell ref="D66:E66"/>
    <mergeCell ref="D67:E67"/>
    <mergeCell ref="D57:E57"/>
    <mergeCell ref="D58:E58"/>
    <mergeCell ref="D59:E59"/>
    <mergeCell ref="D60:E60"/>
    <mergeCell ref="D61:E61"/>
    <mergeCell ref="C64:F64"/>
    <mergeCell ref="D68:E68"/>
    <mergeCell ref="D69:E69"/>
    <mergeCell ref="D70:E70"/>
    <mergeCell ref="D71:E71"/>
    <mergeCell ref="D72:E72"/>
    <mergeCell ref="A75:A76"/>
    <mergeCell ref="B75:B76"/>
    <mergeCell ref="C75:F75"/>
    <mergeCell ref="G64:G65"/>
    <mergeCell ref="A64:A65"/>
    <mergeCell ref="B64:B65"/>
    <mergeCell ref="A86:A87"/>
    <mergeCell ref="B86:B87"/>
    <mergeCell ref="C86:F86"/>
    <mergeCell ref="G75:G76"/>
    <mergeCell ref="H75:K75"/>
    <mergeCell ref="L75:O75"/>
    <mergeCell ref="D76:E76"/>
    <mergeCell ref="D77:E77"/>
    <mergeCell ref="D78:E78"/>
    <mergeCell ref="G86:G87"/>
    <mergeCell ref="H86:K86"/>
    <mergeCell ref="L86:O86"/>
    <mergeCell ref="D87:E87"/>
    <mergeCell ref="D88:E88"/>
    <mergeCell ref="D89:E89"/>
    <mergeCell ref="D79:E79"/>
    <mergeCell ref="D80:E80"/>
    <mergeCell ref="D81:E81"/>
    <mergeCell ref="D82:E82"/>
    <mergeCell ref="D83:E83"/>
    <mergeCell ref="H97:K97"/>
    <mergeCell ref="L97:O97"/>
    <mergeCell ref="D98:E98"/>
    <mergeCell ref="D99:E99"/>
    <mergeCell ref="D100:E100"/>
    <mergeCell ref="D90:E90"/>
    <mergeCell ref="D91:E91"/>
    <mergeCell ref="D92:E92"/>
    <mergeCell ref="D93:E93"/>
    <mergeCell ref="D94:E94"/>
    <mergeCell ref="C97:F97"/>
    <mergeCell ref="D101:E101"/>
    <mergeCell ref="D102:E102"/>
    <mergeCell ref="D103:E103"/>
    <mergeCell ref="D104:E104"/>
    <mergeCell ref="D105:E105"/>
    <mergeCell ref="A108:A109"/>
    <mergeCell ref="B108:B109"/>
    <mergeCell ref="C108:F108"/>
    <mergeCell ref="G97:G98"/>
    <mergeCell ref="A97:A98"/>
    <mergeCell ref="B97:B98"/>
    <mergeCell ref="D112:E112"/>
    <mergeCell ref="D113:E113"/>
    <mergeCell ref="D114:E114"/>
    <mergeCell ref="D115:E115"/>
    <mergeCell ref="D116:E116"/>
    <mergeCell ref="A119:B119"/>
    <mergeCell ref="G108:G109"/>
    <mergeCell ref="H108:K108"/>
    <mergeCell ref="L108:O108"/>
    <mergeCell ref="D109:E109"/>
    <mergeCell ref="D110:E110"/>
    <mergeCell ref="D111:E111"/>
    <mergeCell ref="H119:I119"/>
    <mergeCell ref="J119:M119"/>
    <mergeCell ref="A120:B120"/>
    <mergeCell ref="G120:G122"/>
    <mergeCell ref="H120:I120"/>
    <mergeCell ref="J120:M122"/>
    <mergeCell ref="A121:B121"/>
    <mergeCell ref="H121:I121"/>
    <mergeCell ref="A122:B122"/>
    <mergeCell ref="A127:B127"/>
    <mergeCell ref="H127:I127"/>
    <mergeCell ref="J127:M127"/>
    <mergeCell ref="A128:B128"/>
    <mergeCell ref="H128:I128"/>
    <mergeCell ref="J128:M128"/>
    <mergeCell ref="A123:B123"/>
    <mergeCell ref="J123:M123"/>
    <mergeCell ref="A124:B124"/>
    <mergeCell ref="J124:M124"/>
    <mergeCell ref="A125:B125"/>
    <mergeCell ref="G125:G126"/>
    <mergeCell ref="J125:M126"/>
    <mergeCell ref="A126:B126"/>
    <mergeCell ref="A137:J137"/>
    <mergeCell ref="A138:J138"/>
    <mergeCell ref="A142:K142"/>
    <mergeCell ref="B143:J143"/>
    <mergeCell ref="B144:J144"/>
    <mergeCell ref="B145:J145"/>
    <mergeCell ref="A131:J131"/>
    <mergeCell ref="A132:J132"/>
    <mergeCell ref="A133:J133"/>
    <mergeCell ref="A134:J134"/>
    <mergeCell ref="A135:J135"/>
    <mergeCell ref="A136:J136"/>
    <mergeCell ref="B146:J146"/>
    <mergeCell ref="B149:E149"/>
    <mergeCell ref="F149:G149"/>
    <mergeCell ref="H149:I149"/>
    <mergeCell ref="J149:M149"/>
    <mergeCell ref="B150:E150"/>
    <mergeCell ref="F150:G150"/>
    <mergeCell ref="H150:I150"/>
    <mergeCell ref="J150:M150"/>
    <mergeCell ref="B153:E153"/>
    <mergeCell ref="F153:G153"/>
    <mergeCell ref="H153:I153"/>
    <mergeCell ref="J153:M153"/>
    <mergeCell ref="B154:E154"/>
    <mergeCell ref="F154:G154"/>
    <mergeCell ref="H154:I154"/>
    <mergeCell ref="J154:M154"/>
    <mergeCell ref="B151:E151"/>
    <mergeCell ref="F151:G151"/>
    <mergeCell ref="H151:I151"/>
    <mergeCell ref="J151:M151"/>
    <mergeCell ref="B152:E152"/>
    <mergeCell ref="F152:G152"/>
    <mergeCell ref="H152:I152"/>
    <mergeCell ref="J152:M152"/>
  </mergeCells>
  <phoneticPr fontId="2"/>
  <conditionalFormatting sqref="C120:G128">
    <cfRule type="expression" dxfId="2309" priority="2">
      <formula>$P120="NG"</formula>
    </cfRule>
  </conditionalFormatting>
  <conditionalFormatting sqref="G120:G123">
    <cfRule type="expression" dxfId="2308" priority="1">
      <formula>$P120="NG"</formula>
    </cfRule>
  </conditionalFormatting>
  <conditionalFormatting sqref="H33:K36">
    <cfRule type="expression" dxfId="2307" priority="55">
      <formula>#REF!="追加"</formula>
    </cfRule>
    <cfRule type="expression" dxfId="2306" priority="56">
      <formula>#REF!="新規"</formula>
    </cfRule>
  </conditionalFormatting>
  <conditionalFormatting sqref="H37:K39">
    <cfRule type="expression" dxfId="2305" priority="60">
      <formula>#REF!="追加"</formula>
    </cfRule>
    <cfRule type="expression" dxfId="2304" priority="67">
      <formula>#REF!="新規"</formula>
    </cfRule>
  </conditionalFormatting>
  <conditionalFormatting sqref="H44:K47">
    <cfRule type="expression" dxfId="2303" priority="46">
      <formula>#REF!="追加"</formula>
    </cfRule>
    <cfRule type="expression" dxfId="2302" priority="47">
      <formula>#REF!="新規"</formula>
    </cfRule>
  </conditionalFormatting>
  <conditionalFormatting sqref="H48:K50">
    <cfRule type="expression" dxfId="2301" priority="50">
      <formula>#REF!="追加"</formula>
    </cfRule>
    <cfRule type="expression" dxfId="2300" priority="51">
      <formula>#REF!="新規"</formula>
    </cfRule>
  </conditionalFormatting>
  <conditionalFormatting sqref="H55:K58">
    <cfRule type="expression" dxfId="2299" priority="40">
      <formula>#REF!="追加"</formula>
    </cfRule>
    <cfRule type="expression" dxfId="2298" priority="41">
      <formula>#REF!="新規"</formula>
    </cfRule>
  </conditionalFormatting>
  <conditionalFormatting sqref="H59:K61">
    <cfRule type="expression" dxfId="2297" priority="44">
      <formula>#REF!="追加"</formula>
    </cfRule>
    <cfRule type="expression" dxfId="2296" priority="45">
      <formula>#REF!="新規"</formula>
    </cfRule>
  </conditionalFormatting>
  <conditionalFormatting sqref="H66:K69">
    <cfRule type="expression" dxfId="2295" priority="34">
      <formula>#REF!="追加"</formula>
    </cfRule>
    <cfRule type="expression" dxfId="2294" priority="35">
      <formula>#REF!="新規"</formula>
    </cfRule>
  </conditionalFormatting>
  <conditionalFormatting sqref="H70:K72">
    <cfRule type="expression" dxfId="2293" priority="38">
      <formula>#REF!="追加"</formula>
    </cfRule>
    <cfRule type="expression" dxfId="2292" priority="39">
      <formula>#REF!="新規"</formula>
    </cfRule>
  </conditionalFormatting>
  <conditionalFormatting sqref="H77:K80">
    <cfRule type="expression" dxfId="2291" priority="28">
      <formula>#REF!="追加"</formula>
    </cfRule>
    <cfRule type="expression" dxfId="2290" priority="29">
      <formula>#REF!="新規"</formula>
    </cfRule>
  </conditionalFormatting>
  <conditionalFormatting sqref="H81:K83">
    <cfRule type="expression" dxfId="2289" priority="32">
      <formula>#REF!="追加"</formula>
    </cfRule>
    <cfRule type="expression" dxfId="2288" priority="33">
      <formula>#REF!="新規"</formula>
    </cfRule>
  </conditionalFormatting>
  <conditionalFormatting sqref="H88:K91">
    <cfRule type="expression" dxfId="2287" priority="22">
      <formula>#REF!="追加"</formula>
    </cfRule>
    <cfRule type="expression" dxfId="2286" priority="23">
      <formula>#REF!="新規"</formula>
    </cfRule>
  </conditionalFormatting>
  <conditionalFormatting sqref="H92:K94">
    <cfRule type="expression" dxfId="2285" priority="26">
      <formula>#REF!="追加"</formula>
    </cfRule>
    <cfRule type="expression" dxfId="2284" priority="27">
      <formula>#REF!="新規"</formula>
    </cfRule>
  </conditionalFormatting>
  <conditionalFormatting sqref="H99:K102">
    <cfRule type="expression" dxfId="2283" priority="16">
      <formula>#REF!="追加"</formula>
    </cfRule>
    <cfRule type="expression" dxfId="2282" priority="17">
      <formula>#REF!="新規"</formula>
    </cfRule>
  </conditionalFormatting>
  <conditionalFormatting sqref="H103:K105">
    <cfRule type="expression" dxfId="2281" priority="20">
      <formula>#REF!="追加"</formula>
    </cfRule>
    <cfRule type="expression" dxfId="2280" priority="21">
      <formula>#REF!="新規"</formula>
    </cfRule>
  </conditionalFormatting>
  <conditionalFormatting sqref="H110:K113">
    <cfRule type="expression" dxfId="2279" priority="10">
      <formula>#REF!="追加"</formula>
    </cfRule>
    <cfRule type="expression" dxfId="2278" priority="11">
      <formula>#REF!="新規"</formula>
    </cfRule>
  </conditionalFormatting>
  <conditionalFormatting sqref="H114:K116">
    <cfRule type="expression" dxfId="2277" priority="14">
      <formula>#REF!="追加"</formula>
    </cfRule>
    <cfRule type="expression" dxfId="2276" priority="15">
      <formula>#REF!="新規"</formula>
    </cfRule>
  </conditionalFormatting>
  <conditionalFormatting sqref="J35:K36 J39:K39">
    <cfRule type="expression" dxfId="2275" priority="57">
      <formula>#REF!="追加"</formula>
    </cfRule>
    <cfRule type="expression" dxfId="2274" priority="58">
      <formula>#REF!="新規"</formula>
    </cfRule>
  </conditionalFormatting>
  <conditionalFormatting sqref="J46:K47 J50:K50">
    <cfRule type="expression" dxfId="2273" priority="48">
      <formula>#REF!="追加"</formula>
    </cfRule>
    <cfRule type="expression" dxfId="2272" priority="49">
      <formula>#REF!="新規"</formula>
    </cfRule>
  </conditionalFormatting>
  <conditionalFormatting sqref="J57:K58 J61:K61">
    <cfRule type="expression" dxfId="2271" priority="42">
      <formula>#REF!="追加"</formula>
    </cfRule>
    <cfRule type="expression" dxfId="2270" priority="43">
      <formula>#REF!="新規"</formula>
    </cfRule>
  </conditionalFormatting>
  <conditionalFormatting sqref="J68:K69 J72:K72">
    <cfRule type="expression" dxfId="2269" priority="36">
      <formula>#REF!="追加"</formula>
    </cfRule>
    <cfRule type="expression" dxfId="2268" priority="37">
      <formula>#REF!="新規"</formula>
    </cfRule>
  </conditionalFormatting>
  <conditionalFormatting sqref="J79:K80 J83:K83">
    <cfRule type="expression" dxfId="2267" priority="30">
      <formula>#REF!="追加"</formula>
    </cfRule>
    <cfRule type="expression" dxfId="2266" priority="31">
      <formula>#REF!="新規"</formula>
    </cfRule>
  </conditionalFormatting>
  <conditionalFormatting sqref="J90:K91 J94:K94">
    <cfRule type="expression" dxfId="2265" priority="24">
      <formula>#REF!="追加"</formula>
    </cfRule>
    <cfRule type="expression" dxfId="2264" priority="25">
      <formula>#REF!="新規"</formula>
    </cfRule>
  </conditionalFormatting>
  <conditionalFormatting sqref="J101:K102 J105:K105">
    <cfRule type="expression" dxfId="2263" priority="18">
      <formula>#REF!="追加"</formula>
    </cfRule>
    <cfRule type="expression" dxfId="2262" priority="19">
      <formula>#REF!="新規"</formula>
    </cfRule>
  </conditionalFormatting>
  <conditionalFormatting sqref="J112:K113 J116:K116">
    <cfRule type="expression" dxfId="2261" priority="12">
      <formula>#REF!="追加"</formula>
    </cfRule>
    <cfRule type="expression" dxfId="2260" priority="13">
      <formula>#REF!="新規"</formula>
    </cfRule>
  </conditionalFormatting>
  <conditionalFormatting sqref="J40:O41 J51:O52 J62:O63 J73:O74 J84:O84 J95:O96 J106:O107 J117:O117">
    <cfRule type="expression" dxfId="2259" priority="72">
      <formula>$I40="追加"</formula>
    </cfRule>
    <cfRule type="expression" dxfId="2258" priority="73">
      <formula>$I40="新規"</formula>
    </cfRule>
  </conditionalFormatting>
  <conditionalFormatting sqref="K85:O85 I85">
    <cfRule type="expression" dxfId="2257" priority="76">
      <formula>#REF!="追加"</formula>
    </cfRule>
    <cfRule type="expression" dxfId="2256" priority="77">
      <formula>#REF!="新規"</formula>
    </cfRule>
  </conditionalFormatting>
  <conditionalFormatting sqref="L40:O41 L51:O52 L62:O63 L73:O74 L84:O84 L95:O96 L106:O107 L117:O117">
    <cfRule type="expression" dxfId="2255" priority="68">
      <formula>$I40="追加"</formula>
    </cfRule>
    <cfRule type="expression" dxfId="2254" priority="69">
      <formula>$I40="新規"</formula>
    </cfRule>
  </conditionalFormatting>
  <conditionalFormatting sqref="L85:O85">
    <cfRule type="expression" dxfId="2253" priority="74">
      <formula>#REF!="追加"</formula>
    </cfRule>
    <cfRule type="expression" dxfId="2252" priority="75">
      <formula>#REF!="新規"</formula>
    </cfRule>
  </conditionalFormatting>
  <conditionalFormatting sqref="P3">
    <cfRule type="expression" dxfId="2251" priority="62">
      <formula>$P3&lt;&gt;"要修正！"</formula>
    </cfRule>
    <cfRule type="expression" dxfId="2250" priority="63">
      <formula>$P3="要修正！"</formula>
    </cfRule>
  </conditionalFormatting>
  <conditionalFormatting sqref="P4:P5">
    <cfRule type="expression" dxfId="2249" priority="54">
      <formula>$P$3="要修正！"</formula>
    </cfRule>
  </conditionalFormatting>
  <conditionalFormatting sqref="P144">
    <cfRule type="expression" dxfId="2248" priority="61">
      <formula>P144="NG"</formula>
    </cfRule>
  </conditionalFormatting>
  <conditionalFormatting sqref="P33:R41">
    <cfRule type="expression" dxfId="2247" priority="59">
      <formula>P33="NG"</formula>
    </cfRule>
  </conditionalFormatting>
  <conditionalFormatting sqref="P44:R52">
    <cfRule type="expression" dxfId="2246" priority="9">
      <formula>P44="NG"</formula>
    </cfRule>
  </conditionalFormatting>
  <conditionalFormatting sqref="P55:R63">
    <cfRule type="expression" dxfId="2245" priority="7">
      <formula>P55="NG"</formula>
    </cfRule>
  </conditionalFormatting>
  <conditionalFormatting sqref="P66:R74 P75:Q83">
    <cfRule type="expression" dxfId="2244" priority="8">
      <formula>P66="NG"</formula>
    </cfRule>
  </conditionalFormatting>
  <conditionalFormatting sqref="P84:R85 R77:R83">
    <cfRule type="expression" dxfId="2243" priority="6">
      <formula>P77="NG"</formula>
    </cfRule>
  </conditionalFormatting>
  <conditionalFormatting sqref="P88:R96">
    <cfRule type="expression" dxfId="2242" priority="5">
      <formula>P88="NG"</formula>
    </cfRule>
  </conditionalFormatting>
  <conditionalFormatting sqref="P99:R107">
    <cfRule type="expression" dxfId="2241" priority="4">
      <formula>P99="NG"</formula>
    </cfRule>
  </conditionalFormatting>
  <conditionalFormatting sqref="P110:R117">
    <cfRule type="expression" dxfId="2240" priority="3">
      <formula>P110="NG"</formula>
    </cfRule>
  </conditionalFormatting>
  <conditionalFormatting sqref="P120:R120 Q121:R122">
    <cfRule type="expression" dxfId="2239" priority="71">
      <formula>#REF!="NG"</formula>
    </cfRule>
  </conditionalFormatting>
  <conditionalFormatting sqref="P120:R128">
    <cfRule type="expression" dxfId="2238" priority="52">
      <formula>P120="NG"</formula>
    </cfRule>
  </conditionalFormatting>
  <conditionalFormatting sqref="P121:R122">
    <cfRule type="expression" dxfId="2237" priority="70">
      <formula>$P29="NG"</formula>
    </cfRule>
  </conditionalFormatting>
  <conditionalFormatting sqref="P123:R127 P128:Q128">
    <cfRule type="expression" dxfId="2236" priority="53">
      <formula>#REF!="NG"</formula>
    </cfRule>
  </conditionalFormatting>
  <conditionalFormatting sqref="P125:R126">
    <cfRule type="expression" dxfId="2235" priority="65">
      <formula>$P30="NG"</formula>
    </cfRule>
  </conditionalFormatting>
  <conditionalFormatting sqref="P127:R128">
    <cfRule type="expression" dxfId="2234" priority="64">
      <formula>$P31="NG"</formula>
    </cfRule>
  </conditionalFormatting>
  <conditionalFormatting sqref="T57 T76:T80 T86:T88 T98:T102 T109:T111">
    <cfRule type="expression" dxfId="2233" priority="66">
      <formula>T57="NG"</formula>
    </cfRule>
  </conditionalFormatting>
  <dataValidations count="12">
    <dataValidation type="list" allowBlank="1" showInputMessage="1" showErrorMessage="1" sqref="K132:K138" xr:uid="{DAC086ED-1B8C-4A95-8343-78F7B4597A95}">
      <formula1>$P$131:$P$132</formula1>
    </dataValidation>
    <dataValidation type="list" allowBlank="1" showInputMessage="1" showErrorMessage="1" sqref="C44:C50" xr:uid="{E918D207-EF6F-49D0-B662-138EB056ED7D}">
      <formula1>$T$44:$T$46</formula1>
    </dataValidation>
    <dataValidation type="list" allowBlank="1" showInputMessage="1" showErrorMessage="1" sqref="C55:C61" xr:uid="{FAB524C2-E892-404A-BFC6-00EE4430E43E}">
      <formula1>$T$55:$T$58</formula1>
    </dataValidation>
    <dataValidation type="list" allowBlank="1" showInputMessage="1" showErrorMessage="1" sqref="C66:C72" xr:uid="{AC72D34C-F230-49EF-8DD2-4787F776B827}">
      <formula1>$T$66:$T$68</formula1>
    </dataValidation>
    <dataValidation type="list" allowBlank="1" showInputMessage="1" showErrorMessage="1" sqref="C77:C83" xr:uid="{F5F423C0-32CD-42C3-9FD9-06FF9FC4471D}">
      <formula1>$T$77:$T$80</formula1>
    </dataValidation>
    <dataValidation type="list" allowBlank="1" showInputMessage="1" showErrorMessage="1" sqref="C88:C94" xr:uid="{0EB40778-D2C2-43B9-88A7-8B3C84DF2DFA}">
      <formula1>$T$87:$T$88</formula1>
    </dataValidation>
    <dataValidation type="list" allowBlank="1" showInputMessage="1" showErrorMessage="1" sqref="C110:C116" xr:uid="{33CD58F7-AA75-469C-BB89-A8B3EA6B05E1}">
      <formula1>$T$110:$T$111</formula1>
    </dataValidation>
    <dataValidation type="list" allowBlank="1" showInputMessage="1" showErrorMessage="1" sqref="B33:B39 B110:B116 B99:B105 B88:B94 B77:B83 B66:B72 B55:B61 B44:B50" xr:uid="{A5836C24-BD4F-4F52-9321-081A9B52DB6F}">
      <formula1>$T$33:$T$34</formula1>
    </dataValidation>
    <dataValidation type="list" allowBlank="1" showInputMessage="1" showErrorMessage="1" sqref="C33:C39" xr:uid="{77F20249-B4A7-489F-9CA0-3278423F1FFE}">
      <formula1>$U$33:$U$36</formula1>
    </dataValidation>
    <dataValidation type="list" allowBlank="1" showInputMessage="1" showErrorMessage="1" sqref="C99:C105" xr:uid="{D26C4135-5B43-4D27-A064-E81E9136E2C3}">
      <formula1>$T$99:$T$102</formula1>
    </dataValidation>
    <dataValidation type="list" allowBlank="1" showInputMessage="1" showErrorMessage="1" sqref="B11:B25" xr:uid="{AFA242A6-501C-4D00-BB79-C41D1D84FF93}">
      <formula1>$P$11:$P$18</formula1>
    </dataValidation>
    <dataValidation type="list" allowBlank="1" showInputMessage="1" showErrorMessage="1" sqref="D27 D11:D25" xr:uid="{86E244D0-EDBD-4071-91DB-D6245042CE46}">
      <formula1>$Q$11:$Q$13</formula1>
    </dataValidation>
  </dataValidations>
  <pageMargins left="0.70866141732283472" right="0.70866141732283472" top="0.62992125984251968" bottom="0.74803149606299213" header="0.31496062992125984" footer="0.31496062992125984"/>
  <headerFooter>
    <oddHeader>&amp;L様式第1号別添1&amp;R事業参加者用（事業参加者→事業実施主体）</oddHeader>
  </headerFooter>
  <extLst>
    <ext xmlns:x14="http://schemas.microsoft.com/office/spreadsheetml/2009/9/main" uri="{CCE6A557-97BC-4b89-ADB6-D9C93CAAB3DF}">
      <x14:dataValidations xmlns:xm="http://schemas.microsoft.com/office/excel/2006/main" count="6">
        <x14:dataValidation type="list" allowBlank="1" showInputMessage="1" showErrorMessage="1" xr:uid="{F792B117-B23A-486F-8692-E289F216D147}">
          <x14:formula1>
            <xm:f>リスト!$H$2:$H$4</xm:f>
          </x14:formula1>
          <xm:sqref>A144:A146 J33:K39 L107:O107 L52:O52 J99:K105 L63:O63 J77:K83 L74:O74 J44:K50 L85:O85 J55:K61 L96:O96 J66:K72 J88:K94 J110:K116</xm:sqref>
        </x14:dataValidation>
        <x14:dataValidation type="list" allowBlank="1" showInputMessage="1" showErrorMessage="1" xr:uid="{8AD34E8B-035E-4856-AE41-0926D9AB5A9C}">
          <x14:formula1>
            <xm:f>リスト!$G$2:$G$4</xm:f>
          </x14:formula1>
          <xm:sqref>G88:G94 G99:G105 I52 G33:G39 I63 G44:G50 I74 G55:G61 G66:G72 I96 G77:G83 I107 G110:G116</xm:sqref>
        </x14:dataValidation>
        <x14:dataValidation type="list" allowBlank="1" showInputMessage="1" showErrorMessage="1" xr:uid="{E177DDE1-9971-4A52-AD6D-30DBEF731B45}">
          <x14:formula1>
            <xm:f>リスト!$C$2:$C$4</xm:f>
          </x14:formula1>
          <xm:sqref>B107 B96 B52 B63 B74 B85</xm:sqref>
        </x14:dataValidation>
        <x14:dataValidation type="list" allowBlank="1" showInputMessage="1" showErrorMessage="1" xr:uid="{23A21B6D-A5B8-4CFA-A0EC-C43EEA013C16}">
          <x14:formula1>
            <xm:f>リスト!$E$2:$E$22</xm:f>
          </x14:formula1>
          <xm:sqref>D107 D96 D52 D63 D74 D85</xm:sqref>
        </x14:dataValidation>
        <x14:dataValidation type="list" allowBlank="1" showInputMessage="1" showErrorMessage="1" xr:uid="{E993EAD7-81B7-44F7-95DB-E06C9EDCEB54}">
          <x14:formula1>
            <xm:f>リスト!$D$2:$D$3</xm:f>
          </x14:formula1>
          <xm:sqref>C107 C96 C52 C63 C74 C85</xm:sqref>
        </x14:dataValidation>
        <x14:dataValidation type="list" allowBlank="1" showInputMessage="1" showErrorMessage="1" xr:uid="{DB4A923A-17B4-4424-93B6-2DC3CF61791C}">
          <x14:formula1>
            <xm:f>リスト!$H$2:$H$3</xm:f>
          </x14:formula1>
          <xm:sqref>A150:A154</xm:sqref>
        </x14:dataValidation>
      </x14:dataValidations>
    </ext>
  </extLst>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47738D-686B-44CA-89A4-2826B4A049DF}">
  <sheetPr>
    <pageSetUpPr fitToPage="1"/>
  </sheetPr>
  <dimension ref="A1:W154"/>
  <sheetViews>
    <sheetView view="pageBreakPreview" topLeftCell="C3" zoomScale="80" zoomScaleNormal="100" zoomScaleSheetLayoutView="80" workbookViewId="0">
      <selection activeCell="P3" sqref="P3:P5 H11:H25 K11:K25 C26 F26:L27 O33:R39 L40:O40 O44:R50 L51:O51 O55:R61 L62:O62 O66:R72 L73:O73 O77:O83 R77:R83 L84:O84 O88:R94 L95:O95 O99:R105 L106:O106 O110:R116 L117:O117 C120:G128 P120 Q120:R126 P123:P125 P127:R128 K139 P144"/>
    </sheetView>
  </sheetViews>
  <sheetFormatPr defaultColWidth="9" defaultRowHeight="22.5" customHeight="1"/>
  <cols>
    <col min="1" max="15" width="14.6328125" style="48" customWidth="1"/>
    <col min="16" max="16" width="23.26953125" style="49" customWidth="1"/>
    <col min="17" max="17" width="23.453125" style="48" bestFit="1" customWidth="1"/>
    <col min="18" max="18" width="18.90625" style="48" bestFit="1" customWidth="1"/>
    <col min="19" max="19" width="11.08984375" style="48" bestFit="1" customWidth="1"/>
    <col min="20" max="20" width="27.26953125" style="48" customWidth="1"/>
    <col min="21" max="21" width="8.90625" style="48" customWidth="1"/>
    <col min="22" max="16384" width="9" style="48"/>
  </cols>
  <sheetData>
    <row r="1" spans="1:19" s="35" customFormat="1" ht="22.5" customHeight="1">
      <c r="A1" s="178" t="s">
        <v>285</v>
      </c>
      <c r="B1" s="178"/>
      <c r="C1" s="178"/>
      <c r="D1" s="178"/>
      <c r="E1" s="178"/>
      <c r="F1" s="178"/>
      <c r="G1" s="178"/>
      <c r="H1" s="178"/>
      <c r="I1" s="178"/>
      <c r="J1" s="178"/>
      <c r="K1" s="178"/>
      <c r="L1" s="178"/>
      <c r="M1" s="178"/>
      <c r="N1" s="178"/>
      <c r="O1" s="178"/>
      <c r="P1" s="34" t="s">
        <v>58</v>
      </c>
    </row>
    <row r="2" spans="1:19" s="36" customFormat="1" ht="13">
      <c r="A2" s="36" t="s">
        <v>89</v>
      </c>
      <c r="F2" s="37"/>
      <c r="P2" s="38"/>
    </row>
    <row r="3" spans="1:19" s="36" customFormat="1" ht="22.5" customHeight="1">
      <c r="A3" s="39" t="s">
        <v>31</v>
      </c>
      <c r="B3" s="166"/>
      <c r="C3" s="167"/>
      <c r="D3" s="167"/>
      <c r="E3" s="168"/>
      <c r="F3" s="40"/>
      <c r="G3" s="40"/>
      <c r="H3" s="40"/>
      <c r="I3" s="40"/>
      <c r="J3" s="40"/>
      <c r="K3" s="40"/>
      <c r="L3" s="40"/>
      <c r="M3" s="41"/>
      <c r="N3" s="40" t="s">
        <v>148</v>
      </c>
      <c r="O3" s="40"/>
      <c r="P3" s="18" t="str">
        <f>IF(COUNTIF(P33:R154,"NG"),"要修正！","クリア ! ")</f>
        <v xml:space="preserve">クリア ! </v>
      </c>
      <c r="Q3" s="36" t="s">
        <v>113</v>
      </c>
      <c r="S3" s="38"/>
    </row>
    <row r="4" spans="1:19" s="36" customFormat="1" ht="22.5" customHeight="1">
      <c r="A4" s="39" t="s">
        <v>30</v>
      </c>
      <c r="B4" s="166"/>
      <c r="C4" s="167"/>
      <c r="D4" s="167"/>
      <c r="E4" s="168"/>
      <c r="F4" s="40"/>
      <c r="G4" s="40"/>
      <c r="H4" s="40"/>
      <c r="I4" s="40"/>
      <c r="J4" s="40"/>
      <c r="K4" s="40"/>
      <c r="L4" s="40"/>
      <c r="M4" s="42"/>
      <c r="N4" s="40" t="s">
        <v>145</v>
      </c>
      <c r="O4" s="40"/>
      <c r="P4" s="169" t="str">
        <f>IF(P3="要修正！","※「クリア！」になるようNG箇所を修正してください。","")</f>
        <v/>
      </c>
    </row>
    <row r="5" spans="1:19" s="36" customFormat="1" ht="22.5" customHeight="1">
      <c r="A5" s="39" t="s">
        <v>32</v>
      </c>
      <c r="B5" s="171"/>
      <c r="C5" s="167"/>
      <c r="D5" s="167"/>
      <c r="E5" s="168"/>
      <c r="F5" s="40"/>
      <c r="G5" s="40"/>
      <c r="H5" s="40"/>
      <c r="I5" s="40"/>
      <c r="J5" s="40"/>
      <c r="K5" s="40"/>
      <c r="L5" s="40"/>
      <c r="M5" s="43"/>
      <c r="N5" s="40" t="s">
        <v>146</v>
      </c>
      <c r="O5" s="40"/>
      <c r="P5" s="170"/>
    </row>
    <row r="6" spans="1:19" s="36" customFormat="1" ht="22.5" customHeight="1">
      <c r="A6" s="39" t="s">
        <v>33</v>
      </c>
      <c r="B6" s="166"/>
      <c r="C6" s="167"/>
      <c r="D6" s="167"/>
      <c r="E6" s="168"/>
      <c r="F6" s="40"/>
      <c r="G6" s="40"/>
      <c r="H6" s="40"/>
      <c r="I6" s="40"/>
      <c r="J6" s="40"/>
      <c r="K6" s="40"/>
      <c r="L6" s="40"/>
      <c r="M6" s="44"/>
      <c r="N6" s="40" t="s">
        <v>147</v>
      </c>
      <c r="O6" s="40"/>
      <c r="P6" s="45"/>
      <c r="Q6" s="46"/>
    </row>
    <row r="7" spans="1:19" s="36" customFormat="1" ht="22.5" customHeight="1">
      <c r="E7" s="47"/>
      <c r="F7" s="47"/>
      <c r="G7" s="47"/>
      <c r="H7" s="47"/>
      <c r="I7" s="47"/>
      <c r="J7" s="47"/>
      <c r="K7" s="47"/>
      <c r="L7" s="47"/>
      <c r="M7" s="47"/>
      <c r="N7" s="47"/>
      <c r="O7" s="47"/>
      <c r="P7" s="45"/>
      <c r="Q7" s="46"/>
    </row>
    <row r="8" spans="1:19" ht="22.5" customHeight="1">
      <c r="A8" s="48" t="s">
        <v>144</v>
      </c>
    </row>
    <row r="9" spans="1:19" ht="22.5" customHeight="1">
      <c r="F9" s="139" t="s">
        <v>170</v>
      </c>
      <c r="G9" s="139"/>
      <c r="H9" s="139"/>
      <c r="I9" s="139"/>
      <c r="J9" s="139" t="s">
        <v>235</v>
      </c>
      <c r="K9" s="139"/>
      <c r="L9" s="139"/>
    </row>
    <row r="10" spans="1:19" s="17" customFormat="1" ht="22.5" customHeight="1">
      <c r="A10" s="50" t="s">
        <v>118</v>
      </c>
      <c r="B10" s="50" t="s">
        <v>139</v>
      </c>
      <c r="C10" s="50" t="s">
        <v>197</v>
      </c>
      <c r="D10" s="50" t="s">
        <v>119</v>
      </c>
      <c r="E10" s="50" t="s">
        <v>6</v>
      </c>
      <c r="F10" s="53" t="s">
        <v>275</v>
      </c>
      <c r="G10" s="53" t="s">
        <v>276</v>
      </c>
      <c r="H10" s="51" t="s">
        <v>277</v>
      </c>
      <c r="I10" s="96" t="s">
        <v>150</v>
      </c>
      <c r="J10" s="51" t="s">
        <v>278</v>
      </c>
      <c r="K10" s="52" t="s">
        <v>279</v>
      </c>
      <c r="L10" s="96" t="s">
        <v>149</v>
      </c>
      <c r="M10" s="136" t="s">
        <v>243</v>
      </c>
      <c r="N10" s="136"/>
      <c r="O10" s="142"/>
      <c r="P10" s="50" t="s">
        <v>250</v>
      </c>
      <c r="Q10" s="86" t="s">
        <v>119</v>
      </c>
      <c r="S10" s="48"/>
    </row>
    <row r="11" spans="1:19" s="17" customFormat="1" ht="22.5" customHeight="1">
      <c r="A11" s="50">
        <v>1</v>
      </c>
      <c r="B11" s="54"/>
      <c r="C11" s="55"/>
      <c r="D11" s="56"/>
      <c r="E11" s="30"/>
      <c r="F11" s="6"/>
      <c r="G11" s="6"/>
      <c r="H11" s="26">
        <f>G11-F11</f>
        <v>0</v>
      </c>
      <c r="I11" s="57"/>
      <c r="J11" s="58"/>
      <c r="K11" s="25">
        <f>J11-F11</f>
        <v>0</v>
      </c>
      <c r="L11" s="59"/>
      <c r="M11" s="172"/>
      <c r="N11" s="172"/>
      <c r="O11" s="173"/>
      <c r="P11" s="60" t="s">
        <v>252</v>
      </c>
      <c r="Q11" s="91" t="s">
        <v>156</v>
      </c>
      <c r="S11" s="48"/>
    </row>
    <row r="12" spans="1:19" s="17" customFormat="1" ht="22.5" customHeight="1">
      <c r="A12" s="50">
        <v>2</v>
      </c>
      <c r="B12" s="54"/>
      <c r="C12" s="55"/>
      <c r="D12" s="56"/>
      <c r="E12" s="30"/>
      <c r="F12" s="6"/>
      <c r="G12" s="6"/>
      <c r="H12" s="26">
        <f t="shared" ref="H12:H25" si="0">G12-F12</f>
        <v>0</v>
      </c>
      <c r="I12" s="57"/>
      <c r="J12" s="58"/>
      <c r="K12" s="25">
        <f t="shared" ref="K12:K25" si="1">J12-F12</f>
        <v>0</v>
      </c>
      <c r="L12" s="59"/>
      <c r="M12" s="172"/>
      <c r="N12" s="172"/>
      <c r="O12" s="173"/>
      <c r="P12" s="60" t="s">
        <v>251</v>
      </c>
      <c r="Q12" s="91" t="s">
        <v>158</v>
      </c>
      <c r="S12" s="48"/>
    </row>
    <row r="13" spans="1:19" s="17" customFormat="1" ht="22.5" customHeight="1">
      <c r="A13" s="50">
        <v>3</v>
      </c>
      <c r="B13" s="54"/>
      <c r="C13" s="55"/>
      <c r="D13" s="56"/>
      <c r="E13" s="30"/>
      <c r="F13" s="6"/>
      <c r="G13" s="6"/>
      <c r="H13" s="26">
        <f t="shared" si="0"/>
        <v>0</v>
      </c>
      <c r="I13" s="57"/>
      <c r="J13" s="58"/>
      <c r="K13" s="25">
        <f t="shared" si="1"/>
        <v>0</v>
      </c>
      <c r="L13" s="59"/>
      <c r="M13" s="172"/>
      <c r="N13" s="172"/>
      <c r="O13" s="173"/>
      <c r="P13" s="60" t="s">
        <v>253</v>
      </c>
      <c r="Q13" s="91" t="s">
        <v>157</v>
      </c>
      <c r="S13" s="48"/>
    </row>
    <row r="14" spans="1:19" s="17" customFormat="1" ht="22.5" customHeight="1">
      <c r="A14" s="50">
        <v>4</v>
      </c>
      <c r="B14" s="54"/>
      <c r="C14" s="55"/>
      <c r="D14" s="56"/>
      <c r="E14" s="30"/>
      <c r="F14" s="6"/>
      <c r="G14" s="6"/>
      <c r="H14" s="26">
        <f t="shared" si="0"/>
        <v>0</v>
      </c>
      <c r="I14" s="57"/>
      <c r="J14" s="58"/>
      <c r="K14" s="25">
        <f t="shared" si="1"/>
        <v>0</v>
      </c>
      <c r="L14" s="59"/>
      <c r="M14" s="172"/>
      <c r="N14" s="172"/>
      <c r="O14" s="173"/>
      <c r="P14" s="60" t="s">
        <v>254</v>
      </c>
      <c r="S14" s="48"/>
    </row>
    <row r="15" spans="1:19" s="17" customFormat="1" ht="22.5" customHeight="1">
      <c r="A15" s="50">
        <v>5</v>
      </c>
      <c r="B15" s="54"/>
      <c r="C15" s="55"/>
      <c r="D15" s="56"/>
      <c r="E15" s="30"/>
      <c r="F15" s="6"/>
      <c r="G15" s="6"/>
      <c r="H15" s="26">
        <f t="shared" si="0"/>
        <v>0</v>
      </c>
      <c r="I15" s="57"/>
      <c r="J15" s="58"/>
      <c r="K15" s="25">
        <f t="shared" si="1"/>
        <v>0</v>
      </c>
      <c r="L15" s="59"/>
      <c r="M15" s="172"/>
      <c r="N15" s="172"/>
      <c r="O15" s="173"/>
      <c r="P15" s="60" t="s">
        <v>255</v>
      </c>
      <c r="Q15" s="61"/>
      <c r="S15" s="48"/>
    </row>
    <row r="16" spans="1:19" s="17" customFormat="1" ht="22.5" customHeight="1">
      <c r="A16" s="50">
        <v>6</v>
      </c>
      <c r="B16" s="54"/>
      <c r="C16" s="55"/>
      <c r="D16" s="56"/>
      <c r="E16" s="30"/>
      <c r="F16" s="6"/>
      <c r="G16" s="62"/>
      <c r="H16" s="26">
        <f t="shared" si="0"/>
        <v>0</v>
      </c>
      <c r="I16" s="57"/>
      <c r="J16" s="58"/>
      <c r="K16" s="25">
        <f t="shared" si="1"/>
        <v>0</v>
      </c>
      <c r="L16" s="59"/>
      <c r="M16" s="172"/>
      <c r="N16" s="172"/>
      <c r="O16" s="173"/>
      <c r="P16" s="60" t="s">
        <v>256</v>
      </c>
      <c r="Q16" s="61"/>
      <c r="S16" s="48"/>
    </row>
    <row r="17" spans="1:22" s="17" customFormat="1" ht="22.5" customHeight="1">
      <c r="A17" s="50">
        <v>7</v>
      </c>
      <c r="B17" s="54"/>
      <c r="C17" s="55"/>
      <c r="D17" s="56"/>
      <c r="E17" s="30"/>
      <c r="F17" s="6"/>
      <c r="G17" s="6"/>
      <c r="H17" s="26">
        <f t="shared" si="0"/>
        <v>0</v>
      </c>
      <c r="I17" s="57"/>
      <c r="J17" s="58"/>
      <c r="K17" s="25">
        <f t="shared" si="1"/>
        <v>0</v>
      </c>
      <c r="L17" s="59"/>
      <c r="M17" s="172"/>
      <c r="N17" s="172"/>
      <c r="O17" s="173"/>
      <c r="P17" s="60" t="s">
        <v>257</v>
      </c>
      <c r="Q17" s="61"/>
      <c r="S17" s="48"/>
    </row>
    <row r="18" spans="1:22" s="17" customFormat="1" ht="22.5" customHeight="1">
      <c r="A18" s="50">
        <v>8</v>
      </c>
      <c r="B18" s="54"/>
      <c r="C18" s="55"/>
      <c r="D18" s="56"/>
      <c r="E18" s="30"/>
      <c r="F18" s="6"/>
      <c r="G18" s="6"/>
      <c r="H18" s="26">
        <f t="shared" si="0"/>
        <v>0</v>
      </c>
      <c r="I18" s="57"/>
      <c r="J18" s="58"/>
      <c r="K18" s="25">
        <f t="shared" si="1"/>
        <v>0</v>
      </c>
      <c r="L18" s="59"/>
      <c r="M18" s="172"/>
      <c r="N18" s="172"/>
      <c r="O18" s="173"/>
      <c r="P18" s="60" t="s">
        <v>258</v>
      </c>
      <c r="Q18" s="61"/>
      <c r="S18" s="48"/>
    </row>
    <row r="19" spans="1:22" ht="22.5" customHeight="1">
      <c r="A19" s="50">
        <v>9</v>
      </c>
      <c r="B19" s="54"/>
      <c r="C19" s="24"/>
      <c r="D19" s="56"/>
      <c r="E19" s="2"/>
      <c r="F19" s="31"/>
      <c r="G19" s="31"/>
      <c r="H19" s="26">
        <f t="shared" si="0"/>
        <v>0</v>
      </c>
      <c r="I19" s="19"/>
      <c r="J19" s="28"/>
      <c r="K19" s="25">
        <f t="shared" si="1"/>
        <v>0</v>
      </c>
      <c r="L19" s="23"/>
      <c r="M19" s="172"/>
      <c r="N19" s="172"/>
      <c r="O19" s="172"/>
      <c r="P19" s="17"/>
      <c r="Q19" s="61"/>
    </row>
    <row r="20" spans="1:22" ht="22.5" customHeight="1">
      <c r="A20" s="50">
        <v>10</v>
      </c>
      <c r="B20" s="54"/>
      <c r="C20" s="24"/>
      <c r="D20" s="56"/>
      <c r="E20" s="2"/>
      <c r="F20" s="31"/>
      <c r="G20" s="31"/>
      <c r="H20" s="26">
        <f t="shared" si="0"/>
        <v>0</v>
      </c>
      <c r="I20" s="19"/>
      <c r="J20" s="28"/>
      <c r="K20" s="25">
        <f t="shared" si="1"/>
        <v>0</v>
      </c>
      <c r="L20" s="23"/>
      <c r="M20" s="172"/>
      <c r="N20" s="172"/>
      <c r="O20" s="172"/>
      <c r="P20" s="17"/>
      <c r="Q20" s="61"/>
    </row>
    <row r="21" spans="1:22" ht="22.5" customHeight="1">
      <c r="A21" s="50">
        <v>11</v>
      </c>
      <c r="B21" s="54"/>
      <c r="C21" s="24"/>
      <c r="D21" s="56"/>
      <c r="E21" s="2"/>
      <c r="F21" s="31"/>
      <c r="G21" s="31"/>
      <c r="H21" s="26">
        <f t="shared" si="0"/>
        <v>0</v>
      </c>
      <c r="I21" s="19"/>
      <c r="J21" s="28"/>
      <c r="K21" s="25">
        <f t="shared" si="1"/>
        <v>0</v>
      </c>
      <c r="L21" s="23"/>
      <c r="M21" s="172"/>
      <c r="N21" s="172"/>
      <c r="O21" s="172"/>
      <c r="P21" s="17"/>
      <c r="Q21" s="61"/>
    </row>
    <row r="22" spans="1:22" ht="22.5" customHeight="1">
      <c r="A22" s="50">
        <v>12</v>
      </c>
      <c r="B22" s="54"/>
      <c r="C22" s="24"/>
      <c r="D22" s="56"/>
      <c r="E22" s="2"/>
      <c r="F22" s="31"/>
      <c r="G22" s="31"/>
      <c r="H22" s="26">
        <f t="shared" si="0"/>
        <v>0</v>
      </c>
      <c r="I22" s="19"/>
      <c r="J22" s="28"/>
      <c r="K22" s="25">
        <f t="shared" si="1"/>
        <v>0</v>
      </c>
      <c r="L22" s="23"/>
      <c r="M22" s="172"/>
      <c r="N22" s="172"/>
      <c r="O22" s="172"/>
      <c r="P22" s="17"/>
      <c r="Q22" s="61"/>
    </row>
    <row r="23" spans="1:22" ht="22.5" customHeight="1">
      <c r="A23" s="50">
        <v>13</v>
      </c>
      <c r="B23" s="54"/>
      <c r="C23" s="24"/>
      <c r="D23" s="56"/>
      <c r="E23" s="2"/>
      <c r="F23" s="31"/>
      <c r="G23" s="31"/>
      <c r="H23" s="26">
        <f t="shared" si="0"/>
        <v>0</v>
      </c>
      <c r="I23" s="19"/>
      <c r="J23" s="28"/>
      <c r="K23" s="25">
        <f t="shared" si="1"/>
        <v>0</v>
      </c>
      <c r="L23" s="23"/>
      <c r="M23" s="172"/>
      <c r="N23" s="172"/>
      <c r="O23" s="172"/>
      <c r="P23" s="17"/>
      <c r="Q23" s="61"/>
    </row>
    <row r="24" spans="1:22" ht="22.5" customHeight="1">
      <c r="A24" s="50">
        <v>14</v>
      </c>
      <c r="B24" s="54"/>
      <c r="C24" s="24"/>
      <c r="D24" s="56"/>
      <c r="E24" s="2"/>
      <c r="F24" s="31"/>
      <c r="G24" s="31"/>
      <c r="H24" s="26">
        <f t="shared" si="0"/>
        <v>0</v>
      </c>
      <c r="I24" s="19"/>
      <c r="J24" s="28"/>
      <c r="K24" s="25">
        <f t="shared" si="1"/>
        <v>0</v>
      </c>
      <c r="L24" s="23"/>
      <c r="M24" s="172"/>
      <c r="N24" s="172"/>
      <c r="O24" s="172"/>
      <c r="P24" s="17"/>
      <c r="Q24" s="61"/>
    </row>
    <row r="25" spans="1:22" ht="22.5" customHeight="1">
      <c r="A25" s="50">
        <v>15</v>
      </c>
      <c r="B25" s="54"/>
      <c r="C25" s="24"/>
      <c r="D25" s="56"/>
      <c r="E25" s="2"/>
      <c r="F25" s="31"/>
      <c r="G25" s="31"/>
      <c r="H25" s="26">
        <f t="shared" si="0"/>
        <v>0</v>
      </c>
      <c r="I25" s="19"/>
      <c r="J25" s="28"/>
      <c r="K25" s="25">
        <f t="shared" si="1"/>
        <v>0</v>
      </c>
      <c r="L25" s="23"/>
      <c r="M25" s="172"/>
      <c r="N25" s="172"/>
      <c r="O25" s="172"/>
      <c r="P25" s="17"/>
      <c r="Q25" s="61"/>
    </row>
    <row r="26" spans="1:22" ht="22.5" customHeight="1">
      <c r="A26" s="50" t="s">
        <v>0</v>
      </c>
      <c r="B26" s="63"/>
      <c r="C26" s="25">
        <f>SUM(C11:C25)</f>
        <v>0</v>
      </c>
      <c r="D26" s="64"/>
      <c r="E26" s="50" t="s">
        <v>233</v>
      </c>
      <c r="F26" s="27">
        <f>SUMIF(D11:D25,"野菜",F11:F25)+SUMIF(D11:D25,"果樹",F11:F25)</f>
        <v>0</v>
      </c>
      <c r="G26" s="27">
        <f>SUMIF(D11:D25,"野菜",G11:G25)+SUMIF(D11:D25,"果樹",G11:G25)</f>
        <v>0</v>
      </c>
      <c r="H26" s="27">
        <f>SUMIF(D11:D25,"野菜",H11:H25)+SUMIF(D11:D25,"果樹",H11:H25)</f>
        <v>0</v>
      </c>
      <c r="I26" s="101" t="str">
        <f>IFERROR(ROUND((H26/F26)*100,1),"")</f>
        <v/>
      </c>
      <c r="J26" s="25">
        <f>SUMIF(D11:D25,"野菜",J11:J25)+SUMIF(D11:D25,"果樹",J11:J25)</f>
        <v>0</v>
      </c>
      <c r="K26" s="25">
        <f>SUMIF(D11:D25,"野菜",K11:K25)+SUMIF(D11:D25,"果樹",K11:K25)</f>
        <v>0</v>
      </c>
      <c r="L26" s="99" t="str">
        <f>IFERROR(ROUND((K26/F26)*100,1),"")</f>
        <v/>
      </c>
      <c r="N26" s="179"/>
      <c r="O26" s="179"/>
      <c r="P26" s="48"/>
    </row>
    <row r="27" spans="1:22" ht="22.5" customHeight="1">
      <c r="A27" s="17"/>
      <c r="B27" s="17"/>
      <c r="C27" s="17" t="s">
        <v>236</v>
      </c>
      <c r="D27" s="56"/>
      <c r="E27" s="50" t="s">
        <v>157</v>
      </c>
      <c r="F27" s="27">
        <f>SUMIF(D10:D24,"花き",F10:F24)</f>
        <v>0</v>
      </c>
      <c r="G27" s="27">
        <f>SUMIF(D10:D24,"花き",G10:G24)</f>
        <v>0</v>
      </c>
      <c r="H27" s="27">
        <f>SUMIF(D10:D24,"花き",H10:H24)</f>
        <v>0</v>
      </c>
      <c r="I27" s="101" t="str">
        <f>IFERROR(ROUND((H27/F27)*100,1),"")</f>
        <v/>
      </c>
      <c r="J27" s="25">
        <f>SUMIF(D10:D25,"花き",J10:J25)</f>
        <v>0</v>
      </c>
      <c r="K27" s="25">
        <f>SUMIF(D10:D24,"花き",K10:K24)</f>
        <v>0</v>
      </c>
      <c r="L27" s="99" t="str">
        <f>IFERROR(ROUND((K27/F27)*100,1),"")</f>
        <v/>
      </c>
      <c r="N27" s="17"/>
      <c r="O27" s="17"/>
      <c r="P27" s="48"/>
    </row>
    <row r="28" spans="1:22" ht="22.5" customHeight="1">
      <c r="A28" s="17"/>
      <c r="B28" s="17"/>
      <c r="C28" s="17"/>
      <c r="D28" s="65"/>
      <c r="E28" s="65"/>
      <c r="F28" s="65"/>
      <c r="G28" s="65"/>
      <c r="H28" s="65"/>
      <c r="I28" s="65"/>
      <c r="J28" s="65"/>
      <c r="K28" s="65"/>
      <c r="L28" s="65"/>
      <c r="M28" s="17"/>
      <c r="N28" s="17"/>
      <c r="O28" s="17"/>
      <c r="P28" s="48"/>
    </row>
    <row r="29" spans="1:22" ht="22.5" customHeight="1">
      <c r="A29" s="94" t="s">
        <v>124</v>
      </c>
      <c r="P29" s="48"/>
    </row>
    <row r="30" spans="1:22" ht="22.5" customHeight="1">
      <c r="A30" s="66" t="s">
        <v>125</v>
      </c>
      <c r="C30" s="67"/>
      <c r="P30" s="48"/>
    </row>
    <row r="31" spans="1:22" s="61" customFormat="1" ht="22.5" customHeight="1">
      <c r="A31" s="162" t="s">
        <v>217</v>
      </c>
      <c r="B31" s="160" t="s">
        <v>67</v>
      </c>
      <c r="C31" s="150" t="s">
        <v>286</v>
      </c>
      <c r="D31" s="150"/>
      <c r="E31" s="150"/>
      <c r="F31" s="150"/>
      <c r="G31" s="160" t="s">
        <v>38</v>
      </c>
      <c r="H31" s="144" t="s">
        <v>47</v>
      </c>
      <c r="I31" s="145"/>
      <c r="J31" s="145"/>
      <c r="K31" s="146"/>
      <c r="L31" s="144" t="s">
        <v>216</v>
      </c>
      <c r="M31" s="145"/>
      <c r="N31" s="145"/>
      <c r="O31" s="146"/>
      <c r="P31" s="48" t="s">
        <v>96</v>
      </c>
      <c r="Q31" s="48" t="s">
        <v>96</v>
      </c>
      <c r="S31" s="48"/>
    </row>
    <row r="32" spans="1:22" s="70" customFormat="1" ht="22.5" customHeight="1">
      <c r="A32" s="161"/>
      <c r="B32" s="161"/>
      <c r="C32" s="68" t="s">
        <v>215</v>
      </c>
      <c r="D32" s="150" t="s">
        <v>120</v>
      </c>
      <c r="E32" s="150"/>
      <c r="F32" s="68" t="s">
        <v>15</v>
      </c>
      <c r="G32" s="161"/>
      <c r="H32" s="69" t="s">
        <v>29</v>
      </c>
      <c r="I32" s="69" t="s">
        <v>28</v>
      </c>
      <c r="J32" s="68" t="s">
        <v>18</v>
      </c>
      <c r="K32" s="68" t="s">
        <v>19</v>
      </c>
      <c r="L32" s="53" t="s">
        <v>109</v>
      </c>
      <c r="M32" s="53" t="s">
        <v>110</v>
      </c>
      <c r="N32" s="53" t="s">
        <v>111</v>
      </c>
      <c r="O32" s="53" t="s">
        <v>112</v>
      </c>
      <c r="P32" s="70" t="s">
        <v>104</v>
      </c>
      <c r="Q32" s="70" t="s">
        <v>116</v>
      </c>
      <c r="R32" s="70" t="s">
        <v>115</v>
      </c>
      <c r="S32" s="48"/>
      <c r="T32" s="71" t="s">
        <v>67</v>
      </c>
      <c r="U32" s="98" t="s">
        <v>153</v>
      </c>
      <c r="V32" s="61"/>
    </row>
    <row r="33" spans="1:22" ht="22.5" customHeight="1">
      <c r="A33" s="6"/>
      <c r="B33" s="9"/>
      <c r="C33" s="72"/>
      <c r="D33" s="152"/>
      <c r="E33" s="152"/>
      <c r="F33" s="15"/>
      <c r="G33" s="7"/>
      <c r="H33" s="6"/>
      <c r="I33" s="21"/>
      <c r="J33" s="7" t="s">
        <v>1</v>
      </c>
      <c r="K33" s="8" t="s">
        <v>1</v>
      </c>
      <c r="L33" s="1"/>
      <c r="M33" s="1"/>
      <c r="N33" s="1"/>
      <c r="O33" s="20">
        <f>L33-(M33+N33)</f>
        <v>0</v>
      </c>
      <c r="P33" s="29" t="str">
        <f>IF(OR(G33="新規",G33="追加",G33=""),"OK",(IF(AND(H33="",I33=""),"NG","OK")))</f>
        <v>OK</v>
      </c>
      <c r="Q33" s="10" t="str">
        <f>IF(OR(G33="新規",G33="追加",G33=""),"OK",(IF(OR(AND(J33="",K33=""),AND(J33="",K33="□"),AND(J33="□",K33=""),AND(J33="□",K33="□")),"NG","OK")))</f>
        <v>OK</v>
      </c>
      <c r="R33" s="10" t="str">
        <f>IF(OR(AND(C33&lt;&gt;"",D33&lt;&gt;"",F33&lt;&gt;"",G33&lt;&gt;""),(C33="")),"OK","NG")</f>
        <v>OK</v>
      </c>
      <c r="T33" s="71" t="s">
        <v>65</v>
      </c>
      <c r="U33" s="74" t="s">
        <v>154</v>
      </c>
      <c r="V33" s="61"/>
    </row>
    <row r="34" spans="1:22" ht="22.5" customHeight="1">
      <c r="A34" s="6"/>
      <c r="B34" s="9"/>
      <c r="C34" s="72"/>
      <c r="D34" s="152"/>
      <c r="E34" s="152"/>
      <c r="F34" s="15"/>
      <c r="G34" s="7"/>
      <c r="H34" s="6"/>
      <c r="I34" s="21"/>
      <c r="J34" s="7" t="s">
        <v>1</v>
      </c>
      <c r="K34" s="8" t="s">
        <v>1</v>
      </c>
      <c r="L34" s="1"/>
      <c r="M34" s="1"/>
      <c r="N34" s="1"/>
      <c r="O34" s="20">
        <f t="shared" ref="O34:O39" si="2">L34-(M34+N34)</f>
        <v>0</v>
      </c>
      <c r="P34" s="29" t="str">
        <f t="shared" ref="P34:P39" si="3">IF(OR(G34="新規",G34="追加",G34=""),"OK",(IF(AND(H34="",I34=""),"NG","OK")))</f>
        <v>OK</v>
      </c>
      <c r="Q34" s="10" t="str">
        <f t="shared" ref="Q34:Q39" si="4">IF(OR(G34="新規",G34="追加",G34=""),"OK",(IF(OR(AND(J34="",K34=""),AND(J34="",K34="□"),AND(J34="□",K34=""),AND(J34="□",K34="□")),"NG","OK")))</f>
        <v>OK</v>
      </c>
      <c r="R34" s="10" t="str">
        <f t="shared" ref="R34:R39" si="5">IF(OR(AND(C34&lt;&gt;"",D34&lt;&gt;"",F34&lt;&gt;"",G34&lt;&gt;""),(C34="")),"OK","NG")</f>
        <v>OK</v>
      </c>
      <c r="T34" s="97" t="s">
        <v>66</v>
      </c>
      <c r="U34" s="75" t="s">
        <v>155</v>
      </c>
      <c r="V34" s="61"/>
    </row>
    <row r="35" spans="1:22" ht="22.5" customHeight="1">
      <c r="A35" s="6"/>
      <c r="B35" s="9"/>
      <c r="C35" s="72"/>
      <c r="D35" s="152"/>
      <c r="E35" s="152"/>
      <c r="F35" s="15"/>
      <c r="G35" s="7"/>
      <c r="H35" s="6"/>
      <c r="I35" s="21"/>
      <c r="J35" s="7" t="s">
        <v>1</v>
      </c>
      <c r="K35" s="8" t="s">
        <v>1</v>
      </c>
      <c r="L35" s="1"/>
      <c r="M35" s="1"/>
      <c r="N35" s="1"/>
      <c r="O35" s="20">
        <f t="shared" si="2"/>
        <v>0</v>
      </c>
      <c r="P35" s="29" t="str">
        <f t="shared" si="3"/>
        <v>OK</v>
      </c>
      <c r="Q35" s="10" t="str">
        <f t="shared" si="4"/>
        <v>OK</v>
      </c>
      <c r="R35" s="10" t="str">
        <f t="shared" si="5"/>
        <v>OK</v>
      </c>
      <c r="T35" s="94"/>
      <c r="U35" s="75" t="s">
        <v>214</v>
      </c>
      <c r="V35" s="61"/>
    </row>
    <row r="36" spans="1:22" ht="22.5" customHeight="1">
      <c r="A36" s="6"/>
      <c r="B36" s="9"/>
      <c r="C36" s="72"/>
      <c r="D36" s="152"/>
      <c r="E36" s="152"/>
      <c r="F36" s="15"/>
      <c r="G36" s="7"/>
      <c r="H36" s="6"/>
      <c r="I36" s="21"/>
      <c r="J36" s="7" t="s">
        <v>1</v>
      </c>
      <c r="K36" s="8" t="s">
        <v>1</v>
      </c>
      <c r="L36" s="1"/>
      <c r="M36" s="1"/>
      <c r="N36" s="1"/>
      <c r="O36" s="20">
        <f t="shared" si="2"/>
        <v>0</v>
      </c>
      <c r="P36" s="29" t="str">
        <f t="shared" si="3"/>
        <v>OK</v>
      </c>
      <c r="Q36" s="10" t="str">
        <f t="shared" si="4"/>
        <v>OK</v>
      </c>
      <c r="R36" s="10" t="str">
        <f t="shared" si="5"/>
        <v>OK</v>
      </c>
      <c r="T36" s="94"/>
      <c r="U36" s="92" t="s">
        <v>13</v>
      </c>
      <c r="V36" s="61"/>
    </row>
    <row r="37" spans="1:22" ht="22.5" customHeight="1">
      <c r="A37" s="6"/>
      <c r="B37" s="9"/>
      <c r="C37" s="72"/>
      <c r="D37" s="152"/>
      <c r="E37" s="152"/>
      <c r="F37" s="16"/>
      <c r="G37" s="7"/>
      <c r="H37" s="6"/>
      <c r="I37" s="21"/>
      <c r="J37" s="7" t="s">
        <v>1</v>
      </c>
      <c r="K37" s="8" t="s">
        <v>1</v>
      </c>
      <c r="L37" s="1"/>
      <c r="M37" s="1"/>
      <c r="N37" s="1"/>
      <c r="O37" s="20">
        <f t="shared" si="2"/>
        <v>0</v>
      </c>
      <c r="P37" s="29" t="str">
        <f t="shared" si="3"/>
        <v>OK</v>
      </c>
      <c r="Q37" s="10" t="str">
        <f t="shared" si="4"/>
        <v>OK</v>
      </c>
      <c r="R37" s="10" t="str">
        <f t="shared" si="5"/>
        <v>OK</v>
      </c>
    </row>
    <row r="38" spans="1:22" ht="22.5" customHeight="1">
      <c r="A38" s="6"/>
      <c r="B38" s="9"/>
      <c r="C38" s="72"/>
      <c r="D38" s="152"/>
      <c r="E38" s="152"/>
      <c r="F38" s="15"/>
      <c r="G38" s="7"/>
      <c r="H38" s="6"/>
      <c r="I38" s="21"/>
      <c r="J38" s="7" t="s">
        <v>1</v>
      </c>
      <c r="K38" s="8" t="s">
        <v>1</v>
      </c>
      <c r="L38" s="1"/>
      <c r="M38" s="1"/>
      <c r="N38" s="1"/>
      <c r="O38" s="20">
        <f t="shared" si="2"/>
        <v>0</v>
      </c>
      <c r="P38" s="29" t="str">
        <f t="shared" si="3"/>
        <v>OK</v>
      </c>
      <c r="Q38" s="10" t="str">
        <f t="shared" si="4"/>
        <v>OK</v>
      </c>
      <c r="R38" s="10" t="str">
        <f t="shared" si="5"/>
        <v>OK</v>
      </c>
    </row>
    <row r="39" spans="1:22" ht="22.5" customHeight="1">
      <c r="A39" s="6"/>
      <c r="B39" s="9"/>
      <c r="C39" s="72"/>
      <c r="D39" s="152"/>
      <c r="E39" s="152"/>
      <c r="F39" s="15"/>
      <c r="G39" s="7"/>
      <c r="H39" s="6"/>
      <c r="I39" s="21"/>
      <c r="J39" s="7" t="s">
        <v>1</v>
      </c>
      <c r="K39" s="8" t="s">
        <v>1</v>
      </c>
      <c r="L39" s="1"/>
      <c r="M39" s="1"/>
      <c r="N39" s="1"/>
      <c r="O39" s="20">
        <f t="shared" si="2"/>
        <v>0</v>
      </c>
      <c r="P39" s="29" t="str">
        <f t="shared" si="3"/>
        <v>OK</v>
      </c>
      <c r="Q39" s="10" t="str">
        <f t="shared" si="4"/>
        <v>OK</v>
      </c>
      <c r="R39" s="10" t="str">
        <f t="shared" si="5"/>
        <v>OK</v>
      </c>
    </row>
    <row r="40" spans="1:22" ht="22.5" customHeight="1">
      <c r="A40" s="12"/>
      <c r="B40" s="13"/>
      <c r="C40" s="14"/>
      <c r="D40" s="13"/>
      <c r="E40" s="14"/>
      <c r="F40" s="14"/>
      <c r="G40" s="13"/>
      <c r="H40" s="13"/>
      <c r="I40" s="12"/>
      <c r="J40" s="12"/>
      <c r="K40" s="68" t="s">
        <v>137</v>
      </c>
      <c r="L40" s="27">
        <f>SUM(L33:L39)</f>
        <v>0</v>
      </c>
      <c r="M40" s="27">
        <f t="shared" ref="M40:N40" si="6">SUM(M33:M39)</f>
        <v>0</v>
      </c>
      <c r="N40" s="27">
        <f t="shared" si="6"/>
        <v>0</v>
      </c>
      <c r="O40" s="27">
        <f>L40-(M40+N40)</f>
        <v>0</v>
      </c>
      <c r="P40" s="76"/>
      <c r="Q40" s="77"/>
      <c r="R40" s="77"/>
    </row>
    <row r="41" spans="1:22" ht="22.5" customHeight="1">
      <c r="A41" s="48" t="s">
        <v>126</v>
      </c>
      <c r="B41" s="13"/>
      <c r="C41" s="14"/>
      <c r="D41" s="13"/>
      <c r="E41" s="14"/>
      <c r="F41" s="14"/>
      <c r="G41" s="13"/>
      <c r="H41" s="13"/>
      <c r="I41" s="12"/>
      <c r="J41" s="12"/>
      <c r="K41" s="12"/>
      <c r="L41" s="12"/>
      <c r="M41" s="12"/>
      <c r="N41" s="12"/>
      <c r="O41" s="12"/>
      <c r="P41" s="76"/>
      <c r="Q41" s="77"/>
      <c r="R41" s="77"/>
    </row>
    <row r="42" spans="1:22" ht="22.5" customHeight="1">
      <c r="A42" s="162" t="s">
        <v>217</v>
      </c>
      <c r="B42" s="160" t="s">
        <v>67</v>
      </c>
      <c r="C42" s="150" t="s">
        <v>286</v>
      </c>
      <c r="D42" s="150"/>
      <c r="E42" s="150"/>
      <c r="F42" s="150"/>
      <c r="G42" s="160" t="s">
        <v>38</v>
      </c>
      <c r="H42" s="144" t="s">
        <v>47</v>
      </c>
      <c r="I42" s="145"/>
      <c r="J42" s="145"/>
      <c r="K42" s="146"/>
      <c r="L42" s="144" t="s">
        <v>216</v>
      </c>
      <c r="M42" s="145"/>
      <c r="N42" s="145"/>
      <c r="O42" s="146"/>
      <c r="P42" s="48" t="s">
        <v>96</v>
      </c>
      <c r="Q42" s="48" t="s">
        <v>96</v>
      </c>
      <c r="R42" s="61"/>
    </row>
    <row r="43" spans="1:22" ht="22.5" customHeight="1">
      <c r="A43" s="161"/>
      <c r="B43" s="161"/>
      <c r="C43" s="68" t="s">
        <v>215</v>
      </c>
      <c r="D43" s="150" t="s">
        <v>120</v>
      </c>
      <c r="E43" s="150"/>
      <c r="F43" s="68" t="s">
        <v>15</v>
      </c>
      <c r="G43" s="161"/>
      <c r="H43" s="69" t="s">
        <v>29</v>
      </c>
      <c r="I43" s="69" t="s">
        <v>28</v>
      </c>
      <c r="J43" s="68" t="s">
        <v>18</v>
      </c>
      <c r="K43" s="68" t="s">
        <v>19</v>
      </c>
      <c r="L43" s="53" t="s">
        <v>109</v>
      </c>
      <c r="M43" s="53" t="s">
        <v>110</v>
      </c>
      <c r="N43" s="53" t="s">
        <v>111</v>
      </c>
      <c r="O43" s="53" t="s">
        <v>112</v>
      </c>
      <c r="P43" s="70" t="s">
        <v>104</v>
      </c>
      <c r="Q43" s="70" t="s">
        <v>116</v>
      </c>
      <c r="R43" s="70" t="s">
        <v>115</v>
      </c>
      <c r="T43" s="98" t="s">
        <v>153</v>
      </c>
    </row>
    <row r="44" spans="1:22" ht="22.5" customHeight="1">
      <c r="A44" s="6"/>
      <c r="B44" s="9"/>
      <c r="C44" s="72"/>
      <c r="D44" s="152"/>
      <c r="E44" s="152"/>
      <c r="F44" s="15"/>
      <c r="G44" s="7"/>
      <c r="H44" s="6"/>
      <c r="I44" s="21"/>
      <c r="J44" s="7" t="s">
        <v>1</v>
      </c>
      <c r="K44" s="8" t="s">
        <v>1</v>
      </c>
      <c r="L44" s="1"/>
      <c r="M44" s="1"/>
      <c r="N44" s="1"/>
      <c r="O44" s="20">
        <f>L44-(M44+N44)</f>
        <v>0</v>
      </c>
      <c r="P44" s="29" t="str">
        <f t="shared" ref="P44:P50" si="7">IF(OR(G44="新規",G44="追加",G44=""),"OK",(IF(AND(H44="",I44=""),"NG","OK")))</f>
        <v>OK</v>
      </c>
      <c r="Q44" s="10" t="str">
        <f t="shared" ref="Q44:Q50" si="8">IF(OR(G44="新規",G44="追加",G44=""),"OK",(IF(OR(AND(J44="",K44=""),AND(J44="",K44="□"),AND(J44="□",K44=""),AND(J44="□",K44="□")),"NG","OK")))</f>
        <v>OK</v>
      </c>
      <c r="R44" s="10" t="str">
        <f t="shared" ref="R44:R50" si="9">IF(OR(AND(C44&lt;&gt;"",D44&lt;&gt;"",F44&lt;&gt;"",G44&lt;&gt;""),(C44="")),"OK","NG")</f>
        <v>OK</v>
      </c>
      <c r="T44" s="78" t="s">
        <v>7</v>
      </c>
    </row>
    <row r="45" spans="1:22" ht="22.5" customHeight="1">
      <c r="A45" s="6"/>
      <c r="B45" s="9"/>
      <c r="C45" s="72"/>
      <c r="D45" s="152"/>
      <c r="E45" s="152"/>
      <c r="F45" s="15"/>
      <c r="G45" s="7"/>
      <c r="H45" s="6"/>
      <c r="I45" s="21"/>
      <c r="J45" s="7" t="s">
        <v>1</v>
      </c>
      <c r="K45" s="8" t="s">
        <v>1</v>
      </c>
      <c r="L45" s="1"/>
      <c r="M45" s="1"/>
      <c r="N45" s="1"/>
      <c r="O45" s="20">
        <f t="shared" ref="O45:O50" si="10">L45-(M45+N45)</f>
        <v>0</v>
      </c>
      <c r="P45" s="29" t="str">
        <f t="shared" si="7"/>
        <v>OK</v>
      </c>
      <c r="Q45" s="10" t="str">
        <f t="shared" si="8"/>
        <v>OK</v>
      </c>
      <c r="R45" s="10" t="str">
        <f t="shared" si="9"/>
        <v>OK</v>
      </c>
      <c r="T45" s="79" t="s">
        <v>214</v>
      </c>
    </row>
    <row r="46" spans="1:22" ht="22.5" customHeight="1">
      <c r="A46" s="6"/>
      <c r="B46" s="9"/>
      <c r="C46" s="72"/>
      <c r="D46" s="152"/>
      <c r="E46" s="152"/>
      <c r="F46" s="15"/>
      <c r="G46" s="7"/>
      <c r="H46" s="6"/>
      <c r="I46" s="21"/>
      <c r="J46" s="7" t="s">
        <v>1</v>
      </c>
      <c r="K46" s="8" t="s">
        <v>1</v>
      </c>
      <c r="L46" s="1"/>
      <c r="M46" s="1"/>
      <c r="N46" s="1"/>
      <c r="O46" s="20">
        <f t="shared" si="10"/>
        <v>0</v>
      </c>
      <c r="P46" s="29" t="str">
        <f t="shared" si="7"/>
        <v>OK</v>
      </c>
      <c r="Q46" s="10" t="str">
        <f t="shared" si="8"/>
        <v>OK</v>
      </c>
      <c r="R46" s="10" t="str">
        <f t="shared" si="9"/>
        <v>OK</v>
      </c>
      <c r="T46" s="80" t="s">
        <v>13</v>
      </c>
    </row>
    <row r="47" spans="1:22" ht="22.5" customHeight="1">
      <c r="A47" s="6"/>
      <c r="B47" s="9"/>
      <c r="C47" s="72"/>
      <c r="D47" s="152"/>
      <c r="E47" s="152"/>
      <c r="F47" s="15"/>
      <c r="G47" s="7"/>
      <c r="H47" s="6"/>
      <c r="I47" s="21"/>
      <c r="J47" s="7" t="s">
        <v>1</v>
      </c>
      <c r="K47" s="8" t="s">
        <v>1</v>
      </c>
      <c r="L47" s="1"/>
      <c r="M47" s="1"/>
      <c r="N47" s="1"/>
      <c r="O47" s="20">
        <f t="shared" si="10"/>
        <v>0</v>
      </c>
      <c r="P47" s="29" t="str">
        <f t="shared" si="7"/>
        <v>OK</v>
      </c>
      <c r="Q47" s="10" t="str">
        <f t="shared" si="8"/>
        <v>OK</v>
      </c>
      <c r="R47" s="10" t="str">
        <f t="shared" si="9"/>
        <v>OK</v>
      </c>
    </row>
    <row r="48" spans="1:22" ht="22.5" customHeight="1">
      <c r="A48" s="6"/>
      <c r="B48" s="9"/>
      <c r="C48" s="72"/>
      <c r="D48" s="152"/>
      <c r="E48" s="152"/>
      <c r="F48" s="16"/>
      <c r="G48" s="7"/>
      <c r="H48" s="6"/>
      <c r="I48" s="21"/>
      <c r="J48" s="7" t="s">
        <v>1</v>
      </c>
      <c r="K48" s="8" t="s">
        <v>1</v>
      </c>
      <c r="L48" s="1"/>
      <c r="M48" s="1"/>
      <c r="N48" s="1"/>
      <c r="O48" s="20">
        <f t="shared" si="10"/>
        <v>0</v>
      </c>
      <c r="P48" s="29" t="str">
        <f t="shared" si="7"/>
        <v>OK</v>
      </c>
      <c r="Q48" s="10" t="str">
        <f t="shared" si="8"/>
        <v>OK</v>
      </c>
      <c r="R48" s="10" t="str">
        <f t="shared" si="9"/>
        <v>OK</v>
      </c>
    </row>
    <row r="49" spans="1:20" ht="22.5" customHeight="1">
      <c r="A49" s="6"/>
      <c r="B49" s="9"/>
      <c r="C49" s="72"/>
      <c r="D49" s="152"/>
      <c r="E49" s="152"/>
      <c r="F49" s="15"/>
      <c r="G49" s="7"/>
      <c r="H49" s="6"/>
      <c r="I49" s="21"/>
      <c r="J49" s="7" t="s">
        <v>1</v>
      </c>
      <c r="K49" s="8" t="s">
        <v>1</v>
      </c>
      <c r="L49" s="1"/>
      <c r="M49" s="1"/>
      <c r="N49" s="1"/>
      <c r="O49" s="20">
        <f t="shared" si="10"/>
        <v>0</v>
      </c>
      <c r="P49" s="29" t="str">
        <f t="shared" si="7"/>
        <v>OK</v>
      </c>
      <c r="Q49" s="10" t="str">
        <f t="shared" si="8"/>
        <v>OK</v>
      </c>
      <c r="R49" s="10" t="str">
        <f t="shared" si="9"/>
        <v>OK</v>
      </c>
    </row>
    <row r="50" spans="1:20" ht="22.5" customHeight="1">
      <c r="A50" s="6"/>
      <c r="B50" s="9"/>
      <c r="C50" s="72"/>
      <c r="D50" s="152"/>
      <c r="E50" s="152"/>
      <c r="F50" s="15"/>
      <c r="G50" s="7"/>
      <c r="H50" s="6"/>
      <c r="I50" s="21"/>
      <c r="J50" s="7" t="s">
        <v>1</v>
      </c>
      <c r="K50" s="8" t="s">
        <v>1</v>
      </c>
      <c r="L50" s="1"/>
      <c r="M50" s="1"/>
      <c r="N50" s="1"/>
      <c r="O50" s="20">
        <f t="shared" si="10"/>
        <v>0</v>
      </c>
      <c r="P50" s="29" t="str">
        <f t="shared" si="7"/>
        <v>OK</v>
      </c>
      <c r="Q50" s="10" t="str">
        <f t="shared" si="8"/>
        <v>OK</v>
      </c>
      <c r="R50" s="10" t="str">
        <f t="shared" si="9"/>
        <v>OK</v>
      </c>
    </row>
    <row r="51" spans="1:20" ht="22.5" customHeight="1">
      <c r="A51" s="12"/>
      <c r="B51" s="13"/>
      <c r="C51" s="14"/>
      <c r="D51" s="13"/>
      <c r="E51" s="14"/>
      <c r="F51" s="14"/>
      <c r="G51" s="13"/>
      <c r="H51" s="13"/>
      <c r="I51" s="12"/>
      <c r="J51" s="12"/>
      <c r="K51" s="68" t="s">
        <v>137</v>
      </c>
      <c r="L51" s="27">
        <f>SUM(L44:L50)</f>
        <v>0</v>
      </c>
      <c r="M51" s="27">
        <f t="shared" ref="M51:N51" si="11">SUM(M44:M50)</f>
        <v>0</v>
      </c>
      <c r="N51" s="27">
        <f t="shared" si="11"/>
        <v>0</v>
      </c>
      <c r="O51" s="27">
        <f>L51-(M51+N51)</f>
        <v>0</v>
      </c>
      <c r="P51" s="76"/>
      <c r="Q51" s="77"/>
      <c r="R51" s="77"/>
    </row>
    <row r="52" spans="1:20" ht="22.5" customHeight="1">
      <c r="A52" s="48" t="s">
        <v>129</v>
      </c>
      <c r="B52" s="13"/>
      <c r="C52" s="14"/>
      <c r="D52" s="13"/>
      <c r="E52" s="14"/>
      <c r="F52" s="14"/>
      <c r="G52" s="13"/>
      <c r="H52" s="13"/>
      <c r="I52" s="12"/>
      <c r="J52" s="12"/>
      <c r="K52" s="12"/>
      <c r="L52" s="12"/>
      <c r="M52" s="12"/>
      <c r="N52" s="12"/>
      <c r="O52" s="12"/>
      <c r="P52" s="76"/>
      <c r="Q52" s="77"/>
      <c r="R52" s="77"/>
    </row>
    <row r="53" spans="1:20" ht="22.5" customHeight="1">
      <c r="A53" s="162" t="s">
        <v>217</v>
      </c>
      <c r="B53" s="160" t="s">
        <v>67</v>
      </c>
      <c r="C53" s="150" t="s">
        <v>286</v>
      </c>
      <c r="D53" s="150"/>
      <c r="E53" s="150"/>
      <c r="F53" s="150"/>
      <c r="G53" s="160" t="s">
        <v>38</v>
      </c>
      <c r="H53" s="144" t="s">
        <v>47</v>
      </c>
      <c r="I53" s="145"/>
      <c r="J53" s="145"/>
      <c r="K53" s="146"/>
      <c r="L53" s="144" t="s">
        <v>216</v>
      </c>
      <c r="M53" s="145"/>
      <c r="N53" s="145"/>
      <c r="O53" s="146"/>
      <c r="P53" s="48" t="s">
        <v>96</v>
      </c>
      <c r="Q53" s="48" t="s">
        <v>96</v>
      </c>
      <c r="R53" s="61"/>
    </row>
    <row r="54" spans="1:20" ht="22.5" customHeight="1">
      <c r="A54" s="161"/>
      <c r="B54" s="161"/>
      <c r="C54" s="68" t="s">
        <v>215</v>
      </c>
      <c r="D54" s="150" t="s">
        <v>120</v>
      </c>
      <c r="E54" s="150"/>
      <c r="F54" s="68" t="s">
        <v>15</v>
      </c>
      <c r="G54" s="161"/>
      <c r="H54" s="69" t="s">
        <v>29</v>
      </c>
      <c r="I54" s="69" t="s">
        <v>28</v>
      </c>
      <c r="J54" s="68" t="s">
        <v>18</v>
      </c>
      <c r="K54" s="68" t="s">
        <v>19</v>
      </c>
      <c r="L54" s="53" t="s">
        <v>109</v>
      </c>
      <c r="M54" s="53" t="s">
        <v>110</v>
      </c>
      <c r="N54" s="53" t="s">
        <v>111</v>
      </c>
      <c r="O54" s="53" t="s">
        <v>112</v>
      </c>
      <c r="P54" s="70" t="s">
        <v>104</v>
      </c>
      <c r="Q54" s="70" t="s">
        <v>116</v>
      </c>
      <c r="R54" s="70" t="s">
        <v>115</v>
      </c>
      <c r="T54" s="98" t="s">
        <v>153</v>
      </c>
    </row>
    <row r="55" spans="1:20" ht="22.5" customHeight="1">
      <c r="A55" s="6"/>
      <c r="B55" s="9"/>
      <c r="C55" s="72"/>
      <c r="D55" s="152"/>
      <c r="E55" s="152"/>
      <c r="F55" s="15"/>
      <c r="G55" s="7"/>
      <c r="H55" s="6"/>
      <c r="I55" s="6"/>
      <c r="J55" s="7" t="s">
        <v>1</v>
      </c>
      <c r="K55" s="8" t="s">
        <v>1</v>
      </c>
      <c r="L55" s="1"/>
      <c r="M55" s="1"/>
      <c r="N55" s="1"/>
      <c r="O55" s="20">
        <f>L55-(M55+N55)</f>
        <v>0</v>
      </c>
      <c r="P55" s="29" t="str">
        <f t="shared" ref="P55:P61" si="12">IF(OR(G55="新規",G55="追加",G55=""),"OK",(IF(AND(H55="",I55=""),"NG","OK")))</f>
        <v>OK</v>
      </c>
      <c r="Q55" s="10" t="str">
        <f t="shared" ref="Q55:Q61" si="13">IF(OR(G55="新規",G55="追加",G55=""),"OK",(IF(OR(AND(J55="",K55=""),AND(J55="",K55="□"),AND(J55="□",K55=""),AND(J55="□",K55="□")),"NG","OK")))</f>
        <v>OK</v>
      </c>
      <c r="R55" s="10" t="str">
        <f>IF(OR(AND(C55&lt;&gt;"",D55&lt;&gt;"",F55&lt;&gt;"",G55&lt;&gt;""),(C55="")),"OK","NG")</f>
        <v>OK</v>
      </c>
      <c r="T55" s="78" t="s">
        <v>159</v>
      </c>
    </row>
    <row r="56" spans="1:20" ht="22.5" customHeight="1">
      <c r="A56" s="6"/>
      <c r="B56" s="9"/>
      <c r="C56" s="72"/>
      <c r="D56" s="152"/>
      <c r="E56" s="152"/>
      <c r="F56" s="15"/>
      <c r="G56" s="7"/>
      <c r="H56" s="6"/>
      <c r="I56" s="6"/>
      <c r="J56" s="7" t="s">
        <v>1</v>
      </c>
      <c r="K56" s="8" t="s">
        <v>1</v>
      </c>
      <c r="L56" s="1"/>
      <c r="M56" s="1"/>
      <c r="N56" s="1"/>
      <c r="O56" s="20">
        <f t="shared" ref="O56:O61" si="14">L56-(M56+N56)</f>
        <v>0</v>
      </c>
      <c r="P56" s="29" t="str">
        <f t="shared" si="12"/>
        <v>OK</v>
      </c>
      <c r="Q56" s="10" t="str">
        <f t="shared" si="13"/>
        <v>OK</v>
      </c>
      <c r="R56" s="10" t="str">
        <f t="shared" ref="R56:R61" si="15">IF(OR(AND(C56&lt;&gt;"",D56&lt;&gt;"",F56&lt;&gt;"",G56&lt;&gt;""),(C56="")),"OK","NG")</f>
        <v>OK</v>
      </c>
      <c r="T56" s="79" t="s">
        <v>162</v>
      </c>
    </row>
    <row r="57" spans="1:20" ht="22.5" customHeight="1">
      <c r="A57" s="6"/>
      <c r="B57" s="9"/>
      <c r="C57" s="72"/>
      <c r="D57" s="152"/>
      <c r="E57" s="152"/>
      <c r="F57" s="15"/>
      <c r="G57" s="7"/>
      <c r="H57" s="6"/>
      <c r="I57" s="6"/>
      <c r="J57" s="7" t="s">
        <v>1</v>
      </c>
      <c r="K57" s="8" t="s">
        <v>1</v>
      </c>
      <c r="L57" s="1"/>
      <c r="M57" s="1"/>
      <c r="N57" s="1"/>
      <c r="O57" s="20">
        <f t="shared" si="14"/>
        <v>0</v>
      </c>
      <c r="P57" s="29" t="str">
        <f t="shared" si="12"/>
        <v>OK</v>
      </c>
      <c r="Q57" s="10" t="str">
        <f t="shared" si="13"/>
        <v>OK</v>
      </c>
      <c r="R57" s="10" t="str">
        <f t="shared" si="15"/>
        <v>OK</v>
      </c>
      <c r="T57" s="81" t="s">
        <v>214</v>
      </c>
    </row>
    <row r="58" spans="1:20" ht="22.5" customHeight="1">
      <c r="A58" s="6"/>
      <c r="B58" s="9"/>
      <c r="C58" s="72"/>
      <c r="D58" s="152"/>
      <c r="E58" s="152"/>
      <c r="F58" s="15"/>
      <c r="G58" s="7"/>
      <c r="H58" s="6"/>
      <c r="I58" s="6"/>
      <c r="J58" s="7" t="s">
        <v>1</v>
      </c>
      <c r="K58" s="8" t="s">
        <v>1</v>
      </c>
      <c r="L58" s="1"/>
      <c r="M58" s="1"/>
      <c r="N58" s="1"/>
      <c r="O58" s="20">
        <f t="shared" si="14"/>
        <v>0</v>
      </c>
      <c r="P58" s="29" t="str">
        <f t="shared" si="12"/>
        <v>OK</v>
      </c>
      <c r="Q58" s="10" t="str">
        <f t="shared" si="13"/>
        <v>OK</v>
      </c>
      <c r="R58" s="10" t="str">
        <f t="shared" si="15"/>
        <v>OK</v>
      </c>
      <c r="T58" s="80" t="s">
        <v>13</v>
      </c>
    </row>
    <row r="59" spans="1:20" ht="22.5" customHeight="1">
      <c r="A59" s="6"/>
      <c r="B59" s="9"/>
      <c r="C59" s="72"/>
      <c r="D59" s="152"/>
      <c r="E59" s="152"/>
      <c r="F59" s="16"/>
      <c r="G59" s="7"/>
      <c r="H59" s="6"/>
      <c r="I59" s="6"/>
      <c r="J59" s="7" t="s">
        <v>1</v>
      </c>
      <c r="K59" s="8" t="s">
        <v>1</v>
      </c>
      <c r="L59" s="1"/>
      <c r="M59" s="1"/>
      <c r="N59" s="1"/>
      <c r="O59" s="20">
        <f t="shared" si="14"/>
        <v>0</v>
      </c>
      <c r="P59" s="29" t="str">
        <f t="shared" si="12"/>
        <v>OK</v>
      </c>
      <c r="Q59" s="10" t="str">
        <f t="shared" si="13"/>
        <v>OK</v>
      </c>
      <c r="R59" s="10" t="str">
        <f t="shared" si="15"/>
        <v>OK</v>
      </c>
    </row>
    <row r="60" spans="1:20" ht="22.5" customHeight="1">
      <c r="A60" s="6"/>
      <c r="B60" s="9"/>
      <c r="C60" s="72"/>
      <c r="D60" s="152"/>
      <c r="E60" s="152"/>
      <c r="F60" s="15"/>
      <c r="G60" s="7"/>
      <c r="H60" s="6"/>
      <c r="I60" s="6"/>
      <c r="J60" s="7" t="s">
        <v>1</v>
      </c>
      <c r="K60" s="8" t="s">
        <v>1</v>
      </c>
      <c r="L60" s="1"/>
      <c r="M60" s="1"/>
      <c r="N60" s="1"/>
      <c r="O60" s="20">
        <f t="shared" si="14"/>
        <v>0</v>
      </c>
      <c r="P60" s="29" t="str">
        <f t="shared" si="12"/>
        <v>OK</v>
      </c>
      <c r="Q60" s="10" t="str">
        <f t="shared" si="13"/>
        <v>OK</v>
      </c>
      <c r="R60" s="10" t="str">
        <f t="shared" si="15"/>
        <v>OK</v>
      </c>
    </row>
    <row r="61" spans="1:20" ht="22.5" customHeight="1">
      <c r="A61" s="6"/>
      <c r="B61" s="9"/>
      <c r="C61" s="72"/>
      <c r="D61" s="152"/>
      <c r="E61" s="152"/>
      <c r="F61" s="15"/>
      <c r="G61" s="7"/>
      <c r="H61" s="6"/>
      <c r="I61" s="6"/>
      <c r="J61" s="7" t="s">
        <v>1</v>
      </c>
      <c r="K61" s="8" t="s">
        <v>1</v>
      </c>
      <c r="L61" s="1"/>
      <c r="M61" s="1"/>
      <c r="N61" s="1"/>
      <c r="O61" s="20">
        <f t="shared" si="14"/>
        <v>0</v>
      </c>
      <c r="P61" s="29" t="str">
        <f t="shared" si="12"/>
        <v>OK</v>
      </c>
      <c r="Q61" s="10" t="str">
        <f t="shared" si="13"/>
        <v>OK</v>
      </c>
      <c r="R61" s="10" t="str">
        <f t="shared" si="15"/>
        <v>OK</v>
      </c>
    </row>
    <row r="62" spans="1:20" ht="22.5" customHeight="1">
      <c r="A62" s="12"/>
      <c r="B62" s="13"/>
      <c r="C62" s="14"/>
      <c r="D62" s="13"/>
      <c r="E62" s="14"/>
      <c r="F62" s="14"/>
      <c r="G62" s="13"/>
      <c r="H62" s="13"/>
      <c r="I62" s="12"/>
      <c r="J62" s="12"/>
      <c r="K62" s="68" t="s">
        <v>137</v>
      </c>
      <c r="L62" s="27">
        <f>SUM(L55:L61)</f>
        <v>0</v>
      </c>
      <c r="M62" s="27">
        <f t="shared" ref="M62:N62" si="16">SUM(M55:M61)</f>
        <v>0</v>
      </c>
      <c r="N62" s="27">
        <f t="shared" si="16"/>
        <v>0</v>
      </c>
      <c r="O62" s="27">
        <f>L62-(M62+N62)</f>
        <v>0</v>
      </c>
      <c r="P62" s="76"/>
      <c r="Q62" s="77"/>
      <c r="R62" s="77"/>
    </row>
    <row r="63" spans="1:20" ht="22.5" customHeight="1">
      <c r="A63" s="48" t="s">
        <v>130</v>
      </c>
      <c r="B63" s="13"/>
      <c r="C63" s="14"/>
      <c r="D63" s="13"/>
      <c r="E63" s="14"/>
      <c r="F63" s="14"/>
      <c r="G63" s="13"/>
      <c r="H63" s="13"/>
      <c r="I63" s="12"/>
      <c r="J63" s="12"/>
      <c r="K63" s="12"/>
      <c r="L63" s="12"/>
      <c r="M63" s="12"/>
      <c r="N63" s="12"/>
      <c r="O63" s="12"/>
      <c r="P63" s="76"/>
      <c r="Q63" s="77"/>
      <c r="R63" s="77"/>
    </row>
    <row r="64" spans="1:20" ht="22.5" customHeight="1">
      <c r="A64" s="162" t="s">
        <v>217</v>
      </c>
      <c r="B64" s="160" t="s">
        <v>67</v>
      </c>
      <c r="C64" s="150" t="s">
        <v>286</v>
      </c>
      <c r="D64" s="150"/>
      <c r="E64" s="150"/>
      <c r="F64" s="150"/>
      <c r="G64" s="160" t="s">
        <v>38</v>
      </c>
      <c r="H64" s="144" t="s">
        <v>47</v>
      </c>
      <c r="I64" s="145"/>
      <c r="J64" s="145"/>
      <c r="K64" s="146"/>
      <c r="L64" s="144" t="s">
        <v>216</v>
      </c>
      <c r="M64" s="145"/>
      <c r="N64" s="145"/>
      <c r="O64" s="146"/>
      <c r="P64" s="48" t="s">
        <v>96</v>
      </c>
      <c r="Q64" s="48" t="s">
        <v>96</v>
      </c>
      <c r="R64" s="61"/>
    </row>
    <row r="65" spans="1:20" ht="22.5" customHeight="1">
      <c r="A65" s="161"/>
      <c r="B65" s="161"/>
      <c r="C65" s="68" t="s">
        <v>215</v>
      </c>
      <c r="D65" s="150" t="s">
        <v>120</v>
      </c>
      <c r="E65" s="150"/>
      <c r="F65" s="68" t="s">
        <v>15</v>
      </c>
      <c r="G65" s="161"/>
      <c r="H65" s="69" t="s">
        <v>29</v>
      </c>
      <c r="I65" s="69" t="s">
        <v>28</v>
      </c>
      <c r="J65" s="68" t="s">
        <v>18</v>
      </c>
      <c r="K65" s="68" t="s">
        <v>19</v>
      </c>
      <c r="L65" s="53" t="s">
        <v>109</v>
      </c>
      <c r="M65" s="53" t="s">
        <v>110</v>
      </c>
      <c r="N65" s="53" t="s">
        <v>111</v>
      </c>
      <c r="O65" s="53" t="s">
        <v>112</v>
      </c>
      <c r="P65" s="70" t="s">
        <v>104</v>
      </c>
      <c r="Q65" s="70" t="s">
        <v>116</v>
      </c>
      <c r="R65" s="70" t="s">
        <v>115</v>
      </c>
      <c r="T65" s="82" t="s">
        <v>153</v>
      </c>
    </row>
    <row r="66" spans="1:20" ht="22.5" customHeight="1">
      <c r="A66" s="6"/>
      <c r="B66" s="9"/>
      <c r="C66" s="72"/>
      <c r="D66" s="152"/>
      <c r="E66" s="152"/>
      <c r="F66" s="15"/>
      <c r="G66" s="7"/>
      <c r="H66" s="6"/>
      <c r="I66" s="6"/>
      <c r="J66" s="7" t="s">
        <v>1</v>
      </c>
      <c r="K66" s="8" t="s">
        <v>1</v>
      </c>
      <c r="L66" s="1"/>
      <c r="M66" s="1"/>
      <c r="N66" s="1"/>
      <c r="O66" s="20">
        <f>L66-(M66+N66)</f>
        <v>0</v>
      </c>
      <c r="P66" s="29" t="str">
        <f>IF(OR(G66="新規",G66="追加",G66=""),"OK",(IF(AND(H66="",I66=""),"NG","OK")))</f>
        <v>OK</v>
      </c>
      <c r="Q66" s="10" t="str">
        <f>IF(OR(G66="新規",G66="追加",G66=""),"OK",(IF(OR(AND(J66="",K66=""),AND(J66="",K66="□"),AND(J66="□",K66=""),AND(J66="□",K66="□")),"NG","OK")))</f>
        <v>OK</v>
      </c>
      <c r="R66" s="10" t="str">
        <f>IF(OR(AND(C66&lt;&gt;"",D66&lt;&gt;"",F66&lt;&gt;"",G66&lt;&gt;""),(C66="")),"OK","NG")</f>
        <v>OK</v>
      </c>
      <c r="T66" s="83" t="s">
        <v>271</v>
      </c>
    </row>
    <row r="67" spans="1:20" ht="22.5" customHeight="1">
      <c r="A67" s="6"/>
      <c r="B67" s="9"/>
      <c r="C67" s="72"/>
      <c r="D67" s="152"/>
      <c r="E67" s="152"/>
      <c r="F67" s="15"/>
      <c r="G67" s="7"/>
      <c r="H67" s="6"/>
      <c r="I67" s="6"/>
      <c r="J67" s="7" t="s">
        <v>1</v>
      </c>
      <c r="K67" s="8" t="s">
        <v>1</v>
      </c>
      <c r="L67" s="1"/>
      <c r="M67" s="1"/>
      <c r="N67" s="1"/>
      <c r="O67" s="20">
        <f t="shared" ref="O67:O72" si="17">L67-(M67+N67)</f>
        <v>0</v>
      </c>
      <c r="P67" s="29" t="str">
        <f>IF(OR(G67="新規",G67="追加",G67=""),"OK",(IF(AND(H67="",I67=""),"NG","OK")))</f>
        <v>OK</v>
      </c>
      <c r="Q67" s="10" t="str">
        <f t="shared" ref="Q67:Q72" si="18">IF(OR(G67="新規",G67="追加",G67=""),"OK",(IF(OR(AND(J67="",K67=""),AND(J67="",K67="□"),AND(J67="□",K67=""),AND(J67="□",K67="□")),"NG","OK")))</f>
        <v>OK</v>
      </c>
      <c r="R67" s="10" t="str">
        <f t="shared" ref="R67:R72" si="19">IF(OR(AND(C67&lt;&gt;"",D67&lt;&gt;"",F67&lt;&gt;"",G67&lt;&gt;""),(C67="")),"OK","NG")</f>
        <v>OK</v>
      </c>
      <c r="T67" s="82" t="s">
        <v>214</v>
      </c>
    </row>
    <row r="68" spans="1:20" ht="22.5" customHeight="1">
      <c r="A68" s="6"/>
      <c r="B68" s="9"/>
      <c r="C68" s="72"/>
      <c r="D68" s="152"/>
      <c r="E68" s="152"/>
      <c r="F68" s="15"/>
      <c r="G68" s="7"/>
      <c r="H68" s="6"/>
      <c r="I68" s="6"/>
      <c r="J68" s="7" t="s">
        <v>1</v>
      </c>
      <c r="K68" s="8" t="s">
        <v>1</v>
      </c>
      <c r="L68" s="1"/>
      <c r="M68" s="1"/>
      <c r="N68" s="1"/>
      <c r="O68" s="20">
        <f t="shared" si="17"/>
        <v>0</v>
      </c>
      <c r="P68" s="29" t="str">
        <f t="shared" ref="P68:P72" si="20">IF(OR(G68="新規",G68="追加",G68=""),"OK",(IF(AND(H68="",I68=""),"NG","OK")))</f>
        <v>OK</v>
      </c>
      <c r="Q68" s="10" t="str">
        <f t="shared" si="18"/>
        <v>OK</v>
      </c>
      <c r="R68" s="10" t="str">
        <f t="shared" si="19"/>
        <v>OK</v>
      </c>
      <c r="T68" s="80" t="s">
        <v>13</v>
      </c>
    </row>
    <row r="69" spans="1:20" ht="22.5" customHeight="1">
      <c r="A69" s="6"/>
      <c r="B69" s="9"/>
      <c r="C69" s="72"/>
      <c r="D69" s="152"/>
      <c r="E69" s="152"/>
      <c r="F69" s="15"/>
      <c r="G69" s="7"/>
      <c r="H69" s="6"/>
      <c r="I69" s="6"/>
      <c r="J69" s="7" t="s">
        <v>1</v>
      </c>
      <c r="K69" s="8" t="s">
        <v>1</v>
      </c>
      <c r="L69" s="1"/>
      <c r="M69" s="1"/>
      <c r="N69" s="1"/>
      <c r="O69" s="20">
        <f t="shared" si="17"/>
        <v>0</v>
      </c>
      <c r="P69" s="29" t="str">
        <f t="shared" si="20"/>
        <v>OK</v>
      </c>
      <c r="Q69" s="10" t="str">
        <f t="shared" si="18"/>
        <v>OK</v>
      </c>
      <c r="R69" s="10" t="str">
        <f t="shared" si="19"/>
        <v>OK</v>
      </c>
    </row>
    <row r="70" spans="1:20" ht="22.5" customHeight="1">
      <c r="A70" s="6"/>
      <c r="B70" s="9"/>
      <c r="C70" s="72"/>
      <c r="D70" s="152"/>
      <c r="E70" s="152"/>
      <c r="F70" s="16"/>
      <c r="G70" s="7"/>
      <c r="H70" s="6"/>
      <c r="I70" s="6"/>
      <c r="J70" s="7" t="s">
        <v>1</v>
      </c>
      <c r="K70" s="8" t="s">
        <v>1</v>
      </c>
      <c r="L70" s="1"/>
      <c r="M70" s="1"/>
      <c r="N70" s="1"/>
      <c r="O70" s="20">
        <f t="shared" si="17"/>
        <v>0</v>
      </c>
      <c r="P70" s="29" t="str">
        <f t="shared" si="20"/>
        <v>OK</v>
      </c>
      <c r="Q70" s="10" t="str">
        <f t="shared" si="18"/>
        <v>OK</v>
      </c>
      <c r="R70" s="10" t="str">
        <f t="shared" si="19"/>
        <v>OK</v>
      </c>
    </row>
    <row r="71" spans="1:20" ht="22.5" customHeight="1">
      <c r="A71" s="6"/>
      <c r="B71" s="9"/>
      <c r="C71" s="72"/>
      <c r="D71" s="152"/>
      <c r="E71" s="152"/>
      <c r="F71" s="15"/>
      <c r="G71" s="7"/>
      <c r="H71" s="6"/>
      <c r="I71" s="6"/>
      <c r="J71" s="7" t="s">
        <v>1</v>
      </c>
      <c r="K71" s="8" t="s">
        <v>1</v>
      </c>
      <c r="L71" s="1"/>
      <c r="M71" s="1"/>
      <c r="N71" s="1"/>
      <c r="O71" s="20">
        <f t="shared" si="17"/>
        <v>0</v>
      </c>
      <c r="P71" s="29" t="str">
        <f t="shared" si="20"/>
        <v>OK</v>
      </c>
      <c r="Q71" s="10" t="str">
        <f t="shared" si="18"/>
        <v>OK</v>
      </c>
      <c r="R71" s="10" t="str">
        <f t="shared" si="19"/>
        <v>OK</v>
      </c>
    </row>
    <row r="72" spans="1:20" ht="22.5" customHeight="1">
      <c r="A72" s="6"/>
      <c r="B72" s="9"/>
      <c r="C72" s="72"/>
      <c r="D72" s="152"/>
      <c r="E72" s="152"/>
      <c r="F72" s="15"/>
      <c r="G72" s="7"/>
      <c r="H72" s="6"/>
      <c r="I72" s="6"/>
      <c r="J72" s="7" t="s">
        <v>1</v>
      </c>
      <c r="K72" s="8" t="s">
        <v>1</v>
      </c>
      <c r="L72" s="1"/>
      <c r="M72" s="1"/>
      <c r="N72" s="1"/>
      <c r="O72" s="20">
        <f t="shared" si="17"/>
        <v>0</v>
      </c>
      <c r="P72" s="29" t="str">
        <f t="shared" si="20"/>
        <v>OK</v>
      </c>
      <c r="Q72" s="10" t="str">
        <f t="shared" si="18"/>
        <v>OK</v>
      </c>
      <c r="R72" s="10" t="str">
        <f t="shared" si="19"/>
        <v>OK</v>
      </c>
    </row>
    <row r="73" spans="1:20" ht="22.5" customHeight="1">
      <c r="A73" s="12"/>
      <c r="B73" s="13"/>
      <c r="C73" s="14"/>
      <c r="D73" s="13"/>
      <c r="E73" s="14"/>
      <c r="F73" s="14"/>
      <c r="G73" s="13"/>
      <c r="H73" s="13"/>
      <c r="I73" s="12"/>
      <c r="J73" s="12"/>
      <c r="K73" s="68" t="s">
        <v>137</v>
      </c>
      <c r="L73" s="27">
        <f>SUM(L66:L72)</f>
        <v>0</v>
      </c>
      <c r="M73" s="27">
        <f t="shared" ref="M73:N73" si="21">SUM(M66:M72)</f>
        <v>0</v>
      </c>
      <c r="N73" s="27">
        <f t="shared" si="21"/>
        <v>0</v>
      </c>
      <c r="O73" s="27">
        <f>L73-(M73+N73)</f>
        <v>0</v>
      </c>
      <c r="P73" s="76"/>
      <c r="Q73" s="77"/>
      <c r="R73" s="77"/>
    </row>
    <row r="74" spans="1:20" ht="22.5" customHeight="1">
      <c r="A74" s="48" t="s">
        <v>132</v>
      </c>
      <c r="B74" s="13"/>
      <c r="C74" s="14"/>
      <c r="D74" s="13"/>
      <c r="E74" s="14"/>
      <c r="F74" s="14"/>
      <c r="G74" s="13"/>
      <c r="H74" s="13"/>
      <c r="I74" s="12"/>
      <c r="J74" s="12"/>
      <c r="K74" s="12"/>
      <c r="L74" s="12"/>
      <c r="M74" s="12"/>
      <c r="N74" s="12"/>
      <c r="O74" s="12"/>
      <c r="P74" s="76"/>
      <c r="Q74" s="77"/>
      <c r="R74" s="77"/>
    </row>
    <row r="75" spans="1:20" ht="22.5" customHeight="1">
      <c r="A75" s="162" t="s">
        <v>217</v>
      </c>
      <c r="B75" s="160" t="s">
        <v>67</v>
      </c>
      <c r="C75" s="150" t="s">
        <v>286</v>
      </c>
      <c r="D75" s="150"/>
      <c r="E75" s="150"/>
      <c r="F75" s="150"/>
      <c r="G75" s="160" t="s">
        <v>38</v>
      </c>
      <c r="H75" s="147" t="s">
        <v>47</v>
      </c>
      <c r="I75" s="148"/>
      <c r="J75" s="148"/>
      <c r="K75" s="149"/>
      <c r="L75" s="144" t="s">
        <v>216</v>
      </c>
      <c r="M75" s="145"/>
      <c r="N75" s="145"/>
      <c r="O75" s="146"/>
      <c r="P75" s="76"/>
      <c r="Q75" s="77"/>
      <c r="R75" s="61"/>
    </row>
    <row r="76" spans="1:20" ht="22.5" customHeight="1">
      <c r="A76" s="161"/>
      <c r="B76" s="161"/>
      <c r="C76" s="68" t="s">
        <v>215</v>
      </c>
      <c r="D76" s="150" t="s">
        <v>120</v>
      </c>
      <c r="E76" s="150"/>
      <c r="F76" s="68" t="s">
        <v>15</v>
      </c>
      <c r="G76" s="161"/>
      <c r="H76" s="84" t="s">
        <v>29</v>
      </c>
      <c r="I76" s="84" t="s">
        <v>28</v>
      </c>
      <c r="J76" s="22" t="s">
        <v>18</v>
      </c>
      <c r="K76" s="22" t="s">
        <v>19</v>
      </c>
      <c r="L76" s="53" t="s">
        <v>109</v>
      </c>
      <c r="M76" s="53" t="s">
        <v>110</v>
      </c>
      <c r="N76" s="53" t="s">
        <v>111</v>
      </c>
      <c r="O76" s="53" t="s">
        <v>112</v>
      </c>
      <c r="P76" s="76"/>
      <c r="Q76" s="77"/>
      <c r="R76" s="70" t="s">
        <v>115</v>
      </c>
      <c r="T76" s="81" t="s">
        <v>153</v>
      </c>
    </row>
    <row r="77" spans="1:20" ht="22.5" customHeight="1">
      <c r="A77" s="6"/>
      <c r="B77" s="9"/>
      <c r="C77" s="72"/>
      <c r="D77" s="152"/>
      <c r="E77" s="152"/>
      <c r="F77" s="15"/>
      <c r="G77" s="7"/>
      <c r="H77" s="22"/>
      <c r="I77" s="22"/>
      <c r="J77" s="22" t="s">
        <v>1</v>
      </c>
      <c r="K77" s="22" t="s">
        <v>1</v>
      </c>
      <c r="L77" s="1"/>
      <c r="M77" s="1"/>
      <c r="N77" s="1"/>
      <c r="O77" s="20">
        <f>L77-(M77+N77)</f>
        <v>0</v>
      </c>
      <c r="P77" s="76"/>
      <c r="Q77" s="77"/>
      <c r="R77" s="10" t="str">
        <f>IF(OR(AND(C77&lt;&gt;"",D77&lt;&gt;"",F77&lt;&gt;"",G77&lt;&gt;""),(C77="")),"OK","NG")</f>
        <v>OK</v>
      </c>
      <c r="T77" s="81" t="s">
        <v>273</v>
      </c>
    </row>
    <row r="78" spans="1:20" ht="22.5" customHeight="1">
      <c r="A78" s="6"/>
      <c r="B78" s="9"/>
      <c r="C78" s="72"/>
      <c r="D78" s="152"/>
      <c r="E78" s="152"/>
      <c r="F78" s="15"/>
      <c r="G78" s="7"/>
      <c r="H78" s="22"/>
      <c r="I78" s="22"/>
      <c r="J78" s="22" t="s">
        <v>1</v>
      </c>
      <c r="K78" s="22" t="s">
        <v>1</v>
      </c>
      <c r="L78" s="1"/>
      <c r="M78" s="1"/>
      <c r="N78" s="1"/>
      <c r="O78" s="20">
        <f t="shared" ref="O78:O83" si="22">L78-(M78+N78)</f>
        <v>0</v>
      </c>
      <c r="P78" s="76"/>
      <c r="Q78" s="77"/>
      <c r="R78" s="10" t="str">
        <f t="shared" ref="R78:R83" si="23">IF(OR(AND(C78&lt;&gt;"",D78&lt;&gt;"",F78&lt;&gt;"",G78&lt;&gt;""),(C78="")),"OK","NG")</f>
        <v>OK</v>
      </c>
      <c r="T78" s="81" t="s">
        <v>163</v>
      </c>
    </row>
    <row r="79" spans="1:20" ht="22.5" customHeight="1">
      <c r="A79" s="6"/>
      <c r="B79" s="9"/>
      <c r="C79" s="72"/>
      <c r="D79" s="152"/>
      <c r="E79" s="152"/>
      <c r="F79" s="15"/>
      <c r="G79" s="7"/>
      <c r="H79" s="22"/>
      <c r="I79" s="22"/>
      <c r="J79" s="22" t="s">
        <v>1</v>
      </c>
      <c r="K79" s="22" t="s">
        <v>1</v>
      </c>
      <c r="L79" s="1"/>
      <c r="M79" s="1"/>
      <c r="N79" s="1"/>
      <c r="O79" s="20">
        <f t="shared" si="22"/>
        <v>0</v>
      </c>
      <c r="P79" s="76"/>
      <c r="Q79" s="77"/>
      <c r="R79" s="10" t="str">
        <f t="shared" si="23"/>
        <v>OK</v>
      </c>
      <c r="T79" s="81" t="s">
        <v>214</v>
      </c>
    </row>
    <row r="80" spans="1:20" ht="22.5" customHeight="1">
      <c r="A80" s="6"/>
      <c r="B80" s="9"/>
      <c r="C80" s="72"/>
      <c r="D80" s="152"/>
      <c r="E80" s="152"/>
      <c r="F80" s="15"/>
      <c r="G80" s="7"/>
      <c r="H80" s="22"/>
      <c r="I80" s="22"/>
      <c r="J80" s="22" t="s">
        <v>1</v>
      </c>
      <c r="K80" s="22" t="s">
        <v>1</v>
      </c>
      <c r="L80" s="1"/>
      <c r="M80" s="1"/>
      <c r="N80" s="1"/>
      <c r="O80" s="20">
        <f t="shared" si="22"/>
        <v>0</v>
      </c>
      <c r="P80" s="76"/>
      <c r="Q80" s="77"/>
      <c r="R80" s="10" t="str">
        <f>IF(OR(AND(C80&lt;&gt;"",D80&lt;&gt;"",F80&lt;&gt;"",G80&lt;&gt;""),(C80="")),"OK","NG")</f>
        <v>OK</v>
      </c>
      <c r="T80" s="81" t="s">
        <v>13</v>
      </c>
    </row>
    <row r="81" spans="1:20" ht="22.5" customHeight="1">
      <c r="A81" s="6"/>
      <c r="B81" s="9"/>
      <c r="C81" s="72"/>
      <c r="D81" s="152"/>
      <c r="E81" s="152"/>
      <c r="F81" s="16"/>
      <c r="G81" s="7"/>
      <c r="H81" s="22"/>
      <c r="I81" s="22"/>
      <c r="J81" s="22" t="s">
        <v>1</v>
      </c>
      <c r="K81" s="22" t="s">
        <v>1</v>
      </c>
      <c r="L81" s="1"/>
      <c r="M81" s="1"/>
      <c r="N81" s="1"/>
      <c r="O81" s="20">
        <f t="shared" si="22"/>
        <v>0</v>
      </c>
      <c r="P81" s="76"/>
      <c r="Q81" s="77"/>
      <c r="R81" s="10" t="str">
        <f>IF(OR(AND(C81&lt;&gt;"",D81&lt;&gt;"",F81&lt;&gt;"",G81&lt;&gt;""),(C81="")),"OK","NG")</f>
        <v>OK</v>
      </c>
    </row>
    <row r="82" spans="1:20" ht="22.5" customHeight="1">
      <c r="A82" s="6"/>
      <c r="B82" s="9"/>
      <c r="C82" s="72"/>
      <c r="D82" s="152"/>
      <c r="E82" s="152"/>
      <c r="F82" s="15"/>
      <c r="G82" s="7"/>
      <c r="H82" s="22"/>
      <c r="I82" s="22"/>
      <c r="J82" s="22" t="s">
        <v>1</v>
      </c>
      <c r="K82" s="22" t="s">
        <v>1</v>
      </c>
      <c r="L82" s="1"/>
      <c r="M82" s="1"/>
      <c r="N82" s="1"/>
      <c r="O82" s="20">
        <f t="shared" si="22"/>
        <v>0</v>
      </c>
      <c r="P82" s="76"/>
      <c r="Q82" s="77"/>
      <c r="R82" s="10" t="str">
        <f t="shared" si="23"/>
        <v>OK</v>
      </c>
    </row>
    <row r="83" spans="1:20" ht="22.5" customHeight="1">
      <c r="A83" s="6"/>
      <c r="B83" s="9"/>
      <c r="C83" s="72"/>
      <c r="D83" s="152"/>
      <c r="E83" s="152"/>
      <c r="F83" s="15"/>
      <c r="G83" s="7"/>
      <c r="H83" s="22"/>
      <c r="I83" s="22"/>
      <c r="J83" s="22" t="s">
        <v>1</v>
      </c>
      <c r="K83" s="22" t="s">
        <v>1</v>
      </c>
      <c r="L83" s="1"/>
      <c r="M83" s="1"/>
      <c r="N83" s="1"/>
      <c r="O83" s="20">
        <f t="shared" si="22"/>
        <v>0</v>
      </c>
      <c r="P83" s="76"/>
      <c r="Q83" s="77"/>
      <c r="R83" s="10" t="str">
        <f t="shared" si="23"/>
        <v>OK</v>
      </c>
    </row>
    <row r="84" spans="1:20" ht="22.5" customHeight="1">
      <c r="A84" s="12"/>
      <c r="B84" s="13"/>
      <c r="C84" s="14"/>
      <c r="D84" s="13"/>
      <c r="E84" s="14"/>
      <c r="F84" s="14"/>
      <c r="G84" s="13"/>
      <c r="H84" s="13"/>
      <c r="I84" s="12"/>
      <c r="J84" s="12"/>
      <c r="K84" s="68" t="s">
        <v>137</v>
      </c>
      <c r="L84" s="27">
        <f>SUM(L77:L83)</f>
        <v>0</v>
      </c>
      <c r="M84" s="27">
        <f t="shared" ref="M84:N84" si="24">SUM(M77:M83)</f>
        <v>0</v>
      </c>
      <c r="N84" s="27">
        <f t="shared" si="24"/>
        <v>0</v>
      </c>
      <c r="O84" s="27">
        <f>L84-(M84+N84)</f>
        <v>0</v>
      </c>
      <c r="P84" s="76"/>
      <c r="Q84" s="77"/>
      <c r="R84" s="77"/>
    </row>
    <row r="85" spans="1:20" ht="22.5" customHeight="1">
      <c r="A85" s="48" t="s">
        <v>133</v>
      </c>
      <c r="B85" s="13"/>
      <c r="C85" s="14"/>
      <c r="D85" s="13"/>
      <c r="E85" s="14"/>
      <c r="F85" s="14"/>
      <c r="G85" s="13"/>
      <c r="H85" s="13"/>
      <c r="I85" s="12"/>
      <c r="K85" s="12"/>
      <c r="L85" s="12"/>
      <c r="M85" s="12"/>
      <c r="N85" s="12"/>
      <c r="O85" s="12"/>
      <c r="P85" s="76"/>
      <c r="Q85" s="77"/>
      <c r="R85" s="77"/>
    </row>
    <row r="86" spans="1:20" ht="22.5" customHeight="1">
      <c r="A86" s="162" t="s">
        <v>217</v>
      </c>
      <c r="B86" s="160" t="s">
        <v>67</v>
      </c>
      <c r="C86" s="150" t="s">
        <v>286</v>
      </c>
      <c r="D86" s="150"/>
      <c r="E86" s="150"/>
      <c r="F86" s="150"/>
      <c r="G86" s="160" t="s">
        <v>38</v>
      </c>
      <c r="H86" s="144" t="s">
        <v>47</v>
      </c>
      <c r="I86" s="145"/>
      <c r="J86" s="145"/>
      <c r="K86" s="146"/>
      <c r="L86" s="144" t="s">
        <v>216</v>
      </c>
      <c r="M86" s="145"/>
      <c r="N86" s="145"/>
      <c r="O86" s="146"/>
      <c r="P86" s="48" t="s">
        <v>96</v>
      </c>
      <c r="Q86" s="48" t="s">
        <v>96</v>
      </c>
      <c r="R86" s="61"/>
      <c r="T86" s="81" t="s">
        <v>153</v>
      </c>
    </row>
    <row r="87" spans="1:20" ht="22.5" customHeight="1">
      <c r="A87" s="161"/>
      <c r="B87" s="161"/>
      <c r="C87" s="68" t="s">
        <v>215</v>
      </c>
      <c r="D87" s="150" t="s">
        <v>120</v>
      </c>
      <c r="E87" s="150"/>
      <c r="F87" s="68" t="s">
        <v>15</v>
      </c>
      <c r="G87" s="161"/>
      <c r="H87" s="69" t="s">
        <v>29</v>
      </c>
      <c r="I87" s="69" t="s">
        <v>28</v>
      </c>
      <c r="J87" s="68" t="s">
        <v>18</v>
      </c>
      <c r="K87" s="68" t="s">
        <v>19</v>
      </c>
      <c r="L87" s="53" t="s">
        <v>109</v>
      </c>
      <c r="M87" s="53" t="s">
        <v>110</v>
      </c>
      <c r="N87" s="53" t="s">
        <v>111</v>
      </c>
      <c r="O87" s="53" t="s">
        <v>112</v>
      </c>
      <c r="P87" s="70" t="s">
        <v>104</v>
      </c>
      <c r="Q87" s="70" t="s">
        <v>116</v>
      </c>
      <c r="R87" s="70" t="s">
        <v>115</v>
      </c>
      <c r="T87" s="81" t="s">
        <v>159</v>
      </c>
    </row>
    <row r="88" spans="1:20" ht="22.5" customHeight="1">
      <c r="A88" s="6"/>
      <c r="B88" s="9"/>
      <c r="C88" s="72"/>
      <c r="D88" s="152"/>
      <c r="E88" s="152"/>
      <c r="F88" s="15"/>
      <c r="G88" s="7"/>
      <c r="H88" s="6"/>
      <c r="I88" s="6"/>
      <c r="J88" s="7" t="s">
        <v>1</v>
      </c>
      <c r="K88" s="8" t="s">
        <v>1</v>
      </c>
      <c r="L88" s="1"/>
      <c r="M88" s="1"/>
      <c r="N88" s="1"/>
      <c r="O88" s="20">
        <f>L88-(M88+N88)</f>
        <v>0</v>
      </c>
      <c r="P88" s="29" t="str">
        <f>IF(OR(G88="新規",G88="追加",G88=""),"OK",(IF(AND(H88="",I88=""),"NG","OK")))</f>
        <v>OK</v>
      </c>
      <c r="Q88" s="10" t="str">
        <f>IF(OR(G88="新規",G88="追加",G88=""),"OK",(IF(OR(AND(J88="",K88=""),AND(J88="",K88="□"),AND(J88="□",K88=""),AND(J88="□",K88="□")),"NG","OK")))</f>
        <v>OK</v>
      </c>
      <c r="R88" s="10" t="str">
        <f>IF(OR(AND(C88&lt;&gt;"",D88&lt;&gt;"",F88&lt;&gt;"",G88&lt;&gt;""),(C88="")),"OK","NG")</f>
        <v>OK</v>
      </c>
      <c r="T88" s="81" t="s">
        <v>13</v>
      </c>
    </row>
    <row r="89" spans="1:20" ht="22.5" customHeight="1">
      <c r="A89" s="6"/>
      <c r="B89" s="9"/>
      <c r="C89" s="72"/>
      <c r="D89" s="152"/>
      <c r="E89" s="152"/>
      <c r="F89" s="15"/>
      <c r="G89" s="7"/>
      <c r="H89" s="6"/>
      <c r="I89" s="6"/>
      <c r="J89" s="7" t="s">
        <v>1</v>
      </c>
      <c r="K89" s="8" t="s">
        <v>1</v>
      </c>
      <c r="L89" s="1"/>
      <c r="M89" s="1"/>
      <c r="N89" s="1"/>
      <c r="O89" s="20">
        <f t="shared" ref="O89:O94" si="25">L89-(M89+N89)</f>
        <v>0</v>
      </c>
      <c r="P89" s="29" t="str">
        <f t="shared" ref="P89:P94" si="26">IF(OR(G89="新規",G89="追加",G89=""),"OK",(IF(AND(H89="",I89=""),"NG","OK")))</f>
        <v>OK</v>
      </c>
      <c r="Q89" s="10" t="str">
        <f t="shared" ref="Q89:Q94" si="27">IF(OR(G89="新規",G89="追加",G89=""),"OK",(IF(OR(AND(J89="",K89=""),AND(J89="",K89="□"),AND(J89="□",K89=""),AND(J89="□",K89="□")),"NG","OK")))</f>
        <v>OK</v>
      </c>
      <c r="R89" s="10" t="str">
        <f t="shared" ref="R89:R94" si="28">IF(OR(AND(C89&lt;&gt;"",D89&lt;&gt;"",F89&lt;&gt;"",G89&lt;&gt;""),(C89="")),"OK","NG")</f>
        <v>OK</v>
      </c>
    </row>
    <row r="90" spans="1:20" ht="22.5" customHeight="1">
      <c r="A90" s="6"/>
      <c r="B90" s="9"/>
      <c r="C90" s="72"/>
      <c r="D90" s="152"/>
      <c r="E90" s="152"/>
      <c r="F90" s="15"/>
      <c r="G90" s="7"/>
      <c r="H90" s="6"/>
      <c r="I90" s="6"/>
      <c r="J90" s="7" t="s">
        <v>1</v>
      </c>
      <c r="K90" s="8" t="s">
        <v>1</v>
      </c>
      <c r="L90" s="1"/>
      <c r="M90" s="1"/>
      <c r="N90" s="1"/>
      <c r="O90" s="20">
        <f t="shared" si="25"/>
        <v>0</v>
      </c>
      <c r="P90" s="29" t="str">
        <f t="shared" si="26"/>
        <v>OK</v>
      </c>
      <c r="Q90" s="10" t="str">
        <f t="shared" si="27"/>
        <v>OK</v>
      </c>
      <c r="R90" s="10" t="str">
        <f t="shared" si="28"/>
        <v>OK</v>
      </c>
    </row>
    <row r="91" spans="1:20" ht="22.5" customHeight="1">
      <c r="A91" s="6"/>
      <c r="B91" s="9"/>
      <c r="C91" s="72"/>
      <c r="D91" s="152"/>
      <c r="E91" s="152"/>
      <c r="F91" s="15"/>
      <c r="G91" s="7"/>
      <c r="H91" s="6"/>
      <c r="I91" s="6"/>
      <c r="J91" s="7" t="s">
        <v>1</v>
      </c>
      <c r="K91" s="8" t="s">
        <v>1</v>
      </c>
      <c r="L91" s="1"/>
      <c r="M91" s="1"/>
      <c r="N91" s="1"/>
      <c r="O91" s="20">
        <f t="shared" si="25"/>
        <v>0</v>
      </c>
      <c r="P91" s="29" t="str">
        <f t="shared" si="26"/>
        <v>OK</v>
      </c>
      <c r="Q91" s="10" t="str">
        <f t="shared" si="27"/>
        <v>OK</v>
      </c>
      <c r="R91" s="10" t="str">
        <f t="shared" si="28"/>
        <v>OK</v>
      </c>
    </row>
    <row r="92" spans="1:20" ht="22.5" customHeight="1">
      <c r="A92" s="6"/>
      <c r="B92" s="9"/>
      <c r="C92" s="72"/>
      <c r="D92" s="152"/>
      <c r="E92" s="152"/>
      <c r="F92" s="16"/>
      <c r="G92" s="7"/>
      <c r="H92" s="6"/>
      <c r="I92" s="6"/>
      <c r="J92" s="7" t="s">
        <v>1</v>
      </c>
      <c r="K92" s="8" t="s">
        <v>1</v>
      </c>
      <c r="L92" s="1"/>
      <c r="M92" s="1"/>
      <c r="N92" s="1"/>
      <c r="O92" s="20">
        <f t="shared" si="25"/>
        <v>0</v>
      </c>
      <c r="P92" s="29" t="str">
        <f t="shared" si="26"/>
        <v>OK</v>
      </c>
      <c r="Q92" s="10" t="str">
        <f t="shared" si="27"/>
        <v>OK</v>
      </c>
      <c r="R92" s="10" t="str">
        <f t="shared" si="28"/>
        <v>OK</v>
      </c>
    </row>
    <row r="93" spans="1:20" ht="22.5" customHeight="1">
      <c r="A93" s="6"/>
      <c r="B93" s="9"/>
      <c r="C93" s="72"/>
      <c r="D93" s="152"/>
      <c r="E93" s="152"/>
      <c r="F93" s="15"/>
      <c r="G93" s="7"/>
      <c r="H93" s="6"/>
      <c r="I93" s="6"/>
      <c r="J93" s="7" t="s">
        <v>1</v>
      </c>
      <c r="K93" s="8" t="s">
        <v>1</v>
      </c>
      <c r="L93" s="1"/>
      <c r="M93" s="1"/>
      <c r="N93" s="1"/>
      <c r="O93" s="20">
        <f t="shared" si="25"/>
        <v>0</v>
      </c>
      <c r="P93" s="29" t="str">
        <f t="shared" si="26"/>
        <v>OK</v>
      </c>
      <c r="Q93" s="10" t="str">
        <f t="shared" si="27"/>
        <v>OK</v>
      </c>
      <c r="R93" s="10" t="str">
        <f t="shared" si="28"/>
        <v>OK</v>
      </c>
    </row>
    <row r="94" spans="1:20" ht="22.5" customHeight="1">
      <c r="A94" s="6"/>
      <c r="B94" s="9"/>
      <c r="C94" s="72"/>
      <c r="D94" s="152"/>
      <c r="E94" s="152"/>
      <c r="F94" s="15"/>
      <c r="G94" s="7"/>
      <c r="H94" s="6"/>
      <c r="I94" s="6"/>
      <c r="J94" s="7" t="s">
        <v>1</v>
      </c>
      <c r="K94" s="8" t="s">
        <v>1</v>
      </c>
      <c r="L94" s="1"/>
      <c r="M94" s="1"/>
      <c r="N94" s="1"/>
      <c r="O94" s="20">
        <f t="shared" si="25"/>
        <v>0</v>
      </c>
      <c r="P94" s="29" t="str">
        <f t="shared" si="26"/>
        <v>OK</v>
      </c>
      <c r="Q94" s="10" t="str">
        <f t="shared" si="27"/>
        <v>OK</v>
      </c>
      <c r="R94" s="10" t="str">
        <f t="shared" si="28"/>
        <v>OK</v>
      </c>
    </row>
    <row r="95" spans="1:20" ht="22.5" customHeight="1">
      <c r="A95" s="12"/>
      <c r="B95" s="13"/>
      <c r="C95" s="14"/>
      <c r="D95" s="13"/>
      <c r="E95" s="14"/>
      <c r="F95" s="14"/>
      <c r="G95" s="13"/>
      <c r="H95" s="13"/>
      <c r="I95" s="12"/>
      <c r="J95" s="12"/>
      <c r="K95" s="68" t="s">
        <v>137</v>
      </c>
      <c r="L95" s="27">
        <f>SUM(L88:L94)</f>
        <v>0</v>
      </c>
      <c r="M95" s="27">
        <f t="shared" ref="M95:N95" si="29">SUM(M88:M94)</f>
        <v>0</v>
      </c>
      <c r="N95" s="27">
        <f t="shared" si="29"/>
        <v>0</v>
      </c>
      <c r="O95" s="27">
        <f>L95-(M95+N95)</f>
        <v>0</v>
      </c>
      <c r="P95" s="76"/>
      <c r="Q95" s="77"/>
      <c r="R95" s="77"/>
    </row>
    <row r="96" spans="1:20" ht="23" customHeight="1">
      <c r="A96" s="48" t="s">
        <v>134</v>
      </c>
      <c r="B96" s="13"/>
      <c r="C96" s="14"/>
      <c r="D96" s="13"/>
      <c r="E96" s="14"/>
      <c r="F96" s="14"/>
      <c r="G96" s="13"/>
      <c r="H96" s="13"/>
      <c r="I96" s="12"/>
      <c r="J96" s="12"/>
      <c r="K96" s="12"/>
      <c r="L96" s="12"/>
      <c r="M96" s="12"/>
      <c r="N96" s="12"/>
      <c r="O96" s="12"/>
      <c r="P96" s="76"/>
      <c r="Q96" s="77"/>
      <c r="R96" s="77"/>
    </row>
    <row r="97" spans="1:20" ht="23" customHeight="1">
      <c r="A97" s="162" t="s">
        <v>217</v>
      </c>
      <c r="B97" s="160" t="s">
        <v>67</v>
      </c>
      <c r="C97" s="150" t="s">
        <v>286</v>
      </c>
      <c r="D97" s="150"/>
      <c r="E97" s="150"/>
      <c r="F97" s="150"/>
      <c r="G97" s="160" t="s">
        <v>38</v>
      </c>
      <c r="H97" s="144" t="s">
        <v>47</v>
      </c>
      <c r="I97" s="145"/>
      <c r="J97" s="145"/>
      <c r="K97" s="146"/>
      <c r="L97" s="144" t="s">
        <v>216</v>
      </c>
      <c r="M97" s="145"/>
      <c r="N97" s="145"/>
      <c r="O97" s="146"/>
      <c r="P97" s="48" t="s">
        <v>96</v>
      </c>
      <c r="Q97" s="48" t="s">
        <v>96</v>
      </c>
      <c r="R97" s="61"/>
    </row>
    <row r="98" spans="1:20" ht="23" customHeight="1">
      <c r="A98" s="161"/>
      <c r="B98" s="161"/>
      <c r="C98" s="68" t="s">
        <v>215</v>
      </c>
      <c r="D98" s="150" t="s">
        <v>120</v>
      </c>
      <c r="E98" s="150"/>
      <c r="F98" s="68" t="s">
        <v>15</v>
      </c>
      <c r="G98" s="161"/>
      <c r="H98" s="69" t="s">
        <v>29</v>
      </c>
      <c r="I98" s="69" t="s">
        <v>28</v>
      </c>
      <c r="J98" s="68" t="s">
        <v>18</v>
      </c>
      <c r="K98" s="68" t="s">
        <v>19</v>
      </c>
      <c r="L98" s="53" t="s">
        <v>109</v>
      </c>
      <c r="M98" s="53" t="s">
        <v>110</v>
      </c>
      <c r="N98" s="53" t="s">
        <v>111</v>
      </c>
      <c r="O98" s="53" t="s">
        <v>112</v>
      </c>
      <c r="P98" s="70" t="s">
        <v>104</v>
      </c>
      <c r="Q98" s="70" t="s">
        <v>116</v>
      </c>
      <c r="R98" s="70" t="s">
        <v>115</v>
      </c>
      <c r="T98" s="81" t="s">
        <v>153</v>
      </c>
    </row>
    <row r="99" spans="1:20" ht="23" customHeight="1">
      <c r="A99" s="6"/>
      <c r="B99" s="9"/>
      <c r="C99" s="72"/>
      <c r="D99" s="152"/>
      <c r="E99" s="152"/>
      <c r="F99" s="15"/>
      <c r="G99" s="7"/>
      <c r="H99" s="6"/>
      <c r="I99" s="6"/>
      <c r="J99" s="7" t="s">
        <v>1</v>
      </c>
      <c r="K99" s="8" t="s">
        <v>1</v>
      </c>
      <c r="L99" s="1"/>
      <c r="M99" s="1"/>
      <c r="N99" s="1"/>
      <c r="O99" s="20">
        <f>L99-(M99+N99)</f>
        <v>0</v>
      </c>
      <c r="P99" s="29" t="str">
        <f>IF(OR(G99="新規",G99="追加",G99=""),"OK",(IF(AND(H99="",I99=""),"NG","OK")))</f>
        <v>OK</v>
      </c>
      <c r="Q99" s="10" t="str">
        <f>IF(OR(G99="新規",G99="追加",G99=""),"OK",(IF(OR(AND(J99="",K99=""),AND(J99="",K99="□"),AND(J99="□",K99=""),AND(J99="□",K99="□")),"NG","OK")))</f>
        <v>OK</v>
      </c>
      <c r="R99" s="10" t="str">
        <f>IF(OR(AND(C99&lt;&gt;"",D99&lt;&gt;"",F99&lt;&gt;"",G99&lt;&gt;""),(C99="")),"OK","NG")</f>
        <v>OK</v>
      </c>
      <c r="T99" s="81" t="s">
        <v>161</v>
      </c>
    </row>
    <row r="100" spans="1:20" ht="23" customHeight="1">
      <c r="A100" s="6"/>
      <c r="B100" s="9"/>
      <c r="C100" s="72"/>
      <c r="D100" s="152"/>
      <c r="E100" s="152"/>
      <c r="F100" s="15"/>
      <c r="G100" s="7"/>
      <c r="H100" s="6"/>
      <c r="I100" s="6"/>
      <c r="J100" s="7" t="s">
        <v>1</v>
      </c>
      <c r="K100" s="8" t="s">
        <v>1</v>
      </c>
      <c r="L100" s="1"/>
      <c r="M100" s="1"/>
      <c r="N100" s="1"/>
      <c r="O100" s="20">
        <f t="shared" ref="O100:O105" si="30">L100-(M100+N100)</f>
        <v>0</v>
      </c>
      <c r="P100" s="29" t="str">
        <f t="shared" ref="P100:P105" si="31">IF(OR(G100="新規",G100="追加",G100=""),"OK",(IF(AND(H100="",I100=""),"NG","OK")))</f>
        <v>OK</v>
      </c>
      <c r="Q100" s="10" t="str">
        <f t="shared" ref="Q100:Q105" si="32">IF(OR(G100="新規",G100="追加",G100=""),"OK",(IF(OR(AND(J100="",K100=""),AND(J100="",K100="□"),AND(J100="□",K100=""),AND(J100="□",K100="□")),"NG","OK")))</f>
        <v>OK</v>
      </c>
      <c r="R100" s="10" t="str">
        <f t="shared" ref="R100:R105" si="33">IF(OR(AND(C100&lt;&gt;"",D100&lt;&gt;"",F100&lt;&gt;"",G100&lt;&gt;""),(C100="")),"OK","NG")</f>
        <v>OK</v>
      </c>
      <c r="T100" s="81" t="s">
        <v>218</v>
      </c>
    </row>
    <row r="101" spans="1:20" ht="23" customHeight="1">
      <c r="A101" s="6"/>
      <c r="B101" s="9"/>
      <c r="C101" s="72"/>
      <c r="D101" s="152"/>
      <c r="E101" s="152"/>
      <c r="F101" s="15"/>
      <c r="G101" s="7"/>
      <c r="H101" s="6"/>
      <c r="I101" s="6"/>
      <c r="J101" s="7" t="s">
        <v>1</v>
      </c>
      <c r="K101" s="8" t="s">
        <v>1</v>
      </c>
      <c r="L101" s="1"/>
      <c r="M101" s="1"/>
      <c r="N101" s="1"/>
      <c r="O101" s="20">
        <f t="shared" si="30"/>
        <v>0</v>
      </c>
      <c r="P101" s="29" t="str">
        <f t="shared" si="31"/>
        <v>OK</v>
      </c>
      <c r="Q101" s="10" t="str">
        <f t="shared" si="32"/>
        <v>OK</v>
      </c>
      <c r="R101" s="10" t="str">
        <f t="shared" si="33"/>
        <v>OK</v>
      </c>
      <c r="T101" s="81" t="s">
        <v>160</v>
      </c>
    </row>
    <row r="102" spans="1:20" ht="23" customHeight="1">
      <c r="A102" s="6"/>
      <c r="B102" s="9"/>
      <c r="C102" s="72"/>
      <c r="D102" s="152"/>
      <c r="E102" s="152"/>
      <c r="F102" s="15"/>
      <c r="G102" s="7"/>
      <c r="H102" s="6"/>
      <c r="I102" s="6"/>
      <c r="J102" s="7" t="s">
        <v>1</v>
      </c>
      <c r="K102" s="8" t="s">
        <v>1</v>
      </c>
      <c r="L102" s="1"/>
      <c r="M102" s="1"/>
      <c r="N102" s="1"/>
      <c r="O102" s="20">
        <f t="shared" si="30"/>
        <v>0</v>
      </c>
      <c r="P102" s="29" t="str">
        <f t="shared" si="31"/>
        <v>OK</v>
      </c>
      <c r="Q102" s="10" t="str">
        <f t="shared" si="32"/>
        <v>OK</v>
      </c>
      <c r="R102" s="10" t="str">
        <f t="shared" si="33"/>
        <v>OK</v>
      </c>
      <c r="T102" s="81" t="s">
        <v>13</v>
      </c>
    </row>
    <row r="103" spans="1:20" ht="23" customHeight="1">
      <c r="A103" s="6"/>
      <c r="B103" s="9"/>
      <c r="C103" s="72"/>
      <c r="D103" s="152"/>
      <c r="E103" s="152"/>
      <c r="F103" s="16"/>
      <c r="G103" s="7"/>
      <c r="H103" s="6"/>
      <c r="I103" s="6"/>
      <c r="J103" s="7" t="s">
        <v>1</v>
      </c>
      <c r="K103" s="8" t="s">
        <v>1</v>
      </c>
      <c r="L103" s="1"/>
      <c r="M103" s="1"/>
      <c r="N103" s="1"/>
      <c r="O103" s="20">
        <f t="shared" si="30"/>
        <v>0</v>
      </c>
      <c r="P103" s="29" t="str">
        <f t="shared" si="31"/>
        <v>OK</v>
      </c>
      <c r="Q103" s="10" t="str">
        <f>IF(OR(G103="新規",G103="追加",G103=""),"OK",(IF(OR(AND(J103="",K103=""),AND(J103="",K103="□"),AND(J103="□",K103=""),AND(J103="□",K103="□")),"NG","OK")))</f>
        <v>OK</v>
      </c>
      <c r="R103" s="10" t="str">
        <f t="shared" si="33"/>
        <v>OK</v>
      </c>
    </row>
    <row r="104" spans="1:20" ht="23" customHeight="1">
      <c r="A104" s="6"/>
      <c r="B104" s="9"/>
      <c r="C104" s="72"/>
      <c r="D104" s="152"/>
      <c r="E104" s="152"/>
      <c r="F104" s="15"/>
      <c r="G104" s="7"/>
      <c r="H104" s="6"/>
      <c r="I104" s="6"/>
      <c r="J104" s="7" t="s">
        <v>1</v>
      </c>
      <c r="K104" s="8" t="s">
        <v>1</v>
      </c>
      <c r="L104" s="1"/>
      <c r="M104" s="1"/>
      <c r="N104" s="1"/>
      <c r="O104" s="20">
        <f t="shared" si="30"/>
        <v>0</v>
      </c>
      <c r="P104" s="29" t="str">
        <f t="shared" si="31"/>
        <v>OK</v>
      </c>
      <c r="Q104" s="10" t="str">
        <f t="shared" si="32"/>
        <v>OK</v>
      </c>
      <c r="R104" s="10" t="str">
        <f t="shared" si="33"/>
        <v>OK</v>
      </c>
    </row>
    <row r="105" spans="1:20" ht="22.5" customHeight="1">
      <c r="A105" s="6"/>
      <c r="B105" s="9"/>
      <c r="C105" s="72"/>
      <c r="D105" s="152"/>
      <c r="E105" s="152"/>
      <c r="F105" s="15"/>
      <c r="G105" s="7"/>
      <c r="H105" s="6"/>
      <c r="I105" s="6"/>
      <c r="J105" s="7" t="s">
        <v>1</v>
      </c>
      <c r="K105" s="8" t="s">
        <v>1</v>
      </c>
      <c r="L105" s="1"/>
      <c r="M105" s="1"/>
      <c r="N105" s="1"/>
      <c r="O105" s="20">
        <f t="shared" si="30"/>
        <v>0</v>
      </c>
      <c r="P105" s="29" t="str">
        <f t="shared" si="31"/>
        <v>OK</v>
      </c>
      <c r="Q105" s="10" t="str">
        <f t="shared" si="32"/>
        <v>OK</v>
      </c>
      <c r="R105" s="10" t="str">
        <f t="shared" si="33"/>
        <v>OK</v>
      </c>
    </row>
    <row r="106" spans="1:20" ht="22.5" customHeight="1">
      <c r="A106" s="12"/>
      <c r="B106" s="13"/>
      <c r="C106" s="14"/>
      <c r="D106" s="13"/>
      <c r="E106" s="14"/>
      <c r="F106" s="14"/>
      <c r="G106" s="13"/>
      <c r="H106" s="13"/>
      <c r="I106" s="12"/>
      <c r="J106" s="12"/>
      <c r="K106" s="68" t="s">
        <v>137</v>
      </c>
      <c r="L106" s="27">
        <f>SUM(L99:L105)</f>
        <v>0</v>
      </c>
      <c r="M106" s="27">
        <f t="shared" ref="M106:N106" si="34">SUM(M99:M105)</f>
        <v>0</v>
      </c>
      <c r="N106" s="27">
        <f t="shared" si="34"/>
        <v>0</v>
      </c>
      <c r="O106" s="27">
        <f>L106-(M106+N106)</f>
        <v>0</v>
      </c>
      <c r="P106" s="76"/>
      <c r="Q106" s="77"/>
      <c r="R106" s="77"/>
    </row>
    <row r="107" spans="1:20" ht="22.5" customHeight="1">
      <c r="A107" s="48" t="s">
        <v>136</v>
      </c>
      <c r="B107" s="13"/>
      <c r="C107" s="14"/>
      <c r="D107" s="13"/>
      <c r="E107" s="14"/>
      <c r="F107" s="14"/>
      <c r="G107" s="13"/>
      <c r="H107" s="13"/>
      <c r="I107" s="12"/>
      <c r="J107" s="12"/>
      <c r="K107" s="12"/>
      <c r="L107" s="12"/>
      <c r="M107" s="12"/>
      <c r="N107" s="12"/>
      <c r="O107" s="12"/>
      <c r="P107" s="76"/>
      <c r="Q107" s="77"/>
      <c r="R107" s="77"/>
    </row>
    <row r="108" spans="1:20" ht="22.5" customHeight="1">
      <c r="A108" s="162" t="s">
        <v>217</v>
      </c>
      <c r="B108" s="160" t="s">
        <v>67</v>
      </c>
      <c r="C108" s="150" t="s">
        <v>286</v>
      </c>
      <c r="D108" s="150"/>
      <c r="E108" s="150"/>
      <c r="F108" s="150"/>
      <c r="G108" s="160" t="s">
        <v>38</v>
      </c>
      <c r="H108" s="144" t="s">
        <v>47</v>
      </c>
      <c r="I108" s="145"/>
      <c r="J108" s="145"/>
      <c r="K108" s="146"/>
      <c r="L108" s="144" t="s">
        <v>216</v>
      </c>
      <c r="M108" s="145"/>
      <c r="N108" s="145"/>
      <c r="O108" s="146"/>
      <c r="P108" s="48" t="s">
        <v>96</v>
      </c>
      <c r="Q108" s="48" t="s">
        <v>96</v>
      </c>
      <c r="R108" s="61"/>
    </row>
    <row r="109" spans="1:20" ht="22.5" customHeight="1">
      <c r="A109" s="161"/>
      <c r="B109" s="161"/>
      <c r="C109" s="68" t="s">
        <v>215</v>
      </c>
      <c r="D109" s="150" t="s">
        <v>120</v>
      </c>
      <c r="E109" s="150"/>
      <c r="F109" s="68" t="s">
        <v>15</v>
      </c>
      <c r="G109" s="161"/>
      <c r="H109" s="69" t="s">
        <v>29</v>
      </c>
      <c r="I109" s="69" t="s">
        <v>28</v>
      </c>
      <c r="J109" s="68" t="s">
        <v>18</v>
      </c>
      <c r="K109" s="68" t="s">
        <v>19</v>
      </c>
      <c r="L109" s="53" t="s">
        <v>109</v>
      </c>
      <c r="M109" s="53" t="s">
        <v>110</v>
      </c>
      <c r="N109" s="53" t="s">
        <v>111</v>
      </c>
      <c r="O109" s="53" t="s">
        <v>112</v>
      </c>
      <c r="P109" s="70" t="s">
        <v>104</v>
      </c>
      <c r="Q109" s="70" t="s">
        <v>116</v>
      </c>
      <c r="R109" s="70" t="s">
        <v>115</v>
      </c>
      <c r="T109" s="81" t="s">
        <v>153</v>
      </c>
    </row>
    <row r="110" spans="1:20" ht="22.5" customHeight="1">
      <c r="A110" s="6"/>
      <c r="B110" s="9"/>
      <c r="C110" s="72"/>
      <c r="D110" s="152"/>
      <c r="E110" s="152"/>
      <c r="F110" s="15"/>
      <c r="G110" s="7"/>
      <c r="H110" s="6"/>
      <c r="I110" s="6"/>
      <c r="J110" s="7" t="s">
        <v>1</v>
      </c>
      <c r="K110" s="8" t="s">
        <v>1</v>
      </c>
      <c r="L110" s="1"/>
      <c r="M110" s="1"/>
      <c r="N110" s="1"/>
      <c r="O110" s="20">
        <f>L110-(M110+N110)</f>
        <v>0</v>
      </c>
      <c r="P110" s="29" t="str">
        <f>IF(OR(G110="新規",G110="追加",G110=""),"OK",(IF(AND(H110="",I110=""),"NG","OK")))</f>
        <v>OK</v>
      </c>
      <c r="Q110" s="10" t="str">
        <f>IF(OR(G110="新規",G110="追加",G110=""),"OK",(IF(OR(AND(J110="",K110=""),AND(J110="",K110="□"),AND(J110="□",K110=""),AND(J110="□",K110="□")),"NG","OK")))</f>
        <v>OK</v>
      </c>
      <c r="R110" s="10" t="str">
        <f>IF(OR(AND(C110&lt;&gt;"",D110&lt;&gt;"",F110&lt;&gt;"",G110&lt;&gt;""),(C110="")),"OK","NG")</f>
        <v>OK</v>
      </c>
      <c r="T110" s="81" t="s">
        <v>164</v>
      </c>
    </row>
    <row r="111" spans="1:20" ht="22.5" customHeight="1">
      <c r="A111" s="6"/>
      <c r="B111" s="9"/>
      <c r="C111" s="72"/>
      <c r="D111" s="152"/>
      <c r="E111" s="152"/>
      <c r="F111" s="15"/>
      <c r="G111" s="7"/>
      <c r="H111" s="6"/>
      <c r="I111" s="6"/>
      <c r="J111" s="7" t="s">
        <v>1</v>
      </c>
      <c r="K111" s="8" t="s">
        <v>1</v>
      </c>
      <c r="L111" s="1"/>
      <c r="M111" s="1"/>
      <c r="N111" s="1"/>
      <c r="O111" s="20">
        <f t="shared" ref="O111:O116" si="35">L111-(M111+N111)</f>
        <v>0</v>
      </c>
      <c r="P111" s="29" t="str">
        <f t="shared" ref="P111:P116" si="36">IF(OR(G111="新規",G111="追加",G111=""),"OK",(IF(AND(H111="",I111=""),"NG","OK")))</f>
        <v>OK</v>
      </c>
      <c r="Q111" s="10" t="str">
        <f t="shared" ref="Q111:Q116" si="37">IF(OR(G111="新規",G111="追加",G111=""),"OK",(IF(OR(AND(J111="",K111=""),AND(J111="",K111="□"),AND(J111="□",K111=""),AND(J111="□",K111="□")),"NG","OK")))</f>
        <v>OK</v>
      </c>
      <c r="R111" s="10" t="str">
        <f t="shared" ref="R111:R115" si="38">IF(OR(AND(C111&lt;&gt;"",D111&lt;&gt;"",F111&lt;&gt;"",G111&lt;&gt;""),(C111="")),"OK","NG")</f>
        <v>OK</v>
      </c>
      <c r="T111" s="81" t="s">
        <v>13</v>
      </c>
    </row>
    <row r="112" spans="1:20" ht="22.5" customHeight="1">
      <c r="A112" s="6"/>
      <c r="B112" s="9"/>
      <c r="C112" s="72"/>
      <c r="D112" s="152"/>
      <c r="E112" s="152"/>
      <c r="F112" s="15"/>
      <c r="G112" s="7"/>
      <c r="H112" s="6"/>
      <c r="I112" s="6"/>
      <c r="J112" s="7" t="s">
        <v>1</v>
      </c>
      <c r="K112" s="8" t="s">
        <v>1</v>
      </c>
      <c r="L112" s="1"/>
      <c r="M112" s="1"/>
      <c r="N112" s="1"/>
      <c r="O112" s="20">
        <f t="shared" si="35"/>
        <v>0</v>
      </c>
      <c r="P112" s="29" t="str">
        <f t="shared" si="36"/>
        <v>OK</v>
      </c>
      <c r="Q112" s="10" t="str">
        <f t="shared" si="37"/>
        <v>OK</v>
      </c>
      <c r="R112" s="10" t="str">
        <f t="shared" si="38"/>
        <v>OK</v>
      </c>
    </row>
    <row r="113" spans="1:23" ht="22.5" customHeight="1">
      <c r="A113" s="6"/>
      <c r="B113" s="9"/>
      <c r="C113" s="72"/>
      <c r="D113" s="152"/>
      <c r="E113" s="152"/>
      <c r="F113" s="15"/>
      <c r="G113" s="7"/>
      <c r="H113" s="6"/>
      <c r="I113" s="6"/>
      <c r="J113" s="7" t="s">
        <v>1</v>
      </c>
      <c r="K113" s="8" t="s">
        <v>1</v>
      </c>
      <c r="L113" s="1"/>
      <c r="M113" s="1"/>
      <c r="N113" s="1"/>
      <c r="O113" s="20">
        <f t="shared" si="35"/>
        <v>0</v>
      </c>
      <c r="P113" s="29" t="str">
        <f t="shared" si="36"/>
        <v>OK</v>
      </c>
      <c r="Q113" s="10" t="str">
        <f t="shared" si="37"/>
        <v>OK</v>
      </c>
      <c r="R113" s="10" t="str">
        <f t="shared" si="38"/>
        <v>OK</v>
      </c>
    </row>
    <row r="114" spans="1:23" ht="22.5" customHeight="1">
      <c r="A114" s="6"/>
      <c r="B114" s="9"/>
      <c r="C114" s="72"/>
      <c r="D114" s="152"/>
      <c r="E114" s="152"/>
      <c r="F114" s="16"/>
      <c r="G114" s="7"/>
      <c r="H114" s="6"/>
      <c r="I114" s="6"/>
      <c r="J114" s="7" t="s">
        <v>1</v>
      </c>
      <c r="K114" s="8" t="s">
        <v>1</v>
      </c>
      <c r="L114" s="1"/>
      <c r="M114" s="1"/>
      <c r="N114" s="1"/>
      <c r="O114" s="20">
        <f t="shared" si="35"/>
        <v>0</v>
      </c>
      <c r="P114" s="29" t="str">
        <f t="shared" si="36"/>
        <v>OK</v>
      </c>
      <c r="Q114" s="10" t="str">
        <f t="shared" si="37"/>
        <v>OK</v>
      </c>
      <c r="R114" s="10" t="str">
        <f t="shared" si="38"/>
        <v>OK</v>
      </c>
    </row>
    <row r="115" spans="1:23" ht="22.5" customHeight="1">
      <c r="A115" s="6"/>
      <c r="B115" s="9"/>
      <c r="C115" s="72"/>
      <c r="D115" s="152"/>
      <c r="E115" s="152"/>
      <c r="F115" s="15"/>
      <c r="G115" s="7"/>
      <c r="H115" s="6"/>
      <c r="I115" s="6"/>
      <c r="J115" s="7" t="s">
        <v>1</v>
      </c>
      <c r="K115" s="8" t="s">
        <v>1</v>
      </c>
      <c r="L115" s="1"/>
      <c r="M115" s="1"/>
      <c r="N115" s="1"/>
      <c r="O115" s="20">
        <f t="shared" si="35"/>
        <v>0</v>
      </c>
      <c r="P115" s="29" t="str">
        <f t="shared" si="36"/>
        <v>OK</v>
      </c>
      <c r="Q115" s="10" t="str">
        <f t="shared" si="37"/>
        <v>OK</v>
      </c>
      <c r="R115" s="10" t="str">
        <f t="shared" si="38"/>
        <v>OK</v>
      </c>
    </row>
    <row r="116" spans="1:23" ht="22.5" customHeight="1">
      <c r="A116" s="6"/>
      <c r="B116" s="9"/>
      <c r="C116" s="72"/>
      <c r="D116" s="152"/>
      <c r="E116" s="152"/>
      <c r="F116" s="15"/>
      <c r="G116" s="7"/>
      <c r="H116" s="6"/>
      <c r="I116" s="6"/>
      <c r="J116" s="7" t="s">
        <v>1</v>
      </c>
      <c r="K116" s="8" t="s">
        <v>1</v>
      </c>
      <c r="L116" s="1"/>
      <c r="M116" s="1"/>
      <c r="N116" s="1"/>
      <c r="O116" s="20">
        <f t="shared" si="35"/>
        <v>0</v>
      </c>
      <c r="P116" s="29" t="str">
        <f t="shared" si="36"/>
        <v>OK</v>
      </c>
      <c r="Q116" s="10" t="str">
        <f t="shared" si="37"/>
        <v>OK</v>
      </c>
      <c r="R116" s="10" t="str">
        <f>IF(OR(AND(C116&lt;&gt;"",D116&lt;&gt;"",F116&lt;&gt;"",G116&lt;&gt;""),(C116="")),"OK","NG")</f>
        <v>OK</v>
      </c>
    </row>
    <row r="117" spans="1:23" ht="22.5" customHeight="1">
      <c r="A117" s="12"/>
      <c r="B117" s="13"/>
      <c r="C117" s="14"/>
      <c r="D117" s="13"/>
      <c r="E117" s="14"/>
      <c r="F117" s="14"/>
      <c r="G117" s="13"/>
      <c r="H117" s="13"/>
      <c r="I117" s="12"/>
      <c r="J117" s="12"/>
      <c r="K117" s="68" t="s">
        <v>137</v>
      </c>
      <c r="L117" s="27">
        <f>SUM(L110:L116)</f>
        <v>0</v>
      </c>
      <c r="M117" s="27">
        <f t="shared" ref="M117:N117" si="39">SUM(M110:M116)</f>
        <v>0</v>
      </c>
      <c r="N117" s="27">
        <f t="shared" si="39"/>
        <v>0</v>
      </c>
      <c r="O117" s="27">
        <f>L117-(M117+N117)</f>
        <v>0</v>
      </c>
      <c r="P117" s="76"/>
      <c r="Q117" s="77"/>
      <c r="R117" s="77"/>
    </row>
    <row r="118" spans="1:23" ht="13">
      <c r="F118" s="85"/>
    </row>
    <row r="119" spans="1:23" s="61" customFormat="1" ht="13">
      <c r="A119" s="142" t="s">
        <v>139</v>
      </c>
      <c r="B119" s="143"/>
      <c r="C119" s="53" t="s">
        <v>138</v>
      </c>
      <c r="D119" s="53" t="s">
        <v>110</v>
      </c>
      <c r="E119" s="53" t="s">
        <v>111</v>
      </c>
      <c r="F119" s="53" t="s">
        <v>112</v>
      </c>
      <c r="G119" s="53" t="s">
        <v>165</v>
      </c>
      <c r="H119" s="142" t="s">
        <v>17</v>
      </c>
      <c r="I119" s="159"/>
      <c r="J119" s="136" t="s">
        <v>208</v>
      </c>
      <c r="K119" s="136"/>
      <c r="L119" s="136"/>
      <c r="M119" s="136"/>
      <c r="P119" s="87" t="s">
        <v>198</v>
      </c>
      <c r="Q119" s="88" t="s">
        <v>70</v>
      </c>
      <c r="R119" s="88" t="s">
        <v>84</v>
      </c>
    </row>
    <row r="120" spans="1:23" ht="22.5" customHeight="1">
      <c r="A120" s="153" t="s">
        <v>237</v>
      </c>
      <c r="B120" s="154"/>
      <c r="C120" s="100">
        <f>L40</f>
        <v>0</v>
      </c>
      <c r="D120" s="100">
        <f t="shared" ref="D120:F120" si="40">M40</f>
        <v>0</v>
      </c>
      <c r="E120" s="100">
        <f t="shared" si="40"/>
        <v>0</v>
      </c>
      <c r="F120" s="100">
        <f t="shared" si="40"/>
        <v>0</v>
      </c>
      <c r="G120" s="163">
        <f>SUM(D120:D122)</f>
        <v>0</v>
      </c>
      <c r="H120" s="157"/>
      <c r="I120" s="158"/>
      <c r="J120" s="151" t="s">
        <v>209</v>
      </c>
      <c r="K120" s="151"/>
      <c r="L120" s="151"/>
      <c r="M120" s="151"/>
      <c r="N120" s="89"/>
      <c r="O120" s="89"/>
      <c r="P120" s="29" t="str">
        <f>IF(G120&lt;=2500000,"OK","NG")</f>
        <v>OK</v>
      </c>
      <c r="Q120" s="10" t="str">
        <f t="shared" ref="Q120:Q126" si="41">IF(D120&lt;=C120/2,"OK","NG")</f>
        <v>OK</v>
      </c>
      <c r="R120" s="10" t="str">
        <f t="shared" ref="R120:R126" si="42">IF(C120=D120+E120+F120,"OK","NG")</f>
        <v>OK</v>
      </c>
      <c r="S120" s="90"/>
      <c r="T120" s="70"/>
      <c r="U120" s="70"/>
      <c r="V120" s="70"/>
      <c r="W120" s="70"/>
    </row>
    <row r="121" spans="1:23" ht="22.5" customHeight="1">
      <c r="A121" s="155" t="s">
        <v>238</v>
      </c>
      <c r="B121" s="156"/>
      <c r="C121" s="100">
        <f>L51</f>
        <v>0</v>
      </c>
      <c r="D121" s="100">
        <f t="shared" ref="D121:F121" si="43">M51</f>
        <v>0</v>
      </c>
      <c r="E121" s="100">
        <f t="shared" si="43"/>
        <v>0</v>
      </c>
      <c r="F121" s="100">
        <f t="shared" si="43"/>
        <v>0</v>
      </c>
      <c r="G121" s="164"/>
      <c r="H121" s="157"/>
      <c r="I121" s="158"/>
      <c r="J121" s="151"/>
      <c r="K121" s="151"/>
      <c r="L121" s="151"/>
      <c r="M121" s="151"/>
      <c r="N121" s="89"/>
      <c r="O121" s="89"/>
      <c r="P121" s="73" t="s">
        <v>152</v>
      </c>
      <c r="Q121" s="10" t="str">
        <f t="shared" si="41"/>
        <v>OK</v>
      </c>
      <c r="R121" s="10" t="str">
        <f t="shared" si="42"/>
        <v>OK</v>
      </c>
      <c r="S121" s="36"/>
    </row>
    <row r="122" spans="1:23" ht="22.5" customHeight="1">
      <c r="A122" s="155" t="s">
        <v>239</v>
      </c>
      <c r="B122" s="156"/>
      <c r="C122" s="100">
        <f>L62</f>
        <v>0</v>
      </c>
      <c r="D122" s="100">
        <f t="shared" ref="D122:F122" si="44">M62</f>
        <v>0</v>
      </c>
      <c r="E122" s="100">
        <f t="shared" si="44"/>
        <v>0</v>
      </c>
      <c r="F122" s="100">
        <f t="shared" si="44"/>
        <v>0</v>
      </c>
      <c r="G122" s="165"/>
      <c r="H122" s="32"/>
      <c r="I122" s="33"/>
      <c r="J122" s="151"/>
      <c r="K122" s="151"/>
      <c r="L122" s="151"/>
      <c r="M122" s="151"/>
      <c r="N122" s="89"/>
      <c r="O122" s="89"/>
      <c r="P122" s="73" t="s">
        <v>152</v>
      </c>
      <c r="Q122" s="10" t="str">
        <f t="shared" si="41"/>
        <v>OK</v>
      </c>
      <c r="R122" s="10" t="str">
        <f t="shared" si="42"/>
        <v>OK</v>
      </c>
      <c r="S122" s="36"/>
    </row>
    <row r="123" spans="1:23" ht="22.5" customHeight="1">
      <c r="A123" s="155" t="s">
        <v>240</v>
      </c>
      <c r="B123" s="156"/>
      <c r="C123" s="100">
        <f>L73</f>
        <v>0</v>
      </c>
      <c r="D123" s="100">
        <f t="shared" ref="D123:F123" si="45">M73</f>
        <v>0</v>
      </c>
      <c r="E123" s="100">
        <f t="shared" si="45"/>
        <v>0</v>
      </c>
      <c r="F123" s="100">
        <f t="shared" si="45"/>
        <v>0</v>
      </c>
      <c r="G123" s="100">
        <f>D123</f>
        <v>0</v>
      </c>
      <c r="H123" s="32"/>
      <c r="I123" s="33"/>
      <c r="J123" s="150" t="s">
        <v>210</v>
      </c>
      <c r="K123" s="150"/>
      <c r="L123" s="150"/>
      <c r="M123" s="150"/>
      <c r="N123" s="89"/>
      <c r="O123" s="89"/>
      <c r="P123" s="29" t="str">
        <f>IF(G123&lt;=2500000,"OK","NG")</f>
        <v>OK</v>
      </c>
      <c r="Q123" s="10" t="str">
        <f t="shared" si="41"/>
        <v>OK</v>
      </c>
      <c r="R123" s="10" t="str">
        <f t="shared" si="42"/>
        <v>OK</v>
      </c>
      <c r="S123" s="36"/>
    </row>
    <row r="124" spans="1:23" ht="22.5" customHeight="1">
      <c r="A124" s="155" t="s">
        <v>131</v>
      </c>
      <c r="B124" s="156"/>
      <c r="C124" s="100">
        <f>L84</f>
        <v>0</v>
      </c>
      <c r="D124" s="100">
        <f t="shared" ref="D124:F124" si="46">M84</f>
        <v>0</v>
      </c>
      <c r="E124" s="100">
        <f t="shared" si="46"/>
        <v>0</v>
      </c>
      <c r="F124" s="100">
        <f t="shared" si="46"/>
        <v>0</v>
      </c>
      <c r="G124" s="100">
        <f>D124</f>
        <v>0</v>
      </c>
      <c r="H124" s="32"/>
      <c r="I124" s="33"/>
      <c r="J124" s="150" t="s">
        <v>211</v>
      </c>
      <c r="K124" s="150"/>
      <c r="L124" s="150"/>
      <c r="M124" s="150"/>
      <c r="N124" s="89"/>
      <c r="O124" s="89"/>
      <c r="P124" s="29" t="str">
        <f>IF(G124&lt;=5000000,"OK","NG")</f>
        <v>OK</v>
      </c>
      <c r="Q124" s="10" t="str">
        <f t="shared" si="41"/>
        <v>OK</v>
      </c>
      <c r="R124" s="10" t="str">
        <f t="shared" si="42"/>
        <v>OK</v>
      </c>
      <c r="S124" s="36"/>
    </row>
    <row r="125" spans="1:23" ht="22.5" customHeight="1">
      <c r="A125" s="155" t="s">
        <v>241</v>
      </c>
      <c r="B125" s="156"/>
      <c r="C125" s="100">
        <f>L95</f>
        <v>0</v>
      </c>
      <c r="D125" s="100">
        <f t="shared" ref="D125:F125" si="47">M95</f>
        <v>0</v>
      </c>
      <c r="E125" s="100">
        <f t="shared" si="47"/>
        <v>0</v>
      </c>
      <c r="F125" s="100">
        <f t="shared" si="47"/>
        <v>0</v>
      </c>
      <c r="G125" s="183">
        <f>SUM(D125:D126)</f>
        <v>0</v>
      </c>
      <c r="H125" s="32"/>
      <c r="I125" s="33"/>
      <c r="J125" s="151" t="s">
        <v>212</v>
      </c>
      <c r="K125" s="151"/>
      <c r="L125" s="151"/>
      <c r="M125" s="151"/>
      <c r="N125" s="89"/>
      <c r="O125" s="89"/>
      <c r="P125" s="29" t="str">
        <f>IF(G125&lt;=2500000,"OK","NG")</f>
        <v>OK</v>
      </c>
      <c r="Q125" s="10" t="str">
        <f t="shared" si="41"/>
        <v>OK</v>
      </c>
      <c r="R125" s="10" t="str">
        <f t="shared" si="42"/>
        <v>OK</v>
      </c>
      <c r="S125" s="36"/>
    </row>
    <row r="126" spans="1:23" ht="22.5" customHeight="1">
      <c r="A126" s="155" t="s">
        <v>242</v>
      </c>
      <c r="B126" s="156"/>
      <c r="C126" s="100">
        <f>L106</f>
        <v>0</v>
      </c>
      <c r="D126" s="100">
        <f t="shared" ref="D126:F126" si="48">M106</f>
        <v>0</v>
      </c>
      <c r="E126" s="100">
        <f t="shared" si="48"/>
        <v>0</v>
      </c>
      <c r="F126" s="100">
        <f t="shared" si="48"/>
        <v>0</v>
      </c>
      <c r="G126" s="184"/>
      <c r="H126" s="32"/>
      <c r="I126" s="33"/>
      <c r="J126" s="151"/>
      <c r="K126" s="151"/>
      <c r="L126" s="151"/>
      <c r="M126" s="151"/>
      <c r="N126" s="89"/>
      <c r="O126" s="89"/>
      <c r="P126" s="73" t="s">
        <v>152</v>
      </c>
      <c r="Q126" s="10" t="str">
        <f t="shared" si="41"/>
        <v>OK</v>
      </c>
      <c r="R126" s="10" t="str">
        <f t="shared" si="42"/>
        <v>OK</v>
      </c>
      <c r="S126" s="36"/>
    </row>
    <row r="127" spans="1:23" ht="22.5" customHeight="1">
      <c r="A127" s="155" t="s">
        <v>135</v>
      </c>
      <c r="B127" s="156"/>
      <c r="C127" s="100">
        <f>L117</f>
        <v>0</v>
      </c>
      <c r="D127" s="100">
        <f t="shared" ref="D127:F127" si="49">M117</f>
        <v>0</v>
      </c>
      <c r="E127" s="100">
        <f t="shared" si="49"/>
        <v>0</v>
      </c>
      <c r="F127" s="100">
        <f t="shared" si="49"/>
        <v>0</v>
      </c>
      <c r="G127" s="100">
        <f>D127</f>
        <v>0</v>
      </c>
      <c r="H127" s="157"/>
      <c r="I127" s="158"/>
      <c r="J127" s="150" t="s">
        <v>287</v>
      </c>
      <c r="K127" s="150"/>
      <c r="L127" s="150"/>
      <c r="M127" s="150"/>
      <c r="N127" s="89"/>
      <c r="O127" s="89"/>
      <c r="P127" s="29" t="str">
        <f>IF(G127&lt;=2500000,"OK","NG")</f>
        <v>OK</v>
      </c>
      <c r="Q127" s="10" t="str">
        <f>IF(D127&lt;=C127/2,"OK","NG")</f>
        <v>OK</v>
      </c>
      <c r="R127" s="10" t="str">
        <f>IF(C127=D127+E127+F127,"OK","NG")</f>
        <v>OK</v>
      </c>
      <c r="S127" s="36"/>
    </row>
    <row r="128" spans="1:23" ht="22.5" customHeight="1">
      <c r="A128" s="174" t="s">
        <v>14</v>
      </c>
      <c r="B128" s="175"/>
      <c r="C128" s="100">
        <f>SUM(C120:C127)</f>
        <v>0</v>
      </c>
      <c r="D128" s="100">
        <f>SUM(D120:D127)</f>
        <v>0</v>
      </c>
      <c r="E128" s="100">
        <f t="shared" ref="E128:F128" si="50">SUM(E120:E127)</f>
        <v>0</v>
      </c>
      <c r="F128" s="100">
        <f t="shared" si="50"/>
        <v>0</v>
      </c>
      <c r="G128" s="100">
        <f>D128</f>
        <v>0</v>
      </c>
      <c r="H128" s="157"/>
      <c r="I128" s="158"/>
      <c r="J128" s="177" t="s">
        <v>213</v>
      </c>
      <c r="K128" s="177"/>
      <c r="L128" s="177"/>
      <c r="M128" s="177"/>
      <c r="N128" s="89"/>
      <c r="P128" s="29" t="str">
        <f>IF(OR(C128=0,AND(G128&gt;=150000,G128&lt;=10000000)),"OK","NG")</f>
        <v>OK</v>
      </c>
      <c r="Q128" s="10" t="str">
        <f>IF(D128&lt;=C128/2,"OK","NG")</f>
        <v>OK</v>
      </c>
      <c r="R128" s="10" t="str">
        <f>IF(C128=D128+E128+F128,"OK","NG")</f>
        <v>OK</v>
      </c>
    </row>
    <row r="129" spans="1:16" ht="13"/>
    <row r="130" spans="1:16" ht="22.5" customHeight="1">
      <c r="A130" s="48" t="s">
        <v>196</v>
      </c>
    </row>
    <row r="131" spans="1:16" ht="15" customHeight="1">
      <c r="A131" s="139" t="s">
        <v>205</v>
      </c>
      <c r="B131" s="139"/>
      <c r="C131" s="139"/>
      <c r="D131" s="139"/>
      <c r="E131" s="139"/>
      <c r="F131" s="139"/>
      <c r="G131" s="139"/>
      <c r="H131" s="139"/>
      <c r="I131" s="139"/>
      <c r="J131" s="139"/>
      <c r="K131" s="50" t="s">
        <v>82</v>
      </c>
      <c r="P131" s="49" t="s">
        <v>55</v>
      </c>
    </row>
    <row r="132" spans="1:16" ht="15" customHeight="1">
      <c r="A132" s="176" t="s">
        <v>204</v>
      </c>
      <c r="B132" s="176"/>
      <c r="C132" s="176"/>
      <c r="D132" s="176"/>
      <c r="E132" s="176"/>
      <c r="F132" s="176"/>
      <c r="G132" s="176"/>
      <c r="H132" s="176"/>
      <c r="I132" s="176"/>
      <c r="J132" s="176"/>
      <c r="K132" s="56" t="s">
        <v>166</v>
      </c>
      <c r="P132" s="49" t="s">
        <v>167</v>
      </c>
    </row>
    <row r="133" spans="1:16" ht="15" customHeight="1">
      <c r="A133" s="176" t="s">
        <v>199</v>
      </c>
      <c r="B133" s="176"/>
      <c r="C133" s="176"/>
      <c r="D133" s="176"/>
      <c r="E133" s="176"/>
      <c r="F133" s="176"/>
      <c r="G133" s="176"/>
      <c r="H133" s="176"/>
      <c r="I133" s="176"/>
      <c r="J133" s="176"/>
      <c r="K133" s="56" t="s">
        <v>166</v>
      </c>
    </row>
    <row r="134" spans="1:16" ht="15" customHeight="1">
      <c r="A134" s="176" t="s">
        <v>200</v>
      </c>
      <c r="B134" s="176"/>
      <c r="C134" s="176"/>
      <c r="D134" s="176"/>
      <c r="E134" s="176"/>
      <c r="F134" s="176"/>
      <c r="G134" s="176"/>
      <c r="H134" s="176"/>
      <c r="I134" s="176"/>
      <c r="J134" s="176"/>
      <c r="K134" s="56" t="s">
        <v>166</v>
      </c>
    </row>
    <row r="135" spans="1:16" ht="15" customHeight="1">
      <c r="A135" s="176" t="s">
        <v>201</v>
      </c>
      <c r="B135" s="176"/>
      <c r="C135" s="176"/>
      <c r="D135" s="176"/>
      <c r="E135" s="176"/>
      <c r="F135" s="176"/>
      <c r="G135" s="176"/>
      <c r="H135" s="176"/>
      <c r="I135" s="176"/>
      <c r="J135" s="176"/>
      <c r="K135" s="56" t="s">
        <v>166</v>
      </c>
    </row>
    <row r="136" spans="1:16" ht="15" customHeight="1">
      <c r="A136" s="176" t="s">
        <v>289</v>
      </c>
      <c r="B136" s="176"/>
      <c r="C136" s="176"/>
      <c r="D136" s="176"/>
      <c r="E136" s="176"/>
      <c r="F136" s="176"/>
      <c r="G136" s="176"/>
      <c r="H136" s="176"/>
      <c r="I136" s="176"/>
      <c r="J136" s="176"/>
      <c r="K136" s="56" t="s">
        <v>166</v>
      </c>
    </row>
    <row r="137" spans="1:16" ht="15" customHeight="1">
      <c r="A137" s="176" t="s">
        <v>202</v>
      </c>
      <c r="B137" s="176"/>
      <c r="C137" s="176"/>
      <c r="D137" s="176"/>
      <c r="E137" s="176"/>
      <c r="F137" s="176"/>
      <c r="G137" s="176"/>
      <c r="H137" s="176"/>
      <c r="I137" s="176"/>
      <c r="J137" s="176"/>
      <c r="K137" s="56" t="s">
        <v>166</v>
      </c>
    </row>
    <row r="138" spans="1:16" ht="15" customHeight="1">
      <c r="A138" s="176" t="s">
        <v>203</v>
      </c>
      <c r="B138" s="176"/>
      <c r="C138" s="176"/>
      <c r="D138" s="176"/>
      <c r="E138" s="176"/>
      <c r="F138" s="176"/>
      <c r="G138" s="176"/>
      <c r="H138" s="176"/>
      <c r="I138" s="176"/>
      <c r="J138" s="176"/>
      <c r="K138" s="56" t="s">
        <v>166</v>
      </c>
    </row>
    <row r="139" spans="1:16" ht="15" customHeight="1">
      <c r="A139" s="17"/>
      <c r="B139" s="17"/>
      <c r="C139" s="17"/>
      <c r="D139" s="17"/>
      <c r="E139" s="17"/>
      <c r="J139" s="93" t="s">
        <v>141</v>
      </c>
      <c r="K139" s="99">
        <f>COUNTIF(K132:K138,"☑")</f>
        <v>0</v>
      </c>
    </row>
    <row r="140" spans="1:16" ht="15" customHeight="1">
      <c r="A140" s="17"/>
      <c r="B140" s="17"/>
      <c r="C140" s="17"/>
      <c r="D140" s="17"/>
      <c r="E140" s="17"/>
      <c r="H140" s="17"/>
    </row>
    <row r="141" spans="1:16" ht="15" customHeight="1">
      <c r="A141" s="48" t="s">
        <v>206</v>
      </c>
    </row>
    <row r="142" spans="1:16" ht="15" customHeight="1">
      <c r="A142" s="180" t="s">
        <v>57</v>
      </c>
      <c r="B142" s="180"/>
      <c r="C142" s="180"/>
      <c r="D142" s="180"/>
      <c r="E142" s="180"/>
      <c r="F142" s="180"/>
      <c r="G142" s="180"/>
      <c r="H142" s="180"/>
      <c r="I142" s="180"/>
      <c r="J142" s="180"/>
      <c r="K142" s="180"/>
      <c r="P142" s="95" t="s">
        <v>80</v>
      </c>
    </row>
    <row r="143" spans="1:16" ht="15" customHeight="1">
      <c r="A143" s="50" t="s">
        <v>2</v>
      </c>
      <c r="B143" s="140" t="s">
        <v>3</v>
      </c>
      <c r="C143" s="181"/>
      <c r="D143" s="181"/>
      <c r="E143" s="181"/>
      <c r="F143" s="181"/>
      <c r="G143" s="181"/>
      <c r="H143" s="181"/>
      <c r="I143" s="181"/>
      <c r="J143" s="141"/>
    </row>
    <row r="144" spans="1:16" ht="15" customHeight="1">
      <c r="A144" s="3" t="s">
        <v>1</v>
      </c>
      <c r="B144" s="182" t="s">
        <v>69</v>
      </c>
      <c r="C144" s="167"/>
      <c r="D144" s="167"/>
      <c r="E144" s="167"/>
      <c r="F144" s="167"/>
      <c r="G144" s="167"/>
      <c r="H144" s="167"/>
      <c r="I144" s="167"/>
      <c r="J144" s="168"/>
      <c r="P144" s="29" t="str">
        <f>IF(C128=0,"OK",IF(AND(A144="☑",A145="☑",A146="☑"),"OK","NG"))</f>
        <v>OK</v>
      </c>
    </row>
    <row r="145" spans="1:13" ht="15" customHeight="1">
      <c r="A145" s="3" t="s">
        <v>1</v>
      </c>
      <c r="B145" s="182" t="s">
        <v>117</v>
      </c>
      <c r="C145" s="167"/>
      <c r="D145" s="167"/>
      <c r="E145" s="167"/>
      <c r="F145" s="167"/>
      <c r="G145" s="167"/>
      <c r="H145" s="167"/>
      <c r="I145" s="167"/>
      <c r="J145" s="168"/>
    </row>
    <row r="146" spans="1:13" ht="15" customHeight="1">
      <c r="A146" s="3" t="s">
        <v>1</v>
      </c>
      <c r="B146" s="182" t="s">
        <v>288</v>
      </c>
      <c r="C146" s="167"/>
      <c r="D146" s="167"/>
      <c r="E146" s="167"/>
      <c r="F146" s="167"/>
      <c r="G146" s="167"/>
      <c r="H146" s="167"/>
      <c r="I146" s="167"/>
      <c r="J146" s="168"/>
    </row>
    <row r="147" spans="1:13" ht="15" customHeight="1"/>
    <row r="148" spans="1:13" ht="15" customHeight="1">
      <c r="A148" s="48" t="s">
        <v>207</v>
      </c>
    </row>
    <row r="149" spans="1:13" ht="15" customHeight="1">
      <c r="A149" s="50" t="s">
        <v>2</v>
      </c>
      <c r="B149" s="139" t="s">
        <v>4</v>
      </c>
      <c r="C149" s="139"/>
      <c r="D149" s="139"/>
      <c r="E149" s="139"/>
      <c r="F149" s="140" t="s">
        <v>97</v>
      </c>
      <c r="G149" s="141"/>
      <c r="H149" s="140" t="s">
        <v>20</v>
      </c>
      <c r="I149" s="141"/>
      <c r="J149" s="139" t="s">
        <v>17</v>
      </c>
      <c r="K149" s="139"/>
      <c r="L149" s="139"/>
      <c r="M149" s="139"/>
    </row>
    <row r="150" spans="1:13" ht="18.75" customHeight="1">
      <c r="A150" s="3" t="s">
        <v>1</v>
      </c>
      <c r="B150" s="138" t="s">
        <v>23</v>
      </c>
      <c r="C150" s="138"/>
      <c r="D150" s="138"/>
      <c r="E150" s="138"/>
      <c r="F150" s="142" t="s">
        <v>22</v>
      </c>
      <c r="G150" s="143"/>
      <c r="H150" s="142" t="s">
        <v>98</v>
      </c>
      <c r="I150" s="143"/>
      <c r="J150" s="138" t="s">
        <v>143</v>
      </c>
      <c r="K150" s="138"/>
      <c r="L150" s="138"/>
      <c r="M150" s="138"/>
    </row>
    <row r="151" spans="1:13" ht="18.75" customHeight="1">
      <c r="A151" s="3" t="s">
        <v>1</v>
      </c>
      <c r="B151" s="138" t="s">
        <v>25</v>
      </c>
      <c r="C151" s="138"/>
      <c r="D151" s="138"/>
      <c r="E151" s="138"/>
      <c r="F151" s="142" t="s">
        <v>16</v>
      </c>
      <c r="G151" s="143"/>
      <c r="H151" s="142" t="s">
        <v>21</v>
      </c>
      <c r="I151" s="143"/>
      <c r="J151" s="138" t="s">
        <v>100</v>
      </c>
      <c r="K151" s="138"/>
      <c r="L151" s="138"/>
      <c r="M151" s="138"/>
    </row>
    <row r="152" spans="1:13" ht="18.75" customHeight="1">
      <c r="A152" s="3" t="s">
        <v>1</v>
      </c>
      <c r="B152" s="138" t="s">
        <v>24</v>
      </c>
      <c r="C152" s="138"/>
      <c r="D152" s="138"/>
      <c r="E152" s="138"/>
      <c r="F152" s="142" t="s">
        <v>16</v>
      </c>
      <c r="G152" s="143"/>
      <c r="H152" s="142" t="s">
        <v>21</v>
      </c>
      <c r="I152" s="143"/>
      <c r="J152" s="138" t="s">
        <v>26</v>
      </c>
      <c r="K152" s="138"/>
      <c r="L152" s="138"/>
      <c r="M152" s="138"/>
    </row>
    <row r="153" spans="1:13" ht="18.75" customHeight="1">
      <c r="A153" s="3" t="s">
        <v>1</v>
      </c>
      <c r="B153" s="138" t="s">
        <v>90</v>
      </c>
      <c r="C153" s="138"/>
      <c r="D153" s="138"/>
      <c r="E153" s="138"/>
      <c r="F153" s="142" t="s">
        <v>5</v>
      </c>
      <c r="G153" s="143"/>
      <c r="H153" s="159" t="s">
        <v>16</v>
      </c>
      <c r="I153" s="143"/>
      <c r="J153" s="138" t="s">
        <v>99</v>
      </c>
      <c r="K153" s="138"/>
      <c r="L153" s="138"/>
      <c r="M153" s="138"/>
    </row>
    <row r="154" spans="1:13" ht="18.75" customHeight="1">
      <c r="A154" s="3" t="s">
        <v>1</v>
      </c>
      <c r="B154" s="138" t="s">
        <v>283</v>
      </c>
      <c r="C154" s="138"/>
      <c r="D154" s="138"/>
      <c r="E154" s="138"/>
      <c r="F154" s="142" t="s">
        <v>5</v>
      </c>
      <c r="G154" s="143"/>
      <c r="H154" s="136" t="s">
        <v>16</v>
      </c>
      <c r="I154" s="136"/>
      <c r="J154" s="138" t="s">
        <v>284</v>
      </c>
      <c r="K154" s="138"/>
      <c r="L154" s="138"/>
      <c r="M154" s="138"/>
    </row>
  </sheetData>
  <sheetProtection algorithmName="SHA-512" hashValue="OvoT1jurViTbtAkE8ykw9csE5ZK2qxjwNZBEUvmUSCl6e5+WW0+2apOrJCOdZ8tyD2CMH2YNXilcZeOECcQRaw==" saltValue="SFNZHB71Z6qdUkP/PK70aA==" spinCount="100000" sheet="1" objects="1" scenarios="1"/>
  <mergeCells count="198">
    <mergeCell ref="A1:O1"/>
    <mergeCell ref="B3:E3"/>
    <mergeCell ref="B4:E4"/>
    <mergeCell ref="P4:P5"/>
    <mergeCell ref="B5:E5"/>
    <mergeCell ref="B6:E6"/>
    <mergeCell ref="M14:O14"/>
    <mergeCell ref="M15:O15"/>
    <mergeCell ref="M16:O16"/>
    <mergeCell ref="M17:O17"/>
    <mergeCell ref="M18:O18"/>
    <mergeCell ref="M19:O19"/>
    <mergeCell ref="F9:I9"/>
    <mergeCell ref="J9:L9"/>
    <mergeCell ref="M10:O10"/>
    <mergeCell ref="M11:O11"/>
    <mergeCell ref="M12:O12"/>
    <mergeCell ref="M13:O13"/>
    <mergeCell ref="N26:O26"/>
    <mergeCell ref="A31:A32"/>
    <mergeCell ref="B31:B32"/>
    <mergeCell ref="C31:F31"/>
    <mergeCell ref="G31:G32"/>
    <mergeCell ref="H31:K31"/>
    <mergeCell ref="L31:O31"/>
    <mergeCell ref="D32:E32"/>
    <mergeCell ref="M20:O20"/>
    <mergeCell ref="M21:O21"/>
    <mergeCell ref="M22:O22"/>
    <mergeCell ref="M23:O23"/>
    <mergeCell ref="M24:O24"/>
    <mergeCell ref="M25:O25"/>
    <mergeCell ref="D39:E39"/>
    <mergeCell ref="A42:A43"/>
    <mergeCell ref="B42:B43"/>
    <mergeCell ref="C42:F42"/>
    <mergeCell ref="G42:G43"/>
    <mergeCell ref="H42:K42"/>
    <mergeCell ref="D33:E33"/>
    <mergeCell ref="D34:E34"/>
    <mergeCell ref="D35:E35"/>
    <mergeCell ref="D36:E36"/>
    <mergeCell ref="D37:E37"/>
    <mergeCell ref="D38:E38"/>
    <mergeCell ref="A53:A54"/>
    <mergeCell ref="B53:B54"/>
    <mergeCell ref="C53:F53"/>
    <mergeCell ref="L42:O42"/>
    <mergeCell ref="D43:E43"/>
    <mergeCell ref="D44:E44"/>
    <mergeCell ref="D45:E45"/>
    <mergeCell ref="D46:E46"/>
    <mergeCell ref="D47:E47"/>
    <mergeCell ref="G53:G54"/>
    <mergeCell ref="H53:K53"/>
    <mergeCell ref="L53:O53"/>
    <mergeCell ref="D54:E54"/>
    <mergeCell ref="D55:E55"/>
    <mergeCell ref="D56:E56"/>
    <mergeCell ref="D48:E48"/>
    <mergeCell ref="D49:E49"/>
    <mergeCell ref="D50:E50"/>
    <mergeCell ref="H64:K64"/>
    <mergeCell ref="L64:O64"/>
    <mergeCell ref="D65:E65"/>
    <mergeCell ref="D66:E66"/>
    <mergeCell ref="D67:E67"/>
    <mergeCell ref="D57:E57"/>
    <mergeCell ref="D58:E58"/>
    <mergeCell ref="D59:E59"/>
    <mergeCell ref="D60:E60"/>
    <mergeCell ref="D61:E61"/>
    <mergeCell ref="C64:F64"/>
    <mergeCell ref="D68:E68"/>
    <mergeCell ref="D69:E69"/>
    <mergeCell ref="D70:E70"/>
    <mergeCell ref="D71:E71"/>
    <mergeCell ref="D72:E72"/>
    <mergeCell ref="A75:A76"/>
    <mergeCell ref="B75:B76"/>
    <mergeCell ref="C75:F75"/>
    <mergeCell ref="G64:G65"/>
    <mergeCell ref="A64:A65"/>
    <mergeCell ref="B64:B65"/>
    <mergeCell ref="A86:A87"/>
    <mergeCell ref="B86:B87"/>
    <mergeCell ref="C86:F86"/>
    <mergeCell ref="G75:G76"/>
    <mergeCell ref="H75:K75"/>
    <mergeCell ref="L75:O75"/>
    <mergeCell ref="D76:E76"/>
    <mergeCell ref="D77:E77"/>
    <mergeCell ref="D78:E78"/>
    <mergeCell ref="G86:G87"/>
    <mergeCell ref="H86:K86"/>
    <mergeCell ref="L86:O86"/>
    <mergeCell ref="D87:E87"/>
    <mergeCell ref="D88:E88"/>
    <mergeCell ref="D89:E89"/>
    <mergeCell ref="D79:E79"/>
    <mergeCell ref="D80:E80"/>
    <mergeCell ref="D81:E81"/>
    <mergeCell ref="D82:E82"/>
    <mergeCell ref="D83:E83"/>
    <mergeCell ref="H97:K97"/>
    <mergeCell ref="L97:O97"/>
    <mergeCell ref="D98:E98"/>
    <mergeCell ref="D99:E99"/>
    <mergeCell ref="D100:E100"/>
    <mergeCell ref="D90:E90"/>
    <mergeCell ref="D91:E91"/>
    <mergeCell ref="D92:E92"/>
    <mergeCell ref="D93:E93"/>
    <mergeCell ref="D94:E94"/>
    <mergeCell ref="C97:F97"/>
    <mergeCell ref="D101:E101"/>
    <mergeCell ref="D102:E102"/>
    <mergeCell ref="D103:E103"/>
    <mergeCell ref="D104:E104"/>
    <mergeCell ref="D105:E105"/>
    <mergeCell ref="A108:A109"/>
    <mergeCell ref="B108:B109"/>
    <mergeCell ref="C108:F108"/>
    <mergeCell ref="G97:G98"/>
    <mergeCell ref="A97:A98"/>
    <mergeCell ref="B97:B98"/>
    <mergeCell ref="D112:E112"/>
    <mergeCell ref="D113:E113"/>
    <mergeCell ref="D114:E114"/>
    <mergeCell ref="D115:E115"/>
    <mergeCell ref="D116:E116"/>
    <mergeCell ref="A119:B119"/>
    <mergeCell ref="G108:G109"/>
    <mergeCell ref="H108:K108"/>
    <mergeCell ref="L108:O108"/>
    <mergeCell ref="D109:E109"/>
    <mergeCell ref="D110:E110"/>
    <mergeCell ref="D111:E111"/>
    <mergeCell ref="H119:I119"/>
    <mergeCell ref="J119:M119"/>
    <mergeCell ref="A120:B120"/>
    <mergeCell ref="G120:G122"/>
    <mergeCell ref="H120:I120"/>
    <mergeCell ref="J120:M122"/>
    <mergeCell ref="A121:B121"/>
    <mergeCell ref="H121:I121"/>
    <mergeCell ref="A122:B122"/>
    <mergeCell ref="A127:B127"/>
    <mergeCell ref="H127:I127"/>
    <mergeCell ref="J127:M127"/>
    <mergeCell ref="A128:B128"/>
    <mergeCell ref="H128:I128"/>
    <mergeCell ref="J128:M128"/>
    <mergeCell ref="A123:B123"/>
    <mergeCell ref="J123:M123"/>
    <mergeCell ref="A124:B124"/>
    <mergeCell ref="J124:M124"/>
    <mergeCell ref="A125:B125"/>
    <mergeCell ref="G125:G126"/>
    <mergeCell ref="J125:M126"/>
    <mergeCell ref="A126:B126"/>
    <mergeCell ref="A137:J137"/>
    <mergeCell ref="A138:J138"/>
    <mergeCell ref="A142:K142"/>
    <mergeCell ref="B143:J143"/>
    <mergeCell ref="B144:J144"/>
    <mergeCell ref="B145:J145"/>
    <mergeCell ref="A131:J131"/>
    <mergeCell ref="A132:J132"/>
    <mergeCell ref="A133:J133"/>
    <mergeCell ref="A134:J134"/>
    <mergeCell ref="A135:J135"/>
    <mergeCell ref="A136:J136"/>
    <mergeCell ref="B146:J146"/>
    <mergeCell ref="B149:E149"/>
    <mergeCell ref="F149:G149"/>
    <mergeCell ref="H149:I149"/>
    <mergeCell ref="J149:M149"/>
    <mergeCell ref="B150:E150"/>
    <mergeCell ref="F150:G150"/>
    <mergeCell ref="H150:I150"/>
    <mergeCell ref="J150:M150"/>
    <mergeCell ref="B153:E153"/>
    <mergeCell ref="F153:G153"/>
    <mergeCell ref="H153:I153"/>
    <mergeCell ref="J153:M153"/>
    <mergeCell ref="B154:E154"/>
    <mergeCell ref="F154:G154"/>
    <mergeCell ref="H154:I154"/>
    <mergeCell ref="J154:M154"/>
    <mergeCell ref="B151:E151"/>
    <mergeCell ref="F151:G151"/>
    <mergeCell ref="H151:I151"/>
    <mergeCell ref="J151:M151"/>
    <mergeCell ref="B152:E152"/>
    <mergeCell ref="F152:G152"/>
    <mergeCell ref="H152:I152"/>
    <mergeCell ref="J152:M152"/>
  </mergeCells>
  <phoneticPr fontId="2"/>
  <conditionalFormatting sqref="C120:G128">
    <cfRule type="expression" dxfId="2232" priority="2">
      <formula>$P120="NG"</formula>
    </cfRule>
  </conditionalFormatting>
  <conditionalFormatting sqref="G120:G123">
    <cfRule type="expression" dxfId="2231" priority="1">
      <formula>$P120="NG"</formula>
    </cfRule>
  </conditionalFormatting>
  <conditionalFormatting sqref="H33:K36">
    <cfRule type="expression" dxfId="2230" priority="55">
      <formula>#REF!="追加"</formula>
    </cfRule>
    <cfRule type="expression" dxfId="2229" priority="56">
      <formula>#REF!="新規"</formula>
    </cfRule>
  </conditionalFormatting>
  <conditionalFormatting sqref="H37:K39">
    <cfRule type="expression" dxfId="2228" priority="60">
      <formula>#REF!="追加"</formula>
    </cfRule>
    <cfRule type="expression" dxfId="2227" priority="67">
      <formula>#REF!="新規"</formula>
    </cfRule>
  </conditionalFormatting>
  <conditionalFormatting sqref="H44:K47">
    <cfRule type="expression" dxfId="2226" priority="46">
      <formula>#REF!="追加"</formula>
    </cfRule>
    <cfRule type="expression" dxfId="2225" priority="47">
      <formula>#REF!="新規"</formula>
    </cfRule>
  </conditionalFormatting>
  <conditionalFormatting sqref="H48:K50">
    <cfRule type="expression" dxfId="2224" priority="50">
      <formula>#REF!="追加"</formula>
    </cfRule>
    <cfRule type="expression" dxfId="2223" priority="51">
      <formula>#REF!="新規"</formula>
    </cfRule>
  </conditionalFormatting>
  <conditionalFormatting sqref="H55:K58">
    <cfRule type="expression" dxfId="2222" priority="40">
      <formula>#REF!="追加"</formula>
    </cfRule>
    <cfRule type="expression" dxfId="2221" priority="41">
      <formula>#REF!="新規"</formula>
    </cfRule>
  </conditionalFormatting>
  <conditionalFormatting sqref="H59:K61">
    <cfRule type="expression" dxfId="2220" priority="44">
      <formula>#REF!="追加"</formula>
    </cfRule>
    <cfRule type="expression" dxfId="2219" priority="45">
      <formula>#REF!="新規"</formula>
    </cfRule>
  </conditionalFormatting>
  <conditionalFormatting sqref="H66:K69">
    <cfRule type="expression" dxfId="2218" priority="34">
      <formula>#REF!="追加"</formula>
    </cfRule>
    <cfRule type="expression" dxfId="2217" priority="35">
      <formula>#REF!="新規"</formula>
    </cfRule>
  </conditionalFormatting>
  <conditionalFormatting sqref="H70:K72">
    <cfRule type="expression" dxfId="2216" priority="38">
      <formula>#REF!="追加"</formula>
    </cfRule>
    <cfRule type="expression" dxfId="2215" priority="39">
      <formula>#REF!="新規"</formula>
    </cfRule>
  </conditionalFormatting>
  <conditionalFormatting sqref="H77:K80">
    <cfRule type="expression" dxfId="2214" priority="28">
      <formula>#REF!="追加"</formula>
    </cfRule>
    <cfRule type="expression" dxfId="2213" priority="29">
      <formula>#REF!="新規"</formula>
    </cfRule>
  </conditionalFormatting>
  <conditionalFormatting sqref="H81:K83">
    <cfRule type="expression" dxfId="2212" priority="32">
      <formula>#REF!="追加"</formula>
    </cfRule>
    <cfRule type="expression" dxfId="2211" priority="33">
      <formula>#REF!="新規"</formula>
    </cfRule>
  </conditionalFormatting>
  <conditionalFormatting sqref="H88:K91">
    <cfRule type="expression" dxfId="2210" priority="22">
      <formula>#REF!="追加"</formula>
    </cfRule>
    <cfRule type="expression" dxfId="2209" priority="23">
      <formula>#REF!="新規"</formula>
    </cfRule>
  </conditionalFormatting>
  <conditionalFormatting sqref="H92:K94">
    <cfRule type="expression" dxfId="2208" priority="26">
      <formula>#REF!="追加"</formula>
    </cfRule>
    <cfRule type="expression" dxfId="2207" priority="27">
      <formula>#REF!="新規"</formula>
    </cfRule>
  </conditionalFormatting>
  <conditionalFormatting sqref="H99:K102">
    <cfRule type="expression" dxfId="2206" priority="16">
      <formula>#REF!="追加"</formula>
    </cfRule>
    <cfRule type="expression" dxfId="2205" priority="17">
      <formula>#REF!="新規"</formula>
    </cfRule>
  </conditionalFormatting>
  <conditionalFormatting sqref="H103:K105">
    <cfRule type="expression" dxfId="2204" priority="20">
      <formula>#REF!="追加"</formula>
    </cfRule>
    <cfRule type="expression" dxfId="2203" priority="21">
      <formula>#REF!="新規"</formula>
    </cfRule>
  </conditionalFormatting>
  <conditionalFormatting sqref="H110:K113">
    <cfRule type="expression" dxfId="2202" priority="10">
      <formula>#REF!="追加"</formula>
    </cfRule>
    <cfRule type="expression" dxfId="2201" priority="11">
      <formula>#REF!="新規"</formula>
    </cfRule>
  </conditionalFormatting>
  <conditionalFormatting sqref="H114:K116">
    <cfRule type="expression" dxfId="2200" priority="14">
      <formula>#REF!="追加"</formula>
    </cfRule>
    <cfRule type="expression" dxfId="2199" priority="15">
      <formula>#REF!="新規"</formula>
    </cfRule>
  </conditionalFormatting>
  <conditionalFormatting sqref="J35:K36 J39:K39">
    <cfRule type="expression" dxfId="2198" priority="57">
      <formula>#REF!="追加"</formula>
    </cfRule>
    <cfRule type="expression" dxfId="2197" priority="58">
      <formula>#REF!="新規"</formula>
    </cfRule>
  </conditionalFormatting>
  <conditionalFormatting sqref="J46:K47 J50:K50">
    <cfRule type="expression" dxfId="2196" priority="48">
      <formula>#REF!="追加"</formula>
    </cfRule>
    <cfRule type="expression" dxfId="2195" priority="49">
      <formula>#REF!="新規"</formula>
    </cfRule>
  </conditionalFormatting>
  <conditionalFormatting sqref="J57:K58 J61:K61">
    <cfRule type="expression" dxfId="2194" priority="42">
      <formula>#REF!="追加"</formula>
    </cfRule>
    <cfRule type="expression" dxfId="2193" priority="43">
      <formula>#REF!="新規"</formula>
    </cfRule>
  </conditionalFormatting>
  <conditionalFormatting sqref="J68:K69 J72:K72">
    <cfRule type="expression" dxfId="2192" priority="36">
      <formula>#REF!="追加"</formula>
    </cfRule>
    <cfRule type="expression" dxfId="2191" priority="37">
      <formula>#REF!="新規"</formula>
    </cfRule>
  </conditionalFormatting>
  <conditionalFormatting sqref="J79:K80 J83:K83">
    <cfRule type="expression" dxfId="2190" priority="30">
      <formula>#REF!="追加"</formula>
    </cfRule>
    <cfRule type="expression" dxfId="2189" priority="31">
      <formula>#REF!="新規"</formula>
    </cfRule>
  </conditionalFormatting>
  <conditionalFormatting sqref="J90:K91 J94:K94">
    <cfRule type="expression" dxfId="2188" priority="24">
      <formula>#REF!="追加"</formula>
    </cfRule>
    <cfRule type="expression" dxfId="2187" priority="25">
      <formula>#REF!="新規"</formula>
    </cfRule>
  </conditionalFormatting>
  <conditionalFormatting sqref="J101:K102 J105:K105">
    <cfRule type="expression" dxfId="2186" priority="18">
      <formula>#REF!="追加"</formula>
    </cfRule>
    <cfRule type="expression" dxfId="2185" priority="19">
      <formula>#REF!="新規"</formula>
    </cfRule>
  </conditionalFormatting>
  <conditionalFormatting sqref="J112:K113 J116:K116">
    <cfRule type="expression" dxfId="2184" priority="12">
      <formula>#REF!="追加"</formula>
    </cfRule>
    <cfRule type="expression" dxfId="2183" priority="13">
      <formula>#REF!="新規"</formula>
    </cfRule>
  </conditionalFormatting>
  <conditionalFormatting sqref="J40:O41 J51:O52 J62:O63 J73:O74 J84:O84 J95:O96 J106:O107 J117:O117">
    <cfRule type="expression" dxfId="2182" priority="72">
      <formula>$I40="追加"</formula>
    </cfRule>
    <cfRule type="expression" dxfId="2181" priority="73">
      <formula>$I40="新規"</formula>
    </cfRule>
  </conditionalFormatting>
  <conditionalFormatting sqref="K85:O85 I85">
    <cfRule type="expression" dxfId="2180" priority="76">
      <formula>#REF!="追加"</formula>
    </cfRule>
    <cfRule type="expression" dxfId="2179" priority="77">
      <formula>#REF!="新規"</formula>
    </cfRule>
  </conditionalFormatting>
  <conditionalFormatting sqref="L40:O41 L51:O52 L62:O63 L73:O74 L84:O84 L95:O96 L106:O107 L117:O117">
    <cfRule type="expression" dxfId="2178" priority="68">
      <formula>$I40="追加"</formula>
    </cfRule>
    <cfRule type="expression" dxfId="2177" priority="69">
      <formula>$I40="新規"</formula>
    </cfRule>
  </conditionalFormatting>
  <conditionalFormatting sqref="L85:O85">
    <cfRule type="expression" dxfId="2176" priority="74">
      <formula>#REF!="追加"</formula>
    </cfRule>
    <cfRule type="expression" dxfId="2175" priority="75">
      <formula>#REF!="新規"</formula>
    </cfRule>
  </conditionalFormatting>
  <conditionalFormatting sqref="P3">
    <cfRule type="expression" dxfId="2174" priority="62">
      <formula>$P3&lt;&gt;"要修正！"</formula>
    </cfRule>
    <cfRule type="expression" dxfId="2173" priority="63">
      <formula>$P3="要修正！"</formula>
    </cfRule>
  </conditionalFormatting>
  <conditionalFormatting sqref="P4:P5">
    <cfRule type="expression" dxfId="2172" priority="54">
      <formula>$P$3="要修正！"</formula>
    </cfRule>
  </conditionalFormatting>
  <conditionalFormatting sqref="P144">
    <cfRule type="expression" dxfId="2171" priority="61">
      <formula>P144="NG"</formula>
    </cfRule>
  </conditionalFormatting>
  <conditionalFormatting sqref="P33:R41">
    <cfRule type="expression" dxfId="2170" priority="59">
      <formula>P33="NG"</formula>
    </cfRule>
  </conditionalFormatting>
  <conditionalFormatting sqref="P44:R52">
    <cfRule type="expression" dxfId="2169" priority="9">
      <formula>P44="NG"</formula>
    </cfRule>
  </conditionalFormatting>
  <conditionalFormatting sqref="P55:R63">
    <cfRule type="expression" dxfId="2168" priority="7">
      <formula>P55="NG"</formula>
    </cfRule>
  </conditionalFormatting>
  <conditionalFormatting sqref="P66:R74 P75:Q83">
    <cfRule type="expression" dxfId="2167" priority="8">
      <formula>P66="NG"</formula>
    </cfRule>
  </conditionalFormatting>
  <conditionalFormatting sqref="P84:R85 R77:R83">
    <cfRule type="expression" dxfId="2166" priority="6">
      <formula>P77="NG"</formula>
    </cfRule>
  </conditionalFormatting>
  <conditionalFormatting sqref="P88:R96">
    <cfRule type="expression" dxfId="2165" priority="5">
      <formula>P88="NG"</formula>
    </cfRule>
  </conditionalFormatting>
  <conditionalFormatting sqref="P99:R107">
    <cfRule type="expression" dxfId="2164" priority="4">
      <formula>P99="NG"</formula>
    </cfRule>
  </conditionalFormatting>
  <conditionalFormatting sqref="P110:R117">
    <cfRule type="expression" dxfId="2163" priority="3">
      <formula>P110="NG"</formula>
    </cfRule>
  </conditionalFormatting>
  <conditionalFormatting sqref="P120:R120 Q121:R122">
    <cfRule type="expression" dxfId="2162" priority="71">
      <formula>#REF!="NG"</formula>
    </cfRule>
  </conditionalFormatting>
  <conditionalFormatting sqref="P120:R128">
    <cfRule type="expression" dxfId="2161" priority="52">
      <formula>P120="NG"</formula>
    </cfRule>
  </conditionalFormatting>
  <conditionalFormatting sqref="P121:R122">
    <cfRule type="expression" dxfId="2160" priority="70">
      <formula>$P29="NG"</formula>
    </cfRule>
  </conditionalFormatting>
  <conditionalFormatting sqref="P123:R127 P128:Q128">
    <cfRule type="expression" dxfId="2159" priority="53">
      <formula>#REF!="NG"</formula>
    </cfRule>
  </conditionalFormatting>
  <conditionalFormatting sqref="P125:R126">
    <cfRule type="expression" dxfId="2158" priority="65">
      <formula>$P30="NG"</formula>
    </cfRule>
  </conditionalFormatting>
  <conditionalFormatting sqref="P127:R128">
    <cfRule type="expression" dxfId="2157" priority="64">
      <formula>$P31="NG"</formula>
    </cfRule>
  </conditionalFormatting>
  <conditionalFormatting sqref="T57 T76:T80 T86:T88 T98:T102 T109:T111">
    <cfRule type="expression" dxfId="2156" priority="66">
      <formula>T57="NG"</formula>
    </cfRule>
  </conditionalFormatting>
  <dataValidations count="12">
    <dataValidation type="list" allowBlank="1" showInputMessage="1" showErrorMessage="1" sqref="K132:K138" xr:uid="{4BBD9BFA-0FCC-46B8-99A4-99F059D45969}">
      <formula1>$P$131:$P$132</formula1>
    </dataValidation>
    <dataValidation type="list" allowBlank="1" showInputMessage="1" showErrorMessage="1" sqref="C44:C50" xr:uid="{E0A4E387-9A9D-4773-A203-E4F28E35FFCE}">
      <formula1>$T$44:$T$46</formula1>
    </dataValidation>
    <dataValidation type="list" allowBlank="1" showInputMessage="1" showErrorMessage="1" sqref="C55:C61" xr:uid="{98A99DB5-DA54-462F-8D42-853A109F67C0}">
      <formula1>$T$55:$T$58</formula1>
    </dataValidation>
    <dataValidation type="list" allowBlank="1" showInputMessage="1" showErrorMessage="1" sqref="C66:C72" xr:uid="{AEA0D610-7155-4293-9EE7-BCE3E0137165}">
      <formula1>$T$66:$T$68</formula1>
    </dataValidation>
    <dataValidation type="list" allowBlank="1" showInputMessage="1" showErrorMessage="1" sqref="C77:C83" xr:uid="{4E29A3E5-A06C-4E47-889D-322A568B5E06}">
      <formula1>$T$77:$T$80</formula1>
    </dataValidation>
    <dataValidation type="list" allowBlank="1" showInputMessage="1" showErrorMessage="1" sqref="C88:C94" xr:uid="{B1A1B541-504D-46E2-9E86-B6633556E37A}">
      <formula1>$T$87:$T$88</formula1>
    </dataValidation>
    <dataValidation type="list" allowBlank="1" showInputMessage="1" showErrorMessage="1" sqref="C110:C116" xr:uid="{1C78D477-DE1B-4DE5-8F76-0F63E896A05D}">
      <formula1>$T$110:$T$111</formula1>
    </dataValidation>
    <dataValidation type="list" allowBlank="1" showInputMessage="1" showErrorMessage="1" sqref="B33:B39 B110:B116 B99:B105 B88:B94 B77:B83 B66:B72 B55:B61 B44:B50" xr:uid="{B999AC4A-C960-4E02-8F2A-588D4192087B}">
      <formula1>$T$33:$T$34</formula1>
    </dataValidation>
    <dataValidation type="list" allowBlank="1" showInputMessage="1" showErrorMessage="1" sqref="C33:C39" xr:uid="{16EB40F5-7CD8-41F5-9E80-7C2425327FA2}">
      <formula1>$U$33:$U$36</formula1>
    </dataValidation>
    <dataValidation type="list" allowBlank="1" showInputMessage="1" showErrorMessage="1" sqref="C99:C105" xr:uid="{BD82EB6C-E32F-4F44-B75E-43712734102B}">
      <formula1>$T$99:$T$102</formula1>
    </dataValidation>
    <dataValidation type="list" allowBlank="1" showInputMessage="1" showErrorMessage="1" sqref="B11:B25" xr:uid="{6F59CBDC-B5F3-4248-AB13-F5AB39CDABC4}">
      <formula1>$P$11:$P$18</formula1>
    </dataValidation>
    <dataValidation type="list" allowBlank="1" showInputMessage="1" showErrorMessage="1" sqref="D27 D11:D25" xr:uid="{EA4F7DB4-2654-4C55-84DB-BFF7C7D60248}">
      <formula1>$Q$11:$Q$13</formula1>
    </dataValidation>
  </dataValidations>
  <pageMargins left="0.70866141732283472" right="0.70866141732283472" top="0.62992125984251968" bottom="0.74803149606299213" header="0.31496062992125984" footer="0.31496062992125984"/>
  <headerFooter>
    <oddHeader>&amp;L様式第1号別添1&amp;R事業参加者用（事業参加者→事業実施主体）</oddHeader>
  </headerFooter>
  <extLst>
    <ext xmlns:x14="http://schemas.microsoft.com/office/spreadsheetml/2009/9/main" uri="{CCE6A557-97BC-4b89-ADB6-D9C93CAAB3DF}">
      <x14:dataValidations xmlns:xm="http://schemas.microsoft.com/office/excel/2006/main" count="6">
        <x14:dataValidation type="list" allowBlank="1" showInputMessage="1" showErrorMessage="1" xr:uid="{D0180FA3-6CFE-4A12-8741-FB97E757B057}">
          <x14:formula1>
            <xm:f>リスト!$H$2:$H$4</xm:f>
          </x14:formula1>
          <xm:sqref>A144:A146 J33:K39 L107:O107 L52:O52 J99:K105 L63:O63 J77:K83 L74:O74 J44:K50 L85:O85 J55:K61 L96:O96 J66:K72 J88:K94 J110:K116</xm:sqref>
        </x14:dataValidation>
        <x14:dataValidation type="list" allowBlank="1" showInputMessage="1" showErrorMessage="1" xr:uid="{EDB92DB6-C59C-4518-B58F-67F5D6E8E586}">
          <x14:formula1>
            <xm:f>リスト!$G$2:$G$4</xm:f>
          </x14:formula1>
          <xm:sqref>G88:G94 G99:G105 I52 G33:G39 I63 G44:G50 I74 G55:G61 G66:G72 I96 G77:G83 I107 G110:G116</xm:sqref>
        </x14:dataValidation>
        <x14:dataValidation type="list" allowBlank="1" showInputMessage="1" showErrorMessage="1" xr:uid="{874FA4F6-8A5C-4CBE-BB0F-C73DAB60D558}">
          <x14:formula1>
            <xm:f>リスト!$C$2:$C$4</xm:f>
          </x14:formula1>
          <xm:sqref>B107 B96 B52 B63 B74 B85</xm:sqref>
        </x14:dataValidation>
        <x14:dataValidation type="list" allowBlank="1" showInputMessage="1" showErrorMessage="1" xr:uid="{79E41372-5069-45F9-9778-705628CF4826}">
          <x14:formula1>
            <xm:f>リスト!$E$2:$E$22</xm:f>
          </x14:formula1>
          <xm:sqref>D107 D96 D52 D63 D74 D85</xm:sqref>
        </x14:dataValidation>
        <x14:dataValidation type="list" allowBlank="1" showInputMessage="1" showErrorMessage="1" xr:uid="{D9AEA0A1-E596-427D-904C-7F6F27159494}">
          <x14:formula1>
            <xm:f>リスト!$D$2:$D$3</xm:f>
          </x14:formula1>
          <xm:sqref>C107 C96 C52 C63 C74 C85</xm:sqref>
        </x14:dataValidation>
        <x14:dataValidation type="list" allowBlank="1" showInputMessage="1" showErrorMessage="1" xr:uid="{3BF470C6-0813-48E4-85FC-F88C72A4FFAE}">
          <x14:formula1>
            <xm:f>リスト!$H$2:$H$3</xm:f>
          </x14:formula1>
          <xm:sqref>A150:A154</xm:sqref>
        </x14:dataValidation>
      </x14:dataValidations>
    </ext>
  </extLst>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8B9DCF-6EDF-4008-A140-307B075745DE}">
  <sheetPr>
    <pageSetUpPr fitToPage="1"/>
  </sheetPr>
  <dimension ref="A1:W154"/>
  <sheetViews>
    <sheetView view="pageBreakPreview" topLeftCell="C3" zoomScale="80" zoomScaleNormal="100" zoomScaleSheetLayoutView="80" workbookViewId="0">
      <selection activeCell="P3" sqref="P3:P5 H11:H25 K11:K25 C26 F26:L27 O33:R39 L40:O40 O44:R50 L51:O51 O55:R61 L62:O62 O66:R72 L73:O73 O77:O83 R77:R83 L84:O84 O88:R94 L95:O95 O99:R105 L106:O106 O110:R116 L117:O117 C120:G128 P120 Q120:R126 P123:P125 P127:R128 K139 P144"/>
    </sheetView>
  </sheetViews>
  <sheetFormatPr defaultColWidth="9" defaultRowHeight="22.5" customHeight="1"/>
  <cols>
    <col min="1" max="15" width="14.6328125" style="48" customWidth="1"/>
    <col min="16" max="16" width="23.26953125" style="49" customWidth="1"/>
    <col min="17" max="17" width="23.453125" style="48" bestFit="1" customWidth="1"/>
    <col min="18" max="18" width="18.90625" style="48" bestFit="1" customWidth="1"/>
    <col min="19" max="19" width="11.08984375" style="48" bestFit="1" customWidth="1"/>
    <col min="20" max="20" width="27.26953125" style="48" customWidth="1"/>
    <col min="21" max="21" width="8.90625" style="48" customWidth="1"/>
    <col min="22" max="16384" width="9" style="48"/>
  </cols>
  <sheetData>
    <row r="1" spans="1:19" s="35" customFormat="1" ht="22.5" customHeight="1">
      <c r="A1" s="178" t="s">
        <v>285</v>
      </c>
      <c r="B1" s="178"/>
      <c r="C1" s="178"/>
      <c r="D1" s="178"/>
      <c r="E1" s="178"/>
      <c r="F1" s="178"/>
      <c r="G1" s="178"/>
      <c r="H1" s="178"/>
      <c r="I1" s="178"/>
      <c r="J1" s="178"/>
      <c r="K1" s="178"/>
      <c r="L1" s="178"/>
      <c r="M1" s="178"/>
      <c r="N1" s="178"/>
      <c r="O1" s="178"/>
      <c r="P1" s="34" t="s">
        <v>58</v>
      </c>
    </row>
    <row r="2" spans="1:19" s="36" customFormat="1" ht="13">
      <c r="A2" s="36" t="s">
        <v>89</v>
      </c>
      <c r="F2" s="37"/>
      <c r="P2" s="38"/>
    </row>
    <row r="3" spans="1:19" s="36" customFormat="1" ht="22.5" customHeight="1">
      <c r="A3" s="39" t="s">
        <v>31</v>
      </c>
      <c r="B3" s="166"/>
      <c r="C3" s="167"/>
      <c r="D3" s="167"/>
      <c r="E3" s="168"/>
      <c r="F3" s="40"/>
      <c r="G3" s="40"/>
      <c r="H3" s="40"/>
      <c r="I3" s="40"/>
      <c r="J3" s="40"/>
      <c r="K3" s="40"/>
      <c r="L3" s="40"/>
      <c r="M3" s="41"/>
      <c r="N3" s="40" t="s">
        <v>148</v>
      </c>
      <c r="O3" s="40"/>
      <c r="P3" s="18" t="str">
        <f>IF(COUNTIF(P33:R154,"NG"),"要修正！","クリア ! ")</f>
        <v xml:space="preserve">クリア ! </v>
      </c>
      <c r="Q3" s="36" t="s">
        <v>113</v>
      </c>
      <c r="S3" s="38"/>
    </row>
    <row r="4" spans="1:19" s="36" customFormat="1" ht="22.5" customHeight="1">
      <c r="A4" s="39" t="s">
        <v>30</v>
      </c>
      <c r="B4" s="166"/>
      <c r="C4" s="167"/>
      <c r="D4" s="167"/>
      <c r="E4" s="168"/>
      <c r="F4" s="40"/>
      <c r="G4" s="40"/>
      <c r="H4" s="40"/>
      <c r="I4" s="40"/>
      <c r="J4" s="40"/>
      <c r="K4" s="40"/>
      <c r="L4" s="40"/>
      <c r="M4" s="42"/>
      <c r="N4" s="40" t="s">
        <v>145</v>
      </c>
      <c r="O4" s="40"/>
      <c r="P4" s="169" t="str">
        <f>IF(P3="要修正！","※「クリア！」になるようNG箇所を修正してください。","")</f>
        <v/>
      </c>
    </row>
    <row r="5" spans="1:19" s="36" customFormat="1" ht="22.5" customHeight="1">
      <c r="A5" s="39" t="s">
        <v>32</v>
      </c>
      <c r="B5" s="171"/>
      <c r="C5" s="167"/>
      <c r="D5" s="167"/>
      <c r="E5" s="168"/>
      <c r="F5" s="40"/>
      <c r="G5" s="40"/>
      <c r="H5" s="40"/>
      <c r="I5" s="40"/>
      <c r="J5" s="40"/>
      <c r="K5" s="40"/>
      <c r="L5" s="40"/>
      <c r="M5" s="43"/>
      <c r="N5" s="40" t="s">
        <v>146</v>
      </c>
      <c r="O5" s="40"/>
      <c r="P5" s="170"/>
    </row>
    <row r="6" spans="1:19" s="36" customFormat="1" ht="22.5" customHeight="1">
      <c r="A6" s="39" t="s">
        <v>33</v>
      </c>
      <c r="B6" s="166"/>
      <c r="C6" s="167"/>
      <c r="D6" s="167"/>
      <c r="E6" s="168"/>
      <c r="F6" s="40"/>
      <c r="G6" s="40"/>
      <c r="H6" s="40"/>
      <c r="I6" s="40"/>
      <c r="J6" s="40"/>
      <c r="K6" s="40"/>
      <c r="L6" s="40"/>
      <c r="M6" s="44"/>
      <c r="N6" s="40" t="s">
        <v>147</v>
      </c>
      <c r="O6" s="40"/>
      <c r="P6" s="45"/>
      <c r="Q6" s="46"/>
    </row>
    <row r="7" spans="1:19" s="36" customFormat="1" ht="22.5" customHeight="1">
      <c r="E7" s="47"/>
      <c r="F7" s="47"/>
      <c r="G7" s="47"/>
      <c r="H7" s="47"/>
      <c r="I7" s="47"/>
      <c r="J7" s="47"/>
      <c r="K7" s="47"/>
      <c r="L7" s="47"/>
      <c r="M7" s="47"/>
      <c r="N7" s="47"/>
      <c r="O7" s="47"/>
      <c r="P7" s="45"/>
      <c r="Q7" s="46"/>
    </row>
    <row r="8" spans="1:19" ht="22.5" customHeight="1">
      <c r="A8" s="48" t="s">
        <v>144</v>
      </c>
    </row>
    <row r="9" spans="1:19" ht="22.5" customHeight="1">
      <c r="F9" s="139" t="s">
        <v>170</v>
      </c>
      <c r="G9" s="139"/>
      <c r="H9" s="139"/>
      <c r="I9" s="139"/>
      <c r="J9" s="139" t="s">
        <v>235</v>
      </c>
      <c r="K9" s="139"/>
      <c r="L9" s="139"/>
    </row>
    <row r="10" spans="1:19" s="17" customFormat="1" ht="22.5" customHeight="1">
      <c r="A10" s="50" t="s">
        <v>118</v>
      </c>
      <c r="B10" s="50" t="s">
        <v>139</v>
      </c>
      <c r="C10" s="50" t="s">
        <v>197</v>
      </c>
      <c r="D10" s="50" t="s">
        <v>119</v>
      </c>
      <c r="E10" s="50" t="s">
        <v>6</v>
      </c>
      <c r="F10" s="53" t="s">
        <v>275</v>
      </c>
      <c r="G10" s="53" t="s">
        <v>276</v>
      </c>
      <c r="H10" s="51" t="s">
        <v>277</v>
      </c>
      <c r="I10" s="96" t="s">
        <v>150</v>
      </c>
      <c r="J10" s="51" t="s">
        <v>278</v>
      </c>
      <c r="K10" s="52" t="s">
        <v>279</v>
      </c>
      <c r="L10" s="96" t="s">
        <v>149</v>
      </c>
      <c r="M10" s="136" t="s">
        <v>243</v>
      </c>
      <c r="N10" s="136"/>
      <c r="O10" s="142"/>
      <c r="P10" s="50" t="s">
        <v>250</v>
      </c>
      <c r="Q10" s="86" t="s">
        <v>119</v>
      </c>
      <c r="S10" s="48"/>
    </row>
    <row r="11" spans="1:19" s="17" customFormat="1" ht="22.5" customHeight="1">
      <c r="A11" s="50">
        <v>1</v>
      </c>
      <c r="B11" s="54"/>
      <c r="C11" s="55"/>
      <c r="D11" s="56"/>
      <c r="E11" s="30"/>
      <c r="F11" s="6"/>
      <c r="G11" s="6"/>
      <c r="H11" s="26">
        <f>G11-F11</f>
        <v>0</v>
      </c>
      <c r="I11" s="57"/>
      <c r="J11" s="58"/>
      <c r="K11" s="25">
        <f>J11-F11</f>
        <v>0</v>
      </c>
      <c r="L11" s="59"/>
      <c r="M11" s="172"/>
      <c r="N11" s="172"/>
      <c r="O11" s="173"/>
      <c r="P11" s="60" t="s">
        <v>252</v>
      </c>
      <c r="Q11" s="91" t="s">
        <v>156</v>
      </c>
      <c r="S11" s="48"/>
    </row>
    <row r="12" spans="1:19" s="17" customFormat="1" ht="22.5" customHeight="1">
      <c r="A12" s="50">
        <v>2</v>
      </c>
      <c r="B12" s="54"/>
      <c r="C12" s="55"/>
      <c r="D12" s="56"/>
      <c r="E12" s="30"/>
      <c r="F12" s="6"/>
      <c r="G12" s="6"/>
      <c r="H12" s="26">
        <f t="shared" ref="H12:H25" si="0">G12-F12</f>
        <v>0</v>
      </c>
      <c r="I12" s="57"/>
      <c r="J12" s="58"/>
      <c r="K12" s="25">
        <f t="shared" ref="K12:K25" si="1">J12-F12</f>
        <v>0</v>
      </c>
      <c r="L12" s="59"/>
      <c r="M12" s="172"/>
      <c r="N12" s="172"/>
      <c r="O12" s="173"/>
      <c r="P12" s="60" t="s">
        <v>251</v>
      </c>
      <c r="Q12" s="91" t="s">
        <v>158</v>
      </c>
      <c r="S12" s="48"/>
    </row>
    <row r="13" spans="1:19" s="17" customFormat="1" ht="22.5" customHeight="1">
      <c r="A13" s="50">
        <v>3</v>
      </c>
      <c r="B13" s="54"/>
      <c r="C13" s="55"/>
      <c r="D13" s="56"/>
      <c r="E13" s="30"/>
      <c r="F13" s="6"/>
      <c r="G13" s="6"/>
      <c r="H13" s="26">
        <f t="shared" si="0"/>
        <v>0</v>
      </c>
      <c r="I13" s="57"/>
      <c r="J13" s="58"/>
      <c r="K13" s="25">
        <f t="shared" si="1"/>
        <v>0</v>
      </c>
      <c r="L13" s="59"/>
      <c r="M13" s="172"/>
      <c r="N13" s="172"/>
      <c r="O13" s="173"/>
      <c r="P13" s="60" t="s">
        <v>253</v>
      </c>
      <c r="Q13" s="91" t="s">
        <v>157</v>
      </c>
      <c r="S13" s="48"/>
    </row>
    <row r="14" spans="1:19" s="17" customFormat="1" ht="22.5" customHeight="1">
      <c r="A14" s="50">
        <v>4</v>
      </c>
      <c r="B14" s="54"/>
      <c r="C14" s="55"/>
      <c r="D14" s="56"/>
      <c r="E14" s="30"/>
      <c r="F14" s="6"/>
      <c r="G14" s="6"/>
      <c r="H14" s="26">
        <f t="shared" si="0"/>
        <v>0</v>
      </c>
      <c r="I14" s="57"/>
      <c r="J14" s="58"/>
      <c r="K14" s="25">
        <f t="shared" si="1"/>
        <v>0</v>
      </c>
      <c r="L14" s="59"/>
      <c r="M14" s="172"/>
      <c r="N14" s="172"/>
      <c r="O14" s="173"/>
      <c r="P14" s="60" t="s">
        <v>254</v>
      </c>
      <c r="S14" s="48"/>
    </row>
    <row r="15" spans="1:19" s="17" customFormat="1" ht="22.5" customHeight="1">
      <c r="A15" s="50">
        <v>5</v>
      </c>
      <c r="B15" s="54"/>
      <c r="C15" s="55"/>
      <c r="D15" s="56"/>
      <c r="E15" s="30"/>
      <c r="F15" s="6"/>
      <c r="G15" s="6"/>
      <c r="H15" s="26">
        <f t="shared" si="0"/>
        <v>0</v>
      </c>
      <c r="I15" s="57"/>
      <c r="J15" s="58"/>
      <c r="K15" s="25">
        <f t="shared" si="1"/>
        <v>0</v>
      </c>
      <c r="L15" s="59"/>
      <c r="M15" s="172"/>
      <c r="N15" s="172"/>
      <c r="O15" s="173"/>
      <c r="P15" s="60" t="s">
        <v>255</v>
      </c>
      <c r="Q15" s="61"/>
      <c r="S15" s="48"/>
    </row>
    <row r="16" spans="1:19" s="17" customFormat="1" ht="22.5" customHeight="1">
      <c r="A16" s="50">
        <v>6</v>
      </c>
      <c r="B16" s="54"/>
      <c r="C16" s="55"/>
      <c r="D16" s="56"/>
      <c r="E16" s="30"/>
      <c r="F16" s="6"/>
      <c r="G16" s="62"/>
      <c r="H16" s="26">
        <f t="shared" si="0"/>
        <v>0</v>
      </c>
      <c r="I16" s="57"/>
      <c r="J16" s="58"/>
      <c r="K16" s="25">
        <f t="shared" si="1"/>
        <v>0</v>
      </c>
      <c r="L16" s="59"/>
      <c r="M16" s="172"/>
      <c r="N16" s="172"/>
      <c r="O16" s="173"/>
      <c r="P16" s="60" t="s">
        <v>256</v>
      </c>
      <c r="Q16" s="61"/>
      <c r="S16" s="48"/>
    </row>
    <row r="17" spans="1:22" s="17" customFormat="1" ht="22.5" customHeight="1">
      <c r="A17" s="50">
        <v>7</v>
      </c>
      <c r="B17" s="54"/>
      <c r="C17" s="55"/>
      <c r="D17" s="56"/>
      <c r="E17" s="30"/>
      <c r="F17" s="6"/>
      <c r="G17" s="6"/>
      <c r="H17" s="26">
        <f t="shared" si="0"/>
        <v>0</v>
      </c>
      <c r="I17" s="57"/>
      <c r="J17" s="58"/>
      <c r="K17" s="25">
        <f t="shared" si="1"/>
        <v>0</v>
      </c>
      <c r="L17" s="59"/>
      <c r="M17" s="172"/>
      <c r="N17" s="172"/>
      <c r="O17" s="173"/>
      <c r="P17" s="60" t="s">
        <v>257</v>
      </c>
      <c r="Q17" s="61"/>
      <c r="S17" s="48"/>
    </row>
    <row r="18" spans="1:22" s="17" customFormat="1" ht="22.5" customHeight="1">
      <c r="A18" s="50">
        <v>8</v>
      </c>
      <c r="B18" s="54"/>
      <c r="C18" s="55"/>
      <c r="D18" s="56"/>
      <c r="E18" s="30"/>
      <c r="F18" s="6"/>
      <c r="G18" s="6"/>
      <c r="H18" s="26">
        <f t="shared" si="0"/>
        <v>0</v>
      </c>
      <c r="I18" s="57"/>
      <c r="J18" s="58"/>
      <c r="K18" s="25">
        <f t="shared" si="1"/>
        <v>0</v>
      </c>
      <c r="L18" s="59"/>
      <c r="M18" s="172"/>
      <c r="N18" s="172"/>
      <c r="O18" s="173"/>
      <c r="P18" s="60" t="s">
        <v>258</v>
      </c>
      <c r="Q18" s="61"/>
      <c r="S18" s="48"/>
    </row>
    <row r="19" spans="1:22" ht="22.5" customHeight="1">
      <c r="A19" s="50">
        <v>9</v>
      </c>
      <c r="B19" s="54"/>
      <c r="C19" s="24"/>
      <c r="D19" s="56"/>
      <c r="E19" s="2"/>
      <c r="F19" s="31"/>
      <c r="G19" s="31"/>
      <c r="H19" s="26">
        <f t="shared" si="0"/>
        <v>0</v>
      </c>
      <c r="I19" s="19"/>
      <c r="J19" s="28"/>
      <c r="K19" s="25">
        <f t="shared" si="1"/>
        <v>0</v>
      </c>
      <c r="L19" s="23"/>
      <c r="M19" s="172"/>
      <c r="N19" s="172"/>
      <c r="O19" s="172"/>
      <c r="P19" s="17"/>
      <c r="Q19" s="61"/>
    </row>
    <row r="20" spans="1:22" ht="22.5" customHeight="1">
      <c r="A20" s="50">
        <v>10</v>
      </c>
      <c r="B20" s="54"/>
      <c r="C20" s="24"/>
      <c r="D20" s="56"/>
      <c r="E20" s="2"/>
      <c r="F20" s="31"/>
      <c r="G20" s="31"/>
      <c r="H20" s="26">
        <f t="shared" si="0"/>
        <v>0</v>
      </c>
      <c r="I20" s="19"/>
      <c r="J20" s="28"/>
      <c r="K20" s="25">
        <f t="shared" si="1"/>
        <v>0</v>
      </c>
      <c r="L20" s="23"/>
      <c r="M20" s="172"/>
      <c r="N20" s="172"/>
      <c r="O20" s="172"/>
      <c r="P20" s="17"/>
      <c r="Q20" s="61"/>
    </row>
    <row r="21" spans="1:22" ht="22.5" customHeight="1">
      <c r="A21" s="50">
        <v>11</v>
      </c>
      <c r="B21" s="54"/>
      <c r="C21" s="24"/>
      <c r="D21" s="56"/>
      <c r="E21" s="2"/>
      <c r="F21" s="31"/>
      <c r="G21" s="31"/>
      <c r="H21" s="26">
        <f t="shared" si="0"/>
        <v>0</v>
      </c>
      <c r="I21" s="19"/>
      <c r="J21" s="28"/>
      <c r="K21" s="25">
        <f t="shared" si="1"/>
        <v>0</v>
      </c>
      <c r="L21" s="23"/>
      <c r="M21" s="172"/>
      <c r="N21" s="172"/>
      <c r="O21" s="172"/>
      <c r="P21" s="17"/>
      <c r="Q21" s="61"/>
    </row>
    <row r="22" spans="1:22" ht="22.5" customHeight="1">
      <c r="A22" s="50">
        <v>12</v>
      </c>
      <c r="B22" s="54"/>
      <c r="C22" s="24"/>
      <c r="D22" s="56"/>
      <c r="E22" s="2"/>
      <c r="F22" s="31"/>
      <c r="G22" s="31"/>
      <c r="H22" s="26">
        <f t="shared" si="0"/>
        <v>0</v>
      </c>
      <c r="I22" s="19"/>
      <c r="J22" s="28"/>
      <c r="K22" s="25">
        <f t="shared" si="1"/>
        <v>0</v>
      </c>
      <c r="L22" s="23"/>
      <c r="M22" s="172"/>
      <c r="N22" s="172"/>
      <c r="O22" s="172"/>
      <c r="P22" s="17"/>
      <c r="Q22" s="61"/>
    </row>
    <row r="23" spans="1:22" ht="22.5" customHeight="1">
      <c r="A23" s="50">
        <v>13</v>
      </c>
      <c r="B23" s="54"/>
      <c r="C23" s="24"/>
      <c r="D23" s="56"/>
      <c r="E23" s="2"/>
      <c r="F23" s="31"/>
      <c r="G23" s="31"/>
      <c r="H23" s="26">
        <f t="shared" si="0"/>
        <v>0</v>
      </c>
      <c r="I23" s="19"/>
      <c r="J23" s="28"/>
      <c r="K23" s="25">
        <f t="shared" si="1"/>
        <v>0</v>
      </c>
      <c r="L23" s="23"/>
      <c r="M23" s="172"/>
      <c r="N23" s="172"/>
      <c r="O23" s="172"/>
      <c r="P23" s="17"/>
      <c r="Q23" s="61"/>
    </row>
    <row r="24" spans="1:22" ht="22.5" customHeight="1">
      <c r="A24" s="50">
        <v>14</v>
      </c>
      <c r="B24" s="54"/>
      <c r="C24" s="24"/>
      <c r="D24" s="56"/>
      <c r="E24" s="2"/>
      <c r="F24" s="31"/>
      <c r="G24" s="31"/>
      <c r="H24" s="26">
        <f t="shared" si="0"/>
        <v>0</v>
      </c>
      <c r="I24" s="19"/>
      <c r="J24" s="28"/>
      <c r="K24" s="25">
        <f t="shared" si="1"/>
        <v>0</v>
      </c>
      <c r="L24" s="23"/>
      <c r="M24" s="172"/>
      <c r="N24" s="172"/>
      <c r="O24" s="172"/>
      <c r="P24" s="17"/>
      <c r="Q24" s="61"/>
    </row>
    <row r="25" spans="1:22" ht="22.5" customHeight="1">
      <c r="A25" s="50">
        <v>15</v>
      </c>
      <c r="B25" s="54"/>
      <c r="C25" s="24"/>
      <c r="D25" s="56"/>
      <c r="E25" s="2"/>
      <c r="F25" s="31"/>
      <c r="G25" s="31"/>
      <c r="H25" s="26">
        <f t="shared" si="0"/>
        <v>0</v>
      </c>
      <c r="I25" s="19"/>
      <c r="J25" s="28"/>
      <c r="K25" s="25">
        <f t="shared" si="1"/>
        <v>0</v>
      </c>
      <c r="L25" s="23"/>
      <c r="M25" s="172"/>
      <c r="N25" s="172"/>
      <c r="O25" s="172"/>
      <c r="P25" s="17"/>
      <c r="Q25" s="61"/>
    </row>
    <row r="26" spans="1:22" ht="22.5" customHeight="1">
      <c r="A26" s="50" t="s">
        <v>0</v>
      </c>
      <c r="B26" s="63"/>
      <c r="C26" s="25">
        <f>SUM(C11:C25)</f>
        <v>0</v>
      </c>
      <c r="D26" s="64"/>
      <c r="E26" s="50" t="s">
        <v>233</v>
      </c>
      <c r="F26" s="27">
        <f>SUMIF(D11:D25,"野菜",F11:F25)+SUMIF(D11:D25,"果樹",F11:F25)</f>
        <v>0</v>
      </c>
      <c r="G26" s="27">
        <f>SUMIF(D11:D25,"野菜",G11:G25)+SUMIF(D11:D25,"果樹",G11:G25)</f>
        <v>0</v>
      </c>
      <c r="H26" s="27">
        <f>SUMIF(D11:D25,"野菜",H11:H25)+SUMIF(D11:D25,"果樹",H11:H25)</f>
        <v>0</v>
      </c>
      <c r="I26" s="101" t="str">
        <f>IFERROR(ROUND((H26/F26)*100,1),"")</f>
        <v/>
      </c>
      <c r="J26" s="25">
        <f>SUMIF(D11:D25,"野菜",J11:J25)+SUMIF(D11:D25,"果樹",J11:J25)</f>
        <v>0</v>
      </c>
      <c r="K26" s="25">
        <f>SUMIF(D11:D25,"野菜",K11:K25)+SUMIF(D11:D25,"果樹",K11:K25)</f>
        <v>0</v>
      </c>
      <c r="L26" s="99" t="str">
        <f>IFERROR(ROUND((K26/F26)*100,1),"")</f>
        <v/>
      </c>
      <c r="N26" s="179"/>
      <c r="O26" s="179"/>
      <c r="P26" s="48"/>
    </row>
    <row r="27" spans="1:22" ht="22.5" customHeight="1">
      <c r="A27" s="17"/>
      <c r="B27" s="17"/>
      <c r="C27" s="17" t="s">
        <v>236</v>
      </c>
      <c r="D27" s="56"/>
      <c r="E27" s="50" t="s">
        <v>157</v>
      </c>
      <c r="F27" s="27">
        <f>SUMIF(D10:D24,"花き",F10:F24)</f>
        <v>0</v>
      </c>
      <c r="G27" s="27">
        <f>SUMIF(D10:D24,"花き",G10:G24)</f>
        <v>0</v>
      </c>
      <c r="H27" s="27">
        <f>SUMIF(D10:D24,"花き",H10:H24)</f>
        <v>0</v>
      </c>
      <c r="I27" s="101" t="str">
        <f>IFERROR(ROUND((H27/F27)*100,1),"")</f>
        <v/>
      </c>
      <c r="J27" s="25">
        <f>SUMIF(D10:D25,"花き",J10:J25)</f>
        <v>0</v>
      </c>
      <c r="K27" s="25">
        <f>SUMIF(D10:D24,"花き",K10:K24)</f>
        <v>0</v>
      </c>
      <c r="L27" s="99" t="str">
        <f>IFERROR(ROUND((K27/F27)*100,1),"")</f>
        <v/>
      </c>
      <c r="N27" s="17"/>
      <c r="O27" s="17"/>
      <c r="P27" s="48"/>
    </row>
    <row r="28" spans="1:22" ht="22.5" customHeight="1">
      <c r="A28" s="17"/>
      <c r="B28" s="17"/>
      <c r="C28" s="17"/>
      <c r="D28" s="65"/>
      <c r="E28" s="65"/>
      <c r="F28" s="65"/>
      <c r="G28" s="65"/>
      <c r="H28" s="65"/>
      <c r="I28" s="65"/>
      <c r="J28" s="65"/>
      <c r="K28" s="65"/>
      <c r="L28" s="65"/>
      <c r="M28" s="17"/>
      <c r="N28" s="17"/>
      <c r="O28" s="17"/>
      <c r="P28" s="48"/>
    </row>
    <row r="29" spans="1:22" ht="22.5" customHeight="1">
      <c r="A29" s="94" t="s">
        <v>124</v>
      </c>
      <c r="P29" s="48"/>
    </row>
    <row r="30" spans="1:22" ht="22.5" customHeight="1">
      <c r="A30" s="66" t="s">
        <v>125</v>
      </c>
      <c r="C30" s="67"/>
      <c r="P30" s="48"/>
    </row>
    <row r="31" spans="1:22" s="61" customFormat="1" ht="22.5" customHeight="1">
      <c r="A31" s="162" t="s">
        <v>217</v>
      </c>
      <c r="B31" s="160" t="s">
        <v>67</v>
      </c>
      <c r="C31" s="150" t="s">
        <v>286</v>
      </c>
      <c r="D31" s="150"/>
      <c r="E31" s="150"/>
      <c r="F31" s="150"/>
      <c r="G31" s="160" t="s">
        <v>38</v>
      </c>
      <c r="H31" s="144" t="s">
        <v>47</v>
      </c>
      <c r="I31" s="145"/>
      <c r="J31" s="145"/>
      <c r="K31" s="146"/>
      <c r="L31" s="144" t="s">
        <v>216</v>
      </c>
      <c r="M31" s="145"/>
      <c r="N31" s="145"/>
      <c r="O31" s="146"/>
      <c r="P31" s="48" t="s">
        <v>96</v>
      </c>
      <c r="Q31" s="48" t="s">
        <v>96</v>
      </c>
      <c r="S31" s="48"/>
    </row>
    <row r="32" spans="1:22" s="70" customFormat="1" ht="22.5" customHeight="1">
      <c r="A32" s="161"/>
      <c r="B32" s="161"/>
      <c r="C32" s="68" t="s">
        <v>215</v>
      </c>
      <c r="D32" s="150" t="s">
        <v>120</v>
      </c>
      <c r="E32" s="150"/>
      <c r="F32" s="68" t="s">
        <v>15</v>
      </c>
      <c r="G32" s="161"/>
      <c r="H32" s="69" t="s">
        <v>29</v>
      </c>
      <c r="I32" s="69" t="s">
        <v>28</v>
      </c>
      <c r="J32" s="68" t="s">
        <v>18</v>
      </c>
      <c r="K32" s="68" t="s">
        <v>19</v>
      </c>
      <c r="L32" s="53" t="s">
        <v>109</v>
      </c>
      <c r="M32" s="53" t="s">
        <v>110</v>
      </c>
      <c r="N32" s="53" t="s">
        <v>111</v>
      </c>
      <c r="O32" s="53" t="s">
        <v>112</v>
      </c>
      <c r="P32" s="70" t="s">
        <v>104</v>
      </c>
      <c r="Q32" s="70" t="s">
        <v>116</v>
      </c>
      <c r="R32" s="70" t="s">
        <v>115</v>
      </c>
      <c r="S32" s="48"/>
      <c r="T32" s="71" t="s">
        <v>67</v>
      </c>
      <c r="U32" s="98" t="s">
        <v>153</v>
      </c>
      <c r="V32" s="61"/>
    </row>
    <row r="33" spans="1:22" ht="22.5" customHeight="1">
      <c r="A33" s="6"/>
      <c r="B33" s="9"/>
      <c r="C33" s="72"/>
      <c r="D33" s="152"/>
      <c r="E33" s="152"/>
      <c r="F33" s="15"/>
      <c r="G33" s="7"/>
      <c r="H33" s="6"/>
      <c r="I33" s="21"/>
      <c r="J33" s="7" t="s">
        <v>1</v>
      </c>
      <c r="K33" s="8" t="s">
        <v>1</v>
      </c>
      <c r="L33" s="1"/>
      <c r="M33" s="1"/>
      <c r="N33" s="1"/>
      <c r="O33" s="20">
        <f>L33-(M33+N33)</f>
        <v>0</v>
      </c>
      <c r="P33" s="29" t="str">
        <f>IF(OR(G33="新規",G33="追加",G33=""),"OK",(IF(AND(H33="",I33=""),"NG","OK")))</f>
        <v>OK</v>
      </c>
      <c r="Q33" s="10" t="str">
        <f>IF(OR(G33="新規",G33="追加",G33=""),"OK",(IF(OR(AND(J33="",K33=""),AND(J33="",K33="□"),AND(J33="□",K33=""),AND(J33="□",K33="□")),"NG","OK")))</f>
        <v>OK</v>
      </c>
      <c r="R33" s="10" t="str">
        <f>IF(OR(AND(C33&lt;&gt;"",D33&lt;&gt;"",F33&lt;&gt;"",G33&lt;&gt;""),(C33="")),"OK","NG")</f>
        <v>OK</v>
      </c>
      <c r="T33" s="71" t="s">
        <v>65</v>
      </c>
      <c r="U33" s="74" t="s">
        <v>154</v>
      </c>
      <c r="V33" s="61"/>
    </row>
    <row r="34" spans="1:22" ht="22.5" customHeight="1">
      <c r="A34" s="6"/>
      <c r="B34" s="9"/>
      <c r="C34" s="72"/>
      <c r="D34" s="152"/>
      <c r="E34" s="152"/>
      <c r="F34" s="15"/>
      <c r="G34" s="7"/>
      <c r="H34" s="6"/>
      <c r="I34" s="21"/>
      <c r="J34" s="7" t="s">
        <v>1</v>
      </c>
      <c r="K34" s="8" t="s">
        <v>1</v>
      </c>
      <c r="L34" s="1"/>
      <c r="M34" s="1"/>
      <c r="N34" s="1"/>
      <c r="O34" s="20">
        <f t="shared" ref="O34:O39" si="2">L34-(M34+N34)</f>
        <v>0</v>
      </c>
      <c r="P34" s="29" t="str">
        <f t="shared" ref="P34:P39" si="3">IF(OR(G34="新規",G34="追加",G34=""),"OK",(IF(AND(H34="",I34=""),"NG","OK")))</f>
        <v>OK</v>
      </c>
      <c r="Q34" s="10" t="str">
        <f t="shared" ref="Q34:Q39" si="4">IF(OR(G34="新規",G34="追加",G34=""),"OK",(IF(OR(AND(J34="",K34=""),AND(J34="",K34="□"),AND(J34="□",K34=""),AND(J34="□",K34="□")),"NG","OK")))</f>
        <v>OK</v>
      </c>
      <c r="R34" s="10" t="str">
        <f t="shared" ref="R34:R39" si="5">IF(OR(AND(C34&lt;&gt;"",D34&lt;&gt;"",F34&lt;&gt;"",G34&lt;&gt;""),(C34="")),"OK","NG")</f>
        <v>OK</v>
      </c>
      <c r="T34" s="97" t="s">
        <v>66</v>
      </c>
      <c r="U34" s="75" t="s">
        <v>155</v>
      </c>
      <c r="V34" s="61"/>
    </row>
    <row r="35" spans="1:22" ht="22.5" customHeight="1">
      <c r="A35" s="6"/>
      <c r="B35" s="9"/>
      <c r="C35" s="72"/>
      <c r="D35" s="152"/>
      <c r="E35" s="152"/>
      <c r="F35" s="15"/>
      <c r="G35" s="7"/>
      <c r="H35" s="6"/>
      <c r="I35" s="21"/>
      <c r="J35" s="7" t="s">
        <v>1</v>
      </c>
      <c r="K35" s="8" t="s">
        <v>1</v>
      </c>
      <c r="L35" s="1"/>
      <c r="M35" s="1"/>
      <c r="N35" s="1"/>
      <c r="O35" s="20">
        <f t="shared" si="2"/>
        <v>0</v>
      </c>
      <c r="P35" s="29" t="str">
        <f t="shared" si="3"/>
        <v>OK</v>
      </c>
      <c r="Q35" s="10" t="str">
        <f t="shared" si="4"/>
        <v>OK</v>
      </c>
      <c r="R35" s="10" t="str">
        <f t="shared" si="5"/>
        <v>OK</v>
      </c>
      <c r="T35" s="94"/>
      <c r="U35" s="75" t="s">
        <v>214</v>
      </c>
      <c r="V35" s="61"/>
    </row>
    <row r="36" spans="1:22" ht="22.5" customHeight="1">
      <c r="A36" s="6"/>
      <c r="B36" s="9"/>
      <c r="C36" s="72"/>
      <c r="D36" s="152"/>
      <c r="E36" s="152"/>
      <c r="F36" s="15"/>
      <c r="G36" s="7"/>
      <c r="H36" s="6"/>
      <c r="I36" s="21"/>
      <c r="J36" s="7" t="s">
        <v>1</v>
      </c>
      <c r="K36" s="8" t="s">
        <v>1</v>
      </c>
      <c r="L36" s="1"/>
      <c r="M36" s="1"/>
      <c r="N36" s="1"/>
      <c r="O36" s="20">
        <f t="shared" si="2"/>
        <v>0</v>
      </c>
      <c r="P36" s="29" t="str">
        <f t="shared" si="3"/>
        <v>OK</v>
      </c>
      <c r="Q36" s="10" t="str">
        <f t="shared" si="4"/>
        <v>OK</v>
      </c>
      <c r="R36" s="10" t="str">
        <f t="shared" si="5"/>
        <v>OK</v>
      </c>
      <c r="T36" s="94"/>
      <c r="U36" s="92" t="s">
        <v>13</v>
      </c>
      <c r="V36" s="61"/>
    </row>
    <row r="37" spans="1:22" ht="22.5" customHeight="1">
      <c r="A37" s="6"/>
      <c r="B37" s="9"/>
      <c r="C37" s="72"/>
      <c r="D37" s="152"/>
      <c r="E37" s="152"/>
      <c r="F37" s="16"/>
      <c r="G37" s="7"/>
      <c r="H37" s="6"/>
      <c r="I37" s="21"/>
      <c r="J37" s="7" t="s">
        <v>1</v>
      </c>
      <c r="K37" s="8" t="s">
        <v>1</v>
      </c>
      <c r="L37" s="1"/>
      <c r="M37" s="1"/>
      <c r="N37" s="1"/>
      <c r="O37" s="20">
        <f t="shared" si="2"/>
        <v>0</v>
      </c>
      <c r="P37" s="29" t="str">
        <f t="shared" si="3"/>
        <v>OK</v>
      </c>
      <c r="Q37" s="10" t="str">
        <f t="shared" si="4"/>
        <v>OK</v>
      </c>
      <c r="R37" s="10" t="str">
        <f t="shared" si="5"/>
        <v>OK</v>
      </c>
    </row>
    <row r="38" spans="1:22" ht="22.5" customHeight="1">
      <c r="A38" s="6"/>
      <c r="B38" s="9"/>
      <c r="C38" s="72"/>
      <c r="D38" s="152"/>
      <c r="E38" s="152"/>
      <c r="F38" s="15"/>
      <c r="G38" s="7"/>
      <c r="H38" s="6"/>
      <c r="I38" s="21"/>
      <c r="J38" s="7" t="s">
        <v>1</v>
      </c>
      <c r="K38" s="8" t="s">
        <v>1</v>
      </c>
      <c r="L38" s="1"/>
      <c r="M38" s="1"/>
      <c r="N38" s="1"/>
      <c r="O38" s="20">
        <f t="shared" si="2"/>
        <v>0</v>
      </c>
      <c r="P38" s="29" t="str">
        <f t="shared" si="3"/>
        <v>OK</v>
      </c>
      <c r="Q38" s="10" t="str">
        <f t="shared" si="4"/>
        <v>OK</v>
      </c>
      <c r="R38" s="10" t="str">
        <f t="shared" si="5"/>
        <v>OK</v>
      </c>
    </row>
    <row r="39" spans="1:22" ht="22.5" customHeight="1">
      <c r="A39" s="6"/>
      <c r="B39" s="9"/>
      <c r="C39" s="72"/>
      <c r="D39" s="152"/>
      <c r="E39" s="152"/>
      <c r="F39" s="15"/>
      <c r="G39" s="7"/>
      <c r="H39" s="6"/>
      <c r="I39" s="21"/>
      <c r="J39" s="7" t="s">
        <v>1</v>
      </c>
      <c r="K39" s="8" t="s">
        <v>1</v>
      </c>
      <c r="L39" s="1"/>
      <c r="M39" s="1"/>
      <c r="N39" s="1"/>
      <c r="O39" s="20">
        <f t="shared" si="2"/>
        <v>0</v>
      </c>
      <c r="P39" s="29" t="str">
        <f t="shared" si="3"/>
        <v>OK</v>
      </c>
      <c r="Q39" s="10" t="str">
        <f t="shared" si="4"/>
        <v>OK</v>
      </c>
      <c r="R39" s="10" t="str">
        <f t="shared" si="5"/>
        <v>OK</v>
      </c>
    </row>
    <row r="40" spans="1:22" ht="22.5" customHeight="1">
      <c r="A40" s="12"/>
      <c r="B40" s="13"/>
      <c r="C40" s="14"/>
      <c r="D40" s="13"/>
      <c r="E40" s="14"/>
      <c r="F40" s="14"/>
      <c r="G40" s="13"/>
      <c r="H40" s="13"/>
      <c r="I40" s="12"/>
      <c r="J40" s="12"/>
      <c r="K40" s="68" t="s">
        <v>137</v>
      </c>
      <c r="L40" s="27">
        <f>SUM(L33:L39)</f>
        <v>0</v>
      </c>
      <c r="M40" s="27">
        <f t="shared" ref="M40:N40" si="6">SUM(M33:M39)</f>
        <v>0</v>
      </c>
      <c r="N40" s="27">
        <f t="shared" si="6"/>
        <v>0</v>
      </c>
      <c r="O40" s="27">
        <f>L40-(M40+N40)</f>
        <v>0</v>
      </c>
      <c r="P40" s="76"/>
      <c r="Q40" s="77"/>
      <c r="R40" s="77"/>
    </row>
    <row r="41" spans="1:22" ht="22.5" customHeight="1">
      <c r="A41" s="48" t="s">
        <v>126</v>
      </c>
      <c r="B41" s="13"/>
      <c r="C41" s="14"/>
      <c r="D41" s="13"/>
      <c r="E41" s="14"/>
      <c r="F41" s="14"/>
      <c r="G41" s="13"/>
      <c r="H41" s="13"/>
      <c r="I41" s="12"/>
      <c r="J41" s="12"/>
      <c r="K41" s="12"/>
      <c r="L41" s="12"/>
      <c r="M41" s="12"/>
      <c r="N41" s="12"/>
      <c r="O41" s="12"/>
      <c r="P41" s="76"/>
      <c r="Q41" s="77"/>
      <c r="R41" s="77"/>
    </row>
    <row r="42" spans="1:22" ht="22.5" customHeight="1">
      <c r="A42" s="162" t="s">
        <v>217</v>
      </c>
      <c r="B42" s="160" t="s">
        <v>67</v>
      </c>
      <c r="C42" s="150" t="s">
        <v>286</v>
      </c>
      <c r="D42" s="150"/>
      <c r="E42" s="150"/>
      <c r="F42" s="150"/>
      <c r="G42" s="160" t="s">
        <v>38</v>
      </c>
      <c r="H42" s="144" t="s">
        <v>47</v>
      </c>
      <c r="I42" s="145"/>
      <c r="J42" s="145"/>
      <c r="K42" s="146"/>
      <c r="L42" s="144" t="s">
        <v>216</v>
      </c>
      <c r="M42" s="145"/>
      <c r="N42" s="145"/>
      <c r="O42" s="146"/>
      <c r="P42" s="48" t="s">
        <v>96</v>
      </c>
      <c r="Q42" s="48" t="s">
        <v>96</v>
      </c>
      <c r="R42" s="61"/>
    </row>
    <row r="43" spans="1:22" ht="22.5" customHeight="1">
      <c r="A43" s="161"/>
      <c r="B43" s="161"/>
      <c r="C43" s="68" t="s">
        <v>215</v>
      </c>
      <c r="D43" s="150" t="s">
        <v>120</v>
      </c>
      <c r="E43" s="150"/>
      <c r="F43" s="68" t="s">
        <v>15</v>
      </c>
      <c r="G43" s="161"/>
      <c r="H43" s="69" t="s">
        <v>29</v>
      </c>
      <c r="I43" s="69" t="s">
        <v>28</v>
      </c>
      <c r="J43" s="68" t="s">
        <v>18</v>
      </c>
      <c r="K43" s="68" t="s">
        <v>19</v>
      </c>
      <c r="L43" s="53" t="s">
        <v>109</v>
      </c>
      <c r="M43" s="53" t="s">
        <v>110</v>
      </c>
      <c r="N43" s="53" t="s">
        <v>111</v>
      </c>
      <c r="O43" s="53" t="s">
        <v>112</v>
      </c>
      <c r="P43" s="70" t="s">
        <v>104</v>
      </c>
      <c r="Q43" s="70" t="s">
        <v>116</v>
      </c>
      <c r="R43" s="70" t="s">
        <v>115</v>
      </c>
      <c r="T43" s="98" t="s">
        <v>153</v>
      </c>
    </row>
    <row r="44" spans="1:22" ht="22.5" customHeight="1">
      <c r="A44" s="6"/>
      <c r="B44" s="9"/>
      <c r="C44" s="72"/>
      <c r="D44" s="152"/>
      <c r="E44" s="152"/>
      <c r="F44" s="15"/>
      <c r="G44" s="7"/>
      <c r="H44" s="6"/>
      <c r="I44" s="21"/>
      <c r="J44" s="7" t="s">
        <v>1</v>
      </c>
      <c r="K44" s="8" t="s">
        <v>1</v>
      </c>
      <c r="L44" s="1"/>
      <c r="M44" s="1"/>
      <c r="N44" s="1"/>
      <c r="O44" s="20">
        <f>L44-(M44+N44)</f>
        <v>0</v>
      </c>
      <c r="P44" s="29" t="str">
        <f t="shared" ref="P44:P50" si="7">IF(OR(G44="新規",G44="追加",G44=""),"OK",(IF(AND(H44="",I44=""),"NG","OK")))</f>
        <v>OK</v>
      </c>
      <c r="Q44" s="10" t="str">
        <f t="shared" ref="Q44:Q50" si="8">IF(OR(G44="新規",G44="追加",G44=""),"OK",(IF(OR(AND(J44="",K44=""),AND(J44="",K44="□"),AND(J44="□",K44=""),AND(J44="□",K44="□")),"NG","OK")))</f>
        <v>OK</v>
      </c>
      <c r="R44" s="10" t="str">
        <f t="shared" ref="R44:R50" si="9">IF(OR(AND(C44&lt;&gt;"",D44&lt;&gt;"",F44&lt;&gt;"",G44&lt;&gt;""),(C44="")),"OK","NG")</f>
        <v>OK</v>
      </c>
      <c r="T44" s="78" t="s">
        <v>7</v>
      </c>
    </row>
    <row r="45" spans="1:22" ht="22.5" customHeight="1">
      <c r="A45" s="6"/>
      <c r="B45" s="9"/>
      <c r="C45" s="72"/>
      <c r="D45" s="152"/>
      <c r="E45" s="152"/>
      <c r="F45" s="15"/>
      <c r="G45" s="7"/>
      <c r="H45" s="6"/>
      <c r="I45" s="21"/>
      <c r="J45" s="7" t="s">
        <v>1</v>
      </c>
      <c r="K45" s="8" t="s">
        <v>1</v>
      </c>
      <c r="L45" s="1"/>
      <c r="M45" s="1"/>
      <c r="N45" s="1"/>
      <c r="O45" s="20">
        <f t="shared" ref="O45:O50" si="10">L45-(M45+N45)</f>
        <v>0</v>
      </c>
      <c r="P45" s="29" t="str">
        <f t="shared" si="7"/>
        <v>OK</v>
      </c>
      <c r="Q45" s="10" t="str">
        <f t="shared" si="8"/>
        <v>OK</v>
      </c>
      <c r="R45" s="10" t="str">
        <f t="shared" si="9"/>
        <v>OK</v>
      </c>
      <c r="T45" s="79" t="s">
        <v>214</v>
      </c>
    </row>
    <row r="46" spans="1:22" ht="22.5" customHeight="1">
      <c r="A46" s="6"/>
      <c r="B46" s="9"/>
      <c r="C46" s="72"/>
      <c r="D46" s="152"/>
      <c r="E46" s="152"/>
      <c r="F46" s="15"/>
      <c r="G46" s="7"/>
      <c r="H46" s="6"/>
      <c r="I46" s="21"/>
      <c r="J46" s="7" t="s">
        <v>1</v>
      </c>
      <c r="K46" s="8" t="s">
        <v>1</v>
      </c>
      <c r="L46" s="1"/>
      <c r="M46" s="1"/>
      <c r="N46" s="1"/>
      <c r="O46" s="20">
        <f t="shared" si="10"/>
        <v>0</v>
      </c>
      <c r="P46" s="29" t="str">
        <f t="shared" si="7"/>
        <v>OK</v>
      </c>
      <c r="Q46" s="10" t="str">
        <f t="shared" si="8"/>
        <v>OK</v>
      </c>
      <c r="R46" s="10" t="str">
        <f t="shared" si="9"/>
        <v>OK</v>
      </c>
      <c r="T46" s="80" t="s">
        <v>13</v>
      </c>
    </row>
    <row r="47" spans="1:22" ht="22.5" customHeight="1">
      <c r="A47" s="6"/>
      <c r="B47" s="9"/>
      <c r="C47" s="72"/>
      <c r="D47" s="152"/>
      <c r="E47" s="152"/>
      <c r="F47" s="15"/>
      <c r="G47" s="7"/>
      <c r="H47" s="6"/>
      <c r="I47" s="21"/>
      <c r="J47" s="7" t="s">
        <v>1</v>
      </c>
      <c r="K47" s="8" t="s">
        <v>1</v>
      </c>
      <c r="L47" s="1"/>
      <c r="M47" s="1"/>
      <c r="N47" s="1"/>
      <c r="O47" s="20">
        <f t="shared" si="10"/>
        <v>0</v>
      </c>
      <c r="P47" s="29" t="str">
        <f t="shared" si="7"/>
        <v>OK</v>
      </c>
      <c r="Q47" s="10" t="str">
        <f t="shared" si="8"/>
        <v>OK</v>
      </c>
      <c r="R47" s="10" t="str">
        <f t="shared" si="9"/>
        <v>OK</v>
      </c>
    </row>
    <row r="48" spans="1:22" ht="22.5" customHeight="1">
      <c r="A48" s="6"/>
      <c r="B48" s="9"/>
      <c r="C48" s="72"/>
      <c r="D48" s="152"/>
      <c r="E48" s="152"/>
      <c r="F48" s="16"/>
      <c r="G48" s="7"/>
      <c r="H48" s="6"/>
      <c r="I48" s="21"/>
      <c r="J48" s="7" t="s">
        <v>1</v>
      </c>
      <c r="K48" s="8" t="s">
        <v>1</v>
      </c>
      <c r="L48" s="1"/>
      <c r="M48" s="1"/>
      <c r="N48" s="1"/>
      <c r="O48" s="20">
        <f t="shared" si="10"/>
        <v>0</v>
      </c>
      <c r="P48" s="29" t="str">
        <f t="shared" si="7"/>
        <v>OK</v>
      </c>
      <c r="Q48" s="10" t="str">
        <f t="shared" si="8"/>
        <v>OK</v>
      </c>
      <c r="R48" s="10" t="str">
        <f t="shared" si="9"/>
        <v>OK</v>
      </c>
    </row>
    <row r="49" spans="1:20" ht="22.5" customHeight="1">
      <c r="A49" s="6"/>
      <c r="B49" s="9"/>
      <c r="C49" s="72"/>
      <c r="D49" s="152"/>
      <c r="E49" s="152"/>
      <c r="F49" s="15"/>
      <c r="G49" s="7"/>
      <c r="H49" s="6"/>
      <c r="I49" s="21"/>
      <c r="J49" s="7" t="s">
        <v>1</v>
      </c>
      <c r="K49" s="8" t="s">
        <v>1</v>
      </c>
      <c r="L49" s="1"/>
      <c r="M49" s="1"/>
      <c r="N49" s="1"/>
      <c r="O49" s="20">
        <f t="shared" si="10"/>
        <v>0</v>
      </c>
      <c r="P49" s="29" t="str">
        <f t="shared" si="7"/>
        <v>OK</v>
      </c>
      <c r="Q49" s="10" t="str">
        <f t="shared" si="8"/>
        <v>OK</v>
      </c>
      <c r="R49" s="10" t="str">
        <f t="shared" si="9"/>
        <v>OK</v>
      </c>
    </row>
    <row r="50" spans="1:20" ht="22.5" customHeight="1">
      <c r="A50" s="6"/>
      <c r="B50" s="9"/>
      <c r="C50" s="72"/>
      <c r="D50" s="152"/>
      <c r="E50" s="152"/>
      <c r="F50" s="15"/>
      <c r="G50" s="7"/>
      <c r="H50" s="6"/>
      <c r="I50" s="21"/>
      <c r="J50" s="7" t="s">
        <v>1</v>
      </c>
      <c r="K50" s="8" t="s">
        <v>1</v>
      </c>
      <c r="L50" s="1"/>
      <c r="M50" s="1"/>
      <c r="N50" s="1"/>
      <c r="O50" s="20">
        <f t="shared" si="10"/>
        <v>0</v>
      </c>
      <c r="P50" s="29" t="str">
        <f t="shared" si="7"/>
        <v>OK</v>
      </c>
      <c r="Q50" s="10" t="str">
        <f t="shared" si="8"/>
        <v>OK</v>
      </c>
      <c r="R50" s="10" t="str">
        <f t="shared" si="9"/>
        <v>OK</v>
      </c>
    </row>
    <row r="51" spans="1:20" ht="22.5" customHeight="1">
      <c r="A51" s="12"/>
      <c r="B51" s="13"/>
      <c r="C51" s="14"/>
      <c r="D51" s="13"/>
      <c r="E51" s="14"/>
      <c r="F51" s="14"/>
      <c r="G51" s="13"/>
      <c r="H51" s="13"/>
      <c r="I51" s="12"/>
      <c r="J51" s="12"/>
      <c r="K51" s="68" t="s">
        <v>137</v>
      </c>
      <c r="L51" s="27">
        <f>SUM(L44:L50)</f>
        <v>0</v>
      </c>
      <c r="M51" s="27">
        <f t="shared" ref="M51:N51" si="11">SUM(M44:M50)</f>
        <v>0</v>
      </c>
      <c r="N51" s="27">
        <f t="shared" si="11"/>
        <v>0</v>
      </c>
      <c r="O51" s="27">
        <f>L51-(M51+N51)</f>
        <v>0</v>
      </c>
      <c r="P51" s="76"/>
      <c r="Q51" s="77"/>
      <c r="R51" s="77"/>
    </row>
    <row r="52" spans="1:20" ht="22.5" customHeight="1">
      <c r="A52" s="48" t="s">
        <v>129</v>
      </c>
      <c r="B52" s="13"/>
      <c r="C52" s="14"/>
      <c r="D52" s="13"/>
      <c r="E52" s="14"/>
      <c r="F52" s="14"/>
      <c r="G52" s="13"/>
      <c r="H52" s="13"/>
      <c r="I52" s="12"/>
      <c r="J52" s="12"/>
      <c r="K52" s="12"/>
      <c r="L52" s="12"/>
      <c r="M52" s="12"/>
      <c r="N52" s="12"/>
      <c r="O52" s="12"/>
      <c r="P52" s="76"/>
      <c r="Q52" s="77"/>
      <c r="R52" s="77"/>
    </row>
    <row r="53" spans="1:20" ht="22.5" customHeight="1">
      <c r="A53" s="162" t="s">
        <v>217</v>
      </c>
      <c r="B53" s="160" t="s">
        <v>67</v>
      </c>
      <c r="C53" s="150" t="s">
        <v>286</v>
      </c>
      <c r="D53" s="150"/>
      <c r="E53" s="150"/>
      <c r="F53" s="150"/>
      <c r="G53" s="160" t="s">
        <v>38</v>
      </c>
      <c r="H53" s="144" t="s">
        <v>47</v>
      </c>
      <c r="I53" s="145"/>
      <c r="J53" s="145"/>
      <c r="K53" s="146"/>
      <c r="L53" s="144" t="s">
        <v>216</v>
      </c>
      <c r="M53" s="145"/>
      <c r="N53" s="145"/>
      <c r="O53" s="146"/>
      <c r="P53" s="48" t="s">
        <v>96</v>
      </c>
      <c r="Q53" s="48" t="s">
        <v>96</v>
      </c>
      <c r="R53" s="61"/>
    </row>
    <row r="54" spans="1:20" ht="22.5" customHeight="1">
      <c r="A54" s="161"/>
      <c r="B54" s="161"/>
      <c r="C54" s="68" t="s">
        <v>215</v>
      </c>
      <c r="D54" s="150" t="s">
        <v>120</v>
      </c>
      <c r="E54" s="150"/>
      <c r="F54" s="68" t="s">
        <v>15</v>
      </c>
      <c r="G54" s="161"/>
      <c r="H54" s="69" t="s">
        <v>29</v>
      </c>
      <c r="I54" s="69" t="s">
        <v>28</v>
      </c>
      <c r="J54" s="68" t="s">
        <v>18</v>
      </c>
      <c r="K54" s="68" t="s">
        <v>19</v>
      </c>
      <c r="L54" s="53" t="s">
        <v>109</v>
      </c>
      <c r="M54" s="53" t="s">
        <v>110</v>
      </c>
      <c r="N54" s="53" t="s">
        <v>111</v>
      </c>
      <c r="O54" s="53" t="s">
        <v>112</v>
      </c>
      <c r="P54" s="70" t="s">
        <v>104</v>
      </c>
      <c r="Q54" s="70" t="s">
        <v>116</v>
      </c>
      <c r="R54" s="70" t="s">
        <v>115</v>
      </c>
      <c r="T54" s="98" t="s">
        <v>153</v>
      </c>
    </row>
    <row r="55" spans="1:20" ht="22.5" customHeight="1">
      <c r="A55" s="6"/>
      <c r="B55" s="9"/>
      <c r="C55" s="72"/>
      <c r="D55" s="152"/>
      <c r="E55" s="152"/>
      <c r="F55" s="15"/>
      <c r="G55" s="7"/>
      <c r="H55" s="6"/>
      <c r="I55" s="6"/>
      <c r="J55" s="7" t="s">
        <v>1</v>
      </c>
      <c r="K55" s="8" t="s">
        <v>1</v>
      </c>
      <c r="L55" s="1"/>
      <c r="M55" s="1"/>
      <c r="N55" s="1"/>
      <c r="O55" s="20">
        <f>L55-(M55+N55)</f>
        <v>0</v>
      </c>
      <c r="P55" s="29" t="str">
        <f t="shared" ref="P55:P61" si="12">IF(OR(G55="新規",G55="追加",G55=""),"OK",(IF(AND(H55="",I55=""),"NG","OK")))</f>
        <v>OK</v>
      </c>
      <c r="Q55" s="10" t="str">
        <f t="shared" ref="Q55:Q61" si="13">IF(OR(G55="新規",G55="追加",G55=""),"OK",(IF(OR(AND(J55="",K55=""),AND(J55="",K55="□"),AND(J55="□",K55=""),AND(J55="□",K55="□")),"NG","OK")))</f>
        <v>OK</v>
      </c>
      <c r="R55" s="10" t="str">
        <f>IF(OR(AND(C55&lt;&gt;"",D55&lt;&gt;"",F55&lt;&gt;"",G55&lt;&gt;""),(C55="")),"OK","NG")</f>
        <v>OK</v>
      </c>
      <c r="T55" s="78" t="s">
        <v>159</v>
      </c>
    </row>
    <row r="56" spans="1:20" ht="22.5" customHeight="1">
      <c r="A56" s="6"/>
      <c r="B56" s="9"/>
      <c r="C56" s="72"/>
      <c r="D56" s="152"/>
      <c r="E56" s="152"/>
      <c r="F56" s="15"/>
      <c r="G56" s="7"/>
      <c r="H56" s="6"/>
      <c r="I56" s="6"/>
      <c r="J56" s="7" t="s">
        <v>1</v>
      </c>
      <c r="K56" s="8" t="s">
        <v>1</v>
      </c>
      <c r="L56" s="1"/>
      <c r="M56" s="1"/>
      <c r="N56" s="1"/>
      <c r="O56" s="20">
        <f t="shared" ref="O56:O61" si="14">L56-(M56+N56)</f>
        <v>0</v>
      </c>
      <c r="P56" s="29" t="str">
        <f t="shared" si="12"/>
        <v>OK</v>
      </c>
      <c r="Q56" s="10" t="str">
        <f t="shared" si="13"/>
        <v>OK</v>
      </c>
      <c r="R56" s="10" t="str">
        <f t="shared" ref="R56:R61" si="15">IF(OR(AND(C56&lt;&gt;"",D56&lt;&gt;"",F56&lt;&gt;"",G56&lt;&gt;""),(C56="")),"OK","NG")</f>
        <v>OK</v>
      </c>
      <c r="T56" s="79" t="s">
        <v>162</v>
      </c>
    </row>
    <row r="57" spans="1:20" ht="22.5" customHeight="1">
      <c r="A57" s="6"/>
      <c r="B57" s="9"/>
      <c r="C57" s="72"/>
      <c r="D57" s="152"/>
      <c r="E57" s="152"/>
      <c r="F57" s="15"/>
      <c r="G57" s="7"/>
      <c r="H57" s="6"/>
      <c r="I57" s="6"/>
      <c r="J57" s="7" t="s">
        <v>1</v>
      </c>
      <c r="K57" s="8" t="s">
        <v>1</v>
      </c>
      <c r="L57" s="1"/>
      <c r="M57" s="1"/>
      <c r="N57" s="1"/>
      <c r="O57" s="20">
        <f t="shared" si="14"/>
        <v>0</v>
      </c>
      <c r="P57" s="29" t="str">
        <f t="shared" si="12"/>
        <v>OK</v>
      </c>
      <c r="Q57" s="10" t="str">
        <f t="shared" si="13"/>
        <v>OK</v>
      </c>
      <c r="R57" s="10" t="str">
        <f t="shared" si="15"/>
        <v>OK</v>
      </c>
      <c r="T57" s="81" t="s">
        <v>214</v>
      </c>
    </row>
    <row r="58" spans="1:20" ht="22.5" customHeight="1">
      <c r="A58" s="6"/>
      <c r="B58" s="9"/>
      <c r="C58" s="72"/>
      <c r="D58" s="152"/>
      <c r="E58" s="152"/>
      <c r="F58" s="15"/>
      <c r="G58" s="7"/>
      <c r="H58" s="6"/>
      <c r="I58" s="6"/>
      <c r="J58" s="7" t="s">
        <v>1</v>
      </c>
      <c r="K58" s="8" t="s">
        <v>1</v>
      </c>
      <c r="L58" s="1"/>
      <c r="M58" s="1"/>
      <c r="N58" s="1"/>
      <c r="O58" s="20">
        <f t="shared" si="14"/>
        <v>0</v>
      </c>
      <c r="P58" s="29" t="str">
        <f t="shared" si="12"/>
        <v>OK</v>
      </c>
      <c r="Q58" s="10" t="str">
        <f t="shared" si="13"/>
        <v>OK</v>
      </c>
      <c r="R58" s="10" t="str">
        <f t="shared" si="15"/>
        <v>OK</v>
      </c>
      <c r="T58" s="80" t="s">
        <v>13</v>
      </c>
    </row>
    <row r="59" spans="1:20" ht="22.5" customHeight="1">
      <c r="A59" s="6"/>
      <c r="B59" s="9"/>
      <c r="C59" s="72"/>
      <c r="D59" s="152"/>
      <c r="E59" s="152"/>
      <c r="F59" s="16"/>
      <c r="G59" s="7"/>
      <c r="H59" s="6"/>
      <c r="I59" s="6"/>
      <c r="J59" s="7" t="s">
        <v>1</v>
      </c>
      <c r="K59" s="8" t="s">
        <v>1</v>
      </c>
      <c r="L59" s="1"/>
      <c r="M59" s="1"/>
      <c r="N59" s="1"/>
      <c r="O59" s="20">
        <f t="shared" si="14"/>
        <v>0</v>
      </c>
      <c r="P59" s="29" t="str">
        <f t="shared" si="12"/>
        <v>OK</v>
      </c>
      <c r="Q59" s="10" t="str">
        <f t="shared" si="13"/>
        <v>OK</v>
      </c>
      <c r="R59" s="10" t="str">
        <f t="shared" si="15"/>
        <v>OK</v>
      </c>
    </row>
    <row r="60" spans="1:20" ht="22.5" customHeight="1">
      <c r="A60" s="6"/>
      <c r="B60" s="9"/>
      <c r="C60" s="72"/>
      <c r="D60" s="152"/>
      <c r="E60" s="152"/>
      <c r="F60" s="15"/>
      <c r="G60" s="7"/>
      <c r="H60" s="6"/>
      <c r="I60" s="6"/>
      <c r="J60" s="7" t="s">
        <v>1</v>
      </c>
      <c r="K60" s="8" t="s">
        <v>1</v>
      </c>
      <c r="L60" s="1"/>
      <c r="M60" s="1"/>
      <c r="N60" s="1"/>
      <c r="O60" s="20">
        <f t="shared" si="14"/>
        <v>0</v>
      </c>
      <c r="P60" s="29" t="str">
        <f t="shared" si="12"/>
        <v>OK</v>
      </c>
      <c r="Q60" s="10" t="str">
        <f t="shared" si="13"/>
        <v>OK</v>
      </c>
      <c r="R60" s="10" t="str">
        <f t="shared" si="15"/>
        <v>OK</v>
      </c>
    </row>
    <row r="61" spans="1:20" ht="22.5" customHeight="1">
      <c r="A61" s="6"/>
      <c r="B61" s="9"/>
      <c r="C61" s="72"/>
      <c r="D61" s="152"/>
      <c r="E61" s="152"/>
      <c r="F61" s="15"/>
      <c r="G61" s="7"/>
      <c r="H61" s="6"/>
      <c r="I61" s="6"/>
      <c r="J61" s="7" t="s">
        <v>1</v>
      </c>
      <c r="K61" s="8" t="s">
        <v>1</v>
      </c>
      <c r="L61" s="1"/>
      <c r="M61" s="1"/>
      <c r="N61" s="1"/>
      <c r="O61" s="20">
        <f t="shared" si="14"/>
        <v>0</v>
      </c>
      <c r="P61" s="29" t="str">
        <f t="shared" si="12"/>
        <v>OK</v>
      </c>
      <c r="Q61" s="10" t="str">
        <f t="shared" si="13"/>
        <v>OK</v>
      </c>
      <c r="R61" s="10" t="str">
        <f t="shared" si="15"/>
        <v>OK</v>
      </c>
    </row>
    <row r="62" spans="1:20" ht="22.5" customHeight="1">
      <c r="A62" s="12"/>
      <c r="B62" s="13"/>
      <c r="C62" s="14"/>
      <c r="D62" s="13"/>
      <c r="E62" s="14"/>
      <c r="F62" s="14"/>
      <c r="G62" s="13"/>
      <c r="H62" s="13"/>
      <c r="I62" s="12"/>
      <c r="J62" s="12"/>
      <c r="K62" s="68" t="s">
        <v>137</v>
      </c>
      <c r="L62" s="27">
        <f>SUM(L55:L61)</f>
        <v>0</v>
      </c>
      <c r="M62" s="27">
        <f t="shared" ref="M62:N62" si="16">SUM(M55:M61)</f>
        <v>0</v>
      </c>
      <c r="N62" s="27">
        <f t="shared" si="16"/>
        <v>0</v>
      </c>
      <c r="O62" s="27">
        <f>L62-(M62+N62)</f>
        <v>0</v>
      </c>
      <c r="P62" s="76"/>
      <c r="Q62" s="77"/>
      <c r="R62" s="77"/>
    </row>
    <row r="63" spans="1:20" ht="22.5" customHeight="1">
      <c r="A63" s="48" t="s">
        <v>130</v>
      </c>
      <c r="B63" s="13"/>
      <c r="C63" s="14"/>
      <c r="D63" s="13"/>
      <c r="E63" s="14"/>
      <c r="F63" s="14"/>
      <c r="G63" s="13"/>
      <c r="H63" s="13"/>
      <c r="I63" s="12"/>
      <c r="J63" s="12"/>
      <c r="K63" s="12"/>
      <c r="L63" s="12"/>
      <c r="M63" s="12"/>
      <c r="N63" s="12"/>
      <c r="O63" s="12"/>
      <c r="P63" s="76"/>
      <c r="Q63" s="77"/>
      <c r="R63" s="77"/>
    </row>
    <row r="64" spans="1:20" ht="22.5" customHeight="1">
      <c r="A64" s="162" t="s">
        <v>217</v>
      </c>
      <c r="B64" s="160" t="s">
        <v>67</v>
      </c>
      <c r="C64" s="150" t="s">
        <v>286</v>
      </c>
      <c r="D64" s="150"/>
      <c r="E64" s="150"/>
      <c r="F64" s="150"/>
      <c r="G64" s="160" t="s">
        <v>38</v>
      </c>
      <c r="H64" s="144" t="s">
        <v>47</v>
      </c>
      <c r="I64" s="145"/>
      <c r="J64" s="145"/>
      <c r="K64" s="146"/>
      <c r="L64" s="144" t="s">
        <v>216</v>
      </c>
      <c r="M64" s="145"/>
      <c r="N64" s="145"/>
      <c r="O64" s="146"/>
      <c r="P64" s="48" t="s">
        <v>96</v>
      </c>
      <c r="Q64" s="48" t="s">
        <v>96</v>
      </c>
      <c r="R64" s="61"/>
    </row>
    <row r="65" spans="1:20" ht="22.5" customHeight="1">
      <c r="A65" s="161"/>
      <c r="B65" s="161"/>
      <c r="C65" s="68" t="s">
        <v>215</v>
      </c>
      <c r="D65" s="150" t="s">
        <v>120</v>
      </c>
      <c r="E65" s="150"/>
      <c r="F65" s="68" t="s">
        <v>15</v>
      </c>
      <c r="G65" s="161"/>
      <c r="H65" s="69" t="s">
        <v>29</v>
      </c>
      <c r="I65" s="69" t="s">
        <v>28</v>
      </c>
      <c r="J65" s="68" t="s">
        <v>18</v>
      </c>
      <c r="K65" s="68" t="s">
        <v>19</v>
      </c>
      <c r="L65" s="53" t="s">
        <v>109</v>
      </c>
      <c r="M65" s="53" t="s">
        <v>110</v>
      </c>
      <c r="N65" s="53" t="s">
        <v>111</v>
      </c>
      <c r="O65" s="53" t="s">
        <v>112</v>
      </c>
      <c r="P65" s="70" t="s">
        <v>104</v>
      </c>
      <c r="Q65" s="70" t="s">
        <v>116</v>
      </c>
      <c r="R65" s="70" t="s">
        <v>115</v>
      </c>
      <c r="T65" s="82" t="s">
        <v>153</v>
      </c>
    </row>
    <row r="66" spans="1:20" ht="22.5" customHeight="1">
      <c r="A66" s="6"/>
      <c r="B66" s="9"/>
      <c r="C66" s="72"/>
      <c r="D66" s="152"/>
      <c r="E66" s="152"/>
      <c r="F66" s="15"/>
      <c r="G66" s="7"/>
      <c r="H66" s="6"/>
      <c r="I66" s="6"/>
      <c r="J66" s="7" t="s">
        <v>1</v>
      </c>
      <c r="K66" s="8" t="s">
        <v>1</v>
      </c>
      <c r="L66" s="1"/>
      <c r="M66" s="1"/>
      <c r="N66" s="1"/>
      <c r="O66" s="20">
        <f>L66-(M66+N66)</f>
        <v>0</v>
      </c>
      <c r="P66" s="29" t="str">
        <f>IF(OR(G66="新規",G66="追加",G66=""),"OK",(IF(AND(H66="",I66=""),"NG","OK")))</f>
        <v>OK</v>
      </c>
      <c r="Q66" s="10" t="str">
        <f>IF(OR(G66="新規",G66="追加",G66=""),"OK",(IF(OR(AND(J66="",K66=""),AND(J66="",K66="□"),AND(J66="□",K66=""),AND(J66="□",K66="□")),"NG","OK")))</f>
        <v>OK</v>
      </c>
      <c r="R66" s="10" t="str">
        <f>IF(OR(AND(C66&lt;&gt;"",D66&lt;&gt;"",F66&lt;&gt;"",G66&lt;&gt;""),(C66="")),"OK","NG")</f>
        <v>OK</v>
      </c>
      <c r="T66" s="83" t="s">
        <v>271</v>
      </c>
    </row>
    <row r="67" spans="1:20" ht="22.5" customHeight="1">
      <c r="A67" s="6"/>
      <c r="B67" s="9"/>
      <c r="C67" s="72"/>
      <c r="D67" s="152"/>
      <c r="E67" s="152"/>
      <c r="F67" s="15"/>
      <c r="G67" s="7"/>
      <c r="H67" s="6"/>
      <c r="I67" s="6"/>
      <c r="J67" s="7" t="s">
        <v>1</v>
      </c>
      <c r="K67" s="8" t="s">
        <v>1</v>
      </c>
      <c r="L67" s="1"/>
      <c r="M67" s="1"/>
      <c r="N67" s="1"/>
      <c r="O67" s="20">
        <f t="shared" ref="O67:O72" si="17">L67-(M67+N67)</f>
        <v>0</v>
      </c>
      <c r="P67" s="29" t="str">
        <f>IF(OR(G67="新規",G67="追加",G67=""),"OK",(IF(AND(H67="",I67=""),"NG","OK")))</f>
        <v>OK</v>
      </c>
      <c r="Q67" s="10" t="str">
        <f t="shared" ref="Q67:Q72" si="18">IF(OR(G67="新規",G67="追加",G67=""),"OK",(IF(OR(AND(J67="",K67=""),AND(J67="",K67="□"),AND(J67="□",K67=""),AND(J67="□",K67="□")),"NG","OK")))</f>
        <v>OK</v>
      </c>
      <c r="R67" s="10" t="str">
        <f t="shared" ref="R67:R72" si="19">IF(OR(AND(C67&lt;&gt;"",D67&lt;&gt;"",F67&lt;&gt;"",G67&lt;&gt;""),(C67="")),"OK","NG")</f>
        <v>OK</v>
      </c>
      <c r="T67" s="82" t="s">
        <v>214</v>
      </c>
    </row>
    <row r="68" spans="1:20" ht="22.5" customHeight="1">
      <c r="A68" s="6"/>
      <c r="B68" s="9"/>
      <c r="C68" s="72"/>
      <c r="D68" s="152"/>
      <c r="E68" s="152"/>
      <c r="F68" s="15"/>
      <c r="G68" s="7"/>
      <c r="H68" s="6"/>
      <c r="I68" s="6"/>
      <c r="J68" s="7" t="s">
        <v>1</v>
      </c>
      <c r="K68" s="8" t="s">
        <v>1</v>
      </c>
      <c r="L68" s="1"/>
      <c r="M68" s="1"/>
      <c r="N68" s="1"/>
      <c r="O68" s="20">
        <f t="shared" si="17"/>
        <v>0</v>
      </c>
      <c r="P68" s="29" t="str">
        <f t="shared" ref="P68:P72" si="20">IF(OR(G68="新規",G68="追加",G68=""),"OK",(IF(AND(H68="",I68=""),"NG","OK")))</f>
        <v>OK</v>
      </c>
      <c r="Q68" s="10" t="str">
        <f t="shared" si="18"/>
        <v>OK</v>
      </c>
      <c r="R68" s="10" t="str">
        <f t="shared" si="19"/>
        <v>OK</v>
      </c>
      <c r="T68" s="80" t="s">
        <v>13</v>
      </c>
    </row>
    <row r="69" spans="1:20" ht="22.5" customHeight="1">
      <c r="A69" s="6"/>
      <c r="B69" s="9"/>
      <c r="C69" s="72"/>
      <c r="D69" s="152"/>
      <c r="E69" s="152"/>
      <c r="F69" s="15"/>
      <c r="G69" s="7"/>
      <c r="H69" s="6"/>
      <c r="I69" s="6"/>
      <c r="J69" s="7" t="s">
        <v>1</v>
      </c>
      <c r="K69" s="8" t="s">
        <v>1</v>
      </c>
      <c r="L69" s="1"/>
      <c r="M69" s="1"/>
      <c r="N69" s="1"/>
      <c r="O69" s="20">
        <f t="shared" si="17"/>
        <v>0</v>
      </c>
      <c r="P69" s="29" t="str">
        <f t="shared" si="20"/>
        <v>OK</v>
      </c>
      <c r="Q69" s="10" t="str">
        <f t="shared" si="18"/>
        <v>OK</v>
      </c>
      <c r="R69" s="10" t="str">
        <f t="shared" si="19"/>
        <v>OK</v>
      </c>
    </row>
    <row r="70" spans="1:20" ht="22.5" customHeight="1">
      <c r="A70" s="6"/>
      <c r="B70" s="9"/>
      <c r="C70" s="72"/>
      <c r="D70" s="152"/>
      <c r="E70" s="152"/>
      <c r="F70" s="16"/>
      <c r="G70" s="7"/>
      <c r="H70" s="6"/>
      <c r="I70" s="6"/>
      <c r="J70" s="7" t="s">
        <v>1</v>
      </c>
      <c r="K70" s="8" t="s">
        <v>1</v>
      </c>
      <c r="L70" s="1"/>
      <c r="M70" s="1"/>
      <c r="N70" s="1"/>
      <c r="O70" s="20">
        <f t="shared" si="17"/>
        <v>0</v>
      </c>
      <c r="P70" s="29" t="str">
        <f t="shared" si="20"/>
        <v>OK</v>
      </c>
      <c r="Q70" s="10" t="str">
        <f t="shared" si="18"/>
        <v>OK</v>
      </c>
      <c r="R70" s="10" t="str">
        <f t="shared" si="19"/>
        <v>OK</v>
      </c>
    </row>
    <row r="71" spans="1:20" ht="22.5" customHeight="1">
      <c r="A71" s="6"/>
      <c r="B71" s="9"/>
      <c r="C71" s="72"/>
      <c r="D71" s="152"/>
      <c r="E71" s="152"/>
      <c r="F71" s="15"/>
      <c r="G71" s="7"/>
      <c r="H71" s="6"/>
      <c r="I71" s="6"/>
      <c r="J71" s="7" t="s">
        <v>1</v>
      </c>
      <c r="K71" s="8" t="s">
        <v>1</v>
      </c>
      <c r="L71" s="1"/>
      <c r="M71" s="1"/>
      <c r="N71" s="1"/>
      <c r="O71" s="20">
        <f t="shared" si="17"/>
        <v>0</v>
      </c>
      <c r="P71" s="29" t="str">
        <f t="shared" si="20"/>
        <v>OK</v>
      </c>
      <c r="Q71" s="10" t="str">
        <f t="shared" si="18"/>
        <v>OK</v>
      </c>
      <c r="R71" s="10" t="str">
        <f t="shared" si="19"/>
        <v>OK</v>
      </c>
    </row>
    <row r="72" spans="1:20" ht="22.5" customHeight="1">
      <c r="A72" s="6"/>
      <c r="B72" s="9"/>
      <c r="C72" s="72"/>
      <c r="D72" s="152"/>
      <c r="E72" s="152"/>
      <c r="F72" s="15"/>
      <c r="G72" s="7"/>
      <c r="H72" s="6"/>
      <c r="I72" s="6"/>
      <c r="J72" s="7" t="s">
        <v>1</v>
      </c>
      <c r="K72" s="8" t="s">
        <v>1</v>
      </c>
      <c r="L72" s="1"/>
      <c r="M72" s="1"/>
      <c r="N72" s="1"/>
      <c r="O72" s="20">
        <f t="shared" si="17"/>
        <v>0</v>
      </c>
      <c r="P72" s="29" t="str">
        <f t="shared" si="20"/>
        <v>OK</v>
      </c>
      <c r="Q72" s="10" t="str">
        <f t="shared" si="18"/>
        <v>OK</v>
      </c>
      <c r="R72" s="10" t="str">
        <f t="shared" si="19"/>
        <v>OK</v>
      </c>
    </row>
    <row r="73" spans="1:20" ht="22.5" customHeight="1">
      <c r="A73" s="12"/>
      <c r="B73" s="13"/>
      <c r="C73" s="14"/>
      <c r="D73" s="13"/>
      <c r="E73" s="14"/>
      <c r="F73" s="14"/>
      <c r="G73" s="13"/>
      <c r="H73" s="13"/>
      <c r="I73" s="12"/>
      <c r="J73" s="12"/>
      <c r="K73" s="68" t="s">
        <v>137</v>
      </c>
      <c r="L73" s="27">
        <f>SUM(L66:L72)</f>
        <v>0</v>
      </c>
      <c r="M73" s="27">
        <f t="shared" ref="M73:N73" si="21">SUM(M66:M72)</f>
        <v>0</v>
      </c>
      <c r="N73" s="27">
        <f t="shared" si="21"/>
        <v>0</v>
      </c>
      <c r="O73" s="27">
        <f>L73-(M73+N73)</f>
        <v>0</v>
      </c>
      <c r="P73" s="76"/>
      <c r="Q73" s="77"/>
      <c r="R73" s="77"/>
    </row>
    <row r="74" spans="1:20" ht="22.5" customHeight="1">
      <c r="A74" s="48" t="s">
        <v>132</v>
      </c>
      <c r="B74" s="13"/>
      <c r="C74" s="14"/>
      <c r="D74" s="13"/>
      <c r="E74" s="14"/>
      <c r="F74" s="14"/>
      <c r="G74" s="13"/>
      <c r="H74" s="13"/>
      <c r="I74" s="12"/>
      <c r="J74" s="12"/>
      <c r="K74" s="12"/>
      <c r="L74" s="12"/>
      <c r="M74" s="12"/>
      <c r="N74" s="12"/>
      <c r="O74" s="12"/>
      <c r="P74" s="76"/>
      <c r="Q74" s="77"/>
      <c r="R74" s="77"/>
    </row>
    <row r="75" spans="1:20" ht="22.5" customHeight="1">
      <c r="A75" s="162" t="s">
        <v>217</v>
      </c>
      <c r="B75" s="160" t="s">
        <v>67</v>
      </c>
      <c r="C75" s="150" t="s">
        <v>286</v>
      </c>
      <c r="D75" s="150"/>
      <c r="E75" s="150"/>
      <c r="F75" s="150"/>
      <c r="G75" s="160" t="s">
        <v>38</v>
      </c>
      <c r="H75" s="147" t="s">
        <v>47</v>
      </c>
      <c r="I75" s="148"/>
      <c r="J75" s="148"/>
      <c r="K75" s="149"/>
      <c r="L75" s="144" t="s">
        <v>216</v>
      </c>
      <c r="M75" s="145"/>
      <c r="N75" s="145"/>
      <c r="O75" s="146"/>
      <c r="P75" s="76"/>
      <c r="Q75" s="77"/>
      <c r="R75" s="61"/>
    </row>
    <row r="76" spans="1:20" ht="22.5" customHeight="1">
      <c r="A76" s="161"/>
      <c r="B76" s="161"/>
      <c r="C76" s="68" t="s">
        <v>215</v>
      </c>
      <c r="D76" s="150" t="s">
        <v>120</v>
      </c>
      <c r="E76" s="150"/>
      <c r="F76" s="68" t="s">
        <v>15</v>
      </c>
      <c r="G76" s="161"/>
      <c r="H76" s="84" t="s">
        <v>29</v>
      </c>
      <c r="I76" s="84" t="s">
        <v>28</v>
      </c>
      <c r="J76" s="22" t="s">
        <v>18</v>
      </c>
      <c r="K76" s="22" t="s">
        <v>19</v>
      </c>
      <c r="L76" s="53" t="s">
        <v>109</v>
      </c>
      <c r="M76" s="53" t="s">
        <v>110</v>
      </c>
      <c r="N76" s="53" t="s">
        <v>111</v>
      </c>
      <c r="O76" s="53" t="s">
        <v>112</v>
      </c>
      <c r="P76" s="76"/>
      <c r="Q76" s="77"/>
      <c r="R76" s="70" t="s">
        <v>115</v>
      </c>
      <c r="T76" s="81" t="s">
        <v>153</v>
      </c>
    </row>
    <row r="77" spans="1:20" ht="22.5" customHeight="1">
      <c r="A77" s="6"/>
      <c r="B77" s="9"/>
      <c r="C77" s="72"/>
      <c r="D77" s="152"/>
      <c r="E77" s="152"/>
      <c r="F77" s="15"/>
      <c r="G77" s="7"/>
      <c r="H77" s="22"/>
      <c r="I77" s="22"/>
      <c r="J77" s="22" t="s">
        <v>1</v>
      </c>
      <c r="K77" s="22" t="s">
        <v>1</v>
      </c>
      <c r="L77" s="1"/>
      <c r="M77" s="1"/>
      <c r="N77" s="1"/>
      <c r="O77" s="20">
        <f>L77-(M77+N77)</f>
        <v>0</v>
      </c>
      <c r="P77" s="76"/>
      <c r="Q77" s="77"/>
      <c r="R77" s="10" t="str">
        <f>IF(OR(AND(C77&lt;&gt;"",D77&lt;&gt;"",F77&lt;&gt;"",G77&lt;&gt;""),(C77="")),"OK","NG")</f>
        <v>OK</v>
      </c>
      <c r="T77" s="81" t="s">
        <v>273</v>
      </c>
    </row>
    <row r="78" spans="1:20" ht="22.5" customHeight="1">
      <c r="A78" s="6"/>
      <c r="B78" s="9"/>
      <c r="C78" s="72"/>
      <c r="D78" s="152"/>
      <c r="E78" s="152"/>
      <c r="F78" s="15"/>
      <c r="G78" s="7"/>
      <c r="H78" s="22"/>
      <c r="I78" s="22"/>
      <c r="J78" s="22" t="s">
        <v>1</v>
      </c>
      <c r="K78" s="22" t="s">
        <v>1</v>
      </c>
      <c r="L78" s="1"/>
      <c r="M78" s="1"/>
      <c r="N78" s="1"/>
      <c r="O78" s="20">
        <f t="shared" ref="O78:O83" si="22">L78-(M78+N78)</f>
        <v>0</v>
      </c>
      <c r="P78" s="76"/>
      <c r="Q78" s="77"/>
      <c r="R78" s="10" t="str">
        <f t="shared" ref="R78:R83" si="23">IF(OR(AND(C78&lt;&gt;"",D78&lt;&gt;"",F78&lt;&gt;"",G78&lt;&gt;""),(C78="")),"OK","NG")</f>
        <v>OK</v>
      </c>
      <c r="T78" s="81" t="s">
        <v>163</v>
      </c>
    </row>
    <row r="79" spans="1:20" ht="22.5" customHeight="1">
      <c r="A79" s="6"/>
      <c r="B79" s="9"/>
      <c r="C79" s="72"/>
      <c r="D79" s="152"/>
      <c r="E79" s="152"/>
      <c r="F79" s="15"/>
      <c r="G79" s="7"/>
      <c r="H79" s="22"/>
      <c r="I79" s="22"/>
      <c r="J79" s="22" t="s">
        <v>1</v>
      </c>
      <c r="K79" s="22" t="s">
        <v>1</v>
      </c>
      <c r="L79" s="1"/>
      <c r="M79" s="1"/>
      <c r="N79" s="1"/>
      <c r="O79" s="20">
        <f t="shared" si="22"/>
        <v>0</v>
      </c>
      <c r="P79" s="76"/>
      <c r="Q79" s="77"/>
      <c r="R79" s="10" t="str">
        <f t="shared" si="23"/>
        <v>OK</v>
      </c>
      <c r="T79" s="81" t="s">
        <v>214</v>
      </c>
    </row>
    <row r="80" spans="1:20" ht="22.5" customHeight="1">
      <c r="A80" s="6"/>
      <c r="B80" s="9"/>
      <c r="C80" s="72"/>
      <c r="D80" s="152"/>
      <c r="E80" s="152"/>
      <c r="F80" s="15"/>
      <c r="G80" s="7"/>
      <c r="H80" s="22"/>
      <c r="I80" s="22"/>
      <c r="J80" s="22" t="s">
        <v>1</v>
      </c>
      <c r="K80" s="22" t="s">
        <v>1</v>
      </c>
      <c r="L80" s="1"/>
      <c r="M80" s="1"/>
      <c r="N80" s="1"/>
      <c r="O80" s="20">
        <f t="shared" si="22"/>
        <v>0</v>
      </c>
      <c r="P80" s="76"/>
      <c r="Q80" s="77"/>
      <c r="R80" s="10" t="str">
        <f>IF(OR(AND(C80&lt;&gt;"",D80&lt;&gt;"",F80&lt;&gt;"",G80&lt;&gt;""),(C80="")),"OK","NG")</f>
        <v>OK</v>
      </c>
      <c r="T80" s="81" t="s">
        <v>13</v>
      </c>
    </row>
    <row r="81" spans="1:20" ht="22.5" customHeight="1">
      <c r="A81" s="6"/>
      <c r="B81" s="9"/>
      <c r="C81" s="72"/>
      <c r="D81" s="152"/>
      <c r="E81" s="152"/>
      <c r="F81" s="16"/>
      <c r="G81" s="7"/>
      <c r="H81" s="22"/>
      <c r="I81" s="22"/>
      <c r="J81" s="22" t="s">
        <v>1</v>
      </c>
      <c r="K81" s="22" t="s">
        <v>1</v>
      </c>
      <c r="L81" s="1"/>
      <c r="M81" s="1"/>
      <c r="N81" s="1"/>
      <c r="O81" s="20">
        <f t="shared" si="22"/>
        <v>0</v>
      </c>
      <c r="P81" s="76"/>
      <c r="Q81" s="77"/>
      <c r="R81" s="10" t="str">
        <f>IF(OR(AND(C81&lt;&gt;"",D81&lt;&gt;"",F81&lt;&gt;"",G81&lt;&gt;""),(C81="")),"OK","NG")</f>
        <v>OK</v>
      </c>
    </row>
    <row r="82" spans="1:20" ht="22.5" customHeight="1">
      <c r="A82" s="6"/>
      <c r="B82" s="9"/>
      <c r="C82" s="72"/>
      <c r="D82" s="152"/>
      <c r="E82" s="152"/>
      <c r="F82" s="15"/>
      <c r="G82" s="7"/>
      <c r="H82" s="22"/>
      <c r="I82" s="22"/>
      <c r="J82" s="22" t="s">
        <v>1</v>
      </c>
      <c r="K82" s="22" t="s">
        <v>1</v>
      </c>
      <c r="L82" s="1"/>
      <c r="M82" s="1"/>
      <c r="N82" s="1"/>
      <c r="O82" s="20">
        <f t="shared" si="22"/>
        <v>0</v>
      </c>
      <c r="P82" s="76"/>
      <c r="Q82" s="77"/>
      <c r="R82" s="10" t="str">
        <f t="shared" si="23"/>
        <v>OK</v>
      </c>
    </row>
    <row r="83" spans="1:20" ht="22.5" customHeight="1">
      <c r="A83" s="6"/>
      <c r="B83" s="9"/>
      <c r="C83" s="72"/>
      <c r="D83" s="152"/>
      <c r="E83" s="152"/>
      <c r="F83" s="15"/>
      <c r="G83" s="7"/>
      <c r="H83" s="22"/>
      <c r="I83" s="22"/>
      <c r="J83" s="22" t="s">
        <v>1</v>
      </c>
      <c r="K83" s="22" t="s">
        <v>1</v>
      </c>
      <c r="L83" s="1"/>
      <c r="M83" s="1"/>
      <c r="N83" s="1"/>
      <c r="O83" s="20">
        <f t="shared" si="22"/>
        <v>0</v>
      </c>
      <c r="P83" s="76"/>
      <c r="Q83" s="77"/>
      <c r="R83" s="10" t="str">
        <f t="shared" si="23"/>
        <v>OK</v>
      </c>
    </row>
    <row r="84" spans="1:20" ht="22.5" customHeight="1">
      <c r="A84" s="12"/>
      <c r="B84" s="13"/>
      <c r="C84" s="14"/>
      <c r="D84" s="13"/>
      <c r="E84" s="14"/>
      <c r="F84" s="14"/>
      <c r="G84" s="13"/>
      <c r="H84" s="13"/>
      <c r="I84" s="12"/>
      <c r="J84" s="12"/>
      <c r="K84" s="68" t="s">
        <v>137</v>
      </c>
      <c r="L84" s="27">
        <f>SUM(L77:L83)</f>
        <v>0</v>
      </c>
      <c r="M84" s="27">
        <f t="shared" ref="M84:N84" si="24">SUM(M77:M83)</f>
        <v>0</v>
      </c>
      <c r="N84" s="27">
        <f t="shared" si="24"/>
        <v>0</v>
      </c>
      <c r="O84" s="27">
        <f>L84-(M84+N84)</f>
        <v>0</v>
      </c>
      <c r="P84" s="76"/>
      <c r="Q84" s="77"/>
      <c r="R84" s="77"/>
    </row>
    <row r="85" spans="1:20" ht="22.5" customHeight="1">
      <c r="A85" s="48" t="s">
        <v>133</v>
      </c>
      <c r="B85" s="13"/>
      <c r="C85" s="14"/>
      <c r="D85" s="13"/>
      <c r="E85" s="14"/>
      <c r="F85" s="14"/>
      <c r="G85" s="13"/>
      <c r="H85" s="13"/>
      <c r="I85" s="12"/>
      <c r="K85" s="12"/>
      <c r="L85" s="12"/>
      <c r="M85" s="12"/>
      <c r="N85" s="12"/>
      <c r="O85" s="12"/>
      <c r="P85" s="76"/>
      <c r="Q85" s="77"/>
      <c r="R85" s="77"/>
    </row>
    <row r="86" spans="1:20" ht="22.5" customHeight="1">
      <c r="A86" s="162" t="s">
        <v>217</v>
      </c>
      <c r="B86" s="160" t="s">
        <v>67</v>
      </c>
      <c r="C86" s="150" t="s">
        <v>286</v>
      </c>
      <c r="D86" s="150"/>
      <c r="E86" s="150"/>
      <c r="F86" s="150"/>
      <c r="G86" s="160" t="s">
        <v>38</v>
      </c>
      <c r="H86" s="144" t="s">
        <v>47</v>
      </c>
      <c r="I86" s="145"/>
      <c r="J86" s="145"/>
      <c r="K86" s="146"/>
      <c r="L86" s="144" t="s">
        <v>216</v>
      </c>
      <c r="M86" s="145"/>
      <c r="N86" s="145"/>
      <c r="O86" s="146"/>
      <c r="P86" s="48" t="s">
        <v>96</v>
      </c>
      <c r="Q86" s="48" t="s">
        <v>96</v>
      </c>
      <c r="R86" s="61"/>
      <c r="T86" s="81" t="s">
        <v>153</v>
      </c>
    </row>
    <row r="87" spans="1:20" ht="22.5" customHeight="1">
      <c r="A87" s="161"/>
      <c r="B87" s="161"/>
      <c r="C87" s="68" t="s">
        <v>215</v>
      </c>
      <c r="D87" s="150" t="s">
        <v>120</v>
      </c>
      <c r="E87" s="150"/>
      <c r="F87" s="68" t="s">
        <v>15</v>
      </c>
      <c r="G87" s="161"/>
      <c r="H87" s="69" t="s">
        <v>29</v>
      </c>
      <c r="I87" s="69" t="s">
        <v>28</v>
      </c>
      <c r="J87" s="68" t="s">
        <v>18</v>
      </c>
      <c r="K87" s="68" t="s">
        <v>19</v>
      </c>
      <c r="L87" s="53" t="s">
        <v>109</v>
      </c>
      <c r="M87" s="53" t="s">
        <v>110</v>
      </c>
      <c r="N87" s="53" t="s">
        <v>111</v>
      </c>
      <c r="O87" s="53" t="s">
        <v>112</v>
      </c>
      <c r="P87" s="70" t="s">
        <v>104</v>
      </c>
      <c r="Q87" s="70" t="s">
        <v>116</v>
      </c>
      <c r="R87" s="70" t="s">
        <v>115</v>
      </c>
      <c r="T87" s="81" t="s">
        <v>159</v>
      </c>
    </row>
    <row r="88" spans="1:20" ht="22.5" customHeight="1">
      <c r="A88" s="6"/>
      <c r="B88" s="9"/>
      <c r="C88" s="72"/>
      <c r="D88" s="152"/>
      <c r="E88" s="152"/>
      <c r="F88" s="15"/>
      <c r="G88" s="7"/>
      <c r="H88" s="6"/>
      <c r="I88" s="6"/>
      <c r="J88" s="7" t="s">
        <v>1</v>
      </c>
      <c r="K88" s="8" t="s">
        <v>1</v>
      </c>
      <c r="L88" s="1"/>
      <c r="M88" s="1"/>
      <c r="N88" s="1"/>
      <c r="O88" s="20">
        <f>L88-(M88+N88)</f>
        <v>0</v>
      </c>
      <c r="P88" s="29" t="str">
        <f>IF(OR(G88="新規",G88="追加",G88=""),"OK",(IF(AND(H88="",I88=""),"NG","OK")))</f>
        <v>OK</v>
      </c>
      <c r="Q88" s="10" t="str">
        <f>IF(OR(G88="新規",G88="追加",G88=""),"OK",(IF(OR(AND(J88="",K88=""),AND(J88="",K88="□"),AND(J88="□",K88=""),AND(J88="□",K88="□")),"NG","OK")))</f>
        <v>OK</v>
      </c>
      <c r="R88" s="10" t="str">
        <f>IF(OR(AND(C88&lt;&gt;"",D88&lt;&gt;"",F88&lt;&gt;"",G88&lt;&gt;""),(C88="")),"OK","NG")</f>
        <v>OK</v>
      </c>
      <c r="T88" s="81" t="s">
        <v>13</v>
      </c>
    </row>
    <row r="89" spans="1:20" ht="22.5" customHeight="1">
      <c r="A89" s="6"/>
      <c r="B89" s="9"/>
      <c r="C89" s="72"/>
      <c r="D89" s="152"/>
      <c r="E89" s="152"/>
      <c r="F89" s="15"/>
      <c r="G89" s="7"/>
      <c r="H89" s="6"/>
      <c r="I89" s="6"/>
      <c r="J89" s="7" t="s">
        <v>1</v>
      </c>
      <c r="K89" s="8" t="s">
        <v>1</v>
      </c>
      <c r="L89" s="1"/>
      <c r="M89" s="1"/>
      <c r="N89" s="1"/>
      <c r="O89" s="20">
        <f t="shared" ref="O89:O94" si="25">L89-(M89+N89)</f>
        <v>0</v>
      </c>
      <c r="P89" s="29" t="str">
        <f t="shared" ref="P89:P94" si="26">IF(OR(G89="新規",G89="追加",G89=""),"OK",(IF(AND(H89="",I89=""),"NG","OK")))</f>
        <v>OK</v>
      </c>
      <c r="Q89" s="10" t="str">
        <f t="shared" ref="Q89:Q94" si="27">IF(OR(G89="新規",G89="追加",G89=""),"OK",(IF(OR(AND(J89="",K89=""),AND(J89="",K89="□"),AND(J89="□",K89=""),AND(J89="□",K89="□")),"NG","OK")))</f>
        <v>OK</v>
      </c>
      <c r="R89" s="10" t="str">
        <f t="shared" ref="R89:R94" si="28">IF(OR(AND(C89&lt;&gt;"",D89&lt;&gt;"",F89&lt;&gt;"",G89&lt;&gt;""),(C89="")),"OK","NG")</f>
        <v>OK</v>
      </c>
    </row>
    <row r="90" spans="1:20" ht="22.5" customHeight="1">
      <c r="A90" s="6"/>
      <c r="B90" s="9"/>
      <c r="C90" s="72"/>
      <c r="D90" s="152"/>
      <c r="E90" s="152"/>
      <c r="F90" s="15"/>
      <c r="G90" s="7"/>
      <c r="H90" s="6"/>
      <c r="I90" s="6"/>
      <c r="J90" s="7" t="s">
        <v>1</v>
      </c>
      <c r="K90" s="8" t="s">
        <v>1</v>
      </c>
      <c r="L90" s="1"/>
      <c r="M90" s="1"/>
      <c r="N90" s="1"/>
      <c r="O90" s="20">
        <f t="shared" si="25"/>
        <v>0</v>
      </c>
      <c r="P90" s="29" t="str">
        <f t="shared" si="26"/>
        <v>OK</v>
      </c>
      <c r="Q90" s="10" t="str">
        <f t="shared" si="27"/>
        <v>OK</v>
      </c>
      <c r="R90" s="10" t="str">
        <f t="shared" si="28"/>
        <v>OK</v>
      </c>
    </row>
    <row r="91" spans="1:20" ht="22.5" customHeight="1">
      <c r="A91" s="6"/>
      <c r="B91" s="9"/>
      <c r="C91" s="72"/>
      <c r="D91" s="152"/>
      <c r="E91" s="152"/>
      <c r="F91" s="15"/>
      <c r="G91" s="7"/>
      <c r="H91" s="6"/>
      <c r="I91" s="6"/>
      <c r="J91" s="7" t="s">
        <v>1</v>
      </c>
      <c r="K91" s="8" t="s">
        <v>1</v>
      </c>
      <c r="L91" s="1"/>
      <c r="M91" s="1"/>
      <c r="N91" s="1"/>
      <c r="O91" s="20">
        <f t="shared" si="25"/>
        <v>0</v>
      </c>
      <c r="P91" s="29" t="str">
        <f t="shared" si="26"/>
        <v>OK</v>
      </c>
      <c r="Q91" s="10" t="str">
        <f t="shared" si="27"/>
        <v>OK</v>
      </c>
      <c r="R91" s="10" t="str">
        <f t="shared" si="28"/>
        <v>OK</v>
      </c>
    </row>
    <row r="92" spans="1:20" ht="22.5" customHeight="1">
      <c r="A92" s="6"/>
      <c r="B92" s="9"/>
      <c r="C92" s="72"/>
      <c r="D92" s="152"/>
      <c r="E92" s="152"/>
      <c r="F92" s="16"/>
      <c r="G92" s="7"/>
      <c r="H92" s="6"/>
      <c r="I92" s="6"/>
      <c r="J92" s="7" t="s">
        <v>1</v>
      </c>
      <c r="K92" s="8" t="s">
        <v>1</v>
      </c>
      <c r="L92" s="1"/>
      <c r="M92" s="1"/>
      <c r="N92" s="1"/>
      <c r="O92" s="20">
        <f t="shared" si="25"/>
        <v>0</v>
      </c>
      <c r="P92" s="29" t="str">
        <f t="shared" si="26"/>
        <v>OK</v>
      </c>
      <c r="Q92" s="10" t="str">
        <f t="shared" si="27"/>
        <v>OK</v>
      </c>
      <c r="R92" s="10" t="str">
        <f t="shared" si="28"/>
        <v>OK</v>
      </c>
    </row>
    <row r="93" spans="1:20" ht="22.5" customHeight="1">
      <c r="A93" s="6"/>
      <c r="B93" s="9"/>
      <c r="C93" s="72"/>
      <c r="D93" s="152"/>
      <c r="E93" s="152"/>
      <c r="F93" s="15"/>
      <c r="G93" s="7"/>
      <c r="H93" s="6"/>
      <c r="I93" s="6"/>
      <c r="J93" s="7" t="s">
        <v>1</v>
      </c>
      <c r="K93" s="8" t="s">
        <v>1</v>
      </c>
      <c r="L93" s="1"/>
      <c r="M93" s="1"/>
      <c r="N93" s="1"/>
      <c r="O93" s="20">
        <f t="shared" si="25"/>
        <v>0</v>
      </c>
      <c r="P93" s="29" t="str">
        <f t="shared" si="26"/>
        <v>OK</v>
      </c>
      <c r="Q93" s="10" t="str">
        <f t="shared" si="27"/>
        <v>OK</v>
      </c>
      <c r="R93" s="10" t="str">
        <f t="shared" si="28"/>
        <v>OK</v>
      </c>
    </row>
    <row r="94" spans="1:20" ht="22.5" customHeight="1">
      <c r="A94" s="6"/>
      <c r="B94" s="9"/>
      <c r="C94" s="72"/>
      <c r="D94" s="152"/>
      <c r="E94" s="152"/>
      <c r="F94" s="15"/>
      <c r="G94" s="7"/>
      <c r="H94" s="6"/>
      <c r="I94" s="6"/>
      <c r="J94" s="7" t="s">
        <v>1</v>
      </c>
      <c r="K94" s="8" t="s">
        <v>1</v>
      </c>
      <c r="L94" s="1"/>
      <c r="M94" s="1"/>
      <c r="N94" s="1"/>
      <c r="O94" s="20">
        <f t="shared" si="25"/>
        <v>0</v>
      </c>
      <c r="P94" s="29" t="str">
        <f t="shared" si="26"/>
        <v>OK</v>
      </c>
      <c r="Q94" s="10" t="str">
        <f t="shared" si="27"/>
        <v>OK</v>
      </c>
      <c r="R94" s="10" t="str">
        <f t="shared" si="28"/>
        <v>OK</v>
      </c>
    </row>
    <row r="95" spans="1:20" ht="22.5" customHeight="1">
      <c r="A95" s="12"/>
      <c r="B95" s="13"/>
      <c r="C95" s="14"/>
      <c r="D95" s="13"/>
      <c r="E95" s="14"/>
      <c r="F95" s="14"/>
      <c r="G95" s="13"/>
      <c r="H95" s="13"/>
      <c r="I95" s="12"/>
      <c r="J95" s="12"/>
      <c r="K95" s="68" t="s">
        <v>137</v>
      </c>
      <c r="L95" s="27">
        <f>SUM(L88:L94)</f>
        <v>0</v>
      </c>
      <c r="M95" s="27">
        <f t="shared" ref="M95:N95" si="29">SUM(M88:M94)</f>
        <v>0</v>
      </c>
      <c r="N95" s="27">
        <f t="shared" si="29"/>
        <v>0</v>
      </c>
      <c r="O95" s="27">
        <f>L95-(M95+N95)</f>
        <v>0</v>
      </c>
      <c r="P95" s="76"/>
      <c r="Q95" s="77"/>
      <c r="R95" s="77"/>
    </row>
    <row r="96" spans="1:20" ht="23" customHeight="1">
      <c r="A96" s="48" t="s">
        <v>134</v>
      </c>
      <c r="B96" s="13"/>
      <c r="C96" s="14"/>
      <c r="D96" s="13"/>
      <c r="E96" s="14"/>
      <c r="F96" s="14"/>
      <c r="G96" s="13"/>
      <c r="H96" s="13"/>
      <c r="I96" s="12"/>
      <c r="J96" s="12"/>
      <c r="K96" s="12"/>
      <c r="L96" s="12"/>
      <c r="M96" s="12"/>
      <c r="N96" s="12"/>
      <c r="O96" s="12"/>
      <c r="P96" s="76"/>
      <c r="Q96" s="77"/>
      <c r="R96" s="77"/>
    </row>
    <row r="97" spans="1:20" ht="23" customHeight="1">
      <c r="A97" s="162" t="s">
        <v>217</v>
      </c>
      <c r="B97" s="160" t="s">
        <v>67</v>
      </c>
      <c r="C97" s="150" t="s">
        <v>286</v>
      </c>
      <c r="D97" s="150"/>
      <c r="E97" s="150"/>
      <c r="F97" s="150"/>
      <c r="G97" s="160" t="s">
        <v>38</v>
      </c>
      <c r="H97" s="144" t="s">
        <v>47</v>
      </c>
      <c r="I97" s="145"/>
      <c r="J97" s="145"/>
      <c r="K97" s="146"/>
      <c r="L97" s="144" t="s">
        <v>216</v>
      </c>
      <c r="M97" s="145"/>
      <c r="N97" s="145"/>
      <c r="O97" s="146"/>
      <c r="P97" s="48" t="s">
        <v>96</v>
      </c>
      <c r="Q97" s="48" t="s">
        <v>96</v>
      </c>
      <c r="R97" s="61"/>
    </row>
    <row r="98" spans="1:20" ht="23" customHeight="1">
      <c r="A98" s="161"/>
      <c r="B98" s="161"/>
      <c r="C98" s="68" t="s">
        <v>215</v>
      </c>
      <c r="D98" s="150" t="s">
        <v>120</v>
      </c>
      <c r="E98" s="150"/>
      <c r="F98" s="68" t="s">
        <v>15</v>
      </c>
      <c r="G98" s="161"/>
      <c r="H98" s="69" t="s">
        <v>29</v>
      </c>
      <c r="I98" s="69" t="s">
        <v>28</v>
      </c>
      <c r="J98" s="68" t="s">
        <v>18</v>
      </c>
      <c r="K98" s="68" t="s">
        <v>19</v>
      </c>
      <c r="L98" s="53" t="s">
        <v>109</v>
      </c>
      <c r="M98" s="53" t="s">
        <v>110</v>
      </c>
      <c r="N98" s="53" t="s">
        <v>111</v>
      </c>
      <c r="O98" s="53" t="s">
        <v>112</v>
      </c>
      <c r="P98" s="70" t="s">
        <v>104</v>
      </c>
      <c r="Q98" s="70" t="s">
        <v>116</v>
      </c>
      <c r="R98" s="70" t="s">
        <v>115</v>
      </c>
      <c r="T98" s="81" t="s">
        <v>153</v>
      </c>
    </row>
    <row r="99" spans="1:20" ht="23" customHeight="1">
      <c r="A99" s="6"/>
      <c r="B99" s="9"/>
      <c r="C99" s="72"/>
      <c r="D99" s="152"/>
      <c r="E99" s="152"/>
      <c r="F99" s="15"/>
      <c r="G99" s="7"/>
      <c r="H99" s="6"/>
      <c r="I99" s="6"/>
      <c r="J99" s="7" t="s">
        <v>1</v>
      </c>
      <c r="K99" s="8" t="s">
        <v>1</v>
      </c>
      <c r="L99" s="1"/>
      <c r="M99" s="1"/>
      <c r="N99" s="1"/>
      <c r="O99" s="20">
        <f>L99-(M99+N99)</f>
        <v>0</v>
      </c>
      <c r="P99" s="29" t="str">
        <f>IF(OR(G99="新規",G99="追加",G99=""),"OK",(IF(AND(H99="",I99=""),"NG","OK")))</f>
        <v>OK</v>
      </c>
      <c r="Q99" s="10" t="str">
        <f>IF(OR(G99="新規",G99="追加",G99=""),"OK",(IF(OR(AND(J99="",K99=""),AND(J99="",K99="□"),AND(J99="□",K99=""),AND(J99="□",K99="□")),"NG","OK")))</f>
        <v>OK</v>
      </c>
      <c r="R99" s="10" t="str">
        <f>IF(OR(AND(C99&lt;&gt;"",D99&lt;&gt;"",F99&lt;&gt;"",G99&lt;&gt;""),(C99="")),"OK","NG")</f>
        <v>OK</v>
      </c>
      <c r="T99" s="81" t="s">
        <v>161</v>
      </c>
    </row>
    <row r="100" spans="1:20" ht="23" customHeight="1">
      <c r="A100" s="6"/>
      <c r="B100" s="9"/>
      <c r="C100" s="72"/>
      <c r="D100" s="152"/>
      <c r="E100" s="152"/>
      <c r="F100" s="15"/>
      <c r="G100" s="7"/>
      <c r="H100" s="6"/>
      <c r="I100" s="6"/>
      <c r="J100" s="7" t="s">
        <v>1</v>
      </c>
      <c r="K100" s="8" t="s">
        <v>1</v>
      </c>
      <c r="L100" s="1"/>
      <c r="M100" s="1"/>
      <c r="N100" s="1"/>
      <c r="O100" s="20">
        <f t="shared" ref="O100:O105" si="30">L100-(M100+N100)</f>
        <v>0</v>
      </c>
      <c r="P100" s="29" t="str">
        <f t="shared" ref="P100:P105" si="31">IF(OR(G100="新規",G100="追加",G100=""),"OK",(IF(AND(H100="",I100=""),"NG","OK")))</f>
        <v>OK</v>
      </c>
      <c r="Q100" s="10" t="str">
        <f t="shared" ref="Q100:Q105" si="32">IF(OR(G100="新規",G100="追加",G100=""),"OK",(IF(OR(AND(J100="",K100=""),AND(J100="",K100="□"),AND(J100="□",K100=""),AND(J100="□",K100="□")),"NG","OK")))</f>
        <v>OK</v>
      </c>
      <c r="R100" s="10" t="str">
        <f t="shared" ref="R100:R105" si="33">IF(OR(AND(C100&lt;&gt;"",D100&lt;&gt;"",F100&lt;&gt;"",G100&lt;&gt;""),(C100="")),"OK","NG")</f>
        <v>OK</v>
      </c>
      <c r="T100" s="81" t="s">
        <v>218</v>
      </c>
    </row>
    <row r="101" spans="1:20" ht="23" customHeight="1">
      <c r="A101" s="6"/>
      <c r="B101" s="9"/>
      <c r="C101" s="72"/>
      <c r="D101" s="152"/>
      <c r="E101" s="152"/>
      <c r="F101" s="15"/>
      <c r="G101" s="7"/>
      <c r="H101" s="6"/>
      <c r="I101" s="6"/>
      <c r="J101" s="7" t="s">
        <v>1</v>
      </c>
      <c r="K101" s="8" t="s">
        <v>1</v>
      </c>
      <c r="L101" s="1"/>
      <c r="M101" s="1"/>
      <c r="N101" s="1"/>
      <c r="O101" s="20">
        <f t="shared" si="30"/>
        <v>0</v>
      </c>
      <c r="P101" s="29" t="str">
        <f t="shared" si="31"/>
        <v>OK</v>
      </c>
      <c r="Q101" s="10" t="str">
        <f t="shared" si="32"/>
        <v>OK</v>
      </c>
      <c r="R101" s="10" t="str">
        <f t="shared" si="33"/>
        <v>OK</v>
      </c>
      <c r="T101" s="81" t="s">
        <v>160</v>
      </c>
    </row>
    <row r="102" spans="1:20" ht="23" customHeight="1">
      <c r="A102" s="6"/>
      <c r="B102" s="9"/>
      <c r="C102" s="72"/>
      <c r="D102" s="152"/>
      <c r="E102" s="152"/>
      <c r="F102" s="15"/>
      <c r="G102" s="7"/>
      <c r="H102" s="6"/>
      <c r="I102" s="6"/>
      <c r="J102" s="7" t="s">
        <v>1</v>
      </c>
      <c r="K102" s="8" t="s">
        <v>1</v>
      </c>
      <c r="L102" s="1"/>
      <c r="M102" s="1"/>
      <c r="N102" s="1"/>
      <c r="O102" s="20">
        <f t="shared" si="30"/>
        <v>0</v>
      </c>
      <c r="P102" s="29" t="str">
        <f t="shared" si="31"/>
        <v>OK</v>
      </c>
      <c r="Q102" s="10" t="str">
        <f t="shared" si="32"/>
        <v>OK</v>
      </c>
      <c r="R102" s="10" t="str">
        <f t="shared" si="33"/>
        <v>OK</v>
      </c>
      <c r="T102" s="81" t="s">
        <v>13</v>
      </c>
    </row>
    <row r="103" spans="1:20" ht="23" customHeight="1">
      <c r="A103" s="6"/>
      <c r="B103" s="9"/>
      <c r="C103" s="72"/>
      <c r="D103" s="152"/>
      <c r="E103" s="152"/>
      <c r="F103" s="16"/>
      <c r="G103" s="7"/>
      <c r="H103" s="6"/>
      <c r="I103" s="6"/>
      <c r="J103" s="7" t="s">
        <v>1</v>
      </c>
      <c r="K103" s="8" t="s">
        <v>1</v>
      </c>
      <c r="L103" s="1"/>
      <c r="M103" s="1"/>
      <c r="N103" s="1"/>
      <c r="O103" s="20">
        <f t="shared" si="30"/>
        <v>0</v>
      </c>
      <c r="P103" s="29" t="str">
        <f t="shared" si="31"/>
        <v>OK</v>
      </c>
      <c r="Q103" s="10" t="str">
        <f>IF(OR(G103="新規",G103="追加",G103=""),"OK",(IF(OR(AND(J103="",K103=""),AND(J103="",K103="□"),AND(J103="□",K103=""),AND(J103="□",K103="□")),"NG","OK")))</f>
        <v>OK</v>
      </c>
      <c r="R103" s="10" t="str">
        <f t="shared" si="33"/>
        <v>OK</v>
      </c>
    </row>
    <row r="104" spans="1:20" ht="23" customHeight="1">
      <c r="A104" s="6"/>
      <c r="B104" s="9"/>
      <c r="C104" s="72"/>
      <c r="D104" s="152"/>
      <c r="E104" s="152"/>
      <c r="F104" s="15"/>
      <c r="G104" s="7"/>
      <c r="H104" s="6"/>
      <c r="I104" s="6"/>
      <c r="J104" s="7" t="s">
        <v>1</v>
      </c>
      <c r="K104" s="8" t="s">
        <v>1</v>
      </c>
      <c r="L104" s="1"/>
      <c r="M104" s="1"/>
      <c r="N104" s="1"/>
      <c r="O104" s="20">
        <f t="shared" si="30"/>
        <v>0</v>
      </c>
      <c r="P104" s="29" t="str">
        <f t="shared" si="31"/>
        <v>OK</v>
      </c>
      <c r="Q104" s="10" t="str">
        <f t="shared" si="32"/>
        <v>OK</v>
      </c>
      <c r="R104" s="10" t="str">
        <f t="shared" si="33"/>
        <v>OK</v>
      </c>
    </row>
    <row r="105" spans="1:20" ht="22.5" customHeight="1">
      <c r="A105" s="6"/>
      <c r="B105" s="9"/>
      <c r="C105" s="72"/>
      <c r="D105" s="152"/>
      <c r="E105" s="152"/>
      <c r="F105" s="15"/>
      <c r="G105" s="7"/>
      <c r="H105" s="6"/>
      <c r="I105" s="6"/>
      <c r="J105" s="7" t="s">
        <v>1</v>
      </c>
      <c r="K105" s="8" t="s">
        <v>1</v>
      </c>
      <c r="L105" s="1"/>
      <c r="M105" s="1"/>
      <c r="N105" s="1"/>
      <c r="O105" s="20">
        <f t="shared" si="30"/>
        <v>0</v>
      </c>
      <c r="P105" s="29" t="str">
        <f t="shared" si="31"/>
        <v>OK</v>
      </c>
      <c r="Q105" s="10" t="str">
        <f t="shared" si="32"/>
        <v>OK</v>
      </c>
      <c r="R105" s="10" t="str">
        <f t="shared" si="33"/>
        <v>OK</v>
      </c>
    </row>
    <row r="106" spans="1:20" ht="22.5" customHeight="1">
      <c r="A106" s="12"/>
      <c r="B106" s="13"/>
      <c r="C106" s="14"/>
      <c r="D106" s="13"/>
      <c r="E106" s="14"/>
      <c r="F106" s="14"/>
      <c r="G106" s="13"/>
      <c r="H106" s="13"/>
      <c r="I106" s="12"/>
      <c r="J106" s="12"/>
      <c r="K106" s="68" t="s">
        <v>137</v>
      </c>
      <c r="L106" s="27">
        <f>SUM(L99:L105)</f>
        <v>0</v>
      </c>
      <c r="M106" s="27">
        <f t="shared" ref="M106:N106" si="34">SUM(M99:M105)</f>
        <v>0</v>
      </c>
      <c r="N106" s="27">
        <f t="shared" si="34"/>
        <v>0</v>
      </c>
      <c r="O106" s="27">
        <f>L106-(M106+N106)</f>
        <v>0</v>
      </c>
      <c r="P106" s="76"/>
      <c r="Q106" s="77"/>
      <c r="R106" s="77"/>
    </row>
    <row r="107" spans="1:20" ht="22.5" customHeight="1">
      <c r="A107" s="48" t="s">
        <v>136</v>
      </c>
      <c r="B107" s="13"/>
      <c r="C107" s="14"/>
      <c r="D107" s="13"/>
      <c r="E107" s="14"/>
      <c r="F107" s="14"/>
      <c r="G107" s="13"/>
      <c r="H107" s="13"/>
      <c r="I107" s="12"/>
      <c r="J107" s="12"/>
      <c r="K107" s="12"/>
      <c r="L107" s="12"/>
      <c r="M107" s="12"/>
      <c r="N107" s="12"/>
      <c r="O107" s="12"/>
      <c r="P107" s="76"/>
      <c r="Q107" s="77"/>
      <c r="R107" s="77"/>
    </row>
    <row r="108" spans="1:20" ht="22.5" customHeight="1">
      <c r="A108" s="162" t="s">
        <v>217</v>
      </c>
      <c r="B108" s="160" t="s">
        <v>67</v>
      </c>
      <c r="C108" s="150" t="s">
        <v>286</v>
      </c>
      <c r="D108" s="150"/>
      <c r="E108" s="150"/>
      <c r="F108" s="150"/>
      <c r="G108" s="160" t="s">
        <v>38</v>
      </c>
      <c r="H108" s="144" t="s">
        <v>47</v>
      </c>
      <c r="I108" s="145"/>
      <c r="J108" s="145"/>
      <c r="K108" s="146"/>
      <c r="L108" s="144" t="s">
        <v>216</v>
      </c>
      <c r="M108" s="145"/>
      <c r="N108" s="145"/>
      <c r="O108" s="146"/>
      <c r="P108" s="48" t="s">
        <v>96</v>
      </c>
      <c r="Q108" s="48" t="s">
        <v>96</v>
      </c>
      <c r="R108" s="61"/>
    </row>
    <row r="109" spans="1:20" ht="22.5" customHeight="1">
      <c r="A109" s="161"/>
      <c r="B109" s="161"/>
      <c r="C109" s="68" t="s">
        <v>215</v>
      </c>
      <c r="D109" s="150" t="s">
        <v>120</v>
      </c>
      <c r="E109" s="150"/>
      <c r="F109" s="68" t="s">
        <v>15</v>
      </c>
      <c r="G109" s="161"/>
      <c r="H109" s="69" t="s">
        <v>29</v>
      </c>
      <c r="I109" s="69" t="s">
        <v>28</v>
      </c>
      <c r="J109" s="68" t="s">
        <v>18</v>
      </c>
      <c r="K109" s="68" t="s">
        <v>19</v>
      </c>
      <c r="L109" s="53" t="s">
        <v>109</v>
      </c>
      <c r="M109" s="53" t="s">
        <v>110</v>
      </c>
      <c r="N109" s="53" t="s">
        <v>111</v>
      </c>
      <c r="O109" s="53" t="s">
        <v>112</v>
      </c>
      <c r="P109" s="70" t="s">
        <v>104</v>
      </c>
      <c r="Q109" s="70" t="s">
        <v>116</v>
      </c>
      <c r="R109" s="70" t="s">
        <v>115</v>
      </c>
      <c r="T109" s="81" t="s">
        <v>153</v>
      </c>
    </row>
    <row r="110" spans="1:20" ht="22.5" customHeight="1">
      <c r="A110" s="6"/>
      <c r="B110" s="9"/>
      <c r="C110" s="72"/>
      <c r="D110" s="152"/>
      <c r="E110" s="152"/>
      <c r="F110" s="15"/>
      <c r="G110" s="7"/>
      <c r="H110" s="6"/>
      <c r="I110" s="6"/>
      <c r="J110" s="7" t="s">
        <v>1</v>
      </c>
      <c r="K110" s="8" t="s">
        <v>1</v>
      </c>
      <c r="L110" s="1"/>
      <c r="M110" s="1"/>
      <c r="N110" s="1"/>
      <c r="O110" s="20">
        <f>L110-(M110+N110)</f>
        <v>0</v>
      </c>
      <c r="P110" s="29" t="str">
        <f>IF(OR(G110="新規",G110="追加",G110=""),"OK",(IF(AND(H110="",I110=""),"NG","OK")))</f>
        <v>OK</v>
      </c>
      <c r="Q110" s="10" t="str">
        <f>IF(OR(G110="新規",G110="追加",G110=""),"OK",(IF(OR(AND(J110="",K110=""),AND(J110="",K110="□"),AND(J110="□",K110=""),AND(J110="□",K110="□")),"NG","OK")))</f>
        <v>OK</v>
      </c>
      <c r="R110" s="10" t="str">
        <f>IF(OR(AND(C110&lt;&gt;"",D110&lt;&gt;"",F110&lt;&gt;"",G110&lt;&gt;""),(C110="")),"OK","NG")</f>
        <v>OK</v>
      </c>
      <c r="T110" s="81" t="s">
        <v>164</v>
      </c>
    </row>
    <row r="111" spans="1:20" ht="22.5" customHeight="1">
      <c r="A111" s="6"/>
      <c r="B111" s="9"/>
      <c r="C111" s="72"/>
      <c r="D111" s="152"/>
      <c r="E111" s="152"/>
      <c r="F111" s="15"/>
      <c r="G111" s="7"/>
      <c r="H111" s="6"/>
      <c r="I111" s="6"/>
      <c r="J111" s="7" t="s">
        <v>1</v>
      </c>
      <c r="K111" s="8" t="s">
        <v>1</v>
      </c>
      <c r="L111" s="1"/>
      <c r="M111" s="1"/>
      <c r="N111" s="1"/>
      <c r="O111" s="20">
        <f t="shared" ref="O111:O116" si="35">L111-(M111+N111)</f>
        <v>0</v>
      </c>
      <c r="P111" s="29" t="str">
        <f t="shared" ref="P111:P116" si="36">IF(OR(G111="新規",G111="追加",G111=""),"OK",(IF(AND(H111="",I111=""),"NG","OK")))</f>
        <v>OK</v>
      </c>
      <c r="Q111" s="10" t="str">
        <f t="shared" ref="Q111:Q116" si="37">IF(OR(G111="新規",G111="追加",G111=""),"OK",(IF(OR(AND(J111="",K111=""),AND(J111="",K111="□"),AND(J111="□",K111=""),AND(J111="□",K111="□")),"NG","OK")))</f>
        <v>OK</v>
      </c>
      <c r="R111" s="10" t="str">
        <f t="shared" ref="R111:R115" si="38">IF(OR(AND(C111&lt;&gt;"",D111&lt;&gt;"",F111&lt;&gt;"",G111&lt;&gt;""),(C111="")),"OK","NG")</f>
        <v>OK</v>
      </c>
      <c r="T111" s="81" t="s">
        <v>13</v>
      </c>
    </row>
    <row r="112" spans="1:20" ht="22.5" customHeight="1">
      <c r="A112" s="6"/>
      <c r="B112" s="9"/>
      <c r="C112" s="72"/>
      <c r="D112" s="152"/>
      <c r="E112" s="152"/>
      <c r="F112" s="15"/>
      <c r="G112" s="7"/>
      <c r="H112" s="6"/>
      <c r="I112" s="6"/>
      <c r="J112" s="7" t="s">
        <v>1</v>
      </c>
      <c r="K112" s="8" t="s">
        <v>1</v>
      </c>
      <c r="L112" s="1"/>
      <c r="M112" s="1"/>
      <c r="N112" s="1"/>
      <c r="O112" s="20">
        <f t="shared" si="35"/>
        <v>0</v>
      </c>
      <c r="P112" s="29" t="str">
        <f t="shared" si="36"/>
        <v>OK</v>
      </c>
      <c r="Q112" s="10" t="str">
        <f t="shared" si="37"/>
        <v>OK</v>
      </c>
      <c r="R112" s="10" t="str">
        <f t="shared" si="38"/>
        <v>OK</v>
      </c>
    </row>
    <row r="113" spans="1:23" ht="22.5" customHeight="1">
      <c r="A113" s="6"/>
      <c r="B113" s="9"/>
      <c r="C113" s="72"/>
      <c r="D113" s="152"/>
      <c r="E113" s="152"/>
      <c r="F113" s="15"/>
      <c r="G113" s="7"/>
      <c r="H113" s="6"/>
      <c r="I113" s="6"/>
      <c r="J113" s="7" t="s">
        <v>1</v>
      </c>
      <c r="K113" s="8" t="s">
        <v>1</v>
      </c>
      <c r="L113" s="1"/>
      <c r="M113" s="1"/>
      <c r="N113" s="1"/>
      <c r="O113" s="20">
        <f t="shared" si="35"/>
        <v>0</v>
      </c>
      <c r="P113" s="29" t="str">
        <f t="shared" si="36"/>
        <v>OK</v>
      </c>
      <c r="Q113" s="10" t="str">
        <f t="shared" si="37"/>
        <v>OK</v>
      </c>
      <c r="R113" s="10" t="str">
        <f t="shared" si="38"/>
        <v>OK</v>
      </c>
    </row>
    <row r="114" spans="1:23" ht="22.5" customHeight="1">
      <c r="A114" s="6"/>
      <c r="B114" s="9"/>
      <c r="C114" s="72"/>
      <c r="D114" s="152"/>
      <c r="E114" s="152"/>
      <c r="F114" s="16"/>
      <c r="G114" s="7"/>
      <c r="H114" s="6"/>
      <c r="I114" s="6"/>
      <c r="J114" s="7" t="s">
        <v>1</v>
      </c>
      <c r="K114" s="8" t="s">
        <v>1</v>
      </c>
      <c r="L114" s="1"/>
      <c r="M114" s="1"/>
      <c r="N114" s="1"/>
      <c r="O114" s="20">
        <f t="shared" si="35"/>
        <v>0</v>
      </c>
      <c r="P114" s="29" t="str">
        <f t="shared" si="36"/>
        <v>OK</v>
      </c>
      <c r="Q114" s="10" t="str">
        <f t="shared" si="37"/>
        <v>OK</v>
      </c>
      <c r="R114" s="10" t="str">
        <f t="shared" si="38"/>
        <v>OK</v>
      </c>
    </row>
    <row r="115" spans="1:23" ht="22.5" customHeight="1">
      <c r="A115" s="6"/>
      <c r="B115" s="9"/>
      <c r="C115" s="72"/>
      <c r="D115" s="152"/>
      <c r="E115" s="152"/>
      <c r="F115" s="15"/>
      <c r="G115" s="7"/>
      <c r="H115" s="6"/>
      <c r="I115" s="6"/>
      <c r="J115" s="7" t="s">
        <v>1</v>
      </c>
      <c r="K115" s="8" t="s">
        <v>1</v>
      </c>
      <c r="L115" s="1"/>
      <c r="M115" s="1"/>
      <c r="N115" s="1"/>
      <c r="O115" s="20">
        <f t="shared" si="35"/>
        <v>0</v>
      </c>
      <c r="P115" s="29" t="str">
        <f t="shared" si="36"/>
        <v>OK</v>
      </c>
      <c r="Q115" s="10" t="str">
        <f t="shared" si="37"/>
        <v>OK</v>
      </c>
      <c r="R115" s="10" t="str">
        <f t="shared" si="38"/>
        <v>OK</v>
      </c>
    </row>
    <row r="116" spans="1:23" ht="22.5" customHeight="1">
      <c r="A116" s="6"/>
      <c r="B116" s="9"/>
      <c r="C116" s="72"/>
      <c r="D116" s="152"/>
      <c r="E116" s="152"/>
      <c r="F116" s="15"/>
      <c r="G116" s="7"/>
      <c r="H116" s="6"/>
      <c r="I116" s="6"/>
      <c r="J116" s="7" t="s">
        <v>1</v>
      </c>
      <c r="K116" s="8" t="s">
        <v>1</v>
      </c>
      <c r="L116" s="1"/>
      <c r="M116" s="1"/>
      <c r="N116" s="1"/>
      <c r="O116" s="20">
        <f t="shared" si="35"/>
        <v>0</v>
      </c>
      <c r="P116" s="29" t="str">
        <f t="shared" si="36"/>
        <v>OK</v>
      </c>
      <c r="Q116" s="10" t="str">
        <f t="shared" si="37"/>
        <v>OK</v>
      </c>
      <c r="R116" s="10" t="str">
        <f>IF(OR(AND(C116&lt;&gt;"",D116&lt;&gt;"",F116&lt;&gt;"",G116&lt;&gt;""),(C116="")),"OK","NG")</f>
        <v>OK</v>
      </c>
    </row>
    <row r="117" spans="1:23" ht="22.5" customHeight="1">
      <c r="A117" s="12"/>
      <c r="B117" s="13"/>
      <c r="C117" s="14"/>
      <c r="D117" s="13"/>
      <c r="E117" s="14"/>
      <c r="F117" s="14"/>
      <c r="G117" s="13"/>
      <c r="H117" s="13"/>
      <c r="I117" s="12"/>
      <c r="J117" s="12"/>
      <c r="K117" s="68" t="s">
        <v>137</v>
      </c>
      <c r="L117" s="27">
        <f>SUM(L110:L116)</f>
        <v>0</v>
      </c>
      <c r="M117" s="27">
        <f t="shared" ref="M117:N117" si="39">SUM(M110:M116)</f>
        <v>0</v>
      </c>
      <c r="N117" s="27">
        <f t="shared" si="39"/>
        <v>0</v>
      </c>
      <c r="O117" s="27">
        <f>L117-(M117+N117)</f>
        <v>0</v>
      </c>
      <c r="P117" s="76"/>
      <c r="Q117" s="77"/>
      <c r="R117" s="77"/>
    </row>
    <row r="118" spans="1:23" ht="13">
      <c r="F118" s="85"/>
    </row>
    <row r="119" spans="1:23" s="61" customFormat="1" ht="13">
      <c r="A119" s="142" t="s">
        <v>139</v>
      </c>
      <c r="B119" s="143"/>
      <c r="C119" s="53" t="s">
        <v>138</v>
      </c>
      <c r="D119" s="53" t="s">
        <v>110</v>
      </c>
      <c r="E119" s="53" t="s">
        <v>111</v>
      </c>
      <c r="F119" s="53" t="s">
        <v>112</v>
      </c>
      <c r="G119" s="53" t="s">
        <v>165</v>
      </c>
      <c r="H119" s="142" t="s">
        <v>17</v>
      </c>
      <c r="I119" s="159"/>
      <c r="J119" s="136" t="s">
        <v>208</v>
      </c>
      <c r="K119" s="136"/>
      <c r="L119" s="136"/>
      <c r="M119" s="136"/>
      <c r="P119" s="87" t="s">
        <v>198</v>
      </c>
      <c r="Q119" s="88" t="s">
        <v>70</v>
      </c>
      <c r="R119" s="88" t="s">
        <v>84</v>
      </c>
    </row>
    <row r="120" spans="1:23" ht="22.5" customHeight="1">
      <c r="A120" s="153" t="s">
        <v>237</v>
      </c>
      <c r="B120" s="154"/>
      <c r="C120" s="100">
        <f>L40</f>
        <v>0</v>
      </c>
      <c r="D120" s="100">
        <f t="shared" ref="D120:F120" si="40">M40</f>
        <v>0</v>
      </c>
      <c r="E120" s="100">
        <f t="shared" si="40"/>
        <v>0</v>
      </c>
      <c r="F120" s="100">
        <f t="shared" si="40"/>
        <v>0</v>
      </c>
      <c r="G120" s="163">
        <f>SUM(D120:D122)</f>
        <v>0</v>
      </c>
      <c r="H120" s="157"/>
      <c r="I120" s="158"/>
      <c r="J120" s="151" t="s">
        <v>209</v>
      </c>
      <c r="K120" s="151"/>
      <c r="L120" s="151"/>
      <c r="M120" s="151"/>
      <c r="N120" s="89"/>
      <c r="O120" s="89"/>
      <c r="P120" s="29" t="str">
        <f>IF(G120&lt;=2500000,"OK","NG")</f>
        <v>OK</v>
      </c>
      <c r="Q120" s="10" t="str">
        <f t="shared" ref="Q120:Q126" si="41">IF(D120&lt;=C120/2,"OK","NG")</f>
        <v>OK</v>
      </c>
      <c r="R120" s="10" t="str">
        <f t="shared" ref="R120:R126" si="42">IF(C120=D120+E120+F120,"OK","NG")</f>
        <v>OK</v>
      </c>
      <c r="S120" s="90"/>
      <c r="T120" s="70"/>
      <c r="U120" s="70"/>
      <c r="V120" s="70"/>
      <c r="W120" s="70"/>
    </row>
    <row r="121" spans="1:23" ht="22.5" customHeight="1">
      <c r="A121" s="155" t="s">
        <v>238</v>
      </c>
      <c r="B121" s="156"/>
      <c r="C121" s="100">
        <f>L51</f>
        <v>0</v>
      </c>
      <c r="D121" s="100">
        <f t="shared" ref="D121:F121" si="43">M51</f>
        <v>0</v>
      </c>
      <c r="E121" s="100">
        <f t="shared" si="43"/>
        <v>0</v>
      </c>
      <c r="F121" s="100">
        <f t="shared" si="43"/>
        <v>0</v>
      </c>
      <c r="G121" s="164"/>
      <c r="H121" s="157"/>
      <c r="I121" s="158"/>
      <c r="J121" s="151"/>
      <c r="K121" s="151"/>
      <c r="L121" s="151"/>
      <c r="M121" s="151"/>
      <c r="N121" s="89"/>
      <c r="O121" s="89"/>
      <c r="P121" s="73" t="s">
        <v>152</v>
      </c>
      <c r="Q121" s="10" t="str">
        <f t="shared" si="41"/>
        <v>OK</v>
      </c>
      <c r="R121" s="10" t="str">
        <f t="shared" si="42"/>
        <v>OK</v>
      </c>
      <c r="S121" s="36"/>
    </row>
    <row r="122" spans="1:23" ht="22.5" customHeight="1">
      <c r="A122" s="155" t="s">
        <v>239</v>
      </c>
      <c r="B122" s="156"/>
      <c r="C122" s="100">
        <f>L62</f>
        <v>0</v>
      </c>
      <c r="D122" s="100">
        <f t="shared" ref="D122:F122" si="44">M62</f>
        <v>0</v>
      </c>
      <c r="E122" s="100">
        <f t="shared" si="44"/>
        <v>0</v>
      </c>
      <c r="F122" s="100">
        <f t="shared" si="44"/>
        <v>0</v>
      </c>
      <c r="G122" s="165"/>
      <c r="H122" s="32"/>
      <c r="I122" s="33"/>
      <c r="J122" s="151"/>
      <c r="K122" s="151"/>
      <c r="L122" s="151"/>
      <c r="M122" s="151"/>
      <c r="N122" s="89"/>
      <c r="O122" s="89"/>
      <c r="P122" s="73" t="s">
        <v>152</v>
      </c>
      <c r="Q122" s="10" t="str">
        <f t="shared" si="41"/>
        <v>OK</v>
      </c>
      <c r="R122" s="10" t="str">
        <f t="shared" si="42"/>
        <v>OK</v>
      </c>
      <c r="S122" s="36"/>
    </row>
    <row r="123" spans="1:23" ht="22.5" customHeight="1">
      <c r="A123" s="155" t="s">
        <v>240</v>
      </c>
      <c r="B123" s="156"/>
      <c r="C123" s="100">
        <f>L73</f>
        <v>0</v>
      </c>
      <c r="D123" s="100">
        <f t="shared" ref="D123:F123" si="45">M73</f>
        <v>0</v>
      </c>
      <c r="E123" s="100">
        <f t="shared" si="45"/>
        <v>0</v>
      </c>
      <c r="F123" s="100">
        <f t="shared" si="45"/>
        <v>0</v>
      </c>
      <c r="G123" s="100">
        <f>D123</f>
        <v>0</v>
      </c>
      <c r="H123" s="32"/>
      <c r="I123" s="33"/>
      <c r="J123" s="150" t="s">
        <v>210</v>
      </c>
      <c r="K123" s="150"/>
      <c r="L123" s="150"/>
      <c r="M123" s="150"/>
      <c r="N123" s="89"/>
      <c r="O123" s="89"/>
      <c r="P123" s="29" t="str">
        <f>IF(G123&lt;=2500000,"OK","NG")</f>
        <v>OK</v>
      </c>
      <c r="Q123" s="10" t="str">
        <f t="shared" si="41"/>
        <v>OK</v>
      </c>
      <c r="R123" s="10" t="str">
        <f t="shared" si="42"/>
        <v>OK</v>
      </c>
      <c r="S123" s="36"/>
    </row>
    <row r="124" spans="1:23" ht="22.5" customHeight="1">
      <c r="A124" s="155" t="s">
        <v>131</v>
      </c>
      <c r="B124" s="156"/>
      <c r="C124" s="100">
        <f>L84</f>
        <v>0</v>
      </c>
      <c r="D124" s="100">
        <f t="shared" ref="D124:F124" si="46">M84</f>
        <v>0</v>
      </c>
      <c r="E124" s="100">
        <f t="shared" si="46"/>
        <v>0</v>
      </c>
      <c r="F124" s="100">
        <f t="shared" si="46"/>
        <v>0</v>
      </c>
      <c r="G124" s="100">
        <f>D124</f>
        <v>0</v>
      </c>
      <c r="H124" s="32"/>
      <c r="I124" s="33"/>
      <c r="J124" s="150" t="s">
        <v>211</v>
      </c>
      <c r="K124" s="150"/>
      <c r="L124" s="150"/>
      <c r="M124" s="150"/>
      <c r="N124" s="89"/>
      <c r="O124" s="89"/>
      <c r="P124" s="29" t="str">
        <f>IF(G124&lt;=5000000,"OK","NG")</f>
        <v>OK</v>
      </c>
      <c r="Q124" s="10" t="str">
        <f t="shared" si="41"/>
        <v>OK</v>
      </c>
      <c r="R124" s="10" t="str">
        <f t="shared" si="42"/>
        <v>OK</v>
      </c>
      <c r="S124" s="36"/>
    </row>
    <row r="125" spans="1:23" ht="22.5" customHeight="1">
      <c r="A125" s="155" t="s">
        <v>241</v>
      </c>
      <c r="B125" s="156"/>
      <c r="C125" s="100">
        <f>L95</f>
        <v>0</v>
      </c>
      <c r="D125" s="100">
        <f t="shared" ref="D125:F125" si="47">M95</f>
        <v>0</v>
      </c>
      <c r="E125" s="100">
        <f t="shared" si="47"/>
        <v>0</v>
      </c>
      <c r="F125" s="100">
        <f t="shared" si="47"/>
        <v>0</v>
      </c>
      <c r="G125" s="183">
        <f>SUM(D125:D126)</f>
        <v>0</v>
      </c>
      <c r="H125" s="32"/>
      <c r="I125" s="33"/>
      <c r="J125" s="151" t="s">
        <v>212</v>
      </c>
      <c r="K125" s="151"/>
      <c r="L125" s="151"/>
      <c r="M125" s="151"/>
      <c r="N125" s="89"/>
      <c r="O125" s="89"/>
      <c r="P125" s="29" t="str">
        <f>IF(G125&lt;=2500000,"OK","NG")</f>
        <v>OK</v>
      </c>
      <c r="Q125" s="10" t="str">
        <f t="shared" si="41"/>
        <v>OK</v>
      </c>
      <c r="R125" s="10" t="str">
        <f t="shared" si="42"/>
        <v>OK</v>
      </c>
      <c r="S125" s="36"/>
    </row>
    <row r="126" spans="1:23" ht="22.5" customHeight="1">
      <c r="A126" s="155" t="s">
        <v>242</v>
      </c>
      <c r="B126" s="156"/>
      <c r="C126" s="100">
        <f>L106</f>
        <v>0</v>
      </c>
      <c r="D126" s="100">
        <f t="shared" ref="D126:F126" si="48">M106</f>
        <v>0</v>
      </c>
      <c r="E126" s="100">
        <f t="shared" si="48"/>
        <v>0</v>
      </c>
      <c r="F126" s="100">
        <f t="shared" si="48"/>
        <v>0</v>
      </c>
      <c r="G126" s="184"/>
      <c r="H126" s="32"/>
      <c r="I126" s="33"/>
      <c r="J126" s="151"/>
      <c r="K126" s="151"/>
      <c r="L126" s="151"/>
      <c r="M126" s="151"/>
      <c r="N126" s="89"/>
      <c r="O126" s="89"/>
      <c r="P126" s="73" t="s">
        <v>152</v>
      </c>
      <c r="Q126" s="10" t="str">
        <f t="shared" si="41"/>
        <v>OK</v>
      </c>
      <c r="R126" s="10" t="str">
        <f t="shared" si="42"/>
        <v>OK</v>
      </c>
      <c r="S126" s="36"/>
    </row>
    <row r="127" spans="1:23" ht="22.5" customHeight="1">
      <c r="A127" s="155" t="s">
        <v>135</v>
      </c>
      <c r="B127" s="156"/>
      <c r="C127" s="100">
        <f>L117</f>
        <v>0</v>
      </c>
      <c r="D127" s="100">
        <f t="shared" ref="D127:F127" si="49">M117</f>
        <v>0</v>
      </c>
      <c r="E127" s="100">
        <f t="shared" si="49"/>
        <v>0</v>
      </c>
      <c r="F127" s="100">
        <f t="shared" si="49"/>
        <v>0</v>
      </c>
      <c r="G127" s="100">
        <f>D127</f>
        <v>0</v>
      </c>
      <c r="H127" s="157"/>
      <c r="I127" s="158"/>
      <c r="J127" s="150" t="s">
        <v>287</v>
      </c>
      <c r="K127" s="150"/>
      <c r="L127" s="150"/>
      <c r="M127" s="150"/>
      <c r="N127" s="89"/>
      <c r="O127" s="89"/>
      <c r="P127" s="29" t="str">
        <f>IF(G127&lt;=2500000,"OK","NG")</f>
        <v>OK</v>
      </c>
      <c r="Q127" s="10" t="str">
        <f>IF(D127&lt;=C127/2,"OK","NG")</f>
        <v>OK</v>
      </c>
      <c r="R127" s="10" t="str">
        <f>IF(C127=D127+E127+F127,"OK","NG")</f>
        <v>OK</v>
      </c>
      <c r="S127" s="36"/>
    </row>
    <row r="128" spans="1:23" ht="22.5" customHeight="1">
      <c r="A128" s="174" t="s">
        <v>14</v>
      </c>
      <c r="B128" s="175"/>
      <c r="C128" s="100">
        <f>SUM(C120:C127)</f>
        <v>0</v>
      </c>
      <c r="D128" s="100">
        <f>SUM(D120:D127)</f>
        <v>0</v>
      </c>
      <c r="E128" s="100">
        <f t="shared" ref="E128:F128" si="50">SUM(E120:E127)</f>
        <v>0</v>
      </c>
      <c r="F128" s="100">
        <f t="shared" si="50"/>
        <v>0</v>
      </c>
      <c r="G128" s="100">
        <f>D128</f>
        <v>0</v>
      </c>
      <c r="H128" s="157"/>
      <c r="I128" s="158"/>
      <c r="J128" s="177" t="s">
        <v>213</v>
      </c>
      <c r="K128" s="177"/>
      <c r="L128" s="177"/>
      <c r="M128" s="177"/>
      <c r="N128" s="89"/>
      <c r="P128" s="29" t="str">
        <f>IF(OR(C128=0,AND(G128&gt;=150000,G128&lt;=10000000)),"OK","NG")</f>
        <v>OK</v>
      </c>
      <c r="Q128" s="10" t="str">
        <f>IF(D128&lt;=C128/2,"OK","NG")</f>
        <v>OK</v>
      </c>
      <c r="R128" s="10" t="str">
        <f>IF(C128=D128+E128+F128,"OK","NG")</f>
        <v>OK</v>
      </c>
    </row>
    <row r="129" spans="1:16" ht="13"/>
    <row r="130" spans="1:16" ht="22.5" customHeight="1">
      <c r="A130" s="48" t="s">
        <v>196</v>
      </c>
    </row>
    <row r="131" spans="1:16" ht="15" customHeight="1">
      <c r="A131" s="139" t="s">
        <v>205</v>
      </c>
      <c r="B131" s="139"/>
      <c r="C131" s="139"/>
      <c r="D131" s="139"/>
      <c r="E131" s="139"/>
      <c r="F131" s="139"/>
      <c r="G131" s="139"/>
      <c r="H131" s="139"/>
      <c r="I131" s="139"/>
      <c r="J131" s="139"/>
      <c r="K131" s="50" t="s">
        <v>82</v>
      </c>
      <c r="P131" s="49" t="s">
        <v>55</v>
      </c>
    </row>
    <row r="132" spans="1:16" ht="15" customHeight="1">
      <c r="A132" s="176" t="s">
        <v>204</v>
      </c>
      <c r="B132" s="176"/>
      <c r="C132" s="176"/>
      <c r="D132" s="176"/>
      <c r="E132" s="176"/>
      <c r="F132" s="176"/>
      <c r="G132" s="176"/>
      <c r="H132" s="176"/>
      <c r="I132" s="176"/>
      <c r="J132" s="176"/>
      <c r="K132" s="56" t="s">
        <v>166</v>
      </c>
      <c r="P132" s="49" t="s">
        <v>167</v>
      </c>
    </row>
    <row r="133" spans="1:16" ht="15" customHeight="1">
      <c r="A133" s="176" t="s">
        <v>199</v>
      </c>
      <c r="B133" s="176"/>
      <c r="C133" s="176"/>
      <c r="D133" s="176"/>
      <c r="E133" s="176"/>
      <c r="F133" s="176"/>
      <c r="G133" s="176"/>
      <c r="H133" s="176"/>
      <c r="I133" s="176"/>
      <c r="J133" s="176"/>
      <c r="K133" s="56" t="s">
        <v>166</v>
      </c>
    </row>
    <row r="134" spans="1:16" ht="15" customHeight="1">
      <c r="A134" s="176" t="s">
        <v>200</v>
      </c>
      <c r="B134" s="176"/>
      <c r="C134" s="176"/>
      <c r="D134" s="176"/>
      <c r="E134" s="176"/>
      <c r="F134" s="176"/>
      <c r="G134" s="176"/>
      <c r="H134" s="176"/>
      <c r="I134" s="176"/>
      <c r="J134" s="176"/>
      <c r="K134" s="56" t="s">
        <v>166</v>
      </c>
    </row>
    <row r="135" spans="1:16" ht="15" customHeight="1">
      <c r="A135" s="176" t="s">
        <v>201</v>
      </c>
      <c r="B135" s="176"/>
      <c r="C135" s="176"/>
      <c r="D135" s="176"/>
      <c r="E135" s="176"/>
      <c r="F135" s="176"/>
      <c r="G135" s="176"/>
      <c r="H135" s="176"/>
      <c r="I135" s="176"/>
      <c r="J135" s="176"/>
      <c r="K135" s="56" t="s">
        <v>166</v>
      </c>
    </row>
    <row r="136" spans="1:16" ht="15" customHeight="1">
      <c r="A136" s="176" t="s">
        <v>289</v>
      </c>
      <c r="B136" s="176"/>
      <c r="C136" s="176"/>
      <c r="D136" s="176"/>
      <c r="E136" s="176"/>
      <c r="F136" s="176"/>
      <c r="G136" s="176"/>
      <c r="H136" s="176"/>
      <c r="I136" s="176"/>
      <c r="J136" s="176"/>
      <c r="K136" s="56" t="s">
        <v>166</v>
      </c>
    </row>
    <row r="137" spans="1:16" ht="15" customHeight="1">
      <c r="A137" s="176" t="s">
        <v>202</v>
      </c>
      <c r="B137" s="176"/>
      <c r="C137" s="176"/>
      <c r="D137" s="176"/>
      <c r="E137" s="176"/>
      <c r="F137" s="176"/>
      <c r="G137" s="176"/>
      <c r="H137" s="176"/>
      <c r="I137" s="176"/>
      <c r="J137" s="176"/>
      <c r="K137" s="56" t="s">
        <v>166</v>
      </c>
    </row>
    <row r="138" spans="1:16" ht="15" customHeight="1">
      <c r="A138" s="176" t="s">
        <v>203</v>
      </c>
      <c r="B138" s="176"/>
      <c r="C138" s="176"/>
      <c r="D138" s="176"/>
      <c r="E138" s="176"/>
      <c r="F138" s="176"/>
      <c r="G138" s="176"/>
      <c r="H138" s="176"/>
      <c r="I138" s="176"/>
      <c r="J138" s="176"/>
      <c r="K138" s="56" t="s">
        <v>166</v>
      </c>
    </row>
    <row r="139" spans="1:16" ht="15" customHeight="1">
      <c r="A139" s="17"/>
      <c r="B139" s="17"/>
      <c r="C139" s="17"/>
      <c r="D139" s="17"/>
      <c r="E139" s="17"/>
      <c r="J139" s="93" t="s">
        <v>141</v>
      </c>
      <c r="K139" s="99">
        <f>COUNTIF(K132:K138,"☑")</f>
        <v>0</v>
      </c>
    </row>
    <row r="140" spans="1:16" ht="15" customHeight="1">
      <c r="A140" s="17"/>
      <c r="B140" s="17"/>
      <c r="C140" s="17"/>
      <c r="D140" s="17"/>
      <c r="E140" s="17"/>
      <c r="H140" s="17"/>
    </row>
    <row r="141" spans="1:16" ht="15" customHeight="1">
      <c r="A141" s="48" t="s">
        <v>206</v>
      </c>
    </row>
    <row r="142" spans="1:16" ht="15" customHeight="1">
      <c r="A142" s="180" t="s">
        <v>57</v>
      </c>
      <c r="B142" s="180"/>
      <c r="C142" s="180"/>
      <c r="D142" s="180"/>
      <c r="E142" s="180"/>
      <c r="F142" s="180"/>
      <c r="G142" s="180"/>
      <c r="H142" s="180"/>
      <c r="I142" s="180"/>
      <c r="J142" s="180"/>
      <c r="K142" s="180"/>
      <c r="P142" s="95" t="s">
        <v>80</v>
      </c>
    </row>
    <row r="143" spans="1:16" ht="15" customHeight="1">
      <c r="A143" s="50" t="s">
        <v>2</v>
      </c>
      <c r="B143" s="140" t="s">
        <v>3</v>
      </c>
      <c r="C143" s="181"/>
      <c r="D143" s="181"/>
      <c r="E143" s="181"/>
      <c r="F143" s="181"/>
      <c r="G143" s="181"/>
      <c r="H143" s="181"/>
      <c r="I143" s="181"/>
      <c r="J143" s="141"/>
    </row>
    <row r="144" spans="1:16" ht="15" customHeight="1">
      <c r="A144" s="3" t="s">
        <v>1</v>
      </c>
      <c r="B144" s="182" t="s">
        <v>69</v>
      </c>
      <c r="C144" s="167"/>
      <c r="D144" s="167"/>
      <c r="E144" s="167"/>
      <c r="F144" s="167"/>
      <c r="G144" s="167"/>
      <c r="H144" s="167"/>
      <c r="I144" s="167"/>
      <c r="J144" s="168"/>
      <c r="P144" s="29" t="str">
        <f>IF(C128=0,"OK",IF(AND(A144="☑",A145="☑",A146="☑"),"OK","NG"))</f>
        <v>OK</v>
      </c>
    </row>
    <row r="145" spans="1:13" ht="15" customHeight="1">
      <c r="A145" s="3" t="s">
        <v>1</v>
      </c>
      <c r="B145" s="182" t="s">
        <v>117</v>
      </c>
      <c r="C145" s="167"/>
      <c r="D145" s="167"/>
      <c r="E145" s="167"/>
      <c r="F145" s="167"/>
      <c r="G145" s="167"/>
      <c r="H145" s="167"/>
      <c r="I145" s="167"/>
      <c r="J145" s="168"/>
    </row>
    <row r="146" spans="1:13" ht="15" customHeight="1">
      <c r="A146" s="3" t="s">
        <v>1</v>
      </c>
      <c r="B146" s="182" t="s">
        <v>288</v>
      </c>
      <c r="C146" s="167"/>
      <c r="D146" s="167"/>
      <c r="E146" s="167"/>
      <c r="F146" s="167"/>
      <c r="G146" s="167"/>
      <c r="H146" s="167"/>
      <c r="I146" s="167"/>
      <c r="J146" s="168"/>
    </row>
    <row r="147" spans="1:13" ht="15" customHeight="1"/>
    <row r="148" spans="1:13" ht="15" customHeight="1">
      <c r="A148" s="48" t="s">
        <v>207</v>
      </c>
    </row>
    <row r="149" spans="1:13" ht="15" customHeight="1">
      <c r="A149" s="50" t="s">
        <v>2</v>
      </c>
      <c r="B149" s="139" t="s">
        <v>4</v>
      </c>
      <c r="C149" s="139"/>
      <c r="D149" s="139"/>
      <c r="E149" s="139"/>
      <c r="F149" s="140" t="s">
        <v>97</v>
      </c>
      <c r="G149" s="141"/>
      <c r="H149" s="140" t="s">
        <v>20</v>
      </c>
      <c r="I149" s="141"/>
      <c r="J149" s="139" t="s">
        <v>17</v>
      </c>
      <c r="K149" s="139"/>
      <c r="L149" s="139"/>
      <c r="M149" s="139"/>
    </row>
    <row r="150" spans="1:13" ht="18.75" customHeight="1">
      <c r="A150" s="3" t="s">
        <v>1</v>
      </c>
      <c r="B150" s="138" t="s">
        <v>23</v>
      </c>
      <c r="C150" s="138"/>
      <c r="D150" s="138"/>
      <c r="E150" s="138"/>
      <c r="F150" s="142" t="s">
        <v>22</v>
      </c>
      <c r="G150" s="143"/>
      <c r="H150" s="142" t="s">
        <v>98</v>
      </c>
      <c r="I150" s="143"/>
      <c r="J150" s="138" t="s">
        <v>143</v>
      </c>
      <c r="K150" s="138"/>
      <c r="L150" s="138"/>
      <c r="M150" s="138"/>
    </row>
    <row r="151" spans="1:13" ht="18.75" customHeight="1">
      <c r="A151" s="3" t="s">
        <v>1</v>
      </c>
      <c r="B151" s="138" t="s">
        <v>25</v>
      </c>
      <c r="C151" s="138"/>
      <c r="D151" s="138"/>
      <c r="E151" s="138"/>
      <c r="F151" s="142" t="s">
        <v>16</v>
      </c>
      <c r="G151" s="143"/>
      <c r="H151" s="142" t="s">
        <v>21</v>
      </c>
      <c r="I151" s="143"/>
      <c r="J151" s="138" t="s">
        <v>100</v>
      </c>
      <c r="K151" s="138"/>
      <c r="L151" s="138"/>
      <c r="M151" s="138"/>
    </row>
    <row r="152" spans="1:13" ht="18.75" customHeight="1">
      <c r="A152" s="3" t="s">
        <v>1</v>
      </c>
      <c r="B152" s="138" t="s">
        <v>24</v>
      </c>
      <c r="C152" s="138"/>
      <c r="D152" s="138"/>
      <c r="E152" s="138"/>
      <c r="F152" s="142" t="s">
        <v>16</v>
      </c>
      <c r="G152" s="143"/>
      <c r="H152" s="142" t="s">
        <v>21</v>
      </c>
      <c r="I152" s="143"/>
      <c r="J152" s="138" t="s">
        <v>26</v>
      </c>
      <c r="K152" s="138"/>
      <c r="L152" s="138"/>
      <c r="M152" s="138"/>
    </row>
    <row r="153" spans="1:13" ht="18.75" customHeight="1">
      <c r="A153" s="3" t="s">
        <v>1</v>
      </c>
      <c r="B153" s="138" t="s">
        <v>90</v>
      </c>
      <c r="C153" s="138"/>
      <c r="D153" s="138"/>
      <c r="E153" s="138"/>
      <c r="F153" s="142" t="s">
        <v>5</v>
      </c>
      <c r="G153" s="143"/>
      <c r="H153" s="159" t="s">
        <v>16</v>
      </c>
      <c r="I153" s="143"/>
      <c r="J153" s="138" t="s">
        <v>99</v>
      </c>
      <c r="K153" s="138"/>
      <c r="L153" s="138"/>
      <c r="M153" s="138"/>
    </row>
    <row r="154" spans="1:13" ht="18.75" customHeight="1">
      <c r="A154" s="3" t="s">
        <v>1</v>
      </c>
      <c r="B154" s="138" t="s">
        <v>283</v>
      </c>
      <c r="C154" s="138"/>
      <c r="D154" s="138"/>
      <c r="E154" s="138"/>
      <c r="F154" s="142" t="s">
        <v>5</v>
      </c>
      <c r="G154" s="143"/>
      <c r="H154" s="136" t="s">
        <v>16</v>
      </c>
      <c r="I154" s="136"/>
      <c r="J154" s="138" t="s">
        <v>284</v>
      </c>
      <c r="K154" s="138"/>
      <c r="L154" s="138"/>
      <c r="M154" s="138"/>
    </row>
  </sheetData>
  <sheetProtection algorithmName="SHA-512" hashValue="OvoT1jurViTbtAkE8ykw9csE5ZK2qxjwNZBEUvmUSCl6e5+WW0+2apOrJCOdZ8tyD2CMH2YNXilcZeOECcQRaw==" saltValue="SFNZHB71Z6qdUkP/PK70aA==" spinCount="100000" sheet="1" objects="1" scenarios="1"/>
  <mergeCells count="198">
    <mergeCell ref="A1:O1"/>
    <mergeCell ref="B3:E3"/>
    <mergeCell ref="B4:E4"/>
    <mergeCell ref="P4:P5"/>
    <mergeCell ref="B5:E5"/>
    <mergeCell ref="B6:E6"/>
    <mergeCell ref="M14:O14"/>
    <mergeCell ref="M15:O15"/>
    <mergeCell ref="M16:O16"/>
    <mergeCell ref="M17:O17"/>
    <mergeCell ref="M18:O18"/>
    <mergeCell ref="M19:O19"/>
    <mergeCell ref="F9:I9"/>
    <mergeCell ref="J9:L9"/>
    <mergeCell ref="M10:O10"/>
    <mergeCell ref="M11:O11"/>
    <mergeCell ref="M12:O12"/>
    <mergeCell ref="M13:O13"/>
    <mergeCell ref="N26:O26"/>
    <mergeCell ref="A31:A32"/>
    <mergeCell ref="B31:B32"/>
    <mergeCell ref="C31:F31"/>
    <mergeCell ref="G31:G32"/>
    <mergeCell ref="H31:K31"/>
    <mergeCell ref="L31:O31"/>
    <mergeCell ref="D32:E32"/>
    <mergeCell ref="M20:O20"/>
    <mergeCell ref="M21:O21"/>
    <mergeCell ref="M22:O22"/>
    <mergeCell ref="M23:O23"/>
    <mergeCell ref="M24:O24"/>
    <mergeCell ref="M25:O25"/>
    <mergeCell ref="D39:E39"/>
    <mergeCell ref="A42:A43"/>
    <mergeCell ref="B42:B43"/>
    <mergeCell ref="C42:F42"/>
    <mergeCell ref="G42:G43"/>
    <mergeCell ref="H42:K42"/>
    <mergeCell ref="D33:E33"/>
    <mergeCell ref="D34:E34"/>
    <mergeCell ref="D35:E35"/>
    <mergeCell ref="D36:E36"/>
    <mergeCell ref="D37:E37"/>
    <mergeCell ref="D38:E38"/>
    <mergeCell ref="A53:A54"/>
    <mergeCell ref="B53:B54"/>
    <mergeCell ref="C53:F53"/>
    <mergeCell ref="L42:O42"/>
    <mergeCell ref="D43:E43"/>
    <mergeCell ref="D44:E44"/>
    <mergeCell ref="D45:E45"/>
    <mergeCell ref="D46:E46"/>
    <mergeCell ref="D47:E47"/>
    <mergeCell ref="G53:G54"/>
    <mergeCell ref="H53:K53"/>
    <mergeCell ref="L53:O53"/>
    <mergeCell ref="D54:E54"/>
    <mergeCell ref="D55:E55"/>
    <mergeCell ref="D56:E56"/>
    <mergeCell ref="D48:E48"/>
    <mergeCell ref="D49:E49"/>
    <mergeCell ref="D50:E50"/>
    <mergeCell ref="H64:K64"/>
    <mergeCell ref="L64:O64"/>
    <mergeCell ref="D65:E65"/>
    <mergeCell ref="D66:E66"/>
    <mergeCell ref="D67:E67"/>
    <mergeCell ref="D57:E57"/>
    <mergeCell ref="D58:E58"/>
    <mergeCell ref="D59:E59"/>
    <mergeCell ref="D60:E60"/>
    <mergeCell ref="D61:E61"/>
    <mergeCell ref="C64:F64"/>
    <mergeCell ref="D68:E68"/>
    <mergeCell ref="D69:E69"/>
    <mergeCell ref="D70:E70"/>
    <mergeCell ref="D71:E71"/>
    <mergeCell ref="D72:E72"/>
    <mergeCell ref="A75:A76"/>
    <mergeCell ref="B75:B76"/>
    <mergeCell ref="C75:F75"/>
    <mergeCell ref="G64:G65"/>
    <mergeCell ref="A64:A65"/>
    <mergeCell ref="B64:B65"/>
    <mergeCell ref="A86:A87"/>
    <mergeCell ref="B86:B87"/>
    <mergeCell ref="C86:F86"/>
    <mergeCell ref="G75:G76"/>
    <mergeCell ref="H75:K75"/>
    <mergeCell ref="L75:O75"/>
    <mergeCell ref="D76:E76"/>
    <mergeCell ref="D77:E77"/>
    <mergeCell ref="D78:E78"/>
    <mergeCell ref="G86:G87"/>
    <mergeCell ref="H86:K86"/>
    <mergeCell ref="L86:O86"/>
    <mergeCell ref="D87:E87"/>
    <mergeCell ref="D88:E88"/>
    <mergeCell ref="D89:E89"/>
    <mergeCell ref="D79:E79"/>
    <mergeCell ref="D80:E80"/>
    <mergeCell ref="D81:E81"/>
    <mergeCell ref="D82:E82"/>
    <mergeCell ref="D83:E83"/>
    <mergeCell ref="H97:K97"/>
    <mergeCell ref="L97:O97"/>
    <mergeCell ref="D98:E98"/>
    <mergeCell ref="D99:E99"/>
    <mergeCell ref="D100:E100"/>
    <mergeCell ref="D90:E90"/>
    <mergeCell ref="D91:E91"/>
    <mergeCell ref="D92:E92"/>
    <mergeCell ref="D93:E93"/>
    <mergeCell ref="D94:E94"/>
    <mergeCell ref="C97:F97"/>
    <mergeCell ref="D101:E101"/>
    <mergeCell ref="D102:E102"/>
    <mergeCell ref="D103:E103"/>
    <mergeCell ref="D104:E104"/>
    <mergeCell ref="D105:E105"/>
    <mergeCell ref="A108:A109"/>
    <mergeCell ref="B108:B109"/>
    <mergeCell ref="C108:F108"/>
    <mergeCell ref="G97:G98"/>
    <mergeCell ref="A97:A98"/>
    <mergeCell ref="B97:B98"/>
    <mergeCell ref="D112:E112"/>
    <mergeCell ref="D113:E113"/>
    <mergeCell ref="D114:E114"/>
    <mergeCell ref="D115:E115"/>
    <mergeCell ref="D116:E116"/>
    <mergeCell ref="A119:B119"/>
    <mergeCell ref="G108:G109"/>
    <mergeCell ref="H108:K108"/>
    <mergeCell ref="L108:O108"/>
    <mergeCell ref="D109:E109"/>
    <mergeCell ref="D110:E110"/>
    <mergeCell ref="D111:E111"/>
    <mergeCell ref="H119:I119"/>
    <mergeCell ref="J119:M119"/>
    <mergeCell ref="A120:B120"/>
    <mergeCell ref="G120:G122"/>
    <mergeCell ref="H120:I120"/>
    <mergeCell ref="J120:M122"/>
    <mergeCell ref="A121:B121"/>
    <mergeCell ref="H121:I121"/>
    <mergeCell ref="A122:B122"/>
    <mergeCell ref="A127:B127"/>
    <mergeCell ref="H127:I127"/>
    <mergeCell ref="J127:M127"/>
    <mergeCell ref="A128:B128"/>
    <mergeCell ref="H128:I128"/>
    <mergeCell ref="J128:M128"/>
    <mergeCell ref="A123:B123"/>
    <mergeCell ref="J123:M123"/>
    <mergeCell ref="A124:B124"/>
    <mergeCell ref="J124:M124"/>
    <mergeCell ref="A125:B125"/>
    <mergeCell ref="G125:G126"/>
    <mergeCell ref="J125:M126"/>
    <mergeCell ref="A126:B126"/>
    <mergeCell ref="A137:J137"/>
    <mergeCell ref="A138:J138"/>
    <mergeCell ref="A142:K142"/>
    <mergeCell ref="B143:J143"/>
    <mergeCell ref="B144:J144"/>
    <mergeCell ref="B145:J145"/>
    <mergeCell ref="A131:J131"/>
    <mergeCell ref="A132:J132"/>
    <mergeCell ref="A133:J133"/>
    <mergeCell ref="A134:J134"/>
    <mergeCell ref="A135:J135"/>
    <mergeCell ref="A136:J136"/>
    <mergeCell ref="B146:J146"/>
    <mergeCell ref="B149:E149"/>
    <mergeCell ref="F149:G149"/>
    <mergeCell ref="H149:I149"/>
    <mergeCell ref="J149:M149"/>
    <mergeCell ref="B150:E150"/>
    <mergeCell ref="F150:G150"/>
    <mergeCell ref="H150:I150"/>
    <mergeCell ref="J150:M150"/>
    <mergeCell ref="B153:E153"/>
    <mergeCell ref="F153:G153"/>
    <mergeCell ref="H153:I153"/>
    <mergeCell ref="J153:M153"/>
    <mergeCell ref="B154:E154"/>
    <mergeCell ref="F154:G154"/>
    <mergeCell ref="H154:I154"/>
    <mergeCell ref="J154:M154"/>
    <mergeCell ref="B151:E151"/>
    <mergeCell ref="F151:G151"/>
    <mergeCell ref="H151:I151"/>
    <mergeCell ref="J151:M151"/>
    <mergeCell ref="B152:E152"/>
    <mergeCell ref="F152:G152"/>
    <mergeCell ref="H152:I152"/>
    <mergeCell ref="J152:M152"/>
  </mergeCells>
  <phoneticPr fontId="2"/>
  <conditionalFormatting sqref="C120:G128">
    <cfRule type="expression" dxfId="2155" priority="2">
      <formula>$P120="NG"</formula>
    </cfRule>
  </conditionalFormatting>
  <conditionalFormatting sqref="G120:G123">
    <cfRule type="expression" dxfId="2154" priority="1">
      <formula>$P120="NG"</formula>
    </cfRule>
  </conditionalFormatting>
  <conditionalFormatting sqref="H33:K36">
    <cfRule type="expression" dxfId="2153" priority="55">
      <formula>#REF!="追加"</formula>
    </cfRule>
    <cfRule type="expression" dxfId="2152" priority="56">
      <formula>#REF!="新規"</formula>
    </cfRule>
  </conditionalFormatting>
  <conditionalFormatting sqref="H37:K39">
    <cfRule type="expression" dxfId="2151" priority="60">
      <formula>#REF!="追加"</formula>
    </cfRule>
    <cfRule type="expression" dxfId="2150" priority="67">
      <formula>#REF!="新規"</formula>
    </cfRule>
  </conditionalFormatting>
  <conditionalFormatting sqref="H44:K47">
    <cfRule type="expression" dxfId="2149" priority="46">
      <formula>#REF!="追加"</formula>
    </cfRule>
    <cfRule type="expression" dxfId="2148" priority="47">
      <formula>#REF!="新規"</formula>
    </cfRule>
  </conditionalFormatting>
  <conditionalFormatting sqref="H48:K50">
    <cfRule type="expression" dxfId="2147" priority="50">
      <formula>#REF!="追加"</formula>
    </cfRule>
    <cfRule type="expression" dxfId="2146" priority="51">
      <formula>#REF!="新規"</formula>
    </cfRule>
  </conditionalFormatting>
  <conditionalFormatting sqref="H55:K58">
    <cfRule type="expression" dxfId="2145" priority="40">
      <formula>#REF!="追加"</formula>
    </cfRule>
    <cfRule type="expression" dxfId="2144" priority="41">
      <formula>#REF!="新規"</formula>
    </cfRule>
  </conditionalFormatting>
  <conditionalFormatting sqref="H59:K61">
    <cfRule type="expression" dxfId="2143" priority="44">
      <formula>#REF!="追加"</formula>
    </cfRule>
    <cfRule type="expression" dxfId="2142" priority="45">
      <formula>#REF!="新規"</formula>
    </cfRule>
  </conditionalFormatting>
  <conditionalFormatting sqref="H66:K69">
    <cfRule type="expression" dxfId="2141" priority="34">
      <formula>#REF!="追加"</formula>
    </cfRule>
    <cfRule type="expression" dxfId="2140" priority="35">
      <formula>#REF!="新規"</formula>
    </cfRule>
  </conditionalFormatting>
  <conditionalFormatting sqref="H70:K72">
    <cfRule type="expression" dxfId="2139" priority="38">
      <formula>#REF!="追加"</formula>
    </cfRule>
    <cfRule type="expression" dxfId="2138" priority="39">
      <formula>#REF!="新規"</formula>
    </cfRule>
  </conditionalFormatting>
  <conditionalFormatting sqref="H77:K80">
    <cfRule type="expression" dxfId="2137" priority="28">
      <formula>#REF!="追加"</formula>
    </cfRule>
    <cfRule type="expression" dxfId="2136" priority="29">
      <formula>#REF!="新規"</formula>
    </cfRule>
  </conditionalFormatting>
  <conditionalFormatting sqref="H81:K83">
    <cfRule type="expression" dxfId="2135" priority="32">
      <formula>#REF!="追加"</formula>
    </cfRule>
    <cfRule type="expression" dxfId="2134" priority="33">
      <formula>#REF!="新規"</formula>
    </cfRule>
  </conditionalFormatting>
  <conditionalFormatting sqref="H88:K91">
    <cfRule type="expression" dxfId="2133" priority="22">
      <formula>#REF!="追加"</formula>
    </cfRule>
    <cfRule type="expression" dxfId="2132" priority="23">
      <formula>#REF!="新規"</formula>
    </cfRule>
  </conditionalFormatting>
  <conditionalFormatting sqref="H92:K94">
    <cfRule type="expression" dxfId="2131" priority="26">
      <formula>#REF!="追加"</formula>
    </cfRule>
    <cfRule type="expression" dxfId="2130" priority="27">
      <formula>#REF!="新規"</formula>
    </cfRule>
  </conditionalFormatting>
  <conditionalFormatting sqref="H99:K102">
    <cfRule type="expression" dxfId="2129" priority="16">
      <formula>#REF!="追加"</formula>
    </cfRule>
    <cfRule type="expression" dxfId="2128" priority="17">
      <formula>#REF!="新規"</formula>
    </cfRule>
  </conditionalFormatting>
  <conditionalFormatting sqref="H103:K105">
    <cfRule type="expression" dxfId="2127" priority="20">
      <formula>#REF!="追加"</formula>
    </cfRule>
    <cfRule type="expression" dxfId="2126" priority="21">
      <formula>#REF!="新規"</formula>
    </cfRule>
  </conditionalFormatting>
  <conditionalFormatting sqref="H110:K113">
    <cfRule type="expression" dxfId="2125" priority="10">
      <formula>#REF!="追加"</formula>
    </cfRule>
    <cfRule type="expression" dxfId="2124" priority="11">
      <formula>#REF!="新規"</formula>
    </cfRule>
  </conditionalFormatting>
  <conditionalFormatting sqref="H114:K116">
    <cfRule type="expression" dxfId="2123" priority="14">
      <formula>#REF!="追加"</formula>
    </cfRule>
    <cfRule type="expression" dxfId="2122" priority="15">
      <formula>#REF!="新規"</formula>
    </cfRule>
  </conditionalFormatting>
  <conditionalFormatting sqref="J35:K36 J39:K39">
    <cfRule type="expression" dxfId="2121" priority="57">
      <formula>#REF!="追加"</formula>
    </cfRule>
    <cfRule type="expression" dxfId="2120" priority="58">
      <formula>#REF!="新規"</formula>
    </cfRule>
  </conditionalFormatting>
  <conditionalFormatting sqref="J46:K47 J50:K50">
    <cfRule type="expression" dxfId="2119" priority="48">
      <formula>#REF!="追加"</formula>
    </cfRule>
    <cfRule type="expression" dxfId="2118" priority="49">
      <formula>#REF!="新規"</formula>
    </cfRule>
  </conditionalFormatting>
  <conditionalFormatting sqref="J57:K58 J61:K61">
    <cfRule type="expression" dxfId="2117" priority="42">
      <formula>#REF!="追加"</formula>
    </cfRule>
    <cfRule type="expression" dxfId="2116" priority="43">
      <formula>#REF!="新規"</formula>
    </cfRule>
  </conditionalFormatting>
  <conditionalFormatting sqref="J68:K69 J72:K72">
    <cfRule type="expression" dxfId="2115" priority="36">
      <formula>#REF!="追加"</formula>
    </cfRule>
    <cfRule type="expression" dxfId="2114" priority="37">
      <formula>#REF!="新規"</formula>
    </cfRule>
  </conditionalFormatting>
  <conditionalFormatting sqref="J79:K80 J83:K83">
    <cfRule type="expression" dxfId="2113" priority="30">
      <formula>#REF!="追加"</formula>
    </cfRule>
    <cfRule type="expression" dxfId="2112" priority="31">
      <formula>#REF!="新規"</formula>
    </cfRule>
  </conditionalFormatting>
  <conditionalFormatting sqref="J90:K91 J94:K94">
    <cfRule type="expression" dxfId="2111" priority="24">
      <formula>#REF!="追加"</formula>
    </cfRule>
    <cfRule type="expression" dxfId="2110" priority="25">
      <formula>#REF!="新規"</formula>
    </cfRule>
  </conditionalFormatting>
  <conditionalFormatting sqref="J101:K102 J105:K105">
    <cfRule type="expression" dxfId="2109" priority="18">
      <formula>#REF!="追加"</formula>
    </cfRule>
    <cfRule type="expression" dxfId="2108" priority="19">
      <formula>#REF!="新規"</formula>
    </cfRule>
  </conditionalFormatting>
  <conditionalFormatting sqref="J112:K113 J116:K116">
    <cfRule type="expression" dxfId="2107" priority="12">
      <formula>#REF!="追加"</formula>
    </cfRule>
    <cfRule type="expression" dxfId="2106" priority="13">
      <formula>#REF!="新規"</formula>
    </cfRule>
  </conditionalFormatting>
  <conditionalFormatting sqref="J40:O41 J51:O52 J62:O63 J73:O74 J84:O84 J95:O96 J106:O107 J117:O117">
    <cfRule type="expression" dxfId="2105" priority="72">
      <formula>$I40="追加"</formula>
    </cfRule>
    <cfRule type="expression" dxfId="2104" priority="73">
      <formula>$I40="新規"</formula>
    </cfRule>
  </conditionalFormatting>
  <conditionalFormatting sqref="K85:O85 I85">
    <cfRule type="expression" dxfId="2103" priority="76">
      <formula>#REF!="追加"</formula>
    </cfRule>
    <cfRule type="expression" dxfId="2102" priority="77">
      <formula>#REF!="新規"</formula>
    </cfRule>
  </conditionalFormatting>
  <conditionalFormatting sqref="L40:O41 L51:O52 L62:O63 L73:O74 L84:O84 L95:O96 L106:O107 L117:O117">
    <cfRule type="expression" dxfId="2101" priority="68">
      <formula>$I40="追加"</formula>
    </cfRule>
    <cfRule type="expression" dxfId="2100" priority="69">
      <formula>$I40="新規"</formula>
    </cfRule>
  </conditionalFormatting>
  <conditionalFormatting sqref="L85:O85">
    <cfRule type="expression" dxfId="2099" priority="74">
      <formula>#REF!="追加"</formula>
    </cfRule>
    <cfRule type="expression" dxfId="2098" priority="75">
      <formula>#REF!="新規"</formula>
    </cfRule>
  </conditionalFormatting>
  <conditionalFormatting sqref="P3">
    <cfRule type="expression" dxfId="2097" priority="62">
      <formula>$P3&lt;&gt;"要修正！"</formula>
    </cfRule>
    <cfRule type="expression" dxfId="2096" priority="63">
      <formula>$P3="要修正！"</formula>
    </cfRule>
  </conditionalFormatting>
  <conditionalFormatting sqref="P4:P5">
    <cfRule type="expression" dxfId="2095" priority="54">
      <formula>$P$3="要修正！"</formula>
    </cfRule>
  </conditionalFormatting>
  <conditionalFormatting sqref="P144">
    <cfRule type="expression" dxfId="2094" priority="61">
      <formula>P144="NG"</formula>
    </cfRule>
  </conditionalFormatting>
  <conditionalFormatting sqref="P33:R41">
    <cfRule type="expression" dxfId="2093" priority="59">
      <formula>P33="NG"</formula>
    </cfRule>
  </conditionalFormatting>
  <conditionalFormatting sqref="P44:R52">
    <cfRule type="expression" dxfId="2092" priority="9">
      <formula>P44="NG"</formula>
    </cfRule>
  </conditionalFormatting>
  <conditionalFormatting sqref="P55:R63">
    <cfRule type="expression" dxfId="2091" priority="7">
      <formula>P55="NG"</formula>
    </cfRule>
  </conditionalFormatting>
  <conditionalFormatting sqref="P66:R74 P75:Q83">
    <cfRule type="expression" dxfId="2090" priority="8">
      <formula>P66="NG"</formula>
    </cfRule>
  </conditionalFormatting>
  <conditionalFormatting sqref="P84:R85 R77:R83">
    <cfRule type="expression" dxfId="2089" priority="6">
      <formula>P77="NG"</formula>
    </cfRule>
  </conditionalFormatting>
  <conditionalFormatting sqref="P88:R96">
    <cfRule type="expression" dxfId="2088" priority="5">
      <formula>P88="NG"</formula>
    </cfRule>
  </conditionalFormatting>
  <conditionalFormatting sqref="P99:R107">
    <cfRule type="expression" dxfId="2087" priority="4">
      <formula>P99="NG"</formula>
    </cfRule>
  </conditionalFormatting>
  <conditionalFormatting sqref="P110:R117">
    <cfRule type="expression" dxfId="2086" priority="3">
      <formula>P110="NG"</formula>
    </cfRule>
  </conditionalFormatting>
  <conditionalFormatting sqref="P120:R120 Q121:R122">
    <cfRule type="expression" dxfId="2085" priority="71">
      <formula>#REF!="NG"</formula>
    </cfRule>
  </conditionalFormatting>
  <conditionalFormatting sqref="P120:R128">
    <cfRule type="expression" dxfId="2084" priority="52">
      <formula>P120="NG"</formula>
    </cfRule>
  </conditionalFormatting>
  <conditionalFormatting sqref="P121:R122">
    <cfRule type="expression" dxfId="2083" priority="70">
      <formula>$P29="NG"</formula>
    </cfRule>
  </conditionalFormatting>
  <conditionalFormatting sqref="P123:R127 P128:Q128">
    <cfRule type="expression" dxfId="2082" priority="53">
      <formula>#REF!="NG"</formula>
    </cfRule>
  </conditionalFormatting>
  <conditionalFormatting sqref="P125:R126">
    <cfRule type="expression" dxfId="2081" priority="65">
      <formula>$P30="NG"</formula>
    </cfRule>
  </conditionalFormatting>
  <conditionalFormatting sqref="P127:R128">
    <cfRule type="expression" dxfId="2080" priority="64">
      <formula>$P31="NG"</formula>
    </cfRule>
  </conditionalFormatting>
  <conditionalFormatting sqref="T57 T76:T80 T86:T88 T98:T102 T109:T111">
    <cfRule type="expression" dxfId="2079" priority="66">
      <formula>T57="NG"</formula>
    </cfRule>
  </conditionalFormatting>
  <dataValidations count="12">
    <dataValidation type="list" allowBlank="1" showInputMessage="1" showErrorMessage="1" sqref="D27 D11:D25" xr:uid="{C491CF31-67EB-4EE2-A9A8-F23241372F9E}">
      <formula1>$Q$11:$Q$13</formula1>
    </dataValidation>
    <dataValidation type="list" allowBlank="1" showInputMessage="1" showErrorMessage="1" sqref="B11:B25" xr:uid="{50A3901A-CCD4-4A47-80A3-EB1FE336EB5B}">
      <formula1>$P$11:$P$18</formula1>
    </dataValidation>
    <dataValidation type="list" allowBlank="1" showInputMessage="1" showErrorMessage="1" sqref="C99:C105" xr:uid="{8DCE9A6B-C0ED-4F6A-BA88-B967604EB9B0}">
      <formula1>$T$99:$T$102</formula1>
    </dataValidation>
    <dataValidation type="list" allowBlank="1" showInputMessage="1" showErrorMessage="1" sqref="C33:C39" xr:uid="{9494322D-FD46-4CB3-9FB4-C0B812DCAE58}">
      <formula1>$U$33:$U$36</formula1>
    </dataValidation>
    <dataValidation type="list" allowBlank="1" showInputMessage="1" showErrorMessage="1" sqref="B33:B39 B110:B116 B99:B105 B88:B94 B77:B83 B66:B72 B55:B61 B44:B50" xr:uid="{3E06C6D0-1167-4525-80B7-F7D5EEDB09CD}">
      <formula1>$T$33:$T$34</formula1>
    </dataValidation>
    <dataValidation type="list" allowBlank="1" showInputMessage="1" showErrorMessage="1" sqref="C110:C116" xr:uid="{679382F5-5064-499B-90DD-E180BC4F9C61}">
      <formula1>$T$110:$T$111</formula1>
    </dataValidation>
    <dataValidation type="list" allowBlank="1" showInputMessage="1" showErrorMessage="1" sqref="C88:C94" xr:uid="{93A414CA-80F7-4C30-8363-C4D67B35D667}">
      <formula1>$T$87:$T$88</formula1>
    </dataValidation>
    <dataValidation type="list" allowBlank="1" showInputMessage="1" showErrorMessage="1" sqref="C77:C83" xr:uid="{73D0F86D-CECF-4A71-8DD6-B3CFAD13B6E2}">
      <formula1>$T$77:$T$80</formula1>
    </dataValidation>
    <dataValidation type="list" allowBlank="1" showInputMessage="1" showErrorMessage="1" sqref="C66:C72" xr:uid="{43F27396-5C45-4A04-AB8B-3134D802534A}">
      <formula1>$T$66:$T$68</formula1>
    </dataValidation>
    <dataValidation type="list" allowBlank="1" showInputMessage="1" showErrorMessage="1" sqref="C55:C61" xr:uid="{720625AC-391F-4E2E-A849-D42BE4B5EEC9}">
      <formula1>$T$55:$T$58</formula1>
    </dataValidation>
    <dataValidation type="list" allowBlank="1" showInputMessage="1" showErrorMessage="1" sqref="C44:C50" xr:uid="{6DC03B21-F319-4CE9-90FC-16AED70FA7C3}">
      <formula1>$T$44:$T$46</formula1>
    </dataValidation>
    <dataValidation type="list" allowBlank="1" showInputMessage="1" showErrorMessage="1" sqref="K132:K138" xr:uid="{517877A1-078F-4E1E-9129-F154286C21D4}">
      <formula1>$P$131:$P$132</formula1>
    </dataValidation>
  </dataValidations>
  <pageMargins left="0.70866141732283472" right="0.70866141732283472" top="0.62992125984251968" bottom="0.74803149606299213" header="0.31496062992125984" footer="0.31496062992125984"/>
  <headerFooter>
    <oddHeader>&amp;L様式第1号別添1&amp;R事業参加者用（事業参加者→事業実施主体）</oddHeader>
  </headerFooter>
  <extLst>
    <ext xmlns:x14="http://schemas.microsoft.com/office/spreadsheetml/2009/9/main" uri="{CCE6A557-97BC-4b89-ADB6-D9C93CAAB3DF}">
      <x14:dataValidations xmlns:xm="http://schemas.microsoft.com/office/excel/2006/main" count="6">
        <x14:dataValidation type="list" allowBlank="1" showInputMessage="1" showErrorMessage="1" xr:uid="{6F05EA61-973C-4787-B05D-293A7D066B24}">
          <x14:formula1>
            <xm:f>リスト!$H$2:$H$3</xm:f>
          </x14:formula1>
          <xm:sqref>A150:A154</xm:sqref>
        </x14:dataValidation>
        <x14:dataValidation type="list" allowBlank="1" showInputMessage="1" showErrorMessage="1" xr:uid="{5295D01F-6ED2-43F4-86E3-E2CE889F0ABE}">
          <x14:formula1>
            <xm:f>リスト!$D$2:$D$3</xm:f>
          </x14:formula1>
          <xm:sqref>C107 C96 C52 C63 C74 C85</xm:sqref>
        </x14:dataValidation>
        <x14:dataValidation type="list" allowBlank="1" showInputMessage="1" showErrorMessage="1" xr:uid="{63CB1BE8-4835-4B00-99AA-CDE8D1A27C58}">
          <x14:formula1>
            <xm:f>リスト!$E$2:$E$22</xm:f>
          </x14:formula1>
          <xm:sqref>D107 D96 D52 D63 D74 D85</xm:sqref>
        </x14:dataValidation>
        <x14:dataValidation type="list" allowBlank="1" showInputMessage="1" showErrorMessage="1" xr:uid="{2A7C9E5F-42E5-4748-812A-A022BC41C426}">
          <x14:formula1>
            <xm:f>リスト!$C$2:$C$4</xm:f>
          </x14:formula1>
          <xm:sqref>B107 B96 B52 B63 B74 B85</xm:sqref>
        </x14:dataValidation>
        <x14:dataValidation type="list" allowBlank="1" showInputMessage="1" showErrorMessage="1" xr:uid="{72511EA7-AA71-4B3F-8146-6B9A9D667A52}">
          <x14:formula1>
            <xm:f>リスト!$G$2:$G$4</xm:f>
          </x14:formula1>
          <xm:sqref>G88:G94 G99:G105 I52 G33:G39 I63 G44:G50 I74 G55:G61 G66:G72 I96 G77:G83 I107 G110:G116</xm:sqref>
        </x14:dataValidation>
        <x14:dataValidation type="list" allowBlank="1" showInputMessage="1" showErrorMessage="1" xr:uid="{848A695A-489D-4932-9A2D-8EFA3CBE498C}">
          <x14:formula1>
            <xm:f>リスト!$H$2:$H$4</xm:f>
          </x14:formula1>
          <xm:sqref>A144:A146 J33:K39 L107:O107 L52:O52 J99:K105 L63:O63 J77:K83 L74:O74 J44:K50 L85:O85 J55:K61 L96:O96 J66:K72 J88:K94 J110:K116</xm:sqref>
        </x14:dataValidation>
      </x14:dataValidations>
    </ext>
  </extLst>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111F1D-2739-4EF8-8EB3-FE2B5E10FE13}">
  <sheetPr>
    <pageSetUpPr fitToPage="1"/>
  </sheetPr>
  <dimension ref="A1:W154"/>
  <sheetViews>
    <sheetView view="pageBreakPreview" topLeftCell="C3" zoomScale="80" zoomScaleNormal="100" zoomScaleSheetLayoutView="80" workbookViewId="0">
      <selection activeCell="P3" sqref="P3:P5 H11:H25 K11:K25 C26 F26:L27 O33:R39 L40:O40 O44:R50 L51:O51 O55:R61 L62:O62 O66:R72 L73:O73 O77:O83 R77:R83 L84:O84 O88:R94 L95:O95 O99:R105 L106:O106 O110:R116 L117:O117 C120:G128 P120 Q120:R126 P123:P125 P127:R128 K139 P144"/>
    </sheetView>
  </sheetViews>
  <sheetFormatPr defaultColWidth="9" defaultRowHeight="22.5" customHeight="1"/>
  <cols>
    <col min="1" max="15" width="14.6328125" style="48" customWidth="1"/>
    <col min="16" max="16" width="23.26953125" style="49" customWidth="1"/>
    <col min="17" max="17" width="23.453125" style="48" bestFit="1" customWidth="1"/>
    <col min="18" max="18" width="18.90625" style="48" bestFit="1" customWidth="1"/>
    <col min="19" max="19" width="11.08984375" style="48" bestFit="1" customWidth="1"/>
    <col min="20" max="20" width="27.26953125" style="48" customWidth="1"/>
    <col min="21" max="21" width="8.90625" style="48" customWidth="1"/>
    <col min="22" max="16384" width="9" style="48"/>
  </cols>
  <sheetData>
    <row r="1" spans="1:19" s="35" customFormat="1" ht="22.5" customHeight="1">
      <c r="A1" s="178" t="s">
        <v>285</v>
      </c>
      <c r="B1" s="178"/>
      <c r="C1" s="178"/>
      <c r="D1" s="178"/>
      <c r="E1" s="178"/>
      <c r="F1" s="178"/>
      <c r="G1" s="178"/>
      <c r="H1" s="178"/>
      <c r="I1" s="178"/>
      <c r="J1" s="178"/>
      <c r="K1" s="178"/>
      <c r="L1" s="178"/>
      <c r="M1" s="178"/>
      <c r="N1" s="178"/>
      <c r="O1" s="178"/>
      <c r="P1" s="34" t="s">
        <v>58</v>
      </c>
    </row>
    <row r="2" spans="1:19" s="36" customFormat="1" ht="13">
      <c r="A2" s="36" t="s">
        <v>89</v>
      </c>
      <c r="F2" s="37"/>
      <c r="P2" s="38"/>
    </row>
    <row r="3" spans="1:19" s="36" customFormat="1" ht="22.5" customHeight="1">
      <c r="A3" s="39" t="s">
        <v>31</v>
      </c>
      <c r="B3" s="166"/>
      <c r="C3" s="167"/>
      <c r="D3" s="167"/>
      <c r="E3" s="168"/>
      <c r="F3" s="40"/>
      <c r="G3" s="40"/>
      <c r="H3" s="40"/>
      <c r="I3" s="40"/>
      <c r="J3" s="40"/>
      <c r="K3" s="40"/>
      <c r="L3" s="40"/>
      <c r="M3" s="41"/>
      <c r="N3" s="40" t="s">
        <v>148</v>
      </c>
      <c r="O3" s="40"/>
      <c r="P3" s="18" t="str">
        <f>IF(COUNTIF(P33:R154,"NG"),"要修正！","クリア ! ")</f>
        <v xml:space="preserve">クリア ! </v>
      </c>
      <c r="Q3" s="36" t="s">
        <v>113</v>
      </c>
      <c r="S3" s="38"/>
    </row>
    <row r="4" spans="1:19" s="36" customFormat="1" ht="22.5" customHeight="1">
      <c r="A4" s="39" t="s">
        <v>30</v>
      </c>
      <c r="B4" s="166"/>
      <c r="C4" s="167"/>
      <c r="D4" s="167"/>
      <c r="E4" s="168"/>
      <c r="F4" s="40"/>
      <c r="G4" s="40"/>
      <c r="H4" s="40"/>
      <c r="I4" s="40"/>
      <c r="J4" s="40"/>
      <c r="K4" s="40"/>
      <c r="L4" s="40"/>
      <c r="M4" s="42"/>
      <c r="N4" s="40" t="s">
        <v>145</v>
      </c>
      <c r="O4" s="40"/>
      <c r="P4" s="169" t="str">
        <f>IF(P3="要修正！","※「クリア！」になるようNG箇所を修正してください。","")</f>
        <v/>
      </c>
    </row>
    <row r="5" spans="1:19" s="36" customFormat="1" ht="22.5" customHeight="1">
      <c r="A5" s="39" t="s">
        <v>32</v>
      </c>
      <c r="B5" s="171"/>
      <c r="C5" s="167"/>
      <c r="D5" s="167"/>
      <c r="E5" s="168"/>
      <c r="F5" s="40"/>
      <c r="G5" s="40"/>
      <c r="H5" s="40"/>
      <c r="I5" s="40"/>
      <c r="J5" s="40"/>
      <c r="K5" s="40"/>
      <c r="L5" s="40"/>
      <c r="M5" s="43"/>
      <c r="N5" s="40" t="s">
        <v>146</v>
      </c>
      <c r="O5" s="40"/>
      <c r="P5" s="170"/>
    </row>
    <row r="6" spans="1:19" s="36" customFormat="1" ht="22.5" customHeight="1">
      <c r="A6" s="39" t="s">
        <v>33</v>
      </c>
      <c r="B6" s="166"/>
      <c r="C6" s="167"/>
      <c r="D6" s="167"/>
      <c r="E6" s="168"/>
      <c r="F6" s="40"/>
      <c r="G6" s="40"/>
      <c r="H6" s="40"/>
      <c r="I6" s="40"/>
      <c r="J6" s="40"/>
      <c r="K6" s="40"/>
      <c r="L6" s="40"/>
      <c r="M6" s="44"/>
      <c r="N6" s="40" t="s">
        <v>147</v>
      </c>
      <c r="O6" s="40"/>
      <c r="P6" s="45"/>
      <c r="Q6" s="46"/>
    </row>
    <row r="7" spans="1:19" s="36" customFormat="1" ht="22.5" customHeight="1">
      <c r="E7" s="47"/>
      <c r="F7" s="47"/>
      <c r="G7" s="47"/>
      <c r="H7" s="47"/>
      <c r="I7" s="47"/>
      <c r="J7" s="47"/>
      <c r="K7" s="47"/>
      <c r="L7" s="47"/>
      <c r="M7" s="47"/>
      <c r="N7" s="47"/>
      <c r="O7" s="47"/>
      <c r="P7" s="45"/>
      <c r="Q7" s="46"/>
    </row>
    <row r="8" spans="1:19" ht="22.5" customHeight="1">
      <c r="A8" s="48" t="s">
        <v>144</v>
      </c>
    </row>
    <row r="9" spans="1:19" ht="22.5" customHeight="1">
      <c r="F9" s="139" t="s">
        <v>170</v>
      </c>
      <c r="G9" s="139"/>
      <c r="H9" s="139"/>
      <c r="I9" s="139"/>
      <c r="J9" s="139" t="s">
        <v>235</v>
      </c>
      <c r="K9" s="139"/>
      <c r="L9" s="139"/>
    </row>
    <row r="10" spans="1:19" s="17" customFormat="1" ht="22.5" customHeight="1">
      <c r="A10" s="50" t="s">
        <v>118</v>
      </c>
      <c r="B10" s="50" t="s">
        <v>139</v>
      </c>
      <c r="C10" s="50" t="s">
        <v>197</v>
      </c>
      <c r="D10" s="50" t="s">
        <v>119</v>
      </c>
      <c r="E10" s="50" t="s">
        <v>6</v>
      </c>
      <c r="F10" s="53" t="s">
        <v>275</v>
      </c>
      <c r="G10" s="53" t="s">
        <v>276</v>
      </c>
      <c r="H10" s="51" t="s">
        <v>277</v>
      </c>
      <c r="I10" s="96" t="s">
        <v>150</v>
      </c>
      <c r="J10" s="51" t="s">
        <v>278</v>
      </c>
      <c r="K10" s="52" t="s">
        <v>279</v>
      </c>
      <c r="L10" s="96" t="s">
        <v>149</v>
      </c>
      <c r="M10" s="136" t="s">
        <v>243</v>
      </c>
      <c r="N10" s="136"/>
      <c r="O10" s="142"/>
      <c r="P10" s="50" t="s">
        <v>250</v>
      </c>
      <c r="Q10" s="86" t="s">
        <v>119</v>
      </c>
      <c r="S10" s="48"/>
    </row>
    <row r="11" spans="1:19" s="17" customFormat="1" ht="22.5" customHeight="1">
      <c r="A11" s="50">
        <v>1</v>
      </c>
      <c r="B11" s="54"/>
      <c r="C11" s="55"/>
      <c r="D11" s="56"/>
      <c r="E11" s="30"/>
      <c r="F11" s="6"/>
      <c r="G11" s="6"/>
      <c r="H11" s="26">
        <f>G11-F11</f>
        <v>0</v>
      </c>
      <c r="I11" s="57"/>
      <c r="J11" s="58"/>
      <c r="K11" s="25">
        <f>J11-F11</f>
        <v>0</v>
      </c>
      <c r="L11" s="59"/>
      <c r="M11" s="172"/>
      <c r="N11" s="172"/>
      <c r="O11" s="173"/>
      <c r="P11" s="60" t="s">
        <v>252</v>
      </c>
      <c r="Q11" s="91" t="s">
        <v>156</v>
      </c>
      <c r="S11" s="48"/>
    </row>
    <row r="12" spans="1:19" s="17" customFormat="1" ht="22.5" customHeight="1">
      <c r="A12" s="50">
        <v>2</v>
      </c>
      <c r="B12" s="54"/>
      <c r="C12" s="55"/>
      <c r="D12" s="56"/>
      <c r="E12" s="30"/>
      <c r="F12" s="6"/>
      <c r="G12" s="6"/>
      <c r="H12" s="26">
        <f t="shared" ref="H12:H25" si="0">G12-F12</f>
        <v>0</v>
      </c>
      <c r="I12" s="57"/>
      <c r="J12" s="58"/>
      <c r="K12" s="25">
        <f t="shared" ref="K12:K25" si="1">J12-F12</f>
        <v>0</v>
      </c>
      <c r="L12" s="59"/>
      <c r="M12" s="172"/>
      <c r="N12" s="172"/>
      <c r="O12" s="173"/>
      <c r="P12" s="60" t="s">
        <v>251</v>
      </c>
      <c r="Q12" s="91" t="s">
        <v>158</v>
      </c>
      <c r="S12" s="48"/>
    </row>
    <row r="13" spans="1:19" s="17" customFormat="1" ht="22.5" customHeight="1">
      <c r="A13" s="50">
        <v>3</v>
      </c>
      <c r="B13" s="54"/>
      <c r="C13" s="55"/>
      <c r="D13" s="56"/>
      <c r="E13" s="30"/>
      <c r="F13" s="6"/>
      <c r="G13" s="6"/>
      <c r="H13" s="26">
        <f t="shared" si="0"/>
        <v>0</v>
      </c>
      <c r="I13" s="57"/>
      <c r="J13" s="58"/>
      <c r="K13" s="25">
        <f t="shared" si="1"/>
        <v>0</v>
      </c>
      <c r="L13" s="59"/>
      <c r="M13" s="172"/>
      <c r="N13" s="172"/>
      <c r="O13" s="173"/>
      <c r="P13" s="60" t="s">
        <v>253</v>
      </c>
      <c r="Q13" s="91" t="s">
        <v>157</v>
      </c>
      <c r="S13" s="48"/>
    </row>
    <row r="14" spans="1:19" s="17" customFormat="1" ht="22.5" customHeight="1">
      <c r="A14" s="50">
        <v>4</v>
      </c>
      <c r="B14" s="54"/>
      <c r="C14" s="55"/>
      <c r="D14" s="56"/>
      <c r="E14" s="30"/>
      <c r="F14" s="6"/>
      <c r="G14" s="6"/>
      <c r="H14" s="26">
        <f t="shared" si="0"/>
        <v>0</v>
      </c>
      <c r="I14" s="57"/>
      <c r="J14" s="58"/>
      <c r="K14" s="25">
        <f t="shared" si="1"/>
        <v>0</v>
      </c>
      <c r="L14" s="59"/>
      <c r="M14" s="172"/>
      <c r="N14" s="172"/>
      <c r="O14" s="173"/>
      <c r="P14" s="60" t="s">
        <v>254</v>
      </c>
      <c r="S14" s="48"/>
    </row>
    <row r="15" spans="1:19" s="17" customFormat="1" ht="22.5" customHeight="1">
      <c r="A15" s="50">
        <v>5</v>
      </c>
      <c r="B15" s="54"/>
      <c r="C15" s="55"/>
      <c r="D15" s="56"/>
      <c r="E15" s="30"/>
      <c r="F15" s="6"/>
      <c r="G15" s="6"/>
      <c r="H15" s="26">
        <f t="shared" si="0"/>
        <v>0</v>
      </c>
      <c r="I15" s="57"/>
      <c r="J15" s="58"/>
      <c r="K15" s="25">
        <f t="shared" si="1"/>
        <v>0</v>
      </c>
      <c r="L15" s="59"/>
      <c r="M15" s="172"/>
      <c r="N15" s="172"/>
      <c r="O15" s="173"/>
      <c r="P15" s="60" t="s">
        <v>255</v>
      </c>
      <c r="Q15" s="61"/>
      <c r="S15" s="48"/>
    </row>
    <row r="16" spans="1:19" s="17" customFormat="1" ht="22.5" customHeight="1">
      <c r="A16" s="50">
        <v>6</v>
      </c>
      <c r="B16" s="54"/>
      <c r="C16" s="55"/>
      <c r="D16" s="56"/>
      <c r="E16" s="30"/>
      <c r="F16" s="6"/>
      <c r="G16" s="62"/>
      <c r="H16" s="26">
        <f t="shared" si="0"/>
        <v>0</v>
      </c>
      <c r="I16" s="57"/>
      <c r="J16" s="58"/>
      <c r="K16" s="25">
        <f t="shared" si="1"/>
        <v>0</v>
      </c>
      <c r="L16" s="59"/>
      <c r="M16" s="172"/>
      <c r="N16" s="172"/>
      <c r="O16" s="173"/>
      <c r="P16" s="60" t="s">
        <v>256</v>
      </c>
      <c r="Q16" s="61"/>
      <c r="S16" s="48"/>
    </row>
    <row r="17" spans="1:22" s="17" customFormat="1" ht="22.5" customHeight="1">
      <c r="A17" s="50">
        <v>7</v>
      </c>
      <c r="B17" s="54"/>
      <c r="C17" s="55"/>
      <c r="D17" s="56"/>
      <c r="E17" s="30"/>
      <c r="F17" s="6"/>
      <c r="G17" s="6"/>
      <c r="H17" s="26">
        <f t="shared" si="0"/>
        <v>0</v>
      </c>
      <c r="I17" s="57"/>
      <c r="J17" s="58"/>
      <c r="K17" s="25">
        <f t="shared" si="1"/>
        <v>0</v>
      </c>
      <c r="L17" s="59"/>
      <c r="M17" s="172"/>
      <c r="N17" s="172"/>
      <c r="O17" s="173"/>
      <c r="P17" s="60" t="s">
        <v>257</v>
      </c>
      <c r="Q17" s="61"/>
      <c r="S17" s="48"/>
    </row>
    <row r="18" spans="1:22" s="17" customFormat="1" ht="22.5" customHeight="1">
      <c r="A18" s="50">
        <v>8</v>
      </c>
      <c r="B18" s="54"/>
      <c r="C18" s="55"/>
      <c r="D18" s="56"/>
      <c r="E18" s="30"/>
      <c r="F18" s="6"/>
      <c r="G18" s="6"/>
      <c r="H18" s="26">
        <f t="shared" si="0"/>
        <v>0</v>
      </c>
      <c r="I18" s="57"/>
      <c r="J18" s="58"/>
      <c r="K18" s="25">
        <f t="shared" si="1"/>
        <v>0</v>
      </c>
      <c r="L18" s="59"/>
      <c r="M18" s="172"/>
      <c r="N18" s="172"/>
      <c r="O18" s="173"/>
      <c r="P18" s="60" t="s">
        <v>258</v>
      </c>
      <c r="Q18" s="61"/>
      <c r="S18" s="48"/>
    </row>
    <row r="19" spans="1:22" ht="22.5" customHeight="1">
      <c r="A19" s="50">
        <v>9</v>
      </c>
      <c r="B19" s="54"/>
      <c r="C19" s="24"/>
      <c r="D19" s="56"/>
      <c r="E19" s="2"/>
      <c r="F19" s="31"/>
      <c r="G19" s="31"/>
      <c r="H19" s="26">
        <f t="shared" si="0"/>
        <v>0</v>
      </c>
      <c r="I19" s="19"/>
      <c r="J19" s="28"/>
      <c r="K19" s="25">
        <f t="shared" si="1"/>
        <v>0</v>
      </c>
      <c r="L19" s="23"/>
      <c r="M19" s="172"/>
      <c r="N19" s="172"/>
      <c r="O19" s="172"/>
      <c r="P19" s="17"/>
      <c r="Q19" s="61"/>
    </row>
    <row r="20" spans="1:22" ht="22.5" customHeight="1">
      <c r="A20" s="50">
        <v>10</v>
      </c>
      <c r="B20" s="54"/>
      <c r="C20" s="24"/>
      <c r="D20" s="56"/>
      <c r="E20" s="2"/>
      <c r="F20" s="31"/>
      <c r="G20" s="31"/>
      <c r="H20" s="26">
        <f t="shared" si="0"/>
        <v>0</v>
      </c>
      <c r="I20" s="19"/>
      <c r="J20" s="28"/>
      <c r="K20" s="25">
        <f t="shared" si="1"/>
        <v>0</v>
      </c>
      <c r="L20" s="23"/>
      <c r="M20" s="172"/>
      <c r="N20" s="172"/>
      <c r="O20" s="172"/>
      <c r="P20" s="17"/>
      <c r="Q20" s="61"/>
    </row>
    <row r="21" spans="1:22" ht="22.5" customHeight="1">
      <c r="A21" s="50">
        <v>11</v>
      </c>
      <c r="B21" s="54"/>
      <c r="C21" s="24"/>
      <c r="D21" s="56"/>
      <c r="E21" s="2"/>
      <c r="F21" s="31"/>
      <c r="G21" s="31"/>
      <c r="H21" s="26">
        <f t="shared" si="0"/>
        <v>0</v>
      </c>
      <c r="I21" s="19"/>
      <c r="J21" s="28"/>
      <c r="K21" s="25">
        <f t="shared" si="1"/>
        <v>0</v>
      </c>
      <c r="L21" s="23"/>
      <c r="M21" s="172"/>
      <c r="N21" s="172"/>
      <c r="O21" s="172"/>
      <c r="P21" s="17"/>
      <c r="Q21" s="61"/>
    </row>
    <row r="22" spans="1:22" ht="22.5" customHeight="1">
      <c r="A22" s="50">
        <v>12</v>
      </c>
      <c r="B22" s="54"/>
      <c r="C22" s="24"/>
      <c r="D22" s="56"/>
      <c r="E22" s="2"/>
      <c r="F22" s="31"/>
      <c r="G22" s="31"/>
      <c r="H22" s="26">
        <f t="shared" si="0"/>
        <v>0</v>
      </c>
      <c r="I22" s="19"/>
      <c r="J22" s="28"/>
      <c r="K22" s="25">
        <f t="shared" si="1"/>
        <v>0</v>
      </c>
      <c r="L22" s="23"/>
      <c r="M22" s="172"/>
      <c r="N22" s="172"/>
      <c r="O22" s="172"/>
      <c r="P22" s="17"/>
      <c r="Q22" s="61"/>
    </row>
    <row r="23" spans="1:22" ht="22.5" customHeight="1">
      <c r="A23" s="50">
        <v>13</v>
      </c>
      <c r="B23" s="54"/>
      <c r="C23" s="24"/>
      <c r="D23" s="56"/>
      <c r="E23" s="2"/>
      <c r="F23" s="31"/>
      <c r="G23" s="31"/>
      <c r="H23" s="26">
        <f t="shared" si="0"/>
        <v>0</v>
      </c>
      <c r="I23" s="19"/>
      <c r="J23" s="28"/>
      <c r="K23" s="25">
        <f t="shared" si="1"/>
        <v>0</v>
      </c>
      <c r="L23" s="23"/>
      <c r="M23" s="172"/>
      <c r="N23" s="172"/>
      <c r="O23" s="172"/>
      <c r="P23" s="17"/>
      <c r="Q23" s="61"/>
    </row>
    <row r="24" spans="1:22" ht="22.5" customHeight="1">
      <c r="A24" s="50">
        <v>14</v>
      </c>
      <c r="B24" s="54"/>
      <c r="C24" s="24"/>
      <c r="D24" s="56"/>
      <c r="E24" s="2"/>
      <c r="F24" s="31"/>
      <c r="G24" s="31"/>
      <c r="H24" s="26">
        <f t="shared" si="0"/>
        <v>0</v>
      </c>
      <c r="I24" s="19"/>
      <c r="J24" s="28"/>
      <c r="K24" s="25">
        <f t="shared" si="1"/>
        <v>0</v>
      </c>
      <c r="L24" s="23"/>
      <c r="M24" s="172"/>
      <c r="N24" s="172"/>
      <c r="O24" s="172"/>
      <c r="P24" s="17"/>
      <c r="Q24" s="61"/>
    </row>
    <row r="25" spans="1:22" ht="22.5" customHeight="1">
      <c r="A25" s="50">
        <v>15</v>
      </c>
      <c r="B25" s="54"/>
      <c r="C25" s="24"/>
      <c r="D25" s="56"/>
      <c r="E25" s="2"/>
      <c r="F25" s="31"/>
      <c r="G25" s="31"/>
      <c r="H25" s="26">
        <f t="shared" si="0"/>
        <v>0</v>
      </c>
      <c r="I25" s="19"/>
      <c r="J25" s="28"/>
      <c r="K25" s="25">
        <f t="shared" si="1"/>
        <v>0</v>
      </c>
      <c r="L25" s="23"/>
      <c r="M25" s="172"/>
      <c r="N25" s="172"/>
      <c r="O25" s="172"/>
      <c r="P25" s="17"/>
      <c r="Q25" s="61"/>
    </row>
    <row r="26" spans="1:22" ht="22.5" customHeight="1">
      <c r="A26" s="50" t="s">
        <v>0</v>
      </c>
      <c r="B26" s="63"/>
      <c r="C26" s="25">
        <f>SUM(C11:C25)</f>
        <v>0</v>
      </c>
      <c r="D26" s="64"/>
      <c r="E26" s="50" t="s">
        <v>233</v>
      </c>
      <c r="F26" s="27">
        <f>SUMIF(D11:D25,"野菜",F11:F25)+SUMIF(D11:D25,"果樹",F11:F25)</f>
        <v>0</v>
      </c>
      <c r="G26" s="27">
        <f>SUMIF(D11:D25,"野菜",G11:G25)+SUMIF(D11:D25,"果樹",G11:G25)</f>
        <v>0</v>
      </c>
      <c r="H26" s="27">
        <f>SUMIF(D11:D25,"野菜",H11:H25)+SUMIF(D11:D25,"果樹",H11:H25)</f>
        <v>0</v>
      </c>
      <c r="I26" s="101" t="str">
        <f>IFERROR(ROUND((H26/F26)*100,1),"")</f>
        <v/>
      </c>
      <c r="J26" s="25">
        <f>SUMIF(D11:D25,"野菜",J11:J25)+SUMIF(D11:D25,"果樹",J11:J25)</f>
        <v>0</v>
      </c>
      <c r="K26" s="25">
        <f>SUMIF(D11:D25,"野菜",K11:K25)+SUMIF(D11:D25,"果樹",K11:K25)</f>
        <v>0</v>
      </c>
      <c r="L26" s="99" t="str">
        <f>IFERROR(ROUND((K26/F26)*100,1),"")</f>
        <v/>
      </c>
      <c r="N26" s="179"/>
      <c r="O26" s="179"/>
      <c r="P26" s="48"/>
    </row>
    <row r="27" spans="1:22" ht="22.5" customHeight="1">
      <c r="A27" s="17"/>
      <c r="B27" s="17"/>
      <c r="C27" s="17" t="s">
        <v>236</v>
      </c>
      <c r="D27" s="56"/>
      <c r="E27" s="50" t="s">
        <v>157</v>
      </c>
      <c r="F27" s="27">
        <f>SUMIF(D10:D24,"花き",F10:F24)</f>
        <v>0</v>
      </c>
      <c r="G27" s="27">
        <f>SUMIF(D10:D24,"花き",G10:G24)</f>
        <v>0</v>
      </c>
      <c r="H27" s="27">
        <f>SUMIF(D10:D24,"花き",H10:H24)</f>
        <v>0</v>
      </c>
      <c r="I27" s="101" t="str">
        <f>IFERROR(ROUND((H27/F27)*100,1),"")</f>
        <v/>
      </c>
      <c r="J27" s="25">
        <f>SUMIF(D10:D25,"花き",J10:J25)</f>
        <v>0</v>
      </c>
      <c r="K27" s="25">
        <f>SUMIF(D10:D24,"花き",K10:K24)</f>
        <v>0</v>
      </c>
      <c r="L27" s="99" t="str">
        <f>IFERROR(ROUND((K27/F27)*100,1),"")</f>
        <v/>
      </c>
      <c r="N27" s="17"/>
      <c r="O27" s="17"/>
      <c r="P27" s="48"/>
    </row>
    <row r="28" spans="1:22" ht="22.5" customHeight="1">
      <c r="A28" s="17"/>
      <c r="B28" s="17"/>
      <c r="C28" s="17"/>
      <c r="D28" s="65"/>
      <c r="E28" s="65"/>
      <c r="F28" s="65"/>
      <c r="G28" s="65"/>
      <c r="H28" s="65"/>
      <c r="I28" s="65"/>
      <c r="J28" s="65"/>
      <c r="K28" s="65"/>
      <c r="L28" s="65"/>
      <c r="M28" s="17"/>
      <c r="N28" s="17"/>
      <c r="O28" s="17"/>
      <c r="P28" s="48"/>
    </row>
    <row r="29" spans="1:22" ht="22.5" customHeight="1">
      <c r="A29" s="94" t="s">
        <v>124</v>
      </c>
      <c r="P29" s="48"/>
    </row>
    <row r="30" spans="1:22" ht="22.5" customHeight="1">
      <c r="A30" s="66" t="s">
        <v>125</v>
      </c>
      <c r="C30" s="67"/>
      <c r="P30" s="48"/>
    </row>
    <row r="31" spans="1:22" s="61" customFormat="1" ht="22.5" customHeight="1">
      <c r="A31" s="162" t="s">
        <v>217</v>
      </c>
      <c r="B31" s="160" t="s">
        <v>67</v>
      </c>
      <c r="C31" s="150" t="s">
        <v>286</v>
      </c>
      <c r="D31" s="150"/>
      <c r="E31" s="150"/>
      <c r="F31" s="150"/>
      <c r="G31" s="160" t="s">
        <v>38</v>
      </c>
      <c r="H31" s="144" t="s">
        <v>47</v>
      </c>
      <c r="I31" s="145"/>
      <c r="J31" s="145"/>
      <c r="K31" s="146"/>
      <c r="L31" s="144" t="s">
        <v>216</v>
      </c>
      <c r="M31" s="145"/>
      <c r="N31" s="145"/>
      <c r="O31" s="146"/>
      <c r="P31" s="48" t="s">
        <v>96</v>
      </c>
      <c r="Q31" s="48" t="s">
        <v>96</v>
      </c>
      <c r="S31" s="48"/>
    </row>
    <row r="32" spans="1:22" s="70" customFormat="1" ht="22.5" customHeight="1">
      <c r="A32" s="161"/>
      <c r="B32" s="161"/>
      <c r="C32" s="68" t="s">
        <v>215</v>
      </c>
      <c r="D32" s="150" t="s">
        <v>120</v>
      </c>
      <c r="E32" s="150"/>
      <c r="F32" s="68" t="s">
        <v>15</v>
      </c>
      <c r="G32" s="161"/>
      <c r="H32" s="69" t="s">
        <v>29</v>
      </c>
      <c r="I32" s="69" t="s">
        <v>28</v>
      </c>
      <c r="J32" s="68" t="s">
        <v>18</v>
      </c>
      <c r="K32" s="68" t="s">
        <v>19</v>
      </c>
      <c r="L32" s="53" t="s">
        <v>109</v>
      </c>
      <c r="M32" s="53" t="s">
        <v>110</v>
      </c>
      <c r="N32" s="53" t="s">
        <v>111</v>
      </c>
      <c r="O32" s="53" t="s">
        <v>112</v>
      </c>
      <c r="P32" s="70" t="s">
        <v>104</v>
      </c>
      <c r="Q32" s="70" t="s">
        <v>116</v>
      </c>
      <c r="R32" s="70" t="s">
        <v>115</v>
      </c>
      <c r="S32" s="48"/>
      <c r="T32" s="71" t="s">
        <v>67</v>
      </c>
      <c r="U32" s="98" t="s">
        <v>153</v>
      </c>
      <c r="V32" s="61"/>
    </row>
    <row r="33" spans="1:22" ht="22.5" customHeight="1">
      <c r="A33" s="6"/>
      <c r="B33" s="9"/>
      <c r="C33" s="72"/>
      <c r="D33" s="152"/>
      <c r="E33" s="152"/>
      <c r="F33" s="15"/>
      <c r="G33" s="7"/>
      <c r="H33" s="6"/>
      <c r="I33" s="21"/>
      <c r="J33" s="7" t="s">
        <v>1</v>
      </c>
      <c r="K33" s="8" t="s">
        <v>1</v>
      </c>
      <c r="L33" s="1"/>
      <c r="M33" s="1"/>
      <c r="N33" s="1"/>
      <c r="O33" s="20">
        <f>L33-(M33+N33)</f>
        <v>0</v>
      </c>
      <c r="P33" s="29" t="str">
        <f>IF(OR(G33="新規",G33="追加",G33=""),"OK",(IF(AND(H33="",I33=""),"NG","OK")))</f>
        <v>OK</v>
      </c>
      <c r="Q33" s="10" t="str">
        <f>IF(OR(G33="新規",G33="追加",G33=""),"OK",(IF(OR(AND(J33="",K33=""),AND(J33="",K33="□"),AND(J33="□",K33=""),AND(J33="□",K33="□")),"NG","OK")))</f>
        <v>OK</v>
      </c>
      <c r="R33" s="10" t="str">
        <f>IF(OR(AND(C33&lt;&gt;"",D33&lt;&gt;"",F33&lt;&gt;"",G33&lt;&gt;""),(C33="")),"OK","NG")</f>
        <v>OK</v>
      </c>
      <c r="T33" s="71" t="s">
        <v>65</v>
      </c>
      <c r="U33" s="74" t="s">
        <v>154</v>
      </c>
      <c r="V33" s="61"/>
    </row>
    <row r="34" spans="1:22" ht="22.5" customHeight="1">
      <c r="A34" s="6"/>
      <c r="B34" s="9"/>
      <c r="C34" s="72"/>
      <c r="D34" s="152"/>
      <c r="E34" s="152"/>
      <c r="F34" s="15"/>
      <c r="G34" s="7"/>
      <c r="H34" s="6"/>
      <c r="I34" s="21"/>
      <c r="J34" s="7" t="s">
        <v>1</v>
      </c>
      <c r="K34" s="8" t="s">
        <v>1</v>
      </c>
      <c r="L34" s="1"/>
      <c r="M34" s="1"/>
      <c r="N34" s="1"/>
      <c r="O34" s="20">
        <f t="shared" ref="O34:O39" si="2">L34-(M34+N34)</f>
        <v>0</v>
      </c>
      <c r="P34" s="29" t="str">
        <f t="shared" ref="P34:P39" si="3">IF(OR(G34="新規",G34="追加",G34=""),"OK",(IF(AND(H34="",I34=""),"NG","OK")))</f>
        <v>OK</v>
      </c>
      <c r="Q34" s="10" t="str">
        <f t="shared" ref="Q34:Q39" si="4">IF(OR(G34="新規",G34="追加",G34=""),"OK",(IF(OR(AND(J34="",K34=""),AND(J34="",K34="□"),AND(J34="□",K34=""),AND(J34="□",K34="□")),"NG","OK")))</f>
        <v>OK</v>
      </c>
      <c r="R34" s="10" t="str">
        <f t="shared" ref="R34:R39" si="5">IF(OR(AND(C34&lt;&gt;"",D34&lt;&gt;"",F34&lt;&gt;"",G34&lt;&gt;""),(C34="")),"OK","NG")</f>
        <v>OK</v>
      </c>
      <c r="T34" s="97" t="s">
        <v>66</v>
      </c>
      <c r="U34" s="75" t="s">
        <v>155</v>
      </c>
      <c r="V34" s="61"/>
    </row>
    <row r="35" spans="1:22" ht="22.5" customHeight="1">
      <c r="A35" s="6"/>
      <c r="B35" s="9"/>
      <c r="C35" s="72"/>
      <c r="D35" s="152"/>
      <c r="E35" s="152"/>
      <c r="F35" s="15"/>
      <c r="G35" s="7"/>
      <c r="H35" s="6"/>
      <c r="I35" s="21"/>
      <c r="J35" s="7" t="s">
        <v>1</v>
      </c>
      <c r="K35" s="8" t="s">
        <v>1</v>
      </c>
      <c r="L35" s="1"/>
      <c r="M35" s="1"/>
      <c r="N35" s="1"/>
      <c r="O35" s="20">
        <f t="shared" si="2"/>
        <v>0</v>
      </c>
      <c r="P35" s="29" t="str">
        <f t="shared" si="3"/>
        <v>OK</v>
      </c>
      <c r="Q35" s="10" t="str">
        <f t="shared" si="4"/>
        <v>OK</v>
      </c>
      <c r="R35" s="10" t="str">
        <f t="shared" si="5"/>
        <v>OK</v>
      </c>
      <c r="T35" s="94"/>
      <c r="U35" s="75" t="s">
        <v>214</v>
      </c>
      <c r="V35" s="61"/>
    </row>
    <row r="36" spans="1:22" ht="22.5" customHeight="1">
      <c r="A36" s="6"/>
      <c r="B36" s="9"/>
      <c r="C36" s="72"/>
      <c r="D36" s="152"/>
      <c r="E36" s="152"/>
      <c r="F36" s="15"/>
      <c r="G36" s="7"/>
      <c r="H36" s="6"/>
      <c r="I36" s="21"/>
      <c r="J36" s="7" t="s">
        <v>1</v>
      </c>
      <c r="K36" s="8" t="s">
        <v>1</v>
      </c>
      <c r="L36" s="1"/>
      <c r="M36" s="1"/>
      <c r="N36" s="1"/>
      <c r="O36" s="20">
        <f t="shared" si="2"/>
        <v>0</v>
      </c>
      <c r="P36" s="29" t="str">
        <f t="shared" si="3"/>
        <v>OK</v>
      </c>
      <c r="Q36" s="10" t="str">
        <f t="shared" si="4"/>
        <v>OK</v>
      </c>
      <c r="R36" s="10" t="str">
        <f t="shared" si="5"/>
        <v>OK</v>
      </c>
      <c r="T36" s="94"/>
      <c r="U36" s="92" t="s">
        <v>13</v>
      </c>
      <c r="V36" s="61"/>
    </row>
    <row r="37" spans="1:22" ht="22.5" customHeight="1">
      <c r="A37" s="6"/>
      <c r="B37" s="9"/>
      <c r="C37" s="72"/>
      <c r="D37" s="152"/>
      <c r="E37" s="152"/>
      <c r="F37" s="16"/>
      <c r="G37" s="7"/>
      <c r="H37" s="6"/>
      <c r="I37" s="21"/>
      <c r="J37" s="7" t="s">
        <v>1</v>
      </c>
      <c r="K37" s="8" t="s">
        <v>1</v>
      </c>
      <c r="L37" s="1"/>
      <c r="M37" s="1"/>
      <c r="N37" s="1"/>
      <c r="O37" s="20">
        <f t="shared" si="2"/>
        <v>0</v>
      </c>
      <c r="P37" s="29" t="str">
        <f t="shared" si="3"/>
        <v>OK</v>
      </c>
      <c r="Q37" s="10" t="str">
        <f t="shared" si="4"/>
        <v>OK</v>
      </c>
      <c r="R37" s="10" t="str">
        <f t="shared" si="5"/>
        <v>OK</v>
      </c>
    </row>
    <row r="38" spans="1:22" ht="22.5" customHeight="1">
      <c r="A38" s="6"/>
      <c r="B38" s="9"/>
      <c r="C38" s="72"/>
      <c r="D38" s="152"/>
      <c r="E38" s="152"/>
      <c r="F38" s="15"/>
      <c r="G38" s="7"/>
      <c r="H38" s="6"/>
      <c r="I38" s="21"/>
      <c r="J38" s="7" t="s">
        <v>1</v>
      </c>
      <c r="K38" s="8" t="s">
        <v>1</v>
      </c>
      <c r="L38" s="1"/>
      <c r="M38" s="1"/>
      <c r="N38" s="1"/>
      <c r="O38" s="20">
        <f t="shared" si="2"/>
        <v>0</v>
      </c>
      <c r="P38" s="29" t="str">
        <f t="shared" si="3"/>
        <v>OK</v>
      </c>
      <c r="Q38" s="10" t="str">
        <f t="shared" si="4"/>
        <v>OK</v>
      </c>
      <c r="R38" s="10" t="str">
        <f t="shared" si="5"/>
        <v>OK</v>
      </c>
    </row>
    <row r="39" spans="1:22" ht="22.5" customHeight="1">
      <c r="A39" s="6"/>
      <c r="B39" s="9"/>
      <c r="C39" s="72"/>
      <c r="D39" s="152"/>
      <c r="E39" s="152"/>
      <c r="F39" s="15"/>
      <c r="G39" s="7"/>
      <c r="H39" s="6"/>
      <c r="I39" s="21"/>
      <c r="J39" s="7" t="s">
        <v>1</v>
      </c>
      <c r="K39" s="8" t="s">
        <v>1</v>
      </c>
      <c r="L39" s="1"/>
      <c r="M39" s="1"/>
      <c r="N39" s="1"/>
      <c r="O39" s="20">
        <f t="shared" si="2"/>
        <v>0</v>
      </c>
      <c r="P39" s="29" t="str">
        <f t="shared" si="3"/>
        <v>OK</v>
      </c>
      <c r="Q39" s="10" t="str">
        <f t="shared" si="4"/>
        <v>OK</v>
      </c>
      <c r="R39" s="10" t="str">
        <f t="shared" si="5"/>
        <v>OK</v>
      </c>
    </row>
    <row r="40" spans="1:22" ht="22.5" customHeight="1">
      <c r="A40" s="12"/>
      <c r="B40" s="13"/>
      <c r="C40" s="14"/>
      <c r="D40" s="13"/>
      <c r="E40" s="14"/>
      <c r="F40" s="14"/>
      <c r="G40" s="13"/>
      <c r="H40" s="13"/>
      <c r="I40" s="12"/>
      <c r="J40" s="12"/>
      <c r="K40" s="68" t="s">
        <v>137</v>
      </c>
      <c r="L40" s="27">
        <f>SUM(L33:L39)</f>
        <v>0</v>
      </c>
      <c r="M40" s="27">
        <f t="shared" ref="M40:N40" si="6">SUM(M33:M39)</f>
        <v>0</v>
      </c>
      <c r="N40" s="27">
        <f t="shared" si="6"/>
        <v>0</v>
      </c>
      <c r="O40" s="27">
        <f>L40-(M40+N40)</f>
        <v>0</v>
      </c>
      <c r="P40" s="76"/>
      <c r="Q40" s="77"/>
      <c r="R40" s="77"/>
    </row>
    <row r="41" spans="1:22" ht="22.5" customHeight="1">
      <c r="A41" s="48" t="s">
        <v>126</v>
      </c>
      <c r="B41" s="13"/>
      <c r="C41" s="14"/>
      <c r="D41" s="13"/>
      <c r="E41" s="14"/>
      <c r="F41" s="14"/>
      <c r="G41" s="13"/>
      <c r="H41" s="13"/>
      <c r="I41" s="12"/>
      <c r="J41" s="12"/>
      <c r="K41" s="12"/>
      <c r="L41" s="12"/>
      <c r="M41" s="12"/>
      <c r="N41" s="12"/>
      <c r="O41" s="12"/>
      <c r="P41" s="76"/>
      <c r="Q41" s="77"/>
      <c r="R41" s="77"/>
    </row>
    <row r="42" spans="1:22" ht="22.5" customHeight="1">
      <c r="A42" s="162" t="s">
        <v>217</v>
      </c>
      <c r="B42" s="160" t="s">
        <v>67</v>
      </c>
      <c r="C42" s="150" t="s">
        <v>286</v>
      </c>
      <c r="D42" s="150"/>
      <c r="E42" s="150"/>
      <c r="F42" s="150"/>
      <c r="G42" s="160" t="s">
        <v>38</v>
      </c>
      <c r="H42" s="144" t="s">
        <v>47</v>
      </c>
      <c r="I42" s="145"/>
      <c r="J42" s="145"/>
      <c r="K42" s="146"/>
      <c r="L42" s="144" t="s">
        <v>216</v>
      </c>
      <c r="M42" s="145"/>
      <c r="N42" s="145"/>
      <c r="O42" s="146"/>
      <c r="P42" s="48" t="s">
        <v>96</v>
      </c>
      <c r="Q42" s="48" t="s">
        <v>96</v>
      </c>
      <c r="R42" s="61"/>
    </row>
    <row r="43" spans="1:22" ht="22.5" customHeight="1">
      <c r="A43" s="161"/>
      <c r="B43" s="161"/>
      <c r="C43" s="68" t="s">
        <v>215</v>
      </c>
      <c r="D43" s="150" t="s">
        <v>120</v>
      </c>
      <c r="E43" s="150"/>
      <c r="F43" s="68" t="s">
        <v>15</v>
      </c>
      <c r="G43" s="161"/>
      <c r="H43" s="69" t="s">
        <v>29</v>
      </c>
      <c r="I43" s="69" t="s">
        <v>28</v>
      </c>
      <c r="J43" s="68" t="s">
        <v>18</v>
      </c>
      <c r="K43" s="68" t="s">
        <v>19</v>
      </c>
      <c r="L43" s="53" t="s">
        <v>109</v>
      </c>
      <c r="M43" s="53" t="s">
        <v>110</v>
      </c>
      <c r="N43" s="53" t="s">
        <v>111</v>
      </c>
      <c r="O43" s="53" t="s">
        <v>112</v>
      </c>
      <c r="P43" s="70" t="s">
        <v>104</v>
      </c>
      <c r="Q43" s="70" t="s">
        <v>116</v>
      </c>
      <c r="R43" s="70" t="s">
        <v>115</v>
      </c>
      <c r="T43" s="98" t="s">
        <v>153</v>
      </c>
    </row>
    <row r="44" spans="1:22" ht="22.5" customHeight="1">
      <c r="A44" s="6"/>
      <c r="B44" s="9"/>
      <c r="C44" s="72"/>
      <c r="D44" s="152"/>
      <c r="E44" s="152"/>
      <c r="F44" s="15"/>
      <c r="G44" s="7"/>
      <c r="H44" s="6"/>
      <c r="I44" s="21"/>
      <c r="J44" s="7" t="s">
        <v>1</v>
      </c>
      <c r="K44" s="8" t="s">
        <v>1</v>
      </c>
      <c r="L44" s="1"/>
      <c r="M44" s="1"/>
      <c r="N44" s="1"/>
      <c r="O44" s="20">
        <f>L44-(M44+N44)</f>
        <v>0</v>
      </c>
      <c r="P44" s="29" t="str">
        <f t="shared" ref="P44:P50" si="7">IF(OR(G44="新規",G44="追加",G44=""),"OK",(IF(AND(H44="",I44=""),"NG","OK")))</f>
        <v>OK</v>
      </c>
      <c r="Q44" s="10" t="str">
        <f t="shared" ref="Q44:Q50" si="8">IF(OR(G44="新規",G44="追加",G44=""),"OK",(IF(OR(AND(J44="",K44=""),AND(J44="",K44="□"),AND(J44="□",K44=""),AND(J44="□",K44="□")),"NG","OK")))</f>
        <v>OK</v>
      </c>
      <c r="R44" s="10" t="str">
        <f t="shared" ref="R44:R50" si="9">IF(OR(AND(C44&lt;&gt;"",D44&lt;&gt;"",F44&lt;&gt;"",G44&lt;&gt;""),(C44="")),"OK","NG")</f>
        <v>OK</v>
      </c>
      <c r="T44" s="78" t="s">
        <v>7</v>
      </c>
    </row>
    <row r="45" spans="1:22" ht="22.5" customHeight="1">
      <c r="A45" s="6"/>
      <c r="B45" s="9"/>
      <c r="C45" s="72"/>
      <c r="D45" s="152"/>
      <c r="E45" s="152"/>
      <c r="F45" s="15"/>
      <c r="G45" s="7"/>
      <c r="H45" s="6"/>
      <c r="I45" s="21"/>
      <c r="J45" s="7" t="s">
        <v>1</v>
      </c>
      <c r="K45" s="8" t="s">
        <v>1</v>
      </c>
      <c r="L45" s="1"/>
      <c r="M45" s="1"/>
      <c r="N45" s="1"/>
      <c r="O45" s="20">
        <f t="shared" ref="O45:O50" si="10">L45-(M45+N45)</f>
        <v>0</v>
      </c>
      <c r="P45" s="29" t="str">
        <f t="shared" si="7"/>
        <v>OK</v>
      </c>
      <c r="Q45" s="10" t="str">
        <f t="shared" si="8"/>
        <v>OK</v>
      </c>
      <c r="R45" s="10" t="str">
        <f t="shared" si="9"/>
        <v>OK</v>
      </c>
      <c r="T45" s="79" t="s">
        <v>214</v>
      </c>
    </row>
    <row r="46" spans="1:22" ht="22.5" customHeight="1">
      <c r="A46" s="6"/>
      <c r="B46" s="9"/>
      <c r="C46" s="72"/>
      <c r="D46" s="152"/>
      <c r="E46" s="152"/>
      <c r="F46" s="15"/>
      <c r="G46" s="7"/>
      <c r="H46" s="6"/>
      <c r="I46" s="21"/>
      <c r="J46" s="7" t="s">
        <v>1</v>
      </c>
      <c r="K46" s="8" t="s">
        <v>1</v>
      </c>
      <c r="L46" s="1"/>
      <c r="M46" s="1"/>
      <c r="N46" s="1"/>
      <c r="O46" s="20">
        <f t="shared" si="10"/>
        <v>0</v>
      </c>
      <c r="P46" s="29" t="str">
        <f t="shared" si="7"/>
        <v>OK</v>
      </c>
      <c r="Q46" s="10" t="str">
        <f t="shared" si="8"/>
        <v>OK</v>
      </c>
      <c r="R46" s="10" t="str">
        <f t="shared" si="9"/>
        <v>OK</v>
      </c>
      <c r="T46" s="80" t="s">
        <v>13</v>
      </c>
    </row>
    <row r="47" spans="1:22" ht="22.5" customHeight="1">
      <c r="A47" s="6"/>
      <c r="B47" s="9"/>
      <c r="C47" s="72"/>
      <c r="D47" s="152"/>
      <c r="E47" s="152"/>
      <c r="F47" s="15"/>
      <c r="G47" s="7"/>
      <c r="H47" s="6"/>
      <c r="I47" s="21"/>
      <c r="J47" s="7" t="s">
        <v>1</v>
      </c>
      <c r="K47" s="8" t="s">
        <v>1</v>
      </c>
      <c r="L47" s="1"/>
      <c r="M47" s="1"/>
      <c r="N47" s="1"/>
      <c r="O47" s="20">
        <f t="shared" si="10"/>
        <v>0</v>
      </c>
      <c r="P47" s="29" t="str">
        <f t="shared" si="7"/>
        <v>OK</v>
      </c>
      <c r="Q47" s="10" t="str">
        <f t="shared" si="8"/>
        <v>OK</v>
      </c>
      <c r="R47" s="10" t="str">
        <f t="shared" si="9"/>
        <v>OK</v>
      </c>
    </row>
    <row r="48" spans="1:22" ht="22.5" customHeight="1">
      <c r="A48" s="6"/>
      <c r="B48" s="9"/>
      <c r="C48" s="72"/>
      <c r="D48" s="152"/>
      <c r="E48" s="152"/>
      <c r="F48" s="16"/>
      <c r="G48" s="7"/>
      <c r="H48" s="6"/>
      <c r="I48" s="21"/>
      <c r="J48" s="7" t="s">
        <v>1</v>
      </c>
      <c r="K48" s="8" t="s">
        <v>1</v>
      </c>
      <c r="L48" s="1"/>
      <c r="M48" s="1"/>
      <c r="N48" s="1"/>
      <c r="O48" s="20">
        <f t="shared" si="10"/>
        <v>0</v>
      </c>
      <c r="P48" s="29" t="str">
        <f t="shared" si="7"/>
        <v>OK</v>
      </c>
      <c r="Q48" s="10" t="str">
        <f t="shared" si="8"/>
        <v>OK</v>
      </c>
      <c r="R48" s="10" t="str">
        <f t="shared" si="9"/>
        <v>OK</v>
      </c>
    </row>
    <row r="49" spans="1:20" ht="22.5" customHeight="1">
      <c r="A49" s="6"/>
      <c r="B49" s="9"/>
      <c r="C49" s="72"/>
      <c r="D49" s="152"/>
      <c r="E49" s="152"/>
      <c r="F49" s="15"/>
      <c r="G49" s="7"/>
      <c r="H49" s="6"/>
      <c r="I49" s="21"/>
      <c r="J49" s="7" t="s">
        <v>1</v>
      </c>
      <c r="K49" s="8" t="s">
        <v>1</v>
      </c>
      <c r="L49" s="1"/>
      <c r="M49" s="1"/>
      <c r="N49" s="1"/>
      <c r="O49" s="20">
        <f t="shared" si="10"/>
        <v>0</v>
      </c>
      <c r="P49" s="29" t="str">
        <f t="shared" si="7"/>
        <v>OK</v>
      </c>
      <c r="Q49" s="10" t="str">
        <f t="shared" si="8"/>
        <v>OK</v>
      </c>
      <c r="R49" s="10" t="str">
        <f t="shared" si="9"/>
        <v>OK</v>
      </c>
    </row>
    <row r="50" spans="1:20" ht="22.5" customHeight="1">
      <c r="A50" s="6"/>
      <c r="B50" s="9"/>
      <c r="C50" s="72"/>
      <c r="D50" s="152"/>
      <c r="E50" s="152"/>
      <c r="F50" s="15"/>
      <c r="G50" s="7"/>
      <c r="H50" s="6"/>
      <c r="I50" s="21"/>
      <c r="J50" s="7" t="s">
        <v>1</v>
      </c>
      <c r="K50" s="8" t="s">
        <v>1</v>
      </c>
      <c r="L50" s="1"/>
      <c r="M50" s="1"/>
      <c r="N50" s="1"/>
      <c r="O50" s="20">
        <f t="shared" si="10"/>
        <v>0</v>
      </c>
      <c r="P50" s="29" t="str">
        <f t="shared" si="7"/>
        <v>OK</v>
      </c>
      <c r="Q50" s="10" t="str">
        <f t="shared" si="8"/>
        <v>OK</v>
      </c>
      <c r="R50" s="10" t="str">
        <f t="shared" si="9"/>
        <v>OK</v>
      </c>
    </row>
    <row r="51" spans="1:20" ht="22.5" customHeight="1">
      <c r="A51" s="12"/>
      <c r="B51" s="13"/>
      <c r="C51" s="14"/>
      <c r="D51" s="13"/>
      <c r="E51" s="14"/>
      <c r="F51" s="14"/>
      <c r="G51" s="13"/>
      <c r="H51" s="13"/>
      <c r="I51" s="12"/>
      <c r="J51" s="12"/>
      <c r="K51" s="68" t="s">
        <v>137</v>
      </c>
      <c r="L51" s="27">
        <f>SUM(L44:L50)</f>
        <v>0</v>
      </c>
      <c r="M51" s="27">
        <f t="shared" ref="M51:N51" si="11">SUM(M44:M50)</f>
        <v>0</v>
      </c>
      <c r="N51" s="27">
        <f t="shared" si="11"/>
        <v>0</v>
      </c>
      <c r="O51" s="27">
        <f>L51-(M51+N51)</f>
        <v>0</v>
      </c>
      <c r="P51" s="76"/>
      <c r="Q51" s="77"/>
      <c r="R51" s="77"/>
    </row>
    <row r="52" spans="1:20" ht="22.5" customHeight="1">
      <c r="A52" s="48" t="s">
        <v>129</v>
      </c>
      <c r="B52" s="13"/>
      <c r="C52" s="14"/>
      <c r="D52" s="13"/>
      <c r="E52" s="14"/>
      <c r="F52" s="14"/>
      <c r="G52" s="13"/>
      <c r="H52" s="13"/>
      <c r="I52" s="12"/>
      <c r="J52" s="12"/>
      <c r="K52" s="12"/>
      <c r="L52" s="12"/>
      <c r="M52" s="12"/>
      <c r="N52" s="12"/>
      <c r="O52" s="12"/>
      <c r="P52" s="76"/>
      <c r="Q52" s="77"/>
      <c r="R52" s="77"/>
    </row>
    <row r="53" spans="1:20" ht="22.5" customHeight="1">
      <c r="A53" s="162" t="s">
        <v>217</v>
      </c>
      <c r="B53" s="160" t="s">
        <v>67</v>
      </c>
      <c r="C53" s="150" t="s">
        <v>286</v>
      </c>
      <c r="D53" s="150"/>
      <c r="E53" s="150"/>
      <c r="F53" s="150"/>
      <c r="G53" s="160" t="s">
        <v>38</v>
      </c>
      <c r="H53" s="144" t="s">
        <v>47</v>
      </c>
      <c r="I53" s="145"/>
      <c r="J53" s="145"/>
      <c r="K53" s="146"/>
      <c r="L53" s="144" t="s">
        <v>216</v>
      </c>
      <c r="M53" s="145"/>
      <c r="N53" s="145"/>
      <c r="O53" s="146"/>
      <c r="P53" s="48" t="s">
        <v>96</v>
      </c>
      <c r="Q53" s="48" t="s">
        <v>96</v>
      </c>
      <c r="R53" s="61"/>
    </row>
    <row r="54" spans="1:20" ht="22.5" customHeight="1">
      <c r="A54" s="161"/>
      <c r="B54" s="161"/>
      <c r="C54" s="68" t="s">
        <v>215</v>
      </c>
      <c r="D54" s="150" t="s">
        <v>120</v>
      </c>
      <c r="E54" s="150"/>
      <c r="F54" s="68" t="s">
        <v>15</v>
      </c>
      <c r="G54" s="161"/>
      <c r="H54" s="69" t="s">
        <v>29</v>
      </c>
      <c r="I54" s="69" t="s">
        <v>28</v>
      </c>
      <c r="J54" s="68" t="s">
        <v>18</v>
      </c>
      <c r="K54" s="68" t="s">
        <v>19</v>
      </c>
      <c r="L54" s="53" t="s">
        <v>109</v>
      </c>
      <c r="M54" s="53" t="s">
        <v>110</v>
      </c>
      <c r="N54" s="53" t="s">
        <v>111</v>
      </c>
      <c r="O54" s="53" t="s">
        <v>112</v>
      </c>
      <c r="P54" s="70" t="s">
        <v>104</v>
      </c>
      <c r="Q54" s="70" t="s">
        <v>116</v>
      </c>
      <c r="R54" s="70" t="s">
        <v>115</v>
      </c>
      <c r="T54" s="98" t="s">
        <v>153</v>
      </c>
    </row>
    <row r="55" spans="1:20" ht="22.5" customHeight="1">
      <c r="A55" s="6"/>
      <c r="B55" s="9"/>
      <c r="C55" s="72"/>
      <c r="D55" s="152"/>
      <c r="E55" s="152"/>
      <c r="F55" s="15"/>
      <c r="G55" s="7"/>
      <c r="H55" s="6"/>
      <c r="I55" s="6"/>
      <c r="J55" s="7" t="s">
        <v>1</v>
      </c>
      <c r="K55" s="8" t="s">
        <v>1</v>
      </c>
      <c r="L55" s="1"/>
      <c r="M55" s="1"/>
      <c r="N55" s="1"/>
      <c r="O55" s="20">
        <f>L55-(M55+N55)</f>
        <v>0</v>
      </c>
      <c r="P55" s="29" t="str">
        <f t="shared" ref="P55:P61" si="12">IF(OR(G55="新規",G55="追加",G55=""),"OK",(IF(AND(H55="",I55=""),"NG","OK")))</f>
        <v>OK</v>
      </c>
      <c r="Q55" s="10" t="str">
        <f t="shared" ref="Q55:Q61" si="13">IF(OR(G55="新規",G55="追加",G55=""),"OK",(IF(OR(AND(J55="",K55=""),AND(J55="",K55="□"),AND(J55="□",K55=""),AND(J55="□",K55="□")),"NG","OK")))</f>
        <v>OK</v>
      </c>
      <c r="R55" s="10" t="str">
        <f>IF(OR(AND(C55&lt;&gt;"",D55&lt;&gt;"",F55&lt;&gt;"",G55&lt;&gt;""),(C55="")),"OK","NG")</f>
        <v>OK</v>
      </c>
      <c r="T55" s="78" t="s">
        <v>159</v>
      </c>
    </row>
    <row r="56" spans="1:20" ht="22.5" customHeight="1">
      <c r="A56" s="6"/>
      <c r="B56" s="9"/>
      <c r="C56" s="72"/>
      <c r="D56" s="152"/>
      <c r="E56" s="152"/>
      <c r="F56" s="15"/>
      <c r="G56" s="7"/>
      <c r="H56" s="6"/>
      <c r="I56" s="6"/>
      <c r="J56" s="7" t="s">
        <v>1</v>
      </c>
      <c r="K56" s="8" t="s">
        <v>1</v>
      </c>
      <c r="L56" s="1"/>
      <c r="M56" s="1"/>
      <c r="N56" s="1"/>
      <c r="O56" s="20">
        <f t="shared" ref="O56:O61" si="14">L56-(M56+N56)</f>
        <v>0</v>
      </c>
      <c r="P56" s="29" t="str">
        <f t="shared" si="12"/>
        <v>OK</v>
      </c>
      <c r="Q56" s="10" t="str">
        <f t="shared" si="13"/>
        <v>OK</v>
      </c>
      <c r="R56" s="10" t="str">
        <f t="shared" ref="R56:R61" si="15">IF(OR(AND(C56&lt;&gt;"",D56&lt;&gt;"",F56&lt;&gt;"",G56&lt;&gt;""),(C56="")),"OK","NG")</f>
        <v>OK</v>
      </c>
      <c r="T56" s="79" t="s">
        <v>162</v>
      </c>
    </row>
    <row r="57" spans="1:20" ht="22.5" customHeight="1">
      <c r="A57" s="6"/>
      <c r="B57" s="9"/>
      <c r="C57" s="72"/>
      <c r="D57" s="152"/>
      <c r="E57" s="152"/>
      <c r="F57" s="15"/>
      <c r="G57" s="7"/>
      <c r="H57" s="6"/>
      <c r="I57" s="6"/>
      <c r="J57" s="7" t="s">
        <v>1</v>
      </c>
      <c r="K57" s="8" t="s">
        <v>1</v>
      </c>
      <c r="L57" s="1"/>
      <c r="M57" s="1"/>
      <c r="N57" s="1"/>
      <c r="O57" s="20">
        <f t="shared" si="14"/>
        <v>0</v>
      </c>
      <c r="P57" s="29" t="str">
        <f t="shared" si="12"/>
        <v>OK</v>
      </c>
      <c r="Q57" s="10" t="str">
        <f t="shared" si="13"/>
        <v>OK</v>
      </c>
      <c r="R57" s="10" t="str">
        <f t="shared" si="15"/>
        <v>OK</v>
      </c>
      <c r="T57" s="81" t="s">
        <v>214</v>
      </c>
    </row>
    <row r="58" spans="1:20" ht="22.5" customHeight="1">
      <c r="A58" s="6"/>
      <c r="B58" s="9"/>
      <c r="C58" s="72"/>
      <c r="D58" s="152"/>
      <c r="E58" s="152"/>
      <c r="F58" s="15"/>
      <c r="G58" s="7"/>
      <c r="H58" s="6"/>
      <c r="I58" s="6"/>
      <c r="J58" s="7" t="s">
        <v>1</v>
      </c>
      <c r="K58" s="8" t="s">
        <v>1</v>
      </c>
      <c r="L58" s="1"/>
      <c r="M58" s="1"/>
      <c r="N58" s="1"/>
      <c r="O58" s="20">
        <f t="shared" si="14"/>
        <v>0</v>
      </c>
      <c r="P58" s="29" t="str">
        <f t="shared" si="12"/>
        <v>OK</v>
      </c>
      <c r="Q58" s="10" t="str">
        <f t="shared" si="13"/>
        <v>OK</v>
      </c>
      <c r="R58" s="10" t="str">
        <f t="shared" si="15"/>
        <v>OK</v>
      </c>
      <c r="T58" s="80" t="s">
        <v>13</v>
      </c>
    </row>
    <row r="59" spans="1:20" ht="22.5" customHeight="1">
      <c r="A59" s="6"/>
      <c r="B59" s="9"/>
      <c r="C59" s="72"/>
      <c r="D59" s="152"/>
      <c r="E59" s="152"/>
      <c r="F59" s="16"/>
      <c r="G59" s="7"/>
      <c r="H59" s="6"/>
      <c r="I59" s="6"/>
      <c r="J59" s="7" t="s">
        <v>1</v>
      </c>
      <c r="K59" s="8" t="s">
        <v>1</v>
      </c>
      <c r="L59" s="1"/>
      <c r="M59" s="1"/>
      <c r="N59" s="1"/>
      <c r="O59" s="20">
        <f t="shared" si="14"/>
        <v>0</v>
      </c>
      <c r="P59" s="29" t="str">
        <f t="shared" si="12"/>
        <v>OK</v>
      </c>
      <c r="Q59" s="10" t="str">
        <f t="shared" si="13"/>
        <v>OK</v>
      </c>
      <c r="R59" s="10" t="str">
        <f t="shared" si="15"/>
        <v>OK</v>
      </c>
    </row>
    <row r="60" spans="1:20" ht="22.5" customHeight="1">
      <c r="A60" s="6"/>
      <c r="B60" s="9"/>
      <c r="C60" s="72"/>
      <c r="D60" s="152"/>
      <c r="E60" s="152"/>
      <c r="F60" s="15"/>
      <c r="G60" s="7"/>
      <c r="H60" s="6"/>
      <c r="I60" s="6"/>
      <c r="J60" s="7" t="s">
        <v>1</v>
      </c>
      <c r="K60" s="8" t="s">
        <v>1</v>
      </c>
      <c r="L60" s="1"/>
      <c r="M60" s="1"/>
      <c r="N60" s="1"/>
      <c r="O60" s="20">
        <f t="shared" si="14"/>
        <v>0</v>
      </c>
      <c r="P60" s="29" t="str">
        <f t="shared" si="12"/>
        <v>OK</v>
      </c>
      <c r="Q60" s="10" t="str">
        <f t="shared" si="13"/>
        <v>OK</v>
      </c>
      <c r="R60" s="10" t="str">
        <f t="shared" si="15"/>
        <v>OK</v>
      </c>
    </row>
    <row r="61" spans="1:20" ht="22.5" customHeight="1">
      <c r="A61" s="6"/>
      <c r="B61" s="9"/>
      <c r="C61" s="72"/>
      <c r="D61" s="152"/>
      <c r="E61" s="152"/>
      <c r="F61" s="15"/>
      <c r="G61" s="7"/>
      <c r="H61" s="6"/>
      <c r="I61" s="6"/>
      <c r="J61" s="7" t="s">
        <v>1</v>
      </c>
      <c r="K61" s="8" t="s">
        <v>1</v>
      </c>
      <c r="L61" s="1"/>
      <c r="M61" s="1"/>
      <c r="N61" s="1"/>
      <c r="O61" s="20">
        <f t="shared" si="14"/>
        <v>0</v>
      </c>
      <c r="P61" s="29" t="str">
        <f t="shared" si="12"/>
        <v>OK</v>
      </c>
      <c r="Q61" s="10" t="str">
        <f t="shared" si="13"/>
        <v>OK</v>
      </c>
      <c r="R61" s="10" t="str">
        <f t="shared" si="15"/>
        <v>OK</v>
      </c>
    </row>
    <row r="62" spans="1:20" ht="22.5" customHeight="1">
      <c r="A62" s="12"/>
      <c r="B62" s="13"/>
      <c r="C62" s="14"/>
      <c r="D62" s="13"/>
      <c r="E62" s="14"/>
      <c r="F62" s="14"/>
      <c r="G62" s="13"/>
      <c r="H62" s="13"/>
      <c r="I62" s="12"/>
      <c r="J62" s="12"/>
      <c r="K62" s="68" t="s">
        <v>137</v>
      </c>
      <c r="L62" s="27">
        <f>SUM(L55:L61)</f>
        <v>0</v>
      </c>
      <c r="M62" s="27">
        <f t="shared" ref="M62:N62" si="16">SUM(M55:M61)</f>
        <v>0</v>
      </c>
      <c r="N62" s="27">
        <f t="shared" si="16"/>
        <v>0</v>
      </c>
      <c r="O62" s="27">
        <f>L62-(M62+N62)</f>
        <v>0</v>
      </c>
      <c r="P62" s="76"/>
      <c r="Q62" s="77"/>
      <c r="R62" s="77"/>
    </row>
    <row r="63" spans="1:20" ht="22.5" customHeight="1">
      <c r="A63" s="48" t="s">
        <v>130</v>
      </c>
      <c r="B63" s="13"/>
      <c r="C63" s="14"/>
      <c r="D63" s="13"/>
      <c r="E63" s="14"/>
      <c r="F63" s="14"/>
      <c r="G63" s="13"/>
      <c r="H63" s="13"/>
      <c r="I63" s="12"/>
      <c r="J63" s="12"/>
      <c r="K63" s="12"/>
      <c r="L63" s="12"/>
      <c r="M63" s="12"/>
      <c r="N63" s="12"/>
      <c r="O63" s="12"/>
      <c r="P63" s="76"/>
      <c r="Q63" s="77"/>
      <c r="R63" s="77"/>
    </row>
    <row r="64" spans="1:20" ht="22.5" customHeight="1">
      <c r="A64" s="162" t="s">
        <v>217</v>
      </c>
      <c r="B64" s="160" t="s">
        <v>67</v>
      </c>
      <c r="C64" s="150" t="s">
        <v>286</v>
      </c>
      <c r="D64" s="150"/>
      <c r="E64" s="150"/>
      <c r="F64" s="150"/>
      <c r="G64" s="160" t="s">
        <v>38</v>
      </c>
      <c r="H64" s="144" t="s">
        <v>47</v>
      </c>
      <c r="I64" s="145"/>
      <c r="J64" s="145"/>
      <c r="K64" s="146"/>
      <c r="L64" s="144" t="s">
        <v>216</v>
      </c>
      <c r="M64" s="145"/>
      <c r="N64" s="145"/>
      <c r="O64" s="146"/>
      <c r="P64" s="48" t="s">
        <v>96</v>
      </c>
      <c r="Q64" s="48" t="s">
        <v>96</v>
      </c>
      <c r="R64" s="61"/>
    </row>
    <row r="65" spans="1:20" ht="22.5" customHeight="1">
      <c r="A65" s="161"/>
      <c r="B65" s="161"/>
      <c r="C65" s="68" t="s">
        <v>215</v>
      </c>
      <c r="D65" s="150" t="s">
        <v>120</v>
      </c>
      <c r="E65" s="150"/>
      <c r="F65" s="68" t="s">
        <v>15</v>
      </c>
      <c r="G65" s="161"/>
      <c r="H65" s="69" t="s">
        <v>29</v>
      </c>
      <c r="I65" s="69" t="s">
        <v>28</v>
      </c>
      <c r="J65" s="68" t="s">
        <v>18</v>
      </c>
      <c r="K65" s="68" t="s">
        <v>19</v>
      </c>
      <c r="L65" s="53" t="s">
        <v>109</v>
      </c>
      <c r="M65" s="53" t="s">
        <v>110</v>
      </c>
      <c r="N65" s="53" t="s">
        <v>111</v>
      </c>
      <c r="O65" s="53" t="s">
        <v>112</v>
      </c>
      <c r="P65" s="70" t="s">
        <v>104</v>
      </c>
      <c r="Q65" s="70" t="s">
        <v>116</v>
      </c>
      <c r="R65" s="70" t="s">
        <v>115</v>
      </c>
      <c r="T65" s="82" t="s">
        <v>153</v>
      </c>
    </row>
    <row r="66" spans="1:20" ht="22.5" customHeight="1">
      <c r="A66" s="6"/>
      <c r="B66" s="9"/>
      <c r="C66" s="72"/>
      <c r="D66" s="152"/>
      <c r="E66" s="152"/>
      <c r="F66" s="15"/>
      <c r="G66" s="7"/>
      <c r="H66" s="6"/>
      <c r="I66" s="6"/>
      <c r="J66" s="7" t="s">
        <v>1</v>
      </c>
      <c r="K66" s="8" t="s">
        <v>1</v>
      </c>
      <c r="L66" s="1"/>
      <c r="M66" s="1"/>
      <c r="N66" s="1"/>
      <c r="O66" s="20">
        <f>L66-(M66+N66)</f>
        <v>0</v>
      </c>
      <c r="P66" s="29" t="str">
        <f>IF(OR(G66="新規",G66="追加",G66=""),"OK",(IF(AND(H66="",I66=""),"NG","OK")))</f>
        <v>OK</v>
      </c>
      <c r="Q66" s="10" t="str">
        <f>IF(OR(G66="新規",G66="追加",G66=""),"OK",(IF(OR(AND(J66="",K66=""),AND(J66="",K66="□"),AND(J66="□",K66=""),AND(J66="□",K66="□")),"NG","OK")))</f>
        <v>OK</v>
      </c>
      <c r="R66" s="10" t="str">
        <f>IF(OR(AND(C66&lt;&gt;"",D66&lt;&gt;"",F66&lt;&gt;"",G66&lt;&gt;""),(C66="")),"OK","NG")</f>
        <v>OK</v>
      </c>
      <c r="T66" s="83" t="s">
        <v>271</v>
      </c>
    </row>
    <row r="67" spans="1:20" ht="22.5" customHeight="1">
      <c r="A67" s="6"/>
      <c r="B67" s="9"/>
      <c r="C67" s="72"/>
      <c r="D67" s="152"/>
      <c r="E67" s="152"/>
      <c r="F67" s="15"/>
      <c r="G67" s="7"/>
      <c r="H67" s="6"/>
      <c r="I67" s="6"/>
      <c r="J67" s="7" t="s">
        <v>1</v>
      </c>
      <c r="K67" s="8" t="s">
        <v>1</v>
      </c>
      <c r="L67" s="1"/>
      <c r="M67" s="1"/>
      <c r="N67" s="1"/>
      <c r="O67" s="20">
        <f t="shared" ref="O67:O72" si="17">L67-(M67+N67)</f>
        <v>0</v>
      </c>
      <c r="P67" s="29" t="str">
        <f>IF(OR(G67="新規",G67="追加",G67=""),"OK",(IF(AND(H67="",I67=""),"NG","OK")))</f>
        <v>OK</v>
      </c>
      <c r="Q67" s="10" t="str">
        <f t="shared" ref="Q67:Q72" si="18">IF(OR(G67="新規",G67="追加",G67=""),"OK",(IF(OR(AND(J67="",K67=""),AND(J67="",K67="□"),AND(J67="□",K67=""),AND(J67="□",K67="□")),"NG","OK")))</f>
        <v>OK</v>
      </c>
      <c r="R67" s="10" t="str">
        <f t="shared" ref="R67:R72" si="19">IF(OR(AND(C67&lt;&gt;"",D67&lt;&gt;"",F67&lt;&gt;"",G67&lt;&gt;""),(C67="")),"OK","NG")</f>
        <v>OK</v>
      </c>
      <c r="T67" s="82" t="s">
        <v>214</v>
      </c>
    </row>
    <row r="68" spans="1:20" ht="22.5" customHeight="1">
      <c r="A68" s="6"/>
      <c r="B68" s="9"/>
      <c r="C68" s="72"/>
      <c r="D68" s="152"/>
      <c r="E68" s="152"/>
      <c r="F68" s="15"/>
      <c r="G68" s="7"/>
      <c r="H68" s="6"/>
      <c r="I68" s="6"/>
      <c r="J68" s="7" t="s">
        <v>1</v>
      </c>
      <c r="K68" s="8" t="s">
        <v>1</v>
      </c>
      <c r="L68" s="1"/>
      <c r="M68" s="1"/>
      <c r="N68" s="1"/>
      <c r="O68" s="20">
        <f t="shared" si="17"/>
        <v>0</v>
      </c>
      <c r="P68" s="29" t="str">
        <f t="shared" ref="P68:P72" si="20">IF(OR(G68="新規",G68="追加",G68=""),"OK",(IF(AND(H68="",I68=""),"NG","OK")))</f>
        <v>OK</v>
      </c>
      <c r="Q68" s="10" t="str">
        <f t="shared" si="18"/>
        <v>OK</v>
      </c>
      <c r="R68" s="10" t="str">
        <f t="shared" si="19"/>
        <v>OK</v>
      </c>
      <c r="T68" s="80" t="s">
        <v>13</v>
      </c>
    </row>
    <row r="69" spans="1:20" ht="22.5" customHeight="1">
      <c r="A69" s="6"/>
      <c r="B69" s="9"/>
      <c r="C69" s="72"/>
      <c r="D69" s="152"/>
      <c r="E69" s="152"/>
      <c r="F69" s="15"/>
      <c r="G69" s="7"/>
      <c r="H69" s="6"/>
      <c r="I69" s="6"/>
      <c r="J69" s="7" t="s">
        <v>1</v>
      </c>
      <c r="K69" s="8" t="s">
        <v>1</v>
      </c>
      <c r="L69" s="1"/>
      <c r="M69" s="1"/>
      <c r="N69" s="1"/>
      <c r="O69" s="20">
        <f t="shared" si="17"/>
        <v>0</v>
      </c>
      <c r="P69" s="29" t="str">
        <f t="shared" si="20"/>
        <v>OK</v>
      </c>
      <c r="Q69" s="10" t="str">
        <f t="shared" si="18"/>
        <v>OK</v>
      </c>
      <c r="R69" s="10" t="str">
        <f t="shared" si="19"/>
        <v>OK</v>
      </c>
    </row>
    <row r="70" spans="1:20" ht="22.5" customHeight="1">
      <c r="A70" s="6"/>
      <c r="B70" s="9"/>
      <c r="C70" s="72"/>
      <c r="D70" s="152"/>
      <c r="E70" s="152"/>
      <c r="F70" s="16"/>
      <c r="G70" s="7"/>
      <c r="H70" s="6"/>
      <c r="I70" s="6"/>
      <c r="J70" s="7" t="s">
        <v>1</v>
      </c>
      <c r="K70" s="8" t="s">
        <v>1</v>
      </c>
      <c r="L70" s="1"/>
      <c r="M70" s="1"/>
      <c r="N70" s="1"/>
      <c r="O70" s="20">
        <f t="shared" si="17"/>
        <v>0</v>
      </c>
      <c r="P70" s="29" t="str">
        <f t="shared" si="20"/>
        <v>OK</v>
      </c>
      <c r="Q70" s="10" t="str">
        <f t="shared" si="18"/>
        <v>OK</v>
      </c>
      <c r="R70" s="10" t="str">
        <f t="shared" si="19"/>
        <v>OK</v>
      </c>
    </row>
    <row r="71" spans="1:20" ht="22.5" customHeight="1">
      <c r="A71" s="6"/>
      <c r="B71" s="9"/>
      <c r="C71" s="72"/>
      <c r="D71" s="152"/>
      <c r="E71" s="152"/>
      <c r="F71" s="15"/>
      <c r="G71" s="7"/>
      <c r="H71" s="6"/>
      <c r="I71" s="6"/>
      <c r="J71" s="7" t="s">
        <v>1</v>
      </c>
      <c r="K71" s="8" t="s">
        <v>1</v>
      </c>
      <c r="L71" s="1"/>
      <c r="M71" s="1"/>
      <c r="N71" s="1"/>
      <c r="O71" s="20">
        <f t="shared" si="17"/>
        <v>0</v>
      </c>
      <c r="P71" s="29" t="str">
        <f t="shared" si="20"/>
        <v>OK</v>
      </c>
      <c r="Q71" s="10" t="str">
        <f t="shared" si="18"/>
        <v>OK</v>
      </c>
      <c r="R71" s="10" t="str">
        <f t="shared" si="19"/>
        <v>OK</v>
      </c>
    </row>
    <row r="72" spans="1:20" ht="22.5" customHeight="1">
      <c r="A72" s="6"/>
      <c r="B72" s="9"/>
      <c r="C72" s="72"/>
      <c r="D72" s="152"/>
      <c r="E72" s="152"/>
      <c r="F72" s="15"/>
      <c r="G72" s="7"/>
      <c r="H72" s="6"/>
      <c r="I72" s="6"/>
      <c r="J72" s="7" t="s">
        <v>1</v>
      </c>
      <c r="K72" s="8" t="s">
        <v>1</v>
      </c>
      <c r="L72" s="1"/>
      <c r="M72" s="1"/>
      <c r="N72" s="1"/>
      <c r="O72" s="20">
        <f t="shared" si="17"/>
        <v>0</v>
      </c>
      <c r="P72" s="29" t="str">
        <f t="shared" si="20"/>
        <v>OK</v>
      </c>
      <c r="Q72" s="10" t="str">
        <f t="shared" si="18"/>
        <v>OK</v>
      </c>
      <c r="R72" s="10" t="str">
        <f t="shared" si="19"/>
        <v>OK</v>
      </c>
    </row>
    <row r="73" spans="1:20" ht="22.5" customHeight="1">
      <c r="A73" s="12"/>
      <c r="B73" s="13"/>
      <c r="C73" s="14"/>
      <c r="D73" s="13"/>
      <c r="E73" s="14"/>
      <c r="F73" s="14"/>
      <c r="G73" s="13"/>
      <c r="H73" s="13"/>
      <c r="I73" s="12"/>
      <c r="J73" s="12"/>
      <c r="K73" s="68" t="s">
        <v>137</v>
      </c>
      <c r="L73" s="27">
        <f>SUM(L66:L72)</f>
        <v>0</v>
      </c>
      <c r="M73" s="27">
        <f t="shared" ref="M73:N73" si="21">SUM(M66:M72)</f>
        <v>0</v>
      </c>
      <c r="N73" s="27">
        <f t="shared" si="21"/>
        <v>0</v>
      </c>
      <c r="O73" s="27">
        <f>L73-(M73+N73)</f>
        <v>0</v>
      </c>
      <c r="P73" s="76"/>
      <c r="Q73" s="77"/>
      <c r="R73" s="77"/>
    </row>
    <row r="74" spans="1:20" ht="22.5" customHeight="1">
      <c r="A74" s="48" t="s">
        <v>132</v>
      </c>
      <c r="B74" s="13"/>
      <c r="C74" s="14"/>
      <c r="D74" s="13"/>
      <c r="E74" s="14"/>
      <c r="F74" s="14"/>
      <c r="G74" s="13"/>
      <c r="H74" s="13"/>
      <c r="I74" s="12"/>
      <c r="J74" s="12"/>
      <c r="K74" s="12"/>
      <c r="L74" s="12"/>
      <c r="M74" s="12"/>
      <c r="N74" s="12"/>
      <c r="O74" s="12"/>
      <c r="P74" s="76"/>
      <c r="Q74" s="77"/>
      <c r="R74" s="77"/>
    </row>
    <row r="75" spans="1:20" ht="22.5" customHeight="1">
      <c r="A75" s="162" t="s">
        <v>217</v>
      </c>
      <c r="B75" s="160" t="s">
        <v>67</v>
      </c>
      <c r="C75" s="150" t="s">
        <v>286</v>
      </c>
      <c r="D75" s="150"/>
      <c r="E75" s="150"/>
      <c r="F75" s="150"/>
      <c r="G75" s="160" t="s">
        <v>38</v>
      </c>
      <c r="H75" s="147" t="s">
        <v>47</v>
      </c>
      <c r="I75" s="148"/>
      <c r="J75" s="148"/>
      <c r="K75" s="149"/>
      <c r="L75" s="144" t="s">
        <v>216</v>
      </c>
      <c r="M75" s="145"/>
      <c r="N75" s="145"/>
      <c r="O75" s="146"/>
      <c r="P75" s="76"/>
      <c r="Q75" s="77"/>
      <c r="R75" s="61"/>
    </row>
    <row r="76" spans="1:20" ht="22.5" customHeight="1">
      <c r="A76" s="161"/>
      <c r="B76" s="161"/>
      <c r="C76" s="68" t="s">
        <v>215</v>
      </c>
      <c r="D76" s="150" t="s">
        <v>120</v>
      </c>
      <c r="E76" s="150"/>
      <c r="F76" s="68" t="s">
        <v>15</v>
      </c>
      <c r="G76" s="161"/>
      <c r="H76" s="84" t="s">
        <v>29</v>
      </c>
      <c r="I76" s="84" t="s">
        <v>28</v>
      </c>
      <c r="J76" s="22" t="s">
        <v>18</v>
      </c>
      <c r="K76" s="22" t="s">
        <v>19</v>
      </c>
      <c r="L76" s="53" t="s">
        <v>109</v>
      </c>
      <c r="M76" s="53" t="s">
        <v>110</v>
      </c>
      <c r="N76" s="53" t="s">
        <v>111</v>
      </c>
      <c r="O76" s="53" t="s">
        <v>112</v>
      </c>
      <c r="P76" s="76"/>
      <c r="Q76" s="77"/>
      <c r="R76" s="70" t="s">
        <v>115</v>
      </c>
      <c r="T76" s="81" t="s">
        <v>153</v>
      </c>
    </row>
    <row r="77" spans="1:20" ht="22.5" customHeight="1">
      <c r="A77" s="6"/>
      <c r="B77" s="9"/>
      <c r="C77" s="72"/>
      <c r="D77" s="152"/>
      <c r="E77" s="152"/>
      <c r="F77" s="15"/>
      <c r="G77" s="7"/>
      <c r="H77" s="22"/>
      <c r="I77" s="22"/>
      <c r="J77" s="22" t="s">
        <v>1</v>
      </c>
      <c r="K77" s="22" t="s">
        <v>1</v>
      </c>
      <c r="L77" s="1"/>
      <c r="M77" s="1"/>
      <c r="N77" s="1"/>
      <c r="O77" s="20">
        <f>L77-(M77+N77)</f>
        <v>0</v>
      </c>
      <c r="P77" s="76"/>
      <c r="Q77" s="77"/>
      <c r="R77" s="10" t="str">
        <f>IF(OR(AND(C77&lt;&gt;"",D77&lt;&gt;"",F77&lt;&gt;"",G77&lt;&gt;""),(C77="")),"OK","NG")</f>
        <v>OK</v>
      </c>
      <c r="T77" s="81" t="s">
        <v>273</v>
      </c>
    </row>
    <row r="78" spans="1:20" ht="22.5" customHeight="1">
      <c r="A78" s="6"/>
      <c r="B78" s="9"/>
      <c r="C78" s="72"/>
      <c r="D78" s="152"/>
      <c r="E78" s="152"/>
      <c r="F78" s="15"/>
      <c r="G78" s="7"/>
      <c r="H78" s="22"/>
      <c r="I78" s="22"/>
      <c r="J78" s="22" t="s">
        <v>1</v>
      </c>
      <c r="K78" s="22" t="s">
        <v>1</v>
      </c>
      <c r="L78" s="1"/>
      <c r="M78" s="1"/>
      <c r="N78" s="1"/>
      <c r="O78" s="20">
        <f t="shared" ref="O78:O83" si="22">L78-(M78+N78)</f>
        <v>0</v>
      </c>
      <c r="P78" s="76"/>
      <c r="Q78" s="77"/>
      <c r="R78" s="10" t="str">
        <f t="shared" ref="R78:R83" si="23">IF(OR(AND(C78&lt;&gt;"",D78&lt;&gt;"",F78&lt;&gt;"",G78&lt;&gt;""),(C78="")),"OK","NG")</f>
        <v>OK</v>
      </c>
      <c r="T78" s="81" t="s">
        <v>163</v>
      </c>
    </row>
    <row r="79" spans="1:20" ht="22.5" customHeight="1">
      <c r="A79" s="6"/>
      <c r="B79" s="9"/>
      <c r="C79" s="72"/>
      <c r="D79" s="152"/>
      <c r="E79" s="152"/>
      <c r="F79" s="15"/>
      <c r="G79" s="7"/>
      <c r="H79" s="22"/>
      <c r="I79" s="22"/>
      <c r="J79" s="22" t="s">
        <v>1</v>
      </c>
      <c r="K79" s="22" t="s">
        <v>1</v>
      </c>
      <c r="L79" s="1"/>
      <c r="M79" s="1"/>
      <c r="N79" s="1"/>
      <c r="O79" s="20">
        <f t="shared" si="22"/>
        <v>0</v>
      </c>
      <c r="P79" s="76"/>
      <c r="Q79" s="77"/>
      <c r="R79" s="10" t="str">
        <f t="shared" si="23"/>
        <v>OK</v>
      </c>
      <c r="T79" s="81" t="s">
        <v>214</v>
      </c>
    </row>
    <row r="80" spans="1:20" ht="22.5" customHeight="1">
      <c r="A80" s="6"/>
      <c r="B80" s="9"/>
      <c r="C80" s="72"/>
      <c r="D80" s="152"/>
      <c r="E80" s="152"/>
      <c r="F80" s="15"/>
      <c r="G80" s="7"/>
      <c r="H80" s="22"/>
      <c r="I80" s="22"/>
      <c r="J80" s="22" t="s">
        <v>1</v>
      </c>
      <c r="K80" s="22" t="s">
        <v>1</v>
      </c>
      <c r="L80" s="1"/>
      <c r="M80" s="1"/>
      <c r="N80" s="1"/>
      <c r="O80" s="20">
        <f t="shared" si="22"/>
        <v>0</v>
      </c>
      <c r="P80" s="76"/>
      <c r="Q80" s="77"/>
      <c r="R80" s="10" t="str">
        <f>IF(OR(AND(C80&lt;&gt;"",D80&lt;&gt;"",F80&lt;&gt;"",G80&lt;&gt;""),(C80="")),"OK","NG")</f>
        <v>OK</v>
      </c>
      <c r="T80" s="81" t="s">
        <v>13</v>
      </c>
    </row>
    <row r="81" spans="1:20" ht="22.5" customHeight="1">
      <c r="A81" s="6"/>
      <c r="B81" s="9"/>
      <c r="C81" s="72"/>
      <c r="D81" s="152"/>
      <c r="E81" s="152"/>
      <c r="F81" s="16"/>
      <c r="G81" s="7"/>
      <c r="H81" s="22"/>
      <c r="I81" s="22"/>
      <c r="J81" s="22" t="s">
        <v>1</v>
      </c>
      <c r="K81" s="22" t="s">
        <v>1</v>
      </c>
      <c r="L81" s="1"/>
      <c r="M81" s="1"/>
      <c r="N81" s="1"/>
      <c r="O81" s="20">
        <f t="shared" si="22"/>
        <v>0</v>
      </c>
      <c r="P81" s="76"/>
      <c r="Q81" s="77"/>
      <c r="R81" s="10" t="str">
        <f>IF(OR(AND(C81&lt;&gt;"",D81&lt;&gt;"",F81&lt;&gt;"",G81&lt;&gt;""),(C81="")),"OK","NG")</f>
        <v>OK</v>
      </c>
    </row>
    <row r="82" spans="1:20" ht="22.5" customHeight="1">
      <c r="A82" s="6"/>
      <c r="B82" s="9"/>
      <c r="C82" s="72"/>
      <c r="D82" s="152"/>
      <c r="E82" s="152"/>
      <c r="F82" s="15"/>
      <c r="G82" s="7"/>
      <c r="H82" s="22"/>
      <c r="I82" s="22"/>
      <c r="J82" s="22" t="s">
        <v>1</v>
      </c>
      <c r="K82" s="22" t="s">
        <v>1</v>
      </c>
      <c r="L82" s="1"/>
      <c r="M82" s="1"/>
      <c r="N82" s="1"/>
      <c r="O82" s="20">
        <f t="shared" si="22"/>
        <v>0</v>
      </c>
      <c r="P82" s="76"/>
      <c r="Q82" s="77"/>
      <c r="R82" s="10" t="str">
        <f t="shared" si="23"/>
        <v>OK</v>
      </c>
    </row>
    <row r="83" spans="1:20" ht="22.5" customHeight="1">
      <c r="A83" s="6"/>
      <c r="B83" s="9"/>
      <c r="C83" s="72"/>
      <c r="D83" s="152"/>
      <c r="E83" s="152"/>
      <c r="F83" s="15"/>
      <c r="G83" s="7"/>
      <c r="H83" s="22"/>
      <c r="I83" s="22"/>
      <c r="J83" s="22" t="s">
        <v>1</v>
      </c>
      <c r="K83" s="22" t="s">
        <v>1</v>
      </c>
      <c r="L83" s="1"/>
      <c r="M83" s="1"/>
      <c r="N83" s="1"/>
      <c r="O83" s="20">
        <f t="shared" si="22"/>
        <v>0</v>
      </c>
      <c r="P83" s="76"/>
      <c r="Q83" s="77"/>
      <c r="R83" s="10" t="str">
        <f t="shared" si="23"/>
        <v>OK</v>
      </c>
    </row>
    <row r="84" spans="1:20" ht="22.5" customHeight="1">
      <c r="A84" s="12"/>
      <c r="B84" s="13"/>
      <c r="C84" s="14"/>
      <c r="D84" s="13"/>
      <c r="E84" s="14"/>
      <c r="F84" s="14"/>
      <c r="G84" s="13"/>
      <c r="H84" s="13"/>
      <c r="I84" s="12"/>
      <c r="J84" s="12"/>
      <c r="K84" s="68" t="s">
        <v>137</v>
      </c>
      <c r="L84" s="27">
        <f>SUM(L77:L83)</f>
        <v>0</v>
      </c>
      <c r="M84" s="27">
        <f t="shared" ref="M84:N84" si="24">SUM(M77:M83)</f>
        <v>0</v>
      </c>
      <c r="N84" s="27">
        <f t="shared" si="24"/>
        <v>0</v>
      </c>
      <c r="O84" s="27">
        <f>L84-(M84+N84)</f>
        <v>0</v>
      </c>
      <c r="P84" s="76"/>
      <c r="Q84" s="77"/>
      <c r="R84" s="77"/>
    </row>
    <row r="85" spans="1:20" ht="22.5" customHeight="1">
      <c r="A85" s="48" t="s">
        <v>133</v>
      </c>
      <c r="B85" s="13"/>
      <c r="C85" s="14"/>
      <c r="D85" s="13"/>
      <c r="E85" s="14"/>
      <c r="F85" s="14"/>
      <c r="G85" s="13"/>
      <c r="H85" s="13"/>
      <c r="I85" s="12"/>
      <c r="K85" s="12"/>
      <c r="L85" s="12"/>
      <c r="M85" s="12"/>
      <c r="N85" s="12"/>
      <c r="O85" s="12"/>
      <c r="P85" s="76"/>
      <c r="Q85" s="77"/>
      <c r="R85" s="77"/>
    </row>
    <row r="86" spans="1:20" ht="22.5" customHeight="1">
      <c r="A86" s="162" t="s">
        <v>217</v>
      </c>
      <c r="B86" s="160" t="s">
        <v>67</v>
      </c>
      <c r="C86" s="150" t="s">
        <v>286</v>
      </c>
      <c r="D86" s="150"/>
      <c r="E86" s="150"/>
      <c r="F86" s="150"/>
      <c r="G86" s="160" t="s">
        <v>38</v>
      </c>
      <c r="H86" s="144" t="s">
        <v>47</v>
      </c>
      <c r="I86" s="145"/>
      <c r="J86" s="145"/>
      <c r="K86" s="146"/>
      <c r="L86" s="144" t="s">
        <v>216</v>
      </c>
      <c r="M86" s="145"/>
      <c r="N86" s="145"/>
      <c r="O86" s="146"/>
      <c r="P86" s="48" t="s">
        <v>96</v>
      </c>
      <c r="Q86" s="48" t="s">
        <v>96</v>
      </c>
      <c r="R86" s="61"/>
      <c r="T86" s="81" t="s">
        <v>153</v>
      </c>
    </row>
    <row r="87" spans="1:20" ht="22.5" customHeight="1">
      <c r="A87" s="161"/>
      <c r="B87" s="161"/>
      <c r="C87" s="68" t="s">
        <v>215</v>
      </c>
      <c r="D87" s="150" t="s">
        <v>120</v>
      </c>
      <c r="E87" s="150"/>
      <c r="F87" s="68" t="s">
        <v>15</v>
      </c>
      <c r="G87" s="161"/>
      <c r="H87" s="69" t="s">
        <v>29</v>
      </c>
      <c r="I87" s="69" t="s">
        <v>28</v>
      </c>
      <c r="J87" s="68" t="s">
        <v>18</v>
      </c>
      <c r="K87" s="68" t="s">
        <v>19</v>
      </c>
      <c r="L87" s="53" t="s">
        <v>109</v>
      </c>
      <c r="M87" s="53" t="s">
        <v>110</v>
      </c>
      <c r="N87" s="53" t="s">
        <v>111</v>
      </c>
      <c r="O87" s="53" t="s">
        <v>112</v>
      </c>
      <c r="P87" s="70" t="s">
        <v>104</v>
      </c>
      <c r="Q87" s="70" t="s">
        <v>116</v>
      </c>
      <c r="R87" s="70" t="s">
        <v>115</v>
      </c>
      <c r="T87" s="81" t="s">
        <v>159</v>
      </c>
    </row>
    <row r="88" spans="1:20" ht="22.5" customHeight="1">
      <c r="A88" s="6"/>
      <c r="B88" s="9"/>
      <c r="C88" s="72"/>
      <c r="D88" s="152"/>
      <c r="E88" s="152"/>
      <c r="F88" s="15"/>
      <c r="G88" s="7"/>
      <c r="H88" s="6"/>
      <c r="I88" s="6"/>
      <c r="J88" s="7" t="s">
        <v>1</v>
      </c>
      <c r="K88" s="8" t="s">
        <v>1</v>
      </c>
      <c r="L88" s="1"/>
      <c r="M88" s="1"/>
      <c r="N88" s="1"/>
      <c r="O88" s="20">
        <f>L88-(M88+N88)</f>
        <v>0</v>
      </c>
      <c r="P88" s="29" t="str">
        <f>IF(OR(G88="新規",G88="追加",G88=""),"OK",(IF(AND(H88="",I88=""),"NG","OK")))</f>
        <v>OK</v>
      </c>
      <c r="Q88" s="10" t="str">
        <f>IF(OR(G88="新規",G88="追加",G88=""),"OK",(IF(OR(AND(J88="",K88=""),AND(J88="",K88="□"),AND(J88="□",K88=""),AND(J88="□",K88="□")),"NG","OK")))</f>
        <v>OK</v>
      </c>
      <c r="R88" s="10" t="str">
        <f>IF(OR(AND(C88&lt;&gt;"",D88&lt;&gt;"",F88&lt;&gt;"",G88&lt;&gt;""),(C88="")),"OK","NG")</f>
        <v>OK</v>
      </c>
      <c r="T88" s="81" t="s">
        <v>13</v>
      </c>
    </row>
    <row r="89" spans="1:20" ht="22.5" customHeight="1">
      <c r="A89" s="6"/>
      <c r="B89" s="9"/>
      <c r="C89" s="72"/>
      <c r="D89" s="152"/>
      <c r="E89" s="152"/>
      <c r="F89" s="15"/>
      <c r="G89" s="7"/>
      <c r="H89" s="6"/>
      <c r="I89" s="6"/>
      <c r="J89" s="7" t="s">
        <v>1</v>
      </c>
      <c r="K89" s="8" t="s">
        <v>1</v>
      </c>
      <c r="L89" s="1"/>
      <c r="M89" s="1"/>
      <c r="N89" s="1"/>
      <c r="O89" s="20">
        <f t="shared" ref="O89:O94" si="25">L89-(M89+N89)</f>
        <v>0</v>
      </c>
      <c r="P89" s="29" t="str">
        <f t="shared" ref="P89:P94" si="26">IF(OR(G89="新規",G89="追加",G89=""),"OK",(IF(AND(H89="",I89=""),"NG","OK")))</f>
        <v>OK</v>
      </c>
      <c r="Q89" s="10" t="str">
        <f t="shared" ref="Q89:Q94" si="27">IF(OR(G89="新規",G89="追加",G89=""),"OK",(IF(OR(AND(J89="",K89=""),AND(J89="",K89="□"),AND(J89="□",K89=""),AND(J89="□",K89="□")),"NG","OK")))</f>
        <v>OK</v>
      </c>
      <c r="R89" s="10" t="str">
        <f t="shared" ref="R89:R94" si="28">IF(OR(AND(C89&lt;&gt;"",D89&lt;&gt;"",F89&lt;&gt;"",G89&lt;&gt;""),(C89="")),"OK","NG")</f>
        <v>OK</v>
      </c>
    </row>
    <row r="90" spans="1:20" ht="22.5" customHeight="1">
      <c r="A90" s="6"/>
      <c r="B90" s="9"/>
      <c r="C90" s="72"/>
      <c r="D90" s="152"/>
      <c r="E90" s="152"/>
      <c r="F90" s="15"/>
      <c r="G90" s="7"/>
      <c r="H90" s="6"/>
      <c r="I90" s="6"/>
      <c r="J90" s="7" t="s">
        <v>1</v>
      </c>
      <c r="K90" s="8" t="s">
        <v>1</v>
      </c>
      <c r="L90" s="1"/>
      <c r="M90" s="1"/>
      <c r="N90" s="1"/>
      <c r="O90" s="20">
        <f t="shared" si="25"/>
        <v>0</v>
      </c>
      <c r="P90" s="29" t="str">
        <f t="shared" si="26"/>
        <v>OK</v>
      </c>
      <c r="Q90" s="10" t="str">
        <f t="shared" si="27"/>
        <v>OK</v>
      </c>
      <c r="R90" s="10" t="str">
        <f t="shared" si="28"/>
        <v>OK</v>
      </c>
    </row>
    <row r="91" spans="1:20" ht="22.5" customHeight="1">
      <c r="A91" s="6"/>
      <c r="B91" s="9"/>
      <c r="C91" s="72"/>
      <c r="D91" s="152"/>
      <c r="E91" s="152"/>
      <c r="F91" s="15"/>
      <c r="G91" s="7"/>
      <c r="H91" s="6"/>
      <c r="I91" s="6"/>
      <c r="J91" s="7" t="s">
        <v>1</v>
      </c>
      <c r="K91" s="8" t="s">
        <v>1</v>
      </c>
      <c r="L91" s="1"/>
      <c r="M91" s="1"/>
      <c r="N91" s="1"/>
      <c r="O91" s="20">
        <f t="shared" si="25"/>
        <v>0</v>
      </c>
      <c r="P91" s="29" t="str">
        <f t="shared" si="26"/>
        <v>OK</v>
      </c>
      <c r="Q91" s="10" t="str">
        <f t="shared" si="27"/>
        <v>OK</v>
      </c>
      <c r="R91" s="10" t="str">
        <f t="shared" si="28"/>
        <v>OK</v>
      </c>
    </row>
    <row r="92" spans="1:20" ht="22.5" customHeight="1">
      <c r="A92" s="6"/>
      <c r="B92" s="9"/>
      <c r="C92" s="72"/>
      <c r="D92" s="152"/>
      <c r="E92" s="152"/>
      <c r="F92" s="16"/>
      <c r="G92" s="7"/>
      <c r="H92" s="6"/>
      <c r="I92" s="6"/>
      <c r="J92" s="7" t="s">
        <v>1</v>
      </c>
      <c r="K92" s="8" t="s">
        <v>1</v>
      </c>
      <c r="L92" s="1"/>
      <c r="M92" s="1"/>
      <c r="N92" s="1"/>
      <c r="O92" s="20">
        <f t="shared" si="25"/>
        <v>0</v>
      </c>
      <c r="P92" s="29" t="str">
        <f t="shared" si="26"/>
        <v>OK</v>
      </c>
      <c r="Q92" s="10" t="str">
        <f t="shared" si="27"/>
        <v>OK</v>
      </c>
      <c r="R92" s="10" t="str">
        <f t="shared" si="28"/>
        <v>OK</v>
      </c>
    </row>
    <row r="93" spans="1:20" ht="22.5" customHeight="1">
      <c r="A93" s="6"/>
      <c r="B93" s="9"/>
      <c r="C93" s="72"/>
      <c r="D93" s="152"/>
      <c r="E93" s="152"/>
      <c r="F93" s="15"/>
      <c r="G93" s="7"/>
      <c r="H93" s="6"/>
      <c r="I93" s="6"/>
      <c r="J93" s="7" t="s">
        <v>1</v>
      </c>
      <c r="K93" s="8" t="s">
        <v>1</v>
      </c>
      <c r="L93" s="1"/>
      <c r="M93" s="1"/>
      <c r="N93" s="1"/>
      <c r="O93" s="20">
        <f t="shared" si="25"/>
        <v>0</v>
      </c>
      <c r="P93" s="29" t="str">
        <f t="shared" si="26"/>
        <v>OK</v>
      </c>
      <c r="Q93" s="10" t="str">
        <f t="shared" si="27"/>
        <v>OK</v>
      </c>
      <c r="R93" s="10" t="str">
        <f t="shared" si="28"/>
        <v>OK</v>
      </c>
    </row>
    <row r="94" spans="1:20" ht="22.5" customHeight="1">
      <c r="A94" s="6"/>
      <c r="B94" s="9"/>
      <c r="C94" s="72"/>
      <c r="D94" s="152"/>
      <c r="E94" s="152"/>
      <c r="F94" s="15"/>
      <c r="G94" s="7"/>
      <c r="H94" s="6"/>
      <c r="I94" s="6"/>
      <c r="J94" s="7" t="s">
        <v>1</v>
      </c>
      <c r="K94" s="8" t="s">
        <v>1</v>
      </c>
      <c r="L94" s="1"/>
      <c r="M94" s="1"/>
      <c r="N94" s="1"/>
      <c r="O94" s="20">
        <f t="shared" si="25"/>
        <v>0</v>
      </c>
      <c r="P94" s="29" t="str">
        <f t="shared" si="26"/>
        <v>OK</v>
      </c>
      <c r="Q94" s="10" t="str">
        <f t="shared" si="27"/>
        <v>OK</v>
      </c>
      <c r="R94" s="10" t="str">
        <f t="shared" si="28"/>
        <v>OK</v>
      </c>
    </row>
    <row r="95" spans="1:20" ht="22.5" customHeight="1">
      <c r="A95" s="12"/>
      <c r="B95" s="13"/>
      <c r="C95" s="14"/>
      <c r="D95" s="13"/>
      <c r="E95" s="14"/>
      <c r="F95" s="14"/>
      <c r="G95" s="13"/>
      <c r="H95" s="13"/>
      <c r="I95" s="12"/>
      <c r="J95" s="12"/>
      <c r="K95" s="68" t="s">
        <v>137</v>
      </c>
      <c r="L95" s="27">
        <f>SUM(L88:L94)</f>
        <v>0</v>
      </c>
      <c r="M95" s="27">
        <f t="shared" ref="M95:N95" si="29">SUM(M88:M94)</f>
        <v>0</v>
      </c>
      <c r="N95" s="27">
        <f t="shared" si="29"/>
        <v>0</v>
      </c>
      <c r="O95" s="27">
        <f>L95-(M95+N95)</f>
        <v>0</v>
      </c>
      <c r="P95" s="76"/>
      <c r="Q95" s="77"/>
      <c r="R95" s="77"/>
    </row>
    <row r="96" spans="1:20" ht="23" customHeight="1">
      <c r="A96" s="48" t="s">
        <v>134</v>
      </c>
      <c r="B96" s="13"/>
      <c r="C96" s="14"/>
      <c r="D96" s="13"/>
      <c r="E96" s="14"/>
      <c r="F96" s="14"/>
      <c r="G96" s="13"/>
      <c r="H96" s="13"/>
      <c r="I96" s="12"/>
      <c r="J96" s="12"/>
      <c r="K96" s="12"/>
      <c r="L96" s="12"/>
      <c r="M96" s="12"/>
      <c r="N96" s="12"/>
      <c r="O96" s="12"/>
      <c r="P96" s="76"/>
      <c r="Q96" s="77"/>
      <c r="R96" s="77"/>
    </row>
    <row r="97" spans="1:20" ht="23" customHeight="1">
      <c r="A97" s="162" t="s">
        <v>217</v>
      </c>
      <c r="B97" s="160" t="s">
        <v>67</v>
      </c>
      <c r="C97" s="150" t="s">
        <v>286</v>
      </c>
      <c r="D97" s="150"/>
      <c r="E97" s="150"/>
      <c r="F97" s="150"/>
      <c r="G97" s="160" t="s">
        <v>38</v>
      </c>
      <c r="H97" s="144" t="s">
        <v>47</v>
      </c>
      <c r="I97" s="145"/>
      <c r="J97" s="145"/>
      <c r="K97" s="146"/>
      <c r="L97" s="144" t="s">
        <v>216</v>
      </c>
      <c r="M97" s="145"/>
      <c r="N97" s="145"/>
      <c r="O97" s="146"/>
      <c r="P97" s="48" t="s">
        <v>96</v>
      </c>
      <c r="Q97" s="48" t="s">
        <v>96</v>
      </c>
      <c r="R97" s="61"/>
    </row>
    <row r="98" spans="1:20" ht="23" customHeight="1">
      <c r="A98" s="161"/>
      <c r="B98" s="161"/>
      <c r="C98" s="68" t="s">
        <v>215</v>
      </c>
      <c r="D98" s="150" t="s">
        <v>120</v>
      </c>
      <c r="E98" s="150"/>
      <c r="F98" s="68" t="s">
        <v>15</v>
      </c>
      <c r="G98" s="161"/>
      <c r="H98" s="69" t="s">
        <v>29</v>
      </c>
      <c r="I98" s="69" t="s">
        <v>28</v>
      </c>
      <c r="J98" s="68" t="s">
        <v>18</v>
      </c>
      <c r="K98" s="68" t="s">
        <v>19</v>
      </c>
      <c r="L98" s="53" t="s">
        <v>109</v>
      </c>
      <c r="M98" s="53" t="s">
        <v>110</v>
      </c>
      <c r="N98" s="53" t="s">
        <v>111</v>
      </c>
      <c r="O98" s="53" t="s">
        <v>112</v>
      </c>
      <c r="P98" s="70" t="s">
        <v>104</v>
      </c>
      <c r="Q98" s="70" t="s">
        <v>116</v>
      </c>
      <c r="R98" s="70" t="s">
        <v>115</v>
      </c>
      <c r="T98" s="81" t="s">
        <v>153</v>
      </c>
    </row>
    <row r="99" spans="1:20" ht="23" customHeight="1">
      <c r="A99" s="6"/>
      <c r="B99" s="9"/>
      <c r="C99" s="72"/>
      <c r="D99" s="152"/>
      <c r="E99" s="152"/>
      <c r="F99" s="15"/>
      <c r="G99" s="7"/>
      <c r="H99" s="6"/>
      <c r="I99" s="6"/>
      <c r="J99" s="7" t="s">
        <v>1</v>
      </c>
      <c r="K99" s="8" t="s">
        <v>1</v>
      </c>
      <c r="L99" s="1"/>
      <c r="M99" s="1"/>
      <c r="N99" s="1"/>
      <c r="O99" s="20">
        <f>L99-(M99+N99)</f>
        <v>0</v>
      </c>
      <c r="P99" s="29" t="str">
        <f>IF(OR(G99="新規",G99="追加",G99=""),"OK",(IF(AND(H99="",I99=""),"NG","OK")))</f>
        <v>OK</v>
      </c>
      <c r="Q99" s="10" t="str">
        <f>IF(OR(G99="新規",G99="追加",G99=""),"OK",(IF(OR(AND(J99="",K99=""),AND(J99="",K99="□"),AND(J99="□",K99=""),AND(J99="□",K99="□")),"NG","OK")))</f>
        <v>OK</v>
      </c>
      <c r="R99" s="10" t="str">
        <f>IF(OR(AND(C99&lt;&gt;"",D99&lt;&gt;"",F99&lt;&gt;"",G99&lt;&gt;""),(C99="")),"OK","NG")</f>
        <v>OK</v>
      </c>
      <c r="T99" s="81" t="s">
        <v>161</v>
      </c>
    </row>
    <row r="100" spans="1:20" ht="23" customHeight="1">
      <c r="A100" s="6"/>
      <c r="B100" s="9"/>
      <c r="C100" s="72"/>
      <c r="D100" s="152"/>
      <c r="E100" s="152"/>
      <c r="F100" s="15"/>
      <c r="G100" s="7"/>
      <c r="H100" s="6"/>
      <c r="I100" s="6"/>
      <c r="J100" s="7" t="s">
        <v>1</v>
      </c>
      <c r="K100" s="8" t="s">
        <v>1</v>
      </c>
      <c r="L100" s="1"/>
      <c r="M100" s="1"/>
      <c r="N100" s="1"/>
      <c r="O100" s="20">
        <f t="shared" ref="O100:O105" si="30">L100-(M100+N100)</f>
        <v>0</v>
      </c>
      <c r="P100" s="29" t="str">
        <f t="shared" ref="P100:P105" si="31">IF(OR(G100="新規",G100="追加",G100=""),"OK",(IF(AND(H100="",I100=""),"NG","OK")))</f>
        <v>OK</v>
      </c>
      <c r="Q100" s="10" t="str">
        <f t="shared" ref="Q100:Q105" si="32">IF(OR(G100="新規",G100="追加",G100=""),"OK",(IF(OR(AND(J100="",K100=""),AND(J100="",K100="□"),AND(J100="□",K100=""),AND(J100="□",K100="□")),"NG","OK")))</f>
        <v>OK</v>
      </c>
      <c r="R100" s="10" t="str">
        <f t="shared" ref="R100:R105" si="33">IF(OR(AND(C100&lt;&gt;"",D100&lt;&gt;"",F100&lt;&gt;"",G100&lt;&gt;""),(C100="")),"OK","NG")</f>
        <v>OK</v>
      </c>
      <c r="T100" s="81" t="s">
        <v>218</v>
      </c>
    </row>
    <row r="101" spans="1:20" ht="23" customHeight="1">
      <c r="A101" s="6"/>
      <c r="B101" s="9"/>
      <c r="C101" s="72"/>
      <c r="D101" s="152"/>
      <c r="E101" s="152"/>
      <c r="F101" s="15"/>
      <c r="G101" s="7"/>
      <c r="H101" s="6"/>
      <c r="I101" s="6"/>
      <c r="J101" s="7" t="s">
        <v>1</v>
      </c>
      <c r="K101" s="8" t="s">
        <v>1</v>
      </c>
      <c r="L101" s="1"/>
      <c r="M101" s="1"/>
      <c r="N101" s="1"/>
      <c r="O101" s="20">
        <f t="shared" si="30"/>
        <v>0</v>
      </c>
      <c r="P101" s="29" t="str">
        <f t="shared" si="31"/>
        <v>OK</v>
      </c>
      <c r="Q101" s="10" t="str">
        <f t="shared" si="32"/>
        <v>OK</v>
      </c>
      <c r="R101" s="10" t="str">
        <f t="shared" si="33"/>
        <v>OK</v>
      </c>
      <c r="T101" s="81" t="s">
        <v>160</v>
      </c>
    </row>
    <row r="102" spans="1:20" ht="23" customHeight="1">
      <c r="A102" s="6"/>
      <c r="B102" s="9"/>
      <c r="C102" s="72"/>
      <c r="D102" s="152"/>
      <c r="E102" s="152"/>
      <c r="F102" s="15"/>
      <c r="G102" s="7"/>
      <c r="H102" s="6"/>
      <c r="I102" s="6"/>
      <c r="J102" s="7" t="s">
        <v>1</v>
      </c>
      <c r="K102" s="8" t="s">
        <v>1</v>
      </c>
      <c r="L102" s="1"/>
      <c r="M102" s="1"/>
      <c r="N102" s="1"/>
      <c r="O102" s="20">
        <f t="shared" si="30"/>
        <v>0</v>
      </c>
      <c r="P102" s="29" t="str">
        <f t="shared" si="31"/>
        <v>OK</v>
      </c>
      <c r="Q102" s="10" t="str">
        <f t="shared" si="32"/>
        <v>OK</v>
      </c>
      <c r="R102" s="10" t="str">
        <f t="shared" si="33"/>
        <v>OK</v>
      </c>
      <c r="T102" s="81" t="s">
        <v>13</v>
      </c>
    </row>
    <row r="103" spans="1:20" ht="23" customHeight="1">
      <c r="A103" s="6"/>
      <c r="B103" s="9"/>
      <c r="C103" s="72"/>
      <c r="D103" s="152"/>
      <c r="E103" s="152"/>
      <c r="F103" s="16"/>
      <c r="G103" s="7"/>
      <c r="H103" s="6"/>
      <c r="I103" s="6"/>
      <c r="J103" s="7" t="s">
        <v>1</v>
      </c>
      <c r="K103" s="8" t="s">
        <v>1</v>
      </c>
      <c r="L103" s="1"/>
      <c r="M103" s="1"/>
      <c r="N103" s="1"/>
      <c r="O103" s="20">
        <f t="shared" si="30"/>
        <v>0</v>
      </c>
      <c r="P103" s="29" t="str">
        <f t="shared" si="31"/>
        <v>OK</v>
      </c>
      <c r="Q103" s="10" t="str">
        <f>IF(OR(G103="新規",G103="追加",G103=""),"OK",(IF(OR(AND(J103="",K103=""),AND(J103="",K103="□"),AND(J103="□",K103=""),AND(J103="□",K103="□")),"NG","OK")))</f>
        <v>OK</v>
      </c>
      <c r="R103" s="10" t="str">
        <f t="shared" si="33"/>
        <v>OK</v>
      </c>
    </row>
    <row r="104" spans="1:20" ht="23" customHeight="1">
      <c r="A104" s="6"/>
      <c r="B104" s="9"/>
      <c r="C104" s="72"/>
      <c r="D104" s="152"/>
      <c r="E104" s="152"/>
      <c r="F104" s="15"/>
      <c r="G104" s="7"/>
      <c r="H104" s="6"/>
      <c r="I104" s="6"/>
      <c r="J104" s="7" t="s">
        <v>1</v>
      </c>
      <c r="K104" s="8" t="s">
        <v>1</v>
      </c>
      <c r="L104" s="1"/>
      <c r="M104" s="1"/>
      <c r="N104" s="1"/>
      <c r="O104" s="20">
        <f t="shared" si="30"/>
        <v>0</v>
      </c>
      <c r="P104" s="29" t="str">
        <f t="shared" si="31"/>
        <v>OK</v>
      </c>
      <c r="Q104" s="10" t="str">
        <f t="shared" si="32"/>
        <v>OK</v>
      </c>
      <c r="R104" s="10" t="str">
        <f t="shared" si="33"/>
        <v>OK</v>
      </c>
    </row>
    <row r="105" spans="1:20" ht="22.5" customHeight="1">
      <c r="A105" s="6"/>
      <c r="B105" s="9"/>
      <c r="C105" s="72"/>
      <c r="D105" s="152"/>
      <c r="E105" s="152"/>
      <c r="F105" s="15"/>
      <c r="G105" s="7"/>
      <c r="H105" s="6"/>
      <c r="I105" s="6"/>
      <c r="J105" s="7" t="s">
        <v>1</v>
      </c>
      <c r="K105" s="8" t="s">
        <v>1</v>
      </c>
      <c r="L105" s="1"/>
      <c r="M105" s="1"/>
      <c r="N105" s="1"/>
      <c r="O105" s="20">
        <f t="shared" si="30"/>
        <v>0</v>
      </c>
      <c r="P105" s="29" t="str">
        <f t="shared" si="31"/>
        <v>OK</v>
      </c>
      <c r="Q105" s="10" t="str">
        <f t="shared" si="32"/>
        <v>OK</v>
      </c>
      <c r="R105" s="10" t="str">
        <f t="shared" si="33"/>
        <v>OK</v>
      </c>
    </row>
    <row r="106" spans="1:20" ht="22.5" customHeight="1">
      <c r="A106" s="12"/>
      <c r="B106" s="13"/>
      <c r="C106" s="14"/>
      <c r="D106" s="13"/>
      <c r="E106" s="14"/>
      <c r="F106" s="14"/>
      <c r="G106" s="13"/>
      <c r="H106" s="13"/>
      <c r="I106" s="12"/>
      <c r="J106" s="12"/>
      <c r="K106" s="68" t="s">
        <v>137</v>
      </c>
      <c r="L106" s="27">
        <f>SUM(L99:L105)</f>
        <v>0</v>
      </c>
      <c r="M106" s="27">
        <f t="shared" ref="M106:N106" si="34">SUM(M99:M105)</f>
        <v>0</v>
      </c>
      <c r="N106" s="27">
        <f t="shared" si="34"/>
        <v>0</v>
      </c>
      <c r="O106" s="27">
        <f>L106-(M106+N106)</f>
        <v>0</v>
      </c>
      <c r="P106" s="76"/>
      <c r="Q106" s="77"/>
      <c r="R106" s="77"/>
    </row>
    <row r="107" spans="1:20" ht="22.5" customHeight="1">
      <c r="A107" s="48" t="s">
        <v>136</v>
      </c>
      <c r="B107" s="13"/>
      <c r="C107" s="14"/>
      <c r="D107" s="13"/>
      <c r="E107" s="14"/>
      <c r="F107" s="14"/>
      <c r="G107" s="13"/>
      <c r="H107" s="13"/>
      <c r="I107" s="12"/>
      <c r="J107" s="12"/>
      <c r="K107" s="12"/>
      <c r="L107" s="12"/>
      <c r="M107" s="12"/>
      <c r="N107" s="12"/>
      <c r="O107" s="12"/>
      <c r="P107" s="76"/>
      <c r="Q107" s="77"/>
      <c r="R107" s="77"/>
    </row>
    <row r="108" spans="1:20" ht="22.5" customHeight="1">
      <c r="A108" s="162" t="s">
        <v>217</v>
      </c>
      <c r="B108" s="160" t="s">
        <v>67</v>
      </c>
      <c r="C108" s="150" t="s">
        <v>286</v>
      </c>
      <c r="D108" s="150"/>
      <c r="E108" s="150"/>
      <c r="F108" s="150"/>
      <c r="G108" s="160" t="s">
        <v>38</v>
      </c>
      <c r="H108" s="144" t="s">
        <v>47</v>
      </c>
      <c r="I108" s="145"/>
      <c r="J108" s="145"/>
      <c r="K108" s="146"/>
      <c r="L108" s="144" t="s">
        <v>216</v>
      </c>
      <c r="M108" s="145"/>
      <c r="N108" s="145"/>
      <c r="O108" s="146"/>
      <c r="P108" s="48" t="s">
        <v>96</v>
      </c>
      <c r="Q108" s="48" t="s">
        <v>96</v>
      </c>
      <c r="R108" s="61"/>
    </row>
    <row r="109" spans="1:20" ht="22.5" customHeight="1">
      <c r="A109" s="161"/>
      <c r="B109" s="161"/>
      <c r="C109" s="68" t="s">
        <v>215</v>
      </c>
      <c r="D109" s="150" t="s">
        <v>120</v>
      </c>
      <c r="E109" s="150"/>
      <c r="F109" s="68" t="s">
        <v>15</v>
      </c>
      <c r="G109" s="161"/>
      <c r="H109" s="69" t="s">
        <v>29</v>
      </c>
      <c r="I109" s="69" t="s">
        <v>28</v>
      </c>
      <c r="J109" s="68" t="s">
        <v>18</v>
      </c>
      <c r="K109" s="68" t="s">
        <v>19</v>
      </c>
      <c r="L109" s="53" t="s">
        <v>109</v>
      </c>
      <c r="M109" s="53" t="s">
        <v>110</v>
      </c>
      <c r="N109" s="53" t="s">
        <v>111</v>
      </c>
      <c r="O109" s="53" t="s">
        <v>112</v>
      </c>
      <c r="P109" s="70" t="s">
        <v>104</v>
      </c>
      <c r="Q109" s="70" t="s">
        <v>116</v>
      </c>
      <c r="R109" s="70" t="s">
        <v>115</v>
      </c>
      <c r="T109" s="81" t="s">
        <v>153</v>
      </c>
    </row>
    <row r="110" spans="1:20" ht="22.5" customHeight="1">
      <c r="A110" s="6"/>
      <c r="B110" s="9"/>
      <c r="C110" s="72"/>
      <c r="D110" s="152"/>
      <c r="E110" s="152"/>
      <c r="F110" s="15"/>
      <c r="G110" s="7"/>
      <c r="H110" s="6"/>
      <c r="I110" s="6"/>
      <c r="J110" s="7" t="s">
        <v>1</v>
      </c>
      <c r="K110" s="8" t="s">
        <v>1</v>
      </c>
      <c r="L110" s="1"/>
      <c r="M110" s="1"/>
      <c r="N110" s="1"/>
      <c r="O110" s="20">
        <f>L110-(M110+N110)</f>
        <v>0</v>
      </c>
      <c r="P110" s="29" t="str">
        <f>IF(OR(G110="新規",G110="追加",G110=""),"OK",(IF(AND(H110="",I110=""),"NG","OK")))</f>
        <v>OK</v>
      </c>
      <c r="Q110" s="10" t="str">
        <f>IF(OR(G110="新規",G110="追加",G110=""),"OK",(IF(OR(AND(J110="",K110=""),AND(J110="",K110="□"),AND(J110="□",K110=""),AND(J110="□",K110="□")),"NG","OK")))</f>
        <v>OK</v>
      </c>
      <c r="R110" s="10" t="str">
        <f>IF(OR(AND(C110&lt;&gt;"",D110&lt;&gt;"",F110&lt;&gt;"",G110&lt;&gt;""),(C110="")),"OK","NG")</f>
        <v>OK</v>
      </c>
      <c r="T110" s="81" t="s">
        <v>164</v>
      </c>
    </row>
    <row r="111" spans="1:20" ht="22.5" customHeight="1">
      <c r="A111" s="6"/>
      <c r="B111" s="9"/>
      <c r="C111" s="72"/>
      <c r="D111" s="152"/>
      <c r="E111" s="152"/>
      <c r="F111" s="15"/>
      <c r="G111" s="7"/>
      <c r="H111" s="6"/>
      <c r="I111" s="6"/>
      <c r="J111" s="7" t="s">
        <v>1</v>
      </c>
      <c r="K111" s="8" t="s">
        <v>1</v>
      </c>
      <c r="L111" s="1"/>
      <c r="M111" s="1"/>
      <c r="N111" s="1"/>
      <c r="O111" s="20">
        <f t="shared" ref="O111:O116" si="35">L111-(M111+N111)</f>
        <v>0</v>
      </c>
      <c r="P111" s="29" t="str">
        <f t="shared" ref="P111:P116" si="36">IF(OR(G111="新規",G111="追加",G111=""),"OK",(IF(AND(H111="",I111=""),"NG","OK")))</f>
        <v>OK</v>
      </c>
      <c r="Q111" s="10" t="str">
        <f t="shared" ref="Q111:Q116" si="37">IF(OR(G111="新規",G111="追加",G111=""),"OK",(IF(OR(AND(J111="",K111=""),AND(J111="",K111="□"),AND(J111="□",K111=""),AND(J111="□",K111="□")),"NG","OK")))</f>
        <v>OK</v>
      </c>
      <c r="R111" s="10" t="str">
        <f t="shared" ref="R111:R115" si="38">IF(OR(AND(C111&lt;&gt;"",D111&lt;&gt;"",F111&lt;&gt;"",G111&lt;&gt;""),(C111="")),"OK","NG")</f>
        <v>OK</v>
      </c>
      <c r="T111" s="81" t="s">
        <v>13</v>
      </c>
    </row>
    <row r="112" spans="1:20" ht="22.5" customHeight="1">
      <c r="A112" s="6"/>
      <c r="B112" s="9"/>
      <c r="C112" s="72"/>
      <c r="D112" s="152"/>
      <c r="E112" s="152"/>
      <c r="F112" s="15"/>
      <c r="G112" s="7"/>
      <c r="H112" s="6"/>
      <c r="I112" s="6"/>
      <c r="J112" s="7" t="s">
        <v>1</v>
      </c>
      <c r="K112" s="8" t="s">
        <v>1</v>
      </c>
      <c r="L112" s="1"/>
      <c r="M112" s="1"/>
      <c r="N112" s="1"/>
      <c r="O112" s="20">
        <f t="shared" si="35"/>
        <v>0</v>
      </c>
      <c r="P112" s="29" t="str">
        <f t="shared" si="36"/>
        <v>OK</v>
      </c>
      <c r="Q112" s="10" t="str">
        <f t="shared" si="37"/>
        <v>OK</v>
      </c>
      <c r="R112" s="10" t="str">
        <f t="shared" si="38"/>
        <v>OK</v>
      </c>
    </row>
    <row r="113" spans="1:23" ht="22.5" customHeight="1">
      <c r="A113" s="6"/>
      <c r="B113" s="9"/>
      <c r="C113" s="72"/>
      <c r="D113" s="152"/>
      <c r="E113" s="152"/>
      <c r="F113" s="15"/>
      <c r="G113" s="7"/>
      <c r="H113" s="6"/>
      <c r="I113" s="6"/>
      <c r="J113" s="7" t="s">
        <v>1</v>
      </c>
      <c r="K113" s="8" t="s">
        <v>1</v>
      </c>
      <c r="L113" s="1"/>
      <c r="M113" s="1"/>
      <c r="N113" s="1"/>
      <c r="O113" s="20">
        <f t="shared" si="35"/>
        <v>0</v>
      </c>
      <c r="P113" s="29" t="str">
        <f t="shared" si="36"/>
        <v>OK</v>
      </c>
      <c r="Q113" s="10" t="str">
        <f t="shared" si="37"/>
        <v>OK</v>
      </c>
      <c r="R113" s="10" t="str">
        <f t="shared" si="38"/>
        <v>OK</v>
      </c>
    </row>
    <row r="114" spans="1:23" ht="22.5" customHeight="1">
      <c r="A114" s="6"/>
      <c r="B114" s="9"/>
      <c r="C114" s="72"/>
      <c r="D114" s="152"/>
      <c r="E114" s="152"/>
      <c r="F114" s="16"/>
      <c r="G114" s="7"/>
      <c r="H114" s="6"/>
      <c r="I114" s="6"/>
      <c r="J114" s="7" t="s">
        <v>1</v>
      </c>
      <c r="K114" s="8" t="s">
        <v>1</v>
      </c>
      <c r="L114" s="1"/>
      <c r="M114" s="1"/>
      <c r="N114" s="1"/>
      <c r="O114" s="20">
        <f t="shared" si="35"/>
        <v>0</v>
      </c>
      <c r="P114" s="29" t="str">
        <f t="shared" si="36"/>
        <v>OK</v>
      </c>
      <c r="Q114" s="10" t="str">
        <f t="shared" si="37"/>
        <v>OK</v>
      </c>
      <c r="R114" s="10" t="str">
        <f t="shared" si="38"/>
        <v>OK</v>
      </c>
    </row>
    <row r="115" spans="1:23" ht="22.5" customHeight="1">
      <c r="A115" s="6"/>
      <c r="B115" s="9"/>
      <c r="C115" s="72"/>
      <c r="D115" s="152"/>
      <c r="E115" s="152"/>
      <c r="F115" s="15"/>
      <c r="G115" s="7"/>
      <c r="H115" s="6"/>
      <c r="I115" s="6"/>
      <c r="J115" s="7" t="s">
        <v>1</v>
      </c>
      <c r="K115" s="8" t="s">
        <v>1</v>
      </c>
      <c r="L115" s="1"/>
      <c r="M115" s="1"/>
      <c r="N115" s="1"/>
      <c r="O115" s="20">
        <f t="shared" si="35"/>
        <v>0</v>
      </c>
      <c r="P115" s="29" t="str">
        <f t="shared" si="36"/>
        <v>OK</v>
      </c>
      <c r="Q115" s="10" t="str">
        <f t="shared" si="37"/>
        <v>OK</v>
      </c>
      <c r="R115" s="10" t="str">
        <f t="shared" si="38"/>
        <v>OK</v>
      </c>
    </row>
    <row r="116" spans="1:23" ht="22.5" customHeight="1">
      <c r="A116" s="6"/>
      <c r="B116" s="9"/>
      <c r="C116" s="72"/>
      <c r="D116" s="152"/>
      <c r="E116" s="152"/>
      <c r="F116" s="15"/>
      <c r="G116" s="7"/>
      <c r="H116" s="6"/>
      <c r="I116" s="6"/>
      <c r="J116" s="7" t="s">
        <v>1</v>
      </c>
      <c r="K116" s="8" t="s">
        <v>1</v>
      </c>
      <c r="L116" s="1"/>
      <c r="M116" s="1"/>
      <c r="N116" s="1"/>
      <c r="O116" s="20">
        <f t="shared" si="35"/>
        <v>0</v>
      </c>
      <c r="P116" s="29" t="str">
        <f t="shared" si="36"/>
        <v>OK</v>
      </c>
      <c r="Q116" s="10" t="str">
        <f t="shared" si="37"/>
        <v>OK</v>
      </c>
      <c r="R116" s="10" t="str">
        <f>IF(OR(AND(C116&lt;&gt;"",D116&lt;&gt;"",F116&lt;&gt;"",G116&lt;&gt;""),(C116="")),"OK","NG")</f>
        <v>OK</v>
      </c>
    </row>
    <row r="117" spans="1:23" ht="22.5" customHeight="1">
      <c r="A117" s="12"/>
      <c r="B117" s="13"/>
      <c r="C117" s="14"/>
      <c r="D117" s="13"/>
      <c r="E117" s="14"/>
      <c r="F117" s="14"/>
      <c r="G117" s="13"/>
      <c r="H117" s="13"/>
      <c r="I117" s="12"/>
      <c r="J117" s="12"/>
      <c r="K117" s="68" t="s">
        <v>137</v>
      </c>
      <c r="L117" s="27">
        <f>SUM(L110:L116)</f>
        <v>0</v>
      </c>
      <c r="M117" s="27">
        <f t="shared" ref="M117:N117" si="39">SUM(M110:M116)</f>
        <v>0</v>
      </c>
      <c r="N117" s="27">
        <f t="shared" si="39"/>
        <v>0</v>
      </c>
      <c r="O117" s="27">
        <f>L117-(M117+N117)</f>
        <v>0</v>
      </c>
      <c r="P117" s="76"/>
      <c r="Q117" s="77"/>
      <c r="R117" s="77"/>
    </row>
    <row r="118" spans="1:23" ht="13">
      <c r="F118" s="85"/>
    </row>
    <row r="119" spans="1:23" s="61" customFormat="1" ht="13">
      <c r="A119" s="142" t="s">
        <v>139</v>
      </c>
      <c r="B119" s="143"/>
      <c r="C119" s="53" t="s">
        <v>138</v>
      </c>
      <c r="D119" s="53" t="s">
        <v>110</v>
      </c>
      <c r="E119" s="53" t="s">
        <v>111</v>
      </c>
      <c r="F119" s="53" t="s">
        <v>112</v>
      </c>
      <c r="G119" s="53" t="s">
        <v>165</v>
      </c>
      <c r="H119" s="142" t="s">
        <v>17</v>
      </c>
      <c r="I119" s="159"/>
      <c r="J119" s="136" t="s">
        <v>208</v>
      </c>
      <c r="K119" s="136"/>
      <c r="L119" s="136"/>
      <c r="M119" s="136"/>
      <c r="P119" s="87" t="s">
        <v>198</v>
      </c>
      <c r="Q119" s="88" t="s">
        <v>70</v>
      </c>
      <c r="R119" s="88" t="s">
        <v>84</v>
      </c>
    </row>
    <row r="120" spans="1:23" ht="22.5" customHeight="1">
      <c r="A120" s="153" t="s">
        <v>237</v>
      </c>
      <c r="B120" s="154"/>
      <c r="C120" s="100">
        <f>L40</f>
        <v>0</v>
      </c>
      <c r="D120" s="100">
        <f t="shared" ref="D120:F120" si="40">M40</f>
        <v>0</v>
      </c>
      <c r="E120" s="100">
        <f t="shared" si="40"/>
        <v>0</v>
      </c>
      <c r="F120" s="100">
        <f t="shared" si="40"/>
        <v>0</v>
      </c>
      <c r="G120" s="163">
        <f>SUM(D120:D122)</f>
        <v>0</v>
      </c>
      <c r="H120" s="157"/>
      <c r="I120" s="158"/>
      <c r="J120" s="151" t="s">
        <v>209</v>
      </c>
      <c r="K120" s="151"/>
      <c r="L120" s="151"/>
      <c r="M120" s="151"/>
      <c r="N120" s="89"/>
      <c r="O120" s="89"/>
      <c r="P120" s="29" t="str">
        <f>IF(G120&lt;=2500000,"OK","NG")</f>
        <v>OK</v>
      </c>
      <c r="Q120" s="10" t="str">
        <f t="shared" ref="Q120:Q126" si="41">IF(D120&lt;=C120/2,"OK","NG")</f>
        <v>OK</v>
      </c>
      <c r="R120" s="10" t="str">
        <f t="shared" ref="R120:R126" si="42">IF(C120=D120+E120+F120,"OK","NG")</f>
        <v>OK</v>
      </c>
      <c r="S120" s="90"/>
      <c r="T120" s="70"/>
      <c r="U120" s="70"/>
      <c r="V120" s="70"/>
      <c r="W120" s="70"/>
    </row>
    <row r="121" spans="1:23" ht="22.5" customHeight="1">
      <c r="A121" s="155" t="s">
        <v>238</v>
      </c>
      <c r="B121" s="156"/>
      <c r="C121" s="100">
        <f>L51</f>
        <v>0</v>
      </c>
      <c r="D121" s="100">
        <f t="shared" ref="D121:F121" si="43">M51</f>
        <v>0</v>
      </c>
      <c r="E121" s="100">
        <f t="shared" si="43"/>
        <v>0</v>
      </c>
      <c r="F121" s="100">
        <f t="shared" si="43"/>
        <v>0</v>
      </c>
      <c r="G121" s="164"/>
      <c r="H121" s="157"/>
      <c r="I121" s="158"/>
      <c r="J121" s="151"/>
      <c r="K121" s="151"/>
      <c r="L121" s="151"/>
      <c r="M121" s="151"/>
      <c r="N121" s="89"/>
      <c r="O121" s="89"/>
      <c r="P121" s="73" t="s">
        <v>152</v>
      </c>
      <c r="Q121" s="10" t="str">
        <f t="shared" si="41"/>
        <v>OK</v>
      </c>
      <c r="R121" s="10" t="str">
        <f t="shared" si="42"/>
        <v>OK</v>
      </c>
      <c r="S121" s="36"/>
    </row>
    <row r="122" spans="1:23" ht="22.5" customHeight="1">
      <c r="A122" s="155" t="s">
        <v>239</v>
      </c>
      <c r="B122" s="156"/>
      <c r="C122" s="100">
        <f>L62</f>
        <v>0</v>
      </c>
      <c r="D122" s="100">
        <f t="shared" ref="D122:F122" si="44">M62</f>
        <v>0</v>
      </c>
      <c r="E122" s="100">
        <f t="shared" si="44"/>
        <v>0</v>
      </c>
      <c r="F122" s="100">
        <f t="shared" si="44"/>
        <v>0</v>
      </c>
      <c r="G122" s="165"/>
      <c r="H122" s="32"/>
      <c r="I122" s="33"/>
      <c r="J122" s="151"/>
      <c r="K122" s="151"/>
      <c r="L122" s="151"/>
      <c r="M122" s="151"/>
      <c r="N122" s="89"/>
      <c r="O122" s="89"/>
      <c r="P122" s="73" t="s">
        <v>152</v>
      </c>
      <c r="Q122" s="10" t="str">
        <f t="shared" si="41"/>
        <v>OK</v>
      </c>
      <c r="R122" s="10" t="str">
        <f t="shared" si="42"/>
        <v>OK</v>
      </c>
      <c r="S122" s="36"/>
    </row>
    <row r="123" spans="1:23" ht="22.5" customHeight="1">
      <c r="A123" s="155" t="s">
        <v>240</v>
      </c>
      <c r="B123" s="156"/>
      <c r="C123" s="100">
        <f>L73</f>
        <v>0</v>
      </c>
      <c r="D123" s="100">
        <f t="shared" ref="D123:F123" si="45">M73</f>
        <v>0</v>
      </c>
      <c r="E123" s="100">
        <f t="shared" si="45"/>
        <v>0</v>
      </c>
      <c r="F123" s="100">
        <f t="shared" si="45"/>
        <v>0</v>
      </c>
      <c r="G123" s="100">
        <f>D123</f>
        <v>0</v>
      </c>
      <c r="H123" s="32"/>
      <c r="I123" s="33"/>
      <c r="J123" s="150" t="s">
        <v>210</v>
      </c>
      <c r="K123" s="150"/>
      <c r="L123" s="150"/>
      <c r="M123" s="150"/>
      <c r="N123" s="89"/>
      <c r="O123" s="89"/>
      <c r="P123" s="29" t="str">
        <f>IF(G123&lt;=2500000,"OK","NG")</f>
        <v>OK</v>
      </c>
      <c r="Q123" s="10" t="str">
        <f t="shared" si="41"/>
        <v>OK</v>
      </c>
      <c r="R123" s="10" t="str">
        <f t="shared" si="42"/>
        <v>OK</v>
      </c>
      <c r="S123" s="36"/>
    </row>
    <row r="124" spans="1:23" ht="22.5" customHeight="1">
      <c r="A124" s="155" t="s">
        <v>131</v>
      </c>
      <c r="B124" s="156"/>
      <c r="C124" s="100">
        <f>L84</f>
        <v>0</v>
      </c>
      <c r="D124" s="100">
        <f t="shared" ref="D124:F124" si="46">M84</f>
        <v>0</v>
      </c>
      <c r="E124" s="100">
        <f t="shared" si="46"/>
        <v>0</v>
      </c>
      <c r="F124" s="100">
        <f t="shared" si="46"/>
        <v>0</v>
      </c>
      <c r="G124" s="100">
        <f>D124</f>
        <v>0</v>
      </c>
      <c r="H124" s="32"/>
      <c r="I124" s="33"/>
      <c r="J124" s="150" t="s">
        <v>211</v>
      </c>
      <c r="K124" s="150"/>
      <c r="L124" s="150"/>
      <c r="M124" s="150"/>
      <c r="N124" s="89"/>
      <c r="O124" s="89"/>
      <c r="P124" s="29" t="str">
        <f>IF(G124&lt;=5000000,"OK","NG")</f>
        <v>OK</v>
      </c>
      <c r="Q124" s="10" t="str">
        <f t="shared" si="41"/>
        <v>OK</v>
      </c>
      <c r="R124" s="10" t="str">
        <f t="shared" si="42"/>
        <v>OK</v>
      </c>
      <c r="S124" s="36"/>
    </row>
    <row r="125" spans="1:23" ht="22.5" customHeight="1">
      <c r="A125" s="155" t="s">
        <v>241</v>
      </c>
      <c r="B125" s="156"/>
      <c r="C125" s="100">
        <f>L95</f>
        <v>0</v>
      </c>
      <c r="D125" s="100">
        <f t="shared" ref="D125:F125" si="47">M95</f>
        <v>0</v>
      </c>
      <c r="E125" s="100">
        <f t="shared" si="47"/>
        <v>0</v>
      </c>
      <c r="F125" s="100">
        <f t="shared" si="47"/>
        <v>0</v>
      </c>
      <c r="G125" s="183">
        <f>SUM(D125:D126)</f>
        <v>0</v>
      </c>
      <c r="H125" s="32"/>
      <c r="I125" s="33"/>
      <c r="J125" s="151" t="s">
        <v>212</v>
      </c>
      <c r="K125" s="151"/>
      <c r="L125" s="151"/>
      <c r="M125" s="151"/>
      <c r="N125" s="89"/>
      <c r="O125" s="89"/>
      <c r="P125" s="29" t="str">
        <f>IF(G125&lt;=2500000,"OK","NG")</f>
        <v>OK</v>
      </c>
      <c r="Q125" s="10" t="str">
        <f t="shared" si="41"/>
        <v>OK</v>
      </c>
      <c r="R125" s="10" t="str">
        <f t="shared" si="42"/>
        <v>OK</v>
      </c>
      <c r="S125" s="36"/>
    </row>
    <row r="126" spans="1:23" ht="22.5" customHeight="1">
      <c r="A126" s="155" t="s">
        <v>242</v>
      </c>
      <c r="B126" s="156"/>
      <c r="C126" s="100">
        <f>L106</f>
        <v>0</v>
      </c>
      <c r="D126" s="100">
        <f t="shared" ref="D126:F126" si="48">M106</f>
        <v>0</v>
      </c>
      <c r="E126" s="100">
        <f t="shared" si="48"/>
        <v>0</v>
      </c>
      <c r="F126" s="100">
        <f t="shared" si="48"/>
        <v>0</v>
      </c>
      <c r="G126" s="184"/>
      <c r="H126" s="32"/>
      <c r="I126" s="33"/>
      <c r="J126" s="151"/>
      <c r="K126" s="151"/>
      <c r="L126" s="151"/>
      <c r="M126" s="151"/>
      <c r="N126" s="89"/>
      <c r="O126" s="89"/>
      <c r="P126" s="73" t="s">
        <v>152</v>
      </c>
      <c r="Q126" s="10" t="str">
        <f t="shared" si="41"/>
        <v>OK</v>
      </c>
      <c r="R126" s="10" t="str">
        <f t="shared" si="42"/>
        <v>OK</v>
      </c>
      <c r="S126" s="36"/>
    </row>
    <row r="127" spans="1:23" ht="22.5" customHeight="1">
      <c r="A127" s="155" t="s">
        <v>135</v>
      </c>
      <c r="B127" s="156"/>
      <c r="C127" s="100">
        <f>L117</f>
        <v>0</v>
      </c>
      <c r="D127" s="100">
        <f t="shared" ref="D127:F127" si="49">M117</f>
        <v>0</v>
      </c>
      <c r="E127" s="100">
        <f t="shared" si="49"/>
        <v>0</v>
      </c>
      <c r="F127" s="100">
        <f t="shared" si="49"/>
        <v>0</v>
      </c>
      <c r="G127" s="100">
        <f>D127</f>
        <v>0</v>
      </c>
      <c r="H127" s="157"/>
      <c r="I127" s="158"/>
      <c r="J127" s="150" t="s">
        <v>287</v>
      </c>
      <c r="K127" s="150"/>
      <c r="L127" s="150"/>
      <c r="M127" s="150"/>
      <c r="N127" s="89"/>
      <c r="O127" s="89"/>
      <c r="P127" s="29" t="str">
        <f>IF(G127&lt;=2500000,"OK","NG")</f>
        <v>OK</v>
      </c>
      <c r="Q127" s="10" t="str">
        <f>IF(D127&lt;=C127/2,"OK","NG")</f>
        <v>OK</v>
      </c>
      <c r="R127" s="10" t="str">
        <f>IF(C127=D127+E127+F127,"OK","NG")</f>
        <v>OK</v>
      </c>
      <c r="S127" s="36"/>
    </row>
    <row r="128" spans="1:23" ht="22.5" customHeight="1">
      <c r="A128" s="174" t="s">
        <v>14</v>
      </c>
      <c r="B128" s="175"/>
      <c r="C128" s="100">
        <f>SUM(C120:C127)</f>
        <v>0</v>
      </c>
      <c r="D128" s="100">
        <f>SUM(D120:D127)</f>
        <v>0</v>
      </c>
      <c r="E128" s="100">
        <f t="shared" ref="E128:F128" si="50">SUM(E120:E127)</f>
        <v>0</v>
      </c>
      <c r="F128" s="100">
        <f t="shared" si="50"/>
        <v>0</v>
      </c>
      <c r="G128" s="100">
        <f>D128</f>
        <v>0</v>
      </c>
      <c r="H128" s="157"/>
      <c r="I128" s="158"/>
      <c r="J128" s="177" t="s">
        <v>213</v>
      </c>
      <c r="K128" s="177"/>
      <c r="L128" s="177"/>
      <c r="M128" s="177"/>
      <c r="N128" s="89"/>
      <c r="P128" s="29" t="str">
        <f>IF(OR(C128=0,AND(G128&gt;=150000,G128&lt;=10000000)),"OK","NG")</f>
        <v>OK</v>
      </c>
      <c r="Q128" s="10" t="str">
        <f>IF(D128&lt;=C128/2,"OK","NG")</f>
        <v>OK</v>
      </c>
      <c r="R128" s="10" t="str">
        <f>IF(C128=D128+E128+F128,"OK","NG")</f>
        <v>OK</v>
      </c>
    </row>
    <row r="129" spans="1:16" ht="13"/>
    <row r="130" spans="1:16" ht="22.5" customHeight="1">
      <c r="A130" s="48" t="s">
        <v>196</v>
      </c>
    </row>
    <row r="131" spans="1:16" ht="15" customHeight="1">
      <c r="A131" s="139" t="s">
        <v>205</v>
      </c>
      <c r="B131" s="139"/>
      <c r="C131" s="139"/>
      <c r="D131" s="139"/>
      <c r="E131" s="139"/>
      <c r="F131" s="139"/>
      <c r="G131" s="139"/>
      <c r="H131" s="139"/>
      <c r="I131" s="139"/>
      <c r="J131" s="139"/>
      <c r="K131" s="50" t="s">
        <v>82</v>
      </c>
      <c r="P131" s="49" t="s">
        <v>55</v>
      </c>
    </row>
    <row r="132" spans="1:16" ht="15" customHeight="1">
      <c r="A132" s="176" t="s">
        <v>204</v>
      </c>
      <c r="B132" s="176"/>
      <c r="C132" s="176"/>
      <c r="D132" s="176"/>
      <c r="E132" s="176"/>
      <c r="F132" s="176"/>
      <c r="G132" s="176"/>
      <c r="H132" s="176"/>
      <c r="I132" s="176"/>
      <c r="J132" s="176"/>
      <c r="K132" s="56" t="s">
        <v>166</v>
      </c>
      <c r="P132" s="49" t="s">
        <v>167</v>
      </c>
    </row>
    <row r="133" spans="1:16" ht="15" customHeight="1">
      <c r="A133" s="176" t="s">
        <v>199</v>
      </c>
      <c r="B133" s="176"/>
      <c r="C133" s="176"/>
      <c r="D133" s="176"/>
      <c r="E133" s="176"/>
      <c r="F133" s="176"/>
      <c r="G133" s="176"/>
      <c r="H133" s="176"/>
      <c r="I133" s="176"/>
      <c r="J133" s="176"/>
      <c r="K133" s="56" t="s">
        <v>166</v>
      </c>
    </row>
    <row r="134" spans="1:16" ht="15" customHeight="1">
      <c r="A134" s="176" t="s">
        <v>200</v>
      </c>
      <c r="B134" s="176"/>
      <c r="C134" s="176"/>
      <c r="D134" s="176"/>
      <c r="E134" s="176"/>
      <c r="F134" s="176"/>
      <c r="G134" s="176"/>
      <c r="H134" s="176"/>
      <c r="I134" s="176"/>
      <c r="J134" s="176"/>
      <c r="K134" s="56" t="s">
        <v>166</v>
      </c>
    </row>
    <row r="135" spans="1:16" ht="15" customHeight="1">
      <c r="A135" s="176" t="s">
        <v>201</v>
      </c>
      <c r="B135" s="176"/>
      <c r="C135" s="176"/>
      <c r="D135" s="176"/>
      <c r="E135" s="176"/>
      <c r="F135" s="176"/>
      <c r="G135" s="176"/>
      <c r="H135" s="176"/>
      <c r="I135" s="176"/>
      <c r="J135" s="176"/>
      <c r="K135" s="56" t="s">
        <v>166</v>
      </c>
    </row>
    <row r="136" spans="1:16" ht="15" customHeight="1">
      <c r="A136" s="176" t="s">
        <v>289</v>
      </c>
      <c r="B136" s="176"/>
      <c r="C136" s="176"/>
      <c r="D136" s="176"/>
      <c r="E136" s="176"/>
      <c r="F136" s="176"/>
      <c r="G136" s="176"/>
      <c r="H136" s="176"/>
      <c r="I136" s="176"/>
      <c r="J136" s="176"/>
      <c r="K136" s="56" t="s">
        <v>166</v>
      </c>
    </row>
    <row r="137" spans="1:16" ht="15" customHeight="1">
      <c r="A137" s="176" t="s">
        <v>202</v>
      </c>
      <c r="B137" s="176"/>
      <c r="C137" s="176"/>
      <c r="D137" s="176"/>
      <c r="E137" s="176"/>
      <c r="F137" s="176"/>
      <c r="G137" s="176"/>
      <c r="H137" s="176"/>
      <c r="I137" s="176"/>
      <c r="J137" s="176"/>
      <c r="K137" s="56" t="s">
        <v>166</v>
      </c>
    </row>
    <row r="138" spans="1:16" ht="15" customHeight="1">
      <c r="A138" s="176" t="s">
        <v>203</v>
      </c>
      <c r="B138" s="176"/>
      <c r="C138" s="176"/>
      <c r="D138" s="176"/>
      <c r="E138" s="176"/>
      <c r="F138" s="176"/>
      <c r="G138" s="176"/>
      <c r="H138" s="176"/>
      <c r="I138" s="176"/>
      <c r="J138" s="176"/>
      <c r="K138" s="56" t="s">
        <v>166</v>
      </c>
    </row>
    <row r="139" spans="1:16" ht="15" customHeight="1">
      <c r="A139" s="17"/>
      <c r="B139" s="17"/>
      <c r="C139" s="17"/>
      <c r="D139" s="17"/>
      <c r="E139" s="17"/>
      <c r="J139" s="93" t="s">
        <v>141</v>
      </c>
      <c r="K139" s="99">
        <f>COUNTIF(K132:K138,"☑")</f>
        <v>0</v>
      </c>
    </row>
    <row r="140" spans="1:16" ht="15" customHeight="1">
      <c r="A140" s="17"/>
      <c r="B140" s="17"/>
      <c r="C140" s="17"/>
      <c r="D140" s="17"/>
      <c r="E140" s="17"/>
      <c r="H140" s="17"/>
    </row>
    <row r="141" spans="1:16" ht="15" customHeight="1">
      <c r="A141" s="48" t="s">
        <v>206</v>
      </c>
    </row>
    <row r="142" spans="1:16" ht="15" customHeight="1">
      <c r="A142" s="180" t="s">
        <v>57</v>
      </c>
      <c r="B142" s="180"/>
      <c r="C142" s="180"/>
      <c r="D142" s="180"/>
      <c r="E142" s="180"/>
      <c r="F142" s="180"/>
      <c r="G142" s="180"/>
      <c r="H142" s="180"/>
      <c r="I142" s="180"/>
      <c r="J142" s="180"/>
      <c r="K142" s="180"/>
      <c r="P142" s="95" t="s">
        <v>80</v>
      </c>
    </row>
    <row r="143" spans="1:16" ht="15" customHeight="1">
      <c r="A143" s="50" t="s">
        <v>2</v>
      </c>
      <c r="B143" s="140" t="s">
        <v>3</v>
      </c>
      <c r="C143" s="181"/>
      <c r="D143" s="181"/>
      <c r="E143" s="181"/>
      <c r="F143" s="181"/>
      <c r="G143" s="181"/>
      <c r="H143" s="181"/>
      <c r="I143" s="181"/>
      <c r="J143" s="141"/>
    </row>
    <row r="144" spans="1:16" ht="15" customHeight="1">
      <c r="A144" s="3" t="s">
        <v>1</v>
      </c>
      <c r="B144" s="182" t="s">
        <v>69</v>
      </c>
      <c r="C144" s="167"/>
      <c r="D144" s="167"/>
      <c r="E144" s="167"/>
      <c r="F144" s="167"/>
      <c r="G144" s="167"/>
      <c r="H144" s="167"/>
      <c r="I144" s="167"/>
      <c r="J144" s="168"/>
      <c r="P144" s="29" t="str">
        <f>IF(C128=0,"OK",IF(AND(A144="☑",A145="☑",A146="☑"),"OK","NG"))</f>
        <v>OK</v>
      </c>
    </row>
    <row r="145" spans="1:13" ht="15" customHeight="1">
      <c r="A145" s="3" t="s">
        <v>1</v>
      </c>
      <c r="B145" s="182" t="s">
        <v>117</v>
      </c>
      <c r="C145" s="167"/>
      <c r="D145" s="167"/>
      <c r="E145" s="167"/>
      <c r="F145" s="167"/>
      <c r="G145" s="167"/>
      <c r="H145" s="167"/>
      <c r="I145" s="167"/>
      <c r="J145" s="168"/>
    </row>
    <row r="146" spans="1:13" ht="15" customHeight="1">
      <c r="A146" s="3" t="s">
        <v>1</v>
      </c>
      <c r="B146" s="182" t="s">
        <v>288</v>
      </c>
      <c r="C146" s="167"/>
      <c r="D146" s="167"/>
      <c r="E146" s="167"/>
      <c r="F146" s="167"/>
      <c r="G146" s="167"/>
      <c r="H146" s="167"/>
      <c r="I146" s="167"/>
      <c r="J146" s="168"/>
    </row>
    <row r="147" spans="1:13" ht="15" customHeight="1"/>
    <row r="148" spans="1:13" ht="15" customHeight="1">
      <c r="A148" s="48" t="s">
        <v>207</v>
      </c>
    </row>
    <row r="149" spans="1:13" ht="15" customHeight="1">
      <c r="A149" s="50" t="s">
        <v>2</v>
      </c>
      <c r="B149" s="139" t="s">
        <v>4</v>
      </c>
      <c r="C149" s="139"/>
      <c r="D149" s="139"/>
      <c r="E149" s="139"/>
      <c r="F149" s="140" t="s">
        <v>97</v>
      </c>
      <c r="G149" s="141"/>
      <c r="H149" s="140" t="s">
        <v>20</v>
      </c>
      <c r="I149" s="141"/>
      <c r="J149" s="139" t="s">
        <v>17</v>
      </c>
      <c r="K149" s="139"/>
      <c r="L149" s="139"/>
      <c r="M149" s="139"/>
    </row>
    <row r="150" spans="1:13" ht="18.75" customHeight="1">
      <c r="A150" s="3" t="s">
        <v>1</v>
      </c>
      <c r="B150" s="138" t="s">
        <v>23</v>
      </c>
      <c r="C150" s="138"/>
      <c r="D150" s="138"/>
      <c r="E150" s="138"/>
      <c r="F150" s="142" t="s">
        <v>22</v>
      </c>
      <c r="G150" s="143"/>
      <c r="H150" s="142" t="s">
        <v>98</v>
      </c>
      <c r="I150" s="143"/>
      <c r="J150" s="138" t="s">
        <v>143</v>
      </c>
      <c r="K150" s="138"/>
      <c r="L150" s="138"/>
      <c r="M150" s="138"/>
    </row>
    <row r="151" spans="1:13" ht="18.75" customHeight="1">
      <c r="A151" s="3" t="s">
        <v>1</v>
      </c>
      <c r="B151" s="138" t="s">
        <v>25</v>
      </c>
      <c r="C151" s="138"/>
      <c r="D151" s="138"/>
      <c r="E151" s="138"/>
      <c r="F151" s="142" t="s">
        <v>16</v>
      </c>
      <c r="G151" s="143"/>
      <c r="H151" s="142" t="s">
        <v>21</v>
      </c>
      <c r="I151" s="143"/>
      <c r="J151" s="138" t="s">
        <v>100</v>
      </c>
      <c r="K151" s="138"/>
      <c r="L151" s="138"/>
      <c r="M151" s="138"/>
    </row>
    <row r="152" spans="1:13" ht="18.75" customHeight="1">
      <c r="A152" s="3" t="s">
        <v>1</v>
      </c>
      <c r="B152" s="138" t="s">
        <v>24</v>
      </c>
      <c r="C152" s="138"/>
      <c r="D152" s="138"/>
      <c r="E152" s="138"/>
      <c r="F152" s="142" t="s">
        <v>16</v>
      </c>
      <c r="G152" s="143"/>
      <c r="H152" s="142" t="s">
        <v>21</v>
      </c>
      <c r="I152" s="143"/>
      <c r="J152" s="138" t="s">
        <v>26</v>
      </c>
      <c r="K152" s="138"/>
      <c r="L152" s="138"/>
      <c r="M152" s="138"/>
    </row>
    <row r="153" spans="1:13" ht="18.75" customHeight="1">
      <c r="A153" s="3" t="s">
        <v>1</v>
      </c>
      <c r="B153" s="138" t="s">
        <v>90</v>
      </c>
      <c r="C153" s="138"/>
      <c r="D153" s="138"/>
      <c r="E153" s="138"/>
      <c r="F153" s="142" t="s">
        <v>5</v>
      </c>
      <c r="G153" s="143"/>
      <c r="H153" s="159" t="s">
        <v>16</v>
      </c>
      <c r="I153" s="143"/>
      <c r="J153" s="138" t="s">
        <v>99</v>
      </c>
      <c r="K153" s="138"/>
      <c r="L153" s="138"/>
      <c r="M153" s="138"/>
    </row>
    <row r="154" spans="1:13" ht="18.75" customHeight="1">
      <c r="A154" s="3" t="s">
        <v>1</v>
      </c>
      <c r="B154" s="138" t="s">
        <v>283</v>
      </c>
      <c r="C154" s="138"/>
      <c r="D154" s="138"/>
      <c r="E154" s="138"/>
      <c r="F154" s="142" t="s">
        <v>5</v>
      </c>
      <c r="G154" s="143"/>
      <c r="H154" s="136" t="s">
        <v>16</v>
      </c>
      <c r="I154" s="136"/>
      <c r="J154" s="138" t="s">
        <v>284</v>
      </c>
      <c r="K154" s="138"/>
      <c r="L154" s="138"/>
      <c r="M154" s="138"/>
    </row>
  </sheetData>
  <sheetProtection algorithmName="SHA-512" hashValue="OvoT1jurViTbtAkE8ykw9csE5ZK2qxjwNZBEUvmUSCl6e5+WW0+2apOrJCOdZ8tyD2CMH2YNXilcZeOECcQRaw==" saltValue="SFNZHB71Z6qdUkP/PK70aA==" spinCount="100000" sheet="1" objects="1" scenarios="1"/>
  <mergeCells count="198">
    <mergeCell ref="A1:O1"/>
    <mergeCell ref="B3:E3"/>
    <mergeCell ref="B4:E4"/>
    <mergeCell ref="P4:P5"/>
    <mergeCell ref="B5:E5"/>
    <mergeCell ref="B6:E6"/>
    <mergeCell ref="M14:O14"/>
    <mergeCell ref="M15:O15"/>
    <mergeCell ref="M16:O16"/>
    <mergeCell ref="M17:O17"/>
    <mergeCell ref="M18:O18"/>
    <mergeCell ref="M19:O19"/>
    <mergeCell ref="F9:I9"/>
    <mergeCell ref="J9:L9"/>
    <mergeCell ref="M10:O10"/>
    <mergeCell ref="M11:O11"/>
    <mergeCell ref="M12:O12"/>
    <mergeCell ref="M13:O13"/>
    <mergeCell ref="N26:O26"/>
    <mergeCell ref="A31:A32"/>
    <mergeCell ref="B31:B32"/>
    <mergeCell ref="C31:F31"/>
    <mergeCell ref="G31:G32"/>
    <mergeCell ref="H31:K31"/>
    <mergeCell ref="L31:O31"/>
    <mergeCell ref="D32:E32"/>
    <mergeCell ref="M20:O20"/>
    <mergeCell ref="M21:O21"/>
    <mergeCell ref="M22:O22"/>
    <mergeCell ref="M23:O23"/>
    <mergeCell ref="M24:O24"/>
    <mergeCell ref="M25:O25"/>
    <mergeCell ref="D39:E39"/>
    <mergeCell ref="A42:A43"/>
    <mergeCell ref="B42:B43"/>
    <mergeCell ref="C42:F42"/>
    <mergeCell ref="G42:G43"/>
    <mergeCell ref="H42:K42"/>
    <mergeCell ref="D33:E33"/>
    <mergeCell ref="D34:E34"/>
    <mergeCell ref="D35:E35"/>
    <mergeCell ref="D36:E36"/>
    <mergeCell ref="D37:E37"/>
    <mergeCell ref="D38:E38"/>
    <mergeCell ref="A53:A54"/>
    <mergeCell ref="B53:B54"/>
    <mergeCell ref="C53:F53"/>
    <mergeCell ref="L42:O42"/>
    <mergeCell ref="D43:E43"/>
    <mergeCell ref="D44:E44"/>
    <mergeCell ref="D45:E45"/>
    <mergeCell ref="D46:E46"/>
    <mergeCell ref="D47:E47"/>
    <mergeCell ref="G53:G54"/>
    <mergeCell ref="H53:K53"/>
    <mergeCell ref="L53:O53"/>
    <mergeCell ref="D54:E54"/>
    <mergeCell ref="D55:E55"/>
    <mergeCell ref="D56:E56"/>
    <mergeCell ref="D48:E48"/>
    <mergeCell ref="D49:E49"/>
    <mergeCell ref="D50:E50"/>
    <mergeCell ref="H64:K64"/>
    <mergeCell ref="L64:O64"/>
    <mergeCell ref="D65:E65"/>
    <mergeCell ref="D66:E66"/>
    <mergeCell ref="D67:E67"/>
    <mergeCell ref="D57:E57"/>
    <mergeCell ref="D58:E58"/>
    <mergeCell ref="D59:E59"/>
    <mergeCell ref="D60:E60"/>
    <mergeCell ref="D61:E61"/>
    <mergeCell ref="C64:F64"/>
    <mergeCell ref="D68:E68"/>
    <mergeCell ref="D69:E69"/>
    <mergeCell ref="D70:E70"/>
    <mergeCell ref="D71:E71"/>
    <mergeCell ref="D72:E72"/>
    <mergeCell ref="A75:A76"/>
    <mergeCell ref="B75:B76"/>
    <mergeCell ref="C75:F75"/>
    <mergeCell ref="G64:G65"/>
    <mergeCell ref="A64:A65"/>
    <mergeCell ref="B64:B65"/>
    <mergeCell ref="A86:A87"/>
    <mergeCell ref="B86:B87"/>
    <mergeCell ref="C86:F86"/>
    <mergeCell ref="G75:G76"/>
    <mergeCell ref="H75:K75"/>
    <mergeCell ref="L75:O75"/>
    <mergeCell ref="D76:E76"/>
    <mergeCell ref="D77:E77"/>
    <mergeCell ref="D78:E78"/>
    <mergeCell ref="G86:G87"/>
    <mergeCell ref="H86:K86"/>
    <mergeCell ref="L86:O86"/>
    <mergeCell ref="D87:E87"/>
    <mergeCell ref="D88:E88"/>
    <mergeCell ref="D89:E89"/>
    <mergeCell ref="D79:E79"/>
    <mergeCell ref="D80:E80"/>
    <mergeCell ref="D81:E81"/>
    <mergeCell ref="D82:E82"/>
    <mergeCell ref="D83:E83"/>
    <mergeCell ref="H97:K97"/>
    <mergeCell ref="L97:O97"/>
    <mergeCell ref="D98:E98"/>
    <mergeCell ref="D99:E99"/>
    <mergeCell ref="D100:E100"/>
    <mergeCell ref="D90:E90"/>
    <mergeCell ref="D91:E91"/>
    <mergeCell ref="D92:E92"/>
    <mergeCell ref="D93:E93"/>
    <mergeCell ref="D94:E94"/>
    <mergeCell ref="C97:F97"/>
    <mergeCell ref="D101:E101"/>
    <mergeCell ref="D102:E102"/>
    <mergeCell ref="D103:E103"/>
    <mergeCell ref="D104:E104"/>
    <mergeCell ref="D105:E105"/>
    <mergeCell ref="A108:A109"/>
    <mergeCell ref="B108:B109"/>
    <mergeCell ref="C108:F108"/>
    <mergeCell ref="G97:G98"/>
    <mergeCell ref="A97:A98"/>
    <mergeCell ref="B97:B98"/>
    <mergeCell ref="D112:E112"/>
    <mergeCell ref="D113:E113"/>
    <mergeCell ref="D114:E114"/>
    <mergeCell ref="D115:E115"/>
    <mergeCell ref="D116:E116"/>
    <mergeCell ref="A119:B119"/>
    <mergeCell ref="G108:G109"/>
    <mergeCell ref="H108:K108"/>
    <mergeCell ref="L108:O108"/>
    <mergeCell ref="D109:E109"/>
    <mergeCell ref="D110:E110"/>
    <mergeCell ref="D111:E111"/>
    <mergeCell ref="H119:I119"/>
    <mergeCell ref="J119:M119"/>
    <mergeCell ref="A120:B120"/>
    <mergeCell ref="G120:G122"/>
    <mergeCell ref="H120:I120"/>
    <mergeCell ref="J120:M122"/>
    <mergeCell ref="A121:B121"/>
    <mergeCell ref="H121:I121"/>
    <mergeCell ref="A122:B122"/>
    <mergeCell ref="A127:B127"/>
    <mergeCell ref="H127:I127"/>
    <mergeCell ref="J127:M127"/>
    <mergeCell ref="A128:B128"/>
    <mergeCell ref="H128:I128"/>
    <mergeCell ref="J128:M128"/>
    <mergeCell ref="A123:B123"/>
    <mergeCell ref="J123:M123"/>
    <mergeCell ref="A124:B124"/>
    <mergeCell ref="J124:M124"/>
    <mergeCell ref="A125:B125"/>
    <mergeCell ref="G125:G126"/>
    <mergeCell ref="J125:M126"/>
    <mergeCell ref="A126:B126"/>
    <mergeCell ref="A137:J137"/>
    <mergeCell ref="A138:J138"/>
    <mergeCell ref="A142:K142"/>
    <mergeCell ref="B143:J143"/>
    <mergeCell ref="B144:J144"/>
    <mergeCell ref="B145:J145"/>
    <mergeCell ref="A131:J131"/>
    <mergeCell ref="A132:J132"/>
    <mergeCell ref="A133:J133"/>
    <mergeCell ref="A134:J134"/>
    <mergeCell ref="A135:J135"/>
    <mergeCell ref="A136:J136"/>
    <mergeCell ref="B146:J146"/>
    <mergeCell ref="B149:E149"/>
    <mergeCell ref="F149:G149"/>
    <mergeCell ref="H149:I149"/>
    <mergeCell ref="J149:M149"/>
    <mergeCell ref="B150:E150"/>
    <mergeCell ref="F150:G150"/>
    <mergeCell ref="H150:I150"/>
    <mergeCell ref="J150:M150"/>
    <mergeCell ref="B153:E153"/>
    <mergeCell ref="F153:G153"/>
    <mergeCell ref="H153:I153"/>
    <mergeCell ref="J153:M153"/>
    <mergeCell ref="B154:E154"/>
    <mergeCell ref="F154:G154"/>
    <mergeCell ref="H154:I154"/>
    <mergeCell ref="J154:M154"/>
    <mergeCell ref="B151:E151"/>
    <mergeCell ref="F151:G151"/>
    <mergeCell ref="H151:I151"/>
    <mergeCell ref="J151:M151"/>
    <mergeCell ref="B152:E152"/>
    <mergeCell ref="F152:G152"/>
    <mergeCell ref="H152:I152"/>
    <mergeCell ref="J152:M152"/>
  </mergeCells>
  <phoneticPr fontId="2"/>
  <conditionalFormatting sqref="C120:G128">
    <cfRule type="expression" dxfId="2078" priority="2">
      <formula>$P120="NG"</formula>
    </cfRule>
  </conditionalFormatting>
  <conditionalFormatting sqref="G120:G123">
    <cfRule type="expression" dxfId="2077" priority="1">
      <formula>$P120="NG"</formula>
    </cfRule>
  </conditionalFormatting>
  <conditionalFormatting sqref="H33:K36">
    <cfRule type="expression" dxfId="2076" priority="55">
      <formula>#REF!="追加"</formula>
    </cfRule>
    <cfRule type="expression" dxfId="2075" priority="56">
      <formula>#REF!="新規"</formula>
    </cfRule>
  </conditionalFormatting>
  <conditionalFormatting sqref="H37:K39">
    <cfRule type="expression" dxfId="2074" priority="60">
      <formula>#REF!="追加"</formula>
    </cfRule>
    <cfRule type="expression" dxfId="2073" priority="67">
      <formula>#REF!="新規"</formula>
    </cfRule>
  </conditionalFormatting>
  <conditionalFormatting sqref="H44:K47">
    <cfRule type="expression" dxfId="2072" priority="46">
      <formula>#REF!="追加"</formula>
    </cfRule>
    <cfRule type="expression" dxfId="2071" priority="47">
      <formula>#REF!="新規"</formula>
    </cfRule>
  </conditionalFormatting>
  <conditionalFormatting sqref="H48:K50">
    <cfRule type="expression" dxfId="2070" priority="50">
      <formula>#REF!="追加"</formula>
    </cfRule>
    <cfRule type="expression" dxfId="2069" priority="51">
      <formula>#REF!="新規"</formula>
    </cfRule>
  </conditionalFormatting>
  <conditionalFormatting sqref="H55:K58">
    <cfRule type="expression" dxfId="2068" priority="40">
      <formula>#REF!="追加"</formula>
    </cfRule>
    <cfRule type="expression" dxfId="2067" priority="41">
      <formula>#REF!="新規"</formula>
    </cfRule>
  </conditionalFormatting>
  <conditionalFormatting sqref="H59:K61">
    <cfRule type="expression" dxfId="2066" priority="44">
      <formula>#REF!="追加"</formula>
    </cfRule>
    <cfRule type="expression" dxfId="2065" priority="45">
      <formula>#REF!="新規"</formula>
    </cfRule>
  </conditionalFormatting>
  <conditionalFormatting sqref="H66:K69">
    <cfRule type="expression" dxfId="2064" priority="34">
      <formula>#REF!="追加"</formula>
    </cfRule>
    <cfRule type="expression" dxfId="2063" priority="35">
      <formula>#REF!="新規"</formula>
    </cfRule>
  </conditionalFormatting>
  <conditionalFormatting sqref="H70:K72">
    <cfRule type="expression" dxfId="2062" priority="38">
      <formula>#REF!="追加"</formula>
    </cfRule>
    <cfRule type="expression" dxfId="2061" priority="39">
      <formula>#REF!="新規"</formula>
    </cfRule>
  </conditionalFormatting>
  <conditionalFormatting sqref="H77:K80">
    <cfRule type="expression" dxfId="2060" priority="28">
      <formula>#REF!="追加"</formula>
    </cfRule>
    <cfRule type="expression" dxfId="2059" priority="29">
      <formula>#REF!="新規"</formula>
    </cfRule>
  </conditionalFormatting>
  <conditionalFormatting sqref="H81:K83">
    <cfRule type="expression" dxfId="2058" priority="32">
      <formula>#REF!="追加"</formula>
    </cfRule>
    <cfRule type="expression" dxfId="2057" priority="33">
      <formula>#REF!="新規"</formula>
    </cfRule>
  </conditionalFormatting>
  <conditionalFormatting sqref="H88:K91">
    <cfRule type="expression" dxfId="2056" priority="22">
      <formula>#REF!="追加"</formula>
    </cfRule>
    <cfRule type="expression" dxfId="2055" priority="23">
      <formula>#REF!="新規"</formula>
    </cfRule>
  </conditionalFormatting>
  <conditionalFormatting sqref="H92:K94">
    <cfRule type="expression" dxfId="2054" priority="26">
      <formula>#REF!="追加"</formula>
    </cfRule>
    <cfRule type="expression" dxfId="2053" priority="27">
      <formula>#REF!="新規"</formula>
    </cfRule>
  </conditionalFormatting>
  <conditionalFormatting sqref="H99:K102">
    <cfRule type="expression" dxfId="2052" priority="16">
      <formula>#REF!="追加"</formula>
    </cfRule>
    <cfRule type="expression" dxfId="2051" priority="17">
      <formula>#REF!="新規"</formula>
    </cfRule>
  </conditionalFormatting>
  <conditionalFormatting sqref="H103:K105">
    <cfRule type="expression" dxfId="2050" priority="20">
      <formula>#REF!="追加"</formula>
    </cfRule>
    <cfRule type="expression" dxfId="2049" priority="21">
      <formula>#REF!="新規"</formula>
    </cfRule>
  </conditionalFormatting>
  <conditionalFormatting sqref="H110:K113">
    <cfRule type="expression" dxfId="2048" priority="10">
      <formula>#REF!="追加"</formula>
    </cfRule>
    <cfRule type="expression" dxfId="2047" priority="11">
      <formula>#REF!="新規"</formula>
    </cfRule>
  </conditionalFormatting>
  <conditionalFormatting sqref="H114:K116">
    <cfRule type="expression" dxfId="2046" priority="14">
      <formula>#REF!="追加"</formula>
    </cfRule>
    <cfRule type="expression" dxfId="2045" priority="15">
      <formula>#REF!="新規"</formula>
    </cfRule>
  </conditionalFormatting>
  <conditionalFormatting sqref="J35:K36 J39:K39">
    <cfRule type="expression" dxfId="2044" priority="57">
      <formula>#REF!="追加"</formula>
    </cfRule>
    <cfRule type="expression" dxfId="2043" priority="58">
      <formula>#REF!="新規"</formula>
    </cfRule>
  </conditionalFormatting>
  <conditionalFormatting sqref="J46:K47 J50:K50">
    <cfRule type="expression" dxfId="2042" priority="48">
      <formula>#REF!="追加"</formula>
    </cfRule>
    <cfRule type="expression" dxfId="2041" priority="49">
      <formula>#REF!="新規"</formula>
    </cfRule>
  </conditionalFormatting>
  <conditionalFormatting sqref="J57:K58 J61:K61">
    <cfRule type="expression" dxfId="2040" priority="42">
      <formula>#REF!="追加"</formula>
    </cfRule>
    <cfRule type="expression" dxfId="2039" priority="43">
      <formula>#REF!="新規"</formula>
    </cfRule>
  </conditionalFormatting>
  <conditionalFormatting sqref="J68:K69 J72:K72">
    <cfRule type="expression" dxfId="2038" priority="36">
      <formula>#REF!="追加"</formula>
    </cfRule>
    <cfRule type="expression" dxfId="2037" priority="37">
      <formula>#REF!="新規"</formula>
    </cfRule>
  </conditionalFormatting>
  <conditionalFormatting sqref="J79:K80 J83:K83">
    <cfRule type="expression" dxfId="2036" priority="30">
      <formula>#REF!="追加"</formula>
    </cfRule>
    <cfRule type="expression" dxfId="2035" priority="31">
      <formula>#REF!="新規"</formula>
    </cfRule>
  </conditionalFormatting>
  <conditionalFormatting sqref="J90:K91 J94:K94">
    <cfRule type="expression" dxfId="2034" priority="24">
      <formula>#REF!="追加"</formula>
    </cfRule>
    <cfRule type="expression" dxfId="2033" priority="25">
      <formula>#REF!="新規"</formula>
    </cfRule>
  </conditionalFormatting>
  <conditionalFormatting sqref="J101:K102 J105:K105">
    <cfRule type="expression" dxfId="2032" priority="18">
      <formula>#REF!="追加"</formula>
    </cfRule>
    <cfRule type="expression" dxfId="2031" priority="19">
      <formula>#REF!="新規"</formula>
    </cfRule>
  </conditionalFormatting>
  <conditionalFormatting sqref="J112:K113 J116:K116">
    <cfRule type="expression" dxfId="2030" priority="12">
      <formula>#REF!="追加"</formula>
    </cfRule>
    <cfRule type="expression" dxfId="2029" priority="13">
      <formula>#REF!="新規"</formula>
    </cfRule>
  </conditionalFormatting>
  <conditionalFormatting sqref="J40:O41 J51:O52 J62:O63 J73:O74 J84:O84 J95:O96 J106:O107 J117:O117">
    <cfRule type="expression" dxfId="2028" priority="72">
      <formula>$I40="追加"</formula>
    </cfRule>
    <cfRule type="expression" dxfId="2027" priority="73">
      <formula>$I40="新規"</formula>
    </cfRule>
  </conditionalFormatting>
  <conditionalFormatting sqref="K85:O85 I85">
    <cfRule type="expression" dxfId="2026" priority="76">
      <formula>#REF!="追加"</formula>
    </cfRule>
    <cfRule type="expression" dxfId="2025" priority="77">
      <formula>#REF!="新規"</formula>
    </cfRule>
  </conditionalFormatting>
  <conditionalFormatting sqref="L40:O41 L51:O52 L62:O63 L73:O74 L84:O84 L95:O96 L106:O107 L117:O117">
    <cfRule type="expression" dxfId="2024" priority="68">
      <formula>$I40="追加"</formula>
    </cfRule>
    <cfRule type="expression" dxfId="2023" priority="69">
      <formula>$I40="新規"</formula>
    </cfRule>
  </conditionalFormatting>
  <conditionalFormatting sqref="L85:O85">
    <cfRule type="expression" dxfId="2022" priority="74">
      <formula>#REF!="追加"</formula>
    </cfRule>
    <cfRule type="expression" dxfId="2021" priority="75">
      <formula>#REF!="新規"</formula>
    </cfRule>
  </conditionalFormatting>
  <conditionalFormatting sqref="P3">
    <cfRule type="expression" dxfId="2020" priority="62">
      <formula>$P3&lt;&gt;"要修正！"</formula>
    </cfRule>
    <cfRule type="expression" dxfId="2019" priority="63">
      <formula>$P3="要修正！"</formula>
    </cfRule>
  </conditionalFormatting>
  <conditionalFormatting sqref="P4:P5">
    <cfRule type="expression" dxfId="2018" priority="54">
      <formula>$P$3="要修正！"</formula>
    </cfRule>
  </conditionalFormatting>
  <conditionalFormatting sqref="P144">
    <cfRule type="expression" dxfId="2017" priority="61">
      <formula>P144="NG"</formula>
    </cfRule>
  </conditionalFormatting>
  <conditionalFormatting sqref="P33:R41">
    <cfRule type="expression" dxfId="2016" priority="59">
      <formula>P33="NG"</formula>
    </cfRule>
  </conditionalFormatting>
  <conditionalFormatting sqref="P44:R52">
    <cfRule type="expression" dxfId="2015" priority="9">
      <formula>P44="NG"</formula>
    </cfRule>
  </conditionalFormatting>
  <conditionalFormatting sqref="P55:R63">
    <cfRule type="expression" dxfId="2014" priority="7">
      <formula>P55="NG"</formula>
    </cfRule>
  </conditionalFormatting>
  <conditionalFormatting sqref="P66:R74 P75:Q83">
    <cfRule type="expression" dxfId="2013" priority="8">
      <formula>P66="NG"</formula>
    </cfRule>
  </conditionalFormatting>
  <conditionalFormatting sqref="P84:R85 R77:R83">
    <cfRule type="expression" dxfId="2012" priority="6">
      <formula>P77="NG"</formula>
    </cfRule>
  </conditionalFormatting>
  <conditionalFormatting sqref="P88:R96">
    <cfRule type="expression" dxfId="2011" priority="5">
      <formula>P88="NG"</formula>
    </cfRule>
  </conditionalFormatting>
  <conditionalFormatting sqref="P99:R107">
    <cfRule type="expression" dxfId="2010" priority="4">
      <formula>P99="NG"</formula>
    </cfRule>
  </conditionalFormatting>
  <conditionalFormatting sqref="P110:R117">
    <cfRule type="expression" dxfId="2009" priority="3">
      <formula>P110="NG"</formula>
    </cfRule>
  </conditionalFormatting>
  <conditionalFormatting sqref="P120:R120 Q121:R122">
    <cfRule type="expression" dxfId="2008" priority="71">
      <formula>#REF!="NG"</formula>
    </cfRule>
  </conditionalFormatting>
  <conditionalFormatting sqref="P120:R128">
    <cfRule type="expression" dxfId="2007" priority="52">
      <formula>P120="NG"</formula>
    </cfRule>
  </conditionalFormatting>
  <conditionalFormatting sqref="P121:R122">
    <cfRule type="expression" dxfId="2006" priority="70">
      <formula>$P29="NG"</formula>
    </cfRule>
  </conditionalFormatting>
  <conditionalFormatting sqref="P123:R127 P128:Q128">
    <cfRule type="expression" dxfId="2005" priority="53">
      <formula>#REF!="NG"</formula>
    </cfRule>
  </conditionalFormatting>
  <conditionalFormatting sqref="P125:R126">
    <cfRule type="expression" dxfId="2004" priority="65">
      <formula>$P30="NG"</formula>
    </cfRule>
  </conditionalFormatting>
  <conditionalFormatting sqref="P127:R128">
    <cfRule type="expression" dxfId="2003" priority="64">
      <formula>$P31="NG"</formula>
    </cfRule>
  </conditionalFormatting>
  <conditionalFormatting sqref="T57 T76:T80 T86:T88 T98:T102 T109:T111">
    <cfRule type="expression" dxfId="2002" priority="66">
      <formula>T57="NG"</formula>
    </cfRule>
  </conditionalFormatting>
  <dataValidations count="12">
    <dataValidation type="list" allowBlank="1" showInputMessage="1" showErrorMessage="1" sqref="K132:K138" xr:uid="{CFA88674-0669-4588-BC3F-DE3C91E7CFDE}">
      <formula1>$P$131:$P$132</formula1>
    </dataValidation>
    <dataValidation type="list" allowBlank="1" showInputMessage="1" showErrorMessage="1" sqref="C44:C50" xr:uid="{4799914B-66E1-41BC-AE93-C2B6A60B7809}">
      <formula1>$T$44:$T$46</formula1>
    </dataValidation>
    <dataValidation type="list" allowBlank="1" showInputMessage="1" showErrorMessage="1" sqref="C55:C61" xr:uid="{B7252FD9-52D4-4447-A916-0304A0E02BE1}">
      <formula1>$T$55:$T$58</formula1>
    </dataValidation>
    <dataValidation type="list" allowBlank="1" showInputMessage="1" showErrorMessage="1" sqref="C66:C72" xr:uid="{C38AD281-D48D-4C38-A969-C6F966D2A8B2}">
      <formula1>$T$66:$T$68</formula1>
    </dataValidation>
    <dataValidation type="list" allowBlank="1" showInputMessage="1" showErrorMessage="1" sqref="C77:C83" xr:uid="{E4A9E6E0-3420-4813-8471-2C04875E2CCC}">
      <formula1>$T$77:$T$80</formula1>
    </dataValidation>
    <dataValidation type="list" allowBlank="1" showInputMessage="1" showErrorMessage="1" sqref="C88:C94" xr:uid="{05EFB9EE-BFF6-4D6D-8F3D-81E339076BB6}">
      <formula1>$T$87:$T$88</formula1>
    </dataValidation>
    <dataValidation type="list" allowBlank="1" showInputMessage="1" showErrorMessage="1" sqref="C110:C116" xr:uid="{0FB18DD3-B28E-4067-8647-38537F678202}">
      <formula1>$T$110:$T$111</formula1>
    </dataValidation>
    <dataValidation type="list" allowBlank="1" showInputMessage="1" showErrorMessage="1" sqref="B33:B39 B110:B116 B99:B105 B88:B94 B77:B83 B66:B72 B55:B61 B44:B50" xr:uid="{DC79EDCD-D7D2-4B2E-BE98-F9AF8E4D6754}">
      <formula1>$T$33:$T$34</formula1>
    </dataValidation>
    <dataValidation type="list" allowBlank="1" showInputMessage="1" showErrorMessage="1" sqref="C33:C39" xr:uid="{22DA8888-4329-4B99-9ADB-37CB0F91B2B9}">
      <formula1>$U$33:$U$36</formula1>
    </dataValidation>
    <dataValidation type="list" allowBlank="1" showInputMessage="1" showErrorMessage="1" sqref="C99:C105" xr:uid="{964E79FA-F09F-4E69-8258-7452AA8C4185}">
      <formula1>$T$99:$T$102</formula1>
    </dataValidation>
    <dataValidation type="list" allowBlank="1" showInputMessage="1" showErrorMessage="1" sqref="B11:B25" xr:uid="{B8D1F926-AC21-4D46-B3EF-06CD230260A8}">
      <formula1>$P$11:$P$18</formula1>
    </dataValidation>
    <dataValidation type="list" allowBlank="1" showInputMessage="1" showErrorMessage="1" sqref="D27 D11:D25" xr:uid="{5E283FE3-9A3A-4C49-8A0C-97EE13898EAF}">
      <formula1>$Q$11:$Q$13</formula1>
    </dataValidation>
  </dataValidations>
  <pageMargins left="0.70866141732283472" right="0.70866141732283472" top="0.62992125984251968" bottom="0.74803149606299213" header="0.31496062992125984" footer="0.31496062992125984"/>
  <headerFooter>
    <oddHeader>&amp;L様式第1号別添1&amp;R事業参加者用（事業参加者→事業実施主体）</oddHeader>
  </headerFooter>
  <extLst>
    <ext xmlns:x14="http://schemas.microsoft.com/office/spreadsheetml/2009/9/main" uri="{CCE6A557-97BC-4b89-ADB6-D9C93CAAB3DF}">
      <x14:dataValidations xmlns:xm="http://schemas.microsoft.com/office/excel/2006/main" count="6">
        <x14:dataValidation type="list" allowBlank="1" showInputMessage="1" showErrorMessage="1" xr:uid="{60776D1F-71A7-487D-B067-A4C68666C535}">
          <x14:formula1>
            <xm:f>リスト!$H$2:$H$4</xm:f>
          </x14:formula1>
          <xm:sqref>A144:A146 J33:K39 L107:O107 L52:O52 J99:K105 L63:O63 J77:K83 L74:O74 J44:K50 L85:O85 J55:K61 L96:O96 J66:K72 J88:K94 J110:K116</xm:sqref>
        </x14:dataValidation>
        <x14:dataValidation type="list" allowBlank="1" showInputMessage="1" showErrorMessage="1" xr:uid="{A1B6C291-BDD2-4EF9-92A1-7A20CE7D177D}">
          <x14:formula1>
            <xm:f>リスト!$G$2:$G$4</xm:f>
          </x14:formula1>
          <xm:sqref>G88:G94 G99:G105 I52 G33:G39 I63 G44:G50 I74 G55:G61 G66:G72 I96 G77:G83 I107 G110:G116</xm:sqref>
        </x14:dataValidation>
        <x14:dataValidation type="list" allowBlank="1" showInputMessage="1" showErrorMessage="1" xr:uid="{D8F9ACE1-B19F-46B1-BB83-E8CB8AB368B4}">
          <x14:formula1>
            <xm:f>リスト!$C$2:$C$4</xm:f>
          </x14:formula1>
          <xm:sqref>B107 B96 B52 B63 B74 B85</xm:sqref>
        </x14:dataValidation>
        <x14:dataValidation type="list" allowBlank="1" showInputMessage="1" showErrorMessage="1" xr:uid="{518D6943-F6B4-4889-B51B-4544CD6DDEAA}">
          <x14:formula1>
            <xm:f>リスト!$E$2:$E$22</xm:f>
          </x14:formula1>
          <xm:sqref>D107 D96 D52 D63 D74 D85</xm:sqref>
        </x14:dataValidation>
        <x14:dataValidation type="list" allowBlank="1" showInputMessage="1" showErrorMessage="1" xr:uid="{7BCB4CA1-BE80-47A0-92E6-C9F58AFA329B}">
          <x14:formula1>
            <xm:f>リスト!$D$2:$D$3</xm:f>
          </x14:formula1>
          <xm:sqref>C107 C96 C52 C63 C74 C85</xm:sqref>
        </x14:dataValidation>
        <x14:dataValidation type="list" allowBlank="1" showInputMessage="1" showErrorMessage="1" xr:uid="{6DE02543-27F8-495E-8C1E-FB9DC687BDC7}">
          <x14:formula1>
            <xm:f>リスト!$H$2:$H$3</xm:f>
          </x14:formula1>
          <xm:sqref>A150:A154</xm:sqref>
        </x14:dataValidation>
      </x14:dataValidations>
    </ext>
  </extLst>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DE1E2B-CEAF-44E8-87B3-6CC8114AADA6}">
  <sheetPr>
    <pageSetUpPr fitToPage="1"/>
  </sheetPr>
  <dimension ref="A1:W154"/>
  <sheetViews>
    <sheetView view="pageBreakPreview" topLeftCell="C3" zoomScale="80" zoomScaleNormal="100" zoomScaleSheetLayoutView="80" workbookViewId="0">
      <selection activeCell="P3" sqref="P3:P5 H11:H25 K11:K25 C26 F26:L27 O33:R39 L40:O40 O44:R50 L51:O51 O55:R61 L62:O62 O66:R72 L73:O73 O77:O83 R77:R83 L84:O84 O88:R94 L95:O95 O99:R105 L106:O106 O110:R116 L117:O117 C120:G128 P120 Q120:R126 P123:P125 P127:R128 K139 P144"/>
    </sheetView>
  </sheetViews>
  <sheetFormatPr defaultColWidth="9" defaultRowHeight="22.5" customHeight="1"/>
  <cols>
    <col min="1" max="15" width="14.6328125" style="48" customWidth="1"/>
    <col min="16" max="16" width="23.26953125" style="49" customWidth="1"/>
    <col min="17" max="17" width="23.453125" style="48" bestFit="1" customWidth="1"/>
    <col min="18" max="18" width="18.90625" style="48" bestFit="1" customWidth="1"/>
    <col min="19" max="19" width="11.08984375" style="48" bestFit="1" customWidth="1"/>
    <col min="20" max="20" width="27.26953125" style="48" customWidth="1"/>
    <col min="21" max="21" width="8.90625" style="48" customWidth="1"/>
    <col min="22" max="16384" width="9" style="48"/>
  </cols>
  <sheetData>
    <row r="1" spans="1:19" s="35" customFormat="1" ht="22.5" customHeight="1">
      <c r="A1" s="178" t="s">
        <v>285</v>
      </c>
      <c r="B1" s="178"/>
      <c r="C1" s="178"/>
      <c r="D1" s="178"/>
      <c r="E1" s="178"/>
      <c r="F1" s="178"/>
      <c r="G1" s="178"/>
      <c r="H1" s="178"/>
      <c r="I1" s="178"/>
      <c r="J1" s="178"/>
      <c r="K1" s="178"/>
      <c r="L1" s="178"/>
      <c r="M1" s="178"/>
      <c r="N1" s="178"/>
      <c r="O1" s="178"/>
      <c r="P1" s="34" t="s">
        <v>58</v>
      </c>
    </row>
    <row r="2" spans="1:19" s="36" customFormat="1" ht="13">
      <c r="A2" s="36" t="s">
        <v>89</v>
      </c>
      <c r="F2" s="37"/>
      <c r="P2" s="38"/>
    </row>
    <row r="3" spans="1:19" s="36" customFormat="1" ht="22.5" customHeight="1">
      <c r="A3" s="39" t="s">
        <v>31</v>
      </c>
      <c r="B3" s="166"/>
      <c r="C3" s="167"/>
      <c r="D3" s="167"/>
      <c r="E3" s="168"/>
      <c r="F3" s="40"/>
      <c r="G3" s="40"/>
      <c r="H3" s="40"/>
      <c r="I3" s="40"/>
      <c r="J3" s="40"/>
      <c r="K3" s="40"/>
      <c r="L3" s="40"/>
      <c r="M3" s="41"/>
      <c r="N3" s="40" t="s">
        <v>148</v>
      </c>
      <c r="O3" s="40"/>
      <c r="P3" s="18" t="str">
        <f>IF(COUNTIF(P33:R154,"NG"),"要修正！","クリア ! ")</f>
        <v xml:space="preserve">クリア ! </v>
      </c>
      <c r="Q3" s="36" t="s">
        <v>113</v>
      </c>
      <c r="S3" s="38"/>
    </row>
    <row r="4" spans="1:19" s="36" customFormat="1" ht="22.5" customHeight="1">
      <c r="A4" s="39" t="s">
        <v>30</v>
      </c>
      <c r="B4" s="166"/>
      <c r="C4" s="167"/>
      <c r="D4" s="167"/>
      <c r="E4" s="168"/>
      <c r="F4" s="40"/>
      <c r="G4" s="40"/>
      <c r="H4" s="40"/>
      <c r="I4" s="40"/>
      <c r="J4" s="40"/>
      <c r="K4" s="40"/>
      <c r="L4" s="40"/>
      <c r="M4" s="42"/>
      <c r="N4" s="40" t="s">
        <v>145</v>
      </c>
      <c r="O4" s="40"/>
      <c r="P4" s="169" t="str">
        <f>IF(P3="要修正！","※「クリア！」になるようNG箇所を修正してください。","")</f>
        <v/>
      </c>
    </row>
    <row r="5" spans="1:19" s="36" customFormat="1" ht="22.5" customHeight="1">
      <c r="A5" s="39" t="s">
        <v>32</v>
      </c>
      <c r="B5" s="171"/>
      <c r="C5" s="167"/>
      <c r="D5" s="167"/>
      <c r="E5" s="168"/>
      <c r="F5" s="40"/>
      <c r="G5" s="40"/>
      <c r="H5" s="40"/>
      <c r="I5" s="40"/>
      <c r="J5" s="40"/>
      <c r="K5" s="40"/>
      <c r="L5" s="40"/>
      <c r="M5" s="43"/>
      <c r="N5" s="40" t="s">
        <v>146</v>
      </c>
      <c r="O5" s="40"/>
      <c r="P5" s="170"/>
    </row>
    <row r="6" spans="1:19" s="36" customFormat="1" ht="22.5" customHeight="1">
      <c r="A6" s="39" t="s">
        <v>33</v>
      </c>
      <c r="B6" s="166"/>
      <c r="C6" s="167"/>
      <c r="D6" s="167"/>
      <c r="E6" s="168"/>
      <c r="F6" s="40"/>
      <c r="G6" s="40"/>
      <c r="H6" s="40"/>
      <c r="I6" s="40"/>
      <c r="J6" s="40"/>
      <c r="K6" s="40"/>
      <c r="L6" s="40"/>
      <c r="M6" s="44"/>
      <c r="N6" s="40" t="s">
        <v>147</v>
      </c>
      <c r="O6" s="40"/>
      <c r="P6" s="45"/>
      <c r="Q6" s="46"/>
    </row>
    <row r="7" spans="1:19" s="36" customFormat="1" ht="22.5" customHeight="1">
      <c r="E7" s="47"/>
      <c r="F7" s="47"/>
      <c r="G7" s="47"/>
      <c r="H7" s="47"/>
      <c r="I7" s="47"/>
      <c r="J7" s="47"/>
      <c r="K7" s="47"/>
      <c r="L7" s="47"/>
      <c r="M7" s="47"/>
      <c r="N7" s="47"/>
      <c r="O7" s="47"/>
      <c r="P7" s="45"/>
      <c r="Q7" s="46"/>
    </row>
    <row r="8" spans="1:19" ht="22.5" customHeight="1">
      <c r="A8" s="48" t="s">
        <v>144</v>
      </c>
    </row>
    <row r="9" spans="1:19" ht="22.5" customHeight="1">
      <c r="F9" s="139" t="s">
        <v>170</v>
      </c>
      <c r="G9" s="139"/>
      <c r="H9" s="139"/>
      <c r="I9" s="139"/>
      <c r="J9" s="139" t="s">
        <v>235</v>
      </c>
      <c r="K9" s="139"/>
      <c r="L9" s="139"/>
    </row>
    <row r="10" spans="1:19" s="17" customFormat="1" ht="22.5" customHeight="1">
      <c r="A10" s="50" t="s">
        <v>118</v>
      </c>
      <c r="B10" s="50" t="s">
        <v>139</v>
      </c>
      <c r="C10" s="50" t="s">
        <v>197</v>
      </c>
      <c r="D10" s="50" t="s">
        <v>119</v>
      </c>
      <c r="E10" s="50" t="s">
        <v>6</v>
      </c>
      <c r="F10" s="53" t="s">
        <v>275</v>
      </c>
      <c r="G10" s="53" t="s">
        <v>276</v>
      </c>
      <c r="H10" s="51" t="s">
        <v>277</v>
      </c>
      <c r="I10" s="96" t="s">
        <v>150</v>
      </c>
      <c r="J10" s="51" t="s">
        <v>278</v>
      </c>
      <c r="K10" s="52" t="s">
        <v>279</v>
      </c>
      <c r="L10" s="96" t="s">
        <v>149</v>
      </c>
      <c r="M10" s="136" t="s">
        <v>243</v>
      </c>
      <c r="N10" s="136"/>
      <c r="O10" s="142"/>
      <c r="P10" s="50" t="s">
        <v>250</v>
      </c>
      <c r="Q10" s="86" t="s">
        <v>119</v>
      </c>
      <c r="S10" s="48"/>
    </row>
    <row r="11" spans="1:19" s="17" customFormat="1" ht="22.5" customHeight="1">
      <c r="A11" s="50">
        <v>1</v>
      </c>
      <c r="B11" s="54"/>
      <c r="C11" s="55"/>
      <c r="D11" s="56"/>
      <c r="E11" s="30"/>
      <c r="F11" s="6"/>
      <c r="G11" s="6"/>
      <c r="H11" s="26">
        <f>G11-F11</f>
        <v>0</v>
      </c>
      <c r="I11" s="57"/>
      <c r="J11" s="58"/>
      <c r="K11" s="25">
        <f>J11-F11</f>
        <v>0</v>
      </c>
      <c r="L11" s="59"/>
      <c r="M11" s="172"/>
      <c r="N11" s="172"/>
      <c r="O11" s="173"/>
      <c r="P11" s="60" t="s">
        <v>252</v>
      </c>
      <c r="Q11" s="91" t="s">
        <v>156</v>
      </c>
      <c r="S11" s="48"/>
    </row>
    <row r="12" spans="1:19" s="17" customFormat="1" ht="22.5" customHeight="1">
      <c r="A12" s="50">
        <v>2</v>
      </c>
      <c r="B12" s="54"/>
      <c r="C12" s="55"/>
      <c r="D12" s="56"/>
      <c r="E12" s="30"/>
      <c r="F12" s="6"/>
      <c r="G12" s="6"/>
      <c r="H12" s="26">
        <f t="shared" ref="H12:H25" si="0">G12-F12</f>
        <v>0</v>
      </c>
      <c r="I12" s="57"/>
      <c r="J12" s="58"/>
      <c r="K12" s="25">
        <f t="shared" ref="K12:K25" si="1">J12-F12</f>
        <v>0</v>
      </c>
      <c r="L12" s="59"/>
      <c r="M12" s="172"/>
      <c r="N12" s="172"/>
      <c r="O12" s="173"/>
      <c r="P12" s="60" t="s">
        <v>251</v>
      </c>
      <c r="Q12" s="91" t="s">
        <v>158</v>
      </c>
      <c r="S12" s="48"/>
    </row>
    <row r="13" spans="1:19" s="17" customFormat="1" ht="22.5" customHeight="1">
      <c r="A13" s="50">
        <v>3</v>
      </c>
      <c r="B13" s="54"/>
      <c r="C13" s="55"/>
      <c r="D13" s="56"/>
      <c r="E13" s="30"/>
      <c r="F13" s="6"/>
      <c r="G13" s="6"/>
      <c r="H13" s="26">
        <f t="shared" si="0"/>
        <v>0</v>
      </c>
      <c r="I13" s="57"/>
      <c r="J13" s="58"/>
      <c r="K13" s="25">
        <f t="shared" si="1"/>
        <v>0</v>
      </c>
      <c r="L13" s="59"/>
      <c r="M13" s="172"/>
      <c r="N13" s="172"/>
      <c r="O13" s="173"/>
      <c r="P13" s="60" t="s">
        <v>253</v>
      </c>
      <c r="Q13" s="91" t="s">
        <v>157</v>
      </c>
      <c r="S13" s="48"/>
    </row>
    <row r="14" spans="1:19" s="17" customFormat="1" ht="22.5" customHeight="1">
      <c r="A14" s="50">
        <v>4</v>
      </c>
      <c r="B14" s="54"/>
      <c r="C14" s="55"/>
      <c r="D14" s="56"/>
      <c r="E14" s="30"/>
      <c r="F14" s="6"/>
      <c r="G14" s="6"/>
      <c r="H14" s="26">
        <f t="shared" si="0"/>
        <v>0</v>
      </c>
      <c r="I14" s="57"/>
      <c r="J14" s="58"/>
      <c r="K14" s="25">
        <f t="shared" si="1"/>
        <v>0</v>
      </c>
      <c r="L14" s="59"/>
      <c r="M14" s="172"/>
      <c r="N14" s="172"/>
      <c r="O14" s="173"/>
      <c r="P14" s="60" t="s">
        <v>254</v>
      </c>
      <c r="S14" s="48"/>
    </row>
    <row r="15" spans="1:19" s="17" customFormat="1" ht="22.5" customHeight="1">
      <c r="A15" s="50">
        <v>5</v>
      </c>
      <c r="B15" s="54"/>
      <c r="C15" s="55"/>
      <c r="D15" s="56"/>
      <c r="E15" s="30"/>
      <c r="F15" s="6"/>
      <c r="G15" s="6"/>
      <c r="H15" s="26">
        <f t="shared" si="0"/>
        <v>0</v>
      </c>
      <c r="I15" s="57"/>
      <c r="J15" s="58"/>
      <c r="K15" s="25">
        <f t="shared" si="1"/>
        <v>0</v>
      </c>
      <c r="L15" s="59"/>
      <c r="M15" s="172"/>
      <c r="N15" s="172"/>
      <c r="O15" s="173"/>
      <c r="P15" s="60" t="s">
        <v>255</v>
      </c>
      <c r="Q15" s="61"/>
      <c r="S15" s="48"/>
    </row>
    <row r="16" spans="1:19" s="17" customFormat="1" ht="22.5" customHeight="1">
      <c r="A16" s="50">
        <v>6</v>
      </c>
      <c r="B16" s="54"/>
      <c r="C16" s="55"/>
      <c r="D16" s="56"/>
      <c r="E16" s="30"/>
      <c r="F16" s="6"/>
      <c r="G16" s="62"/>
      <c r="H16" s="26">
        <f t="shared" si="0"/>
        <v>0</v>
      </c>
      <c r="I16" s="57"/>
      <c r="J16" s="58"/>
      <c r="K16" s="25">
        <f t="shared" si="1"/>
        <v>0</v>
      </c>
      <c r="L16" s="59"/>
      <c r="M16" s="172"/>
      <c r="N16" s="172"/>
      <c r="O16" s="173"/>
      <c r="P16" s="60" t="s">
        <v>256</v>
      </c>
      <c r="Q16" s="61"/>
      <c r="S16" s="48"/>
    </row>
    <row r="17" spans="1:22" s="17" customFormat="1" ht="22.5" customHeight="1">
      <c r="A17" s="50">
        <v>7</v>
      </c>
      <c r="B17" s="54"/>
      <c r="C17" s="55"/>
      <c r="D17" s="56"/>
      <c r="E17" s="30"/>
      <c r="F17" s="6"/>
      <c r="G17" s="6"/>
      <c r="H17" s="26">
        <f t="shared" si="0"/>
        <v>0</v>
      </c>
      <c r="I17" s="57"/>
      <c r="J17" s="58"/>
      <c r="K17" s="25">
        <f t="shared" si="1"/>
        <v>0</v>
      </c>
      <c r="L17" s="59"/>
      <c r="M17" s="172"/>
      <c r="N17" s="172"/>
      <c r="O17" s="173"/>
      <c r="P17" s="60" t="s">
        <v>257</v>
      </c>
      <c r="Q17" s="61"/>
      <c r="S17" s="48"/>
    </row>
    <row r="18" spans="1:22" s="17" customFormat="1" ht="22.5" customHeight="1">
      <c r="A18" s="50">
        <v>8</v>
      </c>
      <c r="B18" s="54"/>
      <c r="C18" s="55"/>
      <c r="D18" s="56"/>
      <c r="E18" s="30"/>
      <c r="F18" s="6"/>
      <c r="G18" s="6"/>
      <c r="H18" s="26">
        <f t="shared" si="0"/>
        <v>0</v>
      </c>
      <c r="I18" s="57"/>
      <c r="J18" s="58"/>
      <c r="K18" s="25">
        <f t="shared" si="1"/>
        <v>0</v>
      </c>
      <c r="L18" s="59"/>
      <c r="M18" s="172"/>
      <c r="N18" s="172"/>
      <c r="O18" s="173"/>
      <c r="P18" s="60" t="s">
        <v>258</v>
      </c>
      <c r="Q18" s="61"/>
      <c r="S18" s="48"/>
    </row>
    <row r="19" spans="1:22" ht="22.5" customHeight="1">
      <c r="A19" s="50">
        <v>9</v>
      </c>
      <c r="B19" s="54"/>
      <c r="C19" s="24"/>
      <c r="D19" s="56"/>
      <c r="E19" s="2"/>
      <c r="F19" s="31"/>
      <c r="G19" s="31"/>
      <c r="H19" s="26">
        <f t="shared" si="0"/>
        <v>0</v>
      </c>
      <c r="I19" s="19"/>
      <c r="J19" s="28"/>
      <c r="K19" s="25">
        <f t="shared" si="1"/>
        <v>0</v>
      </c>
      <c r="L19" s="23"/>
      <c r="M19" s="172"/>
      <c r="N19" s="172"/>
      <c r="O19" s="172"/>
      <c r="P19" s="17"/>
      <c r="Q19" s="61"/>
    </row>
    <row r="20" spans="1:22" ht="22.5" customHeight="1">
      <c r="A20" s="50">
        <v>10</v>
      </c>
      <c r="B20" s="54"/>
      <c r="C20" s="24"/>
      <c r="D20" s="56"/>
      <c r="E20" s="2"/>
      <c r="F20" s="31"/>
      <c r="G20" s="31"/>
      <c r="H20" s="26">
        <f t="shared" si="0"/>
        <v>0</v>
      </c>
      <c r="I20" s="19"/>
      <c r="J20" s="28"/>
      <c r="K20" s="25">
        <f t="shared" si="1"/>
        <v>0</v>
      </c>
      <c r="L20" s="23"/>
      <c r="M20" s="172"/>
      <c r="N20" s="172"/>
      <c r="O20" s="172"/>
      <c r="P20" s="17"/>
      <c r="Q20" s="61"/>
    </row>
    <row r="21" spans="1:22" ht="22.5" customHeight="1">
      <c r="A21" s="50">
        <v>11</v>
      </c>
      <c r="B21" s="54"/>
      <c r="C21" s="24"/>
      <c r="D21" s="56"/>
      <c r="E21" s="2"/>
      <c r="F21" s="31"/>
      <c r="G21" s="31"/>
      <c r="H21" s="26">
        <f t="shared" si="0"/>
        <v>0</v>
      </c>
      <c r="I21" s="19"/>
      <c r="J21" s="28"/>
      <c r="K21" s="25">
        <f t="shared" si="1"/>
        <v>0</v>
      </c>
      <c r="L21" s="23"/>
      <c r="M21" s="172"/>
      <c r="N21" s="172"/>
      <c r="O21" s="172"/>
      <c r="P21" s="17"/>
      <c r="Q21" s="61"/>
    </row>
    <row r="22" spans="1:22" ht="22.5" customHeight="1">
      <c r="A22" s="50">
        <v>12</v>
      </c>
      <c r="B22" s="54"/>
      <c r="C22" s="24"/>
      <c r="D22" s="56"/>
      <c r="E22" s="2"/>
      <c r="F22" s="31"/>
      <c r="G22" s="31"/>
      <c r="H22" s="26">
        <f t="shared" si="0"/>
        <v>0</v>
      </c>
      <c r="I22" s="19"/>
      <c r="J22" s="28"/>
      <c r="K22" s="25">
        <f t="shared" si="1"/>
        <v>0</v>
      </c>
      <c r="L22" s="23"/>
      <c r="M22" s="172"/>
      <c r="N22" s="172"/>
      <c r="O22" s="172"/>
      <c r="P22" s="17"/>
      <c r="Q22" s="61"/>
    </row>
    <row r="23" spans="1:22" ht="22.5" customHeight="1">
      <c r="A23" s="50">
        <v>13</v>
      </c>
      <c r="B23" s="54"/>
      <c r="C23" s="24"/>
      <c r="D23" s="56"/>
      <c r="E23" s="2"/>
      <c r="F23" s="31"/>
      <c r="G23" s="31"/>
      <c r="H23" s="26">
        <f t="shared" si="0"/>
        <v>0</v>
      </c>
      <c r="I23" s="19"/>
      <c r="J23" s="28"/>
      <c r="K23" s="25">
        <f t="shared" si="1"/>
        <v>0</v>
      </c>
      <c r="L23" s="23"/>
      <c r="M23" s="172"/>
      <c r="N23" s="172"/>
      <c r="O23" s="172"/>
      <c r="P23" s="17"/>
      <c r="Q23" s="61"/>
    </row>
    <row r="24" spans="1:22" ht="22.5" customHeight="1">
      <c r="A24" s="50">
        <v>14</v>
      </c>
      <c r="B24" s="54"/>
      <c r="C24" s="24"/>
      <c r="D24" s="56"/>
      <c r="E24" s="2"/>
      <c r="F24" s="31"/>
      <c r="G24" s="31"/>
      <c r="H24" s="26">
        <f t="shared" si="0"/>
        <v>0</v>
      </c>
      <c r="I24" s="19"/>
      <c r="J24" s="28"/>
      <c r="K24" s="25">
        <f t="shared" si="1"/>
        <v>0</v>
      </c>
      <c r="L24" s="23"/>
      <c r="M24" s="172"/>
      <c r="N24" s="172"/>
      <c r="O24" s="172"/>
      <c r="P24" s="17"/>
      <c r="Q24" s="61"/>
    </row>
    <row r="25" spans="1:22" ht="22.5" customHeight="1">
      <c r="A25" s="50">
        <v>15</v>
      </c>
      <c r="B25" s="54"/>
      <c r="C25" s="24"/>
      <c r="D25" s="56"/>
      <c r="E25" s="2"/>
      <c r="F25" s="31"/>
      <c r="G25" s="31"/>
      <c r="H25" s="26">
        <f t="shared" si="0"/>
        <v>0</v>
      </c>
      <c r="I25" s="19"/>
      <c r="J25" s="28"/>
      <c r="K25" s="25">
        <f t="shared" si="1"/>
        <v>0</v>
      </c>
      <c r="L25" s="23"/>
      <c r="M25" s="172"/>
      <c r="N25" s="172"/>
      <c r="O25" s="172"/>
      <c r="P25" s="17"/>
      <c r="Q25" s="61"/>
    </row>
    <row r="26" spans="1:22" ht="22.5" customHeight="1">
      <c r="A26" s="50" t="s">
        <v>0</v>
      </c>
      <c r="B26" s="63"/>
      <c r="C26" s="25">
        <f>SUM(C11:C25)</f>
        <v>0</v>
      </c>
      <c r="D26" s="64"/>
      <c r="E26" s="50" t="s">
        <v>233</v>
      </c>
      <c r="F26" s="27">
        <f>SUMIF(D11:D25,"野菜",F11:F25)+SUMIF(D11:D25,"果樹",F11:F25)</f>
        <v>0</v>
      </c>
      <c r="G26" s="27">
        <f>SUMIF(D11:D25,"野菜",G11:G25)+SUMIF(D11:D25,"果樹",G11:G25)</f>
        <v>0</v>
      </c>
      <c r="H26" s="27">
        <f>SUMIF(D11:D25,"野菜",H11:H25)+SUMIF(D11:D25,"果樹",H11:H25)</f>
        <v>0</v>
      </c>
      <c r="I26" s="101" t="str">
        <f>IFERROR(ROUND((H26/F26)*100,1),"")</f>
        <v/>
      </c>
      <c r="J26" s="25">
        <f>SUMIF(D11:D25,"野菜",J11:J25)+SUMIF(D11:D25,"果樹",J11:J25)</f>
        <v>0</v>
      </c>
      <c r="K26" s="25">
        <f>SUMIF(D11:D25,"野菜",K11:K25)+SUMIF(D11:D25,"果樹",K11:K25)</f>
        <v>0</v>
      </c>
      <c r="L26" s="99" t="str">
        <f>IFERROR(ROUND((K26/F26)*100,1),"")</f>
        <v/>
      </c>
      <c r="N26" s="179"/>
      <c r="O26" s="179"/>
      <c r="P26" s="48"/>
    </row>
    <row r="27" spans="1:22" ht="22.5" customHeight="1">
      <c r="A27" s="17"/>
      <c r="B27" s="17"/>
      <c r="C27" s="17" t="s">
        <v>236</v>
      </c>
      <c r="D27" s="56"/>
      <c r="E27" s="50" t="s">
        <v>157</v>
      </c>
      <c r="F27" s="27">
        <f>SUMIF(D10:D24,"花き",F10:F24)</f>
        <v>0</v>
      </c>
      <c r="G27" s="27">
        <f>SUMIF(D10:D24,"花き",G10:G24)</f>
        <v>0</v>
      </c>
      <c r="H27" s="27">
        <f>SUMIF(D10:D24,"花き",H10:H24)</f>
        <v>0</v>
      </c>
      <c r="I27" s="101" t="str">
        <f>IFERROR(ROUND((H27/F27)*100,1),"")</f>
        <v/>
      </c>
      <c r="J27" s="25">
        <f>SUMIF(D10:D25,"花き",J10:J25)</f>
        <v>0</v>
      </c>
      <c r="K27" s="25">
        <f>SUMIF(D10:D24,"花き",K10:K24)</f>
        <v>0</v>
      </c>
      <c r="L27" s="99" t="str">
        <f>IFERROR(ROUND((K27/F27)*100,1),"")</f>
        <v/>
      </c>
      <c r="N27" s="17"/>
      <c r="O27" s="17"/>
      <c r="P27" s="48"/>
    </row>
    <row r="28" spans="1:22" ht="22.5" customHeight="1">
      <c r="A28" s="17"/>
      <c r="B28" s="17"/>
      <c r="C28" s="17"/>
      <c r="D28" s="65"/>
      <c r="E28" s="65"/>
      <c r="F28" s="65"/>
      <c r="G28" s="65"/>
      <c r="H28" s="65"/>
      <c r="I28" s="65"/>
      <c r="J28" s="65"/>
      <c r="K28" s="65"/>
      <c r="L28" s="65"/>
      <c r="M28" s="17"/>
      <c r="N28" s="17"/>
      <c r="O28" s="17"/>
      <c r="P28" s="48"/>
    </row>
    <row r="29" spans="1:22" ht="22.5" customHeight="1">
      <c r="A29" s="94" t="s">
        <v>124</v>
      </c>
      <c r="P29" s="48"/>
    </row>
    <row r="30" spans="1:22" ht="22.5" customHeight="1">
      <c r="A30" s="66" t="s">
        <v>125</v>
      </c>
      <c r="C30" s="67"/>
      <c r="P30" s="48"/>
    </row>
    <row r="31" spans="1:22" s="61" customFormat="1" ht="22.5" customHeight="1">
      <c r="A31" s="162" t="s">
        <v>217</v>
      </c>
      <c r="B31" s="160" t="s">
        <v>67</v>
      </c>
      <c r="C31" s="150" t="s">
        <v>286</v>
      </c>
      <c r="D31" s="150"/>
      <c r="E31" s="150"/>
      <c r="F31" s="150"/>
      <c r="G31" s="160" t="s">
        <v>38</v>
      </c>
      <c r="H31" s="144" t="s">
        <v>47</v>
      </c>
      <c r="I31" s="145"/>
      <c r="J31" s="145"/>
      <c r="K31" s="146"/>
      <c r="L31" s="144" t="s">
        <v>216</v>
      </c>
      <c r="M31" s="145"/>
      <c r="N31" s="145"/>
      <c r="O31" s="146"/>
      <c r="P31" s="48" t="s">
        <v>96</v>
      </c>
      <c r="Q31" s="48" t="s">
        <v>96</v>
      </c>
      <c r="S31" s="48"/>
    </row>
    <row r="32" spans="1:22" s="70" customFormat="1" ht="22.5" customHeight="1">
      <c r="A32" s="161"/>
      <c r="B32" s="161"/>
      <c r="C32" s="68" t="s">
        <v>215</v>
      </c>
      <c r="D32" s="150" t="s">
        <v>120</v>
      </c>
      <c r="E32" s="150"/>
      <c r="F32" s="68" t="s">
        <v>15</v>
      </c>
      <c r="G32" s="161"/>
      <c r="H32" s="69" t="s">
        <v>29</v>
      </c>
      <c r="I32" s="69" t="s">
        <v>28</v>
      </c>
      <c r="J32" s="68" t="s">
        <v>18</v>
      </c>
      <c r="K32" s="68" t="s">
        <v>19</v>
      </c>
      <c r="L32" s="53" t="s">
        <v>109</v>
      </c>
      <c r="M32" s="53" t="s">
        <v>110</v>
      </c>
      <c r="N32" s="53" t="s">
        <v>111</v>
      </c>
      <c r="O32" s="53" t="s">
        <v>112</v>
      </c>
      <c r="P32" s="70" t="s">
        <v>104</v>
      </c>
      <c r="Q32" s="70" t="s">
        <v>116</v>
      </c>
      <c r="R32" s="70" t="s">
        <v>115</v>
      </c>
      <c r="S32" s="48"/>
      <c r="T32" s="71" t="s">
        <v>67</v>
      </c>
      <c r="U32" s="98" t="s">
        <v>153</v>
      </c>
      <c r="V32" s="61"/>
    </row>
    <row r="33" spans="1:22" ht="22.5" customHeight="1">
      <c r="A33" s="6"/>
      <c r="B33" s="9"/>
      <c r="C33" s="72"/>
      <c r="D33" s="152"/>
      <c r="E33" s="152"/>
      <c r="F33" s="15"/>
      <c r="G33" s="7"/>
      <c r="H33" s="6"/>
      <c r="I33" s="21"/>
      <c r="J33" s="7" t="s">
        <v>1</v>
      </c>
      <c r="K33" s="8" t="s">
        <v>1</v>
      </c>
      <c r="L33" s="1"/>
      <c r="M33" s="1"/>
      <c r="N33" s="1"/>
      <c r="O33" s="20">
        <f>L33-(M33+N33)</f>
        <v>0</v>
      </c>
      <c r="P33" s="29" t="str">
        <f>IF(OR(G33="新規",G33="追加",G33=""),"OK",(IF(AND(H33="",I33=""),"NG","OK")))</f>
        <v>OK</v>
      </c>
      <c r="Q33" s="10" t="str">
        <f>IF(OR(G33="新規",G33="追加",G33=""),"OK",(IF(OR(AND(J33="",K33=""),AND(J33="",K33="□"),AND(J33="□",K33=""),AND(J33="□",K33="□")),"NG","OK")))</f>
        <v>OK</v>
      </c>
      <c r="R33" s="10" t="str">
        <f>IF(OR(AND(C33&lt;&gt;"",D33&lt;&gt;"",F33&lt;&gt;"",G33&lt;&gt;""),(C33="")),"OK","NG")</f>
        <v>OK</v>
      </c>
      <c r="T33" s="71" t="s">
        <v>65</v>
      </c>
      <c r="U33" s="74" t="s">
        <v>154</v>
      </c>
      <c r="V33" s="61"/>
    </row>
    <row r="34" spans="1:22" ht="22.5" customHeight="1">
      <c r="A34" s="6"/>
      <c r="B34" s="9"/>
      <c r="C34" s="72"/>
      <c r="D34" s="152"/>
      <c r="E34" s="152"/>
      <c r="F34" s="15"/>
      <c r="G34" s="7"/>
      <c r="H34" s="6"/>
      <c r="I34" s="21"/>
      <c r="J34" s="7" t="s">
        <v>1</v>
      </c>
      <c r="K34" s="8" t="s">
        <v>1</v>
      </c>
      <c r="L34" s="1"/>
      <c r="M34" s="1"/>
      <c r="N34" s="1"/>
      <c r="O34" s="20">
        <f t="shared" ref="O34:O39" si="2">L34-(M34+N34)</f>
        <v>0</v>
      </c>
      <c r="P34" s="29" t="str">
        <f t="shared" ref="P34:P39" si="3">IF(OR(G34="新規",G34="追加",G34=""),"OK",(IF(AND(H34="",I34=""),"NG","OK")))</f>
        <v>OK</v>
      </c>
      <c r="Q34" s="10" t="str">
        <f t="shared" ref="Q34:Q39" si="4">IF(OR(G34="新規",G34="追加",G34=""),"OK",(IF(OR(AND(J34="",K34=""),AND(J34="",K34="□"),AND(J34="□",K34=""),AND(J34="□",K34="□")),"NG","OK")))</f>
        <v>OK</v>
      </c>
      <c r="R34" s="10" t="str">
        <f t="shared" ref="R34:R39" si="5">IF(OR(AND(C34&lt;&gt;"",D34&lt;&gt;"",F34&lt;&gt;"",G34&lt;&gt;""),(C34="")),"OK","NG")</f>
        <v>OK</v>
      </c>
      <c r="T34" s="97" t="s">
        <v>66</v>
      </c>
      <c r="U34" s="75" t="s">
        <v>155</v>
      </c>
      <c r="V34" s="61"/>
    </row>
    <row r="35" spans="1:22" ht="22.5" customHeight="1">
      <c r="A35" s="6"/>
      <c r="B35" s="9"/>
      <c r="C35" s="72"/>
      <c r="D35" s="152"/>
      <c r="E35" s="152"/>
      <c r="F35" s="15"/>
      <c r="G35" s="7"/>
      <c r="H35" s="6"/>
      <c r="I35" s="21"/>
      <c r="J35" s="7" t="s">
        <v>1</v>
      </c>
      <c r="K35" s="8" t="s">
        <v>1</v>
      </c>
      <c r="L35" s="1"/>
      <c r="M35" s="1"/>
      <c r="N35" s="1"/>
      <c r="O35" s="20">
        <f t="shared" si="2"/>
        <v>0</v>
      </c>
      <c r="P35" s="29" t="str">
        <f t="shared" si="3"/>
        <v>OK</v>
      </c>
      <c r="Q35" s="10" t="str">
        <f t="shared" si="4"/>
        <v>OK</v>
      </c>
      <c r="R35" s="10" t="str">
        <f t="shared" si="5"/>
        <v>OK</v>
      </c>
      <c r="T35" s="94"/>
      <c r="U35" s="75" t="s">
        <v>214</v>
      </c>
      <c r="V35" s="61"/>
    </row>
    <row r="36" spans="1:22" ht="22.5" customHeight="1">
      <c r="A36" s="6"/>
      <c r="B36" s="9"/>
      <c r="C36" s="72"/>
      <c r="D36" s="152"/>
      <c r="E36" s="152"/>
      <c r="F36" s="15"/>
      <c r="G36" s="7"/>
      <c r="H36" s="6"/>
      <c r="I36" s="21"/>
      <c r="J36" s="7" t="s">
        <v>1</v>
      </c>
      <c r="K36" s="8" t="s">
        <v>1</v>
      </c>
      <c r="L36" s="1"/>
      <c r="M36" s="1"/>
      <c r="N36" s="1"/>
      <c r="O36" s="20">
        <f t="shared" si="2"/>
        <v>0</v>
      </c>
      <c r="P36" s="29" t="str">
        <f t="shared" si="3"/>
        <v>OK</v>
      </c>
      <c r="Q36" s="10" t="str">
        <f t="shared" si="4"/>
        <v>OK</v>
      </c>
      <c r="R36" s="10" t="str">
        <f t="shared" si="5"/>
        <v>OK</v>
      </c>
      <c r="T36" s="94"/>
      <c r="U36" s="92" t="s">
        <v>13</v>
      </c>
      <c r="V36" s="61"/>
    </row>
    <row r="37" spans="1:22" ht="22.5" customHeight="1">
      <c r="A37" s="6"/>
      <c r="B37" s="9"/>
      <c r="C37" s="72"/>
      <c r="D37" s="152"/>
      <c r="E37" s="152"/>
      <c r="F37" s="16"/>
      <c r="G37" s="7"/>
      <c r="H37" s="6"/>
      <c r="I37" s="21"/>
      <c r="J37" s="7" t="s">
        <v>1</v>
      </c>
      <c r="K37" s="8" t="s">
        <v>1</v>
      </c>
      <c r="L37" s="1"/>
      <c r="M37" s="1"/>
      <c r="N37" s="1"/>
      <c r="O37" s="20">
        <f t="shared" si="2"/>
        <v>0</v>
      </c>
      <c r="P37" s="29" t="str">
        <f t="shared" si="3"/>
        <v>OK</v>
      </c>
      <c r="Q37" s="10" t="str">
        <f t="shared" si="4"/>
        <v>OK</v>
      </c>
      <c r="R37" s="10" t="str">
        <f t="shared" si="5"/>
        <v>OK</v>
      </c>
    </row>
    <row r="38" spans="1:22" ht="22.5" customHeight="1">
      <c r="A38" s="6"/>
      <c r="B38" s="9"/>
      <c r="C38" s="72"/>
      <c r="D38" s="152"/>
      <c r="E38" s="152"/>
      <c r="F38" s="15"/>
      <c r="G38" s="7"/>
      <c r="H38" s="6"/>
      <c r="I38" s="21"/>
      <c r="J38" s="7" t="s">
        <v>1</v>
      </c>
      <c r="K38" s="8" t="s">
        <v>1</v>
      </c>
      <c r="L38" s="1"/>
      <c r="M38" s="1"/>
      <c r="N38" s="1"/>
      <c r="O38" s="20">
        <f t="shared" si="2"/>
        <v>0</v>
      </c>
      <c r="P38" s="29" t="str">
        <f t="shared" si="3"/>
        <v>OK</v>
      </c>
      <c r="Q38" s="10" t="str">
        <f t="shared" si="4"/>
        <v>OK</v>
      </c>
      <c r="R38" s="10" t="str">
        <f t="shared" si="5"/>
        <v>OK</v>
      </c>
    </row>
    <row r="39" spans="1:22" ht="22.5" customHeight="1">
      <c r="A39" s="6"/>
      <c r="B39" s="9"/>
      <c r="C39" s="72"/>
      <c r="D39" s="152"/>
      <c r="E39" s="152"/>
      <c r="F39" s="15"/>
      <c r="G39" s="7"/>
      <c r="H39" s="6"/>
      <c r="I39" s="21"/>
      <c r="J39" s="7" t="s">
        <v>1</v>
      </c>
      <c r="K39" s="8" t="s">
        <v>1</v>
      </c>
      <c r="L39" s="1"/>
      <c r="M39" s="1"/>
      <c r="N39" s="1"/>
      <c r="O39" s="20">
        <f t="shared" si="2"/>
        <v>0</v>
      </c>
      <c r="P39" s="29" t="str">
        <f t="shared" si="3"/>
        <v>OK</v>
      </c>
      <c r="Q39" s="10" t="str">
        <f t="shared" si="4"/>
        <v>OK</v>
      </c>
      <c r="R39" s="10" t="str">
        <f t="shared" si="5"/>
        <v>OK</v>
      </c>
    </row>
    <row r="40" spans="1:22" ht="22.5" customHeight="1">
      <c r="A40" s="12"/>
      <c r="B40" s="13"/>
      <c r="C40" s="14"/>
      <c r="D40" s="13"/>
      <c r="E40" s="14"/>
      <c r="F40" s="14"/>
      <c r="G40" s="13"/>
      <c r="H40" s="13"/>
      <c r="I40" s="12"/>
      <c r="J40" s="12"/>
      <c r="K40" s="68" t="s">
        <v>137</v>
      </c>
      <c r="L40" s="27">
        <f>SUM(L33:L39)</f>
        <v>0</v>
      </c>
      <c r="M40" s="27">
        <f t="shared" ref="M40:N40" si="6">SUM(M33:M39)</f>
        <v>0</v>
      </c>
      <c r="N40" s="27">
        <f t="shared" si="6"/>
        <v>0</v>
      </c>
      <c r="O40" s="27">
        <f>L40-(M40+N40)</f>
        <v>0</v>
      </c>
      <c r="P40" s="76"/>
      <c r="Q40" s="77"/>
      <c r="R40" s="77"/>
    </row>
    <row r="41" spans="1:22" ht="22.5" customHeight="1">
      <c r="A41" s="48" t="s">
        <v>126</v>
      </c>
      <c r="B41" s="13"/>
      <c r="C41" s="14"/>
      <c r="D41" s="13"/>
      <c r="E41" s="14"/>
      <c r="F41" s="14"/>
      <c r="G41" s="13"/>
      <c r="H41" s="13"/>
      <c r="I41" s="12"/>
      <c r="J41" s="12"/>
      <c r="K41" s="12"/>
      <c r="L41" s="12"/>
      <c r="M41" s="12"/>
      <c r="N41" s="12"/>
      <c r="O41" s="12"/>
      <c r="P41" s="76"/>
      <c r="Q41" s="77"/>
      <c r="R41" s="77"/>
    </row>
    <row r="42" spans="1:22" ht="22.5" customHeight="1">
      <c r="A42" s="162" t="s">
        <v>217</v>
      </c>
      <c r="B42" s="160" t="s">
        <v>67</v>
      </c>
      <c r="C42" s="150" t="s">
        <v>286</v>
      </c>
      <c r="D42" s="150"/>
      <c r="E42" s="150"/>
      <c r="F42" s="150"/>
      <c r="G42" s="160" t="s">
        <v>38</v>
      </c>
      <c r="H42" s="144" t="s">
        <v>47</v>
      </c>
      <c r="I42" s="145"/>
      <c r="J42" s="145"/>
      <c r="K42" s="146"/>
      <c r="L42" s="144" t="s">
        <v>216</v>
      </c>
      <c r="M42" s="145"/>
      <c r="N42" s="145"/>
      <c r="O42" s="146"/>
      <c r="P42" s="48" t="s">
        <v>96</v>
      </c>
      <c r="Q42" s="48" t="s">
        <v>96</v>
      </c>
      <c r="R42" s="61"/>
    </row>
    <row r="43" spans="1:22" ht="22.5" customHeight="1">
      <c r="A43" s="161"/>
      <c r="B43" s="161"/>
      <c r="C43" s="68" t="s">
        <v>215</v>
      </c>
      <c r="D43" s="150" t="s">
        <v>120</v>
      </c>
      <c r="E43" s="150"/>
      <c r="F43" s="68" t="s">
        <v>15</v>
      </c>
      <c r="G43" s="161"/>
      <c r="H43" s="69" t="s">
        <v>29</v>
      </c>
      <c r="I43" s="69" t="s">
        <v>28</v>
      </c>
      <c r="J43" s="68" t="s">
        <v>18</v>
      </c>
      <c r="K43" s="68" t="s">
        <v>19</v>
      </c>
      <c r="L43" s="53" t="s">
        <v>109</v>
      </c>
      <c r="M43" s="53" t="s">
        <v>110</v>
      </c>
      <c r="N43" s="53" t="s">
        <v>111</v>
      </c>
      <c r="O43" s="53" t="s">
        <v>112</v>
      </c>
      <c r="P43" s="70" t="s">
        <v>104</v>
      </c>
      <c r="Q43" s="70" t="s">
        <v>116</v>
      </c>
      <c r="R43" s="70" t="s">
        <v>115</v>
      </c>
      <c r="T43" s="98" t="s">
        <v>153</v>
      </c>
    </row>
    <row r="44" spans="1:22" ht="22.5" customHeight="1">
      <c r="A44" s="6"/>
      <c r="B44" s="9"/>
      <c r="C44" s="72"/>
      <c r="D44" s="152"/>
      <c r="E44" s="152"/>
      <c r="F44" s="15"/>
      <c r="G44" s="7"/>
      <c r="H44" s="6"/>
      <c r="I44" s="21"/>
      <c r="J44" s="7" t="s">
        <v>1</v>
      </c>
      <c r="K44" s="8" t="s">
        <v>1</v>
      </c>
      <c r="L44" s="1"/>
      <c r="M44" s="1"/>
      <c r="N44" s="1"/>
      <c r="O44" s="20">
        <f>L44-(M44+N44)</f>
        <v>0</v>
      </c>
      <c r="P44" s="29" t="str">
        <f t="shared" ref="P44:P50" si="7">IF(OR(G44="新規",G44="追加",G44=""),"OK",(IF(AND(H44="",I44=""),"NG","OK")))</f>
        <v>OK</v>
      </c>
      <c r="Q44" s="10" t="str">
        <f t="shared" ref="Q44:Q50" si="8">IF(OR(G44="新規",G44="追加",G44=""),"OK",(IF(OR(AND(J44="",K44=""),AND(J44="",K44="□"),AND(J44="□",K44=""),AND(J44="□",K44="□")),"NG","OK")))</f>
        <v>OK</v>
      </c>
      <c r="R44" s="10" t="str">
        <f t="shared" ref="R44:R50" si="9">IF(OR(AND(C44&lt;&gt;"",D44&lt;&gt;"",F44&lt;&gt;"",G44&lt;&gt;""),(C44="")),"OK","NG")</f>
        <v>OK</v>
      </c>
      <c r="T44" s="78" t="s">
        <v>7</v>
      </c>
    </row>
    <row r="45" spans="1:22" ht="22.5" customHeight="1">
      <c r="A45" s="6"/>
      <c r="B45" s="9"/>
      <c r="C45" s="72"/>
      <c r="D45" s="152"/>
      <c r="E45" s="152"/>
      <c r="F45" s="15"/>
      <c r="G45" s="7"/>
      <c r="H45" s="6"/>
      <c r="I45" s="21"/>
      <c r="J45" s="7" t="s">
        <v>1</v>
      </c>
      <c r="K45" s="8" t="s">
        <v>1</v>
      </c>
      <c r="L45" s="1"/>
      <c r="M45" s="1"/>
      <c r="N45" s="1"/>
      <c r="O45" s="20">
        <f t="shared" ref="O45:O50" si="10">L45-(M45+N45)</f>
        <v>0</v>
      </c>
      <c r="P45" s="29" t="str">
        <f t="shared" si="7"/>
        <v>OK</v>
      </c>
      <c r="Q45" s="10" t="str">
        <f t="shared" si="8"/>
        <v>OK</v>
      </c>
      <c r="R45" s="10" t="str">
        <f t="shared" si="9"/>
        <v>OK</v>
      </c>
      <c r="T45" s="79" t="s">
        <v>214</v>
      </c>
    </row>
    <row r="46" spans="1:22" ht="22.5" customHeight="1">
      <c r="A46" s="6"/>
      <c r="B46" s="9"/>
      <c r="C46" s="72"/>
      <c r="D46" s="152"/>
      <c r="E46" s="152"/>
      <c r="F46" s="15"/>
      <c r="G46" s="7"/>
      <c r="H46" s="6"/>
      <c r="I46" s="21"/>
      <c r="J46" s="7" t="s">
        <v>1</v>
      </c>
      <c r="K46" s="8" t="s">
        <v>1</v>
      </c>
      <c r="L46" s="1"/>
      <c r="M46" s="1"/>
      <c r="N46" s="1"/>
      <c r="O46" s="20">
        <f t="shared" si="10"/>
        <v>0</v>
      </c>
      <c r="P46" s="29" t="str">
        <f t="shared" si="7"/>
        <v>OK</v>
      </c>
      <c r="Q46" s="10" t="str">
        <f t="shared" si="8"/>
        <v>OK</v>
      </c>
      <c r="R46" s="10" t="str">
        <f t="shared" si="9"/>
        <v>OK</v>
      </c>
      <c r="T46" s="80" t="s">
        <v>13</v>
      </c>
    </row>
    <row r="47" spans="1:22" ht="22.5" customHeight="1">
      <c r="A47" s="6"/>
      <c r="B47" s="9"/>
      <c r="C47" s="72"/>
      <c r="D47" s="152"/>
      <c r="E47" s="152"/>
      <c r="F47" s="15"/>
      <c r="G47" s="7"/>
      <c r="H47" s="6"/>
      <c r="I47" s="21"/>
      <c r="J47" s="7" t="s">
        <v>1</v>
      </c>
      <c r="K47" s="8" t="s">
        <v>1</v>
      </c>
      <c r="L47" s="1"/>
      <c r="M47" s="1"/>
      <c r="N47" s="1"/>
      <c r="O47" s="20">
        <f t="shared" si="10"/>
        <v>0</v>
      </c>
      <c r="P47" s="29" t="str">
        <f t="shared" si="7"/>
        <v>OK</v>
      </c>
      <c r="Q47" s="10" t="str">
        <f t="shared" si="8"/>
        <v>OK</v>
      </c>
      <c r="R47" s="10" t="str">
        <f t="shared" si="9"/>
        <v>OK</v>
      </c>
    </row>
    <row r="48" spans="1:22" ht="22.5" customHeight="1">
      <c r="A48" s="6"/>
      <c r="B48" s="9"/>
      <c r="C48" s="72"/>
      <c r="D48" s="152"/>
      <c r="E48" s="152"/>
      <c r="F48" s="16"/>
      <c r="G48" s="7"/>
      <c r="H48" s="6"/>
      <c r="I48" s="21"/>
      <c r="J48" s="7" t="s">
        <v>1</v>
      </c>
      <c r="K48" s="8" t="s">
        <v>1</v>
      </c>
      <c r="L48" s="1"/>
      <c r="M48" s="1"/>
      <c r="N48" s="1"/>
      <c r="O48" s="20">
        <f t="shared" si="10"/>
        <v>0</v>
      </c>
      <c r="P48" s="29" t="str">
        <f t="shared" si="7"/>
        <v>OK</v>
      </c>
      <c r="Q48" s="10" t="str">
        <f t="shared" si="8"/>
        <v>OK</v>
      </c>
      <c r="R48" s="10" t="str">
        <f t="shared" si="9"/>
        <v>OK</v>
      </c>
    </row>
    <row r="49" spans="1:20" ht="22.5" customHeight="1">
      <c r="A49" s="6"/>
      <c r="B49" s="9"/>
      <c r="C49" s="72"/>
      <c r="D49" s="152"/>
      <c r="E49" s="152"/>
      <c r="F49" s="15"/>
      <c r="G49" s="7"/>
      <c r="H49" s="6"/>
      <c r="I49" s="21"/>
      <c r="J49" s="7" t="s">
        <v>1</v>
      </c>
      <c r="K49" s="8" t="s">
        <v>1</v>
      </c>
      <c r="L49" s="1"/>
      <c r="M49" s="1"/>
      <c r="N49" s="1"/>
      <c r="O49" s="20">
        <f t="shared" si="10"/>
        <v>0</v>
      </c>
      <c r="P49" s="29" t="str">
        <f t="shared" si="7"/>
        <v>OK</v>
      </c>
      <c r="Q49" s="10" t="str">
        <f t="shared" si="8"/>
        <v>OK</v>
      </c>
      <c r="R49" s="10" t="str">
        <f t="shared" si="9"/>
        <v>OK</v>
      </c>
    </row>
    <row r="50" spans="1:20" ht="22.5" customHeight="1">
      <c r="A50" s="6"/>
      <c r="B50" s="9"/>
      <c r="C50" s="72"/>
      <c r="D50" s="152"/>
      <c r="E50" s="152"/>
      <c r="F50" s="15"/>
      <c r="G50" s="7"/>
      <c r="H50" s="6"/>
      <c r="I50" s="21"/>
      <c r="J50" s="7" t="s">
        <v>1</v>
      </c>
      <c r="K50" s="8" t="s">
        <v>1</v>
      </c>
      <c r="L50" s="1"/>
      <c r="M50" s="1"/>
      <c r="N50" s="1"/>
      <c r="O50" s="20">
        <f t="shared" si="10"/>
        <v>0</v>
      </c>
      <c r="P50" s="29" t="str">
        <f t="shared" si="7"/>
        <v>OK</v>
      </c>
      <c r="Q50" s="10" t="str">
        <f t="shared" si="8"/>
        <v>OK</v>
      </c>
      <c r="R50" s="10" t="str">
        <f t="shared" si="9"/>
        <v>OK</v>
      </c>
    </row>
    <row r="51" spans="1:20" ht="22.5" customHeight="1">
      <c r="A51" s="12"/>
      <c r="B51" s="13"/>
      <c r="C51" s="14"/>
      <c r="D51" s="13"/>
      <c r="E51" s="14"/>
      <c r="F51" s="14"/>
      <c r="G51" s="13"/>
      <c r="H51" s="13"/>
      <c r="I51" s="12"/>
      <c r="J51" s="12"/>
      <c r="K51" s="68" t="s">
        <v>137</v>
      </c>
      <c r="L51" s="27">
        <f>SUM(L44:L50)</f>
        <v>0</v>
      </c>
      <c r="M51" s="27">
        <f t="shared" ref="M51:N51" si="11">SUM(M44:M50)</f>
        <v>0</v>
      </c>
      <c r="N51" s="27">
        <f t="shared" si="11"/>
        <v>0</v>
      </c>
      <c r="O51" s="27">
        <f>L51-(M51+N51)</f>
        <v>0</v>
      </c>
      <c r="P51" s="76"/>
      <c r="Q51" s="77"/>
      <c r="R51" s="77"/>
    </row>
    <row r="52" spans="1:20" ht="22.5" customHeight="1">
      <c r="A52" s="48" t="s">
        <v>129</v>
      </c>
      <c r="B52" s="13"/>
      <c r="C52" s="14"/>
      <c r="D52" s="13"/>
      <c r="E52" s="14"/>
      <c r="F52" s="14"/>
      <c r="G52" s="13"/>
      <c r="H52" s="13"/>
      <c r="I52" s="12"/>
      <c r="J52" s="12"/>
      <c r="K52" s="12"/>
      <c r="L52" s="12"/>
      <c r="M52" s="12"/>
      <c r="N52" s="12"/>
      <c r="O52" s="12"/>
      <c r="P52" s="76"/>
      <c r="Q52" s="77"/>
      <c r="R52" s="77"/>
    </row>
    <row r="53" spans="1:20" ht="22.5" customHeight="1">
      <c r="A53" s="162" t="s">
        <v>217</v>
      </c>
      <c r="B53" s="160" t="s">
        <v>67</v>
      </c>
      <c r="C53" s="150" t="s">
        <v>286</v>
      </c>
      <c r="D53" s="150"/>
      <c r="E53" s="150"/>
      <c r="F53" s="150"/>
      <c r="G53" s="160" t="s">
        <v>38</v>
      </c>
      <c r="H53" s="144" t="s">
        <v>47</v>
      </c>
      <c r="I53" s="145"/>
      <c r="J53" s="145"/>
      <c r="K53" s="146"/>
      <c r="L53" s="144" t="s">
        <v>216</v>
      </c>
      <c r="M53" s="145"/>
      <c r="N53" s="145"/>
      <c r="O53" s="146"/>
      <c r="P53" s="48" t="s">
        <v>96</v>
      </c>
      <c r="Q53" s="48" t="s">
        <v>96</v>
      </c>
      <c r="R53" s="61"/>
    </row>
    <row r="54" spans="1:20" ht="22.5" customHeight="1">
      <c r="A54" s="161"/>
      <c r="B54" s="161"/>
      <c r="C54" s="68" t="s">
        <v>215</v>
      </c>
      <c r="D54" s="150" t="s">
        <v>120</v>
      </c>
      <c r="E54" s="150"/>
      <c r="F54" s="68" t="s">
        <v>15</v>
      </c>
      <c r="G54" s="161"/>
      <c r="H54" s="69" t="s">
        <v>29</v>
      </c>
      <c r="I54" s="69" t="s">
        <v>28</v>
      </c>
      <c r="J54" s="68" t="s">
        <v>18</v>
      </c>
      <c r="K54" s="68" t="s">
        <v>19</v>
      </c>
      <c r="L54" s="53" t="s">
        <v>109</v>
      </c>
      <c r="M54" s="53" t="s">
        <v>110</v>
      </c>
      <c r="N54" s="53" t="s">
        <v>111</v>
      </c>
      <c r="O54" s="53" t="s">
        <v>112</v>
      </c>
      <c r="P54" s="70" t="s">
        <v>104</v>
      </c>
      <c r="Q54" s="70" t="s">
        <v>116</v>
      </c>
      <c r="R54" s="70" t="s">
        <v>115</v>
      </c>
      <c r="T54" s="98" t="s">
        <v>153</v>
      </c>
    </row>
    <row r="55" spans="1:20" ht="22.5" customHeight="1">
      <c r="A55" s="6"/>
      <c r="B55" s="9"/>
      <c r="C55" s="72"/>
      <c r="D55" s="152"/>
      <c r="E55" s="152"/>
      <c r="F55" s="15"/>
      <c r="G55" s="7"/>
      <c r="H55" s="6"/>
      <c r="I55" s="6"/>
      <c r="J55" s="7" t="s">
        <v>1</v>
      </c>
      <c r="K55" s="8" t="s">
        <v>1</v>
      </c>
      <c r="L55" s="1"/>
      <c r="M55" s="1"/>
      <c r="N55" s="1"/>
      <c r="O55" s="20">
        <f>L55-(M55+N55)</f>
        <v>0</v>
      </c>
      <c r="P55" s="29" t="str">
        <f t="shared" ref="P55:P61" si="12">IF(OR(G55="新規",G55="追加",G55=""),"OK",(IF(AND(H55="",I55=""),"NG","OK")))</f>
        <v>OK</v>
      </c>
      <c r="Q55" s="10" t="str">
        <f t="shared" ref="Q55:Q61" si="13">IF(OR(G55="新規",G55="追加",G55=""),"OK",(IF(OR(AND(J55="",K55=""),AND(J55="",K55="□"),AND(J55="□",K55=""),AND(J55="□",K55="□")),"NG","OK")))</f>
        <v>OK</v>
      </c>
      <c r="R55" s="10" t="str">
        <f>IF(OR(AND(C55&lt;&gt;"",D55&lt;&gt;"",F55&lt;&gt;"",G55&lt;&gt;""),(C55="")),"OK","NG")</f>
        <v>OK</v>
      </c>
      <c r="T55" s="78" t="s">
        <v>159</v>
      </c>
    </row>
    <row r="56" spans="1:20" ht="22.5" customHeight="1">
      <c r="A56" s="6"/>
      <c r="B56" s="9"/>
      <c r="C56" s="72"/>
      <c r="D56" s="152"/>
      <c r="E56" s="152"/>
      <c r="F56" s="15"/>
      <c r="G56" s="7"/>
      <c r="H56" s="6"/>
      <c r="I56" s="6"/>
      <c r="J56" s="7" t="s">
        <v>1</v>
      </c>
      <c r="K56" s="8" t="s">
        <v>1</v>
      </c>
      <c r="L56" s="1"/>
      <c r="M56" s="1"/>
      <c r="N56" s="1"/>
      <c r="O56" s="20">
        <f t="shared" ref="O56:O61" si="14">L56-(M56+N56)</f>
        <v>0</v>
      </c>
      <c r="P56" s="29" t="str">
        <f t="shared" si="12"/>
        <v>OK</v>
      </c>
      <c r="Q56" s="10" t="str">
        <f t="shared" si="13"/>
        <v>OK</v>
      </c>
      <c r="R56" s="10" t="str">
        <f t="shared" ref="R56:R61" si="15">IF(OR(AND(C56&lt;&gt;"",D56&lt;&gt;"",F56&lt;&gt;"",G56&lt;&gt;""),(C56="")),"OK","NG")</f>
        <v>OK</v>
      </c>
      <c r="T56" s="79" t="s">
        <v>162</v>
      </c>
    </row>
    <row r="57" spans="1:20" ht="22.5" customHeight="1">
      <c r="A57" s="6"/>
      <c r="B57" s="9"/>
      <c r="C57" s="72"/>
      <c r="D57" s="152"/>
      <c r="E57" s="152"/>
      <c r="F57" s="15"/>
      <c r="G57" s="7"/>
      <c r="H57" s="6"/>
      <c r="I57" s="6"/>
      <c r="J57" s="7" t="s">
        <v>1</v>
      </c>
      <c r="K57" s="8" t="s">
        <v>1</v>
      </c>
      <c r="L57" s="1"/>
      <c r="M57" s="1"/>
      <c r="N57" s="1"/>
      <c r="O57" s="20">
        <f t="shared" si="14"/>
        <v>0</v>
      </c>
      <c r="P57" s="29" t="str">
        <f t="shared" si="12"/>
        <v>OK</v>
      </c>
      <c r="Q57" s="10" t="str">
        <f t="shared" si="13"/>
        <v>OK</v>
      </c>
      <c r="R57" s="10" t="str">
        <f t="shared" si="15"/>
        <v>OK</v>
      </c>
      <c r="T57" s="81" t="s">
        <v>214</v>
      </c>
    </row>
    <row r="58" spans="1:20" ht="22.5" customHeight="1">
      <c r="A58" s="6"/>
      <c r="B58" s="9"/>
      <c r="C58" s="72"/>
      <c r="D58" s="152"/>
      <c r="E58" s="152"/>
      <c r="F58" s="15"/>
      <c r="G58" s="7"/>
      <c r="H58" s="6"/>
      <c r="I58" s="6"/>
      <c r="J58" s="7" t="s">
        <v>1</v>
      </c>
      <c r="K58" s="8" t="s">
        <v>1</v>
      </c>
      <c r="L58" s="1"/>
      <c r="M58" s="1"/>
      <c r="N58" s="1"/>
      <c r="O58" s="20">
        <f t="shared" si="14"/>
        <v>0</v>
      </c>
      <c r="P58" s="29" t="str">
        <f t="shared" si="12"/>
        <v>OK</v>
      </c>
      <c r="Q58" s="10" t="str">
        <f t="shared" si="13"/>
        <v>OK</v>
      </c>
      <c r="R58" s="10" t="str">
        <f t="shared" si="15"/>
        <v>OK</v>
      </c>
      <c r="T58" s="80" t="s">
        <v>13</v>
      </c>
    </row>
    <row r="59" spans="1:20" ht="22.5" customHeight="1">
      <c r="A59" s="6"/>
      <c r="B59" s="9"/>
      <c r="C59" s="72"/>
      <c r="D59" s="152"/>
      <c r="E59" s="152"/>
      <c r="F59" s="16"/>
      <c r="G59" s="7"/>
      <c r="H59" s="6"/>
      <c r="I59" s="6"/>
      <c r="J59" s="7" t="s">
        <v>1</v>
      </c>
      <c r="K59" s="8" t="s">
        <v>1</v>
      </c>
      <c r="L59" s="1"/>
      <c r="M59" s="1"/>
      <c r="N59" s="1"/>
      <c r="O59" s="20">
        <f t="shared" si="14"/>
        <v>0</v>
      </c>
      <c r="P59" s="29" t="str">
        <f t="shared" si="12"/>
        <v>OK</v>
      </c>
      <c r="Q59" s="10" t="str">
        <f t="shared" si="13"/>
        <v>OK</v>
      </c>
      <c r="R59" s="10" t="str">
        <f t="shared" si="15"/>
        <v>OK</v>
      </c>
    </row>
    <row r="60" spans="1:20" ht="22.5" customHeight="1">
      <c r="A60" s="6"/>
      <c r="B60" s="9"/>
      <c r="C60" s="72"/>
      <c r="D60" s="152"/>
      <c r="E60" s="152"/>
      <c r="F60" s="15"/>
      <c r="G60" s="7"/>
      <c r="H60" s="6"/>
      <c r="I60" s="6"/>
      <c r="J60" s="7" t="s">
        <v>1</v>
      </c>
      <c r="K60" s="8" t="s">
        <v>1</v>
      </c>
      <c r="L60" s="1"/>
      <c r="M60" s="1"/>
      <c r="N60" s="1"/>
      <c r="O60" s="20">
        <f t="shared" si="14"/>
        <v>0</v>
      </c>
      <c r="P60" s="29" t="str">
        <f t="shared" si="12"/>
        <v>OK</v>
      </c>
      <c r="Q60" s="10" t="str">
        <f t="shared" si="13"/>
        <v>OK</v>
      </c>
      <c r="R60" s="10" t="str">
        <f t="shared" si="15"/>
        <v>OK</v>
      </c>
    </row>
    <row r="61" spans="1:20" ht="22.5" customHeight="1">
      <c r="A61" s="6"/>
      <c r="B61" s="9"/>
      <c r="C61" s="72"/>
      <c r="D61" s="152"/>
      <c r="E61" s="152"/>
      <c r="F61" s="15"/>
      <c r="G61" s="7"/>
      <c r="H61" s="6"/>
      <c r="I61" s="6"/>
      <c r="J61" s="7" t="s">
        <v>1</v>
      </c>
      <c r="K61" s="8" t="s">
        <v>1</v>
      </c>
      <c r="L61" s="1"/>
      <c r="M61" s="1"/>
      <c r="N61" s="1"/>
      <c r="O61" s="20">
        <f t="shared" si="14"/>
        <v>0</v>
      </c>
      <c r="P61" s="29" t="str">
        <f t="shared" si="12"/>
        <v>OK</v>
      </c>
      <c r="Q61" s="10" t="str">
        <f t="shared" si="13"/>
        <v>OK</v>
      </c>
      <c r="R61" s="10" t="str">
        <f t="shared" si="15"/>
        <v>OK</v>
      </c>
    </row>
    <row r="62" spans="1:20" ht="22.5" customHeight="1">
      <c r="A62" s="12"/>
      <c r="B62" s="13"/>
      <c r="C62" s="14"/>
      <c r="D62" s="13"/>
      <c r="E62" s="14"/>
      <c r="F62" s="14"/>
      <c r="G62" s="13"/>
      <c r="H62" s="13"/>
      <c r="I62" s="12"/>
      <c r="J62" s="12"/>
      <c r="K62" s="68" t="s">
        <v>137</v>
      </c>
      <c r="L62" s="27">
        <f>SUM(L55:L61)</f>
        <v>0</v>
      </c>
      <c r="M62" s="27">
        <f t="shared" ref="M62:N62" si="16">SUM(M55:M61)</f>
        <v>0</v>
      </c>
      <c r="N62" s="27">
        <f t="shared" si="16"/>
        <v>0</v>
      </c>
      <c r="O62" s="27">
        <f>L62-(M62+N62)</f>
        <v>0</v>
      </c>
      <c r="P62" s="76"/>
      <c r="Q62" s="77"/>
      <c r="R62" s="77"/>
    </row>
    <row r="63" spans="1:20" ht="22.5" customHeight="1">
      <c r="A63" s="48" t="s">
        <v>130</v>
      </c>
      <c r="B63" s="13"/>
      <c r="C63" s="14"/>
      <c r="D63" s="13"/>
      <c r="E63" s="14"/>
      <c r="F63" s="14"/>
      <c r="G63" s="13"/>
      <c r="H63" s="13"/>
      <c r="I63" s="12"/>
      <c r="J63" s="12"/>
      <c r="K63" s="12"/>
      <c r="L63" s="12"/>
      <c r="M63" s="12"/>
      <c r="N63" s="12"/>
      <c r="O63" s="12"/>
      <c r="P63" s="76"/>
      <c r="Q63" s="77"/>
      <c r="R63" s="77"/>
    </row>
    <row r="64" spans="1:20" ht="22.5" customHeight="1">
      <c r="A64" s="162" t="s">
        <v>217</v>
      </c>
      <c r="B64" s="160" t="s">
        <v>67</v>
      </c>
      <c r="C64" s="150" t="s">
        <v>286</v>
      </c>
      <c r="D64" s="150"/>
      <c r="E64" s="150"/>
      <c r="F64" s="150"/>
      <c r="G64" s="160" t="s">
        <v>38</v>
      </c>
      <c r="H64" s="144" t="s">
        <v>47</v>
      </c>
      <c r="I64" s="145"/>
      <c r="J64" s="145"/>
      <c r="K64" s="146"/>
      <c r="L64" s="144" t="s">
        <v>216</v>
      </c>
      <c r="M64" s="145"/>
      <c r="N64" s="145"/>
      <c r="O64" s="146"/>
      <c r="P64" s="48" t="s">
        <v>96</v>
      </c>
      <c r="Q64" s="48" t="s">
        <v>96</v>
      </c>
      <c r="R64" s="61"/>
    </row>
    <row r="65" spans="1:20" ht="22.5" customHeight="1">
      <c r="A65" s="161"/>
      <c r="B65" s="161"/>
      <c r="C65" s="68" t="s">
        <v>215</v>
      </c>
      <c r="D65" s="150" t="s">
        <v>120</v>
      </c>
      <c r="E65" s="150"/>
      <c r="F65" s="68" t="s">
        <v>15</v>
      </c>
      <c r="G65" s="161"/>
      <c r="H65" s="69" t="s">
        <v>29</v>
      </c>
      <c r="I65" s="69" t="s">
        <v>28</v>
      </c>
      <c r="J65" s="68" t="s">
        <v>18</v>
      </c>
      <c r="K65" s="68" t="s">
        <v>19</v>
      </c>
      <c r="L65" s="53" t="s">
        <v>109</v>
      </c>
      <c r="M65" s="53" t="s">
        <v>110</v>
      </c>
      <c r="N65" s="53" t="s">
        <v>111</v>
      </c>
      <c r="O65" s="53" t="s">
        <v>112</v>
      </c>
      <c r="P65" s="70" t="s">
        <v>104</v>
      </c>
      <c r="Q65" s="70" t="s">
        <v>116</v>
      </c>
      <c r="R65" s="70" t="s">
        <v>115</v>
      </c>
      <c r="T65" s="82" t="s">
        <v>153</v>
      </c>
    </row>
    <row r="66" spans="1:20" ht="22.5" customHeight="1">
      <c r="A66" s="6"/>
      <c r="B66" s="9"/>
      <c r="C66" s="72"/>
      <c r="D66" s="152"/>
      <c r="E66" s="152"/>
      <c r="F66" s="15"/>
      <c r="G66" s="7"/>
      <c r="H66" s="6"/>
      <c r="I66" s="6"/>
      <c r="J66" s="7" t="s">
        <v>1</v>
      </c>
      <c r="K66" s="8" t="s">
        <v>1</v>
      </c>
      <c r="L66" s="1"/>
      <c r="M66" s="1"/>
      <c r="N66" s="1"/>
      <c r="O66" s="20">
        <f>L66-(M66+N66)</f>
        <v>0</v>
      </c>
      <c r="P66" s="29" t="str">
        <f>IF(OR(G66="新規",G66="追加",G66=""),"OK",(IF(AND(H66="",I66=""),"NG","OK")))</f>
        <v>OK</v>
      </c>
      <c r="Q66" s="10" t="str">
        <f>IF(OR(G66="新規",G66="追加",G66=""),"OK",(IF(OR(AND(J66="",K66=""),AND(J66="",K66="□"),AND(J66="□",K66=""),AND(J66="□",K66="□")),"NG","OK")))</f>
        <v>OK</v>
      </c>
      <c r="R66" s="10" t="str">
        <f>IF(OR(AND(C66&lt;&gt;"",D66&lt;&gt;"",F66&lt;&gt;"",G66&lt;&gt;""),(C66="")),"OK","NG")</f>
        <v>OK</v>
      </c>
      <c r="T66" s="83" t="s">
        <v>271</v>
      </c>
    </row>
    <row r="67" spans="1:20" ht="22.5" customHeight="1">
      <c r="A67" s="6"/>
      <c r="B67" s="9"/>
      <c r="C67" s="72"/>
      <c r="D67" s="152"/>
      <c r="E67" s="152"/>
      <c r="F67" s="15"/>
      <c r="G67" s="7"/>
      <c r="H67" s="6"/>
      <c r="I67" s="6"/>
      <c r="J67" s="7" t="s">
        <v>1</v>
      </c>
      <c r="K67" s="8" t="s">
        <v>1</v>
      </c>
      <c r="L67" s="1"/>
      <c r="M67" s="1"/>
      <c r="N67" s="1"/>
      <c r="O67" s="20">
        <f t="shared" ref="O67:O72" si="17">L67-(M67+N67)</f>
        <v>0</v>
      </c>
      <c r="P67" s="29" t="str">
        <f>IF(OR(G67="新規",G67="追加",G67=""),"OK",(IF(AND(H67="",I67=""),"NG","OK")))</f>
        <v>OK</v>
      </c>
      <c r="Q67" s="10" t="str">
        <f t="shared" ref="Q67:Q72" si="18">IF(OR(G67="新規",G67="追加",G67=""),"OK",(IF(OR(AND(J67="",K67=""),AND(J67="",K67="□"),AND(J67="□",K67=""),AND(J67="□",K67="□")),"NG","OK")))</f>
        <v>OK</v>
      </c>
      <c r="R67" s="10" t="str">
        <f t="shared" ref="R67:R72" si="19">IF(OR(AND(C67&lt;&gt;"",D67&lt;&gt;"",F67&lt;&gt;"",G67&lt;&gt;""),(C67="")),"OK","NG")</f>
        <v>OK</v>
      </c>
      <c r="T67" s="82" t="s">
        <v>214</v>
      </c>
    </row>
    <row r="68" spans="1:20" ht="22.5" customHeight="1">
      <c r="A68" s="6"/>
      <c r="B68" s="9"/>
      <c r="C68" s="72"/>
      <c r="D68" s="152"/>
      <c r="E68" s="152"/>
      <c r="F68" s="15"/>
      <c r="G68" s="7"/>
      <c r="H68" s="6"/>
      <c r="I68" s="6"/>
      <c r="J68" s="7" t="s">
        <v>1</v>
      </c>
      <c r="K68" s="8" t="s">
        <v>1</v>
      </c>
      <c r="L68" s="1"/>
      <c r="M68" s="1"/>
      <c r="N68" s="1"/>
      <c r="O68" s="20">
        <f t="shared" si="17"/>
        <v>0</v>
      </c>
      <c r="P68" s="29" t="str">
        <f t="shared" ref="P68:P72" si="20">IF(OR(G68="新規",G68="追加",G68=""),"OK",(IF(AND(H68="",I68=""),"NG","OK")))</f>
        <v>OK</v>
      </c>
      <c r="Q68" s="10" t="str">
        <f t="shared" si="18"/>
        <v>OK</v>
      </c>
      <c r="R68" s="10" t="str">
        <f t="shared" si="19"/>
        <v>OK</v>
      </c>
      <c r="T68" s="80" t="s">
        <v>13</v>
      </c>
    </row>
    <row r="69" spans="1:20" ht="22.5" customHeight="1">
      <c r="A69" s="6"/>
      <c r="B69" s="9"/>
      <c r="C69" s="72"/>
      <c r="D69" s="152"/>
      <c r="E69" s="152"/>
      <c r="F69" s="15"/>
      <c r="G69" s="7"/>
      <c r="H69" s="6"/>
      <c r="I69" s="6"/>
      <c r="J69" s="7" t="s">
        <v>1</v>
      </c>
      <c r="K69" s="8" t="s">
        <v>1</v>
      </c>
      <c r="L69" s="1"/>
      <c r="M69" s="1"/>
      <c r="N69" s="1"/>
      <c r="O69" s="20">
        <f t="shared" si="17"/>
        <v>0</v>
      </c>
      <c r="P69" s="29" t="str">
        <f t="shared" si="20"/>
        <v>OK</v>
      </c>
      <c r="Q69" s="10" t="str">
        <f t="shared" si="18"/>
        <v>OK</v>
      </c>
      <c r="R69" s="10" t="str">
        <f t="shared" si="19"/>
        <v>OK</v>
      </c>
    </row>
    <row r="70" spans="1:20" ht="22.5" customHeight="1">
      <c r="A70" s="6"/>
      <c r="B70" s="9"/>
      <c r="C70" s="72"/>
      <c r="D70" s="152"/>
      <c r="E70" s="152"/>
      <c r="F70" s="16"/>
      <c r="G70" s="7"/>
      <c r="H70" s="6"/>
      <c r="I70" s="6"/>
      <c r="J70" s="7" t="s">
        <v>1</v>
      </c>
      <c r="K70" s="8" t="s">
        <v>1</v>
      </c>
      <c r="L70" s="1"/>
      <c r="M70" s="1"/>
      <c r="N70" s="1"/>
      <c r="O70" s="20">
        <f t="shared" si="17"/>
        <v>0</v>
      </c>
      <c r="P70" s="29" t="str">
        <f t="shared" si="20"/>
        <v>OK</v>
      </c>
      <c r="Q70" s="10" t="str">
        <f t="shared" si="18"/>
        <v>OK</v>
      </c>
      <c r="R70" s="10" t="str">
        <f t="shared" si="19"/>
        <v>OK</v>
      </c>
    </row>
    <row r="71" spans="1:20" ht="22.5" customHeight="1">
      <c r="A71" s="6"/>
      <c r="B71" s="9"/>
      <c r="C71" s="72"/>
      <c r="D71" s="152"/>
      <c r="E71" s="152"/>
      <c r="F71" s="15"/>
      <c r="G71" s="7"/>
      <c r="H71" s="6"/>
      <c r="I71" s="6"/>
      <c r="J71" s="7" t="s">
        <v>1</v>
      </c>
      <c r="K71" s="8" t="s">
        <v>1</v>
      </c>
      <c r="L71" s="1"/>
      <c r="M71" s="1"/>
      <c r="N71" s="1"/>
      <c r="O71" s="20">
        <f t="shared" si="17"/>
        <v>0</v>
      </c>
      <c r="P71" s="29" t="str">
        <f t="shared" si="20"/>
        <v>OK</v>
      </c>
      <c r="Q71" s="10" t="str">
        <f t="shared" si="18"/>
        <v>OK</v>
      </c>
      <c r="R71" s="10" t="str">
        <f t="shared" si="19"/>
        <v>OK</v>
      </c>
    </row>
    <row r="72" spans="1:20" ht="22.5" customHeight="1">
      <c r="A72" s="6"/>
      <c r="B72" s="9"/>
      <c r="C72" s="72"/>
      <c r="D72" s="152"/>
      <c r="E72" s="152"/>
      <c r="F72" s="15"/>
      <c r="G72" s="7"/>
      <c r="H72" s="6"/>
      <c r="I72" s="6"/>
      <c r="J72" s="7" t="s">
        <v>1</v>
      </c>
      <c r="K72" s="8" t="s">
        <v>1</v>
      </c>
      <c r="L72" s="1"/>
      <c r="M72" s="1"/>
      <c r="N72" s="1"/>
      <c r="O72" s="20">
        <f t="shared" si="17"/>
        <v>0</v>
      </c>
      <c r="P72" s="29" t="str">
        <f t="shared" si="20"/>
        <v>OK</v>
      </c>
      <c r="Q72" s="10" t="str">
        <f t="shared" si="18"/>
        <v>OK</v>
      </c>
      <c r="R72" s="10" t="str">
        <f t="shared" si="19"/>
        <v>OK</v>
      </c>
    </row>
    <row r="73" spans="1:20" ht="22.5" customHeight="1">
      <c r="A73" s="12"/>
      <c r="B73" s="13"/>
      <c r="C73" s="14"/>
      <c r="D73" s="13"/>
      <c r="E73" s="14"/>
      <c r="F73" s="14"/>
      <c r="G73" s="13"/>
      <c r="H73" s="13"/>
      <c r="I73" s="12"/>
      <c r="J73" s="12"/>
      <c r="K73" s="68" t="s">
        <v>137</v>
      </c>
      <c r="L73" s="27">
        <f>SUM(L66:L72)</f>
        <v>0</v>
      </c>
      <c r="M73" s="27">
        <f t="shared" ref="M73:N73" si="21">SUM(M66:M72)</f>
        <v>0</v>
      </c>
      <c r="N73" s="27">
        <f t="shared" si="21"/>
        <v>0</v>
      </c>
      <c r="O73" s="27">
        <f>L73-(M73+N73)</f>
        <v>0</v>
      </c>
      <c r="P73" s="76"/>
      <c r="Q73" s="77"/>
      <c r="R73" s="77"/>
    </row>
    <row r="74" spans="1:20" ht="22.5" customHeight="1">
      <c r="A74" s="48" t="s">
        <v>132</v>
      </c>
      <c r="B74" s="13"/>
      <c r="C74" s="14"/>
      <c r="D74" s="13"/>
      <c r="E74" s="14"/>
      <c r="F74" s="14"/>
      <c r="G74" s="13"/>
      <c r="H74" s="13"/>
      <c r="I74" s="12"/>
      <c r="J74" s="12"/>
      <c r="K74" s="12"/>
      <c r="L74" s="12"/>
      <c r="M74" s="12"/>
      <c r="N74" s="12"/>
      <c r="O74" s="12"/>
      <c r="P74" s="76"/>
      <c r="Q74" s="77"/>
      <c r="R74" s="77"/>
    </row>
    <row r="75" spans="1:20" ht="22.5" customHeight="1">
      <c r="A75" s="162" t="s">
        <v>217</v>
      </c>
      <c r="B75" s="160" t="s">
        <v>67</v>
      </c>
      <c r="C75" s="150" t="s">
        <v>286</v>
      </c>
      <c r="D75" s="150"/>
      <c r="E75" s="150"/>
      <c r="F75" s="150"/>
      <c r="G75" s="160" t="s">
        <v>38</v>
      </c>
      <c r="H75" s="147" t="s">
        <v>47</v>
      </c>
      <c r="I75" s="148"/>
      <c r="J75" s="148"/>
      <c r="K75" s="149"/>
      <c r="L75" s="144" t="s">
        <v>216</v>
      </c>
      <c r="M75" s="145"/>
      <c r="N75" s="145"/>
      <c r="O75" s="146"/>
      <c r="P75" s="76"/>
      <c r="Q75" s="77"/>
      <c r="R75" s="61"/>
    </row>
    <row r="76" spans="1:20" ht="22.5" customHeight="1">
      <c r="A76" s="161"/>
      <c r="B76" s="161"/>
      <c r="C76" s="68" t="s">
        <v>215</v>
      </c>
      <c r="D76" s="150" t="s">
        <v>120</v>
      </c>
      <c r="E76" s="150"/>
      <c r="F76" s="68" t="s">
        <v>15</v>
      </c>
      <c r="G76" s="161"/>
      <c r="H76" s="84" t="s">
        <v>29</v>
      </c>
      <c r="I76" s="84" t="s">
        <v>28</v>
      </c>
      <c r="J76" s="22" t="s">
        <v>18</v>
      </c>
      <c r="K76" s="22" t="s">
        <v>19</v>
      </c>
      <c r="L76" s="53" t="s">
        <v>109</v>
      </c>
      <c r="M76" s="53" t="s">
        <v>110</v>
      </c>
      <c r="N76" s="53" t="s">
        <v>111</v>
      </c>
      <c r="O76" s="53" t="s">
        <v>112</v>
      </c>
      <c r="P76" s="76"/>
      <c r="Q76" s="77"/>
      <c r="R76" s="70" t="s">
        <v>115</v>
      </c>
      <c r="T76" s="81" t="s">
        <v>153</v>
      </c>
    </row>
    <row r="77" spans="1:20" ht="22.5" customHeight="1">
      <c r="A77" s="6"/>
      <c r="B77" s="9"/>
      <c r="C77" s="72"/>
      <c r="D77" s="152"/>
      <c r="E77" s="152"/>
      <c r="F77" s="15"/>
      <c r="G77" s="7"/>
      <c r="H77" s="22"/>
      <c r="I77" s="22"/>
      <c r="J77" s="22" t="s">
        <v>1</v>
      </c>
      <c r="K77" s="22" t="s">
        <v>1</v>
      </c>
      <c r="L77" s="1"/>
      <c r="M77" s="1"/>
      <c r="N77" s="1"/>
      <c r="O77" s="20">
        <f>L77-(M77+N77)</f>
        <v>0</v>
      </c>
      <c r="P77" s="76"/>
      <c r="Q77" s="77"/>
      <c r="R77" s="10" t="str">
        <f>IF(OR(AND(C77&lt;&gt;"",D77&lt;&gt;"",F77&lt;&gt;"",G77&lt;&gt;""),(C77="")),"OK","NG")</f>
        <v>OK</v>
      </c>
      <c r="T77" s="81" t="s">
        <v>273</v>
      </c>
    </row>
    <row r="78" spans="1:20" ht="22.5" customHeight="1">
      <c r="A78" s="6"/>
      <c r="B78" s="9"/>
      <c r="C78" s="72"/>
      <c r="D78" s="152"/>
      <c r="E78" s="152"/>
      <c r="F78" s="15"/>
      <c r="G78" s="7"/>
      <c r="H78" s="22"/>
      <c r="I78" s="22"/>
      <c r="J78" s="22" t="s">
        <v>1</v>
      </c>
      <c r="K78" s="22" t="s">
        <v>1</v>
      </c>
      <c r="L78" s="1"/>
      <c r="M78" s="1"/>
      <c r="N78" s="1"/>
      <c r="O78" s="20">
        <f t="shared" ref="O78:O83" si="22">L78-(M78+N78)</f>
        <v>0</v>
      </c>
      <c r="P78" s="76"/>
      <c r="Q78" s="77"/>
      <c r="R78" s="10" t="str">
        <f t="shared" ref="R78:R83" si="23">IF(OR(AND(C78&lt;&gt;"",D78&lt;&gt;"",F78&lt;&gt;"",G78&lt;&gt;""),(C78="")),"OK","NG")</f>
        <v>OK</v>
      </c>
      <c r="T78" s="81" t="s">
        <v>163</v>
      </c>
    </row>
    <row r="79" spans="1:20" ht="22.5" customHeight="1">
      <c r="A79" s="6"/>
      <c r="B79" s="9"/>
      <c r="C79" s="72"/>
      <c r="D79" s="152"/>
      <c r="E79" s="152"/>
      <c r="F79" s="15"/>
      <c r="G79" s="7"/>
      <c r="H79" s="22"/>
      <c r="I79" s="22"/>
      <c r="J79" s="22" t="s">
        <v>1</v>
      </c>
      <c r="K79" s="22" t="s">
        <v>1</v>
      </c>
      <c r="L79" s="1"/>
      <c r="M79" s="1"/>
      <c r="N79" s="1"/>
      <c r="O79" s="20">
        <f t="shared" si="22"/>
        <v>0</v>
      </c>
      <c r="P79" s="76"/>
      <c r="Q79" s="77"/>
      <c r="R79" s="10" t="str">
        <f t="shared" si="23"/>
        <v>OK</v>
      </c>
      <c r="T79" s="81" t="s">
        <v>214</v>
      </c>
    </row>
    <row r="80" spans="1:20" ht="22.5" customHeight="1">
      <c r="A80" s="6"/>
      <c r="B80" s="9"/>
      <c r="C80" s="72"/>
      <c r="D80" s="152"/>
      <c r="E80" s="152"/>
      <c r="F80" s="15"/>
      <c r="G80" s="7"/>
      <c r="H80" s="22"/>
      <c r="I80" s="22"/>
      <c r="J80" s="22" t="s">
        <v>1</v>
      </c>
      <c r="K80" s="22" t="s">
        <v>1</v>
      </c>
      <c r="L80" s="1"/>
      <c r="M80" s="1"/>
      <c r="N80" s="1"/>
      <c r="O80" s="20">
        <f t="shared" si="22"/>
        <v>0</v>
      </c>
      <c r="P80" s="76"/>
      <c r="Q80" s="77"/>
      <c r="R80" s="10" t="str">
        <f>IF(OR(AND(C80&lt;&gt;"",D80&lt;&gt;"",F80&lt;&gt;"",G80&lt;&gt;""),(C80="")),"OK","NG")</f>
        <v>OK</v>
      </c>
      <c r="T80" s="81" t="s">
        <v>13</v>
      </c>
    </row>
    <row r="81" spans="1:20" ht="22.5" customHeight="1">
      <c r="A81" s="6"/>
      <c r="B81" s="9"/>
      <c r="C81" s="72"/>
      <c r="D81" s="152"/>
      <c r="E81" s="152"/>
      <c r="F81" s="16"/>
      <c r="G81" s="7"/>
      <c r="H81" s="22"/>
      <c r="I81" s="22"/>
      <c r="J81" s="22" t="s">
        <v>1</v>
      </c>
      <c r="K81" s="22" t="s">
        <v>1</v>
      </c>
      <c r="L81" s="1"/>
      <c r="M81" s="1"/>
      <c r="N81" s="1"/>
      <c r="O81" s="20">
        <f t="shared" si="22"/>
        <v>0</v>
      </c>
      <c r="P81" s="76"/>
      <c r="Q81" s="77"/>
      <c r="R81" s="10" t="str">
        <f>IF(OR(AND(C81&lt;&gt;"",D81&lt;&gt;"",F81&lt;&gt;"",G81&lt;&gt;""),(C81="")),"OK","NG")</f>
        <v>OK</v>
      </c>
    </row>
    <row r="82" spans="1:20" ht="22.5" customHeight="1">
      <c r="A82" s="6"/>
      <c r="B82" s="9"/>
      <c r="C82" s="72"/>
      <c r="D82" s="152"/>
      <c r="E82" s="152"/>
      <c r="F82" s="15"/>
      <c r="G82" s="7"/>
      <c r="H82" s="22"/>
      <c r="I82" s="22"/>
      <c r="J82" s="22" t="s">
        <v>1</v>
      </c>
      <c r="K82" s="22" t="s">
        <v>1</v>
      </c>
      <c r="L82" s="1"/>
      <c r="M82" s="1"/>
      <c r="N82" s="1"/>
      <c r="O82" s="20">
        <f t="shared" si="22"/>
        <v>0</v>
      </c>
      <c r="P82" s="76"/>
      <c r="Q82" s="77"/>
      <c r="R82" s="10" t="str">
        <f t="shared" si="23"/>
        <v>OK</v>
      </c>
    </row>
    <row r="83" spans="1:20" ht="22.5" customHeight="1">
      <c r="A83" s="6"/>
      <c r="B83" s="9"/>
      <c r="C83" s="72"/>
      <c r="D83" s="152"/>
      <c r="E83" s="152"/>
      <c r="F83" s="15"/>
      <c r="G83" s="7"/>
      <c r="H83" s="22"/>
      <c r="I83" s="22"/>
      <c r="J83" s="22" t="s">
        <v>1</v>
      </c>
      <c r="K83" s="22" t="s">
        <v>1</v>
      </c>
      <c r="L83" s="1"/>
      <c r="M83" s="1"/>
      <c r="N83" s="1"/>
      <c r="O83" s="20">
        <f t="shared" si="22"/>
        <v>0</v>
      </c>
      <c r="P83" s="76"/>
      <c r="Q83" s="77"/>
      <c r="R83" s="10" t="str">
        <f t="shared" si="23"/>
        <v>OK</v>
      </c>
    </row>
    <row r="84" spans="1:20" ht="22.5" customHeight="1">
      <c r="A84" s="12"/>
      <c r="B84" s="13"/>
      <c r="C84" s="14"/>
      <c r="D84" s="13"/>
      <c r="E84" s="14"/>
      <c r="F84" s="14"/>
      <c r="G84" s="13"/>
      <c r="H84" s="13"/>
      <c r="I84" s="12"/>
      <c r="J84" s="12"/>
      <c r="K84" s="68" t="s">
        <v>137</v>
      </c>
      <c r="L84" s="27">
        <f>SUM(L77:L83)</f>
        <v>0</v>
      </c>
      <c r="M84" s="27">
        <f t="shared" ref="M84:N84" si="24">SUM(M77:M83)</f>
        <v>0</v>
      </c>
      <c r="N84" s="27">
        <f t="shared" si="24"/>
        <v>0</v>
      </c>
      <c r="O84" s="27">
        <f>L84-(M84+N84)</f>
        <v>0</v>
      </c>
      <c r="P84" s="76"/>
      <c r="Q84" s="77"/>
      <c r="R84" s="77"/>
    </row>
    <row r="85" spans="1:20" ht="22.5" customHeight="1">
      <c r="A85" s="48" t="s">
        <v>133</v>
      </c>
      <c r="B85" s="13"/>
      <c r="C85" s="14"/>
      <c r="D85" s="13"/>
      <c r="E85" s="14"/>
      <c r="F85" s="14"/>
      <c r="G85" s="13"/>
      <c r="H85" s="13"/>
      <c r="I85" s="12"/>
      <c r="K85" s="12"/>
      <c r="L85" s="12"/>
      <c r="M85" s="12"/>
      <c r="N85" s="12"/>
      <c r="O85" s="12"/>
      <c r="P85" s="76"/>
      <c r="Q85" s="77"/>
      <c r="R85" s="77"/>
    </row>
    <row r="86" spans="1:20" ht="22.5" customHeight="1">
      <c r="A86" s="162" t="s">
        <v>217</v>
      </c>
      <c r="B86" s="160" t="s">
        <v>67</v>
      </c>
      <c r="C86" s="150" t="s">
        <v>286</v>
      </c>
      <c r="D86" s="150"/>
      <c r="E86" s="150"/>
      <c r="F86" s="150"/>
      <c r="G86" s="160" t="s">
        <v>38</v>
      </c>
      <c r="H86" s="144" t="s">
        <v>47</v>
      </c>
      <c r="I86" s="145"/>
      <c r="J86" s="145"/>
      <c r="K86" s="146"/>
      <c r="L86" s="144" t="s">
        <v>216</v>
      </c>
      <c r="M86" s="145"/>
      <c r="N86" s="145"/>
      <c r="O86" s="146"/>
      <c r="P86" s="48" t="s">
        <v>96</v>
      </c>
      <c r="Q86" s="48" t="s">
        <v>96</v>
      </c>
      <c r="R86" s="61"/>
      <c r="T86" s="81" t="s">
        <v>153</v>
      </c>
    </row>
    <row r="87" spans="1:20" ht="22.5" customHeight="1">
      <c r="A87" s="161"/>
      <c r="B87" s="161"/>
      <c r="C87" s="68" t="s">
        <v>215</v>
      </c>
      <c r="D87" s="150" t="s">
        <v>120</v>
      </c>
      <c r="E87" s="150"/>
      <c r="F87" s="68" t="s">
        <v>15</v>
      </c>
      <c r="G87" s="161"/>
      <c r="H87" s="69" t="s">
        <v>29</v>
      </c>
      <c r="I87" s="69" t="s">
        <v>28</v>
      </c>
      <c r="J87" s="68" t="s">
        <v>18</v>
      </c>
      <c r="K87" s="68" t="s">
        <v>19</v>
      </c>
      <c r="L87" s="53" t="s">
        <v>109</v>
      </c>
      <c r="M87" s="53" t="s">
        <v>110</v>
      </c>
      <c r="N87" s="53" t="s">
        <v>111</v>
      </c>
      <c r="O87" s="53" t="s">
        <v>112</v>
      </c>
      <c r="P87" s="70" t="s">
        <v>104</v>
      </c>
      <c r="Q87" s="70" t="s">
        <v>116</v>
      </c>
      <c r="R87" s="70" t="s">
        <v>115</v>
      </c>
      <c r="T87" s="81" t="s">
        <v>159</v>
      </c>
    </row>
    <row r="88" spans="1:20" ht="22.5" customHeight="1">
      <c r="A88" s="6"/>
      <c r="B88" s="9"/>
      <c r="C88" s="72"/>
      <c r="D88" s="152"/>
      <c r="E88" s="152"/>
      <c r="F88" s="15"/>
      <c r="G88" s="7"/>
      <c r="H88" s="6"/>
      <c r="I88" s="6"/>
      <c r="J88" s="7" t="s">
        <v>1</v>
      </c>
      <c r="K88" s="8" t="s">
        <v>1</v>
      </c>
      <c r="L88" s="1"/>
      <c r="M88" s="1"/>
      <c r="N88" s="1"/>
      <c r="O88" s="20">
        <f>L88-(M88+N88)</f>
        <v>0</v>
      </c>
      <c r="P88" s="29" t="str">
        <f>IF(OR(G88="新規",G88="追加",G88=""),"OK",(IF(AND(H88="",I88=""),"NG","OK")))</f>
        <v>OK</v>
      </c>
      <c r="Q88" s="10" t="str">
        <f>IF(OR(G88="新規",G88="追加",G88=""),"OK",(IF(OR(AND(J88="",K88=""),AND(J88="",K88="□"),AND(J88="□",K88=""),AND(J88="□",K88="□")),"NG","OK")))</f>
        <v>OK</v>
      </c>
      <c r="R88" s="10" t="str">
        <f>IF(OR(AND(C88&lt;&gt;"",D88&lt;&gt;"",F88&lt;&gt;"",G88&lt;&gt;""),(C88="")),"OK","NG")</f>
        <v>OK</v>
      </c>
      <c r="T88" s="81" t="s">
        <v>13</v>
      </c>
    </row>
    <row r="89" spans="1:20" ht="22.5" customHeight="1">
      <c r="A89" s="6"/>
      <c r="B89" s="9"/>
      <c r="C89" s="72"/>
      <c r="D89" s="152"/>
      <c r="E89" s="152"/>
      <c r="F89" s="15"/>
      <c r="G89" s="7"/>
      <c r="H89" s="6"/>
      <c r="I89" s="6"/>
      <c r="J89" s="7" t="s">
        <v>1</v>
      </c>
      <c r="K89" s="8" t="s">
        <v>1</v>
      </c>
      <c r="L89" s="1"/>
      <c r="M89" s="1"/>
      <c r="N89" s="1"/>
      <c r="O89" s="20">
        <f t="shared" ref="O89:O94" si="25">L89-(M89+N89)</f>
        <v>0</v>
      </c>
      <c r="P89" s="29" t="str">
        <f t="shared" ref="P89:P94" si="26">IF(OR(G89="新規",G89="追加",G89=""),"OK",(IF(AND(H89="",I89=""),"NG","OK")))</f>
        <v>OK</v>
      </c>
      <c r="Q89" s="10" t="str">
        <f t="shared" ref="Q89:Q94" si="27">IF(OR(G89="新規",G89="追加",G89=""),"OK",(IF(OR(AND(J89="",K89=""),AND(J89="",K89="□"),AND(J89="□",K89=""),AND(J89="□",K89="□")),"NG","OK")))</f>
        <v>OK</v>
      </c>
      <c r="R89" s="10" t="str">
        <f t="shared" ref="R89:R94" si="28">IF(OR(AND(C89&lt;&gt;"",D89&lt;&gt;"",F89&lt;&gt;"",G89&lt;&gt;""),(C89="")),"OK","NG")</f>
        <v>OK</v>
      </c>
    </row>
    <row r="90" spans="1:20" ht="22.5" customHeight="1">
      <c r="A90" s="6"/>
      <c r="B90" s="9"/>
      <c r="C90" s="72"/>
      <c r="D90" s="152"/>
      <c r="E90" s="152"/>
      <c r="F90" s="15"/>
      <c r="G90" s="7"/>
      <c r="H90" s="6"/>
      <c r="I90" s="6"/>
      <c r="J90" s="7" t="s">
        <v>1</v>
      </c>
      <c r="K90" s="8" t="s">
        <v>1</v>
      </c>
      <c r="L90" s="1"/>
      <c r="M90" s="1"/>
      <c r="N90" s="1"/>
      <c r="O90" s="20">
        <f t="shared" si="25"/>
        <v>0</v>
      </c>
      <c r="P90" s="29" t="str">
        <f t="shared" si="26"/>
        <v>OK</v>
      </c>
      <c r="Q90" s="10" t="str">
        <f t="shared" si="27"/>
        <v>OK</v>
      </c>
      <c r="R90" s="10" t="str">
        <f t="shared" si="28"/>
        <v>OK</v>
      </c>
    </row>
    <row r="91" spans="1:20" ht="22.5" customHeight="1">
      <c r="A91" s="6"/>
      <c r="B91" s="9"/>
      <c r="C91" s="72"/>
      <c r="D91" s="152"/>
      <c r="E91" s="152"/>
      <c r="F91" s="15"/>
      <c r="G91" s="7"/>
      <c r="H91" s="6"/>
      <c r="I91" s="6"/>
      <c r="J91" s="7" t="s">
        <v>1</v>
      </c>
      <c r="K91" s="8" t="s">
        <v>1</v>
      </c>
      <c r="L91" s="1"/>
      <c r="M91" s="1"/>
      <c r="N91" s="1"/>
      <c r="O91" s="20">
        <f t="shared" si="25"/>
        <v>0</v>
      </c>
      <c r="P91" s="29" t="str">
        <f t="shared" si="26"/>
        <v>OK</v>
      </c>
      <c r="Q91" s="10" t="str">
        <f t="shared" si="27"/>
        <v>OK</v>
      </c>
      <c r="R91" s="10" t="str">
        <f t="shared" si="28"/>
        <v>OK</v>
      </c>
    </row>
    <row r="92" spans="1:20" ht="22.5" customHeight="1">
      <c r="A92" s="6"/>
      <c r="B92" s="9"/>
      <c r="C92" s="72"/>
      <c r="D92" s="152"/>
      <c r="E92" s="152"/>
      <c r="F92" s="16"/>
      <c r="G92" s="7"/>
      <c r="H92" s="6"/>
      <c r="I92" s="6"/>
      <c r="J92" s="7" t="s">
        <v>1</v>
      </c>
      <c r="K92" s="8" t="s">
        <v>1</v>
      </c>
      <c r="L92" s="1"/>
      <c r="M92" s="1"/>
      <c r="N92" s="1"/>
      <c r="O92" s="20">
        <f t="shared" si="25"/>
        <v>0</v>
      </c>
      <c r="P92" s="29" t="str">
        <f t="shared" si="26"/>
        <v>OK</v>
      </c>
      <c r="Q92" s="10" t="str">
        <f t="shared" si="27"/>
        <v>OK</v>
      </c>
      <c r="R92" s="10" t="str">
        <f t="shared" si="28"/>
        <v>OK</v>
      </c>
    </row>
    <row r="93" spans="1:20" ht="22.5" customHeight="1">
      <c r="A93" s="6"/>
      <c r="B93" s="9"/>
      <c r="C93" s="72"/>
      <c r="D93" s="152"/>
      <c r="E93" s="152"/>
      <c r="F93" s="15"/>
      <c r="G93" s="7"/>
      <c r="H93" s="6"/>
      <c r="I93" s="6"/>
      <c r="J93" s="7" t="s">
        <v>1</v>
      </c>
      <c r="K93" s="8" t="s">
        <v>1</v>
      </c>
      <c r="L93" s="1"/>
      <c r="M93" s="1"/>
      <c r="N93" s="1"/>
      <c r="O93" s="20">
        <f t="shared" si="25"/>
        <v>0</v>
      </c>
      <c r="P93" s="29" t="str">
        <f t="shared" si="26"/>
        <v>OK</v>
      </c>
      <c r="Q93" s="10" t="str">
        <f t="shared" si="27"/>
        <v>OK</v>
      </c>
      <c r="R93" s="10" t="str">
        <f t="shared" si="28"/>
        <v>OK</v>
      </c>
    </row>
    <row r="94" spans="1:20" ht="22.5" customHeight="1">
      <c r="A94" s="6"/>
      <c r="B94" s="9"/>
      <c r="C94" s="72"/>
      <c r="D94" s="152"/>
      <c r="E94" s="152"/>
      <c r="F94" s="15"/>
      <c r="G94" s="7"/>
      <c r="H94" s="6"/>
      <c r="I94" s="6"/>
      <c r="J94" s="7" t="s">
        <v>1</v>
      </c>
      <c r="K94" s="8" t="s">
        <v>1</v>
      </c>
      <c r="L94" s="1"/>
      <c r="M94" s="1"/>
      <c r="N94" s="1"/>
      <c r="O94" s="20">
        <f t="shared" si="25"/>
        <v>0</v>
      </c>
      <c r="P94" s="29" t="str">
        <f t="shared" si="26"/>
        <v>OK</v>
      </c>
      <c r="Q94" s="10" t="str">
        <f t="shared" si="27"/>
        <v>OK</v>
      </c>
      <c r="R94" s="10" t="str">
        <f t="shared" si="28"/>
        <v>OK</v>
      </c>
    </row>
    <row r="95" spans="1:20" ht="22.5" customHeight="1">
      <c r="A95" s="12"/>
      <c r="B95" s="13"/>
      <c r="C95" s="14"/>
      <c r="D95" s="13"/>
      <c r="E95" s="14"/>
      <c r="F95" s="14"/>
      <c r="G95" s="13"/>
      <c r="H95" s="13"/>
      <c r="I95" s="12"/>
      <c r="J95" s="12"/>
      <c r="K95" s="68" t="s">
        <v>137</v>
      </c>
      <c r="L95" s="27">
        <f>SUM(L88:L94)</f>
        <v>0</v>
      </c>
      <c r="M95" s="27">
        <f t="shared" ref="M95:N95" si="29">SUM(M88:M94)</f>
        <v>0</v>
      </c>
      <c r="N95" s="27">
        <f t="shared" si="29"/>
        <v>0</v>
      </c>
      <c r="O95" s="27">
        <f>L95-(M95+N95)</f>
        <v>0</v>
      </c>
      <c r="P95" s="76"/>
      <c r="Q95" s="77"/>
      <c r="R95" s="77"/>
    </row>
    <row r="96" spans="1:20" ht="23" customHeight="1">
      <c r="A96" s="48" t="s">
        <v>134</v>
      </c>
      <c r="B96" s="13"/>
      <c r="C96" s="14"/>
      <c r="D96" s="13"/>
      <c r="E96" s="14"/>
      <c r="F96" s="14"/>
      <c r="G96" s="13"/>
      <c r="H96" s="13"/>
      <c r="I96" s="12"/>
      <c r="J96" s="12"/>
      <c r="K96" s="12"/>
      <c r="L96" s="12"/>
      <c r="M96" s="12"/>
      <c r="N96" s="12"/>
      <c r="O96" s="12"/>
      <c r="P96" s="76"/>
      <c r="Q96" s="77"/>
      <c r="R96" s="77"/>
    </row>
    <row r="97" spans="1:20" ht="23" customHeight="1">
      <c r="A97" s="162" t="s">
        <v>217</v>
      </c>
      <c r="B97" s="160" t="s">
        <v>67</v>
      </c>
      <c r="C97" s="150" t="s">
        <v>286</v>
      </c>
      <c r="D97" s="150"/>
      <c r="E97" s="150"/>
      <c r="F97" s="150"/>
      <c r="G97" s="160" t="s">
        <v>38</v>
      </c>
      <c r="H97" s="144" t="s">
        <v>47</v>
      </c>
      <c r="I97" s="145"/>
      <c r="J97" s="145"/>
      <c r="K97" s="146"/>
      <c r="L97" s="144" t="s">
        <v>216</v>
      </c>
      <c r="M97" s="145"/>
      <c r="N97" s="145"/>
      <c r="O97" s="146"/>
      <c r="P97" s="48" t="s">
        <v>96</v>
      </c>
      <c r="Q97" s="48" t="s">
        <v>96</v>
      </c>
      <c r="R97" s="61"/>
    </row>
    <row r="98" spans="1:20" ht="23" customHeight="1">
      <c r="A98" s="161"/>
      <c r="B98" s="161"/>
      <c r="C98" s="68" t="s">
        <v>215</v>
      </c>
      <c r="D98" s="150" t="s">
        <v>120</v>
      </c>
      <c r="E98" s="150"/>
      <c r="F98" s="68" t="s">
        <v>15</v>
      </c>
      <c r="G98" s="161"/>
      <c r="H98" s="69" t="s">
        <v>29</v>
      </c>
      <c r="I98" s="69" t="s">
        <v>28</v>
      </c>
      <c r="J98" s="68" t="s">
        <v>18</v>
      </c>
      <c r="K98" s="68" t="s">
        <v>19</v>
      </c>
      <c r="L98" s="53" t="s">
        <v>109</v>
      </c>
      <c r="M98" s="53" t="s">
        <v>110</v>
      </c>
      <c r="N98" s="53" t="s">
        <v>111</v>
      </c>
      <c r="O98" s="53" t="s">
        <v>112</v>
      </c>
      <c r="P98" s="70" t="s">
        <v>104</v>
      </c>
      <c r="Q98" s="70" t="s">
        <v>116</v>
      </c>
      <c r="R98" s="70" t="s">
        <v>115</v>
      </c>
      <c r="T98" s="81" t="s">
        <v>153</v>
      </c>
    </row>
    <row r="99" spans="1:20" ht="23" customHeight="1">
      <c r="A99" s="6"/>
      <c r="B99" s="9"/>
      <c r="C99" s="72"/>
      <c r="D99" s="152"/>
      <c r="E99" s="152"/>
      <c r="F99" s="15"/>
      <c r="G99" s="7"/>
      <c r="H99" s="6"/>
      <c r="I99" s="6"/>
      <c r="J99" s="7" t="s">
        <v>1</v>
      </c>
      <c r="K99" s="8" t="s">
        <v>1</v>
      </c>
      <c r="L99" s="1"/>
      <c r="M99" s="1"/>
      <c r="N99" s="1"/>
      <c r="O99" s="20">
        <f>L99-(M99+N99)</f>
        <v>0</v>
      </c>
      <c r="P99" s="29" t="str">
        <f>IF(OR(G99="新規",G99="追加",G99=""),"OK",(IF(AND(H99="",I99=""),"NG","OK")))</f>
        <v>OK</v>
      </c>
      <c r="Q99" s="10" t="str">
        <f>IF(OR(G99="新規",G99="追加",G99=""),"OK",(IF(OR(AND(J99="",K99=""),AND(J99="",K99="□"),AND(J99="□",K99=""),AND(J99="□",K99="□")),"NG","OK")))</f>
        <v>OK</v>
      </c>
      <c r="R99" s="10" t="str">
        <f>IF(OR(AND(C99&lt;&gt;"",D99&lt;&gt;"",F99&lt;&gt;"",G99&lt;&gt;""),(C99="")),"OK","NG")</f>
        <v>OK</v>
      </c>
      <c r="T99" s="81" t="s">
        <v>161</v>
      </c>
    </row>
    <row r="100" spans="1:20" ht="23" customHeight="1">
      <c r="A100" s="6"/>
      <c r="B100" s="9"/>
      <c r="C100" s="72"/>
      <c r="D100" s="152"/>
      <c r="E100" s="152"/>
      <c r="F100" s="15"/>
      <c r="G100" s="7"/>
      <c r="H100" s="6"/>
      <c r="I100" s="6"/>
      <c r="J100" s="7" t="s">
        <v>1</v>
      </c>
      <c r="K100" s="8" t="s">
        <v>1</v>
      </c>
      <c r="L100" s="1"/>
      <c r="M100" s="1"/>
      <c r="N100" s="1"/>
      <c r="O100" s="20">
        <f t="shared" ref="O100:O105" si="30">L100-(M100+N100)</f>
        <v>0</v>
      </c>
      <c r="P100" s="29" t="str">
        <f t="shared" ref="P100:P105" si="31">IF(OR(G100="新規",G100="追加",G100=""),"OK",(IF(AND(H100="",I100=""),"NG","OK")))</f>
        <v>OK</v>
      </c>
      <c r="Q100" s="10" t="str">
        <f t="shared" ref="Q100:Q105" si="32">IF(OR(G100="新規",G100="追加",G100=""),"OK",(IF(OR(AND(J100="",K100=""),AND(J100="",K100="□"),AND(J100="□",K100=""),AND(J100="□",K100="□")),"NG","OK")))</f>
        <v>OK</v>
      </c>
      <c r="R100" s="10" t="str">
        <f t="shared" ref="R100:R105" si="33">IF(OR(AND(C100&lt;&gt;"",D100&lt;&gt;"",F100&lt;&gt;"",G100&lt;&gt;""),(C100="")),"OK","NG")</f>
        <v>OK</v>
      </c>
      <c r="T100" s="81" t="s">
        <v>218</v>
      </c>
    </row>
    <row r="101" spans="1:20" ht="23" customHeight="1">
      <c r="A101" s="6"/>
      <c r="B101" s="9"/>
      <c r="C101" s="72"/>
      <c r="D101" s="152"/>
      <c r="E101" s="152"/>
      <c r="F101" s="15"/>
      <c r="G101" s="7"/>
      <c r="H101" s="6"/>
      <c r="I101" s="6"/>
      <c r="J101" s="7" t="s">
        <v>1</v>
      </c>
      <c r="K101" s="8" t="s">
        <v>1</v>
      </c>
      <c r="L101" s="1"/>
      <c r="M101" s="1"/>
      <c r="N101" s="1"/>
      <c r="O101" s="20">
        <f t="shared" si="30"/>
        <v>0</v>
      </c>
      <c r="P101" s="29" t="str">
        <f t="shared" si="31"/>
        <v>OK</v>
      </c>
      <c r="Q101" s="10" t="str">
        <f t="shared" si="32"/>
        <v>OK</v>
      </c>
      <c r="R101" s="10" t="str">
        <f t="shared" si="33"/>
        <v>OK</v>
      </c>
      <c r="T101" s="81" t="s">
        <v>160</v>
      </c>
    </row>
    <row r="102" spans="1:20" ht="23" customHeight="1">
      <c r="A102" s="6"/>
      <c r="B102" s="9"/>
      <c r="C102" s="72"/>
      <c r="D102" s="152"/>
      <c r="E102" s="152"/>
      <c r="F102" s="15"/>
      <c r="G102" s="7"/>
      <c r="H102" s="6"/>
      <c r="I102" s="6"/>
      <c r="J102" s="7" t="s">
        <v>1</v>
      </c>
      <c r="K102" s="8" t="s">
        <v>1</v>
      </c>
      <c r="L102" s="1"/>
      <c r="M102" s="1"/>
      <c r="N102" s="1"/>
      <c r="O102" s="20">
        <f t="shared" si="30"/>
        <v>0</v>
      </c>
      <c r="P102" s="29" t="str">
        <f t="shared" si="31"/>
        <v>OK</v>
      </c>
      <c r="Q102" s="10" t="str">
        <f t="shared" si="32"/>
        <v>OK</v>
      </c>
      <c r="R102" s="10" t="str">
        <f t="shared" si="33"/>
        <v>OK</v>
      </c>
      <c r="T102" s="81" t="s">
        <v>13</v>
      </c>
    </row>
    <row r="103" spans="1:20" ht="23" customHeight="1">
      <c r="A103" s="6"/>
      <c r="B103" s="9"/>
      <c r="C103" s="72"/>
      <c r="D103" s="152"/>
      <c r="E103" s="152"/>
      <c r="F103" s="16"/>
      <c r="G103" s="7"/>
      <c r="H103" s="6"/>
      <c r="I103" s="6"/>
      <c r="J103" s="7" t="s">
        <v>1</v>
      </c>
      <c r="K103" s="8" t="s">
        <v>1</v>
      </c>
      <c r="L103" s="1"/>
      <c r="M103" s="1"/>
      <c r="N103" s="1"/>
      <c r="O103" s="20">
        <f t="shared" si="30"/>
        <v>0</v>
      </c>
      <c r="P103" s="29" t="str">
        <f t="shared" si="31"/>
        <v>OK</v>
      </c>
      <c r="Q103" s="10" t="str">
        <f>IF(OR(G103="新規",G103="追加",G103=""),"OK",(IF(OR(AND(J103="",K103=""),AND(J103="",K103="□"),AND(J103="□",K103=""),AND(J103="□",K103="□")),"NG","OK")))</f>
        <v>OK</v>
      </c>
      <c r="R103" s="10" t="str">
        <f t="shared" si="33"/>
        <v>OK</v>
      </c>
    </row>
    <row r="104" spans="1:20" ht="23" customHeight="1">
      <c r="A104" s="6"/>
      <c r="B104" s="9"/>
      <c r="C104" s="72"/>
      <c r="D104" s="152"/>
      <c r="E104" s="152"/>
      <c r="F104" s="15"/>
      <c r="G104" s="7"/>
      <c r="H104" s="6"/>
      <c r="I104" s="6"/>
      <c r="J104" s="7" t="s">
        <v>1</v>
      </c>
      <c r="K104" s="8" t="s">
        <v>1</v>
      </c>
      <c r="L104" s="1"/>
      <c r="M104" s="1"/>
      <c r="N104" s="1"/>
      <c r="O104" s="20">
        <f t="shared" si="30"/>
        <v>0</v>
      </c>
      <c r="P104" s="29" t="str">
        <f t="shared" si="31"/>
        <v>OK</v>
      </c>
      <c r="Q104" s="10" t="str">
        <f t="shared" si="32"/>
        <v>OK</v>
      </c>
      <c r="R104" s="10" t="str">
        <f t="shared" si="33"/>
        <v>OK</v>
      </c>
    </row>
    <row r="105" spans="1:20" ht="22.5" customHeight="1">
      <c r="A105" s="6"/>
      <c r="B105" s="9"/>
      <c r="C105" s="72"/>
      <c r="D105" s="152"/>
      <c r="E105" s="152"/>
      <c r="F105" s="15"/>
      <c r="G105" s="7"/>
      <c r="H105" s="6"/>
      <c r="I105" s="6"/>
      <c r="J105" s="7" t="s">
        <v>1</v>
      </c>
      <c r="K105" s="8" t="s">
        <v>1</v>
      </c>
      <c r="L105" s="1"/>
      <c r="M105" s="1"/>
      <c r="N105" s="1"/>
      <c r="O105" s="20">
        <f t="shared" si="30"/>
        <v>0</v>
      </c>
      <c r="P105" s="29" t="str">
        <f t="shared" si="31"/>
        <v>OK</v>
      </c>
      <c r="Q105" s="10" t="str">
        <f t="shared" si="32"/>
        <v>OK</v>
      </c>
      <c r="R105" s="10" t="str">
        <f t="shared" si="33"/>
        <v>OK</v>
      </c>
    </row>
    <row r="106" spans="1:20" ht="22.5" customHeight="1">
      <c r="A106" s="12"/>
      <c r="B106" s="13"/>
      <c r="C106" s="14"/>
      <c r="D106" s="13"/>
      <c r="E106" s="14"/>
      <c r="F106" s="14"/>
      <c r="G106" s="13"/>
      <c r="H106" s="13"/>
      <c r="I106" s="12"/>
      <c r="J106" s="12"/>
      <c r="K106" s="68" t="s">
        <v>137</v>
      </c>
      <c r="L106" s="27">
        <f>SUM(L99:L105)</f>
        <v>0</v>
      </c>
      <c r="M106" s="27">
        <f t="shared" ref="M106:N106" si="34">SUM(M99:M105)</f>
        <v>0</v>
      </c>
      <c r="N106" s="27">
        <f t="shared" si="34"/>
        <v>0</v>
      </c>
      <c r="O106" s="27">
        <f>L106-(M106+N106)</f>
        <v>0</v>
      </c>
      <c r="P106" s="76"/>
      <c r="Q106" s="77"/>
      <c r="R106" s="77"/>
    </row>
    <row r="107" spans="1:20" ht="22.5" customHeight="1">
      <c r="A107" s="48" t="s">
        <v>136</v>
      </c>
      <c r="B107" s="13"/>
      <c r="C107" s="14"/>
      <c r="D107" s="13"/>
      <c r="E107" s="14"/>
      <c r="F107" s="14"/>
      <c r="G107" s="13"/>
      <c r="H107" s="13"/>
      <c r="I107" s="12"/>
      <c r="J107" s="12"/>
      <c r="K107" s="12"/>
      <c r="L107" s="12"/>
      <c r="M107" s="12"/>
      <c r="N107" s="12"/>
      <c r="O107" s="12"/>
      <c r="P107" s="76"/>
      <c r="Q107" s="77"/>
      <c r="R107" s="77"/>
    </row>
    <row r="108" spans="1:20" ht="22.5" customHeight="1">
      <c r="A108" s="162" t="s">
        <v>217</v>
      </c>
      <c r="B108" s="160" t="s">
        <v>67</v>
      </c>
      <c r="C108" s="150" t="s">
        <v>286</v>
      </c>
      <c r="D108" s="150"/>
      <c r="E108" s="150"/>
      <c r="F108" s="150"/>
      <c r="G108" s="160" t="s">
        <v>38</v>
      </c>
      <c r="H108" s="144" t="s">
        <v>47</v>
      </c>
      <c r="I108" s="145"/>
      <c r="J108" s="145"/>
      <c r="K108" s="146"/>
      <c r="L108" s="144" t="s">
        <v>216</v>
      </c>
      <c r="M108" s="145"/>
      <c r="N108" s="145"/>
      <c r="O108" s="146"/>
      <c r="P108" s="48" t="s">
        <v>96</v>
      </c>
      <c r="Q108" s="48" t="s">
        <v>96</v>
      </c>
      <c r="R108" s="61"/>
    </row>
    <row r="109" spans="1:20" ht="22.5" customHeight="1">
      <c r="A109" s="161"/>
      <c r="B109" s="161"/>
      <c r="C109" s="68" t="s">
        <v>215</v>
      </c>
      <c r="D109" s="150" t="s">
        <v>120</v>
      </c>
      <c r="E109" s="150"/>
      <c r="F109" s="68" t="s">
        <v>15</v>
      </c>
      <c r="G109" s="161"/>
      <c r="H109" s="69" t="s">
        <v>29</v>
      </c>
      <c r="I109" s="69" t="s">
        <v>28</v>
      </c>
      <c r="J109" s="68" t="s">
        <v>18</v>
      </c>
      <c r="K109" s="68" t="s">
        <v>19</v>
      </c>
      <c r="L109" s="53" t="s">
        <v>109</v>
      </c>
      <c r="M109" s="53" t="s">
        <v>110</v>
      </c>
      <c r="N109" s="53" t="s">
        <v>111</v>
      </c>
      <c r="O109" s="53" t="s">
        <v>112</v>
      </c>
      <c r="P109" s="70" t="s">
        <v>104</v>
      </c>
      <c r="Q109" s="70" t="s">
        <v>116</v>
      </c>
      <c r="R109" s="70" t="s">
        <v>115</v>
      </c>
      <c r="T109" s="81" t="s">
        <v>153</v>
      </c>
    </row>
    <row r="110" spans="1:20" ht="22.5" customHeight="1">
      <c r="A110" s="6"/>
      <c r="B110" s="9"/>
      <c r="C110" s="72"/>
      <c r="D110" s="152"/>
      <c r="E110" s="152"/>
      <c r="F110" s="15"/>
      <c r="G110" s="7"/>
      <c r="H110" s="6"/>
      <c r="I110" s="6"/>
      <c r="J110" s="7" t="s">
        <v>1</v>
      </c>
      <c r="K110" s="8" t="s">
        <v>1</v>
      </c>
      <c r="L110" s="1"/>
      <c r="M110" s="1"/>
      <c r="N110" s="1"/>
      <c r="O110" s="20">
        <f>L110-(M110+N110)</f>
        <v>0</v>
      </c>
      <c r="P110" s="29" t="str">
        <f>IF(OR(G110="新規",G110="追加",G110=""),"OK",(IF(AND(H110="",I110=""),"NG","OK")))</f>
        <v>OK</v>
      </c>
      <c r="Q110" s="10" t="str">
        <f>IF(OR(G110="新規",G110="追加",G110=""),"OK",(IF(OR(AND(J110="",K110=""),AND(J110="",K110="□"),AND(J110="□",K110=""),AND(J110="□",K110="□")),"NG","OK")))</f>
        <v>OK</v>
      </c>
      <c r="R110" s="10" t="str">
        <f>IF(OR(AND(C110&lt;&gt;"",D110&lt;&gt;"",F110&lt;&gt;"",G110&lt;&gt;""),(C110="")),"OK","NG")</f>
        <v>OK</v>
      </c>
      <c r="T110" s="81" t="s">
        <v>164</v>
      </c>
    </row>
    <row r="111" spans="1:20" ht="22.5" customHeight="1">
      <c r="A111" s="6"/>
      <c r="B111" s="9"/>
      <c r="C111" s="72"/>
      <c r="D111" s="152"/>
      <c r="E111" s="152"/>
      <c r="F111" s="15"/>
      <c r="G111" s="7"/>
      <c r="H111" s="6"/>
      <c r="I111" s="6"/>
      <c r="J111" s="7" t="s">
        <v>1</v>
      </c>
      <c r="K111" s="8" t="s">
        <v>1</v>
      </c>
      <c r="L111" s="1"/>
      <c r="M111" s="1"/>
      <c r="N111" s="1"/>
      <c r="O111" s="20">
        <f t="shared" ref="O111:O116" si="35">L111-(M111+N111)</f>
        <v>0</v>
      </c>
      <c r="P111" s="29" t="str">
        <f t="shared" ref="P111:P116" si="36">IF(OR(G111="新規",G111="追加",G111=""),"OK",(IF(AND(H111="",I111=""),"NG","OK")))</f>
        <v>OK</v>
      </c>
      <c r="Q111" s="10" t="str">
        <f t="shared" ref="Q111:Q116" si="37">IF(OR(G111="新規",G111="追加",G111=""),"OK",(IF(OR(AND(J111="",K111=""),AND(J111="",K111="□"),AND(J111="□",K111=""),AND(J111="□",K111="□")),"NG","OK")))</f>
        <v>OK</v>
      </c>
      <c r="R111" s="10" t="str">
        <f t="shared" ref="R111:R115" si="38">IF(OR(AND(C111&lt;&gt;"",D111&lt;&gt;"",F111&lt;&gt;"",G111&lt;&gt;""),(C111="")),"OK","NG")</f>
        <v>OK</v>
      </c>
      <c r="T111" s="81" t="s">
        <v>13</v>
      </c>
    </row>
    <row r="112" spans="1:20" ht="22.5" customHeight="1">
      <c r="A112" s="6"/>
      <c r="B112" s="9"/>
      <c r="C112" s="72"/>
      <c r="D112" s="152"/>
      <c r="E112" s="152"/>
      <c r="F112" s="15"/>
      <c r="G112" s="7"/>
      <c r="H112" s="6"/>
      <c r="I112" s="6"/>
      <c r="J112" s="7" t="s">
        <v>1</v>
      </c>
      <c r="K112" s="8" t="s">
        <v>1</v>
      </c>
      <c r="L112" s="1"/>
      <c r="M112" s="1"/>
      <c r="N112" s="1"/>
      <c r="O112" s="20">
        <f t="shared" si="35"/>
        <v>0</v>
      </c>
      <c r="P112" s="29" t="str">
        <f t="shared" si="36"/>
        <v>OK</v>
      </c>
      <c r="Q112" s="10" t="str">
        <f t="shared" si="37"/>
        <v>OK</v>
      </c>
      <c r="R112" s="10" t="str">
        <f t="shared" si="38"/>
        <v>OK</v>
      </c>
    </row>
    <row r="113" spans="1:23" ht="22.5" customHeight="1">
      <c r="A113" s="6"/>
      <c r="B113" s="9"/>
      <c r="C113" s="72"/>
      <c r="D113" s="152"/>
      <c r="E113" s="152"/>
      <c r="F113" s="15"/>
      <c r="G113" s="7"/>
      <c r="H113" s="6"/>
      <c r="I113" s="6"/>
      <c r="J113" s="7" t="s">
        <v>1</v>
      </c>
      <c r="K113" s="8" t="s">
        <v>1</v>
      </c>
      <c r="L113" s="1"/>
      <c r="M113" s="1"/>
      <c r="N113" s="1"/>
      <c r="O113" s="20">
        <f t="shared" si="35"/>
        <v>0</v>
      </c>
      <c r="P113" s="29" t="str">
        <f t="shared" si="36"/>
        <v>OK</v>
      </c>
      <c r="Q113" s="10" t="str">
        <f t="shared" si="37"/>
        <v>OK</v>
      </c>
      <c r="R113" s="10" t="str">
        <f t="shared" si="38"/>
        <v>OK</v>
      </c>
    </row>
    <row r="114" spans="1:23" ht="22.5" customHeight="1">
      <c r="A114" s="6"/>
      <c r="B114" s="9"/>
      <c r="C114" s="72"/>
      <c r="D114" s="152"/>
      <c r="E114" s="152"/>
      <c r="F114" s="16"/>
      <c r="G114" s="7"/>
      <c r="H114" s="6"/>
      <c r="I114" s="6"/>
      <c r="J114" s="7" t="s">
        <v>1</v>
      </c>
      <c r="K114" s="8" t="s">
        <v>1</v>
      </c>
      <c r="L114" s="1"/>
      <c r="M114" s="1"/>
      <c r="N114" s="1"/>
      <c r="O114" s="20">
        <f t="shared" si="35"/>
        <v>0</v>
      </c>
      <c r="P114" s="29" t="str">
        <f t="shared" si="36"/>
        <v>OK</v>
      </c>
      <c r="Q114" s="10" t="str">
        <f t="shared" si="37"/>
        <v>OK</v>
      </c>
      <c r="R114" s="10" t="str">
        <f t="shared" si="38"/>
        <v>OK</v>
      </c>
    </row>
    <row r="115" spans="1:23" ht="22.5" customHeight="1">
      <c r="A115" s="6"/>
      <c r="B115" s="9"/>
      <c r="C115" s="72"/>
      <c r="D115" s="152"/>
      <c r="E115" s="152"/>
      <c r="F115" s="15"/>
      <c r="G115" s="7"/>
      <c r="H115" s="6"/>
      <c r="I115" s="6"/>
      <c r="J115" s="7" t="s">
        <v>1</v>
      </c>
      <c r="K115" s="8" t="s">
        <v>1</v>
      </c>
      <c r="L115" s="1"/>
      <c r="M115" s="1"/>
      <c r="N115" s="1"/>
      <c r="O115" s="20">
        <f t="shared" si="35"/>
        <v>0</v>
      </c>
      <c r="P115" s="29" t="str">
        <f t="shared" si="36"/>
        <v>OK</v>
      </c>
      <c r="Q115" s="10" t="str">
        <f t="shared" si="37"/>
        <v>OK</v>
      </c>
      <c r="R115" s="10" t="str">
        <f t="shared" si="38"/>
        <v>OK</v>
      </c>
    </row>
    <row r="116" spans="1:23" ht="22.5" customHeight="1">
      <c r="A116" s="6"/>
      <c r="B116" s="9"/>
      <c r="C116" s="72"/>
      <c r="D116" s="152"/>
      <c r="E116" s="152"/>
      <c r="F116" s="15"/>
      <c r="G116" s="7"/>
      <c r="H116" s="6"/>
      <c r="I116" s="6"/>
      <c r="J116" s="7" t="s">
        <v>1</v>
      </c>
      <c r="K116" s="8" t="s">
        <v>1</v>
      </c>
      <c r="L116" s="1"/>
      <c r="M116" s="1"/>
      <c r="N116" s="1"/>
      <c r="O116" s="20">
        <f t="shared" si="35"/>
        <v>0</v>
      </c>
      <c r="P116" s="29" t="str">
        <f t="shared" si="36"/>
        <v>OK</v>
      </c>
      <c r="Q116" s="10" t="str">
        <f t="shared" si="37"/>
        <v>OK</v>
      </c>
      <c r="R116" s="10" t="str">
        <f>IF(OR(AND(C116&lt;&gt;"",D116&lt;&gt;"",F116&lt;&gt;"",G116&lt;&gt;""),(C116="")),"OK","NG")</f>
        <v>OK</v>
      </c>
    </row>
    <row r="117" spans="1:23" ht="22.5" customHeight="1">
      <c r="A117" s="12"/>
      <c r="B117" s="13"/>
      <c r="C117" s="14"/>
      <c r="D117" s="13"/>
      <c r="E117" s="14"/>
      <c r="F117" s="14"/>
      <c r="G117" s="13"/>
      <c r="H117" s="13"/>
      <c r="I117" s="12"/>
      <c r="J117" s="12"/>
      <c r="K117" s="68" t="s">
        <v>137</v>
      </c>
      <c r="L117" s="27">
        <f>SUM(L110:L116)</f>
        <v>0</v>
      </c>
      <c r="M117" s="27">
        <f t="shared" ref="M117:N117" si="39">SUM(M110:M116)</f>
        <v>0</v>
      </c>
      <c r="N117" s="27">
        <f t="shared" si="39"/>
        <v>0</v>
      </c>
      <c r="O117" s="27">
        <f>L117-(M117+N117)</f>
        <v>0</v>
      </c>
      <c r="P117" s="76"/>
      <c r="Q117" s="77"/>
      <c r="R117" s="77"/>
    </row>
    <row r="118" spans="1:23" ht="13">
      <c r="F118" s="85"/>
    </row>
    <row r="119" spans="1:23" s="61" customFormat="1" ht="13">
      <c r="A119" s="142" t="s">
        <v>139</v>
      </c>
      <c r="B119" s="143"/>
      <c r="C119" s="53" t="s">
        <v>138</v>
      </c>
      <c r="D119" s="53" t="s">
        <v>110</v>
      </c>
      <c r="E119" s="53" t="s">
        <v>111</v>
      </c>
      <c r="F119" s="53" t="s">
        <v>112</v>
      </c>
      <c r="G119" s="53" t="s">
        <v>165</v>
      </c>
      <c r="H119" s="142" t="s">
        <v>17</v>
      </c>
      <c r="I119" s="159"/>
      <c r="J119" s="136" t="s">
        <v>208</v>
      </c>
      <c r="K119" s="136"/>
      <c r="L119" s="136"/>
      <c r="M119" s="136"/>
      <c r="P119" s="87" t="s">
        <v>198</v>
      </c>
      <c r="Q119" s="88" t="s">
        <v>70</v>
      </c>
      <c r="R119" s="88" t="s">
        <v>84</v>
      </c>
    </row>
    <row r="120" spans="1:23" ht="22.5" customHeight="1">
      <c r="A120" s="153" t="s">
        <v>237</v>
      </c>
      <c r="B120" s="154"/>
      <c r="C120" s="100">
        <f>L40</f>
        <v>0</v>
      </c>
      <c r="D120" s="100">
        <f t="shared" ref="D120:F120" si="40">M40</f>
        <v>0</v>
      </c>
      <c r="E120" s="100">
        <f t="shared" si="40"/>
        <v>0</v>
      </c>
      <c r="F120" s="100">
        <f t="shared" si="40"/>
        <v>0</v>
      </c>
      <c r="G120" s="163">
        <f>SUM(D120:D122)</f>
        <v>0</v>
      </c>
      <c r="H120" s="157"/>
      <c r="I120" s="158"/>
      <c r="J120" s="151" t="s">
        <v>209</v>
      </c>
      <c r="K120" s="151"/>
      <c r="L120" s="151"/>
      <c r="M120" s="151"/>
      <c r="N120" s="89"/>
      <c r="O120" s="89"/>
      <c r="P120" s="29" t="str">
        <f>IF(G120&lt;=2500000,"OK","NG")</f>
        <v>OK</v>
      </c>
      <c r="Q120" s="10" t="str">
        <f t="shared" ref="Q120:Q126" si="41">IF(D120&lt;=C120/2,"OK","NG")</f>
        <v>OK</v>
      </c>
      <c r="R120" s="10" t="str">
        <f t="shared" ref="R120:R126" si="42">IF(C120=D120+E120+F120,"OK","NG")</f>
        <v>OK</v>
      </c>
      <c r="S120" s="90"/>
      <c r="T120" s="70"/>
      <c r="U120" s="70"/>
      <c r="V120" s="70"/>
      <c r="W120" s="70"/>
    </row>
    <row r="121" spans="1:23" ht="22.5" customHeight="1">
      <c r="A121" s="155" t="s">
        <v>238</v>
      </c>
      <c r="B121" s="156"/>
      <c r="C121" s="100">
        <f>L51</f>
        <v>0</v>
      </c>
      <c r="D121" s="100">
        <f t="shared" ref="D121:F121" si="43">M51</f>
        <v>0</v>
      </c>
      <c r="E121" s="100">
        <f t="shared" si="43"/>
        <v>0</v>
      </c>
      <c r="F121" s="100">
        <f t="shared" si="43"/>
        <v>0</v>
      </c>
      <c r="G121" s="164"/>
      <c r="H121" s="157"/>
      <c r="I121" s="158"/>
      <c r="J121" s="151"/>
      <c r="K121" s="151"/>
      <c r="L121" s="151"/>
      <c r="M121" s="151"/>
      <c r="N121" s="89"/>
      <c r="O121" s="89"/>
      <c r="P121" s="73" t="s">
        <v>152</v>
      </c>
      <c r="Q121" s="10" t="str">
        <f t="shared" si="41"/>
        <v>OK</v>
      </c>
      <c r="R121" s="10" t="str">
        <f t="shared" si="42"/>
        <v>OK</v>
      </c>
      <c r="S121" s="36"/>
    </row>
    <row r="122" spans="1:23" ht="22.5" customHeight="1">
      <c r="A122" s="155" t="s">
        <v>239</v>
      </c>
      <c r="B122" s="156"/>
      <c r="C122" s="100">
        <f>L62</f>
        <v>0</v>
      </c>
      <c r="D122" s="100">
        <f t="shared" ref="D122:F122" si="44">M62</f>
        <v>0</v>
      </c>
      <c r="E122" s="100">
        <f t="shared" si="44"/>
        <v>0</v>
      </c>
      <c r="F122" s="100">
        <f t="shared" si="44"/>
        <v>0</v>
      </c>
      <c r="G122" s="165"/>
      <c r="H122" s="32"/>
      <c r="I122" s="33"/>
      <c r="J122" s="151"/>
      <c r="K122" s="151"/>
      <c r="L122" s="151"/>
      <c r="M122" s="151"/>
      <c r="N122" s="89"/>
      <c r="O122" s="89"/>
      <c r="P122" s="73" t="s">
        <v>152</v>
      </c>
      <c r="Q122" s="10" t="str">
        <f t="shared" si="41"/>
        <v>OK</v>
      </c>
      <c r="R122" s="10" t="str">
        <f t="shared" si="42"/>
        <v>OK</v>
      </c>
      <c r="S122" s="36"/>
    </row>
    <row r="123" spans="1:23" ht="22.5" customHeight="1">
      <c r="A123" s="155" t="s">
        <v>240</v>
      </c>
      <c r="B123" s="156"/>
      <c r="C123" s="100">
        <f>L73</f>
        <v>0</v>
      </c>
      <c r="D123" s="100">
        <f t="shared" ref="D123:F123" si="45">M73</f>
        <v>0</v>
      </c>
      <c r="E123" s="100">
        <f t="shared" si="45"/>
        <v>0</v>
      </c>
      <c r="F123" s="100">
        <f t="shared" si="45"/>
        <v>0</v>
      </c>
      <c r="G123" s="100">
        <f>D123</f>
        <v>0</v>
      </c>
      <c r="H123" s="32"/>
      <c r="I123" s="33"/>
      <c r="J123" s="150" t="s">
        <v>210</v>
      </c>
      <c r="K123" s="150"/>
      <c r="L123" s="150"/>
      <c r="M123" s="150"/>
      <c r="N123" s="89"/>
      <c r="O123" s="89"/>
      <c r="P123" s="29" t="str">
        <f>IF(G123&lt;=2500000,"OK","NG")</f>
        <v>OK</v>
      </c>
      <c r="Q123" s="10" t="str">
        <f t="shared" si="41"/>
        <v>OK</v>
      </c>
      <c r="R123" s="10" t="str">
        <f t="shared" si="42"/>
        <v>OK</v>
      </c>
      <c r="S123" s="36"/>
    </row>
    <row r="124" spans="1:23" ht="22.5" customHeight="1">
      <c r="A124" s="155" t="s">
        <v>131</v>
      </c>
      <c r="B124" s="156"/>
      <c r="C124" s="100">
        <f>L84</f>
        <v>0</v>
      </c>
      <c r="D124" s="100">
        <f t="shared" ref="D124:F124" si="46">M84</f>
        <v>0</v>
      </c>
      <c r="E124" s="100">
        <f t="shared" si="46"/>
        <v>0</v>
      </c>
      <c r="F124" s="100">
        <f t="shared" si="46"/>
        <v>0</v>
      </c>
      <c r="G124" s="100">
        <f>D124</f>
        <v>0</v>
      </c>
      <c r="H124" s="32"/>
      <c r="I124" s="33"/>
      <c r="J124" s="150" t="s">
        <v>211</v>
      </c>
      <c r="K124" s="150"/>
      <c r="L124" s="150"/>
      <c r="M124" s="150"/>
      <c r="N124" s="89"/>
      <c r="O124" s="89"/>
      <c r="P124" s="29" t="str">
        <f>IF(G124&lt;=5000000,"OK","NG")</f>
        <v>OK</v>
      </c>
      <c r="Q124" s="10" t="str">
        <f t="shared" si="41"/>
        <v>OK</v>
      </c>
      <c r="R124" s="10" t="str">
        <f t="shared" si="42"/>
        <v>OK</v>
      </c>
      <c r="S124" s="36"/>
    </row>
    <row r="125" spans="1:23" ht="22.5" customHeight="1">
      <c r="A125" s="155" t="s">
        <v>241</v>
      </c>
      <c r="B125" s="156"/>
      <c r="C125" s="100">
        <f>L95</f>
        <v>0</v>
      </c>
      <c r="D125" s="100">
        <f t="shared" ref="D125:F125" si="47">M95</f>
        <v>0</v>
      </c>
      <c r="E125" s="100">
        <f t="shared" si="47"/>
        <v>0</v>
      </c>
      <c r="F125" s="100">
        <f t="shared" si="47"/>
        <v>0</v>
      </c>
      <c r="G125" s="183">
        <f>SUM(D125:D126)</f>
        <v>0</v>
      </c>
      <c r="H125" s="32"/>
      <c r="I125" s="33"/>
      <c r="J125" s="151" t="s">
        <v>212</v>
      </c>
      <c r="K125" s="151"/>
      <c r="L125" s="151"/>
      <c r="M125" s="151"/>
      <c r="N125" s="89"/>
      <c r="O125" s="89"/>
      <c r="P125" s="29" t="str">
        <f>IF(G125&lt;=2500000,"OK","NG")</f>
        <v>OK</v>
      </c>
      <c r="Q125" s="10" t="str">
        <f t="shared" si="41"/>
        <v>OK</v>
      </c>
      <c r="R125" s="10" t="str">
        <f t="shared" si="42"/>
        <v>OK</v>
      </c>
      <c r="S125" s="36"/>
    </row>
    <row r="126" spans="1:23" ht="22.5" customHeight="1">
      <c r="A126" s="155" t="s">
        <v>242</v>
      </c>
      <c r="B126" s="156"/>
      <c r="C126" s="100">
        <f>L106</f>
        <v>0</v>
      </c>
      <c r="D126" s="100">
        <f t="shared" ref="D126:F126" si="48">M106</f>
        <v>0</v>
      </c>
      <c r="E126" s="100">
        <f t="shared" si="48"/>
        <v>0</v>
      </c>
      <c r="F126" s="100">
        <f t="shared" si="48"/>
        <v>0</v>
      </c>
      <c r="G126" s="184"/>
      <c r="H126" s="32"/>
      <c r="I126" s="33"/>
      <c r="J126" s="151"/>
      <c r="K126" s="151"/>
      <c r="L126" s="151"/>
      <c r="M126" s="151"/>
      <c r="N126" s="89"/>
      <c r="O126" s="89"/>
      <c r="P126" s="73" t="s">
        <v>152</v>
      </c>
      <c r="Q126" s="10" t="str">
        <f t="shared" si="41"/>
        <v>OK</v>
      </c>
      <c r="R126" s="10" t="str">
        <f t="shared" si="42"/>
        <v>OK</v>
      </c>
      <c r="S126" s="36"/>
    </row>
    <row r="127" spans="1:23" ht="22.5" customHeight="1">
      <c r="A127" s="155" t="s">
        <v>135</v>
      </c>
      <c r="B127" s="156"/>
      <c r="C127" s="100">
        <f>L117</f>
        <v>0</v>
      </c>
      <c r="D127" s="100">
        <f t="shared" ref="D127:F127" si="49">M117</f>
        <v>0</v>
      </c>
      <c r="E127" s="100">
        <f t="shared" si="49"/>
        <v>0</v>
      </c>
      <c r="F127" s="100">
        <f t="shared" si="49"/>
        <v>0</v>
      </c>
      <c r="G127" s="100">
        <f>D127</f>
        <v>0</v>
      </c>
      <c r="H127" s="157"/>
      <c r="I127" s="158"/>
      <c r="J127" s="150" t="s">
        <v>287</v>
      </c>
      <c r="K127" s="150"/>
      <c r="L127" s="150"/>
      <c r="M127" s="150"/>
      <c r="N127" s="89"/>
      <c r="O127" s="89"/>
      <c r="P127" s="29" t="str">
        <f>IF(G127&lt;=2500000,"OK","NG")</f>
        <v>OK</v>
      </c>
      <c r="Q127" s="10" t="str">
        <f>IF(D127&lt;=C127/2,"OK","NG")</f>
        <v>OK</v>
      </c>
      <c r="R127" s="10" t="str">
        <f>IF(C127=D127+E127+F127,"OK","NG")</f>
        <v>OK</v>
      </c>
      <c r="S127" s="36"/>
    </row>
    <row r="128" spans="1:23" ht="22.5" customHeight="1">
      <c r="A128" s="174" t="s">
        <v>14</v>
      </c>
      <c r="B128" s="175"/>
      <c r="C128" s="100">
        <f>SUM(C120:C127)</f>
        <v>0</v>
      </c>
      <c r="D128" s="100">
        <f>SUM(D120:D127)</f>
        <v>0</v>
      </c>
      <c r="E128" s="100">
        <f t="shared" ref="E128:F128" si="50">SUM(E120:E127)</f>
        <v>0</v>
      </c>
      <c r="F128" s="100">
        <f t="shared" si="50"/>
        <v>0</v>
      </c>
      <c r="G128" s="100">
        <f>D128</f>
        <v>0</v>
      </c>
      <c r="H128" s="157"/>
      <c r="I128" s="158"/>
      <c r="J128" s="177" t="s">
        <v>213</v>
      </c>
      <c r="K128" s="177"/>
      <c r="L128" s="177"/>
      <c r="M128" s="177"/>
      <c r="N128" s="89"/>
      <c r="P128" s="29" t="str">
        <f>IF(OR(C128=0,AND(G128&gt;=150000,G128&lt;=10000000)),"OK","NG")</f>
        <v>OK</v>
      </c>
      <c r="Q128" s="10" t="str">
        <f>IF(D128&lt;=C128/2,"OK","NG")</f>
        <v>OK</v>
      </c>
      <c r="R128" s="10" t="str">
        <f>IF(C128=D128+E128+F128,"OK","NG")</f>
        <v>OK</v>
      </c>
    </row>
    <row r="129" spans="1:16" ht="13"/>
    <row r="130" spans="1:16" ht="22.5" customHeight="1">
      <c r="A130" s="48" t="s">
        <v>196</v>
      </c>
    </row>
    <row r="131" spans="1:16" ht="15" customHeight="1">
      <c r="A131" s="139" t="s">
        <v>205</v>
      </c>
      <c r="B131" s="139"/>
      <c r="C131" s="139"/>
      <c r="D131" s="139"/>
      <c r="E131" s="139"/>
      <c r="F131" s="139"/>
      <c r="G131" s="139"/>
      <c r="H131" s="139"/>
      <c r="I131" s="139"/>
      <c r="J131" s="139"/>
      <c r="K131" s="50" t="s">
        <v>82</v>
      </c>
      <c r="P131" s="49" t="s">
        <v>55</v>
      </c>
    </row>
    <row r="132" spans="1:16" ht="15" customHeight="1">
      <c r="A132" s="176" t="s">
        <v>204</v>
      </c>
      <c r="B132" s="176"/>
      <c r="C132" s="176"/>
      <c r="D132" s="176"/>
      <c r="E132" s="176"/>
      <c r="F132" s="176"/>
      <c r="G132" s="176"/>
      <c r="H132" s="176"/>
      <c r="I132" s="176"/>
      <c r="J132" s="176"/>
      <c r="K132" s="56" t="s">
        <v>166</v>
      </c>
      <c r="P132" s="49" t="s">
        <v>167</v>
      </c>
    </row>
    <row r="133" spans="1:16" ht="15" customHeight="1">
      <c r="A133" s="176" t="s">
        <v>199</v>
      </c>
      <c r="B133" s="176"/>
      <c r="C133" s="176"/>
      <c r="D133" s="176"/>
      <c r="E133" s="176"/>
      <c r="F133" s="176"/>
      <c r="G133" s="176"/>
      <c r="H133" s="176"/>
      <c r="I133" s="176"/>
      <c r="J133" s="176"/>
      <c r="K133" s="56" t="s">
        <v>166</v>
      </c>
    </row>
    <row r="134" spans="1:16" ht="15" customHeight="1">
      <c r="A134" s="176" t="s">
        <v>200</v>
      </c>
      <c r="B134" s="176"/>
      <c r="C134" s="176"/>
      <c r="D134" s="176"/>
      <c r="E134" s="176"/>
      <c r="F134" s="176"/>
      <c r="G134" s="176"/>
      <c r="H134" s="176"/>
      <c r="I134" s="176"/>
      <c r="J134" s="176"/>
      <c r="K134" s="56" t="s">
        <v>166</v>
      </c>
    </row>
    <row r="135" spans="1:16" ht="15" customHeight="1">
      <c r="A135" s="176" t="s">
        <v>201</v>
      </c>
      <c r="B135" s="176"/>
      <c r="C135" s="176"/>
      <c r="D135" s="176"/>
      <c r="E135" s="176"/>
      <c r="F135" s="176"/>
      <c r="G135" s="176"/>
      <c r="H135" s="176"/>
      <c r="I135" s="176"/>
      <c r="J135" s="176"/>
      <c r="K135" s="56" t="s">
        <v>166</v>
      </c>
    </row>
    <row r="136" spans="1:16" ht="15" customHeight="1">
      <c r="A136" s="176" t="s">
        <v>289</v>
      </c>
      <c r="B136" s="176"/>
      <c r="C136" s="176"/>
      <c r="D136" s="176"/>
      <c r="E136" s="176"/>
      <c r="F136" s="176"/>
      <c r="G136" s="176"/>
      <c r="H136" s="176"/>
      <c r="I136" s="176"/>
      <c r="J136" s="176"/>
      <c r="K136" s="56" t="s">
        <v>166</v>
      </c>
    </row>
    <row r="137" spans="1:16" ht="15" customHeight="1">
      <c r="A137" s="176" t="s">
        <v>202</v>
      </c>
      <c r="B137" s="176"/>
      <c r="C137" s="176"/>
      <c r="D137" s="176"/>
      <c r="E137" s="176"/>
      <c r="F137" s="176"/>
      <c r="G137" s="176"/>
      <c r="H137" s="176"/>
      <c r="I137" s="176"/>
      <c r="J137" s="176"/>
      <c r="K137" s="56" t="s">
        <v>166</v>
      </c>
    </row>
    <row r="138" spans="1:16" ht="15" customHeight="1">
      <c r="A138" s="176" t="s">
        <v>203</v>
      </c>
      <c r="B138" s="176"/>
      <c r="C138" s="176"/>
      <c r="D138" s="176"/>
      <c r="E138" s="176"/>
      <c r="F138" s="176"/>
      <c r="G138" s="176"/>
      <c r="H138" s="176"/>
      <c r="I138" s="176"/>
      <c r="J138" s="176"/>
      <c r="K138" s="56" t="s">
        <v>166</v>
      </c>
    </row>
    <row r="139" spans="1:16" ht="15" customHeight="1">
      <c r="A139" s="17"/>
      <c r="B139" s="17"/>
      <c r="C139" s="17"/>
      <c r="D139" s="17"/>
      <c r="E139" s="17"/>
      <c r="J139" s="93" t="s">
        <v>141</v>
      </c>
      <c r="K139" s="99">
        <f>COUNTIF(K132:K138,"☑")</f>
        <v>0</v>
      </c>
    </row>
    <row r="140" spans="1:16" ht="15" customHeight="1">
      <c r="A140" s="17"/>
      <c r="B140" s="17"/>
      <c r="C140" s="17"/>
      <c r="D140" s="17"/>
      <c r="E140" s="17"/>
      <c r="H140" s="17"/>
    </row>
    <row r="141" spans="1:16" ht="15" customHeight="1">
      <c r="A141" s="48" t="s">
        <v>206</v>
      </c>
    </row>
    <row r="142" spans="1:16" ht="15" customHeight="1">
      <c r="A142" s="180" t="s">
        <v>57</v>
      </c>
      <c r="B142" s="180"/>
      <c r="C142" s="180"/>
      <c r="D142" s="180"/>
      <c r="E142" s="180"/>
      <c r="F142" s="180"/>
      <c r="G142" s="180"/>
      <c r="H142" s="180"/>
      <c r="I142" s="180"/>
      <c r="J142" s="180"/>
      <c r="K142" s="180"/>
      <c r="P142" s="95" t="s">
        <v>80</v>
      </c>
    </row>
    <row r="143" spans="1:16" ht="15" customHeight="1">
      <c r="A143" s="50" t="s">
        <v>2</v>
      </c>
      <c r="B143" s="140" t="s">
        <v>3</v>
      </c>
      <c r="C143" s="181"/>
      <c r="D143" s="181"/>
      <c r="E143" s="181"/>
      <c r="F143" s="181"/>
      <c r="G143" s="181"/>
      <c r="H143" s="181"/>
      <c r="I143" s="181"/>
      <c r="J143" s="141"/>
    </row>
    <row r="144" spans="1:16" ht="15" customHeight="1">
      <c r="A144" s="3" t="s">
        <v>1</v>
      </c>
      <c r="B144" s="182" t="s">
        <v>69</v>
      </c>
      <c r="C144" s="167"/>
      <c r="D144" s="167"/>
      <c r="E144" s="167"/>
      <c r="F144" s="167"/>
      <c r="G144" s="167"/>
      <c r="H144" s="167"/>
      <c r="I144" s="167"/>
      <c r="J144" s="168"/>
      <c r="P144" s="29" t="str">
        <f>IF(C128=0,"OK",IF(AND(A144="☑",A145="☑",A146="☑"),"OK","NG"))</f>
        <v>OK</v>
      </c>
    </row>
    <row r="145" spans="1:13" ht="15" customHeight="1">
      <c r="A145" s="3" t="s">
        <v>1</v>
      </c>
      <c r="B145" s="182" t="s">
        <v>117</v>
      </c>
      <c r="C145" s="167"/>
      <c r="D145" s="167"/>
      <c r="E145" s="167"/>
      <c r="F145" s="167"/>
      <c r="G145" s="167"/>
      <c r="H145" s="167"/>
      <c r="I145" s="167"/>
      <c r="J145" s="168"/>
    </row>
    <row r="146" spans="1:13" ht="15" customHeight="1">
      <c r="A146" s="3" t="s">
        <v>1</v>
      </c>
      <c r="B146" s="182" t="s">
        <v>288</v>
      </c>
      <c r="C146" s="167"/>
      <c r="D146" s="167"/>
      <c r="E146" s="167"/>
      <c r="F146" s="167"/>
      <c r="G146" s="167"/>
      <c r="H146" s="167"/>
      <c r="I146" s="167"/>
      <c r="J146" s="168"/>
    </row>
    <row r="147" spans="1:13" ht="15" customHeight="1"/>
    <row r="148" spans="1:13" ht="15" customHeight="1">
      <c r="A148" s="48" t="s">
        <v>207</v>
      </c>
    </row>
    <row r="149" spans="1:13" ht="15" customHeight="1">
      <c r="A149" s="50" t="s">
        <v>2</v>
      </c>
      <c r="B149" s="139" t="s">
        <v>4</v>
      </c>
      <c r="C149" s="139"/>
      <c r="D149" s="139"/>
      <c r="E149" s="139"/>
      <c r="F149" s="140" t="s">
        <v>97</v>
      </c>
      <c r="G149" s="141"/>
      <c r="H149" s="140" t="s">
        <v>20</v>
      </c>
      <c r="I149" s="141"/>
      <c r="J149" s="139" t="s">
        <v>17</v>
      </c>
      <c r="K149" s="139"/>
      <c r="L149" s="139"/>
      <c r="M149" s="139"/>
    </row>
    <row r="150" spans="1:13" ht="18.75" customHeight="1">
      <c r="A150" s="3" t="s">
        <v>1</v>
      </c>
      <c r="B150" s="138" t="s">
        <v>23</v>
      </c>
      <c r="C150" s="138"/>
      <c r="D150" s="138"/>
      <c r="E150" s="138"/>
      <c r="F150" s="142" t="s">
        <v>22</v>
      </c>
      <c r="G150" s="143"/>
      <c r="H150" s="142" t="s">
        <v>98</v>
      </c>
      <c r="I150" s="143"/>
      <c r="J150" s="138" t="s">
        <v>143</v>
      </c>
      <c r="K150" s="138"/>
      <c r="L150" s="138"/>
      <c r="M150" s="138"/>
    </row>
    <row r="151" spans="1:13" ht="18.75" customHeight="1">
      <c r="A151" s="3" t="s">
        <v>1</v>
      </c>
      <c r="B151" s="138" t="s">
        <v>25</v>
      </c>
      <c r="C151" s="138"/>
      <c r="D151" s="138"/>
      <c r="E151" s="138"/>
      <c r="F151" s="142" t="s">
        <v>16</v>
      </c>
      <c r="G151" s="143"/>
      <c r="H151" s="142" t="s">
        <v>21</v>
      </c>
      <c r="I151" s="143"/>
      <c r="J151" s="138" t="s">
        <v>100</v>
      </c>
      <c r="K151" s="138"/>
      <c r="L151" s="138"/>
      <c r="M151" s="138"/>
    </row>
    <row r="152" spans="1:13" ht="18.75" customHeight="1">
      <c r="A152" s="3" t="s">
        <v>1</v>
      </c>
      <c r="B152" s="138" t="s">
        <v>24</v>
      </c>
      <c r="C152" s="138"/>
      <c r="D152" s="138"/>
      <c r="E152" s="138"/>
      <c r="F152" s="142" t="s">
        <v>16</v>
      </c>
      <c r="G152" s="143"/>
      <c r="H152" s="142" t="s">
        <v>21</v>
      </c>
      <c r="I152" s="143"/>
      <c r="J152" s="138" t="s">
        <v>26</v>
      </c>
      <c r="K152" s="138"/>
      <c r="L152" s="138"/>
      <c r="M152" s="138"/>
    </row>
    <row r="153" spans="1:13" ht="18.75" customHeight="1">
      <c r="A153" s="3" t="s">
        <v>1</v>
      </c>
      <c r="B153" s="138" t="s">
        <v>90</v>
      </c>
      <c r="C153" s="138"/>
      <c r="D153" s="138"/>
      <c r="E153" s="138"/>
      <c r="F153" s="142" t="s">
        <v>5</v>
      </c>
      <c r="G153" s="143"/>
      <c r="H153" s="159" t="s">
        <v>16</v>
      </c>
      <c r="I153" s="143"/>
      <c r="J153" s="138" t="s">
        <v>99</v>
      </c>
      <c r="K153" s="138"/>
      <c r="L153" s="138"/>
      <c r="M153" s="138"/>
    </row>
    <row r="154" spans="1:13" ht="18.75" customHeight="1">
      <c r="A154" s="3" t="s">
        <v>1</v>
      </c>
      <c r="B154" s="138" t="s">
        <v>283</v>
      </c>
      <c r="C154" s="138"/>
      <c r="D154" s="138"/>
      <c r="E154" s="138"/>
      <c r="F154" s="142" t="s">
        <v>5</v>
      </c>
      <c r="G154" s="143"/>
      <c r="H154" s="136" t="s">
        <v>16</v>
      </c>
      <c r="I154" s="136"/>
      <c r="J154" s="138" t="s">
        <v>284</v>
      </c>
      <c r="K154" s="138"/>
      <c r="L154" s="138"/>
      <c r="M154" s="138"/>
    </row>
  </sheetData>
  <sheetProtection algorithmName="SHA-512" hashValue="OvoT1jurViTbtAkE8ykw9csE5ZK2qxjwNZBEUvmUSCl6e5+WW0+2apOrJCOdZ8tyD2CMH2YNXilcZeOECcQRaw==" saltValue="SFNZHB71Z6qdUkP/PK70aA==" spinCount="100000" sheet="1" objects="1" scenarios="1"/>
  <mergeCells count="198">
    <mergeCell ref="A1:O1"/>
    <mergeCell ref="B3:E3"/>
    <mergeCell ref="B4:E4"/>
    <mergeCell ref="P4:P5"/>
    <mergeCell ref="B5:E5"/>
    <mergeCell ref="B6:E6"/>
    <mergeCell ref="M14:O14"/>
    <mergeCell ref="M15:O15"/>
    <mergeCell ref="M16:O16"/>
    <mergeCell ref="M17:O17"/>
    <mergeCell ref="M18:O18"/>
    <mergeCell ref="M19:O19"/>
    <mergeCell ref="F9:I9"/>
    <mergeCell ref="J9:L9"/>
    <mergeCell ref="M10:O10"/>
    <mergeCell ref="M11:O11"/>
    <mergeCell ref="M12:O12"/>
    <mergeCell ref="M13:O13"/>
    <mergeCell ref="N26:O26"/>
    <mergeCell ref="A31:A32"/>
    <mergeCell ref="B31:B32"/>
    <mergeCell ref="C31:F31"/>
    <mergeCell ref="G31:G32"/>
    <mergeCell ref="H31:K31"/>
    <mergeCell ref="L31:O31"/>
    <mergeCell ref="D32:E32"/>
    <mergeCell ref="M20:O20"/>
    <mergeCell ref="M21:O21"/>
    <mergeCell ref="M22:O22"/>
    <mergeCell ref="M23:O23"/>
    <mergeCell ref="M24:O24"/>
    <mergeCell ref="M25:O25"/>
    <mergeCell ref="D39:E39"/>
    <mergeCell ref="A42:A43"/>
    <mergeCell ref="B42:B43"/>
    <mergeCell ref="C42:F42"/>
    <mergeCell ref="G42:G43"/>
    <mergeCell ref="H42:K42"/>
    <mergeCell ref="D33:E33"/>
    <mergeCell ref="D34:E34"/>
    <mergeCell ref="D35:E35"/>
    <mergeCell ref="D36:E36"/>
    <mergeCell ref="D37:E37"/>
    <mergeCell ref="D38:E38"/>
    <mergeCell ref="A53:A54"/>
    <mergeCell ref="B53:B54"/>
    <mergeCell ref="C53:F53"/>
    <mergeCell ref="L42:O42"/>
    <mergeCell ref="D43:E43"/>
    <mergeCell ref="D44:E44"/>
    <mergeCell ref="D45:E45"/>
    <mergeCell ref="D46:E46"/>
    <mergeCell ref="D47:E47"/>
    <mergeCell ref="G53:G54"/>
    <mergeCell ref="H53:K53"/>
    <mergeCell ref="L53:O53"/>
    <mergeCell ref="D54:E54"/>
    <mergeCell ref="D55:E55"/>
    <mergeCell ref="D56:E56"/>
    <mergeCell ref="D48:E48"/>
    <mergeCell ref="D49:E49"/>
    <mergeCell ref="D50:E50"/>
    <mergeCell ref="H64:K64"/>
    <mergeCell ref="L64:O64"/>
    <mergeCell ref="D65:E65"/>
    <mergeCell ref="D66:E66"/>
    <mergeCell ref="D67:E67"/>
    <mergeCell ref="D57:E57"/>
    <mergeCell ref="D58:E58"/>
    <mergeCell ref="D59:E59"/>
    <mergeCell ref="D60:E60"/>
    <mergeCell ref="D61:E61"/>
    <mergeCell ref="C64:F64"/>
    <mergeCell ref="D68:E68"/>
    <mergeCell ref="D69:E69"/>
    <mergeCell ref="D70:E70"/>
    <mergeCell ref="D71:E71"/>
    <mergeCell ref="D72:E72"/>
    <mergeCell ref="A75:A76"/>
    <mergeCell ref="B75:B76"/>
    <mergeCell ref="C75:F75"/>
    <mergeCell ref="G64:G65"/>
    <mergeCell ref="A64:A65"/>
    <mergeCell ref="B64:B65"/>
    <mergeCell ref="A86:A87"/>
    <mergeCell ref="B86:B87"/>
    <mergeCell ref="C86:F86"/>
    <mergeCell ref="G75:G76"/>
    <mergeCell ref="H75:K75"/>
    <mergeCell ref="L75:O75"/>
    <mergeCell ref="D76:E76"/>
    <mergeCell ref="D77:E77"/>
    <mergeCell ref="D78:E78"/>
    <mergeCell ref="G86:G87"/>
    <mergeCell ref="H86:K86"/>
    <mergeCell ref="L86:O86"/>
    <mergeCell ref="D87:E87"/>
    <mergeCell ref="D88:E88"/>
    <mergeCell ref="D89:E89"/>
    <mergeCell ref="D79:E79"/>
    <mergeCell ref="D80:E80"/>
    <mergeCell ref="D81:E81"/>
    <mergeCell ref="D82:E82"/>
    <mergeCell ref="D83:E83"/>
    <mergeCell ref="H97:K97"/>
    <mergeCell ref="L97:O97"/>
    <mergeCell ref="D98:E98"/>
    <mergeCell ref="D99:E99"/>
    <mergeCell ref="D100:E100"/>
    <mergeCell ref="D90:E90"/>
    <mergeCell ref="D91:E91"/>
    <mergeCell ref="D92:E92"/>
    <mergeCell ref="D93:E93"/>
    <mergeCell ref="D94:E94"/>
    <mergeCell ref="C97:F97"/>
    <mergeCell ref="D101:E101"/>
    <mergeCell ref="D102:E102"/>
    <mergeCell ref="D103:E103"/>
    <mergeCell ref="D104:E104"/>
    <mergeCell ref="D105:E105"/>
    <mergeCell ref="A108:A109"/>
    <mergeCell ref="B108:B109"/>
    <mergeCell ref="C108:F108"/>
    <mergeCell ref="G97:G98"/>
    <mergeCell ref="A97:A98"/>
    <mergeCell ref="B97:B98"/>
    <mergeCell ref="D112:E112"/>
    <mergeCell ref="D113:E113"/>
    <mergeCell ref="D114:E114"/>
    <mergeCell ref="D115:E115"/>
    <mergeCell ref="D116:E116"/>
    <mergeCell ref="A119:B119"/>
    <mergeCell ref="G108:G109"/>
    <mergeCell ref="H108:K108"/>
    <mergeCell ref="L108:O108"/>
    <mergeCell ref="D109:E109"/>
    <mergeCell ref="D110:E110"/>
    <mergeCell ref="D111:E111"/>
    <mergeCell ref="H119:I119"/>
    <mergeCell ref="J119:M119"/>
    <mergeCell ref="A120:B120"/>
    <mergeCell ref="G120:G122"/>
    <mergeCell ref="H120:I120"/>
    <mergeCell ref="J120:M122"/>
    <mergeCell ref="A121:B121"/>
    <mergeCell ref="H121:I121"/>
    <mergeCell ref="A122:B122"/>
    <mergeCell ref="A127:B127"/>
    <mergeCell ref="H127:I127"/>
    <mergeCell ref="J127:M127"/>
    <mergeCell ref="A128:B128"/>
    <mergeCell ref="H128:I128"/>
    <mergeCell ref="J128:M128"/>
    <mergeCell ref="A123:B123"/>
    <mergeCell ref="J123:M123"/>
    <mergeCell ref="A124:B124"/>
    <mergeCell ref="J124:M124"/>
    <mergeCell ref="A125:B125"/>
    <mergeCell ref="G125:G126"/>
    <mergeCell ref="J125:M126"/>
    <mergeCell ref="A126:B126"/>
    <mergeCell ref="A137:J137"/>
    <mergeCell ref="A138:J138"/>
    <mergeCell ref="A142:K142"/>
    <mergeCell ref="B143:J143"/>
    <mergeCell ref="B144:J144"/>
    <mergeCell ref="B145:J145"/>
    <mergeCell ref="A131:J131"/>
    <mergeCell ref="A132:J132"/>
    <mergeCell ref="A133:J133"/>
    <mergeCell ref="A134:J134"/>
    <mergeCell ref="A135:J135"/>
    <mergeCell ref="A136:J136"/>
    <mergeCell ref="B146:J146"/>
    <mergeCell ref="B149:E149"/>
    <mergeCell ref="F149:G149"/>
    <mergeCell ref="H149:I149"/>
    <mergeCell ref="J149:M149"/>
    <mergeCell ref="B150:E150"/>
    <mergeCell ref="F150:G150"/>
    <mergeCell ref="H150:I150"/>
    <mergeCell ref="J150:M150"/>
    <mergeCell ref="B153:E153"/>
    <mergeCell ref="F153:G153"/>
    <mergeCell ref="H153:I153"/>
    <mergeCell ref="J153:M153"/>
    <mergeCell ref="B154:E154"/>
    <mergeCell ref="F154:G154"/>
    <mergeCell ref="H154:I154"/>
    <mergeCell ref="J154:M154"/>
    <mergeCell ref="B151:E151"/>
    <mergeCell ref="F151:G151"/>
    <mergeCell ref="H151:I151"/>
    <mergeCell ref="J151:M151"/>
    <mergeCell ref="B152:E152"/>
    <mergeCell ref="F152:G152"/>
    <mergeCell ref="H152:I152"/>
    <mergeCell ref="J152:M152"/>
  </mergeCells>
  <phoneticPr fontId="2"/>
  <conditionalFormatting sqref="C120:G128">
    <cfRule type="expression" dxfId="2001" priority="2">
      <formula>$P120="NG"</formula>
    </cfRule>
  </conditionalFormatting>
  <conditionalFormatting sqref="G120:G123">
    <cfRule type="expression" dxfId="2000" priority="1">
      <formula>$P120="NG"</formula>
    </cfRule>
  </conditionalFormatting>
  <conditionalFormatting sqref="H33:K36">
    <cfRule type="expression" dxfId="1999" priority="55">
      <formula>#REF!="追加"</formula>
    </cfRule>
    <cfRule type="expression" dxfId="1998" priority="56">
      <formula>#REF!="新規"</formula>
    </cfRule>
  </conditionalFormatting>
  <conditionalFormatting sqref="H37:K39">
    <cfRule type="expression" dxfId="1997" priority="60">
      <formula>#REF!="追加"</formula>
    </cfRule>
    <cfRule type="expression" dxfId="1996" priority="67">
      <formula>#REF!="新規"</formula>
    </cfRule>
  </conditionalFormatting>
  <conditionalFormatting sqref="H44:K47">
    <cfRule type="expression" dxfId="1995" priority="46">
      <formula>#REF!="追加"</formula>
    </cfRule>
    <cfRule type="expression" dxfId="1994" priority="47">
      <formula>#REF!="新規"</formula>
    </cfRule>
  </conditionalFormatting>
  <conditionalFormatting sqref="H48:K50">
    <cfRule type="expression" dxfId="1993" priority="50">
      <formula>#REF!="追加"</formula>
    </cfRule>
    <cfRule type="expression" dxfId="1992" priority="51">
      <formula>#REF!="新規"</formula>
    </cfRule>
  </conditionalFormatting>
  <conditionalFormatting sqref="H55:K58">
    <cfRule type="expression" dxfId="1991" priority="40">
      <formula>#REF!="追加"</formula>
    </cfRule>
    <cfRule type="expression" dxfId="1990" priority="41">
      <formula>#REF!="新規"</formula>
    </cfRule>
  </conditionalFormatting>
  <conditionalFormatting sqref="H59:K61">
    <cfRule type="expression" dxfId="1989" priority="44">
      <formula>#REF!="追加"</formula>
    </cfRule>
    <cfRule type="expression" dxfId="1988" priority="45">
      <formula>#REF!="新規"</formula>
    </cfRule>
  </conditionalFormatting>
  <conditionalFormatting sqref="H66:K69">
    <cfRule type="expression" dxfId="1987" priority="34">
      <formula>#REF!="追加"</formula>
    </cfRule>
    <cfRule type="expression" dxfId="1986" priority="35">
      <formula>#REF!="新規"</formula>
    </cfRule>
  </conditionalFormatting>
  <conditionalFormatting sqref="H70:K72">
    <cfRule type="expression" dxfId="1985" priority="38">
      <formula>#REF!="追加"</formula>
    </cfRule>
    <cfRule type="expression" dxfId="1984" priority="39">
      <formula>#REF!="新規"</formula>
    </cfRule>
  </conditionalFormatting>
  <conditionalFormatting sqref="H77:K80">
    <cfRule type="expression" dxfId="1983" priority="28">
      <formula>#REF!="追加"</formula>
    </cfRule>
    <cfRule type="expression" dxfId="1982" priority="29">
      <formula>#REF!="新規"</formula>
    </cfRule>
  </conditionalFormatting>
  <conditionalFormatting sqref="H81:K83">
    <cfRule type="expression" dxfId="1981" priority="32">
      <formula>#REF!="追加"</formula>
    </cfRule>
    <cfRule type="expression" dxfId="1980" priority="33">
      <formula>#REF!="新規"</formula>
    </cfRule>
  </conditionalFormatting>
  <conditionalFormatting sqref="H88:K91">
    <cfRule type="expression" dxfId="1979" priority="22">
      <formula>#REF!="追加"</formula>
    </cfRule>
    <cfRule type="expression" dxfId="1978" priority="23">
      <formula>#REF!="新規"</formula>
    </cfRule>
  </conditionalFormatting>
  <conditionalFormatting sqref="H92:K94">
    <cfRule type="expression" dxfId="1977" priority="26">
      <formula>#REF!="追加"</formula>
    </cfRule>
    <cfRule type="expression" dxfId="1976" priority="27">
      <formula>#REF!="新規"</formula>
    </cfRule>
  </conditionalFormatting>
  <conditionalFormatting sqref="H99:K102">
    <cfRule type="expression" dxfId="1975" priority="16">
      <formula>#REF!="追加"</formula>
    </cfRule>
    <cfRule type="expression" dxfId="1974" priority="17">
      <formula>#REF!="新規"</formula>
    </cfRule>
  </conditionalFormatting>
  <conditionalFormatting sqref="H103:K105">
    <cfRule type="expression" dxfId="1973" priority="20">
      <formula>#REF!="追加"</formula>
    </cfRule>
    <cfRule type="expression" dxfId="1972" priority="21">
      <formula>#REF!="新規"</formula>
    </cfRule>
  </conditionalFormatting>
  <conditionalFormatting sqref="H110:K113">
    <cfRule type="expression" dxfId="1971" priority="10">
      <formula>#REF!="追加"</formula>
    </cfRule>
    <cfRule type="expression" dxfId="1970" priority="11">
      <formula>#REF!="新規"</formula>
    </cfRule>
  </conditionalFormatting>
  <conditionalFormatting sqref="H114:K116">
    <cfRule type="expression" dxfId="1969" priority="14">
      <formula>#REF!="追加"</formula>
    </cfRule>
    <cfRule type="expression" dxfId="1968" priority="15">
      <formula>#REF!="新規"</formula>
    </cfRule>
  </conditionalFormatting>
  <conditionalFormatting sqref="J35:K36 J39:K39">
    <cfRule type="expression" dxfId="1967" priority="57">
      <formula>#REF!="追加"</formula>
    </cfRule>
    <cfRule type="expression" dxfId="1966" priority="58">
      <formula>#REF!="新規"</formula>
    </cfRule>
  </conditionalFormatting>
  <conditionalFormatting sqref="J46:K47 J50:K50">
    <cfRule type="expression" dxfId="1965" priority="48">
      <formula>#REF!="追加"</formula>
    </cfRule>
    <cfRule type="expression" dxfId="1964" priority="49">
      <formula>#REF!="新規"</formula>
    </cfRule>
  </conditionalFormatting>
  <conditionalFormatting sqref="J57:K58 J61:K61">
    <cfRule type="expression" dxfId="1963" priority="42">
      <formula>#REF!="追加"</formula>
    </cfRule>
    <cfRule type="expression" dxfId="1962" priority="43">
      <formula>#REF!="新規"</formula>
    </cfRule>
  </conditionalFormatting>
  <conditionalFormatting sqref="J68:K69 J72:K72">
    <cfRule type="expression" dxfId="1961" priority="36">
      <formula>#REF!="追加"</formula>
    </cfRule>
    <cfRule type="expression" dxfId="1960" priority="37">
      <formula>#REF!="新規"</formula>
    </cfRule>
  </conditionalFormatting>
  <conditionalFormatting sqref="J79:K80 J83:K83">
    <cfRule type="expression" dxfId="1959" priority="30">
      <formula>#REF!="追加"</formula>
    </cfRule>
    <cfRule type="expression" dxfId="1958" priority="31">
      <formula>#REF!="新規"</formula>
    </cfRule>
  </conditionalFormatting>
  <conditionalFormatting sqref="J90:K91 J94:K94">
    <cfRule type="expression" dxfId="1957" priority="24">
      <formula>#REF!="追加"</formula>
    </cfRule>
    <cfRule type="expression" dxfId="1956" priority="25">
      <formula>#REF!="新規"</formula>
    </cfRule>
  </conditionalFormatting>
  <conditionalFormatting sqref="J101:K102 J105:K105">
    <cfRule type="expression" dxfId="1955" priority="18">
      <formula>#REF!="追加"</formula>
    </cfRule>
    <cfRule type="expression" dxfId="1954" priority="19">
      <formula>#REF!="新規"</formula>
    </cfRule>
  </conditionalFormatting>
  <conditionalFormatting sqref="J112:K113 J116:K116">
    <cfRule type="expression" dxfId="1953" priority="12">
      <formula>#REF!="追加"</formula>
    </cfRule>
    <cfRule type="expression" dxfId="1952" priority="13">
      <formula>#REF!="新規"</formula>
    </cfRule>
  </conditionalFormatting>
  <conditionalFormatting sqref="J40:O41 J51:O52 J62:O63 J73:O74 J84:O84 J95:O96 J106:O107 J117:O117">
    <cfRule type="expression" dxfId="1951" priority="72">
      <formula>$I40="追加"</formula>
    </cfRule>
    <cfRule type="expression" dxfId="1950" priority="73">
      <formula>$I40="新規"</formula>
    </cfRule>
  </conditionalFormatting>
  <conditionalFormatting sqref="K85:O85 I85">
    <cfRule type="expression" dxfId="1949" priority="76">
      <formula>#REF!="追加"</formula>
    </cfRule>
    <cfRule type="expression" dxfId="1948" priority="77">
      <formula>#REF!="新規"</formula>
    </cfRule>
  </conditionalFormatting>
  <conditionalFormatting sqref="L40:O41 L51:O52 L62:O63 L73:O74 L84:O84 L95:O96 L106:O107 L117:O117">
    <cfRule type="expression" dxfId="1947" priority="68">
      <formula>$I40="追加"</formula>
    </cfRule>
    <cfRule type="expression" dxfId="1946" priority="69">
      <formula>$I40="新規"</formula>
    </cfRule>
  </conditionalFormatting>
  <conditionalFormatting sqref="L85:O85">
    <cfRule type="expression" dxfId="1945" priority="74">
      <formula>#REF!="追加"</formula>
    </cfRule>
    <cfRule type="expression" dxfId="1944" priority="75">
      <formula>#REF!="新規"</formula>
    </cfRule>
  </conditionalFormatting>
  <conditionalFormatting sqref="P3">
    <cfRule type="expression" dxfId="1943" priority="62">
      <formula>$P3&lt;&gt;"要修正！"</formula>
    </cfRule>
    <cfRule type="expression" dxfId="1942" priority="63">
      <formula>$P3="要修正！"</formula>
    </cfRule>
  </conditionalFormatting>
  <conditionalFormatting sqref="P4:P5">
    <cfRule type="expression" dxfId="1941" priority="54">
      <formula>$P$3="要修正！"</formula>
    </cfRule>
  </conditionalFormatting>
  <conditionalFormatting sqref="P144">
    <cfRule type="expression" dxfId="1940" priority="61">
      <formula>P144="NG"</formula>
    </cfRule>
  </conditionalFormatting>
  <conditionalFormatting sqref="P33:R41">
    <cfRule type="expression" dxfId="1939" priority="59">
      <formula>P33="NG"</formula>
    </cfRule>
  </conditionalFormatting>
  <conditionalFormatting sqref="P44:R52">
    <cfRule type="expression" dxfId="1938" priority="9">
      <formula>P44="NG"</formula>
    </cfRule>
  </conditionalFormatting>
  <conditionalFormatting sqref="P55:R63">
    <cfRule type="expression" dxfId="1937" priority="7">
      <formula>P55="NG"</formula>
    </cfRule>
  </conditionalFormatting>
  <conditionalFormatting sqref="P66:R74 P75:Q83">
    <cfRule type="expression" dxfId="1936" priority="8">
      <formula>P66="NG"</formula>
    </cfRule>
  </conditionalFormatting>
  <conditionalFormatting sqref="P84:R85 R77:R83">
    <cfRule type="expression" dxfId="1935" priority="6">
      <formula>P77="NG"</formula>
    </cfRule>
  </conditionalFormatting>
  <conditionalFormatting sqref="P88:R96">
    <cfRule type="expression" dxfId="1934" priority="5">
      <formula>P88="NG"</formula>
    </cfRule>
  </conditionalFormatting>
  <conditionalFormatting sqref="P99:R107">
    <cfRule type="expression" dxfId="1933" priority="4">
      <formula>P99="NG"</formula>
    </cfRule>
  </conditionalFormatting>
  <conditionalFormatting sqref="P110:R117">
    <cfRule type="expression" dxfId="1932" priority="3">
      <formula>P110="NG"</formula>
    </cfRule>
  </conditionalFormatting>
  <conditionalFormatting sqref="P120:R120 Q121:R122">
    <cfRule type="expression" dxfId="1931" priority="71">
      <formula>#REF!="NG"</formula>
    </cfRule>
  </conditionalFormatting>
  <conditionalFormatting sqref="P120:R128">
    <cfRule type="expression" dxfId="1930" priority="52">
      <formula>P120="NG"</formula>
    </cfRule>
  </conditionalFormatting>
  <conditionalFormatting sqref="P121:R122">
    <cfRule type="expression" dxfId="1929" priority="70">
      <formula>$P29="NG"</formula>
    </cfRule>
  </conditionalFormatting>
  <conditionalFormatting sqref="P123:R127 P128:Q128">
    <cfRule type="expression" dxfId="1928" priority="53">
      <formula>#REF!="NG"</formula>
    </cfRule>
  </conditionalFormatting>
  <conditionalFormatting sqref="P125:R126">
    <cfRule type="expression" dxfId="1927" priority="65">
      <formula>$P30="NG"</formula>
    </cfRule>
  </conditionalFormatting>
  <conditionalFormatting sqref="P127:R128">
    <cfRule type="expression" dxfId="1926" priority="64">
      <formula>$P31="NG"</formula>
    </cfRule>
  </conditionalFormatting>
  <conditionalFormatting sqref="T57 T76:T80 T86:T88 T98:T102 T109:T111">
    <cfRule type="expression" dxfId="1925" priority="66">
      <formula>T57="NG"</formula>
    </cfRule>
  </conditionalFormatting>
  <dataValidations count="12">
    <dataValidation type="list" allowBlank="1" showInputMessage="1" showErrorMessage="1" sqref="D27 D11:D25" xr:uid="{F5E48A02-00EA-4A8F-9CE8-6830668C8430}">
      <formula1>$Q$11:$Q$13</formula1>
    </dataValidation>
    <dataValidation type="list" allowBlank="1" showInputMessage="1" showErrorMessage="1" sqref="B11:B25" xr:uid="{1AD900E4-538E-499D-A45E-B8CDAA27CCC1}">
      <formula1>$P$11:$P$18</formula1>
    </dataValidation>
    <dataValidation type="list" allowBlank="1" showInputMessage="1" showErrorMessage="1" sqref="C99:C105" xr:uid="{37674689-045B-4F47-A006-DE62293E8C3A}">
      <formula1>$T$99:$T$102</formula1>
    </dataValidation>
    <dataValidation type="list" allowBlank="1" showInputMessage="1" showErrorMessage="1" sqref="C33:C39" xr:uid="{5E20B267-A5C5-4A6B-B54C-B88868C1F968}">
      <formula1>$U$33:$U$36</formula1>
    </dataValidation>
    <dataValidation type="list" allowBlank="1" showInputMessage="1" showErrorMessage="1" sqref="B33:B39 B110:B116 B99:B105 B88:B94 B77:B83 B66:B72 B55:B61 B44:B50" xr:uid="{F5FDE5B0-8059-46AB-85D2-614E73F0180E}">
      <formula1>$T$33:$T$34</formula1>
    </dataValidation>
    <dataValidation type="list" allowBlank="1" showInputMessage="1" showErrorMessage="1" sqref="C110:C116" xr:uid="{628F427B-E67F-4383-9EB6-15707B91FF2E}">
      <formula1>$T$110:$T$111</formula1>
    </dataValidation>
    <dataValidation type="list" allowBlank="1" showInputMessage="1" showErrorMessage="1" sqref="C88:C94" xr:uid="{116E5E96-3CD2-4326-A957-28FF078EDEAB}">
      <formula1>$T$87:$T$88</formula1>
    </dataValidation>
    <dataValidation type="list" allowBlank="1" showInputMessage="1" showErrorMessage="1" sqref="C77:C83" xr:uid="{278A5AA2-F3F6-48E9-B10F-13DE786123B2}">
      <formula1>$T$77:$T$80</formula1>
    </dataValidation>
    <dataValidation type="list" allowBlank="1" showInputMessage="1" showErrorMessage="1" sqref="C66:C72" xr:uid="{383653D2-C7B1-4C2D-9CED-E9763FFEEDEE}">
      <formula1>$T$66:$T$68</formula1>
    </dataValidation>
    <dataValidation type="list" allowBlank="1" showInputMessage="1" showErrorMessage="1" sqref="C55:C61" xr:uid="{EC79FA29-32DB-405A-BAAE-EF96369F8AD4}">
      <formula1>$T$55:$T$58</formula1>
    </dataValidation>
    <dataValidation type="list" allowBlank="1" showInputMessage="1" showErrorMessage="1" sqref="C44:C50" xr:uid="{0B0AF745-D246-4575-BAFF-A0F47C1DFF06}">
      <formula1>$T$44:$T$46</formula1>
    </dataValidation>
    <dataValidation type="list" allowBlank="1" showInputMessage="1" showErrorMessage="1" sqref="K132:K138" xr:uid="{C729F318-3784-49F6-B43A-EFB7156FF5C8}">
      <formula1>$P$131:$P$132</formula1>
    </dataValidation>
  </dataValidations>
  <pageMargins left="0.70866141732283472" right="0.70866141732283472" top="0.62992125984251968" bottom="0.74803149606299213" header="0.31496062992125984" footer="0.31496062992125984"/>
  <headerFooter>
    <oddHeader>&amp;L様式第1号別添1&amp;R事業参加者用（事業参加者→事業実施主体）</oddHeader>
  </headerFooter>
  <extLst>
    <ext xmlns:x14="http://schemas.microsoft.com/office/spreadsheetml/2009/9/main" uri="{CCE6A557-97BC-4b89-ADB6-D9C93CAAB3DF}">
      <x14:dataValidations xmlns:xm="http://schemas.microsoft.com/office/excel/2006/main" count="6">
        <x14:dataValidation type="list" allowBlank="1" showInputMessage="1" showErrorMessage="1" xr:uid="{031E7F2E-A8E9-41B3-AEF1-C73B4746A658}">
          <x14:formula1>
            <xm:f>リスト!$H$2:$H$3</xm:f>
          </x14:formula1>
          <xm:sqref>A150:A154</xm:sqref>
        </x14:dataValidation>
        <x14:dataValidation type="list" allowBlank="1" showInputMessage="1" showErrorMessage="1" xr:uid="{A693DE9B-90B2-44BE-9CB3-DD6B7379C76E}">
          <x14:formula1>
            <xm:f>リスト!$D$2:$D$3</xm:f>
          </x14:formula1>
          <xm:sqref>C107 C96 C52 C63 C74 C85</xm:sqref>
        </x14:dataValidation>
        <x14:dataValidation type="list" allowBlank="1" showInputMessage="1" showErrorMessage="1" xr:uid="{0F113F03-83CB-4871-9727-FA1081711065}">
          <x14:formula1>
            <xm:f>リスト!$E$2:$E$22</xm:f>
          </x14:formula1>
          <xm:sqref>D107 D96 D52 D63 D74 D85</xm:sqref>
        </x14:dataValidation>
        <x14:dataValidation type="list" allowBlank="1" showInputMessage="1" showErrorMessage="1" xr:uid="{5E04E3CD-F9E4-4547-9F9B-B7244372818D}">
          <x14:formula1>
            <xm:f>リスト!$C$2:$C$4</xm:f>
          </x14:formula1>
          <xm:sqref>B107 B96 B52 B63 B74 B85</xm:sqref>
        </x14:dataValidation>
        <x14:dataValidation type="list" allowBlank="1" showInputMessage="1" showErrorMessage="1" xr:uid="{3CD7CE38-4919-4FBF-91B0-39AAF260985D}">
          <x14:formula1>
            <xm:f>リスト!$G$2:$G$4</xm:f>
          </x14:formula1>
          <xm:sqref>G88:G94 G99:G105 I52 G33:G39 I63 G44:G50 I74 G55:G61 G66:G72 I96 G77:G83 I107 G110:G116</xm:sqref>
        </x14:dataValidation>
        <x14:dataValidation type="list" allowBlank="1" showInputMessage="1" showErrorMessage="1" xr:uid="{7CEDD6EF-575A-4EBC-BE94-B074E33D7E3C}">
          <x14:formula1>
            <xm:f>リスト!$H$2:$H$4</xm:f>
          </x14:formula1>
          <xm:sqref>A144:A146 J33:K39 L107:O107 L52:O52 J99:K105 L63:O63 J77:K83 L74:O74 J44:K50 L85:O85 J55:K61 L96:O96 J66:K72 J88:K94 J110:K116</xm:sqref>
        </x14:dataValidation>
      </x14:dataValidations>
    </ext>
  </extLst>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65974-EEE6-4E6E-AA7D-240D66BCE014}">
  <sheetPr>
    <pageSetUpPr fitToPage="1"/>
  </sheetPr>
  <dimension ref="A1:W154"/>
  <sheetViews>
    <sheetView view="pageBreakPreview" topLeftCell="C3" zoomScale="80" zoomScaleNormal="100" zoomScaleSheetLayoutView="80" workbookViewId="0">
      <selection activeCell="P3" sqref="P3:P5 H11:H25 K11:K25 C26 F26:L27 O33:R39 L40:O40 O44:R50 L51:O51 O55:R61 L62:O62 O66:R72 L73:O73 O77:O83 R77:R83 L84:O84 O88:R94 L95:O95 O99:R105 L106:O106 O110:R116 L117:O117 C120:G128 P120 Q120:R126 P123:P125 P127:R128 K139 P144"/>
    </sheetView>
  </sheetViews>
  <sheetFormatPr defaultColWidth="9" defaultRowHeight="22.5" customHeight="1"/>
  <cols>
    <col min="1" max="15" width="14.6328125" style="48" customWidth="1"/>
    <col min="16" max="16" width="23.26953125" style="49" customWidth="1"/>
    <col min="17" max="17" width="23.453125" style="48" bestFit="1" customWidth="1"/>
    <col min="18" max="18" width="18.90625" style="48" bestFit="1" customWidth="1"/>
    <col min="19" max="19" width="11.08984375" style="48" bestFit="1" customWidth="1"/>
    <col min="20" max="20" width="27.26953125" style="48" customWidth="1"/>
    <col min="21" max="21" width="8.90625" style="48" customWidth="1"/>
    <col min="22" max="16384" width="9" style="48"/>
  </cols>
  <sheetData>
    <row r="1" spans="1:19" s="35" customFormat="1" ht="22.5" customHeight="1">
      <c r="A1" s="178" t="s">
        <v>285</v>
      </c>
      <c r="B1" s="178"/>
      <c r="C1" s="178"/>
      <c r="D1" s="178"/>
      <c r="E1" s="178"/>
      <c r="F1" s="178"/>
      <c r="G1" s="178"/>
      <c r="H1" s="178"/>
      <c r="I1" s="178"/>
      <c r="J1" s="178"/>
      <c r="K1" s="178"/>
      <c r="L1" s="178"/>
      <c r="M1" s="178"/>
      <c r="N1" s="178"/>
      <c r="O1" s="178"/>
      <c r="P1" s="34" t="s">
        <v>58</v>
      </c>
    </row>
    <row r="2" spans="1:19" s="36" customFormat="1" ht="13">
      <c r="A2" s="36" t="s">
        <v>89</v>
      </c>
      <c r="F2" s="37"/>
      <c r="P2" s="38"/>
    </row>
    <row r="3" spans="1:19" s="36" customFormat="1" ht="22.5" customHeight="1">
      <c r="A3" s="39" t="s">
        <v>31</v>
      </c>
      <c r="B3" s="166"/>
      <c r="C3" s="167"/>
      <c r="D3" s="167"/>
      <c r="E3" s="168"/>
      <c r="F3" s="40"/>
      <c r="G3" s="40"/>
      <c r="H3" s="40"/>
      <c r="I3" s="40"/>
      <c r="J3" s="40"/>
      <c r="K3" s="40"/>
      <c r="L3" s="40"/>
      <c r="M3" s="41"/>
      <c r="N3" s="40" t="s">
        <v>148</v>
      </c>
      <c r="O3" s="40"/>
      <c r="P3" s="18" t="str">
        <f>IF(COUNTIF(P33:R154,"NG"),"要修正！","クリア ! ")</f>
        <v xml:space="preserve">クリア ! </v>
      </c>
      <c r="Q3" s="36" t="s">
        <v>113</v>
      </c>
      <c r="S3" s="38"/>
    </row>
    <row r="4" spans="1:19" s="36" customFormat="1" ht="22.5" customHeight="1">
      <c r="A4" s="39" t="s">
        <v>30</v>
      </c>
      <c r="B4" s="166"/>
      <c r="C4" s="167"/>
      <c r="D4" s="167"/>
      <c r="E4" s="168"/>
      <c r="F4" s="40"/>
      <c r="G4" s="40"/>
      <c r="H4" s="40"/>
      <c r="I4" s="40"/>
      <c r="J4" s="40"/>
      <c r="K4" s="40"/>
      <c r="L4" s="40"/>
      <c r="M4" s="42"/>
      <c r="N4" s="40" t="s">
        <v>145</v>
      </c>
      <c r="O4" s="40"/>
      <c r="P4" s="169" t="str">
        <f>IF(P3="要修正！","※「クリア！」になるようNG箇所を修正してください。","")</f>
        <v/>
      </c>
    </row>
    <row r="5" spans="1:19" s="36" customFormat="1" ht="22.5" customHeight="1">
      <c r="A5" s="39" t="s">
        <v>32</v>
      </c>
      <c r="B5" s="171"/>
      <c r="C5" s="167"/>
      <c r="D5" s="167"/>
      <c r="E5" s="168"/>
      <c r="F5" s="40"/>
      <c r="G5" s="40"/>
      <c r="H5" s="40"/>
      <c r="I5" s="40"/>
      <c r="J5" s="40"/>
      <c r="K5" s="40"/>
      <c r="L5" s="40"/>
      <c r="M5" s="43"/>
      <c r="N5" s="40" t="s">
        <v>146</v>
      </c>
      <c r="O5" s="40"/>
      <c r="P5" s="170"/>
    </row>
    <row r="6" spans="1:19" s="36" customFormat="1" ht="22.5" customHeight="1">
      <c r="A6" s="39" t="s">
        <v>33</v>
      </c>
      <c r="B6" s="166"/>
      <c r="C6" s="167"/>
      <c r="D6" s="167"/>
      <c r="E6" s="168"/>
      <c r="F6" s="40"/>
      <c r="G6" s="40"/>
      <c r="H6" s="40"/>
      <c r="I6" s="40"/>
      <c r="J6" s="40"/>
      <c r="K6" s="40"/>
      <c r="L6" s="40"/>
      <c r="M6" s="44"/>
      <c r="N6" s="40" t="s">
        <v>147</v>
      </c>
      <c r="O6" s="40"/>
      <c r="P6" s="45"/>
      <c r="Q6" s="46"/>
    </row>
    <row r="7" spans="1:19" s="36" customFormat="1" ht="22.5" customHeight="1">
      <c r="E7" s="47"/>
      <c r="F7" s="47"/>
      <c r="G7" s="47"/>
      <c r="H7" s="47"/>
      <c r="I7" s="47"/>
      <c r="J7" s="47"/>
      <c r="K7" s="47"/>
      <c r="L7" s="47"/>
      <c r="M7" s="47"/>
      <c r="N7" s="47"/>
      <c r="O7" s="47"/>
      <c r="P7" s="45"/>
      <c r="Q7" s="46"/>
    </row>
    <row r="8" spans="1:19" ht="22.5" customHeight="1">
      <c r="A8" s="48" t="s">
        <v>144</v>
      </c>
    </row>
    <row r="9" spans="1:19" ht="22.5" customHeight="1">
      <c r="F9" s="139" t="s">
        <v>170</v>
      </c>
      <c r="G9" s="139"/>
      <c r="H9" s="139"/>
      <c r="I9" s="139"/>
      <c r="J9" s="139" t="s">
        <v>235</v>
      </c>
      <c r="K9" s="139"/>
      <c r="L9" s="139"/>
    </row>
    <row r="10" spans="1:19" s="17" customFormat="1" ht="22.5" customHeight="1">
      <c r="A10" s="50" t="s">
        <v>118</v>
      </c>
      <c r="B10" s="50" t="s">
        <v>139</v>
      </c>
      <c r="C10" s="50" t="s">
        <v>197</v>
      </c>
      <c r="D10" s="50" t="s">
        <v>119</v>
      </c>
      <c r="E10" s="50" t="s">
        <v>6</v>
      </c>
      <c r="F10" s="53" t="s">
        <v>275</v>
      </c>
      <c r="G10" s="53" t="s">
        <v>276</v>
      </c>
      <c r="H10" s="51" t="s">
        <v>277</v>
      </c>
      <c r="I10" s="96" t="s">
        <v>150</v>
      </c>
      <c r="J10" s="51" t="s">
        <v>278</v>
      </c>
      <c r="K10" s="52" t="s">
        <v>279</v>
      </c>
      <c r="L10" s="96" t="s">
        <v>149</v>
      </c>
      <c r="M10" s="136" t="s">
        <v>243</v>
      </c>
      <c r="N10" s="136"/>
      <c r="O10" s="142"/>
      <c r="P10" s="50" t="s">
        <v>250</v>
      </c>
      <c r="Q10" s="86" t="s">
        <v>119</v>
      </c>
      <c r="S10" s="48"/>
    </row>
    <row r="11" spans="1:19" s="17" customFormat="1" ht="22.5" customHeight="1">
      <c r="A11" s="50">
        <v>1</v>
      </c>
      <c r="B11" s="54"/>
      <c r="C11" s="55"/>
      <c r="D11" s="56"/>
      <c r="E11" s="30"/>
      <c r="F11" s="6"/>
      <c r="G11" s="6"/>
      <c r="H11" s="26">
        <f>G11-F11</f>
        <v>0</v>
      </c>
      <c r="I11" s="57"/>
      <c r="J11" s="58"/>
      <c r="K11" s="25">
        <f>J11-F11</f>
        <v>0</v>
      </c>
      <c r="L11" s="59"/>
      <c r="M11" s="172"/>
      <c r="N11" s="172"/>
      <c r="O11" s="173"/>
      <c r="P11" s="60" t="s">
        <v>252</v>
      </c>
      <c r="Q11" s="91" t="s">
        <v>156</v>
      </c>
      <c r="S11" s="48"/>
    </row>
    <row r="12" spans="1:19" s="17" customFormat="1" ht="22.5" customHeight="1">
      <c r="A12" s="50">
        <v>2</v>
      </c>
      <c r="B12" s="54"/>
      <c r="C12" s="55"/>
      <c r="D12" s="56"/>
      <c r="E12" s="30"/>
      <c r="F12" s="6"/>
      <c r="G12" s="6"/>
      <c r="H12" s="26">
        <f t="shared" ref="H12:H25" si="0">G12-F12</f>
        <v>0</v>
      </c>
      <c r="I12" s="57"/>
      <c r="J12" s="58"/>
      <c r="K12" s="25">
        <f t="shared" ref="K12:K25" si="1">J12-F12</f>
        <v>0</v>
      </c>
      <c r="L12" s="59"/>
      <c r="M12" s="172"/>
      <c r="N12" s="172"/>
      <c r="O12" s="173"/>
      <c r="P12" s="60" t="s">
        <v>251</v>
      </c>
      <c r="Q12" s="91" t="s">
        <v>158</v>
      </c>
      <c r="S12" s="48"/>
    </row>
    <row r="13" spans="1:19" s="17" customFormat="1" ht="22.5" customHeight="1">
      <c r="A13" s="50">
        <v>3</v>
      </c>
      <c r="B13" s="54"/>
      <c r="C13" s="55"/>
      <c r="D13" s="56"/>
      <c r="E13" s="30"/>
      <c r="F13" s="6"/>
      <c r="G13" s="6"/>
      <c r="H13" s="26">
        <f t="shared" si="0"/>
        <v>0</v>
      </c>
      <c r="I13" s="57"/>
      <c r="J13" s="58"/>
      <c r="K13" s="25">
        <f t="shared" si="1"/>
        <v>0</v>
      </c>
      <c r="L13" s="59"/>
      <c r="M13" s="172"/>
      <c r="N13" s="172"/>
      <c r="O13" s="173"/>
      <c r="P13" s="60" t="s">
        <v>253</v>
      </c>
      <c r="Q13" s="91" t="s">
        <v>157</v>
      </c>
      <c r="S13" s="48"/>
    </row>
    <row r="14" spans="1:19" s="17" customFormat="1" ht="22.5" customHeight="1">
      <c r="A14" s="50">
        <v>4</v>
      </c>
      <c r="B14" s="54"/>
      <c r="C14" s="55"/>
      <c r="D14" s="56"/>
      <c r="E14" s="30"/>
      <c r="F14" s="6"/>
      <c r="G14" s="6"/>
      <c r="H14" s="26">
        <f t="shared" si="0"/>
        <v>0</v>
      </c>
      <c r="I14" s="57"/>
      <c r="J14" s="58"/>
      <c r="K14" s="25">
        <f t="shared" si="1"/>
        <v>0</v>
      </c>
      <c r="L14" s="59"/>
      <c r="M14" s="172"/>
      <c r="N14" s="172"/>
      <c r="O14" s="173"/>
      <c r="P14" s="60" t="s">
        <v>254</v>
      </c>
      <c r="S14" s="48"/>
    </row>
    <row r="15" spans="1:19" s="17" customFormat="1" ht="22.5" customHeight="1">
      <c r="A15" s="50">
        <v>5</v>
      </c>
      <c r="B15" s="54"/>
      <c r="C15" s="55"/>
      <c r="D15" s="56"/>
      <c r="E15" s="30"/>
      <c r="F15" s="6"/>
      <c r="G15" s="6"/>
      <c r="H15" s="26">
        <f t="shared" si="0"/>
        <v>0</v>
      </c>
      <c r="I15" s="57"/>
      <c r="J15" s="58"/>
      <c r="K15" s="25">
        <f t="shared" si="1"/>
        <v>0</v>
      </c>
      <c r="L15" s="59"/>
      <c r="M15" s="172"/>
      <c r="N15" s="172"/>
      <c r="O15" s="173"/>
      <c r="P15" s="60" t="s">
        <v>255</v>
      </c>
      <c r="Q15" s="61"/>
      <c r="S15" s="48"/>
    </row>
    <row r="16" spans="1:19" s="17" customFormat="1" ht="22.5" customHeight="1">
      <c r="A16" s="50">
        <v>6</v>
      </c>
      <c r="B16" s="54"/>
      <c r="C16" s="55"/>
      <c r="D16" s="56"/>
      <c r="E16" s="30"/>
      <c r="F16" s="6"/>
      <c r="G16" s="62"/>
      <c r="H16" s="26">
        <f t="shared" si="0"/>
        <v>0</v>
      </c>
      <c r="I16" s="57"/>
      <c r="J16" s="58"/>
      <c r="K16" s="25">
        <f t="shared" si="1"/>
        <v>0</v>
      </c>
      <c r="L16" s="59"/>
      <c r="M16" s="172"/>
      <c r="N16" s="172"/>
      <c r="O16" s="173"/>
      <c r="P16" s="60" t="s">
        <v>256</v>
      </c>
      <c r="Q16" s="61"/>
      <c r="S16" s="48"/>
    </row>
    <row r="17" spans="1:22" s="17" customFormat="1" ht="22.5" customHeight="1">
      <c r="A17" s="50">
        <v>7</v>
      </c>
      <c r="B17" s="54"/>
      <c r="C17" s="55"/>
      <c r="D17" s="56"/>
      <c r="E17" s="30"/>
      <c r="F17" s="6"/>
      <c r="G17" s="6"/>
      <c r="H17" s="26">
        <f t="shared" si="0"/>
        <v>0</v>
      </c>
      <c r="I17" s="57"/>
      <c r="J17" s="58"/>
      <c r="K17" s="25">
        <f t="shared" si="1"/>
        <v>0</v>
      </c>
      <c r="L17" s="59"/>
      <c r="M17" s="172"/>
      <c r="N17" s="172"/>
      <c r="O17" s="173"/>
      <c r="P17" s="60" t="s">
        <v>257</v>
      </c>
      <c r="Q17" s="61"/>
      <c r="S17" s="48"/>
    </row>
    <row r="18" spans="1:22" s="17" customFormat="1" ht="22.5" customHeight="1">
      <c r="A18" s="50">
        <v>8</v>
      </c>
      <c r="B18" s="54"/>
      <c r="C18" s="55"/>
      <c r="D18" s="56"/>
      <c r="E18" s="30"/>
      <c r="F18" s="6"/>
      <c r="G18" s="6"/>
      <c r="H18" s="26">
        <f t="shared" si="0"/>
        <v>0</v>
      </c>
      <c r="I18" s="57"/>
      <c r="J18" s="58"/>
      <c r="K18" s="25">
        <f t="shared" si="1"/>
        <v>0</v>
      </c>
      <c r="L18" s="59"/>
      <c r="M18" s="172"/>
      <c r="N18" s="172"/>
      <c r="O18" s="173"/>
      <c r="P18" s="60" t="s">
        <v>258</v>
      </c>
      <c r="Q18" s="61"/>
      <c r="S18" s="48"/>
    </row>
    <row r="19" spans="1:22" ht="22.5" customHeight="1">
      <c r="A19" s="50">
        <v>9</v>
      </c>
      <c r="B19" s="54"/>
      <c r="C19" s="24"/>
      <c r="D19" s="56"/>
      <c r="E19" s="2"/>
      <c r="F19" s="31"/>
      <c r="G19" s="31"/>
      <c r="H19" s="26">
        <f t="shared" si="0"/>
        <v>0</v>
      </c>
      <c r="I19" s="19"/>
      <c r="J19" s="28"/>
      <c r="K19" s="25">
        <f t="shared" si="1"/>
        <v>0</v>
      </c>
      <c r="L19" s="23"/>
      <c r="M19" s="172"/>
      <c r="N19" s="172"/>
      <c r="O19" s="172"/>
      <c r="P19" s="17"/>
      <c r="Q19" s="61"/>
    </row>
    <row r="20" spans="1:22" ht="22.5" customHeight="1">
      <c r="A20" s="50">
        <v>10</v>
      </c>
      <c r="B20" s="54"/>
      <c r="C20" s="24"/>
      <c r="D20" s="56"/>
      <c r="E20" s="2"/>
      <c r="F20" s="31"/>
      <c r="G20" s="31"/>
      <c r="H20" s="26">
        <f t="shared" si="0"/>
        <v>0</v>
      </c>
      <c r="I20" s="19"/>
      <c r="J20" s="28"/>
      <c r="K20" s="25">
        <f t="shared" si="1"/>
        <v>0</v>
      </c>
      <c r="L20" s="23"/>
      <c r="M20" s="172"/>
      <c r="N20" s="172"/>
      <c r="O20" s="172"/>
      <c r="P20" s="17"/>
      <c r="Q20" s="61"/>
    </row>
    <row r="21" spans="1:22" ht="22.5" customHeight="1">
      <c r="A21" s="50">
        <v>11</v>
      </c>
      <c r="B21" s="54"/>
      <c r="C21" s="24"/>
      <c r="D21" s="56"/>
      <c r="E21" s="2"/>
      <c r="F21" s="31"/>
      <c r="G21" s="31"/>
      <c r="H21" s="26">
        <f t="shared" si="0"/>
        <v>0</v>
      </c>
      <c r="I21" s="19"/>
      <c r="J21" s="28"/>
      <c r="K21" s="25">
        <f t="shared" si="1"/>
        <v>0</v>
      </c>
      <c r="L21" s="23"/>
      <c r="M21" s="172"/>
      <c r="N21" s="172"/>
      <c r="O21" s="172"/>
      <c r="P21" s="17"/>
      <c r="Q21" s="61"/>
    </row>
    <row r="22" spans="1:22" ht="22.5" customHeight="1">
      <c r="A22" s="50">
        <v>12</v>
      </c>
      <c r="B22" s="54"/>
      <c r="C22" s="24"/>
      <c r="D22" s="56"/>
      <c r="E22" s="2"/>
      <c r="F22" s="31"/>
      <c r="G22" s="31"/>
      <c r="H22" s="26">
        <f t="shared" si="0"/>
        <v>0</v>
      </c>
      <c r="I22" s="19"/>
      <c r="J22" s="28"/>
      <c r="K22" s="25">
        <f t="shared" si="1"/>
        <v>0</v>
      </c>
      <c r="L22" s="23"/>
      <c r="M22" s="172"/>
      <c r="N22" s="172"/>
      <c r="O22" s="172"/>
      <c r="P22" s="17"/>
      <c r="Q22" s="61"/>
    </row>
    <row r="23" spans="1:22" ht="22.5" customHeight="1">
      <c r="A23" s="50">
        <v>13</v>
      </c>
      <c r="B23" s="54"/>
      <c r="C23" s="24"/>
      <c r="D23" s="56"/>
      <c r="E23" s="2"/>
      <c r="F23" s="31"/>
      <c r="G23" s="31"/>
      <c r="H23" s="26">
        <f t="shared" si="0"/>
        <v>0</v>
      </c>
      <c r="I23" s="19"/>
      <c r="J23" s="28"/>
      <c r="K23" s="25">
        <f t="shared" si="1"/>
        <v>0</v>
      </c>
      <c r="L23" s="23"/>
      <c r="M23" s="172"/>
      <c r="N23" s="172"/>
      <c r="O23" s="172"/>
      <c r="P23" s="17"/>
      <c r="Q23" s="61"/>
    </row>
    <row r="24" spans="1:22" ht="22.5" customHeight="1">
      <c r="A24" s="50">
        <v>14</v>
      </c>
      <c r="B24" s="54"/>
      <c r="C24" s="24"/>
      <c r="D24" s="56"/>
      <c r="E24" s="2"/>
      <c r="F24" s="31"/>
      <c r="G24" s="31"/>
      <c r="H24" s="26">
        <f t="shared" si="0"/>
        <v>0</v>
      </c>
      <c r="I24" s="19"/>
      <c r="J24" s="28"/>
      <c r="K24" s="25">
        <f t="shared" si="1"/>
        <v>0</v>
      </c>
      <c r="L24" s="23"/>
      <c r="M24" s="172"/>
      <c r="N24" s="172"/>
      <c r="O24" s="172"/>
      <c r="P24" s="17"/>
      <c r="Q24" s="61"/>
    </row>
    <row r="25" spans="1:22" ht="22.5" customHeight="1">
      <c r="A25" s="50">
        <v>15</v>
      </c>
      <c r="B25" s="54"/>
      <c r="C25" s="24"/>
      <c r="D25" s="56"/>
      <c r="E25" s="2"/>
      <c r="F25" s="31"/>
      <c r="G25" s="31"/>
      <c r="H25" s="26">
        <f t="shared" si="0"/>
        <v>0</v>
      </c>
      <c r="I25" s="19"/>
      <c r="J25" s="28"/>
      <c r="K25" s="25">
        <f t="shared" si="1"/>
        <v>0</v>
      </c>
      <c r="L25" s="23"/>
      <c r="M25" s="172"/>
      <c r="N25" s="172"/>
      <c r="O25" s="172"/>
      <c r="P25" s="17"/>
      <c r="Q25" s="61"/>
    </row>
    <row r="26" spans="1:22" ht="22.5" customHeight="1">
      <c r="A26" s="50" t="s">
        <v>0</v>
      </c>
      <c r="B26" s="63"/>
      <c r="C26" s="25">
        <f>SUM(C11:C25)</f>
        <v>0</v>
      </c>
      <c r="D26" s="64"/>
      <c r="E26" s="50" t="s">
        <v>233</v>
      </c>
      <c r="F26" s="27">
        <f>SUMIF(D11:D25,"野菜",F11:F25)+SUMIF(D11:D25,"果樹",F11:F25)</f>
        <v>0</v>
      </c>
      <c r="G26" s="27">
        <f>SUMIF(D11:D25,"野菜",G11:G25)+SUMIF(D11:D25,"果樹",G11:G25)</f>
        <v>0</v>
      </c>
      <c r="H26" s="27">
        <f>SUMIF(D11:D25,"野菜",H11:H25)+SUMIF(D11:D25,"果樹",H11:H25)</f>
        <v>0</v>
      </c>
      <c r="I26" s="101" t="str">
        <f>IFERROR(ROUND((H26/F26)*100,1),"")</f>
        <v/>
      </c>
      <c r="J26" s="25">
        <f>SUMIF(D11:D25,"野菜",J11:J25)+SUMIF(D11:D25,"果樹",J11:J25)</f>
        <v>0</v>
      </c>
      <c r="K26" s="25">
        <f>SUMIF(D11:D25,"野菜",K11:K25)+SUMIF(D11:D25,"果樹",K11:K25)</f>
        <v>0</v>
      </c>
      <c r="L26" s="99" t="str">
        <f>IFERROR(ROUND((K26/F26)*100,1),"")</f>
        <v/>
      </c>
      <c r="N26" s="179"/>
      <c r="O26" s="179"/>
      <c r="P26" s="48"/>
    </row>
    <row r="27" spans="1:22" ht="22.5" customHeight="1">
      <c r="A27" s="17"/>
      <c r="B27" s="17"/>
      <c r="C27" s="17" t="s">
        <v>236</v>
      </c>
      <c r="D27" s="56"/>
      <c r="E27" s="50" t="s">
        <v>157</v>
      </c>
      <c r="F27" s="27">
        <f>SUMIF(D10:D24,"花き",F10:F24)</f>
        <v>0</v>
      </c>
      <c r="G27" s="27">
        <f>SUMIF(D10:D24,"花き",G10:G24)</f>
        <v>0</v>
      </c>
      <c r="H27" s="27">
        <f>SUMIF(D10:D24,"花き",H10:H24)</f>
        <v>0</v>
      </c>
      <c r="I27" s="101" t="str">
        <f>IFERROR(ROUND((H27/F27)*100,1),"")</f>
        <v/>
      </c>
      <c r="J27" s="25">
        <f>SUMIF(D10:D25,"花き",J10:J25)</f>
        <v>0</v>
      </c>
      <c r="K27" s="25">
        <f>SUMIF(D10:D24,"花き",K10:K24)</f>
        <v>0</v>
      </c>
      <c r="L27" s="99" t="str">
        <f>IFERROR(ROUND((K27/F27)*100,1),"")</f>
        <v/>
      </c>
      <c r="N27" s="17"/>
      <c r="O27" s="17"/>
      <c r="P27" s="48"/>
    </row>
    <row r="28" spans="1:22" ht="22.5" customHeight="1">
      <c r="A28" s="17"/>
      <c r="B28" s="17"/>
      <c r="C28" s="17"/>
      <c r="D28" s="65"/>
      <c r="E28" s="65"/>
      <c r="F28" s="65"/>
      <c r="G28" s="65"/>
      <c r="H28" s="65"/>
      <c r="I28" s="65"/>
      <c r="J28" s="65"/>
      <c r="K28" s="65"/>
      <c r="L28" s="65"/>
      <c r="M28" s="17"/>
      <c r="N28" s="17"/>
      <c r="O28" s="17"/>
      <c r="P28" s="48"/>
    </row>
    <row r="29" spans="1:22" ht="22.5" customHeight="1">
      <c r="A29" s="94" t="s">
        <v>124</v>
      </c>
      <c r="P29" s="48"/>
    </row>
    <row r="30" spans="1:22" ht="22.5" customHeight="1">
      <c r="A30" s="66" t="s">
        <v>125</v>
      </c>
      <c r="C30" s="67"/>
      <c r="P30" s="48"/>
    </row>
    <row r="31" spans="1:22" s="61" customFormat="1" ht="22.5" customHeight="1">
      <c r="A31" s="162" t="s">
        <v>217</v>
      </c>
      <c r="B31" s="160" t="s">
        <v>67</v>
      </c>
      <c r="C31" s="150" t="s">
        <v>286</v>
      </c>
      <c r="D31" s="150"/>
      <c r="E31" s="150"/>
      <c r="F31" s="150"/>
      <c r="G31" s="160" t="s">
        <v>38</v>
      </c>
      <c r="H31" s="144" t="s">
        <v>47</v>
      </c>
      <c r="I31" s="145"/>
      <c r="J31" s="145"/>
      <c r="K31" s="146"/>
      <c r="L31" s="144" t="s">
        <v>216</v>
      </c>
      <c r="M31" s="145"/>
      <c r="N31" s="145"/>
      <c r="O31" s="146"/>
      <c r="P31" s="48" t="s">
        <v>96</v>
      </c>
      <c r="Q31" s="48" t="s">
        <v>96</v>
      </c>
      <c r="S31" s="48"/>
    </row>
    <row r="32" spans="1:22" s="70" customFormat="1" ht="22.5" customHeight="1">
      <c r="A32" s="161"/>
      <c r="B32" s="161"/>
      <c r="C32" s="68" t="s">
        <v>215</v>
      </c>
      <c r="D32" s="150" t="s">
        <v>120</v>
      </c>
      <c r="E32" s="150"/>
      <c r="F32" s="68" t="s">
        <v>15</v>
      </c>
      <c r="G32" s="161"/>
      <c r="H32" s="69" t="s">
        <v>29</v>
      </c>
      <c r="I32" s="69" t="s">
        <v>28</v>
      </c>
      <c r="J32" s="68" t="s">
        <v>18</v>
      </c>
      <c r="K32" s="68" t="s">
        <v>19</v>
      </c>
      <c r="L32" s="53" t="s">
        <v>109</v>
      </c>
      <c r="M32" s="53" t="s">
        <v>110</v>
      </c>
      <c r="N32" s="53" t="s">
        <v>111</v>
      </c>
      <c r="O32" s="53" t="s">
        <v>112</v>
      </c>
      <c r="P32" s="70" t="s">
        <v>104</v>
      </c>
      <c r="Q32" s="70" t="s">
        <v>116</v>
      </c>
      <c r="R32" s="70" t="s">
        <v>115</v>
      </c>
      <c r="S32" s="48"/>
      <c r="T32" s="71" t="s">
        <v>67</v>
      </c>
      <c r="U32" s="98" t="s">
        <v>153</v>
      </c>
      <c r="V32" s="61"/>
    </row>
    <row r="33" spans="1:22" ht="22.5" customHeight="1">
      <c r="A33" s="6"/>
      <c r="B33" s="9"/>
      <c r="C33" s="72"/>
      <c r="D33" s="152"/>
      <c r="E33" s="152"/>
      <c r="F33" s="15"/>
      <c r="G33" s="7"/>
      <c r="H33" s="6"/>
      <c r="I33" s="21"/>
      <c r="J33" s="7" t="s">
        <v>1</v>
      </c>
      <c r="K33" s="8" t="s">
        <v>1</v>
      </c>
      <c r="L33" s="1"/>
      <c r="M33" s="1"/>
      <c r="N33" s="1"/>
      <c r="O33" s="20">
        <f>L33-(M33+N33)</f>
        <v>0</v>
      </c>
      <c r="P33" s="29" t="str">
        <f>IF(OR(G33="新規",G33="追加",G33=""),"OK",(IF(AND(H33="",I33=""),"NG","OK")))</f>
        <v>OK</v>
      </c>
      <c r="Q33" s="10" t="str">
        <f>IF(OR(G33="新規",G33="追加",G33=""),"OK",(IF(OR(AND(J33="",K33=""),AND(J33="",K33="□"),AND(J33="□",K33=""),AND(J33="□",K33="□")),"NG","OK")))</f>
        <v>OK</v>
      </c>
      <c r="R33" s="10" t="str">
        <f>IF(OR(AND(C33&lt;&gt;"",D33&lt;&gt;"",F33&lt;&gt;"",G33&lt;&gt;""),(C33="")),"OK","NG")</f>
        <v>OK</v>
      </c>
      <c r="T33" s="71" t="s">
        <v>65</v>
      </c>
      <c r="U33" s="74" t="s">
        <v>154</v>
      </c>
      <c r="V33" s="61"/>
    </row>
    <row r="34" spans="1:22" ht="22.5" customHeight="1">
      <c r="A34" s="6"/>
      <c r="B34" s="9"/>
      <c r="C34" s="72"/>
      <c r="D34" s="152"/>
      <c r="E34" s="152"/>
      <c r="F34" s="15"/>
      <c r="G34" s="7"/>
      <c r="H34" s="6"/>
      <c r="I34" s="21"/>
      <c r="J34" s="7" t="s">
        <v>1</v>
      </c>
      <c r="K34" s="8" t="s">
        <v>1</v>
      </c>
      <c r="L34" s="1"/>
      <c r="M34" s="1"/>
      <c r="N34" s="1"/>
      <c r="O34" s="20">
        <f t="shared" ref="O34:O39" si="2">L34-(M34+N34)</f>
        <v>0</v>
      </c>
      <c r="P34" s="29" t="str">
        <f t="shared" ref="P34:P39" si="3">IF(OR(G34="新規",G34="追加",G34=""),"OK",(IF(AND(H34="",I34=""),"NG","OK")))</f>
        <v>OK</v>
      </c>
      <c r="Q34" s="10" t="str">
        <f t="shared" ref="Q34:Q39" si="4">IF(OR(G34="新規",G34="追加",G34=""),"OK",(IF(OR(AND(J34="",K34=""),AND(J34="",K34="□"),AND(J34="□",K34=""),AND(J34="□",K34="□")),"NG","OK")))</f>
        <v>OK</v>
      </c>
      <c r="R34" s="10" t="str">
        <f t="shared" ref="R34:R39" si="5">IF(OR(AND(C34&lt;&gt;"",D34&lt;&gt;"",F34&lt;&gt;"",G34&lt;&gt;""),(C34="")),"OK","NG")</f>
        <v>OK</v>
      </c>
      <c r="T34" s="97" t="s">
        <v>66</v>
      </c>
      <c r="U34" s="75" t="s">
        <v>155</v>
      </c>
      <c r="V34" s="61"/>
    </row>
    <row r="35" spans="1:22" ht="22.5" customHeight="1">
      <c r="A35" s="6"/>
      <c r="B35" s="9"/>
      <c r="C35" s="72"/>
      <c r="D35" s="152"/>
      <c r="E35" s="152"/>
      <c r="F35" s="15"/>
      <c r="G35" s="7"/>
      <c r="H35" s="6"/>
      <c r="I35" s="21"/>
      <c r="J35" s="7" t="s">
        <v>1</v>
      </c>
      <c r="K35" s="8" t="s">
        <v>1</v>
      </c>
      <c r="L35" s="1"/>
      <c r="M35" s="1"/>
      <c r="N35" s="1"/>
      <c r="O35" s="20">
        <f t="shared" si="2"/>
        <v>0</v>
      </c>
      <c r="P35" s="29" t="str">
        <f t="shared" si="3"/>
        <v>OK</v>
      </c>
      <c r="Q35" s="10" t="str">
        <f t="shared" si="4"/>
        <v>OK</v>
      </c>
      <c r="R35" s="10" t="str">
        <f t="shared" si="5"/>
        <v>OK</v>
      </c>
      <c r="T35" s="94"/>
      <c r="U35" s="75" t="s">
        <v>214</v>
      </c>
      <c r="V35" s="61"/>
    </row>
    <row r="36" spans="1:22" ht="22.5" customHeight="1">
      <c r="A36" s="6"/>
      <c r="B36" s="9"/>
      <c r="C36" s="72"/>
      <c r="D36" s="152"/>
      <c r="E36" s="152"/>
      <c r="F36" s="15"/>
      <c r="G36" s="7"/>
      <c r="H36" s="6"/>
      <c r="I36" s="21"/>
      <c r="J36" s="7" t="s">
        <v>1</v>
      </c>
      <c r="K36" s="8" t="s">
        <v>1</v>
      </c>
      <c r="L36" s="1"/>
      <c r="M36" s="1"/>
      <c r="N36" s="1"/>
      <c r="O36" s="20">
        <f t="shared" si="2"/>
        <v>0</v>
      </c>
      <c r="P36" s="29" t="str">
        <f t="shared" si="3"/>
        <v>OK</v>
      </c>
      <c r="Q36" s="10" t="str">
        <f t="shared" si="4"/>
        <v>OK</v>
      </c>
      <c r="R36" s="10" t="str">
        <f t="shared" si="5"/>
        <v>OK</v>
      </c>
      <c r="T36" s="94"/>
      <c r="U36" s="92" t="s">
        <v>13</v>
      </c>
      <c r="V36" s="61"/>
    </row>
    <row r="37" spans="1:22" ht="22.5" customHeight="1">
      <c r="A37" s="6"/>
      <c r="B37" s="9"/>
      <c r="C37" s="72"/>
      <c r="D37" s="152"/>
      <c r="E37" s="152"/>
      <c r="F37" s="16"/>
      <c r="G37" s="7"/>
      <c r="H37" s="6"/>
      <c r="I37" s="21"/>
      <c r="J37" s="7" t="s">
        <v>1</v>
      </c>
      <c r="K37" s="8" t="s">
        <v>1</v>
      </c>
      <c r="L37" s="1"/>
      <c r="M37" s="1"/>
      <c r="N37" s="1"/>
      <c r="O37" s="20">
        <f t="shared" si="2"/>
        <v>0</v>
      </c>
      <c r="P37" s="29" t="str">
        <f t="shared" si="3"/>
        <v>OK</v>
      </c>
      <c r="Q37" s="10" t="str">
        <f t="shared" si="4"/>
        <v>OK</v>
      </c>
      <c r="R37" s="10" t="str">
        <f t="shared" si="5"/>
        <v>OK</v>
      </c>
    </row>
    <row r="38" spans="1:22" ht="22.5" customHeight="1">
      <c r="A38" s="6"/>
      <c r="B38" s="9"/>
      <c r="C38" s="72"/>
      <c r="D38" s="152"/>
      <c r="E38" s="152"/>
      <c r="F38" s="15"/>
      <c r="G38" s="7"/>
      <c r="H38" s="6"/>
      <c r="I38" s="21"/>
      <c r="J38" s="7" t="s">
        <v>1</v>
      </c>
      <c r="K38" s="8" t="s">
        <v>1</v>
      </c>
      <c r="L38" s="1"/>
      <c r="M38" s="1"/>
      <c r="N38" s="1"/>
      <c r="O38" s="20">
        <f t="shared" si="2"/>
        <v>0</v>
      </c>
      <c r="P38" s="29" t="str">
        <f t="shared" si="3"/>
        <v>OK</v>
      </c>
      <c r="Q38" s="10" t="str">
        <f t="shared" si="4"/>
        <v>OK</v>
      </c>
      <c r="R38" s="10" t="str">
        <f t="shared" si="5"/>
        <v>OK</v>
      </c>
    </row>
    <row r="39" spans="1:22" ht="22.5" customHeight="1">
      <c r="A39" s="6"/>
      <c r="B39" s="9"/>
      <c r="C39" s="72"/>
      <c r="D39" s="152"/>
      <c r="E39" s="152"/>
      <c r="F39" s="15"/>
      <c r="G39" s="7"/>
      <c r="H39" s="6"/>
      <c r="I39" s="21"/>
      <c r="J39" s="7" t="s">
        <v>1</v>
      </c>
      <c r="K39" s="8" t="s">
        <v>1</v>
      </c>
      <c r="L39" s="1"/>
      <c r="M39" s="1"/>
      <c r="N39" s="1"/>
      <c r="O39" s="20">
        <f t="shared" si="2"/>
        <v>0</v>
      </c>
      <c r="P39" s="29" t="str">
        <f t="shared" si="3"/>
        <v>OK</v>
      </c>
      <c r="Q39" s="10" t="str">
        <f t="shared" si="4"/>
        <v>OK</v>
      </c>
      <c r="R39" s="10" t="str">
        <f t="shared" si="5"/>
        <v>OK</v>
      </c>
    </row>
    <row r="40" spans="1:22" ht="22.5" customHeight="1">
      <c r="A40" s="12"/>
      <c r="B40" s="13"/>
      <c r="C40" s="14"/>
      <c r="D40" s="13"/>
      <c r="E40" s="14"/>
      <c r="F40" s="14"/>
      <c r="G40" s="13"/>
      <c r="H40" s="13"/>
      <c r="I40" s="12"/>
      <c r="J40" s="12"/>
      <c r="K40" s="68" t="s">
        <v>137</v>
      </c>
      <c r="L40" s="27">
        <f>SUM(L33:L39)</f>
        <v>0</v>
      </c>
      <c r="M40" s="27">
        <f t="shared" ref="M40:N40" si="6">SUM(M33:M39)</f>
        <v>0</v>
      </c>
      <c r="N40" s="27">
        <f t="shared" si="6"/>
        <v>0</v>
      </c>
      <c r="O40" s="27">
        <f>L40-(M40+N40)</f>
        <v>0</v>
      </c>
      <c r="P40" s="76"/>
      <c r="Q40" s="77"/>
      <c r="R40" s="77"/>
    </row>
    <row r="41" spans="1:22" ht="22.5" customHeight="1">
      <c r="A41" s="48" t="s">
        <v>126</v>
      </c>
      <c r="B41" s="13"/>
      <c r="C41" s="14"/>
      <c r="D41" s="13"/>
      <c r="E41" s="14"/>
      <c r="F41" s="14"/>
      <c r="G41" s="13"/>
      <c r="H41" s="13"/>
      <c r="I41" s="12"/>
      <c r="J41" s="12"/>
      <c r="K41" s="12"/>
      <c r="L41" s="12"/>
      <c r="M41" s="12"/>
      <c r="N41" s="12"/>
      <c r="O41" s="12"/>
      <c r="P41" s="76"/>
      <c r="Q41" s="77"/>
      <c r="R41" s="77"/>
    </row>
    <row r="42" spans="1:22" ht="22.5" customHeight="1">
      <c r="A42" s="162" t="s">
        <v>217</v>
      </c>
      <c r="B42" s="160" t="s">
        <v>67</v>
      </c>
      <c r="C42" s="150" t="s">
        <v>286</v>
      </c>
      <c r="D42" s="150"/>
      <c r="E42" s="150"/>
      <c r="F42" s="150"/>
      <c r="G42" s="160" t="s">
        <v>38</v>
      </c>
      <c r="H42" s="144" t="s">
        <v>47</v>
      </c>
      <c r="I42" s="145"/>
      <c r="J42" s="145"/>
      <c r="K42" s="146"/>
      <c r="L42" s="144" t="s">
        <v>216</v>
      </c>
      <c r="M42" s="145"/>
      <c r="N42" s="145"/>
      <c r="O42" s="146"/>
      <c r="P42" s="48" t="s">
        <v>96</v>
      </c>
      <c r="Q42" s="48" t="s">
        <v>96</v>
      </c>
      <c r="R42" s="61"/>
    </row>
    <row r="43" spans="1:22" ht="22.5" customHeight="1">
      <c r="A43" s="161"/>
      <c r="B43" s="161"/>
      <c r="C43" s="68" t="s">
        <v>215</v>
      </c>
      <c r="D43" s="150" t="s">
        <v>120</v>
      </c>
      <c r="E43" s="150"/>
      <c r="F43" s="68" t="s">
        <v>15</v>
      </c>
      <c r="G43" s="161"/>
      <c r="H43" s="69" t="s">
        <v>29</v>
      </c>
      <c r="I43" s="69" t="s">
        <v>28</v>
      </c>
      <c r="J43" s="68" t="s">
        <v>18</v>
      </c>
      <c r="K43" s="68" t="s">
        <v>19</v>
      </c>
      <c r="L43" s="53" t="s">
        <v>109</v>
      </c>
      <c r="M43" s="53" t="s">
        <v>110</v>
      </c>
      <c r="N43" s="53" t="s">
        <v>111</v>
      </c>
      <c r="O43" s="53" t="s">
        <v>112</v>
      </c>
      <c r="P43" s="70" t="s">
        <v>104</v>
      </c>
      <c r="Q43" s="70" t="s">
        <v>116</v>
      </c>
      <c r="R43" s="70" t="s">
        <v>115</v>
      </c>
      <c r="T43" s="98" t="s">
        <v>153</v>
      </c>
    </row>
    <row r="44" spans="1:22" ht="22.5" customHeight="1">
      <c r="A44" s="6"/>
      <c r="B44" s="9"/>
      <c r="C44" s="72"/>
      <c r="D44" s="152"/>
      <c r="E44" s="152"/>
      <c r="F44" s="15"/>
      <c r="G44" s="7"/>
      <c r="H44" s="6"/>
      <c r="I44" s="21"/>
      <c r="J44" s="7" t="s">
        <v>1</v>
      </c>
      <c r="K44" s="8" t="s">
        <v>1</v>
      </c>
      <c r="L44" s="1"/>
      <c r="M44" s="1"/>
      <c r="N44" s="1"/>
      <c r="O44" s="20">
        <f>L44-(M44+N44)</f>
        <v>0</v>
      </c>
      <c r="P44" s="29" t="str">
        <f t="shared" ref="P44:P50" si="7">IF(OR(G44="新規",G44="追加",G44=""),"OK",(IF(AND(H44="",I44=""),"NG","OK")))</f>
        <v>OK</v>
      </c>
      <c r="Q44" s="10" t="str">
        <f t="shared" ref="Q44:Q50" si="8">IF(OR(G44="新規",G44="追加",G44=""),"OK",(IF(OR(AND(J44="",K44=""),AND(J44="",K44="□"),AND(J44="□",K44=""),AND(J44="□",K44="□")),"NG","OK")))</f>
        <v>OK</v>
      </c>
      <c r="R44" s="10" t="str">
        <f t="shared" ref="R44:R50" si="9">IF(OR(AND(C44&lt;&gt;"",D44&lt;&gt;"",F44&lt;&gt;"",G44&lt;&gt;""),(C44="")),"OK","NG")</f>
        <v>OK</v>
      </c>
      <c r="T44" s="78" t="s">
        <v>7</v>
      </c>
    </row>
    <row r="45" spans="1:22" ht="22.5" customHeight="1">
      <c r="A45" s="6"/>
      <c r="B45" s="9"/>
      <c r="C45" s="72"/>
      <c r="D45" s="152"/>
      <c r="E45" s="152"/>
      <c r="F45" s="15"/>
      <c r="G45" s="7"/>
      <c r="H45" s="6"/>
      <c r="I45" s="21"/>
      <c r="J45" s="7" t="s">
        <v>1</v>
      </c>
      <c r="K45" s="8" t="s">
        <v>1</v>
      </c>
      <c r="L45" s="1"/>
      <c r="M45" s="1"/>
      <c r="N45" s="1"/>
      <c r="O45" s="20">
        <f t="shared" ref="O45:O50" si="10">L45-(M45+N45)</f>
        <v>0</v>
      </c>
      <c r="P45" s="29" t="str">
        <f t="shared" si="7"/>
        <v>OK</v>
      </c>
      <c r="Q45" s="10" t="str">
        <f t="shared" si="8"/>
        <v>OK</v>
      </c>
      <c r="R45" s="10" t="str">
        <f t="shared" si="9"/>
        <v>OK</v>
      </c>
      <c r="T45" s="79" t="s">
        <v>214</v>
      </c>
    </row>
    <row r="46" spans="1:22" ht="22.5" customHeight="1">
      <c r="A46" s="6"/>
      <c r="B46" s="9"/>
      <c r="C46" s="72"/>
      <c r="D46" s="152"/>
      <c r="E46" s="152"/>
      <c r="F46" s="15"/>
      <c r="G46" s="7"/>
      <c r="H46" s="6"/>
      <c r="I46" s="21"/>
      <c r="J46" s="7" t="s">
        <v>1</v>
      </c>
      <c r="K46" s="8" t="s">
        <v>1</v>
      </c>
      <c r="L46" s="1"/>
      <c r="M46" s="1"/>
      <c r="N46" s="1"/>
      <c r="O46" s="20">
        <f t="shared" si="10"/>
        <v>0</v>
      </c>
      <c r="P46" s="29" t="str">
        <f t="shared" si="7"/>
        <v>OK</v>
      </c>
      <c r="Q46" s="10" t="str">
        <f t="shared" si="8"/>
        <v>OK</v>
      </c>
      <c r="R46" s="10" t="str">
        <f t="shared" si="9"/>
        <v>OK</v>
      </c>
      <c r="T46" s="80" t="s">
        <v>13</v>
      </c>
    </row>
    <row r="47" spans="1:22" ht="22.5" customHeight="1">
      <c r="A47" s="6"/>
      <c r="B47" s="9"/>
      <c r="C47" s="72"/>
      <c r="D47" s="152"/>
      <c r="E47" s="152"/>
      <c r="F47" s="15"/>
      <c r="G47" s="7"/>
      <c r="H47" s="6"/>
      <c r="I47" s="21"/>
      <c r="J47" s="7" t="s">
        <v>1</v>
      </c>
      <c r="K47" s="8" t="s">
        <v>1</v>
      </c>
      <c r="L47" s="1"/>
      <c r="M47" s="1"/>
      <c r="N47" s="1"/>
      <c r="O47" s="20">
        <f t="shared" si="10"/>
        <v>0</v>
      </c>
      <c r="P47" s="29" t="str">
        <f t="shared" si="7"/>
        <v>OK</v>
      </c>
      <c r="Q47" s="10" t="str">
        <f t="shared" si="8"/>
        <v>OK</v>
      </c>
      <c r="R47" s="10" t="str">
        <f t="shared" si="9"/>
        <v>OK</v>
      </c>
    </row>
    <row r="48" spans="1:22" ht="22.5" customHeight="1">
      <c r="A48" s="6"/>
      <c r="B48" s="9"/>
      <c r="C48" s="72"/>
      <c r="D48" s="152"/>
      <c r="E48" s="152"/>
      <c r="F48" s="16"/>
      <c r="G48" s="7"/>
      <c r="H48" s="6"/>
      <c r="I48" s="21"/>
      <c r="J48" s="7" t="s">
        <v>1</v>
      </c>
      <c r="K48" s="8" t="s">
        <v>1</v>
      </c>
      <c r="L48" s="1"/>
      <c r="M48" s="1"/>
      <c r="N48" s="1"/>
      <c r="O48" s="20">
        <f t="shared" si="10"/>
        <v>0</v>
      </c>
      <c r="P48" s="29" t="str">
        <f t="shared" si="7"/>
        <v>OK</v>
      </c>
      <c r="Q48" s="10" t="str">
        <f t="shared" si="8"/>
        <v>OK</v>
      </c>
      <c r="R48" s="10" t="str">
        <f t="shared" si="9"/>
        <v>OK</v>
      </c>
    </row>
    <row r="49" spans="1:20" ht="22.5" customHeight="1">
      <c r="A49" s="6"/>
      <c r="B49" s="9"/>
      <c r="C49" s="72"/>
      <c r="D49" s="152"/>
      <c r="E49" s="152"/>
      <c r="F49" s="15"/>
      <c r="G49" s="7"/>
      <c r="H49" s="6"/>
      <c r="I49" s="21"/>
      <c r="J49" s="7" t="s">
        <v>1</v>
      </c>
      <c r="K49" s="8" t="s">
        <v>1</v>
      </c>
      <c r="L49" s="1"/>
      <c r="M49" s="1"/>
      <c r="N49" s="1"/>
      <c r="O49" s="20">
        <f t="shared" si="10"/>
        <v>0</v>
      </c>
      <c r="P49" s="29" t="str">
        <f t="shared" si="7"/>
        <v>OK</v>
      </c>
      <c r="Q49" s="10" t="str">
        <f t="shared" si="8"/>
        <v>OK</v>
      </c>
      <c r="R49" s="10" t="str">
        <f t="shared" si="9"/>
        <v>OK</v>
      </c>
    </row>
    <row r="50" spans="1:20" ht="22.5" customHeight="1">
      <c r="A50" s="6"/>
      <c r="B50" s="9"/>
      <c r="C50" s="72"/>
      <c r="D50" s="152"/>
      <c r="E50" s="152"/>
      <c r="F50" s="15"/>
      <c r="G50" s="7"/>
      <c r="H50" s="6"/>
      <c r="I50" s="21"/>
      <c r="J50" s="7" t="s">
        <v>1</v>
      </c>
      <c r="K50" s="8" t="s">
        <v>1</v>
      </c>
      <c r="L50" s="1"/>
      <c r="M50" s="1"/>
      <c r="N50" s="1"/>
      <c r="O50" s="20">
        <f t="shared" si="10"/>
        <v>0</v>
      </c>
      <c r="P50" s="29" t="str">
        <f t="shared" si="7"/>
        <v>OK</v>
      </c>
      <c r="Q50" s="10" t="str">
        <f t="shared" si="8"/>
        <v>OK</v>
      </c>
      <c r="R50" s="10" t="str">
        <f t="shared" si="9"/>
        <v>OK</v>
      </c>
    </row>
    <row r="51" spans="1:20" ht="22.5" customHeight="1">
      <c r="A51" s="12"/>
      <c r="B51" s="13"/>
      <c r="C51" s="14"/>
      <c r="D51" s="13"/>
      <c r="E51" s="14"/>
      <c r="F51" s="14"/>
      <c r="G51" s="13"/>
      <c r="H51" s="13"/>
      <c r="I51" s="12"/>
      <c r="J51" s="12"/>
      <c r="K51" s="68" t="s">
        <v>137</v>
      </c>
      <c r="L51" s="27">
        <f>SUM(L44:L50)</f>
        <v>0</v>
      </c>
      <c r="M51" s="27">
        <f t="shared" ref="M51:N51" si="11">SUM(M44:M50)</f>
        <v>0</v>
      </c>
      <c r="N51" s="27">
        <f t="shared" si="11"/>
        <v>0</v>
      </c>
      <c r="O51" s="27">
        <f>L51-(M51+N51)</f>
        <v>0</v>
      </c>
      <c r="P51" s="76"/>
      <c r="Q51" s="77"/>
      <c r="R51" s="77"/>
    </row>
    <row r="52" spans="1:20" ht="22.5" customHeight="1">
      <c r="A52" s="48" t="s">
        <v>129</v>
      </c>
      <c r="B52" s="13"/>
      <c r="C52" s="14"/>
      <c r="D52" s="13"/>
      <c r="E52" s="14"/>
      <c r="F52" s="14"/>
      <c r="G52" s="13"/>
      <c r="H52" s="13"/>
      <c r="I52" s="12"/>
      <c r="J52" s="12"/>
      <c r="K52" s="12"/>
      <c r="L52" s="12"/>
      <c r="M52" s="12"/>
      <c r="N52" s="12"/>
      <c r="O52" s="12"/>
      <c r="P52" s="76"/>
      <c r="Q52" s="77"/>
      <c r="R52" s="77"/>
    </row>
    <row r="53" spans="1:20" ht="22.5" customHeight="1">
      <c r="A53" s="162" t="s">
        <v>217</v>
      </c>
      <c r="B53" s="160" t="s">
        <v>67</v>
      </c>
      <c r="C53" s="150" t="s">
        <v>286</v>
      </c>
      <c r="D53" s="150"/>
      <c r="E53" s="150"/>
      <c r="F53" s="150"/>
      <c r="G53" s="160" t="s">
        <v>38</v>
      </c>
      <c r="H53" s="144" t="s">
        <v>47</v>
      </c>
      <c r="I53" s="145"/>
      <c r="J53" s="145"/>
      <c r="K53" s="146"/>
      <c r="L53" s="144" t="s">
        <v>216</v>
      </c>
      <c r="M53" s="145"/>
      <c r="N53" s="145"/>
      <c r="O53" s="146"/>
      <c r="P53" s="48" t="s">
        <v>96</v>
      </c>
      <c r="Q53" s="48" t="s">
        <v>96</v>
      </c>
      <c r="R53" s="61"/>
    </row>
    <row r="54" spans="1:20" ht="22.5" customHeight="1">
      <c r="A54" s="161"/>
      <c r="B54" s="161"/>
      <c r="C54" s="68" t="s">
        <v>215</v>
      </c>
      <c r="D54" s="150" t="s">
        <v>120</v>
      </c>
      <c r="E54" s="150"/>
      <c r="F54" s="68" t="s">
        <v>15</v>
      </c>
      <c r="G54" s="161"/>
      <c r="H54" s="69" t="s">
        <v>29</v>
      </c>
      <c r="I54" s="69" t="s">
        <v>28</v>
      </c>
      <c r="J54" s="68" t="s">
        <v>18</v>
      </c>
      <c r="K54" s="68" t="s">
        <v>19</v>
      </c>
      <c r="L54" s="53" t="s">
        <v>109</v>
      </c>
      <c r="M54" s="53" t="s">
        <v>110</v>
      </c>
      <c r="N54" s="53" t="s">
        <v>111</v>
      </c>
      <c r="O54" s="53" t="s">
        <v>112</v>
      </c>
      <c r="P54" s="70" t="s">
        <v>104</v>
      </c>
      <c r="Q54" s="70" t="s">
        <v>116</v>
      </c>
      <c r="R54" s="70" t="s">
        <v>115</v>
      </c>
      <c r="T54" s="98" t="s">
        <v>153</v>
      </c>
    </row>
    <row r="55" spans="1:20" ht="22.5" customHeight="1">
      <c r="A55" s="6"/>
      <c r="B55" s="9"/>
      <c r="C55" s="72"/>
      <c r="D55" s="152"/>
      <c r="E55" s="152"/>
      <c r="F55" s="15"/>
      <c r="G55" s="7"/>
      <c r="H55" s="6"/>
      <c r="I55" s="6"/>
      <c r="J55" s="7" t="s">
        <v>1</v>
      </c>
      <c r="K55" s="8" t="s">
        <v>1</v>
      </c>
      <c r="L55" s="1"/>
      <c r="M55" s="1"/>
      <c r="N55" s="1"/>
      <c r="O55" s="20">
        <f>L55-(M55+N55)</f>
        <v>0</v>
      </c>
      <c r="P55" s="29" t="str">
        <f t="shared" ref="P55:P61" si="12">IF(OR(G55="新規",G55="追加",G55=""),"OK",(IF(AND(H55="",I55=""),"NG","OK")))</f>
        <v>OK</v>
      </c>
      <c r="Q55" s="10" t="str">
        <f t="shared" ref="Q55:Q61" si="13">IF(OR(G55="新規",G55="追加",G55=""),"OK",(IF(OR(AND(J55="",K55=""),AND(J55="",K55="□"),AND(J55="□",K55=""),AND(J55="□",K55="□")),"NG","OK")))</f>
        <v>OK</v>
      </c>
      <c r="R55" s="10" t="str">
        <f>IF(OR(AND(C55&lt;&gt;"",D55&lt;&gt;"",F55&lt;&gt;"",G55&lt;&gt;""),(C55="")),"OK","NG")</f>
        <v>OK</v>
      </c>
      <c r="T55" s="78" t="s">
        <v>159</v>
      </c>
    </row>
    <row r="56" spans="1:20" ht="22.5" customHeight="1">
      <c r="A56" s="6"/>
      <c r="B56" s="9"/>
      <c r="C56" s="72"/>
      <c r="D56" s="152"/>
      <c r="E56" s="152"/>
      <c r="F56" s="15"/>
      <c r="G56" s="7"/>
      <c r="H56" s="6"/>
      <c r="I56" s="6"/>
      <c r="J56" s="7" t="s">
        <v>1</v>
      </c>
      <c r="K56" s="8" t="s">
        <v>1</v>
      </c>
      <c r="L56" s="1"/>
      <c r="M56" s="1"/>
      <c r="N56" s="1"/>
      <c r="O56" s="20">
        <f t="shared" ref="O56:O61" si="14">L56-(M56+N56)</f>
        <v>0</v>
      </c>
      <c r="P56" s="29" t="str">
        <f t="shared" si="12"/>
        <v>OK</v>
      </c>
      <c r="Q56" s="10" t="str">
        <f t="shared" si="13"/>
        <v>OK</v>
      </c>
      <c r="R56" s="10" t="str">
        <f t="shared" ref="R56:R61" si="15">IF(OR(AND(C56&lt;&gt;"",D56&lt;&gt;"",F56&lt;&gt;"",G56&lt;&gt;""),(C56="")),"OK","NG")</f>
        <v>OK</v>
      </c>
      <c r="T56" s="79" t="s">
        <v>162</v>
      </c>
    </row>
    <row r="57" spans="1:20" ht="22.5" customHeight="1">
      <c r="A57" s="6"/>
      <c r="B57" s="9"/>
      <c r="C57" s="72"/>
      <c r="D57" s="152"/>
      <c r="E57" s="152"/>
      <c r="F57" s="15"/>
      <c r="G57" s="7"/>
      <c r="H57" s="6"/>
      <c r="I57" s="6"/>
      <c r="J57" s="7" t="s">
        <v>1</v>
      </c>
      <c r="K57" s="8" t="s">
        <v>1</v>
      </c>
      <c r="L57" s="1"/>
      <c r="M57" s="1"/>
      <c r="N57" s="1"/>
      <c r="O57" s="20">
        <f t="shared" si="14"/>
        <v>0</v>
      </c>
      <c r="P57" s="29" t="str">
        <f t="shared" si="12"/>
        <v>OK</v>
      </c>
      <c r="Q57" s="10" t="str">
        <f t="shared" si="13"/>
        <v>OK</v>
      </c>
      <c r="R57" s="10" t="str">
        <f t="shared" si="15"/>
        <v>OK</v>
      </c>
      <c r="T57" s="81" t="s">
        <v>214</v>
      </c>
    </row>
    <row r="58" spans="1:20" ht="22.5" customHeight="1">
      <c r="A58" s="6"/>
      <c r="B58" s="9"/>
      <c r="C58" s="72"/>
      <c r="D58" s="152"/>
      <c r="E58" s="152"/>
      <c r="F58" s="15"/>
      <c r="G58" s="7"/>
      <c r="H58" s="6"/>
      <c r="I58" s="6"/>
      <c r="J58" s="7" t="s">
        <v>1</v>
      </c>
      <c r="K58" s="8" t="s">
        <v>1</v>
      </c>
      <c r="L58" s="1"/>
      <c r="M58" s="1"/>
      <c r="N58" s="1"/>
      <c r="O58" s="20">
        <f t="shared" si="14"/>
        <v>0</v>
      </c>
      <c r="P58" s="29" t="str">
        <f t="shared" si="12"/>
        <v>OK</v>
      </c>
      <c r="Q58" s="10" t="str">
        <f t="shared" si="13"/>
        <v>OK</v>
      </c>
      <c r="R58" s="10" t="str">
        <f t="shared" si="15"/>
        <v>OK</v>
      </c>
      <c r="T58" s="80" t="s">
        <v>13</v>
      </c>
    </row>
    <row r="59" spans="1:20" ht="22.5" customHeight="1">
      <c r="A59" s="6"/>
      <c r="B59" s="9"/>
      <c r="C59" s="72"/>
      <c r="D59" s="152"/>
      <c r="E59" s="152"/>
      <c r="F59" s="16"/>
      <c r="G59" s="7"/>
      <c r="H59" s="6"/>
      <c r="I59" s="6"/>
      <c r="J59" s="7" t="s">
        <v>1</v>
      </c>
      <c r="K59" s="8" t="s">
        <v>1</v>
      </c>
      <c r="L59" s="1"/>
      <c r="M59" s="1"/>
      <c r="N59" s="1"/>
      <c r="O59" s="20">
        <f t="shared" si="14"/>
        <v>0</v>
      </c>
      <c r="P59" s="29" t="str">
        <f t="shared" si="12"/>
        <v>OK</v>
      </c>
      <c r="Q59" s="10" t="str">
        <f t="shared" si="13"/>
        <v>OK</v>
      </c>
      <c r="R59" s="10" t="str">
        <f t="shared" si="15"/>
        <v>OK</v>
      </c>
    </row>
    <row r="60" spans="1:20" ht="22.5" customHeight="1">
      <c r="A60" s="6"/>
      <c r="B60" s="9"/>
      <c r="C60" s="72"/>
      <c r="D60" s="152"/>
      <c r="E60" s="152"/>
      <c r="F60" s="15"/>
      <c r="G60" s="7"/>
      <c r="H60" s="6"/>
      <c r="I60" s="6"/>
      <c r="J60" s="7" t="s">
        <v>1</v>
      </c>
      <c r="K60" s="8" t="s">
        <v>1</v>
      </c>
      <c r="L60" s="1"/>
      <c r="M60" s="1"/>
      <c r="N60" s="1"/>
      <c r="O60" s="20">
        <f t="shared" si="14"/>
        <v>0</v>
      </c>
      <c r="P60" s="29" t="str">
        <f t="shared" si="12"/>
        <v>OK</v>
      </c>
      <c r="Q60" s="10" t="str">
        <f t="shared" si="13"/>
        <v>OK</v>
      </c>
      <c r="R60" s="10" t="str">
        <f t="shared" si="15"/>
        <v>OK</v>
      </c>
    </row>
    <row r="61" spans="1:20" ht="22.5" customHeight="1">
      <c r="A61" s="6"/>
      <c r="B61" s="9"/>
      <c r="C61" s="72"/>
      <c r="D61" s="152"/>
      <c r="E61" s="152"/>
      <c r="F61" s="15"/>
      <c r="G61" s="7"/>
      <c r="H61" s="6"/>
      <c r="I61" s="6"/>
      <c r="J61" s="7" t="s">
        <v>1</v>
      </c>
      <c r="K61" s="8" t="s">
        <v>1</v>
      </c>
      <c r="L61" s="1"/>
      <c r="M61" s="1"/>
      <c r="N61" s="1"/>
      <c r="O61" s="20">
        <f t="shared" si="14"/>
        <v>0</v>
      </c>
      <c r="P61" s="29" t="str">
        <f t="shared" si="12"/>
        <v>OK</v>
      </c>
      <c r="Q61" s="10" t="str">
        <f t="shared" si="13"/>
        <v>OK</v>
      </c>
      <c r="R61" s="10" t="str">
        <f t="shared" si="15"/>
        <v>OK</v>
      </c>
    </row>
    <row r="62" spans="1:20" ht="22.5" customHeight="1">
      <c r="A62" s="12"/>
      <c r="B62" s="13"/>
      <c r="C62" s="14"/>
      <c r="D62" s="13"/>
      <c r="E62" s="14"/>
      <c r="F62" s="14"/>
      <c r="G62" s="13"/>
      <c r="H62" s="13"/>
      <c r="I62" s="12"/>
      <c r="J62" s="12"/>
      <c r="K62" s="68" t="s">
        <v>137</v>
      </c>
      <c r="L62" s="27">
        <f>SUM(L55:L61)</f>
        <v>0</v>
      </c>
      <c r="M62" s="27">
        <f t="shared" ref="M62:N62" si="16">SUM(M55:M61)</f>
        <v>0</v>
      </c>
      <c r="N62" s="27">
        <f t="shared" si="16"/>
        <v>0</v>
      </c>
      <c r="O62" s="27">
        <f>L62-(M62+N62)</f>
        <v>0</v>
      </c>
      <c r="P62" s="76"/>
      <c r="Q62" s="77"/>
      <c r="R62" s="77"/>
    </row>
    <row r="63" spans="1:20" ht="22.5" customHeight="1">
      <c r="A63" s="48" t="s">
        <v>130</v>
      </c>
      <c r="B63" s="13"/>
      <c r="C63" s="14"/>
      <c r="D63" s="13"/>
      <c r="E63" s="14"/>
      <c r="F63" s="14"/>
      <c r="G63" s="13"/>
      <c r="H63" s="13"/>
      <c r="I63" s="12"/>
      <c r="J63" s="12"/>
      <c r="K63" s="12"/>
      <c r="L63" s="12"/>
      <c r="M63" s="12"/>
      <c r="N63" s="12"/>
      <c r="O63" s="12"/>
      <c r="P63" s="76"/>
      <c r="Q63" s="77"/>
      <c r="R63" s="77"/>
    </row>
    <row r="64" spans="1:20" ht="22.5" customHeight="1">
      <c r="A64" s="162" t="s">
        <v>217</v>
      </c>
      <c r="B64" s="160" t="s">
        <v>67</v>
      </c>
      <c r="C64" s="150" t="s">
        <v>286</v>
      </c>
      <c r="D64" s="150"/>
      <c r="E64" s="150"/>
      <c r="F64" s="150"/>
      <c r="G64" s="160" t="s">
        <v>38</v>
      </c>
      <c r="H64" s="144" t="s">
        <v>47</v>
      </c>
      <c r="I64" s="145"/>
      <c r="J64" s="145"/>
      <c r="K64" s="146"/>
      <c r="L64" s="144" t="s">
        <v>216</v>
      </c>
      <c r="M64" s="145"/>
      <c r="N64" s="145"/>
      <c r="O64" s="146"/>
      <c r="P64" s="48" t="s">
        <v>96</v>
      </c>
      <c r="Q64" s="48" t="s">
        <v>96</v>
      </c>
      <c r="R64" s="61"/>
    </row>
    <row r="65" spans="1:20" ht="22.5" customHeight="1">
      <c r="A65" s="161"/>
      <c r="B65" s="161"/>
      <c r="C65" s="68" t="s">
        <v>215</v>
      </c>
      <c r="D65" s="150" t="s">
        <v>120</v>
      </c>
      <c r="E65" s="150"/>
      <c r="F65" s="68" t="s">
        <v>15</v>
      </c>
      <c r="G65" s="161"/>
      <c r="H65" s="69" t="s">
        <v>29</v>
      </c>
      <c r="I65" s="69" t="s">
        <v>28</v>
      </c>
      <c r="J65" s="68" t="s">
        <v>18</v>
      </c>
      <c r="K65" s="68" t="s">
        <v>19</v>
      </c>
      <c r="L65" s="53" t="s">
        <v>109</v>
      </c>
      <c r="M65" s="53" t="s">
        <v>110</v>
      </c>
      <c r="N65" s="53" t="s">
        <v>111</v>
      </c>
      <c r="O65" s="53" t="s">
        <v>112</v>
      </c>
      <c r="P65" s="70" t="s">
        <v>104</v>
      </c>
      <c r="Q65" s="70" t="s">
        <v>116</v>
      </c>
      <c r="R65" s="70" t="s">
        <v>115</v>
      </c>
      <c r="T65" s="82" t="s">
        <v>153</v>
      </c>
    </row>
    <row r="66" spans="1:20" ht="22.5" customHeight="1">
      <c r="A66" s="6"/>
      <c r="B66" s="9"/>
      <c r="C66" s="72"/>
      <c r="D66" s="152"/>
      <c r="E66" s="152"/>
      <c r="F66" s="15"/>
      <c r="G66" s="7"/>
      <c r="H66" s="6"/>
      <c r="I66" s="6"/>
      <c r="J66" s="7" t="s">
        <v>1</v>
      </c>
      <c r="K66" s="8" t="s">
        <v>1</v>
      </c>
      <c r="L66" s="1"/>
      <c r="M66" s="1"/>
      <c r="N66" s="1"/>
      <c r="O66" s="20">
        <f>L66-(M66+N66)</f>
        <v>0</v>
      </c>
      <c r="P66" s="29" t="str">
        <f>IF(OR(G66="新規",G66="追加",G66=""),"OK",(IF(AND(H66="",I66=""),"NG","OK")))</f>
        <v>OK</v>
      </c>
      <c r="Q66" s="10" t="str">
        <f>IF(OR(G66="新規",G66="追加",G66=""),"OK",(IF(OR(AND(J66="",K66=""),AND(J66="",K66="□"),AND(J66="□",K66=""),AND(J66="□",K66="□")),"NG","OK")))</f>
        <v>OK</v>
      </c>
      <c r="R66" s="10" t="str">
        <f>IF(OR(AND(C66&lt;&gt;"",D66&lt;&gt;"",F66&lt;&gt;"",G66&lt;&gt;""),(C66="")),"OK","NG")</f>
        <v>OK</v>
      </c>
      <c r="T66" s="83" t="s">
        <v>271</v>
      </c>
    </row>
    <row r="67" spans="1:20" ht="22.5" customHeight="1">
      <c r="A67" s="6"/>
      <c r="B67" s="9"/>
      <c r="C67" s="72"/>
      <c r="D67" s="152"/>
      <c r="E67" s="152"/>
      <c r="F67" s="15"/>
      <c r="G67" s="7"/>
      <c r="H67" s="6"/>
      <c r="I67" s="6"/>
      <c r="J67" s="7" t="s">
        <v>1</v>
      </c>
      <c r="K67" s="8" t="s">
        <v>1</v>
      </c>
      <c r="L67" s="1"/>
      <c r="M67" s="1"/>
      <c r="N67" s="1"/>
      <c r="O67" s="20">
        <f t="shared" ref="O67:O72" si="17">L67-(M67+N67)</f>
        <v>0</v>
      </c>
      <c r="P67" s="29" t="str">
        <f>IF(OR(G67="新規",G67="追加",G67=""),"OK",(IF(AND(H67="",I67=""),"NG","OK")))</f>
        <v>OK</v>
      </c>
      <c r="Q67" s="10" t="str">
        <f t="shared" ref="Q67:Q72" si="18">IF(OR(G67="新規",G67="追加",G67=""),"OK",(IF(OR(AND(J67="",K67=""),AND(J67="",K67="□"),AND(J67="□",K67=""),AND(J67="□",K67="□")),"NG","OK")))</f>
        <v>OK</v>
      </c>
      <c r="R67" s="10" t="str">
        <f t="shared" ref="R67:R72" si="19">IF(OR(AND(C67&lt;&gt;"",D67&lt;&gt;"",F67&lt;&gt;"",G67&lt;&gt;""),(C67="")),"OK","NG")</f>
        <v>OK</v>
      </c>
      <c r="T67" s="82" t="s">
        <v>214</v>
      </c>
    </row>
    <row r="68" spans="1:20" ht="22.5" customHeight="1">
      <c r="A68" s="6"/>
      <c r="B68" s="9"/>
      <c r="C68" s="72"/>
      <c r="D68" s="152"/>
      <c r="E68" s="152"/>
      <c r="F68" s="15"/>
      <c r="G68" s="7"/>
      <c r="H68" s="6"/>
      <c r="I68" s="6"/>
      <c r="J68" s="7" t="s">
        <v>1</v>
      </c>
      <c r="K68" s="8" t="s">
        <v>1</v>
      </c>
      <c r="L68" s="1"/>
      <c r="M68" s="1"/>
      <c r="N68" s="1"/>
      <c r="O68" s="20">
        <f t="shared" si="17"/>
        <v>0</v>
      </c>
      <c r="P68" s="29" t="str">
        <f t="shared" ref="P68:P72" si="20">IF(OR(G68="新規",G68="追加",G68=""),"OK",(IF(AND(H68="",I68=""),"NG","OK")))</f>
        <v>OK</v>
      </c>
      <c r="Q68" s="10" t="str">
        <f t="shared" si="18"/>
        <v>OK</v>
      </c>
      <c r="R68" s="10" t="str">
        <f t="shared" si="19"/>
        <v>OK</v>
      </c>
      <c r="T68" s="80" t="s">
        <v>13</v>
      </c>
    </row>
    <row r="69" spans="1:20" ht="22.5" customHeight="1">
      <c r="A69" s="6"/>
      <c r="B69" s="9"/>
      <c r="C69" s="72"/>
      <c r="D69" s="152"/>
      <c r="E69" s="152"/>
      <c r="F69" s="15"/>
      <c r="G69" s="7"/>
      <c r="H69" s="6"/>
      <c r="I69" s="6"/>
      <c r="J69" s="7" t="s">
        <v>1</v>
      </c>
      <c r="K69" s="8" t="s">
        <v>1</v>
      </c>
      <c r="L69" s="1"/>
      <c r="M69" s="1"/>
      <c r="N69" s="1"/>
      <c r="O69" s="20">
        <f t="shared" si="17"/>
        <v>0</v>
      </c>
      <c r="P69" s="29" t="str">
        <f t="shared" si="20"/>
        <v>OK</v>
      </c>
      <c r="Q69" s="10" t="str">
        <f t="shared" si="18"/>
        <v>OK</v>
      </c>
      <c r="R69" s="10" t="str">
        <f t="shared" si="19"/>
        <v>OK</v>
      </c>
    </row>
    <row r="70" spans="1:20" ht="22.5" customHeight="1">
      <c r="A70" s="6"/>
      <c r="B70" s="9"/>
      <c r="C70" s="72"/>
      <c r="D70" s="152"/>
      <c r="E70" s="152"/>
      <c r="F70" s="16"/>
      <c r="G70" s="7"/>
      <c r="H70" s="6"/>
      <c r="I70" s="6"/>
      <c r="J70" s="7" t="s">
        <v>1</v>
      </c>
      <c r="K70" s="8" t="s">
        <v>1</v>
      </c>
      <c r="L70" s="1"/>
      <c r="M70" s="1"/>
      <c r="N70" s="1"/>
      <c r="O70" s="20">
        <f t="shared" si="17"/>
        <v>0</v>
      </c>
      <c r="P70" s="29" t="str">
        <f t="shared" si="20"/>
        <v>OK</v>
      </c>
      <c r="Q70" s="10" t="str">
        <f t="shared" si="18"/>
        <v>OK</v>
      </c>
      <c r="R70" s="10" t="str">
        <f t="shared" si="19"/>
        <v>OK</v>
      </c>
    </row>
    <row r="71" spans="1:20" ht="22.5" customHeight="1">
      <c r="A71" s="6"/>
      <c r="B71" s="9"/>
      <c r="C71" s="72"/>
      <c r="D71" s="152"/>
      <c r="E71" s="152"/>
      <c r="F71" s="15"/>
      <c r="G71" s="7"/>
      <c r="H71" s="6"/>
      <c r="I71" s="6"/>
      <c r="J71" s="7" t="s">
        <v>1</v>
      </c>
      <c r="K71" s="8" t="s">
        <v>1</v>
      </c>
      <c r="L71" s="1"/>
      <c r="M71" s="1"/>
      <c r="N71" s="1"/>
      <c r="O71" s="20">
        <f t="shared" si="17"/>
        <v>0</v>
      </c>
      <c r="P71" s="29" t="str">
        <f t="shared" si="20"/>
        <v>OK</v>
      </c>
      <c r="Q71" s="10" t="str">
        <f t="shared" si="18"/>
        <v>OK</v>
      </c>
      <c r="R71" s="10" t="str">
        <f t="shared" si="19"/>
        <v>OK</v>
      </c>
    </row>
    <row r="72" spans="1:20" ht="22.5" customHeight="1">
      <c r="A72" s="6"/>
      <c r="B72" s="9"/>
      <c r="C72" s="72"/>
      <c r="D72" s="152"/>
      <c r="E72" s="152"/>
      <c r="F72" s="15"/>
      <c r="G72" s="7"/>
      <c r="H72" s="6"/>
      <c r="I72" s="6"/>
      <c r="J72" s="7" t="s">
        <v>1</v>
      </c>
      <c r="K72" s="8" t="s">
        <v>1</v>
      </c>
      <c r="L72" s="1"/>
      <c r="M72" s="1"/>
      <c r="N72" s="1"/>
      <c r="O72" s="20">
        <f t="shared" si="17"/>
        <v>0</v>
      </c>
      <c r="P72" s="29" t="str">
        <f t="shared" si="20"/>
        <v>OK</v>
      </c>
      <c r="Q72" s="10" t="str">
        <f t="shared" si="18"/>
        <v>OK</v>
      </c>
      <c r="R72" s="10" t="str">
        <f t="shared" si="19"/>
        <v>OK</v>
      </c>
    </row>
    <row r="73" spans="1:20" ht="22.5" customHeight="1">
      <c r="A73" s="12"/>
      <c r="B73" s="13"/>
      <c r="C73" s="14"/>
      <c r="D73" s="13"/>
      <c r="E73" s="14"/>
      <c r="F73" s="14"/>
      <c r="G73" s="13"/>
      <c r="H73" s="13"/>
      <c r="I73" s="12"/>
      <c r="J73" s="12"/>
      <c r="K73" s="68" t="s">
        <v>137</v>
      </c>
      <c r="L73" s="27">
        <f>SUM(L66:L72)</f>
        <v>0</v>
      </c>
      <c r="M73" s="27">
        <f t="shared" ref="M73:N73" si="21">SUM(M66:M72)</f>
        <v>0</v>
      </c>
      <c r="N73" s="27">
        <f t="shared" si="21"/>
        <v>0</v>
      </c>
      <c r="O73" s="27">
        <f>L73-(M73+N73)</f>
        <v>0</v>
      </c>
      <c r="P73" s="76"/>
      <c r="Q73" s="77"/>
      <c r="R73" s="77"/>
    </row>
    <row r="74" spans="1:20" ht="22.5" customHeight="1">
      <c r="A74" s="48" t="s">
        <v>132</v>
      </c>
      <c r="B74" s="13"/>
      <c r="C74" s="14"/>
      <c r="D74" s="13"/>
      <c r="E74" s="14"/>
      <c r="F74" s="14"/>
      <c r="G74" s="13"/>
      <c r="H74" s="13"/>
      <c r="I74" s="12"/>
      <c r="J74" s="12"/>
      <c r="K74" s="12"/>
      <c r="L74" s="12"/>
      <c r="M74" s="12"/>
      <c r="N74" s="12"/>
      <c r="O74" s="12"/>
      <c r="P74" s="76"/>
      <c r="Q74" s="77"/>
      <c r="R74" s="77"/>
    </row>
    <row r="75" spans="1:20" ht="22.5" customHeight="1">
      <c r="A75" s="162" t="s">
        <v>217</v>
      </c>
      <c r="B75" s="160" t="s">
        <v>67</v>
      </c>
      <c r="C75" s="150" t="s">
        <v>286</v>
      </c>
      <c r="D75" s="150"/>
      <c r="E75" s="150"/>
      <c r="F75" s="150"/>
      <c r="G75" s="160" t="s">
        <v>38</v>
      </c>
      <c r="H75" s="147" t="s">
        <v>47</v>
      </c>
      <c r="I75" s="148"/>
      <c r="J75" s="148"/>
      <c r="K75" s="149"/>
      <c r="L75" s="144" t="s">
        <v>216</v>
      </c>
      <c r="M75" s="145"/>
      <c r="N75" s="145"/>
      <c r="O75" s="146"/>
      <c r="P75" s="76"/>
      <c r="Q75" s="77"/>
      <c r="R75" s="61"/>
    </row>
    <row r="76" spans="1:20" ht="22.5" customHeight="1">
      <c r="A76" s="161"/>
      <c r="B76" s="161"/>
      <c r="C76" s="68" t="s">
        <v>215</v>
      </c>
      <c r="D76" s="150" t="s">
        <v>120</v>
      </c>
      <c r="E76" s="150"/>
      <c r="F76" s="68" t="s">
        <v>15</v>
      </c>
      <c r="G76" s="161"/>
      <c r="H76" s="84" t="s">
        <v>29</v>
      </c>
      <c r="I76" s="84" t="s">
        <v>28</v>
      </c>
      <c r="J76" s="22" t="s">
        <v>18</v>
      </c>
      <c r="K76" s="22" t="s">
        <v>19</v>
      </c>
      <c r="L76" s="53" t="s">
        <v>109</v>
      </c>
      <c r="M76" s="53" t="s">
        <v>110</v>
      </c>
      <c r="N76" s="53" t="s">
        <v>111</v>
      </c>
      <c r="O76" s="53" t="s">
        <v>112</v>
      </c>
      <c r="P76" s="76"/>
      <c r="Q76" s="77"/>
      <c r="R76" s="70" t="s">
        <v>115</v>
      </c>
      <c r="T76" s="81" t="s">
        <v>153</v>
      </c>
    </row>
    <row r="77" spans="1:20" ht="22.5" customHeight="1">
      <c r="A77" s="6"/>
      <c r="B77" s="9"/>
      <c r="C77" s="72"/>
      <c r="D77" s="152"/>
      <c r="E77" s="152"/>
      <c r="F77" s="15"/>
      <c r="G77" s="7"/>
      <c r="H77" s="22"/>
      <c r="I77" s="22"/>
      <c r="J77" s="22" t="s">
        <v>1</v>
      </c>
      <c r="K77" s="22" t="s">
        <v>1</v>
      </c>
      <c r="L77" s="1"/>
      <c r="M77" s="1"/>
      <c r="N77" s="1"/>
      <c r="O77" s="20">
        <f>L77-(M77+N77)</f>
        <v>0</v>
      </c>
      <c r="P77" s="76"/>
      <c r="Q77" s="77"/>
      <c r="R77" s="10" t="str">
        <f>IF(OR(AND(C77&lt;&gt;"",D77&lt;&gt;"",F77&lt;&gt;"",G77&lt;&gt;""),(C77="")),"OK","NG")</f>
        <v>OK</v>
      </c>
      <c r="T77" s="81" t="s">
        <v>273</v>
      </c>
    </row>
    <row r="78" spans="1:20" ht="22.5" customHeight="1">
      <c r="A78" s="6"/>
      <c r="B78" s="9"/>
      <c r="C78" s="72"/>
      <c r="D78" s="152"/>
      <c r="E78" s="152"/>
      <c r="F78" s="15"/>
      <c r="G78" s="7"/>
      <c r="H78" s="22"/>
      <c r="I78" s="22"/>
      <c r="J78" s="22" t="s">
        <v>1</v>
      </c>
      <c r="K78" s="22" t="s">
        <v>1</v>
      </c>
      <c r="L78" s="1"/>
      <c r="M78" s="1"/>
      <c r="N78" s="1"/>
      <c r="O78" s="20">
        <f t="shared" ref="O78:O83" si="22">L78-(M78+N78)</f>
        <v>0</v>
      </c>
      <c r="P78" s="76"/>
      <c r="Q78" s="77"/>
      <c r="R78" s="10" t="str">
        <f t="shared" ref="R78:R83" si="23">IF(OR(AND(C78&lt;&gt;"",D78&lt;&gt;"",F78&lt;&gt;"",G78&lt;&gt;""),(C78="")),"OK","NG")</f>
        <v>OK</v>
      </c>
      <c r="T78" s="81" t="s">
        <v>163</v>
      </c>
    </row>
    <row r="79" spans="1:20" ht="22.5" customHeight="1">
      <c r="A79" s="6"/>
      <c r="B79" s="9"/>
      <c r="C79" s="72"/>
      <c r="D79" s="152"/>
      <c r="E79" s="152"/>
      <c r="F79" s="15"/>
      <c r="G79" s="7"/>
      <c r="H79" s="22"/>
      <c r="I79" s="22"/>
      <c r="J79" s="22" t="s">
        <v>1</v>
      </c>
      <c r="K79" s="22" t="s">
        <v>1</v>
      </c>
      <c r="L79" s="1"/>
      <c r="M79" s="1"/>
      <c r="N79" s="1"/>
      <c r="O79" s="20">
        <f t="shared" si="22"/>
        <v>0</v>
      </c>
      <c r="P79" s="76"/>
      <c r="Q79" s="77"/>
      <c r="R79" s="10" t="str">
        <f t="shared" si="23"/>
        <v>OK</v>
      </c>
      <c r="T79" s="81" t="s">
        <v>214</v>
      </c>
    </row>
    <row r="80" spans="1:20" ht="22.5" customHeight="1">
      <c r="A80" s="6"/>
      <c r="B80" s="9"/>
      <c r="C80" s="72"/>
      <c r="D80" s="152"/>
      <c r="E80" s="152"/>
      <c r="F80" s="15"/>
      <c r="G80" s="7"/>
      <c r="H80" s="22"/>
      <c r="I80" s="22"/>
      <c r="J80" s="22" t="s">
        <v>1</v>
      </c>
      <c r="K80" s="22" t="s">
        <v>1</v>
      </c>
      <c r="L80" s="1"/>
      <c r="M80" s="1"/>
      <c r="N80" s="1"/>
      <c r="O80" s="20">
        <f t="shared" si="22"/>
        <v>0</v>
      </c>
      <c r="P80" s="76"/>
      <c r="Q80" s="77"/>
      <c r="R80" s="10" t="str">
        <f>IF(OR(AND(C80&lt;&gt;"",D80&lt;&gt;"",F80&lt;&gt;"",G80&lt;&gt;""),(C80="")),"OK","NG")</f>
        <v>OK</v>
      </c>
      <c r="T80" s="81" t="s">
        <v>13</v>
      </c>
    </row>
    <row r="81" spans="1:20" ht="22.5" customHeight="1">
      <c r="A81" s="6"/>
      <c r="B81" s="9"/>
      <c r="C81" s="72"/>
      <c r="D81" s="152"/>
      <c r="E81" s="152"/>
      <c r="F81" s="16"/>
      <c r="G81" s="7"/>
      <c r="H81" s="22"/>
      <c r="I81" s="22"/>
      <c r="J81" s="22" t="s">
        <v>1</v>
      </c>
      <c r="K81" s="22" t="s">
        <v>1</v>
      </c>
      <c r="L81" s="1"/>
      <c r="M81" s="1"/>
      <c r="N81" s="1"/>
      <c r="O81" s="20">
        <f t="shared" si="22"/>
        <v>0</v>
      </c>
      <c r="P81" s="76"/>
      <c r="Q81" s="77"/>
      <c r="R81" s="10" t="str">
        <f>IF(OR(AND(C81&lt;&gt;"",D81&lt;&gt;"",F81&lt;&gt;"",G81&lt;&gt;""),(C81="")),"OK","NG")</f>
        <v>OK</v>
      </c>
    </row>
    <row r="82" spans="1:20" ht="22.5" customHeight="1">
      <c r="A82" s="6"/>
      <c r="B82" s="9"/>
      <c r="C82" s="72"/>
      <c r="D82" s="152"/>
      <c r="E82" s="152"/>
      <c r="F82" s="15"/>
      <c r="G82" s="7"/>
      <c r="H82" s="22"/>
      <c r="I82" s="22"/>
      <c r="J82" s="22" t="s">
        <v>1</v>
      </c>
      <c r="K82" s="22" t="s">
        <v>1</v>
      </c>
      <c r="L82" s="1"/>
      <c r="M82" s="1"/>
      <c r="N82" s="1"/>
      <c r="O82" s="20">
        <f t="shared" si="22"/>
        <v>0</v>
      </c>
      <c r="P82" s="76"/>
      <c r="Q82" s="77"/>
      <c r="R82" s="10" t="str">
        <f t="shared" si="23"/>
        <v>OK</v>
      </c>
    </row>
    <row r="83" spans="1:20" ht="22.5" customHeight="1">
      <c r="A83" s="6"/>
      <c r="B83" s="9"/>
      <c r="C83" s="72"/>
      <c r="D83" s="152"/>
      <c r="E83" s="152"/>
      <c r="F83" s="15"/>
      <c r="G83" s="7"/>
      <c r="H83" s="22"/>
      <c r="I83" s="22"/>
      <c r="J83" s="22" t="s">
        <v>1</v>
      </c>
      <c r="K83" s="22" t="s">
        <v>1</v>
      </c>
      <c r="L83" s="1"/>
      <c r="M83" s="1"/>
      <c r="N83" s="1"/>
      <c r="O83" s="20">
        <f t="shared" si="22"/>
        <v>0</v>
      </c>
      <c r="P83" s="76"/>
      <c r="Q83" s="77"/>
      <c r="R83" s="10" t="str">
        <f t="shared" si="23"/>
        <v>OK</v>
      </c>
    </row>
    <row r="84" spans="1:20" ht="22.5" customHeight="1">
      <c r="A84" s="12"/>
      <c r="B84" s="13"/>
      <c r="C84" s="14"/>
      <c r="D84" s="13"/>
      <c r="E84" s="14"/>
      <c r="F84" s="14"/>
      <c r="G84" s="13"/>
      <c r="H84" s="13"/>
      <c r="I84" s="12"/>
      <c r="J84" s="12"/>
      <c r="K84" s="68" t="s">
        <v>137</v>
      </c>
      <c r="L84" s="27">
        <f>SUM(L77:L83)</f>
        <v>0</v>
      </c>
      <c r="M84" s="27">
        <f t="shared" ref="M84:N84" si="24">SUM(M77:M83)</f>
        <v>0</v>
      </c>
      <c r="N84" s="27">
        <f t="shared" si="24"/>
        <v>0</v>
      </c>
      <c r="O84" s="27">
        <f>L84-(M84+N84)</f>
        <v>0</v>
      </c>
      <c r="P84" s="76"/>
      <c r="Q84" s="77"/>
      <c r="R84" s="77"/>
    </row>
    <row r="85" spans="1:20" ht="22.5" customHeight="1">
      <c r="A85" s="48" t="s">
        <v>133</v>
      </c>
      <c r="B85" s="13"/>
      <c r="C85" s="14"/>
      <c r="D85" s="13"/>
      <c r="E85" s="14"/>
      <c r="F85" s="14"/>
      <c r="G85" s="13"/>
      <c r="H85" s="13"/>
      <c r="I85" s="12"/>
      <c r="K85" s="12"/>
      <c r="L85" s="12"/>
      <c r="M85" s="12"/>
      <c r="N85" s="12"/>
      <c r="O85" s="12"/>
      <c r="P85" s="76"/>
      <c r="Q85" s="77"/>
      <c r="R85" s="77"/>
    </row>
    <row r="86" spans="1:20" ht="22.5" customHeight="1">
      <c r="A86" s="162" t="s">
        <v>217</v>
      </c>
      <c r="B86" s="160" t="s">
        <v>67</v>
      </c>
      <c r="C86" s="150" t="s">
        <v>286</v>
      </c>
      <c r="D86" s="150"/>
      <c r="E86" s="150"/>
      <c r="F86" s="150"/>
      <c r="G86" s="160" t="s">
        <v>38</v>
      </c>
      <c r="H86" s="144" t="s">
        <v>47</v>
      </c>
      <c r="I86" s="145"/>
      <c r="J86" s="145"/>
      <c r="K86" s="146"/>
      <c r="L86" s="144" t="s">
        <v>216</v>
      </c>
      <c r="M86" s="145"/>
      <c r="N86" s="145"/>
      <c r="O86" s="146"/>
      <c r="P86" s="48" t="s">
        <v>96</v>
      </c>
      <c r="Q86" s="48" t="s">
        <v>96</v>
      </c>
      <c r="R86" s="61"/>
      <c r="T86" s="81" t="s">
        <v>153</v>
      </c>
    </row>
    <row r="87" spans="1:20" ht="22.5" customHeight="1">
      <c r="A87" s="161"/>
      <c r="B87" s="161"/>
      <c r="C87" s="68" t="s">
        <v>215</v>
      </c>
      <c r="D87" s="150" t="s">
        <v>120</v>
      </c>
      <c r="E87" s="150"/>
      <c r="F87" s="68" t="s">
        <v>15</v>
      </c>
      <c r="G87" s="161"/>
      <c r="H87" s="69" t="s">
        <v>29</v>
      </c>
      <c r="I87" s="69" t="s">
        <v>28</v>
      </c>
      <c r="J87" s="68" t="s">
        <v>18</v>
      </c>
      <c r="K87" s="68" t="s">
        <v>19</v>
      </c>
      <c r="L87" s="53" t="s">
        <v>109</v>
      </c>
      <c r="M87" s="53" t="s">
        <v>110</v>
      </c>
      <c r="N87" s="53" t="s">
        <v>111</v>
      </c>
      <c r="O87" s="53" t="s">
        <v>112</v>
      </c>
      <c r="P87" s="70" t="s">
        <v>104</v>
      </c>
      <c r="Q87" s="70" t="s">
        <v>116</v>
      </c>
      <c r="R87" s="70" t="s">
        <v>115</v>
      </c>
      <c r="T87" s="81" t="s">
        <v>159</v>
      </c>
    </row>
    <row r="88" spans="1:20" ht="22.5" customHeight="1">
      <c r="A88" s="6"/>
      <c r="B88" s="9"/>
      <c r="C88" s="72"/>
      <c r="D88" s="152"/>
      <c r="E88" s="152"/>
      <c r="F88" s="15"/>
      <c r="G88" s="7"/>
      <c r="H88" s="6"/>
      <c r="I88" s="6"/>
      <c r="J88" s="7" t="s">
        <v>1</v>
      </c>
      <c r="K88" s="8" t="s">
        <v>1</v>
      </c>
      <c r="L88" s="1"/>
      <c r="M88" s="1"/>
      <c r="N88" s="1"/>
      <c r="O88" s="20">
        <f>L88-(M88+N88)</f>
        <v>0</v>
      </c>
      <c r="P88" s="29" t="str">
        <f>IF(OR(G88="新規",G88="追加",G88=""),"OK",(IF(AND(H88="",I88=""),"NG","OK")))</f>
        <v>OK</v>
      </c>
      <c r="Q88" s="10" t="str">
        <f>IF(OR(G88="新規",G88="追加",G88=""),"OK",(IF(OR(AND(J88="",K88=""),AND(J88="",K88="□"),AND(J88="□",K88=""),AND(J88="□",K88="□")),"NG","OK")))</f>
        <v>OK</v>
      </c>
      <c r="R88" s="10" t="str">
        <f>IF(OR(AND(C88&lt;&gt;"",D88&lt;&gt;"",F88&lt;&gt;"",G88&lt;&gt;""),(C88="")),"OK","NG")</f>
        <v>OK</v>
      </c>
      <c r="T88" s="81" t="s">
        <v>13</v>
      </c>
    </row>
    <row r="89" spans="1:20" ht="22.5" customHeight="1">
      <c r="A89" s="6"/>
      <c r="B89" s="9"/>
      <c r="C89" s="72"/>
      <c r="D89" s="152"/>
      <c r="E89" s="152"/>
      <c r="F89" s="15"/>
      <c r="G89" s="7"/>
      <c r="H89" s="6"/>
      <c r="I89" s="6"/>
      <c r="J89" s="7" t="s">
        <v>1</v>
      </c>
      <c r="K89" s="8" t="s">
        <v>1</v>
      </c>
      <c r="L89" s="1"/>
      <c r="M89" s="1"/>
      <c r="N89" s="1"/>
      <c r="O89" s="20">
        <f t="shared" ref="O89:O94" si="25">L89-(M89+N89)</f>
        <v>0</v>
      </c>
      <c r="P89" s="29" t="str">
        <f t="shared" ref="P89:P94" si="26">IF(OR(G89="新規",G89="追加",G89=""),"OK",(IF(AND(H89="",I89=""),"NG","OK")))</f>
        <v>OK</v>
      </c>
      <c r="Q89" s="10" t="str">
        <f t="shared" ref="Q89:Q94" si="27">IF(OR(G89="新規",G89="追加",G89=""),"OK",(IF(OR(AND(J89="",K89=""),AND(J89="",K89="□"),AND(J89="□",K89=""),AND(J89="□",K89="□")),"NG","OK")))</f>
        <v>OK</v>
      </c>
      <c r="R89" s="10" t="str">
        <f t="shared" ref="R89:R94" si="28">IF(OR(AND(C89&lt;&gt;"",D89&lt;&gt;"",F89&lt;&gt;"",G89&lt;&gt;""),(C89="")),"OK","NG")</f>
        <v>OK</v>
      </c>
    </row>
    <row r="90" spans="1:20" ht="22.5" customHeight="1">
      <c r="A90" s="6"/>
      <c r="B90" s="9"/>
      <c r="C90" s="72"/>
      <c r="D90" s="152"/>
      <c r="E90" s="152"/>
      <c r="F90" s="15"/>
      <c r="G90" s="7"/>
      <c r="H90" s="6"/>
      <c r="I90" s="6"/>
      <c r="J90" s="7" t="s">
        <v>1</v>
      </c>
      <c r="K90" s="8" t="s">
        <v>1</v>
      </c>
      <c r="L90" s="1"/>
      <c r="M90" s="1"/>
      <c r="N90" s="1"/>
      <c r="O90" s="20">
        <f t="shared" si="25"/>
        <v>0</v>
      </c>
      <c r="P90" s="29" t="str">
        <f t="shared" si="26"/>
        <v>OK</v>
      </c>
      <c r="Q90" s="10" t="str">
        <f t="shared" si="27"/>
        <v>OK</v>
      </c>
      <c r="R90" s="10" t="str">
        <f t="shared" si="28"/>
        <v>OK</v>
      </c>
    </row>
    <row r="91" spans="1:20" ht="22.5" customHeight="1">
      <c r="A91" s="6"/>
      <c r="B91" s="9"/>
      <c r="C91" s="72"/>
      <c r="D91" s="152"/>
      <c r="E91" s="152"/>
      <c r="F91" s="15"/>
      <c r="G91" s="7"/>
      <c r="H91" s="6"/>
      <c r="I91" s="6"/>
      <c r="J91" s="7" t="s">
        <v>1</v>
      </c>
      <c r="K91" s="8" t="s">
        <v>1</v>
      </c>
      <c r="L91" s="1"/>
      <c r="M91" s="1"/>
      <c r="N91" s="1"/>
      <c r="O91" s="20">
        <f t="shared" si="25"/>
        <v>0</v>
      </c>
      <c r="P91" s="29" t="str">
        <f t="shared" si="26"/>
        <v>OK</v>
      </c>
      <c r="Q91" s="10" t="str">
        <f t="shared" si="27"/>
        <v>OK</v>
      </c>
      <c r="R91" s="10" t="str">
        <f t="shared" si="28"/>
        <v>OK</v>
      </c>
    </row>
    <row r="92" spans="1:20" ht="22.5" customHeight="1">
      <c r="A92" s="6"/>
      <c r="B92" s="9"/>
      <c r="C92" s="72"/>
      <c r="D92" s="152"/>
      <c r="E92" s="152"/>
      <c r="F92" s="16"/>
      <c r="G92" s="7"/>
      <c r="H92" s="6"/>
      <c r="I92" s="6"/>
      <c r="J92" s="7" t="s">
        <v>1</v>
      </c>
      <c r="K92" s="8" t="s">
        <v>1</v>
      </c>
      <c r="L92" s="1"/>
      <c r="M92" s="1"/>
      <c r="N92" s="1"/>
      <c r="O92" s="20">
        <f t="shared" si="25"/>
        <v>0</v>
      </c>
      <c r="P92" s="29" t="str">
        <f t="shared" si="26"/>
        <v>OK</v>
      </c>
      <c r="Q92" s="10" t="str">
        <f t="shared" si="27"/>
        <v>OK</v>
      </c>
      <c r="R92" s="10" t="str">
        <f t="shared" si="28"/>
        <v>OK</v>
      </c>
    </row>
    <row r="93" spans="1:20" ht="22.5" customHeight="1">
      <c r="A93" s="6"/>
      <c r="B93" s="9"/>
      <c r="C93" s="72"/>
      <c r="D93" s="152"/>
      <c r="E93" s="152"/>
      <c r="F93" s="15"/>
      <c r="G93" s="7"/>
      <c r="H93" s="6"/>
      <c r="I93" s="6"/>
      <c r="J93" s="7" t="s">
        <v>1</v>
      </c>
      <c r="K93" s="8" t="s">
        <v>1</v>
      </c>
      <c r="L93" s="1"/>
      <c r="M93" s="1"/>
      <c r="N93" s="1"/>
      <c r="O93" s="20">
        <f t="shared" si="25"/>
        <v>0</v>
      </c>
      <c r="P93" s="29" t="str">
        <f t="shared" si="26"/>
        <v>OK</v>
      </c>
      <c r="Q93" s="10" t="str">
        <f t="shared" si="27"/>
        <v>OK</v>
      </c>
      <c r="R93" s="10" t="str">
        <f t="shared" si="28"/>
        <v>OK</v>
      </c>
    </row>
    <row r="94" spans="1:20" ht="22.5" customHeight="1">
      <c r="A94" s="6"/>
      <c r="B94" s="9"/>
      <c r="C94" s="72"/>
      <c r="D94" s="152"/>
      <c r="E94" s="152"/>
      <c r="F94" s="15"/>
      <c r="G94" s="7"/>
      <c r="H94" s="6"/>
      <c r="I94" s="6"/>
      <c r="J94" s="7" t="s">
        <v>1</v>
      </c>
      <c r="K94" s="8" t="s">
        <v>1</v>
      </c>
      <c r="L94" s="1"/>
      <c r="M94" s="1"/>
      <c r="N94" s="1"/>
      <c r="O94" s="20">
        <f t="shared" si="25"/>
        <v>0</v>
      </c>
      <c r="P94" s="29" t="str">
        <f t="shared" si="26"/>
        <v>OK</v>
      </c>
      <c r="Q94" s="10" t="str">
        <f t="shared" si="27"/>
        <v>OK</v>
      </c>
      <c r="R94" s="10" t="str">
        <f t="shared" si="28"/>
        <v>OK</v>
      </c>
    </row>
    <row r="95" spans="1:20" ht="22.5" customHeight="1">
      <c r="A95" s="12"/>
      <c r="B95" s="13"/>
      <c r="C95" s="14"/>
      <c r="D95" s="13"/>
      <c r="E95" s="14"/>
      <c r="F95" s="14"/>
      <c r="G95" s="13"/>
      <c r="H95" s="13"/>
      <c r="I95" s="12"/>
      <c r="J95" s="12"/>
      <c r="K95" s="68" t="s">
        <v>137</v>
      </c>
      <c r="L95" s="27">
        <f>SUM(L88:L94)</f>
        <v>0</v>
      </c>
      <c r="M95" s="27">
        <f t="shared" ref="M95:N95" si="29">SUM(M88:M94)</f>
        <v>0</v>
      </c>
      <c r="N95" s="27">
        <f t="shared" si="29"/>
        <v>0</v>
      </c>
      <c r="O95" s="27">
        <f>L95-(M95+N95)</f>
        <v>0</v>
      </c>
      <c r="P95" s="76"/>
      <c r="Q95" s="77"/>
      <c r="R95" s="77"/>
    </row>
    <row r="96" spans="1:20" ht="23" customHeight="1">
      <c r="A96" s="48" t="s">
        <v>134</v>
      </c>
      <c r="B96" s="13"/>
      <c r="C96" s="14"/>
      <c r="D96" s="13"/>
      <c r="E96" s="14"/>
      <c r="F96" s="14"/>
      <c r="G96" s="13"/>
      <c r="H96" s="13"/>
      <c r="I96" s="12"/>
      <c r="J96" s="12"/>
      <c r="K96" s="12"/>
      <c r="L96" s="12"/>
      <c r="M96" s="12"/>
      <c r="N96" s="12"/>
      <c r="O96" s="12"/>
      <c r="P96" s="76"/>
      <c r="Q96" s="77"/>
      <c r="R96" s="77"/>
    </row>
    <row r="97" spans="1:20" ht="23" customHeight="1">
      <c r="A97" s="162" t="s">
        <v>217</v>
      </c>
      <c r="B97" s="160" t="s">
        <v>67</v>
      </c>
      <c r="C97" s="150" t="s">
        <v>286</v>
      </c>
      <c r="D97" s="150"/>
      <c r="E97" s="150"/>
      <c r="F97" s="150"/>
      <c r="G97" s="160" t="s">
        <v>38</v>
      </c>
      <c r="H97" s="144" t="s">
        <v>47</v>
      </c>
      <c r="I97" s="145"/>
      <c r="J97" s="145"/>
      <c r="K97" s="146"/>
      <c r="L97" s="144" t="s">
        <v>216</v>
      </c>
      <c r="M97" s="145"/>
      <c r="N97" s="145"/>
      <c r="O97" s="146"/>
      <c r="P97" s="48" t="s">
        <v>96</v>
      </c>
      <c r="Q97" s="48" t="s">
        <v>96</v>
      </c>
      <c r="R97" s="61"/>
    </row>
    <row r="98" spans="1:20" ht="23" customHeight="1">
      <c r="A98" s="161"/>
      <c r="B98" s="161"/>
      <c r="C98" s="68" t="s">
        <v>215</v>
      </c>
      <c r="D98" s="150" t="s">
        <v>120</v>
      </c>
      <c r="E98" s="150"/>
      <c r="F98" s="68" t="s">
        <v>15</v>
      </c>
      <c r="G98" s="161"/>
      <c r="H98" s="69" t="s">
        <v>29</v>
      </c>
      <c r="I98" s="69" t="s">
        <v>28</v>
      </c>
      <c r="J98" s="68" t="s">
        <v>18</v>
      </c>
      <c r="K98" s="68" t="s">
        <v>19</v>
      </c>
      <c r="L98" s="53" t="s">
        <v>109</v>
      </c>
      <c r="M98" s="53" t="s">
        <v>110</v>
      </c>
      <c r="N98" s="53" t="s">
        <v>111</v>
      </c>
      <c r="O98" s="53" t="s">
        <v>112</v>
      </c>
      <c r="P98" s="70" t="s">
        <v>104</v>
      </c>
      <c r="Q98" s="70" t="s">
        <v>116</v>
      </c>
      <c r="R98" s="70" t="s">
        <v>115</v>
      </c>
      <c r="T98" s="81" t="s">
        <v>153</v>
      </c>
    </row>
    <row r="99" spans="1:20" ht="23" customHeight="1">
      <c r="A99" s="6"/>
      <c r="B99" s="9"/>
      <c r="C99" s="72"/>
      <c r="D99" s="152"/>
      <c r="E99" s="152"/>
      <c r="F99" s="15"/>
      <c r="G99" s="7"/>
      <c r="H99" s="6"/>
      <c r="I99" s="6"/>
      <c r="J99" s="7" t="s">
        <v>1</v>
      </c>
      <c r="K99" s="8" t="s">
        <v>1</v>
      </c>
      <c r="L99" s="1"/>
      <c r="M99" s="1"/>
      <c r="N99" s="1"/>
      <c r="O99" s="20">
        <f>L99-(M99+N99)</f>
        <v>0</v>
      </c>
      <c r="P99" s="29" t="str">
        <f>IF(OR(G99="新規",G99="追加",G99=""),"OK",(IF(AND(H99="",I99=""),"NG","OK")))</f>
        <v>OK</v>
      </c>
      <c r="Q99" s="10" t="str">
        <f>IF(OR(G99="新規",G99="追加",G99=""),"OK",(IF(OR(AND(J99="",K99=""),AND(J99="",K99="□"),AND(J99="□",K99=""),AND(J99="□",K99="□")),"NG","OK")))</f>
        <v>OK</v>
      </c>
      <c r="R99" s="10" t="str">
        <f>IF(OR(AND(C99&lt;&gt;"",D99&lt;&gt;"",F99&lt;&gt;"",G99&lt;&gt;""),(C99="")),"OK","NG")</f>
        <v>OK</v>
      </c>
      <c r="T99" s="81" t="s">
        <v>161</v>
      </c>
    </row>
    <row r="100" spans="1:20" ht="23" customHeight="1">
      <c r="A100" s="6"/>
      <c r="B100" s="9"/>
      <c r="C100" s="72"/>
      <c r="D100" s="152"/>
      <c r="E100" s="152"/>
      <c r="F100" s="15"/>
      <c r="G100" s="7"/>
      <c r="H100" s="6"/>
      <c r="I100" s="6"/>
      <c r="J100" s="7" t="s">
        <v>1</v>
      </c>
      <c r="K100" s="8" t="s">
        <v>1</v>
      </c>
      <c r="L100" s="1"/>
      <c r="M100" s="1"/>
      <c r="N100" s="1"/>
      <c r="O100" s="20">
        <f t="shared" ref="O100:O105" si="30">L100-(M100+N100)</f>
        <v>0</v>
      </c>
      <c r="P100" s="29" t="str">
        <f t="shared" ref="P100:P105" si="31">IF(OR(G100="新規",G100="追加",G100=""),"OK",(IF(AND(H100="",I100=""),"NG","OK")))</f>
        <v>OK</v>
      </c>
      <c r="Q100" s="10" t="str">
        <f t="shared" ref="Q100:Q105" si="32">IF(OR(G100="新規",G100="追加",G100=""),"OK",(IF(OR(AND(J100="",K100=""),AND(J100="",K100="□"),AND(J100="□",K100=""),AND(J100="□",K100="□")),"NG","OK")))</f>
        <v>OK</v>
      </c>
      <c r="R100" s="10" t="str">
        <f t="shared" ref="R100:R105" si="33">IF(OR(AND(C100&lt;&gt;"",D100&lt;&gt;"",F100&lt;&gt;"",G100&lt;&gt;""),(C100="")),"OK","NG")</f>
        <v>OK</v>
      </c>
      <c r="T100" s="81" t="s">
        <v>218</v>
      </c>
    </row>
    <row r="101" spans="1:20" ht="23" customHeight="1">
      <c r="A101" s="6"/>
      <c r="B101" s="9"/>
      <c r="C101" s="72"/>
      <c r="D101" s="152"/>
      <c r="E101" s="152"/>
      <c r="F101" s="15"/>
      <c r="G101" s="7"/>
      <c r="H101" s="6"/>
      <c r="I101" s="6"/>
      <c r="J101" s="7" t="s">
        <v>1</v>
      </c>
      <c r="K101" s="8" t="s">
        <v>1</v>
      </c>
      <c r="L101" s="1"/>
      <c r="M101" s="1"/>
      <c r="N101" s="1"/>
      <c r="O101" s="20">
        <f t="shared" si="30"/>
        <v>0</v>
      </c>
      <c r="P101" s="29" t="str">
        <f t="shared" si="31"/>
        <v>OK</v>
      </c>
      <c r="Q101" s="10" t="str">
        <f t="shared" si="32"/>
        <v>OK</v>
      </c>
      <c r="R101" s="10" t="str">
        <f t="shared" si="33"/>
        <v>OK</v>
      </c>
      <c r="T101" s="81" t="s">
        <v>160</v>
      </c>
    </row>
    <row r="102" spans="1:20" ht="23" customHeight="1">
      <c r="A102" s="6"/>
      <c r="B102" s="9"/>
      <c r="C102" s="72"/>
      <c r="D102" s="152"/>
      <c r="E102" s="152"/>
      <c r="F102" s="15"/>
      <c r="G102" s="7"/>
      <c r="H102" s="6"/>
      <c r="I102" s="6"/>
      <c r="J102" s="7" t="s">
        <v>1</v>
      </c>
      <c r="K102" s="8" t="s">
        <v>1</v>
      </c>
      <c r="L102" s="1"/>
      <c r="M102" s="1"/>
      <c r="N102" s="1"/>
      <c r="O102" s="20">
        <f t="shared" si="30"/>
        <v>0</v>
      </c>
      <c r="P102" s="29" t="str">
        <f t="shared" si="31"/>
        <v>OK</v>
      </c>
      <c r="Q102" s="10" t="str">
        <f t="shared" si="32"/>
        <v>OK</v>
      </c>
      <c r="R102" s="10" t="str">
        <f t="shared" si="33"/>
        <v>OK</v>
      </c>
      <c r="T102" s="81" t="s">
        <v>13</v>
      </c>
    </row>
    <row r="103" spans="1:20" ht="23" customHeight="1">
      <c r="A103" s="6"/>
      <c r="B103" s="9"/>
      <c r="C103" s="72"/>
      <c r="D103" s="152"/>
      <c r="E103" s="152"/>
      <c r="F103" s="16"/>
      <c r="G103" s="7"/>
      <c r="H103" s="6"/>
      <c r="I103" s="6"/>
      <c r="J103" s="7" t="s">
        <v>1</v>
      </c>
      <c r="K103" s="8" t="s">
        <v>1</v>
      </c>
      <c r="L103" s="1"/>
      <c r="M103" s="1"/>
      <c r="N103" s="1"/>
      <c r="O103" s="20">
        <f t="shared" si="30"/>
        <v>0</v>
      </c>
      <c r="P103" s="29" t="str">
        <f t="shared" si="31"/>
        <v>OK</v>
      </c>
      <c r="Q103" s="10" t="str">
        <f>IF(OR(G103="新規",G103="追加",G103=""),"OK",(IF(OR(AND(J103="",K103=""),AND(J103="",K103="□"),AND(J103="□",K103=""),AND(J103="□",K103="□")),"NG","OK")))</f>
        <v>OK</v>
      </c>
      <c r="R103" s="10" t="str">
        <f t="shared" si="33"/>
        <v>OK</v>
      </c>
    </row>
    <row r="104" spans="1:20" ht="23" customHeight="1">
      <c r="A104" s="6"/>
      <c r="B104" s="9"/>
      <c r="C104" s="72"/>
      <c r="D104" s="152"/>
      <c r="E104" s="152"/>
      <c r="F104" s="15"/>
      <c r="G104" s="7"/>
      <c r="H104" s="6"/>
      <c r="I104" s="6"/>
      <c r="J104" s="7" t="s">
        <v>1</v>
      </c>
      <c r="K104" s="8" t="s">
        <v>1</v>
      </c>
      <c r="L104" s="1"/>
      <c r="M104" s="1"/>
      <c r="N104" s="1"/>
      <c r="O104" s="20">
        <f t="shared" si="30"/>
        <v>0</v>
      </c>
      <c r="P104" s="29" t="str">
        <f t="shared" si="31"/>
        <v>OK</v>
      </c>
      <c r="Q104" s="10" t="str">
        <f t="shared" si="32"/>
        <v>OK</v>
      </c>
      <c r="R104" s="10" t="str">
        <f t="shared" si="33"/>
        <v>OK</v>
      </c>
    </row>
    <row r="105" spans="1:20" ht="22.5" customHeight="1">
      <c r="A105" s="6"/>
      <c r="B105" s="9"/>
      <c r="C105" s="72"/>
      <c r="D105" s="152"/>
      <c r="E105" s="152"/>
      <c r="F105" s="15"/>
      <c r="G105" s="7"/>
      <c r="H105" s="6"/>
      <c r="I105" s="6"/>
      <c r="J105" s="7" t="s">
        <v>1</v>
      </c>
      <c r="K105" s="8" t="s">
        <v>1</v>
      </c>
      <c r="L105" s="1"/>
      <c r="M105" s="1"/>
      <c r="N105" s="1"/>
      <c r="O105" s="20">
        <f t="shared" si="30"/>
        <v>0</v>
      </c>
      <c r="P105" s="29" t="str">
        <f t="shared" si="31"/>
        <v>OK</v>
      </c>
      <c r="Q105" s="10" t="str">
        <f t="shared" si="32"/>
        <v>OK</v>
      </c>
      <c r="R105" s="10" t="str">
        <f t="shared" si="33"/>
        <v>OK</v>
      </c>
    </row>
    <row r="106" spans="1:20" ht="22.5" customHeight="1">
      <c r="A106" s="12"/>
      <c r="B106" s="13"/>
      <c r="C106" s="14"/>
      <c r="D106" s="13"/>
      <c r="E106" s="14"/>
      <c r="F106" s="14"/>
      <c r="G106" s="13"/>
      <c r="H106" s="13"/>
      <c r="I106" s="12"/>
      <c r="J106" s="12"/>
      <c r="K106" s="68" t="s">
        <v>137</v>
      </c>
      <c r="L106" s="27">
        <f>SUM(L99:L105)</f>
        <v>0</v>
      </c>
      <c r="M106" s="27">
        <f t="shared" ref="M106:N106" si="34">SUM(M99:M105)</f>
        <v>0</v>
      </c>
      <c r="N106" s="27">
        <f t="shared" si="34"/>
        <v>0</v>
      </c>
      <c r="O106" s="27">
        <f>L106-(M106+N106)</f>
        <v>0</v>
      </c>
      <c r="P106" s="76"/>
      <c r="Q106" s="77"/>
      <c r="R106" s="77"/>
    </row>
    <row r="107" spans="1:20" ht="22.5" customHeight="1">
      <c r="A107" s="48" t="s">
        <v>136</v>
      </c>
      <c r="B107" s="13"/>
      <c r="C107" s="14"/>
      <c r="D107" s="13"/>
      <c r="E107" s="14"/>
      <c r="F107" s="14"/>
      <c r="G107" s="13"/>
      <c r="H107" s="13"/>
      <c r="I107" s="12"/>
      <c r="J107" s="12"/>
      <c r="K107" s="12"/>
      <c r="L107" s="12"/>
      <c r="M107" s="12"/>
      <c r="N107" s="12"/>
      <c r="O107" s="12"/>
      <c r="P107" s="76"/>
      <c r="Q107" s="77"/>
      <c r="R107" s="77"/>
    </row>
    <row r="108" spans="1:20" ht="22.5" customHeight="1">
      <c r="A108" s="162" t="s">
        <v>217</v>
      </c>
      <c r="B108" s="160" t="s">
        <v>67</v>
      </c>
      <c r="C108" s="150" t="s">
        <v>286</v>
      </c>
      <c r="D108" s="150"/>
      <c r="E108" s="150"/>
      <c r="F108" s="150"/>
      <c r="G108" s="160" t="s">
        <v>38</v>
      </c>
      <c r="H108" s="144" t="s">
        <v>47</v>
      </c>
      <c r="I108" s="145"/>
      <c r="J108" s="145"/>
      <c r="K108" s="146"/>
      <c r="L108" s="144" t="s">
        <v>216</v>
      </c>
      <c r="M108" s="145"/>
      <c r="N108" s="145"/>
      <c r="O108" s="146"/>
      <c r="P108" s="48" t="s">
        <v>96</v>
      </c>
      <c r="Q108" s="48" t="s">
        <v>96</v>
      </c>
      <c r="R108" s="61"/>
    </row>
    <row r="109" spans="1:20" ht="22.5" customHeight="1">
      <c r="A109" s="161"/>
      <c r="B109" s="161"/>
      <c r="C109" s="68" t="s">
        <v>215</v>
      </c>
      <c r="D109" s="150" t="s">
        <v>120</v>
      </c>
      <c r="E109" s="150"/>
      <c r="F109" s="68" t="s">
        <v>15</v>
      </c>
      <c r="G109" s="161"/>
      <c r="H109" s="69" t="s">
        <v>29</v>
      </c>
      <c r="I109" s="69" t="s">
        <v>28</v>
      </c>
      <c r="J109" s="68" t="s">
        <v>18</v>
      </c>
      <c r="K109" s="68" t="s">
        <v>19</v>
      </c>
      <c r="L109" s="53" t="s">
        <v>109</v>
      </c>
      <c r="M109" s="53" t="s">
        <v>110</v>
      </c>
      <c r="N109" s="53" t="s">
        <v>111</v>
      </c>
      <c r="O109" s="53" t="s">
        <v>112</v>
      </c>
      <c r="P109" s="70" t="s">
        <v>104</v>
      </c>
      <c r="Q109" s="70" t="s">
        <v>116</v>
      </c>
      <c r="R109" s="70" t="s">
        <v>115</v>
      </c>
      <c r="T109" s="81" t="s">
        <v>153</v>
      </c>
    </row>
    <row r="110" spans="1:20" ht="22.5" customHeight="1">
      <c r="A110" s="6"/>
      <c r="B110" s="9"/>
      <c r="C110" s="72"/>
      <c r="D110" s="152"/>
      <c r="E110" s="152"/>
      <c r="F110" s="15"/>
      <c r="G110" s="7"/>
      <c r="H110" s="6"/>
      <c r="I110" s="6"/>
      <c r="J110" s="7" t="s">
        <v>1</v>
      </c>
      <c r="K110" s="8" t="s">
        <v>1</v>
      </c>
      <c r="L110" s="1"/>
      <c r="M110" s="1"/>
      <c r="N110" s="1"/>
      <c r="O110" s="20">
        <f>L110-(M110+N110)</f>
        <v>0</v>
      </c>
      <c r="P110" s="29" t="str">
        <f>IF(OR(G110="新規",G110="追加",G110=""),"OK",(IF(AND(H110="",I110=""),"NG","OK")))</f>
        <v>OK</v>
      </c>
      <c r="Q110" s="10" t="str">
        <f>IF(OR(G110="新規",G110="追加",G110=""),"OK",(IF(OR(AND(J110="",K110=""),AND(J110="",K110="□"),AND(J110="□",K110=""),AND(J110="□",K110="□")),"NG","OK")))</f>
        <v>OK</v>
      </c>
      <c r="R110" s="10" t="str">
        <f>IF(OR(AND(C110&lt;&gt;"",D110&lt;&gt;"",F110&lt;&gt;"",G110&lt;&gt;""),(C110="")),"OK","NG")</f>
        <v>OK</v>
      </c>
      <c r="T110" s="81" t="s">
        <v>164</v>
      </c>
    </row>
    <row r="111" spans="1:20" ht="22.5" customHeight="1">
      <c r="A111" s="6"/>
      <c r="B111" s="9"/>
      <c r="C111" s="72"/>
      <c r="D111" s="152"/>
      <c r="E111" s="152"/>
      <c r="F111" s="15"/>
      <c r="G111" s="7"/>
      <c r="H111" s="6"/>
      <c r="I111" s="6"/>
      <c r="J111" s="7" t="s">
        <v>1</v>
      </c>
      <c r="K111" s="8" t="s">
        <v>1</v>
      </c>
      <c r="L111" s="1"/>
      <c r="M111" s="1"/>
      <c r="N111" s="1"/>
      <c r="O111" s="20">
        <f t="shared" ref="O111:O116" si="35">L111-(M111+N111)</f>
        <v>0</v>
      </c>
      <c r="P111" s="29" t="str">
        <f t="shared" ref="P111:P116" si="36">IF(OR(G111="新規",G111="追加",G111=""),"OK",(IF(AND(H111="",I111=""),"NG","OK")))</f>
        <v>OK</v>
      </c>
      <c r="Q111" s="10" t="str">
        <f t="shared" ref="Q111:Q116" si="37">IF(OR(G111="新規",G111="追加",G111=""),"OK",(IF(OR(AND(J111="",K111=""),AND(J111="",K111="□"),AND(J111="□",K111=""),AND(J111="□",K111="□")),"NG","OK")))</f>
        <v>OK</v>
      </c>
      <c r="R111" s="10" t="str">
        <f t="shared" ref="R111:R115" si="38">IF(OR(AND(C111&lt;&gt;"",D111&lt;&gt;"",F111&lt;&gt;"",G111&lt;&gt;""),(C111="")),"OK","NG")</f>
        <v>OK</v>
      </c>
      <c r="T111" s="81" t="s">
        <v>13</v>
      </c>
    </row>
    <row r="112" spans="1:20" ht="22.5" customHeight="1">
      <c r="A112" s="6"/>
      <c r="B112" s="9"/>
      <c r="C112" s="72"/>
      <c r="D112" s="152"/>
      <c r="E112" s="152"/>
      <c r="F112" s="15"/>
      <c r="G112" s="7"/>
      <c r="H112" s="6"/>
      <c r="I112" s="6"/>
      <c r="J112" s="7" t="s">
        <v>1</v>
      </c>
      <c r="K112" s="8" t="s">
        <v>1</v>
      </c>
      <c r="L112" s="1"/>
      <c r="M112" s="1"/>
      <c r="N112" s="1"/>
      <c r="O112" s="20">
        <f t="shared" si="35"/>
        <v>0</v>
      </c>
      <c r="P112" s="29" t="str">
        <f t="shared" si="36"/>
        <v>OK</v>
      </c>
      <c r="Q112" s="10" t="str">
        <f t="shared" si="37"/>
        <v>OK</v>
      </c>
      <c r="R112" s="10" t="str">
        <f t="shared" si="38"/>
        <v>OK</v>
      </c>
    </row>
    <row r="113" spans="1:23" ht="22.5" customHeight="1">
      <c r="A113" s="6"/>
      <c r="B113" s="9"/>
      <c r="C113" s="72"/>
      <c r="D113" s="152"/>
      <c r="E113" s="152"/>
      <c r="F113" s="15"/>
      <c r="G113" s="7"/>
      <c r="H113" s="6"/>
      <c r="I113" s="6"/>
      <c r="J113" s="7" t="s">
        <v>1</v>
      </c>
      <c r="K113" s="8" t="s">
        <v>1</v>
      </c>
      <c r="L113" s="1"/>
      <c r="M113" s="1"/>
      <c r="N113" s="1"/>
      <c r="O113" s="20">
        <f t="shared" si="35"/>
        <v>0</v>
      </c>
      <c r="P113" s="29" t="str">
        <f t="shared" si="36"/>
        <v>OK</v>
      </c>
      <c r="Q113" s="10" t="str">
        <f t="shared" si="37"/>
        <v>OK</v>
      </c>
      <c r="R113" s="10" t="str">
        <f t="shared" si="38"/>
        <v>OK</v>
      </c>
    </row>
    <row r="114" spans="1:23" ht="22.5" customHeight="1">
      <c r="A114" s="6"/>
      <c r="B114" s="9"/>
      <c r="C114" s="72"/>
      <c r="D114" s="152"/>
      <c r="E114" s="152"/>
      <c r="F114" s="16"/>
      <c r="G114" s="7"/>
      <c r="H114" s="6"/>
      <c r="I114" s="6"/>
      <c r="J114" s="7" t="s">
        <v>1</v>
      </c>
      <c r="K114" s="8" t="s">
        <v>1</v>
      </c>
      <c r="L114" s="1"/>
      <c r="M114" s="1"/>
      <c r="N114" s="1"/>
      <c r="O114" s="20">
        <f t="shared" si="35"/>
        <v>0</v>
      </c>
      <c r="P114" s="29" t="str">
        <f t="shared" si="36"/>
        <v>OK</v>
      </c>
      <c r="Q114" s="10" t="str">
        <f t="shared" si="37"/>
        <v>OK</v>
      </c>
      <c r="R114" s="10" t="str">
        <f t="shared" si="38"/>
        <v>OK</v>
      </c>
    </row>
    <row r="115" spans="1:23" ht="22.5" customHeight="1">
      <c r="A115" s="6"/>
      <c r="B115" s="9"/>
      <c r="C115" s="72"/>
      <c r="D115" s="152"/>
      <c r="E115" s="152"/>
      <c r="F115" s="15"/>
      <c r="G115" s="7"/>
      <c r="H115" s="6"/>
      <c r="I115" s="6"/>
      <c r="J115" s="7" t="s">
        <v>1</v>
      </c>
      <c r="K115" s="8" t="s">
        <v>1</v>
      </c>
      <c r="L115" s="1"/>
      <c r="M115" s="1"/>
      <c r="N115" s="1"/>
      <c r="O115" s="20">
        <f t="shared" si="35"/>
        <v>0</v>
      </c>
      <c r="P115" s="29" t="str">
        <f t="shared" si="36"/>
        <v>OK</v>
      </c>
      <c r="Q115" s="10" t="str">
        <f t="shared" si="37"/>
        <v>OK</v>
      </c>
      <c r="R115" s="10" t="str">
        <f t="shared" si="38"/>
        <v>OK</v>
      </c>
    </row>
    <row r="116" spans="1:23" ht="22.5" customHeight="1">
      <c r="A116" s="6"/>
      <c r="B116" s="9"/>
      <c r="C116" s="72"/>
      <c r="D116" s="152"/>
      <c r="E116" s="152"/>
      <c r="F116" s="15"/>
      <c r="G116" s="7"/>
      <c r="H116" s="6"/>
      <c r="I116" s="6"/>
      <c r="J116" s="7" t="s">
        <v>1</v>
      </c>
      <c r="K116" s="8" t="s">
        <v>1</v>
      </c>
      <c r="L116" s="1"/>
      <c r="M116" s="1"/>
      <c r="N116" s="1"/>
      <c r="O116" s="20">
        <f t="shared" si="35"/>
        <v>0</v>
      </c>
      <c r="P116" s="29" t="str">
        <f t="shared" si="36"/>
        <v>OK</v>
      </c>
      <c r="Q116" s="10" t="str">
        <f t="shared" si="37"/>
        <v>OK</v>
      </c>
      <c r="R116" s="10" t="str">
        <f>IF(OR(AND(C116&lt;&gt;"",D116&lt;&gt;"",F116&lt;&gt;"",G116&lt;&gt;""),(C116="")),"OK","NG")</f>
        <v>OK</v>
      </c>
    </row>
    <row r="117" spans="1:23" ht="22.5" customHeight="1">
      <c r="A117" s="12"/>
      <c r="B117" s="13"/>
      <c r="C117" s="14"/>
      <c r="D117" s="13"/>
      <c r="E117" s="14"/>
      <c r="F117" s="14"/>
      <c r="G117" s="13"/>
      <c r="H117" s="13"/>
      <c r="I117" s="12"/>
      <c r="J117" s="12"/>
      <c r="K117" s="68" t="s">
        <v>137</v>
      </c>
      <c r="L117" s="27">
        <f>SUM(L110:L116)</f>
        <v>0</v>
      </c>
      <c r="M117" s="27">
        <f t="shared" ref="M117:N117" si="39">SUM(M110:M116)</f>
        <v>0</v>
      </c>
      <c r="N117" s="27">
        <f t="shared" si="39"/>
        <v>0</v>
      </c>
      <c r="O117" s="27">
        <f>L117-(M117+N117)</f>
        <v>0</v>
      </c>
      <c r="P117" s="76"/>
      <c r="Q117" s="77"/>
      <c r="R117" s="77"/>
    </row>
    <row r="118" spans="1:23" ht="13">
      <c r="F118" s="85"/>
    </row>
    <row r="119" spans="1:23" s="61" customFormat="1" ht="13">
      <c r="A119" s="142" t="s">
        <v>139</v>
      </c>
      <c r="B119" s="143"/>
      <c r="C119" s="53" t="s">
        <v>138</v>
      </c>
      <c r="D119" s="53" t="s">
        <v>110</v>
      </c>
      <c r="E119" s="53" t="s">
        <v>111</v>
      </c>
      <c r="F119" s="53" t="s">
        <v>112</v>
      </c>
      <c r="G119" s="53" t="s">
        <v>165</v>
      </c>
      <c r="H119" s="142" t="s">
        <v>17</v>
      </c>
      <c r="I119" s="159"/>
      <c r="J119" s="136" t="s">
        <v>208</v>
      </c>
      <c r="K119" s="136"/>
      <c r="L119" s="136"/>
      <c r="M119" s="136"/>
      <c r="P119" s="87" t="s">
        <v>198</v>
      </c>
      <c r="Q119" s="88" t="s">
        <v>70</v>
      </c>
      <c r="R119" s="88" t="s">
        <v>84</v>
      </c>
    </row>
    <row r="120" spans="1:23" ht="22.5" customHeight="1">
      <c r="A120" s="153" t="s">
        <v>237</v>
      </c>
      <c r="B120" s="154"/>
      <c r="C120" s="100">
        <f>L40</f>
        <v>0</v>
      </c>
      <c r="D120" s="100">
        <f t="shared" ref="D120:F120" si="40">M40</f>
        <v>0</v>
      </c>
      <c r="E120" s="100">
        <f t="shared" si="40"/>
        <v>0</v>
      </c>
      <c r="F120" s="100">
        <f t="shared" si="40"/>
        <v>0</v>
      </c>
      <c r="G120" s="163">
        <f>SUM(D120:D122)</f>
        <v>0</v>
      </c>
      <c r="H120" s="157"/>
      <c r="I120" s="158"/>
      <c r="J120" s="151" t="s">
        <v>209</v>
      </c>
      <c r="K120" s="151"/>
      <c r="L120" s="151"/>
      <c r="M120" s="151"/>
      <c r="N120" s="89"/>
      <c r="O120" s="89"/>
      <c r="P120" s="29" t="str">
        <f>IF(G120&lt;=2500000,"OK","NG")</f>
        <v>OK</v>
      </c>
      <c r="Q120" s="10" t="str">
        <f t="shared" ref="Q120:Q126" si="41">IF(D120&lt;=C120/2,"OK","NG")</f>
        <v>OK</v>
      </c>
      <c r="R120" s="10" t="str">
        <f t="shared" ref="R120:R126" si="42">IF(C120=D120+E120+F120,"OK","NG")</f>
        <v>OK</v>
      </c>
      <c r="S120" s="90"/>
      <c r="T120" s="70"/>
      <c r="U120" s="70"/>
      <c r="V120" s="70"/>
      <c r="W120" s="70"/>
    </row>
    <row r="121" spans="1:23" ht="22.5" customHeight="1">
      <c r="A121" s="155" t="s">
        <v>238</v>
      </c>
      <c r="B121" s="156"/>
      <c r="C121" s="100">
        <f>L51</f>
        <v>0</v>
      </c>
      <c r="D121" s="100">
        <f t="shared" ref="D121:F121" si="43">M51</f>
        <v>0</v>
      </c>
      <c r="E121" s="100">
        <f t="shared" si="43"/>
        <v>0</v>
      </c>
      <c r="F121" s="100">
        <f t="shared" si="43"/>
        <v>0</v>
      </c>
      <c r="G121" s="164"/>
      <c r="H121" s="157"/>
      <c r="I121" s="158"/>
      <c r="J121" s="151"/>
      <c r="K121" s="151"/>
      <c r="L121" s="151"/>
      <c r="M121" s="151"/>
      <c r="N121" s="89"/>
      <c r="O121" s="89"/>
      <c r="P121" s="73" t="s">
        <v>152</v>
      </c>
      <c r="Q121" s="10" t="str">
        <f t="shared" si="41"/>
        <v>OK</v>
      </c>
      <c r="R121" s="10" t="str">
        <f t="shared" si="42"/>
        <v>OK</v>
      </c>
      <c r="S121" s="36"/>
    </row>
    <row r="122" spans="1:23" ht="22.5" customHeight="1">
      <c r="A122" s="155" t="s">
        <v>239</v>
      </c>
      <c r="B122" s="156"/>
      <c r="C122" s="100">
        <f>L62</f>
        <v>0</v>
      </c>
      <c r="D122" s="100">
        <f t="shared" ref="D122:F122" si="44">M62</f>
        <v>0</v>
      </c>
      <c r="E122" s="100">
        <f t="shared" si="44"/>
        <v>0</v>
      </c>
      <c r="F122" s="100">
        <f t="shared" si="44"/>
        <v>0</v>
      </c>
      <c r="G122" s="165"/>
      <c r="H122" s="32"/>
      <c r="I122" s="33"/>
      <c r="J122" s="151"/>
      <c r="K122" s="151"/>
      <c r="L122" s="151"/>
      <c r="M122" s="151"/>
      <c r="N122" s="89"/>
      <c r="O122" s="89"/>
      <c r="P122" s="73" t="s">
        <v>152</v>
      </c>
      <c r="Q122" s="10" t="str">
        <f t="shared" si="41"/>
        <v>OK</v>
      </c>
      <c r="R122" s="10" t="str">
        <f t="shared" si="42"/>
        <v>OK</v>
      </c>
      <c r="S122" s="36"/>
    </row>
    <row r="123" spans="1:23" ht="22.5" customHeight="1">
      <c r="A123" s="155" t="s">
        <v>240</v>
      </c>
      <c r="B123" s="156"/>
      <c r="C123" s="100">
        <f>L73</f>
        <v>0</v>
      </c>
      <c r="D123" s="100">
        <f t="shared" ref="D123:F123" si="45">M73</f>
        <v>0</v>
      </c>
      <c r="E123" s="100">
        <f t="shared" si="45"/>
        <v>0</v>
      </c>
      <c r="F123" s="100">
        <f t="shared" si="45"/>
        <v>0</v>
      </c>
      <c r="G123" s="100">
        <f>D123</f>
        <v>0</v>
      </c>
      <c r="H123" s="32"/>
      <c r="I123" s="33"/>
      <c r="J123" s="150" t="s">
        <v>210</v>
      </c>
      <c r="K123" s="150"/>
      <c r="L123" s="150"/>
      <c r="M123" s="150"/>
      <c r="N123" s="89"/>
      <c r="O123" s="89"/>
      <c r="P123" s="29" t="str">
        <f>IF(G123&lt;=2500000,"OK","NG")</f>
        <v>OK</v>
      </c>
      <c r="Q123" s="10" t="str">
        <f t="shared" si="41"/>
        <v>OK</v>
      </c>
      <c r="R123" s="10" t="str">
        <f t="shared" si="42"/>
        <v>OK</v>
      </c>
      <c r="S123" s="36"/>
    </row>
    <row r="124" spans="1:23" ht="22.5" customHeight="1">
      <c r="A124" s="155" t="s">
        <v>131</v>
      </c>
      <c r="B124" s="156"/>
      <c r="C124" s="100">
        <f>L84</f>
        <v>0</v>
      </c>
      <c r="D124" s="100">
        <f t="shared" ref="D124:F124" si="46">M84</f>
        <v>0</v>
      </c>
      <c r="E124" s="100">
        <f t="shared" si="46"/>
        <v>0</v>
      </c>
      <c r="F124" s="100">
        <f t="shared" si="46"/>
        <v>0</v>
      </c>
      <c r="G124" s="100">
        <f>D124</f>
        <v>0</v>
      </c>
      <c r="H124" s="32"/>
      <c r="I124" s="33"/>
      <c r="J124" s="150" t="s">
        <v>211</v>
      </c>
      <c r="K124" s="150"/>
      <c r="L124" s="150"/>
      <c r="M124" s="150"/>
      <c r="N124" s="89"/>
      <c r="O124" s="89"/>
      <c r="P124" s="29" t="str">
        <f>IF(G124&lt;=5000000,"OK","NG")</f>
        <v>OK</v>
      </c>
      <c r="Q124" s="10" t="str">
        <f t="shared" si="41"/>
        <v>OK</v>
      </c>
      <c r="R124" s="10" t="str">
        <f t="shared" si="42"/>
        <v>OK</v>
      </c>
      <c r="S124" s="36"/>
    </row>
    <row r="125" spans="1:23" ht="22.5" customHeight="1">
      <c r="A125" s="155" t="s">
        <v>241</v>
      </c>
      <c r="B125" s="156"/>
      <c r="C125" s="100">
        <f>L95</f>
        <v>0</v>
      </c>
      <c r="D125" s="100">
        <f t="shared" ref="D125:F125" si="47">M95</f>
        <v>0</v>
      </c>
      <c r="E125" s="100">
        <f t="shared" si="47"/>
        <v>0</v>
      </c>
      <c r="F125" s="100">
        <f t="shared" si="47"/>
        <v>0</v>
      </c>
      <c r="G125" s="183">
        <f>SUM(D125:D126)</f>
        <v>0</v>
      </c>
      <c r="H125" s="32"/>
      <c r="I125" s="33"/>
      <c r="J125" s="151" t="s">
        <v>212</v>
      </c>
      <c r="K125" s="151"/>
      <c r="L125" s="151"/>
      <c r="M125" s="151"/>
      <c r="N125" s="89"/>
      <c r="O125" s="89"/>
      <c r="P125" s="29" t="str">
        <f>IF(G125&lt;=2500000,"OK","NG")</f>
        <v>OK</v>
      </c>
      <c r="Q125" s="10" t="str">
        <f t="shared" si="41"/>
        <v>OK</v>
      </c>
      <c r="R125" s="10" t="str">
        <f t="shared" si="42"/>
        <v>OK</v>
      </c>
      <c r="S125" s="36"/>
    </row>
    <row r="126" spans="1:23" ht="22.5" customHeight="1">
      <c r="A126" s="155" t="s">
        <v>242</v>
      </c>
      <c r="B126" s="156"/>
      <c r="C126" s="100">
        <f>L106</f>
        <v>0</v>
      </c>
      <c r="D126" s="100">
        <f t="shared" ref="D126:F126" si="48">M106</f>
        <v>0</v>
      </c>
      <c r="E126" s="100">
        <f t="shared" si="48"/>
        <v>0</v>
      </c>
      <c r="F126" s="100">
        <f t="shared" si="48"/>
        <v>0</v>
      </c>
      <c r="G126" s="184"/>
      <c r="H126" s="32"/>
      <c r="I126" s="33"/>
      <c r="J126" s="151"/>
      <c r="K126" s="151"/>
      <c r="L126" s="151"/>
      <c r="M126" s="151"/>
      <c r="N126" s="89"/>
      <c r="O126" s="89"/>
      <c r="P126" s="73" t="s">
        <v>152</v>
      </c>
      <c r="Q126" s="10" t="str">
        <f t="shared" si="41"/>
        <v>OK</v>
      </c>
      <c r="R126" s="10" t="str">
        <f t="shared" si="42"/>
        <v>OK</v>
      </c>
      <c r="S126" s="36"/>
    </row>
    <row r="127" spans="1:23" ht="22.5" customHeight="1">
      <c r="A127" s="155" t="s">
        <v>135</v>
      </c>
      <c r="B127" s="156"/>
      <c r="C127" s="100">
        <f>L117</f>
        <v>0</v>
      </c>
      <c r="D127" s="100">
        <f t="shared" ref="D127:F127" si="49">M117</f>
        <v>0</v>
      </c>
      <c r="E127" s="100">
        <f t="shared" si="49"/>
        <v>0</v>
      </c>
      <c r="F127" s="100">
        <f t="shared" si="49"/>
        <v>0</v>
      </c>
      <c r="G127" s="100">
        <f>D127</f>
        <v>0</v>
      </c>
      <c r="H127" s="157"/>
      <c r="I127" s="158"/>
      <c r="J127" s="150" t="s">
        <v>287</v>
      </c>
      <c r="K127" s="150"/>
      <c r="L127" s="150"/>
      <c r="M127" s="150"/>
      <c r="N127" s="89"/>
      <c r="O127" s="89"/>
      <c r="P127" s="29" t="str">
        <f>IF(G127&lt;=2500000,"OK","NG")</f>
        <v>OK</v>
      </c>
      <c r="Q127" s="10" t="str">
        <f>IF(D127&lt;=C127/2,"OK","NG")</f>
        <v>OK</v>
      </c>
      <c r="R127" s="10" t="str">
        <f>IF(C127=D127+E127+F127,"OK","NG")</f>
        <v>OK</v>
      </c>
      <c r="S127" s="36"/>
    </row>
    <row r="128" spans="1:23" ht="22.5" customHeight="1">
      <c r="A128" s="174" t="s">
        <v>14</v>
      </c>
      <c r="B128" s="175"/>
      <c r="C128" s="100">
        <f>SUM(C120:C127)</f>
        <v>0</v>
      </c>
      <c r="D128" s="100">
        <f>SUM(D120:D127)</f>
        <v>0</v>
      </c>
      <c r="E128" s="100">
        <f t="shared" ref="E128:F128" si="50">SUM(E120:E127)</f>
        <v>0</v>
      </c>
      <c r="F128" s="100">
        <f t="shared" si="50"/>
        <v>0</v>
      </c>
      <c r="G128" s="100">
        <f>D128</f>
        <v>0</v>
      </c>
      <c r="H128" s="157"/>
      <c r="I128" s="158"/>
      <c r="J128" s="177" t="s">
        <v>213</v>
      </c>
      <c r="K128" s="177"/>
      <c r="L128" s="177"/>
      <c r="M128" s="177"/>
      <c r="N128" s="89"/>
      <c r="P128" s="29" t="str">
        <f>IF(OR(C128=0,AND(G128&gt;=150000,G128&lt;=10000000)),"OK","NG")</f>
        <v>OK</v>
      </c>
      <c r="Q128" s="10" t="str">
        <f>IF(D128&lt;=C128/2,"OK","NG")</f>
        <v>OK</v>
      </c>
      <c r="R128" s="10" t="str">
        <f>IF(C128=D128+E128+F128,"OK","NG")</f>
        <v>OK</v>
      </c>
    </row>
    <row r="129" spans="1:16" ht="13"/>
    <row r="130" spans="1:16" ht="22.5" customHeight="1">
      <c r="A130" s="48" t="s">
        <v>196</v>
      </c>
    </row>
    <row r="131" spans="1:16" ht="15" customHeight="1">
      <c r="A131" s="139" t="s">
        <v>205</v>
      </c>
      <c r="B131" s="139"/>
      <c r="C131" s="139"/>
      <c r="D131" s="139"/>
      <c r="E131" s="139"/>
      <c r="F131" s="139"/>
      <c r="G131" s="139"/>
      <c r="H131" s="139"/>
      <c r="I131" s="139"/>
      <c r="J131" s="139"/>
      <c r="K131" s="50" t="s">
        <v>82</v>
      </c>
      <c r="P131" s="49" t="s">
        <v>55</v>
      </c>
    </row>
    <row r="132" spans="1:16" ht="15" customHeight="1">
      <c r="A132" s="176" t="s">
        <v>204</v>
      </c>
      <c r="B132" s="176"/>
      <c r="C132" s="176"/>
      <c r="D132" s="176"/>
      <c r="E132" s="176"/>
      <c r="F132" s="176"/>
      <c r="G132" s="176"/>
      <c r="H132" s="176"/>
      <c r="I132" s="176"/>
      <c r="J132" s="176"/>
      <c r="K132" s="56" t="s">
        <v>166</v>
      </c>
      <c r="P132" s="49" t="s">
        <v>167</v>
      </c>
    </row>
    <row r="133" spans="1:16" ht="15" customHeight="1">
      <c r="A133" s="176" t="s">
        <v>199</v>
      </c>
      <c r="B133" s="176"/>
      <c r="C133" s="176"/>
      <c r="D133" s="176"/>
      <c r="E133" s="176"/>
      <c r="F133" s="176"/>
      <c r="G133" s="176"/>
      <c r="H133" s="176"/>
      <c r="I133" s="176"/>
      <c r="J133" s="176"/>
      <c r="K133" s="56" t="s">
        <v>166</v>
      </c>
    </row>
    <row r="134" spans="1:16" ht="15" customHeight="1">
      <c r="A134" s="176" t="s">
        <v>200</v>
      </c>
      <c r="B134" s="176"/>
      <c r="C134" s="176"/>
      <c r="D134" s="176"/>
      <c r="E134" s="176"/>
      <c r="F134" s="176"/>
      <c r="G134" s="176"/>
      <c r="H134" s="176"/>
      <c r="I134" s="176"/>
      <c r="J134" s="176"/>
      <c r="K134" s="56" t="s">
        <v>166</v>
      </c>
    </row>
    <row r="135" spans="1:16" ht="15" customHeight="1">
      <c r="A135" s="176" t="s">
        <v>201</v>
      </c>
      <c r="B135" s="176"/>
      <c r="C135" s="176"/>
      <c r="D135" s="176"/>
      <c r="E135" s="176"/>
      <c r="F135" s="176"/>
      <c r="G135" s="176"/>
      <c r="H135" s="176"/>
      <c r="I135" s="176"/>
      <c r="J135" s="176"/>
      <c r="K135" s="56" t="s">
        <v>166</v>
      </c>
    </row>
    <row r="136" spans="1:16" ht="15" customHeight="1">
      <c r="A136" s="176" t="s">
        <v>289</v>
      </c>
      <c r="B136" s="176"/>
      <c r="C136" s="176"/>
      <c r="D136" s="176"/>
      <c r="E136" s="176"/>
      <c r="F136" s="176"/>
      <c r="G136" s="176"/>
      <c r="H136" s="176"/>
      <c r="I136" s="176"/>
      <c r="J136" s="176"/>
      <c r="K136" s="56" t="s">
        <v>166</v>
      </c>
    </row>
    <row r="137" spans="1:16" ht="15" customHeight="1">
      <c r="A137" s="176" t="s">
        <v>202</v>
      </c>
      <c r="B137" s="176"/>
      <c r="C137" s="176"/>
      <c r="D137" s="176"/>
      <c r="E137" s="176"/>
      <c r="F137" s="176"/>
      <c r="G137" s="176"/>
      <c r="H137" s="176"/>
      <c r="I137" s="176"/>
      <c r="J137" s="176"/>
      <c r="K137" s="56" t="s">
        <v>166</v>
      </c>
    </row>
    <row r="138" spans="1:16" ht="15" customHeight="1">
      <c r="A138" s="176" t="s">
        <v>203</v>
      </c>
      <c r="B138" s="176"/>
      <c r="C138" s="176"/>
      <c r="D138" s="176"/>
      <c r="E138" s="176"/>
      <c r="F138" s="176"/>
      <c r="G138" s="176"/>
      <c r="H138" s="176"/>
      <c r="I138" s="176"/>
      <c r="J138" s="176"/>
      <c r="K138" s="56" t="s">
        <v>166</v>
      </c>
    </row>
    <row r="139" spans="1:16" ht="15" customHeight="1">
      <c r="A139" s="17"/>
      <c r="B139" s="17"/>
      <c r="C139" s="17"/>
      <c r="D139" s="17"/>
      <c r="E139" s="17"/>
      <c r="J139" s="93" t="s">
        <v>141</v>
      </c>
      <c r="K139" s="99">
        <f>COUNTIF(K132:K138,"☑")</f>
        <v>0</v>
      </c>
    </row>
    <row r="140" spans="1:16" ht="15" customHeight="1">
      <c r="A140" s="17"/>
      <c r="B140" s="17"/>
      <c r="C140" s="17"/>
      <c r="D140" s="17"/>
      <c r="E140" s="17"/>
      <c r="H140" s="17"/>
    </row>
    <row r="141" spans="1:16" ht="15" customHeight="1">
      <c r="A141" s="48" t="s">
        <v>206</v>
      </c>
    </row>
    <row r="142" spans="1:16" ht="15" customHeight="1">
      <c r="A142" s="180" t="s">
        <v>57</v>
      </c>
      <c r="B142" s="180"/>
      <c r="C142" s="180"/>
      <c r="D142" s="180"/>
      <c r="E142" s="180"/>
      <c r="F142" s="180"/>
      <c r="G142" s="180"/>
      <c r="H142" s="180"/>
      <c r="I142" s="180"/>
      <c r="J142" s="180"/>
      <c r="K142" s="180"/>
      <c r="P142" s="95" t="s">
        <v>80</v>
      </c>
    </row>
    <row r="143" spans="1:16" ht="15" customHeight="1">
      <c r="A143" s="50" t="s">
        <v>2</v>
      </c>
      <c r="B143" s="140" t="s">
        <v>3</v>
      </c>
      <c r="C143" s="181"/>
      <c r="D143" s="181"/>
      <c r="E143" s="181"/>
      <c r="F143" s="181"/>
      <c r="G143" s="181"/>
      <c r="H143" s="181"/>
      <c r="I143" s="181"/>
      <c r="J143" s="141"/>
    </row>
    <row r="144" spans="1:16" ht="15" customHeight="1">
      <c r="A144" s="3" t="s">
        <v>1</v>
      </c>
      <c r="B144" s="182" t="s">
        <v>69</v>
      </c>
      <c r="C144" s="167"/>
      <c r="D144" s="167"/>
      <c r="E144" s="167"/>
      <c r="F144" s="167"/>
      <c r="G144" s="167"/>
      <c r="H144" s="167"/>
      <c r="I144" s="167"/>
      <c r="J144" s="168"/>
      <c r="P144" s="29" t="str">
        <f>IF(C128=0,"OK",IF(AND(A144="☑",A145="☑",A146="☑"),"OK","NG"))</f>
        <v>OK</v>
      </c>
    </row>
    <row r="145" spans="1:13" ht="15" customHeight="1">
      <c r="A145" s="3" t="s">
        <v>1</v>
      </c>
      <c r="B145" s="182" t="s">
        <v>117</v>
      </c>
      <c r="C145" s="167"/>
      <c r="D145" s="167"/>
      <c r="E145" s="167"/>
      <c r="F145" s="167"/>
      <c r="G145" s="167"/>
      <c r="H145" s="167"/>
      <c r="I145" s="167"/>
      <c r="J145" s="168"/>
    </row>
    <row r="146" spans="1:13" ht="15" customHeight="1">
      <c r="A146" s="3" t="s">
        <v>1</v>
      </c>
      <c r="B146" s="182" t="s">
        <v>288</v>
      </c>
      <c r="C146" s="167"/>
      <c r="D146" s="167"/>
      <c r="E146" s="167"/>
      <c r="F146" s="167"/>
      <c r="G146" s="167"/>
      <c r="H146" s="167"/>
      <c r="I146" s="167"/>
      <c r="J146" s="168"/>
    </row>
    <row r="147" spans="1:13" ht="15" customHeight="1"/>
    <row r="148" spans="1:13" ht="15" customHeight="1">
      <c r="A148" s="48" t="s">
        <v>207</v>
      </c>
    </row>
    <row r="149" spans="1:13" ht="15" customHeight="1">
      <c r="A149" s="50" t="s">
        <v>2</v>
      </c>
      <c r="B149" s="139" t="s">
        <v>4</v>
      </c>
      <c r="C149" s="139"/>
      <c r="D149" s="139"/>
      <c r="E149" s="139"/>
      <c r="F149" s="140" t="s">
        <v>97</v>
      </c>
      <c r="G149" s="141"/>
      <c r="H149" s="140" t="s">
        <v>20</v>
      </c>
      <c r="I149" s="141"/>
      <c r="J149" s="139" t="s">
        <v>17</v>
      </c>
      <c r="K149" s="139"/>
      <c r="L149" s="139"/>
      <c r="M149" s="139"/>
    </row>
    <row r="150" spans="1:13" ht="18.75" customHeight="1">
      <c r="A150" s="3" t="s">
        <v>1</v>
      </c>
      <c r="B150" s="138" t="s">
        <v>23</v>
      </c>
      <c r="C150" s="138"/>
      <c r="D150" s="138"/>
      <c r="E150" s="138"/>
      <c r="F150" s="142" t="s">
        <v>22</v>
      </c>
      <c r="G150" s="143"/>
      <c r="H150" s="142" t="s">
        <v>98</v>
      </c>
      <c r="I150" s="143"/>
      <c r="J150" s="138" t="s">
        <v>143</v>
      </c>
      <c r="K150" s="138"/>
      <c r="L150" s="138"/>
      <c r="M150" s="138"/>
    </row>
    <row r="151" spans="1:13" ht="18.75" customHeight="1">
      <c r="A151" s="3" t="s">
        <v>1</v>
      </c>
      <c r="B151" s="138" t="s">
        <v>25</v>
      </c>
      <c r="C151" s="138"/>
      <c r="D151" s="138"/>
      <c r="E151" s="138"/>
      <c r="F151" s="142" t="s">
        <v>16</v>
      </c>
      <c r="G151" s="143"/>
      <c r="H151" s="142" t="s">
        <v>21</v>
      </c>
      <c r="I151" s="143"/>
      <c r="J151" s="138" t="s">
        <v>100</v>
      </c>
      <c r="K151" s="138"/>
      <c r="L151" s="138"/>
      <c r="M151" s="138"/>
    </row>
    <row r="152" spans="1:13" ht="18.75" customHeight="1">
      <c r="A152" s="3" t="s">
        <v>1</v>
      </c>
      <c r="B152" s="138" t="s">
        <v>24</v>
      </c>
      <c r="C152" s="138"/>
      <c r="D152" s="138"/>
      <c r="E152" s="138"/>
      <c r="F152" s="142" t="s">
        <v>16</v>
      </c>
      <c r="G152" s="143"/>
      <c r="H152" s="142" t="s">
        <v>21</v>
      </c>
      <c r="I152" s="143"/>
      <c r="J152" s="138" t="s">
        <v>26</v>
      </c>
      <c r="K152" s="138"/>
      <c r="L152" s="138"/>
      <c r="M152" s="138"/>
    </row>
    <row r="153" spans="1:13" ht="18.75" customHeight="1">
      <c r="A153" s="3" t="s">
        <v>1</v>
      </c>
      <c r="B153" s="138" t="s">
        <v>90</v>
      </c>
      <c r="C153" s="138"/>
      <c r="D153" s="138"/>
      <c r="E153" s="138"/>
      <c r="F153" s="142" t="s">
        <v>5</v>
      </c>
      <c r="G153" s="143"/>
      <c r="H153" s="159" t="s">
        <v>16</v>
      </c>
      <c r="I153" s="143"/>
      <c r="J153" s="138" t="s">
        <v>99</v>
      </c>
      <c r="K153" s="138"/>
      <c r="L153" s="138"/>
      <c r="M153" s="138"/>
    </row>
    <row r="154" spans="1:13" ht="18.75" customHeight="1">
      <c r="A154" s="3" t="s">
        <v>1</v>
      </c>
      <c r="B154" s="138" t="s">
        <v>283</v>
      </c>
      <c r="C154" s="138"/>
      <c r="D154" s="138"/>
      <c r="E154" s="138"/>
      <c r="F154" s="142" t="s">
        <v>5</v>
      </c>
      <c r="G154" s="143"/>
      <c r="H154" s="136" t="s">
        <v>16</v>
      </c>
      <c r="I154" s="136"/>
      <c r="J154" s="138" t="s">
        <v>284</v>
      </c>
      <c r="K154" s="138"/>
      <c r="L154" s="138"/>
      <c r="M154" s="138"/>
    </row>
  </sheetData>
  <sheetProtection algorithmName="SHA-512" hashValue="OvoT1jurViTbtAkE8ykw9csE5ZK2qxjwNZBEUvmUSCl6e5+WW0+2apOrJCOdZ8tyD2CMH2YNXilcZeOECcQRaw==" saltValue="SFNZHB71Z6qdUkP/PK70aA==" spinCount="100000" sheet="1" objects="1" scenarios="1"/>
  <mergeCells count="198">
    <mergeCell ref="A1:O1"/>
    <mergeCell ref="B3:E3"/>
    <mergeCell ref="B4:E4"/>
    <mergeCell ref="P4:P5"/>
    <mergeCell ref="B5:E5"/>
    <mergeCell ref="B6:E6"/>
    <mergeCell ref="M14:O14"/>
    <mergeCell ref="M15:O15"/>
    <mergeCell ref="M16:O16"/>
    <mergeCell ref="M17:O17"/>
    <mergeCell ref="M18:O18"/>
    <mergeCell ref="M19:O19"/>
    <mergeCell ref="F9:I9"/>
    <mergeCell ref="J9:L9"/>
    <mergeCell ref="M10:O10"/>
    <mergeCell ref="M11:O11"/>
    <mergeCell ref="M12:O12"/>
    <mergeCell ref="M13:O13"/>
    <mergeCell ref="N26:O26"/>
    <mergeCell ref="A31:A32"/>
    <mergeCell ref="B31:B32"/>
    <mergeCell ref="C31:F31"/>
    <mergeCell ref="G31:G32"/>
    <mergeCell ref="H31:K31"/>
    <mergeCell ref="L31:O31"/>
    <mergeCell ref="D32:E32"/>
    <mergeCell ref="M20:O20"/>
    <mergeCell ref="M21:O21"/>
    <mergeCell ref="M22:O22"/>
    <mergeCell ref="M23:O23"/>
    <mergeCell ref="M24:O24"/>
    <mergeCell ref="M25:O25"/>
    <mergeCell ref="D39:E39"/>
    <mergeCell ref="A42:A43"/>
    <mergeCell ref="B42:B43"/>
    <mergeCell ref="C42:F42"/>
    <mergeCell ref="G42:G43"/>
    <mergeCell ref="H42:K42"/>
    <mergeCell ref="D33:E33"/>
    <mergeCell ref="D34:E34"/>
    <mergeCell ref="D35:E35"/>
    <mergeCell ref="D36:E36"/>
    <mergeCell ref="D37:E37"/>
    <mergeCell ref="D38:E38"/>
    <mergeCell ref="A53:A54"/>
    <mergeCell ref="B53:B54"/>
    <mergeCell ref="C53:F53"/>
    <mergeCell ref="L42:O42"/>
    <mergeCell ref="D43:E43"/>
    <mergeCell ref="D44:E44"/>
    <mergeCell ref="D45:E45"/>
    <mergeCell ref="D46:E46"/>
    <mergeCell ref="D47:E47"/>
    <mergeCell ref="G53:G54"/>
    <mergeCell ref="H53:K53"/>
    <mergeCell ref="L53:O53"/>
    <mergeCell ref="D54:E54"/>
    <mergeCell ref="D55:E55"/>
    <mergeCell ref="D56:E56"/>
    <mergeCell ref="D48:E48"/>
    <mergeCell ref="D49:E49"/>
    <mergeCell ref="D50:E50"/>
    <mergeCell ref="H64:K64"/>
    <mergeCell ref="L64:O64"/>
    <mergeCell ref="D65:E65"/>
    <mergeCell ref="D66:E66"/>
    <mergeCell ref="D67:E67"/>
    <mergeCell ref="D57:E57"/>
    <mergeCell ref="D58:E58"/>
    <mergeCell ref="D59:E59"/>
    <mergeCell ref="D60:E60"/>
    <mergeCell ref="D61:E61"/>
    <mergeCell ref="C64:F64"/>
    <mergeCell ref="D68:E68"/>
    <mergeCell ref="D69:E69"/>
    <mergeCell ref="D70:E70"/>
    <mergeCell ref="D71:E71"/>
    <mergeCell ref="D72:E72"/>
    <mergeCell ref="A75:A76"/>
    <mergeCell ref="B75:B76"/>
    <mergeCell ref="C75:F75"/>
    <mergeCell ref="G64:G65"/>
    <mergeCell ref="A64:A65"/>
    <mergeCell ref="B64:B65"/>
    <mergeCell ref="A86:A87"/>
    <mergeCell ref="B86:B87"/>
    <mergeCell ref="C86:F86"/>
    <mergeCell ref="G75:G76"/>
    <mergeCell ref="H75:K75"/>
    <mergeCell ref="L75:O75"/>
    <mergeCell ref="D76:E76"/>
    <mergeCell ref="D77:E77"/>
    <mergeCell ref="D78:E78"/>
    <mergeCell ref="G86:G87"/>
    <mergeCell ref="H86:K86"/>
    <mergeCell ref="L86:O86"/>
    <mergeCell ref="D87:E87"/>
    <mergeCell ref="D88:E88"/>
    <mergeCell ref="D89:E89"/>
    <mergeCell ref="D79:E79"/>
    <mergeCell ref="D80:E80"/>
    <mergeCell ref="D81:E81"/>
    <mergeCell ref="D82:E82"/>
    <mergeCell ref="D83:E83"/>
    <mergeCell ref="H97:K97"/>
    <mergeCell ref="L97:O97"/>
    <mergeCell ref="D98:E98"/>
    <mergeCell ref="D99:E99"/>
    <mergeCell ref="D100:E100"/>
    <mergeCell ref="D90:E90"/>
    <mergeCell ref="D91:E91"/>
    <mergeCell ref="D92:E92"/>
    <mergeCell ref="D93:E93"/>
    <mergeCell ref="D94:E94"/>
    <mergeCell ref="C97:F97"/>
    <mergeCell ref="D101:E101"/>
    <mergeCell ref="D102:E102"/>
    <mergeCell ref="D103:E103"/>
    <mergeCell ref="D104:E104"/>
    <mergeCell ref="D105:E105"/>
    <mergeCell ref="A108:A109"/>
    <mergeCell ref="B108:B109"/>
    <mergeCell ref="C108:F108"/>
    <mergeCell ref="G97:G98"/>
    <mergeCell ref="A97:A98"/>
    <mergeCell ref="B97:B98"/>
    <mergeCell ref="D112:E112"/>
    <mergeCell ref="D113:E113"/>
    <mergeCell ref="D114:E114"/>
    <mergeCell ref="D115:E115"/>
    <mergeCell ref="D116:E116"/>
    <mergeCell ref="A119:B119"/>
    <mergeCell ref="G108:G109"/>
    <mergeCell ref="H108:K108"/>
    <mergeCell ref="L108:O108"/>
    <mergeCell ref="D109:E109"/>
    <mergeCell ref="D110:E110"/>
    <mergeCell ref="D111:E111"/>
    <mergeCell ref="H119:I119"/>
    <mergeCell ref="J119:M119"/>
    <mergeCell ref="A120:B120"/>
    <mergeCell ref="G120:G122"/>
    <mergeCell ref="H120:I120"/>
    <mergeCell ref="J120:M122"/>
    <mergeCell ref="A121:B121"/>
    <mergeCell ref="H121:I121"/>
    <mergeCell ref="A122:B122"/>
    <mergeCell ref="A127:B127"/>
    <mergeCell ref="H127:I127"/>
    <mergeCell ref="J127:M127"/>
    <mergeCell ref="A128:B128"/>
    <mergeCell ref="H128:I128"/>
    <mergeCell ref="J128:M128"/>
    <mergeCell ref="A123:B123"/>
    <mergeCell ref="J123:M123"/>
    <mergeCell ref="A124:B124"/>
    <mergeCell ref="J124:M124"/>
    <mergeCell ref="A125:B125"/>
    <mergeCell ref="G125:G126"/>
    <mergeCell ref="J125:M126"/>
    <mergeCell ref="A126:B126"/>
    <mergeCell ref="A137:J137"/>
    <mergeCell ref="A138:J138"/>
    <mergeCell ref="A142:K142"/>
    <mergeCell ref="B143:J143"/>
    <mergeCell ref="B144:J144"/>
    <mergeCell ref="B145:J145"/>
    <mergeCell ref="A131:J131"/>
    <mergeCell ref="A132:J132"/>
    <mergeCell ref="A133:J133"/>
    <mergeCell ref="A134:J134"/>
    <mergeCell ref="A135:J135"/>
    <mergeCell ref="A136:J136"/>
    <mergeCell ref="B146:J146"/>
    <mergeCell ref="B149:E149"/>
    <mergeCell ref="F149:G149"/>
    <mergeCell ref="H149:I149"/>
    <mergeCell ref="J149:M149"/>
    <mergeCell ref="B150:E150"/>
    <mergeCell ref="F150:G150"/>
    <mergeCell ref="H150:I150"/>
    <mergeCell ref="J150:M150"/>
    <mergeCell ref="B153:E153"/>
    <mergeCell ref="F153:G153"/>
    <mergeCell ref="H153:I153"/>
    <mergeCell ref="J153:M153"/>
    <mergeCell ref="B154:E154"/>
    <mergeCell ref="F154:G154"/>
    <mergeCell ref="H154:I154"/>
    <mergeCell ref="J154:M154"/>
    <mergeCell ref="B151:E151"/>
    <mergeCell ref="F151:G151"/>
    <mergeCell ref="H151:I151"/>
    <mergeCell ref="J151:M151"/>
    <mergeCell ref="B152:E152"/>
    <mergeCell ref="F152:G152"/>
    <mergeCell ref="H152:I152"/>
    <mergeCell ref="J152:M152"/>
  </mergeCells>
  <phoneticPr fontId="2"/>
  <conditionalFormatting sqref="C120:G128">
    <cfRule type="expression" dxfId="1924" priority="2">
      <formula>$P120="NG"</formula>
    </cfRule>
  </conditionalFormatting>
  <conditionalFormatting sqref="G120:G123">
    <cfRule type="expression" dxfId="1923" priority="1">
      <formula>$P120="NG"</formula>
    </cfRule>
  </conditionalFormatting>
  <conditionalFormatting sqref="H33:K36">
    <cfRule type="expression" dxfId="1922" priority="55">
      <formula>#REF!="追加"</formula>
    </cfRule>
    <cfRule type="expression" dxfId="1921" priority="56">
      <formula>#REF!="新規"</formula>
    </cfRule>
  </conditionalFormatting>
  <conditionalFormatting sqref="H37:K39">
    <cfRule type="expression" dxfId="1920" priority="60">
      <formula>#REF!="追加"</formula>
    </cfRule>
    <cfRule type="expression" dxfId="1919" priority="67">
      <formula>#REF!="新規"</formula>
    </cfRule>
  </conditionalFormatting>
  <conditionalFormatting sqref="H44:K47">
    <cfRule type="expression" dxfId="1918" priority="46">
      <formula>#REF!="追加"</formula>
    </cfRule>
    <cfRule type="expression" dxfId="1917" priority="47">
      <formula>#REF!="新規"</formula>
    </cfRule>
  </conditionalFormatting>
  <conditionalFormatting sqref="H48:K50">
    <cfRule type="expression" dxfId="1916" priority="50">
      <formula>#REF!="追加"</formula>
    </cfRule>
    <cfRule type="expression" dxfId="1915" priority="51">
      <formula>#REF!="新規"</formula>
    </cfRule>
  </conditionalFormatting>
  <conditionalFormatting sqref="H55:K58">
    <cfRule type="expression" dxfId="1914" priority="40">
      <formula>#REF!="追加"</formula>
    </cfRule>
    <cfRule type="expression" dxfId="1913" priority="41">
      <formula>#REF!="新規"</formula>
    </cfRule>
  </conditionalFormatting>
  <conditionalFormatting sqref="H59:K61">
    <cfRule type="expression" dxfId="1912" priority="44">
      <formula>#REF!="追加"</formula>
    </cfRule>
    <cfRule type="expression" dxfId="1911" priority="45">
      <formula>#REF!="新規"</formula>
    </cfRule>
  </conditionalFormatting>
  <conditionalFormatting sqref="H66:K69">
    <cfRule type="expression" dxfId="1910" priority="34">
      <formula>#REF!="追加"</formula>
    </cfRule>
    <cfRule type="expression" dxfId="1909" priority="35">
      <formula>#REF!="新規"</formula>
    </cfRule>
  </conditionalFormatting>
  <conditionalFormatting sqref="H70:K72">
    <cfRule type="expression" dxfId="1908" priority="38">
      <formula>#REF!="追加"</formula>
    </cfRule>
    <cfRule type="expression" dxfId="1907" priority="39">
      <formula>#REF!="新規"</formula>
    </cfRule>
  </conditionalFormatting>
  <conditionalFormatting sqref="H77:K80">
    <cfRule type="expression" dxfId="1906" priority="28">
      <formula>#REF!="追加"</formula>
    </cfRule>
    <cfRule type="expression" dxfId="1905" priority="29">
      <formula>#REF!="新規"</formula>
    </cfRule>
  </conditionalFormatting>
  <conditionalFormatting sqref="H81:K83">
    <cfRule type="expression" dxfId="1904" priority="32">
      <formula>#REF!="追加"</formula>
    </cfRule>
    <cfRule type="expression" dxfId="1903" priority="33">
      <formula>#REF!="新規"</formula>
    </cfRule>
  </conditionalFormatting>
  <conditionalFormatting sqref="H88:K91">
    <cfRule type="expression" dxfId="1902" priority="22">
      <formula>#REF!="追加"</formula>
    </cfRule>
    <cfRule type="expression" dxfId="1901" priority="23">
      <formula>#REF!="新規"</formula>
    </cfRule>
  </conditionalFormatting>
  <conditionalFormatting sqref="H92:K94">
    <cfRule type="expression" dxfId="1900" priority="26">
      <formula>#REF!="追加"</formula>
    </cfRule>
    <cfRule type="expression" dxfId="1899" priority="27">
      <formula>#REF!="新規"</formula>
    </cfRule>
  </conditionalFormatting>
  <conditionalFormatting sqref="H99:K102">
    <cfRule type="expression" dxfId="1898" priority="16">
      <formula>#REF!="追加"</formula>
    </cfRule>
    <cfRule type="expression" dxfId="1897" priority="17">
      <formula>#REF!="新規"</formula>
    </cfRule>
  </conditionalFormatting>
  <conditionalFormatting sqref="H103:K105">
    <cfRule type="expression" dxfId="1896" priority="20">
      <formula>#REF!="追加"</formula>
    </cfRule>
    <cfRule type="expression" dxfId="1895" priority="21">
      <formula>#REF!="新規"</formula>
    </cfRule>
  </conditionalFormatting>
  <conditionalFormatting sqref="H110:K113">
    <cfRule type="expression" dxfId="1894" priority="10">
      <formula>#REF!="追加"</formula>
    </cfRule>
    <cfRule type="expression" dxfId="1893" priority="11">
      <formula>#REF!="新規"</formula>
    </cfRule>
  </conditionalFormatting>
  <conditionalFormatting sqref="H114:K116">
    <cfRule type="expression" dxfId="1892" priority="14">
      <formula>#REF!="追加"</formula>
    </cfRule>
    <cfRule type="expression" dxfId="1891" priority="15">
      <formula>#REF!="新規"</formula>
    </cfRule>
  </conditionalFormatting>
  <conditionalFormatting sqref="J35:K36 J39:K39">
    <cfRule type="expression" dxfId="1890" priority="57">
      <formula>#REF!="追加"</formula>
    </cfRule>
    <cfRule type="expression" dxfId="1889" priority="58">
      <formula>#REF!="新規"</formula>
    </cfRule>
  </conditionalFormatting>
  <conditionalFormatting sqref="J46:K47 J50:K50">
    <cfRule type="expression" dxfId="1888" priority="48">
      <formula>#REF!="追加"</formula>
    </cfRule>
    <cfRule type="expression" dxfId="1887" priority="49">
      <formula>#REF!="新規"</formula>
    </cfRule>
  </conditionalFormatting>
  <conditionalFormatting sqref="J57:K58 J61:K61">
    <cfRule type="expression" dxfId="1886" priority="42">
      <formula>#REF!="追加"</formula>
    </cfRule>
    <cfRule type="expression" dxfId="1885" priority="43">
      <formula>#REF!="新規"</formula>
    </cfRule>
  </conditionalFormatting>
  <conditionalFormatting sqref="J68:K69 J72:K72">
    <cfRule type="expression" dxfId="1884" priority="36">
      <formula>#REF!="追加"</formula>
    </cfRule>
    <cfRule type="expression" dxfId="1883" priority="37">
      <formula>#REF!="新規"</formula>
    </cfRule>
  </conditionalFormatting>
  <conditionalFormatting sqref="J79:K80 J83:K83">
    <cfRule type="expression" dxfId="1882" priority="30">
      <formula>#REF!="追加"</formula>
    </cfRule>
    <cfRule type="expression" dxfId="1881" priority="31">
      <formula>#REF!="新規"</formula>
    </cfRule>
  </conditionalFormatting>
  <conditionalFormatting sqref="J90:K91 J94:K94">
    <cfRule type="expression" dxfId="1880" priority="24">
      <formula>#REF!="追加"</formula>
    </cfRule>
    <cfRule type="expression" dxfId="1879" priority="25">
      <formula>#REF!="新規"</formula>
    </cfRule>
  </conditionalFormatting>
  <conditionalFormatting sqref="J101:K102 J105:K105">
    <cfRule type="expression" dxfId="1878" priority="18">
      <formula>#REF!="追加"</formula>
    </cfRule>
    <cfRule type="expression" dxfId="1877" priority="19">
      <formula>#REF!="新規"</formula>
    </cfRule>
  </conditionalFormatting>
  <conditionalFormatting sqref="J112:K113 J116:K116">
    <cfRule type="expression" dxfId="1876" priority="12">
      <formula>#REF!="追加"</formula>
    </cfRule>
    <cfRule type="expression" dxfId="1875" priority="13">
      <formula>#REF!="新規"</formula>
    </cfRule>
  </conditionalFormatting>
  <conditionalFormatting sqref="J40:O41 J51:O52 J62:O63 J73:O74 J84:O84 J95:O96 J106:O107 J117:O117">
    <cfRule type="expression" dxfId="1874" priority="72">
      <formula>$I40="追加"</formula>
    </cfRule>
    <cfRule type="expression" dxfId="1873" priority="73">
      <formula>$I40="新規"</formula>
    </cfRule>
  </conditionalFormatting>
  <conditionalFormatting sqref="K85:O85 I85">
    <cfRule type="expression" dxfId="1872" priority="76">
      <formula>#REF!="追加"</formula>
    </cfRule>
    <cfRule type="expression" dxfId="1871" priority="77">
      <formula>#REF!="新規"</formula>
    </cfRule>
  </conditionalFormatting>
  <conditionalFormatting sqref="L40:O41 L51:O52 L62:O63 L73:O74 L84:O84 L95:O96 L106:O107 L117:O117">
    <cfRule type="expression" dxfId="1870" priority="68">
      <formula>$I40="追加"</formula>
    </cfRule>
    <cfRule type="expression" dxfId="1869" priority="69">
      <formula>$I40="新規"</formula>
    </cfRule>
  </conditionalFormatting>
  <conditionalFormatting sqref="L85:O85">
    <cfRule type="expression" dxfId="1868" priority="74">
      <formula>#REF!="追加"</formula>
    </cfRule>
    <cfRule type="expression" dxfId="1867" priority="75">
      <formula>#REF!="新規"</formula>
    </cfRule>
  </conditionalFormatting>
  <conditionalFormatting sqref="P3">
    <cfRule type="expression" dxfId="1866" priority="62">
      <formula>$P3&lt;&gt;"要修正！"</formula>
    </cfRule>
    <cfRule type="expression" dxfId="1865" priority="63">
      <formula>$P3="要修正！"</formula>
    </cfRule>
  </conditionalFormatting>
  <conditionalFormatting sqref="P4:P5">
    <cfRule type="expression" dxfId="1864" priority="54">
      <formula>$P$3="要修正！"</formula>
    </cfRule>
  </conditionalFormatting>
  <conditionalFormatting sqref="P144">
    <cfRule type="expression" dxfId="1863" priority="61">
      <formula>P144="NG"</formula>
    </cfRule>
  </conditionalFormatting>
  <conditionalFormatting sqref="P33:R41">
    <cfRule type="expression" dxfId="1862" priority="59">
      <formula>P33="NG"</formula>
    </cfRule>
  </conditionalFormatting>
  <conditionalFormatting sqref="P44:R52">
    <cfRule type="expression" dxfId="1861" priority="9">
      <formula>P44="NG"</formula>
    </cfRule>
  </conditionalFormatting>
  <conditionalFormatting sqref="P55:R63">
    <cfRule type="expression" dxfId="1860" priority="7">
      <formula>P55="NG"</formula>
    </cfRule>
  </conditionalFormatting>
  <conditionalFormatting sqref="P66:R74 P75:Q83">
    <cfRule type="expression" dxfId="1859" priority="8">
      <formula>P66="NG"</formula>
    </cfRule>
  </conditionalFormatting>
  <conditionalFormatting sqref="P84:R85 R77:R83">
    <cfRule type="expression" dxfId="1858" priority="6">
      <formula>P77="NG"</formula>
    </cfRule>
  </conditionalFormatting>
  <conditionalFormatting sqref="P88:R96">
    <cfRule type="expression" dxfId="1857" priority="5">
      <formula>P88="NG"</formula>
    </cfRule>
  </conditionalFormatting>
  <conditionalFormatting sqref="P99:R107">
    <cfRule type="expression" dxfId="1856" priority="4">
      <formula>P99="NG"</formula>
    </cfRule>
  </conditionalFormatting>
  <conditionalFormatting sqref="P110:R117">
    <cfRule type="expression" dxfId="1855" priority="3">
      <formula>P110="NG"</formula>
    </cfRule>
  </conditionalFormatting>
  <conditionalFormatting sqref="P120:R120 Q121:R122">
    <cfRule type="expression" dxfId="1854" priority="71">
      <formula>#REF!="NG"</formula>
    </cfRule>
  </conditionalFormatting>
  <conditionalFormatting sqref="P120:R128">
    <cfRule type="expression" dxfId="1853" priority="52">
      <formula>P120="NG"</formula>
    </cfRule>
  </conditionalFormatting>
  <conditionalFormatting sqref="P121:R122">
    <cfRule type="expression" dxfId="1852" priority="70">
      <formula>$P29="NG"</formula>
    </cfRule>
  </conditionalFormatting>
  <conditionalFormatting sqref="P123:R127 P128:Q128">
    <cfRule type="expression" dxfId="1851" priority="53">
      <formula>#REF!="NG"</formula>
    </cfRule>
  </conditionalFormatting>
  <conditionalFormatting sqref="P125:R126">
    <cfRule type="expression" dxfId="1850" priority="65">
      <formula>$P30="NG"</formula>
    </cfRule>
  </conditionalFormatting>
  <conditionalFormatting sqref="P127:R128">
    <cfRule type="expression" dxfId="1849" priority="64">
      <formula>$P31="NG"</formula>
    </cfRule>
  </conditionalFormatting>
  <conditionalFormatting sqref="T57 T76:T80 T86:T88 T98:T102 T109:T111">
    <cfRule type="expression" dxfId="1848" priority="66">
      <formula>T57="NG"</formula>
    </cfRule>
  </conditionalFormatting>
  <dataValidations count="12">
    <dataValidation type="list" allowBlank="1" showInputMessage="1" showErrorMessage="1" sqref="D27 D11:D25" xr:uid="{73D74FAA-F522-4C22-B70F-55525E4330C6}">
      <formula1>$Q$11:$Q$13</formula1>
    </dataValidation>
    <dataValidation type="list" allowBlank="1" showInputMessage="1" showErrorMessage="1" sqref="B11:B25" xr:uid="{96638CE8-3A40-4661-8F05-350D6A80029E}">
      <formula1>$P$11:$P$18</formula1>
    </dataValidation>
    <dataValidation type="list" allowBlank="1" showInputMessage="1" showErrorMessage="1" sqref="C99:C105" xr:uid="{AC3EC478-DD66-496B-A72B-7C5180CF9AF6}">
      <formula1>$T$99:$T$102</formula1>
    </dataValidation>
    <dataValidation type="list" allowBlank="1" showInputMessage="1" showErrorMessage="1" sqref="C33:C39" xr:uid="{E9EFFD02-2709-47A9-848F-02F7AB700E11}">
      <formula1>$U$33:$U$36</formula1>
    </dataValidation>
    <dataValidation type="list" allowBlank="1" showInputMessage="1" showErrorMessage="1" sqref="B33:B39 B110:B116 B99:B105 B88:B94 B77:B83 B66:B72 B55:B61 B44:B50" xr:uid="{4A8DFFCF-C851-4D5F-AD68-58BE792A09A3}">
      <formula1>$T$33:$T$34</formula1>
    </dataValidation>
    <dataValidation type="list" allowBlank="1" showInputMessage="1" showErrorMessage="1" sqref="C110:C116" xr:uid="{6248B33C-82BD-4D72-9C63-1EBF372B1F44}">
      <formula1>$T$110:$T$111</formula1>
    </dataValidation>
    <dataValidation type="list" allowBlank="1" showInputMessage="1" showErrorMessage="1" sqref="C88:C94" xr:uid="{B588EE80-B886-4A60-8E0B-8C982BFA1200}">
      <formula1>$T$87:$T$88</formula1>
    </dataValidation>
    <dataValidation type="list" allowBlank="1" showInputMessage="1" showErrorMessage="1" sqref="C77:C83" xr:uid="{C9B6AE0B-2AD9-4C7C-97EB-B9555B483389}">
      <formula1>$T$77:$T$80</formula1>
    </dataValidation>
    <dataValidation type="list" allowBlank="1" showInputMessage="1" showErrorMessage="1" sqref="C66:C72" xr:uid="{D43D8A10-764A-40D6-A31C-1075CBFFAE3B}">
      <formula1>$T$66:$T$68</formula1>
    </dataValidation>
    <dataValidation type="list" allowBlank="1" showInputMessage="1" showErrorMessage="1" sqref="C55:C61" xr:uid="{F4915A08-825B-4923-92CB-6FED6101D1DD}">
      <formula1>$T$55:$T$58</formula1>
    </dataValidation>
    <dataValidation type="list" allowBlank="1" showInputMessage="1" showErrorMessage="1" sqref="C44:C50" xr:uid="{F3816EB7-42BB-42CA-89B1-F680E621F6D3}">
      <formula1>$T$44:$T$46</formula1>
    </dataValidation>
    <dataValidation type="list" allowBlank="1" showInputMessage="1" showErrorMessage="1" sqref="K132:K138" xr:uid="{CD791162-4063-4F25-8B87-D5B7C85A29E4}">
      <formula1>$P$131:$P$132</formula1>
    </dataValidation>
  </dataValidations>
  <pageMargins left="0.70866141732283472" right="0.70866141732283472" top="0.62992125984251968" bottom="0.74803149606299213" header="0.31496062992125984" footer="0.31496062992125984"/>
  <headerFooter>
    <oddHeader>&amp;L様式第1号別添1&amp;R事業参加者用（事業参加者→事業実施主体）</oddHeader>
  </headerFooter>
  <extLst>
    <ext xmlns:x14="http://schemas.microsoft.com/office/spreadsheetml/2009/9/main" uri="{CCE6A557-97BC-4b89-ADB6-D9C93CAAB3DF}">
      <x14:dataValidations xmlns:xm="http://schemas.microsoft.com/office/excel/2006/main" count="6">
        <x14:dataValidation type="list" allowBlank="1" showInputMessage="1" showErrorMessage="1" xr:uid="{3F6A4855-D9B9-4EF1-914C-89D9B1D27F41}">
          <x14:formula1>
            <xm:f>リスト!$H$2:$H$3</xm:f>
          </x14:formula1>
          <xm:sqref>A150:A154</xm:sqref>
        </x14:dataValidation>
        <x14:dataValidation type="list" allowBlank="1" showInputMessage="1" showErrorMessage="1" xr:uid="{D60FE59B-1A36-4B2E-9EE0-54D3C708F804}">
          <x14:formula1>
            <xm:f>リスト!$D$2:$D$3</xm:f>
          </x14:formula1>
          <xm:sqref>C107 C96 C52 C63 C74 C85</xm:sqref>
        </x14:dataValidation>
        <x14:dataValidation type="list" allowBlank="1" showInputMessage="1" showErrorMessage="1" xr:uid="{088BAB0A-3723-4BC7-9BD1-D4D60F6E8199}">
          <x14:formula1>
            <xm:f>リスト!$E$2:$E$22</xm:f>
          </x14:formula1>
          <xm:sqref>D107 D96 D52 D63 D74 D85</xm:sqref>
        </x14:dataValidation>
        <x14:dataValidation type="list" allowBlank="1" showInputMessage="1" showErrorMessage="1" xr:uid="{EC8205DA-6AE1-4D4B-B8DE-DF3B197E444B}">
          <x14:formula1>
            <xm:f>リスト!$C$2:$C$4</xm:f>
          </x14:formula1>
          <xm:sqref>B107 B96 B52 B63 B74 B85</xm:sqref>
        </x14:dataValidation>
        <x14:dataValidation type="list" allowBlank="1" showInputMessage="1" showErrorMessage="1" xr:uid="{CF6EAE01-5A9B-4CE3-8F40-F514F7203981}">
          <x14:formula1>
            <xm:f>リスト!$G$2:$G$4</xm:f>
          </x14:formula1>
          <xm:sqref>G88:G94 G99:G105 I52 G33:G39 I63 G44:G50 I74 G55:G61 G66:G72 I96 G77:G83 I107 G110:G116</xm:sqref>
        </x14:dataValidation>
        <x14:dataValidation type="list" allowBlank="1" showInputMessage="1" showErrorMessage="1" xr:uid="{E0C81E32-631E-46BF-84E0-68BEFAE8104E}">
          <x14:formula1>
            <xm:f>リスト!$H$2:$H$4</xm:f>
          </x14:formula1>
          <xm:sqref>A144:A146 J33:K39 L107:O107 L52:O52 J99:K105 L63:O63 J77:K83 L74:O74 J44:K50 L85:O85 J55:K61 L96:O96 J66:K72 J88:K94 J110:K116</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539BDF-0B2B-4906-AB8E-DDA320E1DE67}">
  <sheetPr>
    <pageSetUpPr fitToPage="1"/>
  </sheetPr>
  <dimension ref="A1:W154"/>
  <sheetViews>
    <sheetView view="pageBreakPreview" topLeftCell="C3" zoomScale="80" zoomScaleNormal="100" zoomScaleSheetLayoutView="80" workbookViewId="0">
      <selection activeCell="P3" sqref="P3:P5 H11:H25 K11:K25 C26 F26:L27 O33:R39 L40:O40 O44:R50 L51:O51 O55:R61 L62:O62 O66:R72 L73:O73 O77:O83 R77:R83 L84:O84 O88:R94 L95:O95 O99:R105 L106:O106 O110:R116 L117:O117 C120:G128 P120 Q120:R126 P123:P125 P127:R128 K139 P144"/>
    </sheetView>
  </sheetViews>
  <sheetFormatPr defaultColWidth="9" defaultRowHeight="22.5" customHeight="1"/>
  <cols>
    <col min="1" max="15" width="14.6328125" style="48" customWidth="1"/>
    <col min="16" max="16" width="23.26953125" style="49" customWidth="1"/>
    <col min="17" max="17" width="23.453125" style="48" bestFit="1" customWidth="1"/>
    <col min="18" max="18" width="18.90625" style="48" bestFit="1" customWidth="1"/>
    <col min="19" max="19" width="11.08984375" style="48" bestFit="1" customWidth="1"/>
    <col min="20" max="20" width="27.26953125" style="48" customWidth="1"/>
    <col min="21" max="21" width="8.90625" style="48" customWidth="1"/>
    <col min="22" max="16384" width="9" style="48"/>
  </cols>
  <sheetData>
    <row r="1" spans="1:19" s="35" customFormat="1" ht="22.5" customHeight="1">
      <c r="A1" s="178" t="s">
        <v>285</v>
      </c>
      <c r="B1" s="178"/>
      <c r="C1" s="178"/>
      <c r="D1" s="178"/>
      <c r="E1" s="178"/>
      <c r="F1" s="178"/>
      <c r="G1" s="178"/>
      <c r="H1" s="178"/>
      <c r="I1" s="178"/>
      <c r="J1" s="178"/>
      <c r="K1" s="178"/>
      <c r="L1" s="178"/>
      <c r="M1" s="178"/>
      <c r="N1" s="178"/>
      <c r="O1" s="178"/>
      <c r="P1" s="34" t="s">
        <v>58</v>
      </c>
    </row>
    <row r="2" spans="1:19" s="36" customFormat="1" ht="13">
      <c r="A2" s="36" t="s">
        <v>89</v>
      </c>
      <c r="F2" s="37"/>
      <c r="P2" s="38"/>
    </row>
    <row r="3" spans="1:19" s="36" customFormat="1" ht="22.5" customHeight="1">
      <c r="A3" s="39" t="s">
        <v>31</v>
      </c>
      <c r="B3" s="166"/>
      <c r="C3" s="167"/>
      <c r="D3" s="167"/>
      <c r="E3" s="168"/>
      <c r="F3" s="40"/>
      <c r="G3" s="40"/>
      <c r="H3" s="40"/>
      <c r="I3" s="40"/>
      <c r="J3" s="40"/>
      <c r="K3" s="40"/>
      <c r="L3" s="40"/>
      <c r="M3" s="41"/>
      <c r="N3" s="40" t="s">
        <v>148</v>
      </c>
      <c r="O3" s="40"/>
      <c r="P3" s="18" t="str">
        <f>IF(COUNTIF(P33:R154,"NG"),"要修正！","クリア ! ")</f>
        <v xml:space="preserve">クリア ! </v>
      </c>
      <c r="Q3" s="36" t="s">
        <v>113</v>
      </c>
      <c r="S3" s="38"/>
    </row>
    <row r="4" spans="1:19" s="36" customFormat="1" ht="22.5" customHeight="1">
      <c r="A4" s="39" t="s">
        <v>30</v>
      </c>
      <c r="B4" s="166"/>
      <c r="C4" s="167"/>
      <c r="D4" s="167"/>
      <c r="E4" s="168"/>
      <c r="F4" s="40"/>
      <c r="G4" s="40"/>
      <c r="H4" s="40"/>
      <c r="I4" s="40"/>
      <c r="J4" s="40"/>
      <c r="K4" s="40"/>
      <c r="L4" s="40"/>
      <c r="M4" s="42"/>
      <c r="N4" s="40" t="s">
        <v>145</v>
      </c>
      <c r="O4" s="40"/>
      <c r="P4" s="169" t="str">
        <f>IF(P3="要修正！","※「クリア！」になるようNG箇所を修正してください。","")</f>
        <v/>
      </c>
    </row>
    <row r="5" spans="1:19" s="36" customFormat="1" ht="22.5" customHeight="1">
      <c r="A5" s="39" t="s">
        <v>32</v>
      </c>
      <c r="B5" s="171"/>
      <c r="C5" s="167"/>
      <c r="D5" s="167"/>
      <c r="E5" s="168"/>
      <c r="F5" s="40"/>
      <c r="G5" s="40"/>
      <c r="H5" s="40"/>
      <c r="I5" s="40"/>
      <c r="J5" s="40"/>
      <c r="K5" s="40"/>
      <c r="L5" s="40"/>
      <c r="M5" s="43"/>
      <c r="N5" s="40" t="s">
        <v>146</v>
      </c>
      <c r="O5" s="40"/>
      <c r="P5" s="170"/>
    </row>
    <row r="6" spans="1:19" s="36" customFormat="1" ht="22.5" customHeight="1">
      <c r="A6" s="39" t="s">
        <v>33</v>
      </c>
      <c r="B6" s="166"/>
      <c r="C6" s="167"/>
      <c r="D6" s="167"/>
      <c r="E6" s="168"/>
      <c r="F6" s="40"/>
      <c r="G6" s="40"/>
      <c r="H6" s="40"/>
      <c r="I6" s="40"/>
      <c r="J6" s="40"/>
      <c r="K6" s="40"/>
      <c r="L6" s="40"/>
      <c r="M6" s="44"/>
      <c r="N6" s="40" t="s">
        <v>147</v>
      </c>
      <c r="O6" s="40"/>
      <c r="P6" s="45"/>
      <c r="Q6" s="46"/>
    </row>
    <row r="7" spans="1:19" s="36" customFormat="1" ht="22.5" customHeight="1">
      <c r="E7" s="47"/>
      <c r="F7" s="47"/>
      <c r="G7" s="47"/>
      <c r="H7" s="47"/>
      <c r="I7" s="47"/>
      <c r="J7" s="47"/>
      <c r="K7" s="47"/>
      <c r="L7" s="47"/>
      <c r="M7" s="47"/>
      <c r="N7" s="47"/>
      <c r="O7" s="47"/>
      <c r="P7" s="45"/>
      <c r="Q7" s="46"/>
    </row>
    <row r="8" spans="1:19" ht="22.5" customHeight="1">
      <c r="A8" s="48" t="s">
        <v>144</v>
      </c>
    </row>
    <row r="9" spans="1:19" ht="22.5" customHeight="1">
      <c r="F9" s="139" t="s">
        <v>170</v>
      </c>
      <c r="G9" s="139"/>
      <c r="H9" s="139"/>
      <c r="I9" s="139"/>
      <c r="J9" s="139" t="s">
        <v>235</v>
      </c>
      <c r="K9" s="139"/>
      <c r="L9" s="139"/>
    </row>
    <row r="10" spans="1:19" s="17" customFormat="1" ht="22.5" customHeight="1">
      <c r="A10" s="50" t="s">
        <v>118</v>
      </c>
      <c r="B10" s="50" t="s">
        <v>139</v>
      </c>
      <c r="C10" s="50" t="s">
        <v>197</v>
      </c>
      <c r="D10" s="50" t="s">
        <v>119</v>
      </c>
      <c r="E10" s="50" t="s">
        <v>6</v>
      </c>
      <c r="F10" s="53" t="s">
        <v>275</v>
      </c>
      <c r="G10" s="53" t="s">
        <v>276</v>
      </c>
      <c r="H10" s="51" t="s">
        <v>277</v>
      </c>
      <c r="I10" s="96" t="s">
        <v>150</v>
      </c>
      <c r="J10" s="51" t="s">
        <v>278</v>
      </c>
      <c r="K10" s="52" t="s">
        <v>279</v>
      </c>
      <c r="L10" s="96" t="s">
        <v>149</v>
      </c>
      <c r="M10" s="136" t="s">
        <v>243</v>
      </c>
      <c r="N10" s="136"/>
      <c r="O10" s="142"/>
      <c r="P10" s="50" t="s">
        <v>250</v>
      </c>
      <c r="Q10" s="86" t="s">
        <v>119</v>
      </c>
      <c r="S10" s="48"/>
    </row>
    <row r="11" spans="1:19" s="17" customFormat="1" ht="22.5" customHeight="1">
      <c r="A11" s="50">
        <v>1</v>
      </c>
      <c r="B11" s="54"/>
      <c r="C11" s="55"/>
      <c r="D11" s="56"/>
      <c r="E11" s="30"/>
      <c r="F11" s="6"/>
      <c r="G11" s="6"/>
      <c r="H11" s="26">
        <f>G11-F11</f>
        <v>0</v>
      </c>
      <c r="I11" s="57"/>
      <c r="J11" s="58"/>
      <c r="K11" s="25">
        <f>J11-F11</f>
        <v>0</v>
      </c>
      <c r="L11" s="59"/>
      <c r="M11" s="172"/>
      <c r="N11" s="172"/>
      <c r="O11" s="173"/>
      <c r="P11" s="60" t="s">
        <v>252</v>
      </c>
      <c r="Q11" s="91" t="s">
        <v>156</v>
      </c>
      <c r="S11" s="48"/>
    </row>
    <row r="12" spans="1:19" s="17" customFormat="1" ht="22.5" customHeight="1">
      <c r="A12" s="50">
        <v>2</v>
      </c>
      <c r="B12" s="54"/>
      <c r="C12" s="55"/>
      <c r="D12" s="56"/>
      <c r="E12" s="30"/>
      <c r="F12" s="6"/>
      <c r="G12" s="6"/>
      <c r="H12" s="26">
        <f t="shared" ref="H12:H25" si="0">G12-F12</f>
        <v>0</v>
      </c>
      <c r="I12" s="57"/>
      <c r="J12" s="58"/>
      <c r="K12" s="25">
        <f t="shared" ref="K12:K25" si="1">J12-F12</f>
        <v>0</v>
      </c>
      <c r="L12" s="59"/>
      <c r="M12" s="172"/>
      <c r="N12" s="172"/>
      <c r="O12" s="173"/>
      <c r="P12" s="60" t="s">
        <v>251</v>
      </c>
      <c r="Q12" s="91" t="s">
        <v>158</v>
      </c>
      <c r="S12" s="48"/>
    </row>
    <row r="13" spans="1:19" s="17" customFormat="1" ht="22.5" customHeight="1">
      <c r="A13" s="50">
        <v>3</v>
      </c>
      <c r="B13" s="54"/>
      <c r="C13" s="55"/>
      <c r="D13" s="56"/>
      <c r="E13" s="30"/>
      <c r="F13" s="6"/>
      <c r="G13" s="6"/>
      <c r="H13" s="26">
        <f t="shared" si="0"/>
        <v>0</v>
      </c>
      <c r="I13" s="57"/>
      <c r="J13" s="58"/>
      <c r="K13" s="25">
        <f t="shared" si="1"/>
        <v>0</v>
      </c>
      <c r="L13" s="59"/>
      <c r="M13" s="172"/>
      <c r="N13" s="172"/>
      <c r="O13" s="173"/>
      <c r="P13" s="60" t="s">
        <v>253</v>
      </c>
      <c r="Q13" s="91" t="s">
        <v>157</v>
      </c>
      <c r="S13" s="48"/>
    </row>
    <row r="14" spans="1:19" s="17" customFormat="1" ht="22.5" customHeight="1">
      <c r="A14" s="50">
        <v>4</v>
      </c>
      <c r="B14" s="54"/>
      <c r="C14" s="55"/>
      <c r="D14" s="56"/>
      <c r="E14" s="30"/>
      <c r="F14" s="6"/>
      <c r="G14" s="6"/>
      <c r="H14" s="26">
        <f t="shared" si="0"/>
        <v>0</v>
      </c>
      <c r="I14" s="57"/>
      <c r="J14" s="58"/>
      <c r="K14" s="25">
        <f t="shared" si="1"/>
        <v>0</v>
      </c>
      <c r="L14" s="59"/>
      <c r="M14" s="172"/>
      <c r="N14" s="172"/>
      <c r="O14" s="173"/>
      <c r="P14" s="60" t="s">
        <v>254</v>
      </c>
      <c r="S14" s="48"/>
    </row>
    <row r="15" spans="1:19" s="17" customFormat="1" ht="22.5" customHeight="1">
      <c r="A15" s="50">
        <v>5</v>
      </c>
      <c r="B15" s="54"/>
      <c r="C15" s="55"/>
      <c r="D15" s="56"/>
      <c r="E15" s="30"/>
      <c r="F15" s="6"/>
      <c r="G15" s="6"/>
      <c r="H15" s="26">
        <f t="shared" si="0"/>
        <v>0</v>
      </c>
      <c r="I15" s="57"/>
      <c r="J15" s="58"/>
      <c r="K15" s="25">
        <f t="shared" si="1"/>
        <v>0</v>
      </c>
      <c r="L15" s="59"/>
      <c r="M15" s="172"/>
      <c r="N15" s="172"/>
      <c r="O15" s="173"/>
      <c r="P15" s="60" t="s">
        <v>255</v>
      </c>
      <c r="Q15" s="61"/>
      <c r="S15" s="48"/>
    </row>
    <row r="16" spans="1:19" s="17" customFormat="1" ht="22.5" customHeight="1">
      <c r="A16" s="50">
        <v>6</v>
      </c>
      <c r="B16" s="54"/>
      <c r="C16" s="55"/>
      <c r="D16" s="56"/>
      <c r="E16" s="30"/>
      <c r="F16" s="6"/>
      <c r="G16" s="62"/>
      <c r="H16" s="26">
        <f t="shared" si="0"/>
        <v>0</v>
      </c>
      <c r="I16" s="57"/>
      <c r="J16" s="58"/>
      <c r="K16" s="25">
        <f t="shared" si="1"/>
        <v>0</v>
      </c>
      <c r="L16" s="59"/>
      <c r="M16" s="172"/>
      <c r="N16" s="172"/>
      <c r="O16" s="173"/>
      <c r="P16" s="60" t="s">
        <v>256</v>
      </c>
      <c r="Q16" s="61"/>
      <c r="S16" s="48"/>
    </row>
    <row r="17" spans="1:22" s="17" customFormat="1" ht="22.5" customHeight="1">
      <c r="A17" s="50">
        <v>7</v>
      </c>
      <c r="B17" s="54"/>
      <c r="C17" s="55"/>
      <c r="D17" s="56"/>
      <c r="E17" s="30"/>
      <c r="F17" s="6"/>
      <c r="G17" s="6"/>
      <c r="H17" s="26">
        <f t="shared" si="0"/>
        <v>0</v>
      </c>
      <c r="I17" s="57"/>
      <c r="J17" s="58"/>
      <c r="K17" s="25">
        <f t="shared" si="1"/>
        <v>0</v>
      </c>
      <c r="L17" s="59"/>
      <c r="M17" s="172"/>
      <c r="N17" s="172"/>
      <c r="O17" s="173"/>
      <c r="P17" s="60" t="s">
        <v>257</v>
      </c>
      <c r="Q17" s="61"/>
      <c r="S17" s="48"/>
    </row>
    <row r="18" spans="1:22" s="17" customFormat="1" ht="22.5" customHeight="1">
      <c r="A18" s="50">
        <v>8</v>
      </c>
      <c r="B18" s="54"/>
      <c r="C18" s="55"/>
      <c r="D18" s="56"/>
      <c r="E18" s="30"/>
      <c r="F18" s="6"/>
      <c r="G18" s="6"/>
      <c r="H18" s="26">
        <f t="shared" si="0"/>
        <v>0</v>
      </c>
      <c r="I18" s="57"/>
      <c r="J18" s="58"/>
      <c r="K18" s="25">
        <f t="shared" si="1"/>
        <v>0</v>
      </c>
      <c r="L18" s="59"/>
      <c r="M18" s="172"/>
      <c r="N18" s="172"/>
      <c r="O18" s="173"/>
      <c r="P18" s="60" t="s">
        <v>258</v>
      </c>
      <c r="Q18" s="61"/>
      <c r="S18" s="48"/>
    </row>
    <row r="19" spans="1:22" ht="22.5" customHeight="1">
      <c r="A19" s="50">
        <v>9</v>
      </c>
      <c r="B19" s="54"/>
      <c r="C19" s="24"/>
      <c r="D19" s="56"/>
      <c r="E19" s="2"/>
      <c r="F19" s="31"/>
      <c r="G19" s="31"/>
      <c r="H19" s="26">
        <f t="shared" si="0"/>
        <v>0</v>
      </c>
      <c r="I19" s="19"/>
      <c r="J19" s="28"/>
      <c r="K19" s="25">
        <f t="shared" si="1"/>
        <v>0</v>
      </c>
      <c r="L19" s="23"/>
      <c r="M19" s="172"/>
      <c r="N19" s="172"/>
      <c r="O19" s="172"/>
      <c r="P19" s="17"/>
      <c r="Q19" s="61"/>
    </row>
    <row r="20" spans="1:22" ht="22.5" customHeight="1">
      <c r="A20" s="50">
        <v>10</v>
      </c>
      <c r="B20" s="54"/>
      <c r="C20" s="24"/>
      <c r="D20" s="56"/>
      <c r="E20" s="2"/>
      <c r="F20" s="31"/>
      <c r="G20" s="31"/>
      <c r="H20" s="26">
        <f t="shared" si="0"/>
        <v>0</v>
      </c>
      <c r="I20" s="19"/>
      <c r="J20" s="28"/>
      <c r="K20" s="25">
        <f t="shared" si="1"/>
        <v>0</v>
      </c>
      <c r="L20" s="23"/>
      <c r="M20" s="172"/>
      <c r="N20" s="172"/>
      <c r="O20" s="172"/>
      <c r="P20" s="17"/>
      <c r="Q20" s="61"/>
    </row>
    <row r="21" spans="1:22" ht="22.5" customHeight="1">
      <c r="A21" s="50">
        <v>11</v>
      </c>
      <c r="B21" s="54"/>
      <c r="C21" s="24"/>
      <c r="D21" s="56"/>
      <c r="E21" s="2"/>
      <c r="F21" s="31"/>
      <c r="G21" s="31"/>
      <c r="H21" s="26">
        <f t="shared" si="0"/>
        <v>0</v>
      </c>
      <c r="I21" s="19"/>
      <c r="J21" s="28"/>
      <c r="K21" s="25">
        <f t="shared" si="1"/>
        <v>0</v>
      </c>
      <c r="L21" s="23"/>
      <c r="M21" s="172"/>
      <c r="N21" s="172"/>
      <c r="O21" s="172"/>
      <c r="P21" s="17"/>
      <c r="Q21" s="61"/>
    </row>
    <row r="22" spans="1:22" ht="22.5" customHeight="1">
      <c r="A22" s="50">
        <v>12</v>
      </c>
      <c r="B22" s="54"/>
      <c r="C22" s="24"/>
      <c r="D22" s="56"/>
      <c r="E22" s="2"/>
      <c r="F22" s="31"/>
      <c r="G22" s="31"/>
      <c r="H22" s="26">
        <f t="shared" si="0"/>
        <v>0</v>
      </c>
      <c r="I22" s="19"/>
      <c r="J22" s="28"/>
      <c r="K22" s="25">
        <f t="shared" si="1"/>
        <v>0</v>
      </c>
      <c r="L22" s="23"/>
      <c r="M22" s="172"/>
      <c r="N22" s="172"/>
      <c r="O22" s="172"/>
      <c r="P22" s="17"/>
      <c r="Q22" s="61"/>
    </row>
    <row r="23" spans="1:22" ht="22.5" customHeight="1">
      <c r="A23" s="50">
        <v>13</v>
      </c>
      <c r="B23" s="54"/>
      <c r="C23" s="24"/>
      <c r="D23" s="56"/>
      <c r="E23" s="2"/>
      <c r="F23" s="31"/>
      <c r="G23" s="31"/>
      <c r="H23" s="26">
        <f t="shared" si="0"/>
        <v>0</v>
      </c>
      <c r="I23" s="19"/>
      <c r="J23" s="28"/>
      <c r="K23" s="25">
        <f t="shared" si="1"/>
        <v>0</v>
      </c>
      <c r="L23" s="23"/>
      <c r="M23" s="172"/>
      <c r="N23" s="172"/>
      <c r="O23" s="172"/>
      <c r="P23" s="17"/>
      <c r="Q23" s="61"/>
    </row>
    <row r="24" spans="1:22" ht="22.5" customHeight="1">
      <c r="A24" s="50">
        <v>14</v>
      </c>
      <c r="B24" s="54"/>
      <c r="C24" s="24"/>
      <c r="D24" s="56"/>
      <c r="E24" s="2"/>
      <c r="F24" s="31"/>
      <c r="G24" s="31"/>
      <c r="H24" s="26">
        <f t="shared" si="0"/>
        <v>0</v>
      </c>
      <c r="I24" s="19"/>
      <c r="J24" s="28"/>
      <c r="K24" s="25">
        <f t="shared" si="1"/>
        <v>0</v>
      </c>
      <c r="L24" s="23"/>
      <c r="M24" s="172"/>
      <c r="N24" s="172"/>
      <c r="O24" s="172"/>
      <c r="P24" s="17"/>
      <c r="Q24" s="61"/>
    </row>
    <row r="25" spans="1:22" ht="22.5" customHeight="1">
      <c r="A25" s="50">
        <v>15</v>
      </c>
      <c r="B25" s="54"/>
      <c r="C25" s="24"/>
      <c r="D25" s="56"/>
      <c r="E25" s="2"/>
      <c r="F25" s="31"/>
      <c r="G25" s="31"/>
      <c r="H25" s="26">
        <f t="shared" si="0"/>
        <v>0</v>
      </c>
      <c r="I25" s="19"/>
      <c r="J25" s="28"/>
      <c r="K25" s="25">
        <f t="shared" si="1"/>
        <v>0</v>
      </c>
      <c r="L25" s="23"/>
      <c r="M25" s="172"/>
      <c r="N25" s="172"/>
      <c r="O25" s="172"/>
      <c r="P25" s="17"/>
      <c r="Q25" s="61"/>
    </row>
    <row r="26" spans="1:22" ht="22.5" customHeight="1">
      <c r="A26" s="50" t="s">
        <v>0</v>
      </c>
      <c r="B26" s="63"/>
      <c r="C26" s="25">
        <f>SUM(C11:C25)</f>
        <v>0</v>
      </c>
      <c r="D26" s="64"/>
      <c r="E26" s="50" t="s">
        <v>233</v>
      </c>
      <c r="F26" s="27">
        <f>SUMIF(D11:D25,"野菜",F11:F25)+SUMIF(D11:D25,"果樹",F11:F25)</f>
        <v>0</v>
      </c>
      <c r="G26" s="27">
        <f>SUMIF(D11:D25,"野菜",G11:G25)+SUMIF(D11:D25,"果樹",G11:G25)</f>
        <v>0</v>
      </c>
      <c r="H26" s="27">
        <f>SUMIF(D11:D25,"野菜",H11:H25)+SUMIF(D11:D25,"果樹",H11:H25)</f>
        <v>0</v>
      </c>
      <c r="I26" s="101" t="str">
        <f>IFERROR(ROUND((H26/F26)*100,1),"")</f>
        <v/>
      </c>
      <c r="J26" s="25">
        <f>SUMIF(D11:D25,"野菜",J11:J25)+SUMIF(D11:D25,"果樹",J11:J25)</f>
        <v>0</v>
      </c>
      <c r="K26" s="25">
        <f>SUMIF(D11:D25,"野菜",K11:K25)+SUMIF(D11:D25,"果樹",K11:K25)</f>
        <v>0</v>
      </c>
      <c r="L26" s="99" t="str">
        <f>IFERROR(ROUND((K26/F26)*100,1),"")</f>
        <v/>
      </c>
      <c r="N26" s="179"/>
      <c r="O26" s="179"/>
      <c r="P26" s="48"/>
    </row>
    <row r="27" spans="1:22" ht="22.5" customHeight="1">
      <c r="A27" s="17"/>
      <c r="B27" s="17"/>
      <c r="C27" s="17" t="s">
        <v>236</v>
      </c>
      <c r="D27" s="56"/>
      <c r="E27" s="50" t="s">
        <v>157</v>
      </c>
      <c r="F27" s="27">
        <f>SUMIF(D10:D24,"花き",F10:F24)</f>
        <v>0</v>
      </c>
      <c r="G27" s="27">
        <f>SUMIF(D10:D24,"花き",G10:G24)</f>
        <v>0</v>
      </c>
      <c r="H27" s="27">
        <f>SUMIF(D10:D24,"花き",H10:H24)</f>
        <v>0</v>
      </c>
      <c r="I27" s="101" t="str">
        <f>IFERROR(ROUND((H27/F27)*100,1),"")</f>
        <v/>
      </c>
      <c r="J27" s="25">
        <f>SUMIF(D10:D25,"花き",J10:J25)</f>
        <v>0</v>
      </c>
      <c r="K27" s="25">
        <f>SUMIF(D10:D24,"花き",K10:K24)</f>
        <v>0</v>
      </c>
      <c r="L27" s="99" t="str">
        <f>IFERROR(ROUND((K27/F27)*100,1),"")</f>
        <v/>
      </c>
      <c r="N27" s="17"/>
      <c r="O27" s="17"/>
      <c r="P27" s="48"/>
    </row>
    <row r="28" spans="1:22" ht="22.5" customHeight="1">
      <c r="A28" s="17"/>
      <c r="B28" s="17"/>
      <c r="C28" s="17"/>
      <c r="D28" s="65"/>
      <c r="E28" s="65"/>
      <c r="F28" s="65"/>
      <c r="G28" s="65"/>
      <c r="H28" s="65"/>
      <c r="I28" s="65"/>
      <c r="J28" s="65"/>
      <c r="K28" s="65"/>
      <c r="L28" s="65"/>
      <c r="M28" s="17"/>
      <c r="N28" s="17"/>
      <c r="O28" s="17"/>
      <c r="P28" s="48"/>
    </row>
    <row r="29" spans="1:22" ht="22.5" customHeight="1">
      <c r="A29" s="94" t="s">
        <v>124</v>
      </c>
      <c r="P29" s="48"/>
    </row>
    <row r="30" spans="1:22" ht="22.5" customHeight="1">
      <c r="A30" s="66" t="s">
        <v>125</v>
      </c>
      <c r="C30" s="67"/>
      <c r="P30" s="48"/>
    </row>
    <row r="31" spans="1:22" s="61" customFormat="1" ht="22.5" customHeight="1">
      <c r="A31" s="162" t="s">
        <v>217</v>
      </c>
      <c r="B31" s="160" t="s">
        <v>67</v>
      </c>
      <c r="C31" s="150" t="s">
        <v>286</v>
      </c>
      <c r="D31" s="150"/>
      <c r="E31" s="150"/>
      <c r="F31" s="150"/>
      <c r="G31" s="160" t="s">
        <v>38</v>
      </c>
      <c r="H31" s="144" t="s">
        <v>47</v>
      </c>
      <c r="I31" s="145"/>
      <c r="J31" s="145"/>
      <c r="K31" s="146"/>
      <c r="L31" s="144" t="s">
        <v>216</v>
      </c>
      <c r="M31" s="145"/>
      <c r="N31" s="145"/>
      <c r="O31" s="146"/>
      <c r="P31" s="48" t="s">
        <v>96</v>
      </c>
      <c r="Q31" s="48" t="s">
        <v>96</v>
      </c>
      <c r="S31" s="48"/>
    </row>
    <row r="32" spans="1:22" s="70" customFormat="1" ht="22.5" customHeight="1">
      <c r="A32" s="161"/>
      <c r="B32" s="161"/>
      <c r="C32" s="68" t="s">
        <v>215</v>
      </c>
      <c r="D32" s="150" t="s">
        <v>120</v>
      </c>
      <c r="E32" s="150"/>
      <c r="F32" s="68" t="s">
        <v>15</v>
      </c>
      <c r="G32" s="161"/>
      <c r="H32" s="69" t="s">
        <v>29</v>
      </c>
      <c r="I32" s="69" t="s">
        <v>28</v>
      </c>
      <c r="J32" s="68" t="s">
        <v>18</v>
      </c>
      <c r="K32" s="68" t="s">
        <v>19</v>
      </c>
      <c r="L32" s="53" t="s">
        <v>109</v>
      </c>
      <c r="M32" s="53" t="s">
        <v>110</v>
      </c>
      <c r="N32" s="53" t="s">
        <v>111</v>
      </c>
      <c r="O32" s="53" t="s">
        <v>112</v>
      </c>
      <c r="P32" s="70" t="s">
        <v>104</v>
      </c>
      <c r="Q32" s="70" t="s">
        <v>116</v>
      </c>
      <c r="R32" s="70" t="s">
        <v>115</v>
      </c>
      <c r="S32" s="48"/>
      <c r="T32" s="71" t="s">
        <v>67</v>
      </c>
      <c r="U32" s="98" t="s">
        <v>153</v>
      </c>
      <c r="V32" s="61"/>
    </row>
    <row r="33" spans="1:22" ht="22.5" customHeight="1">
      <c r="A33" s="6"/>
      <c r="B33" s="9"/>
      <c r="C33" s="72"/>
      <c r="D33" s="152"/>
      <c r="E33" s="152"/>
      <c r="F33" s="15"/>
      <c r="G33" s="7"/>
      <c r="H33" s="6"/>
      <c r="I33" s="21"/>
      <c r="J33" s="7" t="s">
        <v>1</v>
      </c>
      <c r="K33" s="8" t="s">
        <v>1</v>
      </c>
      <c r="L33" s="1"/>
      <c r="M33" s="1"/>
      <c r="N33" s="1"/>
      <c r="O33" s="20">
        <f>L33-(M33+N33)</f>
        <v>0</v>
      </c>
      <c r="P33" s="29" t="str">
        <f>IF(OR(G33="新規",G33="追加",G33=""),"OK",(IF(AND(H33="",I33=""),"NG","OK")))</f>
        <v>OK</v>
      </c>
      <c r="Q33" s="10" t="str">
        <f>IF(OR(G33="新規",G33="追加",G33=""),"OK",(IF(OR(AND(J33="",K33=""),AND(J33="",K33="□"),AND(J33="□",K33=""),AND(J33="□",K33="□")),"NG","OK")))</f>
        <v>OK</v>
      </c>
      <c r="R33" s="10" t="str">
        <f>IF(OR(AND(C33&lt;&gt;"",D33&lt;&gt;"",F33&lt;&gt;"",G33&lt;&gt;""),(C33="")),"OK","NG")</f>
        <v>OK</v>
      </c>
      <c r="T33" s="71" t="s">
        <v>65</v>
      </c>
      <c r="U33" s="74" t="s">
        <v>154</v>
      </c>
      <c r="V33" s="61"/>
    </row>
    <row r="34" spans="1:22" ht="22.5" customHeight="1">
      <c r="A34" s="6"/>
      <c r="B34" s="9"/>
      <c r="C34" s="72"/>
      <c r="D34" s="152"/>
      <c r="E34" s="152"/>
      <c r="F34" s="15"/>
      <c r="G34" s="7"/>
      <c r="H34" s="6"/>
      <c r="I34" s="21"/>
      <c r="J34" s="7" t="s">
        <v>1</v>
      </c>
      <c r="K34" s="8" t="s">
        <v>1</v>
      </c>
      <c r="L34" s="1"/>
      <c r="M34" s="1"/>
      <c r="N34" s="1"/>
      <c r="O34" s="20">
        <f t="shared" ref="O34:O39" si="2">L34-(M34+N34)</f>
        <v>0</v>
      </c>
      <c r="P34" s="29" t="str">
        <f t="shared" ref="P34:P39" si="3">IF(OR(G34="新規",G34="追加",G34=""),"OK",(IF(AND(H34="",I34=""),"NG","OK")))</f>
        <v>OK</v>
      </c>
      <c r="Q34" s="10" t="str">
        <f t="shared" ref="Q34:Q39" si="4">IF(OR(G34="新規",G34="追加",G34=""),"OK",(IF(OR(AND(J34="",K34=""),AND(J34="",K34="□"),AND(J34="□",K34=""),AND(J34="□",K34="□")),"NG","OK")))</f>
        <v>OK</v>
      </c>
      <c r="R34" s="10" t="str">
        <f t="shared" ref="R34:R39" si="5">IF(OR(AND(C34&lt;&gt;"",D34&lt;&gt;"",F34&lt;&gt;"",G34&lt;&gt;""),(C34="")),"OK","NG")</f>
        <v>OK</v>
      </c>
      <c r="T34" s="97" t="s">
        <v>66</v>
      </c>
      <c r="U34" s="75" t="s">
        <v>155</v>
      </c>
      <c r="V34" s="61"/>
    </row>
    <row r="35" spans="1:22" ht="22.5" customHeight="1">
      <c r="A35" s="6"/>
      <c r="B35" s="9"/>
      <c r="C35" s="72"/>
      <c r="D35" s="152"/>
      <c r="E35" s="152"/>
      <c r="F35" s="15"/>
      <c r="G35" s="7"/>
      <c r="H35" s="6"/>
      <c r="I35" s="21"/>
      <c r="J35" s="7" t="s">
        <v>1</v>
      </c>
      <c r="K35" s="8" t="s">
        <v>1</v>
      </c>
      <c r="L35" s="1"/>
      <c r="M35" s="1"/>
      <c r="N35" s="1"/>
      <c r="O35" s="20">
        <f t="shared" si="2"/>
        <v>0</v>
      </c>
      <c r="P35" s="29" t="str">
        <f t="shared" si="3"/>
        <v>OK</v>
      </c>
      <c r="Q35" s="10" t="str">
        <f t="shared" si="4"/>
        <v>OK</v>
      </c>
      <c r="R35" s="10" t="str">
        <f t="shared" si="5"/>
        <v>OK</v>
      </c>
      <c r="T35" s="94"/>
      <c r="U35" s="75" t="s">
        <v>214</v>
      </c>
      <c r="V35" s="61"/>
    </row>
    <row r="36" spans="1:22" ht="22.5" customHeight="1">
      <c r="A36" s="6"/>
      <c r="B36" s="9"/>
      <c r="C36" s="72"/>
      <c r="D36" s="152"/>
      <c r="E36" s="152"/>
      <c r="F36" s="15"/>
      <c r="G36" s="7"/>
      <c r="H36" s="6"/>
      <c r="I36" s="21"/>
      <c r="J36" s="7" t="s">
        <v>1</v>
      </c>
      <c r="K36" s="8" t="s">
        <v>1</v>
      </c>
      <c r="L36" s="1"/>
      <c r="M36" s="1"/>
      <c r="N36" s="1"/>
      <c r="O36" s="20">
        <f t="shared" si="2"/>
        <v>0</v>
      </c>
      <c r="P36" s="29" t="str">
        <f t="shared" si="3"/>
        <v>OK</v>
      </c>
      <c r="Q36" s="10" t="str">
        <f t="shared" si="4"/>
        <v>OK</v>
      </c>
      <c r="R36" s="10" t="str">
        <f t="shared" si="5"/>
        <v>OK</v>
      </c>
      <c r="T36" s="94"/>
      <c r="U36" s="92" t="s">
        <v>13</v>
      </c>
      <c r="V36" s="61"/>
    </row>
    <row r="37" spans="1:22" ht="22.5" customHeight="1">
      <c r="A37" s="6"/>
      <c r="B37" s="9"/>
      <c r="C37" s="72"/>
      <c r="D37" s="152"/>
      <c r="E37" s="152"/>
      <c r="F37" s="16"/>
      <c r="G37" s="7"/>
      <c r="H37" s="6"/>
      <c r="I37" s="21"/>
      <c r="J37" s="7" t="s">
        <v>1</v>
      </c>
      <c r="K37" s="8" t="s">
        <v>1</v>
      </c>
      <c r="L37" s="1"/>
      <c r="M37" s="1"/>
      <c r="N37" s="1"/>
      <c r="O37" s="20">
        <f t="shared" si="2"/>
        <v>0</v>
      </c>
      <c r="P37" s="29" t="str">
        <f t="shared" si="3"/>
        <v>OK</v>
      </c>
      <c r="Q37" s="10" t="str">
        <f t="shared" si="4"/>
        <v>OK</v>
      </c>
      <c r="R37" s="10" t="str">
        <f t="shared" si="5"/>
        <v>OK</v>
      </c>
    </row>
    <row r="38" spans="1:22" ht="22.5" customHeight="1">
      <c r="A38" s="6"/>
      <c r="B38" s="9"/>
      <c r="C38" s="72"/>
      <c r="D38" s="152"/>
      <c r="E38" s="152"/>
      <c r="F38" s="15"/>
      <c r="G38" s="7"/>
      <c r="H38" s="6"/>
      <c r="I38" s="21"/>
      <c r="J38" s="7" t="s">
        <v>1</v>
      </c>
      <c r="K38" s="8" t="s">
        <v>1</v>
      </c>
      <c r="L38" s="1"/>
      <c r="M38" s="1"/>
      <c r="N38" s="1"/>
      <c r="O38" s="20">
        <f t="shared" si="2"/>
        <v>0</v>
      </c>
      <c r="P38" s="29" t="str">
        <f t="shared" si="3"/>
        <v>OK</v>
      </c>
      <c r="Q38" s="10" t="str">
        <f t="shared" si="4"/>
        <v>OK</v>
      </c>
      <c r="R38" s="10" t="str">
        <f t="shared" si="5"/>
        <v>OK</v>
      </c>
    </row>
    <row r="39" spans="1:22" ht="22.5" customHeight="1">
      <c r="A39" s="6"/>
      <c r="B39" s="9"/>
      <c r="C39" s="72"/>
      <c r="D39" s="152"/>
      <c r="E39" s="152"/>
      <c r="F39" s="15"/>
      <c r="G39" s="7"/>
      <c r="H39" s="6"/>
      <c r="I39" s="21"/>
      <c r="J39" s="7" t="s">
        <v>1</v>
      </c>
      <c r="K39" s="8" t="s">
        <v>1</v>
      </c>
      <c r="L39" s="1"/>
      <c r="M39" s="1"/>
      <c r="N39" s="1"/>
      <c r="O39" s="20">
        <f t="shared" si="2"/>
        <v>0</v>
      </c>
      <c r="P39" s="29" t="str">
        <f t="shared" si="3"/>
        <v>OK</v>
      </c>
      <c r="Q39" s="10" t="str">
        <f t="shared" si="4"/>
        <v>OK</v>
      </c>
      <c r="R39" s="10" t="str">
        <f t="shared" si="5"/>
        <v>OK</v>
      </c>
    </row>
    <row r="40" spans="1:22" ht="22.5" customHeight="1">
      <c r="A40" s="12"/>
      <c r="B40" s="13"/>
      <c r="C40" s="14"/>
      <c r="D40" s="13"/>
      <c r="E40" s="14"/>
      <c r="F40" s="14"/>
      <c r="G40" s="13"/>
      <c r="H40" s="13"/>
      <c r="I40" s="12"/>
      <c r="J40" s="12"/>
      <c r="K40" s="68" t="s">
        <v>137</v>
      </c>
      <c r="L40" s="27">
        <f>SUM(L33:L39)</f>
        <v>0</v>
      </c>
      <c r="M40" s="27">
        <f t="shared" ref="M40:N40" si="6">SUM(M33:M39)</f>
        <v>0</v>
      </c>
      <c r="N40" s="27">
        <f t="shared" si="6"/>
        <v>0</v>
      </c>
      <c r="O40" s="27">
        <f>L40-(M40+N40)</f>
        <v>0</v>
      </c>
      <c r="P40" s="76"/>
      <c r="Q40" s="77"/>
      <c r="R40" s="77"/>
    </row>
    <row r="41" spans="1:22" ht="22.5" customHeight="1">
      <c r="A41" s="48" t="s">
        <v>126</v>
      </c>
      <c r="B41" s="13"/>
      <c r="C41" s="14"/>
      <c r="D41" s="13"/>
      <c r="E41" s="14"/>
      <c r="F41" s="14"/>
      <c r="G41" s="13"/>
      <c r="H41" s="13"/>
      <c r="I41" s="12"/>
      <c r="J41" s="12"/>
      <c r="K41" s="12"/>
      <c r="L41" s="12"/>
      <c r="M41" s="12"/>
      <c r="N41" s="12"/>
      <c r="O41" s="12"/>
      <c r="P41" s="76"/>
      <c r="Q41" s="77"/>
      <c r="R41" s="77"/>
    </row>
    <row r="42" spans="1:22" ht="22.5" customHeight="1">
      <c r="A42" s="162" t="s">
        <v>217</v>
      </c>
      <c r="B42" s="160" t="s">
        <v>67</v>
      </c>
      <c r="C42" s="150" t="s">
        <v>286</v>
      </c>
      <c r="D42" s="150"/>
      <c r="E42" s="150"/>
      <c r="F42" s="150"/>
      <c r="G42" s="160" t="s">
        <v>38</v>
      </c>
      <c r="H42" s="144" t="s">
        <v>47</v>
      </c>
      <c r="I42" s="145"/>
      <c r="J42" s="145"/>
      <c r="K42" s="146"/>
      <c r="L42" s="144" t="s">
        <v>216</v>
      </c>
      <c r="M42" s="145"/>
      <c r="N42" s="145"/>
      <c r="O42" s="146"/>
      <c r="P42" s="48" t="s">
        <v>96</v>
      </c>
      <c r="Q42" s="48" t="s">
        <v>96</v>
      </c>
      <c r="R42" s="61"/>
    </row>
    <row r="43" spans="1:22" ht="22.5" customHeight="1">
      <c r="A43" s="161"/>
      <c r="B43" s="161"/>
      <c r="C43" s="68" t="s">
        <v>215</v>
      </c>
      <c r="D43" s="150" t="s">
        <v>120</v>
      </c>
      <c r="E43" s="150"/>
      <c r="F43" s="68" t="s">
        <v>15</v>
      </c>
      <c r="G43" s="161"/>
      <c r="H43" s="69" t="s">
        <v>29</v>
      </c>
      <c r="I43" s="69" t="s">
        <v>28</v>
      </c>
      <c r="J43" s="68" t="s">
        <v>18</v>
      </c>
      <c r="K43" s="68" t="s">
        <v>19</v>
      </c>
      <c r="L43" s="53" t="s">
        <v>109</v>
      </c>
      <c r="M43" s="53" t="s">
        <v>110</v>
      </c>
      <c r="N43" s="53" t="s">
        <v>111</v>
      </c>
      <c r="O43" s="53" t="s">
        <v>112</v>
      </c>
      <c r="P43" s="70" t="s">
        <v>104</v>
      </c>
      <c r="Q43" s="70" t="s">
        <v>116</v>
      </c>
      <c r="R43" s="70" t="s">
        <v>115</v>
      </c>
      <c r="T43" s="98" t="s">
        <v>153</v>
      </c>
    </row>
    <row r="44" spans="1:22" ht="22.5" customHeight="1">
      <c r="A44" s="6"/>
      <c r="B44" s="9"/>
      <c r="C44" s="72"/>
      <c r="D44" s="152"/>
      <c r="E44" s="152"/>
      <c r="F44" s="15"/>
      <c r="G44" s="7"/>
      <c r="H44" s="6"/>
      <c r="I44" s="21"/>
      <c r="J44" s="7" t="s">
        <v>1</v>
      </c>
      <c r="K44" s="8" t="s">
        <v>1</v>
      </c>
      <c r="L44" s="1"/>
      <c r="M44" s="1"/>
      <c r="N44" s="1"/>
      <c r="O44" s="20">
        <f>L44-(M44+N44)</f>
        <v>0</v>
      </c>
      <c r="P44" s="29" t="str">
        <f t="shared" ref="P44:P50" si="7">IF(OR(G44="新規",G44="追加",G44=""),"OK",(IF(AND(H44="",I44=""),"NG","OK")))</f>
        <v>OK</v>
      </c>
      <c r="Q44" s="10" t="str">
        <f t="shared" ref="Q44:Q50" si="8">IF(OR(G44="新規",G44="追加",G44=""),"OK",(IF(OR(AND(J44="",K44=""),AND(J44="",K44="□"),AND(J44="□",K44=""),AND(J44="□",K44="□")),"NG","OK")))</f>
        <v>OK</v>
      </c>
      <c r="R44" s="10" t="str">
        <f t="shared" ref="R44:R50" si="9">IF(OR(AND(C44&lt;&gt;"",D44&lt;&gt;"",F44&lt;&gt;"",G44&lt;&gt;""),(C44="")),"OK","NG")</f>
        <v>OK</v>
      </c>
      <c r="T44" s="78" t="s">
        <v>7</v>
      </c>
    </row>
    <row r="45" spans="1:22" ht="22.5" customHeight="1">
      <c r="A45" s="6"/>
      <c r="B45" s="9"/>
      <c r="C45" s="72"/>
      <c r="D45" s="152"/>
      <c r="E45" s="152"/>
      <c r="F45" s="15"/>
      <c r="G45" s="7"/>
      <c r="H45" s="6"/>
      <c r="I45" s="21"/>
      <c r="J45" s="7" t="s">
        <v>1</v>
      </c>
      <c r="K45" s="8" t="s">
        <v>1</v>
      </c>
      <c r="L45" s="1"/>
      <c r="M45" s="1"/>
      <c r="N45" s="1"/>
      <c r="O45" s="20">
        <f t="shared" ref="O45:O50" si="10">L45-(M45+N45)</f>
        <v>0</v>
      </c>
      <c r="P45" s="29" t="str">
        <f t="shared" si="7"/>
        <v>OK</v>
      </c>
      <c r="Q45" s="10" t="str">
        <f t="shared" si="8"/>
        <v>OK</v>
      </c>
      <c r="R45" s="10" t="str">
        <f t="shared" si="9"/>
        <v>OK</v>
      </c>
      <c r="T45" s="79" t="s">
        <v>214</v>
      </c>
    </row>
    <row r="46" spans="1:22" ht="22.5" customHeight="1">
      <c r="A46" s="6"/>
      <c r="B46" s="9"/>
      <c r="C46" s="72"/>
      <c r="D46" s="152"/>
      <c r="E46" s="152"/>
      <c r="F46" s="15"/>
      <c r="G46" s="7"/>
      <c r="H46" s="6"/>
      <c r="I46" s="21"/>
      <c r="J46" s="7" t="s">
        <v>1</v>
      </c>
      <c r="K46" s="8" t="s">
        <v>1</v>
      </c>
      <c r="L46" s="1"/>
      <c r="M46" s="1"/>
      <c r="N46" s="1"/>
      <c r="O46" s="20">
        <f t="shared" si="10"/>
        <v>0</v>
      </c>
      <c r="P46" s="29" t="str">
        <f t="shared" si="7"/>
        <v>OK</v>
      </c>
      <c r="Q46" s="10" t="str">
        <f t="shared" si="8"/>
        <v>OK</v>
      </c>
      <c r="R46" s="10" t="str">
        <f t="shared" si="9"/>
        <v>OK</v>
      </c>
      <c r="T46" s="80" t="s">
        <v>13</v>
      </c>
    </row>
    <row r="47" spans="1:22" ht="22.5" customHeight="1">
      <c r="A47" s="6"/>
      <c r="B47" s="9"/>
      <c r="C47" s="72"/>
      <c r="D47" s="152"/>
      <c r="E47" s="152"/>
      <c r="F47" s="15"/>
      <c r="G47" s="7"/>
      <c r="H47" s="6"/>
      <c r="I47" s="21"/>
      <c r="J47" s="7" t="s">
        <v>1</v>
      </c>
      <c r="K47" s="8" t="s">
        <v>1</v>
      </c>
      <c r="L47" s="1"/>
      <c r="M47" s="1"/>
      <c r="N47" s="1"/>
      <c r="O47" s="20">
        <f t="shared" si="10"/>
        <v>0</v>
      </c>
      <c r="P47" s="29" t="str">
        <f t="shared" si="7"/>
        <v>OK</v>
      </c>
      <c r="Q47" s="10" t="str">
        <f t="shared" si="8"/>
        <v>OK</v>
      </c>
      <c r="R47" s="10" t="str">
        <f t="shared" si="9"/>
        <v>OK</v>
      </c>
    </row>
    <row r="48" spans="1:22" ht="22.5" customHeight="1">
      <c r="A48" s="6"/>
      <c r="B48" s="9"/>
      <c r="C48" s="72"/>
      <c r="D48" s="152"/>
      <c r="E48" s="152"/>
      <c r="F48" s="16"/>
      <c r="G48" s="7"/>
      <c r="H48" s="6"/>
      <c r="I48" s="21"/>
      <c r="J48" s="7" t="s">
        <v>1</v>
      </c>
      <c r="K48" s="8" t="s">
        <v>1</v>
      </c>
      <c r="L48" s="1"/>
      <c r="M48" s="1"/>
      <c r="N48" s="1"/>
      <c r="O48" s="20">
        <f t="shared" si="10"/>
        <v>0</v>
      </c>
      <c r="P48" s="29" t="str">
        <f t="shared" si="7"/>
        <v>OK</v>
      </c>
      <c r="Q48" s="10" t="str">
        <f t="shared" si="8"/>
        <v>OK</v>
      </c>
      <c r="R48" s="10" t="str">
        <f t="shared" si="9"/>
        <v>OK</v>
      </c>
    </row>
    <row r="49" spans="1:20" ht="22.5" customHeight="1">
      <c r="A49" s="6"/>
      <c r="B49" s="9"/>
      <c r="C49" s="72"/>
      <c r="D49" s="152"/>
      <c r="E49" s="152"/>
      <c r="F49" s="15"/>
      <c r="G49" s="7"/>
      <c r="H49" s="6"/>
      <c r="I49" s="21"/>
      <c r="J49" s="7" t="s">
        <v>1</v>
      </c>
      <c r="K49" s="8" t="s">
        <v>1</v>
      </c>
      <c r="L49" s="1"/>
      <c r="M49" s="1"/>
      <c r="N49" s="1"/>
      <c r="O49" s="20">
        <f t="shared" si="10"/>
        <v>0</v>
      </c>
      <c r="P49" s="29" t="str">
        <f t="shared" si="7"/>
        <v>OK</v>
      </c>
      <c r="Q49" s="10" t="str">
        <f t="shared" si="8"/>
        <v>OK</v>
      </c>
      <c r="R49" s="10" t="str">
        <f t="shared" si="9"/>
        <v>OK</v>
      </c>
    </row>
    <row r="50" spans="1:20" ht="22.5" customHeight="1">
      <c r="A50" s="6"/>
      <c r="B50" s="9"/>
      <c r="C50" s="72"/>
      <c r="D50" s="152"/>
      <c r="E50" s="152"/>
      <c r="F50" s="15"/>
      <c r="G50" s="7"/>
      <c r="H50" s="6"/>
      <c r="I50" s="21"/>
      <c r="J50" s="7" t="s">
        <v>1</v>
      </c>
      <c r="K50" s="8" t="s">
        <v>1</v>
      </c>
      <c r="L50" s="1"/>
      <c r="M50" s="1"/>
      <c r="N50" s="1"/>
      <c r="O50" s="20">
        <f t="shared" si="10"/>
        <v>0</v>
      </c>
      <c r="P50" s="29" t="str">
        <f t="shared" si="7"/>
        <v>OK</v>
      </c>
      <c r="Q50" s="10" t="str">
        <f t="shared" si="8"/>
        <v>OK</v>
      </c>
      <c r="R50" s="10" t="str">
        <f t="shared" si="9"/>
        <v>OK</v>
      </c>
    </row>
    <row r="51" spans="1:20" ht="22.5" customHeight="1">
      <c r="A51" s="12"/>
      <c r="B51" s="13"/>
      <c r="C51" s="14"/>
      <c r="D51" s="13"/>
      <c r="E51" s="14"/>
      <c r="F51" s="14"/>
      <c r="G51" s="13"/>
      <c r="H51" s="13"/>
      <c r="I51" s="12"/>
      <c r="J51" s="12"/>
      <c r="K51" s="68" t="s">
        <v>137</v>
      </c>
      <c r="L51" s="27">
        <f>SUM(L44:L50)</f>
        <v>0</v>
      </c>
      <c r="M51" s="27">
        <f t="shared" ref="M51:N51" si="11">SUM(M44:M50)</f>
        <v>0</v>
      </c>
      <c r="N51" s="27">
        <f t="shared" si="11"/>
        <v>0</v>
      </c>
      <c r="O51" s="27">
        <f>L51-(M51+N51)</f>
        <v>0</v>
      </c>
      <c r="P51" s="76"/>
      <c r="Q51" s="77"/>
      <c r="R51" s="77"/>
    </row>
    <row r="52" spans="1:20" ht="22.5" customHeight="1">
      <c r="A52" s="48" t="s">
        <v>129</v>
      </c>
      <c r="B52" s="13"/>
      <c r="C52" s="14"/>
      <c r="D52" s="13"/>
      <c r="E52" s="14"/>
      <c r="F52" s="14"/>
      <c r="G52" s="13"/>
      <c r="H52" s="13"/>
      <c r="I52" s="12"/>
      <c r="J52" s="12"/>
      <c r="K52" s="12"/>
      <c r="L52" s="12"/>
      <c r="M52" s="12"/>
      <c r="N52" s="12"/>
      <c r="O52" s="12"/>
      <c r="P52" s="76"/>
      <c r="Q52" s="77"/>
      <c r="R52" s="77"/>
    </row>
    <row r="53" spans="1:20" ht="22.5" customHeight="1">
      <c r="A53" s="162" t="s">
        <v>217</v>
      </c>
      <c r="B53" s="160" t="s">
        <v>67</v>
      </c>
      <c r="C53" s="150" t="s">
        <v>286</v>
      </c>
      <c r="D53" s="150"/>
      <c r="E53" s="150"/>
      <c r="F53" s="150"/>
      <c r="G53" s="160" t="s">
        <v>38</v>
      </c>
      <c r="H53" s="144" t="s">
        <v>47</v>
      </c>
      <c r="I53" s="145"/>
      <c r="J53" s="145"/>
      <c r="K53" s="146"/>
      <c r="L53" s="144" t="s">
        <v>216</v>
      </c>
      <c r="M53" s="145"/>
      <c r="N53" s="145"/>
      <c r="O53" s="146"/>
      <c r="P53" s="48" t="s">
        <v>96</v>
      </c>
      <c r="Q53" s="48" t="s">
        <v>96</v>
      </c>
      <c r="R53" s="61"/>
    </row>
    <row r="54" spans="1:20" ht="22.5" customHeight="1">
      <c r="A54" s="161"/>
      <c r="B54" s="161"/>
      <c r="C54" s="68" t="s">
        <v>215</v>
      </c>
      <c r="D54" s="150" t="s">
        <v>120</v>
      </c>
      <c r="E54" s="150"/>
      <c r="F54" s="68" t="s">
        <v>15</v>
      </c>
      <c r="G54" s="161"/>
      <c r="H54" s="69" t="s">
        <v>29</v>
      </c>
      <c r="I54" s="69" t="s">
        <v>28</v>
      </c>
      <c r="J54" s="68" t="s">
        <v>18</v>
      </c>
      <c r="K54" s="68" t="s">
        <v>19</v>
      </c>
      <c r="L54" s="53" t="s">
        <v>109</v>
      </c>
      <c r="M54" s="53" t="s">
        <v>110</v>
      </c>
      <c r="N54" s="53" t="s">
        <v>111</v>
      </c>
      <c r="O54" s="53" t="s">
        <v>112</v>
      </c>
      <c r="P54" s="70" t="s">
        <v>104</v>
      </c>
      <c r="Q54" s="70" t="s">
        <v>116</v>
      </c>
      <c r="R54" s="70" t="s">
        <v>115</v>
      </c>
      <c r="T54" s="98" t="s">
        <v>153</v>
      </c>
    </row>
    <row r="55" spans="1:20" ht="22.5" customHeight="1">
      <c r="A55" s="6"/>
      <c r="B55" s="9"/>
      <c r="C55" s="72"/>
      <c r="D55" s="152"/>
      <c r="E55" s="152"/>
      <c r="F55" s="15"/>
      <c r="G55" s="7"/>
      <c r="H55" s="6"/>
      <c r="I55" s="6"/>
      <c r="J55" s="7" t="s">
        <v>1</v>
      </c>
      <c r="K55" s="8" t="s">
        <v>1</v>
      </c>
      <c r="L55" s="1"/>
      <c r="M55" s="1"/>
      <c r="N55" s="1"/>
      <c r="O55" s="20">
        <f>L55-(M55+N55)</f>
        <v>0</v>
      </c>
      <c r="P55" s="29" t="str">
        <f t="shared" ref="P55:P61" si="12">IF(OR(G55="新規",G55="追加",G55=""),"OK",(IF(AND(H55="",I55=""),"NG","OK")))</f>
        <v>OK</v>
      </c>
      <c r="Q55" s="10" t="str">
        <f t="shared" ref="Q55:Q61" si="13">IF(OR(G55="新規",G55="追加",G55=""),"OK",(IF(OR(AND(J55="",K55=""),AND(J55="",K55="□"),AND(J55="□",K55=""),AND(J55="□",K55="□")),"NG","OK")))</f>
        <v>OK</v>
      </c>
      <c r="R55" s="10" t="str">
        <f>IF(OR(AND(C55&lt;&gt;"",D55&lt;&gt;"",F55&lt;&gt;"",G55&lt;&gt;""),(C55="")),"OK","NG")</f>
        <v>OK</v>
      </c>
      <c r="T55" s="78" t="s">
        <v>159</v>
      </c>
    </row>
    <row r="56" spans="1:20" ht="22.5" customHeight="1">
      <c r="A56" s="6"/>
      <c r="B56" s="9"/>
      <c r="C56" s="72"/>
      <c r="D56" s="152"/>
      <c r="E56" s="152"/>
      <c r="F56" s="15"/>
      <c r="G56" s="7"/>
      <c r="H56" s="6"/>
      <c r="I56" s="6"/>
      <c r="J56" s="7" t="s">
        <v>1</v>
      </c>
      <c r="K56" s="8" t="s">
        <v>1</v>
      </c>
      <c r="L56" s="1"/>
      <c r="M56" s="1"/>
      <c r="N56" s="1"/>
      <c r="O56" s="20">
        <f t="shared" ref="O56:O61" si="14">L56-(M56+N56)</f>
        <v>0</v>
      </c>
      <c r="P56" s="29" t="str">
        <f t="shared" si="12"/>
        <v>OK</v>
      </c>
      <c r="Q56" s="10" t="str">
        <f t="shared" si="13"/>
        <v>OK</v>
      </c>
      <c r="R56" s="10" t="str">
        <f t="shared" ref="R56:R61" si="15">IF(OR(AND(C56&lt;&gt;"",D56&lt;&gt;"",F56&lt;&gt;"",G56&lt;&gt;""),(C56="")),"OK","NG")</f>
        <v>OK</v>
      </c>
      <c r="T56" s="79" t="s">
        <v>162</v>
      </c>
    </row>
    <row r="57" spans="1:20" ht="22.5" customHeight="1">
      <c r="A57" s="6"/>
      <c r="B57" s="9"/>
      <c r="C57" s="72"/>
      <c r="D57" s="152"/>
      <c r="E57" s="152"/>
      <c r="F57" s="15"/>
      <c r="G57" s="7"/>
      <c r="H57" s="6"/>
      <c r="I57" s="6"/>
      <c r="J57" s="7" t="s">
        <v>1</v>
      </c>
      <c r="K57" s="8" t="s">
        <v>1</v>
      </c>
      <c r="L57" s="1"/>
      <c r="M57" s="1"/>
      <c r="N57" s="1"/>
      <c r="O57" s="20">
        <f t="shared" si="14"/>
        <v>0</v>
      </c>
      <c r="P57" s="29" t="str">
        <f t="shared" si="12"/>
        <v>OK</v>
      </c>
      <c r="Q57" s="10" t="str">
        <f t="shared" si="13"/>
        <v>OK</v>
      </c>
      <c r="R57" s="10" t="str">
        <f t="shared" si="15"/>
        <v>OK</v>
      </c>
      <c r="T57" s="81" t="s">
        <v>214</v>
      </c>
    </row>
    <row r="58" spans="1:20" ht="22.5" customHeight="1">
      <c r="A58" s="6"/>
      <c r="B58" s="9"/>
      <c r="C58" s="72"/>
      <c r="D58" s="152"/>
      <c r="E58" s="152"/>
      <c r="F58" s="15"/>
      <c r="G58" s="7"/>
      <c r="H58" s="6"/>
      <c r="I58" s="6"/>
      <c r="J58" s="7" t="s">
        <v>1</v>
      </c>
      <c r="K58" s="8" t="s">
        <v>1</v>
      </c>
      <c r="L58" s="1"/>
      <c r="M58" s="1"/>
      <c r="N58" s="1"/>
      <c r="O58" s="20">
        <f t="shared" si="14"/>
        <v>0</v>
      </c>
      <c r="P58" s="29" t="str">
        <f t="shared" si="12"/>
        <v>OK</v>
      </c>
      <c r="Q58" s="10" t="str">
        <f t="shared" si="13"/>
        <v>OK</v>
      </c>
      <c r="R58" s="10" t="str">
        <f t="shared" si="15"/>
        <v>OK</v>
      </c>
      <c r="T58" s="80" t="s">
        <v>13</v>
      </c>
    </row>
    <row r="59" spans="1:20" ht="22.5" customHeight="1">
      <c r="A59" s="6"/>
      <c r="B59" s="9"/>
      <c r="C59" s="72"/>
      <c r="D59" s="152"/>
      <c r="E59" s="152"/>
      <c r="F59" s="16"/>
      <c r="G59" s="7"/>
      <c r="H59" s="6"/>
      <c r="I59" s="6"/>
      <c r="J59" s="7" t="s">
        <v>1</v>
      </c>
      <c r="K59" s="8" t="s">
        <v>1</v>
      </c>
      <c r="L59" s="1"/>
      <c r="M59" s="1"/>
      <c r="N59" s="1"/>
      <c r="O59" s="20">
        <f t="shared" si="14"/>
        <v>0</v>
      </c>
      <c r="P59" s="29" t="str">
        <f t="shared" si="12"/>
        <v>OK</v>
      </c>
      <c r="Q59" s="10" t="str">
        <f t="shared" si="13"/>
        <v>OK</v>
      </c>
      <c r="R59" s="10" t="str">
        <f t="shared" si="15"/>
        <v>OK</v>
      </c>
    </row>
    <row r="60" spans="1:20" ht="22.5" customHeight="1">
      <c r="A60" s="6"/>
      <c r="B60" s="9"/>
      <c r="C60" s="72"/>
      <c r="D60" s="152"/>
      <c r="E60" s="152"/>
      <c r="F60" s="15"/>
      <c r="G60" s="7"/>
      <c r="H60" s="6"/>
      <c r="I60" s="6"/>
      <c r="J60" s="7" t="s">
        <v>1</v>
      </c>
      <c r="K60" s="8" t="s">
        <v>1</v>
      </c>
      <c r="L60" s="1"/>
      <c r="M60" s="1"/>
      <c r="N60" s="1"/>
      <c r="O60" s="20">
        <f t="shared" si="14"/>
        <v>0</v>
      </c>
      <c r="P60" s="29" t="str">
        <f t="shared" si="12"/>
        <v>OK</v>
      </c>
      <c r="Q60" s="10" t="str">
        <f t="shared" si="13"/>
        <v>OK</v>
      </c>
      <c r="R60" s="10" t="str">
        <f t="shared" si="15"/>
        <v>OK</v>
      </c>
    </row>
    <row r="61" spans="1:20" ht="22.5" customHeight="1">
      <c r="A61" s="6"/>
      <c r="B61" s="9"/>
      <c r="C61" s="72"/>
      <c r="D61" s="152"/>
      <c r="E61" s="152"/>
      <c r="F61" s="15"/>
      <c r="G61" s="7"/>
      <c r="H61" s="6"/>
      <c r="I61" s="6"/>
      <c r="J61" s="7" t="s">
        <v>1</v>
      </c>
      <c r="K61" s="8" t="s">
        <v>1</v>
      </c>
      <c r="L61" s="1"/>
      <c r="M61" s="1"/>
      <c r="N61" s="1"/>
      <c r="O61" s="20">
        <f t="shared" si="14"/>
        <v>0</v>
      </c>
      <c r="P61" s="29" t="str">
        <f t="shared" si="12"/>
        <v>OK</v>
      </c>
      <c r="Q61" s="10" t="str">
        <f t="shared" si="13"/>
        <v>OK</v>
      </c>
      <c r="R61" s="10" t="str">
        <f t="shared" si="15"/>
        <v>OK</v>
      </c>
    </row>
    <row r="62" spans="1:20" ht="22.5" customHeight="1">
      <c r="A62" s="12"/>
      <c r="B62" s="13"/>
      <c r="C62" s="14"/>
      <c r="D62" s="13"/>
      <c r="E62" s="14"/>
      <c r="F62" s="14"/>
      <c r="G62" s="13"/>
      <c r="H62" s="13"/>
      <c r="I62" s="12"/>
      <c r="J62" s="12"/>
      <c r="K62" s="68" t="s">
        <v>137</v>
      </c>
      <c r="L62" s="27">
        <f>SUM(L55:L61)</f>
        <v>0</v>
      </c>
      <c r="M62" s="27">
        <f t="shared" ref="M62:N62" si="16">SUM(M55:M61)</f>
        <v>0</v>
      </c>
      <c r="N62" s="27">
        <f t="shared" si="16"/>
        <v>0</v>
      </c>
      <c r="O62" s="27">
        <f>L62-(M62+N62)</f>
        <v>0</v>
      </c>
      <c r="P62" s="76"/>
      <c r="Q62" s="77"/>
      <c r="R62" s="77"/>
    </row>
    <row r="63" spans="1:20" ht="22.5" customHeight="1">
      <c r="A63" s="48" t="s">
        <v>130</v>
      </c>
      <c r="B63" s="13"/>
      <c r="C63" s="14"/>
      <c r="D63" s="13"/>
      <c r="E63" s="14"/>
      <c r="F63" s="14"/>
      <c r="G63" s="13"/>
      <c r="H63" s="13"/>
      <c r="I63" s="12"/>
      <c r="J63" s="12"/>
      <c r="K63" s="12"/>
      <c r="L63" s="12"/>
      <c r="M63" s="12"/>
      <c r="N63" s="12"/>
      <c r="O63" s="12"/>
      <c r="P63" s="76"/>
      <c r="Q63" s="77"/>
      <c r="R63" s="77"/>
    </row>
    <row r="64" spans="1:20" ht="22.5" customHeight="1">
      <c r="A64" s="162" t="s">
        <v>217</v>
      </c>
      <c r="B64" s="160" t="s">
        <v>67</v>
      </c>
      <c r="C64" s="150" t="s">
        <v>286</v>
      </c>
      <c r="D64" s="150"/>
      <c r="E64" s="150"/>
      <c r="F64" s="150"/>
      <c r="G64" s="160" t="s">
        <v>38</v>
      </c>
      <c r="H64" s="144" t="s">
        <v>47</v>
      </c>
      <c r="I64" s="145"/>
      <c r="J64" s="145"/>
      <c r="K64" s="146"/>
      <c r="L64" s="144" t="s">
        <v>216</v>
      </c>
      <c r="M64" s="145"/>
      <c r="N64" s="145"/>
      <c r="O64" s="146"/>
      <c r="P64" s="48" t="s">
        <v>96</v>
      </c>
      <c r="Q64" s="48" t="s">
        <v>96</v>
      </c>
      <c r="R64" s="61"/>
    </row>
    <row r="65" spans="1:20" ht="22.5" customHeight="1">
      <c r="A65" s="161"/>
      <c r="B65" s="161"/>
      <c r="C65" s="68" t="s">
        <v>215</v>
      </c>
      <c r="D65" s="150" t="s">
        <v>120</v>
      </c>
      <c r="E65" s="150"/>
      <c r="F65" s="68" t="s">
        <v>15</v>
      </c>
      <c r="G65" s="161"/>
      <c r="H65" s="69" t="s">
        <v>29</v>
      </c>
      <c r="I65" s="69" t="s">
        <v>28</v>
      </c>
      <c r="J65" s="68" t="s">
        <v>18</v>
      </c>
      <c r="K65" s="68" t="s">
        <v>19</v>
      </c>
      <c r="L65" s="53" t="s">
        <v>109</v>
      </c>
      <c r="M65" s="53" t="s">
        <v>110</v>
      </c>
      <c r="N65" s="53" t="s">
        <v>111</v>
      </c>
      <c r="O65" s="53" t="s">
        <v>112</v>
      </c>
      <c r="P65" s="70" t="s">
        <v>104</v>
      </c>
      <c r="Q65" s="70" t="s">
        <v>116</v>
      </c>
      <c r="R65" s="70" t="s">
        <v>115</v>
      </c>
      <c r="T65" s="82" t="s">
        <v>153</v>
      </c>
    </row>
    <row r="66" spans="1:20" ht="22.5" customHeight="1">
      <c r="A66" s="6"/>
      <c r="B66" s="9"/>
      <c r="C66" s="72"/>
      <c r="D66" s="152"/>
      <c r="E66" s="152"/>
      <c r="F66" s="15"/>
      <c r="G66" s="7"/>
      <c r="H66" s="6"/>
      <c r="I66" s="6"/>
      <c r="J66" s="7" t="s">
        <v>1</v>
      </c>
      <c r="K66" s="8" t="s">
        <v>1</v>
      </c>
      <c r="L66" s="1"/>
      <c r="M66" s="1"/>
      <c r="N66" s="1"/>
      <c r="O66" s="20">
        <f>L66-(M66+N66)</f>
        <v>0</v>
      </c>
      <c r="P66" s="29" t="str">
        <f>IF(OR(G66="新規",G66="追加",G66=""),"OK",(IF(AND(H66="",I66=""),"NG","OK")))</f>
        <v>OK</v>
      </c>
      <c r="Q66" s="10" t="str">
        <f>IF(OR(G66="新規",G66="追加",G66=""),"OK",(IF(OR(AND(J66="",K66=""),AND(J66="",K66="□"),AND(J66="□",K66=""),AND(J66="□",K66="□")),"NG","OK")))</f>
        <v>OK</v>
      </c>
      <c r="R66" s="10" t="str">
        <f>IF(OR(AND(C66&lt;&gt;"",D66&lt;&gt;"",F66&lt;&gt;"",G66&lt;&gt;""),(C66="")),"OK","NG")</f>
        <v>OK</v>
      </c>
      <c r="T66" s="83" t="s">
        <v>271</v>
      </c>
    </row>
    <row r="67" spans="1:20" ht="22.5" customHeight="1">
      <c r="A67" s="6"/>
      <c r="B67" s="9"/>
      <c r="C67" s="72"/>
      <c r="D67" s="152"/>
      <c r="E67" s="152"/>
      <c r="F67" s="15"/>
      <c r="G67" s="7"/>
      <c r="H67" s="6"/>
      <c r="I67" s="6"/>
      <c r="J67" s="7" t="s">
        <v>1</v>
      </c>
      <c r="K67" s="8" t="s">
        <v>1</v>
      </c>
      <c r="L67" s="1"/>
      <c r="M67" s="1"/>
      <c r="N67" s="1"/>
      <c r="O67" s="20">
        <f t="shared" ref="O67:O72" si="17">L67-(M67+N67)</f>
        <v>0</v>
      </c>
      <c r="P67" s="29" t="str">
        <f>IF(OR(G67="新規",G67="追加",G67=""),"OK",(IF(AND(H67="",I67=""),"NG","OK")))</f>
        <v>OK</v>
      </c>
      <c r="Q67" s="10" t="str">
        <f t="shared" ref="Q67:Q72" si="18">IF(OR(G67="新規",G67="追加",G67=""),"OK",(IF(OR(AND(J67="",K67=""),AND(J67="",K67="□"),AND(J67="□",K67=""),AND(J67="□",K67="□")),"NG","OK")))</f>
        <v>OK</v>
      </c>
      <c r="R67" s="10" t="str">
        <f t="shared" ref="R67:R72" si="19">IF(OR(AND(C67&lt;&gt;"",D67&lt;&gt;"",F67&lt;&gt;"",G67&lt;&gt;""),(C67="")),"OK","NG")</f>
        <v>OK</v>
      </c>
      <c r="T67" s="82" t="s">
        <v>214</v>
      </c>
    </row>
    <row r="68" spans="1:20" ht="22.5" customHeight="1">
      <c r="A68" s="6"/>
      <c r="B68" s="9"/>
      <c r="C68" s="72"/>
      <c r="D68" s="152"/>
      <c r="E68" s="152"/>
      <c r="F68" s="15"/>
      <c r="G68" s="7"/>
      <c r="H68" s="6"/>
      <c r="I68" s="6"/>
      <c r="J68" s="7" t="s">
        <v>1</v>
      </c>
      <c r="K68" s="8" t="s">
        <v>1</v>
      </c>
      <c r="L68" s="1"/>
      <c r="M68" s="1"/>
      <c r="N68" s="1"/>
      <c r="O68" s="20">
        <f t="shared" si="17"/>
        <v>0</v>
      </c>
      <c r="P68" s="29" t="str">
        <f t="shared" ref="P68:P72" si="20">IF(OR(G68="新規",G68="追加",G68=""),"OK",(IF(AND(H68="",I68=""),"NG","OK")))</f>
        <v>OK</v>
      </c>
      <c r="Q68" s="10" t="str">
        <f t="shared" si="18"/>
        <v>OK</v>
      </c>
      <c r="R68" s="10" t="str">
        <f t="shared" si="19"/>
        <v>OK</v>
      </c>
      <c r="T68" s="80" t="s">
        <v>13</v>
      </c>
    </row>
    <row r="69" spans="1:20" ht="22.5" customHeight="1">
      <c r="A69" s="6"/>
      <c r="B69" s="9"/>
      <c r="C69" s="72"/>
      <c r="D69" s="152"/>
      <c r="E69" s="152"/>
      <c r="F69" s="15"/>
      <c r="G69" s="7"/>
      <c r="H69" s="6"/>
      <c r="I69" s="6"/>
      <c r="J69" s="7" t="s">
        <v>1</v>
      </c>
      <c r="K69" s="8" t="s">
        <v>1</v>
      </c>
      <c r="L69" s="1"/>
      <c r="M69" s="1"/>
      <c r="N69" s="1"/>
      <c r="O69" s="20">
        <f t="shared" si="17"/>
        <v>0</v>
      </c>
      <c r="P69" s="29" t="str">
        <f t="shared" si="20"/>
        <v>OK</v>
      </c>
      <c r="Q69" s="10" t="str">
        <f t="shared" si="18"/>
        <v>OK</v>
      </c>
      <c r="R69" s="10" t="str">
        <f t="shared" si="19"/>
        <v>OK</v>
      </c>
    </row>
    <row r="70" spans="1:20" ht="22.5" customHeight="1">
      <c r="A70" s="6"/>
      <c r="B70" s="9"/>
      <c r="C70" s="72"/>
      <c r="D70" s="152"/>
      <c r="E70" s="152"/>
      <c r="F70" s="16"/>
      <c r="G70" s="7"/>
      <c r="H70" s="6"/>
      <c r="I70" s="6"/>
      <c r="J70" s="7" t="s">
        <v>1</v>
      </c>
      <c r="K70" s="8" t="s">
        <v>1</v>
      </c>
      <c r="L70" s="1"/>
      <c r="M70" s="1"/>
      <c r="N70" s="1"/>
      <c r="O70" s="20">
        <f t="shared" si="17"/>
        <v>0</v>
      </c>
      <c r="P70" s="29" t="str">
        <f t="shared" si="20"/>
        <v>OK</v>
      </c>
      <c r="Q70" s="10" t="str">
        <f t="shared" si="18"/>
        <v>OK</v>
      </c>
      <c r="R70" s="10" t="str">
        <f t="shared" si="19"/>
        <v>OK</v>
      </c>
    </row>
    <row r="71" spans="1:20" ht="22.5" customHeight="1">
      <c r="A71" s="6"/>
      <c r="B71" s="9"/>
      <c r="C71" s="72"/>
      <c r="D71" s="152"/>
      <c r="E71" s="152"/>
      <c r="F71" s="15"/>
      <c r="G71" s="7"/>
      <c r="H71" s="6"/>
      <c r="I71" s="6"/>
      <c r="J71" s="7" t="s">
        <v>1</v>
      </c>
      <c r="K71" s="8" t="s">
        <v>1</v>
      </c>
      <c r="L71" s="1"/>
      <c r="M71" s="1"/>
      <c r="N71" s="1"/>
      <c r="O71" s="20">
        <f t="shared" si="17"/>
        <v>0</v>
      </c>
      <c r="P71" s="29" t="str">
        <f t="shared" si="20"/>
        <v>OK</v>
      </c>
      <c r="Q71" s="10" t="str">
        <f t="shared" si="18"/>
        <v>OK</v>
      </c>
      <c r="R71" s="10" t="str">
        <f t="shared" si="19"/>
        <v>OK</v>
      </c>
    </row>
    <row r="72" spans="1:20" ht="22.5" customHeight="1">
      <c r="A72" s="6"/>
      <c r="B72" s="9"/>
      <c r="C72" s="72"/>
      <c r="D72" s="152"/>
      <c r="E72" s="152"/>
      <c r="F72" s="15"/>
      <c r="G72" s="7"/>
      <c r="H72" s="6"/>
      <c r="I72" s="6"/>
      <c r="J72" s="7" t="s">
        <v>1</v>
      </c>
      <c r="K72" s="8" t="s">
        <v>1</v>
      </c>
      <c r="L72" s="1"/>
      <c r="M72" s="1"/>
      <c r="N72" s="1"/>
      <c r="O72" s="20">
        <f t="shared" si="17"/>
        <v>0</v>
      </c>
      <c r="P72" s="29" t="str">
        <f t="shared" si="20"/>
        <v>OK</v>
      </c>
      <c r="Q72" s="10" t="str">
        <f t="shared" si="18"/>
        <v>OK</v>
      </c>
      <c r="R72" s="10" t="str">
        <f t="shared" si="19"/>
        <v>OK</v>
      </c>
    </row>
    <row r="73" spans="1:20" ht="22.5" customHeight="1">
      <c r="A73" s="12"/>
      <c r="B73" s="13"/>
      <c r="C73" s="14"/>
      <c r="D73" s="13"/>
      <c r="E73" s="14"/>
      <c r="F73" s="14"/>
      <c r="G73" s="13"/>
      <c r="H73" s="13"/>
      <c r="I73" s="12"/>
      <c r="J73" s="12"/>
      <c r="K73" s="68" t="s">
        <v>137</v>
      </c>
      <c r="L73" s="27">
        <f>SUM(L66:L72)</f>
        <v>0</v>
      </c>
      <c r="M73" s="27">
        <f t="shared" ref="M73:N73" si="21">SUM(M66:M72)</f>
        <v>0</v>
      </c>
      <c r="N73" s="27">
        <f t="shared" si="21"/>
        <v>0</v>
      </c>
      <c r="O73" s="27">
        <f>L73-(M73+N73)</f>
        <v>0</v>
      </c>
      <c r="P73" s="76"/>
      <c r="Q73" s="77"/>
      <c r="R73" s="77"/>
    </row>
    <row r="74" spans="1:20" ht="22.5" customHeight="1">
      <c r="A74" s="48" t="s">
        <v>132</v>
      </c>
      <c r="B74" s="13"/>
      <c r="C74" s="14"/>
      <c r="D74" s="13"/>
      <c r="E74" s="14"/>
      <c r="F74" s="14"/>
      <c r="G74" s="13"/>
      <c r="H74" s="13"/>
      <c r="I74" s="12"/>
      <c r="J74" s="12"/>
      <c r="K74" s="12"/>
      <c r="L74" s="12"/>
      <c r="M74" s="12"/>
      <c r="N74" s="12"/>
      <c r="O74" s="12"/>
      <c r="P74" s="76"/>
      <c r="Q74" s="77"/>
      <c r="R74" s="77"/>
    </row>
    <row r="75" spans="1:20" ht="22.5" customHeight="1">
      <c r="A75" s="162" t="s">
        <v>217</v>
      </c>
      <c r="B75" s="160" t="s">
        <v>67</v>
      </c>
      <c r="C75" s="150" t="s">
        <v>286</v>
      </c>
      <c r="D75" s="150"/>
      <c r="E75" s="150"/>
      <c r="F75" s="150"/>
      <c r="G75" s="160" t="s">
        <v>38</v>
      </c>
      <c r="H75" s="147" t="s">
        <v>47</v>
      </c>
      <c r="I75" s="148"/>
      <c r="J75" s="148"/>
      <c r="K75" s="149"/>
      <c r="L75" s="144" t="s">
        <v>216</v>
      </c>
      <c r="M75" s="145"/>
      <c r="N75" s="145"/>
      <c r="O75" s="146"/>
      <c r="P75" s="76"/>
      <c r="Q75" s="77"/>
      <c r="R75" s="61"/>
    </row>
    <row r="76" spans="1:20" ht="22.5" customHeight="1">
      <c r="A76" s="161"/>
      <c r="B76" s="161"/>
      <c r="C76" s="68" t="s">
        <v>215</v>
      </c>
      <c r="D76" s="150" t="s">
        <v>120</v>
      </c>
      <c r="E76" s="150"/>
      <c r="F76" s="68" t="s">
        <v>15</v>
      </c>
      <c r="G76" s="161"/>
      <c r="H76" s="84" t="s">
        <v>29</v>
      </c>
      <c r="I76" s="84" t="s">
        <v>28</v>
      </c>
      <c r="J76" s="22" t="s">
        <v>18</v>
      </c>
      <c r="K76" s="22" t="s">
        <v>19</v>
      </c>
      <c r="L76" s="53" t="s">
        <v>109</v>
      </c>
      <c r="M76" s="53" t="s">
        <v>110</v>
      </c>
      <c r="N76" s="53" t="s">
        <v>111</v>
      </c>
      <c r="O76" s="53" t="s">
        <v>112</v>
      </c>
      <c r="P76" s="76"/>
      <c r="Q76" s="77"/>
      <c r="R76" s="70" t="s">
        <v>115</v>
      </c>
      <c r="T76" s="81" t="s">
        <v>153</v>
      </c>
    </row>
    <row r="77" spans="1:20" ht="22.5" customHeight="1">
      <c r="A77" s="6"/>
      <c r="B77" s="9"/>
      <c r="C77" s="72"/>
      <c r="D77" s="152"/>
      <c r="E77" s="152"/>
      <c r="F77" s="15"/>
      <c r="G77" s="7"/>
      <c r="H77" s="22"/>
      <c r="I77" s="22"/>
      <c r="J77" s="22" t="s">
        <v>1</v>
      </c>
      <c r="K77" s="22" t="s">
        <v>1</v>
      </c>
      <c r="L77" s="1"/>
      <c r="M77" s="1"/>
      <c r="N77" s="1"/>
      <c r="O77" s="20">
        <f>L77-(M77+N77)</f>
        <v>0</v>
      </c>
      <c r="P77" s="76"/>
      <c r="Q77" s="77"/>
      <c r="R77" s="10" t="str">
        <f>IF(OR(AND(C77&lt;&gt;"",D77&lt;&gt;"",F77&lt;&gt;"",G77&lt;&gt;""),(C77="")),"OK","NG")</f>
        <v>OK</v>
      </c>
      <c r="T77" s="81" t="s">
        <v>273</v>
      </c>
    </row>
    <row r="78" spans="1:20" ht="22.5" customHeight="1">
      <c r="A78" s="6"/>
      <c r="B78" s="9"/>
      <c r="C78" s="72"/>
      <c r="D78" s="152"/>
      <c r="E78" s="152"/>
      <c r="F78" s="15"/>
      <c r="G78" s="7"/>
      <c r="H78" s="22"/>
      <c r="I78" s="22"/>
      <c r="J78" s="22" t="s">
        <v>1</v>
      </c>
      <c r="K78" s="22" t="s">
        <v>1</v>
      </c>
      <c r="L78" s="1"/>
      <c r="M78" s="1"/>
      <c r="N78" s="1"/>
      <c r="O78" s="20">
        <f t="shared" ref="O78:O83" si="22">L78-(M78+N78)</f>
        <v>0</v>
      </c>
      <c r="P78" s="76"/>
      <c r="Q78" s="77"/>
      <c r="R78" s="10" t="str">
        <f t="shared" ref="R78:R83" si="23">IF(OR(AND(C78&lt;&gt;"",D78&lt;&gt;"",F78&lt;&gt;"",G78&lt;&gt;""),(C78="")),"OK","NG")</f>
        <v>OK</v>
      </c>
      <c r="T78" s="81" t="s">
        <v>163</v>
      </c>
    </row>
    <row r="79" spans="1:20" ht="22.5" customHeight="1">
      <c r="A79" s="6"/>
      <c r="B79" s="9"/>
      <c r="C79" s="72"/>
      <c r="D79" s="152"/>
      <c r="E79" s="152"/>
      <c r="F79" s="15"/>
      <c r="G79" s="7"/>
      <c r="H79" s="22"/>
      <c r="I79" s="22"/>
      <c r="J79" s="22" t="s">
        <v>1</v>
      </c>
      <c r="K79" s="22" t="s">
        <v>1</v>
      </c>
      <c r="L79" s="1"/>
      <c r="M79" s="1"/>
      <c r="N79" s="1"/>
      <c r="O79" s="20">
        <f t="shared" si="22"/>
        <v>0</v>
      </c>
      <c r="P79" s="76"/>
      <c r="Q79" s="77"/>
      <c r="R79" s="10" t="str">
        <f t="shared" si="23"/>
        <v>OK</v>
      </c>
      <c r="T79" s="81" t="s">
        <v>214</v>
      </c>
    </row>
    <row r="80" spans="1:20" ht="22.5" customHeight="1">
      <c r="A80" s="6"/>
      <c r="B80" s="9"/>
      <c r="C80" s="72"/>
      <c r="D80" s="152"/>
      <c r="E80" s="152"/>
      <c r="F80" s="15"/>
      <c r="G80" s="7"/>
      <c r="H80" s="22"/>
      <c r="I80" s="22"/>
      <c r="J80" s="22" t="s">
        <v>1</v>
      </c>
      <c r="K80" s="22" t="s">
        <v>1</v>
      </c>
      <c r="L80" s="1"/>
      <c r="M80" s="1"/>
      <c r="N80" s="1"/>
      <c r="O80" s="20">
        <f t="shared" si="22"/>
        <v>0</v>
      </c>
      <c r="P80" s="76"/>
      <c r="Q80" s="77"/>
      <c r="R80" s="10" t="str">
        <f>IF(OR(AND(C80&lt;&gt;"",D80&lt;&gt;"",F80&lt;&gt;"",G80&lt;&gt;""),(C80="")),"OK","NG")</f>
        <v>OK</v>
      </c>
      <c r="T80" s="81" t="s">
        <v>13</v>
      </c>
    </row>
    <row r="81" spans="1:20" ht="22.5" customHeight="1">
      <c r="A81" s="6"/>
      <c r="B81" s="9"/>
      <c r="C81" s="72"/>
      <c r="D81" s="152"/>
      <c r="E81" s="152"/>
      <c r="F81" s="16"/>
      <c r="G81" s="7"/>
      <c r="H81" s="22"/>
      <c r="I81" s="22"/>
      <c r="J81" s="22" t="s">
        <v>1</v>
      </c>
      <c r="K81" s="22" t="s">
        <v>1</v>
      </c>
      <c r="L81" s="1"/>
      <c r="M81" s="1"/>
      <c r="N81" s="1"/>
      <c r="O81" s="20">
        <f t="shared" si="22"/>
        <v>0</v>
      </c>
      <c r="P81" s="76"/>
      <c r="Q81" s="77"/>
      <c r="R81" s="10" t="str">
        <f>IF(OR(AND(C81&lt;&gt;"",D81&lt;&gt;"",F81&lt;&gt;"",G81&lt;&gt;""),(C81="")),"OK","NG")</f>
        <v>OK</v>
      </c>
    </row>
    <row r="82" spans="1:20" ht="22.5" customHeight="1">
      <c r="A82" s="6"/>
      <c r="B82" s="9"/>
      <c r="C82" s="72"/>
      <c r="D82" s="152"/>
      <c r="E82" s="152"/>
      <c r="F82" s="15"/>
      <c r="G82" s="7"/>
      <c r="H82" s="22"/>
      <c r="I82" s="22"/>
      <c r="J82" s="22" t="s">
        <v>1</v>
      </c>
      <c r="K82" s="22" t="s">
        <v>1</v>
      </c>
      <c r="L82" s="1"/>
      <c r="M82" s="1"/>
      <c r="N82" s="1"/>
      <c r="O82" s="20">
        <f t="shared" si="22"/>
        <v>0</v>
      </c>
      <c r="P82" s="76"/>
      <c r="Q82" s="77"/>
      <c r="R82" s="10" t="str">
        <f t="shared" si="23"/>
        <v>OK</v>
      </c>
    </row>
    <row r="83" spans="1:20" ht="22.5" customHeight="1">
      <c r="A83" s="6"/>
      <c r="B83" s="9"/>
      <c r="C83" s="72"/>
      <c r="D83" s="152"/>
      <c r="E83" s="152"/>
      <c r="F83" s="15"/>
      <c r="G83" s="7"/>
      <c r="H83" s="22"/>
      <c r="I83" s="22"/>
      <c r="J83" s="22" t="s">
        <v>1</v>
      </c>
      <c r="K83" s="22" t="s">
        <v>1</v>
      </c>
      <c r="L83" s="1"/>
      <c r="M83" s="1"/>
      <c r="N83" s="1"/>
      <c r="O83" s="20">
        <f t="shared" si="22"/>
        <v>0</v>
      </c>
      <c r="P83" s="76"/>
      <c r="Q83" s="77"/>
      <c r="R83" s="10" t="str">
        <f t="shared" si="23"/>
        <v>OK</v>
      </c>
    </row>
    <row r="84" spans="1:20" ht="22.5" customHeight="1">
      <c r="A84" s="12"/>
      <c r="B84" s="13"/>
      <c r="C84" s="14"/>
      <c r="D84" s="13"/>
      <c r="E84" s="14"/>
      <c r="F84" s="14"/>
      <c r="G84" s="13"/>
      <c r="H84" s="13"/>
      <c r="I84" s="12"/>
      <c r="J84" s="12"/>
      <c r="K84" s="68" t="s">
        <v>137</v>
      </c>
      <c r="L84" s="27">
        <f>SUM(L77:L83)</f>
        <v>0</v>
      </c>
      <c r="M84" s="27">
        <f t="shared" ref="M84:N84" si="24">SUM(M77:M83)</f>
        <v>0</v>
      </c>
      <c r="N84" s="27">
        <f t="shared" si="24"/>
        <v>0</v>
      </c>
      <c r="O84" s="27">
        <f>L84-(M84+N84)</f>
        <v>0</v>
      </c>
      <c r="P84" s="76"/>
      <c r="Q84" s="77"/>
      <c r="R84" s="77"/>
    </row>
    <row r="85" spans="1:20" ht="22.5" customHeight="1">
      <c r="A85" s="48" t="s">
        <v>133</v>
      </c>
      <c r="B85" s="13"/>
      <c r="C85" s="14"/>
      <c r="D85" s="13"/>
      <c r="E85" s="14"/>
      <c r="F85" s="14"/>
      <c r="G85" s="13"/>
      <c r="H85" s="13"/>
      <c r="I85" s="12"/>
      <c r="K85" s="12"/>
      <c r="L85" s="12"/>
      <c r="M85" s="12"/>
      <c r="N85" s="12"/>
      <c r="O85" s="12"/>
      <c r="P85" s="76"/>
      <c r="Q85" s="77"/>
      <c r="R85" s="77"/>
    </row>
    <row r="86" spans="1:20" ht="22.5" customHeight="1">
      <c r="A86" s="162" t="s">
        <v>217</v>
      </c>
      <c r="B86" s="160" t="s">
        <v>67</v>
      </c>
      <c r="C86" s="150" t="s">
        <v>286</v>
      </c>
      <c r="D86" s="150"/>
      <c r="E86" s="150"/>
      <c r="F86" s="150"/>
      <c r="G86" s="160" t="s">
        <v>38</v>
      </c>
      <c r="H86" s="144" t="s">
        <v>47</v>
      </c>
      <c r="I86" s="145"/>
      <c r="J86" s="145"/>
      <c r="K86" s="146"/>
      <c r="L86" s="144" t="s">
        <v>216</v>
      </c>
      <c r="M86" s="145"/>
      <c r="N86" s="145"/>
      <c r="O86" s="146"/>
      <c r="P86" s="48" t="s">
        <v>96</v>
      </c>
      <c r="Q86" s="48" t="s">
        <v>96</v>
      </c>
      <c r="R86" s="61"/>
      <c r="T86" s="81" t="s">
        <v>153</v>
      </c>
    </row>
    <row r="87" spans="1:20" ht="22.5" customHeight="1">
      <c r="A87" s="161"/>
      <c r="B87" s="161"/>
      <c r="C87" s="68" t="s">
        <v>215</v>
      </c>
      <c r="D87" s="150" t="s">
        <v>120</v>
      </c>
      <c r="E87" s="150"/>
      <c r="F87" s="68" t="s">
        <v>15</v>
      </c>
      <c r="G87" s="161"/>
      <c r="H87" s="69" t="s">
        <v>29</v>
      </c>
      <c r="I87" s="69" t="s">
        <v>28</v>
      </c>
      <c r="J87" s="68" t="s">
        <v>18</v>
      </c>
      <c r="K87" s="68" t="s">
        <v>19</v>
      </c>
      <c r="L87" s="53" t="s">
        <v>109</v>
      </c>
      <c r="M87" s="53" t="s">
        <v>110</v>
      </c>
      <c r="N87" s="53" t="s">
        <v>111</v>
      </c>
      <c r="O87" s="53" t="s">
        <v>112</v>
      </c>
      <c r="P87" s="70" t="s">
        <v>104</v>
      </c>
      <c r="Q87" s="70" t="s">
        <v>116</v>
      </c>
      <c r="R87" s="70" t="s">
        <v>115</v>
      </c>
      <c r="T87" s="81" t="s">
        <v>159</v>
      </c>
    </row>
    <row r="88" spans="1:20" ht="22.5" customHeight="1">
      <c r="A88" s="6"/>
      <c r="B88" s="9"/>
      <c r="C88" s="72"/>
      <c r="D88" s="152"/>
      <c r="E88" s="152"/>
      <c r="F88" s="15"/>
      <c r="G88" s="7"/>
      <c r="H88" s="6"/>
      <c r="I88" s="6"/>
      <c r="J88" s="7" t="s">
        <v>1</v>
      </c>
      <c r="K88" s="8" t="s">
        <v>1</v>
      </c>
      <c r="L88" s="1"/>
      <c r="M88" s="1"/>
      <c r="N88" s="1"/>
      <c r="O88" s="20">
        <f>L88-(M88+N88)</f>
        <v>0</v>
      </c>
      <c r="P88" s="29" t="str">
        <f>IF(OR(G88="新規",G88="追加",G88=""),"OK",(IF(AND(H88="",I88=""),"NG","OK")))</f>
        <v>OK</v>
      </c>
      <c r="Q88" s="10" t="str">
        <f>IF(OR(G88="新規",G88="追加",G88=""),"OK",(IF(OR(AND(J88="",K88=""),AND(J88="",K88="□"),AND(J88="□",K88=""),AND(J88="□",K88="□")),"NG","OK")))</f>
        <v>OK</v>
      </c>
      <c r="R88" s="10" t="str">
        <f>IF(OR(AND(C88&lt;&gt;"",D88&lt;&gt;"",F88&lt;&gt;"",G88&lt;&gt;""),(C88="")),"OK","NG")</f>
        <v>OK</v>
      </c>
      <c r="T88" s="81" t="s">
        <v>13</v>
      </c>
    </row>
    <row r="89" spans="1:20" ht="22.5" customHeight="1">
      <c r="A89" s="6"/>
      <c r="B89" s="9"/>
      <c r="C89" s="72"/>
      <c r="D89" s="152"/>
      <c r="E89" s="152"/>
      <c r="F89" s="15"/>
      <c r="G89" s="7"/>
      <c r="H89" s="6"/>
      <c r="I89" s="6"/>
      <c r="J89" s="7" t="s">
        <v>1</v>
      </c>
      <c r="K89" s="8" t="s">
        <v>1</v>
      </c>
      <c r="L89" s="1"/>
      <c r="M89" s="1"/>
      <c r="N89" s="1"/>
      <c r="O89" s="20">
        <f t="shared" ref="O89:O94" si="25">L89-(M89+N89)</f>
        <v>0</v>
      </c>
      <c r="P89" s="29" t="str">
        <f t="shared" ref="P89:P94" si="26">IF(OR(G89="新規",G89="追加",G89=""),"OK",(IF(AND(H89="",I89=""),"NG","OK")))</f>
        <v>OK</v>
      </c>
      <c r="Q89" s="10" t="str">
        <f t="shared" ref="Q89:Q94" si="27">IF(OR(G89="新規",G89="追加",G89=""),"OK",(IF(OR(AND(J89="",K89=""),AND(J89="",K89="□"),AND(J89="□",K89=""),AND(J89="□",K89="□")),"NG","OK")))</f>
        <v>OK</v>
      </c>
      <c r="R89" s="10" t="str">
        <f t="shared" ref="R89:R94" si="28">IF(OR(AND(C89&lt;&gt;"",D89&lt;&gt;"",F89&lt;&gt;"",G89&lt;&gt;""),(C89="")),"OK","NG")</f>
        <v>OK</v>
      </c>
    </row>
    <row r="90" spans="1:20" ht="22.5" customHeight="1">
      <c r="A90" s="6"/>
      <c r="B90" s="9"/>
      <c r="C90" s="72"/>
      <c r="D90" s="152"/>
      <c r="E90" s="152"/>
      <c r="F90" s="15"/>
      <c r="G90" s="7"/>
      <c r="H90" s="6"/>
      <c r="I90" s="6"/>
      <c r="J90" s="7" t="s">
        <v>1</v>
      </c>
      <c r="K90" s="8" t="s">
        <v>1</v>
      </c>
      <c r="L90" s="1"/>
      <c r="M90" s="1"/>
      <c r="N90" s="1"/>
      <c r="O90" s="20">
        <f t="shared" si="25"/>
        <v>0</v>
      </c>
      <c r="P90" s="29" t="str">
        <f t="shared" si="26"/>
        <v>OK</v>
      </c>
      <c r="Q90" s="10" t="str">
        <f t="shared" si="27"/>
        <v>OK</v>
      </c>
      <c r="R90" s="10" t="str">
        <f t="shared" si="28"/>
        <v>OK</v>
      </c>
    </row>
    <row r="91" spans="1:20" ht="22.5" customHeight="1">
      <c r="A91" s="6"/>
      <c r="B91" s="9"/>
      <c r="C91" s="72"/>
      <c r="D91" s="152"/>
      <c r="E91" s="152"/>
      <c r="F91" s="15"/>
      <c r="G91" s="7"/>
      <c r="H91" s="6"/>
      <c r="I91" s="6"/>
      <c r="J91" s="7" t="s">
        <v>1</v>
      </c>
      <c r="K91" s="8" t="s">
        <v>1</v>
      </c>
      <c r="L91" s="1"/>
      <c r="M91" s="1"/>
      <c r="N91" s="1"/>
      <c r="O91" s="20">
        <f t="shared" si="25"/>
        <v>0</v>
      </c>
      <c r="P91" s="29" t="str">
        <f t="shared" si="26"/>
        <v>OK</v>
      </c>
      <c r="Q91" s="10" t="str">
        <f t="shared" si="27"/>
        <v>OK</v>
      </c>
      <c r="R91" s="10" t="str">
        <f t="shared" si="28"/>
        <v>OK</v>
      </c>
    </row>
    <row r="92" spans="1:20" ht="22.5" customHeight="1">
      <c r="A92" s="6"/>
      <c r="B92" s="9"/>
      <c r="C92" s="72"/>
      <c r="D92" s="152"/>
      <c r="E92" s="152"/>
      <c r="F92" s="16"/>
      <c r="G92" s="7"/>
      <c r="H92" s="6"/>
      <c r="I92" s="6"/>
      <c r="J92" s="7" t="s">
        <v>1</v>
      </c>
      <c r="K92" s="8" t="s">
        <v>1</v>
      </c>
      <c r="L92" s="1"/>
      <c r="M92" s="1"/>
      <c r="N92" s="1"/>
      <c r="O92" s="20">
        <f t="shared" si="25"/>
        <v>0</v>
      </c>
      <c r="P92" s="29" t="str">
        <f t="shared" si="26"/>
        <v>OK</v>
      </c>
      <c r="Q92" s="10" t="str">
        <f t="shared" si="27"/>
        <v>OK</v>
      </c>
      <c r="R92" s="10" t="str">
        <f t="shared" si="28"/>
        <v>OK</v>
      </c>
    </row>
    <row r="93" spans="1:20" ht="22.5" customHeight="1">
      <c r="A93" s="6"/>
      <c r="B93" s="9"/>
      <c r="C93" s="72"/>
      <c r="D93" s="152"/>
      <c r="E93" s="152"/>
      <c r="F93" s="15"/>
      <c r="G93" s="7"/>
      <c r="H93" s="6"/>
      <c r="I93" s="6"/>
      <c r="J93" s="7" t="s">
        <v>1</v>
      </c>
      <c r="K93" s="8" t="s">
        <v>1</v>
      </c>
      <c r="L93" s="1"/>
      <c r="M93" s="1"/>
      <c r="N93" s="1"/>
      <c r="O93" s="20">
        <f t="shared" si="25"/>
        <v>0</v>
      </c>
      <c r="P93" s="29" t="str">
        <f t="shared" si="26"/>
        <v>OK</v>
      </c>
      <c r="Q93" s="10" t="str">
        <f t="shared" si="27"/>
        <v>OK</v>
      </c>
      <c r="R93" s="10" t="str">
        <f t="shared" si="28"/>
        <v>OK</v>
      </c>
    </row>
    <row r="94" spans="1:20" ht="22.5" customHeight="1">
      <c r="A94" s="6"/>
      <c r="B94" s="9"/>
      <c r="C94" s="72"/>
      <c r="D94" s="152"/>
      <c r="E94" s="152"/>
      <c r="F94" s="15"/>
      <c r="G94" s="7"/>
      <c r="H94" s="6"/>
      <c r="I94" s="6"/>
      <c r="J94" s="7" t="s">
        <v>1</v>
      </c>
      <c r="K94" s="8" t="s">
        <v>1</v>
      </c>
      <c r="L94" s="1"/>
      <c r="M94" s="1"/>
      <c r="N94" s="1"/>
      <c r="O94" s="20">
        <f t="shared" si="25"/>
        <v>0</v>
      </c>
      <c r="P94" s="29" t="str">
        <f t="shared" si="26"/>
        <v>OK</v>
      </c>
      <c r="Q94" s="10" t="str">
        <f t="shared" si="27"/>
        <v>OK</v>
      </c>
      <c r="R94" s="10" t="str">
        <f t="shared" si="28"/>
        <v>OK</v>
      </c>
    </row>
    <row r="95" spans="1:20" ht="22.5" customHeight="1">
      <c r="A95" s="12"/>
      <c r="B95" s="13"/>
      <c r="C95" s="14"/>
      <c r="D95" s="13"/>
      <c r="E95" s="14"/>
      <c r="F95" s="14"/>
      <c r="G95" s="13"/>
      <c r="H95" s="13"/>
      <c r="I95" s="12"/>
      <c r="J95" s="12"/>
      <c r="K95" s="68" t="s">
        <v>137</v>
      </c>
      <c r="L95" s="27">
        <f>SUM(L88:L94)</f>
        <v>0</v>
      </c>
      <c r="M95" s="27">
        <f t="shared" ref="M95:N95" si="29">SUM(M88:M94)</f>
        <v>0</v>
      </c>
      <c r="N95" s="27">
        <f t="shared" si="29"/>
        <v>0</v>
      </c>
      <c r="O95" s="27">
        <f>L95-(M95+N95)</f>
        <v>0</v>
      </c>
      <c r="P95" s="76"/>
      <c r="Q95" s="77"/>
      <c r="R95" s="77"/>
    </row>
    <row r="96" spans="1:20" ht="23" customHeight="1">
      <c r="A96" s="48" t="s">
        <v>134</v>
      </c>
      <c r="B96" s="13"/>
      <c r="C96" s="14"/>
      <c r="D96" s="13"/>
      <c r="E96" s="14"/>
      <c r="F96" s="14"/>
      <c r="G96" s="13"/>
      <c r="H96" s="13"/>
      <c r="I96" s="12"/>
      <c r="J96" s="12"/>
      <c r="K96" s="12"/>
      <c r="L96" s="12"/>
      <c r="M96" s="12"/>
      <c r="N96" s="12"/>
      <c r="O96" s="12"/>
      <c r="P96" s="76"/>
      <c r="Q96" s="77"/>
      <c r="R96" s="77"/>
    </row>
    <row r="97" spans="1:20" ht="23" customHeight="1">
      <c r="A97" s="162" t="s">
        <v>217</v>
      </c>
      <c r="B97" s="160" t="s">
        <v>67</v>
      </c>
      <c r="C97" s="150" t="s">
        <v>286</v>
      </c>
      <c r="D97" s="150"/>
      <c r="E97" s="150"/>
      <c r="F97" s="150"/>
      <c r="G97" s="160" t="s">
        <v>38</v>
      </c>
      <c r="H97" s="144" t="s">
        <v>47</v>
      </c>
      <c r="I97" s="145"/>
      <c r="J97" s="145"/>
      <c r="K97" s="146"/>
      <c r="L97" s="144" t="s">
        <v>216</v>
      </c>
      <c r="M97" s="145"/>
      <c r="N97" s="145"/>
      <c r="O97" s="146"/>
      <c r="P97" s="48" t="s">
        <v>96</v>
      </c>
      <c r="Q97" s="48" t="s">
        <v>96</v>
      </c>
      <c r="R97" s="61"/>
    </row>
    <row r="98" spans="1:20" ht="23" customHeight="1">
      <c r="A98" s="161"/>
      <c r="B98" s="161"/>
      <c r="C98" s="68" t="s">
        <v>215</v>
      </c>
      <c r="D98" s="150" t="s">
        <v>120</v>
      </c>
      <c r="E98" s="150"/>
      <c r="F98" s="68" t="s">
        <v>15</v>
      </c>
      <c r="G98" s="161"/>
      <c r="H98" s="69" t="s">
        <v>29</v>
      </c>
      <c r="I98" s="69" t="s">
        <v>28</v>
      </c>
      <c r="J98" s="68" t="s">
        <v>18</v>
      </c>
      <c r="K98" s="68" t="s">
        <v>19</v>
      </c>
      <c r="L98" s="53" t="s">
        <v>109</v>
      </c>
      <c r="M98" s="53" t="s">
        <v>110</v>
      </c>
      <c r="N98" s="53" t="s">
        <v>111</v>
      </c>
      <c r="O98" s="53" t="s">
        <v>112</v>
      </c>
      <c r="P98" s="70" t="s">
        <v>104</v>
      </c>
      <c r="Q98" s="70" t="s">
        <v>116</v>
      </c>
      <c r="R98" s="70" t="s">
        <v>115</v>
      </c>
      <c r="T98" s="81" t="s">
        <v>153</v>
      </c>
    </row>
    <row r="99" spans="1:20" ht="23" customHeight="1">
      <c r="A99" s="6"/>
      <c r="B99" s="9"/>
      <c r="C99" s="72"/>
      <c r="D99" s="152"/>
      <c r="E99" s="152"/>
      <c r="F99" s="15"/>
      <c r="G99" s="7"/>
      <c r="H99" s="6"/>
      <c r="I99" s="6"/>
      <c r="J99" s="7" t="s">
        <v>1</v>
      </c>
      <c r="K99" s="8" t="s">
        <v>1</v>
      </c>
      <c r="L99" s="1"/>
      <c r="M99" s="1"/>
      <c r="N99" s="1"/>
      <c r="O99" s="20">
        <f>L99-(M99+N99)</f>
        <v>0</v>
      </c>
      <c r="P99" s="29" t="str">
        <f>IF(OR(G99="新規",G99="追加",G99=""),"OK",(IF(AND(H99="",I99=""),"NG","OK")))</f>
        <v>OK</v>
      </c>
      <c r="Q99" s="10" t="str">
        <f>IF(OR(G99="新規",G99="追加",G99=""),"OK",(IF(OR(AND(J99="",K99=""),AND(J99="",K99="□"),AND(J99="□",K99=""),AND(J99="□",K99="□")),"NG","OK")))</f>
        <v>OK</v>
      </c>
      <c r="R99" s="10" t="str">
        <f>IF(OR(AND(C99&lt;&gt;"",D99&lt;&gt;"",F99&lt;&gt;"",G99&lt;&gt;""),(C99="")),"OK","NG")</f>
        <v>OK</v>
      </c>
      <c r="T99" s="81" t="s">
        <v>161</v>
      </c>
    </row>
    <row r="100" spans="1:20" ht="23" customHeight="1">
      <c r="A100" s="6"/>
      <c r="B100" s="9"/>
      <c r="C100" s="72"/>
      <c r="D100" s="152"/>
      <c r="E100" s="152"/>
      <c r="F100" s="15"/>
      <c r="G100" s="7"/>
      <c r="H100" s="6"/>
      <c r="I100" s="6"/>
      <c r="J100" s="7" t="s">
        <v>1</v>
      </c>
      <c r="K100" s="8" t="s">
        <v>1</v>
      </c>
      <c r="L100" s="1"/>
      <c r="M100" s="1"/>
      <c r="N100" s="1"/>
      <c r="O100" s="20">
        <f t="shared" ref="O100:O105" si="30">L100-(M100+N100)</f>
        <v>0</v>
      </c>
      <c r="P100" s="29" t="str">
        <f t="shared" ref="P100:P105" si="31">IF(OR(G100="新規",G100="追加",G100=""),"OK",(IF(AND(H100="",I100=""),"NG","OK")))</f>
        <v>OK</v>
      </c>
      <c r="Q100" s="10" t="str">
        <f t="shared" ref="Q100:Q105" si="32">IF(OR(G100="新規",G100="追加",G100=""),"OK",(IF(OR(AND(J100="",K100=""),AND(J100="",K100="□"),AND(J100="□",K100=""),AND(J100="□",K100="□")),"NG","OK")))</f>
        <v>OK</v>
      </c>
      <c r="R100" s="10" t="str">
        <f t="shared" ref="R100:R105" si="33">IF(OR(AND(C100&lt;&gt;"",D100&lt;&gt;"",F100&lt;&gt;"",G100&lt;&gt;""),(C100="")),"OK","NG")</f>
        <v>OK</v>
      </c>
      <c r="T100" s="81" t="s">
        <v>218</v>
      </c>
    </row>
    <row r="101" spans="1:20" ht="23" customHeight="1">
      <c r="A101" s="6"/>
      <c r="B101" s="9"/>
      <c r="C101" s="72"/>
      <c r="D101" s="152"/>
      <c r="E101" s="152"/>
      <c r="F101" s="15"/>
      <c r="G101" s="7"/>
      <c r="H101" s="6"/>
      <c r="I101" s="6"/>
      <c r="J101" s="7" t="s">
        <v>1</v>
      </c>
      <c r="K101" s="8" t="s">
        <v>1</v>
      </c>
      <c r="L101" s="1"/>
      <c r="M101" s="1"/>
      <c r="N101" s="1"/>
      <c r="O101" s="20">
        <f t="shared" si="30"/>
        <v>0</v>
      </c>
      <c r="P101" s="29" t="str">
        <f t="shared" si="31"/>
        <v>OK</v>
      </c>
      <c r="Q101" s="10" t="str">
        <f t="shared" si="32"/>
        <v>OK</v>
      </c>
      <c r="R101" s="10" t="str">
        <f t="shared" si="33"/>
        <v>OK</v>
      </c>
      <c r="T101" s="81" t="s">
        <v>160</v>
      </c>
    </row>
    <row r="102" spans="1:20" ht="23" customHeight="1">
      <c r="A102" s="6"/>
      <c r="B102" s="9"/>
      <c r="C102" s="72"/>
      <c r="D102" s="152"/>
      <c r="E102" s="152"/>
      <c r="F102" s="15"/>
      <c r="G102" s="7"/>
      <c r="H102" s="6"/>
      <c r="I102" s="6"/>
      <c r="J102" s="7" t="s">
        <v>1</v>
      </c>
      <c r="K102" s="8" t="s">
        <v>1</v>
      </c>
      <c r="L102" s="1"/>
      <c r="M102" s="1"/>
      <c r="N102" s="1"/>
      <c r="O102" s="20">
        <f t="shared" si="30"/>
        <v>0</v>
      </c>
      <c r="P102" s="29" t="str">
        <f t="shared" si="31"/>
        <v>OK</v>
      </c>
      <c r="Q102" s="10" t="str">
        <f t="shared" si="32"/>
        <v>OK</v>
      </c>
      <c r="R102" s="10" t="str">
        <f t="shared" si="33"/>
        <v>OK</v>
      </c>
      <c r="T102" s="81" t="s">
        <v>13</v>
      </c>
    </row>
    <row r="103" spans="1:20" ht="23" customHeight="1">
      <c r="A103" s="6"/>
      <c r="B103" s="9"/>
      <c r="C103" s="72"/>
      <c r="D103" s="152"/>
      <c r="E103" s="152"/>
      <c r="F103" s="16"/>
      <c r="G103" s="7"/>
      <c r="H103" s="6"/>
      <c r="I103" s="6"/>
      <c r="J103" s="7" t="s">
        <v>1</v>
      </c>
      <c r="K103" s="8" t="s">
        <v>1</v>
      </c>
      <c r="L103" s="1"/>
      <c r="M103" s="1"/>
      <c r="N103" s="1"/>
      <c r="O103" s="20">
        <f t="shared" si="30"/>
        <v>0</v>
      </c>
      <c r="P103" s="29" t="str">
        <f t="shared" si="31"/>
        <v>OK</v>
      </c>
      <c r="Q103" s="10" t="str">
        <f>IF(OR(G103="新規",G103="追加",G103=""),"OK",(IF(OR(AND(J103="",K103=""),AND(J103="",K103="□"),AND(J103="□",K103=""),AND(J103="□",K103="□")),"NG","OK")))</f>
        <v>OK</v>
      </c>
      <c r="R103" s="10" t="str">
        <f t="shared" si="33"/>
        <v>OK</v>
      </c>
    </row>
    <row r="104" spans="1:20" ht="23" customHeight="1">
      <c r="A104" s="6"/>
      <c r="B104" s="9"/>
      <c r="C104" s="72"/>
      <c r="D104" s="152"/>
      <c r="E104" s="152"/>
      <c r="F104" s="15"/>
      <c r="G104" s="7"/>
      <c r="H104" s="6"/>
      <c r="I104" s="6"/>
      <c r="J104" s="7" t="s">
        <v>1</v>
      </c>
      <c r="K104" s="8" t="s">
        <v>1</v>
      </c>
      <c r="L104" s="1"/>
      <c r="M104" s="1"/>
      <c r="N104" s="1"/>
      <c r="O104" s="20">
        <f t="shared" si="30"/>
        <v>0</v>
      </c>
      <c r="P104" s="29" t="str">
        <f t="shared" si="31"/>
        <v>OK</v>
      </c>
      <c r="Q104" s="10" t="str">
        <f t="shared" si="32"/>
        <v>OK</v>
      </c>
      <c r="R104" s="10" t="str">
        <f t="shared" si="33"/>
        <v>OK</v>
      </c>
    </row>
    <row r="105" spans="1:20" ht="22.5" customHeight="1">
      <c r="A105" s="6"/>
      <c r="B105" s="9"/>
      <c r="C105" s="72"/>
      <c r="D105" s="152"/>
      <c r="E105" s="152"/>
      <c r="F105" s="15"/>
      <c r="G105" s="7"/>
      <c r="H105" s="6"/>
      <c r="I105" s="6"/>
      <c r="J105" s="7" t="s">
        <v>1</v>
      </c>
      <c r="K105" s="8" t="s">
        <v>1</v>
      </c>
      <c r="L105" s="1"/>
      <c r="M105" s="1"/>
      <c r="N105" s="1"/>
      <c r="O105" s="20">
        <f t="shared" si="30"/>
        <v>0</v>
      </c>
      <c r="P105" s="29" t="str">
        <f t="shared" si="31"/>
        <v>OK</v>
      </c>
      <c r="Q105" s="10" t="str">
        <f t="shared" si="32"/>
        <v>OK</v>
      </c>
      <c r="R105" s="10" t="str">
        <f t="shared" si="33"/>
        <v>OK</v>
      </c>
    </row>
    <row r="106" spans="1:20" ht="22.5" customHeight="1">
      <c r="A106" s="12"/>
      <c r="B106" s="13"/>
      <c r="C106" s="14"/>
      <c r="D106" s="13"/>
      <c r="E106" s="14"/>
      <c r="F106" s="14"/>
      <c r="G106" s="13"/>
      <c r="H106" s="13"/>
      <c r="I106" s="12"/>
      <c r="J106" s="12"/>
      <c r="K106" s="68" t="s">
        <v>137</v>
      </c>
      <c r="L106" s="27">
        <f>SUM(L99:L105)</f>
        <v>0</v>
      </c>
      <c r="M106" s="27">
        <f t="shared" ref="M106:N106" si="34">SUM(M99:M105)</f>
        <v>0</v>
      </c>
      <c r="N106" s="27">
        <f t="shared" si="34"/>
        <v>0</v>
      </c>
      <c r="O106" s="27">
        <f>L106-(M106+N106)</f>
        <v>0</v>
      </c>
      <c r="P106" s="76"/>
      <c r="Q106" s="77"/>
      <c r="R106" s="77"/>
    </row>
    <row r="107" spans="1:20" ht="22.5" customHeight="1">
      <c r="A107" s="48" t="s">
        <v>136</v>
      </c>
      <c r="B107" s="13"/>
      <c r="C107" s="14"/>
      <c r="D107" s="13"/>
      <c r="E107" s="14"/>
      <c r="F107" s="14"/>
      <c r="G107" s="13"/>
      <c r="H107" s="13"/>
      <c r="I107" s="12"/>
      <c r="J107" s="12"/>
      <c r="K107" s="12"/>
      <c r="L107" s="12"/>
      <c r="M107" s="12"/>
      <c r="N107" s="12"/>
      <c r="O107" s="12"/>
      <c r="P107" s="76"/>
      <c r="Q107" s="77"/>
      <c r="R107" s="77"/>
    </row>
    <row r="108" spans="1:20" ht="22.5" customHeight="1">
      <c r="A108" s="162" t="s">
        <v>217</v>
      </c>
      <c r="B108" s="160" t="s">
        <v>67</v>
      </c>
      <c r="C108" s="150" t="s">
        <v>286</v>
      </c>
      <c r="D108" s="150"/>
      <c r="E108" s="150"/>
      <c r="F108" s="150"/>
      <c r="G108" s="160" t="s">
        <v>38</v>
      </c>
      <c r="H108" s="144" t="s">
        <v>47</v>
      </c>
      <c r="I108" s="145"/>
      <c r="J108" s="145"/>
      <c r="K108" s="146"/>
      <c r="L108" s="144" t="s">
        <v>216</v>
      </c>
      <c r="M108" s="145"/>
      <c r="N108" s="145"/>
      <c r="O108" s="146"/>
      <c r="P108" s="48" t="s">
        <v>96</v>
      </c>
      <c r="Q108" s="48" t="s">
        <v>96</v>
      </c>
      <c r="R108" s="61"/>
    </row>
    <row r="109" spans="1:20" ht="22.5" customHeight="1">
      <c r="A109" s="161"/>
      <c r="B109" s="161"/>
      <c r="C109" s="68" t="s">
        <v>215</v>
      </c>
      <c r="D109" s="150" t="s">
        <v>120</v>
      </c>
      <c r="E109" s="150"/>
      <c r="F109" s="68" t="s">
        <v>15</v>
      </c>
      <c r="G109" s="161"/>
      <c r="H109" s="69" t="s">
        <v>29</v>
      </c>
      <c r="I109" s="69" t="s">
        <v>28</v>
      </c>
      <c r="J109" s="68" t="s">
        <v>18</v>
      </c>
      <c r="K109" s="68" t="s">
        <v>19</v>
      </c>
      <c r="L109" s="53" t="s">
        <v>109</v>
      </c>
      <c r="M109" s="53" t="s">
        <v>110</v>
      </c>
      <c r="N109" s="53" t="s">
        <v>111</v>
      </c>
      <c r="O109" s="53" t="s">
        <v>112</v>
      </c>
      <c r="P109" s="70" t="s">
        <v>104</v>
      </c>
      <c r="Q109" s="70" t="s">
        <v>116</v>
      </c>
      <c r="R109" s="70" t="s">
        <v>115</v>
      </c>
      <c r="T109" s="81" t="s">
        <v>153</v>
      </c>
    </row>
    <row r="110" spans="1:20" ht="22.5" customHeight="1">
      <c r="A110" s="6"/>
      <c r="B110" s="9"/>
      <c r="C110" s="72"/>
      <c r="D110" s="152"/>
      <c r="E110" s="152"/>
      <c r="F110" s="15"/>
      <c r="G110" s="7"/>
      <c r="H110" s="6"/>
      <c r="I110" s="6"/>
      <c r="J110" s="7" t="s">
        <v>1</v>
      </c>
      <c r="K110" s="8" t="s">
        <v>1</v>
      </c>
      <c r="L110" s="1"/>
      <c r="M110" s="1"/>
      <c r="N110" s="1"/>
      <c r="O110" s="20">
        <f>L110-(M110+N110)</f>
        <v>0</v>
      </c>
      <c r="P110" s="29" t="str">
        <f>IF(OR(G110="新規",G110="追加",G110=""),"OK",(IF(AND(H110="",I110=""),"NG","OK")))</f>
        <v>OK</v>
      </c>
      <c r="Q110" s="10" t="str">
        <f>IF(OR(G110="新規",G110="追加",G110=""),"OK",(IF(OR(AND(J110="",K110=""),AND(J110="",K110="□"),AND(J110="□",K110=""),AND(J110="□",K110="□")),"NG","OK")))</f>
        <v>OK</v>
      </c>
      <c r="R110" s="10" t="str">
        <f>IF(OR(AND(C110&lt;&gt;"",D110&lt;&gt;"",F110&lt;&gt;"",G110&lt;&gt;""),(C110="")),"OK","NG")</f>
        <v>OK</v>
      </c>
      <c r="T110" s="81" t="s">
        <v>164</v>
      </c>
    </row>
    <row r="111" spans="1:20" ht="22.5" customHeight="1">
      <c r="A111" s="6"/>
      <c r="B111" s="9"/>
      <c r="C111" s="72"/>
      <c r="D111" s="152"/>
      <c r="E111" s="152"/>
      <c r="F111" s="15"/>
      <c r="G111" s="7"/>
      <c r="H111" s="6"/>
      <c r="I111" s="6"/>
      <c r="J111" s="7" t="s">
        <v>1</v>
      </c>
      <c r="K111" s="8" t="s">
        <v>1</v>
      </c>
      <c r="L111" s="1"/>
      <c r="M111" s="1"/>
      <c r="N111" s="1"/>
      <c r="O111" s="20">
        <f t="shared" ref="O111:O116" si="35">L111-(M111+N111)</f>
        <v>0</v>
      </c>
      <c r="P111" s="29" t="str">
        <f t="shared" ref="P111:P116" si="36">IF(OR(G111="新規",G111="追加",G111=""),"OK",(IF(AND(H111="",I111=""),"NG","OK")))</f>
        <v>OK</v>
      </c>
      <c r="Q111" s="10" t="str">
        <f t="shared" ref="Q111:Q116" si="37">IF(OR(G111="新規",G111="追加",G111=""),"OK",(IF(OR(AND(J111="",K111=""),AND(J111="",K111="□"),AND(J111="□",K111=""),AND(J111="□",K111="□")),"NG","OK")))</f>
        <v>OK</v>
      </c>
      <c r="R111" s="10" t="str">
        <f t="shared" ref="R111:R115" si="38">IF(OR(AND(C111&lt;&gt;"",D111&lt;&gt;"",F111&lt;&gt;"",G111&lt;&gt;""),(C111="")),"OK","NG")</f>
        <v>OK</v>
      </c>
      <c r="T111" s="81" t="s">
        <v>13</v>
      </c>
    </row>
    <row r="112" spans="1:20" ht="22.5" customHeight="1">
      <c r="A112" s="6"/>
      <c r="B112" s="9"/>
      <c r="C112" s="72"/>
      <c r="D112" s="152"/>
      <c r="E112" s="152"/>
      <c r="F112" s="15"/>
      <c r="G112" s="7"/>
      <c r="H112" s="6"/>
      <c r="I112" s="6"/>
      <c r="J112" s="7" t="s">
        <v>1</v>
      </c>
      <c r="K112" s="8" t="s">
        <v>1</v>
      </c>
      <c r="L112" s="1"/>
      <c r="M112" s="1"/>
      <c r="N112" s="1"/>
      <c r="O112" s="20">
        <f t="shared" si="35"/>
        <v>0</v>
      </c>
      <c r="P112" s="29" t="str">
        <f t="shared" si="36"/>
        <v>OK</v>
      </c>
      <c r="Q112" s="10" t="str">
        <f t="shared" si="37"/>
        <v>OK</v>
      </c>
      <c r="R112" s="10" t="str">
        <f t="shared" si="38"/>
        <v>OK</v>
      </c>
    </row>
    <row r="113" spans="1:23" ht="22.5" customHeight="1">
      <c r="A113" s="6"/>
      <c r="B113" s="9"/>
      <c r="C113" s="72"/>
      <c r="D113" s="152"/>
      <c r="E113" s="152"/>
      <c r="F113" s="15"/>
      <c r="G113" s="7"/>
      <c r="H113" s="6"/>
      <c r="I113" s="6"/>
      <c r="J113" s="7" t="s">
        <v>1</v>
      </c>
      <c r="K113" s="8" t="s">
        <v>1</v>
      </c>
      <c r="L113" s="1"/>
      <c r="M113" s="1"/>
      <c r="N113" s="1"/>
      <c r="O113" s="20">
        <f t="shared" si="35"/>
        <v>0</v>
      </c>
      <c r="P113" s="29" t="str">
        <f t="shared" si="36"/>
        <v>OK</v>
      </c>
      <c r="Q113" s="10" t="str">
        <f t="shared" si="37"/>
        <v>OK</v>
      </c>
      <c r="R113" s="10" t="str">
        <f t="shared" si="38"/>
        <v>OK</v>
      </c>
    </row>
    <row r="114" spans="1:23" ht="22.5" customHeight="1">
      <c r="A114" s="6"/>
      <c r="B114" s="9"/>
      <c r="C114" s="72"/>
      <c r="D114" s="152"/>
      <c r="E114" s="152"/>
      <c r="F114" s="16"/>
      <c r="G114" s="7"/>
      <c r="H114" s="6"/>
      <c r="I114" s="6"/>
      <c r="J114" s="7" t="s">
        <v>1</v>
      </c>
      <c r="K114" s="8" t="s">
        <v>1</v>
      </c>
      <c r="L114" s="1"/>
      <c r="M114" s="1"/>
      <c r="N114" s="1"/>
      <c r="O114" s="20">
        <f t="shared" si="35"/>
        <v>0</v>
      </c>
      <c r="P114" s="29" t="str">
        <f t="shared" si="36"/>
        <v>OK</v>
      </c>
      <c r="Q114" s="10" t="str">
        <f t="shared" si="37"/>
        <v>OK</v>
      </c>
      <c r="R114" s="10" t="str">
        <f t="shared" si="38"/>
        <v>OK</v>
      </c>
    </row>
    <row r="115" spans="1:23" ht="22.5" customHeight="1">
      <c r="A115" s="6"/>
      <c r="B115" s="9"/>
      <c r="C115" s="72"/>
      <c r="D115" s="152"/>
      <c r="E115" s="152"/>
      <c r="F115" s="15"/>
      <c r="G115" s="7"/>
      <c r="H115" s="6"/>
      <c r="I115" s="6"/>
      <c r="J115" s="7" t="s">
        <v>1</v>
      </c>
      <c r="K115" s="8" t="s">
        <v>1</v>
      </c>
      <c r="L115" s="1"/>
      <c r="M115" s="1"/>
      <c r="N115" s="1"/>
      <c r="O115" s="20">
        <f t="shared" si="35"/>
        <v>0</v>
      </c>
      <c r="P115" s="29" t="str">
        <f t="shared" si="36"/>
        <v>OK</v>
      </c>
      <c r="Q115" s="10" t="str">
        <f t="shared" si="37"/>
        <v>OK</v>
      </c>
      <c r="R115" s="10" t="str">
        <f t="shared" si="38"/>
        <v>OK</v>
      </c>
    </row>
    <row r="116" spans="1:23" ht="22.5" customHeight="1">
      <c r="A116" s="6"/>
      <c r="B116" s="9"/>
      <c r="C116" s="72"/>
      <c r="D116" s="152"/>
      <c r="E116" s="152"/>
      <c r="F116" s="15"/>
      <c r="G116" s="7"/>
      <c r="H116" s="6"/>
      <c r="I116" s="6"/>
      <c r="J116" s="7" t="s">
        <v>1</v>
      </c>
      <c r="K116" s="8" t="s">
        <v>1</v>
      </c>
      <c r="L116" s="1"/>
      <c r="M116" s="1"/>
      <c r="N116" s="1"/>
      <c r="O116" s="20">
        <f t="shared" si="35"/>
        <v>0</v>
      </c>
      <c r="P116" s="29" t="str">
        <f t="shared" si="36"/>
        <v>OK</v>
      </c>
      <c r="Q116" s="10" t="str">
        <f t="shared" si="37"/>
        <v>OK</v>
      </c>
      <c r="R116" s="10" t="str">
        <f>IF(OR(AND(C116&lt;&gt;"",D116&lt;&gt;"",F116&lt;&gt;"",G116&lt;&gt;""),(C116="")),"OK","NG")</f>
        <v>OK</v>
      </c>
    </row>
    <row r="117" spans="1:23" ht="22.5" customHeight="1">
      <c r="A117" s="12"/>
      <c r="B117" s="13"/>
      <c r="C117" s="14"/>
      <c r="D117" s="13"/>
      <c r="E117" s="14"/>
      <c r="F117" s="14"/>
      <c r="G117" s="13"/>
      <c r="H117" s="13"/>
      <c r="I117" s="12"/>
      <c r="J117" s="12"/>
      <c r="K117" s="68" t="s">
        <v>137</v>
      </c>
      <c r="L117" s="27">
        <f>SUM(L110:L116)</f>
        <v>0</v>
      </c>
      <c r="M117" s="27">
        <f t="shared" ref="M117:N117" si="39">SUM(M110:M116)</f>
        <v>0</v>
      </c>
      <c r="N117" s="27">
        <f t="shared" si="39"/>
        <v>0</v>
      </c>
      <c r="O117" s="27">
        <f>L117-(M117+N117)</f>
        <v>0</v>
      </c>
      <c r="P117" s="76"/>
      <c r="Q117" s="77"/>
      <c r="R117" s="77"/>
    </row>
    <row r="118" spans="1:23" ht="13">
      <c r="F118" s="85"/>
    </row>
    <row r="119" spans="1:23" s="61" customFormat="1" ht="13">
      <c r="A119" s="142" t="s">
        <v>139</v>
      </c>
      <c r="B119" s="143"/>
      <c r="C119" s="53" t="s">
        <v>138</v>
      </c>
      <c r="D119" s="53" t="s">
        <v>110</v>
      </c>
      <c r="E119" s="53" t="s">
        <v>111</v>
      </c>
      <c r="F119" s="53" t="s">
        <v>112</v>
      </c>
      <c r="G119" s="53" t="s">
        <v>165</v>
      </c>
      <c r="H119" s="142" t="s">
        <v>17</v>
      </c>
      <c r="I119" s="159"/>
      <c r="J119" s="136" t="s">
        <v>208</v>
      </c>
      <c r="K119" s="136"/>
      <c r="L119" s="136"/>
      <c r="M119" s="136"/>
      <c r="P119" s="87" t="s">
        <v>198</v>
      </c>
      <c r="Q119" s="88" t="s">
        <v>70</v>
      </c>
      <c r="R119" s="88" t="s">
        <v>84</v>
      </c>
    </row>
    <row r="120" spans="1:23" ht="22.5" customHeight="1">
      <c r="A120" s="153" t="s">
        <v>237</v>
      </c>
      <c r="B120" s="154"/>
      <c r="C120" s="100">
        <f>L40</f>
        <v>0</v>
      </c>
      <c r="D120" s="100">
        <f t="shared" ref="D120:F120" si="40">M40</f>
        <v>0</v>
      </c>
      <c r="E120" s="100">
        <f t="shared" si="40"/>
        <v>0</v>
      </c>
      <c r="F120" s="100">
        <f t="shared" si="40"/>
        <v>0</v>
      </c>
      <c r="G120" s="163">
        <f>SUM(D120:D122)</f>
        <v>0</v>
      </c>
      <c r="H120" s="157"/>
      <c r="I120" s="158"/>
      <c r="J120" s="151" t="s">
        <v>209</v>
      </c>
      <c r="K120" s="151"/>
      <c r="L120" s="151"/>
      <c r="M120" s="151"/>
      <c r="N120" s="89"/>
      <c r="O120" s="89"/>
      <c r="P120" s="29" t="str">
        <f>IF(G120&lt;=2500000,"OK","NG")</f>
        <v>OK</v>
      </c>
      <c r="Q120" s="10" t="str">
        <f t="shared" ref="Q120:Q126" si="41">IF(D120&lt;=C120/2,"OK","NG")</f>
        <v>OK</v>
      </c>
      <c r="R120" s="10" t="str">
        <f t="shared" ref="R120:R126" si="42">IF(C120=D120+E120+F120,"OK","NG")</f>
        <v>OK</v>
      </c>
      <c r="S120" s="90"/>
      <c r="T120" s="70"/>
      <c r="U120" s="70"/>
      <c r="V120" s="70"/>
      <c r="W120" s="70"/>
    </row>
    <row r="121" spans="1:23" ht="22.5" customHeight="1">
      <c r="A121" s="155" t="s">
        <v>238</v>
      </c>
      <c r="B121" s="156"/>
      <c r="C121" s="100">
        <f>L51</f>
        <v>0</v>
      </c>
      <c r="D121" s="100">
        <f t="shared" ref="D121:F121" si="43">M51</f>
        <v>0</v>
      </c>
      <c r="E121" s="100">
        <f t="shared" si="43"/>
        <v>0</v>
      </c>
      <c r="F121" s="100">
        <f t="shared" si="43"/>
        <v>0</v>
      </c>
      <c r="G121" s="164"/>
      <c r="H121" s="157"/>
      <c r="I121" s="158"/>
      <c r="J121" s="151"/>
      <c r="K121" s="151"/>
      <c r="L121" s="151"/>
      <c r="M121" s="151"/>
      <c r="N121" s="89"/>
      <c r="O121" s="89"/>
      <c r="P121" s="73" t="s">
        <v>152</v>
      </c>
      <c r="Q121" s="10" t="str">
        <f t="shared" si="41"/>
        <v>OK</v>
      </c>
      <c r="R121" s="10" t="str">
        <f t="shared" si="42"/>
        <v>OK</v>
      </c>
      <c r="S121" s="36"/>
    </row>
    <row r="122" spans="1:23" ht="22.5" customHeight="1">
      <c r="A122" s="155" t="s">
        <v>239</v>
      </c>
      <c r="B122" s="156"/>
      <c r="C122" s="100">
        <f>L62</f>
        <v>0</v>
      </c>
      <c r="D122" s="100">
        <f t="shared" ref="D122:F122" si="44">M62</f>
        <v>0</v>
      </c>
      <c r="E122" s="100">
        <f t="shared" si="44"/>
        <v>0</v>
      </c>
      <c r="F122" s="100">
        <f t="shared" si="44"/>
        <v>0</v>
      </c>
      <c r="G122" s="165"/>
      <c r="H122" s="32"/>
      <c r="I122" s="33"/>
      <c r="J122" s="151"/>
      <c r="K122" s="151"/>
      <c r="L122" s="151"/>
      <c r="M122" s="151"/>
      <c r="N122" s="89"/>
      <c r="O122" s="89"/>
      <c r="P122" s="73" t="s">
        <v>152</v>
      </c>
      <c r="Q122" s="10" t="str">
        <f t="shared" si="41"/>
        <v>OK</v>
      </c>
      <c r="R122" s="10" t="str">
        <f t="shared" si="42"/>
        <v>OK</v>
      </c>
      <c r="S122" s="36"/>
    </row>
    <row r="123" spans="1:23" ht="22.5" customHeight="1">
      <c r="A123" s="155" t="s">
        <v>240</v>
      </c>
      <c r="B123" s="156"/>
      <c r="C123" s="100">
        <f>L73</f>
        <v>0</v>
      </c>
      <c r="D123" s="100">
        <f t="shared" ref="D123:F123" si="45">M73</f>
        <v>0</v>
      </c>
      <c r="E123" s="100">
        <f t="shared" si="45"/>
        <v>0</v>
      </c>
      <c r="F123" s="100">
        <f t="shared" si="45"/>
        <v>0</v>
      </c>
      <c r="G123" s="100">
        <f>D123</f>
        <v>0</v>
      </c>
      <c r="H123" s="32"/>
      <c r="I123" s="33"/>
      <c r="J123" s="150" t="s">
        <v>210</v>
      </c>
      <c r="K123" s="150"/>
      <c r="L123" s="150"/>
      <c r="M123" s="150"/>
      <c r="N123" s="89"/>
      <c r="O123" s="89"/>
      <c r="P123" s="29" t="str">
        <f>IF(G123&lt;=2500000,"OK","NG")</f>
        <v>OK</v>
      </c>
      <c r="Q123" s="10" t="str">
        <f t="shared" si="41"/>
        <v>OK</v>
      </c>
      <c r="R123" s="10" t="str">
        <f t="shared" si="42"/>
        <v>OK</v>
      </c>
      <c r="S123" s="36"/>
    </row>
    <row r="124" spans="1:23" ht="22.5" customHeight="1">
      <c r="A124" s="155" t="s">
        <v>131</v>
      </c>
      <c r="B124" s="156"/>
      <c r="C124" s="100">
        <f>L84</f>
        <v>0</v>
      </c>
      <c r="D124" s="100">
        <f t="shared" ref="D124:F124" si="46">M84</f>
        <v>0</v>
      </c>
      <c r="E124" s="100">
        <f t="shared" si="46"/>
        <v>0</v>
      </c>
      <c r="F124" s="100">
        <f t="shared" si="46"/>
        <v>0</v>
      </c>
      <c r="G124" s="100">
        <f>D124</f>
        <v>0</v>
      </c>
      <c r="H124" s="32"/>
      <c r="I124" s="33"/>
      <c r="J124" s="150" t="s">
        <v>211</v>
      </c>
      <c r="K124" s="150"/>
      <c r="L124" s="150"/>
      <c r="M124" s="150"/>
      <c r="N124" s="89"/>
      <c r="O124" s="89"/>
      <c r="P124" s="29" t="str">
        <f>IF(G124&lt;=5000000,"OK","NG")</f>
        <v>OK</v>
      </c>
      <c r="Q124" s="10" t="str">
        <f t="shared" si="41"/>
        <v>OK</v>
      </c>
      <c r="R124" s="10" t="str">
        <f t="shared" si="42"/>
        <v>OK</v>
      </c>
      <c r="S124" s="36"/>
    </row>
    <row r="125" spans="1:23" ht="22.5" customHeight="1">
      <c r="A125" s="155" t="s">
        <v>241</v>
      </c>
      <c r="B125" s="156"/>
      <c r="C125" s="100">
        <f>L95</f>
        <v>0</v>
      </c>
      <c r="D125" s="100">
        <f t="shared" ref="D125:F125" si="47">M95</f>
        <v>0</v>
      </c>
      <c r="E125" s="100">
        <f t="shared" si="47"/>
        <v>0</v>
      </c>
      <c r="F125" s="100">
        <f t="shared" si="47"/>
        <v>0</v>
      </c>
      <c r="G125" s="183">
        <f>SUM(D125:D126)</f>
        <v>0</v>
      </c>
      <c r="H125" s="32"/>
      <c r="I125" s="33"/>
      <c r="J125" s="151" t="s">
        <v>212</v>
      </c>
      <c r="K125" s="151"/>
      <c r="L125" s="151"/>
      <c r="M125" s="151"/>
      <c r="N125" s="89"/>
      <c r="O125" s="89"/>
      <c r="P125" s="29" t="str">
        <f>IF(G125&lt;=2500000,"OK","NG")</f>
        <v>OK</v>
      </c>
      <c r="Q125" s="10" t="str">
        <f t="shared" si="41"/>
        <v>OK</v>
      </c>
      <c r="R125" s="10" t="str">
        <f t="shared" si="42"/>
        <v>OK</v>
      </c>
      <c r="S125" s="36"/>
    </row>
    <row r="126" spans="1:23" ht="22.5" customHeight="1">
      <c r="A126" s="155" t="s">
        <v>242</v>
      </c>
      <c r="B126" s="156"/>
      <c r="C126" s="100">
        <f>L106</f>
        <v>0</v>
      </c>
      <c r="D126" s="100">
        <f t="shared" ref="D126:F126" si="48">M106</f>
        <v>0</v>
      </c>
      <c r="E126" s="100">
        <f t="shared" si="48"/>
        <v>0</v>
      </c>
      <c r="F126" s="100">
        <f t="shared" si="48"/>
        <v>0</v>
      </c>
      <c r="G126" s="184"/>
      <c r="H126" s="32"/>
      <c r="I126" s="33"/>
      <c r="J126" s="151"/>
      <c r="K126" s="151"/>
      <c r="L126" s="151"/>
      <c r="M126" s="151"/>
      <c r="N126" s="89"/>
      <c r="O126" s="89"/>
      <c r="P126" s="73" t="s">
        <v>152</v>
      </c>
      <c r="Q126" s="10" t="str">
        <f t="shared" si="41"/>
        <v>OK</v>
      </c>
      <c r="R126" s="10" t="str">
        <f t="shared" si="42"/>
        <v>OK</v>
      </c>
      <c r="S126" s="36"/>
    </row>
    <row r="127" spans="1:23" ht="22.5" customHeight="1">
      <c r="A127" s="155" t="s">
        <v>135</v>
      </c>
      <c r="B127" s="156"/>
      <c r="C127" s="100">
        <f>L117</f>
        <v>0</v>
      </c>
      <c r="D127" s="100">
        <f t="shared" ref="D127:F127" si="49">M117</f>
        <v>0</v>
      </c>
      <c r="E127" s="100">
        <f t="shared" si="49"/>
        <v>0</v>
      </c>
      <c r="F127" s="100">
        <f t="shared" si="49"/>
        <v>0</v>
      </c>
      <c r="G127" s="100">
        <f>D127</f>
        <v>0</v>
      </c>
      <c r="H127" s="157"/>
      <c r="I127" s="158"/>
      <c r="J127" s="150" t="s">
        <v>287</v>
      </c>
      <c r="K127" s="150"/>
      <c r="L127" s="150"/>
      <c r="M127" s="150"/>
      <c r="N127" s="89"/>
      <c r="O127" s="89"/>
      <c r="P127" s="29" t="str">
        <f>IF(G127&lt;=2500000,"OK","NG")</f>
        <v>OK</v>
      </c>
      <c r="Q127" s="10" t="str">
        <f>IF(D127&lt;=C127/2,"OK","NG")</f>
        <v>OK</v>
      </c>
      <c r="R127" s="10" t="str">
        <f>IF(C127=D127+E127+F127,"OK","NG")</f>
        <v>OK</v>
      </c>
      <c r="S127" s="36"/>
    </row>
    <row r="128" spans="1:23" ht="22.5" customHeight="1">
      <c r="A128" s="174" t="s">
        <v>14</v>
      </c>
      <c r="B128" s="175"/>
      <c r="C128" s="100">
        <f>SUM(C120:C127)</f>
        <v>0</v>
      </c>
      <c r="D128" s="100">
        <f>SUM(D120:D127)</f>
        <v>0</v>
      </c>
      <c r="E128" s="100">
        <f t="shared" ref="E128:F128" si="50">SUM(E120:E127)</f>
        <v>0</v>
      </c>
      <c r="F128" s="100">
        <f t="shared" si="50"/>
        <v>0</v>
      </c>
      <c r="G128" s="100">
        <f>D128</f>
        <v>0</v>
      </c>
      <c r="H128" s="157"/>
      <c r="I128" s="158"/>
      <c r="J128" s="177" t="s">
        <v>213</v>
      </c>
      <c r="K128" s="177"/>
      <c r="L128" s="177"/>
      <c r="M128" s="177"/>
      <c r="N128" s="89"/>
      <c r="P128" s="29" t="str">
        <f>IF(OR(C128=0,AND(G128&gt;=150000,G128&lt;=10000000)),"OK","NG")</f>
        <v>OK</v>
      </c>
      <c r="Q128" s="10" t="str">
        <f>IF(D128&lt;=C128/2,"OK","NG")</f>
        <v>OK</v>
      </c>
      <c r="R128" s="10" t="str">
        <f>IF(C128=D128+E128+F128,"OK","NG")</f>
        <v>OK</v>
      </c>
    </row>
    <row r="129" spans="1:16" ht="13"/>
    <row r="130" spans="1:16" ht="22.5" customHeight="1">
      <c r="A130" s="48" t="s">
        <v>196</v>
      </c>
    </row>
    <row r="131" spans="1:16" ht="15" customHeight="1">
      <c r="A131" s="139" t="s">
        <v>205</v>
      </c>
      <c r="B131" s="139"/>
      <c r="C131" s="139"/>
      <c r="D131" s="139"/>
      <c r="E131" s="139"/>
      <c r="F131" s="139"/>
      <c r="G131" s="139"/>
      <c r="H131" s="139"/>
      <c r="I131" s="139"/>
      <c r="J131" s="139"/>
      <c r="K131" s="50" t="s">
        <v>82</v>
      </c>
      <c r="P131" s="49" t="s">
        <v>55</v>
      </c>
    </row>
    <row r="132" spans="1:16" ht="15" customHeight="1">
      <c r="A132" s="176" t="s">
        <v>204</v>
      </c>
      <c r="B132" s="176"/>
      <c r="C132" s="176"/>
      <c r="D132" s="176"/>
      <c r="E132" s="176"/>
      <c r="F132" s="176"/>
      <c r="G132" s="176"/>
      <c r="H132" s="176"/>
      <c r="I132" s="176"/>
      <c r="J132" s="176"/>
      <c r="K132" s="56" t="s">
        <v>166</v>
      </c>
      <c r="P132" s="49" t="s">
        <v>167</v>
      </c>
    </row>
    <row r="133" spans="1:16" ht="15" customHeight="1">
      <c r="A133" s="176" t="s">
        <v>199</v>
      </c>
      <c r="B133" s="176"/>
      <c r="C133" s="176"/>
      <c r="D133" s="176"/>
      <c r="E133" s="176"/>
      <c r="F133" s="176"/>
      <c r="G133" s="176"/>
      <c r="H133" s="176"/>
      <c r="I133" s="176"/>
      <c r="J133" s="176"/>
      <c r="K133" s="56" t="s">
        <v>166</v>
      </c>
    </row>
    <row r="134" spans="1:16" ht="15" customHeight="1">
      <c r="A134" s="176" t="s">
        <v>200</v>
      </c>
      <c r="B134" s="176"/>
      <c r="C134" s="176"/>
      <c r="D134" s="176"/>
      <c r="E134" s="176"/>
      <c r="F134" s="176"/>
      <c r="G134" s="176"/>
      <c r="H134" s="176"/>
      <c r="I134" s="176"/>
      <c r="J134" s="176"/>
      <c r="K134" s="56" t="s">
        <v>166</v>
      </c>
    </row>
    <row r="135" spans="1:16" ht="15" customHeight="1">
      <c r="A135" s="176" t="s">
        <v>201</v>
      </c>
      <c r="B135" s="176"/>
      <c r="C135" s="176"/>
      <c r="D135" s="176"/>
      <c r="E135" s="176"/>
      <c r="F135" s="176"/>
      <c r="G135" s="176"/>
      <c r="H135" s="176"/>
      <c r="I135" s="176"/>
      <c r="J135" s="176"/>
      <c r="K135" s="56" t="s">
        <v>166</v>
      </c>
    </row>
    <row r="136" spans="1:16" ht="15" customHeight="1">
      <c r="A136" s="176" t="s">
        <v>289</v>
      </c>
      <c r="B136" s="176"/>
      <c r="C136" s="176"/>
      <c r="D136" s="176"/>
      <c r="E136" s="176"/>
      <c r="F136" s="176"/>
      <c r="G136" s="176"/>
      <c r="H136" s="176"/>
      <c r="I136" s="176"/>
      <c r="J136" s="176"/>
      <c r="K136" s="56" t="s">
        <v>166</v>
      </c>
    </row>
    <row r="137" spans="1:16" ht="15" customHeight="1">
      <c r="A137" s="176" t="s">
        <v>202</v>
      </c>
      <c r="B137" s="176"/>
      <c r="C137" s="176"/>
      <c r="D137" s="176"/>
      <c r="E137" s="176"/>
      <c r="F137" s="176"/>
      <c r="G137" s="176"/>
      <c r="H137" s="176"/>
      <c r="I137" s="176"/>
      <c r="J137" s="176"/>
      <c r="K137" s="56" t="s">
        <v>166</v>
      </c>
    </row>
    <row r="138" spans="1:16" ht="15" customHeight="1">
      <c r="A138" s="176" t="s">
        <v>203</v>
      </c>
      <c r="B138" s="176"/>
      <c r="C138" s="176"/>
      <c r="D138" s="176"/>
      <c r="E138" s="176"/>
      <c r="F138" s="176"/>
      <c r="G138" s="176"/>
      <c r="H138" s="176"/>
      <c r="I138" s="176"/>
      <c r="J138" s="176"/>
      <c r="K138" s="56" t="s">
        <v>166</v>
      </c>
    </row>
    <row r="139" spans="1:16" ht="15" customHeight="1">
      <c r="A139" s="17"/>
      <c r="B139" s="17"/>
      <c r="C139" s="17"/>
      <c r="D139" s="17"/>
      <c r="E139" s="17"/>
      <c r="J139" s="93" t="s">
        <v>141</v>
      </c>
      <c r="K139" s="99">
        <f>COUNTIF(K132:K138,"☑")</f>
        <v>0</v>
      </c>
    </row>
    <row r="140" spans="1:16" ht="15" customHeight="1">
      <c r="A140" s="17"/>
      <c r="B140" s="17"/>
      <c r="C140" s="17"/>
      <c r="D140" s="17"/>
      <c r="E140" s="17"/>
      <c r="H140" s="17"/>
    </row>
    <row r="141" spans="1:16" ht="15" customHeight="1">
      <c r="A141" s="48" t="s">
        <v>206</v>
      </c>
    </row>
    <row r="142" spans="1:16" ht="15" customHeight="1">
      <c r="A142" s="180" t="s">
        <v>57</v>
      </c>
      <c r="B142" s="180"/>
      <c r="C142" s="180"/>
      <c r="D142" s="180"/>
      <c r="E142" s="180"/>
      <c r="F142" s="180"/>
      <c r="G142" s="180"/>
      <c r="H142" s="180"/>
      <c r="I142" s="180"/>
      <c r="J142" s="180"/>
      <c r="K142" s="180"/>
      <c r="P142" s="95" t="s">
        <v>80</v>
      </c>
    </row>
    <row r="143" spans="1:16" ht="15" customHeight="1">
      <c r="A143" s="50" t="s">
        <v>2</v>
      </c>
      <c r="B143" s="140" t="s">
        <v>3</v>
      </c>
      <c r="C143" s="181"/>
      <c r="D143" s="181"/>
      <c r="E143" s="181"/>
      <c r="F143" s="181"/>
      <c r="G143" s="181"/>
      <c r="H143" s="181"/>
      <c r="I143" s="181"/>
      <c r="J143" s="141"/>
    </row>
    <row r="144" spans="1:16" ht="15" customHeight="1">
      <c r="A144" s="3" t="s">
        <v>1</v>
      </c>
      <c r="B144" s="182" t="s">
        <v>69</v>
      </c>
      <c r="C144" s="167"/>
      <c r="D144" s="167"/>
      <c r="E144" s="167"/>
      <c r="F144" s="167"/>
      <c r="G144" s="167"/>
      <c r="H144" s="167"/>
      <c r="I144" s="167"/>
      <c r="J144" s="168"/>
      <c r="P144" s="29" t="str">
        <f>IF(C128=0,"OK",IF(AND(A144="☑",A145="☑",A146="☑"),"OK","NG"))</f>
        <v>OK</v>
      </c>
    </row>
    <row r="145" spans="1:13" ht="15" customHeight="1">
      <c r="A145" s="3" t="s">
        <v>1</v>
      </c>
      <c r="B145" s="182" t="s">
        <v>117</v>
      </c>
      <c r="C145" s="167"/>
      <c r="D145" s="167"/>
      <c r="E145" s="167"/>
      <c r="F145" s="167"/>
      <c r="G145" s="167"/>
      <c r="H145" s="167"/>
      <c r="I145" s="167"/>
      <c r="J145" s="168"/>
    </row>
    <row r="146" spans="1:13" ht="15" customHeight="1">
      <c r="A146" s="3" t="s">
        <v>1</v>
      </c>
      <c r="B146" s="182" t="s">
        <v>288</v>
      </c>
      <c r="C146" s="167"/>
      <c r="D146" s="167"/>
      <c r="E146" s="167"/>
      <c r="F146" s="167"/>
      <c r="G146" s="167"/>
      <c r="H146" s="167"/>
      <c r="I146" s="167"/>
      <c r="J146" s="168"/>
    </row>
    <row r="147" spans="1:13" ht="15" customHeight="1"/>
    <row r="148" spans="1:13" ht="15" customHeight="1">
      <c r="A148" s="48" t="s">
        <v>207</v>
      </c>
    </row>
    <row r="149" spans="1:13" ht="15" customHeight="1">
      <c r="A149" s="50" t="s">
        <v>2</v>
      </c>
      <c r="B149" s="139" t="s">
        <v>4</v>
      </c>
      <c r="C149" s="139"/>
      <c r="D149" s="139"/>
      <c r="E149" s="139"/>
      <c r="F149" s="140" t="s">
        <v>97</v>
      </c>
      <c r="G149" s="141"/>
      <c r="H149" s="140" t="s">
        <v>20</v>
      </c>
      <c r="I149" s="141"/>
      <c r="J149" s="139" t="s">
        <v>17</v>
      </c>
      <c r="K149" s="139"/>
      <c r="L149" s="139"/>
      <c r="M149" s="139"/>
    </row>
    <row r="150" spans="1:13" ht="18.75" customHeight="1">
      <c r="A150" s="3" t="s">
        <v>1</v>
      </c>
      <c r="B150" s="138" t="s">
        <v>23</v>
      </c>
      <c r="C150" s="138"/>
      <c r="D150" s="138"/>
      <c r="E150" s="138"/>
      <c r="F150" s="142" t="s">
        <v>22</v>
      </c>
      <c r="G150" s="143"/>
      <c r="H150" s="142" t="s">
        <v>98</v>
      </c>
      <c r="I150" s="143"/>
      <c r="J150" s="138" t="s">
        <v>143</v>
      </c>
      <c r="K150" s="138"/>
      <c r="L150" s="138"/>
      <c r="M150" s="138"/>
    </row>
    <row r="151" spans="1:13" ht="18.75" customHeight="1">
      <c r="A151" s="3" t="s">
        <v>1</v>
      </c>
      <c r="B151" s="138" t="s">
        <v>25</v>
      </c>
      <c r="C151" s="138"/>
      <c r="D151" s="138"/>
      <c r="E151" s="138"/>
      <c r="F151" s="142" t="s">
        <v>16</v>
      </c>
      <c r="G151" s="143"/>
      <c r="H151" s="142" t="s">
        <v>21</v>
      </c>
      <c r="I151" s="143"/>
      <c r="J151" s="138" t="s">
        <v>100</v>
      </c>
      <c r="K151" s="138"/>
      <c r="L151" s="138"/>
      <c r="M151" s="138"/>
    </row>
    <row r="152" spans="1:13" ht="18.75" customHeight="1">
      <c r="A152" s="3" t="s">
        <v>1</v>
      </c>
      <c r="B152" s="138" t="s">
        <v>24</v>
      </c>
      <c r="C152" s="138"/>
      <c r="D152" s="138"/>
      <c r="E152" s="138"/>
      <c r="F152" s="142" t="s">
        <v>16</v>
      </c>
      <c r="G152" s="143"/>
      <c r="H152" s="142" t="s">
        <v>21</v>
      </c>
      <c r="I152" s="143"/>
      <c r="J152" s="138" t="s">
        <v>26</v>
      </c>
      <c r="K152" s="138"/>
      <c r="L152" s="138"/>
      <c r="M152" s="138"/>
    </row>
    <row r="153" spans="1:13" ht="18.75" customHeight="1">
      <c r="A153" s="3" t="s">
        <v>1</v>
      </c>
      <c r="B153" s="138" t="s">
        <v>90</v>
      </c>
      <c r="C153" s="138"/>
      <c r="D153" s="138"/>
      <c r="E153" s="138"/>
      <c r="F153" s="142" t="s">
        <v>5</v>
      </c>
      <c r="G153" s="143"/>
      <c r="H153" s="159" t="s">
        <v>16</v>
      </c>
      <c r="I153" s="143"/>
      <c r="J153" s="138" t="s">
        <v>99</v>
      </c>
      <c r="K153" s="138"/>
      <c r="L153" s="138"/>
      <c r="M153" s="138"/>
    </row>
    <row r="154" spans="1:13" ht="18.75" customHeight="1">
      <c r="A154" s="3" t="s">
        <v>1</v>
      </c>
      <c r="B154" s="138" t="s">
        <v>283</v>
      </c>
      <c r="C154" s="138"/>
      <c r="D154" s="138"/>
      <c r="E154" s="138"/>
      <c r="F154" s="142" t="s">
        <v>5</v>
      </c>
      <c r="G154" s="143"/>
      <c r="H154" s="136" t="s">
        <v>16</v>
      </c>
      <c r="I154" s="136"/>
      <c r="J154" s="138" t="s">
        <v>284</v>
      </c>
      <c r="K154" s="138"/>
      <c r="L154" s="138"/>
      <c r="M154" s="138"/>
    </row>
  </sheetData>
  <sheetProtection algorithmName="SHA-512" hashValue="OvoT1jurViTbtAkE8ykw9csE5ZK2qxjwNZBEUvmUSCl6e5+WW0+2apOrJCOdZ8tyD2CMH2YNXilcZeOECcQRaw==" saltValue="SFNZHB71Z6qdUkP/PK70aA==" spinCount="100000" sheet="1" objects="1" scenarios="1"/>
  <mergeCells count="198">
    <mergeCell ref="A1:O1"/>
    <mergeCell ref="B3:E3"/>
    <mergeCell ref="B4:E4"/>
    <mergeCell ref="P4:P5"/>
    <mergeCell ref="B5:E5"/>
    <mergeCell ref="B6:E6"/>
    <mergeCell ref="M14:O14"/>
    <mergeCell ref="M15:O15"/>
    <mergeCell ref="M16:O16"/>
    <mergeCell ref="M17:O17"/>
    <mergeCell ref="M18:O18"/>
    <mergeCell ref="M19:O19"/>
    <mergeCell ref="F9:I9"/>
    <mergeCell ref="J9:L9"/>
    <mergeCell ref="M10:O10"/>
    <mergeCell ref="M11:O11"/>
    <mergeCell ref="M12:O12"/>
    <mergeCell ref="M13:O13"/>
    <mergeCell ref="N26:O26"/>
    <mergeCell ref="A31:A32"/>
    <mergeCell ref="B31:B32"/>
    <mergeCell ref="C31:F31"/>
    <mergeCell ref="G31:G32"/>
    <mergeCell ref="H31:K31"/>
    <mergeCell ref="L31:O31"/>
    <mergeCell ref="D32:E32"/>
    <mergeCell ref="M20:O20"/>
    <mergeCell ref="M21:O21"/>
    <mergeCell ref="M22:O22"/>
    <mergeCell ref="M23:O23"/>
    <mergeCell ref="M24:O24"/>
    <mergeCell ref="M25:O25"/>
    <mergeCell ref="D39:E39"/>
    <mergeCell ref="A42:A43"/>
    <mergeCell ref="B42:B43"/>
    <mergeCell ref="C42:F42"/>
    <mergeCell ref="G42:G43"/>
    <mergeCell ref="H42:K42"/>
    <mergeCell ref="D33:E33"/>
    <mergeCell ref="D34:E34"/>
    <mergeCell ref="D35:E35"/>
    <mergeCell ref="D36:E36"/>
    <mergeCell ref="D37:E37"/>
    <mergeCell ref="D38:E38"/>
    <mergeCell ref="A53:A54"/>
    <mergeCell ref="B53:B54"/>
    <mergeCell ref="C53:F53"/>
    <mergeCell ref="L42:O42"/>
    <mergeCell ref="D43:E43"/>
    <mergeCell ref="D44:E44"/>
    <mergeCell ref="D45:E45"/>
    <mergeCell ref="D46:E46"/>
    <mergeCell ref="D47:E47"/>
    <mergeCell ref="G53:G54"/>
    <mergeCell ref="H53:K53"/>
    <mergeCell ref="L53:O53"/>
    <mergeCell ref="D54:E54"/>
    <mergeCell ref="D55:E55"/>
    <mergeCell ref="D56:E56"/>
    <mergeCell ref="D48:E48"/>
    <mergeCell ref="D49:E49"/>
    <mergeCell ref="D50:E50"/>
    <mergeCell ref="H64:K64"/>
    <mergeCell ref="L64:O64"/>
    <mergeCell ref="D65:E65"/>
    <mergeCell ref="D66:E66"/>
    <mergeCell ref="D67:E67"/>
    <mergeCell ref="D57:E57"/>
    <mergeCell ref="D58:E58"/>
    <mergeCell ref="D59:E59"/>
    <mergeCell ref="D60:E60"/>
    <mergeCell ref="D61:E61"/>
    <mergeCell ref="C64:F64"/>
    <mergeCell ref="D68:E68"/>
    <mergeCell ref="D69:E69"/>
    <mergeCell ref="D70:E70"/>
    <mergeCell ref="D71:E71"/>
    <mergeCell ref="D72:E72"/>
    <mergeCell ref="A75:A76"/>
    <mergeCell ref="B75:B76"/>
    <mergeCell ref="C75:F75"/>
    <mergeCell ref="G64:G65"/>
    <mergeCell ref="A64:A65"/>
    <mergeCell ref="B64:B65"/>
    <mergeCell ref="A86:A87"/>
    <mergeCell ref="B86:B87"/>
    <mergeCell ref="C86:F86"/>
    <mergeCell ref="G75:G76"/>
    <mergeCell ref="H75:K75"/>
    <mergeCell ref="L75:O75"/>
    <mergeCell ref="D76:E76"/>
    <mergeCell ref="D77:E77"/>
    <mergeCell ref="D78:E78"/>
    <mergeCell ref="G86:G87"/>
    <mergeCell ref="H86:K86"/>
    <mergeCell ref="L86:O86"/>
    <mergeCell ref="D87:E87"/>
    <mergeCell ref="D88:E88"/>
    <mergeCell ref="D89:E89"/>
    <mergeCell ref="D79:E79"/>
    <mergeCell ref="D80:E80"/>
    <mergeCell ref="D81:E81"/>
    <mergeCell ref="D82:E82"/>
    <mergeCell ref="D83:E83"/>
    <mergeCell ref="H97:K97"/>
    <mergeCell ref="L97:O97"/>
    <mergeCell ref="D98:E98"/>
    <mergeCell ref="D99:E99"/>
    <mergeCell ref="D100:E100"/>
    <mergeCell ref="D90:E90"/>
    <mergeCell ref="D91:E91"/>
    <mergeCell ref="D92:E92"/>
    <mergeCell ref="D93:E93"/>
    <mergeCell ref="D94:E94"/>
    <mergeCell ref="C97:F97"/>
    <mergeCell ref="D101:E101"/>
    <mergeCell ref="D102:E102"/>
    <mergeCell ref="D103:E103"/>
    <mergeCell ref="D104:E104"/>
    <mergeCell ref="D105:E105"/>
    <mergeCell ref="A108:A109"/>
    <mergeCell ref="B108:B109"/>
    <mergeCell ref="C108:F108"/>
    <mergeCell ref="G97:G98"/>
    <mergeCell ref="A97:A98"/>
    <mergeCell ref="B97:B98"/>
    <mergeCell ref="D112:E112"/>
    <mergeCell ref="D113:E113"/>
    <mergeCell ref="D114:E114"/>
    <mergeCell ref="D115:E115"/>
    <mergeCell ref="D116:E116"/>
    <mergeCell ref="A119:B119"/>
    <mergeCell ref="G108:G109"/>
    <mergeCell ref="H108:K108"/>
    <mergeCell ref="L108:O108"/>
    <mergeCell ref="D109:E109"/>
    <mergeCell ref="D110:E110"/>
    <mergeCell ref="D111:E111"/>
    <mergeCell ref="H119:I119"/>
    <mergeCell ref="J119:M119"/>
    <mergeCell ref="A120:B120"/>
    <mergeCell ref="G120:G122"/>
    <mergeCell ref="H120:I120"/>
    <mergeCell ref="J120:M122"/>
    <mergeCell ref="A121:B121"/>
    <mergeCell ref="H121:I121"/>
    <mergeCell ref="A122:B122"/>
    <mergeCell ref="A127:B127"/>
    <mergeCell ref="H127:I127"/>
    <mergeCell ref="J127:M127"/>
    <mergeCell ref="A128:B128"/>
    <mergeCell ref="H128:I128"/>
    <mergeCell ref="J128:M128"/>
    <mergeCell ref="A123:B123"/>
    <mergeCell ref="J123:M123"/>
    <mergeCell ref="A124:B124"/>
    <mergeCell ref="J124:M124"/>
    <mergeCell ref="A125:B125"/>
    <mergeCell ref="G125:G126"/>
    <mergeCell ref="J125:M126"/>
    <mergeCell ref="A126:B126"/>
    <mergeCell ref="A137:J137"/>
    <mergeCell ref="A138:J138"/>
    <mergeCell ref="A142:K142"/>
    <mergeCell ref="B143:J143"/>
    <mergeCell ref="B144:J144"/>
    <mergeCell ref="B145:J145"/>
    <mergeCell ref="A131:J131"/>
    <mergeCell ref="A132:J132"/>
    <mergeCell ref="A133:J133"/>
    <mergeCell ref="A134:J134"/>
    <mergeCell ref="A135:J135"/>
    <mergeCell ref="A136:J136"/>
    <mergeCell ref="B146:J146"/>
    <mergeCell ref="B149:E149"/>
    <mergeCell ref="F149:G149"/>
    <mergeCell ref="H149:I149"/>
    <mergeCell ref="J149:M149"/>
    <mergeCell ref="B150:E150"/>
    <mergeCell ref="F150:G150"/>
    <mergeCell ref="H150:I150"/>
    <mergeCell ref="J150:M150"/>
    <mergeCell ref="B153:E153"/>
    <mergeCell ref="F153:G153"/>
    <mergeCell ref="H153:I153"/>
    <mergeCell ref="J153:M153"/>
    <mergeCell ref="B154:E154"/>
    <mergeCell ref="F154:G154"/>
    <mergeCell ref="H154:I154"/>
    <mergeCell ref="J154:M154"/>
    <mergeCell ref="B151:E151"/>
    <mergeCell ref="F151:G151"/>
    <mergeCell ref="H151:I151"/>
    <mergeCell ref="J151:M151"/>
    <mergeCell ref="B152:E152"/>
    <mergeCell ref="F152:G152"/>
    <mergeCell ref="H152:I152"/>
    <mergeCell ref="J152:M152"/>
  </mergeCells>
  <phoneticPr fontId="2"/>
  <conditionalFormatting sqref="C120:G128">
    <cfRule type="expression" dxfId="7391" priority="2">
      <formula>$P120="NG"</formula>
    </cfRule>
  </conditionalFormatting>
  <conditionalFormatting sqref="G120:G123">
    <cfRule type="expression" dxfId="7390" priority="1">
      <formula>$P120="NG"</formula>
    </cfRule>
  </conditionalFormatting>
  <conditionalFormatting sqref="H33:K36">
    <cfRule type="expression" dxfId="7389" priority="55">
      <formula>#REF!="追加"</formula>
    </cfRule>
    <cfRule type="expression" dxfId="7388" priority="56">
      <formula>#REF!="新規"</formula>
    </cfRule>
  </conditionalFormatting>
  <conditionalFormatting sqref="H37:K39">
    <cfRule type="expression" dxfId="7387" priority="60">
      <formula>#REF!="追加"</formula>
    </cfRule>
    <cfRule type="expression" dxfId="7386" priority="67">
      <formula>#REF!="新規"</formula>
    </cfRule>
  </conditionalFormatting>
  <conditionalFormatting sqref="H44:K47">
    <cfRule type="expression" dxfId="7385" priority="46">
      <formula>#REF!="追加"</formula>
    </cfRule>
    <cfRule type="expression" dxfId="7384" priority="47">
      <formula>#REF!="新規"</formula>
    </cfRule>
  </conditionalFormatting>
  <conditionalFormatting sqref="H48:K50">
    <cfRule type="expression" dxfId="7383" priority="50">
      <formula>#REF!="追加"</formula>
    </cfRule>
    <cfRule type="expression" dxfId="7382" priority="51">
      <formula>#REF!="新規"</formula>
    </cfRule>
  </conditionalFormatting>
  <conditionalFormatting sqref="H55:K58">
    <cfRule type="expression" dxfId="7381" priority="40">
      <formula>#REF!="追加"</formula>
    </cfRule>
    <cfRule type="expression" dxfId="7380" priority="41">
      <formula>#REF!="新規"</formula>
    </cfRule>
  </conditionalFormatting>
  <conditionalFormatting sqref="H59:K61">
    <cfRule type="expression" dxfId="7379" priority="44">
      <formula>#REF!="追加"</formula>
    </cfRule>
    <cfRule type="expression" dxfId="7378" priority="45">
      <formula>#REF!="新規"</formula>
    </cfRule>
  </conditionalFormatting>
  <conditionalFormatting sqref="H66:K69">
    <cfRule type="expression" dxfId="7377" priority="34">
      <formula>#REF!="追加"</formula>
    </cfRule>
    <cfRule type="expression" dxfId="7376" priority="35">
      <formula>#REF!="新規"</formula>
    </cfRule>
  </conditionalFormatting>
  <conditionalFormatting sqref="H70:K72">
    <cfRule type="expression" dxfId="7375" priority="38">
      <formula>#REF!="追加"</formula>
    </cfRule>
    <cfRule type="expression" dxfId="7374" priority="39">
      <formula>#REF!="新規"</formula>
    </cfRule>
  </conditionalFormatting>
  <conditionalFormatting sqref="H77:K80">
    <cfRule type="expression" dxfId="7373" priority="28">
      <formula>#REF!="追加"</formula>
    </cfRule>
    <cfRule type="expression" dxfId="7372" priority="29">
      <formula>#REF!="新規"</formula>
    </cfRule>
  </conditionalFormatting>
  <conditionalFormatting sqref="H81:K83">
    <cfRule type="expression" dxfId="7371" priority="32">
      <formula>#REF!="追加"</formula>
    </cfRule>
    <cfRule type="expression" dxfId="7370" priority="33">
      <formula>#REF!="新規"</formula>
    </cfRule>
  </conditionalFormatting>
  <conditionalFormatting sqref="H88:K91">
    <cfRule type="expression" dxfId="7369" priority="22">
      <formula>#REF!="追加"</formula>
    </cfRule>
    <cfRule type="expression" dxfId="7368" priority="23">
      <formula>#REF!="新規"</formula>
    </cfRule>
  </conditionalFormatting>
  <conditionalFormatting sqref="H92:K94">
    <cfRule type="expression" dxfId="7367" priority="26">
      <formula>#REF!="追加"</formula>
    </cfRule>
    <cfRule type="expression" dxfId="7366" priority="27">
      <formula>#REF!="新規"</formula>
    </cfRule>
  </conditionalFormatting>
  <conditionalFormatting sqref="H99:K102">
    <cfRule type="expression" dxfId="7365" priority="16">
      <formula>#REF!="追加"</formula>
    </cfRule>
    <cfRule type="expression" dxfId="7364" priority="17">
      <formula>#REF!="新規"</formula>
    </cfRule>
  </conditionalFormatting>
  <conditionalFormatting sqref="H103:K105">
    <cfRule type="expression" dxfId="7363" priority="20">
      <formula>#REF!="追加"</formula>
    </cfRule>
    <cfRule type="expression" dxfId="7362" priority="21">
      <formula>#REF!="新規"</formula>
    </cfRule>
  </conditionalFormatting>
  <conditionalFormatting sqref="H110:K113">
    <cfRule type="expression" dxfId="7361" priority="10">
      <formula>#REF!="追加"</formula>
    </cfRule>
    <cfRule type="expression" dxfId="7360" priority="11">
      <formula>#REF!="新規"</formula>
    </cfRule>
  </conditionalFormatting>
  <conditionalFormatting sqref="H114:K116">
    <cfRule type="expression" dxfId="7359" priority="14">
      <formula>#REF!="追加"</formula>
    </cfRule>
    <cfRule type="expression" dxfId="7358" priority="15">
      <formula>#REF!="新規"</formula>
    </cfRule>
  </conditionalFormatting>
  <conditionalFormatting sqref="J35:K36 J39:K39">
    <cfRule type="expression" dxfId="7357" priority="57">
      <formula>#REF!="追加"</formula>
    </cfRule>
    <cfRule type="expression" dxfId="7356" priority="58">
      <formula>#REF!="新規"</formula>
    </cfRule>
  </conditionalFormatting>
  <conditionalFormatting sqref="J46:K47 J50:K50">
    <cfRule type="expression" dxfId="7355" priority="48">
      <formula>#REF!="追加"</formula>
    </cfRule>
    <cfRule type="expression" dxfId="7354" priority="49">
      <formula>#REF!="新規"</formula>
    </cfRule>
  </conditionalFormatting>
  <conditionalFormatting sqref="J57:K58 J61:K61">
    <cfRule type="expression" dxfId="7353" priority="42">
      <formula>#REF!="追加"</formula>
    </cfRule>
    <cfRule type="expression" dxfId="7352" priority="43">
      <formula>#REF!="新規"</formula>
    </cfRule>
  </conditionalFormatting>
  <conditionalFormatting sqref="J68:K69 J72:K72">
    <cfRule type="expression" dxfId="7351" priority="36">
      <formula>#REF!="追加"</formula>
    </cfRule>
    <cfRule type="expression" dxfId="7350" priority="37">
      <formula>#REF!="新規"</formula>
    </cfRule>
  </conditionalFormatting>
  <conditionalFormatting sqref="J79:K80 J83:K83">
    <cfRule type="expression" dxfId="7349" priority="30">
      <formula>#REF!="追加"</formula>
    </cfRule>
    <cfRule type="expression" dxfId="7348" priority="31">
      <formula>#REF!="新規"</formula>
    </cfRule>
  </conditionalFormatting>
  <conditionalFormatting sqref="J90:K91 J94:K94">
    <cfRule type="expression" dxfId="7347" priority="24">
      <formula>#REF!="追加"</formula>
    </cfRule>
    <cfRule type="expression" dxfId="7346" priority="25">
      <formula>#REF!="新規"</formula>
    </cfRule>
  </conditionalFormatting>
  <conditionalFormatting sqref="J101:K102 J105:K105">
    <cfRule type="expression" dxfId="7345" priority="18">
      <formula>#REF!="追加"</formula>
    </cfRule>
    <cfRule type="expression" dxfId="7344" priority="19">
      <formula>#REF!="新規"</formula>
    </cfRule>
  </conditionalFormatting>
  <conditionalFormatting sqref="J112:K113 J116:K116">
    <cfRule type="expression" dxfId="7343" priority="12">
      <formula>#REF!="追加"</formula>
    </cfRule>
    <cfRule type="expression" dxfId="7342" priority="13">
      <formula>#REF!="新規"</formula>
    </cfRule>
  </conditionalFormatting>
  <conditionalFormatting sqref="J40:O41 J51:O52 J62:O63 J73:O74 J84:O84 J95:O96 J106:O107 J117:O117">
    <cfRule type="expression" dxfId="7341" priority="72">
      <formula>$I40="追加"</formula>
    </cfRule>
    <cfRule type="expression" dxfId="7340" priority="73">
      <formula>$I40="新規"</formula>
    </cfRule>
  </conditionalFormatting>
  <conditionalFormatting sqref="K85:O85 I85">
    <cfRule type="expression" dxfId="7339" priority="76">
      <formula>#REF!="追加"</formula>
    </cfRule>
    <cfRule type="expression" dxfId="7338" priority="77">
      <formula>#REF!="新規"</formula>
    </cfRule>
  </conditionalFormatting>
  <conditionalFormatting sqref="L40:O41 L51:O52 L62:O63 L73:O74 L84:O84 L95:O96 L106:O107 L117:O117">
    <cfRule type="expression" dxfId="7337" priority="68">
      <formula>$I40="追加"</formula>
    </cfRule>
    <cfRule type="expression" dxfId="7336" priority="69">
      <formula>$I40="新規"</formula>
    </cfRule>
  </conditionalFormatting>
  <conditionalFormatting sqref="L85:O85">
    <cfRule type="expression" dxfId="7335" priority="74">
      <formula>#REF!="追加"</formula>
    </cfRule>
    <cfRule type="expression" dxfId="7334" priority="75">
      <formula>#REF!="新規"</formula>
    </cfRule>
  </conditionalFormatting>
  <conditionalFormatting sqref="P3">
    <cfRule type="expression" dxfId="7333" priority="62">
      <formula>$P3&lt;&gt;"要修正！"</formula>
    </cfRule>
    <cfRule type="expression" dxfId="7332" priority="63">
      <formula>$P3="要修正！"</formula>
    </cfRule>
  </conditionalFormatting>
  <conditionalFormatting sqref="P4:P5">
    <cfRule type="expression" dxfId="7331" priority="54">
      <formula>$P$3="要修正！"</formula>
    </cfRule>
  </conditionalFormatting>
  <conditionalFormatting sqref="P144">
    <cfRule type="expression" dxfId="7330" priority="61">
      <formula>P144="NG"</formula>
    </cfRule>
  </conditionalFormatting>
  <conditionalFormatting sqref="P33:R41">
    <cfRule type="expression" dxfId="7329" priority="59">
      <formula>P33="NG"</formula>
    </cfRule>
  </conditionalFormatting>
  <conditionalFormatting sqref="P44:R52">
    <cfRule type="expression" dxfId="7328" priority="9">
      <formula>P44="NG"</formula>
    </cfRule>
  </conditionalFormatting>
  <conditionalFormatting sqref="P55:R63">
    <cfRule type="expression" dxfId="7327" priority="7">
      <formula>P55="NG"</formula>
    </cfRule>
  </conditionalFormatting>
  <conditionalFormatting sqref="P66:R74 P75:Q83">
    <cfRule type="expression" dxfId="7326" priority="8">
      <formula>P66="NG"</formula>
    </cfRule>
  </conditionalFormatting>
  <conditionalFormatting sqref="P84:R85 R77:R83">
    <cfRule type="expression" dxfId="7325" priority="6">
      <formula>P77="NG"</formula>
    </cfRule>
  </conditionalFormatting>
  <conditionalFormatting sqref="P88:R96">
    <cfRule type="expression" dxfId="7324" priority="5">
      <formula>P88="NG"</formula>
    </cfRule>
  </conditionalFormatting>
  <conditionalFormatting sqref="P99:R107">
    <cfRule type="expression" dxfId="7323" priority="4">
      <formula>P99="NG"</formula>
    </cfRule>
  </conditionalFormatting>
  <conditionalFormatting sqref="P110:R117">
    <cfRule type="expression" dxfId="7322" priority="3">
      <formula>P110="NG"</formula>
    </cfRule>
  </conditionalFormatting>
  <conditionalFormatting sqref="P120:R120 Q121:R122">
    <cfRule type="expression" dxfId="7321" priority="71">
      <formula>#REF!="NG"</formula>
    </cfRule>
  </conditionalFormatting>
  <conditionalFormatting sqref="P120:R128">
    <cfRule type="expression" dxfId="7320" priority="52">
      <formula>P120="NG"</formula>
    </cfRule>
  </conditionalFormatting>
  <conditionalFormatting sqref="P121:R122">
    <cfRule type="expression" dxfId="7319" priority="70">
      <formula>$P29="NG"</formula>
    </cfRule>
  </conditionalFormatting>
  <conditionalFormatting sqref="P123:R127 P128:Q128">
    <cfRule type="expression" dxfId="7318" priority="53">
      <formula>#REF!="NG"</formula>
    </cfRule>
  </conditionalFormatting>
  <conditionalFormatting sqref="P125:R126">
    <cfRule type="expression" dxfId="7317" priority="65">
      <formula>$P30="NG"</formula>
    </cfRule>
  </conditionalFormatting>
  <conditionalFormatting sqref="P127:R128">
    <cfRule type="expression" dxfId="7316" priority="64">
      <formula>$P31="NG"</formula>
    </cfRule>
  </conditionalFormatting>
  <conditionalFormatting sqref="T57 T76:T80 T86:T88 T98:T102 T109:T111">
    <cfRule type="expression" dxfId="7315" priority="66">
      <formula>T57="NG"</formula>
    </cfRule>
  </conditionalFormatting>
  <dataValidations count="12">
    <dataValidation type="list" allowBlank="1" showInputMessage="1" showErrorMessage="1" sqref="D27 D11:D25" xr:uid="{6C12C529-36C3-46FD-B1F4-014C8739FA58}">
      <formula1>$Q$11:$Q$13</formula1>
    </dataValidation>
    <dataValidation type="list" allowBlank="1" showInputMessage="1" showErrorMessage="1" sqref="B11:B25" xr:uid="{E2DEFFA7-F592-4143-B26B-CB774E201332}">
      <formula1>$P$11:$P$18</formula1>
    </dataValidation>
    <dataValidation type="list" allowBlank="1" showInputMessage="1" showErrorMessage="1" sqref="C99:C105" xr:uid="{C32ACA56-53D9-4104-9942-B4D5CA51E3E0}">
      <formula1>$T$99:$T$102</formula1>
    </dataValidation>
    <dataValidation type="list" allowBlank="1" showInputMessage="1" showErrorMessage="1" sqref="C33:C39" xr:uid="{D8635348-35D3-4B2B-AB90-A84E89B61AC7}">
      <formula1>$U$33:$U$36</formula1>
    </dataValidation>
    <dataValidation type="list" allowBlank="1" showInputMessage="1" showErrorMessage="1" sqref="B33:B39 B110:B116 B99:B105 B88:B94 B77:B83 B66:B72 B55:B61 B44:B50" xr:uid="{B9161536-42E7-4FF3-B514-ED3710C94B01}">
      <formula1>$T$33:$T$34</formula1>
    </dataValidation>
    <dataValidation type="list" allowBlank="1" showInputMessage="1" showErrorMessage="1" sqref="C110:C116" xr:uid="{7AAEC58D-ECA5-4016-967E-C903D48F2027}">
      <formula1>$T$110:$T$111</formula1>
    </dataValidation>
    <dataValidation type="list" allowBlank="1" showInputMessage="1" showErrorMessage="1" sqref="C88:C94" xr:uid="{5E1A3955-1058-4FA3-80EA-03D13C80B92E}">
      <formula1>$T$87:$T$88</formula1>
    </dataValidation>
    <dataValidation type="list" allowBlank="1" showInputMessage="1" showErrorMessage="1" sqref="C77:C83" xr:uid="{24AA3684-CEE4-4E77-85E3-6A14E72A2FDB}">
      <formula1>$T$77:$T$80</formula1>
    </dataValidation>
    <dataValidation type="list" allowBlank="1" showInputMessage="1" showErrorMessage="1" sqref="C66:C72" xr:uid="{AF666612-AA5E-4071-B46E-CD069C3264EC}">
      <formula1>$T$66:$T$68</formula1>
    </dataValidation>
    <dataValidation type="list" allowBlank="1" showInputMessage="1" showErrorMessage="1" sqref="C55:C61" xr:uid="{F3048825-1145-4936-A3AD-755D8513A79D}">
      <formula1>$T$55:$T$58</formula1>
    </dataValidation>
    <dataValidation type="list" allowBlank="1" showInputMessage="1" showErrorMessage="1" sqref="C44:C50" xr:uid="{7B8546F9-CBC2-4526-9F24-E2DAD94F569F}">
      <formula1>$T$44:$T$46</formula1>
    </dataValidation>
    <dataValidation type="list" allowBlank="1" showInputMessage="1" showErrorMessage="1" sqref="K132:K138" xr:uid="{53536687-02DB-4BA0-8870-9E480A763EDB}">
      <formula1>$P$131:$P$132</formula1>
    </dataValidation>
  </dataValidations>
  <pageMargins left="0.70866141732283472" right="0.70866141732283472" top="0.62992125984251968" bottom="0.74803149606299213" header="0.31496062992125984" footer="0.31496062992125984"/>
  <headerFooter>
    <oddHeader>&amp;L様式第1号別添1&amp;R事業参加者用（事業参加者→事業実施主体）</oddHeader>
  </headerFooter>
  <extLst>
    <ext xmlns:x14="http://schemas.microsoft.com/office/spreadsheetml/2009/9/main" uri="{CCE6A557-97BC-4b89-ADB6-D9C93CAAB3DF}">
      <x14:dataValidations xmlns:xm="http://schemas.microsoft.com/office/excel/2006/main" count="6">
        <x14:dataValidation type="list" allowBlank="1" showInputMessage="1" showErrorMessage="1" xr:uid="{C89AD23B-8130-4A2B-9688-62B689D136AE}">
          <x14:formula1>
            <xm:f>リスト!$H$2:$H$3</xm:f>
          </x14:formula1>
          <xm:sqref>A150:A154</xm:sqref>
        </x14:dataValidation>
        <x14:dataValidation type="list" allowBlank="1" showInputMessage="1" showErrorMessage="1" xr:uid="{51BB84A2-3279-49EE-AEE0-97A3085F8A58}">
          <x14:formula1>
            <xm:f>リスト!$D$2:$D$3</xm:f>
          </x14:formula1>
          <xm:sqref>C107 C96 C52 C63 C74 C85</xm:sqref>
        </x14:dataValidation>
        <x14:dataValidation type="list" allowBlank="1" showInputMessage="1" showErrorMessage="1" xr:uid="{C95A6F19-A29E-429F-8447-14A44790EA99}">
          <x14:formula1>
            <xm:f>リスト!$E$2:$E$22</xm:f>
          </x14:formula1>
          <xm:sqref>D107 D96 D52 D63 D74 D85</xm:sqref>
        </x14:dataValidation>
        <x14:dataValidation type="list" allowBlank="1" showInputMessage="1" showErrorMessage="1" xr:uid="{FEA6BE9A-DC96-47F6-8AE0-6BEA7CB04AE2}">
          <x14:formula1>
            <xm:f>リスト!$C$2:$C$4</xm:f>
          </x14:formula1>
          <xm:sqref>B107 B96 B52 B63 B74 B85</xm:sqref>
        </x14:dataValidation>
        <x14:dataValidation type="list" allowBlank="1" showInputMessage="1" showErrorMessage="1" xr:uid="{4549CF52-9787-4965-92ED-91C23E3271BA}">
          <x14:formula1>
            <xm:f>リスト!$G$2:$G$4</xm:f>
          </x14:formula1>
          <xm:sqref>G88:G94 G99:G105 I52 G33:G39 I63 G44:G50 I74 G55:G61 G66:G72 I96 G77:G83 I107 G110:G116</xm:sqref>
        </x14:dataValidation>
        <x14:dataValidation type="list" allowBlank="1" showInputMessage="1" showErrorMessage="1" xr:uid="{405F01E1-FA3A-4F33-ABEC-1D261CE96925}">
          <x14:formula1>
            <xm:f>リスト!$H$2:$H$4</xm:f>
          </x14:formula1>
          <xm:sqref>A144:A146 J33:K39 L107:O107 L52:O52 J99:K105 L63:O63 J77:K83 L74:O74 J44:K50 L85:O85 J55:K61 L96:O96 J66:K72 J88:K94 J110:K116</xm:sqref>
        </x14:dataValidation>
      </x14:dataValidations>
    </ext>
  </extLst>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CD4240-71C1-40E4-B707-22CF1025D060}">
  <sheetPr>
    <pageSetUpPr fitToPage="1"/>
  </sheetPr>
  <dimension ref="A1:W154"/>
  <sheetViews>
    <sheetView view="pageBreakPreview" zoomScale="80" zoomScaleNormal="100" zoomScaleSheetLayoutView="80" workbookViewId="0">
      <selection activeCell="C5" sqref="C5"/>
    </sheetView>
  </sheetViews>
  <sheetFormatPr defaultColWidth="9" defaultRowHeight="22.5" customHeight="1"/>
  <cols>
    <col min="1" max="15" width="14.6328125" style="48" customWidth="1"/>
    <col min="16" max="16" width="23.26953125" style="49" customWidth="1"/>
    <col min="17" max="17" width="23.453125" style="48" bestFit="1" customWidth="1"/>
    <col min="18" max="18" width="18.90625" style="48" bestFit="1" customWidth="1"/>
    <col min="19" max="19" width="11.08984375" style="48" bestFit="1" customWidth="1"/>
    <col min="20" max="20" width="27.26953125" style="48" customWidth="1"/>
    <col min="21" max="21" width="8.90625" style="48" customWidth="1"/>
    <col min="22" max="16384" width="9" style="48"/>
  </cols>
  <sheetData>
    <row r="1" spans="1:19" s="35" customFormat="1" ht="22.5" customHeight="1">
      <c r="A1" s="178" t="s">
        <v>285</v>
      </c>
      <c r="B1" s="178"/>
      <c r="C1" s="178"/>
      <c r="D1" s="178"/>
      <c r="E1" s="178"/>
      <c r="F1" s="178"/>
      <c r="G1" s="178"/>
      <c r="H1" s="178"/>
      <c r="I1" s="178"/>
      <c r="J1" s="178"/>
      <c r="K1" s="178"/>
      <c r="L1" s="178"/>
      <c r="M1" s="178"/>
      <c r="N1" s="178"/>
      <c r="O1" s="178"/>
      <c r="P1" s="34" t="s">
        <v>58</v>
      </c>
    </row>
    <row r="2" spans="1:19" s="36" customFormat="1" ht="13">
      <c r="A2" s="36" t="s">
        <v>89</v>
      </c>
      <c r="F2" s="37"/>
      <c r="P2" s="38"/>
    </row>
    <row r="3" spans="1:19" s="36" customFormat="1" ht="22.5" customHeight="1">
      <c r="A3" s="39" t="s">
        <v>31</v>
      </c>
      <c r="B3" s="166"/>
      <c r="C3" s="167"/>
      <c r="D3" s="167"/>
      <c r="E3" s="168"/>
      <c r="F3" s="40"/>
      <c r="G3" s="40"/>
      <c r="H3" s="40"/>
      <c r="I3" s="40"/>
      <c r="J3" s="40"/>
      <c r="K3" s="40"/>
      <c r="L3" s="40"/>
      <c r="M3" s="41"/>
      <c r="N3" s="40" t="s">
        <v>148</v>
      </c>
      <c r="O3" s="40"/>
      <c r="P3" s="18" t="str">
        <f>IF(COUNTIF(P33:R154,"NG"),"要修正！","クリア ! ")</f>
        <v xml:space="preserve">クリア ! </v>
      </c>
      <c r="Q3" s="36" t="s">
        <v>113</v>
      </c>
      <c r="S3" s="38"/>
    </row>
    <row r="4" spans="1:19" s="36" customFormat="1" ht="22.5" customHeight="1">
      <c r="A4" s="39" t="s">
        <v>30</v>
      </c>
      <c r="B4" s="166"/>
      <c r="C4" s="167"/>
      <c r="D4" s="167"/>
      <c r="E4" s="168"/>
      <c r="F4" s="40"/>
      <c r="G4" s="40"/>
      <c r="H4" s="40"/>
      <c r="I4" s="40"/>
      <c r="J4" s="40"/>
      <c r="K4" s="40"/>
      <c r="L4" s="40"/>
      <c r="M4" s="42"/>
      <c r="N4" s="40" t="s">
        <v>145</v>
      </c>
      <c r="O4" s="40"/>
      <c r="P4" s="169" t="str">
        <f>IF(P3="要修正！","※「クリア！」になるようNG箇所を修正してください。","")</f>
        <v/>
      </c>
    </row>
    <row r="5" spans="1:19" s="36" customFormat="1" ht="22.5" customHeight="1">
      <c r="A5" s="39" t="s">
        <v>32</v>
      </c>
      <c r="B5" s="171"/>
      <c r="C5" s="167"/>
      <c r="D5" s="167"/>
      <c r="E5" s="168"/>
      <c r="F5" s="40"/>
      <c r="G5" s="40"/>
      <c r="H5" s="40"/>
      <c r="I5" s="40"/>
      <c r="J5" s="40"/>
      <c r="K5" s="40"/>
      <c r="L5" s="40"/>
      <c r="M5" s="43"/>
      <c r="N5" s="40" t="s">
        <v>146</v>
      </c>
      <c r="O5" s="40"/>
      <c r="P5" s="170"/>
    </row>
    <row r="6" spans="1:19" s="36" customFormat="1" ht="22.5" customHeight="1">
      <c r="A6" s="39" t="s">
        <v>33</v>
      </c>
      <c r="B6" s="166"/>
      <c r="C6" s="167"/>
      <c r="D6" s="167"/>
      <c r="E6" s="168"/>
      <c r="F6" s="40"/>
      <c r="G6" s="40"/>
      <c r="H6" s="40"/>
      <c r="I6" s="40"/>
      <c r="J6" s="40"/>
      <c r="K6" s="40"/>
      <c r="L6" s="40"/>
      <c r="M6" s="44"/>
      <c r="N6" s="40" t="s">
        <v>147</v>
      </c>
      <c r="O6" s="40"/>
      <c r="P6" s="45"/>
      <c r="Q6" s="46"/>
    </row>
    <row r="7" spans="1:19" s="36" customFormat="1" ht="22.5" customHeight="1">
      <c r="E7" s="47"/>
      <c r="F7" s="47"/>
      <c r="G7" s="47"/>
      <c r="H7" s="47"/>
      <c r="I7" s="47"/>
      <c r="J7" s="47"/>
      <c r="K7" s="47"/>
      <c r="L7" s="47"/>
      <c r="M7" s="47"/>
      <c r="N7" s="47"/>
      <c r="O7" s="47"/>
      <c r="P7" s="45"/>
      <c r="Q7" s="46"/>
    </row>
    <row r="8" spans="1:19" ht="22.5" customHeight="1">
      <c r="A8" s="48" t="s">
        <v>144</v>
      </c>
    </row>
    <row r="9" spans="1:19" ht="22.5" customHeight="1">
      <c r="F9" s="139" t="s">
        <v>170</v>
      </c>
      <c r="G9" s="139"/>
      <c r="H9" s="139"/>
      <c r="I9" s="139"/>
      <c r="J9" s="139" t="s">
        <v>235</v>
      </c>
      <c r="K9" s="139"/>
      <c r="L9" s="139"/>
    </row>
    <row r="10" spans="1:19" s="17" customFormat="1" ht="22.5" customHeight="1">
      <c r="A10" s="50" t="s">
        <v>118</v>
      </c>
      <c r="B10" s="50" t="s">
        <v>139</v>
      </c>
      <c r="C10" s="50" t="s">
        <v>197</v>
      </c>
      <c r="D10" s="50" t="s">
        <v>119</v>
      </c>
      <c r="E10" s="50" t="s">
        <v>6</v>
      </c>
      <c r="F10" s="53" t="s">
        <v>275</v>
      </c>
      <c r="G10" s="53" t="s">
        <v>276</v>
      </c>
      <c r="H10" s="51" t="s">
        <v>277</v>
      </c>
      <c r="I10" s="96" t="s">
        <v>150</v>
      </c>
      <c r="J10" s="51" t="s">
        <v>278</v>
      </c>
      <c r="K10" s="52" t="s">
        <v>279</v>
      </c>
      <c r="L10" s="96" t="s">
        <v>149</v>
      </c>
      <c r="M10" s="136" t="s">
        <v>243</v>
      </c>
      <c r="N10" s="136"/>
      <c r="O10" s="142"/>
      <c r="P10" s="50" t="s">
        <v>250</v>
      </c>
      <c r="Q10" s="86" t="s">
        <v>119</v>
      </c>
      <c r="S10" s="48"/>
    </row>
    <row r="11" spans="1:19" s="17" customFormat="1" ht="22.5" customHeight="1">
      <c r="A11" s="50">
        <v>1</v>
      </c>
      <c r="B11" s="54"/>
      <c r="C11" s="55"/>
      <c r="D11" s="56"/>
      <c r="E11" s="30"/>
      <c r="F11" s="6"/>
      <c r="G11" s="6"/>
      <c r="H11" s="26">
        <f>G11-F11</f>
        <v>0</v>
      </c>
      <c r="I11" s="57"/>
      <c r="J11" s="58"/>
      <c r="K11" s="25">
        <f>J11-F11</f>
        <v>0</v>
      </c>
      <c r="L11" s="59"/>
      <c r="M11" s="172"/>
      <c r="N11" s="172"/>
      <c r="O11" s="173"/>
      <c r="P11" s="60" t="s">
        <v>252</v>
      </c>
      <c r="Q11" s="91" t="s">
        <v>156</v>
      </c>
      <c r="S11" s="48"/>
    </row>
    <row r="12" spans="1:19" s="17" customFormat="1" ht="22.5" customHeight="1">
      <c r="A12" s="50">
        <v>2</v>
      </c>
      <c r="B12" s="54"/>
      <c r="C12" s="55"/>
      <c r="D12" s="56"/>
      <c r="E12" s="30"/>
      <c r="F12" s="6"/>
      <c r="G12" s="6"/>
      <c r="H12" s="26">
        <f t="shared" ref="H12:H25" si="0">G12-F12</f>
        <v>0</v>
      </c>
      <c r="I12" s="57"/>
      <c r="J12" s="58"/>
      <c r="K12" s="25">
        <f t="shared" ref="K12:K25" si="1">J12-F12</f>
        <v>0</v>
      </c>
      <c r="L12" s="59"/>
      <c r="M12" s="172"/>
      <c r="N12" s="172"/>
      <c r="O12" s="173"/>
      <c r="P12" s="60" t="s">
        <v>251</v>
      </c>
      <c r="Q12" s="91" t="s">
        <v>158</v>
      </c>
      <c r="S12" s="48"/>
    </row>
    <row r="13" spans="1:19" s="17" customFormat="1" ht="22.5" customHeight="1">
      <c r="A13" s="50">
        <v>3</v>
      </c>
      <c r="B13" s="54"/>
      <c r="C13" s="55"/>
      <c r="D13" s="56"/>
      <c r="E13" s="30"/>
      <c r="F13" s="6"/>
      <c r="G13" s="6"/>
      <c r="H13" s="26">
        <f t="shared" si="0"/>
        <v>0</v>
      </c>
      <c r="I13" s="57"/>
      <c r="J13" s="58"/>
      <c r="K13" s="25">
        <f t="shared" si="1"/>
        <v>0</v>
      </c>
      <c r="L13" s="59"/>
      <c r="M13" s="172"/>
      <c r="N13" s="172"/>
      <c r="O13" s="173"/>
      <c r="P13" s="60" t="s">
        <v>253</v>
      </c>
      <c r="Q13" s="91" t="s">
        <v>157</v>
      </c>
      <c r="S13" s="48"/>
    </row>
    <row r="14" spans="1:19" s="17" customFormat="1" ht="22.5" customHeight="1">
      <c r="A14" s="50">
        <v>4</v>
      </c>
      <c r="B14" s="54"/>
      <c r="C14" s="55"/>
      <c r="D14" s="56"/>
      <c r="E14" s="30"/>
      <c r="F14" s="6"/>
      <c r="G14" s="6"/>
      <c r="H14" s="26">
        <f t="shared" si="0"/>
        <v>0</v>
      </c>
      <c r="I14" s="57"/>
      <c r="J14" s="58"/>
      <c r="K14" s="25">
        <f t="shared" si="1"/>
        <v>0</v>
      </c>
      <c r="L14" s="59"/>
      <c r="M14" s="172"/>
      <c r="N14" s="172"/>
      <c r="O14" s="173"/>
      <c r="P14" s="60" t="s">
        <v>254</v>
      </c>
      <c r="S14" s="48"/>
    </row>
    <row r="15" spans="1:19" s="17" customFormat="1" ht="22.5" customHeight="1">
      <c r="A15" s="50">
        <v>5</v>
      </c>
      <c r="B15" s="54"/>
      <c r="C15" s="55"/>
      <c r="D15" s="56"/>
      <c r="E15" s="30"/>
      <c r="F15" s="6"/>
      <c r="G15" s="6"/>
      <c r="H15" s="26">
        <f t="shared" si="0"/>
        <v>0</v>
      </c>
      <c r="I15" s="57"/>
      <c r="J15" s="58"/>
      <c r="K15" s="25">
        <f t="shared" si="1"/>
        <v>0</v>
      </c>
      <c r="L15" s="59"/>
      <c r="M15" s="172"/>
      <c r="N15" s="172"/>
      <c r="O15" s="173"/>
      <c r="P15" s="60" t="s">
        <v>255</v>
      </c>
      <c r="Q15" s="61"/>
      <c r="S15" s="48"/>
    </row>
    <row r="16" spans="1:19" s="17" customFormat="1" ht="22.5" customHeight="1">
      <c r="A16" s="50">
        <v>6</v>
      </c>
      <c r="B16" s="54"/>
      <c r="C16" s="55"/>
      <c r="D16" s="56"/>
      <c r="E16" s="30"/>
      <c r="F16" s="6"/>
      <c r="G16" s="62"/>
      <c r="H16" s="26">
        <f t="shared" si="0"/>
        <v>0</v>
      </c>
      <c r="I16" s="57"/>
      <c r="J16" s="58"/>
      <c r="K16" s="25">
        <f t="shared" si="1"/>
        <v>0</v>
      </c>
      <c r="L16" s="59"/>
      <c r="M16" s="172"/>
      <c r="N16" s="172"/>
      <c r="O16" s="173"/>
      <c r="P16" s="60" t="s">
        <v>256</v>
      </c>
      <c r="Q16" s="61"/>
      <c r="S16" s="48"/>
    </row>
    <row r="17" spans="1:22" s="17" customFormat="1" ht="22.5" customHeight="1">
      <c r="A17" s="50">
        <v>7</v>
      </c>
      <c r="B17" s="54"/>
      <c r="C17" s="55"/>
      <c r="D17" s="56"/>
      <c r="E17" s="30"/>
      <c r="F17" s="6"/>
      <c r="G17" s="6"/>
      <c r="H17" s="26">
        <f t="shared" si="0"/>
        <v>0</v>
      </c>
      <c r="I17" s="57"/>
      <c r="J17" s="58"/>
      <c r="K17" s="25">
        <f t="shared" si="1"/>
        <v>0</v>
      </c>
      <c r="L17" s="59"/>
      <c r="M17" s="172"/>
      <c r="N17" s="172"/>
      <c r="O17" s="173"/>
      <c r="P17" s="60" t="s">
        <v>257</v>
      </c>
      <c r="Q17" s="61"/>
      <c r="S17" s="48"/>
    </row>
    <row r="18" spans="1:22" s="17" customFormat="1" ht="22.5" customHeight="1">
      <c r="A18" s="50">
        <v>8</v>
      </c>
      <c r="B18" s="54"/>
      <c r="C18" s="55"/>
      <c r="D18" s="56"/>
      <c r="E18" s="30"/>
      <c r="F18" s="6"/>
      <c r="G18" s="6"/>
      <c r="H18" s="26">
        <f t="shared" si="0"/>
        <v>0</v>
      </c>
      <c r="I18" s="57"/>
      <c r="J18" s="58"/>
      <c r="K18" s="25">
        <f t="shared" si="1"/>
        <v>0</v>
      </c>
      <c r="L18" s="59"/>
      <c r="M18" s="172"/>
      <c r="N18" s="172"/>
      <c r="O18" s="173"/>
      <c r="P18" s="60" t="s">
        <v>258</v>
      </c>
      <c r="Q18" s="61"/>
      <c r="S18" s="48"/>
    </row>
    <row r="19" spans="1:22" ht="22.5" customHeight="1">
      <c r="A19" s="50">
        <v>9</v>
      </c>
      <c r="B19" s="54"/>
      <c r="C19" s="24"/>
      <c r="D19" s="56"/>
      <c r="E19" s="2"/>
      <c r="F19" s="31"/>
      <c r="G19" s="31"/>
      <c r="H19" s="26">
        <f t="shared" si="0"/>
        <v>0</v>
      </c>
      <c r="I19" s="19"/>
      <c r="J19" s="28"/>
      <c r="K19" s="25">
        <f t="shared" si="1"/>
        <v>0</v>
      </c>
      <c r="L19" s="23"/>
      <c r="M19" s="172"/>
      <c r="N19" s="172"/>
      <c r="O19" s="172"/>
      <c r="P19" s="17"/>
      <c r="Q19" s="61"/>
    </row>
    <row r="20" spans="1:22" ht="22.5" customHeight="1">
      <c r="A20" s="50">
        <v>10</v>
      </c>
      <c r="B20" s="54"/>
      <c r="C20" s="24"/>
      <c r="D20" s="56"/>
      <c r="E20" s="2"/>
      <c r="F20" s="31"/>
      <c r="G20" s="31"/>
      <c r="H20" s="26">
        <f t="shared" si="0"/>
        <v>0</v>
      </c>
      <c r="I20" s="19"/>
      <c r="J20" s="28"/>
      <c r="K20" s="25">
        <f t="shared" si="1"/>
        <v>0</v>
      </c>
      <c r="L20" s="23"/>
      <c r="M20" s="172"/>
      <c r="N20" s="172"/>
      <c r="O20" s="172"/>
      <c r="P20" s="17"/>
      <c r="Q20" s="61"/>
    </row>
    <row r="21" spans="1:22" ht="22.5" customHeight="1">
      <c r="A21" s="50">
        <v>11</v>
      </c>
      <c r="B21" s="54"/>
      <c r="C21" s="24"/>
      <c r="D21" s="56"/>
      <c r="E21" s="2"/>
      <c r="F21" s="31"/>
      <c r="G21" s="31"/>
      <c r="H21" s="26">
        <f t="shared" si="0"/>
        <v>0</v>
      </c>
      <c r="I21" s="19"/>
      <c r="J21" s="28"/>
      <c r="K21" s="25">
        <f t="shared" si="1"/>
        <v>0</v>
      </c>
      <c r="L21" s="23"/>
      <c r="M21" s="172"/>
      <c r="N21" s="172"/>
      <c r="O21" s="172"/>
      <c r="P21" s="17"/>
      <c r="Q21" s="61"/>
    </row>
    <row r="22" spans="1:22" ht="22.5" customHeight="1">
      <c r="A22" s="50">
        <v>12</v>
      </c>
      <c r="B22" s="54"/>
      <c r="C22" s="24"/>
      <c r="D22" s="56"/>
      <c r="E22" s="2"/>
      <c r="F22" s="31"/>
      <c r="G22" s="31"/>
      <c r="H22" s="26">
        <f t="shared" si="0"/>
        <v>0</v>
      </c>
      <c r="I22" s="19"/>
      <c r="J22" s="28"/>
      <c r="K22" s="25">
        <f t="shared" si="1"/>
        <v>0</v>
      </c>
      <c r="L22" s="23"/>
      <c r="M22" s="172"/>
      <c r="N22" s="172"/>
      <c r="O22" s="172"/>
      <c r="P22" s="17"/>
      <c r="Q22" s="61"/>
    </row>
    <row r="23" spans="1:22" ht="22.5" customHeight="1">
      <c r="A23" s="50">
        <v>13</v>
      </c>
      <c r="B23" s="54"/>
      <c r="C23" s="24"/>
      <c r="D23" s="56"/>
      <c r="E23" s="2"/>
      <c r="F23" s="31"/>
      <c r="G23" s="31"/>
      <c r="H23" s="26">
        <f t="shared" si="0"/>
        <v>0</v>
      </c>
      <c r="I23" s="19"/>
      <c r="J23" s="28"/>
      <c r="K23" s="25">
        <f t="shared" si="1"/>
        <v>0</v>
      </c>
      <c r="L23" s="23"/>
      <c r="M23" s="172"/>
      <c r="N23" s="172"/>
      <c r="O23" s="172"/>
      <c r="P23" s="17"/>
      <c r="Q23" s="61"/>
    </row>
    <row r="24" spans="1:22" ht="22.5" customHeight="1">
      <c r="A24" s="50">
        <v>14</v>
      </c>
      <c r="B24" s="54"/>
      <c r="C24" s="24"/>
      <c r="D24" s="56"/>
      <c r="E24" s="2"/>
      <c r="F24" s="31"/>
      <c r="G24" s="31"/>
      <c r="H24" s="26">
        <f t="shared" si="0"/>
        <v>0</v>
      </c>
      <c r="I24" s="19"/>
      <c r="J24" s="28"/>
      <c r="K24" s="25">
        <f t="shared" si="1"/>
        <v>0</v>
      </c>
      <c r="L24" s="23"/>
      <c r="M24" s="172"/>
      <c r="N24" s="172"/>
      <c r="O24" s="172"/>
      <c r="P24" s="17"/>
      <c r="Q24" s="61"/>
    </row>
    <row r="25" spans="1:22" ht="22.5" customHeight="1">
      <c r="A25" s="50">
        <v>15</v>
      </c>
      <c r="B25" s="54"/>
      <c r="C25" s="24"/>
      <c r="D25" s="56"/>
      <c r="E25" s="2"/>
      <c r="F25" s="31"/>
      <c r="G25" s="31"/>
      <c r="H25" s="26">
        <f t="shared" si="0"/>
        <v>0</v>
      </c>
      <c r="I25" s="19"/>
      <c r="J25" s="28"/>
      <c r="K25" s="25">
        <f t="shared" si="1"/>
        <v>0</v>
      </c>
      <c r="L25" s="23"/>
      <c r="M25" s="172"/>
      <c r="N25" s="172"/>
      <c r="O25" s="172"/>
      <c r="P25" s="17"/>
      <c r="Q25" s="61"/>
    </row>
    <row r="26" spans="1:22" ht="22.5" customHeight="1">
      <c r="A26" s="50" t="s">
        <v>0</v>
      </c>
      <c r="B26" s="63"/>
      <c r="C26" s="25">
        <f>SUM(C11:C25)</f>
        <v>0</v>
      </c>
      <c r="D26" s="64"/>
      <c r="E26" s="50" t="s">
        <v>233</v>
      </c>
      <c r="F26" s="27">
        <f>SUMIF(D11:D25,"野菜",F11:F25)+SUMIF(D11:D25,"果樹",F11:F25)</f>
        <v>0</v>
      </c>
      <c r="G26" s="27">
        <f>SUMIF(D11:D25,"野菜",G11:G25)+SUMIF(D11:D25,"果樹",G11:G25)</f>
        <v>0</v>
      </c>
      <c r="H26" s="27">
        <f>SUMIF(D11:D25,"野菜",H11:H25)+SUMIF(D11:D25,"果樹",H11:H25)</f>
        <v>0</v>
      </c>
      <c r="I26" s="101" t="str">
        <f>IFERROR(ROUND((H26/F26)*100,1),"")</f>
        <v/>
      </c>
      <c r="J26" s="25">
        <f>SUMIF(D11:D25,"野菜",J11:J25)+SUMIF(D11:D25,"果樹",J11:J25)</f>
        <v>0</v>
      </c>
      <c r="K26" s="25">
        <f>SUMIF(D11:D25,"野菜",K11:K25)+SUMIF(D11:D25,"果樹",K11:K25)</f>
        <v>0</v>
      </c>
      <c r="L26" s="99" t="str">
        <f>IFERROR(ROUND((K26/F26)*100,1),"")</f>
        <v/>
      </c>
      <c r="N26" s="179"/>
      <c r="O26" s="179"/>
      <c r="P26" s="48"/>
    </row>
    <row r="27" spans="1:22" ht="22.5" customHeight="1">
      <c r="A27" s="17"/>
      <c r="B27" s="17"/>
      <c r="C27" s="17" t="s">
        <v>236</v>
      </c>
      <c r="D27" s="56"/>
      <c r="E27" s="50" t="s">
        <v>157</v>
      </c>
      <c r="F27" s="27">
        <f>SUMIF(D10:D24,"花き",F10:F24)</f>
        <v>0</v>
      </c>
      <c r="G27" s="27">
        <f>SUMIF(D10:D24,"花き",G10:G24)</f>
        <v>0</v>
      </c>
      <c r="H27" s="27">
        <f>SUMIF(D10:D24,"花き",H10:H24)</f>
        <v>0</v>
      </c>
      <c r="I27" s="101" t="str">
        <f>IFERROR(ROUND((H27/F27)*100,1),"")</f>
        <v/>
      </c>
      <c r="J27" s="25">
        <f>SUMIF(D10:D25,"花き",J10:J25)</f>
        <v>0</v>
      </c>
      <c r="K27" s="25">
        <f>SUMIF(D10:D24,"花き",K10:K24)</f>
        <v>0</v>
      </c>
      <c r="L27" s="99" t="str">
        <f>IFERROR(ROUND((K27/F27)*100,1),"")</f>
        <v/>
      </c>
      <c r="N27" s="17"/>
      <c r="O27" s="17"/>
      <c r="P27" s="48"/>
    </row>
    <row r="28" spans="1:22" ht="22.5" customHeight="1">
      <c r="A28" s="17"/>
      <c r="B28" s="17"/>
      <c r="C28" s="17"/>
      <c r="D28" s="65"/>
      <c r="E28" s="65"/>
      <c r="F28" s="65"/>
      <c r="G28" s="65"/>
      <c r="H28" s="65"/>
      <c r="I28" s="65"/>
      <c r="J28" s="65"/>
      <c r="K28" s="65"/>
      <c r="L28" s="65"/>
      <c r="M28" s="17"/>
      <c r="N28" s="17"/>
      <c r="O28" s="17"/>
      <c r="P28" s="48"/>
    </row>
    <row r="29" spans="1:22" ht="22.5" customHeight="1">
      <c r="A29" s="94" t="s">
        <v>124</v>
      </c>
      <c r="P29" s="48"/>
    </row>
    <row r="30" spans="1:22" ht="22.5" customHeight="1">
      <c r="A30" s="66" t="s">
        <v>125</v>
      </c>
      <c r="C30" s="67"/>
      <c r="P30" s="48"/>
    </row>
    <row r="31" spans="1:22" s="61" customFormat="1" ht="22.5" customHeight="1">
      <c r="A31" s="162" t="s">
        <v>217</v>
      </c>
      <c r="B31" s="160" t="s">
        <v>67</v>
      </c>
      <c r="C31" s="150" t="s">
        <v>286</v>
      </c>
      <c r="D31" s="150"/>
      <c r="E31" s="150"/>
      <c r="F31" s="150"/>
      <c r="G31" s="160" t="s">
        <v>38</v>
      </c>
      <c r="H31" s="144" t="s">
        <v>47</v>
      </c>
      <c r="I31" s="145"/>
      <c r="J31" s="145"/>
      <c r="K31" s="146"/>
      <c r="L31" s="144" t="s">
        <v>216</v>
      </c>
      <c r="M31" s="145"/>
      <c r="N31" s="145"/>
      <c r="O31" s="146"/>
      <c r="P31" s="48" t="s">
        <v>96</v>
      </c>
      <c r="Q31" s="48" t="s">
        <v>96</v>
      </c>
      <c r="S31" s="48"/>
    </row>
    <row r="32" spans="1:22" s="70" customFormat="1" ht="22.5" customHeight="1">
      <c r="A32" s="161"/>
      <c r="B32" s="161"/>
      <c r="C32" s="68" t="s">
        <v>215</v>
      </c>
      <c r="D32" s="150" t="s">
        <v>120</v>
      </c>
      <c r="E32" s="150"/>
      <c r="F32" s="68" t="s">
        <v>15</v>
      </c>
      <c r="G32" s="161"/>
      <c r="H32" s="69" t="s">
        <v>29</v>
      </c>
      <c r="I32" s="69" t="s">
        <v>28</v>
      </c>
      <c r="J32" s="68" t="s">
        <v>18</v>
      </c>
      <c r="K32" s="68" t="s">
        <v>19</v>
      </c>
      <c r="L32" s="53" t="s">
        <v>109</v>
      </c>
      <c r="M32" s="53" t="s">
        <v>110</v>
      </c>
      <c r="N32" s="53" t="s">
        <v>111</v>
      </c>
      <c r="O32" s="53" t="s">
        <v>112</v>
      </c>
      <c r="P32" s="70" t="s">
        <v>104</v>
      </c>
      <c r="Q32" s="70" t="s">
        <v>116</v>
      </c>
      <c r="R32" s="70" t="s">
        <v>115</v>
      </c>
      <c r="S32" s="48"/>
      <c r="T32" s="71" t="s">
        <v>67</v>
      </c>
      <c r="U32" s="98" t="s">
        <v>153</v>
      </c>
      <c r="V32" s="61"/>
    </row>
    <row r="33" spans="1:22" ht="22.5" customHeight="1">
      <c r="A33" s="6"/>
      <c r="B33" s="9"/>
      <c r="C33" s="72"/>
      <c r="D33" s="152"/>
      <c r="E33" s="152"/>
      <c r="F33" s="15"/>
      <c r="G33" s="7"/>
      <c r="H33" s="6"/>
      <c r="I33" s="21"/>
      <c r="J33" s="7" t="s">
        <v>1</v>
      </c>
      <c r="K33" s="8" t="s">
        <v>1</v>
      </c>
      <c r="L33" s="1"/>
      <c r="M33" s="1"/>
      <c r="N33" s="1"/>
      <c r="O33" s="20">
        <f>L33-(M33+N33)</f>
        <v>0</v>
      </c>
      <c r="P33" s="29" t="str">
        <f>IF(OR(G33="新規",G33="追加",G33=""),"OK",(IF(AND(H33="",I33=""),"NG","OK")))</f>
        <v>OK</v>
      </c>
      <c r="Q33" s="10" t="str">
        <f>IF(OR(G33="新規",G33="追加",G33=""),"OK",(IF(OR(AND(J33="",K33=""),AND(J33="",K33="□"),AND(J33="□",K33=""),AND(J33="□",K33="□")),"NG","OK")))</f>
        <v>OK</v>
      </c>
      <c r="R33" s="10" t="str">
        <f>IF(OR(AND(C33&lt;&gt;"",D33&lt;&gt;"",F33&lt;&gt;"",G33&lt;&gt;""),(C33="")),"OK","NG")</f>
        <v>OK</v>
      </c>
      <c r="T33" s="71" t="s">
        <v>65</v>
      </c>
      <c r="U33" s="74" t="s">
        <v>154</v>
      </c>
      <c r="V33" s="61"/>
    </row>
    <row r="34" spans="1:22" ht="22.5" customHeight="1">
      <c r="A34" s="6"/>
      <c r="B34" s="9"/>
      <c r="C34" s="72"/>
      <c r="D34" s="152"/>
      <c r="E34" s="152"/>
      <c r="F34" s="15"/>
      <c r="G34" s="7"/>
      <c r="H34" s="6"/>
      <c r="I34" s="21"/>
      <c r="J34" s="7" t="s">
        <v>1</v>
      </c>
      <c r="K34" s="8" t="s">
        <v>1</v>
      </c>
      <c r="L34" s="1"/>
      <c r="M34" s="1"/>
      <c r="N34" s="1"/>
      <c r="O34" s="20">
        <f t="shared" ref="O34:O39" si="2">L34-(M34+N34)</f>
        <v>0</v>
      </c>
      <c r="P34" s="29" t="str">
        <f t="shared" ref="P34:P39" si="3">IF(OR(G34="新規",G34="追加",G34=""),"OK",(IF(AND(H34="",I34=""),"NG","OK")))</f>
        <v>OK</v>
      </c>
      <c r="Q34" s="10" t="str">
        <f t="shared" ref="Q34:Q39" si="4">IF(OR(G34="新規",G34="追加",G34=""),"OK",(IF(OR(AND(J34="",K34=""),AND(J34="",K34="□"),AND(J34="□",K34=""),AND(J34="□",K34="□")),"NG","OK")))</f>
        <v>OK</v>
      </c>
      <c r="R34" s="10" t="str">
        <f t="shared" ref="R34:R39" si="5">IF(OR(AND(C34&lt;&gt;"",D34&lt;&gt;"",F34&lt;&gt;"",G34&lt;&gt;""),(C34="")),"OK","NG")</f>
        <v>OK</v>
      </c>
      <c r="T34" s="97" t="s">
        <v>66</v>
      </c>
      <c r="U34" s="75" t="s">
        <v>155</v>
      </c>
      <c r="V34" s="61"/>
    </row>
    <row r="35" spans="1:22" ht="22.5" customHeight="1">
      <c r="A35" s="6"/>
      <c r="B35" s="9"/>
      <c r="C35" s="72"/>
      <c r="D35" s="152"/>
      <c r="E35" s="152"/>
      <c r="F35" s="15"/>
      <c r="G35" s="7"/>
      <c r="H35" s="6"/>
      <c r="I35" s="21"/>
      <c r="J35" s="7" t="s">
        <v>1</v>
      </c>
      <c r="K35" s="8" t="s">
        <v>1</v>
      </c>
      <c r="L35" s="1"/>
      <c r="M35" s="1"/>
      <c r="N35" s="1"/>
      <c r="O35" s="20">
        <f t="shared" si="2"/>
        <v>0</v>
      </c>
      <c r="P35" s="29" t="str">
        <f t="shared" si="3"/>
        <v>OK</v>
      </c>
      <c r="Q35" s="10" t="str">
        <f t="shared" si="4"/>
        <v>OK</v>
      </c>
      <c r="R35" s="10" t="str">
        <f t="shared" si="5"/>
        <v>OK</v>
      </c>
      <c r="T35" s="94"/>
      <c r="U35" s="75" t="s">
        <v>214</v>
      </c>
      <c r="V35" s="61"/>
    </row>
    <row r="36" spans="1:22" ht="22.5" customHeight="1">
      <c r="A36" s="6"/>
      <c r="B36" s="9"/>
      <c r="C36" s="72"/>
      <c r="D36" s="152"/>
      <c r="E36" s="152"/>
      <c r="F36" s="15"/>
      <c r="G36" s="7"/>
      <c r="H36" s="6"/>
      <c r="I36" s="21"/>
      <c r="J36" s="7" t="s">
        <v>1</v>
      </c>
      <c r="K36" s="8" t="s">
        <v>1</v>
      </c>
      <c r="L36" s="1"/>
      <c r="M36" s="1"/>
      <c r="N36" s="1"/>
      <c r="O36" s="20">
        <f t="shared" si="2"/>
        <v>0</v>
      </c>
      <c r="P36" s="29" t="str">
        <f t="shared" si="3"/>
        <v>OK</v>
      </c>
      <c r="Q36" s="10" t="str">
        <f t="shared" si="4"/>
        <v>OK</v>
      </c>
      <c r="R36" s="10" t="str">
        <f t="shared" si="5"/>
        <v>OK</v>
      </c>
      <c r="T36" s="94"/>
      <c r="U36" s="92" t="s">
        <v>13</v>
      </c>
      <c r="V36" s="61"/>
    </row>
    <row r="37" spans="1:22" ht="22.5" customHeight="1">
      <c r="A37" s="6"/>
      <c r="B37" s="9"/>
      <c r="C37" s="72"/>
      <c r="D37" s="152"/>
      <c r="E37" s="152"/>
      <c r="F37" s="16"/>
      <c r="G37" s="7"/>
      <c r="H37" s="6"/>
      <c r="I37" s="21"/>
      <c r="J37" s="7" t="s">
        <v>1</v>
      </c>
      <c r="K37" s="8" t="s">
        <v>1</v>
      </c>
      <c r="L37" s="1"/>
      <c r="M37" s="1"/>
      <c r="N37" s="1"/>
      <c r="O37" s="20">
        <f t="shared" si="2"/>
        <v>0</v>
      </c>
      <c r="P37" s="29" t="str">
        <f t="shared" si="3"/>
        <v>OK</v>
      </c>
      <c r="Q37" s="10" t="str">
        <f t="shared" si="4"/>
        <v>OK</v>
      </c>
      <c r="R37" s="10" t="str">
        <f t="shared" si="5"/>
        <v>OK</v>
      </c>
    </row>
    <row r="38" spans="1:22" ht="22.5" customHeight="1">
      <c r="A38" s="6"/>
      <c r="B38" s="9"/>
      <c r="C38" s="72"/>
      <c r="D38" s="152"/>
      <c r="E38" s="152"/>
      <c r="F38" s="15"/>
      <c r="G38" s="7"/>
      <c r="H38" s="6"/>
      <c r="I38" s="21"/>
      <c r="J38" s="7" t="s">
        <v>1</v>
      </c>
      <c r="K38" s="8" t="s">
        <v>1</v>
      </c>
      <c r="L38" s="1"/>
      <c r="M38" s="1"/>
      <c r="N38" s="1"/>
      <c r="O38" s="20">
        <f t="shared" si="2"/>
        <v>0</v>
      </c>
      <c r="P38" s="29" t="str">
        <f t="shared" si="3"/>
        <v>OK</v>
      </c>
      <c r="Q38" s="10" t="str">
        <f t="shared" si="4"/>
        <v>OK</v>
      </c>
      <c r="R38" s="10" t="str">
        <f t="shared" si="5"/>
        <v>OK</v>
      </c>
    </row>
    <row r="39" spans="1:22" ht="22.5" customHeight="1">
      <c r="A39" s="6"/>
      <c r="B39" s="9"/>
      <c r="C39" s="72"/>
      <c r="D39" s="152"/>
      <c r="E39" s="152"/>
      <c r="F39" s="15"/>
      <c r="G39" s="7"/>
      <c r="H39" s="6"/>
      <c r="I39" s="21"/>
      <c r="J39" s="7" t="s">
        <v>1</v>
      </c>
      <c r="K39" s="8" t="s">
        <v>1</v>
      </c>
      <c r="L39" s="1"/>
      <c r="M39" s="1"/>
      <c r="N39" s="1"/>
      <c r="O39" s="20">
        <f t="shared" si="2"/>
        <v>0</v>
      </c>
      <c r="P39" s="29" t="str">
        <f t="shared" si="3"/>
        <v>OK</v>
      </c>
      <c r="Q39" s="10" t="str">
        <f t="shared" si="4"/>
        <v>OK</v>
      </c>
      <c r="R39" s="10" t="str">
        <f t="shared" si="5"/>
        <v>OK</v>
      </c>
    </row>
    <row r="40" spans="1:22" ht="22.5" customHeight="1">
      <c r="A40" s="12"/>
      <c r="B40" s="13"/>
      <c r="C40" s="14"/>
      <c r="D40" s="13"/>
      <c r="E40" s="14"/>
      <c r="F40" s="14"/>
      <c r="G40" s="13"/>
      <c r="H40" s="13"/>
      <c r="I40" s="12"/>
      <c r="J40" s="12"/>
      <c r="K40" s="68" t="s">
        <v>137</v>
      </c>
      <c r="L40" s="27">
        <f>SUM(L33:L39)</f>
        <v>0</v>
      </c>
      <c r="M40" s="27">
        <f t="shared" ref="M40:N40" si="6">SUM(M33:M39)</f>
        <v>0</v>
      </c>
      <c r="N40" s="27">
        <f t="shared" si="6"/>
        <v>0</v>
      </c>
      <c r="O40" s="27">
        <f>L40-(M40+N40)</f>
        <v>0</v>
      </c>
      <c r="P40" s="76"/>
      <c r="Q40" s="77"/>
      <c r="R40" s="77"/>
    </row>
    <row r="41" spans="1:22" ht="22.5" customHeight="1">
      <c r="A41" s="48" t="s">
        <v>126</v>
      </c>
      <c r="B41" s="13"/>
      <c r="C41" s="14"/>
      <c r="D41" s="13"/>
      <c r="E41" s="14"/>
      <c r="F41" s="14"/>
      <c r="G41" s="13"/>
      <c r="H41" s="13"/>
      <c r="I41" s="12"/>
      <c r="J41" s="12"/>
      <c r="K41" s="12"/>
      <c r="L41" s="12"/>
      <c r="M41" s="12"/>
      <c r="N41" s="12"/>
      <c r="O41" s="12"/>
      <c r="P41" s="76"/>
      <c r="Q41" s="77"/>
      <c r="R41" s="77"/>
    </row>
    <row r="42" spans="1:22" ht="22.5" customHeight="1">
      <c r="A42" s="162" t="s">
        <v>217</v>
      </c>
      <c r="B42" s="160" t="s">
        <v>67</v>
      </c>
      <c r="C42" s="150" t="s">
        <v>286</v>
      </c>
      <c r="D42" s="150"/>
      <c r="E42" s="150"/>
      <c r="F42" s="150"/>
      <c r="G42" s="160" t="s">
        <v>38</v>
      </c>
      <c r="H42" s="144" t="s">
        <v>47</v>
      </c>
      <c r="I42" s="145"/>
      <c r="J42" s="145"/>
      <c r="K42" s="146"/>
      <c r="L42" s="144" t="s">
        <v>216</v>
      </c>
      <c r="M42" s="145"/>
      <c r="N42" s="145"/>
      <c r="O42" s="146"/>
      <c r="P42" s="48" t="s">
        <v>96</v>
      </c>
      <c r="Q42" s="48" t="s">
        <v>96</v>
      </c>
      <c r="R42" s="61"/>
    </row>
    <row r="43" spans="1:22" ht="22.5" customHeight="1">
      <c r="A43" s="161"/>
      <c r="B43" s="161"/>
      <c r="C43" s="68" t="s">
        <v>215</v>
      </c>
      <c r="D43" s="150" t="s">
        <v>120</v>
      </c>
      <c r="E43" s="150"/>
      <c r="F43" s="68" t="s">
        <v>15</v>
      </c>
      <c r="G43" s="161"/>
      <c r="H43" s="69" t="s">
        <v>29</v>
      </c>
      <c r="I43" s="69" t="s">
        <v>28</v>
      </c>
      <c r="J43" s="68" t="s">
        <v>18</v>
      </c>
      <c r="K43" s="68" t="s">
        <v>19</v>
      </c>
      <c r="L43" s="53" t="s">
        <v>109</v>
      </c>
      <c r="M43" s="53" t="s">
        <v>110</v>
      </c>
      <c r="N43" s="53" t="s">
        <v>111</v>
      </c>
      <c r="O43" s="53" t="s">
        <v>112</v>
      </c>
      <c r="P43" s="70" t="s">
        <v>104</v>
      </c>
      <c r="Q43" s="70" t="s">
        <v>116</v>
      </c>
      <c r="R43" s="70" t="s">
        <v>115</v>
      </c>
      <c r="T43" s="98" t="s">
        <v>153</v>
      </c>
    </row>
    <row r="44" spans="1:22" ht="22.5" customHeight="1">
      <c r="A44" s="6"/>
      <c r="B44" s="9"/>
      <c r="C44" s="72"/>
      <c r="D44" s="152"/>
      <c r="E44" s="152"/>
      <c r="F44" s="15"/>
      <c r="G44" s="7"/>
      <c r="H44" s="6"/>
      <c r="I44" s="21"/>
      <c r="J44" s="7" t="s">
        <v>1</v>
      </c>
      <c r="K44" s="8" t="s">
        <v>1</v>
      </c>
      <c r="L44" s="1"/>
      <c r="M44" s="1"/>
      <c r="N44" s="1"/>
      <c r="O44" s="20">
        <f>L44-(M44+N44)</f>
        <v>0</v>
      </c>
      <c r="P44" s="29" t="str">
        <f t="shared" ref="P44:P50" si="7">IF(OR(G44="新規",G44="追加",G44=""),"OK",(IF(AND(H44="",I44=""),"NG","OK")))</f>
        <v>OK</v>
      </c>
      <c r="Q44" s="10" t="str">
        <f t="shared" ref="Q44:Q50" si="8">IF(OR(G44="新規",G44="追加",G44=""),"OK",(IF(OR(AND(J44="",K44=""),AND(J44="",K44="□"),AND(J44="□",K44=""),AND(J44="□",K44="□")),"NG","OK")))</f>
        <v>OK</v>
      </c>
      <c r="R44" s="10" t="str">
        <f t="shared" ref="R44:R50" si="9">IF(OR(AND(C44&lt;&gt;"",D44&lt;&gt;"",F44&lt;&gt;"",G44&lt;&gt;""),(C44="")),"OK","NG")</f>
        <v>OK</v>
      </c>
      <c r="T44" s="78" t="s">
        <v>7</v>
      </c>
    </row>
    <row r="45" spans="1:22" ht="22.5" customHeight="1">
      <c r="A45" s="6"/>
      <c r="B45" s="9"/>
      <c r="C45" s="72"/>
      <c r="D45" s="152"/>
      <c r="E45" s="152"/>
      <c r="F45" s="15"/>
      <c r="G45" s="7"/>
      <c r="H45" s="6"/>
      <c r="I45" s="21"/>
      <c r="J45" s="7" t="s">
        <v>1</v>
      </c>
      <c r="K45" s="8" t="s">
        <v>1</v>
      </c>
      <c r="L45" s="1"/>
      <c r="M45" s="1"/>
      <c r="N45" s="1"/>
      <c r="O45" s="20">
        <f t="shared" ref="O45:O50" si="10">L45-(M45+N45)</f>
        <v>0</v>
      </c>
      <c r="P45" s="29" t="str">
        <f t="shared" si="7"/>
        <v>OK</v>
      </c>
      <c r="Q45" s="10" t="str">
        <f t="shared" si="8"/>
        <v>OK</v>
      </c>
      <c r="R45" s="10" t="str">
        <f t="shared" si="9"/>
        <v>OK</v>
      </c>
      <c r="T45" s="79" t="s">
        <v>214</v>
      </c>
    </row>
    <row r="46" spans="1:22" ht="22.5" customHeight="1">
      <c r="A46" s="6"/>
      <c r="B46" s="9"/>
      <c r="C46" s="72"/>
      <c r="D46" s="152"/>
      <c r="E46" s="152"/>
      <c r="F46" s="15"/>
      <c r="G46" s="7"/>
      <c r="H46" s="6"/>
      <c r="I46" s="21"/>
      <c r="J46" s="7" t="s">
        <v>1</v>
      </c>
      <c r="K46" s="8" t="s">
        <v>1</v>
      </c>
      <c r="L46" s="1"/>
      <c r="M46" s="1"/>
      <c r="N46" s="1"/>
      <c r="O46" s="20">
        <f t="shared" si="10"/>
        <v>0</v>
      </c>
      <c r="P46" s="29" t="str">
        <f t="shared" si="7"/>
        <v>OK</v>
      </c>
      <c r="Q46" s="10" t="str">
        <f t="shared" si="8"/>
        <v>OK</v>
      </c>
      <c r="R46" s="10" t="str">
        <f t="shared" si="9"/>
        <v>OK</v>
      </c>
      <c r="T46" s="80" t="s">
        <v>13</v>
      </c>
    </row>
    <row r="47" spans="1:22" ht="22.5" customHeight="1">
      <c r="A47" s="6"/>
      <c r="B47" s="9"/>
      <c r="C47" s="72"/>
      <c r="D47" s="152"/>
      <c r="E47" s="152"/>
      <c r="F47" s="15"/>
      <c r="G47" s="7"/>
      <c r="H47" s="6"/>
      <c r="I47" s="21"/>
      <c r="J47" s="7" t="s">
        <v>1</v>
      </c>
      <c r="K47" s="8" t="s">
        <v>1</v>
      </c>
      <c r="L47" s="1"/>
      <c r="M47" s="1"/>
      <c r="N47" s="1"/>
      <c r="O47" s="20">
        <f t="shared" si="10"/>
        <v>0</v>
      </c>
      <c r="P47" s="29" t="str">
        <f t="shared" si="7"/>
        <v>OK</v>
      </c>
      <c r="Q47" s="10" t="str">
        <f t="shared" si="8"/>
        <v>OK</v>
      </c>
      <c r="R47" s="10" t="str">
        <f t="shared" si="9"/>
        <v>OK</v>
      </c>
    </row>
    <row r="48" spans="1:22" ht="22.5" customHeight="1">
      <c r="A48" s="6"/>
      <c r="B48" s="9"/>
      <c r="C48" s="72"/>
      <c r="D48" s="152"/>
      <c r="E48" s="152"/>
      <c r="F48" s="16"/>
      <c r="G48" s="7"/>
      <c r="H48" s="6"/>
      <c r="I48" s="21"/>
      <c r="J48" s="7" t="s">
        <v>1</v>
      </c>
      <c r="K48" s="8" t="s">
        <v>1</v>
      </c>
      <c r="L48" s="1"/>
      <c r="M48" s="1"/>
      <c r="N48" s="1"/>
      <c r="O48" s="20">
        <f t="shared" si="10"/>
        <v>0</v>
      </c>
      <c r="P48" s="29" t="str">
        <f t="shared" si="7"/>
        <v>OK</v>
      </c>
      <c r="Q48" s="10" t="str">
        <f t="shared" si="8"/>
        <v>OK</v>
      </c>
      <c r="R48" s="10" t="str">
        <f t="shared" si="9"/>
        <v>OK</v>
      </c>
    </row>
    <row r="49" spans="1:20" ht="22.5" customHeight="1">
      <c r="A49" s="6"/>
      <c r="B49" s="9"/>
      <c r="C49" s="72"/>
      <c r="D49" s="152"/>
      <c r="E49" s="152"/>
      <c r="F49" s="15"/>
      <c r="G49" s="7"/>
      <c r="H49" s="6"/>
      <c r="I49" s="21"/>
      <c r="J49" s="7" t="s">
        <v>1</v>
      </c>
      <c r="K49" s="8" t="s">
        <v>1</v>
      </c>
      <c r="L49" s="1"/>
      <c r="M49" s="1"/>
      <c r="N49" s="1"/>
      <c r="O49" s="20">
        <f t="shared" si="10"/>
        <v>0</v>
      </c>
      <c r="P49" s="29" t="str">
        <f t="shared" si="7"/>
        <v>OK</v>
      </c>
      <c r="Q49" s="10" t="str">
        <f t="shared" si="8"/>
        <v>OK</v>
      </c>
      <c r="R49" s="10" t="str">
        <f t="shared" si="9"/>
        <v>OK</v>
      </c>
    </row>
    <row r="50" spans="1:20" ht="22.5" customHeight="1">
      <c r="A50" s="6"/>
      <c r="B50" s="9"/>
      <c r="C50" s="72"/>
      <c r="D50" s="152"/>
      <c r="E50" s="152"/>
      <c r="F50" s="15"/>
      <c r="G50" s="7"/>
      <c r="H50" s="6"/>
      <c r="I50" s="21"/>
      <c r="J50" s="7" t="s">
        <v>1</v>
      </c>
      <c r="K50" s="8" t="s">
        <v>1</v>
      </c>
      <c r="L50" s="1"/>
      <c r="M50" s="1"/>
      <c r="N50" s="1"/>
      <c r="O50" s="20">
        <f t="shared" si="10"/>
        <v>0</v>
      </c>
      <c r="P50" s="29" t="str">
        <f t="shared" si="7"/>
        <v>OK</v>
      </c>
      <c r="Q50" s="10" t="str">
        <f t="shared" si="8"/>
        <v>OK</v>
      </c>
      <c r="R50" s="10" t="str">
        <f t="shared" si="9"/>
        <v>OK</v>
      </c>
    </row>
    <row r="51" spans="1:20" ht="22.5" customHeight="1">
      <c r="A51" s="12"/>
      <c r="B51" s="13"/>
      <c r="C51" s="14"/>
      <c r="D51" s="13"/>
      <c r="E51" s="14"/>
      <c r="F51" s="14"/>
      <c r="G51" s="13"/>
      <c r="H51" s="13"/>
      <c r="I51" s="12"/>
      <c r="J51" s="12"/>
      <c r="K51" s="68" t="s">
        <v>137</v>
      </c>
      <c r="L51" s="27">
        <f>SUM(L44:L50)</f>
        <v>0</v>
      </c>
      <c r="M51" s="27">
        <f t="shared" ref="M51:N51" si="11">SUM(M44:M50)</f>
        <v>0</v>
      </c>
      <c r="N51" s="27">
        <f t="shared" si="11"/>
        <v>0</v>
      </c>
      <c r="O51" s="27">
        <f>L51-(M51+N51)</f>
        <v>0</v>
      </c>
      <c r="P51" s="76"/>
      <c r="Q51" s="77"/>
      <c r="R51" s="77"/>
    </row>
    <row r="52" spans="1:20" ht="22.5" customHeight="1">
      <c r="A52" s="48" t="s">
        <v>129</v>
      </c>
      <c r="B52" s="13"/>
      <c r="C52" s="14"/>
      <c r="D52" s="13"/>
      <c r="E52" s="14"/>
      <c r="F52" s="14"/>
      <c r="G52" s="13"/>
      <c r="H52" s="13"/>
      <c r="I52" s="12"/>
      <c r="J52" s="12"/>
      <c r="K52" s="12"/>
      <c r="L52" s="12"/>
      <c r="M52" s="12"/>
      <c r="N52" s="12"/>
      <c r="O52" s="12"/>
      <c r="P52" s="76"/>
      <c r="Q52" s="77"/>
      <c r="R52" s="77"/>
    </row>
    <row r="53" spans="1:20" ht="22.5" customHeight="1">
      <c r="A53" s="162" t="s">
        <v>217</v>
      </c>
      <c r="B53" s="160" t="s">
        <v>67</v>
      </c>
      <c r="C53" s="150" t="s">
        <v>286</v>
      </c>
      <c r="D53" s="150"/>
      <c r="E53" s="150"/>
      <c r="F53" s="150"/>
      <c r="G53" s="160" t="s">
        <v>38</v>
      </c>
      <c r="H53" s="144" t="s">
        <v>47</v>
      </c>
      <c r="I53" s="145"/>
      <c r="J53" s="145"/>
      <c r="K53" s="146"/>
      <c r="L53" s="144" t="s">
        <v>216</v>
      </c>
      <c r="M53" s="145"/>
      <c r="N53" s="145"/>
      <c r="O53" s="146"/>
      <c r="P53" s="48" t="s">
        <v>96</v>
      </c>
      <c r="Q53" s="48" t="s">
        <v>96</v>
      </c>
      <c r="R53" s="61"/>
    </row>
    <row r="54" spans="1:20" ht="22.5" customHeight="1">
      <c r="A54" s="161"/>
      <c r="B54" s="161"/>
      <c r="C54" s="68" t="s">
        <v>215</v>
      </c>
      <c r="D54" s="150" t="s">
        <v>120</v>
      </c>
      <c r="E54" s="150"/>
      <c r="F54" s="68" t="s">
        <v>15</v>
      </c>
      <c r="G54" s="161"/>
      <c r="H54" s="69" t="s">
        <v>29</v>
      </c>
      <c r="I54" s="69" t="s">
        <v>28</v>
      </c>
      <c r="J54" s="68" t="s">
        <v>18</v>
      </c>
      <c r="K54" s="68" t="s">
        <v>19</v>
      </c>
      <c r="L54" s="53" t="s">
        <v>109</v>
      </c>
      <c r="M54" s="53" t="s">
        <v>110</v>
      </c>
      <c r="N54" s="53" t="s">
        <v>111</v>
      </c>
      <c r="O54" s="53" t="s">
        <v>112</v>
      </c>
      <c r="P54" s="70" t="s">
        <v>104</v>
      </c>
      <c r="Q54" s="70" t="s">
        <v>116</v>
      </c>
      <c r="R54" s="70" t="s">
        <v>115</v>
      </c>
      <c r="T54" s="98" t="s">
        <v>153</v>
      </c>
    </row>
    <row r="55" spans="1:20" ht="22.5" customHeight="1">
      <c r="A55" s="6"/>
      <c r="B55" s="9"/>
      <c r="C55" s="72"/>
      <c r="D55" s="152"/>
      <c r="E55" s="152"/>
      <c r="F55" s="15"/>
      <c r="G55" s="7"/>
      <c r="H55" s="6"/>
      <c r="I55" s="6"/>
      <c r="J55" s="7" t="s">
        <v>1</v>
      </c>
      <c r="K55" s="8" t="s">
        <v>1</v>
      </c>
      <c r="L55" s="1"/>
      <c r="M55" s="1"/>
      <c r="N55" s="1"/>
      <c r="O55" s="20">
        <f>L55-(M55+N55)</f>
        <v>0</v>
      </c>
      <c r="P55" s="29" t="str">
        <f t="shared" ref="P55:P61" si="12">IF(OR(G55="新規",G55="追加",G55=""),"OK",(IF(AND(H55="",I55=""),"NG","OK")))</f>
        <v>OK</v>
      </c>
      <c r="Q55" s="10" t="str">
        <f t="shared" ref="Q55:Q61" si="13">IF(OR(G55="新規",G55="追加",G55=""),"OK",(IF(OR(AND(J55="",K55=""),AND(J55="",K55="□"),AND(J55="□",K55=""),AND(J55="□",K55="□")),"NG","OK")))</f>
        <v>OK</v>
      </c>
      <c r="R55" s="10" t="str">
        <f>IF(OR(AND(C55&lt;&gt;"",D55&lt;&gt;"",F55&lt;&gt;"",G55&lt;&gt;""),(C55="")),"OK","NG")</f>
        <v>OK</v>
      </c>
      <c r="T55" s="78" t="s">
        <v>159</v>
      </c>
    </row>
    <row r="56" spans="1:20" ht="22.5" customHeight="1">
      <c r="A56" s="6"/>
      <c r="B56" s="9"/>
      <c r="C56" s="72"/>
      <c r="D56" s="152"/>
      <c r="E56" s="152"/>
      <c r="F56" s="15"/>
      <c r="G56" s="7"/>
      <c r="H56" s="6"/>
      <c r="I56" s="6"/>
      <c r="J56" s="7" t="s">
        <v>1</v>
      </c>
      <c r="K56" s="8" t="s">
        <v>1</v>
      </c>
      <c r="L56" s="1"/>
      <c r="M56" s="1"/>
      <c r="N56" s="1"/>
      <c r="O56" s="20">
        <f t="shared" ref="O56:O61" si="14">L56-(M56+N56)</f>
        <v>0</v>
      </c>
      <c r="P56" s="29" t="str">
        <f t="shared" si="12"/>
        <v>OK</v>
      </c>
      <c r="Q56" s="10" t="str">
        <f t="shared" si="13"/>
        <v>OK</v>
      </c>
      <c r="R56" s="10" t="str">
        <f t="shared" ref="R56:R61" si="15">IF(OR(AND(C56&lt;&gt;"",D56&lt;&gt;"",F56&lt;&gt;"",G56&lt;&gt;""),(C56="")),"OK","NG")</f>
        <v>OK</v>
      </c>
      <c r="T56" s="79" t="s">
        <v>162</v>
      </c>
    </row>
    <row r="57" spans="1:20" ht="22.5" customHeight="1">
      <c r="A57" s="6"/>
      <c r="B57" s="9"/>
      <c r="C57" s="72"/>
      <c r="D57" s="152"/>
      <c r="E57" s="152"/>
      <c r="F57" s="15"/>
      <c r="G57" s="7"/>
      <c r="H57" s="6"/>
      <c r="I57" s="6"/>
      <c r="J57" s="7" t="s">
        <v>1</v>
      </c>
      <c r="K57" s="8" t="s">
        <v>1</v>
      </c>
      <c r="L57" s="1"/>
      <c r="M57" s="1"/>
      <c r="N57" s="1"/>
      <c r="O57" s="20">
        <f t="shared" si="14"/>
        <v>0</v>
      </c>
      <c r="P57" s="29" t="str">
        <f t="shared" si="12"/>
        <v>OK</v>
      </c>
      <c r="Q57" s="10" t="str">
        <f t="shared" si="13"/>
        <v>OK</v>
      </c>
      <c r="R57" s="10" t="str">
        <f t="shared" si="15"/>
        <v>OK</v>
      </c>
      <c r="T57" s="81" t="s">
        <v>214</v>
      </c>
    </row>
    <row r="58" spans="1:20" ht="22.5" customHeight="1">
      <c r="A58" s="6"/>
      <c r="B58" s="9"/>
      <c r="C58" s="72"/>
      <c r="D58" s="152"/>
      <c r="E58" s="152"/>
      <c r="F58" s="15"/>
      <c r="G58" s="7"/>
      <c r="H58" s="6"/>
      <c r="I58" s="6"/>
      <c r="J58" s="7" t="s">
        <v>1</v>
      </c>
      <c r="K58" s="8" t="s">
        <v>1</v>
      </c>
      <c r="L58" s="1"/>
      <c r="M58" s="1"/>
      <c r="N58" s="1"/>
      <c r="O58" s="20">
        <f t="shared" si="14"/>
        <v>0</v>
      </c>
      <c r="P58" s="29" t="str">
        <f t="shared" si="12"/>
        <v>OK</v>
      </c>
      <c r="Q58" s="10" t="str">
        <f t="shared" si="13"/>
        <v>OK</v>
      </c>
      <c r="R58" s="10" t="str">
        <f t="shared" si="15"/>
        <v>OK</v>
      </c>
      <c r="T58" s="80" t="s">
        <v>13</v>
      </c>
    </row>
    <row r="59" spans="1:20" ht="22.5" customHeight="1">
      <c r="A59" s="6"/>
      <c r="B59" s="9"/>
      <c r="C59" s="72"/>
      <c r="D59" s="152"/>
      <c r="E59" s="152"/>
      <c r="F59" s="16"/>
      <c r="G59" s="7"/>
      <c r="H59" s="6"/>
      <c r="I59" s="6"/>
      <c r="J59" s="7" t="s">
        <v>1</v>
      </c>
      <c r="K59" s="8" t="s">
        <v>1</v>
      </c>
      <c r="L59" s="1"/>
      <c r="M59" s="1"/>
      <c r="N59" s="1"/>
      <c r="O59" s="20">
        <f t="shared" si="14"/>
        <v>0</v>
      </c>
      <c r="P59" s="29" t="str">
        <f t="shared" si="12"/>
        <v>OK</v>
      </c>
      <c r="Q59" s="10" t="str">
        <f t="shared" si="13"/>
        <v>OK</v>
      </c>
      <c r="R59" s="10" t="str">
        <f t="shared" si="15"/>
        <v>OK</v>
      </c>
    </row>
    <row r="60" spans="1:20" ht="22.5" customHeight="1">
      <c r="A60" s="6"/>
      <c r="B60" s="9"/>
      <c r="C60" s="72"/>
      <c r="D60" s="152"/>
      <c r="E60" s="152"/>
      <c r="F60" s="15"/>
      <c r="G60" s="7"/>
      <c r="H60" s="6"/>
      <c r="I60" s="6"/>
      <c r="J60" s="7" t="s">
        <v>1</v>
      </c>
      <c r="K60" s="8" t="s">
        <v>1</v>
      </c>
      <c r="L60" s="1"/>
      <c r="M60" s="1"/>
      <c r="N60" s="1"/>
      <c r="O60" s="20">
        <f t="shared" si="14"/>
        <v>0</v>
      </c>
      <c r="P60" s="29" t="str">
        <f t="shared" si="12"/>
        <v>OK</v>
      </c>
      <c r="Q60" s="10" t="str">
        <f t="shared" si="13"/>
        <v>OK</v>
      </c>
      <c r="R60" s="10" t="str">
        <f t="shared" si="15"/>
        <v>OK</v>
      </c>
    </row>
    <row r="61" spans="1:20" ht="22.5" customHeight="1">
      <c r="A61" s="6"/>
      <c r="B61" s="9"/>
      <c r="C61" s="72"/>
      <c r="D61" s="152"/>
      <c r="E61" s="152"/>
      <c r="F61" s="15"/>
      <c r="G61" s="7"/>
      <c r="H61" s="6"/>
      <c r="I61" s="6"/>
      <c r="J61" s="7" t="s">
        <v>1</v>
      </c>
      <c r="K61" s="8" t="s">
        <v>1</v>
      </c>
      <c r="L61" s="1"/>
      <c r="M61" s="1"/>
      <c r="N61" s="1"/>
      <c r="O61" s="20">
        <f t="shared" si="14"/>
        <v>0</v>
      </c>
      <c r="P61" s="29" t="str">
        <f t="shared" si="12"/>
        <v>OK</v>
      </c>
      <c r="Q61" s="10" t="str">
        <f t="shared" si="13"/>
        <v>OK</v>
      </c>
      <c r="R61" s="10" t="str">
        <f t="shared" si="15"/>
        <v>OK</v>
      </c>
    </row>
    <row r="62" spans="1:20" ht="22.5" customHeight="1">
      <c r="A62" s="12"/>
      <c r="B62" s="13"/>
      <c r="C62" s="14"/>
      <c r="D62" s="13"/>
      <c r="E62" s="14"/>
      <c r="F62" s="14"/>
      <c r="G62" s="13"/>
      <c r="H62" s="13"/>
      <c r="I62" s="12"/>
      <c r="J62" s="12"/>
      <c r="K62" s="68" t="s">
        <v>137</v>
      </c>
      <c r="L62" s="27">
        <f>SUM(L55:L61)</f>
        <v>0</v>
      </c>
      <c r="M62" s="27">
        <f t="shared" ref="M62:N62" si="16">SUM(M55:M61)</f>
        <v>0</v>
      </c>
      <c r="N62" s="27">
        <f t="shared" si="16"/>
        <v>0</v>
      </c>
      <c r="O62" s="27">
        <f>L62-(M62+N62)</f>
        <v>0</v>
      </c>
      <c r="P62" s="76"/>
      <c r="Q62" s="77"/>
      <c r="R62" s="77"/>
    </row>
    <row r="63" spans="1:20" ht="22.5" customHeight="1">
      <c r="A63" s="48" t="s">
        <v>130</v>
      </c>
      <c r="B63" s="13"/>
      <c r="C63" s="14"/>
      <c r="D63" s="13"/>
      <c r="E63" s="14"/>
      <c r="F63" s="14"/>
      <c r="G63" s="13"/>
      <c r="H63" s="13"/>
      <c r="I63" s="12"/>
      <c r="J63" s="12"/>
      <c r="K63" s="12"/>
      <c r="L63" s="12"/>
      <c r="M63" s="12"/>
      <c r="N63" s="12"/>
      <c r="O63" s="12"/>
      <c r="P63" s="76"/>
      <c r="Q63" s="77"/>
      <c r="R63" s="77"/>
    </row>
    <row r="64" spans="1:20" ht="22.5" customHeight="1">
      <c r="A64" s="162" t="s">
        <v>217</v>
      </c>
      <c r="B64" s="160" t="s">
        <v>67</v>
      </c>
      <c r="C64" s="150" t="s">
        <v>286</v>
      </c>
      <c r="D64" s="150"/>
      <c r="E64" s="150"/>
      <c r="F64" s="150"/>
      <c r="G64" s="160" t="s">
        <v>38</v>
      </c>
      <c r="H64" s="144" t="s">
        <v>47</v>
      </c>
      <c r="I64" s="145"/>
      <c r="J64" s="145"/>
      <c r="K64" s="146"/>
      <c r="L64" s="144" t="s">
        <v>216</v>
      </c>
      <c r="M64" s="145"/>
      <c r="N64" s="145"/>
      <c r="O64" s="146"/>
      <c r="P64" s="48" t="s">
        <v>96</v>
      </c>
      <c r="Q64" s="48" t="s">
        <v>96</v>
      </c>
      <c r="R64" s="61"/>
    </row>
    <row r="65" spans="1:20" ht="22.5" customHeight="1">
      <c r="A65" s="161"/>
      <c r="B65" s="161"/>
      <c r="C65" s="68" t="s">
        <v>215</v>
      </c>
      <c r="D65" s="150" t="s">
        <v>120</v>
      </c>
      <c r="E65" s="150"/>
      <c r="F65" s="68" t="s">
        <v>15</v>
      </c>
      <c r="G65" s="161"/>
      <c r="H65" s="69" t="s">
        <v>29</v>
      </c>
      <c r="I65" s="69" t="s">
        <v>28</v>
      </c>
      <c r="J65" s="68" t="s">
        <v>18</v>
      </c>
      <c r="K65" s="68" t="s">
        <v>19</v>
      </c>
      <c r="L65" s="53" t="s">
        <v>109</v>
      </c>
      <c r="M65" s="53" t="s">
        <v>110</v>
      </c>
      <c r="N65" s="53" t="s">
        <v>111</v>
      </c>
      <c r="O65" s="53" t="s">
        <v>112</v>
      </c>
      <c r="P65" s="70" t="s">
        <v>104</v>
      </c>
      <c r="Q65" s="70" t="s">
        <v>116</v>
      </c>
      <c r="R65" s="70" t="s">
        <v>115</v>
      </c>
      <c r="T65" s="82" t="s">
        <v>153</v>
      </c>
    </row>
    <row r="66" spans="1:20" ht="22.5" customHeight="1">
      <c r="A66" s="6"/>
      <c r="B66" s="9"/>
      <c r="C66" s="72"/>
      <c r="D66" s="152"/>
      <c r="E66" s="152"/>
      <c r="F66" s="15"/>
      <c r="G66" s="7"/>
      <c r="H66" s="6"/>
      <c r="I66" s="6"/>
      <c r="J66" s="7" t="s">
        <v>1</v>
      </c>
      <c r="K66" s="8" t="s">
        <v>1</v>
      </c>
      <c r="L66" s="1"/>
      <c r="M66" s="1"/>
      <c r="N66" s="1"/>
      <c r="O66" s="20">
        <f>L66-(M66+N66)</f>
        <v>0</v>
      </c>
      <c r="P66" s="29" t="str">
        <f>IF(OR(G66="新規",G66="追加",G66=""),"OK",(IF(AND(H66="",I66=""),"NG","OK")))</f>
        <v>OK</v>
      </c>
      <c r="Q66" s="10" t="str">
        <f>IF(OR(G66="新規",G66="追加",G66=""),"OK",(IF(OR(AND(J66="",K66=""),AND(J66="",K66="□"),AND(J66="□",K66=""),AND(J66="□",K66="□")),"NG","OK")))</f>
        <v>OK</v>
      </c>
      <c r="R66" s="10" t="str">
        <f>IF(OR(AND(C66&lt;&gt;"",D66&lt;&gt;"",F66&lt;&gt;"",G66&lt;&gt;""),(C66="")),"OK","NG")</f>
        <v>OK</v>
      </c>
      <c r="T66" s="83" t="s">
        <v>271</v>
      </c>
    </row>
    <row r="67" spans="1:20" ht="22.5" customHeight="1">
      <c r="A67" s="6"/>
      <c r="B67" s="9"/>
      <c r="C67" s="72"/>
      <c r="D67" s="152"/>
      <c r="E67" s="152"/>
      <c r="F67" s="15"/>
      <c r="G67" s="7"/>
      <c r="H67" s="6"/>
      <c r="I67" s="6"/>
      <c r="J67" s="7" t="s">
        <v>1</v>
      </c>
      <c r="K67" s="8" t="s">
        <v>1</v>
      </c>
      <c r="L67" s="1"/>
      <c r="M67" s="1"/>
      <c r="N67" s="1"/>
      <c r="O67" s="20">
        <f t="shared" ref="O67:O72" si="17">L67-(M67+N67)</f>
        <v>0</v>
      </c>
      <c r="P67" s="29" t="str">
        <f>IF(OR(G67="新規",G67="追加",G67=""),"OK",(IF(AND(H67="",I67=""),"NG","OK")))</f>
        <v>OK</v>
      </c>
      <c r="Q67" s="10" t="str">
        <f t="shared" ref="Q67:Q72" si="18">IF(OR(G67="新規",G67="追加",G67=""),"OK",(IF(OR(AND(J67="",K67=""),AND(J67="",K67="□"),AND(J67="□",K67=""),AND(J67="□",K67="□")),"NG","OK")))</f>
        <v>OK</v>
      </c>
      <c r="R67" s="10" t="str">
        <f t="shared" ref="R67:R72" si="19">IF(OR(AND(C67&lt;&gt;"",D67&lt;&gt;"",F67&lt;&gt;"",G67&lt;&gt;""),(C67="")),"OK","NG")</f>
        <v>OK</v>
      </c>
      <c r="T67" s="82" t="s">
        <v>214</v>
      </c>
    </row>
    <row r="68" spans="1:20" ht="22.5" customHeight="1">
      <c r="A68" s="6"/>
      <c r="B68" s="9"/>
      <c r="C68" s="72"/>
      <c r="D68" s="152"/>
      <c r="E68" s="152"/>
      <c r="F68" s="15"/>
      <c r="G68" s="7"/>
      <c r="H68" s="6"/>
      <c r="I68" s="6"/>
      <c r="J68" s="7" t="s">
        <v>1</v>
      </c>
      <c r="K68" s="8" t="s">
        <v>1</v>
      </c>
      <c r="L68" s="1"/>
      <c r="M68" s="1"/>
      <c r="N68" s="1"/>
      <c r="O68" s="20">
        <f t="shared" si="17"/>
        <v>0</v>
      </c>
      <c r="P68" s="29" t="str">
        <f t="shared" ref="P68:P72" si="20">IF(OR(G68="新規",G68="追加",G68=""),"OK",(IF(AND(H68="",I68=""),"NG","OK")))</f>
        <v>OK</v>
      </c>
      <c r="Q68" s="10" t="str">
        <f t="shared" si="18"/>
        <v>OK</v>
      </c>
      <c r="R68" s="10" t="str">
        <f t="shared" si="19"/>
        <v>OK</v>
      </c>
      <c r="T68" s="80" t="s">
        <v>13</v>
      </c>
    </row>
    <row r="69" spans="1:20" ht="22.5" customHeight="1">
      <c r="A69" s="6"/>
      <c r="B69" s="9"/>
      <c r="C69" s="72"/>
      <c r="D69" s="152"/>
      <c r="E69" s="152"/>
      <c r="F69" s="15"/>
      <c r="G69" s="7"/>
      <c r="H69" s="6"/>
      <c r="I69" s="6"/>
      <c r="J69" s="7" t="s">
        <v>1</v>
      </c>
      <c r="K69" s="8" t="s">
        <v>1</v>
      </c>
      <c r="L69" s="1"/>
      <c r="M69" s="1"/>
      <c r="N69" s="1"/>
      <c r="O69" s="20">
        <f t="shared" si="17"/>
        <v>0</v>
      </c>
      <c r="P69" s="29" t="str">
        <f t="shared" si="20"/>
        <v>OK</v>
      </c>
      <c r="Q69" s="10" t="str">
        <f t="shared" si="18"/>
        <v>OK</v>
      </c>
      <c r="R69" s="10" t="str">
        <f t="shared" si="19"/>
        <v>OK</v>
      </c>
    </row>
    <row r="70" spans="1:20" ht="22.5" customHeight="1">
      <c r="A70" s="6"/>
      <c r="B70" s="9"/>
      <c r="C70" s="72"/>
      <c r="D70" s="152"/>
      <c r="E70" s="152"/>
      <c r="F70" s="16"/>
      <c r="G70" s="7"/>
      <c r="H70" s="6"/>
      <c r="I70" s="6"/>
      <c r="J70" s="7" t="s">
        <v>1</v>
      </c>
      <c r="K70" s="8" t="s">
        <v>1</v>
      </c>
      <c r="L70" s="1"/>
      <c r="M70" s="1"/>
      <c r="N70" s="1"/>
      <c r="O70" s="20">
        <f t="shared" si="17"/>
        <v>0</v>
      </c>
      <c r="P70" s="29" t="str">
        <f t="shared" si="20"/>
        <v>OK</v>
      </c>
      <c r="Q70" s="10" t="str">
        <f t="shared" si="18"/>
        <v>OK</v>
      </c>
      <c r="R70" s="10" t="str">
        <f t="shared" si="19"/>
        <v>OK</v>
      </c>
    </row>
    <row r="71" spans="1:20" ht="22.5" customHeight="1">
      <c r="A71" s="6"/>
      <c r="B71" s="9"/>
      <c r="C71" s="72"/>
      <c r="D71" s="152"/>
      <c r="E71" s="152"/>
      <c r="F71" s="15"/>
      <c r="G71" s="7"/>
      <c r="H71" s="6"/>
      <c r="I71" s="6"/>
      <c r="J71" s="7" t="s">
        <v>1</v>
      </c>
      <c r="K71" s="8" t="s">
        <v>1</v>
      </c>
      <c r="L71" s="1"/>
      <c r="M71" s="1"/>
      <c r="N71" s="1"/>
      <c r="O71" s="20">
        <f t="shared" si="17"/>
        <v>0</v>
      </c>
      <c r="P71" s="29" t="str">
        <f t="shared" si="20"/>
        <v>OK</v>
      </c>
      <c r="Q71" s="10" t="str">
        <f t="shared" si="18"/>
        <v>OK</v>
      </c>
      <c r="R71" s="10" t="str">
        <f t="shared" si="19"/>
        <v>OK</v>
      </c>
    </row>
    <row r="72" spans="1:20" ht="22.5" customHeight="1">
      <c r="A72" s="6"/>
      <c r="B72" s="9"/>
      <c r="C72" s="72"/>
      <c r="D72" s="152"/>
      <c r="E72" s="152"/>
      <c r="F72" s="15"/>
      <c r="G72" s="7"/>
      <c r="H72" s="6"/>
      <c r="I72" s="6"/>
      <c r="J72" s="7" t="s">
        <v>1</v>
      </c>
      <c r="K72" s="8" t="s">
        <v>1</v>
      </c>
      <c r="L72" s="1"/>
      <c r="M72" s="1"/>
      <c r="N72" s="1"/>
      <c r="O72" s="20">
        <f t="shared" si="17"/>
        <v>0</v>
      </c>
      <c r="P72" s="29" t="str">
        <f t="shared" si="20"/>
        <v>OK</v>
      </c>
      <c r="Q72" s="10" t="str">
        <f t="shared" si="18"/>
        <v>OK</v>
      </c>
      <c r="R72" s="10" t="str">
        <f t="shared" si="19"/>
        <v>OK</v>
      </c>
    </row>
    <row r="73" spans="1:20" ht="22.5" customHeight="1">
      <c r="A73" s="12"/>
      <c r="B73" s="13"/>
      <c r="C73" s="14"/>
      <c r="D73" s="13"/>
      <c r="E73" s="14"/>
      <c r="F73" s="14"/>
      <c r="G73" s="13"/>
      <c r="H73" s="13"/>
      <c r="I73" s="12"/>
      <c r="J73" s="12"/>
      <c r="K73" s="68" t="s">
        <v>137</v>
      </c>
      <c r="L73" s="27">
        <f>SUM(L66:L72)</f>
        <v>0</v>
      </c>
      <c r="M73" s="27">
        <f t="shared" ref="M73:N73" si="21">SUM(M66:M72)</f>
        <v>0</v>
      </c>
      <c r="N73" s="27">
        <f t="shared" si="21"/>
        <v>0</v>
      </c>
      <c r="O73" s="27">
        <f>L73-(M73+N73)</f>
        <v>0</v>
      </c>
      <c r="P73" s="76"/>
      <c r="Q73" s="77"/>
      <c r="R73" s="77"/>
    </row>
    <row r="74" spans="1:20" ht="22.5" customHeight="1">
      <c r="A74" s="48" t="s">
        <v>132</v>
      </c>
      <c r="B74" s="13"/>
      <c r="C74" s="14"/>
      <c r="D74" s="13"/>
      <c r="E74" s="14"/>
      <c r="F74" s="14"/>
      <c r="G74" s="13"/>
      <c r="H74" s="13"/>
      <c r="I74" s="12"/>
      <c r="J74" s="12"/>
      <c r="K74" s="12"/>
      <c r="L74" s="12"/>
      <c r="M74" s="12"/>
      <c r="N74" s="12"/>
      <c r="O74" s="12"/>
      <c r="P74" s="76"/>
      <c r="Q74" s="77"/>
      <c r="R74" s="77"/>
    </row>
    <row r="75" spans="1:20" ht="22.5" customHeight="1">
      <c r="A75" s="162" t="s">
        <v>217</v>
      </c>
      <c r="B75" s="160" t="s">
        <v>67</v>
      </c>
      <c r="C75" s="150" t="s">
        <v>286</v>
      </c>
      <c r="D75" s="150"/>
      <c r="E75" s="150"/>
      <c r="F75" s="150"/>
      <c r="G75" s="160" t="s">
        <v>38</v>
      </c>
      <c r="H75" s="147" t="s">
        <v>47</v>
      </c>
      <c r="I75" s="148"/>
      <c r="J75" s="148"/>
      <c r="K75" s="149"/>
      <c r="L75" s="144" t="s">
        <v>216</v>
      </c>
      <c r="M75" s="145"/>
      <c r="N75" s="145"/>
      <c r="O75" s="146"/>
      <c r="P75" s="76"/>
      <c r="Q75" s="77"/>
      <c r="R75" s="61"/>
    </row>
    <row r="76" spans="1:20" ht="22.5" customHeight="1">
      <c r="A76" s="161"/>
      <c r="B76" s="161"/>
      <c r="C76" s="68" t="s">
        <v>215</v>
      </c>
      <c r="D76" s="150" t="s">
        <v>120</v>
      </c>
      <c r="E76" s="150"/>
      <c r="F76" s="68" t="s">
        <v>15</v>
      </c>
      <c r="G76" s="161"/>
      <c r="H76" s="84" t="s">
        <v>29</v>
      </c>
      <c r="I76" s="84" t="s">
        <v>28</v>
      </c>
      <c r="J76" s="22" t="s">
        <v>18</v>
      </c>
      <c r="K76" s="22" t="s">
        <v>19</v>
      </c>
      <c r="L76" s="53" t="s">
        <v>109</v>
      </c>
      <c r="M76" s="53" t="s">
        <v>110</v>
      </c>
      <c r="N76" s="53" t="s">
        <v>111</v>
      </c>
      <c r="O76" s="53" t="s">
        <v>112</v>
      </c>
      <c r="P76" s="76"/>
      <c r="Q76" s="77"/>
      <c r="R76" s="70" t="s">
        <v>115</v>
      </c>
      <c r="T76" s="81" t="s">
        <v>153</v>
      </c>
    </row>
    <row r="77" spans="1:20" ht="22.5" customHeight="1">
      <c r="A77" s="6"/>
      <c r="B77" s="9"/>
      <c r="C77" s="72"/>
      <c r="D77" s="152"/>
      <c r="E77" s="152"/>
      <c r="F77" s="15"/>
      <c r="G77" s="7"/>
      <c r="H77" s="22"/>
      <c r="I77" s="22"/>
      <c r="J77" s="22" t="s">
        <v>1</v>
      </c>
      <c r="K77" s="22" t="s">
        <v>1</v>
      </c>
      <c r="L77" s="1"/>
      <c r="M77" s="1"/>
      <c r="N77" s="1"/>
      <c r="O77" s="20">
        <f>L77-(M77+N77)</f>
        <v>0</v>
      </c>
      <c r="P77" s="76"/>
      <c r="Q77" s="77"/>
      <c r="R77" s="10" t="str">
        <f>IF(OR(AND(C77&lt;&gt;"",D77&lt;&gt;"",F77&lt;&gt;"",G77&lt;&gt;""),(C77="")),"OK","NG")</f>
        <v>OK</v>
      </c>
      <c r="T77" s="81" t="s">
        <v>273</v>
      </c>
    </row>
    <row r="78" spans="1:20" ht="22.5" customHeight="1">
      <c r="A78" s="6"/>
      <c r="B78" s="9"/>
      <c r="C78" s="72"/>
      <c r="D78" s="152"/>
      <c r="E78" s="152"/>
      <c r="F78" s="15"/>
      <c r="G78" s="7"/>
      <c r="H78" s="22"/>
      <c r="I78" s="22"/>
      <c r="J78" s="22" t="s">
        <v>1</v>
      </c>
      <c r="K78" s="22" t="s">
        <v>1</v>
      </c>
      <c r="L78" s="1"/>
      <c r="M78" s="1"/>
      <c r="N78" s="1"/>
      <c r="O78" s="20">
        <f t="shared" ref="O78:O83" si="22">L78-(M78+N78)</f>
        <v>0</v>
      </c>
      <c r="P78" s="76"/>
      <c r="Q78" s="77"/>
      <c r="R78" s="10" t="str">
        <f t="shared" ref="R78:R83" si="23">IF(OR(AND(C78&lt;&gt;"",D78&lt;&gt;"",F78&lt;&gt;"",G78&lt;&gt;""),(C78="")),"OK","NG")</f>
        <v>OK</v>
      </c>
      <c r="T78" s="81" t="s">
        <v>163</v>
      </c>
    </row>
    <row r="79" spans="1:20" ht="22.5" customHeight="1">
      <c r="A79" s="6"/>
      <c r="B79" s="9"/>
      <c r="C79" s="72"/>
      <c r="D79" s="152"/>
      <c r="E79" s="152"/>
      <c r="F79" s="15"/>
      <c r="G79" s="7"/>
      <c r="H79" s="22"/>
      <c r="I79" s="22"/>
      <c r="J79" s="22" t="s">
        <v>1</v>
      </c>
      <c r="K79" s="22" t="s">
        <v>1</v>
      </c>
      <c r="L79" s="1"/>
      <c r="M79" s="1"/>
      <c r="N79" s="1"/>
      <c r="O79" s="20">
        <f t="shared" si="22"/>
        <v>0</v>
      </c>
      <c r="P79" s="76"/>
      <c r="Q79" s="77"/>
      <c r="R79" s="10" t="str">
        <f t="shared" si="23"/>
        <v>OK</v>
      </c>
      <c r="T79" s="81" t="s">
        <v>214</v>
      </c>
    </row>
    <row r="80" spans="1:20" ht="22.5" customHeight="1">
      <c r="A80" s="6"/>
      <c r="B80" s="9"/>
      <c r="C80" s="72"/>
      <c r="D80" s="152"/>
      <c r="E80" s="152"/>
      <c r="F80" s="15"/>
      <c r="G80" s="7"/>
      <c r="H80" s="22"/>
      <c r="I80" s="22"/>
      <c r="J80" s="22" t="s">
        <v>1</v>
      </c>
      <c r="K80" s="22" t="s">
        <v>1</v>
      </c>
      <c r="L80" s="1"/>
      <c r="M80" s="1"/>
      <c r="N80" s="1"/>
      <c r="O80" s="20">
        <f t="shared" si="22"/>
        <v>0</v>
      </c>
      <c r="P80" s="76"/>
      <c r="Q80" s="77"/>
      <c r="R80" s="10" t="str">
        <f>IF(OR(AND(C80&lt;&gt;"",D80&lt;&gt;"",F80&lt;&gt;"",G80&lt;&gt;""),(C80="")),"OK","NG")</f>
        <v>OK</v>
      </c>
      <c r="T80" s="81" t="s">
        <v>13</v>
      </c>
    </row>
    <row r="81" spans="1:20" ht="22.5" customHeight="1">
      <c r="A81" s="6"/>
      <c r="B81" s="9"/>
      <c r="C81" s="72"/>
      <c r="D81" s="152"/>
      <c r="E81" s="152"/>
      <c r="F81" s="16"/>
      <c r="G81" s="7"/>
      <c r="H81" s="22"/>
      <c r="I81" s="22"/>
      <c r="J81" s="22" t="s">
        <v>1</v>
      </c>
      <c r="K81" s="22" t="s">
        <v>1</v>
      </c>
      <c r="L81" s="1"/>
      <c r="M81" s="1"/>
      <c r="N81" s="1"/>
      <c r="O81" s="20">
        <f t="shared" si="22"/>
        <v>0</v>
      </c>
      <c r="P81" s="76"/>
      <c r="Q81" s="77"/>
      <c r="R81" s="10" t="str">
        <f>IF(OR(AND(C81&lt;&gt;"",D81&lt;&gt;"",F81&lt;&gt;"",G81&lt;&gt;""),(C81="")),"OK","NG")</f>
        <v>OK</v>
      </c>
    </row>
    <row r="82" spans="1:20" ht="22.5" customHeight="1">
      <c r="A82" s="6"/>
      <c r="B82" s="9"/>
      <c r="C82" s="72"/>
      <c r="D82" s="152"/>
      <c r="E82" s="152"/>
      <c r="F82" s="15"/>
      <c r="G82" s="7"/>
      <c r="H82" s="22"/>
      <c r="I82" s="22"/>
      <c r="J82" s="22" t="s">
        <v>1</v>
      </c>
      <c r="K82" s="22" t="s">
        <v>1</v>
      </c>
      <c r="L82" s="1"/>
      <c r="M82" s="1"/>
      <c r="N82" s="1"/>
      <c r="O82" s="20">
        <f t="shared" si="22"/>
        <v>0</v>
      </c>
      <c r="P82" s="76"/>
      <c r="Q82" s="77"/>
      <c r="R82" s="10" t="str">
        <f t="shared" si="23"/>
        <v>OK</v>
      </c>
    </row>
    <row r="83" spans="1:20" ht="22.5" customHeight="1">
      <c r="A83" s="6"/>
      <c r="B83" s="9"/>
      <c r="C83" s="72"/>
      <c r="D83" s="152"/>
      <c r="E83" s="152"/>
      <c r="F83" s="15"/>
      <c r="G83" s="7"/>
      <c r="H83" s="22"/>
      <c r="I83" s="22"/>
      <c r="J83" s="22" t="s">
        <v>1</v>
      </c>
      <c r="K83" s="22" t="s">
        <v>1</v>
      </c>
      <c r="L83" s="1"/>
      <c r="M83" s="1"/>
      <c r="N83" s="1"/>
      <c r="O83" s="20">
        <f t="shared" si="22"/>
        <v>0</v>
      </c>
      <c r="P83" s="76"/>
      <c r="Q83" s="77"/>
      <c r="R83" s="10" t="str">
        <f t="shared" si="23"/>
        <v>OK</v>
      </c>
    </row>
    <row r="84" spans="1:20" ht="22.5" customHeight="1">
      <c r="A84" s="12"/>
      <c r="B84" s="13"/>
      <c r="C84" s="14"/>
      <c r="D84" s="13"/>
      <c r="E84" s="14"/>
      <c r="F84" s="14"/>
      <c r="G84" s="13"/>
      <c r="H84" s="13"/>
      <c r="I84" s="12"/>
      <c r="J84" s="12"/>
      <c r="K84" s="68" t="s">
        <v>137</v>
      </c>
      <c r="L84" s="27">
        <f>SUM(L77:L83)</f>
        <v>0</v>
      </c>
      <c r="M84" s="27">
        <f t="shared" ref="M84:N84" si="24">SUM(M77:M83)</f>
        <v>0</v>
      </c>
      <c r="N84" s="27">
        <f t="shared" si="24"/>
        <v>0</v>
      </c>
      <c r="O84" s="27">
        <f>L84-(M84+N84)</f>
        <v>0</v>
      </c>
      <c r="P84" s="76"/>
      <c r="Q84" s="77"/>
      <c r="R84" s="77"/>
    </row>
    <row r="85" spans="1:20" ht="22.5" customHeight="1">
      <c r="A85" s="48" t="s">
        <v>133</v>
      </c>
      <c r="B85" s="13"/>
      <c r="C85" s="14"/>
      <c r="D85" s="13"/>
      <c r="E85" s="14"/>
      <c r="F85" s="14"/>
      <c r="G85" s="13"/>
      <c r="H85" s="13"/>
      <c r="I85" s="12"/>
      <c r="K85" s="12"/>
      <c r="L85" s="12"/>
      <c r="M85" s="12"/>
      <c r="N85" s="12"/>
      <c r="O85" s="12"/>
      <c r="P85" s="76"/>
      <c r="Q85" s="77"/>
      <c r="R85" s="77"/>
    </row>
    <row r="86" spans="1:20" ht="22.5" customHeight="1">
      <c r="A86" s="162" t="s">
        <v>217</v>
      </c>
      <c r="B86" s="160" t="s">
        <v>67</v>
      </c>
      <c r="C86" s="150" t="s">
        <v>286</v>
      </c>
      <c r="D86" s="150"/>
      <c r="E86" s="150"/>
      <c r="F86" s="150"/>
      <c r="G86" s="160" t="s">
        <v>38</v>
      </c>
      <c r="H86" s="144" t="s">
        <v>47</v>
      </c>
      <c r="I86" s="145"/>
      <c r="J86" s="145"/>
      <c r="K86" s="146"/>
      <c r="L86" s="144" t="s">
        <v>216</v>
      </c>
      <c r="M86" s="145"/>
      <c r="N86" s="145"/>
      <c r="O86" s="146"/>
      <c r="P86" s="48" t="s">
        <v>96</v>
      </c>
      <c r="Q86" s="48" t="s">
        <v>96</v>
      </c>
      <c r="R86" s="61"/>
      <c r="T86" s="81" t="s">
        <v>153</v>
      </c>
    </row>
    <row r="87" spans="1:20" ht="22.5" customHeight="1">
      <c r="A87" s="161"/>
      <c r="B87" s="161"/>
      <c r="C87" s="68" t="s">
        <v>215</v>
      </c>
      <c r="D87" s="150" t="s">
        <v>120</v>
      </c>
      <c r="E87" s="150"/>
      <c r="F87" s="68" t="s">
        <v>15</v>
      </c>
      <c r="G87" s="161"/>
      <c r="H87" s="69" t="s">
        <v>29</v>
      </c>
      <c r="I87" s="69" t="s">
        <v>28</v>
      </c>
      <c r="J87" s="68" t="s">
        <v>18</v>
      </c>
      <c r="K87" s="68" t="s">
        <v>19</v>
      </c>
      <c r="L87" s="53" t="s">
        <v>109</v>
      </c>
      <c r="M87" s="53" t="s">
        <v>110</v>
      </c>
      <c r="N87" s="53" t="s">
        <v>111</v>
      </c>
      <c r="O87" s="53" t="s">
        <v>112</v>
      </c>
      <c r="P87" s="70" t="s">
        <v>104</v>
      </c>
      <c r="Q87" s="70" t="s">
        <v>116</v>
      </c>
      <c r="R87" s="70" t="s">
        <v>115</v>
      </c>
      <c r="T87" s="81" t="s">
        <v>159</v>
      </c>
    </row>
    <row r="88" spans="1:20" ht="22.5" customHeight="1">
      <c r="A88" s="6"/>
      <c r="B88" s="9"/>
      <c r="C88" s="72"/>
      <c r="D88" s="152"/>
      <c r="E88" s="152"/>
      <c r="F88" s="15"/>
      <c r="G88" s="7"/>
      <c r="H88" s="6"/>
      <c r="I88" s="6"/>
      <c r="J88" s="7" t="s">
        <v>1</v>
      </c>
      <c r="K88" s="8" t="s">
        <v>1</v>
      </c>
      <c r="L88" s="1"/>
      <c r="M88" s="1"/>
      <c r="N88" s="1"/>
      <c r="O88" s="20">
        <f>L88-(M88+N88)</f>
        <v>0</v>
      </c>
      <c r="P88" s="29" t="str">
        <f>IF(OR(G88="新規",G88="追加",G88=""),"OK",(IF(AND(H88="",I88=""),"NG","OK")))</f>
        <v>OK</v>
      </c>
      <c r="Q88" s="10" t="str">
        <f>IF(OR(G88="新規",G88="追加",G88=""),"OK",(IF(OR(AND(J88="",K88=""),AND(J88="",K88="□"),AND(J88="□",K88=""),AND(J88="□",K88="□")),"NG","OK")))</f>
        <v>OK</v>
      </c>
      <c r="R88" s="10" t="str">
        <f>IF(OR(AND(C88&lt;&gt;"",D88&lt;&gt;"",F88&lt;&gt;"",G88&lt;&gt;""),(C88="")),"OK","NG")</f>
        <v>OK</v>
      </c>
      <c r="T88" s="81" t="s">
        <v>13</v>
      </c>
    </row>
    <row r="89" spans="1:20" ht="22.5" customHeight="1">
      <c r="A89" s="6"/>
      <c r="B89" s="9"/>
      <c r="C89" s="72"/>
      <c r="D89" s="152"/>
      <c r="E89" s="152"/>
      <c r="F89" s="15"/>
      <c r="G89" s="7"/>
      <c r="H89" s="6"/>
      <c r="I89" s="6"/>
      <c r="J89" s="7" t="s">
        <v>1</v>
      </c>
      <c r="K89" s="8" t="s">
        <v>1</v>
      </c>
      <c r="L89" s="1"/>
      <c r="M89" s="1"/>
      <c r="N89" s="1"/>
      <c r="O89" s="20">
        <f t="shared" ref="O89:O94" si="25">L89-(M89+N89)</f>
        <v>0</v>
      </c>
      <c r="P89" s="29" t="str">
        <f t="shared" ref="P89:P94" si="26">IF(OR(G89="新規",G89="追加",G89=""),"OK",(IF(AND(H89="",I89=""),"NG","OK")))</f>
        <v>OK</v>
      </c>
      <c r="Q89" s="10" t="str">
        <f t="shared" ref="Q89:Q94" si="27">IF(OR(G89="新規",G89="追加",G89=""),"OK",(IF(OR(AND(J89="",K89=""),AND(J89="",K89="□"),AND(J89="□",K89=""),AND(J89="□",K89="□")),"NG","OK")))</f>
        <v>OK</v>
      </c>
      <c r="R89" s="10" t="str">
        <f t="shared" ref="R89:R94" si="28">IF(OR(AND(C89&lt;&gt;"",D89&lt;&gt;"",F89&lt;&gt;"",G89&lt;&gt;""),(C89="")),"OK","NG")</f>
        <v>OK</v>
      </c>
    </row>
    <row r="90" spans="1:20" ht="22.5" customHeight="1">
      <c r="A90" s="6"/>
      <c r="B90" s="9"/>
      <c r="C90" s="72"/>
      <c r="D90" s="152"/>
      <c r="E90" s="152"/>
      <c r="F90" s="15"/>
      <c r="G90" s="7"/>
      <c r="H90" s="6"/>
      <c r="I90" s="6"/>
      <c r="J90" s="7" t="s">
        <v>1</v>
      </c>
      <c r="K90" s="8" t="s">
        <v>1</v>
      </c>
      <c r="L90" s="1"/>
      <c r="M90" s="1"/>
      <c r="N90" s="1"/>
      <c r="O90" s="20">
        <f t="shared" si="25"/>
        <v>0</v>
      </c>
      <c r="P90" s="29" t="str">
        <f t="shared" si="26"/>
        <v>OK</v>
      </c>
      <c r="Q90" s="10" t="str">
        <f t="shared" si="27"/>
        <v>OK</v>
      </c>
      <c r="R90" s="10" t="str">
        <f t="shared" si="28"/>
        <v>OK</v>
      </c>
    </row>
    <row r="91" spans="1:20" ht="22.5" customHeight="1">
      <c r="A91" s="6"/>
      <c r="B91" s="9"/>
      <c r="C91" s="72"/>
      <c r="D91" s="152"/>
      <c r="E91" s="152"/>
      <c r="F91" s="15"/>
      <c r="G91" s="7"/>
      <c r="H91" s="6"/>
      <c r="I91" s="6"/>
      <c r="J91" s="7" t="s">
        <v>1</v>
      </c>
      <c r="K91" s="8" t="s">
        <v>1</v>
      </c>
      <c r="L91" s="1"/>
      <c r="M91" s="1"/>
      <c r="N91" s="1"/>
      <c r="O91" s="20">
        <f t="shared" si="25"/>
        <v>0</v>
      </c>
      <c r="P91" s="29" t="str">
        <f t="shared" si="26"/>
        <v>OK</v>
      </c>
      <c r="Q91" s="10" t="str">
        <f t="shared" si="27"/>
        <v>OK</v>
      </c>
      <c r="R91" s="10" t="str">
        <f t="shared" si="28"/>
        <v>OK</v>
      </c>
    </row>
    <row r="92" spans="1:20" ht="22.5" customHeight="1">
      <c r="A92" s="6"/>
      <c r="B92" s="9"/>
      <c r="C92" s="72"/>
      <c r="D92" s="152"/>
      <c r="E92" s="152"/>
      <c r="F92" s="16"/>
      <c r="G92" s="7"/>
      <c r="H92" s="6"/>
      <c r="I92" s="6"/>
      <c r="J92" s="7" t="s">
        <v>1</v>
      </c>
      <c r="K92" s="8" t="s">
        <v>1</v>
      </c>
      <c r="L92" s="1"/>
      <c r="M92" s="1"/>
      <c r="N92" s="1"/>
      <c r="O92" s="20">
        <f t="shared" si="25"/>
        <v>0</v>
      </c>
      <c r="P92" s="29" t="str">
        <f t="shared" si="26"/>
        <v>OK</v>
      </c>
      <c r="Q92" s="10" t="str">
        <f t="shared" si="27"/>
        <v>OK</v>
      </c>
      <c r="R92" s="10" t="str">
        <f t="shared" si="28"/>
        <v>OK</v>
      </c>
    </row>
    <row r="93" spans="1:20" ht="22.5" customHeight="1">
      <c r="A93" s="6"/>
      <c r="B93" s="9"/>
      <c r="C93" s="72"/>
      <c r="D93" s="152"/>
      <c r="E93" s="152"/>
      <c r="F93" s="15"/>
      <c r="G93" s="7"/>
      <c r="H93" s="6"/>
      <c r="I93" s="6"/>
      <c r="J93" s="7" t="s">
        <v>1</v>
      </c>
      <c r="K93" s="8" t="s">
        <v>1</v>
      </c>
      <c r="L93" s="1"/>
      <c r="M93" s="1"/>
      <c r="N93" s="1"/>
      <c r="O93" s="20">
        <f t="shared" si="25"/>
        <v>0</v>
      </c>
      <c r="P93" s="29" t="str">
        <f t="shared" si="26"/>
        <v>OK</v>
      </c>
      <c r="Q93" s="10" t="str">
        <f t="shared" si="27"/>
        <v>OK</v>
      </c>
      <c r="R93" s="10" t="str">
        <f t="shared" si="28"/>
        <v>OK</v>
      </c>
    </row>
    <row r="94" spans="1:20" ht="22.5" customHeight="1">
      <c r="A94" s="6"/>
      <c r="B94" s="9"/>
      <c r="C94" s="72"/>
      <c r="D94" s="152"/>
      <c r="E94" s="152"/>
      <c r="F94" s="15"/>
      <c r="G94" s="7"/>
      <c r="H94" s="6"/>
      <c r="I94" s="6"/>
      <c r="J94" s="7" t="s">
        <v>1</v>
      </c>
      <c r="K94" s="8" t="s">
        <v>1</v>
      </c>
      <c r="L94" s="1"/>
      <c r="M94" s="1"/>
      <c r="N94" s="1"/>
      <c r="O94" s="20">
        <f t="shared" si="25"/>
        <v>0</v>
      </c>
      <c r="P94" s="29" t="str">
        <f t="shared" si="26"/>
        <v>OK</v>
      </c>
      <c r="Q94" s="10" t="str">
        <f t="shared" si="27"/>
        <v>OK</v>
      </c>
      <c r="R94" s="10" t="str">
        <f t="shared" si="28"/>
        <v>OK</v>
      </c>
    </row>
    <row r="95" spans="1:20" ht="22.5" customHeight="1">
      <c r="A95" s="12"/>
      <c r="B95" s="13"/>
      <c r="C95" s="14"/>
      <c r="D95" s="13"/>
      <c r="E95" s="14"/>
      <c r="F95" s="14"/>
      <c r="G95" s="13"/>
      <c r="H95" s="13"/>
      <c r="I95" s="12"/>
      <c r="J95" s="12"/>
      <c r="K95" s="68" t="s">
        <v>137</v>
      </c>
      <c r="L95" s="27">
        <f>SUM(L88:L94)</f>
        <v>0</v>
      </c>
      <c r="M95" s="27">
        <f t="shared" ref="M95:N95" si="29">SUM(M88:M94)</f>
        <v>0</v>
      </c>
      <c r="N95" s="27">
        <f t="shared" si="29"/>
        <v>0</v>
      </c>
      <c r="O95" s="27">
        <f>L95-(M95+N95)</f>
        <v>0</v>
      </c>
      <c r="P95" s="76"/>
      <c r="Q95" s="77"/>
      <c r="R95" s="77"/>
    </row>
    <row r="96" spans="1:20" ht="23" customHeight="1">
      <c r="A96" s="48" t="s">
        <v>134</v>
      </c>
      <c r="B96" s="13"/>
      <c r="C96" s="14"/>
      <c r="D96" s="13"/>
      <c r="E96" s="14"/>
      <c r="F96" s="14"/>
      <c r="G96" s="13"/>
      <c r="H96" s="13"/>
      <c r="I96" s="12"/>
      <c r="J96" s="12"/>
      <c r="K96" s="12"/>
      <c r="L96" s="12"/>
      <c r="M96" s="12"/>
      <c r="N96" s="12"/>
      <c r="O96" s="12"/>
      <c r="P96" s="76"/>
      <c r="Q96" s="77"/>
      <c r="R96" s="77"/>
    </row>
    <row r="97" spans="1:20" ht="23" customHeight="1">
      <c r="A97" s="162" t="s">
        <v>217</v>
      </c>
      <c r="B97" s="160" t="s">
        <v>67</v>
      </c>
      <c r="C97" s="150" t="s">
        <v>286</v>
      </c>
      <c r="D97" s="150"/>
      <c r="E97" s="150"/>
      <c r="F97" s="150"/>
      <c r="G97" s="160" t="s">
        <v>38</v>
      </c>
      <c r="H97" s="144" t="s">
        <v>47</v>
      </c>
      <c r="I97" s="145"/>
      <c r="J97" s="145"/>
      <c r="K97" s="146"/>
      <c r="L97" s="144" t="s">
        <v>216</v>
      </c>
      <c r="M97" s="145"/>
      <c r="N97" s="145"/>
      <c r="O97" s="146"/>
      <c r="P97" s="48" t="s">
        <v>96</v>
      </c>
      <c r="Q97" s="48" t="s">
        <v>96</v>
      </c>
      <c r="R97" s="61"/>
    </row>
    <row r="98" spans="1:20" ht="23" customHeight="1">
      <c r="A98" s="161"/>
      <c r="B98" s="161"/>
      <c r="C98" s="68" t="s">
        <v>215</v>
      </c>
      <c r="D98" s="150" t="s">
        <v>120</v>
      </c>
      <c r="E98" s="150"/>
      <c r="F98" s="68" t="s">
        <v>15</v>
      </c>
      <c r="G98" s="161"/>
      <c r="H98" s="69" t="s">
        <v>29</v>
      </c>
      <c r="I98" s="69" t="s">
        <v>28</v>
      </c>
      <c r="J98" s="68" t="s">
        <v>18</v>
      </c>
      <c r="K98" s="68" t="s">
        <v>19</v>
      </c>
      <c r="L98" s="53" t="s">
        <v>109</v>
      </c>
      <c r="M98" s="53" t="s">
        <v>110</v>
      </c>
      <c r="N98" s="53" t="s">
        <v>111</v>
      </c>
      <c r="O98" s="53" t="s">
        <v>112</v>
      </c>
      <c r="P98" s="70" t="s">
        <v>104</v>
      </c>
      <c r="Q98" s="70" t="s">
        <v>116</v>
      </c>
      <c r="R98" s="70" t="s">
        <v>115</v>
      </c>
      <c r="T98" s="81" t="s">
        <v>153</v>
      </c>
    </row>
    <row r="99" spans="1:20" ht="23" customHeight="1">
      <c r="A99" s="6"/>
      <c r="B99" s="9"/>
      <c r="C99" s="72"/>
      <c r="D99" s="152"/>
      <c r="E99" s="152"/>
      <c r="F99" s="15"/>
      <c r="G99" s="7"/>
      <c r="H99" s="6"/>
      <c r="I99" s="6"/>
      <c r="J99" s="7" t="s">
        <v>1</v>
      </c>
      <c r="K99" s="8" t="s">
        <v>1</v>
      </c>
      <c r="L99" s="1"/>
      <c r="M99" s="1"/>
      <c r="N99" s="1"/>
      <c r="O99" s="20">
        <f>L99-(M99+N99)</f>
        <v>0</v>
      </c>
      <c r="P99" s="29" t="str">
        <f>IF(OR(G99="新規",G99="追加",G99=""),"OK",(IF(AND(H99="",I99=""),"NG","OK")))</f>
        <v>OK</v>
      </c>
      <c r="Q99" s="10" t="str">
        <f>IF(OR(G99="新規",G99="追加",G99=""),"OK",(IF(OR(AND(J99="",K99=""),AND(J99="",K99="□"),AND(J99="□",K99=""),AND(J99="□",K99="□")),"NG","OK")))</f>
        <v>OK</v>
      </c>
      <c r="R99" s="10" t="str">
        <f>IF(OR(AND(C99&lt;&gt;"",D99&lt;&gt;"",F99&lt;&gt;"",G99&lt;&gt;""),(C99="")),"OK","NG")</f>
        <v>OK</v>
      </c>
      <c r="T99" s="81" t="s">
        <v>161</v>
      </c>
    </row>
    <row r="100" spans="1:20" ht="23" customHeight="1">
      <c r="A100" s="6"/>
      <c r="B100" s="9"/>
      <c r="C100" s="72"/>
      <c r="D100" s="152"/>
      <c r="E100" s="152"/>
      <c r="F100" s="15"/>
      <c r="G100" s="7"/>
      <c r="H100" s="6"/>
      <c r="I100" s="6"/>
      <c r="J100" s="7" t="s">
        <v>1</v>
      </c>
      <c r="K100" s="8" t="s">
        <v>1</v>
      </c>
      <c r="L100" s="1"/>
      <c r="M100" s="1"/>
      <c r="N100" s="1"/>
      <c r="O100" s="20">
        <f t="shared" ref="O100:O105" si="30">L100-(M100+N100)</f>
        <v>0</v>
      </c>
      <c r="P100" s="29" t="str">
        <f t="shared" ref="P100:P105" si="31">IF(OR(G100="新規",G100="追加",G100=""),"OK",(IF(AND(H100="",I100=""),"NG","OK")))</f>
        <v>OK</v>
      </c>
      <c r="Q100" s="10" t="str">
        <f t="shared" ref="Q100:Q105" si="32">IF(OR(G100="新規",G100="追加",G100=""),"OK",(IF(OR(AND(J100="",K100=""),AND(J100="",K100="□"),AND(J100="□",K100=""),AND(J100="□",K100="□")),"NG","OK")))</f>
        <v>OK</v>
      </c>
      <c r="R100" s="10" t="str">
        <f t="shared" ref="R100:R105" si="33">IF(OR(AND(C100&lt;&gt;"",D100&lt;&gt;"",F100&lt;&gt;"",G100&lt;&gt;""),(C100="")),"OK","NG")</f>
        <v>OK</v>
      </c>
      <c r="T100" s="81" t="s">
        <v>218</v>
      </c>
    </row>
    <row r="101" spans="1:20" ht="23" customHeight="1">
      <c r="A101" s="6"/>
      <c r="B101" s="9"/>
      <c r="C101" s="72"/>
      <c r="D101" s="152"/>
      <c r="E101" s="152"/>
      <c r="F101" s="15"/>
      <c r="G101" s="7"/>
      <c r="H101" s="6"/>
      <c r="I101" s="6"/>
      <c r="J101" s="7" t="s">
        <v>1</v>
      </c>
      <c r="K101" s="8" t="s">
        <v>1</v>
      </c>
      <c r="L101" s="1"/>
      <c r="M101" s="1"/>
      <c r="N101" s="1"/>
      <c r="O101" s="20">
        <f t="shared" si="30"/>
        <v>0</v>
      </c>
      <c r="P101" s="29" t="str">
        <f t="shared" si="31"/>
        <v>OK</v>
      </c>
      <c r="Q101" s="10" t="str">
        <f t="shared" si="32"/>
        <v>OK</v>
      </c>
      <c r="R101" s="10" t="str">
        <f t="shared" si="33"/>
        <v>OK</v>
      </c>
      <c r="T101" s="81" t="s">
        <v>160</v>
      </c>
    </row>
    <row r="102" spans="1:20" ht="23" customHeight="1">
      <c r="A102" s="6"/>
      <c r="B102" s="9"/>
      <c r="C102" s="72"/>
      <c r="D102" s="152"/>
      <c r="E102" s="152"/>
      <c r="F102" s="15"/>
      <c r="G102" s="7"/>
      <c r="H102" s="6"/>
      <c r="I102" s="6"/>
      <c r="J102" s="7" t="s">
        <v>1</v>
      </c>
      <c r="K102" s="8" t="s">
        <v>1</v>
      </c>
      <c r="L102" s="1"/>
      <c r="M102" s="1"/>
      <c r="N102" s="1"/>
      <c r="O102" s="20">
        <f t="shared" si="30"/>
        <v>0</v>
      </c>
      <c r="P102" s="29" t="str">
        <f t="shared" si="31"/>
        <v>OK</v>
      </c>
      <c r="Q102" s="10" t="str">
        <f t="shared" si="32"/>
        <v>OK</v>
      </c>
      <c r="R102" s="10" t="str">
        <f t="shared" si="33"/>
        <v>OK</v>
      </c>
      <c r="T102" s="81" t="s">
        <v>13</v>
      </c>
    </row>
    <row r="103" spans="1:20" ht="23" customHeight="1">
      <c r="A103" s="6"/>
      <c r="B103" s="9"/>
      <c r="C103" s="72"/>
      <c r="D103" s="152"/>
      <c r="E103" s="152"/>
      <c r="F103" s="16"/>
      <c r="G103" s="7"/>
      <c r="H103" s="6"/>
      <c r="I103" s="6"/>
      <c r="J103" s="7" t="s">
        <v>1</v>
      </c>
      <c r="K103" s="8" t="s">
        <v>1</v>
      </c>
      <c r="L103" s="1"/>
      <c r="M103" s="1"/>
      <c r="N103" s="1"/>
      <c r="O103" s="20">
        <f t="shared" si="30"/>
        <v>0</v>
      </c>
      <c r="P103" s="29" t="str">
        <f t="shared" si="31"/>
        <v>OK</v>
      </c>
      <c r="Q103" s="10" t="str">
        <f>IF(OR(G103="新規",G103="追加",G103=""),"OK",(IF(OR(AND(J103="",K103=""),AND(J103="",K103="□"),AND(J103="□",K103=""),AND(J103="□",K103="□")),"NG","OK")))</f>
        <v>OK</v>
      </c>
      <c r="R103" s="10" t="str">
        <f t="shared" si="33"/>
        <v>OK</v>
      </c>
    </row>
    <row r="104" spans="1:20" ht="23" customHeight="1">
      <c r="A104" s="6"/>
      <c r="B104" s="9"/>
      <c r="C104" s="72"/>
      <c r="D104" s="152"/>
      <c r="E104" s="152"/>
      <c r="F104" s="15"/>
      <c r="G104" s="7"/>
      <c r="H104" s="6"/>
      <c r="I104" s="6"/>
      <c r="J104" s="7" t="s">
        <v>1</v>
      </c>
      <c r="K104" s="8" t="s">
        <v>1</v>
      </c>
      <c r="L104" s="1"/>
      <c r="M104" s="1"/>
      <c r="N104" s="1"/>
      <c r="O104" s="20">
        <f t="shared" si="30"/>
        <v>0</v>
      </c>
      <c r="P104" s="29" t="str">
        <f t="shared" si="31"/>
        <v>OK</v>
      </c>
      <c r="Q104" s="10" t="str">
        <f t="shared" si="32"/>
        <v>OK</v>
      </c>
      <c r="R104" s="10" t="str">
        <f t="shared" si="33"/>
        <v>OK</v>
      </c>
    </row>
    <row r="105" spans="1:20" ht="22.5" customHeight="1">
      <c r="A105" s="6"/>
      <c r="B105" s="9"/>
      <c r="C105" s="72"/>
      <c r="D105" s="152"/>
      <c r="E105" s="152"/>
      <c r="F105" s="15"/>
      <c r="G105" s="7"/>
      <c r="H105" s="6"/>
      <c r="I105" s="6"/>
      <c r="J105" s="7" t="s">
        <v>1</v>
      </c>
      <c r="K105" s="8" t="s">
        <v>1</v>
      </c>
      <c r="L105" s="1"/>
      <c r="M105" s="1"/>
      <c r="N105" s="1"/>
      <c r="O105" s="20">
        <f t="shared" si="30"/>
        <v>0</v>
      </c>
      <c r="P105" s="29" t="str">
        <f t="shared" si="31"/>
        <v>OK</v>
      </c>
      <c r="Q105" s="10" t="str">
        <f t="shared" si="32"/>
        <v>OK</v>
      </c>
      <c r="R105" s="10" t="str">
        <f t="shared" si="33"/>
        <v>OK</v>
      </c>
    </row>
    <row r="106" spans="1:20" ht="22.5" customHeight="1">
      <c r="A106" s="12"/>
      <c r="B106" s="13"/>
      <c r="C106" s="14"/>
      <c r="D106" s="13"/>
      <c r="E106" s="14"/>
      <c r="F106" s="14"/>
      <c r="G106" s="13"/>
      <c r="H106" s="13"/>
      <c r="I106" s="12"/>
      <c r="J106" s="12"/>
      <c r="K106" s="68" t="s">
        <v>137</v>
      </c>
      <c r="L106" s="27">
        <f>SUM(L99:L105)</f>
        <v>0</v>
      </c>
      <c r="M106" s="27">
        <f t="shared" ref="M106:N106" si="34">SUM(M99:M105)</f>
        <v>0</v>
      </c>
      <c r="N106" s="27">
        <f t="shared" si="34"/>
        <v>0</v>
      </c>
      <c r="O106" s="27">
        <f>L106-(M106+N106)</f>
        <v>0</v>
      </c>
      <c r="P106" s="76"/>
      <c r="Q106" s="77"/>
      <c r="R106" s="77"/>
    </row>
    <row r="107" spans="1:20" ht="22.5" customHeight="1">
      <c r="A107" s="48" t="s">
        <v>136</v>
      </c>
      <c r="B107" s="13"/>
      <c r="C107" s="14"/>
      <c r="D107" s="13"/>
      <c r="E107" s="14"/>
      <c r="F107" s="14"/>
      <c r="G107" s="13"/>
      <c r="H107" s="13"/>
      <c r="I107" s="12"/>
      <c r="J107" s="12"/>
      <c r="K107" s="12"/>
      <c r="L107" s="12"/>
      <c r="M107" s="12"/>
      <c r="N107" s="12"/>
      <c r="O107" s="12"/>
      <c r="P107" s="76"/>
      <c r="Q107" s="77"/>
      <c r="R107" s="77"/>
    </row>
    <row r="108" spans="1:20" ht="22.5" customHeight="1">
      <c r="A108" s="162" t="s">
        <v>217</v>
      </c>
      <c r="B108" s="160" t="s">
        <v>67</v>
      </c>
      <c r="C108" s="150" t="s">
        <v>286</v>
      </c>
      <c r="D108" s="150"/>
      <c r="E108" s="150"/>
      <c r="F108" s="150"/>
      <c r="G108" s="160" t="s">
        <v>38</v>
      </c>
      <c r="H108" s="144" t="s">
        <v>47</v>
      </c>
      <c r="I108" s="145"/>
      <c r="J108" s="145"/>
      <c r="K108" s="146"/>
      <c r="L108" s="144" t="s">
        <v>216</v>
      </c>
      <c r="M108" s="145"/>
      <c r="N108" s="145"/>
      <c r="O108" s="146"/>
      <c r="P108" s="48" t="s">
        <v>96</v>
      </c>
      <c r="Q108" s="48" t="s">
        <v>96</v>
      </c>
      <c r="R108" s="61"/>
    </row>
    <row r="109" spans="1:20" ht="22.5" customHeight="1">
      <c r="A109" s="161"/>
      <c r="B109" s="161"/>
      <c r="C109" s="68" t="s">
        <v>215</v>
      </c>
      <c r="D109" s="150" t="s">
        <v>120</v>
      </c>
      <c r="E109" s="150"/>
      <c r="F109" s="68" t="s">
        <v>15</v>
      </c>
      <c r="G109" s="161"/>
      <c r="H109" s="69" t="s">
        <v>29</v>
      </c>
      <c r="I109" s="69" t="s">
        <v>28</v>
      </c>
      <c r="J109" s="68" t="s">
        <v>18</v>
      </c>
      <c r="K109" s="68" t="s">
        <v>19</v>
      </c>
      <c r="L109" s="53" t="s">
        <v>109</v>
      </c>
      <c r="M109" s="53" t="s">
        <v>110</v>
      </c>
      <c r="N109" s="53" t="s">
        <v>111</v>
      </c>
      <c r="O109" s="53" t="s">
        <v>112</v>
      </c>
      <c r="P109" s="70" t="s">
        <v>104</v>
      </c>
      <c r="Q109" s="70" t="s">
        <v>116</v>
      </c>
      <c r="R109" s="70" t="s">
        <v>115</v>
      </c>
      <c r="T109" s="81" t="s">
        <v>153</v>
      </c>
    </row>
    <row r="110" spans="1:20" ht="22.5" customHeight="1">
      <c r="A110" s="6"/>
      <c r="B110" s="9"/>
      <c r="C110" s="72"/>
      <c r="D110" s="152"/>
      <c r="E110" s="152"/>
      <c r="F110" s="15"/>
      <c r="G110" s="7"/>
      <c r="H110" s="6"/>
      <c r="I110" s="6"/>
      <c r="J110" s="7" t="s">
        <v>1</v>
      </c>
      <c r="K110" s="8" t="s">
        <v>1</v>
      </c>
      <c r="L110" s="1"/>
      <c r="M110" s="1"/>
      <c r="N110" s="1"/>
      <c r="O110" s="20">
        <f>L110-(M110+N110)</f>
        <v>0</v>
      </c>
      <c r="P110" s="29" t="str">
        <f>IF(OR(G110="新規",G110="追加",G110=""),"OK",(IF(AND(H110="",I110=""),"NG","OK")))</f>
        <v>OK</v>
      </c>
      <c r="Q110" s="10" t="str">
        <f>IF(OR(G110="新規",G110="追加",G110=""),"OK",(IF(OR(AND(J110="",K110=""),AND(J110="",K110="□"),AND(J110="□",K110=""),AND(J110="□",K110="□")),"NG","OK")))</f>
        <v>OK</v>
      </c>
      <c r="R110" s="10" t="str">
        <f>IF(OR(AND(C110&lt;&gt;"",D110&lt;&gt;"",F110&lt;&gt;"",G110&lt;&gt;""),(C110="")),"OK","NG")</f>
        <v>OK</v>
      </c>
      <c r="T110" s="81" t="s">
        <v>164</v>
      </c>
    </row>
    <row r="111" spans="1:20" ht="22.5" customHeight="1">
      <c r="A111" s="6"/>
      <c r="B111" s="9"/>
      <c r="C111" s="72"/>
      <c r="D111" s="152"/>
      <c r="E111" s="152"/>
      <c r="F111" s="15"/>
      <c r="G111" s="7"/>
      <c r="H111" s="6"/>
      <c r="I111" s="6"/>
      <c r="J111" s="7" t="s">
        <v>1</v>
      </c>
      <c r="K111" s="8" t="s">
        <v>1</v>
      </c>
      <c r="L111" s="1"/>
      <c r="M111" s="1"/>
      <c r="N111" s="1"/>
      <c r="O111" s="20">
        <f t="shared" ref="O111:O116" si="35">L111-(M111+N111)</f>
        <v>0</v>
      </c>
      <c r="P111" s="29" t="str">
        <f t="shared" ref="P111:P116" si="36">IF(OR(G111="新規",G111="追加",G111=""),"OK",(IF(AND(H111="",I111=""),"NG","OK")))</f>
        <v>OK</v>
      </c>
      <c r="Q111" s="10" t="str">
        <f t="shared" ref="Q111:Q116" si="37">IF(OR(G111="新規",G111="追加",G111=""),"OK",(IF(OR(AND(J111="",K111=""),AND(J111="",K111="□"),AND(J111="□",K111=""),AND(J111="□",K111="□")),"NG","OK")))</f>
        <v>OK</v>
      </c>
      <c r="R111" s="10" t="str">
        <f t="shared" ref="R111:R115" si="38">IF(OR(AND(C111&lt;&gt;"",D111&lt;&gt;"",F111&lt;&gt;"",G111&lt;&gt;""),(C111="")),"OK","NG")</f>
        <v>OK</v>
      </c>
      <c r="T111" s="81" t="s">
        <v>13</v>
      </c>
    </row>
    <row r="112" spans="1:20" ht="22.5" customHeight="1">
      <c r="A112" s="6"/>
      <c r="B112" s="9"/>
      <c r="C112" s="72"/>
      <c r="D112" s="152"/>
      <c r="E112" s="152"/>
      <c r="F112" s="15"/>
      <c r="G112" s="7"/>
      <c r="H112" s="6"/>
      <c r="I112" s="6"/>
      <c r="J112" s="7" t="s">
        <v>1</v>
      </c>
      <c r="K112" s="8" t="s">
        <v>1</v>
      </c>
      <c r="L112" s="1"/>
      <c r="M112" s="1"/>
      <c r="N112" s="1"/>
      <c r="O112" s="20">
        <f t="shared" si="35"/>
        <v>0</v>
      </c>
      <c r="P112" s="29" t="str">
        <f t="shared" si="36"/>
        <v>OK</v>
      </c>
      <c r="Q112" s="10" t="str">
        <f t="shared" si="37"/>
        <v>OK</v>
      </c>
      <c r="R112" s="10" t="str">
        <f t="shared" si="38"/>
        <v>OK</v>
      </c>
    </row>
    <row r="113" spans="1:23" ht="22.5" customHeight="1">
      <c r="A113" s="6"/>
      <c r="B113" s="9"/>
      <c r="C113" s="72"/>
      <c r="D113" s="152"/>
      <c r="E113" s="152"/>
      <c r="F113" s="15"/>
      <c r="G113" s="7"/>
      <c r="H113" s="6"/>
      <c r="I113" s="6"/>
      <c r="J113" s="7" t="s">
        <v>1</v>
      </c>
      <c r="K113" s="8" t="s">
        <v>1</v>
      </c>
      <c r="L113" s="1"/>
      <c r="M113" s="1"/>
      <c r="N113" s="1"/>
      <c r="O113" s="20">
        <f t="shared" si="35"/>
        <v>0</v>
      </c>
      <c r="P113" s="29" t="str">
        <f t="shared" si="36"/>
        <v>OK</v>
      </c>
      <c r="Q113" s="10" t="str">
        <f t="shared" si="37"/>
        <v>OK</v>
      </c>
      <c r="R113" s="10" t="str">
        <f t="shared" si="38"/>
        <v>OK</v>
      </c>
    </row>
    <row r="114" spans="1:23" ht="22.5" customHeight="1">
      <c r="A114" s="6"/>
      <c r="B114" s="9"/>
      <c r="C114" s="72"/>
      <c r="D114" s="152"/>
      <c r="E114" s="152"/>
      <c r="F114" s="16"/>
      <c r="G114" s="7"/>
      <c r="H114" s="6"/>
      <c r="I114" s="6"/>
      <c r="J114" s="7" t="s">
        <v>1</v>
      </c>
      <c r="K114" s="8" t="s">
        <v>1</v>
      </c>
      <c r="L114" s="1"/>
      <c r="M114" s="1"/>
      <c r="N114" s="1"/>
      <c r="O114" s="20">
        <f t="shared" si="35"/>
        <v>0</v>
      </c>
      <c r="P114" s="29" t="str">
        <f t="shared" si="36"/>
        <v>OK</v>
      </c>
      <c r="Q114" s="10" t="str">
        <f t="shared" si="37"/>
        <v>OK</v>
      </c>
      <c r="R114" s="10" t="str">
        <f t="shared" si="38"/>
        <v>OK</v>
      </c>
    </row>
    <row r="115" spans="1:23" ht="22.5" customHeight="1">
      <c r="A115" s="6"/>
      <c r="B115" s="9"/>
      <c r="C115" s="72"/>
      <c r="D115" s="152"/>
      <c r="E115" s="152"/>
      <c r="F115" s="15"/>
      <c r="G115" s="7"/>
      <c r="H115" s="6"/>
      <c r="I115" s="6"/>
      <c r="J115" s="7" t="s">
        <v>1</v>
      </c>
      <c r="K115" s="8" t="s">
        <v>1</v>
      </c>
      <c r="L115" s="1"/>
      <c r="M115" s="1"/>
      <c r="N115" s="1"/>
      <c r="O115" s="20">
        <f t="shared" si="35"/>
        <v>0</v>
      </c>
      <c r="P115" s="29" t="str">
        <f t="shared" si="36"/>
        <v>OK</v>
      </c>
      <c r="Q115" s="10" t="str">
        <f t="shared" si="37"/>
        <v>OK</v>
      </c>
      <c r="R115" s="10" t="str">
        <f t="shared" si="38"/>
        <v>OK</v>
      </c>
    </row>
    <row r="116" spans="1:23" ht="22.5" customHeight="1">
      <c r="A116" s="6"/>
      <c r="B116" s="9"/>
      <c r="C116" s="72"/>
      <c r="D116" s="152"/>
      <c r="E116" s="152"/>
      <c r="F116" s="15"/>
      <c r="G116" s="7"/>
      <c r="H116" s="6"/>
      <c r="I116" s="6"/>
      <c r="J116" s="7" t="s">
        <v>1</v>
      </c>
      <c r="K116" s="8" t="s">
        <v>1</v>
      </c>
      <c r="L116" s="1"/>
      <c r="M116" s="1"/>
      <c r="N116" s="1"/>
      <c r="O116" s="20">
        <f t="shared" si="35"/>
        <v>0</v>
      </c>
      <c r="P116" s="29" t="str">
        <f t="shared" si="36"/>
        <v>OK</v>
      </c>
      <c r="Q116" s="10" t="str">
        <f t="shared" si="37"/>
        <v>OK</v>
      </c>
      <c r="R116" s="10" t="str">
        <f>IF(OR(AND(C116&lt;&gt;"",D116&lt;&gt;"",F116&lt;&gt;"",G116&lt;&gt;""),(C116="")),"OK","NG")</f>
        <v>OK</v>
      </c>
    </row>
    <row r="117" spans="1:23" ht="22.5" customHeight="1">
      <c r="A117" s="12"/>
      <c r="B117" s="13"/>
      <c r="C117" s="14"/>
      <c r="D117" s="13"/>
      <c r="E117" s="14"/>
      <c r="F117" s="14"/>
      <c r="G117" s="13"/>
      <c r="H117" s="13"/>
      <c r="I117" s="12"/>
      <c r="J117" s="12"/>
      <c r="K117" s="68" t="s">
        <v>137</v>
      </c>
      <c r="L117" s="27">
        <f>SUM(L110:L116)</f>
        <v>0</v>
      </c>
      <c r="M117" s="27">
        <f t="shared" ref="M117:N117" si="39">SUM(M110:M116)</f>
        <v>0</v>
      </c>
      <c r="N117" s="27">
        <f t="shared" si="39"/>
        <v>0</v>
      </c>
      <c r="O117" s="27">
        <f>L117-(M117+N117)</f>
        <v>0</v>
      </c>
      <c r="P117" s="76"/>
      <c r="Q117" s="77"/>
      <c r="R117" s="77"/>
    </row>
    <row r="118" spans="1:23" ht="13">
      <c r="F118" s="85"/>
    </row>
    <row r="119" spans="1:23" s="61" customFormat="1" ht="13">
      <c r="A119" s="142" t="s">
        <v>139</v>
      </c>
      <c r="B119" s="143"/>
      <c r="C119" s="53" t="s">
        <v>138</v>
      </c>
      <c r="D119" s="53" t="s">
        <v>110</v>
      </c>
      <c r="E119" s="53" t="s">
        <v>111</v>
      </c>
      <c r="F119" s="53" t="s">
        <v>112</v>
      </c>
      <c r="G119" s="53" t="s">
        <v>165</v>
      </c>
      <c r="H119" s="142" t="s">
        <v>17</v>
      </c>
      <c r="I119" s="159"/>
      <c r="J119" s="136" t="s">
        <v>208</v>
      </c>
      <c r="K119" s="136"/>
      <c r="L119" s="136"/>
      <c r="M119" s="136"/>
      <c r="P119" s="87" t="s">
        <v>198</v>
      </c>
      <c r="Q119" s="88" t="s">
        <v>70</v>
      </c>
      <c r="R119" s="88" t="s">
        <v>84</v>
      </c>
    </row>
    <row r="120" spans="1:23" ht="22.5" customHeight="1">
      <c r="A120" s="153" t="s">
        <v>237</v>
      </c>
      <c r="B120" s="154"/>
      <c r="C120" s="100">
        <f>L40</f>
        <v>0</v>
      </c>
      <c r="D120" s="100">
        <f t="shared" ref="D120:F120" si="40">M40</f>
        <v>0</v>
      </c>
      <c r="E120" s="100">
        <f t="shared" si="40"/>
        <v>0</v>
      </c>
      <c r="F120" s="100">
        <f t="shared" si="40"/>
        <v>0</v>
      </c>
      <c r="G120" s="163">
        <f>SUM(D120:D122)</f>
        <v>0</v>
      </c>
      <c r="H120" s="157"/>
      <c r="I120" s="158"/>
      <c r="J120" s="151" t="s">
        <v>209</v>
      </c>
      <c r="K120" s="151"/>
      <c r="L120" s="151"/>
      <c r="M120" s="151"/>
      <c r="N120" s="89"/>
      <c r="O120" s="89"/>
      <c r="P120" s="29" t="str">
        <f>IF(G120&lt;=2500000,"OK","NG")</f>
        <v>OK</v>
      </c>
      <c r="Q120" s="10" t="str">
        <f t="shared" ref="Q120:Q126" si="41">IF(D120&lt;=C120/2,"OK","NG")</f>
        <v>OK</v>
      </c>
      <c r="R120" s="10" t="str">
        <f t="shared" ref="R120:R126" si="42">IF(C120=D120+E120+F120,"OK","NG")</f>
        <v>OK</v>
      </c>
      <c r="S120" s="90"/>
      <c r="T120" s="70"/>
      <c r="U120" s="70"/>
      <c r="V120" s="70"/>
      <c r="W120" s="70"/>
    </row>
    <row r="121" spans="1:23" ht="22.5" customHeight="1">
      <c r="A121" s="155" t="s">
        <v>238</v>
      </c>
      <c r="B121" s="156"/>
      <c r="C121" s="100">
        <f>L51</f>
        <v>0</v>
      </c>
      <c r="D121" s="100">
        <f t="shared" ref="D121:F121" si="43">M51</f>
        <v>0</v>
      </c>
      <c r="E121" s="100">
        <f t="shared" si="43"/>
        <v>0</v>
      </c>
      <c r="F121" s="100">
        <f t="shared" si="43"/>
        <v>0</v>
      </c>
      <c r="G121" s="164"/>
      <c r="H121" s="157"/>
      <c r="I121" s="158"/>
      <c r="J121" s="151"/>
      <c r="K121" s="151"/>
      <c r="L121" s="151"/>
      <c r="M121" s="151"/>
      <c r="N121" s="89"/>
      <c r="O121" s="89"/>
      <c r="P121" s="73" t="s">
        <v>152</v>
      </c>
      <c r="Q121" s="10" t="str">
        <f t="shared" si="41"/>
        <v>OK</v>
      </c>
      <c r="R121" s="10" t="str">
        <f t="shared" si="42"/>
        <v>OK</v>
      </c>
      <c r="S121" s="36"/>
    </row>
    <row r="122" spans="1:23" ht="22.5" customHeight="1">
      <c r="A122" s="155" t="s">
        <v>239</v>
      </c>
      <c r="B122" s="156"/>
      <c r="C122" s="100">
        <f>L62</f>
        <v>0</v>
      </c>
      <c r="D122" s="100">
        <f t="shared" ref="D122:F122" si="44">M62</f>
        <v>0</v>
      </c>
      <c r="E122" s="100">
        <f t="shared" si="44"/>
        <v>0</v>
      </c>
      <c r="F122" s="100">
        <f t="shared" si="44"/>
        <v>0</v>
      </c>
      <c r="G122" s="165"/>
      <c r="H122" s="32"/>
      <c r="I122" s="33"/>
      <c r="J122" s="151"/>
      <c r="K122" s="151"/>
      <c r="L122" s="151"/>
      <c r="M122" s="151"/>
      <c r="N122" s="89"/>
      <c r="O122" s="89"/>
      <c r="P122" s="73" t="s">
        <v>152</v>
      </c>
      <c r="Q122" s="10" t="str">
        <f t="shared" si="41"/>
        <v>OK</v>
      </c>
      <c r="R122" s="10" t="str">
        <f t="shared" si="42"/>
        <v>OK</v>
      </c>
      <c r="S122" s="36"/>
    </row>
    <row r="123" spans="1:23" ht="22.5" customHeight="1">
      <c r="A123" s="155" t="s">
        <v>240</v>
      </c>
      <c r="B123" s="156"/>
      <c r="C123" s="100">
        <f>L73</f>
        <v>0</v>
      </c>
      <c r="D123" s="100">
        <f t="shared" ref="D123:F123" si="45">M73</f>
        <v>0</v>
      </c>
      <c r="E123" s="100">
        <f t="shared" si="45"/>
        <v>0</v>
      </c>
      <c r="F123" s="100">
        <f t="shared" si="45"/>
        <v>0</v>
      </c>
      <c r="G123" s="100">
        <f>D123</f>
        <v>0</v>
      </c>
      <c r="H123" s="32"/>
      <c r="I123" s="33"/>
      <c r="J123" s="150" t="s">
        <v>210</v>
      </c>
      <c r="K123" s="150"/>
      <c r="L123" s="150"/>
      <c r="M123" s="150"/>
      <c r="N123" s="89"/>
      <c r="O123" s="89"/>
      <c r="P123" s="29" t="str">
        <f>IF(G123&lt;=2500000,"OK","NG")</f>
        <v>OK</v>
      </c>
      <c r="Q123" s="10" t="str">
        <f t="shared" si="41"/>
        <v>OK</v>
      </c>
      <c r="R123" s="10" t="str">
        <f t="shared" si="42"/>
        <v>OK</v>
      </c>
      <c r="S123" s="36"/>
    </row>
    <row r="124" spans="1:23" ht="22.5" customHeight="1">
      <c r="A124" s="155" t="s">
        <v>131</v>
      </c>
      <c r="B124" s="156"/>
      <c r="C124" s="100">
        <f>L84</f>
        <v>0</v>
      </c>
      <c r="D124" s="100">
        <f t="shared" ref="D124:F124" si="46">M84</f>
        <v>0</v>
      </c>
      <c r="E124" s="100">
        <f t="shared" si="46"/>
        <v>0</v>
      </c>
      <c r="F124" s="100">
        <f t="shared" si="46"/>
        <v>0</v>
      </c>
      <c r="G124" s="100">
        <f>D124</f>
        <v>0</v>
      </c>
      <c r="H124" s="32"/>
      <c r="I124" s="33"/>
      <c r="J124" s="150" t="s">
        <v>211</v>
      </c>
      <c r="K124" s="150"/>
      <c r="L124" s="150"/>
      <c r="M124" s="150"/>
      <c r="N124" s="89"/>
      <c r="O124" s="89"/>
      <c r="P124" s="29" t="str">
        <f>IF(G124&lt;=5000000,"OK","NG")</f>
        <v>OK</v>
      </c>
      <c r="Q124" s="10" t="str">
        <f t="shared" si="41"/>
        <v>OK</v>
      </c>
      <c r="R124" s="10" t="str">
        <f t="shared" si="42"/>
        <v>OK</v>
      </c>
      <c r="S124" s="36"/>
    </row>
    <row r="125" spans="1:23" ht="22.5" customHeight="1">
      <c r="A125" s="155" t="s">
        <v>241</v>
      </c>
      <c r="B125" s="156"/>
      <c r="C125" s="100">
        <f>L95</f>
        <v>0</v>
      </c>
      <c r="D125" s="100">
        <f t="shared" ref="D125:F125" si="47">M95</f>
        <v>0</v>
      </c>
      <c r="E125" s="100">
        <f t="shared" si="47"/>
        <v>0</v>
      </c>
      <c r="F125" s="100">
        <f t="shared" si="47"/>
        <v>0</v>
      </c>
      <c r="G125" s="183">
        <f>SUM(D125:D126)</f>
        <v>0</v>
      </c>
      <c r="H125" s="32"/>
      <c r="I125" s="33"/>
      <c r="J125" s="151" t="s">
        <v>212</v>
      </c>
      <c r="K125" s="151"/>
      <c r="L125" s="151"/>
      <c r="M125" s="151"/>
      <c r="N125" s="89"/>
      <c r="O125" s="89"/>
      <c r="P125" s="29" t="str">
        <f>IF(G125&lt;=2500000,"OK","NG")</f>
        <v>OK</v>
      </c>
      <c r="Q125" s="10" t="str">
        <f t="shared" si="41"/>
        <v>OK</v>
      </c>
      <c r="R125" s="10" t="str">
        <f t="shared" si="42"/>
        <v>OK</v>
      </c>
      <c r="S125" s="36"/>
    </row>
    <row r="126" spans="1:23" ht="22.5" customHeight="1">
      <c r="A126" s="155" t="s">
        <v>242</v>
      </c>
      <c r="B126" s="156"/>
      <c r="C126" s="100">
        <f>L106</f>
        <v>0</v>
      </c>
      <c r="D126" s="100">
        <f t="shared" ref="D126:F126" si="48">M106</f>
        <v>0</v>
      </c>
      <c r="E126" s="100">
        <f t="shared" si="48"/>
        <v>0</v>
      </c>
      <c r="F126" s="100">
        <f t="shared" si="48"/>
        <v>0</v>
      </c>
      <c r="G126" s="184"/>
      <c r="H126" s="32"/>
      <c r="I126" s="33"/>
      <c r="J126" s="151"/>
      <c r="K126" s="151"/>
      <c r="L126" s="151"/>
      <c r="M126" s="151"/>
      <c r="N126" s="89"/>
      <c r="O126" s="89"/>
      <c r="P126" s="73" t="s">
        <v>152</v>
      </c>
      <c r="Q126" s="10" t="str">
        <f t="shared" si="41"/>
        <v>OK</v>
      </c>
      <c r="R126" s="10" t="str">
        <f t="shared" si="42"/>
        <v>OK</v>
      </c>
      <c r="S126" s="36"/>
    </row>
    <row r="127" spans="1:23" ht="22.5" customHeight="1">
      <c r="A127" s="155" t="s">
        <v>135</v>
      </c>
      <c r="B127" s="156"/>
      <c r="C127" s="100">
        <f>L117</f>
        <v>0</v>
      </c>
      <c r="D127" s="100">
        <f t="shared" ref="D127:F127" si="49">M117</f>
        <v>0</v>
      </c>
      <c r="E127" s="100">
        <f t="shared" si="49"/>
        <v>0</v>
      </c>
      <c r="F127" s="100">
        <f t="shared" si="49"/>
        <v>0</v>
      </c>
      <c r="G127" s="100">
        <f>D127</f>
        <v>0</v>
      </c>
      <c r="H127" s="157"/>
      <c r="I127" s="158"/>
      <c r="J127" s="150" t="s">
        <v>287</v>
      </c>
      <c r="K127" s="150"/>
      <c r="L127" s="150"/>
      <c r="M127" s="150"/>
      <c r="N127" s="89"/>
      <c r="O127" s="89"/>
      <c r="P127" s="29" t="str">
        <f>IF(G127&lt;=2500000,"OK","NG")</f>
        <v>OK</v>
      </c>
      <c r="Q127" s="10" t="str">
        <f>IF(D127&lt;=C127/2,"OK","NG")</f>
        <v>OK</v>
      </c>
      <c r="R127" s="10" t="str">
        <f>IF(C127=D127+E127+F127,"OK","NG")</f>
        <v>OK</v>
      </c>
      <c r="S127" s="36"/>
    </row>
    <row r="128" spans="1:23" ht="22.5" customHeight="1">
      <c r="A128" s="174" t="s">
        <v>14</v>
      </c>
      <c r="B128" s="175"/>
      <c r="C128" s="100">
        <f>SUM(C120:C127)</f>
        <v>0</v>
      </c>
      <c r="D128" s="100">
        <f>SUM(D120:D127)</f>
        <v>0</v>
      </c>
      <c r="E128" s="100">
        <f t="shared" ref="E128:F128" si="50">SUM(E120:E127)</f>
        <v>0</v>
      </c>
      <c r="F128" s="100">
        <f t="shared" si="50"/>
        <v>0</v>
      </c>
      <c r="G128" s="100">
        <f>D128</f>
        <v>0</v>
      </c>
      <c r="H128" s="157"/>
      <c r="I128" s="158"/>
      <c r="J128" s="177" t="s">
        <v>213</v>
      </c>
      <c r="K128" s="177"/>
      <c r="L128" s="177"/>
      <c r="M128" s="177"/>
      <c r="N128" s="89"/>
      <c r="P128" s="29" t="str">
        <f>IF(OR(C128=0,AND(G128&gt;=150000,G128&lt;=10000000)),"OK","NG")</f>
        <v>OK</v>
      </c>
      <c r="Q128" s="10" t="str">
        <f>IF(D128&lt;=C128/2,"OK","NG")</f>
        <v>OK</v>
      </c>
      <c r="R128" s="10" t="str">
        <f>IF(C128=D128+E128+F128,"OK","NG")</f>
        <v>OK</v>
      </c>
    </row>
    <row r="129" spans="1:16" ht="13"/>
    <row r="130" spans="1:16" ht="22.5" customHeight="1">
      <c r="A130" s="48" t="s">
        <v>196</v>
      </c>
    </row>
    <row r="131" spans="1:16" ht="15" customHeight="1">
      <c r="A131" s="139" t="s">
        <v>205</v>
      </c>
      <c r="B131" s="139"/>
      <c r="C131" s="139"/>
      <c r="D131" s="139"/>
      <c r="E131" s="139"/>
      <c r="F131" s="139"/>
      <c r="G131" s="139"/>
      <c r="H131" s="139"/>
      <c r="I131" s="139"/>
      <c r="J131" s="139"/>
      <c r="K131" s="50" t="s">
        <v>82</v>
      </c>
      <c r="P131" s="49" t="s">
        <v>55</v>
      </c>
    </row>
    <row r="132" spans="1:16" ht="15" customHeight="1">
      <c r="A132" s="176" t="s">
        <v>204</v>
      </c>
      <c r="B132" s="176"/>
      <c r="C132" s="176"/>
      <c r="D132" s="176"/>
      <c r="E132" s="176"/>
      <c r="F132" s="176"/>
      <c r="G132" s="176"/>
      <c r="H132" s="176"/>
      <c r="I132" s="176"/>
      <c r="J132" s="176"/>
      <c r="K132" s="56" t="s">
        <v>166</v>
      </c>
      <c r="P132" s="49" t="s">
        <v>167</v>
      </c>
    </row>
    <row r="133" spans="1:16" ht="15" customHeight="1">
      <c r="A133" s="176" t="s">
        <v>199</v>
      </c>
      <c r="B133" s="176"/>
      <c r="C133" s="176"/>
      <c r="D133" s="176"/>
      <c r="E133" s="176"/>
      <c r="F133" s="176"/>
      <c r="G133" s="176"/>
      <c r="H133" s="176"/>
      <c r="I133" s="176"/>
      <c r="J133" s="176"/>
      <c r="K133" s="56" t="s">
        <v>166</v>
      </c>
    </row>
    <row r="134" spans="1:16" ht="15" customHeight="1">
      <c r="A134" s="176" t="s">
        <v>200</v>
      </c>
      <c r="B134" s="176"/>
      <c r="C134" s="176"/>
      <c r="D134" s="176"/>
      <c r="E134" s="176"/>
      <c r="F134" s="176"/>
      <c r="G134" s="176"/>
      <c r="H134" s="176"/>
      <c r="I134" s="176"/>
      <c r="J134" s="176"/>
      <c r="K134" s="56" t="s">
        <v>166</v>
      </c>
    </row>
    <row r="135" spans="1:16" ht="15" customHeight="1">
      <c r="A135" s="176" t="s">
        <v>201</v>
      </c>
      <c r="B135" s="176"/>
      <c r="C135" s="176"/>
      <c r="D135" s="176"/>
      <c r="E135" s="176"/>
      <c r="F135" s="176"/>
      <c r="G135" s="176"/>
      <c r="H135" s="176"/>
      <c r="I135" s="176"/>
      <c r="J135" s="176"/>
      <c r="K135" s="56" t="s">
        <v>166</v>
      </c>
    </row>
    <row r="136" spans="1:16" ht="15" customHeight="1">
      <c r="A136" s="176" t="s">
        <v>289</v>
      </c>
      <c r="B136" s="176"/>
      <c r="C136" s="176"/>
      <c r="D136" s="176"/>
      <c r="E136" s="176"/>
      <c r="F136" s="176"/>
      <c r="G136" s="176"/>
      <c r="H136" s="176"/>
      <c r="I136" s="176"/>
      <c r="J136" s="176"/>
      <c r="K136" s="56" t="s">
        <v>166</v>
      </c>
    </row>
    <row r="137" spans="1:16" ht="15" customHeight="1">
      <c r="A137" s="176" t="s">
        <v>202</v>
      </c>
      <c r="B137" s="176"/>
      <c r="C137" s="176"/>
      <c r="D137" s="176"/>
      <c r="E137" s="176"/>
      <c r="F137" s="176"/>
      <c r="G137" s="176"/>
      <c r="H137" s="176"/>
      <c r="I137" s="176"/>
      <c r="J137" s="176"/>
      <c r="K137" s="56" t="s">
        <v>166</v>
      </c>
    </row>
    <row r="138" spans="1:16" ht="15" customHeight="1">
      <c r="A138" s="176" t="s">
        <v>203</v>
      </c>
      <c r="B138" s="176"/>
      <c r="C138" s="176"/>
      <c r="D138" s="176"/>
      <c r="E138" s="176"/>
      <c r="F138" s="176"/>
      <c r="G138" s="176"/>
      <c r="H138" s="176"/>
      <c r="I138" s="176"/>
      <c r="J138" s="176"/>
      <c r="K138" s="56" t="s">
        <v>166</v>
      </c>
    </row>
    <row r="139" spans="1:16" ht="15" customHeight="1">
      <c r="A139" s="17"/>
      <c r="B139" s="17"/>
      <c r="C139" s="17"/>
      <c r="D139" s="17"/>
      <c r="E139" s="17"/>
      <c r="J139" s="93" t="s">
        <v>141</v>
      </c>
      <c r="K139" s="99">
        <f>COUNTIF(K132:K138,"☑")</f>
        <v>0</v>
      </c>
    </row>
    <row r="140" spans="1:16" ht="15" customHeight="1">
      <c r="A140" s="17"/>
      <c r="B140" s="17"/>
      <c r="C140" s="17"/>
      <c r="D140" s="17"/>
      <c r="E140" s="17"/>
      <c r="H140" s="17"/>
    </row>
    <row r="141" spans="1:16" ht="15" customHeight="1">
      <c r="A141" s="48" t="s">
        <v>206</v>
      </c>
    </row>
    <row r="142" spans="1:16" ht="15" customHeight="1">
      <c r="A142" s="180" t="s">
        <v>57</v>
      </c>
      <c r="B142" s="180"/>
      <c r="C142" s="180"/>
      <c r="D142" s="180"/>
      <c r="E142" s="180"/>
      <c r="F142" s="180"/>
      <c r="G142" s="180"/>
      <c r="H142" s="180"/>
      <c r="I142" s="180"/>
      <c r="J142" s="180"/>
      <c r="K142" s="180"/>
      <c r="P142" s="95" t="s">
        <v>80</v>
      </c>
    </row>
    <row r="143" spans="1:16" ht="15" customHeight="1">
      <c r="A143" s="50" t="s">
        <v>2</v>
      </c>
      <c r="B143" s="140" t="s">
        <v>3</v>
      </c>
      <c r="C143" s="181"/>
      <c r="D143" s="181"/>
      <c r="E143" s="181"/>
      <c r="F143" s="181"/>
      <c r="G143" s="181"/>
      <c r="H143" s="181"/>
      <c r="I143" s="181"/>
      <c r="J143" s="141"/>
    </row>
    <row r="144" spans="1:16" ht="15" customHeight="1">
      <c r="A144" s="3" t="s">
        <v>1</v>
      </c>
      <c r="B144" s="182" t="s">
        <v>69</v>
      </c>
      <c r="C144" s="167"/>
      <c r="D144" s="167"/>
      <c r="E144" s="167"/>
      <c r="F144" s="167"/>
      <c r="G144" s="167"/>
      <c r="H144" s="167"/>
      <c r="I144" s="167"/>
      <c r="J144" s="168"/>
      <c r="P144" s="29" t="str">
        <f>IF(C128=0,"OK",IF(AND(A144="☑",A145="☑",A146="☑"),"OK","NG"))</f>
        <v>OK</v>
      </c>
    </row>
    <row r="145" spans="1:13" ht="15" customHeight="1">
      <c r="A145" s="3" t="s">
        <v>1</v>
      </c>
      <c r="B145" s="182" t="s">
        <v>117</v>
      </c>
      <c r="C145" s="167"/>
      <c r="D145" s="167"/>
      <c r="E145" s="167"/>
      <c r="F145" s="167"/>
      <c r="G145" s="167"/>
      <c r="H145" s="167"/>
      <c r="I145" s="167"/>
      <c r="J145" s="168"/>
    </row>
    <row r="146" spans="1:13" ht="15" customHeight="1">
      <c r="A146" s="3" t="s">
        <v>1</v>
      </c>
      <c r="B146" s="182" t="s">
        <v>288</v>
      </c>
      <c r="C146" s="167"/>
      <c r="D146" s="167"/>
      <c r="E146" s="167"/>
      <c r="F146" s="167"/>
      <c r="G146" s="167"/>
      <c r="H146" s="167"/>
      <c r="I146" s="167"/>
      <c r="J146" s="168"/>
    </row>
    <row r="147" spans="1:13" ht="15" customHeight="1"/>
    <row r="148" spans="1:13" ht="15" customHeight="1">
      <c r="A148" s="48" t="s">
        <v>207</v>
      </c>
    </row>
    <row r="149" spans="1:13" ht="15" customHeight="1">
      <c r="A149" s="50" t="s">
        <v>2</v>
      </c>
      <c r="B149" s="139" t="s">
        <v>4</v>
      </c>
      <c r="C149" s="139"/>
      <c r="D149" s="139"/>
      <c r="E149" s="139"/>
      <c r="F149" s="140" t="s">
        <v>97</v>
      </c>
      <c r="G149" s="141"/>
      <c r="H149" s="140" t="s">
        <v>20</v>
      </c>
      <c r="I149" s="141"/>
      <c r="J149" s="139" t="s">
        <v>17</v>
      </c>
      <c r="K149" s="139"/>
      <c r="L149" s="139"/>
      <c r="M149" s="139"/>
    </row>
    <row r="150" spans="1:13" ht="18.75" customHeight="1">
      <c r="A150" s="3" t="s">
        <v>1</v>
      </c>
      <c r="B150" s="138" t="s">
        <v>23</v>
      </c>
      <c r="C150" s="138"/>
      <c r="D150" s="138"/>
      <c r="E150" s="138"/>
      <c r="F150" s="142" t="s">
        <v>22</v>
      </c>
      <c r="G150" s="143"/>
      <c r="H150" s="142" t="s">
        <v>98</v>
      </c>
      <c r="I150" s="143"/>
      <c r="J150" s="138" t="s">
        <v>143</v>
      </c>
      <c r="K150" s="138"/>
      <c r="L150" s="138"/>
      <c r="M150" s="138"/>
    </row>
    <row r="151" spans="1:13" ht="18.75" customHeight="1">
      <c r="A151" s="3" t="s">
        <v>1</v>
      </c>
      <c r="B151" s="138" t="s">
        <v>25</v>
      </c>
      <c r="C151" s="138"/>
      <c r="D151" s="138"/>
      <c r="E151" s="138"/>
      <c r="F151" s="142" t="s">
        <v>16</v>
      </c>
      <c r="G151" s="143"/>
      <c r="H151" s="142" t="s">
        <v>21</v>
      </c>
      <c r="I151" s="143"/>
      <c r="J151" s="138" t="s">
        <v>100</v>
      </c>
      <c r="K151" s="138"/>
      <c r="L151" s="138"/>
      <c r="M151" s="138"/>
    </row>
    <row r="152" spans="1:13" ht="18.75" customHeight="1">
      <c r="A152" s="3" t="s">
        <v>1</v>
      </c>
      <c r="B152" s="138" t="s">
        <v>24</v>
      </c>
      <c r="C152" s="138"/>
      <c r="D152" s="138"/>
      <c r="E152" s="138"/>
      <c r="F152" s="142" t="s">
        <v>16</v>
      </c>
      <c r="G152" s="143"/>
      <c r="H152" s="142" t="s">
        <v>21</v>
      </c>
      <c r="I152" s="143"/>
      <c r="J152" s="138" t="s">
        <v>26</v>
      </c>
      <c r="K152" s="138"/>
      <c r="L152" s="138"/>
      <c r="M152" s="138"/>
    </row>
    <row r="153" spans="1:13" ht="18.75" customHeight="1">
      <c r="A153" s="3" t="s">
        <v>1</v>
      </c>
      <c r="B153" s="138" t="s">
        <v>90</v>
      </c>
      <c r="C153" s="138"/>
      <c r="D153" s="138"/>
      <c r="E153" s="138"/>
      <c r="F153" s="142" t="s">
        <v>5</v>
      </c>
      <c r="G153" s="143"/>
      <c r="H153" s="159" t="s">
        <v>16</v>
      </c>
      <c r="I153" s="143"/>
      <c r="J153" s="138" t="s">
        <v>99</v>
      </c>
      <c r="K153" s="138"/>
      <c r="L153" s="138"/>
      <c r="M153" s="138"/>
    </row>
    <row r="154" spans="1:13" ht="18.75" customHeight="1">
      <c r="A154" s="3" t="s">
        <v>1</v>
      </c>
      <c r="B154" s="138" t="s">
        <v>283</v>
      </c>
      <c r="C154" s="138"/>
      <c r="D154" s="138"/>
      <c r="E154" s="138"/>
      <c r="F154" s="142" t="s">
        <v>5</v>
      </c>
      <c r="G154" s="143"/>
      <c r="H154" s="136" t="s">
        <v>16</v>
      </c>
      <c r="I154" s="136"/>
      <c r="J154" s="138" t="s">
        <v>284</v>
      </c>
      <c r="K154" s="138"/>
      <c r="L154" s="138"/>
      <c r="M154" s="138"/>
    </row>
  </sheetData>
  <sheetProtection algorithmName="SHA-512" hashValue="OvoT1jurViTbtAkE8ykw9csE5ZK2qxjwNZBEUvmUSCl6e5+WW0+2apOrJCOdZ8tyD2CMH2YNXilcZeOECcQRaw==" saltValue="SFNZHB71Z6qdUkP/PK70aA==" spinCount="100000" sheet="1" objects="1" scenarios="1"/>
  <mergeCells count="198">
    <mergeCell ref="A1:O1"/>
    <mergeCell ref="B3:E3"/>
    <mergeCell ref="B4:E4"/>
    <mergeCell ref="P4:P5"/>
    <mergeCell ref="B5:E5"/>
    <mergeCell ref="B6:E6"/>
    <mergeCell ref="M14:O14"/>
    <mergeCell ref="M15:O15"/>
    <mergeCell ref="M16:O16"/>
    <mergeCell ref="M17:O17"/>
    <mergeCell ref="M18:O18"/>
    <mergeCell ref="M19:O19"/>
    <mergeCell ref="F9:I9"/>
    <mergeCell ref="J9:L9"/>
    <mergeCell ref="M10:O10"/>
    <mergeCell ref="M11:O11"/>
    <mergeCell ref="M12:O12"/>
    <mergeCell ref="M13:O13"/>
    <mergeCell ref="N26:O26"/>
    <mergeCell ref="A31:A32"/>
    <mergeCell ref="B31:B32"/>
    <mergeCell ref="C31:F31"/>
    <mergeCell ref="G31:G32"/>
    <mergeCell ref="H31:K31"/>
    <mergeCell ref="L31:O31"/>
    <mergeCell ref="D32:E32"/>
    <mergeCell ref="M20:O20"/>
    <mergeCell ref="M21:O21"/>
    <mergeCell ref="M22:O22"/>
    <mergeCell ref="M23:O23"/>
    <mergeCell ref="M24:O24"/>
    <mergeCell ref="M25:O25"/>
    <mergeCell ref="D39:E39"/>
    <mergeCell ref="A42:A43"/>
    <mergeCell ref="B42:B43"/>
    <mergeCell ref="C42:F42"/>
    <mergeCell ref="G42:G43"/>
    <mergeCell ref="H42:K42"/>
    <mergeCell ref="D33:E33"/>
    <mergeCell ref="D34:E34"/>
    <mergeCell ref="D35:E35"/>
    <mergeCell ref="D36:E36"/>
    <mergeCell ref="D37:E37"/>
    <mergeCell ref="D38:E38"/>
    <mergeCell ref="A53:A54"/>
    <mergeCell ref="B53:B54"/>
    <mergeCell ref="C53:F53"/>
    <mergeCell ref="L42:O42"/>
    <mergeCell ref="D43:E43"/>
    <mergeCell ref="D44:E44"/>
    <mergeCell ref="D45:E45"/>
    <mergeCell ref="D46:E46"/>
    <mergeCell ref="D47:E47"/>
    <mergeCell ref="G53:G54"/>
    <mergeCell ref="H53:K53"/>
    <mergeCell ref="L53:O53"/>
    <mergeCell ref="D54:E54"/>
    <mergeCell ref="D55:E55"/>
    <mergeCell ref="D56:E56"/>
    <mergeCell ref="D48:E48"/>
    <mergeCell ref="D49:E49"/>
    <mergeCell ref="D50:E50"/>
    <mergeCell ref="H64:K64"/>
    <mergeCell ref="L64:O64"/>
    <mergeCell ref="D65:E65"/>
    <mergeCell ref="D66:E66"/>
    <mergeCell ref="D67:E67"/>
    <mergeCell ref="D57:E57"/>
    <mergeCell ref="D58:E58"/>
    <mergeCell ref="D59:E59"/>
    <mergeCell ref="D60:E60"/>
    <mergeCell ref="D61:E61"/>
    <mergeCell ref="C64:F64"/>
    <mergeCell ref="D68:E68"/>
    <mergeCell ref="D69:E69"/>
    <mergeCell ref="D70:E70"/>
    <mergeCell ref="D71:E71"/>
    <mergeCell ref="D72:E72"/>
    <mergeCell ref="A75:A76"/>
    <mergeCell ref="B75:B76"/>
    <mergeCell ref="C75:F75"/>
    <mergeCell ref="G64:G65"/>
    <mergeCell ref="A64:A65"/>
    <mergeCell ref="B64:B65"/>
    <mergeCell ref="A86:A87"/>
    <mergeCell ref="B86:B87"/>
    <mergeCell ref="C86:F86"/>
    <mergeCell ref="G75:G76"/>
    <mergeCell ref="H75:K75"/>
    <mergeCell ref="L75:O75"/>
    <mergeCell ref="D76:E76"/>
    <mergeCell ref="D77:E77"/>
    <mergeCell ref="D78:E78"/>
    <mergeCell ref="G86:G87"/>
    <mergeCell ref="H86:K86"/>
    <mergeCell ref="L86:O86"/>
    <mergeCell ref="D87:E87"/>
    <mergeCell ref="D88:E88"/>
    <mergeCell ref="D89:E89"/>
    <mergeCell ref="D79:E79"/>
    <mergeCell ref="D80:E80"/>
    <mergeCell ref="D81:E81"/>
    <mergeCell ref="D82:E82"/>
    <mergeCell ref="D83:E83"/>
    <mergeCell ref="H97:K97"/>
    <mergeCell ref="L97:O97"/>
    <mergeCell ref="D98:E98"/>
    <mergeCell ref="D99:E99"/>
    <mergeCell ref="D100:E100"/>
    <mergeCell ref="D90:E90"/>
    <mergeCell ref="D91:E91"/>
    <mergeCell ref="D92:E92"/>
    <mergeCell ref="D93:E93"/>
    <mergeCell ref="D94:E94"/>
    <mergeCell ref="C97:F97"/>
    <mergeCell ref="D101:E101"/>
    <mergeCell ref="D102:E102"/>
    <mergeCell ref="D103:E103"/>
    <mergeCell ref="D104:E104"/>
    <mergeCell ref="D105:E105"/>
    <mergeCell ref="A108:A109"/>
    <mergeCell ref="B108:B109"/>
    <mergeCell ref="C108:F108"/>
    <mergeCell ref="G97:G98"/>
    <mergeCell ref="A97:A98"/>
    <mergeCell ref="B97:B98"/>
    <mergeCell ref="D112:E112"/>
    <mergeCell ref="D113:E113"/>
    <mergeCell ref="D114:E114"/>
    <mergeCell ref="D115:E115"/>
    <mergeCell ref="D116:E116"/>
    <mergeCell ref="A119:B119"/>
    <mergeCell ref="G108:G109"/>
    <mergeCell ref="H108:K108"/>
    <mergeCell ref="L108:O108"/>
    <mergeCell ref="D109:E109"/>
    <mergeCell ref="D110:E110"/>
    <mergeCell ref="D111:E111"/>
    <mergeCell ref="H119:I119"/>
    <mergeCell ref="J119:M119"/>
    <mergeCell ref="A120:B120"/>
    <mergeCell ref="G120:G122"/>
    <mergeCell ref="H120:I120"/>
    <mergeCell ref="J120:M122"/>
    <mergeCell ref="A121:B121"/>
    <mergeCell ref="H121:I121"/>
    <mergeCell ref="A122:B122"/>
    <mergeCell ref="A127:B127"/>
    <mergeCell ref="H127:I127"/>
    <mergeCell ref="J127:M127"/>
    <mergeCell ref="A128:B128"/>
    <mergeCell ref="H128:I128"/>
    <mergeCell ref="J128:M128"/>
    <mergeCell ref="A123:B123"/>
    <mergeCell ref="J123:M123"/>
    <mergeCell ref="A124:B124"/>
    <mergeCell ref="J124:M124"/>
    <mergeCell ref="A125:B125"/>
    <mergeCell ref="G125:G126"/>
    <mergeCell ref="J125:M126"/>
    <mergeCell ref="A126:B126"/>
    <mergeCell ref="A137:J137"/>
    <mergeCell ref="A138:J138"/>
    <mergeCell ref="A142:K142"/>
    <mergeCell ref="B143:J143"/>
    <mergeCell ref="B144:J144"/>
    <mergeCell ref="B145:J145"/>
    <mergeCell ref="A131:J131"/>
    <mergeCell ref="A132:J132"/>
    <mergeCell ref="A133:J133"/>
    <mergeCell ref="A134:J134"/>
    <mergeCell ref="A135:J135"/>
    <mergeCell ref="A136:J136"/>
    <mergeCell ref="B146:J146"/>
    <mergeCell ref="B149:E149"/>
    <mergeCell ref="F149:G149"/>
    <mergeCell ref="H149:I149"/>
    <mergeCell ref="J149:M149"/>
    <mergeCell ref="B150:E150"/>
    <mergeCell ref="F150:G150"/>
    <mergeCell ref="H150:I150"/>
    <mergeCell ref="J150:M150"/>
    <mergeCell ref="B153:E153"/>
    <mergeCell ref="F153:G153"/>
    <mergeCell ref="H153:I153"/>
    <mergeCell ref="J153:M153"/>
    <mergeCell ref="B154:E154"/>
    <mergeCell ref="F154:G154"/>
    <mergeCell ref="H154:I154"/>
    <mergeCell ref="J154:M154"/>
    <mergeCell ref="B151:E151"/>
    <mergeCell ref="F151:G151"/>
    <mergeCell ref="H151:I151"/>
    <mergeCell ref="J151:M151"/>
    <mergeCell ref="B152:E152"/>
    <mergeCell ref="F152:G152"/>
    <mergeCell ref="H152:I152"/>
    <mergeCell ref="J152:M152"/>
  </mergeCells>
  <phoneticPr fontId="2"/>
  <conditionalFormatting sqref="C120:G128">
    <cfRule type="expression" dxfId="1847" priority="2">
      <formula>$P120="NG"</formula>
    </cfRule>
  </conditionalFormatting>
  <conditionalFormatting sqref="G120:G123">
    <cfRule type="expression" dxfId="1846" priority="1">
      <formula>$P120="NG"</formula>
    </cfRule>
  </conditionalFormatting>
  <conditionalFormatting sqref="H33:K36">
    <cfRule type="expression" dxfId="1845" priority="55">
      <formula>#REF!="追加"</formula>
    </cfRule>
    <cfRule type="expression" dxfId="1844" priority="56">
      <formula>#REF!="新規"</formula>
    </cfRule>
  </conditionalFormatting>
  <conditionalFormatting sqref="H37:K39">
    <cfRule type="expression" dxfId="1843" priority="60">
      <formula>#REF!="追加"</formula>
    </cfRule>
    <cfRule type="expression" dxfId="1842" priority="67">
      <formula>#REF!="新規"</formula>
    </cfRule>
  </conditionalFormatting>
  <conditionalFormatting sqref="H44:K47">
    <cfRule type="expression" dxfId="1841" priority="46">
      <formula>#REF!="追加"</formula>
    </cfRule>
    <cfRule type="expression" dxfId="1840" priority="47">
      <formula>#REF!="新規"</formula>
    </cfRule>
  </conditionalFormatting>
  <conditionalFormatting sqref="H48:K50">
    <cfRule type="expression" dxfId="1839" priority="50">
      <formula>#REF!="追加"</formula>
    </cfRule>
    <cfRule type="expression" dxfId="1838" priority="51">
      <formula>#REF!="新規"</formula>
    </cfRule>
  </conditionalFormatting>
  <conditionalFormatting sqref="H55:K58">
    <cfRule type="expression" dxfId="1837" priority="40">
      <formula>#REF!="追加"</formula>
    </cfRule>
    <cfRule type="expression" dxfId="1836" priority="41">
      <formula>#REF!="新規"</formula>
    </cfRule>
  </conditionalFormatting>
  <conditionalFormatting sqref="H59:K61">
    <cfRule type="expression" dxfId="1835" priority="44">
      <formula>#REF!="追加"</formula>
    </cfRule>
    <cfRule type="expression" dxfId="1834" priority="45">
      <formula>#REF!="新規"</formula>
    </cfRule>
  </conditionalFormatting>
  <conditionalFormatting sqref="H66:K69">
    <cfRule type="expression" dxfId="1833" priority="34">
      <formula>#REF!="追加"</formula>
    </cfRule>
    <cfRule type="expression" dxfId="1832" priority="35">
      <formula>#REF!="新規"</formula>
    </cfRule>
  </conditionalFormatting>
  <conditionalFormatting sqref="H70:K72">
    <cfRule type="expression" dxfId="1831" priority="38">
      <formula>#REF!="追加"</formula>
    </cfRule>
    <cfRule type="expression" dxfId="1830" priority="39">
      <formula>#REF!="新規"</formula>
    </cfRule>
  </conditionalFormatting>
  <conditionalFormatting sqref="H77:K80">
    <cfRule type="expression" dxfId="1829" priority="28">
      <formula>#REF!="追加"</formula>
    </cfRule>
    <cfRule type="expression" dxfId="1828" priority="29">
      <formula>#REF!="新規"</formula>
    </cfRule>
  </conditionalFormatting>
  <conditionalFormatting sqref="H81:K83">
    <cfRule type="expression" dxfId="1827" priority="32">
      <formula>#REF!="追加"</formula>
    </cfRule>
    <cfRule type="expression" dxfId="1826" priority="33">
      <formula>#REF!="新規"</formula>
    </cfRule>
  </conditionalFormatting>
  <conditionalFormatting sqref="H88:K91">
    <cfRule type="expression" dxfId="1825" priority="22">
      <formula>#REF!="追加"</formula>
    </cfRule>
    <cfRule type="expression" dxfId="1824" priority="23">
      <formula>#REF!="新規"</formula>
    </cfRule>
  </conditionalFormatting>
  <conditionalFormatting sqref="H92:K94">
    <cfRule type="expression" dxfId="1823" priority="26">
      <formula>#REF!="追加"</formula>
    </cfRule>
    <cfRule type="expression" dxfId="1822" priority="27">
      <formula>#REF!="新規"</formula>
    </cfRule>
  </conditionalFormatting>
  <conditionalFormatting sqref="H99:K102">
    <cfRule type="expression" dxfId="1821" priority="16">
      <formula>#REF!="追加"</formula>
    </cfRule>
    <cfRule type="expression" dxfId="1820" priority="17">
      <formula>#REF!="新規"</formula>
    </cfRule>
  </conditionalFormatting>
  <conditionalFormatting sqref="H103:K105">
    <cfRule type="expression" dxfId="1819" priority="20">
      <formula>#REF!="追加"</formula>
    </cfRule>
    <cfRule type="expression" dxfId="1818" priority="21">
      <formula>#REF!="新規"</formula>
    </cfRule>
  </conditionalFormatting>
  <conditionalFormatting sqref="H110:K113">
    <cfRule type="expression" dxfId="1817" priority="10">
      <formula>#REF!="追加"</formula>
    </cfRule>
    <cfRule type="expression" dxfId="1816" priority="11">
      <formula>#REF!="新規"</formula>
    </cfRule>
  </conditionalFormatting>
  <conditionalFormatting sqref="H114:K116">
    <cfRule type="expression" dxfId="1815" priority="14">
      <formula>#REF!="追加"</formula>
    </cfRule>
    <cfRule type="expression" dxfId="1814" priority="15">
      <formula>#REF!="新規"</formula>
    </cfRule>
  </conditionalFormatting>
  <conditionalFormatting sqref="J35:K36 J39:K39">
    <cfRule type="expression" dxfId="1813" priority="57">
      <formula>#REF!="追加"</formula>
    </cfRule>
    <cfRule type="expression" dxfId="1812" priority="58">
      <formula>#REF!="新規"</formula>
    </cfRule>
  </conditionalFormatting>
  <conditionalFormatting sqref="J46:K47 J50:K50">
    <cfRule type="expression" dxfId="1811" priority="48">
      <formula>#REF!="追加"</formula>
    </cfRule>
    <cfRule type="expression" dxfId="1810" priority="49">
      <formula>#REF!="新規"</formula>
    </cfRule>
  </conditionalFormatting>
  <conditionalFormatting sqref="J57:K58 J61:K61">
    <cfRule type="expression" dxfId="1809" priority="42">
      <formula>#REF!="追加"</formula>
    </cfRule>
    <cfRule type="expression" dxfId="1808" priority="43">
      <formula>#REF!="新規"</formula>
    </cfRule>
  </conditionalFormatting>
  <conditionalFormatting sqref="J68:K69 J72:K72">
    <cfRule type="expression" dxfId="1807" priority="36">
      <formula>#REF!="追加"</formula>
    </cfRule>
    <cfRule type="expression" dxfId="1806" priority="37">
      <formula>#REF!="新規"</formula>
    </cfRule>
  </conditionalFormatting>
  <conditionalFormatting sqref="J79:K80 J83:K83">
    <cfRule type="expression" dxfId="1805" priority="30">
      <formula>#REF!="追加"</formula>
    </cfRule>
    <cfRule type="expression" dxfId="1804" priority="31">
      <formula>#REF!="新規"</formula>
    </cfRule>
  </conditionalFormatting>
  <conditionalFormatting sqref="J90:K91 J94:K94">
    <cfRule type="expression" dxfId="1803" priority="24">
      <formula>#REF!="追加"</formula>
    </cfRule>
    <cfRule type="expression" dxfId="1802" priority="25">
      <formula>#REF!="新規"</formula>
    </cfRule>
  </conditionalFormatting>
  <conditionalFormatting sqref="J101:K102 J105:K105">
    <cfRule type="expression" dxfId="1801" priority="18">
      <formula>#REF!="追加"</formula>
    </cfRule>
    <cfRule type="expression" dxfId="1800" priority="19">
      <formula>#REF!="新規"</formula>
    </cfRule>
  </conditionalFormatting>
  <conditionalFormatting sqref="J112:K113 J116:K116">
    <cfRule type="expression" dxfId="1799" priority="12">
      <formula>#REF!="追加"</formula>
    </cfRule>
    <cfRule type="expression" dxfId="1798" priority="13">
      <formula>#REF!="新規"</formula>
    </cfRule>
  </conditionalFormatting>
  <conditionalFormatting sqref="J40:O41 J51:O52 J62:O63 J73:O74 J84:O84 J95:O96 J106:O107 J117:O117">
    <cfRule type="expression" dxfId="1797" priority="72">
      <formula>$I40="追加"</formula>
    </cfRule>
    <cfRule type="expression" dxfId="1796" priority="73">
      <formula>$I40="新規"</formula>
    </cfRule>
  </conditionalFormatting>
  <conditionalFormatting sqref="K85:O85 I85">
    <cfRule type="expression" dxfId="1795" priority="76">
      <formula>#REF!="追加"</formula>
    </cfRule>
    <cfRule type="expression" dxfId="1794" priority="77">
      <formula>#REF!="新規"</formula>
    </cfRule>
  </conditionalFormatting>
  <conditionalFormatting sqref="L40:O41 L51:O52 L62:O63 L73:O74 L84:O84 L95:O96 L106:O107 L117:O117">
    <cfRule type="expression" dxfId="1793" priority="68">
      <formula>$I40="追加"</formula>
    </cfRule>
    <cfRule type="expression" dxfId="1792" priority="69">
      <formula>$I40="新規"</formula>
    </cfRule>
  </conditionalFormatting>
  <conditionalFormatting sqref="L85:O85">
    <cfRule type="expression" dxfId="1791" priority="74">
      <formula>#REF!="追加"</formula>
    </cfRule>
    <cfRule type="expression" dxfId="1790" priority="75">
      <formula>#REF!="新規"</formula>
    </cfRule>
  </conditionalFormatting>
  <conditionalFormatting sqref="P3">
    <cfRule type="expression" dxfId="1789" priority="62">
      <formula>$P3&lt;&gt;"要修正！"</formula>
    </cfRule>
    <cfRule type="expression" dxfId="1788" priority="63">
      <formula>$P3="要修正！"</formula>
    </cfRule>
  </conditionalFormatting>
  <conditionalFormatting sqref="P4:P5">
    <cfRule type="expression" dxfId="1787" priority="54">
      <formula>$P$3="要修正！"</formula>
    </cfRule>
  </conditionalFormatting>
  <conditionalFormatting sqref="P144">
    <cfRule type="expression" dxfId="1786" priority="61">
      <formula>P144="NG"</formula>
    </cfRule>
  </conditionalFormatting>
  <conditionalFormatting sqref="P33:R41">
    <cfRule type="expression" dxfId="1785" priority="59">
      <formula>P33="NG"</formula>
    </cfRule>
  </conditionalFormatting>
  <conditionalFormatting sqref="P44:R52">
    <cfRule type="expression" dxfId="1784" priority="9">
      <formula>P44="NG"</formula>
    </cfRule>
  </conditionalFormatting>
  <conditionalFormatting sqref="P55:R63">
    <cfRule type="expression" dxfId="1783" priority="7">
      <formula>P55="NG"</formula>
    </cfRule>
  </conditionalFormatting>
  <conditionalFormatting sqref="P66:R74 P75:Q83">
    <cfRule type="expression" dxfId="1782" priority="8">
      <formula>P66="NG"</formula>
    </cfRule>
  </conditionalFormatting>
  <conditionalFormatting sqref="P84:R85 R77:R83">
    <cfRule type="expression" dxfId="1781" priority="6">
      <formula>P77="NG"</formula>
    </cfRule>
  </conditionalFormatting>
  <conditionalFormatting sqref="P88:R96">
    <cfRule type="expression" dxfId="1780" priority="5">
      <formula>P88="NG"</formula>
    </cfRule>
  </conditionalFormatting>
  <conditionalFormatting sqref="P99:R107">
    <cfRule type="expression" dxfId="1779" priority="4">
      <formula>P99="NG"</formula>
    </cfRule>
  </conditionalFormatting>
  <conditionalFormatting sqref="P110:R117">
    <cfRule type="expression" dxfId="1778" priority="3">
      <formula>P110="NG"</formula>
    </cfRule>
  </conditionalFormatting>
  <conditionalFormatting sqref="P120:R120 Q121:R122">
    <cfRule type="expression" dxfId="1777" priority="71">
      <formula>#REF!="NG"</formula>
    </cfRule>
  </conditionalFormatting>
  <conditionalFormatting sqref="P120:R128">
    <cfRule type="expression" dxfId="1776" priority="52">
      <formula>P120="NG"</formula>
    </cfRule>
  </conditionalFormatting>
  <conditionalFormatting sqref="P121:R122">
    <cfRule type="expression" dxfId="1775" priority="70">
      <formula>$P29="NG"</formula>
    </cfRule>
  </conditionalFormatting>
  <conditionalFormatting sqref="P123:R127 P128:Q128">
    <cfRule type="expression" dxfId="1774" priority="53">
      <formula>#REF!="NG"</formula>
    </cfRule>
  </conditionalFormatting>
  <conditionalFormatting sqref="P125:R126">
    <cfRule type="expression" dxfId="1773" priority="65">
      <formula>$P30="NG"</formula>
    </cfRule>
  </conditionalFormatting>
  <conditionalFormatting sqref="P127:R128">
    <cfRule type="expression" dxfId="1772" priority="64">
      <formula>$P31="NG"</formula>
    </cfRule>
  </conditionalFormatting>
  <conditionalFormatting sqref="T57 T76:T80 T86:T88 T98:T102 T109:T111">
    <cfRule type="expression" dxfId="1771" priority="66">
      <formula>T57="NG"</formula>
    </cfRule>
  </conditionalFormatting>
  <dataValidations count="12">
    <dataValidation type="list" allowBlank="1" showInputMessage="1" showErrorMessage="1" sqref="K132:K138" xr:uid="{9FD5B059-1149-4593-8CF8-6A6BB77F7B7E}">
      <formula1>$P$131:$P$132</formula1>
    </dataValidation>
    <dataValidation type="list" allowBlank="1" showInputMessage="1" showErrorMessage="1" sqref="C44:C50" xr:uid="{9788E0F9-AD14-44AF-AE50-011C0BC4D286}">
      <formula1>$T$44:$T$46</formula1>
    </dataValidation>
    <dataValidation type="list" allowBlank="1" showInputMessage="1" showErrorMessage="1" sqref="C55:C61" xr:uid="{DB415E12-3F8C-47A2-B24F-9C33821FA30D}">
      <formula1>$T$55:$T$58</formula1>
    </dataValidation>
    <dataValidation type="list" allowBlank="1" showInputMessage="1" showErrorMessage="1" sqref="C66:C72" xr:uid="{14C6F8D0-263C-4221-B3C3-5AC0B20F5B9D}">
      <formula1>$T$66:$T$68</formula1>
    </dataValidation>
    <dataValidation type="list" allowBlank="1" showInputMessage="1" showErrorMessage="1" sqref="C77:C83" xr:uid="{B9FBBE7D-BB94-4E2B-9A9F-04A7006CD105}">
      <formula1>$T$77:$T$80</formula1>
    </dataValidation>
    <dataValidation type="list" allowBlank="1" showInputMessage="1" showErrorMessage="1" sqref="C88:C94" xr:uid="{5A08FA66-F592-4A86-981F-14E73E583B0A}">
      <formula1>$T$87:$T$88</formula1>
    </dataValidation>
    <dataValidation type="list" allowBlank="1" showInputMessage="1" showErrorMessage="1" sqref="C110:C116" xr:uid="{95CE2C82-0E9F-48BD-92D7-20F6143EBB78}">
      <formula1>$T$110:$T$111</formula1>
    </dataValidation>
    <dataValidation type="list" allowBlank="1" showInputMessage="1" showErrorMessage="1" sqref="B33:B39 B110:B116 B99:B105 B88:B94 B77:B83 B66:B72 B55:B61 B44:B50" xr:uid="{872E1B33-B112-44A9-8DD4-C6778A119989}">
      <formula1>$T$33:$T$34</formula1>
    </dataValidation>
    <dataValidation type="list" allowBlank="1" showInputMessage="1" showErrorMessage="1" sqref="C33:C39" xr:uid="{D87CD15F-2631-4E13-B89A-A9CCA6CB2E80}">
      <formula1>$U$33:$U$36</formula1>
    </dataValidation>
    <dataValidation type="list" allowBlank="1" showInputMessage="1" showErrorMessage="1" sqref="C99:C105" xr:uid="{23DAF494-79AB-4D37-BF7D-82FA9AD96C75}">
      <formula1>$T$99:$T$102</formula1>
    </dataValidation>
    <dataValidation type="list" allowBlank="1" showInputMessage="1" showErrorMessage="1" sqref="B11:B25" xr:uid="{59A863B1-E045-4569-97FC-7B4DBFDEA701}">
      <formula1>$P$11:$P$18</formula1>
    </dataValidation>
    <dataValidation type="list" allowBlank="1" showInputMessage="1" showErrorMessage="1" sqref="D27 D11:D25" xr:uid="{401C7FA3-B167-40DC-9D0D-8526D06753C5}">
      <formula1>$Q$11:$Q$13</formula1>
    </dataValidation>
  </dataValidations>
  <pageMargins left="0.70866141732283472" right="0.70866141732283472" top="0.62992125984251968" bottom="0.74803149606299213" header="0.31496062992125984" footer="0.31496062992125984"/>
  <headerFooter>
    <oddHeader>&amp;L様式第1号別添1&amp;R事業参加者用（事業参加者→事業実施主体）</oddHeader>
  </headerFooter>
  <extLst>
    <ext xmlns:x14="http://schemas.microsoft.com/office/spreadsheetml/2009/9/main" uri="{CCE6A557-97BC-4b89-ADB6-D9C93CAAB3DF}">
      <x14:dataValidations xmlns:xm="http://schemas.microsoft.com/office/excel/2006/main" count="6">
        <x14:dataValidation type="list" allowBlank="1" showInputMessage="1" showErrorMessage="1" xr:uid="{88552886-7558-482E-A316-8C0B6C34E8FF}">
          <x14:formula1>
            <xm:f>リスト!$H$2:$H$4</xm:f>
          </x14:formula1>
          <xm:sqref>A144:A146 J33:K39 L107:O107 L52:O52 J99:K105 L63:O63 J77:K83 L74:O74 J44:K50 L85:O85 J55:K61 L96:O96 J66:K72 J88:K94 J110:K116</xm:sqref>
        </x14:dataValidation>
        <x14:dataValidation type="list" allowBlank="1" showInputMessage="1" showErrorMessage="1" xr:uid="{4283AFEC-1DA2-4528-8E80-D2E250E373A0}">
          <x14:formula1>
            <xm:f>リスト!$G$2:$G$4</xm:f>
          </x14:formula1>
          <xm:sqref>G88:G94 G99:G105 I52 G33:G39 I63 G44:G50 I74 G55:G61 G66:G72 I96 G77:G83 I107 G110:G116</xm:sqref>
        </x14:dataValidation>
        <x14:dataValidation type="list" allowBlank="1" showInputMessage="1" showErrorMessage="1" xr:uid="{7A6A9078-5BB4-4005-BB34-83EA68561B52}">
          <x14:formula1>
            <xm:f>リスト!$C$2:$C$4</xm:f>
          </x14:formula1>
          <xm:sqref>B107 B96 B52 B63 B74 B85</xm:sqref>
        </x14:dataValidation>
        <x14:dataValidation type="list" allowBlank="1" showInputMessage="1" showErrorMessage="1" xr:uid="{9E8C2DDF-BFEF-4AF1-8E84-4A6CE4D24B44}">
          <x14:formula1>
            <xm:f>リスト!$E$2:$E$22</xm:f>
          </x14:formula1>
          <xm:sqref>D107 D96 D52 D63 D74 D85</xm:sqref>
        </x14:dataValidation>
        <x14:dataValidation type="list" allowBlank="1" showInputMessage="1" showErrorMessage="1" xr:uid="{003FE97C-4B9C-451D-B15B-688F3943FA51}">
          <x14:formula1>
            <xm:f>リスト!$D$2:$D$3</xm:f>
          </x14:formula1>
          <xm:sqref>C107 C96 C52 C63 C74 C85</xm:sqref>
        </x14:dataValidation>
        <x14:dataValidation type="list" allowBlank="1" showInputMessage="1" showErrorMessage="1" xr:uid="{067A0EC8-F58C-4683-8349-AB5116EBFD79}">
          <x14:formula1>
            <xm:f>リスト!$H$2:$H$3</xm:f>
          </x14:formula1>
          <xm:sqref>A150:A154</xm:sqref>
        </x14:dataValidation>
      </x14:dataValidations>
    </ext>
  </extLst>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B68C69-4890-4F88-82B8-E1FCE4AA24AA}">
  <sheetPr>
    <pageSetUpPr fitToPage="1"/>
  </sheetPr>
  <dimension ref="A1:W154"/>
  <sheetViews>
    <sheetView view="pageBreakPreview" topLeftCell="C3" zoomScale="80" zoomScaleNormal="100" zoomScaleSheetLayoutView="80" workbookViewId="0">
      <selection activeCell="P3" sqref="P3:P5 H11:H25 K11:K25 C26 F26:L27 O33:R39 L40:O40 O44:R50 L51:O51 O55:R61 L62:O62 O66:R72 L73:O73 O77:O83 R77:R83 L84:O84 O88:R94 L95:O95 O99:R105 L106:O106 O110:R116 L117:O117 C120:G128 P120 Q120:R126 P123:P125 P127:R128 K139 P144"/>
    </sheetView>
  </sheetViews>
  <sheetFormatPr defaultColWidth="9" defaultRowHeight="22.5" customHeight="1"/>
  <cols>
    <col min="1" max="15" width="14.6328125" style="48" customWidth="1"/>
    <col min="16" max="16" width="23.26953125" style="49" customWidth="1"/>
    <col min="17" max="17" width="23.453125" style="48" bestFit="1" customWidth="1"/>
    <col min="18" max="18" width="18.90625" style="48" bestFit="1" customWidth="1"/>
    <col min="19" max="19" width="11.08984375" style="48" bestFit="1" customWidth="1"/>
    <col min="20" max="20" width="27.26953125" style="48" customWidth="1"/>
    <col min="21" max="21" width="8.90625" style="48" customWidth="1"/>
    <col min="22" max="16384" width="9" style="48"/>
  </cols>
  <sheetData>
    <row r="1" spans="1:19" s="35" customFormat="1" ht="22.5" customHeight="1">
      <c r="A1" s="178" t="s">
        <v>285</v>
      </c>
      <c r="B1" s="178"/>
      <c r="C1" s="178"/>
      <c r="D1" s="178"/>
      <c r="E1" s="178"/>
      <c r="F1" s="178"/>
      <c r="G1" s="178"/>
      <c r="H1" s="178"/>
      <c r="I1" s="178"/>
      <c r="J1" s="178"/>
      <c r="K1" s="178"/>
      <c r="L1" s="178"/>
      <c r="M1" s="178"/>
      <c r="N1" s="178"/>
      <c r="O1" s="178"/>
      <c r="P1" s="34" t="s">
        <v>58</v>
      </c>
    </row>
    <row r="2" spans="1:19" s="36" customFormat="1" ht="13">
      <c r="A2" s="36" t="s">
        <v>89</v>
      </c>
      <c r="F2" s="37"/>
      <c r="P2" s="38"/>
    </row>
    <row r="3" spans="1:19" s="36" customFormat="1" ht="22.5" customHeight="1">
      <c r="A3" s="39" t="s">
        <v>31</v>
      </c>
      <c r="B3" s="166"/>
      <c r="C3" s="167"/>
      <c r="D3" s="167"/>
      <c r="E3" s="168"/>
      <c r="F3" s="40"/>
      <c r="G3" s="40"/>
      <c r="H3" s="40"/>
      <c r="I3" s="40"/>
      <c r="J3" s="40"/>
      <c r="K3" s="40"/>
      <c r="L3" s="40"/>
      <c r="M3" s="41"/>
      <c r="N3" s="40" t="s">
        <v>148</v>
      </c>
      <c r="O3" s="40"/>
      <c r="P3" s="18" t="str">
        <f>IF(COUNTIF(P33:R154,"NG"),"要修正！","クリア ! ")</f>
        <v xml:space="preserve">クリア ! </v>
      </c>
      <c r="Q3" s="36" t="s">
        <v>113</v>
      </c>
      <c r="S3" s="38"/>
    </row>
    <row r="4" spans="1:19" s="36" customFormat="1" ht="22.5" customHeight="1">
      <c r="A4" s="39" t="s">
        <v>30</v>
      </c>
      <c r="B4" s="166"/>
      <c r="C4" s="167"/>
      <c r="D4" s="167"/>
      <c r="E4" s="168"/>
      <c r="F4" s="40"/>
      <c r="G4" s="40"/>
      <c r="H4" s="40"/>
      <c r="I4" s="40"/>
      <c r="J4" s="40"/>
      <c r="K4" s="40"/>
      <c r="L4" s="40"/>
      <c r="M4" s="42"/>
      <c r="N4" s="40" t="s">
        <v>145</v>
      </c>
      <c r="O4" s="40"/>
      <c r="P4" s="169" t="str">
        <f>IF(P3="要修正！","※「クリア！」になるようNG箇所を修正してください。","")</f>
        <v/>
      </c>
    </row>
    <row r="5" spans="1:19" s="36" customFormat="1" ht="22.5" customHeight="1">
      <c r="A5" s="39" t="s">
        <v>32</v>
      </c>
      <c r="B5" s="171"/>
      <c r="C5" s="167"/>
      <c r="D5" s="167"/>
      <c r="E5" s="168"/>
      <c r="F5" s="40"/>
      <c r="G5" s="40"/>
      <c r="H5" s="40"/>
      <c r="I5" s="40"/>
      <c r="J5" s="40"/>
      <c r="K5" s="40"/>
      <c r="L5" s="40"/>
      <c r="M5" s="43"/>
      <c r="N5" s="40" t="s">
        <v>146</v>
      </c>
      <c r="O5" s="40"/>
      <c r="P5" s="170"/>
    </row>
    <row r="6" spans="1:19" s="36" customFormat="1" ht="22.5" customHeight="1">
      <c r="A6" s="39" t="s">
        <v>33</v>
      </c>
      <c r="B6" s="166"/>
      <c r="C6" s="167"/>
      <c r="D6" s="167"/>
      <c r="E6" s="168"/>
      <c r="F6" s="40"/>
      <c r="G6" s="40"/>
      <c r="H6" s="40"/>
      <c r="I6" s="40"/>
      <c r="J6" s="40"/>
      <c r="K6" s="40"/>
      <c r="L6" s="40"/>
      <c r="M6" s="44"/>
      <c r="N6" s="40" t="s">
        <v>147</v>
      </c>
      <c r="O6" s="40"/>
      <c r="P6" s="45"/>
      <c r="Q6" s="46"/>
    </row>
    <row r="7" spans="1:19" s="36" customFormat="1" ht="22.5" customHeight="1">
      <c r="E7" s="47"/>
      <c r="F7" s="47"/>
      <c r="G7" s="47"/>
      <c r="H7" s="47"/>
      <c r="I7" s="47"/>
      <c r="J7" s="47"/>
      <c r="K7" s="47"/>
      <c r="L7" s="47"/>
      <c r="M7" s="47"/>
      <c r="N7" s="47"/>
      <c r="O7" s="47"/>
      <c r="P7" s="45"/>
      <c r="Q7" s="46"/>
    </row>
    <row r="8" spans="1:19" ht="22.5" customHeight="1">
      <c r="A8" s="48" t="s">
        <v>144</v>
      </c>
    </row>
    <row r="9" spans="1:19" ht="22.5" customHeight="1">
      <c r="F9" s="139" t="s">
        <v>170</v>
      </c>
      <c r="G9" s="139"/>
      <c r="H9" s="139"/>
      <c r="I9" s="139"/>
      <c r="J9" s="139" t="s">
        <v>235</v>
      </c>
      <c r="K9" s="139"/>
      <c r="L9" s="139"/>
    </row>
    <row r="10" spans="1:19" s="17" customFormat="1" ht="22.5" customHeight="1">
      <c r="A10" s="50" t="s">
        <v>118</v>
      </c>
      <c r="B10" s="50" t="s">
        <v>139</v>
      </c>
      <c r="C10" s="50" t="s">
        <v>197</v>
      </c>
      <c r="D10" s="50" t="s">
        <v>119</v>
      </c>
      <c r="E10" s="50" t="s">
        <v>6</v>
      </c>
      <c r="F10" s="53" t="s">
        <v>275</v>
      </c>
      <c r="G10" s="53" t="s">
        <v>276</v>
      </c>
      <c r="H10" s="51" t="s">
        <v>277</v>
      </c>
      <c r="I10" s="96" t="s">
        <v>150</v>
      </c>
      <c r="J10" s="51" t="s">
        <v>278</v>
      </c>
      <c r="K10" s="52" t="s">
        <v>279</v>
      </c>
      <c r="L10" s="96" t="s">
        <v>149</v>
      </c>
      <c r="M10" s="136" t="s">
        <v>243</v>
      </c>
      <c r="N10" s="136"/>
      <c r="O10" s="142"/>
      <c r="P10" s="50" t="s">
        <v>250</v>
      </c>
      <c r="Q10" s="86" t="s">
        <v>119</v>
      </c>
      <c r="S10" s="48"/>
    </row>
    <row r="11" spans="1:19" s="17" customFormat="1" ht="22.5" customHeight="1">
      <c r="A11" s="50">
        <v>1</v>
      </c>
      <c r="B11" s="54"/>
      <c r="C11" s="55"/>
      <c r="D11" s="56"/>
      <c r="E11" s="30"/>
      <c r="F11" s="6"/>
      <c r="G11" s="6"/>
      <c r="H11" s="26">
        <f>G11-F11</f>
        <v>0</v>
      </c>
      <c r="I11" s="57"/>
      <c r="J11" s="58"/>
      <c r="K11" s="25">
        <f>J11-F11</f>
        <v>0</v>
      </c>
      <c r="L11" s="59"/>
      <c r="M11" s="172"/>
      <c r="N11" s="172"/>
      <c r="O11" s="173"/>
      <c r="P11" s="60" t="s">
        <v>252</v>
      </c>
      <c r="Q11" s="91" t="s">
        <v>156</v>
      </c>
      <c r="S11" s="48"/>
    </row>
    <row r="12" spans="1:19" s="17" customFormat="1" ht="22.5" customHeight="1">
      <c r="A12" s="50">
        <v>2</v>
      </c>
      <c r="B12" s="54"/>
      <c r="C12" s="55"/>
      <c r="D12" s="56"/>
      <c r="E12" s="30"/>
      <c r="F12" s="6"/>
      <c r="G12" s="6"/>
      <c r="H12" s="26">
        <f t="shared" ref="H12:H25" si="0">G12-F12</f>
        <v>0</v>
      </c>
      <c r="I12" s="57"/>
      <c r="J12" s="58"/>
      <c r="K12" s="25">
        <f t="shared" ref="K12:K25" si="1">J12-F12</f>
        <v>0</v>
      </c>
      <c r="L12" s="59"/>
      <c r="M12" s="172"/>
      <c r="N12" s="172"/>
      <c r="O12" s="173"/>
      <c r="P12" s="60" t="s">
        <v>251</v>
      </c>
      <c r="Q12" s="91" t="s">
        <v>158</v>
      </c>
      <c r="S12" s="48"/>
    </row>
    <row r="13" spans="1:19" s="17" customFormat="1" ht="22.5" customHeight="1">
      <c r="A13" s="50">
        <v>3</v>
      </c>
      <c r="B13" s="54"/>
      <c r="C13" s="55"/>
      <c r="D13" s="56"/>
      <c r="E13" s="30"/>
      <c r="F13" s="6"/>
      <c r="G13" s="6"/>
      <c r="H13" s="26">
        <f t="shared" si="0"/>
        <v>0</v>
      </c>
      <c r="I13" s="57"/>
      <c r="J13" s="58"/>
      <c r="K13" s="25">
        <f t="shared" si="1"/>
        <v>0</v>
      </c>
      <c r="L13" s="59"/>
      <c r="M13" s="172"/>
      <c r="N13" s="172"/>
      <c r="O13" s="173"/>
      <c r="P13" s="60" t="s">
        <v>253</v>
      </c>
      <c r="Q13" s="91" t="s">
        <v>157</v>
      </c>
      <c r="S13" s="48"/>
    </row>
    <row r="14" spans="1:19" s="17" customFormat="1" ht="22.5" customHeight="1">
      <c r="A14" s="50">
        <v>4</v>
      </c>
      <c r="B14" s="54"/>
      <c r="C14" s="55"/>
      <c r="D14" s="56"/>
      <c r="E14" s="30"/>
      <c r="F14" s="6"/>
      <c r="G14" s="6"/>
      <c r="H14" s="26">
        <f t="shared" si="0"/>
        <v>0</v>
      </c>
      <c r="I14" s="57"/>
      <c r="J14" s="58"/>
      <c r="K14" s="25">
        <f t="shared" si="1"/>
        <v>0</v>
      </c>
      <c r="L14" s="59"/>
      <c r="M14" s="172"/>
      <c r="N14" s="172"/>
      <c r="O14" s="173"/>
      <c r="P14" s="60" t="s">
        <v>254</v>
      </c>
      <c r="S14" s="48"/>
    </row>
    <row r="15" spans="1:19" s="17" customFormat="1" ht="22.5" customHeight="1">
      <c r="A15" s="50">
        <v>5</v>
      </c>
      <c r="B15" s="54"/>
      <c r="C15" s="55"/>
      <c r="D15" s="56"/>
      <c r="E15" s="30"/>
      <c r="F15" s="6"/>
      <c r="G15" s="6"/>
      <c r="H15" s="26">
        <f t="shared" si="0"/>
        <v>0</v>
      </c>
      <c r="I15" s="57"/>
      <c r="J15" s="58"/>
      <c r="K15" s="25">
        <f t="shared" si="1"/>
        <v>0</v>
      </c>
      <c r="L15" s="59"/>
      <c r="M15" s="172"/>
      <c r="N15" s="172"/>
      <c r="O15" s="173"/>
      <c r="P15" s="60" t="s">
        <v>255</v>
      </c>
      <c r="Q15" s="61"/>
      <c r="S15" s="48"/>
    </row>
    <row r="16" spans="1:19" s="17" customFormat="1" ht="22.5" customHeight="1">
      <c r="A16" s="50">
        <v>6</v>
      </c>
      <c r="B16" s="54"/>
      <c r="C16" s="55"/>
      <c r="D16" s="56"/>
      <c r="E16" s="30"/>
      <c r="F16" s="6"/>
      <c r="G16" s="62"/>
      <c r="H16" s="26">
        <f t="shared" si="0"/>
        <v>0</v>
      </c>
      <c r="I16" s="57"/>
      <c r="J16" s="58"/>
      <c r="K16" s="25">
        <f t="shared" si="1"/>
        <v>0</v>
      </c>
      <c r="L16" s="59"/>
      <c r="M16" s="172"/>
      <c r="N16" s="172"/>
      <c r="O16" s="173"/>
      <c r="P16" s="60" t="s">
        <v>256</v>
      </c>
      <c r="Q16" s="61"/>
      <c r="S16" s="48"/>
    </row>
    <row r="17" spans="1:22" s="17" customFormat="1" ht="22.5" customHeight="1">
      <c r="A17" s="50">
        <v>7</v>
      </c>
      <c r="B17" s="54"/>
      <c r="C17" s="55"/>
      <c r="D17" s="56"/>
      <c r="E17" s="30"/>
      <c r="F17" s="6"/>
      <c r="G17" s="6"/>
      <c r="H17" s="26">
        <f t="shared" si="0"/>
        <v>0</v>
      </c>
      <c r="I17" s="57"/>
      <c r="J17" s="58"/>
      <c r="K17" s="25">
        <f t="shared" si="1"/>
        <v>0</v>
      </c>
      <c r="L17" s="59"/>
      <c r="M17" s="172"/>
      <c r="N17" s="172"/>
      <c r="O17" s="173"/>
      <c r="P17" s="60" t="s">
        <v>257</v>
      </c>
      <c r="Q17" s="61"/>
      <c r="S17" s="48"/>
    </row>
    <row r="18" spans="1:22" s="17" customFormat="1" ht="22.5" customHeight="1">
      <c r="A18" s="50">
        <v>8</v>
      </c>
      <c r="B18" s="54"/>
      <c r="C18" s="55"/>
      <c r="D18" s="56"/>
      <c r="E18" s="30"/>
      <c r="F18" s="6"/>
      <c r="G18" s="6"/>
      <c r="H18" s="26">
        <f t="shared" si="0"/>
        <v>0</v>
      </c>
      <c r="I18" s="57"/>
      <c r="J18" s="58"/>
      <c r="K18" s="25">
        <f t="shared" si="1"/>
        <v>0</v>
      </c>
      <c r="L18" s="59"/>
      <c r="M18" s="172"/>
      <c r="N18" s="172"/>
      <c r="O18" s="173"/>
      <c r="P18" s="60" t="s">
        <v>258</v>
      </c>
      <c r="Q18" s="61"/>
      <c r="S18" s="48"/>
    </row>
    <row r="19" spans="1:22" ht="22.5" customHeight="1">
      <c r="A19" s="50">
        <v>9</v>
      </c>
      <c r="B19" s="54"/>
      <c r="C19" s="24"/>
      <c r="D19" s="56"/>
      <c r="E19" s="2"/>
      <c r="F19" s="31"/>
      <c r="G19" s="31"/>
      <c r="H19" s="26">
        <f t="shared" si="0"/>
        <v>0</v>
      </c>
      <c r="I19" s="19"/>
      <c r="J19" s="28"/>
      <c r="K19" s="25">
        <f t="shared" si="1"/>
        <v>0</v>
      </c>
      <c r="L19" s="23"/>
      <c r="M19" s="172"/>
      <c r="N19" s="172"/>
      <c r="O19" s="172"/>
      <c r="P19" s="17"/>
      <c r="Q19" s="61"/>
    </row>
    <row r="20" spans="1:22" ht="22.5" customHeight="1">
      <c r="A20" s="50">
        <v>10</v>
      </c>
      <c r="B20" s="54"/>
      <c r="C20" s="24"/>
      <c r="D20" s="56"/>
      <c r="E20" s="2"/>
      <c r="F20" s="31"/>
      <c r="G20" s="31"/>
      <c r="H20" s="26">
        <f t="shared" si="0"/>
        <v>0</v>
      </c>
      <c r="I20" s="19"/>
      <c r="J20" s="28"/>
      <c r="K20" s="25">
        <f t="shared" si="1"/>
        <v>0</v>
      </c>
      <c r="L20" s="23"/>
      <c r="M20" s="172"/>
      <c r="N20" s="172"/>
      <c r="O20" s="172"/>
      <c r="P20" s="17"/>
      <c r="Q20" s="61"/>
    </row>
    <row r="21" spans="1:22" ht="22.5" customHeight="1">
      <c r="A21" s="50">
        <v>11</v>
      </c>
      <c r="B21" s="54"/>
      <c r="C21" s="24"/>
      <c r="D21" s="56"/>
      <c r="E21" s="2"/>
      <c r="F21" s="31"/>
      <c r="G21" s="31"/>
      <c r="H21" s="26">
        <f t="shared" si="0"/>
        <v>0</v>
      </c>
      <c r="I21" s="19"/>
      <c r="J21" s="28"/>
      <c r="K21" s="25">
        <f t="shared" si="1"/>
        <v>0</v>
      </c>
      <c r="L21" s="23"/>
      <c r="M21" s="172"/>
      <c r="N21" s="172"/>
      <c r="O21" s="172"/>
      <c r="P21" s="17"/>
      <c r="Q21" s="61"/>
    </row>
    <row r="22" spans="1:22" ht="22.5" customHeight="1">
      <c r="A22" s="50">
        <v>12</v>
      </c>
      <c r="B22" s="54"/>
      <c r="C22" s="24"/>
      <c r="D22" s="56"/>
      <c r="E22" s="2"/>
      <c r="F22" s="31"/>
      <c r="G22" s="31"/>
      <c r="H22" s="26">
        <f t="shared" si="0"/>
        <v>0</v>
      </c>
      <c r="I22" s="19"/>
      <c r="J22" s="28"/>
      <c r="K22" s="25">
        <f t="shared" si="1"/>
        <v>0</v>
      </c>
      <c r="L22" s="23"/>
      <c r="M22" s="172"/>
      <c r="N22" s="172"/>
      <c r="O22" s="172"/>
      <c r="P22" s="17"/>
      <c r="Q22" s="61"/>
    </row>
    <row r="23" spans="1:22" ht="22.5" customHeight="1">
      <c r="A23" s="50">
        <v>13</v>
      </c>
      <c r="B23" s="54"/>
      <c r="C23" s="24"/>
      <c r="D23" s="56"/>
      <c r="E23" s="2"/>
      <c r="F23" s="31"/>
      <c r="G23" s="31"/>
      <c r="H23" s="26">
        <f t="shared" si="0"/>
        <v>0</v>
      </c>
      <c r="I23" s="19"/>
      <c r="J23" s="28"/>
      <c r="K23" s="25">
        <f t="shared" si="1"/>
        <v>0</v>
      </c>
      <c r="L23" s="23"/>
      <c r="M23" s="172"/>
      <c r="N23" s="172"/>
      <c r="O23" s="172"/>
      <c r="P23" s="17"/>
      <c r="Q23" s="61"/>
    </row>
    <row r="24" spans="1:22" ht="22.5" customHeight="1">
      <c r="A24" s="50">
        <v>14</v>
      </c>
      <c r="B24" s="54"/>
      <c r="C24" s="24"/>
      <c r="D24" s="56"/>
      <c r="E24" s="2"/>
      <c r="F24" s="31"/>
      <c r="G24" s="31"/>
      <c r="H24" s="26">
        <f t="shared" si="0"/>
        <v>0</v>
      </c>
      <c r="I24" s="19"/>
      <c r="J24" s="28"/>
      <c r="K24" s="25">
        <f t="shared" si="1"/>
        <v>0</v>
      </c>
      <c r="L24" s="23"/>
      <c r="M24" s="172"/>
      <c r="N24" s="172"/>
      <c r="O24" s="172"/>
      <c r="P24" s="17"/>
      <c r="Q24" s="61"/>
    </row>
    <row r="25" spans="1:22" ht="22.5" customHeight="1">
      <c r="A25" s="50">
        <v>15</v>
      </c>
      <c r="B25" s="54"/>
      <c r="C25" s="24"/>
      <c r="D25" s="56"/>
      <c r="E25" s="2"/>
      <c r="F25" s="31"/>
      <c r="G25" s="31"/>
      <c r="H25" s="26">
        <f t="shared" si="0"/>
        <v>0</v>
      </c>
      <c r="I25" s="19"/>
      <c r="J25" s="28"/>
      <c r="K25" s="25">
        <f t="shared" si="1"/>
        <v>0</v>
      </c>
      <c r="L25" s="23"/>
      <c r="M25" s="172"/>
      <c r="N25" s="172"/>
      <c r="O25" s="172"/>
      <c r="P25" s="17"/>
      <c r="Q25" s="61"/>
    </row>
    <row r="26" spans="1:22" ht="22.5" customHeight="1">
      <c r="A26" s="50" t="s">
        <v>0</v>
      </c>
      <c r="B26" s="63"/>
      <c r="C26" s="25">
        <f>SUM(C11:C25)</f>
        <v>0</v>
      </c>
      <c r="D26" s="64"/>
      <c r="E26" s="50" t="s">
        <v>233</v>
      </c>
      <c r="F26" s="27">
        <f>SUMIF(D11:D25,"野菜",F11:F25)+SUMIF(D11:D25,"果樹",F11:F25)</f>
        <v>0</v>
      </c>
      <c r="G26" s="27">
        <f>SUMIF(D11:D25,"野菜",G11:G25)+SUMIF(D11:D25,"果樹",G11:G25)</f>
        <v>0</v>
      </c>
      <c r="H26" s="27">
        <f>SUMIF(D11:D25,"野菜",H11:H25)+SUMIF(D11:D25,"果樹",H11:H25)</f>
        <v>0</v>
      </c>
      <c r="I26" s="101" t="str">
        <f>IFERROR(ROUND((H26/F26)*100,1),"")</f>
        <v/>
      </c>
      <c r="J26" s="25">
        <f>SUMIF(D11:D25,"野菜",J11:J25)+SUMIF(D11:D25,"果樹",J11:J25)</f>
        <v>0</v>
      </c>
      <c r="K26" s="25">
        <f>SUMIF(D11:D25,"野菜",K11:K25)+SUMIF(D11:D25,"果樹",K11:K25)</f>
        <v>0</v>
      </c>
      <c r="L26" s="99" t="str">
        <f>IFERROR(ROUND((K26/F26)*100,1),"")</f>
        <v/>
      </c>
      <c r="N26" s="179"/>
      <c r="O26" s="179"/>
      <c r="P26" s="48"/>
    </row>
    <row r="27" spans="1:22" ht="22.5" customHeight="1">
      <c r="A27" s="17"/>
      <c r="B27" s="17"/>
      <c r="C27" s="17" t="s">
        <v>236</v>
      </c>
      <c r="D27" s="56"/>
      <c r="E27" s="50" t="s">
        <v>157</v>
      </c>
      <c r="F27" s="27">
        <f>SUMIF(D10:D24,"花き",F10:F24)</f>
        <v>0</v>
      </c>
      <c r="G27" s="27">
        <f>SUMIF(D10:D24,"花き",G10:G24)</f>
        <v>0</v>
      </c>
      <c r="H27" s="27">
        <f>SUMIF(D10:D24,"花き",H10:H24)</f>
        <v>0</v>
      </c>
      <c r="I27" s="101" t="str">
        <f>IFERROR(ROUND((H27/F27)*100,1),"")</f>
        <v/>
      </c>
      <c r="J27" s="25">
        <f>SUMIF(D10:D25,"花き",J10:J25)</f>
        <v>0</v>
      </c>
      <c r="K27" s="25">
        <f>SUMIF(D10:D24,"花き",K10:K24)</f>
        <v>0</v>
      </c>
      <c r="L27" s="99" t="str">
        <f>IFERROR(ROUND((K27/F27)*100,1),"")</f>
        <v/>
      </c>
      <c r="N27" s="17"/>
      <c r="O27" s="17"/>
      <c r="P27" s="48"/>
    </row>
    <row r="28" spans="1:22" ht="22.5" customHeight="1">
      <c r="A28" s="17"/>
      <c r="B28" s="17"/>
      <c r="C28" s="17"/>
      <c r="D28" s="65"/>
      <c r="E28" s="65"/>
      <c r="F28" s="65"/>
      <c r="G28" s="65"/>
      <c r="H28" s="65"/>
      <c r="I28" s="65"/>
      <c r="J28" s="65"/>
      <c r="K28" s="65"/>
      <c r="L28" s="65"/>
      <c r="M28" s="17"/>
      <c r="N28" s="17"/>
      <c r="O28" s="17"/>
      <c r="P28" s="48"/>
    </row>
    <row r="29" spans="1:22" ht="22.5" customHeight="1">
      <c r="A29" s="94" t="s">
        <v>124</v>
      </c>
      <c r="P29" s="48"/>
    </row>
    <row r="30" spans="1:22" ht="22.5" customHeight="1">
      <c r="A30" s="66" t="s">
        <v>125</v>
      </c>
      <c r="C30" s="67"/>
      <c r="P30" s="48"/>
    </row>
    <row r="31" spans="1:22" s="61" customFormat="1" ht="22.5" customHeight="1">
      <c r="A31" s="162" t="s">
        <v>217</v>
      </c>
      <c r="B31" s="160" t="s">
        <v>67</v>
      </c>
      <c r="C31" s="150" t="s">
        <v>286</v>
      </c>
      <c r="D31" s="150"/>
      <c r="E31" s="150"/>
      <c r="F31" s="150"/>
      <c r="G31" s="160" t="s">
        <v>38</v>
      </c>
      <c r="H31" s="144" t="s">
        <v>47</v>
      </c>
      <c r="I31" s="145"/>
      <c r="J31" s="145"/>
      <c r="K31" s="146"/>
      <c r="L31" s="144" t="s">
        <v>216</v>
      </c>
      <c r="M31" s="145"/>
      <c r="N31" s="145"/>
      <c r="O31" s="146"/>
      <c r="P31" s="48" t="s">
        <v>96</v>
      </c>
      <c r="Q31" s="48" t="s">
        <v>96</v>
      </c>
      <c r="S31" s="48"/>
    </row>
    <row r="32" spans="1:22" s="70" customFormat="1" ht="22.5" customHeight="1">
      <c r="A32" s="161"/>
      <c r="B32" s="161"/>
      <c r="C32" s="68" t="s">
        <v>215</v>
      </c>
      <c r="D32" s="150" t="s">
        <v>120</v>
      </c>
      <c r="E32" s="150"/>
      <c r="F32" s="68" t="s">
        <v>15</v>
      </c>
      <c r="G32" s="161"/>
      <c r="H32" s="69" t="s">
        <v>29</v>
      </c>
      <c r="I32" s="69" t="s">
        <v>28</v>
      </c>
      <c r="J32" s="68" t="s">
        <v>18</v>
      </c>
      <c r="K32" s="68" t="s">
        <v>19</v>
      </c>
      <c r="L32" s="53" t="s">
        <v>109</v>
      </c>
      <c r="M32" s="53" t="s">
        <v>110</v>
      </c>
      <c r="N32" s="53" t="s">
        <v>111</v>
      </c>
      <c r="O32" s="53" t="s">
        <v>112</v>
      </c>
      <c r="P32" s="70" t="s">
        <v>104</v>
      </c>
      <c r="Q32" s="70" t="s">
        <v>116</v>
      </c>
      <c r="R32" s="70" t="s">
        <v>115</v>
      </c>
      <c r="S32" s="48"/>
      <c r="T32" s="71" t="s">
        <v>67</v>
      </c>
      <c r="U32" s="98" t="s">
        <v>153</v>
      </c>
      <c r="V32" s="61"/>
    </row>
    <row r="33" spans="1:22" ht="22.5" customHeight="1">
      <c r="A33" s="6"/>
      <c r="B33" s="9"/>
      <c r="C33" s="72"/>
      <c r="D33" s="152"/>
      <c r="E33" s="152"/>
      <c r="F33" s="15"/>
      <c r="G33" s="7"/>
      <c r="H33" s="6"/>
      <c r="I33" s="21"/>
      <c r="J33" s="7" t="s">
        <v>1</v>
      </c>
      <c r="K33" s="8" t="s">
        <v>1</v>
      </c>
      <c r="L33" s="1"/>
      <c r="M33" s="1"/>
      <c r="N33" s="1"/>
      <c r="O33" s="20">
        <f>L33-(M33+N33)</f>
        <v>0</v>
      </c>
      <c r="P33" s="29" t="str">
        <f>IF(OR(G33="新規",G33="追加",G33=""),"OK",(IF(AND(H33="",I33=""),"NG","OK")))</f>
        <v>OK</v>
      </c>
      <c r="Q33" s="10" t="str">
        <f>IF(OR(G33="新規",G33="追加",G33=""),"OK",(IF(OR(AND(J33="",K33=""),AND(J33="",K33="□"),AND(J33="□",K33=""),AND(J33="□",K33="□")),"NG","OK")))</f>
        <v>OK</v>
      </c>
      <c r="R33" s="10" t="str">
        <f>IF(OR(AND(C33&lt;&gt;"",D33&lt;&gt;"",F33&lt;&gt;"",G33&lt;&gt;""),(C33="")),"OK","NG")</f>
        <v>OK</v>
      </c>
      <c r="T33" s="71" t="s">
        <v>65</v>
      </c>
      <c r="U33" s="74" t="s">
        <v>154</v>
      </c>
      <c r="V33" s="61"/>
    </row>
    <row r="34" spans="1:22" ht="22.5" customHeight="1">
      <c r="A34" s="6"/>
      <c r="B34" s="9"/>
      <c r="C34" s="72"/>
      <c r="D34" s="152"/>
      <c r="E34" s="152"/>
      <c r="F34" s="15"/>
      <c r="G34" s="7"/>
      <c r="H34" s="6"/>
      <c r="I34" s="21"/>
      <c r="J34" s="7" t="s">
        <v>1</v>
      </c>
      <c r="K34" s="8" t="s">
        <v>1</v>
      </c>
      <c r="L34" s="1"/>
      <c r="M34" s="1"/>
      <c r="N34" s="1"/>
      <c r="O34" s="20">
        <f t="shared" ref="O34:O39" si="2">L34-(M34+N34)</f>
        <v>0</v>
      </c>
      <c r="P34" s="29" t="str">
        <f t="shared" ref="P34:P39" si="3">IF(OR(G34="新規",G34="追加",G34=""),"OK",(IF(AND(H34="",I34=""),"NG","OK")))</f>
        <v>OK</v>
      </c>
      <c r="Q34" s="10" t="str">
        <f t="shared" ref="Q34:Q39" si="4">IF(OR(G34="新規",G34="追加",G34=""),"OK",(IF(OR(AND(J34="",K34=""),AND(J34="",K34="□"),AND(J34="□",K34=""),AND(J34="□",K34="□")),"NG","OK")))</f>
        <v>OK</v>
      </c>
      <c r="R34" s="10" t="str">
        <f t="shared" ref="R34:R39" si="5">IF(OR(AND(C34&lt;&gt;"",D34&lt;&gt;"",F34&lt;&gt;"",G34&lt;&gt;""),(C34="")),"OK","NG")</f>
        <v>OK</v>
      </c>
      <c r="T34" s="97" t="s">
        <v>66</v>
      </c>
      <c r="U34" s="75" t="s">
        <v>155</v>
      </c>
      <c r="V34" s="61"/>
    </row>
    <row r="35" spans="1:22" ht="22.5" customHeight="1">
      <c r="A35" s="6"/>
      <c r="B35" s="9"/>
      <c r="C35" s="72"/>
      <c r="D35" s="152"/>
      <c r="E35" s="152"/>
      <c r="F35" s="15"/>
      <c r="G35" s="7"/>
      <c r="H35" s="6"/>
      <c r="I35" s="21"/>
      <c r="J35" s="7" t="s">
        <v>1</v>
      </c>
      <c r="K35" s="8" t="s">
        <v>1</v>
      </c>
      <c r="L35" s="1"/>
      <c r="M35" s="1"/>
      <c r="N35" s="1"/>
      <c r="O35" s="20">
        <f t="shared" si="2"/>
        <v>0</v>
      </c>
      <c r="P35" s="29" t="str">
        <f t="shared" si="3"/>
        <v>OK</v>
      </c>
      <c r="Q35" s="10" t="str">
        <f t="shared" si="4"/>
        <v>OK</v>
      </c>
      <c r="R35" s="10" t="str">
        <f t="shared" si="5"/>
        <v>OK</v>
      </c>
      <c r="T35" s="94"/>
      <c r="U35" s="75" t="s">
        <v>214</v>
      </c>
      <c r="V35" s="61"/>
    </row>
    <row r="36" spans="1:22" ht="22.5" customHeight="1">
      <c r="A36" s="6"/>
      <c r="B36" s="9"/>
      <c r="C36" s="72"/>
      <c r="D36" s="152"/>
      <c r="E36" s="152"/>
      <c r="F36" s="15"/>
      <c r="G36" s="7"/>
      <c r="H36" s="6"/>
      <c r="I36" s="21"/>
      <c r="J36" s="7" t="s">
        <v>1</v>
      </c>
      <c r="K36" s="8" t="s">
        <v>1</v>
      </c>
      <c r="L36" s="1"/>
      <c r="M36" s="1"/>
      <c r="N36" s="1"/>
      <c r="O36" s="20">
        <f t="shared" si="2"/>
        <v>0</v>
      </c>
      <c r="P36" s="29" t="str">
        <f t="shared" si="3"/>
        <v>OK</v>
      </c>
      <c r="Q36" s="10" t="str">
        <f t="shared" si="4"/>
        <v>OK</v>
      </c>
      <c r="R36" s="10" t="str">
        <f t="shared" si="5"/>
        <v>OK</v>
      </c>
      <c r="T36" s="94"/>
      <c r="U36" s="92" t="s">
        <v>13</v>
      </c>
      <c r="V36" s="61"/>
    </row>
    <row r="37" spans="1:22" ht="22.5" customHeight="1">
      <c r="A37" s="6"/>
      <c r="B37" s="9"/>
      <c r="C37" s="72"/>
      <c r="D37" s="152"/>
      <c r="E37" s="152"/>
      <c r="F37" s="16"/>
      <c r="G37" s="7"/>
      <c r="H37" s="6"/>
      <c r="I37" s="21"/>
      <c r="J37" s="7" t="s">
        <v>1</v>
      </c>
      <c r="K37" s="8" t="s">
        <v>1</v>
      </c>
      <c r="L37" s="1"/>
      <c r="M37" s="1"/>
      <c r="N37" s="1"/>
      <c r="O37" s="20">
        <f t="shared" si="2"/>
        <v>0</v>
      </c>
      <c r="P37" s="29" t="str">
        <f t="shared" si="3"/>
        <v>OK</v>
      </c>
      <c r="Q37" s="10" t="str">
        <f t="shared" si="4"/>
        <v>OK</v>
      </c>
      <c r="R37" s="10" t="str">
        <f t="shared" si="5"/>
        <v>OK</v>
      </c>
    </row>
    <row r="38" spans="1:22" ht="22.5" customHeight="1">
      <c r="A38" s="6"/>
      <c r="B38" s="9"/>
      <c r="C38" s="72"/>
      <c r="D38" s="152"/>
      <c r="E38" s="152"/>
      <c r="F38" s="15"/>
      <c r="G38" s="7"/>
      <c r="H38" s="6"/>
      <c r="I38" s="21"/>
      <c r="J38" s="7" t="s">
        <v>1</v>
      </c>
      <c r="K38" s="8" t="s">
        <v>1</v>
      </c>
      <c r="L38" s="1"/>
      <c r="M38" s="1"/>
      <c r="N38" s="1"/>
      <c r="O38" s="20">
        <f t="shared" si="2"/>
        <v>0</v>
      </c>
      <c r="P38" s="29" t="str">
        <f t="shared" si="3"/>
        <v>OK</v>
      </c>
      <c r="Q38" s="10" t="str">
        <f t="shared" si="4"/>
        <v>OK</v>
      </c>
      <c r="R38" s="10" t="str">
        <f t="shared" si="5"/>
        <v>OK</v>
      </c>
    </row>
    <row r="39" spans="1:22" ht="22.5" customHeight="1">
      <c r="A39" s="6"/>
      <c r="B39" s="9"/>
      <c r="C39" s="72"/>
      <c r="D39" s="152"/>
      <c r="E39" s="152"/>
      <c r="F39" s="15"/>
      <c r="G39" s="7"/>
      <c r="H39" s="6"/>
      <c r="I39" s="21"/>
      <c r="J39" s="7" t="s">
        <v>1</v>
      </c>
      <c r="K39" s="8" t="s">
        <v>1</v>
      </c>
      <c r="L39" s="1"/>
      <c r="M39" s="1"/>
      <c r="N39" s="1"/>
      <c r="O39" s="20">
        <f t="shared" si="2"/>
        <v>0</v>
      </c>
      <c r="P39" s="29" t="str">
        <f t="shared" si="3"/>
        <v>OK</v>
      </c>
      <c r="Q39" s="10" t="str">
        <f t="shared" si="4"/>
        <v>OK</v>
      </c>
      <c r="R39" s="10" t="str">
        <f t="shared" si="5"/>
        <v>OK</v>
      </c>
    </row>
    <row r="40" spans="1:22" ht="22.5" customHeight="1">
      <c r="A40" s="12"/>
      <c r="B40" s="13"/>
      <c r="C40" s="14"/>
      <c r="D40" s="13"/>
      <c r="E40" s="14"/>
      <c r="F40" s="14"/>
      <c r="G40" s="13"/>
      <c r="H40" s="13"/>
      <c r="I40" s="12"/>
      <c r="J40" s="12"/>
      <c r="K40" s="68" t="s">
        <v>137</v>
      </c>
      <c r="L40" s="27">
        <f>SUM(L33:L39)</f>
        <v>0</v>
      </c>
      <c r="M40" s="27">
        <f t="shared" ref="M40:N40" si="6">SUM(M33:M39)</f>
        <v>0</v>
      </c>
      <c r="N40" s="27">
        <f t="shared" si="6"/>
        <v>0</v>
      </c>
      <c r="O40" s="27">
        <f>L40-(M40+N40)</f>
        <v>0</v>
      </c>
      <c r="P40" s="76"/>
      <c r="Q40" s="77"/>
      <c r="R40" s="77"/>
    </row>
    <row r="41" spans="1:22" ht="22.5" customHeight="1">
      <c r="A41" s="48" t="s">
        <v>126</v>
      </c>
      <c r="B41" s="13"/>
      <c r="C41" s="14"/>
      <c r="D41" s="13"/>
      <c r="E41" s="14"/>
      <c r="F41" s="14"/>
      <c r="G41" s="13"/>
      <c r="H41" s="13"/>
      <c r="I41" s="12"/>
      <c r="J41" s="12"/>
      <c r="K41" s="12"/>
      <c r="L41" s="12"/>
      <c r="M41" s="12"/>
      <c r="N41" s="12"/>
      <c r="O41" s="12"/>
      <c r="P41" s="76"/>
      <c r="Q41" s="77"/>
      <c r="R41" s="77"/>
    </row>
    <row r="42" spans="1:22" ht="22.5" customHeight="1">
      <c r="A42" s="162" t="s">
        <v>217</v>
      </c>
      <c r="B42" s="160" t="s">
        <v>67</v>
      </c>
      <c r="C42" s="150" t="s">
        <v>286</v>
      </c>
      <c r="D42" s="150"/>
      <c r="E42" s="150"/>
      <c r="F42" s="150"/>
      <c r="G42" s="160" t="s">
        <v>38</v>
      </c>
      <c r="H42" s="144" t="s">
        <v>47</v>
      </c>
      <c r="I42" s="145"/>
      <c r="J42" s="145"/>
      <c r="K42" s="146"/>
      <c r="L42" s="144" t="s">
        <v>216</v>
      </c>
      <c r="M42" s="145"/>
      <c r="N42" s="145"/>
      <c r="O42" s="146"/>
      <c r="P42" s="48" t="s">
        <v>96</v>
      </c>
      <c r="Q42" s="48" t="s">
        <v>96</v>
      </c>
      <c r="R42" s="61"/>
    </row>
    <row r="43" spans="1:22" ht="22.5" customHeight="1">
      <c r="A43" s="161"/>
      <c r="B43" s="161"/>
      <c r="C43" s="68" t="s">
        <v>215</v>
      </c>
      <c r="D43" s="150" t="s">
        <v>120</v>
      </c>
      <c r="E43" s="150"/>
      <c r="F43" s="68" t="s">
        <v>15</v>
      </c>
      <c r="G43" s="161"/>
      <c r="H43" s="69" t="s">
        <v>29</v>
      </c>
      <c r="I43" s="69" t="s">
        <v>28</v>
      </c>
      <c r="J43" s="68" t="s">
        <v>18</v>
      </c>
      <c r="K43" s="68" t="s">
        <v>19</v>
      </c>
      <c r="L43" s="53" t="s">
        <v>109</v>
      </c>
      <c r="M43" s="53" t="s">
        <v>110</v>
      </c>
      <c r="N43" s="53" t="s">
        <v>111</v>
      </c>
      <c r="O43" s="53" t="s">
        <v>112</v>
      </c>
      <c r="P43" s="70" t="s">
        <v>104</v>
      </c>
      <c r="Q43" s="70" t="s">
        <v>116</v>
      </c>
      <c r="R43" s="70" t="s">
        <v>115</v>
      </c>
      <c r="T43" s="98" t="s">
        <v>153</v>
      </c>
    </row>
    <row r="44" spans="1:22" ht="22.5" customHeight="1">
      <c r="A44" s="6"/>
      <c r="B44" s="9"/>
      <c r="C44" s="72"/>
      <c r="D44" s="152"/>
      <c r="E44" s="152"/>
      <c r="F44" s="15"/>
      <c r="G44" s="7"/>
      <c r="H44" s="6"/>
      <c r="I44" s="21"/>
      <c r="J44" s="7" t="s">
        <v>1</v>
      </c>
      <c r="K44" s="8" t="s">
        <v>1</v>
      </c>
      <c r="L44" s="1"/>
      <c r="M44" s="1"/>
      <c r="N44" s="1"/>
      <c r="O44" s="20">
        <f>L44-(M44+N44)</f>
        <v>0</v>
      </c>
      <c r="P44" s="29" t="str">
        <f t="shared" ref="P44:P50" si="7">IF(OR(G44="新規",G44="追加",G44=""),"OK",(IF(AND(H44="",I44=""),"NG","OK")))</f>
        <v>OK</v>
      </c>
      <c r="Q44" s="10" t="str">
        <f t="shared" ref="Q44:Q50" si="8">IF(OR(G44="新規",G44="追加",G44=""),"OK",(IF(OR(AND(J44="",K44=""),AND(J44="",K44="□"),AND(J44="□",K44=""),AND(J44="□",K44="□")),"NG","OK")))</f>
        <v>OK</v>
      </c>
      <c r="R44" s="10" t="str">
        <f t="shared" ref="R44:R50" si="9">IF(OR(AND(C44&lt;&gt;"",D44&lt;&gt;"",F44&lt;&gt;"",G44&lt;&gt;""),(C44="")),"OK","NG")</f>
        <v>OK</v>
      </c>
      <c r="T44" s="78" t="s">
        <v>7</v>
      </c>
    </row>
    <row r="45" spans="1:22" ht="22.5" customHeight="1">
      <c r="A45" s="6"/>
      <c r="B45" s="9"/>
      <c r="C45" s="72"/>
      <c r="D45" s="152"/>
      <c r="E45" s="152"/>
      <c r="F45" s="15"/>
      <c r="G45" s="7"/>
      <c r="H45" s="6"/>
      <c r="I45" s="21"/>
      <c r="J45" s="7" t="s">
        <v>1</v>
      </c>
      <c r="K45" s="8" t="s">
        <v>1</v>
      </c>
      <c r="L45" s="1"/>
      <c r="M45" s="1"/>
      <c r="N45" s="1"/>
      <c r="O45" s="20">
        <f t="shared" ref="O45:O50" si="10">L45-(M45+N45)</f>
        <v>0</v>
      </c>
      <c r="P45" s="29" t="str">
        <f t="shared" si="7"/>
        <v>OK</v>
      </c>
      <c r="Q45" s="10" t="str">
        <f t="shared" si="8"/>
        <v>OK</v>
      </c>
      <c r="R45" s="10" t="str">
        <f t="shared" si="9"/>
        <v>OK</v>
      </c>
      <c r="T45" s="79" t="s">
        <v>214</v>
      </c>
    </row>
    <row r="46" spans="1:22" ht="22.5" customHeight="1">
      <c r="A46" s="6"/>
      <c r="B46" s="9"/>
      <c r="C46" s="72"/>
      <c r="D46" s="152"/>
      <c r="E46" s="152"/>
      <c r="F46" s="15"/>
      <c r="G46" s="7"/>
      <c r="H46" s="6"/>
      <c r="I46" s="21"/>
      <c r="J46" s="7" t="s">
        <v>1</v>
      </c>
      <c r="K46" s="8" t="s">
        <v>1</v>
      </c>
      <c r="L46" s="1"/>
      <c r="M46" s="1"/>
      <c r="N46" s="1"/>
      <c r="O46" s="20">
        <f t="shared" si="10"/>
        <v>0</v>
      </c>
      <c r="P46" s="29" t="str">
        <f t="shared" si="7"/>
        <v>OK</v>
      </c>
      <c r="Q46" s="10" t="str">
        <f t="shared" si="8"/>
        <v>OK</v>
      </c>
      <c r="R46" s="10" t="str">
        <f t="shared" si="9"/>
        <v>OK</v>
      </c>
      <c r="T46" s="80" t="s">
        <v>13</v>
      </c>
    </row>
    <row r="47" spans="1:22" ht="22.5" customHeight="1">
      <c r="A47" s="6"/>
      <c r="B47" s="9"/>
      <c r="C47" s="72"/>
      <c r="D47" s="152"/>
      <c r="E47" s="152"/>
      <c r="F47" s="15"/>
      <c r="G47" s="7"/>
      <c r="H47" s="6"/>
      <c r="I47" s="21"/>
      <c r="J47" s="7" t="s">
        <v>1</v>
      </c>
      <c r="K47" s="8" t="s">
        <v>1</v>
      </c>
      <c r="L47" s="1"/>
      <c r="M47" s="1"/>
      <c r="N47" s="1"/>
      <c r="O47" s="20">
        <f t="shared" si="10"/>
        <v>0</v>
      </c>
      <c r="P47" s="29" t="str">
        <f t="shared" si="7"/>
        <v>OK</v>
      </c>
      <c r="Q47" s="10" t="str">
        <f t="shared" si="8"/>
        <v>OK</v>
      </c>
      <c r="R47" s="10" t="str">
        <f t="shared" si="9"/>
        <v>OK</v>
      </c>
    </row>
    <row r="48" spans="1:22" ht="22.5" customHeight="1">
      <c r="A48" s="6"/>
      <c r="B48" s="9"/>
      <c r="C48" s="72"/>
      <c r="D48" s="152"/>
      <c r="E48" s="152"/>
      <c r="F48" s="16"/>
      <c r="G48" s="7"/>
      <c r="H48" s="6"/>
      <c r="I48" s="21"/>
      <c r="J48" s="7" t="s">
        <v>1</v>
      </c>
      <c r="K48" s="8" t="s">
        <v>1</v>
      </c>
      <c r="L48" s="1"/>
      <c r="M48" s="1"/>
      <c r="N48" s="1"/>
      <c r="O48" s="20">
        <f t="shared" si="10"/>
        <v>0</v>
      </c>
      <c r="P48" s="29" t="str">
        <f t="shared" si="7"/>
        <v>OK</v>
      </c>
      <c r="Q48" s="10" t="str">
        <f t="shared" si="8"/>
        <v>OK</v>
      </c>
      <c r="R48" s="10" t="str">
        <f t="shared" si="9"/>
        <v>OK</v>
      </c>
    </row>
    <row r="49" spans="1:20" ht="22.5" customHeight="1">
      <c r="A49" s="6"/>
      <c r="B49" s="9"/>
      <c r="C49" s="72"/>
      <c r="D49" s="152"/>
      <c r="E49" s="152"/>
      <c r="F49" s="15"/>
      <c r="G49" s="7"/>
      <c r="H49" s="6"/>
      <c r="I49" s="21"/>
      <c r="J49" s="7" t="s">
        <v>1</v>
      </c>
      <c r="K49" s="8" t="s">
        <v>1</v>
      </c>
      <c r="L49" s="1"/>
      <c r="M49" s="1"/>
      <c r="N49" s="1"/>
      <c r="O49" s="20">
        <f t="shared" si="10"/>
        <v>0</v>
      </c>
      <c r="P49" s="29" t="str">
        <f t="shared" si="7"/>
        <v>OK</v>
      </c>
      <c r="Q49" s="10" t="str">
        <f t="shared" si="8"/>
        <v>OK</v>
      </c>
      <c r="R49" s="10" t="str">
        <f t="shared" si="9"/>
        <v>OK</v>
      </c>
    </row>
    <row r="50" spans="1:20" ht="22.5" customHeight="1">
      <c r="A50" s="6"/>
      <c r="B50" s="9"/>
      <c r="C50" s="72"/>
      <c r="D50" s="152"/>
      <c r="E50" s="152"/>
      <c r="F50" s="15"/>
      <c r="G50" s="7"/>
      <c r="H50" s="6"/>
      <c r="I50" s="21"/>
      <c r="J50" s="7" t="s">
        <v>1</v>
      </c>
      <c r="K50" s="8" t="s">
        <v>1</v>
      </c>
      <c r="L50" s="1"/>
      <c r="M50" s="1"/>
      <c r="N50" s="1"/>
      <c r="O50" s="20">
        <f t="shared" si="10"/>
        <v>0</v>
      </c>
      <c r="P50" s="29" t="str">
        <f t="shared" si="7"/>
        <v>OK</v>
      </c>
      <c r="Q50" s="10" t="str">
        <f t="shared" si="8"/>
        <v>OK</v>
      </c>
      <c r="R50" s="10" t="str">
        <f t="shared" si="9"/>
        <v>OK</v>
      </c>
    </row>
    <row r="51" spans="1:20" ht="22.5" customHeight="1">
      <c r="A51" s="12"/>
      <c r="B51" s="13"/>
      <c r="C51" s="14"/>
      <c r="D51" s="13"/>
      <c r="E51" s="14"/>
      <c r="F51" s="14"/>
      <c r="G51" s="13"/>
      <c r="H51" s="13"/>
      <c r="I51" s="12"/>
      <c r="J51" s="12"/>
      <c r="K51" s="68" t="s">
        <v>137</v>
      </c>
      <c r="L51" s="27">
        <f>SUM(L44:L50)</f>
        <v>0</v>
      </c>
      <c r="M51" s="27">
        <f t="shared" ref="M51:N51" si="11">SUM(M44:M50)</f>
        <v>0</v>
      </c>
      <c r="N51" s="27">
        <f t="shared" si="11"/>
        <v>0</v>
      </c>
      <c r="O51" s="27">
        <f>L51-(M51+N51)</f>
        <v>0</v>
      </c>
      <c r="P51" s="76"/>
      <c r="Q51" s="77"/>
      <c r="R51" s="77"/>
    </row>
    <row r="52" spans="1:20" ht="22.5" customHeight="1">
      <c r="A52" s="48" t="s">
        <v>129</v>
      </c>
      <c r="B52" s="13"/>
      <c r="C52" s="14"/>
      <c r="D52" s="13"/>
      <c r="E52" s="14"/>
      <c r="F52" s="14"/>
      <c r="G52" s="13"/>
      <c r="H52" s="13"/>
      <c r="I52" s="12"/>
      <c r="J52" s="12"/>
      <c r="K52" s="12"/>
      <c r="L52" s="12"/>
      <c r="M52" s="12"/>
      <c r="N52" s="12"/>
      <c r="O52" s="12"/>
      <c r="P52" s="76"/>
      <c r="Q52" s="77"/>
      <c r="R52" s="77"/>
    </row>
    <row r="53" spans="1:20" ht="22.5" customHeight="1">
      <c r="A53" s="162" t="s">
        <v>217</v>
      </c>
      <c r="B53" s="160" t="s">
        <v>67</v>
      </c>
      <c r="C53" s="150" t="s">
        <v>286</v>
      </c>
      <c r="D53" s="150"/>
      <c r="E53" s="150"/>
      <c r="F53" s="150"/>
      <c r="G53" s="160" t="s">
        <v>38</v>
      </c>
      <c r="H53" s="144" t="s">
        <v>47</v>
      </c>
      <c r="I53" s="145"/>
      <c r="J53" s="145"/>
      <c r="K53" s="146"/>
      <c r="L53" s="144" t="s">
        <v>216</v>
      </c>
      <c r="M53" s="145"/>
      <c r="N53" s="145"/>
      <c r="O53" s="146"/>
      <c r="P53" s="48" t="s">
        <v>96</v>
      </c>
      <c r="Q53" s="48" t="s">
        <v>96</v>
      </c>
      <c r="R53" s="61"/>
    </row>
    <row r="54" spans="1:20" ht="22.5" customHeight="1">
      <c r="A54" s="161"/>
      <c r="B54" s="161"/>
      <c r="C54" s="68" t="s">
        <v>215</v>
      </c>
      <c r="D54" s="150" t="s">
        <v>120</v>
      </c>
      <c r="E54" s="150"/>
      <c r="F54" s="68" t="s">
        <v>15</v>
      </c>
      <c r="G54" s="161"/>
      <c r="H54" s="69" t="s">
        <v>29</v>
      </c>
      <c r="I54" s="69" t="s">
        <v>28</v>
      </c>
      <c r="J54" s="68" t="s">
        <v>18</v>
      </c>
      <c r="K54" s="68" t="s">
        <v>19</v>
      </c>
      <c r="L54" s="53" t="s">
        <v>109</v>
      </c>
      <c r="M54" s="53" t="s">
        <v>110</v>
      </c>
      <c r="N54" s="53" t="s">
        <v>111</v>
      </c>
      <c r="O54" s="53" t="s">
        <v>112</v>
      </c>
      <c r="P54" s="70" t="s">
        <v>104</v>
      </c>
      <c r="Q54" s="70" t="s">
        <v>116</v>
      </c>
      <c r="R54" s="70" t="s">
        <v>115</v>
      </c>
      <c r="T54" s="98" t="s">
        <v>153</v>
      </c>
    </row>
    <row r="55" spans="1:20" ht="22.5" customHeight="1">
      <c r="A55" s="6"/>
      <c r="B55" s="9"/>
      <c r="C55" s="72"/>
      <c r="D55" s="152"/>
      <c r="E55" s="152"/>
      <c r="F55" s="15"/>
      <c r="G55" s="7"/>
      <c r="H55" s="6"/>
      <c r="I55" s="6"/>
      <c r="J55" s="7" t="s">
        <v>1</v>
      </c>
      <c r="K55" s="8" t="s">
        <v>1</v>
      </c>
      <c r="L55" s="1"/>
      <c r="M55" s="1"/>
      <c r="N55" s="1"/>
      <c r="O55" s="20">
        <f>L55-(M55+N55)</f>
        <v>0</v>
      </c>
      <c r="P55" s="29" t="str">
        <f t="shared" ref="P55:P61" si="12">IF(OR(G55="新規",G55="追加",G55=""),"OK",(IF(AND(H55="",I55=""),"NG","OK")))</f>
        <v>OK</v>
      </c>
      <c r="Q55" s="10" t="str">
        <f t="shared" ref="Q55:Q61" si="13">IF(OR(G55="新規",G55="追加",G55=""),"OK",(IF(OR(AND(J55="",K55=""),AND(J55="",K55="□"),AND(J55="□",K55=""),AND(J55="□",K55="□")),"NG","OK")))</f>
        <v>OK</v>
      </c>
      <c r="R55" s="10" t="str">
        <f>IF(OR(AND(C55&lt;&gt;"",D55&lt;&gt;"",F55&lt;&gt;"",G55&lt;&gt;""),(C55="")),"OK","NG")</f>
        <v>OK</v>
      </c>
      <c r="T55" s="78" t="s">
        <v>159</v>
      </c>
    </row>
    <row r="56" spans="1:20" ht="22.5" customHeight="1">
      <c r="A56" s="6"/>
      <c r="B56" s="9"/>
      <c r="C56" s="72"/>
      <c r="D56" s="152"/>
      <c r="E56" s="152"/>
      <c r="F56" s="15"/>
      <c r="G56" s="7"/>
      <c r="H56" s="6"/>
      <c r="I56" s="6"/>
      <c r="J56" s="7" t="s">
        <v>1</v>
      </c>
      <c r="K56" s="8" t="s">
        <v>1</v>
      </c>
      <c r="L56" s="1"/>
      <c r="M56" s="1"/>
      <c r="N56" s="1"/>
      <c r="O56" s="20">
        <f t="shared" ref="O56:O61" si="14">L56-(M56+N56)</f>
        <v>0</v>
      </c>
      <c r="P56" s="29" t="str">
        <f t="shared" si="12"/>
        <v>OK</v>
      </c>
      <c r="Q56" s="10" t="str">
        <f t="shared" si="13"/>
        <v>OK</v>
      </c>
      <c r="R56" s="10" t="str">
        <f t="shared" ref="R56:R61" si="15">IF(OR(AND(C56&lt;&gt;"",D56&lt;&gt;"",F56&lt;&gt;"",G56&lt;&gt;""),(C56="")),"OK","NG")</f>
        <v>OK</v>
      </c>
      <c r="T56" s="79" t="s">
        <v>162</v>
      </c>
    </row>
    <row r="57" spans="1:20" ht="22.5" customHeight="1">
      <c r="A57" s="6"/>
      <c r="B57" s="9"/>
      <c r="C57" s="72"/>
      <c r="D57" s="152"/>
      <c r="E57" s="152"/>
      <c r="F57" s="15"/>
      <c r="G57" s="7"/>
      <c r="H57" s="6"/>
      <c r="I57" s="6"/>
      <c r="J57" s="7" t="s">
        <v>1</v>
      </c>
      <c r="K57" s="8" t="s">
        <v>1</v>
      </c>
      <c r="L57" s="1"/>
      <c r="M57" s="1"/>
      <c r="N57" s="1"/>
      <c r="O57" s="20">
        <f t="shared" si="14"/>
        <v>0</v>
      </c>
      <c r="P57" s="29" t="str">
        <f t="shared" si="12"/>
        <v>OK</v>
      </c>
      <c r="Q57" s="10" t="str">
        <f t="shared" si="13"/>
        <v>OK</v>
      </c>
      <c r="R57" s="10" t="str">
        <f t="shared" si="15"/>
        <v>OK</v>
      </c>
      <c r="T57" s="81" t="s">
        <v>214</v>
      </c>
    </row>
    <row r="58" spans="1:20" ht="22.5" customHeight="1">
      <c r="A58" s="6"/>
      <c r="B58" s="9"/>
      <c r="C58" s="72"/>
      <c r="D58" s="152"/>
      <c r="E58" s="152"/>
      <c r="F58" s="15"/>
      <c r="G58" s="7"/>
      <c r="H58" s="6"/>
      <c r="I58" s="6"/>
      <c r="J58" s="7" t="s">
        <v>1</v>
      </c>
      <c r="K58" s="8" t="s">
        <v>1</v>
      </c>
      <c r="L58" s="1"/>
      <c r="M58" s="1"/>
      <c r="N58" s="1"/>
      <c r="O58" s="20">
        <f t="shared" si="14"/>
        <v>0</v>
      </c>
      <c r="P58" s="29" t="str">
        <f t="shared" si="12"/>
        <v>OK</v>
      </c>
      <c r="Q58" s="10" t="str">
        <f t="shared" si="13"/>
        <v>OK</v>
      </c>
      <c r="R58" s="10" t="str">
        <f t="shared" si="15"/>
        <v>OK</v>
      </c>
      <c r="T58" s="80" t="s">
        <v>13</v>
      </c>
    </row>
    <row r="59" spans="1:20" ht="22.5" customHeight="1">
      <c r="A59" s="6"/>
      <c r="B59" s="9"/>
      <c r="C59" s="72"/>
      <c r="D59" s="152"/>
      <c r="E59" s="152"/>
      <c r="F59" s="16"/>
      <c r="G59" s="7"/>
      <c r="H59" s="6"/>
      <c r="I59" s="6"/>
      <c r="J59" s="7" t="s">
        <v>1</v>
      </c>
      <c r="K59" s="8" t="s">
        <v>1</v>
      </c>
      <c r="L59" s="1"/>
      <c r="M59" s="1"/>
      <c r="N59" s="1"/>
      <c r="O59" s="20">
        <f t="shared" si="14"/>
        <v>0</v>
      </c>
      <c r="P59" s="29" t="str">
        <f t="shared" si="12"/>
        <v>OK</v>
      </c>
      <c r="Q59" s="10" t="str">
        <f t="shared" si="13"/>
        <v>OK</v>
      </c>
      <c r="R59" s="10" t="str">
        <f t="shared" si="15"/>
        <v>OK</v>
      </c>
    </row>
    <row r="60" spans="1:20" ht="22.5" customHeight="1">
      <c r="A60" s="6"/>
      <c r="B60" s="9"/>
      <c r="C60" s="72"/>
      <c r="D60" s="152"/>
      <c r="E60" s="152"/>
      <c r="F60" s="15"/>
      <c r="G60" s="7"/>
      <c r="H60" s="6"/>
      <c r="I60" s="6"/>
      <c r="J60" s="7" t="s">
        <v>1</v>
      </c>
      <c r="K60" s="8" t="s">
        <v>1</v>
      </c>
      <c r="L60" s="1"/>
      <c r="M60" s="1"/>
      <c r="N60" s="1"/>
      <c r="O60" s="20">
        <f t="shared" si="14"/>
        <v>0</v>
      </c>
      <c r="P60" s="29" t="str">
        <f t="shared" si="12"/>
        <v>OK</v>
      </c>
      <c r="Q60" s="10" t="str">
        <f t="shared" si="13"/>
        <v>OK</v>
      </c>
      <c r="R60" s="10" t="str">
        <f t="shared" si="15"/>
        <v>OK</v>
      </c>
    </row>
    <row r="61" spans="1:20" ht="22.5" customHeight="1">
      <c r="A61" s="6"/>
      <c r="B61" s="9"/>
      <c r="C61" s="72"/>
      <c r="D61" s="152"/>
      <c r="E61" s="152"/>
      <c r="F61" s="15"/>
      <c r="G61" s="7"/>
      <c r="H61" s="6"/>
      <c r="I61" s="6"/>
      <c r="J61" s="7" t="s">
        <v>1</v>
      </c>
      <c r="K61" s="8" t="s">
        <v>1</v>
      </c>
      <c r="L61" s="1"/>
      <c r="M61" s="1"/>
      <c r="N61" s="1"/>
      <c r="O61" s="20">
        <f t="shared" si="14"/>
        <v>0</v>
      </c>
      <c r="P61" s="29" t="str">
        <f t="shared" si="12"/>
        <v>OK</v>
      </c>
      <c r="Q61" s="10" t="str">
        <f t="shared" si="13"/>
        <v>OK</v>
      </c>
      <c r="R61" s="10" t="str">
        <f t="shared" si="15"/>
        <v>OK</v>
      </c>
    </row>
    <row r="62" spans="1:20" ht="22.5" customHeight="1">
      <c r="A62" s="12"/>
      <c r="B62" s="13"/>
      <c r="C62" s="14"/>
      <c r="D62" s="13"/>
      <c r="E62" s="14"/>
      <c r="F62" s="14"/>
      <c r="G62" s="13"/>
      <c r="H62" s="13"/>
      <c r="I62" s="12"/>
      <c r="J62" s="12"/>
      <c r="K62" s="68" t="s">
        <v>137</v>
      </c>
      <c r="L62" s="27">
        <f>SUM(L55:L61)</f>
        <v>0</v>
      </c>
      <c r="M62" s="27">
        <f t="shared" ref="M62:N62" si="16">SUM(M55:M61)</f>
        <v>0</v>
      </c>
      <c r="N62" s="27">
        <f t="shared" si="16"/>
        <v>0</v>
      </c>
      <c r="O62" s="27">
        <f>L62-(M62+N62)</f>
        <v>0</v>
      </c>
      <c r="P62" s="76"/>
      <c r="Q62" s="77"/>
      <c r="R62" s="77"/>
    </row>
    <row r="63" spans="1:20" ht="22.5" customHeight="1">
      <c r="A63" s="48" t="s">
        <v>130</v>
      </c>
      <c r="B63" s="13"/>
      <c r="C63" s="14"/>
      <c r="D63" s="13"/>
      <c r="E63" s="14"/>
      <c r="F63" s="14"/>
      <c r="G63" s="13"/>
      <c r="H63" s="13"/>
      <c r="I63" s="12"/>
      <c r="J63" s="12"/>
      <c r="K63" s="12"/>
      <c r="L63" s="12"/>
      <c r="M63" s="12"/>
      <c r="N63" s="12"/>
      <c r="O63" s="12"/>
      <c r="P63" s="76"/>
      <c r="Q63" s="77"/>
      <c r="R63" s="77"/>
    </row>
    <row r="64" spans="1:20" ht="22.5" customHeight="1">
      <c r="A64" s="162" t="s">
        <v>217</v>
      </c>
      <c r="B64" s="160" t="s">
        <v>67</v>
      </c>
      <c r="C64" s="150" t="s">
        <v>286</v>
      </c>
      <c r="D64" s="150"/>
      <c r="E64" s="150"/>
      <c r="F64" s="150"/>
      <c r="G64" s="160" t="s">
        <v>38</v>
      </c>
      <c r="H64" s="144" t="s">
        <v>47</v>
      </c>
      <c r="I64" s="145"/>
      <c r="J64" s="145"/>
      <c r="K64" s="146"/>
      <c r="L64" s="144" t="s">
        <v>216</v>
      </c>
      <c r="M64" s="145"/>
      <c r="N64" s="145"/>
      <c r="O64" s="146"/>
      <c r="P64" s="48" t="s">
        <v>96</v>
      </c>
      <c r="Q64" s="48" t="s">
        <v>96</v>
      </c>
      <c r="R64" s="61"/>
    </row>
    <row r="65" spans="1:20" ht="22.5" customHeight="1">
      <c r="A65" s="161"/>
      <c r="B65" s="161"/>
      <c r="C65" s="68" t="s">
        <v>215</v>
      </c>
      <c r="D65" s="150" t="s">
        <v>120</v>
      </c>
      <c r="E65" s="150"/>
      <c r="F65" s="68" t="s">
        <v>15</v>
      </c>
      <c r="G65" s="161"/>
      <c r="H65" s="69" t="s">
        <v>29</v>
      </c>
      <c r="I65" s="69" t="s">
        <v>28</v>
      </c>
      <c r="J65" s="68" t="s">
        <v>18</v>
      </c>
      <c r="K65" s="68" t="s">
        <v>19</v>
      </c>
      <c r="L65" s="53" t="s">
        <v>109</v>
      </c>
      <c r="M65" s="53" t="s">
        <v>110</v>
      </c>
      <c r="N65" s="53" t="s">
        <v>111</v>
      </c>
      <c r="O65" s="53" t="s">
        <v>112</v>
      </c>
      <c r="P65" s="70" t="s">
        <v>104</v>
      </c>
      <c r="Q65" s="70" t="s">
        <v>116</v>
      </c>
      <c r="R65" s="70" t="s">
        <v>115</v>
      </c>
      <c r="T65" s="82" t="s">
        <v>153</v>
      </c>
    </row>
    <row r="66" spans="1:20" ht="22.5" customHeight="1">
      <c r="A66" s="6"/>
      <c r="B66" s="9"/>
      <c r="C66" s="72"/>
      <c r="D66" s="152"/>
      <c r="E66" s="152"/>
      <c r="F66" s="15"/>
      <c r="G66" s="7"/>
      <c r="H66" s="6"/>
      <c r="I66" s="6"/>
      <c r="J66" s="7" t="s">
        <v>1</v>
      </c>
      <c r="K66" s="8" t="s">
        <v>1</v>
      </c>
      <c r="L66" s="1"/>
      <c r="M66" s="1"/>
      <c r="N66" s="1"/>
      <c r="O66" s="20">
        <f>L66-(M66+N66)</f>
        <v>0</v>
      </c>
      <c r="P66" s="29" t="str">
        <f>IF(OR(G66="新規",G66="追加",G66=""),"OK",(IF(AND(H66="",I66=""),"NG","OK")))</f>
        <v>OK</v>
      </c>
      <c r="Q66" s="10" t="str">
        <f>IF(OR(G66="新規",G66="追加",G66=""),"OK",(IF(OR(AND(J66="",K66=""),AND(J66="",K66="□"),AND(J66="□",K66=""),AND(J66="□",K66="□")),"NG","OK")))</f>
        <v>OK</v>
      </c>
      <c r="R66" s="10" t="str">
        <f>IF(OR(AND(C66&lt;&gt;"",D66&lt;&gt;"",F66&lt;&gt;"",G66&lt;&gt;""),(C66="")),"OK","NG")</f>
        <v>OK</v>
      </c>
      <c r="T66" s="83" t="s">
        <v>271</v>
      </c>
    </row>
    <row r="67" spans="1:20" ht="22.5" customHeight="1">
      <c r="A67" s="6"/>
      <c r="B67" s="9"/>
      <c r="C67" s="72"/>
      <c r="D67" s="152"/>
      <c r="E67" s="152"/>
      <c r="F67" s="15"/>
      <c r="G67" s="7"/>
      <c r="H67" s="6"/>
      <c r="I67" s="6"/>
      <c r="J67" s="7" t="s">
        <v>1</v>
      </c>
      <c r="K67" s="8" t="s">
        <v>1</v>
      </c>
      <c r="L67" s="1"/>
      <c r="M67" s="1"/>
      <c r="N67" s="1"/>
      <c r="O67" s="20">
        <f t="shared" ref="O67:O72" si="17">L67-(M67+N67)</f>
        <v>0</v>
      </c>
      <c r="P67" s="29" t="str">
        <f>IF(OR(G67="新規",G67="追加",G67=""),"OK",(IF(AND(H67="",I67=""),"NG","OK")))</f>
        <v>OK</v>
      </c>
      <c r="Q67" s="10" t="str">
        <f t="shared" ref="Q67:Q72" si="18">IF(OR(G67="新規",G67="追加",G67=""),"OK",(IF(OR(AND(J67="",K67=""),AND(J67="",K67="□"),AND(J67="□",K67=""),AND(J67="□",K67="□")),"NG","OK")))</f>
        <v>OK</v>
      </c>
      <c r="R67" s="10" t="str">
        <f t="shared" ref="R67:R72" si="19">IF(OR(AND(C67&lt;&gt;"",D67&lt;&gt;"",F67&lt;&gt;"",G67&lt;&gt;""),(C67="")),"OK","NG")</f>
        <v>OK</v>
      </c>
      <c r="T67" s="82" t="s">
        <v>214</v>
      </c>
    </row>
    <row r="68" spans="1:20" ht="22.5" customHeight="1">
      <c r="A68" s="6"/>
      <c r="B68" s="9"/>
      <c r="C68" s="72"/>
      <c r="D68" s="152"/>
      <c r="E68" s="152"/>
      <c r="F68" s="15"/>
      <c r="G68" s="7"/>
      <c r="H68" s="6"/>
      <c r="I68" s="6"/>
      <c r="J68" s="7" t="s">
        <v>1</v>
      </c>
      <c r="K68" s="8" t="s">
        <v>1</v>
      </c>
      <c r="L68" s="1"/>
      <c r="M68" s="1"/>
      <c r="N68" s="1"/>
      <c r="O68" s="20">
        <f t="shared" si="17"/>
        <v>0</v>
      </c>
      <c r="P68" s="29" t="str">
        <f t="shared" ref="P68:P72" si="20">IF(OR(G68="新規",G68="追加",G68=""),"OK",(IF(AND(H68="",I68=""),"NG","OK")))</f>
        <v>OK</v>
      </c>
      <c r="Q68" s="10" t="str">
        <f t="shared" si="18"/>
        <v>OK</v>
      </c>
      <c r="R68" s="10" t="str">
        <f t="shared" si="19"/>
        <v>OK</v>
      </c>
      <c r="T68" s="80" t="s">
        <v>13</v>
      </c>
    </row>
    <row r="69" spans="1:20" ht="22.5" customHeight="1">
      <c r="A69" s="6"/>
      <c r="B69" s="9"/>
      <c r="C69" s="72"/>
      <c r="D69" s="152"/>
      <c r="E69" s="152"/>
      <c r="F69" s="15"/>
      <c r="G69" s="7"/>
      <c r="H69" s="6"/>
      <c r="I69" s="6"/>
      <c r="J69" s="7" t="s">
        <v>1</v>
      </c>
      <c r="K69" s="8" t="s">
        <v>1</v>
      </c>
      <c r="L69" s="1"/>
      <c r="M69" s="1"/>
      <c r="N69" s="1"/>
      <c r="O69" s="20">
        <f t="shared" si="17"/>
        <v>0</v>
      </c>
      <c r="P69" s="29" t="str">
        <f t="shared" si="20"/>
        <v>OK</v>
      </c>
      <c r="Q69" s="10" t="str">
        <f t="shared" si="18"/>
        <v>OK</v>
      </c>
      <c r="R69" s="10" t="str">
        <f t="shared" si="19"/>
        <v>OK</v>
      </c>
    </row>
    <row r="70" spans="1:20" ht="22.5" customHeight="1">
      <c r="A70" s="6"/>
      <c r="B70" s="9"/>
      <c r="C70" s="72"/>
      <c r="D70" s="152"/>
      <c r="E70" s="152"/>
      <c r="F70" s="16"/>
      <c r="G70" s="7"/>
      <c r="H70" s="6"/>
      <c r="I70" s="6"/>
      <c r="J70" s="7" t="s">
        <v>1</v>
      </c>
      <c r="K70" s="8" t="s">
        <v>1</v>
      </c>
      <c r="L70" s="1"/>
      <c r="M70" s="1"/>
      <c r="N70" s="1"/>
      <c r="O70" s="20">
        <f t="shared" si="17"/>
        <v>0</v>
      </c>
      <c r="P70" s="29" t="str">
        <f t="shared" si="20"/>
        <v>OK</v>
      </c>
      <c r="Q70" s="10" t="str">
        <f t="shared" si="18"/>
        <v>OK</v>
      </c>
      <c r="R70" s="10" t="str">
        <f t="shared" si="19"/>
        <v>OK</v>
      </c>
    </row>
    <row r="71" spans="1:20" ht="22.5" customHeight="1">
      <c r="A71" s="6"/>
      <c r="B71" s="9"/>
      <c r="C71" s="72"/>
      <c r="D71" s="152"/>
      <c r="E71" s="152"/>
      <c r="F71" s="15"/>
      <c r="G71" s="7"/>
      <c r="H71" s="6"/>
      <c r="I71" s="6"/>
      <c r="J71" s="7" t="s">
        <v>1</v>
      </c>
      <c r="K71" s="8" t="s">
        <v>1</v>
      </c>
      <c r="L71" s="1"/>
      <c r="M71" s="1"/>
      <c r="N71" s="1"/>
      <c r="O71" s="20">
        <f t="shared" si="17"/>
        <v>0</v>
      </c>
      <c r="P71" s="29" t="str">
        <f t="shared" si="20"/>
        <v>OK</v>
      </c>
      <c r="Q71" s="10" t="str">
        <f t="shared" si="18"/>
        <v>OK</v>
      </c>
      <c r="R71" s="10" t="str">
        <f t="shared" si="19"/>
        <v>OK</v>
      </c>
    </row>
    <row r="72" spans="1:20" ht="22.5" customHeight="1">
      <c r="A72" s="6"/>
      <c r="B72" s="9"/>
      <c r="C72" s="72"/>
      <c r="D72" s="152"/>
      <c r="E72" s="152"/>
      <c r="F72" s="15"/>
      <c r="G72" s="7"/>
      <c r="H72" s="6"/>
      <c r="I72" s="6"/>
      <c r="J72" s="7" t="s">
        <v>1</v>
      </c>
      <c r="K72" s="8" t="s">
        <v>1</v>
      </c>
      <c r="L72" s="1"/>
      <c r="M72" s="1"/>
      <c r="N72" s="1"/>
      <c r="O72" s="20">
        <f t="shared" si="17"/>
        <v>0</v>
      </c>
      <c r="P72" s="29" t="str">
        <f t="shared" si="20"/>
        <v>OK</v>
      </c>
      <c r="Q72" s="10" t="str">
        <f t="shared" si="18"/>
        <v>OK</v>
      </c>
      <c r="R72" s="10" t="str">
        <f t="shared" si="19"/>
        <v>OK</v>
      </c>
    </row>
    <row r="73" spans="1:20" ht="22.5" customHeight="1">
      <c r="A73" s="12"/>
      <c r="B73" s="13"/>
      <c r="C73" s="14"/>
      <c r="D73" s="13"/>
      <c r="E73" s="14"/>
      <c r="F73" s="14"/>
      <c r="G73" s="13"/>
      <c r="H73" s="13"/>
      <c r="I73" s="12"/>
      <c r="J73" s="12"/>
      <c r="K73" s="68" t="s">
        <v>137</v>
      </c>
      <c r="L73" s="27">
        <f>SUM(L66:L72)</f>
        <v>0</v>
      </c>
      <c r="M73" s="27">
        <f t="shared" ref="M73:N73" si="21">SUM(M66:M72)</f>
        <v>0</v>
      </c>
      <c r="N73" s="27">
        <f t="shared" si="21"/>
        <v>0</v>
      </c>
      <c r="O73" s="27">
        <f>L73-(M73+N73)</f>
        <v>0</v>
      </c>
      <c r="P73" s="76"/>
      <c r="Q73" s="77"/>
      <c r="R73" s="77"/>
    </row>
    <row r="74" spans="1:20" ht="22.5" customHeight="1">
      <c r="A74" s="48" t="s">
        <v>132</v>
      </c>
      <c r="B74" s="13"/>
      <c r="C74" s="14"/>
      <c r="D74" s="13"/>
      <c r="E74" s="14"/>
      <c r="F74" s="14"/>
      <c r="G74" s="13"/>
      <c r="H74" s="13"/>
      <c r="I74" s="12"/>
      <c r="J74" s="12"/>
      <c r="K74" s="12"/>
      <c r="L74" s="12"/>
      <c r="M74" s="12"/>
      <c r="N74" s="12"/>
      <c r="O74" s="12"/>
      <c r="P74" s="76"/>
      <c r="Q74" s="77"/>
      <c r="R74" s="77"/>
    </row>
    <row r="75" spans="1:20" ht="22.5" customHeight="1">
      <c r="A75" s="162" t="s">
        <v>217</v>
      </c>
      <c r="B75" s="160" t="s">
        <v>67</v>
      </c>
      <c r="C75" s="150" t="s">
        <v>286</v>
      </c>
      <c r="D75" s="150"/>
      <c r="E75" s="150"/>
      <c r="F75" s="150"/>
      <c r="G75" s="160" t="s">
        <v>38</v>
      </c>
      <c r="H75" s="147" t="s">
        <v>47</v>
      </c>
      <c r="I75" s="148"/>
      <c r="J75" s="148"/>
      <c r="K75" s="149"/>
      <c r="L75" s="144" t="s">
        <v>216</v>
      </c>
      <c r="M75" s="145"/>
      <c r="N75" s="145"/>
      <c r="O75" s="146"/>
      <c r="P75" s="76"/>
      <c r="Q75" s="77"/>
      <c r="R75" s="61"/>
    </row>
    <row r="76" spans="1:20" ht="22.5" customHeight="1">
      <c r="A76" s="161"/>
      <c r="B76" s="161"/>
      <c r="C76" s="68" t="s">
        <v>215</v>
      </c>
      <c r="D76" s="150" t="s">
        <v>120</v>
      </c>
      <c r="E76" s="150"/>
      <c r="F76" s="68" t="s">
        <v>15</v>
      </c>
      <c r="G76" s="161"/>
      <c r="H76" s="84" t="s">
        <v>29</v>
      </c>
      <c r="I76" s="84" t="s">
        <v>28</v>
      </c>
      <c r="J76" s="22" t="s">
        <v>18</v>
      </c>
      <c r="K76" s="22" t="s">
        <v>19</v>
      </c>
      <c r="L76" s="53" t="s">
        <v>109</v>
      </c>
      <c r="M76" s="53" t="s">
        <v>110</v>
      </c>
      <c r="N76" s="53" t="s">
        <v>111</v>
      </c>
      <c r="O76" s="53" t="s">
        <v>112</v>
      </c>
      <c r="P76" s="76"/>
      <c r="Q76" s="77"/>
      <c r="R76" s="70" t="s">
        <v>115</v>
      </c>
      <c r="T76" s="81" t="s">
        <v>153</v>
      </c>
    </row>
    <row r="77" spans="1:20" ht="22.5" customHeight="1">
      <c r="A77" s="6"/>
      <c r="B77" s="9"/>
      <c r="C77" s="72"/>
      <c r="D77" s="152"/>
      <c r="E77" s="152"/>
      <c r="F77" s="15"/>
      <c r="G77" s="7"/>
      <c r="H77" s="22"/>
      <c r="I77" s="22"/>
      <c r="J77" s="22" t="s">
        <v>1</v>
      </c>
      <c r="K77" s="22" t="s">
        <v>1</v>
      </c>
      <c r="L77" s="1"/>
      <c r="M77" s="1"/>
      <c r="N77" s="1"/>
      <c r="O77" s="20">
        <f>L77-(M77+N77)</f>
        <v>0</v>
      </c>
      <c r="P77" s="76"/>
      <c r="Q77" s="77"/>
      <c r="R77" s="10" t="str">
        <f>IF(OR(AND(C77&lt;&gt;"",D77&lt;&gt;"",F77&lt;&gt;"",G77&lt;&gt;""),(C77="")),"OK","NG")</f>
        <v>OK</v>
      </c>
      <c r="T77" s="81" t="s">
        <v>273</v>
      </c>
    </row>
    <row r="78" spans="1:20" ht="22.5" customHeight="1">
      <c r="A78" s="6"/>
      <c r="B78" s="9"/>
      <c r="C78" s="72"/>
      <c r="D78" s="152"/>
      <c r="E78" s="152"/>
      <c r="F78" s="15"/>
      <c r="G78" s="7"/>
      <c r="H78" s="22"/>
      <c r="I78" s="22"/>
      <c r="J78" s="22" t="s">
        <v>1</v>
      </c>
      <c r="K78" s="22" t="s">
        <v>1</v>
      </c>
      <c r="L78" s="1"/>
      <c r="M78" s="1"/>
      <c r="N78" s="1"/>
      <c r="O78" s="20">
        <f t="shared" ref="O78:O83" si="22">L78-(M78+N78)</f>
        <v>0</v>
      </c>
      <c r="P78" s="76"/>
      <c r="Q78" s="77"/>
      <c r="R78" s="10" t="str">
        <f t="shared" ref="R78:R83" si="23">IF(OR(AND(C78&lt;&gt;"",D78&lt;&gt;"",F78&lt;&gt;"",G78&lt;&gt;""),(C78="")),"OK","NG")</f>
        <v>OK</v>
      </c>
      <c r="T78" s="81" t="s">
        <v>163</v>
      </c>
    </row>
    <row r="79" spans="1:20" ht="22.5" customHeight="1">
      <c r="A79" s="6"/>
      <c r="B79" s="9"/>
      <c r="C79" s="72"/>
      <c r="D79" s="152"/>
      <c r="E79" s="152"/>
      <c r="F79" s="15"/>
      <c r="G79" s="7"/>
      <c r="H79" s="22"/>
      <c r="I79" s="22"/>
      <c r="J79" s="22" t="s">
        <v>1</v>
      </c>
      <c r="K79" s="22" t="s">
        <v>1</v>
      </c>
      <c r="L79" s="1"/>
      <c r="M79" s="1"/>
      <c r="N79" s="1"/>
      <c r="O79" s="20">
        <f t="shared" si="22"/>
        <v>0</v>
      </c>
      <c r="P79" s="76"/>
      <c r="Q79" s="77"/>
      <c r="R79" s="10" t="str">
        <f t="shared" si="23"/>
        <v>OK</v>
      </c>
      <c r="T79" s="81" t="s">
        <v>214</v>
      </c>
    </row>
    <row r="80" spans="1:20" ht="22.5" customHeight="1">
      <c r="A80" s="6"/>
      <c r="B80" s="9"/>
      <c r="C80" s="72"/>
      <c r="D80" s="152"/>
      <c r="E80" s="152"/>
      <c r="F80" s="15"/>
      <c r="G80" s="7"/>
      <c r="H80" s="22"/>
      <c r="I80" s="22"/>
      <c r="J80" s="22" t="s">
        <v>1</v>
      </c>
      <c r="K80" s="22" t="s">
        <v>1</v>
      </c>
      <c r="L80" s="1"/>
      <c r="M80" s="1"/>
      <c r="N80" s="1"/>
      <c r="O80" s="20">
        <f t="shared" si="22"/>
        <v>0</v>
      </c>
      <c r="P80" s="76"/>
      <c r="Q80" s="77"/>
      <c r="R80" s="10" t="str">
        <f>IF(OR(AND(C80&lt;&gt;"",D80&lt;&gt;"",F80&lt;&gt;"",G80&lt;&gt;""),(C80="")),"OK","NG")</f>
        <v>OK</v>
      </c>
      <c r="T80" s="81" t="s">
        <v>13</v>
      </c>
    </row>
    <row r="81" spans="1:20" ht="22.5" customHeight="1">
      <c r="A81" s="6"/>
      <c r="B81" s="9"/>
      <c r="C81" s="72"/>
      <c r="D81" s="152"/>
      <c r="E81" s="152"/>
      <c r="F81" s="16"/>
      <c r="G81" s="7"/>
      <c r="H81" s="22"/>
      <c r="I81" s="22"/>
      <c r="J81" s="22" t="s">
        <v>1</v>
      </c>
      <c r="K81" s="22" t="s">
        <v>1</v>
      </c>
      <c r="L81" s="1"/>
      <c r="M81" s="1"/>
      <c r="N81" s="1"/>
      <c r="O81" s="20">
        <f t="shared" si="22"/>
        <v>0</v>
      </c>
      <c r="P81" s="76"/>
      <c r="Q81" s="77"/>
      <c r="R81" s="10" t="str">
        <f>IF(OR(AND(C81&lt;&gt;"",D81&lt;&gt;"",F81&lt;&gt;"",G81&lt;&gt;""),(C81="")),"OK","NG")</f>
        <v>OK</v>
      </c>
    </row>
    <row r="82" spans="1:20" ht="22.5" customHeight="1">
      <c r="A82" s="6"/>
      <c r="B82" s="9"/>
      <c r="C82" s="72"/>
      <c r="D82" s="152"/>
      <c r="E82" s="152"/>
      <c r="F82" s="15"/>
      <c r="G82" s="7"/>
      <c r="H82" s="22"/>
      <c r="I82" s="22"/>
      <c r="J82" s="22" t="s">
        <v>1</v>
      </c>
      <c r="K82" s="22" t="s">
        <v>1</v>
      </c>
      <c r="L82" s="1"/>
      <c r="M82" s="1"/>
      <c r="N82" s="1"/>
      <c r="O82" s="20">
        <f t="shared" si="22"/>
        <v>0</v>
      </c>
      <c r="P82" s="76"/>
      <c r="Q82" s="77"/>
      <c r="R82" s="10" t="str">
        <f t="shared" si="23"/>
        <v>OK</v>
      </c>
    </row>
    <row r="83" spans="1:20" ht="22.5" customHeight="1">
      <c r="A83" s="6"/>
      <c r="B83" s="9"/>
      <c r="C83" s="72"/>
      <c r="D83" s="152"/>
      <c r="E83" s="152"/>
      <c r="F83" s="15"/>
      <c r="G83" s="7"/>
      <c r="H83" s="22"/>
      <c r="I83" s="22"/>
      <c r="J83" s="22" t="s">
        <v>1</v>
      </c>
      <c r="K83" s="22" t="s">
        <v>1</v>
      </c>
      <c r="L83" s="1"/>
      <c r="M83" s="1"/>
      <c r="N83" s="1"/>
      <c r="O83" s="20">
        <f t="shared" si="22"/>
        <v>0</v>
      </c>
      <c r="P83" s="76"/>
      <c r="Q83" s="77"/>
      <c r="R83" s="10" t="str">
        <f t="shared" si="23"/>
        <v>OK</v>
      </c>
    </row>
    <row r="84" spans="1:20" ht="22.5" customHeight="1">
      <c r="A84" s="12"/>
      <c r="B84" s="13"/>
      <c r="C84" s="14"/>
      <c r="D84" s="13"/>
      <c r="E84" s="14"/>
      <c r="F84" s="14"/>
      <c r="G84" s="13"/>
      <c r="H84" s="13"/>
      <c r="I84" s="12"/>
      <c r="J84" s="12"/>
      <c r="K84" s="68" t="s">
        <v>137</v>
      </c>
      <c r="L84" s="27">
        <f>SUM(L77:L83)</f>
        <v>0</v>
      </c>
      <c r="M84" s="27">
        <f t="shared" ref="M84:N84" si="24">SUM(M77:M83)</f>
        <v>0</v>
      </c>
      <c r="N84" s="27">
        <f t="shared" si="24"/>
        <v>0</v>
      </c>
      <c r="O84" s="27">
        <f>L84-(M84+N84)</f>
        <v>0</v>
      </c>
      <c r="P84" s="76"/>
      <c r="Q84" s="77"/>
      <c r="R84" s="77"/>
    </row>
    <row r="85" spans="1:20" ht="22.5" customHeight="1">
      <c r="A85" s="48" t="s">
        <v>133</v>
      </c>
      <c r="B85" s="13"/>
      <c r="C85" s="14"/>
      <c r="D85" s="13"/>
      <c r="E85" s="14"/>
      <c r="F85" s="14"/>
      <c r="G85" s="13"/>
      <c r="H85" s="13"/>
      <c r="I85" s="12"/>
      <c r="K85" s="12"/>
      <c r="L85" s="12"/>
      <c r="M85" s="12"/>
      <c r="N85" s="12"/>
      <c r="O85" s="12"/>
      <c r="P85" s="76"/>
      <c r="Q85" s="77"/>
      <c r="R85" s="77"/>
    </row>
    <row r="86" spans="1:20" ht="22.5" customHeight="1">
      <c r="A86" s="162" t="s">
        <v>217</v>
      </c>
      <c r="B86" s="160" t="s">
        <v>67</v>
      </c>
      <c r="C86" s="150" t="s">
        <v>286</v>
      </c>
      <c r="D86" s="150"/>
      <c r="E86" s="150"/>
      <c r="F86" s="150"/>
      <c r="G86" s="160" t="s">
        <v>38</v>
      </c>
      <c r="H86" s="144" t="s">
        <v>47</v>
      </c>
      <c r="I86" s="145"/>
      <c r="J86" s="145"/>
      <c r="K86" s="146"/>
      <c r="L86" s="144" t="s">
        <v>216</v>
      </c>
      <c r="M86" s="145"/>
      <c r="N86" s="145"/>
      <c r="O86" s="146"/>
      <c r="P86" s="48" t="s">
        <v>96</v>
      </c>
      <c r="Q86" s="48" t="s">
        <v>96</v>
      </c>
      <c r="R86" s="61"/>
      <c r="T86" s="81" t="s">
        <v>153</v>
      </c>
    </row>
    <row r="87" spans="1:20" ht="22.5" customHeight="1">
      <c r="A87" s="161"/>
      <c r="B87" s="161"/>
      <c r="C87" s="68" t="s">
        <v>215</v>
      </c>
      <c r="D87" s="150" t="s">
        <v>120</v>
      </c>
      <c r="E87" s="150"/>
      <c r="F87" s="68" t="s">
        <v>15</v>
      </c>
      <c r="G87" s="161"/>
      <c r="H87" s="69" t="s">
        <v>29</v>
      </c>
      <c r="I87" s="69" t="s">
        <v>28</v>
      </c>
      <c r="J87" s="68" t="s">
        <v>18</v>
      </c>
      <c r="K87" s="68" t="s">
        <v>19</v>
      </c>
      <c r="L87" s="53" t="s">
        <v>109</v>
      </c>
      <c r="M87" s="53" t="s">
        <v>110</v>
      </c>
      <c r="N87" s="53" t="s">
        <v>111</v>
      </c>
      <c r="O87" s="53" t="s">
        <v>112</v>
      </c>
      <c r="P87" s="70" t="s">
        <v>104</v>
      </c>
      <c r="Q87" s="70" t="s">
        <v>116</v>
      </c>
      <c r="R87" s="70" t="s">
        <v>115</v>
      </c>
      <c r="T87" s="81" t="s">
        <v>159</v>
      </c>
    </row>
    <row r="88" spans="1:20" ht="22.5" customHeight="1">
      <c r="A88" s="6"/>
      <c r="B88" s="9"/>
      <c r="C88" s="72"/>
      <c r="D88" s="152"/>
      <c r="E88" s="152"/>
      <c r="F88" s="15"/>
      <c r="G88" s="7"/>
      <c r="H88" s="6"/>
      <c r="I88" s="6"/>
      <c r="J88" s="7" t="s">
        <v>1</v>
      </c>
      <c r="K88" s="8" t="s">
        <v>1</v>
      </c>
      <c r="L88" s="1"/>
      <c r="M88" s="1"/>
      <c r="N88" s="1"/>
      <c r="O88" s="20">
        <f>L88-(M88+N88)</f>
        <v>0</v>
      </c>
      <c r="P88" s="29" t="str">
        <f>IF(OR(G88="新規",G88="追加",G88=""),"OK",(IF(AND(H88="",I88=""),"NG","OK")))</f>
        <v>OK</v>
      </c>
      <c r="Q88" s="10" t="str">
        <f>IF(OR(G88="新規",G88="追加",G88=""),"OK",(IF(OR(AND(J88="",K88=""),AND(J88="",K88="□"),AND(J88="□",K88=""),AND(J88="□",K88="□")),"NG","OK")))</f>
        <v>OK</v>
      </c>
      <c r="R88" s="10" t="str">
        <f>IF(OR(AND(C88&lt;&gt;"",D88&lt;&gt;"",F88&lt;&gt;"",G88&lt;&gt;""),(C88="")),"OK","NG")</f>
        <v>OK</v>
      </c>
      <c r="T88" s="81" t="s">
        <v>13</v>
      </c>
    </row>
    <row r="89" spans="1:20" ht="22.5" customHeight="1">
      <c r="A89" s="6"/>
      <c r="B89" s="9"/>
      <c r="C89" s="72"/>
      <c r="D89" s="152"/>
      <c r="E89" s="152"/>
      <c r="F89" s="15"/>
      <c r="G89" s="7"/>
      <c r="H89" s="6"/>
      <c r="I89" s="6"/>
      <c r="J89" s="7" t="s">
        <v>1</v>
      </c>
      <c r="K89" s="8" t="s">
        <v>1</v>
      </c>
      <c r="L89" s="1"/>
      <c r="M89" s="1"/>
      <c r="N89" s="1"/>
      <c r="O89" s="20">
        <f t="shared" ref="O89:O94" si="25">L89-(M89+N89)</f>
        <v>0</v>
      </c>
      <c r="P89" s="29" t="str">
        <f t="shared" ref="P89:P94" si="26">IF(OR(G89="新規",G89="追加",G89=""),"OK",(IF(AND(H89="",I89=""),"NG","OK")))</f>
        <v>OK</v>
      </c>
      <c r="Q89" s="10" t="str">
        <f t="shared" ref="Q89:Q94" si="27">IF(OR(G89="新規",G89="追加",G89=""),"OK",(IF(OR(AND(J89="",K89=""),AND(J89="",K89="□"),AND(J89="□",K89=""),AND(J89="□",K89="□")),"NG","OK")))</f>
        <v>OK</v>
      </c>
      <c r="R89" s="10" t="str">
        <f t="shared" ref="R89:R94" si="28">IF(OR(AND(C89&lt;&gt;"",D89&lt;&gt;"",F89&lt;&gt;"",G89&lt;&gt;""),(C89="")),"OK","NG")</f>
        <v>OK</v>
      </c>
    </row>
    <row r="90" spans="1:20" ht="22.5" customHeight="1">
      <c r="A90" s="6"/>
      <c r="B90" s="9"/>
      <c r="C90" s="72"/>
      <c r="D90" s="152"/>
      <c r="E90" s="152"/>
      <c r="F90" s="15"/>
      <c r="G90" s="7"/>
      <c r="H90" s="6"/>
      <c r="I90" s="6"/>
      <c r="J90" s="7" t="s">
        <v>1</v>
      </c>
      <c r="K90" s="8" t="s">
        <v>1</v>
      </c>
      <c r="L90" s="1"/>
      <c r="M90" s="1"/>
      <c r="N90" s="1"/>
      <c r="O90" s="20">
        <f t="shared" si="25"/>
        <v>0</v>
      </c>
      <c r="P90" s="29" t="str">
        <f t="shared" si="26"/>
        <v>OK</v>
      </c>
      <c r="Q90" s="10" t="str">
        <f t="shared" si="27"/>
        <v>OK</v>
      </c>
      <c r="R90" s="10" t="str">
        <f t="shared" si="28"/>
        <v>OK</v>
      </c>
    </row>
    <row r="91" spans="1:20" ht="22.5" customHeight="1">
      <c r="A91" s="6"/>
      <c r="B91" s="9"/>
      <c r="C91" s="72"/>
      <c r="D91" s="152"/>
      <c r="E91" s="152"/>
      <c r="F91" s="15"/>
      <c r="G91" s="7"/>
      <c r="H91" s="6"/>
      <c r="I91" s="6"/>
      <c r="J91" s="7" t="s">
        <v>1</v>
      </c>
      <c r="K91" s="8" t="s">
        <v>1</v>
      </c>
      <c r="L91" s="1"/>
      <c r="M91" s="1"/>
      <c r="N91" s="1"/>
      <c r="O91" s="20">
        <f t="shared" si="25"/>
        <v>0</v>
      </c>
      <c r="P91" s="29" t="str">
        <f t="shared" si="26"/>
        <v>OK</v>
      </c>
      <c r="Q91" s="10" t="str">
        <f t="shared" si="27"/>
        <v>OK</v>
      </c>
      <c r="R91" s="10" t="str">
        <f t="shared" si="28"/>
        <v>OK</v>
      </c>
    </row>
    <row r="92" spans="1:20" ht="22.5" customHeight="1">
      <c r="A92" s="6"/>
      <c r="B92" s="9"/>
      <c r="C92" s="72"/>
      <c r="D92" s="152"/>
      <c r="E92" s="152"/>
      <c r="F92" s="16"/>
      <c r="G92" s="7"/>
      <c r="H92" s="6"/>
      <c r="I92" s="6"/>
      <c r="J92" s="7" t="s">
        <v>1</v>
      </c>
      <c r="K92" s="8" t="s">
        <v>1</v>
      </c>
      <c r="L92" s="1"/>
      <c r="M92" s="1"/>
      <c r="N92" s="1"/>
      <c r="O92" s="20">
        <f t="shared" si="25"/>
        <v>0</v>
      </c>
      <c r="P92" s="29" t="str">
        <f t="shared" si="26"/>
        <v>OK</v>
      </c>
      <c r="Q92" s="10" t="str">
        <f t="shared" si="27"/>
        <v>OK</v>
      </c>
      <c r="R92" s="10" t="str">
        <f t="shared" si="28"/>
        <v>OK</v>
      </c>
    </row>
    <row r="93" spans="1:20" ht="22.5" customHeight="1">
      <c r="A93" s="6"/>
      <c r="B93" s="9"/>
      <c r="C93" s="72"/>
      <c r="D93" s="152"/>
      <c r="E93" s="152"/>
      <c r="F93" s="15"/>
      <c r="G93" s="7"/>
      <c r="H93" s="6"/>
      <c r="I93" s="6"/>
      <c r="J93" s="7" t="s">
        <v>1</v>
      </c>
      <c r="K93" s="8" t="s">
        <v>1</v>
      </c>
      <c r="L93" s="1"/>
      <c r="M93" s="1"/>
      <c r="N93" s="1"/>
      <c r="O93" s="20">
        <f t="shared" si="25"/>
        <v>0</v>
      </c>
      <c r="P93" s="29" t="str">
        <f t="shared" si="26"/>
        <v>OK</v>
      </c>
      <c r="Q93" s="10" t="str">
        <f t="shared" si="27"/>
        <v>OK</v>
      </c>
      <c r="R93" s="10" t="str">
        <f t="shared" si="28"/>
        <v>OK</v>
      </c>
    </row>
    <row r="94" spans="1:20" ht="22.5" customHeight="1">
      <c r="A94" s="6"/>
      <c r="B94" s="9"/>
      <c r="C94" s="72"/>
      <c r="D94" s="152"/>
      <c r="E94" s="152"/>
      <c r="F94" s="15"/>
      <c r="G94" s="7"/>
      <c r="H94" s="6"/>
      <c r="I94" s="6"/>
      <c r="J94" s="7" t="s">
        <v>1</v>
      </c>
      <c r="K94" s="8" t="s">
        <v>1</v>
      </c>
      <c r="L94" s="1"/>
      <c r="M94" s="1"/>
      <c r="N94" s="1"/>
      <c r="O94" s="20">
        <f t="shared" si="25"/>
        <v>0</v>
      </c>
      <c r="P94" s="29" t="str">
        <f t="shared" si="26"/>
        <v>OK</v>
      </c>
      <c r="Q94" s="10" t="str">
        <f t="shared" si="27"/>
        <v>OK</v>
      </c>
      <c r="R94" s="10" t="str">
        <f t="shared" si="28"/>
        <v>OK</v>
      </c>
    </row>
    <row r="95" spans="1:20" ht="22.5" customHeight="1">
      <c r="A95" s="12"/>
      <c r="B95" s="13"/>
      <c r="C95" s="14"/>
      <c r="D95" s="13"/>
      <c r="E95" s="14"/>
      <c r="F95" s="14"/>
      <c r="G95" s="13"/>
      <c r="H95" s="13"/>
      <c r="I95" s="12"/>
      <c r="J95" s="12"/>
      <c r="K95" s="68" t="s">
        <v>137</v>
      </c>
      <c r="L95" s="27">
        <f>SUM(L88:L94)</f>
        <v>0</v>
      </c>
      <c r="M95" s="27">
        <f t="shared" ref="M95:N95" si="29">SUM(M88:M94)</f>
        <v>0</v>
      </c>
      <c r="N95" s="27">
        <f t="shared" si="29"/>
        <v>0</v>
      </c>
      <c r="O95" s="27">
        <f>L95-(M95+N95)</f>
        <v>0</v>
      </c>
      <c r="P95" s="76"/>
      <c r="Q95" s="77"/>
      <c r="R95" s="77"/>
    </row>
    <row r="96" spans="1:20" ht="23" customHeight="1">
      <c r="A96" s="48" t="s">
        <v>134</v>
      </c>
      <c r="B96" s="13"/>
      <c r="C96" s="14"/>
      <c r="D96" s="13"/>
      <c r="E96" s="14"/>
      <c r="F96" s="14"/>
      <c r="G96" s="13"/>
      <c r="H96" s="13"/>
      <c r="I96" s="12"/>
      <c r="J96" s="12"/>
      <c r="K96" s="12"/>
      <c r="L96" s="12"/>
      <c r="M96" s="12"/>
      <c r="N96" s="12"/>
      <c r="O96" s="12"/>
      <c r="P96" s="76"/>
      <c r="Q96" s="77"/>
      <c r="R96" s="77"/>
    </row>
    <row r="97" spans="1:20" ht="23" customHeight="1">
      <c r="A97" s="162" t="s">
        <v>217</v>
      </c>
      <c r="B97" s="160" t="s">
        <v>67</v>
      </c>
      <c r="C97" s="150" t="s">
        <v>286</v>
      </c>
      <c r="D97" s="150"/>
      <c r="E97" s="150"/>
      <c r="F97" s="150"/>
      <c r="G97" s="160" t="s">
        <v>38</v>
      </c>
      <c r="H97" s="144" t="s">
        <v>47</v>
      </c>
      <c r="I97" s="145"/>
      <c r="J97" s="145"/>
      <c r="K97" s="146"/>
      <c r="L97" s="144" t="s">
        <v>216</v>
      </c>
      <c r="M97" s="145"/>
      <c r="N97" s="145"/>
      <c r="O97" s="146"/>
      <c r="P97" s="48" t="s">
        <v>96</v>
      </c>
      <c r="Q97" s="48" t="s">
        <v>96</v>
      </c>
      <c r="R97" s="61"/>
    </row>
    <row r="98" spans="1:20" ht="23" customHeight="1">
      <c r="A98" s="161"/>
      <c r="B98" s="161"/>
      <c r="C98" s="68" t="s">
        <v>215</v>
      </c>
      <c r="D98" s="150" t="s">
        <v>120</v>
      </c>
      <c r="E98" s="150"/>
      <c r="F98" s="68" t="s">
        <v>15</v>
      </c>
      <c r="G98" s="161"/>
      <c r="H98" s="69" t="s">
        <v>29</v>
      </c>
      <c r="I98" s="69" t="s">
        <v>28</v>
      </c>
      <c r="J98" s="68" t="s">
        <v>18</v>
      </c>
      <c r="K98" s="68" t="s">
        <v>19</v>
      </c>
      <c r="L98" s="53" t="s">
        <v>109</v>
      </c>
      <c r="M98" s="53" t="s">
        <v>110</v>
      </c>
      <c r="N98" s="53" t="s">
        <v>111</v>
      </c>
      <c r="O98" s="53" t="s">
        <v>112</v>
      </c>
      <c r="P98" s="70" t="s">
        <v>104</v>
      </c>
      <c r="Q98" s="70" t="s">
        <v>116</v>
      </c>
      <c r="R98" s="70" t="s">
        <v>115</v>
      </c>
      <c r="T98" s="81" t="s">
        <v>153</v>
      </c>
    </row>
    <row r="99" spans="1:20" ht="23" customHeight="1">
      <c r="A99" s="6"/>
      <c r="B99" s="9"/>
      <c r="C99" s="72"/>
      <c r="D99" s="152"/>
      <c r="E99" s="152"/>
      <c r="F99" s="15"/>
      <c r="G99" s="7"/>
      <c r="H99" s="6"/>
      <c r="I99" s="6"/>
      <c r="J99" s="7" t="s">
        <v>1</v>
      </c>
      <c r="K99" s="8" t="s">
        <v>1</v>
      </c>
      <c r="L99" s="1"/>
      <c r="M99" s="1"/>
      <c r="N99" s="1"/>
      <c r="O99" s="20">
        <f>L99-(M99+N99)</f>
        <v>0</v>
      </c>
      <c r="P99" s="29" t="str">
        <f>IF(OR(G99="新規",G99="追加",G99=""),"OK",(IF(AND(H99="",I99=""),"NG","OK")))</f>
        <v>OK</v>
      </c>
      <c r="Q99" s="10" t="str">
        <f>IF(OR(G99="新規",G99="追加",G99=""),"OK",(IF(OR(AND(J99="",K99=""),AND(J99="",K99="□"),AND(J99="□",K99=""),AND(J99="□",K99="□")),"NG","OK")))</f>
        <v>OK</v>
      </c>
      <c r="R99" s="10" t="str">
        <f>IF(OR(AND(C99&lt;&gt;"",D99&lt;&gt;"",F99&lt;&gt;"",G99&lt;&gt;""),(C99="")),"OK","NG")</f>
        <v>OK</v>
      </c>
      <c r="T99" s="81" t="s">
        <v>161</v>
      </c>
    </row>
    <row r="100" spans="1:20" ht="23" customHeight="1">
      <c r="A100" s="6"/>
      <c r="B100" s="9"/>
      <c r="C100" s="72"/>
      <c r="D100" s="152"/>
      <c r="E100" s="152"/>
      <c r="F100" s="15"/>
      <c r="G100" s="7"/>
      <c r="H100" s="6"/>
      <c r="I100" s="6"/>
      <c r="J100" s="7" t="s">
        <v>1</v>
      </c>
      <c r="K100" s="8" t="s">
        <v>1</v>
      </c>
      <c r="L100" s="1"/>
      <c r="M100" s="1"/>
      <c r="N100" s="1"/>
      <c r="O100" s="20">
        <f t="shared" ref="O100:O105" si="30">L100-(M100+N100)</f>
        <v>0</v>
      </c>
      <c r="P100" s="29" t="str">
        <f t="shared" ref="P100:P105" si="31">IF(OR(G100="新規",G100="追加",G100=""),"OK",(IF(AND(H100="",I100=""),"NG","OK")))</f>
        <v>OK</v>
      </c>
      <c r="Q100" s="10" t="str">
        <f t="shared" ref="Q100:Q105" si="32">IF(OR(G100="新規",G100="追加",G100=""),"OK",(IF(OR(AND(J100="",K100=""),AND(J100="",K100="□"),AND(J100="□",K100=""),AND(J100="□",K100="□")),"NG","OK")))</f>
        <v>OK</v>
      </c>
      <c r="R100" s="10" t="str">
        <f t="shared" ref="R100:R105" si="33">IF(OR(AND(C100&lt;&gt;"",D100&lt;&gt;"",F100&lt;&gt;"",G100&lt;&gt;""),(C100="")),"OK","NG")</f>
        <v>OK</v>
      </c>
      <c r="T100" s="81" t="s">
        <v>218</v>
      </c>
    </row>
    <row r="101" spans="1:20" ht="23" customHeight="1">
      <c r="A101" s="6"/>
      <c r="B101" s="9"/>
      <c r="C101" s="72"/>
      <c r="D101" s="152"/>
      <c r="E101" s="152"/>
      <c r="F101" s="15"/>
      <c r="G101" s="7"/>
      <c r="H101" s="6"/>
      <c r="I101" s="6"/>
      <c r="J101" s="7" t="s">
        <v>1</v>
      </c>
      <c r="K101" s="8" t="s">
        <v>1</v>
      </c>
      <c r="L101" s="1"/>
      <c r="M101" s="1"/>
      <c r="N101" s="1"/>
      <c r="O101" s="20">
        <f t="shared" si="30"/>
        <v>0</v>
      </c>
      <c r="P101" s="29" t="str">
        <f t="shared" si="31"/>
        <v>OK</v>
      </c>
      <c r="Q101" s="10" t="str">
        <f t="shared" si="32"/>
        <v>OK</v>
      </c>
      <c r="R101" s="10" t="str">
        <f t="shared" si="33"/>
        <v>OK</v>
      </c>
      <c r="T101" s="81" t="s">
        <v>160</v>
      </c>
    </row>
    <row r="102" spans="1:20" ht="23" customHeight="1">
      <c r="A102" s="6"/>
      <c r="B102" s="9"/>
      <c r="C102" s="72"/>
      <c r="D102" s="152"/>
      <c r="E102" s="152"/>
      <c r="F102" s="15"/>
      <c r="G102" s="7"/>
      <c r="H102" s="6"/>
      <c r="I102" s="6"/>
      <c r="J102" s="7" t="s">
        <v>1</v>
      </c>
      <c r="K102" s="8" t="s">
        <v>1</v>
      </c>
      <c r="L102" s="1"/>
      <c r="M102" s="1"/>
      <c r="N102" s="1"/>
      <c r="O102" s="20">
        <f t="shared" si="30"/>
        <v>0</v>
      </c>
      <c r="P102" s="29" t="str">
        <f t="shared" si="31"/>
        <v>OK</v>
      </c>
      <c r="Q102" s="10" t="str">
        <f t="shared" si="32"/>
        <v>OK</v>
      </c>
      <c r="R102" s="10" t="str">
        <f t="shared" si="33"/>
        <v>OK</v>
      </c>
      <c r="T102" s="81" t="s">
        <v>13</v>
      </c>
    </row>
    <row r="103" spans="1:20" ht="23" customHeight="1">
      <c r="A103" s="6"/>
      <c r="B103" s="9"/>
      <c r="C103" s="72"/>
      <c r="D103" s="152"/>
      <c r="E103" s="152"/>
      <c r="F103" s="16"/>
      <c r="G103" s="7"/>
      <c r="H103" s="6"/>
      <c r="I103" s="6"/>
      <c r="J103" s="7" t="s">
        <v>1</v>
      </c>
      <c r="K103" s="8" t="s">
        <v>1</v>
      </c>
      <c r="L103" s="1"/>
      <c r="M103" s="1"/>
      <c r="N103" s="1"/>
      <c r="O103" s="20">
        <f t="shared" si="30"/>
        <v>0</v>
      </c>
      <c r="P103" s="29" t="str">
        <f t="shared" si="31"/>
        <v>OK</v>
      </c>
      <c r="Q103" s="10" t="str">
        <f>IF(OR(G103="新規",G103="追加",G103=""),"OK",(IF(OR(AND(J103="",K103=""),AND(J103="",K103="□"),AND(J103="□",K103=""),AND(J103="□",K103="□")),"NG","OK")))</f>
        <v>OK</v>
      </c>
      <c r="R103" s="10" t="str">
        <f t="shared" si="33"/>
        <v>OK</v>
      </c>
    </row>
    <row r="104" spans="1:20" ht="23" customHeight="1">
      <c r="A104" s="6"/>
      <c r="B104" s="9"/>
      <c r="C104" s="72"/>
      <c r="D104" s="152"/>
      <c r="E104" s="152"/>
      <c r="F104" s="15"/>
      <c r="G104" s="7"/>
      <c r="H104" s="6"/>
      <c r="I104" s="6"/>
      <c r="J104" s="7" t="s">
        <v>1</v>
      </c>
      <c r="K104" s="8" t="s">
        <v>1</v>
      </c>
      <c r="L104" s="1"/>
      <c r="M104" s="1"/>
      <c r="N104" s="1"/>
      <c r="O104" s="20">
        <f t="shared" si="30"/>
        <v>0</v>
      </c>
      <c r="P104" s="29" t="str">
        <f t="shared" si="31"/>
        <v>OK</v>
      </c>
      <c r="Q104" s="10" t="str">
        <f t="shared" si="32"/>
        <v>OK</v>
      </c>
      <c r="R104" s="10" t="str">
        <f t="shared" si="33"/>
        <v>OK</v>
      </c>
    </row>
    <row r="105" spans="1:20" ht="22.5" customHeight="1">
      <c r="A105" s="6"/>
      <c r="B105" s="9"/>
      <c r="C105" s="72"/>
      <c r="D105" s="152"/>
      <c r="E105" s="152"/>
      <c r="F105" s="15"/>
      <c r="G105" s="7"/>
      <c r="H105" s="6"/>
      <c r="I105" s="6"/>
      <c r="J105" s="7" t="s">
        <v>1</v>
      </c>
      <c r="K105" s="8" t="s">
        <v>1</v>
      </c>
      <c r="L105" s="1"/>
      <c r="M105" s="1"/>
      <c r="N105" s="1"/>
      <c r="O105" s="20">
        <f t="shared" si="30"/>
        <v>0</v>
      </c>
      <c r="P105" s="29" t="str">
        <f t="shared" si="31"/>
        <v>OK</v>
      </c>
      <c r="Q105" s="10" t="str">
        <f t="shared" si="32"/>
        <v>OK</v>
      </c>
      <c r="R105" s="10" t="str">
        <f t="shared" si="33"/>
        <v>OK</v>
      </c>
    </row>
    <row r="106" spans="1:20" ht="22.5" customHeight="1">
      <c r="A106" s="12"/>
      <c r="B106" s="13"/>
      <c r="C106" s="14"/>
      <c r="D106" s="13"/>
      <c r="E106" s="14"/>
      <c r="F106" s="14"/>
      <c r="G106" s="13"/>
      <c r="H106" s="13"/>
      <c r="I106" s="12"/>
      <c r="J106" s="12"/>
      <c r="K106" s="68" t="s">
        <v>137</v>
      </c>
      <c r="L106" s="27">
        <f>SUM(L99:L105)</f>
        <v>0</v>
      </c>
      <c r="M106" s="27">
        <f t="shared" ref="M106:N106" si="34">SUM(M99:M105)</f>
        <v>0</v>
      </c>
      <c r="N106" s="27">
        <f t="shared" si="34"/>
        <v>0</v>
      </c>
      <c r="O106" s="27">
        <f>L106-(M106+N106)</f>
        <v>0</v>
      </c>
      <c r="P106" s="76"/>
      <c r="Q106" s="77"/>
      <c r="R106" s="77"/>
    </row>
    <row r="107" spans="1:20" ht="22.5" customHeight="1">
      <c r="A107" s="48" t="s">
        <v>136</v>
      </c>
      <c r="B107" s="13"/>
      <c r="C107" s="14"/>
      <c r="D107" s="13"/>
      <c r="E107" s="14"/>
      <c r="F107" s="14"/>
      <c r="G107" s="13"/>
      <c r="H107" s="13"/>
      <c r="I107" s="12"/>
      <c r="J107" s="12"/>
      <c r="K107" s="12"/>
      <c r="L107" s="12"/>
      <c r="M107" s="12"/>
      <c r="N107" s="12"/>
      <c r="O107" s="12"/>
      <c r="P107" s="76"/>
      <c r="Q107" s="77"/>
      <c r="R107" s="77"/>
    </row>
    <row r="108" spans="1:20" ht="22.5" customHeight="1">
      <c r="A108" s="162" t="s">
        <v>217</v>
      </c>
      <c r="B108" s="160" t="s">
        <v>67</v>
      </c>
      <c r="C108" s="150" t="s">
        <v>286</v>
      </c>
      <c r="D108" s="150"/>
      <c r="E108" s="150"/>
      <c r="F108" s="150"/>
      <c r="G108" s="160" t="s">
        <v>38</v>
      </c>
      <c r="H108" s="144" t="s">
        <v>47</v>
      </c>
      <c r="I108" s="145"/>
      <c r="J108" s="145"/>
      <c r="K108" s="146"/>
      <c r="L108" s="144" t="s">
        <v>216</v>
      </c>
      <c r="M108" s="145"/>
      <c r="N108" s="145"/>
      <c r="O108" s="146"/>
      <c r="P108" s="48" t="s">
        <v>96</v>
      </c>
      <c r="Q108" s="48" t="s">
        <v>96</v>
      </c>
      <c r="R108" s="61"/>
    </row>
    <row r="109" spans="1:20" ht="22.5" customHeight="1">
      <c r="A109" s="161"/>
      <c r="B109" s="161"/>
      <c r="C109" s="68" t="s">
        <v>215</v>
      </c>
      <c r="D109" s="150" t="s">
        <v>120</v>
      </c>
      <c r="E109" s="150"/>
      <c r="F109" s="68" t="s">
        <v>15</v>
      </c>
      <c r="G109" s="161"/>
      <c r="H109" s="69" t="s">
        <v>29</v>
      </c>
      <c r="I109" s="69" t="s">
        <v>28</v>
      </c>
      <c r="J109" s="68" t="s">
        <v>18</v>
      </c>
      <c r="K109" s="68" t="s">
        <v>19</v>
      </c>
      <c r="L109" s="53" t="s">
        <v>109</v>
      </c>
      <c r="M109" s="53" t="s">
        <v>110</v>
      </c>
      <c r="N109" s="53" t="s">
        <v>111</v>
      </c>
      <c r="O109" s="53" t="s">
        <v>112</v>
      </c>
      <c r="P109" s="70" t="s">
        <v>104</v>
      </c>
      <c r="Q109" s="70" t="s">
        <v>116</v>
      </c>
      <c r="R109" s="70" t="s">
        <v>115</v>
      </c>
      <c r="T109" s="81" t="s">
        <v>153</v>
      </c>
    </row>
    <row r="110" spans="1:20" ht="22.5" customHeight="1">
      <c r="A110" s="6"/>
      <c r="B110" s="9"/>
      <c r="C110" s="72"/>
      <c r="D110" s="152"/>
      <c r="E110" s="152"/>
      <c r="F110" s="15"/>
      <c r="G110" s="7"/>
      <c r="H110" s="6"/>
      <c r="I110" s="6"/>
      <c r="J110" s="7" t="s">
        <v>1</v>
      </c>
      <c r="K110" s="8" t="s">
        <v>1</v>
      </c>
      <c r="L110" s="1"/>
      <c r="M110" s="1"/>
      <c r="N110" s="1"/>
      <c r="O110" s="20">
        <f>L110-(M110+N110)</f>
        <v>0</v>
      </c>
      <c r="P110" s="29" t="str">
        <f>IF(OR(G110="新規",G110="追加",G110=""),"OK",(IF(AND(H110="",I110=""),"NG","OK")))</f>
        <v>OK</v>
      </c>
      <c r="Q110" s="10" t="str">
        <f>IF(OR(G110="新規",G110="追加",G110=""),"OK",(IF(OR(AND(J110="",K110=""),AND(J110="",K110="□"),AND(J110="□",K110=""),AND(J110="□",K110="□")),"NG","OK")))</f>
        <v>OK</v>
      </c>
      <c r="R110" s="10" t="str">
        <f>IF(OR(AND(C110&lt;&gt;"",D110&lt;&gt;"",F110&lt;&gt;"",G110&lt;&gt;""),(C110="")),"OK","NG")</f>
        <v>OK</v>
      </c>
      <c r="T110" s="81" t="s">
        <v>164</v>
      </c>
    </row>
    <row r="111" spans="1:20" ht="22.5" customHeight="1">
      <c r="A111" s="6"/>
      <c r="B111" s="9"/>
      <c r="C111" s="72"/>
      <c r="D111" s="152"/>
      <c r="E111" s="152"/>
      <c r="F111" s="15"/>
      <c r="G111" s="7"/>
      <c r="H111" s="6"/>
      <c r="I111" s="6"/>
      <c r="J111" s="7" t="s">
        <v>1</v>
      </c>
      <c r="K111" s="8" t="s">
        <v>1</v>
      </c>
      <c r="L111" s="1"/>
      <c r="M111" s="1"/>
      <c r="N111" s="1"/>
      <c r="O111" s="20">
        <f t="shared" ref="O111:O116" si="35">L111-(M111+N111)</f>
        <v>0</v>
      </c>
      <c r="P111" s="29" t="str">
        <f t="shared" ref="P111:P116" si="36">IF(OR(G111="新規",G111="追加",G111=""),"OK",(IF(AND(H111="",I111=""),"NG","OK")))</f>
        <v>OK</v>
      </c>
      <c r="Q111" s="10" t="str">
        <f t="shared" ref="Q111:Q116" si="37">IF(OR(G111="新規",G111="追加",G111=""),"OK",(IF(OR(AND(J111="",K111=""),AND(J111="",K111="□"),AND(J111="□",K111=""),AND(J111="□",K111="□")),"NG","OK")))</f>
        <v>OK</v>
      </c>
      <c r="R111" s="10" t="str">
        <f t="shared" ref="R111:R115" si="38">IF(OR(AND(C111&lt;&gt;"",D111&lt;&gt;"",F111&lt;&gt;"",G111&lt;&gt;""),(C111="")),"OK","NG")</f>
        <v>OK</v>
      </c>
      <c r="T111" s="81" t="s">
        <v>13</v>
      </c>
    </row>
    <row r="112" spans="1:20" ht="22.5" customHeight="1">
      <c r="A112" s="6"/>
      <c r="B112" s="9"/>
      <c r="C112" s="72"/>
      <c r="D112" s="152"/>
      <c r="E112" s="152"/>
      <c r="F112" s="15"/>
      <c r="G112" s="7"/>
      <c r="H112" s="6"/>
      <c r="I112" s="6"/>
      <c r="J112" s="7" t="s">
        <v>1</v>
      </c>
      <c r="K112" s="8" t="s">
        <v>1</v>
      </c>
      <c r="L112" s="1"/>
      <c r="M112" s="1"/>
      <c r="N112" s="1"/>
      <c r="O112" s="20">
        <f t="shared" si="35"/>
        <v>0</v>
      </c>
      <c r="P112" s="29" t="str">
        <f t="shared" si="36"/>
        <v>OK</v>
      </c>
      <c r="Q112" s="10" t="str">
        <f t="shared" si="37"/>
        <v>OK</v>
      </c>
      <c r="R112" s="10" t="str">
        <f t="shared" si="38"/>
        <v>OK</v>
      </c>
    </row>
    <row r="113" spans="1:23" ht="22.5" customHeight="1">
      <c r="A113" s="6"/>
      <c r="B113" s="9"/>
      <c r="C113" s="72"/>
      <c r="D113" s="152"/>
      <c r="E113" s="152"/>
      <c r="F113" s="15"/>
      <c r="G113" s="7"/>
      <c r="H113" s="6"/>
      <c r="I113" s="6"/>
      <c r="J113" s="7" t="s">
        <v>1</v>
      </c>
      <c r="K113" s="8" t="s">
        <v>1</v>
      </c>
      <c r="L113" s="1"/>
      <c r="M113" s="1"/>
      <c r="N113" s="1"/>
      <c r="O113" s="20">
        <f t="shared" si="35"/>
        <v>0</v>
      </c>
      <c r="P113" s="29" t="str">
        <f t="shared" si="36"/>
        <v>OK</v>
      </c>
      <c r="Q113" s="10" t="str">
        <f t="shared" si="37"/>
        <v>OK</v>
      </c>
      <c r="R113" s="10" t="str">
        <f t="shared" si="38"/>
        <v>OK</v>
      </c>
    </row>
    <row r="114" spans="1:23" ht="22.5" customHeight="1">
      <c r="A114" s="6"/>
      <c r="B114" s="9"/>
      <c r="C114" s="72"/>
      <c r="D114" s="152"/>
      <c r="E114" s="152"/>
      <c r="F114" s="16"/>
      <c r="G114" s="7"/>
      <c r="H114" s="6"/>
      <c r="I114" s="6"/>
      <c r="J114" s="7" t="s">
        <v>1</v>
      </c>
      <c r="K114" s="8" t="s">
        <v>1</v>
      </c>
      <c r="L114" s="1"/>
      <c r="M114" s="1"/>
      <c r="N114" s="1"/>
      <c r="O114" s="20">
        <f t="shared" si="35"/>
        <v>0</v>
      </c>
      <c r="P114" s="29" t="str">
        <f t="shared" si="36"/>
        <v>OK</v>
      </c>
      <c r="Q114" s="10" t="str">
        <f t="shared" si="37"/>
        <v>OK</v>
      </c>
      <c r="R114" s="10" t="str">
        <f t="shared" si="38"/>
        <v>OK</v>
      </c>
    </row>
    <row r="115" spans="1:23" ht="22.5" customHeight="1">
      <c r="A115" s="6"/>
      <c r="B115" s="9"/>
      <c r="C115" s="72"/>
      <c r="D115" s="152"/>
      <c r="E115" s="152"/>
      <c r="F115" s="15"/>
      <c r="G115" s="7"/>
      <c r="H115" s="6"/>
      <c r="I115" s="6"/>
      <c r="J115" s="7" t="s">
        <v>1</v>
      </c>
      <c r="K115" s="8" t="s">
        <v>1</v>
      </c>
      <c r="L115" s="1"/>
      <c r="M115" s="1"/>
      <c r="N115" s="1"/>
      <c r="O115" s="20">
        <f t="shared" si="35"/>
        <v>0</v>
      </c>
      <c r="P115" s="29" t="str">
        <f t="shared" si="36"/>
        <v>OK</v>
      </c>
      <c r="Q115" s="10" t="str">
        <f t="shared" si="37"/>
        <v>OK</v>
      </c>
      <c r="R115" s="10" t="str">
        <f t="shared" si="38"/>
        <v>OK</v>
      </c>
    </row>
    <row r="116" spans="1:23" ht="22.5" customHeight="1">
      <c r="A116" s="6"/>
      <c r="B116" s="9"/>
      <c r="C116" s="72"/>
      <c r="D116" s="152"/>
      <c r="E116" s="152"/>
      <c r="F116" s="15"/>
      <c r="G116" s="7"/>
      <c r="H116" s="6"/>
      <c r="I116" s="6"/>
      <c r="J116" s="7" t="s">
        <v>1</v>
      </c>
      <c r="K116" s="8" t="s">
        <v>1</v>
      </c>
      <c r="L116" s="1"/>
      <c r="M116" s="1"/>
      <c r="N116" s="1"/>
      <c r="O116" s="20">
        <f t="shared" si="35"/>
        <v>0</v>
      </c>
      <c r="P116" s="29" t="str">
        <f t="shared" si="36"/>
        <v>OK</v>
      </c>
      <c r="Q116" s="10" t="str">
        <f t="shared" si="37"/>
        <v>OK</v>
      </c>
      <c r="R116" s="10" t="str">
        <f>IF(OR(AND(C116&lt;&gt;"",D116&lt;&gt;"",F116&lt;&gt;"",G116&lt;&gt;""),(C116="")),"OK","NG")</f>
        <v>OK</v>
      </c>
    </row>
    <row r="117" spans="1:23" ht="22.5" customHeight="1">
      <c r="A117" s="12"/>
      <c r="B117" s="13"/>
      <c r="C117" s="14"/>
      <c r="D117" s="13"/>
      <c r="E117" s="14"/>
      <c r="F117" s="14"/>
      <c r="G117" s="13"/>
      <c r="H117" s="13"/>
      <c r="I117" s="12"/>
      <c r="J117" s="12"/>
      <c r="K117" s="68" t="s">
        <v>137</v>
      </c>
      <c r="L117" s="27">
        <f>SUM(L110:L116)</f>
        <v>0</v>
      </c>
      <c r="M117" s="27">
        <f t="shared" ref="M117:N117" si="39">SUM(M110:M116)</f>
        <v>0</v>
      </c>
      <c r="N117" s="27">
        <f t="shared" si="39"/>
        <v>0</v>
      </c>
      <c r="O117" s="27">
        <f>L117-(M117+N117)</f>
        <v>0</v>
      </c>
      <c r="P117" s="76"/>
      <c r="Q117" s="77"/>
      <c r="R117" s="77"/>
    </row>
    <row r="118" spans="1:23" ht="13">
      <c r="F118" s="85"/>
    </row>
    <row r="119" spans="1:23" s="61" customFormat="1" ht="13">
      <c r="A119" s="142" t="s">
        <v>139</v>
      </c>
      <c r="B119" s="143"/>
      <c r="C119" s="53" t="s">
        <v>138</v>
      </c>
      <c r="D119" s="53" t="s">
        <v>110</v>
      </c>
      <c r="E119" s="53" t="s">
        <v>111</v>
      </c>
      <c r="F119" s="53" t="s">
        <v>112</v>
      </c>
      <c r="G119" s="53" t="s">
        <v>165</v>
      </c>
      <c r="H119" s="142" t="s">
        <v>17</v>
      </c>
      <c r="I119" s="159"/>
      <c r="J119" s="136" t="s">
        <v>208</v>
      </c>
      <c r="K119" s="136"/>
      <c r="L119" s="136"/>
      <c r="M119" s="136"/>
      <c r="P119" s="87" t="s">
        <v>198</v>
      </c>
      <c r="Q119" s="88" t="s">
        <v>70</v>
      </c>
      <c r="R119" s="88" t="s">
        <v>84</v>
      </c>
    </row>
    <row r="120" spans="1:23" ht="22.5" customHeight="1">
      <c r="A120" s="153" t="s">
        <v>237</v>
      </c>
      <c r="B120" s="154"/>
      <c r="C120" s="100">
        <f>L40</f>
        <v>0</v>
      </c>
      <c r="D120" s="100">
        <f t="shared" ref="D120:F120" si="40">M40</f>
        <v>0</v>
      </c>
      <c r="E120" s="100">
        <f t="shared" si="40"/>
        <v>0</v>
      </c>
      <c r="F120" s="100">
        <f t="shared" si="40"/>
        <v>0</v>
      </c>
      <c r="G120" s="163">
        <f>SUM(D120:D122)</f>
        <v>0</v>
      </c>
      <c r="H120" s="157"/>
      <c r="I120" s="158"/>
      <c r="J120" s="151" t="s">
        <v>209</v>
      </c>
      <c r="K120" s="151"/>
      <c r="L120" s="151"/>
      <c r="M120" s="151"/>
      <c r="N120" s="89"/>
      <c r="O120" s="89"/>
      <c r="P120" s="29" t="str">
        <f>IF(G120&lt;=2500000,"OK","NG")</f>
        <v>OK</v>
      </c>
      <c r="Q120" s="10" t="str">
        <f t="shared" ref="Q120:Q126" si="41">IF(D120&lt;=C120/2,"OK","NG")</f>
        <v>OK</v>
      </c>
      <c r="R120" s="10" t="str">
        <f t="shared" ref="R120:R126" si="42">IF(C120=D120+E120+F120,"OK","NG")</f>
        <v>OK</v>
      </c>
      <c r="S120" s="90"/>
      <c r="T120" s="70"/>
      <c r="U120" s="70"/>
      <c r="V120" s="70"/>
      <c r="W120" s="70"/>
    </row>
    <row r="121" spans="1:23" ht="22.5" customHeight="1">
      <c r="A121" s="155" t="s">
        <v>238</v>
      </c>
      <c r="B121" s="156"/>
      <c r="C121" s="100">
        <f>L51</f>
        <v>0</v>
      </c>
      <c r="D121" s="100">
        <f t="shared" ref="D121:F121" si="43">M51</f>
        <v>0</v>
      </c>
      <c r="E121" s="100">
        <f t="shared" si="43"/>
        <v>0</v>
      </c>
      <c r="F121" s="100">
        <f t="shared" si="43"/>
        <v>0</v>
      </c>
      <c r="G121" s="164"/>
      <c r="H121" s="157"/>
      <c r="I121" s="158"/>
      <c r="J121" s="151"/>
      <c r="K121" s="151"/>
      <c r="L121" s="151"/>
      <c r="M121" s="151"/>
      <c r="N121" s="89"/>
      <c r="O121" s="89"/>
      <c r="P121" s="73" t="s">
        <v>152</v>
      </c>
      <c r="Q121" s="10" t="str">
        <f t="shared" si="41"/>
        <v>OK</v>
      </c>
      <c r="R121" s="10" t="str">
        <f t="shared" si="42"/>
        <v>OK</v>
      </c>
      <c r="S121" s="36"/>
    </row>
    <row r="122" spans="1:23" ht="22.5" customHeight="1">
      <c r="A122" s="155" t="s">
        <v>239</v>
      </c>
      <c r="B122" s="156"/>
      <c r="C122" s="100">
        <f>L62</f>
        <v>0</v>
      </c>
      <c r="D122" s="100">
        <f t="shared" ref="D122:F122" si="44">M62</f>
        <v>0</v>
      </c>
      <c r="E122" s="100">
        <f t="shared" si="44"/>
        <v>0</v>
      </c>
      <c r="F122" s="100">
        <f t="shared" si="44"/>
        <v>0</v>
      </c>
      <c r="G122" s="165"/>
      <c r="H122" s="32"/>
      <c r="I122" s="33"/>
      <c r="J122" s="151"/>
      <c r="K122" s="151"/>
      <c r="L122" s="151"/>
      <c r="M122" s="151"/>
      <c r="N122" s="89"/>
      <c r="O122" s="89"/>
      <c r="P122" s="73" t="s">
        <v>152</v>
      </c>
      <c r="Q122" s="10" t="str">
        <f t="shared" si="41"/>
        <v>OK</v>
      </c>
      <c r="R122" s="10" t="str">
        <f t="shared" si="42"/>
        <v>OK</v>
      </c>
      <c r="S122" s="36"/>
    </row>
    <row r="123" spans="1:23" ht="22.5" customHeight="1">
      <c r="A123" s="155" t="s">
        <v>240</v>
      </c>
      <c r="B123" s="156"/>
      <c r="C123" s="100">
        <f>L73</f>
        <v>0</v>
      </c>
      <c r="D123" s="100">
        <f t="shared" ref="D123:F123" si="45">M73</f>
        <v>0</v>
      </c>
      <c r="E123" s="100">
        <f t="shared" si="45"/>
        <v>0</v>
      </c>
      <c r="F123" s="100">
        <f t="shared" si="45"/>
        <v>0</v>
      </c>
      <c r="G123" s="100">
        <f>D123</f>
        <v>0</v>
      </c>
      <c r="H123" s="32"/>
      <c r="I123" s="33"/>
      <c r="J123" s="150" t="s">
        <v>210</v>
      </c>
      <c r="K123" s="150"/>
      <c r="L123" s="150"/>
      <c r="M123" s="150"/>
      <c r="N123" s="89"/>
      <c r="O123" s="89"/>
      <c r="P123" s="29" t="str">
        <f>IF(G123&lt;=2500000,"OK","NG")</f>
        <v>OK</v>
      </c>
      <c r="Q123" s="10" t="str">
        <f t="shared" si="41"/>
        <v>OK</v>
      </c>
      <c r="R123" s="10" t="str">
        <f t="shared" si="42"/>
        <v>OK</v>
      </c>
      <c r="S123" s="36"/>
    </row>
    <row r="124" spans="1:23" ht="22.5" customHeight="1">
      <c r="A124" s="155" t="s">
        <v>131</v>
      </c>
      <c r="B124" s="156"/>
      <c r="C124" s="100">
        <f>L84</f>
        <v>0</v>
      </c>
      <c r="D124" s="100">
        <f t="shared" ref="D124:F124" si="46">M84</f>
        <v>0</v>
      </c>
      <c r="E124" s="100">
        <f t="shared" si="46"/>
        <v>0</v>
      </c>
      <c r="F124" s="100">
        <f t="shared" si="46"/>
        <v>0</v>
      </c>
      <c r="G124" s="100">
        <f>D124</f>
        <v>0</v>
      </c>
      <c r="H124" s="32"/>
      <c r="I124" s="33"/>
      <c r="J124" s="150" t="s">
        <v>211</v>
      </c>
      <c r="K124" s="150"/>
      <c r="L124" s="150"/>
      <c r="M124" s="150"/>
      <c r="N124" s="89"/>
      <c r="O124" s="89"/>
      <c r="P124" s="29" t="str">
        <f>IF(G124&lt;=5000000,"OK","NG")</f>
        <v>OK</v>
      </c>
      <c r="Q124" s="10" t="str">
        <f t="shared" si="41"/>
        <v>OK</v>
      </c>
      <c r="R124" s="10" t="str">
        <f t="shared" si="42"/>
        <v>OK</v>
      </c>
      <c r="S124" s="36"/>
    </row>
    <row r="125" spans="1:23" ht="22.5" customHeight="1">
      <c r="A125" s="155" t="s">
        <v>241</v>
      </c>
      <c r="B125" s="156"/>
      <c r="C125" s="100">
        <f>L95</f>
        <v>0</v>
      </c>
      <c r="D125" s="100">
        <f t="shared" ref="D125:F125" si="47">M95</f>
        <v>0</v>
      </c>
      <c r="E125" s="100">
        <f t="shared" si="47"/>
        <v>0</v>
      </c>
      <c r="F125" s="100">
        <f t="shared" si="47"/>
        <v>0</v>
      </c>
      <c r="G125" s="183">
        <f>SUM(D125:D126)</f>
        <v>0</v>
      </c>
      <c r="H125" s="32"/>
      <c r="I125" s="33"/>
      <c r="J125" s="151" t="s">
        <v>212</v>
      </c>
      <c r="K125" s="151"/>
      <c r="L125" s="151"/>
      <c r="M125" s="151"/>
      <c r="N125" s="89"/>
      <c r="O125" s="89"/>
      <c r="P125" s="29" t="str">
        <f>IF(G125&lt;=2500000,"OK","NG")</f>
        <v>OK</v>
      </c>
      <c r="Q125" s="10" t="str">
        <f t="shared" si="41"/>
        <v>OK</v>
      </c>
      <c r="R125" s="10" t="str">
        <f t="shared" si="42"/>
        <v>OK</v>
      </c>
      <c r="S125" s="36"/>
    </row>
    <row r="126" spans="1:23" ht="22.5" customHeight="1">
      <c r="A126" s="155" t="s">
        <v>242</v>
      </c>
      <c r="B126" s="156"/>
      <c r="C126" s="100">
        <f>L106</f>
        <v>0</v>
      </c>
      <c r="D126" s="100">
        <f t="shared" ref="D126:F126" si="48">M106</f>
        <v>0</v>
      </c>
      <c r="E126" s="100">
        <f t="shared" si="48"/>
        <v>0</v>
      </c>
      <c r="F126" s="100">
        <f t="shared" si="48"/>
        <v>0</v>
      </c>
      <c r="G126" s="184"/>
      <c r="H126" s="32"/>
      <c r="I126" s="33"/>
      <c r="J126" s="151"/>
      <c r="K126" s="151"/>
      <c r="L126" s="151"/>
      <c r="M126" s="151"/>
      <c r="N126" s="89"/>
      <c r="O126" s="89"/>
      <c r="P126" s="73" t="s">
        <v>152</v>
      </c>
      <c r="Q126" s="10" t="str">
        <f t="shared" si="41"/>
        <v>OK</v>
      </c>
      <c r="R126" s="10" t="str">
        <f t="shared" si="42"/>
        <v>OK</v>
      </c>
      <c r="S126" s="36"/>
    </row>
    <row r="127" spans="1:23" ht="22.5" customHeight="1">
      <c r="A127" s="155" t="s">
        <v>135</v>
      </c>
      <c r="B127" s="156"/>
      <c r="C127" s="100">
        <f>L117</f>
        <v>0</v>
      </c>
      <c r="D127" s="100">
        <f t="shared" ref="D127:F127" si="49">M117</f>
        <v>0</v>
      </c>
      <c r="E127" s="100">
        <f t="shared" si="49"/>
        <v>0</v>
      </c>
      <c r="F127" s="100">
        <f t="shared" si="49"/>
        <v>0</v>
      </c>
      <c r="G127" s="100">
        <f>D127</f>
        <v>0</v>
      </c>
      <c r="H127" s="157"/>
      <c r="I127" s="158"/>
      <c r="J127" s="150" t="s">
        <v>287</v>
      </c>
      <c r="K127" s="150"/>
      <c r="L127" s="150"/>
      <c r="M127" s="150"/>
      <c r="N127" s="89"/>
      <c r="O127" s="89"/>
      <c r="P127" s="29" t="str">
        <f>IF(G127&lt;=2500000,"OK","NG")</f>
        <v>OK</v>
      </c>
      <c r="Q127" s="10" t="str">
        <f>IF(D127&lt;=C127/2,"OK","NG")</f>
        <v>OK</v>
      </c>
      <c r="R127" s="10" t="str">
        <f>IF(C127=D127+E127+F127,"OK","NG")</f>
        <v>OK</v>
      </c>
      <c r="S127" s="36"/>
    </row>
    <row r="128" spans="1:23" ht="22.5" customHeight="1">
      <c r="A128" s="174" t="s">
        <v>14</v>
      </c>
      <c r="B128" s="175"/>
      <c r="C128" s="100">
        <f>SUM(C120:C127)</f>
        <v>0</v>
      </c>
      <c r="D128" s="100">
        <f>SUM(D120:D127)</f>
        <v>0</v>
      </c>
      <c r="E128" s="100">
        <f t="shared" ref="E128:F128" si="50">SUM(E120:E127)</f>
        <v>0</v>
      </c>
      <c r="F128" s="100">
        <f t="shared" si="50"/>
        <v>0</v>
      </c>
      <c r="G128" s="100">
        <f>D128</f>
        <v>0</v>
      </c>
      <c r="H128" s="157"/>
      <c r="I128" s="158"/>
      <c r="J128" s="177" t="s">
        <v>213</v>
      </c>
      <c r="K128" s="177"/>
      <c r="L128" s="177"/>
      <c r="M128" s="177"/>
      <c r="N128" s="89"/>
      <c r="P128" s="29" t="str">
        <f>IF(OR(C128=0,AND(G128&gt;=150000,G128&lt;=10000000)),"OK","NG")</f>
        <v>OK</v>
      </c>
      <c r="Q128" s="10" t="str">
        <f>IF(D128&lt;=C128/2,"OK","NG")</f>
        <v>OK</v>
      </c>
      <c r="R128" s="10" t="str">
        <f>IF(C128=D128+E128+F128,"OK","NG")</f>
        <v>OK</v>
      </c>
    </row>
    <row r="129" spans="1:16" ht="13"/>
    <row r="130" spans="1:16" ht="22.5" customHeight="1">
      <c r="A130" s="48" t="s">
        <v>196</v>
      </c>
    </row>
    <row r="131" spans="1:16" ht="15" customHeight="1">
      <c r="A131" s="139" t="s">
        <v>205</v>
      </c>
      <c r="B131" s="139"/>
      <c r="C131" s="139"/>
      <c r="D131" s="139"/>
      <c r="E131" s="139"/>
      <c r="F131" s="139"/>
      <c r="G131" s="139"/>
      <c r="H131" s="139"/>
      <c r="I131" s="139"/>
      <c r="J131" s="139"/>
      <c r="K131" s="50" t="s">
        <v>82</v>
      </c>
      <c r="P131" s="49" t="s">
        <v>55</v>
      </c>
    </row>
    <row r="132" spans="1:16" ht="15" customHeight="1">
      <c r="A132" s="176" t="s">
        <v>204</v>
      </c>
      <c r="B132" s="176"/>
      <c r="C132" s="176"/>
      <c r="D132" s="176"/>
      <c r="E132" s="176"/>
      <c r="F132" s="176"/>
      <c r="G132" s="176"/>
      <c r="H132" s="176"/>
      <c r="I132" s="176"/>
      <c r="J132" s="176"/>
      <c r="K132" s="56" t="s">
        <v>166</v>
      </c>
      <c r="P132" s="49" t="s">
        <v>167</v>
      </c>
    </row>
    <row r="133" spans="1:16" ht="15" customHeight="1">
      <c r="A133" s="176" t="s">
        <v>199</v>
      </c>
      <c r="B133" s="176"/>
      <c r="C133" s="176"/>
      <c r="D133" s="176"/>
      <c r="E133" s="176"/>
      <c r="F133" s="176"/>
      <c r="G133" s="176"/>
      <c r="H133" s="176"/>
      <c r="I133" s="176"/>
      <c r="J133" s="176"/>
      <c r="K133" s="56" t="s">
        <v>166</v>
      </c>
    </row>
    <row r="134" spans="1:16" ht="15" customHeight="1">
      <c r="A134" s="176" t="s">
        <v>200</v>
      </c>
      <c r="B134" s="176"/>
      <c r="C134" s="176"/>
      <c r="D134" s="176"/>
      <c r="E134" s="176"/>
      <c r="F134" s="176"/>
      <c r="G134" s="176"/>
      <c r="H134" s="176"/>
      <c r="I134" s="176"/>
      <c r="J134" s="176"/>
      <c r="K134" s="56" t="s">
        <v>166</v>
      </c>
    </row>
    <row r="135" spans="1:16" ht="15" customHeight="1">
      <c r="A135" s="176" t="s">
        <v>201</v>
      </c>
      <c r="B135" s="176"/>
      <c r="C135" s="176"/>
      <c r="D135" s="176"/>
      <c r="E135" s="176"/>
      <c r="F135" s="176"/>
      <c r="G135" s="176"/>
      <c r="H135" s="176"/>
      <c r="I135" s="176"/>
      <c r="J135" s="176"/>
      <c r="K135" s="56" t="s">
        <v>166</v>
      </c>
    </row>
    <row r="136" spans="1:16" ht="15" customHeight="1">
      <c r="A136" s="176" t="s">
        <v>289</v>
      </c>
      <c r="B136" s="176"/>
      <c r="C136" s="176"/>
      <c r="D136" s="176"/>
      <c r="E136" s="176"/>
      <c r="F136" s="176"/>
      <c r="G136" s="176"/>
      <c r="H136" s="176"/>
      <c r="I136" s="176"/>
      <c r="J136" s="176"/>
      <c r="K136" s="56" t="s">
        <v>166</v>
      </c>
    </row>
    <row r="137" spans="1:16" ht="15" customHeight="1">
      <c r="A137" s="176" t="s">
        <v>202</v>
      </c>
      <c r="B137" s="176"/>
      <c r="C137" s="176"/>
      <c r="D137" s="176"/>
      <c r="E137" s="176"/>
      <c r="F137" s="176"/>
      <c r="G137" s="176"/>
      <c r="H137" s="176"/>
      <c r="I137" s="176"/>
      <c r="J137" s="176"/>
      <c r="K137" s="56" t="s">
        <v>166</v>
      </c>
    </row>
    <row r="138" spans="1:16" ht="15" customHeight="1">
      <c r="A138" s="176" t="s">
        <v>203</v>
      </c>
      <c r="B138" s="176"/>
      <c r="C138" s="176"/>
      <c r="D138" s="176"/>
      <c r="E138" s="176"/>
      <c r="F138" s="176"/>
      <c r="G138" s="176"/>
      <c r="H138" s="176"/>
      <c r="I138" s="176"/>
      <c r="J138" s="176"/>
      <c r="K138" s="56" t="s">
        <v>166</v>
      </c>
    </row>
    <row r="139" spans="1:16" ht="15" customHeight="1">
      <c r="A139" s="17"/>
      <c r="B139" s="17"/>
      <c r="C139" s="17"/>
      <c r="D139" s="17"/>
      <c r="E139" s="17"/>
      <c r="J139" s="93" t="s">
        <v>141</v>
      </c>
      <c r="K139" s="99">
        <f>COUNTIF(K132:K138,"☑")</f>
        <v>0</v>
      </c>
    </row>
    <row r="140" spans="1:16" ht="15" customHeight="1">
      <c r="A140" s="17"/>
      <c r="B140" s="17"/>
      <c r="C140" s="17"/>
      <c r="D140" s="17"/>
      <c r="E140" s="17"/>
      <c r="H140" s="17"/>
    </row>
    <row r="141" spans="1:16" ht="15" customHeight="1">
      <c r="A141" s="48" t="s">
        <v>206</v>
      </c>
    </row>
    <row r="142" spans="1:16" ht="15" customHeight="1">
      <c r="A142" s="180" t="s">
        <v>57</v>
      </c>
      <c r="B142" s="180"/>
      <c r="C142" s="180"/>
      <c r="D142" s="180"/>
      <c r="E142" s="180"/>
      <c r="F142" s="180"/>
      <c r="G142" s="180"/>
      <c r="H142" s="180"/>
      <c r="I142" s="180"/>
      <c r="J142" s="180"/>
      <c r="K142" s="180"/>
      <c r="P142" s="95" t="s">
        <v>80</v>
      </c>
    </row>
    <row r="143" spans="1:16" ht="15" customHeight="1">
      <c r="A143" s="50" t="s">
        <v>2</v>
      </c>
      <c r="B143" s="140" t="s">
        <v>3</v>
      </c>
      <c r="C143" s="181"/>
      <c r="D143" s="181"/>
      <c r="E143" s="181"/>
      <c r="F143" s="181"/>
      <c r="G143" s="181"/>
      <c r="H143" s="181"/>
      <c r="I143" s="181"/>
      <c r="J143" s="141"/>
    </row>
    <row r="144" spans="1:16" ht="15" customHeight="1">
      <c r="A144" s="3" t="s">
        <v>1</v>
      </c>
      <c r="B144" s="182" t="s">
        <v>69</v>
      </c>
      <c r="C144" s="167"/>
      <c r="D144" s="167"/>
      <c r="E144" s="167"/>
      <c r="F144" s="167"/>
      <c r="G144" s="167"/>
      <c r="H144" s="167"/>
      <c r="I144" s="167"/>
      <c r="J144" s="168"/>
      <c r="P144" s="29" t="str">
        <f>IF(C128=0,"OK",IF(AND(A144="☑",A145="☑",A146="☑"),"OK","NG"))</f>
        <v>OK</v>
      </c>
    </row>
    <row r="145" spans="1:13" ht="15" customHeight="1">
      <c r="A145" s="3" t="s">
        <v>1</v>
      </c>
      <c r="B145" s="182" t="s">
        <v>117</v>
      </c>
      <c r="C145" s="167"/>
      <c r="D145" s="167"/>
      <c r="E145" s="167"/>
      <c r="F145" s="167"/>
      <c r="G145" s="167"/>
      <c r="H145" s="167"/>
      <c r="I145" s="167"/>
      <c r="J145" s="168"/>
    </row>
    <row r="146" spans="1:13" ht="15" customHeight="1">
      <c r="A146" s="3" t="s">
        <v>1</v>
      </c>
      <c r="B146" s="182" t="s">
        <v>288</v>
      </c>
      <c r="C146" s="167"/>
      <c r="D146" s="167"/>
      <c r="E146" s="167"/>
      <c r="F146" s="167"/>
      <c r="G146" s="167"/>
      <c r="H146" s="167"/>
      <c r="I146" s="167"/>
      <c r="J146" s="168"/>
    </row>
    <row r="147" spans="1:13" ht="15" customHeight="1"/>
    <row r="148" spans="1:13" ht="15" customHeight="1">
      <c r="A148" s="48" t="s">
        <v>207</v>
      </c>
    </row>
    <row r="149" spans="1:13" ht="15" customHeight="1">
      <c r="A149" s="50" t="s">
        <v>2</v>
      </c>
      <c r="B149" s="139" t="s">
        <v>4</v>
      </c>
      <c r="C149" s="139"/>
      <c r="D149" s="139"/>
      <c r="E149" s="139"/>
      <c r="F149" s="140" t="s">
        <v>97</v>
      </c>
      <c r="G149" s="141"/>
      <c r="H149" s="140" t="s">
        <v>20</v>
      </c>
      <c r="I149" s="141"/>
      <c r="J149" s="139" t="s">
        <v>17</v>
      </c>
      <c r="K149" s="139"/>
      <c r="L149" s="139"/>
      <c r="M149" s="139"/>
    </row>
    <row r="150" spans="1:13" ht="18.75" customHeight="1">
      <c r="A150" s="3" t="s">
        <v>1</v>
      </c>
      <c r="B150" s="138" t="s">
        <v>23</v>
      </c>
      <c r="C150" s="138"/>
      <c r="D150" s="138"/>
      <c r="E150" s="138"/>
      <c r="F150" s="142" t="s">
        <v>22</v>
      </c>
      <c r="G150" s="143"/>
      <c r="H150" s="142" t="s">
        <v>98</v>
      </c>
      <c r="I150" s="143"/>
      <c r="J150" s="138" t="s">
        <v>143</v>
      </c>
      <c r="K150" s="138"/>
      <c r="L150" s="138"/>
      <c r="M150" s="138"/>
    </row>
    <row r="151" spans="1:13" ht="18.75" customHeight="1">
      <c r="A151" s="3" t="s">
        <v>1</v>
      </c>
      <c r="B151" s="138" t="s">
        <v>25</v>
      </c>
      <c r="C151" s="138"/>
      <c r="D151" s="138"/>
      <c r="E151" s="138"/>
      <c r="F151" s="142" t="s">
        <v>16</v>
      </c>
      <c r="G151" s="143"/>
      <c r="H151" s="142" t="s">
        <v>21</v>
      </c>
      <c r="I151" s="143"/>
      <c r="J151" s="138" t="s">
        <v>100</v>
      </c>
      <c r="K151" s="138"/>
      <c r="L151" s="138"/>
      <c r="M151" s="138"/>
    </row>
    <row r="152" spans="1:13" ht="18.75" customHeight="1">
      <c r="A152" s="3" t="s">
        <v>1</v>
      </c>
      <c r="B152" s="138" t="s">
        <v>24</v>
      </c>
      <c r="C152" s="138"/>
      <c r="D152" s="138"/>
      <c r="E152" s="138"/>
      <c r="F152" s="142" t="s">
        <v>16</v>
      </c>
      <c r="G152" s="143"/>
      <c r="H152" s="142" t="s">
        <v>21</v>
      </c>
      <c r="I152" s="143"/>
      <c r="J152" s="138" t="s">
        <v>26</v>
      </c>
      <c r="K152" s="138"/>
      <c r="L152" s="138"/>
      <c r="M152" s="138"/>
    </row>
    <row r="153" spans="1:13" ht="18.75" customHeight="1">
      <c r="A153" s="3" t="s">
        <v>1</v>
      </c>
      <c r="B153" s="138" t="s">
        <v>90</v>
      </c>
      <c r="C153" s="138"/>
      <c r="D153" s="138"/>
      <c r="E153" s="138"/>
      <c r="F153" s="142" t="s">
        <v>5</v>
      </c>
      <c r="G153" s="143"/>
      <c r="H153" s="159" t="s">
        <v>16</v>
      </c>
      <c r="I153" s="143"/>
      <c r="J153" s="138" t="s">
        <v>99</v>
      </c>
      <c r="K153" s="138"/>
      <c r="L153" s="138"/>
      <c r="M153" s="138"/>
    </row>
    <row r="154" spans="1:13" ht="18.75" customHeight="1">
      <c r="A154" s="3" t="s">
        <v>1</v>
      </c>
      <c r="B154" s="138" t="s">
        <v>283</v>
      </c>
      <c r="C154" s="138"/>
      <c r="D154" s="138"/>
      <c r="E154" s="138"/>
      <c r="F154" s="142" t="s">
        <v>5</v>
      </c>
      <c r="G154" s="143"/>
      <c r="H154" s="136" t="s">
        <v>16</v>
      </c>
      <c r="I154" s="136"/>
      <c r="J154" s="138" t="s">
        <v>284</v>
      </c>
      <c r="K154" s="138"/>
      <c r="L154" s="138"/>
      <c r="M154" s="138"/>
    </row>
  </sheetData>
  <sheetProtection algorithmName="SHA-512" hashValue="OvoT1jurViTbtAkE8ykw9csE5ZK2qxjwNZBEUvmUSCl6e5+WW0+2apOrJCOdZ8tyD2CMH2YNXilcZeOECcQRaw==" saltValue="SFNZHB71Z6qdUkP/PK70aA==" spinCount="100000" sheet="1" objects="1" scenarios="1"/>
  <mergeCells count="198">
    <mergeCell ref="A1:O1"/>
    <mergeCell ref="B3:E3"/>
    <mergeCell ref="B4:E4"/>
    <mergeCell ref="P4:P5"/>
    <mergeCell ref="B5:E5"/>
    <mergeCell ref="B6:E6"/>
    <mergeCell ref="M14:O14"/>
    <mergeCell ref="M15:O15"/>
    <mergeCell ref="M16:O16"/>
    <mergeCell ref="M17:O17"/>
    <mergeCell ref="M18:O18"/>
    <mergeCell ref="M19:O19"/>
    <mergeCell ref="F9:I9"/>
    <mergeCell ref="J9:L9"/>
    <mergeCell ref="M10:O10"/>
    <mergeCell ref="M11:O11"/>
    <mergeCell ref="M12:O12"/>
    <mergeCell ref="M13:O13"/>
    <mergeCell ref="N26:O26"/>
    <mergeCell ref="A31:A32"/>
    <mergeCell ref="B31:B32"/>
    <mergeCell ref="C31:F31"/>
    <mergeCell ref="G31:G32"/>
    <mergeCell ref="H31:K31"/>
    <mergeCell ref="L31:O31"/>
    <mergeCell ref="D32:E32"/>
    <mergeCell ref="M20:O20"/>
    <mergeCell ref="M21:O21"/>
    <mergeCell ref="M22:O22"/>
    <mergeCell ref="M23:O23"/>
    <mergeCell ref="M24:O24"/>
    <mergeCell ref="M25:O25"/>
    <mergeCell ref="D39:E39"/>
    <mergeCell ref="A42:A43"/>
    <mergeCell ref="B42:B43"/>
    <mergeCell ref="C42:F42"/>
    <mergeCell ref="G42:G43"/>
    <mergeCell ref="H42:K42"/>
    <mergeCell ref="D33:E33"/>
    <mergeCell ref="D34:E34"/>
    <mergeCell ref="D35:E35"/>
    <mergeCell ref="D36:E36"/>
    <mergeCell ref="D37:E37"/>
    <mergeCell ref="D38:E38"/>
    <mergeCell ref="A53:A54"/>
    <mergeCell ref="B53:B54"/>
    <mergeCell ref="C53:F53"/>
    <mergeCell ref="L42:O42"/>
    <mergeCell ref="D43:E43"/>
    <mergeCell ref="D44:E44"/>
    <mergeCell ref="D45:E45"/>
    <mergeCell ref="D46:E46"/>
    <mergeCell ref="D47:E47"/>
    <mergeCell ref="G53:G54"/>
    <mergeCell ref="H53:K53"/>
    <mergeCell ref="L53:O53"/>
    <mergeCell ref="D54:E54"/>
    <mergeCell ref="D55:E55"/>
    <mergeCell ref="D56:E56"/>
    <mergeCell ref="D48:E48"/>
    <mergeCell ref="D49:E49"/>
    <mergeCell ref="D50:E50"/>
    <mergeCell ref="H64:K64"/>
    <mergeCell ref="L64:O64"/>
    <mergeCell ref="D65:E65"/>
    <mergeCell ref="D66:E66"/>
    <mergeCell ref="D67:E67"/>
    <mergeCell ref="D57:E57"/>
    <mergeCell ref="D58:E58"/>
    <mergeCell ref="D59:E59"/>
    <mergeCell ref="D60:E60"/>
    <mergeCell ref="D61:E61"/>
    <mergeCell ref="C64:F64"/>
    <mergeCell ref="D68:E68"/>
    <mergeCell ref="D69:E69"/>
    <mergeCell ref="D70:E70"/>
    <mergeCell ref="D71:E71"/>
    <mergeCell ref="D72:E72"/>
    <mergeCell ref="A75:A76"/>
    <mergeCell ref="B75:B76"/>
    <mergeCell ref="C75:F75"/>
    <mergeCell ref="G64:G65"/>
    <mergeCell ref="A64:A65"/>
    <mergeCell ref="B64:B65"/>
    <mergeCell ref="A86:A87"/>
    <mergeCell ref="B86:B87"/>
    <mergeCell ref="C86:F86"/>
    <mergeCell ref="G75:G76"/>
    <mergeCell ref="H75:K75"/>
    <mergeCell ref="L75:O75"/>
    <mergeCell ref="D76:E76"/>
    <mergeCell ref="D77:E77"/>
    <mergeCell ref="D78:E78"/>
    <mergeCell ref="G86:G87"/>
    <mergeCell ref="H86:K86"/>
    <mergeCell ref="L86:O86"/>
    <mergeCell ref="D87:E87"/>
    <mergeCell ref="D88:E88"/>
    <mergeCell ref="D89:E89"/>
    <mergeCell ref="D79:E79"/>
    <mergeCell ref="D80:E80"/>
    <mergeCell ref="D81:E81"/>
    <mergeCell ref="D82:E82"/>
    <mergeCell ref="D83:E83"/>
    <mergeCell ref="H97:K97"/>
    <mergeCell ref="L97:O97"/>
    <mergeCell ref="D98:E98"/>
    <mergeCell ref="D99:E99"/>
    <mergeCell ref="D100:E100"/>
    <mergeCell ref="D90:E90"/>
    <mergeCell ref="D91:E91"/>
    <mergeCell ref="D92:E92"/>
    <mergeCell ref="D93:E93"/>
    <mergeCell ref="D94:E94"/>
    <mergeCell ref="C97:F97"/>
    <mergeCell ref="D101:E101"/>
    <mergeCell ref="D102:E102"/>
    <mergeCell ref="D103:E103"/>
    <mergeCell ref="D104:E104"/>
    <mergeCell ref="D105:E105"/>
    <mergeCell ref="A108:A109"/>
    <mergeCell ref="B108:B109"/>
    <mergeCell ref="C108:F108"/>
    <mergeCell ref="G97:G98"/>
    <mergeCell ref="A97:A98"/>
    <mergeCell ref="B97:B98"/>
    <mergeCell ref="D112:E112"/>
    <mergeCell ref="D113:E113"/>
    <mergeCell ref="D114:E114"/>
    <mergeCell ref="D115:E115"/>
    <mergeCell ref="D116:E116"/>
    <mergeCell ref="A119:B119"/>
    <mergeCell ref="G108:G109"/>
    <mergeCell ref="H108:K108"/>
    <mergeCell ref="L108:O108"/>
    <mergeCell ref="D109:E109"/>
    <mergeCell ref="D110:E110"/>
    <mergeCell ref="D111:E111"/>
    <mergeCell ref="H119:I119"/>
    <mergeCell ref="J119:M119"/>
    <mergeCell ref="A120:B120"/>
    <mergeCell ref="G120:G122"/>
    <mergeCell ref="H120:I120"/>
    <mergeCell ref="J120:M122"/>
    <mergeCell ref="A121:B121"/>
    <mergeCell ref="H121:I121"/>
    <mergeCell ref="A122:B122"/>
    <mergeCell ref="A127:B127"/>
    <mergeCell ref="H127:I127"/>
    <mergeCell ref="J127:M127"/>
    <mergeCell ref="A128:B128"/>
    <mergeCell ref="H128:I128"/>
    <mergeCell ref="J128:M128"/>
    <mergeCell ref="A123:B123"/>
    <mergeCell ref="J123:M123"/>
    <mergeCell ref="A124:B124"/>
    <mergeCell ref="J124:M124"/>
    <mergeCell ref="A125:B125"/>
    <mergeCell ref="G125:G126"/>
    <mergeCell ref="J125:M126"/>
    <mergeCell ref="A126:B126"/>
    <mergeCell ref="A137:J137"/>
    <mergeCell ref="A138:J138"/>
    <mergeCell ref="A142:K142"/>
    <mergeCell ref="B143:J143"/>
    <mergeCell ref="B144:J144"/>
    <mergeCell ref="B145:J145"/>
    <mergeCell ref="A131:J131"/>
    <mergeCell ref="A132:J132"/>
    <mergeCell ref="A133:J133"/>
    <mergeCell ref="A134:J134"/>
    <mergeCell ref="A135:J135"/>
    <mergeCell ref="A136:J136"/>
    <mergeCell ref="B146:J146"/>
    <mergeCell ref="B149:E149"/>
    <mergeCell ref="F149:G149"/>
    <mergeCell ref="H149:I149"/>
    <mergeCell ref="J149:M149"/>
    <mergeCell ref="B150:E150"/>
    <mergeCell ref="F150:G150"/>
    <mergeCell ref="H150:I150"/>
    <mergeCell ref="J150:M150"/>
    <mergeCell ref="B153:E153"/>
    <mergeCell ref="F153:G153"/>
    <mergeCell ref="H153:I153"/>
    <mergeCell ref="J153:M153"/>
    <mergeCell ref="B154:E154"/>
    <mergeCell ref="F154:G154"/>
    <mergeCell ref="H154:I154"/>
    <mergeCell ref="J154:M154"/>
    <mergeCell ref="B151:E151"/>
    <mergeCell ref="F151:G151"/>
    <mergeCell ref="H151:I151"/>
    <mergeCell ref="J151:M151"/>
    <mergeCell ref="B152:E152"/>
    <mergeCell ref="F152:G152"/>
    <mergeCell ref="H152:I152"/>
    <mergeCell ref="J152:M152"/>
  </mergeCells>
  <phoneticPr fontId="2"/>
  <conditionalFormatting sqref="C120:G128">
    <cfRule type="expression" dxfId="1770" priority="2">
      <formula>$P120="NG"</formula>
    </cfRule>
  </conditionalFormatting>
  <conditionalFormatting sqref="G120:G123">
    <cfRule type="expression" dxfId="1769" priority="1">
      <formula>$P120="NG"</formula>
    </cfRule>
  </conditionalFormatting>
  <conditionalFormatting sqref="H33:K36">
    <cfRule type="expression" dxfId="1768" priority="55">
      <formula>#REF!="追加"</formula>
    </cfRule>
    <cfRule type="expression" dxfId="1767" priority="56">
      <formula>#REF!="新規"</formula>
    </cfRule>
  </conditionalFormatting>
  <conditionalFormatting sqref="H37:K39">
    <cfRule type="expression" dxfId="1766" priority="60">
      <formula>#REF!="追加"</formula>
    </cfRule>
    <cfRule type="expression" dxfId="1765" priority="67">
      <formula>#REF!="新規"</formula>
    </cfRule>
  </conditionalFormatting>
  <conditionalFormatting sqref="H44:K47">
    <cfRule type="expression" dxfId="1764" priority="46">
      <formula>#REF!="追加"</formula>
    </cfRule>
    <cfRule type="expression" dxfId="1763" priority="47">
      <formula>#REF!="新規"</formula>
    </cfRule>
  </conditionalFormatting>
  <conditionalFormatting sqref="H48:K50">
    <cfRule type="expression" dxfId="1762" priority="50">
      <formula>#REF!="追加"</formula>
    </cfRule>
    <cfRule type="expression" dxfId="1761" priority="51">
      <formula>#REF!="新規"</formula>
    </cfRule>
  </conditionalFormatting>
  <conditionalFormatting sqref="H55:K58">
    <cfRule type="expression" dxfId="1760" priority="40">
      <formula>#REF!="追加"</formula>
    </cfRule>
    <cfRule type="expression" dxfId="1759" priority="41">
      <formula>#REF!="新規"</formula>
    </cfRule>
  </conditionalFormatting>
  <conditionalFormatting sqref="H59:K61">
    <cfRule type="expression" dxfId="1758" priority="44">
      <formula>#REF!="追加"</formula>
    </cfRule>
    <cfRule type="expression" dxfId="1757" priority="45">
      <formula>#REF!="新規"</formula>
    </cfRule>
  </conditionalFormatting>
  <conditionalFormatting sqref="H66:K69">
    <cfRule type="expression" dxfId="1756" priority="34">
      <formula>#REF!="追加"</formula>
    </cfRule>
    <cfRule type="expression" dxfId="1755" priority="35">
      <formula>#REF!="新規"</formula>
    </cfRule>
  </conditionalFormatting>
  <conditionalFormatting sqref="H70:K72">
    <cfRule type="expression" dxfId="1754" priority="38">
      <formula>#REF!="追加"</formula>
    </cfRule>
    <cfRule type="expression" dxfId="1753" priority="39">
      <formula>#REF!="新規"</formula>
    </cfRule>
  </conditionalFormatting>
  <conditionalFormatting sqref="H77:K80">
    <cfRule type="expression" dxfId="1752" priority="28">
      <formula>#REF!="追加"</formula>
    </cfRule>
    <cfRule type="expression" dxfId="1751" priority="29">
      <formula>#REF!="新規"</formula>
    </cfRule>
  </conditionalFormatting>
  <conditionalFormatting sqref="H81:K83">
    <cfRule type="expression" dxfId="1750" priority="32">
      <formula>#REF!="追加"</formula>
    </cfRule>
    <cfRule type="expression" dxfId="1749" priority="33">
      <formula>#REF!="新規"</formula>
    </cfRule>
  </conditionalFormatting>
  <conditionalFormatting sqref="H88:K91">
    <cfRule type="expression" dxfId="1748" priority="22">
      <formula>#REF!="追加"</formula>
    </cfRule>
    <cfRule type="expression" dxfId="1747" priority="23">
      <formula>#REF!="新規"</formula>
    </cfRule>
  </conditionalFormatting>
  <conditionalFormatting sqref="H92:K94">
    <cfRule type="expression" dxfId="1746" priority="26">
      <formula>#REF!="追加"</formula>
    </cfRule>
    <cfRule type="expression" dxfId="1745" priority="27">
      <formula>#REF!="新規"</formula>
    </cfRule>
  </conditionalFormatting>
  <conditionalFormatting sqref="H99:K102">
    <cfRule type="expression" dxfId="1744" priority="16">
      <formula>#REF!="追加"</formula>
    </cfRule>
    <cfRule type="expression" dxfId="1743" priority="17">
      <formula>#REF!="新規"</formula>
    </cfRule>
  </conditionalFormatting>
  <conditionalFormatting sqref="H103:K105">
    <cfRule type="expression" dxfId="1742" priority="20">
      <formula>#REF!="追加"</formula>
    </cfRule>
    <cfRule type="expression" dxfId="1741" priority="21">
      <formula>#REF!="新規"</formula>
    </cfRule>
  </conditionalFormatting>
  <conditionalFormatting sqref="H110:K113">
    <cfRule type="expression" dxfId="1740" priority="10">
      <formula>#REF!="追加"</formula>
    </cfRule>
    <cfRule type="expression" dxfId="1739" priority="11">
      <formula>#REF!="新規"</formula>
    </cfRule>
  </conditionalFormatting>
  <conditionalFormatting sqref="H114:K116">
    <cfRule type="expression" dxfId="1738" priority="14">
      <formula>#REF!="追加"</formula>
    </cfRule>
    <cfRule type="expression" dxfId="1737" priority="15">
      <formula>#REF!="新規"</formula>
    </cfRule>
  </conditionalFormatting>
  <conditionalFormatting sqref="J35:K36 J39:K39">
    <cfRule type="expression" dxfId="1736" priority="57">
      <formula>#REF!="追加"</formula>
    </cfRule>
    <cfRule type="expression" dxfId="1735" priority="58">
      <formula>#REF!="新規"</formula>
    </cfRule>
  </conditionalFormatting>
  <conditionalFormatting sqref="J46:K47 J50:K50">
    <cfRule type="expression" dxfId="1734" priority="48">
      <formula>#REF!="追加"</formula>
    </cfRule>
    <cfRule type="expression" dxfId="1733" priority="49">
      <formula>#REF!="新規"</formula>
    </cfRule>
  </conditionalFormatting>
  <conditionalFormatting sqref="J57:K58 J61:K61">
    <cfRule type="expression" dxfId="1732" priority="42">
      <formula>#REF!="追加"</formula>
    </cfRule>
    <cfRule type="expression" dxfId="1731" priority="43">
      <formula>#REF!="新規"</formula>
    </cfRule>
  </conditionalFormatting>
  <conditionalFormatting sqref="J68:K69 J72:K72">
    <cfRule type="expression" dxfId="1730" priority="36">
      <formula>#REF!="追加"</formula>
    </cfRule>
    <cfRule type="expression" dxfId="1729" priority="37">
      <formula>#REF!="新規"</formula>
    </cfRule>
  </conditionalFormatting>
  <conditionalFormatting sqref="J79:K80 J83:K83">
    <cfRule type="expression" dxfId="1728" priority="30">
      <formula>#REF!="追加"</formula>
    </cfRule>
    <cfRule type="expression" dxfId="1727" priority="31">
      <formula>#REF!="新規"</formula>
    </cfRule>
  </conditionalFormatting>
  <conditionalFormatting sqref="J90:K91 J94:K94">
    <cfRule type="expression" dxfId="1726" priority="24">
      <formula>#REF!="追加"</formula>
    </cfRule>
    <cfRule type="expression" dxfId="1725" priority="25">
      <formula>#REF!="新規"</formula>
    </cfRule>
  </conditionalFormatting>
  <conditionalFormatting sqref="J101:K102 J105:K105">
    <cfRule type="expression" dxfId="1724" priority="18">
      <formula>#REF!="追加"</formula>
    </cfRule>
    <cfRule type="expression" dxfId="1723" priority="19">
      <formula>#REF!="新規"</formula>
    </cfRule>
  </conditionalFormatting>
  <conditionalFormatting sqref="J112:K113 J116:K116">
    <cfRule type="expression" dxfId="1722" priority="12">
      <formula>#REF!="追加"</formula>
    </cfRule>
    <cfRule type="expression" dxfId="1721" priority="13">
      <formula>#REF!="新規"</formula>
    </cfRule>
  </conditionalFormatting>
  <conditionalFormatting sqref="J40:O41 J51:O52 J62:O63 J73:O74 J84:O84 J95:O96 J106:O107 J117:O117">
    <cfRule type="expression" dxfId="1720" priority="72">
      <formula>$I40="追加"</formula>
    </cfRule>
    <cfRule type="expression" dxfId="1719" priority="73">
      <formula>$I40="新規"</formula>
    </cfRule>
  </conditionalFormatting>
  <conditionalFormatting sqref="K85:O85 I85">
    <cfRule type="expression" dxfId="1718" priority="76">
      <formula>#REF!="追加"</formula>
    </cfRule>
    <cfRule type="expression" dxfId="1717" priority="77">
      <formula>#REF!="新規"</formula>
    </cfRule>
  </conditionalFormatting>
  <conditionalFormatting sqref="L40:O41 L51:O52 L62:O63 L73:O74 L84:O84 L95:O96 L106:O107 L117:O117">
    <cfRule type="expression" dxfId="1716" priority="68">
      <formula>$I40="追加"</formula>
    </cfRule>
    <cfRule type="expression" dxfId="1715" priority="69">
      <formula>$I40="新規"</formula>
    </cfRule>
  </conditionalFormatting>
  <conditionalFormatting sqref="L85:O85">
    <cfRule type="expression" dxfId="1714" priority="74">
      <formula>#REF!="追加"</formula>
    </cfRule>
    <cfRule type="expression" dxfId="1713" priority="75">
      <formula>#REF!="新規"</formula>
    </cfRule>
  </conditionalFormatting>
  <conditionalFormatting sqref="P3">
    <cfRule type="expression" dxfId="1712" priority="62">
      <formula>$P3&lt;&gt;"要修正！"</formula>
    </cfRule>
    <cfRule type="expression" dxfId="1711" priority="63">
      <formula>$P3="要修正！"</formula>
    </cfRule>
  </conditionalFormatting>
  <conditionalFormatting sqref="P4:P5">
    <cfRule type="expression" dxfId="1710" priority="54">
      <formula>$P$3="要修正！"</formula>
    </cfRule>
  </conditionalFormatting>
  <conditionalFormatting sqref="P144">
    <cfRule type="expression" dxfId="1709" priority="61">
      <formula>P144="NG"</formula>
    </cfRule>
  </conditionalFormatting>
  <conditionalFormatting sqref="P33:R41">
    <cfRule type="expression" dxfId="1708" priority="59">
      <formula>P33="NG"</formula>
    </cfRule>
  </conditionalFormatting>
  <conditionalFormatting sqref="P44:R52">
    <cfRule type="expression" dxfId="1707" priority="9">
      <formula>P44="NG"</formula>
    </cfRule>
  </conditionalFormatting>
  <conditionalFormatting sqref="P55:R63">
    <cfRule type="expression" dxfId="1706" priority="7">
      <formula>P55="NG"</formula>
    </cfRule>
  </conditionalFormatting>
  <conditionalFormatting sqref="P66:R74 P75:Q83">
    <cfRule type="expression" dxfId="1705" priority="8">
      <formula>P66="NG"</formula>
    </cfRule>
  </conditionalFormatting>
  <conditionalFormatting sqref="P84:R85 R77:R83">
    <cfRule type="expression" dxfId="1704" priority="6">
      <formula>P77="NG"</formula>
    </cfRule>
  </conditionalFormatting>
  <conditionalFormatting sqref="P88:R96">
    <cfRule type="expression" dxfId="1703" priority="5">
      <formula>P88="NG"</formula>
    </cfRule>
  </conditionalFormatting>
  <conditionalFormatting sqref="P99:R107">
    <cfRule type="expression" dxfId="1702" priority="4">
      <formula>P99="NG"</formula>
    </cfRule>
  </conditionalFormatting>
  <conditionalFormatting sqref="P110:R117">
    <cfRule type="expression" dxfId="1701" priority="3">
      <formula>P110="NG"</formula>
    </cfRule>
  </conditionalFormatting>
  <conditionalFormatting sqref="P120:R120 Q121:R122">
    <cfRule type="expression" dxfId="1700" priority="71">
      <formula>#REF!="NG"</formula>
    </cfRule>
  </conditionalFormatting>
  <conditionalFormatting sqref="P120:R128">
    <cfRule type="expression" dxfId="1699" priority="52">
      <formula>P120="NG"</formula>
    </cfRule>
  </conditionalFormatting>
  <conditionalFormatting sqref="P121:R122">
    <cfRule type="expression" dxfId="1698" priority="70">
      <formula>$P29="NG"</formula>
    </cfRule>
  </conditionalFormatting>
  <conditionalFormatting sqref="P123:R127 P128:Q128">
    <cfRule type="expression" dxfId="1697" priority="53">
      <formula>#REF!="NG"</formula>
    </cfRule>
  </conditionalFormatting>
  <conditionalFormatting sqref="P125:R126">
    <cfRule type="expression" dxfId="1696" priority="65">
      <formula>$P30="NG"</formula>
    </cfRule>
  </conditionalFormatting>
  <conditionalFormatting sqref="P127:R128">
    <cfRule type="expression" dxfId="1695" priority="64">
      <formula>$P31="NG"</formula>
    </cfRule>
  </conditionalFormatting>
  <conditionalFormatting sqref="T57 T76:T80 T86:T88 T98:T102 T109:T111">
    <cfRule type="expression" dxfId="1694" priority="66">
      <formula>T57="NG"</formula>
    </cfRule>
  </conditionalFormatting>
  <dataValidations count="12">
    <dataValidation type="list" allowBlank="1" showInputMessage="1" showErrorMessage="1" sqref="K132:K138" xr:uid="{30951A9F-BD76-4852-AA87-7563C4127431}">
      <formula1>$P$131:$P$132</formula1>
    </dataValidation>
    <dataValidation type="list" allowBlank="1" showInputMessage="1" showErrorMessage="1" sqref="C44:C50" xr:uid="{AA2A88F3-AD3D-4FBC-AD51-01F12FB85E7F}">
      <formula1>$T$44:$T$46</formula1>
    </dataValidation>
    <dataValidation type="list" allowBlank="1" showInputMessage="1" showErrorMessage="1" sqref="C55:C61" xr:uid="{339B1B00-AF3A-4AC5-8DE7-A0E9CE42F2D0}">
      <formula1>$T$55:$T$58</formula1>
    </dataValidation>
    <dataValidation type="list" allowBlank="1" showInputMessage="1" showErrorMessage="1" sqref="C66:C72" xr:uid="{C043E1A9-D2E1-404A-B7A9-27D255E38BCD}">
      <formula1>$T$66:$T$68</formula1>
    </dataValidation>
    <dataValidation type="list" allowBlank="1" showInputMessage="1" showErrorMessage="1" sqref="C77:C83" xr:uid="{188266C0-0D03-406B-B733-6A6D5E34212F}">
      <formula1>$T$77:$T$80</formula1>
    </dataValidation>
    <dataValidation type="list" allowBlank="1" showInputMessage="1" showErrorMessage="1" sqref="C88:C94" xr:uid="{D1A9211C-70E5-4905-8891-D8F4F48137AF}">
      <formula1>$T$87:$T$88</formula1>
    </dataValidation>
    <dataValidation type="list" allowBlank="1" showInputMessage="1" showErrorMessage="1" sqref="C110:C116" xr:uid="{0982F2CA-1D5A-49B4-B1F9-48B8537D9EE9}">
      <formula1>$T$110:$T$111</formula1>
    </dataValidation>
    <dataValidation type="list" allowBlank="1" showInputMessage="1" showErrorMessage="1" sqref="B33:B39 B110:B116 B99:B105 B88:B94 B77:B83 B66:B72 B55:B61 B44:B50" xr:uid="{5655B7C8-8808-4382-888D-D373D9ADD6B2}">
      <formula1>$T$33:$T$34</formula1>
    </dataValidation>
    <dataValidation type="list" allowBlank="1" showInputMessage="1" showErrorMessage="1" sqref="C33:C39" xr:uid="{59BD98E2-FA4D-45A6-B31D-19E887E6D589}">
      <formula1>$U$33:$U$36</formula1>
    </dataValidation>
    <dataValidation type="list" allowBlank="1" showInputMessage="1" showErrorMessage="1" sqref="C99:C105" xr:uid="{C8D238D8-6DCB-4018-884E-9203EA587DBC}">
      <formula1>$T$99:$T$102</formula1>
    </dataValidation>
    <dataValidation type="list" allowBlank="1" showInputMessage="1" showErrorMessage="1" sqref="B11:B25" xr:uid="{8D3DF330-06C4-4E39-9F4E-9FCE0F7A98A8}">
      <formula1>$P$11:$P$18</formula1>
    </dataValidation>
    <dataValidation type="list" allowBlank="1" showInputMessage="1" showErrorMessage="1" sqref="D27 D11:D25" xr:uid="{FE48CF53-81DF-40CA-9607-89966C926ED3}">
      <formula1>$Q$11:$Q$13</formula1>
    </dataValidation>
  </dataValidations>
  <pageMargins left="0.70866141732283472" right="0.70866141732283472" top="0.62992125984251968" bottom="0.74803149606299213" header="0.31496062992125984" footer="0.31496062992125984"/>
  <headerFooter>
    <oddHeader>&amp;L様式第1号別添1&amp;R事業参加者用（事業参加者→事業実施主体）</oddHeader>
  </headerFooter>
  <extLst>
    <ext xmlns:x14="http://schemas.microsoft.com/office/spreadsheetml/2009/9/main" uri="{CCE6A557-97BC-4b89-ADB6-D9C93CAAB3DF}">
      <x14:dataValidations xmlns:xm="http://schemas.microsoft.com/office/excel/2006/main" count="6">
        <x14:dataValidation type="list" allowBlank="1" showInputMessage="1" showErrorMessage="1" xr:uid="{0307180E-EEFC-460A-B0FD-796DD0F2C287}">
          <x14:formula1>
            <xm:f>リスト!$H$2:$H$4</xm:f>
          </x14:formula1>
          <xm:sqref>A144:A146 J33:K39 L107:O107 L52:O52 J99:K105 L63:O63 J77:K83 L74:O74 J44:K50 L85:O85 J55:K61 L96:O96 J66:K72 J88:K94 J110:K116</xm:sqref>
        </x14:dataValidation>
        <x14:dataValidation type="list" allowBlank="1" showInputMessage="1" showErrorMessage="1" xr:uid="{844E1489-FF35-46C1-AE3A-992784F40626}">
          <x14:formula1>
            <xm:f>リスト!$G$2:$G$4</xm:f>
          </x14:formula1>
          <xm:sqref>G88:G94 G99:G105 I52 G33:G39 I63 G44:G50 I74 G55:G61 G66:G72 I96 G77:G83 I107 G110:G116</xm:sqref>
        </x14:dataValidation>
        <x14:dataValidation type="list" allowBlank="1" showInputMessage="1" showErrorMessage="1" xr:uid="{782DDBF9-2A8D-4C9A-8121-F8AD252DC799}">
          <x14:formula1>
            <xm:f>リスト!$C$2:$C$4</xm:f>
          </x14:formula1>
          <xm:sqref>B107 B96 B52 B63 B74 B85</xm:sqref>
        </x14:dataValidation>
        <x14:dataValidation type="list" allowBlank="1" showInputMessage="1" showErrorMessage="1" xr:uid="{3238C8C3-E4F0-4C05-8D58-02AFC315B78A}">
          <x14:formula1>
            <xm:f>リスト!$E$2:$E$22</xm:f>
          </x14:formula1>
          <xm:sqref>D107 D96 D52 D63 D74 D85</xm:sqref>
        </x14:dataValidation>
        <x14:dataValidation type="list" allowBlank="1" showInputMessage="1" showErrorMessage="1" xr:uid="{6CD51129-F1AF-48F8-8283-D906A4B31C41}">
          <x14:formula1>
            <xm:f>リスト!$D$2:$D$3</xm:f>
          </x14:formula1>
          <xm:sqref>C107 C96 C52 C63 C74 C85</xm:sqref>
        </x14:dataValidation>
        <x14:dataValidation type="list" allowBlank="1" showInputMessage="1" showErrorMessage="1" xr:uid="{BDDD6785-BA8A-480E-AAAE-D1273B1C80D7}">
          <x14:formula1>
            <xm:f>リスト!$H$2:$H$3</xm:f>
          </x14:formula1>
          <xm:sqref>A150:A154</xm:sqref>
        </x14:dataValidation>
      </x14:dataValidations>
    </ext>
  </extLst>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8A66B0-3016-403E-A209-CE09507611F6}">
  <sheetPr>
    <pageSetUpPr fitToPage="1"/>
  </sheetPr>
  <dimension ref="A1:W154"/>
  <sheetViews>
    <sheetView view="pageBreakPreview" topLeftCell="C3" zoomScale="80" zoomScaleNormal="100" zoomScaleSheetLayoutView="80" workbookViewId="0">
      <selection activeCell="P3" sqref="P3:P5 H11:H25 K11:K25 C26 F26:L27 O33:R39 L40:O40 O44:R50 L51:O51 O55:R61 L62:O62 O66:R72 L73:O73 O77:O83 R77:R83 L84:O84 O88:R94 L95:O95 O99:R105 L106:O106 O110:R116 L117:O117 C120:G128 P120 Q120:R126 P123:P125 P127:R128 K139 P144"/>
    </sheetView>
  </sheetViews>
  <sheetFormatPr defaultColWidth="9" defaultRowHeight="22.5" customHeight="1"/>
  <cols>
    <col min="1" max="15" width="14.6328125" style="48" customWidth="1"/>
    <col min="16" max="16" width="23.26953125" style="49" customWidth="1"/>
    <col min="17" max="17" width="23.453125" style="48" bestFit="1" customWidth="1"/>
    <col min="18" max="18" width="18.90625" style="48" bestFit="1" customWidth="1"/>
    <col min="19" max="19" width="11.08984375" style="48" bestFit="1" customWidth="1"/>
    <col min="20" max="20" width="27.26953125" style="48" customWidth="1"/>
    <col min="21" max="21" width="8.90625" style="48" customWidth="1"/>
    <col min="22" max="16384" width="9" style="48"/>
  </cols>
  <sheetData>
    <row r="1" spans="1:19" s="35" customFormat="1" ht="22.5" customHeight="1">
      <c r="A1" s="178" t="s">
        <v>285</v>
      </c>
      <c r="B1" s="178"/>
      <c r="C1" s="178"/>
      <c r="D1" s="178"/>
      <c r="E1" s="178"/>
      <c r="F1" s="178"/>
      <c r="G1" s="178"/>
      <c r="H1" s="178"/>
      <c r="I1" s="178"/>
      <c r="J1" s="178"/>
      <c r="K1" s="178"/>
      <c r="L1" s="178"/>
      <c r="M1" s="178"/>
      <c r="N1" s="178"/>
      <c r="O1" s="178"/>
      <c r="P1" s="34" t="s">
        <v>58</v>
      </c>
    </row>
    <row r="2" spans="1:19" s="36" customFormat="1" ht="13">
      <c r="A2" s="36" t="s">
        <v>89</v>
      </c>
      <c r="F2" s="37"/>
      <c r="P2" s="38"/>
    </row>
    <row r="3" spans="1:19" s="36" customFormat="1" ht="22.5" customHeight="1">
      <c r="A3" s="39" t="s">
        <v>31</v>
      </c>
      <c r="B3" s="166"/>
      <c r="C3" s="167"/>
      <c r="D3" s="167"/>
      <c r="E3" s="168"/>
      <c r="F3" s="40"/>
      <c r="G3" s="40"/>
      <c r="H3" s="40"/>
      <c r="I3" s="40"/>
      <c r="J3" s="40"/>
      <c r="K3" s="40"/>
      <c r="L3" s="40"/>
      <c r="M3" s="41"/>
      <c r="N3" s="40" t="s">
        <v>148</v>
      </c>
      <c r="O3" s="40"/>
      <c r="P3" s="18" t="str">
        <f>IF(COUNTIF(P33:R154,"NG"),"要修正！","クリア ! ")</f>
        <v xml:space="preserve">クリア ! </v>
      </c>
      <c r="Q3" s="36" t="s">
        <v>113</v>
      </c>
      <c r="S3" s="38"/>
    </row>
    <row r="4" spans="1:19" s="36" customFormat="1" ht="22.5" customHeight="1">
      <c r="A4" s="39" t="s">
        <v>30</v>
      </c>
      <c r="B4" s="166"/>
      <c r="C4" s="167"/>
      <c r="D4" s="167"/>
      <c r="E4" s="168"/>
      <c r="F4" s="40"/>
      <c r="G4" s="40"/>
      <c r="H4" s="40"/>
      <c r="I4" s="40"/>
      <c r="J4" s="40"/>
      <c r="K4" s="40"/>
      <c r="L4" s="40"/>
      <c r="M4" s="42"/>
      <c r="N4" s="40" t="s">
        <v>145</v>
      </c>
      <c r="O4" s="40"/>
      <c r="P4" s="169" t="str">
        <f>IF(P3="要修正！","※「クリア！」になるようNG箇所を修正してください。","")</f>
        <v/>
      </c>
    </row>
    <row r="5" spans="1:19" s="36" customFormat="1" ht="22.5" customHeight="1">
      <c r="A5" s="39" t="s">
        <v>32</v>
      </c>
      <c r="B5" s="171"/>
      <c r="C5" s="167"/>
      <c r="D5" s="167"/>
      <c r="E5" s="168"/>
      <c r="F5" s="40"/>
      <c r="G5" s="40"/>
      <c r="H5" s="40"/>
      <c r="I5" s="40"/>
      <c r="J5" s="40"/>
      <c r="K5" s="40"/>
      <c r="L5" s="40"/>
      <c r="M5" s="43"/>
      <c r="N5" s="40" t="s">
        <v>146</v>
      </c>
      <c r="O5" s="40"/>
      <c r="P5" s="170"/>
    </row>
    <row r="6" spans="1:19" s="36" customFormat="1" ht="22.5" customHeight="1">
      <c r="A6" s="39" t="s">
        <v>33</v>
      </c>
      <c r="B6" s="166"/>
      <c r="C6" s="167"/>
      <c r="D6" s="167"/>
      <c r="E6" s="168"/>
      <c r="F6" s="40"/>
      <c r="G6" s="40"/>
      <c r="H6" s="40"/>
      <c r="I6" s="40"/>
      <c r="J6" s="40"/>
      <c r="K6" s="40"/>
      <c r="L6" s="40"/>
      <c r="M6" s="44"/>
      <c r="N6" s="40" t="s">
        <v>147</v>
      </c>
      <c r="O6" s="40"/>
      <c r="P6" s="45"/>
      <c r="Q6" s="46"/>
    </row>
    <row r="7" spans="1:19" s="36" customFormat="1" ht="22.5" customHeight="1">
      <c r="E7" s="47"/>
      <c r="F7" s="47"/>
      <c r="G7" s="47"/>
      <c r="H7" s="47"/>
      <c r="I7" s="47"/>
      <c r="J7" s="47"/>
      <c r="K7" s="47"/>
      <c r="L7" s="47"/>
      <c r="M7" s="47"/>
      <c r="N7" s="47"/>
      <c r="O7" s="47"/>
      <c r="P7" s="45"/>
      <c r="Q7" s="46"/>
    </row>
    <row r="8" spans="1:19" ht="22.5" customHeight="1">
      <c r="A8" s="48" t="s">
        <v>144</v>
      </c>
    </row>
    <row r="9" spans="1:19" ht="22.5" customHeight="1">
      <c r="F9" s="139" t="s">
        <v>170</v>
      </c>
      <c r="G9" s="139"/>
      <c r="H9" s="139"/>
      <c r="I9" s="139"/>
      <c r="J9" s="139" t="s">
        <v>235</v>
      </c>
      <c r="K9" s="139"/>
      <c r="L9" s="139"/>
    </row>
    <row r="10" spans="1:19" s="17" customFormat="1" ht="22.5" customHeight="1">
      <c r="A10" s="50" t="s">
        <v>118</v>
      </c>
      <c r="B10" s="50" t="s">
        <v>139</v>
      </c>
      <c r="C10" s="50" t="s">
        <v>197</v>
      </c>
      <c r="D10" s="50" t="s">
        <v>119</v>
      </c>
      <c r="E10" s="50" t="s">
        <v>6</v>
      </c>
      <c r="F10" s="53" t="s">
        <v>275</v>
      </c>
      <c r="G10" s="53" t="s">
        <v>276</v>
      </c>
      <c r="H10" s="51" t="s">
        <v>277</v>
      </c>
      <c r="I10" s="96" t="s">
        <v>150</v>
      </c>
      <c r="J10" s="51" t="s">
        <v>278</v>
      </c>
      <c r="K10" s="52" t="s">
        <v>279</v>
      </c>
      <c r="L10" s="96" t="s">
        <v>149</v>
      </c>
      <c r="M10" s="136" t="s">
        <v>243</v>
      </c>
      <c r="N10" s="136"/>
      <c r="O10" s="142"/>
      <c r="P10" s="50" t="s">
        <v>250</v>
      </c>
      <c r="Q10" s="86" t="s">
        <v>119</v>
      </c>
      <c r="S10" s="48"/>
    </row>
    <row r="11" spans="1:19" s="17" customFormat="1" ht="22.5" customHeight="1">
      <c r="A11" s="50">
        <v>1</v>
      </c>
      <c r="B11" s="54"/>
      <c r="C11" s="55"/>
      <c r="D11" s="56"/>
      <c r="E11" s="30"/>
      <c r="F11" s="6"/>
      <c r="G11" s="6"/>
      <c r="H11" s="26">
        <f>G11-F11</f>
        <v>0</v>
      </c>
      <c r="I11" s="57"/>
      <c r="J11" s="58"/>
      <c r="K11" s="25">
        <f>J11-F11</f>
        <v>0</v>
      </c>
      <c r="L11" s="59"/>
      <c r="M11" s="172"/>
      <c r="N11" s="172"/>
      <c r="O11" s="173"/>
      <c r="P11" s="60" t="s">
        <v>252</v>
      </c>
      <c r="Q11" s="91" t="s">
        <v>156</v>
      </c>
      <c r="S11" s="48"/>
    </row>
    <row r="12" spans="1:19" s="17" customFormat="1" ht="22.5" customHeight="1">
      <c r="A12" s="50">
        <v>2</v>
      </c>
      <c r="B12" s="54"/>
      <c r="C12" s="55"/>
      <c r="D12" s="56"/>
      <c r="E12" s="30"/>
      <c r="F12" s="6"/>
      <c r="G12" s="6"/>
      <c r="H12" s="26">
        <f t="shared" ref="H12:H25" si="0">G12-F12</f>
        <v>0</v>
      </c>
      <c r="I12" s="57"/>
      <c r="J12" s="58"/>
      <c r="K12" s="25">
        <f t="shared" ref="K12:K25" si="1">J12-F12</f>
        <v>0</v>
      </c>
      <c r="L12" s="59"/>
      <c r="M12" s="172"/>
      <c r="N12" s="172"/>
      <c r="O12" s="173"/>
      <c r="P12" s="60" t="s">
        <v>251</v>
      </c>
      <c r="Q12" s="91" t="s">
        <v>158</v>
      </c>
      <c r="S12" s="48"/>
    </row>
    <row r="13" spans="1:19" s="17" customFormat="1" ht="22.5" customHeight="1">
      <c r="A13" s="50">
        <v>3</v>
      </c>
      <c r="B13" s="54"/>
      <c r="C13" s="55"/>
      <c r="D13" s="56"/>
      <c r="E13" s="30"/>
      <c r="F13" s="6"/>
      <c r="G13" s="6"/>
      <c r="H13" s="26">
        <f t="shared" si="0"/>
        <v>0</v>
      </c>
      <c r="I13" s="57"/>
      <c r="J13" s="58"/>
      <c r="K13" s="25">
        <f t="shared" si="1"/>
        <v>0</v>
      </c>
      <c r="L13" s="59"/>
      <c r="M13" s="172"/>
      <c r="N13" s="172"/>
      <c r="O13" s="173"/>
      <c r="P13" s="60" t="s">
        <v>253</v>
      </c>
      <c r="Q13" s="91" t="s">
        <v>157</v>
      </c>
      <c r="S13" s="48"/>
    </row>
    <row r="14" spans="1:19" s="17" customFormat="1" ht="22.5" customHeight="1">
      <c r="A14" s="50">
        <v>4</v>
      </c>
      <c r="B14" s="54"/>
      <c r="C14" s="55"/>
      <c r="D14" s="56"/>
      <c r="E14" s="30"/>
      <c r="F14" s="6"/>
      <c r="G14" s="6"/>
      <c r="H14" s="26">
        <f t="shared" si="0"/>
        <v>0</v>
      </c>
      <c r="I14" s="57"/>
      <c r="J14" s="58"/>
      <c r="K14" s="25">
        <f t="shared" si="1"/>
        <v>0</v>
      </c>
      <c r="L14" s="59"/>
      <c r="M14" s="172"/>
      <c r="N14" s="172"/>
      <c r="O14" s="173"/>
      <c r="P14" s="60" t="s">
        <v>254</v>
      </c>
      <c r="S14" s="48"/>
    </row>
    <row r="15" spans="1:19" s="17" customFormat="1" ht="22.5" customHeight="1">
      <c r="A15" s="50">
        <v>5</v>
      </c>
      <c r="B15" s="54"/>
      <c r="C15" s="55"/>
      <c r="D15" s="56"/>
      <c r="E15" s="30"/>
      <c r="F15" s="6"/>
      <c r="G15" s="6"/>
      <c r="H15" s="26">
        <f t="shared" si="0"/>
        <v>0</v>
      </c>
      <c r="I15" s="57"/>
      <c r="J15" s="58"/>
      <c r="K15" s="25">
        <f t="shared" si="1"/>
        <v>0</v>
      </c>
      <c r="L15" s="59"/>
      <c r="M15" s="172"/>
      <c r="N15" s="172"/>
      <c r="O15" s="173"/>
      <c r="P15" s="60" t="s">
        <v>255</v>
      </c>
      <c r="Q15" s="61"/>
      <c r="S15" s="48"/>
    </row>
    <row r="16" spans="1:19" s="17" customFormat="1" ht="22.5" customHeight="1">
      <c r="A16" s="50">
        <v>6</v>
      </c>
      <c r="B16" s="54"/>
      <c r="C16" s="55"/>
      <c r="D16" s="56"/>
      <c r="E16" s="30"/>
      <c r="F16" s="6"/>
      <c r="G16" s="62"/>
      <c r="H16" s="26">
        <f t="shared" si="0"/>
        <v>0</v>
      </c>
      <c r="I16" s="57"/>
      <c r="J16" s="58"/>
      <c r="K16" s="25">
        <f t="shared" si="1"/>
        <v>0</v>
      </c>
      <c r="L16" s="59"/>
      <c r="M16" s="172"/>
      <c r="N16" s="172"/>
      <c r="O16" s="173"/>
      <c r="P16" s="60" t="s">
        <v>256</v>
      </c>
      <c r="Q16" s="61"/>
      <c r="S16" s="48"/>
    </row>
    <row r="17" spans="1:22" s="17" customFormat="1" ht="22.5" customHeight="1">
      <c r="A17" s="50">
        <v>7</v>
      </c>
      <c r="B17" s="54"/>
      <c r="C17" s="55"/>
      <c r="D17" s="56"/>
      <c r="E17" s="30"/>
      <c r="F17" s="6"/>
      <c r="G17" s="6"/>
      <c r="H17" s="26">
        <f t="shared" si="0"/>
        <v>0</v>
      </c>
      <c r="I17" s="57"/>
      <c r="J17" s="58"/>
      <c r="K17" s="25">
        <f t="shared" si="1"/>
        <v>0</v>
      </c>
      <c r="L17" s="59"/>
      <c r="M17" s="172"/>
      <c r="N17" s="172"/>
      <c r="O17" s="173"/>
      <c r="P17" s="60" t="s">
        <v>257</v>
      </c>
      <c r="Q17" s="61"/>
      <c r="S17" s="48"/>
    </row>
    <row r="18" spans="1:22" s="17" customFormat="1" ht="22.5" customHeight="1">
      <c r="A18" s="50">
        <v>8</v>
      </c>
      <c r="B18" s="54"/>
      <c r="C18" s="55"/>
      <c r="D18" s="56"/>
      <c r="E18" s="30"/>
      <c r="F18" s="6"/>
      <c r="G18" s="6"/>
      <c r="H18" s="26">
        <f t="shared" si="0"/>
        <v>0</v>
      </c>
      <c r="I18" s="57"/>
      <c r="J18" s="58"/>
      <c r="K18" s="25">
        <f t="shared" si="1"/>
        <v>0</v>
      </c>
      <c r="L18" s="59"/>
      <c r="M18" s="172"/>
      <c r="N18" s="172"/>
      <c r="O18" s="173"/>
      <c r="P18" s="60" t="s">
        <v>258</v>
      </c>
      <c r="Q18" s="61"/>
      <c r="S18" s="48"/>
    </row>
    <row r="19" spans="1:22" ht="22.5" customHeight="1">
      <c r="A19" s="50">
        <v>9</v>
      </c>
      <c r="B19" s="54"/>
      <c r="C19" s="24"/>
      <c r="D19" s="56"/>
      <c r="E19" s="2"/>
      <c r="F19" s="31"/>
      <c r="G19" s="31"/>
      <c r="H19" s="26">
        <f t="shared" si="0"/>
        <v>0</v>
      </c>
      <c r="I19" s="19"/>
      <c r="J19" s="28"/>
      <c r="K19" s="25">
        <f t="shared" si="1"/>
        <v>0</v>
      </c>
      <c r="L19" s="23"/>
      <c r="M19" s="172"/>
      <c r="N19" s="172"/>
      <c r="O19" s="172"/>
      <c r="P19" s="17"/>
      <c r="Q19" s="61"/>
    </row>
    <row r="20" spans="1:22" ht="22.5" customHeight="1">
      <c r="A20" s="50">
        <v>10</v>
      </c>
      <c r="B20" s="54"/>
      <c r="C20" s="24"/>
      <c r="D20" s="56"/>
      <c r="E20" s="2"/>
      <c r="F20" s="31"/>
      <c r="G20" s="31"/>
      <c r="H20" s="26">
        <f t="shared" si="0"/>
        <v>0</v>
      </c>
      <c r="I20" s="19"/>
      <c r="J20" s="28"/>
      <c r="K20" s="25">
        <f t="shared" si="1"/>
        <v>0</v>
      </c>
      <c r="L20" s="23"/>
      <c r="M20" s="172"/>
      <c r="N20" s="172"/>
      <c r="O20" s="172"/>
      <c r="P20" s="17"/>
      <c r="Q20" s="61"/>
    </row>
    <row r="21" spans="1:22" ht="22.5" customHeight="1">
      <c r="A21" s="50">
        <v>11</v>
      </c>
      <c r="B21" s="54"/>
      <c r="C21" s="24"/>
      <c r="D21" s="56"/>
      <c r="E21" s="2"/>
      <c r="F21" s="31"/>
      <c r="G21" s="31"/>
      <c r="H21" s="26">
        <f t="shared" si="0"/>
        <v>0</v>
      </c>
      <c r="I21" s="19"/>
      <c r="J21" s="28"/>
      <c r="K21" s="25">
        <f t="shared" si="1"/>
        <v>0</v>
      </c>
      <c r="L21" s="23"/>
      <c r="M21" s="172"/>
      <c r="N21" s="172"/>
      <c r="O21" s="172"/>
      <c r="P21" s="17"/>
      <c r="Q21" s="61"/>
    </row>
    <row r="22" spans="1:22" ht="22.5" customHeight="1">
      <c r="A22" s="50">
        <v>12</v>
      </c>
      <c r="B22" s="54"/>
      <c r="C22" s="24"/>
      <c r="D22" s="56"/>
      <c r="E22" s="2"/>
      <c r="F22" s="31"/>
      <c r="G22" s="31"/>
      <c r="H22" s="26">
        <f t="shared" si="0"/>
        <v>0</v>
      </c>
      <c r="I22" s="19"/>
      <c r="J22" s="28"/>
      <c r="K22" s="25">
        <f t="shared" si="1"/>
        <v>0</v>
      </c>
      <c r="L22" s="23"/>
      <c r="M22" s="172"/>
      <c r="N22" s="172"/>
      <c r="O22" s="172"/>
      <c r="P22" s="17"/>
      <c r="Q22" s="61"/>
    </row>
    <row r="23" spans="1:22" ht="22.5" customHeight="1">
      <c r="A23" s="50">
        <v>13</v>
      </c>
      <c r="B23" s="54"/>
      <c r="C23" s="24"/>
      <c r="D23" s="56"/>
      <c r="E23" s="2"/>
      <c r="F23" s="31"/>
      <c r="G23" s="31"/>
      <c r="H23" s="26">
        <f t="shared" si="0"/>
        <v>0</v>
      </c>
      <c r="I23" s="19"/>
      <c r="J23" s="28"/>
      <c r="K23" s="25">
        <f t="shared" si="1"/>
        <v>0</v>
      </c>
      <c r="L23" s="23"/>
      <c r="M23" s="172"/>
      <c r="N23" s="172"/>
      <c r="O23" s="172"/>
      <c r="P23" s="17"/>
      <c r="Q23" s="61"/>
    </row>
    <row r="24" spans="1:22" ht="22.5" customHeight="1">
      <c r="A24" s="50">
        <v>14</v>
      </c>
      <c r="B24" s="54"/>
      <c r="C24" s="24"/>
      <c r="D24" s="56"/>
      <c r="E24" s="2"/>
      <c r="F24" s="31"/>
      <c r="G24" s="31"/>
      <c r="H24" s="26">
        <f t="shared" si="0"/>
        <v>0</v>
      </c>
      <c r="I24" s="19"/>
      <c r="J24" s="28"/>
      <c r="K24" s="25">
        <f t="shared" si="1"/>
        <v>0</v>
      </c>
      <c r="L24" s="23"/>
      <c r="M24" s="172"/>
      <c r="N24" s="172"/>
      <c r="O24" s="172"/>
      <c r="P24" s="17"/>
      <c r="Q24" s="61"/>
    </row>
    <row r="25" spans="1:22" ht="22.5" customHeight="1">
      <c r="A25" s="50">
        <v>15</v>
      </c>
      <c r="B25" s="54"/>
      <c r="C25" s="24"/>
      <c r="D25" s="56"/>
      <c r="E25" s="2"/>
      <c r="F25" s="31"/>
      <c r="G25" s="31"/>
      <c r="H25" s="26">
        <f t="shared" si="0"/>
        <v>0</v>
      </c>
      <c r="I25" s="19"/>
      <c r="J25" s="28"/>
      <c r="K25" s="25">
        <f t="shared" si="1"/>
        <v>0</v>
      </c>
      <c r="L25" s="23"/>
      <c r="M25" s="172"/>
      <c r="N25" s="172"/>
      <c r="O25" s="172"/>
      <c r="P25" s="17"/>
      <c r="Q25" s="61"/>
    </row>
    <row r="26" spans="1:22" ht="22.5" customHeight="1">
      <c r="A26" s="50" t="s">
        <v>0</v>
      </c>
      <c r="B26" s="63"/>
      <c r="C26" s="25">
        <f>SUM(C11:C25)</f>
        <v>0</v>
      </c>
      <c r="D26" s="64"/>
      <c r="E26" s="50" t="s">
        <v>233</v>
      </c>
      <c r="F26" s="27">
        <f>SUMIF(D11:D25,"野菜",F11:F25)+SUMIF(D11:D25,"果樹",F11:F25)</f>
        <v>0</v>
      </c>
      <c r="G26" s="27">
        <f>SUMIF(D11:D25,"野菜",G11:G25)+SUMIF(D11:D25,"果樹",G11:G25)</f>
        <v>0</v>
      </c>
      <c r="H26" s="27">
        <f>SUMIF(D11:D25,"野菜",H11:H25)+SUMIF(D11:D25,"果樹",H11:H25)</f>
        <v>0</v>
      </c>
      <c r="I26" s="101" t="str">
        <f>IFERROR(ROUND((H26/F26)*100,1),"")</f>
        <v/>
      </c>
      <c r="J26" s="25">
        <f>SUMIF(D11:D25,"野菜",J11:J25)+SUMIF(D11:D25,"果樹",J11:J25)</f>
        <v>0</v>
      </c>
      <c r="K26" s="25">
        <f>SUMIF(D11:D25,"野菜",K11:K25)+SUMIF(D11:D25,"果樹",K11:K25)</f>
        <v>0</v>
      </c>
      <c r="L26" s="99" t="str">
        <f>IFERROR(ROUND((K26/F26)*100,1),"")</f>
        <v/>
      </c>
      <c r="N26" s="179"/>
      <c r="O26" s="179"/>
      <c r="P26" s="48"/>
    </row>
    <row r="27" spans="1:22" ht="22.5" customHeight="1">
      <c r="A27" s="17"/>
      <c r="B27" s="17"/>
      <c r="C27" s="17" t="s">
        <v>236</v>
      </c>
      <c r="D27" s="56"/>
      <c r="E27" s="50" t="s">
        <v>157</v>
      </c>
      <c r="F27" s="27">
        <f>SUMIF(D10:D24,"花き",F10:F24)</f>
        <v>0</v>
      </c>
      <c r="G27" s="27">
        <f>SUMIF(D10:D24,"花き",G10:G24)</f>
        <v>0</v>
      </c>
      <c r="H27" s="27">
        <f>SUMIF(D10:D24,"花き",H10:H24)</f>
        <v>0</v>
      </c>
      <c r="I27" s="101" t="str">
        <f>IFERROR(ROUND((H27/F27)*100,1),"")</f>
        <v/>
      </c>
      <c r="J27" s="25">
        <f>SUMIF(D10:D25,"花き",J10:J25)</f>
        <v>0</v>
      </c>
      <c r="K27" s="25">
        <f>SUMIF(D10:D24,"花き",K10:K24)</f>
        <v>0</v>
      </c>
      <c r="L27" s="99" t="str">
        <f>IFERROR(ROUND((K27/F27)*100,1),"")</f>
        <v/>
      </c>
      <c r="N27" s="17"/>
      <c r="O27" s="17"/>
      <c r="P27" s="48"/>
    </row>
    <row r="28" spans="1:22" ht="22.5" customHeight="1">
      <c r="A28" s="17"/>
      <c r="B28" s="17"/>
      <c r="C28" s="17"/>
      <c r="D28" s="65"/>
      <c r="E28" s="65"/>
      <c r="F28" s="65"/>
      <c r="G28" s="65"/>
      <c r="H28" s="65"/>
      <c r="I28" s="65"/>
      <c r="J28" s="65"/>
      <c r="K28" s="65"/>
      <c r="L28" s="65"/>
      <c r="M28" s="17"/>
      <c r="N28" s="17"/>
      <c r="O28" s="17"/>
      <c r="P28" s="48"/>
    </row>
    <row r="29" spans="1:22" ht="22.5" customHeight="1">
      <c r="A29" s="94" t="s">
        <v>124</v>
      </c>
      <c r="P29" s="48"/>
    </row>
    <row r="30" spans="1:22" ht="22.5" customHeight="1">
      <c r="A30" s="66" t="s">
        <v>125</v>
      </c>
      <c r="C30" s="67"/>
      <c r="P30" s="48"/>
    </row>
    <row r="31" spans="1:22" s="61" customFormat="1" ht="22.5" customHeight="1">
      <c r="A31" s="162" t="s">
        <v>217</v>
      </c>
      <c r="B31" s="160" t="s">
        <v>67</v>
      </c>
      <c r="C31" s="150" t="s">
        <v>286</v>
      </c>
      <c r="D31" s="150"/>
      <c r="E31" s="150"/>
      <c r="F31" s="150"/>
      <c r="G31" s="160" t="s">
        <v>38</v>
      </c>
      <c r="H31" s="144" t="s">
        <v>47</v>
      </c>
      <c r="I31" s="145"/>
      <c r="J31" s="145"/>
      <c r="K31" s="146"/>
      <c r="L31" s="144" t="s">
        <v>216</v>
      </c>
      <c r="M31" s="145"/>
      <c r="N31" s="145"/>
      <c r="O31" s="146"/>
      <c r="P31" s="48" t="s">
        <v>96</v>
      </c>
      <c r="Q31" s="48" t="s">
        <v>96</v>
      </c>
      <c r="S31" s="48"/>
    </row>
    <row r="32" spans="1:22" s="70" customFormat="1" ht="22.5" customHeight="1">
      <c r="A32" s="161"/>
      <c r="B32" s="161"/>
      <c r="C32" s="68" t="s">
        <v>215</v>
      </c>
      <c r="D32" s="150" t="s">
        <v>120</v>
      </c>
      <c r="E32" s="150"/>
      <c r="F32" s="68" t="s">
        <v>15</v>
      </c>
      <c r="G32" s="161"/>
      <c r="H32" s="69" t="s">
        <v>29</v>
      </c>
      <c r="I32" s="69" t="s">
        <v>28</v>
      </c>
      <c r="J32" s="68" t="s">
        <v>18</v>
      </c>
      <c r="K32" s="68" t="s">
        <v>19</v>
      </c>
      <c r="L32" s="53" t="s">
        <v>109</v>
      </c>
      <c r="M32" s="53" t="s">
        <v>110</v>
      </c>
      <c r="N32" s="53" t="s">
        <v>111</v>
      </c>
      <c r="O32" s="53" t="s">
        <v>112</v>
      </c>
      <c r="P32" s="70" t="s">
        <v>104</v>
      </c>
      <c r="Q32" s="70" t="s">
        <v>116</v>
      </c>
      <c r="R32" s="70" t="s">
        <v>115</v>
      </c>
      <c r="S32" s="48"/>
      <c r="T32" s="71" t="s">
        <v>67</v>
      </c>
      <c r="U32" s="98" t="s">
        <v>153</v>
      </c>
      <c r="V32" s="61"/>
    </row>
    <row r="33" spans="1:22" ht="22.5" customHeight="1">
      <c r="A33" s="6"/>
      <c r="B33" s="9"/>
      <c r="C33" s="72"/>
      <c r="D33" s="152"/>
      <c r="E33" s="152"/>
      <c r="F33" s="15"/>
      <c r="G33" s="7"/>
      <c r="H33" s="6"/>
      <c r="I33" s="21"/>
      <c r="J33" s="7" t="s">
        <v>1</v>
      </c>
      <c r="K33" s="8" t="s">
        <v>1</v>
      </c>
      <c r="L33" s="1"/>
      <c r="M33" s="1"/>
      <c r="N33" s="1"/>
      <c r="O33" s="20">
        <f>L33-(M33+N33)</f>
        <v>0</v>
      </c>
      <c r="P33" s="29" t="str">
        <f>IF(OR(G33="新規",G33="追加",G33=""),"OK",(IF(AND(H33="",I33=""),"NG","OK")))</f>
        <v>OK</v>
      </c>
      <c r="Q33" s="10" t="str">
        <f>IF(OR(G33="新規",G33="追加",G33=""),"OK",(IF(OR(AND(J33="",K33=""),AND(J33="",K33="□"),AND(J33="□",K33=""),AND(J33="□",K33="□")),"NG","OK")))</f>
        <v>OK</v>
      </c>
      <c r="R33" s="10" t="str">
        <f>IF(OR(AND(C33&lt;&gt;"",D33&lt;&gt;"",F33&lt;&gt;"",G33&lt;&gt;""),(C33="")),"OK","NG")</f>
        <v>OK</v>
      </c>
      <c r="T33" s="71" t="s">
        <v>65</v>
      </c>
      <c r="U33" s="74" t="s">
        <v>154</v>
      </c>
      <c r="V33" s="61"/>
    </row>
    <row r="34" spans="1:22" ht="22.5" customHeight="1">
      <c r="A34" s="6"/>
      <c r="B34" s="9"/>
      <c r="C34" s="72"/>
      <c r="D34" s="152"/>
      <c r="E34" s="152"/>
      <c r="F34" s="15"/>
      <c r="G34" s="7"/>
      <c r="H34" s="6"/>
      <c r="I34" s="21"/>
      <c r="J34" s="7" t="s">
        <v>1</v>
      </c>
      <c r="K34" s="8" t="s">
        <v>1</v>
      </c>
      <c r="L34" s="1"/>
      <c r="M34" s="1"/>
      <c r="N34" s="1"/>
      <c r="O34" s="20">
        <f t="shared" ref="O34:O39" si="2">L34-(M34+N34)</f>
        <v>0</v>
      </c>
      <c r="P34" s="29" t="str">
        <f t="shared" ref="P34:P39" si="3">IF(OR(G34="新規",G34="追加",G34=""),"OK",(IF(AND(H34="",I34=""),"NG","OK")))</f>
        <v>OK</v>
      </c>
      <c r="Q34" s="10" t="str">
        <f t="shared" ref="Q34:Q39" si="4">IF(OR(G34="新規",G34="追加",G34=""),"OK",(IF(OR(AND(J34="",K34=""),AND(J34="",K34="□"),AND(J34="□",K34=""),AND(J34="□",K34="□")),"NG","OK")))</f>
        <v>OK</v>
      </c>
      <c r="R34" s="10" t="str">
        <f t="shared" ref="R34:R39" si="5">IF(OR(AND(C34&lt;&gt;"",D34&lt;&gt;"",F34&lt;&gt;"",G34&lt;&gt;""),(C34="")),"OK","NG")</f>
        <v>OK</v>
      </c>
      <c r="T34" s="97" t="s">
        <v>66</v>
      </c>
      <c r="U34" s="75" t="s">
        <v>155</v>
      </c>
      <c r="V34" s="61"/>
    </row>
    <row r="35" spans="1:22" ht="22.5" customHeight="1">
      <c r="A35" s="6"/>
      <c r="B35" s="9"/>
      <c r="C35" s="72"/>
      <c r="D35" s="152"/>
      <c r="E35" s="152"/>
      <c r="F35" s="15"/>
      <c r="G35" s="7"/>
      <c r="H35" s="6"/>
      <c r="I35" s="21"/>
      <c r="J35" s="7" t="s">
        <v>1</v>
      </c>
      <c r="K35" s="8" t="s">
        <v>1</v>
      </c>
      <c r="L35" s="1"/>
      <c r="M35" s="1"/>
      <c r="N35" s="1"/>
      <c r="O35" s="20">
        <f t="shared" si="2"/>
        <v>0</v>
      </c>
      <c r="P35" s="29" t="str">
        <f t="shared" si="3"/>
        <v>OK</v>
      </c>
      <c r="Q35" s="10" t="str">
        <f t="shared" si="4"/>
        <v>OK</v>
      </c>
      <c r="R35" s="10" t="str">
        <f t="shared" si="5"/>
        <v>OK</v>
      </c>
      <c r="T35" s="94"/>
      <c r="U35" s="75" t="s">
        <v>214</v>
      </c>
      <c r="V35" s="61"/>
    </row>
    <row r="36" spans="1:22" ht="22.5" customHeight="1">
      <c r="A36" s="6"/>
      <c r="B36" s="9"/>
      <c r="C36" s="72"/>
      <c r="D36" s="152"/>
      <c r="E36" s="152"/>
      <c r="F36" s="15"/>
      <c r="G36" s="7"/>
      <c r="H36" s="6"/>
      <c r="I36" s="21"/>
      <c r="J36" s="7" t="s">
        <v>1</v>
      </c>
      <c r="K36" s="8" t="s">
        <v>1</v>
      </c>
      <c r="L36" s="1"/>
      <c r="M36" s="1"/>
      <c r="N36" s="1"/>
      <c r="O36" s="20">
        <f t="shared" si="2"/>
        <v>0</v>
      </c>
      <c r="P36" s="29" t="str">
        <f t="shared" si="3"/>
        <v>OK</v>
      </c>
      <c r="Q36" s="10" t="str">
        <f t="shared" si="4"/>
        <v>OK</v>
      </c>
      <c r="R36" s="10" t="str">
        <f t="shared" si="5"/>
        <v>OK</v>
      </c>
      <c r="T36" s="94"/>
      <c r="U36" s="92" t="s">
        <v>13</v>
      </c>
      <c r="V36" s="61"/>
    </row>
    <row r="37" spans="1:22" ht="22.5" customHeight="1">
      <c r="A37" s="6"/>
      <c r="B37" s="9"/>
      <c r="C37" s="72"/>
      <c r="D37" s="152"/>
      <c r="E37" s="152"/>
      <c r="F37" s="16"/>
      <c r="G37" s="7"/>
      <c r="H37" s="6"/>
      <c r="I37" s="21"/>
      <c r="J37" s="7" t="s">
        <v>1</v>
      </c>
      <c r="K37" s="8" t="s">
        <v>1</v>
      </c>
      <c r="L37" s="1"/>
      <c r="M37" s="1"/>
      <c r="N37" s="1"/>
      <c r="O37" s="20">
        <f t="shared" si="2"/>
        <v>0</v>
      </c>
      <c r="P37" s="29" t="str">
        <f t="shared" si="3"/>
        <v>OK</v>
      </c>
      <c r="Q37" s="10" t="str">
        <f t="shared" si="4"/>
        <v>OK</v>
      </c>
      <c r="R37" s="10" t="str">
        <f t="shared" si="5"/>
        <v>OK</v>
      </c>
    </row>
    <row r="38" spans="1:22" ht="22.5" customHeight="1">
      <c r="A38" s="6"/>
      <c r="B38" s="9"/>
      <c r="C38" s="72"/>
      <c r="D38" s="152"/>
      <c r="E38" s="152"/>
      <c r="F38" s="15"/>
      <c r="G38" s="7"/>
      <c r="H38" s="6"/>
      <c r="I38" s="21"/>
      <c r="J38" s="7" t="s">
        <v>1</v>
      </c>
      <c r="K38" s="8" t="s">
        <v>1</v>
      </c>
      <c r="L38" s="1"/>
      <c r="M38" s="1"/>
      <c r="N38" s="1"/>
      <c r="O38" s="20">
        <f t="shared" si="2"/>
        <v>0</v>
      </c>
      <c r="P38" s="29" t="str">
        <f t="shared" si="3"/>
        <v>OK</v>
      </c>
      <c r="Q38" s="10" t="str">
        <f t="shared" si="4"/>
        <v>OK</v>
      </c>
      <c r="R38" s="10" t="str">
        <f t="shared" si="5"/>
        <v>OK</v>
      </c>
    </row>
    <row r="39" spans="1:22" ht="22.5" customHeight="1">
      <c r="A39" s="6"/>
      <c r="B39" s="9"/>
      <c r="C39" s="72"/>
      <c r="D39" s="152"/>
      <c r="E39" s="152"/>
      <c r="F39" s="15"/>
      <c r="G39" s="7"/>
      <c r="H39" s="6"/>
      <c r="I39" s="21"/>
      <c r="J39" s="7" t="s">
        <v>1</v>
      </c>
      <c r="K39" s="8" t="s">
        <v>1</v>
      </c>
      <c r="L39" s="1"/>
      <c r="M39" s="1"/>
      <c r="N39" s="1"/>
      <c r="O39" s="20">
        <f t="shared" si="2"/>
        <v>0</v>
      </c>
      <c r="P39" s="29" t="str">
        <f t="shared" si="3"/>
        <v>OK</v>
      </c>
      <c r="Q39" s="10" t="str">
        <f t="shared" si="4"/>
        <v>OK</v>
      </c>
      <c r="R39" s="10" t="str">
        <f t="shared" si="5"/>
        <v>OK</v>
      </c>
    </row>
    <row r="40" spans="1:22" ht="22.5" customHeight="1">
      <c r="A40" s="12"/>
      <c r="B40" s="13"/>
      <c r="C40" s="14"/>
      <c r="D40" s="13"/>
      <c r="E40" s="14"/>
      <c r="F40" s="14"/>
      <c r="G40" s="13"/>
      <c r="H40" s="13"/>
      <c r="I40" s="12"/>
      <c r="J40" s="12"/>
      <c r="K40" s="68" t="s">
        <v>137</v>
      </c>
      <c r="L40" s="27">
        <f>SUM(L33:L39)</f>
        <v>0</v>
      </c>
      <c r="M40" s="27">
        <f t="shared" ref="M40:N40" si="6">SUM(M33:M39)</f>
        <v>0</v>
      </c>
      <c r="N40" s="27">
        <f t="shared" si="6"/>
        <v>0</v>
      </c>
      <c r="O40" s="27">
        <f>L40-(M40+N40)</f>
        <v>0</v>
      </c>
      <c r="P40" s="76"/>
      <c r="Q40" s="77"/>
      <c r="R40" s="77"/>
    </row>
    <row r="41" spans="1:22" ht="22.5" customHeight="1">
      <c r="A41" s="48" t="s">
        <v>126</v>
      </c>
      <c r="B41" s="13"/>
      <c r="C41" s="14"/>
      <c r="D41" s="13"/>
      <c r="E41" s="14"/>
      <c r="F41" s="14"/>
      <c r="G41" s="13"/>
      <c r="H41" s="13"/>
      <c r="I41" s="12"/>
      <c r="J41" s="12"/>
      <c r="K41" s="12"/>
      <c r="L41" s="12"/>
      <c r="M41" s="12"/>
      <c r="N41" s="12"/>
      <c r="O41" s="12"/>
      <c r="P41" s="76"/>
      <c r="Q41" s="77"/>
      <c r="R41" s="77"/>
    </row>
    <row r="42" spans="1:22" ht="22.5" customHeight="1">
      <c r="A42" s="162" t="s">
        <v>217</v>
      </c>
      <c r="B42" s="160" t="s">
        <v>67</v>
      </c>
      <c r="C42" s="150" t="s">
        <v>286</v>
      </c>
      <c r="D42" s="150"/>
      <c r="E42" s="150"/>
      <c r="F42" s="150"/>
      <c r="G42" s="160" t="s">
        <v>38</v>
      </c>
      <c r="H42" s="144" t="s">
        <v>47</v>
      </c>
      <c r="I42" s="145"/>
      <c r="J42" s="145"/>
      <c r="K42" s="146"/>
      <c r="L42" s="144" t="s">
        <v>216</v>
      </c>
      <c r="M42" s="145"/>
      <c r="N42" s="145"/>
      <c r="O42" s="146"/>
      <c r="P42" s="48" t="s">
        <v>96</v>
      </c>
      <c r="Q42" s="48" t="s">
        <v>96</v>
      </c>
      <c r="R42" s="61"/>
    </row>
    <row r="43" spans="1:22" ht="22.5" customHeight="1">
      <c r="A43" s="161"/>
      <c r="B43" s="161"/>
      <c r="C43" s="68" t="s">
        <v>215</v>
      </c>
      <c r="D43" s="150" t="s">
        <v>120</v>
      </c>
      <c r="E43" s="150"/>
      <c r="F43" s="68" t="s">
        <v>15</v>
      </c>
      <c r="G43" s="161"/>
      <c r="H43" s="69" t="s">
        <v>29</v>
      </c>
      <c r="I43" s="69" t="s">
        <v>28</v>
      </c>
      <c r="J43" s="68" t="s">
        <v>18</v>
      </c>
      <c r="K43" s="68" t="s">
        <v>19</v>
      </c>
      <c r="L43" s="53" t="s">
        <v>109</v>
      </c>
      <c r="M43" s="53" t="s">
        <v>110</v>
      </c>
      <c r="N43" s="53" t="s">
        <v>111</v>
      </c>
      <c r="O43" s="53" t="s">
        <v>112</v>
      </c>
      <c r="P43" s="70" t="s">
        <v>104</v>
      </c>
      <c r="Q43" s="70" t="s">
        <v>116</v>
      </c>
      <c r="R43" s="70" t="s">
        <v>115</v>
      </c>
      <c r="T43" s="98" t="s">
        <v>153</v>
      </c>
    </row>
    <row r="44" spans="1:22" ht="22.5" customHeight="1">
      <c r="A44" s="6"/>
      <c r="B44" s="9"/>
      <c r="C44" s="72"/>
      <c r="D44" s="152"/>
      <c r="E44" s="152"/>
      <c r="F44" s="15"/>
      <c r="G44" s="7"/>
      <c r="H44" s="6"/>
      <c r="I44" s="21"/>
      <c r="J44" s="7" t="s">
        <v>1</v>
      </c>
      <c r="K44" s="8" t="s">
        <v>1</v>
      </c>
      <c r="L44" s="1"/>
      <c r="M44" s="1"/>
      <c r="N44" s="1"/>
      <c r="O44" s="20">
        <f>L44-(M44+N44)</f>
        <v>0</v>
      </c>
      <c r="P44" s="29" t="str">
        <f t="shared" ref="P44:P50" si="7">IF(OR(G44="新規",G44="追加",G44=""),"OK",(IF(AND(H44="",I44=""),"NG","OK")))</f>
        <v>OK</v>
      </c>
      <c r="Q44" s="10" t="str">
        <f t="shared" ref="Q44:Q50" si="8">IF(OR(G44="新規",G44="追加",G44=""),"OK",(IF(OR(AND(J44="",K44=""),AND(J44="",K44="□"),AND(J44="□",K44=""),AND(J44="□",K44="□")),"NG","OK")))</f>
        <v>OK</v>
      </c>
      <c r="R44" s="10" t="str">
        <f t="shared" ref="R44:R50" si="9">IF(OR(AND(C44&lt;&gt;"",D44&lt;&gt;"",F44&lt;&gt;"",G44&lt;&gt;""),(C44="")),"OK","NG")</f>
        <v>OK</v>
      </c>
      <c r="T44" s="78" t="s">
        <v>7</v>
      </c>
    </row>
    <row r="45" spans="1:22" ht="22.5" customHeight="1">
      <c r="A45" s="6"/>
      <c r="B45" s="9"/>
      <c r="C45" s="72"/>
      <c r="D45" s="152"/>
      <c r="E45" s="152"/>
      <c r="F45" s="15"/>
      <c r="G45" s="7"/>
      <c r="H45" s="6"/>
      <c r="I45" s="21"/>
      <c r="J45" s="7" t="s">
        <v>1</v>
      </c>
      <c r="K45" s="8" t="s">
        <v>1</v>
      </c>
      <c r="L45" s="1"/>
      <c r="M45" s="1"/>
      <c r="N45" s="1"/>
      <c r="O45" s="20">
        <f t="shared" ref="O45:O50" si="10">L45-(M45+N45)</f>
        <v>0</v>
      </c>
      <c r="P45" s="29" t="str">
        <f t="shared" si="7"/>
        <v>OK</v>
      </c>
      <c r="Q45" s="10" t="str">
        <f t="shared" si="8"/>
        <v>OK</v>
      </c>
      <c r="R45" s="10" t="str">
        <f t="shared" si="9"/>
        <v>OK</v>
      </c>
      <c r="T45" s="79" t="s">
        <v>214</v>
      </c>
    </row>
    <row r="46" spans="1:22" ht="22.5" customHeight="1">
      <c r="A46" s="6"/>
      <c r="B46" s="9"/>
      <c r="C46" s="72"/>
      <c r="D46" s="152"/>
      <c r="E46" s="152"/>
      <c r="F46" s="15"/>
      <c r="G46" s="7"/>
      <c r="H46" s="6"/>
      <c r="I46" s="21"/>
      <c r="J46" s="7" t="s">
        <v>1</v>
      </c>
      <c r="K46" s="8" t="s">
        <v>1</v>
      </c>
      <c r="L46" s="1"/>
      <c r="M46" s="1"/>
      <c r="N46" s="1"/>
      <c r="O46" s="20">
        <f t="shared" si="10"/>
        <v>0</v>
      </c>
      <c r="P46" s="29" t="str">
        <f t="shared" si="7"/>
        <v>OK</v>
      </c>
      <c r="Q46" s="10" t="str">
        <f t="shared" si="8"/>
        <v>OK</v>
      </c>
      <c r="R46" s="10" t="str">
        <f t="shared" si="9"/>
        <v>OK</v>
      </c>
      <c r="T46" s="80" t="s">
        <v>13</v>
      </c>
    </row>
    <row r="47" spans="1:22" ht="22.5" customHeight="1">
      <c r="A47" s="6"/>
      <c r="B47" s="9"/>
      <c r="C47" s="72"/>
      <c r="D47" s="152"/>
      <c r="E47" s="152"/>
      <c r="F47" s="15"/>
      <c r="G47" s="7"/>
      <c r="H47" s="6"/>
      <c r="I47" s="21"/>
      <c r="J47" s="7" t="s">
        <v>1</v>
      </c>
      <c r="K47" s="8" t="s">
        <v>1</v>
      </c>
      <c r="L47" s="1"/>
      <c r="M47" s="1"/>
      <c r="N47" s="1"/>
      <c r="O47" s="20">
        <f t="shared" si="10"/>
        <v>0</v>
      </c>
      <c r="P47" s="29" t="str">
        <f t="shared" si="7"/>
        <v>OK</v>
      </c>
      <c r="Q47" s="10" t="str">
        <f t="shared" si="8"/>
        <v>OK</v>
      </c>
      <c r="R47" s="10" t="str">
        <f t="shared" si="9"/>
        <v>OK</v>
      </c>
    </row>
    <row r="48" spans="1:22" ht="22.5" customHeight="1">
      <c r="A48" s="6"/>
      <c r="B48" s="9"/>
      <c r="C48" s="72"/>
      <c r="D48" s="152"/>
      <c r="E48" s="152"/>
      <c r="F48" s="16"/>
      <c r="G48" s="7"/>
      <c r="H48" s="6"/>
      <c r="I48" s="21"/>
      <c r="J48" s="7" t="s">
        <v>1</v>
      </c>
      <c r="K48" s="8" t="s">
        <v>1</v>
      </c>
      <c r="L48" s="1"/>
      <c r="M48" s="1"/>
      <c r="N48" s="1"/>
      <c r="O48" s="20">
        <f t="shared" si="10"/>
        <v>0</v>
      </c>
      <c r="P48" s="29" t="str">
        <f t="shared" si="7"/>
        <v>OK</v>
      </c>
      <c r="Q48" s="10" t="str">
        <f t="shared" si="8"/>
        <v>OK</v>
      </c>
      <c r="R48" s="10" t="str">
        <f t="shared" si="9"/>
        <v>OK</v>
      </c>
    </row>
    <row r="49" spans="1:20" ht="22.5" customHeight="1">
      <c r="A49" s="6"/>
      <c r="B49" s="9"/>
      <c r="C49" s="72"/>
      <c r="D49" s="152"/>
      <c r="E49" s="152"/>
      <c r="F49" s="15"/>
      <c r="G49" s="7"/>
      <c r="H49" s="6"/>
      <c r="I49" s="21"/>
      <c r="J49" s="7" t="s">
        <v>1</v>
      </c>
      <c r="K49" s="8" t="s">
        <v>1</v>
      </c>
      <c r="L49" s="1"/>
      <c r="M49" s="1"/>
      <c r="N49" s="1"/>
      <c r="O49" s="20">
        <f t="shared" si="10"/>
        <v>0</v>
      </c>
      <c r="P49" s="29" t="str">
        <f t="shared" si="7"/>
        <v>OK</v>
      </c>
      <c r="Q49" s="10" t="str">
        <f t="shared" si="8"/>
        <v>OK</v>
      </c>
      <c r="R49" s="10" t="str">
        <f t="shared" si="9"/>
        <v>OK</v>
      </c>
    </row>
    <row r="50" spans="1:20" ht="22.5" customHeight="1">
      <c r="A50" s="6"/>
      <c r="B50" s="9"/>
      <c r="C50" s="72"/>
      <c r="D50" s="152"/>
      <c r="E50" s="152"/>
      <c r="F50" s="15"/>
      <c r="G50" s="7"/>
      <c r="H50" s="6"/>
      <c r="I50" s="21"/>
      <c r="J50" s="7" t="s">
        <v>1</v>
      </c>
      <c r="K50" s="8" t="s">
        <v>1</v>
      </c>
      <c r="L50" s="1"/>
      <c r="M50" s="1"/>
      <c r="N50" s="1"/>
      <c r="O50" s="20">
        <f t="shared" si="10"/>
        <v>0</v>
      </c>
      <c r="P50" s="29" t="str">
        <f t="shared" si="7"/>
        <v>OK</v>
      </c>
      <c r="Q50" s="10" t="str">
        <f t="shared" si="8"/>
        <v>OK</v>
      </c>
      <c r="R50" s="10" t="str">
        <f t="shared" si="9"/>
        <v>OK</v>
      </c>
    </row>
    <row r="51" spans="1:20" ht="22.5" customHeight="1">
      <c r="A51" s="12"/>
      <c r="B51" s="13"/>
      <c r="C51" s="14"/>
      <c r="D51" s="13"/>
      <c r="E51" s="14"/>
      <c r="F51" s="14"/>
      <c r="G51" s="13"/>
      <c r="H51" s="13"/>
      <c r="I51" s="12"/>
      <c r="J51" s="12"/>
      <c r="K51" s="68" t="s">
        <v>137</v>
      </c>
      <c r="L51" s="27">
        <f>SUM(L44:L50)</f>
        <v>0</v>
      </c>
      <c r="M51" s="27">
        <f t="shared" ref="M51:N51" si="11">SUM(M44:M50)</f>
        <v>0</v>
      </c>
      <c r="N51" s="27">
        <f t="shared" si="11"/>
        <v>0</v>
      </c>
      <c r="O51" s="27">
        <f>L51-(M51+N51)</f>
        <v>0</v>
      </c>
      <c r="P51" s="76"/>
      <c r="Q51" s="77"/>
      <c r="R51" s="77"/>
    </row>
    <row r="52" spans="1:20" ht="22.5" customHeight="1">
      <c r="A52" s="48" t="s">
        <v>129</v>
      </c>
      <c r="B52" s="13"/>
      <c r="C52" s="14"/>
      <c r="D52" s="13"/>
      <c r="E52" s="14"/>
      <c r="F52" s="14"/>
      <c r="G52" s="13"/>
      <c r="H52" s="13"/>
      <c r="I52" s="12"/>
      <c r="J52" s="12"/>
      <c r="K52" s="12"/>
      <c r="L52" s="12"/>
      <c r="M52" s="12"/>
      <c r="N52" s="12"/>
      <c r="O52" s="12"/>
      <c r="P52" s="76"/>
      <c r="Q52" s="77"/>
      <c r="R52" s="77"/>
    </row>
    <row r="53" spans="1:20" ht="22.5" customHeight="1">
      <c r="A53" s="162" t="s">
        <v>217</v>
      </c>
      <c r="B53" s="160" t="s">
        <v>67</v>
      </c>
      <c r="C53" s="150" t="s">
        <v>286</v>
      </c>
      <c r="D53" s="150"/>
      <c r="E53" s="150"/>
      <c r="F53" s="150"/>
      <c r="G53" s="160" t="s">
        <v>38</v>
      </c>
      <c r="H53" s="144" t="s">
        <v>47</v>
      </c>
      <c r="I53" s="145"/>
      <c r="J53" s="145"/>
      <c r="K53" s="146"/>
      <c r="L53" s="144" t="s">
        <v>216</v>
      </c>
      <c r="M53" s="145"/>
      <c r="N53" s="145"/>
      <c r="O53" s="146"/>
      <c r="P53" s="48" t="s">
        <v>96</v>
      </c>
      <c r="Q53" s="48" t="s">
        <v>96</v>
      </c>
      <c r="R53" s="61"/>
    </row>
    <row r="54" spans="1:20" ht="22.5" customHeight="1">
      <c r="A54" s="161"/>
      <c r="B54" s="161"/>
      <c r="C54" s="68" t="s">
        <v>215</v>
      </c>
      <c r="D54" s="150" t="s">
        <v>120</v>
      </c>
      <c r="E54" s="150"/>
      <c r="F54" s="68" t="s">
        <v>15</v>
      </c>
      <c r="G54" s="161"/>
      <c r="H54" s="69" t="s">
        <v>29</v>
      </c>
      <c r="I54" s="69" t="s">
        <v>28</v>
      </c>
      <c r="J54" s="68" t="s">
        <v>18</v>
      </c>
      <c r="K54" s="68" t="s">
        <v>19</v>
      </c>
      <c r="L54" s="53" t="s">
        <v>109</v>
      </c>
      <c r="M54" s="53" t="s">
        <v>110</v>
      </c>
      <c r="N54" s="53" t="s">
        <v>111</v>
      </c>
      <c r="O54" s="53" t="s">
        <v>112</v>
      </c>
      <c r="P54" s="70" t="s">
        <v>104</v>
      </c>
      <c r="Q54" s="70" t="s">
        <v>116</v>
      </c>
      <c r="R54" s="70" t="s">
        <v>115</v>
      </c>
      <c r="T54" s="98" t="s">
        <v>153</v>
      </c>
    </row>
    <row r="55" spans="1:20" ht="22.5" customHeight="1">
      <c r="A55" s="6"/>
      <c r="B55" s="9"/>
      <c r="C55" s="72"/>
      <c r="D55" s="152"/>
      <c r="E55" s="152"/>
      <c r="F55" s="15"/>
      <c r="G55" s="7"/>
      <c r="H55" s="6"/>
      <c r="I55" s="6"/>
      <c r="J55" s="7" t="s">
        <v>1</v>
      </c>
      <c r="K55" s="8" t="s">
        <v>1</v>
      </c>
      <c r="L55" s="1"/>
      <c r="M55" s="1"/>
      <c r="N55" s="1"/>
      <c r="O55" s="20">
        <f>L55-(M55+N55)</f>
        <v>0</v>
      </c>
      <c r="P55" s="29" t="str">
        <f t="shared" ref="P55:P61" si="12">IF(OR(G55="新規",G55="追加",G55=""),"OK",(IF(AND(H55="",I55=""),"NG","OK")))</f>
        <v>OK</v>
      </c>
      <c r="Q55" s="10" t="str">
        <f t="shared" ref="Q55:Q61" si="13">IF(OR(G55="新規",G55="追加",G55=""),"OK",(IF(OR(AND(J55="",K55=""),AND(J55="",K55="□"),AND(J55="□",K55=""),AND(J55="□",K55="□")),"NG","OK")))</f>
        <v>OK</v>
      </c>
      <c r="R55" s="10" t="str">
        <f>IF(OR(AND(C55&lt;&gt;"",D55&lt;&gt;"",F55&lt;&gt;"",G55&lt;&gt;""),(C55="")),"OK","NG")</f>
        <v>OK</v>
      </c>
      <c r="T55" s="78" t="s">
        <v>159</v>
      </c>
    </row>
    <row r="56" spans="1:20" ht="22.5" customHeight="1">
      <c r="A56" s="6"/>
      <c r="B56" s="9"/>
      <c r="C56" s="72"/>
      <c r="D56" s="152"/>
      <c r="E56" s="152"/>
      <c r="F56" s="15"/>
      <c r="G56" s="7"/>
      <c r="H56" s="6"/>
      <c r="I56" s="6"/>
      <c r="J56" s="7" t="s">
        <v>1</v>
      </c>
      <c r="K56" s="8" t="s">
        <v>1</v>
      </c>
      <c r="L56" s="1"/>
      <c r="M56" s="1"/>
      <c r="N56" s="1"/>
      <c r="O56" s="20">
        <f t="shared" ref="O56:O61" si="14">L56-(M56+N56)</f>
        <v>0</v>
      </c>
      <c r="P56" s="29" t="str">
        <f t="shared" si="12"/>
        <v>OK</v>
      </c>
      <c r="Q56" s="10" t="str">
        <f t="shared" si="13"/>
        <v>OK</v>
      </c>
      <c r="R56" s="10" t="str">
        <f t="shared" ref="R56:R61" si="15">IF(OR(AND(C56&lt;&gt;"",D56&lt;&gt;"",F56&lt;&gt;"",G56&lt;&gt;""),(C56="")),"OK","NG")</f>
        <v>OK</v>
      </c>
      <c r="T56" s="79" t="s">
        <v>162</v>
      </c>
    </row>
    <row r="57" spans="1:20" ht="22.5" customHeight="1">
      <c r="A57" s="6"/>
      <c r="B57" s="9"/>
      <c r="C57" s="72"/>
      <c r="D57" s="152"/>
      <c r="E57" s="152"/>
      <c r="F57" s="15"/>
      <c r="G57" s="7"/>
      <c r="H57" s="6"/>
      <c r="I57" s="6"/>
      <c r="J57" s="7" t="s">
        <v>1</v>
      </c>
      <c r="K57" s="8" t="s">
        <v>1</v>
      </c>
      <c r="L57" s="1"/>
      <c r="M57" s="1"/>
      <c r="N57" s="1"/>
      <c r="O57" s="20">
        <f t="shared" si="14"/>
        <v>0</v>
      </c>
      <c r="P57" s="29" t="str">
        <f t="shared" si="12"/>
        <v>OK</v>
      </c>
      <c r="Q57" s="10" t="str">
        <f t="shared" si="13"/>
        <v>OK</v>
      </c>
      <c r="R57" s="10" t="str">
        <f t="shared" si="15"/>
        <v>OK</v>
      </c>
      <c r="T57" s="81" t="s">
        <v>214</v>
      </c>
    </row>
    <row r="58" spans="1:20" ht="22.5" customHeight="1">
      <c r="A58" s="6"/>
      <c r="B58" s="9"/>
      <c r="C58" s="72"/>
      <c r="D58" s="152"/>
      <c r="E58" s="152"/>
      <c r="F58" s="15"/>
      <c r="G58" s="7"/>
      <c r="H58" s="6"/>
      <c r="I58" s="6"/>
      <c r="J58" s="7" t="s">
        <v>1</v>
      </c>
      <c r="K58" s="8" t="s">
        <v>1</v>
      </c>
      <c r="L58" s="1"/>
      <c r="M58" s="1"/>
      <c r="N58" s="1"/>
      <c r="O58" s="20">
        <f t="shared" si="14"/>
        <v>0</v>
      </c>
      <c r="P58" s="29" t="str">
        <f t="shared" si="12"/>
        <v>OK</v>
      </c>
      <c r="Q58" s="10" t="str">
        <f t="shared" si="13"/>
        <v>OK</v>
      </c>
      <c r="R58" s="10" t="str">
        <f t="shared" si="15"/>
        <v>OK</v>
      </c>
      <c r="T58" s="80" t="s">
        <v>13</v>
      </c>
    </row>
    <row r="59" spans="1:20" ht="22.5" customHeight="1">
      <c r="A59" s="6"/>
      <c r="B59" s="9"/>
      <c r="C59" s="72"/>
      <c r="D59" s="152"/>
      <c r="E59" s="152"/>
      <c r="F59" s="16"/>
      <c r="G59" s="7"/>
      <c r="H59" s="6"/>
      <c r="I59" s="6"/>
      <c r="J59" s="7" t="s">
        <v>1</v>
      </c>
      <c r="K59" s="8" t="s">
        <v>1</v>
      </c>
      <c r="L59" s="1"/>
      <c r="M59" s="1"/>
      <c r="N59" s="1"/>
      <c r="O59" s="20">
        <f t="shared" si="14"/>
        <v>0</v>
      </c>
      <c r="P59" s="29" t="str">
        <f t="shared" si="12"/>
        <v>OK</v>
      </c>
      <c r="Q59" s="10" t="str">
        <f t="shared" si="13"/>
        <v>OK</v>
      </c>
      <c r="R59" s="10" t="str">
        <f t="shared" si="15"/>
        <v>OK</v>
      </c>
    </row>
    <row r="60" spans="1:20" ht="22.5" customHeight="1">
      <c r="A60" s="6"/>
      <c r="B60" s="9"/>
      <c r="C60" s="72"/>
      <c r="D60" s="152"/>
      <c r="E60" s="152"/>
      <c r="F60" s="15"/>
      <c r="G60" s="7"/>
      <c r="H60" s="6"/>
      <c r="I60" s="6"/>
      <c r="J60" s="7" t="s">
        <v>1</v>
      </c>
      <c r="K60" s="8" t="s">
        <v>1</v>
      </c>
      <c r="L60" s="1"/>
      <c r="M60" s="1"/>
      <c r="N60" s="1"/>
      <c r="O60" s="20">
        <f t="shared" si="14"/>
        <v>0</v>
      </c>
      <c r="P60" s="29" t="str">
        <f t="shared" si="12"/>
        <v>OK</v>
      </c>
      <c r="Q60" s="10" t="str">
        <f t="shared" si="13"/>
        <v>OK</v>
      </c>
      <c r="R60" s="10" t="str">
        <f t="shared" si="15"/>
        <v>OK</v>
      </c>
    </row>
    <row r="61" spans="1:20" ht="22.5" customHeight="1">
      <c r="A61" s="6"/>
      <c r="B61" s="9"/>
      <c r="C61" s="72"/>
      <c r="D61" s="152"/>
      <c r="E61" s="152"/>
      <c r="F61" s="15"/>
      <c r="G61" s="7"/>
      <c r="H61" s="6"/>
      <c r="I61" s="6"/>
      <c r="J61" s="7" t="s">
        <v>1</v>
      </c>
      <c r="K61" s="8" t="s">
        <v>1</v>
      </c>
      <c r="L61" s="1"/>
      <c r="M61" s="1"/>
      <c r="N61" s="1"/>
      <c r="O61" s="20">
        <f t="shared" si="14"/>
        <v>0</v>
      </c>
      <c r="P61" s="29" t="str">
        <f t="shared" si="12"/>
        <v>OK</v>
      </c>
      <c r="Q61" s="10" t="str">
        <f t="shared" si="13"/>
        <v>OK</v>
      </c>
      <c r="R61" s="10" t="str">
        <f t="shared" si="15"/>
        <v>OK</v>
      </c>
    </row>
    <row r="62" spans="1:20" ht="22.5" customHeight="1">
      <c r="A62" s="12"/>
      <c r="B62" s="13"/>
      <c r="C62" s="14"/>
      <c r="D62" s="13"/>
      <c r="E62" s="14"/>
      <c r="F62" s="14"/>
      <c r="G62" s="13"/>
      <c r="H62" s="13"/>
      <c r="I62" s="12"/>
      <c r="J62" s="12"/>
      <c r="K62" s="68" t="s">
        <v>137</v>
      </c>
      <c r="L62" s="27">
        <f>SUM(L55:L61)</f>
        <v>0</v>
      </c>
      <c r="M62" s="27">
        <f t="shared" ref="M62:N62" si="16">SUM(M55:M61)</f>
        <v>0</v>
      </c>
      <c r="N62" s="27">
        <f t="shared" si="16"/>
        <v>0</v>
      </c>
      <c r="O62" s="27">
        <f>L62-(M62+N62)</f>
        <v>0</v>
      </c>
      <c r="P62" s="76"/>
      <c r="Q62" s="77"/>
      <c r="R62" s="77"/>
    </row>
    <row r="63" spans="1:20" ht="22.5" customHeight="1">
      <c r="A63" s="48" t="s">
        <v>130</v>
      </c>
      <c r="B63" s="13"/>
      <c r="C63" s="14"/>
      <c r="D63" s="13"/>
      <c r="E63" s="14"/>
      <c r="F63" s="14"/>
      <c r="G63" s="13"/>
      <c r="H63" s="13"/>
      <c r="I63" s="12"/>
      <c r="J63" s="12"/>
      <c r="K63" s="12"/>
      <c r="L63" s="12"/>
      <c r="M63" s="12"/>
      <c r="N63" s="12"/>
      <c r="O63" s="12"/>
      <c r="P63" s="76"/>
      <c r="Q63" s="77"/>
      <c r="R63" s="77"/>
    </row>
    <row r="64" spans="1:20" ht="22.5" customHeight="1">
      <c r="A64" s="162" t="s">
        <v>217</v>
      </c>
      <c r="B64" s="160" t="s">
        <v>67</v>
      </c>
      <c r="C64" s="150" t="s">
        <v>286</v>
      </c>
      <c r="D64" s="150"/>
      <c r="E64" s="150"/>
      <c r="F64" s="150"/>
      <c r="G64" s="160" t="s">
        <v>38</v>
      </c>
      <c r="H64" s="144" t="s">
        <v>47</v>
      </c>
      <c r="I64" s="145"/>
      <c r="J64" s="145"/>
      <c r="K64" s="146"/>
      <c r="L64" s="144" t="s">
        <v>216</v>
      </c>
      <c r="M64" s="145"/>
      <c r="N64" s="145"/>
      <c r="O64" s="146"/>
      <c r="P64" s="48" t="s">
        <v>96</v>
      </c>
      <c r="Q64" s="48" t="s">
        <v>96</v>
      </c>
      <c r="R64" s="61"/>
    </row>
    <row r="65" spans="1:20" ht="22.5" customHeight="1">
      <c r="A65" s="161"/>
      <c r="B65" s="161"/>
      <c r="C65" s="68" t="s">
        <v>215</v>
      </c>
      <c r="D65" s="150" t="s">
        <v>120</v>
      </c>
      <c r="E65" s="150"/>
      <c r="F65" s="68" t="s">
        <v>15</v>
      </c>
      <c r="G65" s="161"/>
      <c r="H65" s="69" t="s">
        <v>29</v>
      </c>
      <c r="I65" s="69" t="s">
        <v>28</v>
      </c>
      <c r="J65" s="68" t="s">
        <v>18</v>
      </c>
      <c r="K65" s="68" t="s">
        <v>19</v>
      </c>
      <c r="L65" s="53" t="s">
        <v>109</v>
      </c>
      <c r="M65" s="53" t="s">
        <v>110</v>
      </c>
      <c r="N65" s="53" t="s">
        <v>111</v>
      </c>
      <c r="O65" s="53" t="s">
        <v>112</v>
      </c>
      <c r="P65" s="70" t="s">
        <v>104</v>
      </c>
      <c r="Q65" s="70" t="s">
        <v>116</v>
      </c>
      <c r="R65" s="70" t="s">
        <v>115</v>
      </c>
      <c r="T65" s="82" t="s">
        <v>153</v>
      </c>
    </row>
    <row r="66" spans="1:20" ht="22.5" customHeight="1">
      <c r="A66" s="6"/>
      <c r="B66" s="9"/>
      <c r="C66" s="72"/>
      <c r="D66" s="152"/>
      <c r="E66" s="152"/>
      <c r="F66" s="15"/>
      <c r="G66" s="7"/>
      <c r="H66" s="6"/>
      <c r="I66" s="6"/>
      <c r="J66" s="7" t="s">
        <v>1</v>
      </c>
      <c r="K66" s="8" t="s">
        <v>1</v>
      </c>
      <c r="L66" s="1"/>
      <c r="M66" s="1"/>
      <c r="N66" s="1"/>
      <c r="O66" s="20">
        <f>L66-(M66+N66)</f>
        <v>0</v>
      </c>
      <c r="P66" s="29" t="str">
        <f>IF(OR(G66="新規",G66="追加",G66=""),"OK",(IF(AND(H66="",I66=""),"NG","OK")))</f>
        <v>OK</v>
      </c>
      <c r="Q66" s="10" t="str">
        <f>IF(OR(G66="新規",G66="追加",G66=""),"OK",(IF(OR(AND(J66="",K66=""),AND(J66="",K66="□"),AND(J66="□",K66=""),AND(J66="□",K66="□")),"NG","OK")))</f>
        <v>OK</v>
      </c>
      <c r="R66" s="10" t="str">
        <f>IF(OR(AND(C66&lt;&gt;"",D66&lt;&gt;"",F66&lt;&gt;"",G66&lt;&gt;""),(C66="")),"OK","NG")</f>
        <v>OK</v>
      </c>
      <c r="T66" s="83" t="s">
        <v>271</v>
      </c>
    </row>
    <row r="67" spans="1:20" ht="22.5" customHeight="1">
      <c r="A67" s="6"/>
      <c r="B67" s="9"/>
      <c r="C67" s="72"/>
      <c r="D67" s="152"/>
      <c r="E67" s="152"/>
      <c r="F67" s="15"/>
      <c r="G67" s="7"/>
      <c r="H67" s="6"/>
      <c r="I67" s="6"/>
      <c r="J67" s="7" t="s">
        <v>1</v>
      </c>
      <c r="K67" s="8" t="s">
        <v>1</v>
      </c>
      <c r="L67" s="1"/>
      <c r="M67" s="1"/>
      <c r="N67" s="1"/>
      <c r="O67" s="20">
        <f t="shared" ref="O67:O72" si="17">L67-(M67+N67)</f>
        <v>0</v>
      </c>
      <c r="P67" s="29" t="str">
        <f>IF(OR(G67="新規",G67="追加",G67=""),"OK",(IF(AND(H67="",I67=""),"NG","OK")))</f>
        <v>OK</v>
      </c>
      <c r="Q67" s="10" t="str">
        <f t="shared" ref="Q67:Q72" si="18">IF(OR(G67="新規",G67="追加",G67=""),"OK",(IF(OR(AND(J67="",K67=""),AND(J67="",K67="□"),AND(J67="□",K67=""),AND(J67="□",K67="□")),"NG","OK")))</f>
        <v>OK</v>
      </c>
      <c r="R67" s="10" t="str">
        <f t="shared" ref="R67:R72" si="19">IF(OR(AND(C67&lt;&gt;"",D67&lt;&gt;"",F67&lt;&gt;"",G67&lt;&gt;""),(C67="")),"OK","NG")</f>
        <v>OK</v>
      </c>
      <c r="T67" s="82" t="s">
        <v>214</v>
      </c>
    </row>
    <row r="68" spans="1:20" ht="22.5" customHeight="1">
      <c r="A68" s="6"/>
      <c r="B68" s="9"/>
      <c r="C68" s="72"/>
      <c r="D68" s="152"/>
      <c r="E68" s="152"/>
      <c r="F68" s="15"/>
      <c r="G68" s="7"/>
      <c r="H68" s="6"/>
      <c r="I68" s="6"/>
      <c r="J68" s="7" t="s">
        <v>1</v>
      </c>
      <c r="K68" s="8" t="s">
        <v>1</v>
      </c>
      <c r="L68" s="1"/>
      <c r="M68" s="1"/>
      <c r="N68" s="1"/>
      <c r="O68" s="20">
        <f t="shared" si="17"/>
        <v>0</v>
      </c>
      <c r="P68" s="29" t="str">
        <f t="shared" ref="P68:P72" si="20">IF(OR(G68="新規",G68="追加",G68=""),"OK",(IF(AND(H68="",I68=""),"NG","OK")))</f>
        <v>OK</v>
      </c>
      <c r="Q68" s="10" t="str">
        <f t="shared" si="18"/>
        <v>OK</v>
      </c>
      <c r="R68" s="10" t="str">
        <f t="shared" si="19"/>
        <v>OK</v>
      </c>
      <c r="T68" s="80" t="s">
        <v>13</v>
      </c>
    </row>
    <row r="69" spans="1:20" ht="22.5" customHeight="1">
      <c r="A69" s="6"/>
      <c r="B69" s="9"/>
      <c r="C69" s="72"/>
      <c r="D69" s="152"/>
      <c r="E69" s="152"/>
      <c r="F69" s="15"/>
      <c r="G69" s="7"/>
      <c r="H69" s="6"/>
      <c r="I69" s="6"/>
      <c r="J69" s="7" t="s">
        <v>1</v>
      </c>
      <c r="K69" s="8" t="s">
        <v>1</v>
      </c>
      <c r="L69" s="1"/>
      <c r="M69" s="1"/>
      <c r="N69" s="1"/>
      <c r="O69" s="20">
        <f t="shared" si="17"/>
        <v>0</v>
      </c>
      <c r="P69" s="29" t="str">
        <f t="shared" si="20"/>
        <v>OK</v>
      </c>
      <c r="Q69" s="10" t="str">
        <f t="shared" si="18"/>
        <v>OK</v>
      </c>
      <c r="R69" s="10" t="str">
        <f t="shared" si="19"/>
        <v>OK</v>
      </c>
    </row>
    <row r="70" spans="1:20" ht="22.5" customHeight="1">
      <c r="A70" s="6"/>
      <c r="B70" s="9"/>
      <c r="C70" s="72"/>
      <c r="D70" s="152"/>
      <c r="E70" s="152"/>
      <c r="F70" s="16"/>
      <c r="G70" s="7"/>
      <c r="H70" s="6"/>
      <c r="I70" s="6"/>
      <c r="J70" s="7" t="s">
        <v>1</v>
      </c>
      <c r="K70" s="8" t="s">
        <v>1</v>
      </c>
      <c r="L70" s="1"/>
      <c r="M70" s="1"/>
      <c r="N70" s="1"/>
      <c r="O70" s="20">
        <f t="shared" si="17"/>
        <v>0</v>
      </c>
      <c r="P70" s="29" t="str">
        <f t="shared" si="20"/>
        <v>OK</v>
      </c>
      <c r="Q70" s="10" t="str">
        <f t="shared" si="18"/>
        <v>OK</v>
      </c>
      <c r="R70" s="10" t="str">
        <f t="shared" si="19"/>
        <v>OK</v>
      </c>
    </row>
    <row r="71" spans="1:20" ht="22.5" customHeight="1">
      <c r="A71" s="6"/>
      <c r="B71" s="9"/>
      <c r="C71" s="72"/>
      <c r="D71" s="152"/>
      <c r="E71" s="152"/>
      <c r="F71" s="15"/>
      <c r="G71" s="7"/>
      <c r="H71" s="6"/>
      <c r="I71" s="6"/>
      <c r="J71" s="7" t="s">
        <v>1</v>
      </c>
      <c r="K71" s="8" t="s">
        <v>1</v>
      </c>
      <c r="L71" s="1"/>
      <c r="M71" s="1"/>
      <c r="N71" s="1"/>
      <c r="O71" s="20">
        <f t="shared" si="17"/>
        <v>0</v>
      </c>
      <c r="P71" s="29" t="str">
        <f t="shared" si="20"/>
        <v>OK</v>
      </c>
      <c r="Q71" s="10" t="str">
        <f t="shared" si="18"/>
        <v>OK</v>
      </c>
      <c r="R71" s="10" t="str">
        <f t="shared" si="19"/>
        <v>OK</v>
      </c>
    </row>
    <row r="72" spans="1:20" ht="22.5" customHeight="1">
      <c r="A72" s="6"/>
      <c r="B72" s="9"/>
      <c r="C72" s="72"/>
      <c r="D72" s="152"/>
      <c r="E72" s="152"/>
      <c r="F72" s="15"/>
      <c r="G72" s="7"/>
      <c r="H72" s="6"/>
      <c r="I72" s="6"/>
      <c r="J72" s="7" t="s">
        <v>1</v>
      </c>
      <c r="K72" s="8" t="s">
        <v>1</v>
      </c>
      <c r="L72" s="1"/>
      <c r="M72" s="1"/>
      <c r="N72" s="1"/>
      <c r="O72" s="20">
        <f t="shared" si="17"/>
        <v>0</v>
      </c>
      <c r="P72" s="29" t="str">
        <f t="shared" si="20"/>
        <v>OK</v>
      </c>
      <c r="Q72" s="10" t="str">
        <f t="shared" si="18"/>
        <v>OK</v>
      </c>
      <c r="R72" s="10" t="str">
        <f t="shared" si="19"/>
        <v>OK</v>
      </c>
    </row>
    <row r="73" spans="1:20" ht="22.5" customHeight="1">
      <c r="A73" s="12"/>
      <c r="B73" s="13"/>
      <c r="C73" s="14"/>
      <c r="D73" s="13"/>
      <c r="E73" s="14"/>
      <c r="F73" s="14"/>
      <c r="G73" s="13"/>
      <c r="H73" s="13"/>
      <c r="I73" s="12"/>
      <c r="J73" s="12"/>
      <c r="K73" s="68" t="s">
        <v>137</v>
      </c>
      <c r="L73" s="27">
        <f>SUM(L66:L72)</f>
        <v>0</v>
      </c>
      <c r="M73" s="27">
        <f t="shared" ref="M73:N73" si="21">SUM(M66:M72)</f>
        <v>0</v>
      </c>
      <c r="N73" s="27">
        <f t="shared" si="21"/>
        <v>0</v>
      </c>
      <c r="O73" s="27">
        <f>L73-(M73+N73)</f>
        <v>0</v>
      </c>
      <c r="P73" s="76"/>
      <c r="Q73" s="77"/>
      <c r="R73" s="77"/>
    </row>
    <row r="74" spans="1:20" ht="22.5" customHeight="1">
      <c r="A74" s="48" t="s">
        <v>132</v>
      </c>
      <c r="B74" s="13"/>
      <c r="C74" s="14"/>
      <c r="D74" s="13"/>
      <c r="E74" s="14"/>
      <c r="F74" s="14"/>
      <c r="G74" s="13"/>
      <c r="H74" s="13"/>
      <c r="I74" s="12"/>
      <c r="J74" s="12"/>
      <c r="K74" s="12"/>
      <c r="L74" s="12"/>
      <c r="M74" s="12"/>
      <c r="N74" s="12"/>
      <c r="O74" s="12"/>
      <c r="P74" s="76"/>
      <c r="Q74" s="77"/>
      <c r="R74" s="77"/>
    </row>
    <row r="75" spans="1:20" ht="22.5" customHeight="1">
      <c r="A75" s="162" t="s">
        <v>217</v>
      </c>
      <c r="B75" s="160" t="s">
        <v>67</v>
      </c>
      <c r="C75" s="150" t="s">
        <v>286</v>
      </c>
      <c r="D75" s="150"/>
      <c r="E75" s="150"/>
      <c r="F75" s="150"/>
      <c r="G75" s="160" t="s">
        <v>38</v>
      </c>
      <c r="H75" s="147" t="s">
        <v>47</v>
      </c>
      <c r="I75" s="148"/>
      <c r="J75" s="148"/>
      <c r="K75" s="149"/>
      <c r="L75" s="144" t="s">
        <v>216</v>
      </c>
      <c r="M75" s="145"/>
      <c r="N75" s="145"/>
      <c r="O75" s="146"/>
      <c r="P75" s="76"/>
      <c r="Q75" s="77"/>
      <c r="R75" s="61"/>
    </row>
    <row r="76" spans="1:20" ht="22.5" customHeight="1">
      <c r="A76" s="161"/>
      <c r="B76" s="161"/>
      <c r="C76" s="68" t="s">
        <v>215</v>
      </c>
      <c r="D76" s="150" t="s">
        <v>120</v>
      </c>
      <c r="E76" s="150"/>
      <c r="F76" s="68" t="s">
        <v>15</v>
      </c>
      <c r="G76" s="161"/>
      <c r="H76" s="84" t="s">
        <v>29</v>
      </c>
      <c r="I76" s="84" t="s">
        <v>28</v>
      </c>
      <c r="J76" s="22" t="s">
        <v>18</v>
      </c>
      <c r="K76" s="22" t="s">
        <v>19</v>
      </c>
      <c r="L76" s="53" t="s">
        <v>109</v>
      </c>
      <c r="M76" s="53" t="s">
        <v>110</v>
      </c>
      <c r="N76" s="53" t="s">
        <v>111</v>
      </c>
      <c r="O76" s="53" t="s">
        <v>112</v>
      </c>
      <c r="P76" s="76"/>
      <c r="Q76" s="77"/>
      <c r="R76" s="70" t="s">
        <v>115</v>
      </c>
      <c r="T76" s="81" t="s">
        <v>153</v>
      </c>
    </row>
    <row r="77" spans="1:20" ht="22.5" customHeight="1">
      <c r="A77" s="6"/>
      <c r="B77" s="9"/>
      <c r="C77" s="72"/>
      <c r="D77" s="152"/>
      <c r="E77" s="152"/>
      <c r="F77" s="15"/>
      <c r="G77" s="7"/>
      <c r="H77" s="22"/>
      <c r="I77" s="22"/>
      <c r="J77" s="22" t="s">
        <v>1</v>
      </c>
      <c r="K77" s="22" t="s">
        <v>1</v>
      </c>
      <c r="L77" s="1"/>
      <c r="M77" s="1"/>
      <c r="N77" s="1"/>
      <c r="O77" s="20">
        <f>L77-(M77+N77)</f>
        <v>0</v>
      </c>
      <c r="P77" s="76"/>
      <c r="Q77" s="77"/>
      <c r="R77" s="10" t="str">
        <f>IF(OR(AND(C77&lt;&gt;"",D77&lt;&gt;"",F77&lt;&gt;"",G77&lt;&gt;""),(C77="")),"OK","NG")</f>
        <v>OK</v>
      </c>
      <c r="T77" s="81" t="s">
        <v>273</v>
      </c>
    </row>
    <row r="78" spans="1:20" ht="22.5" customHeight="1">
      <c r="A78" s="6"/>
      <c r="B78" s="9"/>
      <c r="C78" s="72"/>
      <c r="D78" s="152"/>
      <c r="E78" s="152"/>
      <c r="F78" s="15"/>
      <c r="G78" s="7"/>
      <c r="H78" s="22"/>
      <c r="I78" s="22"/>
      <c r="J78" s="22" t="s">
        <v>1</v>
      </c>
      <c r="K78" s="22" t="s">
        <v>1</v>
      </c>
      <c r="L78" s="1"/>
      <c r="M78" s="1"/>
      <c r="N78" s="1"/>
      <c r="O78" s="20">
        <f t="shared" ref="O78:O83" si="22">L78-(M78+N78)</f>
        <v>0</v>
      </c>
      <c r="P78" s="76"/>
      <c r="Q78" s="77"/>
      <c r="R78" s="10" t="str">
        <f t="shared" ref="R78:R83" si="23">IF(OR(AND(C78&lt;&gt;"",D78&lt;&gt;"",F78&lt;&gt;"",G78&lt;&gt;""),(C78="")),"OK","NG")</f>
        <v>OK</v>
      </c>
      <c r="T78" s="81" t="s">
        <v>163</v>
      </c>
    </row>
    <row r="79" spans="1:20" ht="22.5" customHeight="1">
      <c r="A79" s="6"/>
      <c r="B79" s="9"/>
      <c r="C79" s="72"/>
      <c r="D79" s="152"/>
      <c r="E79" s="152"/>
      <c r="F79" s="15"/>
      <c r="G79" s="7"/>
      <c r="H79" s="22"/>
      <c r="I79" s="22"/>
      <c r="J79" s="22" t="s">
        <v>1</v>
      </c>
      <c r="K79" s="22" t="s">
        <v>1</v>
      </c>
      <c r="L79" s="1"/>
      <c r="M79" s="1"/>
      <c r="N79" s="1"/>
      <c r="O79" s="20">
        <f t="shared" si="22"/>
        <v>0</v>
      </c>
      <c r="P79" s="76"/>
      <c r="Q79" s="77"/>
      <c r="R79" s="10" t="str">
        <f t="shared" si="23"/>
        <v>OK</v>
      </c>
      <c r="T79" s="81" t="s">
        <v>214</v>
      </c>
    </row>
    <row r="80" spans="1:20" ht="22.5" customHeight="1">
      <c r="A80" s="6"/>
      <c r="B80" s="9"/>
      <c r="C80" s="72"/>
      <c r="D80" s="152"/>
      <c r="E80" s="152"/>
      <c r="F80" s="15"/>
      <c r="G80" s="7"/>
      <c r="H80" s="22"/>
      <c r="I80" s="22"/>
      <c r="J80" s="22" t="s">
        <v>1</v>
      </c>
      <c r="K80" s="22" t="s">
        <v>1</v>
      </c>
      <c r="L80" s="1"/>
      <c r="M80" s="1"/>
      <c r="N80" s="1"/>
      <c r="O80" s="20">
        <f t="shared" si="22"/>
        <v>0</v>
      </c>
      <c r="P80" s="76"/>
      <c r="Q80" s="77"/>
      <c r="R80" s="10" t="str">
        <f>IF(OR(AND(C80&lt;&gt;"",D80&lt;&gt;"",F80&lt;&gt;"",G80&lt;&gt;""),(C80="")),"OK","NG")</f>
        <v>OK</v>
      </c>
      <c r="T80" s="81" t="s">
        <v>13</v>
      </c>
    </row>
    <row r="81" spans="1:20" ht="22.5" customHeight="1">
      <c r="A81" s="6"/>
      <c r="B81" s="9"/>
      <c r="C81" s="72"/>
      <c r="D81" s="152"/>
      <c r="E81" s="152"/>
      <c r="F81" s="16"/>
      <c r="G81" s="7"/>
      <c r="H81" s="22"/>
      <c r="I81" s="22"/>
      <c r="J81" s="22" t="s">
        <v>1</v>
      </c>
      <c r="K81" s="22" t="s">
        <v>1</v>
      </c>
      <c r="L81" s="1"/>
      <c r="M81" s="1"/>
      <c r="N81" s="1"/>
      <c r="O81" s="20">
        <f t="shared" si="22"/>
        <v>0</v>
      </c>
      <c r="P81" s="76"/>
      <c r="Q81" s="77"/>
      <c r="R81" s="10" t="str">
        <f>IF(OR(AND(C81&lt;&gt;"",D81&lt;&gt;"",F81&lt;&gt;"",G81&lt;&gt;""),(C81="")),"OK","NG")</f>
        <v>OK</v>
      </c>
    </row>
    <row r="82" spans="1:20" ht="22.5" customHeight="1">
      <c r="A82" s="6"/>
      <c r="B82" s="9"/>
      <c r="C82" s="72"/>
      <c r="D82" s="152"/>
      <c r="E82" s="152"/>
      <c r="F82" s="15"/>
      <c r="G82" s="7"/>
      <c r="H82" s="22"/>
      <c r="I82" s="22"/>
      <c r="J82" s="22" t="s">
        <v>1</v>
      </c>
      <c r="K82" s="22" t="s">
        <v>1</v>
      </c>
      <c r="L82" s="1"/>
      <c r="M82" s="1"/>
      <c r="N82" s="1"/>
      <c r="O82" s="20">
        <f t="shared" si="22"/>
        <v>0</v>
      </c>
      <c r="P82" s="76"/>
      <c r="Q82" s="77"/>
      <c r="R82" s="10" t="str">
        <f t="shared" si="23"/>
        <v>OK</v>
      </c>
    </row>
    <row r="83" spans="1:20" ht="22.5" customHeight="1">
      <c r="A83" s="6"/>
      <c r="B83" s="9"/>
      <c r="C83" s="72"/>
      <c r="D83" s="152"/>
      <c r="E83" s="152"/>
      <c r="F83" s="15"/>
      <c r="G83" s="7"/>
      <c r="H83" s="22"/>
      <c r="I83" s="22"/>
      <c r="J83" s="22" t="s">
        <v>1</v>
      </c>
      <c r="K83" s="22" t="s">
        <v>1</v>
      </c>
      <c r="L83" s="1"/>
      <c r="M83" s="1"/>
      <c r="N83" s="1"/>
      <c r="O83" s="20">
        <f t="shared" si="22"/>
        <v>0</v>
      </c>
      <c r="P83" s="76"/>
      <c r="Q83" s="77"/>
      <c r="R83" s="10" t="str">
        <f t="shared" si="23"/>
        <v>OK</v>
      </c>
    </row>
    <row r="84" spans="1:20" ht="22.5" customHeight="1">
      <c r="A84" s="12"/>
      <c r="B84" s="13"/>
      <c r="C84" s="14"/>
      <c r="D84" s="13"/>
      <c r="E84" s="14"/>
      <c r="F84" s="14"/>
      <c r="G84" s="13"/>
      <c r="H84" s="13"/>
      <c r="I84" s="12"/>
      <c r="J84" s="12"/>
      <c r="K84" s="68" t="s">
        <v>137</v>
      </c>
      <c r="L84" s="27">
        <f>SUM(L77:L83)</f>
        <v>0</v>
      </c>
      <c r="M84" s="27">
        <f t="shared" ref="M84:N84" si="24">SUM(M77:M83)</f>
        <v>0</v>
      </c>
      <c r="N84" s="27">
        <f t="shared" si="24"/>
        <v>0</v>
      </c>
      <c r="O84" s="27">
        <f>L84-(M84+N84)</f>
        <v>0</v>
      </c>
      <c r="P84" s="76"/>
      <c r="Q84" s="77"/>
      <c r="R84" s="77"/>
    </row>
    <row r="85" spans="1:20" ht="22.5" customHeight="1">
      <c r="A85" s="48" t="s">
        <v>133</v>
      </c>
      <c r="B85" s="13"/>
      <c r="C85" s="14"/>
      <c r="D85" s="13"/>
      <c r="E85" s="14"/>
      <c r="F85" s="14"/>
      <c r="G85" s="13"/>
      <c r="H85" s="13"/>
      <c r="I85" s="12"/>
      <c r="K85" s="12"/>
      <c r="L85" s="12"/>
      <c r="M85" s="12"/>
      <c r="N85" s="12"/>
      <c r="O85" s="12"/>
      <c r="P85" s="76"/>
      <c r="Q85" s="77"/>
      <c r="R85" s="77"/>
    </row>
    <row r="86" spans="1:20" ht="22.5" customHeight="1">
      <c r="A86" s="162" t="s">
        <v>217</v>
      </c>
      <c r="B86" s="160" t="s">
        <v>67</v>
      </c>
      <c r="C86" s="150" t="s">
        <v>286</v>
      </c>
      <c r="D86" s="150"/>
      <c r="E86" s="150"/>
      <c r="F86" s="150"/>
      <c r="G86" s="160" t="s">
        <v>38</v>
      </c>
      <c r="H86" s="144" t="s">
        <v>47</v>
      </c>
      <c r="I86" s="145"/>
      <c r="J86" s="145"/>
      <c r="K86" s="146"/>
      <c r="L86" s="144" t="s">
        <v>216</v>
      </c>
      <c r="M86" s="145"/>
      <c r="N86" s="145"/>
      <c r="O86" s="146"/>
      <c r="P86" s="48" t="s">
        <v>96</v>
      </c>
      <c r="Q86" s="48" t="s">
        <v>96</v>
      </c>
      <c r="R86" s="61"/>
      <c r="T86" s="81" t="s">
        <v>153</v>
      </c>
    </row>
    <row r="87" spans="1:20" ht="22.5" customHeight="1">
      <c r="A87" s="161"/>
      <c r="B87" s="161"/>
      <c r="C87" s="68" t="s">
        <v>215</v>
      </c>
      <c r="D87" s="150" t="s">
        <v>120</v>
      </c>
      <c r="E87" s="150"/>
      <c r="F87" s="68" t="s">
        <v>15</v>
      </c>
      <c r="G87" s="161"/>
      <c r="H87" s="69" t="s">
        <v>29</v>
      </c>
      <c r="I87" s="69" t="s">
        <v>28</v>
      </c>
      <c r="J87" s="68" t="s">
        <v>18</v>
      </c>
      <c r="K87" s="68" t="s">
        <v>19</v>
      </c>
      <c r="L87" s="53" t="s">
        <v>109</v>
      </c>
      <c r="M87" s="53" t="s">
        <v>110</v>
      </c>
      <c r="N87" s="53" t="s">
        <v>111</v>
      </c>
      <c r="O87" s="53" t="s">
        <v>112</v>
      </c>
      <c r="P87" s="70" t="s">
        <v>104</v>
      </c>
      <c r="Q87" s="70" t="s">
        <v>116</v>
      </c>
      <c r="R87" s="70" t="s">
        <v>115</v>
      </c>
      <c r="T87" s="81" t="s">
        <v>159</v>
      </c>
    </row>
    <row r="88" spans="1:20" ht="22.5" customHeight="1">
      <c r="A88" s="6"/>
      <c r="B88" s="9"/>
      <c r="C88" s="72"/>
      <c r="D88" s="152"/>
      <c r="E88" s="152"/>
      <c r="F88" s="15"/>
      <c r="G88" s="7"/>
      <c r="H88" s="6"/>
      <c r="I88" s="6"/>
      <c r="J88" s="7" t="s">
        <v>1</v>
      </c>
      <c r="K88" s="8" t="s">
        <v>1</v>
      </c>
      <c r="L88" s="1"/>
      <c r="M88" s="1"/>
      <c r="N88" s="1"/>
      <c r="O88" s="20">
        <f>L88-(M88+N88)</f>
        <v>0</v>
      </c>
      <c r="P88" s="29" t="str">
        <f>IF(OR(G88="新規",G88="追加",G88=""),"OK",(IF(AND(H88="",I88=""),"NG","OK")))</f>
        <v>OK</v>
      </c>
      <c r="Q88" s="10" t="str">
        <f>IF(OR(G88="新規",G88="追加",G88=""),"OK",(IF(OR(AND(J88="",K88=""),AND(J88="",K88="□"),AND(J88="□",K88=""),AND(J88="□",K88="□")),"NG","OK")))</f>
        <v>OK</v>
      </c>
      <c r="R88" s="10" t="str">
        <f>IF(OR(AND(C88&lt;&gt;"",D88&lt;&gt;"",F88&lt;&gt;"",G88&lt;&gt;""),(C88="")),"OK","NG")</f>
        <v>OK</v>
      </c>
      <c r="T88" s="81" t="s">
        <v>13</v>
      </c>
    </row>
    <row r="89" spans="1:20" ht="22.5" customHeight="1">
      <c r="A89" s="6"/>
      <c r="B89" s="9"/>
      <c r="C89" s="72"/>
      <c r="D89" s="152"/>
      <c r="E89" s="152"/>
      <c r="F89" s="15"/>
      <c r="G89" s="7"/>
      <c r="H89" s="6"/>
      <c r="I89" s="6"/>
      <c r="J89" s="7" t="s">
        <v>1</v>
      </c>
      <c r="K89" s="8" t="s">
        <v>1</v>
      </c>
      <c r="L89" s="1"/>
      <c r="M89" s="1"/>
      <c r="N89" s="1"/>
      <c r="O89" s="20">
        <f t="shared" ref="O89:O94" si="25">L89-(M89+N89)</f>
        <v>0</v>
      </c>
      <c r="P89" s="29" t="str">
        <f t="shared" ref="P89:P94" si="26">IF(OR(G89="新規",G89="追加",G89=""),"OK",(IF(AND(H89="",I89=""),"NG","OK")))</f>
        <v>OK</v>
      </c>
      <c r="Q89" s="10" t="str">
        <f t="shared" ref="Q89:Q94" si="27">IF(OR(G89="新規",G89="追加",G89=""),"OK",(IF(OR(AND(J89="",K89=""),AND(J89="",K89="□"),AND(J89="□",K89=""),AND(J89="□",K89="□")),"NG","OK")))</f>
        <v>OK</v>
      </c>
      <c r="R89" s="10" t="str">
        <f t="shared" ref="R89:R94" si="28">IF(OR(AND(C89&lt;&gt;"",D89&lt;&gt;"",F89&lt;&gt;"",G89&lt;&gt;""),(C89="")),"OK","NG")</f>
        <v>OK</v>
      </c>
    </row>
    <row r="90" spans="1:20" ht="22.5" customHeight="1">
      <c r="A90" s="6"/>
      <c r="B90" s="9"/>
      <c r="C90" s="72"/>
      <c r="D90" s="152"/>
      <c r="E90" s="152"/>
      <c r="F90" s="15"/>
      <c r="G90" s="7"/>
      <c r="H90" s="6"/>
      <c r="I90" s="6"/>
      <c r="J90" s="7" t="s">
        <v>1</v>
      </c>
      <c r="K90" s="8" t="s">
        <v>1</v>
      </c>
      <c r="L90" s="1"/>
      <c r="M90" s="1"/>
      <c r="N90" s="1"/>
      <c r="O90" s="20">
        <f t="shared" si="25"/>
        <v>0</v>
      </c>
      <c r="P90" s="29" t="str">
        <f t="shared" si="26"/>
        <v>OK</v>
      </c>
      <c r="Q90" s="10" t="str">
        <f t="shared" si="27"/>
        <v>OK</v>
      </c>
      <c r="R90" s="10" t="str">
        <f t="shared" si="28"/>
        <v>OK</v>
      </c>
    </row>
    <row r="91" spans="1:20" ht="22.5" customHeight="1">
      <c r="A91" s="6"/>
      <c r="B91" s="9"/>
      <c r="C91" s="72"/>
      <c r="D91" s="152"/>
      <c r="E91" s="152"/>
      <c r="F91" s="15"/>
      <c r="G91" s="7"/>
      <c r="H91" s="6"/>
      <c r="I91" s="6"/>
      <c r="J91" s="7" t="s">
        <v>1</v>
      </c>
      <c r="K91" s="8" t="s">
        <v>1</v>
      </c>
      <c r="L91" s="1"/>
      <c r="M91" s="1"/>
      <c r="N91" s="1"/>
      <c r="O91" s="20">
        <f t="shared" si="25"/>
        <v>0</v>
      </c>
      <c r="P91" s="29" t="str">
        <f t="shared" si="26"/>
        <v>OK</v>
      </c>
      <c r="Q91" s="10" t="str">
        <f t="shared" si="27"/>
        <v>OK</v>
      </c>
      <c r="R91" s="10" t="str">
        <f t="shared" si="28"/>
        <v>OK</v>
      </c>
    </row>
    <row r="92" spans="1:20" ht="22.5" customHeight="1">
      <c r="A92" s="6"/>
      <c r="B92" s="9"/>
      <c r="C92" s="72"/>
      <c r="D92" s="152"/>
      <c r="E92" s="152"/>
      <c r="F92" s="16"/>
      <c r="G92" s="7"/>
      <c r="H92" s="6"/>
      <c r="I92" s="6"/>
      <c r="J92" s="7" t="s">
        <v>1</v>
      </c>
      <c r="K92" s="8" t="s">
        <v>1</v>
      </c>
      <c r="L92" s="1"/>
      <c r="M92" s="1"/>
      <c r="N92" s="1"/>
      <c r="O92" s="20">
        <f t="shared" si="25"/>
        <v>0</v>
      </c>
      <c r="P92" s="29" t="str">
        <f t="shared" si="26"/>
        <v>OK</v>
      </c>
      <c r="Q92" s="10" t="str">
        <f t="shared" si="27"/>
        <v>OK</v>
      </c>
      <c r="R92" s="10" t="str">
        <f t="shared" si="28"/>
        <v>OK</v>
      </c>
    </row>
    <row r="93" spans="1:20" ht="22.5" customHeight="1">
      <c r="A93" s="6"/>
      <c r="B93" s="9"/>
      <c r="C93" s="72"/>
      <c r="D93" s="152"/>
      <c r="E93" s="152"/>
      <c r="F93" s="15"/>
      <c r="G93" s="7"/>
      <c r="H93" s="6"/>
      <c r="I93" s="6"/>
      <c r="J93" s="7" t="s">
        <v>1</v>
      </c>
      <c r="K93" s="8" t="s">
        <v>1</v>
      </c>
      <c r="L93" s="1"/>
      <c r="M93" s="1"/>
      <c r="N93" s="1"/>
      <c r="O93" s="20">
        <f t="shared" si="25"/>
        <v>0</v>
      </c>
      <c r="P93" s="29" t="str">
        <f t="shared" si="26"/>
        <v>OK</v>
      </c>
      <c r="Q93" s="10" t="str">
        <f t="shared" si="27"/>
        <v>OK</v>
      </c>
      <c r="R93" s="10" t="str">
        <f t="shared" si="28"/>
        <v>OK</v>
      </c>
    </row>
    <row r="94" spans="1:20" ht="22.5" customHeight="1">
      <c r="A94" s="6"/>
      <c r="B94" s="9"/>
      <c r="C94" s="72"/>
      <c r="D94" s="152"/>
      <c r="E94" s="152"/>
      <c r="F94" s="15"/>
      <c r="G94" s="7"/>
      <c r="H94" s="6"/>
      <c r="I94" s="6"/>
      <c r="J94" s="7" t="s">
        <v>1</v>
      </c>
      <c r="K94" s="8" t="s">
        <v>1</v>
      </c>
      <c r="L94" s="1"/>
      <c r="M94" s="1"/>
      <c r="N94" s="1"/>
      <c r="O94" s="20">
        <f t="shared" si="25"/>
        <v>0</v>
      </c>
      <c r="P94" s="29" t="str">
        <f t="shared" si="26"/>
        <v>OK</v>
      </c>
      <c r="Q94" s="10" t="str">
        <f t="shared" si="27"/>
        <v>OK</v>
      </c>
      <c r="R94" s="10" t="str">
        <f t="shared" si="28"/>
        <v>OK</v>
      </c>
    </row>
    <row r="95" spans="1:20" ht="22.5" customHeight="1">
      <c r="A95" s="12"/>
      <c r="B95" s="13"/>
      <c r="C95" s="14"/>
      <c r="D95" s="13"/>
      <c r="E95" s="14"/>
      <c r="F95" s="14"/>
      <c r="G95" s="13"/>
      <c r="H95" s="13"/>
      <c r="I95" s="12"/>
      <c r="J95" s="12"/>
      <c r="K95" s="68" t="s">
        <v>137</v>
      </c>
      <c r="L95" s="27">
        <f>SUM(L88:L94)</f>
        <v>0</v>
      </c>
      <c r="M95" s="27">
        <f t="shared" ref="M95:N95" si="29">SUM(M88:M94)</f>
        <v>0</v>
      </c>
      <c r="N95" s="27">
        <f t="shared" si="29"/>
        <v>0</v>
      </c>
      <c r="O95" s="27">
        <f>L95-(M95+N95)</f>
        <v>0</v>
      </c>
      <c r="P95" s="76"/>
      <c r="Q95" s="77"/>
      <c r="R95" s="77"/>
    </row>
    <row r="96" spans="1:20" ht="23" customHeight="1">
      <c r="A96" s="48" t="s">
        <v>134</v>
      </c>
      <c r="B96" s="13"/>
      <c r="C96" s="14"/>
      <c r="D96" s="13"/>
      <c r="E96" s="14"/>
      <c r="F96" s="14"/>
      <c r="G96" s="13"/>
      <c r="H96" s="13"/>
      <c r="I96" s="12"/>
      <c r="J96" s="12"/>
      <c r="K96" s="12"/>
      <c r="L96" s="12"/>
      <c r="M96" s="12"/>
      <c r="N96" s="12"/>
      <c r="O96" s="12"/>
      <c r="P96" s="76"/>
      <c r="Q96" s="77"/>
      <c r="R96" s="77"/>
    </row>
    <row r="97" spans="1:20" ht="23" customHeight="1">
      <c r="A97" s="162" t="s">
        <v>217</v>
      </c>
      <c r="B97" s="160" t="s">
        <v>67</v>
      </c>
      <c r="C97" s="150" t="s">
        <v>286</v>
      </c>
      <c r="D97" s="150"/>
      <c r="E97" s="150"/>
      <c r="F97" s="150"/>
      <c r="G97" s="160" t="s">
        <v>38</v>
      </c>
      <c r="H97" s="144" t="s">
        <v>47</v>
      </c>
      <c r="I97" s="145"/>
      <c r="J97" s="145"/>
      <c r="K97" s="146"/>
      <c r="L97" s="144" t="s">
        <v>216</v>
      </c>
      <c r="M97" s="145"/>
      <c r="N97" s="145"/>
      <c r="O97" s="146"/>
      <c r="P97" s="48" t="s">
        <v>96</v>
      </c>
      <c r="Q97" s="48" t="s">
        <v>96</v>
      </c>
      <c r="R97" s="61"/>
    </row>
    <row r="98" spans="1:20" ht="23" customHeight="1">
      <c r="A98" s="161"/>
      <c r="B98" s="161"/>
      <c r="C98" s="68" t="s">
        <v>215</v>
      </c>
      <c r="D98" s="150" t="s">
        <v>120</v>
      </c>
      <c r="E98" s="150"/>
      <c r="F98" s="68" t="s">
        <v>15</v>
      </c>
      <c r="G98" s="161"/>
      <c r="H98" s="69" t="s">
        <v>29</v>
      </c>
      <c r="I98" s="69" t="s">
        <v>28</v>
      </c>
      <c r="J98" s="68" t="s">
        <v>18</v>
      </c>
      <c r="K98" s="68" t="s">
        <v>19</v>
      </c>
      <c r="L98" s="53" t="s">
        <v>109</v>
      </c>
      <c r="M98" s="53" t="s">
        <v>110</v>
      </c>
      <c r="N98" s="53" t="s">
        <v>111</v>
      </c>
      <c r="O98" s="53" t="s">
        <v>112</v>
      </c>
      <c r="P98" s="70" t="s">
        <v>104</v>
      </c>
      <c r="Q98" s="70" t="s">
        <v>116</v>
      </c>
      <c r="R98" s="70" t="s">
        <v>115</v>
      </c>
      <c r="T98" s="81" t="s">
        <v>153</v>
      </c>
    </row>
    <row r="99" spans="1:20" ht="23" customHeight="1">
      <c r="A99" s="6"/>
      <c r="B99" s="9"/>
      <c r="C99" s="72"/>
      <c r="D99" s="152"/>
      <c r="E99" s="152"/>
      <c r="F99" s="15"/>
      <c r="G99" s="7"/>
      <c r="H99" s="6"/>
      <c r="I99" s="6"/>
      <c r="J99" s="7" t="s">
        <v>1</v>
      </c>
      <c r="K99" s="8" t="s">
        <v>1</v>
      </c>
      <c r="L99" s="1"/>
      <c r="M99" s="1"/>
      <c r="N99" s="1"/>
      <c r="O99" s="20">
        <f>L99-(M99+N99)</f>
        <v>0</v>
      </c>
      <c r="P99" s="29" t="str">
        <f>IF(OR(G99="新規",G99="追加",G99=""),"OK",(IF(AND(H99="",I99=""),"NG","OK")))</f>
        <v>OK</v>
      </c>
      <c r="Q99" s="10" t="str">
        <f>IF(OR(G99="新規",G99="追加",G99=""),"OK",(IF(OR(AND(J99="",K99=""),AND(J99="",K99="□"),AND(J99="□",K99=""),AND(J99="□",K99="□")),"NG","OK")))</f>
        <v>OK</v>
      </c>
      <c r="R99" s="10" t="str">
        <f>IF(OR(AND(C99&lt;&gt;"",D99&lt;&gt;"",F99&lt;&gt;"",G99&lt;&gt;""),(C99="")),"OK","NG")</f>
        <v>OK</v>
      </c>
      <c r="T99" s="81" t="s">
        <v>161</v>
      </c>
    </row>
    <row r="100" spans="1:20" ht="23" customHeight="1">
      <c r="A100" s="6"/>
      <c r="B100" s="9"/>
      <c r="C100" s="72"/>
      <c r="D100" s="152"/>
      <c r="E100" s="152"/>
      <c r="F100" s="15"/>
      <c r="G100" s="7"/>
      <c r="H100" s="6"/>
      <c r="I100" s="6"/>
      <c r="J100" s="7" t="s">
        <v>1</v>
      </c>
      <c r="K100" s="8" t="s">
        <v>1</v>
      </c>
      <c r="L100" s="1"/>
      <c r="M100" s="1"/>
      <c r="N100" s="1"/>
      <c r="O100" s="20">
        <f t="shared" ref="O100:O105" si="30">L100-(M100+N100)</f>
        <v>0</v>
      </c>
      <c r="P100" s="29" t="str">
        <f t="shared" ref="P100:P105" si="31">IF(OR(G100="新規",G100="追加",G100=""),"OK",(IF(AND(H100="",I100=""),"NG","OK")))</f>
        <v>OK</v>
      </c>
      <c r="Q100" s="10" t="str">
        <f t="shared" ref="Q100:Q105" si="32">IF(OR(G100="新規",G100="追加",G100=""),"OK",(IF(OR(AND(J100="",K100=""),AND(J100="",K100="□"),AND(J100="□",K100=""),AND(J100="□",K100="□")),"NG","OK")))</f>
        <v>OK</v>
      </c>
      <c r="R100" s="10" t="str">
        <f t="shared" ref="R100:R105" si="33">IF(OR(AND(C100&lt;&gt;"",D100&lt;&gt;"",F100&lt;&gt;"",G100&lt;&gt;""),(C100="")),"OK","NG")</f>
        <v>OK</v>
      </c>
      <c r="T100" s="81" t="s">
        <v>218</v>
      </c>
    </row>
    <row r="101" spans="1:20" ht="23" customHeight="1">
      <c r="A101" s="6"/>
      <c r="B101" s="9"/>
      <c r="C101" s="72"/>
      <c r="D101" s="152"/>
      <c r="E101" s="152"/>
      <c r="F101" s="15"/>
      <c r="G101" s="7"/>
      <c r="H101" s="6"/>
      <c r="I101" s="6"/>
      <c r="J101" s="7" t="s">
        <v>1</v>
      </c>
      <c r="K101" s="8" t="s">
        <v>1</v>
      </c>
      <c r="L101" s="1"/>
      <c r="M101" s="1"/>
      <c r="N101" s="1"/>
      <c r="O101" s="20">
        <f t="shared" si="30"/>
        <v>0</v>
      </c>
      <c r="P101" s="29" t="str">
        <f t="shared" si="31"/>
        <v>OK</v>
      </c>
      <c r="Q101" s="10" t="str">
        <f t="shared" si="32"/>
        <v>OK</v>
      </c>
      <c r="R101" s="10" t="str">
        <f t="shared" si="33"/>
        <v>OK</v>
      </c>
      <c r="T101" s="81" t="s">
        <v>160</v>
      </c>
    </row>
    <row r="102" spans="1:20" ht="23" customHeight="1">
      <c r="A102" s="6"/>
      <c r="B102" s="9"/>
      <c r="C102" s="72"/>
      <c r="D102" s="152"/>
      <c r="E102" s="152"/>
      <c r="F102" s="15"/>
      <c r="G102" s="7"/>
      <c r="H102" s="6"/>
      <c r="I102" s="6"/>
      <c r="J102" s="7" t="s">
        <v>1</v>
      </c>
      <c r="K102" s="8" t="s">
        <v>1</v>
      </c>
      <c r="L102" s="1"/>
      <c r="M102" s="1"/>
      <c r="N102" s="1"/>
      <c r="O102" s="20">
        <f t="shared" si="30"/>
        <v>0</v>
      </c>
      <c r="P102" s="29" t="str">
        <f t="shared" si="31"/>
        <v>OK</v>
      </c>
      <c r="Q102" s="10" t="str">
        <f t="shared" si="32"/>
        <v>OK</v>
      </c>
      <c r="R102" s="10" t="str">
        <f t="shared" si="33"/>
        <v>OK</v>
      </c>
      <c r="T102" s="81" t="s">
        <v>13</v>
      </c>
    </row>
    <row r="103" spans="1:20" ht="23" customHeight="1">
      <c r="A103" s="6"/>
      <c r="B103" s="9"/>
      <c r="C103" s="72"/>
      <c r="D103" s="152"/>
      <c r="E103" s="152"/>
      <c r="F103" s="16"/>
      <c r="G103" s="7"/>
      <c r="H103" s="6"/>
      <c r="I103" s="6"/>
      <c r="J103" s="7" t="s">
        <v>1</v>
      </c>
      <c r="K103" s="8" t="s">
        <v>1</v>
      </c>
      <c r="L103" s="1"/>
      <c r="M103" s="1"/>
      <c r="N103" s="1"/>
      <c r="O103" s="20">
        <f t="shared" si="30"/>
        <v>0</v>
      </c>
      <c r="P103" s="29" t="str">
        <f t="shared" si="31"/>
        <v>OK</v>
      </c>
      <c r="Q103" s="10" t="str">
        <f>IF(OR(G103="新規",G103="追加",G103=""),"OK",(IF(OR(AND(J103="",K103=""),AND(J103="",K103="□"),AND(J103="□",K103=""),AND(J103="□",K103="□")),"NG","OK")))</f>
        <v>OK</v>
      </c>
      <c r="R103" s="10" t="str">
        <f t="shared" si="33"/>
        <v>OK</v>
      </c>
    </row>
    <row r="104" spans="1:20" ht="23" customHeight="1">
      <c r="A104" s="6"/>
      <c r="B104" s="9"/>
      <c r="C104" s="72"/>
      <c r="D104" s="152"/>
      <c r="E104" s="152"/>
      <c r="F104" s="15"/>
      <c r="G104" s="7"/>
      <c r="H104" s="6"/>
      <c r="I104" s="6"/>
      <c r="J104" s="7" t="s">
        <v>1</v>
      </c>
      <c r="K104" s="8" t="s">
        <v>1</v>
      </c>
      <c r="L104" s="1"/>
      <c r="M104" s="1"/>
      <c r="N104" s="1"/>
      <c r="O104" s="20">
        <f t="shared" si="30"/>
        <v>0</v>
      </c>
      <c r="P104" s="29" t="str">
        <f t="shared" si="31"/>
        <v>OK</v>
      </c>
      <c r="Q104" s="10" t="str">
        <f t="shared" si="32"/>
        <v>OK</v>
      </c>
      <c r="R104" s="10" t="str">
        <f t="shared" si="33"/>
        <v>OK</v>
      </c>
    </row>
    <row r="105" spans="1:20" ht="22.5" customHeight="1">
      <c r="A105" s="6"/>
      <c r="B105" s="9"/>
      <c r="C105" s="72"/>
      <c r="D105" s="152"/>
      <c r="E105" s="152"/>
      <c r="F105" s="15"/>
      <c r="G105" s="7"/>
      <c r="H105" s="6"/>
      <c r="I105" s="6"/>
      <c r="J105" s="7" t="s">
        <v>1</v>
      </c>
      <c r="K105" s="8" t="s">
        <v>1</v>
      </c>
      <c r="L105" s="1"/>
      <c r="M105" s="1"/>
      <c r="N105" s="1"/>
      <c r="O105" s="20">
        <f t="shared" si="30"/>
        <v>0</v>
      </c>
      <c r="P105" s="29" t="str">
        <f t="shared" si="31"/>
        <v>OK</v>
      </c>
      <c r="Q105" s="10" t="str">
        <f t="shared" si="32"/>
        <v>OK</v>
      </c>
      <c r="R105" s="10" t="str">
        <f t="shared" si="33"/>
        <v>OK</v>
      </c>
    </row>
    <row r="106" spans="1:20" ht="22.5" customHeight="1">
      <c r="A106" s="12"/>
      <c r="B106" s="13"/>
      <c r="C106" s="14"/>
      <c r="D106" s="13"/>
      <c r="E106" s="14"/>
      <c r="F106" s="14"/>
      <c r="G106" s="13"/>
      <c r="H106" s="13"/>
      <c r="I106" s="12"/>
      <c r="J106" s="12"/>
      <c r="K106" s="68" t="s">
        <v>137</v>
      </c>
      <c r="L106" s="27">
        <f>SUM(L99:L105)</f>
        <v>0</v>
      </c>
      <c r="M106" s="27">
        <f t="shared" ref="M106:N106" si="34">SUM(M99:M105)</f>
        <v>0</v>
      </c>
      <c r="N106" s="27">
        <f t="shared" si="34"/>
        <v>0</v>
      </c>
      <c r="O106" s="27">
        <f>L106-(M106+N106)</f>
        <v>0</v>
      </c>
      <c r="P106" s="76"/>
      <c r="Q106" s="77"/>
      <c r="R106" s="77"/>
    </row>
    <row r="107" spans="1:20" ht="22.5" customHeight="1">
      <c r="A107" s="48" t="s">
        <v>136</v>
      </c>
      <c r="B107" s="13"/>
      <c r="C107" s="14"/>
      <c r="D107" s="13"/>
      <c r="E107" s="14"/>
      <c r="F107" s="14"/>
      <c r="G107" s="13"/>
      <c r="H107" s="13"/>
      <c r="I107" s="12"/>
      <c r="J107" s="12"/>
      <c r="K107" s="12"/>
      <c r="L107" s="12"/>
      <c r="M107" s="12"/>
      <c r="N107" s="12"/>
      <c r="O107" s="12"/>
      <c r="P107" s="76"/>
      <c r="Q107" s="77"/>
      <c r="R107" s="77"/>
    </row>
    <row r="108" spans="1:20" ht="22.5" customHeight="1">
      <c r="A108" s="162" t="s">
        <v>217</v>
      </c>
      <c r="B108" s="160" t="s">
        <v>67</v>
      </c>
      <c r="C108" s="150" t="s">
        <v>286</v>
      </c>
      <c r="D108" s="150"/>
      <c r="E108" s="150"/>
      <c r="F108" s="150"/>
      <c r="G108" s="160" t="s">
        <v>38</v>
      </c>
      <c r="H108" s="144" t="s">
        <v>47</v>
      </c>
      <c r="I108" s="145"/>
      <c r="J108" s="145"/>
      <c r="K108" s="146"/>
      <c r="L108" s="144" t="s">
        <v>216</v>
      </c>
      <c r="M108" s="145"/>
      <c r="N108" s="145"/>
      <c r="O108" s="146"/>
      <c r="P108" s="48" t="s">
        <v>96</v>
      </c>
      <c r="Q108" s="48" t="s">
        <v>96</v>
      </c>
      <c r="R108" s="61"/>
    </row>
    <row r="109" spans="1:20" ht="22.5" customHeight="1">
      <c r="A109" s="161"/>
      <c r="B109" s="161"/>
      <c r="C109" s="68" t="s">
        <v>215</v>
      </c>
      <c r="D109" s="150" t="s">
        <v>120</v>
      </c>
      <c r="E109" s="150"/>
      <c r="F109" s="68" t="s">
        <v>15</v>
      </c>
      <c r="G109" s="161"/>
      <c r="H109" s="69" t="s">
        <v>29</v>
      </c>
      <c r="I109" s="69" t="s">
        <v>28</v>
      </c>
      <c r="J109" s="68" t="s">
        <v>18</v>
      </c>
      <c r="K109" s="68" t="s">
        <v>19</v>
      </c>
      <c r="L109" s="53" t="s">
        <v>109</v>
      </c>
      <c r="M109" s="53" t="s">
        <v>110</v>
      </c>
      <c r="N109" s="53" t="s">
        <v>111</v>
      </c>
      <c r="O109" s="53" t="s">
        <v>112</v>
      </c>
      <c r="P109" s="70" t="s">
        <v>104</v>
      </c>
      <c r="Q109" s="70" t="s">
        <v>116</v>
      </c>
      <c r="R109" s="70" t="s">
        <v>115</v>
      </c>
      <c r="T109" s="81" t="s">
        <v>153</v>
      </c>
    </row>
    <row r="110" spans="1:20" ht="22.5" customHeight="1">
      <c r="A110" s="6"/>
      <c r="B110" s="9"/>
      <c r="C110" s="72"/>
      <c r="D110" s="152"/>
      <c r="E110" s="152"/>
      <c r="F110" s="15"/>
      <c r="G110" s="7"/>
      <c r="H110" s="6"/>
      <c r="I110" s="6"/>
      <c r="J110" s="7" t="s">
        <v>1</v>
      </c>
      <c r="K110" s="8" t="s">
        <v>1</v>
      </c>
      <c r="L110" s="1"/>
      <c r="M110" s="1"/>
      <c r="N110" s="1"/>
      <c r="O110" s="20">
        <f>L110-(M110+N110)</f>
        <v>0</v>
      </c>
      <c r="P110" s="29" t="str">
        <f>IF(OR(G110="新規",G110="追加",G110=""),"OK",(IF(AND(H110="",I110=""),"NG","OK")))</f>
        <v>OK</v>
      </c>
      <c r="Q110" s="10" t="str">
        <f>IF(OR(G110="新規",G110="追加",G110=""),"OK",(IF(OR(AND(J110="",K110=""),AND(J110="",K110="□"),AND(J110="□",K110=""),AND(J110="□",K110="□")),"NG","OK")))</f>
        <v>OK</v>
      </c>
      <c r="R110" s="10" t="str">
        <f>IF(OR(AND(C110&lt;&gt;"",D110&lt;&gt;"",F110&lt;&gt;"",G110&lt;&gt;""),(C110="")),"OK","NG")</f>
        <v>OK</v>
      </c>
      <c r="T110" s="81" t="s">
        <v>164</v>
      </c>
    </row>
    <row r="111" spans="1:20" ht="22.5" customHeight="1">
      <c r="A111" s="6"/>
      <c r="B111" s="9"/>
      <c r="C111" s="72"/>
      <c r="D111" s="152"/>
      <c r="E111" s="152"/>
      <c r="F111" s="15"/>
      <c r="G111" s="7"/>
      <c r="H111" s="6"/>
      <c r="I111" s="6"/>
      <c r="J111" s="7" t="s">
        <v>1</v>
      </c>
      <c r="K111" s="8" t="s">
        <v>1</v>
      </c>
      <c r="L111" s="1"/>
      <c r="M111" s="1"/>
      <c r="N111" s="1"/>
      <c r="O111" s="20">
        <f t="shared" ref="O111:O116" si="35">L111-(M111+N111)</f>
        <v>0</v>
      </c>
      <c r="P111" s="29" t="str">
        <f t="shared" ref="P111:P116" si="36">IF(OR(G111="新規",G111="追加",G111=""),"OK",(IF(AND(H111="",I111=""),"NG","OK")))</f>
        <v>OK</v>
      </c>
      <c r="Q111" s="10" t="str">
        <f t="shared" ref="Q111:Q116" si="37">IF(OR(G111="新規",G111="追加",G111=""),"OK",(IF(OR(AND(J111="",K111=""),AND(J111="",K111="□"),AND(J111="□",K111=""),AND(J111="□",K111="□")),"NG","OK")))</f>
        <v>OK</v>
      </c>
      <c r="R111" s="10" t="str">
        <f t="shared" ref="R111:R115" si="38">IF(OR(AND(C111&lt;&gt;"",D111&lt;&gt;"",F111&lt;&gt;"",G111&lt;&gt;""),(C111="")),"OK","NG")</f>
        <v>OK</v>
      </c>
      <c r="T111" s="81" t="s">
        <v>13</v>
      </c>
    </row>
    <row r="112" spans="1:20" ht="22.5" customHeight="1">
      <c r="A112" s="6"/>
      <c r="B112" s="9"/>
      <c r="C112" s="72"/>
      <c r="D112" s="152"/>
      <c r="E112" s="152"/>
      <c r="F112" s="15"/>
      <c r="G112" s="7"/>
      <c r="H112" s="6"/>
      <c r="I112" s="6"/>
      <c r="J112" s="7" t="s">
        <v>1</v>
      </c>
      <c r="K112" s="8" t="s">
        <v>1</v>
      </c>
      <c r="L112" s="1"/>
      <c r="M112" s="1"/>
      <c r="N112" s="1"/>
      <c r="O112" s="20">
        <f t="shared" si="35"/>
        <v>0</v>
      </c>
      <c r="P112" s="29" t="str">
        <f t="shared" si="36"/>
        <v>OK</v>
      </c>
      <c r="Q112" s="10" t="str">
        <f t="shared" si="37"/>
        <v>OK</v>
      </c>
      <c r="R112" s="10" t="str">
        <f t="shared" si="38"/>
        <v>OK</v>
      </c>
    </row>
    <row r="113" spans="1:23" ht="22.5" customHeight="1">
      <c r="A113" s="6"/>
      <c r="B113" s="9"/>
      <c r="C113" s="72"/>
      <c r="D113" s="152"/>
      <c r="E113" s="152"/>
      <c r="F113" s="15"/>
      <c r="G113" s="7"/>
      <c r="H113" s="6"/>
      <c r="I113" s="6"/>
      <c r="J113" s="7" t="s">
        <v>1</v>
      </c>
      <c r="K113" s="8" t="s">
        <v>1</v>
      </c>
      <c r="L113" s="1"/>
      <c r="M113" s="1"/>
      <c r="N113" s="1"/>
      <c r="O113" s="20">
        <f t="shared" si="35"/>
        <v>0</v>
      </c>
      <c r="P113" s="29" t="str">
        <f t="shared" si="36"/>
        <v>OK</v>
      </c>
      <c r="Q113" s="10" t="str">
        <f t="shared" si="37"/>
        <v>OK</v>
      </c>
      <c r="R113" s="10" t="str">
        <f t="shared" si="38"/>
        <v>OK</v>
      </c>
    </row>
    <row r="114" spans="1:23" ht="22.5" customHeight="1">
      <c r="A114" s="6"/>
      <c r="B114" s="9"/>
      <c r="C114" s="72"/>
      <c r="D114" s="152"/>
      <c r="E114" s="152"/>
      <c r="F114" s="16"/>
      <c r="G114" s="7"/>
      <c r="H114" s="6"/>
      <c r="I114" s="6"/>
      <c r="J114" s="7" t="s">
        <v>1</v>
      </c>
      <c r="K114" s="8" t="s">
        <v>1</v>
      </c>
      <c r="L114" s="1"/>
      <c r="M114" s="1"/>
      <c r="N114" s="1"/>
      <c r="O114" s="20">
        <f t="shared" si="35"/>
        <v>0</v>
      </c>
      <c r="P114" s="29" t="str">
        <f t="shared" si="36"/>
        <v>OK</v>
      </c>
      <c r="Q114" s="10" t="str">
        <f t="shared" si="37"/>
        <v>OK</v>
      </c>
      <c r="R114" s="10" t="str">
        <f t="shared" si="38"/>
        <v>OK</v>
      </c>
    </row>
    <row r="115" spans="1:23" ht="22.5" customHeight="1">
      <c r="A115" s="6"/>
      <c r="B115" s="9"/>
      <c r="C115" s="72"/>
      <c r="D115" s="152"/>
      <c r="E115" s="152"/>
      <c r="F115" s="15"/>
      <c r="G115" s="7"/>
      <c r="H115" s="6"/>
      <c r="I115" s="6"/>
      <c r="J115" s="7" t="s">
        <v>1</v>
      </c>
      <c r="K115" s="8" t="s">
        <v>1</v>
      </c>
      <c r="L115" s="1"/>
      <c r="M115" s="1"/>
      <c r="N115" s="1"/>
      <c r="O115" s="20">
        <f t="shared" si="35"/>
        <v>0</v>
      </c>
      <c r="P115" s="29" t="str">
        <f t="shared" si="36"/>
        <v>OK</v>
      </c>
      <c r="Q115" s="10" t="str">
        <f t="shared" si="37"/>
        <v>OK</v>
      </c>
      <c r="R115" s="10" t="str">
        <f t="shared" si="38"/>
        <v>OK</v>
      </c>
    </row>
    <row r="116" spans="1:23" ht="22.5" customHeight="1">
      <c r="A116" s="6"/>
      <c r="B116" s="9"/>
      <c r="C116" s="72"/>
      <c r="D116" s="152"/>
      <c r="E116" s="152"/>
      <c r="F116" s="15"/>
      <c r="G116" s="7"/>
      <c r="H116" s="6"/>
      <c r="I116" s="6"/>
      <c r="J116" s="7" t="s">
        <v>1</v>
      </c>
      <c r="K116" s="8" t="s">
        <v>1</v>
      </c>
      <c r="L116" s="1"/>
      <c r="M116" s="1"/>
      <c r="N116" s="1"/>
      <c r="O116" s="20">
        <f t="shared" si="35"/>
        <v>0</v>
      </c>
      <c r="P116" s="29" t="str">
        <f t="shared" si="36"/>
        <v>OK</v>
      </c>
      <c r="Q116" s="10" t="str">
        <f t="shared" si="37"/>
        <v>OK</v>
      </c>
      <c r="R116" s="10" t="str">
        <f>IF(OR(AND(C116&lt;&gt;"",D116&lt;&gt;"",F116&lt;&gt;"",G116&lt;&gt;""),(C116="")),"OK","NG")</f>
        <v>OK</v>
      </c>
    </row>
    <row r="117" spans="1:23" ht="22.5" customHeight="1">
      <c r="A117" s="12"/>
      <c r="B117" s="13"/>
      <c r="C117" s="14"/>
      <c r="D117" s="13"/>
      <c r="E117" s="14"/>
      <c r="F117" s="14"/>
      <c r="G117" s="13"/>
      <c r="H117" s="13"/>
      <c r="I117" s="12"/>
      <c r="J117" s="12"/>
      <c r="K117" s="68" t="s">
        <v>137</v>
      </c>
      <c r="L117" s="27">
        <f>SUM(L110:L116)</f>
        <v>0</v>
      </c>
      <c r="M117" s="27">
        <f t="shared" ref="M117:N117" si="39">SUM(M110:M116)</f>
        <v>0</v>
      </c>
      <c r="N117" s="27">
        <f t="shared" si="39"/>
        <v>0</v>
      </c>
      <c r="O117" s="27">
        <f>L117-(M117+N117)</f>
        <v>0</v>
      </c>
      <c r="P117" s="76"/>
      <c r="Q117" s="77"/>
      <c r="R117" s="77"/>
    </row>
    <row r="118" spans="1:23" ht="13">
      <c r="F118" s="85"/>
    </row>
    <row r="119" spans="1:23" s="61" customFormat="1" ht="13">
      <c r="A119" s="142" t="s">
        <v>139</v>
      </c>
      <c r="B119" s="143"/>
      <c r="C119" s="53" t="s">
        <v>138</v>
      </c>
      <c r="D119" s="53" t="s">
        <v>110</v>
      </c>
      <c r="E119" s="53" t="s">
        <v>111</v>
      </c>
      <c r="F119" s="53" t="s">
        <v>112</v>
      </c>
      <c r="G119" s="53" t="s">
        <v>165</v>
      </c>
      <c r="H119" s="142" t="s">
        <v>17</v>
      </c>
      <c r="I119" s="159"/>
      <c r="J119" s="136" t="s">
        <v>208</v>
      </c>
      <c r="K119" s="136"/>
      <c r="L119" s="136"/>
      <c r="M119" s="136"/>
      <c r="P119" s="87" t="s">
        <v>198</v>
      </c>
      <c r="Q119" s="88" t="s">
        <v>70</v>
      </c>
      <c r="R119" s="88" t="s">
        <v>84</v>
      </c>
    </row>
    <row r="120" spans="1:23" ht="22.5" customHeight="1">
      <c r="A120" s="153" t="s">
        <v>237</v>
      </c>
      <c r="B120" s="154"/>
      <c r="C120" s="100">
        <f>L40</f>
        <v>0</v>
      </c>
      <c r="D120" s="100">
        <f t="shared" ref="D120:F120" si="40">M40</f>
        <v>0</v>
      </c>
      <c r="E120" s="100">
        <f t="shared" si="40"/>
        <v>0</v>
      </c>
      <c r="F120" s="100">
        <f t="shared" si="40"/>
        <v>0</v>
      </c>
      <c r="G120" s="163">
        <f>SUM(D120:D122)</f>
        <v>0</v>
      </c>
      <c r="H120" s="157"/>
      <c r="I120" s="158"/>
      <c r="J120" s="151" t="s">
        <v>209</v>
      </c>
      <c r="K120" s="151"/>
      <c r="L120" s="151"/>
      <c r="M120" s="151"/>
      <c r="N120" s="89"/>
      <c r="O120" s="89"/>
      <c r="P120" s="29" t="str">
        <f>IF(G120&lt;=2500000,"OK","NG")</f>
        <v>OK</v>
      </c>
      <c r="Q120" s="10" t="str">
        <f t="shared" ref="Q120:Q126" si="41">IF(D120&lt;=C120/2,"OK","NG")</f>
        <v>OK</v>
      </c>
      <c r="R120" s="10" t="str">
        <f t="shared" ref="R120:R126" si="42">IF(C120=D120+E120+F120,"OK","NG")</f>
        <v>OK</v>
      </c>
      <c r="S120" s="90"/>
      <c r="T120" s="70"/>
      <c r="U120" s="70"/>
      <c r="V120" s="70"/>
      <c r="W120" s="70"/>
    </row>
    <row r="121" spans="1:23" ht="22.5" customHeight="1">
      <c r="A121" s="155" t="s">
        <v>238</v>
      </c>
      <c r="B121" s="156"/>
      <c r="C121" s="100">
        <f>L51</f>
        <v>0</v>
      </c>
      <c r="D121" s="100">
        <f t="shared" ref="D121:F121" si="43">M51</f>
        <v>0</v>
      </c>
      <c r="E121" s="100">
        <f t="shared" si="43"/>
        <v>0</v>
      </c>
      <c r="F121" s="100">
        <f t="shared" si="43"/>
        <v>0</v>
      </c>
      <c r="G121" s="164"/>
      <c r="H121" s="157"/>
      <c r="I121" s="158"/>
      <c r="J121" s="151"/>
      <c r="K121" s="151"/>
      <c r="L121" s="151"/>
      <c r="M121" s="151"/>
      <c r="N121" s="89"/>
      <c r="O121" s="89"/>
      <c r="P121" s="73" t="s">
        <v>152</v>
      </c>
      <c r="Q121" s="10" t="str">
        <f t="shared" si="41"/>
        <v>OK</v>
      </c>
      <c r="R121" s="10" t="str">
        <f t="shared" si="42"/>
        <v>OK</v>
      </c>
      <c r="S121" s="36"/>
    </row>
    <row r="122" spans="1:23" ht="22.5" customHeight="1">
      <c r="A122" s="155" t="s">
        <v>239</v>
      </c>
      <c r="B122" s="156"/>
      <c r="C122" s="100">
        <f>L62</f>
        <v>0</v>
      </c>
      <c r="D122" s="100">
        <f t="shared" ref="D122:F122" si="44">M62</f>
        <v>0</v>
      </c>
      <c r="E122" s="100">
        <f t="shared" si="44"/>
        <v>0</v>
      </c>
      <c r="F122" s="100">
        <f t="shared" si="44"/>
        <v>0</v>
      </c>
      <c r="G122" s="165"/>
      <c r="H122" s="32"/>
      <c r="I122" s="33"/>
      <c r="J122" s="151"/>
      <c r="K122" s="151"/>
      <c r="L122" s="151"/>
      <c r="M122" s="151"/>
      <c r="N122" s="89"/>
      <c r="O122" s="89"/>
      <c r="P122" s="73" t="s">
        <v>152</v>
      </c>
      <c r="Q122" s="10" t="str">
        <f t="shared" si="41"/>
        <v>OK</v>
      </c>
      <c r="R122" s="10" t="str">
        <f t="shared" si="42"/>
        <v>OK</v>
      </c>
      <c r="S122" s="36"/>
    </row>
    <row r="123" spans="1:23" ht="22.5" customHeight="1">
      <c r="A123" s="155" t="s">
        <v>240</v>
      </c>
      <c r="B123" s="156"/>
      <c r="C123" s="100">
        <f>L73</f>
        <v>0</v>
      </c>
      <c r="D123" s="100">
        <f t="shared" ref="D123:F123" si="45">M73</f>
        <v>0</v>
      </c>
      <c r="E123" s="100">
        <f t="shared" si="45"/>
        <v>0</v>
      </c>
      <c r="F123" s="100">
        <f t="shared" si="45"/>
        <v>0</v>
      </c>
      <c r="G123" s="100">
        <f>D123</f>
        <v>0</v>
      </c>
      <c r="H123" s="32"/>
      <c r="I123" s="33"/>
      <c r="J123" s="150" t="s">
        <v>210</v>
      </c>
      <c r="K123" s="150"/>
      <c r="L123" s="150"/>
      <c r="M123" s="150"/>
      <c r="N123" s="89"/>
      <c r="O123" s="89"/>
      <c r="P123" s="29" t="str">
        <f>IF(G123&lt;=2500000,"OK","NG")</f>
        <v>OK</v>
      </c>
      <c r="Q123" s="10" t="str">
        <f t="shared" si="41"/>
        <v>OK</v>
      </c>
      <c r="R123" s="10" t="str">
        <f t="shared" si="42"/>
        <v>OK</v>
      </c>
      <c r="S123" s="36"/>
    </row>
    <row r="124" spans="1:23" ht="22.5" customHeight="1">
      <c r="A124" s="155" t="s">
        <v>131</v>
      </c>
      <c r="B124" s="156"/>
      <c r="C124" s="100">
        <f>L84</f>
        <v>0</v>
      </c>
      <c r="D124" s="100">
        <f t="shared" ref="D124:F124" si="46">M84</f>
        <v>0</v>
      </c>
      <c r="E124" s="100">
        <f t="shared" si="46"/>
        <v>0</v>
      </c>
      <c r="F124" s="100">
        <f t="shared" si="46"/>
        <v>0</v>
      </c>
      <c r="G124" s="100">
        <f>D124</f>
        <v>0</v>
      </c>
      <c r="H124" s="32"/>
      <c r="I124" s="33"/>
      <c r="J124" s="150" t="s">
        <v>211</v>
      </c>
      <c r="K124" s="150"/>
      <c r="L124" s="150"/>
      <c r="M124" s="150"/>
      <c r="N124" s="89"/>
      <c r="O124" s="89"/>
      <c r="P124" s="29" t="str">
        <f>IF(G124&lt;=5000000,"OK","NG")</f>
        <v>OK</v>
      </c>
      <c r="Q124" s="10" t="str">
        <f t="shared" si="41"/>
        <v>OK</v>
      </c>
      <c r="R124" s="10" t="str">
        <f t="shared" si="42"/>
        <v>OK</v>
      </c>
      <c r="S124" s="36"/>
    </row>
    <row r="125" spans="1:23" ht="22.5" customHeight="1">
      <c r="A125" s="155" t="s">
        <v>241</v>
      </c>
      <c r="B125" s="156"/>
      <c r="C125" s="100">
        <f>L95</f>
        <v>0</v>
      </c>
      <c r="D125" s="100">
        <f t="shared" ref="D125:F125" si="47">M95</f>
        <v>0</v>
      </c>
      <c r="E125" s="100">
        <f t="shared" si="47"/>
        <v>0</v>
      </c>
      <c r="F125" s="100">
        <f t="shared" si="47"/>
        <v>0</v>
      </c>
      <c r="G125" s="183">
        <f>SUM(D125:D126)</f>
        <v>0</v>
      </c>
      <c r="H125" s="32"/>
      <c r="I125" s="33"/>
      <c r="J125" s="151" t="s">
        <v>212</v>
      </c>
      <c r="K125" s="151"/>
      <c r="L125" s="151"/>
      <c r="M125" s="151"/>
      <c r="N125" s="89"/>
      <c r="O125" s="89"/>
      <c r="P125" s="29" t="str">
        <f>IF(G125&lt;=2500000,"OK","NG")</f>
        <v>OK</v>
      </c>
      <c r="Q125" s="10" t="str">
        <f t="shared" si="41"/>
        <v>OK</v>
      </c>
      <c r="R125" s="10" t="str">
        <f t="shared" si="42"/>
        <v>OK</v>
      </c>
      <c r="S125" s="36"/>
    </row>
    <row r="126" spans="1:23" ht="22.5" customHeight="1">
      <c r="A126" s="155" t="s">
        <v>242</v>
      </c>
      <c r="B126" s="156"/>
      <c r="C126" s="100">
        <f>L106</f>
        <v>0</v>
      </c>
      <c r="D126" s="100">
        <f t="shared" ref="D126:F126" si="48">M106</f>
        <v>0</v>
      </c>
      <c r="E126" s="100">
        <f t="shared" si="48"/>
        <v>0</v>
      </c>
      <c r="F126" s="100">
        <f t="shared" si="48"/>
        <v>0</v>
      </c>
      <c r="G126" s="184"/>
      <c r="H126" s="32"/>
      <c r="I126" s="33"/>
      <c r="J126" s="151"/>
      <c r="K126" s="151"/>
      <c r="L126" s="151"/>
      <c r="M126" s="151"/>
      <c r="N126" s="89"/>
      <c r="O126" s="89"/>
      <c r="P126" s="73" t="s">
        <v>152</v>
      </c>
      <c r="Q126" s="10" t="str">
        <f t="shared" si="41"/>
        <v>OK</v>
      </c>
      <c r="R126" s="10" t="str">
        <f t="shared" si="42"/>
        <v>OK</v>
      </c>
      <c r="S126" s="36"/>
    </row>
    <row r="127" spans="1:23" ht="22.5" customHeight="1">
      <c r="A127" s="155" t="s">
        <v>135</v>
      </c>
      <c r="B127" s="156"/>
      <c r="C127" s="100">
        <f>L117</f>
        <v>0</v>
      </c>
      <c r="D127" s="100">
        <f t="shared" ref="D127:F127" si="49">M117</f>
        <v>0</v>
      </c>
      <c r="E127" s="100">
        <f t="shared" si="49"/>
        <v>0</v>
      </c>
      <c r="F127" s="100">
        <f t="shared" si="49"/>
        <v>0</v>
      </c>
      <c r="G127" s="100">
        <f>D127</f>
        <v>0</v>
      </c>
      <c r="H127" s="157"/>
      <c r="I127" s="158"/>
      <c r="J127" s="150" t="s">
        <v>287</v>
      </c>
      <c r="K127" s="150"/>
      <c r="L127" s="150"/>
      <c r="M127" s="150"/>
      <c r="N127" s="89"/>
      <c r="O127" s="89"/>
      <c r="P127" s="29" t="str">
        <f>IF(G127&lt;=2500000,"OK","NG")</f>
        <v>OK</v>
      </c>
      <c r="Q127" s="10" t="str">
        <f>IF(D127&lt;=C127/2,"OK","NG")</f>
        <v>OK</v>
      </c>
      <c r="R127" s="10" t="str">
        <f>IF(C127=D127+E127+F127,"OK","NG")</f>
        <v>OK</v>
      </c>
      <c r="S127" s="36"/>
    </row>
    <row r="128" spans="1:23" ht="22.5" customHeight="1">
      <c r="A128" s="174" t="s">
        <v>14</v>
      </c>
      <c r="B128" s="175"/>
      <c r="C128" s="100">
        <f>SUM(C120:C127)</f>
        <v>0</v>
      </c>
      <c r="D128" s="100">
        <f>SUM(D120:D127)</f>
        <v>0</v>
      </c>
      <c r="E128" s="100">
        <f t="shared" ref="E128:F128" si="50">SUM(E120:E127)</f>
        <v>0</v>
      </c>
      <c r="F128" s="100">
        <f t="shared" si="50"/>
        <v>0</v>
      </c>
      <c r="G128" s="100">
        <f>D128</f>
        <v>0</v>
      </c>
      <c r="H128" s="157"/>
      <c r="I128" s="158"/>
      <c r="J128" s="177" t="s">
        <v>213</v>
      </c>
      <c r="K128" s="177"/>
      <c r="L128" s="177"/>
      <c r="M128" s="177"/>
      <c r="N128" s="89"/>
      <c r="P128" s="29" t="str">
        <f>IF(OR(C128=0,AND(G128&gt;=150000,G128&lt;=10000000)),"OK","NG")</f>
        <v>OK</v>
      </c>
      <c r="Q128" s="10" t="str">
        <f>IF(D128&lt;=C128/2,"OK","NG")</f>
        <v>OK</v>
      </c>
      <c r="R128" s="10" t="str">
        <f>IF(C128=D128+E128+F128,"OK","NG")</f>
        <v>OK</v>
      </c>
    </row>
    <row r="129" spans="1:16" ht="13"/>
    <row r="130" spans="1:16" ht="22.5" customHeight="1">
      <c r="A130" s="48" t="s">
        <v>196</v>
      </c>
    </row>
    <row r="131" spans="1:16" ht="15" customHeight="1">
      <c r="A131" s="139" t="s">
        <v>205</v>
      </c>
      <c r="B131" s="139"/>
      <c r="C131" s="139"/>
      <c r="D131" s="139"/>
      <c r="E131" s="139"/>
      <c r="F131" s="139"/>
      <c r="G131" s="139"/>
      <c r="H131" s="139"/>
      <c r="I131" s="139"/>
      <c r="J131" s="139"/>
      <c r="K131" s="50" t="s">
        <v>82</v>
      </c>
      <c r="P131" s="49" t="s">
        <v>55</v>
      </c>
    </row>
    <row r="132" spans="1:16" ht="15" customHeight="1">
      <c r="A132" s="176" t="s">
        <v>204</v>
      </c>
      <c r="B132" s="176"/>
      <c r="C132" s="176"/>
      <c r="D132" s="176"/>
      <c r="E132" s="176"/>
      <c r="F132" s="176"/>
      <c r="G132" s="176"/>
      <c r="H132" s="176"/>
      <c r="I132" s="176"/>
      <c r="J132" s="176"/>
      <c r="K132" s="56" t="s">
        <v>166</v>
      </c>
      <c r="P132" s="49" t="s">
        <v>167</v>
      </c>
    </row>
    <row r="133" spans="1:16" ht="15" customHeight="1">
      <c r="A133" s="176" t="s">
        <v>199</v>
      </c>
      <c r="B133" s="176"/>
      <c r="C133" s="176"/>
      <c r="D133" s="176"/>
      <c r="E133" s="176"/>
      <c r="F133" s="176"/>
      <c r="G133" s="176"/>
      <c r="H133" s="176"/>
      <c r="I133" s="176"/>
      <c r="J133" s="176"/>
      <c r="K133" s="56" t="s">
        <v>166</v>
      </c>
    </row>
    <row r="134" spans="1:16" ht="15" customHeight="1">
      <c r="A134" s="176" t="s">
        <v>200</v>
      </c>
      <c r="B134" s="176"/>
      <c r="C134" s="176"/>
      <c r="D134" s="176"/>
      <c r="E134" s="176"/>
      <c r="F134" s="176"/>
      <c r="G134" s="176"/>
      <c r="H134" s="176"/>
      <c r="I134" s="176"/>
      <c r="J134" s="176"/>
      <c r="K134" s="56" t="s">
        <v>166</v>
      </c>
    </row>
    <row r="135" spans="1:16" ht="15" customHeight="1">
      <c r="A135" s="176" t="s">
        <v>201</v>
      </c>
      <c r="B135" s="176"/>
      <c r="C135" s="176"/>
      <c r="D135" s="176"/>
      <c r="E135" s="176"/>
      <c r="F135" s="176"/>
      <c r="G135" s="176"/>
      <c r="H135" s="176"/>
      <c r="I135" s="176"/>
      <c r="J135" s="176"/>
      <c r="K135" s="56" t="s">
        <v>166</v>
      </c>
    </row>
    <row r="136" spans="1:16" ht="15" customHeight="1">
      <c r="A136" s="176" t="s">
        <v>289</v>
      </c>
      <c r="B136" s="176"/>
      <c r="C136" s="176"/>
      <c r="D136" s="176"/>
      <c r="E136" s="176"/>
      <c r="F136" s="176"/>
      <c r="G136" s="176"/>
      <c r="H136" s="176"/>
      <c r="I136" s="176"/>
      <c r="J136" s="176"/>
      <c r="K136" s="56" t="s">
        <v>166</v>
      </c>
    </row>
    <row r="137" spans="1:16" ht="15" customHeight="1">
      <c r="A137" s="176" t="s">
        <v>202</v>
      </c>
      <c r="B137" s="176"/>
      <c r="C137" s="176"/>
      <c r="D137" s="176"/>
      <c r="E137" s="176"/>
      <c r="F137" s="176"/>
      <c r="G137" s="176"/>
      <c r="H137" s="176"/>
      <c r="I137" s="176"/>
      <c r="J137" s="176"/>
      <c r="K137" s="56" t="s">
        <v>166</v>
      </c>
    </row>
    <row r="138" spans="1:16" ht="15" customHeight="1">
      <c r="A138" s="176" t="s">
        <v>203</v>
      </c>
      <c r="B138" s="176"/>
      <c r="C138" s="176"/>
      <c r="D138" s="176"/>
      <c r="E138" s="176"/>
      <c r="F138" s="176"/>
      <c r="G138" s="176"/>
      <c r="H138" s="176"/>
      <c r="I138" s="176"/>
      <c r="J138" s="176"/>
      <c r="K138" s="56" t="s">
        <v>166</v>
      </c>
    </row>
    <row r="139" spans="1:16" ht="15" customHeight="1">
      <c r="A139" s="17"/>
      <c r="B139" s="17"/>
      <c r="C139" s="17"/>
      <c r="D139" s="17"/>
      <c r="E139" s="17"/>
      <c r="J139" s="93" t="s">
        <v>141</v>
      </c>
      <c r="K139" s="99">
        <f>COUNTIF(K132:K138,"☑")</f>
        <v>0</v>
      </c>
    </row>
    <row r="140" spans="1:16" ht="15" customHeight="1">
      <c r="A140" s="17"/>
      <c r="B140" s="17"/>
      <c r="C140" s="17"/>
      <c r="D140" s="17"/>
      <c r="E140" s="17"/>
      <c r="H140" s="17"/>
    </row>
    <row r="141" spans="1:16" ht="15" customHeight="1">
      <c r="A141" s="48" t="s">
        <v>206</v>
      </c>
    </row>
    <row r="142" spans="1:16" ht="15" customHeight="1">
      <c r="A142" s="180" t="s">
        <v>57</v>
      </c>
      <c r="B142" s="180"/>
      <c r="C142" s="180"/>
      <c r="D142" s="180"/>
      <c r="E142" s="180"/>
      <c r="F142" s="180"/>
      <c r="G142" s="180"/>
      <c r="H142" s="180"/>
      <c r="I142" s="180"/>
      <c r="J142" s="180"/>
      <c r="K142" s="180"/>
      <c r="P142" s="95" t="s">
        <v>80</v>
      </c>
    </row>
    <row r="143" spans="1:16" ht="15" customHeight="1">
      <c r="A143" s="50" t="s">
        <v>2</v>
      </c>
      <c r="B143" s="140" t="s">
        <v>3</v>
      </c>
      <c r="C143" s="181"/>
      <c r="D143" s="181"/>
      <c r="E143" s="181"/>
      <c r="F143" s="181"/>
      <c r="G143" s="181"/>
      <c r="H143" s="181"/>
      <c r="I143" s="181"/>
      <c r="J143" s="141"/>
    </row>
    <row r="144" spans="1:16" ht="15" customHeight="1">
      <c r="A144" s="3" t="s">
        <v>1</v>
      </c>
      <c r="B144" s="182" t="s">
        <v>69</v>
      </c>
      <c r="C144" s="167"/>
      <c r="D144" s="167"/>
      <c r="E144" s="167"/>
      <c r="F144" s="167"/>
      <c r="G144" s="167"/>
      <c r="H144" s="167"/>
      <c r="I144" s="167"/>
      <c r="J144" s="168"/>
      <c r="P144" s="29" t="str">
        <f>IF(C128=0,"OK",IF(AND(A144="☑",A145="☑",A146="☑"),"OK","NG"))</f>
        <v>OK</v>
      </c>
    </row>
    <row r="145" spans="1:13" ht="15" customHeight="1">
      <c r="A145" s="3" t="s">
        <v>1</v>
      </c>
      <c r="B145" s="182" t="s">
        <v>117</v>
      </c>
      <c r="C145" s="167"/>
      <c r="D145" s="167"/>
      <c r="E145" s="167"/>
      <c r="F145" s="167"/>
      <c r="G145" s="167"/>
      <c r="H145" s="167"/>
      <c r="I145" s="167"/>
      <c r="J145" s="168"/>
    </row>
    <row r="146" spans="1:13" ht="15" customHeight="1">
      <c r="A146" s="3" t="s">
        <v>1</v>
      </c>
      <c r="B146" s="182" t="s">
        <v>288</v>
      </c>
      <c r="C146" s="167"/>
      <c r="D146" s="167"/>
      <c r="E146" s="167"/>
      <c r="F146" s="167"/>
      <c r="G146" s="167"/>
      <c r="H146" s="167"/>
      <c r="I146" s="167"/>
      <c r="J146" s="168"/>
    </row>
    <row r="147" spans="1:13" ht="15" customHeight="1"/>
    <row r="148" spans="1:13" ht="15" customHeight="1">
      <c r="A148" s="48" t="s">
        <v>207</v>
      </c>
    </row>
    <row r="149" spans="1:13" ht="15" customHeight="1">
      <c r="A149" s="50" t="s">
        <v>2</v>
      </c>
      <c r="B149" s="139" t="s">
        <v>4</v>
      </c>
      <c r="C149" s="139"/>
      <c r="D149" s="139"/>
      <c r="E149" s="139"/>
      <c r="F149" s="140" t="s">
        <v>97</v>
      </c>
      <c r="G149" s="141"/>
      <c r="H149" s="140" t="s">
        <v>20</v>
      </c>
      <c r="I149" s="141"/>
      <c r="J149" s="139" t="s">
        <v>17</v>
      </c>
      <c r="K149" s="139"/>
      <c r="L149" s="139"/>
      <c r="M149" s="139"/>
    </row>
    <row r="150" spans="1:13" ht="18.75" customHeight="1">
      <c r="A150" s="3" t="s">
        <v>1</v>
      </c>
      <c r="B150" s="138" t="s">
        <v>23</v>
      </c>
      <c r="C150" s="138"/>
      <c r="D150" s="138"/>
      <c r="E150" s="138"/>
      <c r="F150" s="142" t="s">
        <v>22</v>
      </c>
      <c r="G150" s="143"/>
      <c r="H150" s="142" t="s">
        <v>98</v>
      </c>
      <c r="I150" s="143"/>
      <c r="J150" s="138" t="s">
        <v>143</v>
      </c>
      <c r="K150" s="138"/>
      <c r="L150" s="138"/>
      <c r="M150" s="138"/>
    </row>
    <row r="151" spans="1:13" ht="18.75" customHeight="1">
      <c r="A151" s="3" t="s">
        <v>1</v>
      </c>
      <c r="B151" s="138" t="s">
        <v>25</v>
      </c>
      <c r="C151" s="138"/>
      <c r="D151" s="138"/>
      <c r="E151" s="138"/>
      <c r="F151" s="142" t="s">
        <v>16</v>
      </c>
      <c r="G151" s="143"/>
      <c r="H151" s="142" t="s">
        <v>21</v>
      </c>
      <c r="I151" s="143"/>
      <c r="J151" s="138" t="s">
        <v>100</v>
      </c>
      <c r="K151" s="138"/>
      <c r="L151" s="138"/>
      <c r="M151" s="138"/>
    </row>
    <row r="152" spans="1:13" ht="18.75" customHeight="1">
      <c r="A152" s="3" t="s">
        <v>1</v>
      </c>
      <c r="B152" s="138" t="s">
        <v>24</v>
      </c>
      <c r="C152" s="138"/>
      <c r="D152" s="138"/>
      <c r="E152" s="138"/>
      <c r="F152" s="142" t="s">
        <v>16</v>
      </c>
      <c r="G152" s="143"/>
      <c r="H152" s="142" t="s">
        <v>21</v>
      </c>
      <c r="I152" s="143"/>
      <c r="J152" s="138" t="s">
        <v>26</v>
      </c>
      <c r="K152" s="138"/>
      <c r="L152" s="138"/>
      <c r="M152" s="138"/>
    </row>
    <row r="153" spans="1:13" ht="18.75" customHeight="1">
      <c r="A153" s="3" t="s">
        <v>1</v>
      </c>
      <c r="B153" s="138" t="s">
        <v>90</v>
      </c>
      <c r="C153" s="138"/>
      <c r="D153" s="138"/>
      <c r="E153" s="138"/>
      <c r="F153" s="142" t="s">
        <v>5</v>
      </c>
      <c r="G153" s="143"/>
      <c r="H153" s="159" t="s">
        <v>16</v>
      </c>
      <c r="I153" s="143"/>
      <c r="J153" s="138" t="s">
        <v>99</v>
      </c>
      <c r="K153" s="138"/>
      <c r="L153" s="138"/>
      <c r="M153" s="138"/>
    </row>
    <row r="154" spans="1:13" ht="18.75" customHeight="1">
      <c r="A154" s="3" t="s">
        <v>1</v>
      </c>
      <c r="B154" s="138" t="s">
        <v>283</v>
      </c>
      <c r="C154" s="138"/>
      <c r="D154" s="138"/>
      <c r="E154" s="138"/>
      <c r="F154" s="142" t="s">
        <v>5</v>
      </c>
      <c r="G154" s="143"/>
      <c r="H154" s="136" t="s">
        <v>16</v>
      </c>
      <c r="I154" s="136"/>
      <c r="J154" s="138" t="s">
        <v>284</v>
      </c>
      <c r="K154" s="138"/>
      <c r="L154" s="138"/>
      <c r="M154" s="138"/>
    </row>
  </sheetData>
  <sheetProtection algorithmName="SHA-512" hashValue="OvoT1jurViTbtAkE8ykw9csE5ZK2qxjwNZBEUvmUSCl6e5+WW0+2apOrJCOdZ8tyD2CMH2YNXilcZeOECcQRaw==" saltValue="SFNZHB71Z6qdUkP/PK70aA==" spinCount="100000" sheet="1" objects="1" scenarios="1"/>
  <mergeCells count="198">
    <mergeCell ref="A1:O1"/>
    <mergeCell ref="B3:E3"/>
    <mergeCell ref="B4:E4"/>
    <mergeCell ref="P4:P5"/>
    <mergeCell ref="B5:E5"/>
    <mergeCell ref="B6:E6"/>
    <mergeCell ref="M14:O14"/>
    <mergeCell ref="M15:O15"/>
    <mergeCell ref="M16:O16"/>
    <mergeCell ref="M17:O17"/>
    <mergeCell ref="M18:O18"/>
    <mergeCell ref="M19:O19"/>
    <mergeCell ref="F9:I9"/>
    <mergeCell ref="J9:L9"/>
    <mergeCell ref="M10:O10"/>
    <mergeCell ref="M11:O11"/>
    <mergeCell ref="M12:O12"/>
    <mergeCell ref="M13:O13"/>
    <mergeCell ref="N26:O26"/>
    <mergeCell ref="A31:A32"/>
    <mergeCell ref="B31:B32"/>
    <mergeCell ref="C31:F31"/>
    <mergeCell ref="G31:G32"/>
    <mergeCell ref="H31:K31"/>
    <mergeCell ref="L31:O31"/>
    <mergeCell ref="D32:E32"/>
    <mergeCell ref="M20:O20"/>
    <mergeCell ref="M21:O21"/>
    <mergeCell ref="M22:O22"/>
    <mergeCell ref="M23:O23"/>
    <mergeCell ref="M24:O24"/>
    <mergeCell ref="M25:O25"/>
    <mergeCell ref="D39:E39"/>
    <mergeCell ref="A42:A43"/>
    <mergeCell ref="B42:B43"/>
    <mergeCell ref="C42:F42"/>
    <mergeCell ref="G42:G43"/>
    <mergeCell ref="H42:K42"/>
    <mergeCell ref="D33:E33"/>
    <mergeCell ref="D34:E34"/>
    <mergeCell ref="D35:E35"/>
    <mergeCell ref="D36:E36"/>
    <mergeCell ref="D37:E37"/>
    <mergeCell ref="D38:E38"/>
    <mergeCell ref="A53:A54"/>
    <mergeCell ref="B53:B54"/>
    <mergeCell ref="C53:F53"/>
    <mergeCell ref="L42:O42"/>
    <mergeCell ref="D43:E43"/>
    <mergeCell ref="D44:E44"/>
    <mergeCell ref="D45:E45"/>
    <mergeCell ref="D46:E46"/>
    <mergeCell ref="D47:E47"/>
    <mergeCell ref="G53:G54"/>
    <mergeCell ref="H53:K53"/>
    <mergeCell ref="L53:O53"/>
    <mergeCell ref="D54:E54"/>
    <mergeCell ref="D55:E55"/>
    <mergeCell ref="D56:E56"/>
    <mergeCell ref="D48:E48"/>
    <mergeCell ref="D49:E49"/>
    <mergeCell ref="D50:E50"/>
    <mergeCell ref="H64:K64"/>
    <mergeCell ref="L64:O64"/>
    <mergeCell ref="D65:E65"/>
    <mergeCell ref="D66:E66"/>
    <mergeCell ref="D67:E67"/>
    <mergeCell ref="D57:E57"/>
    <mergeCell ref="D58:E58"/>
    <mergeCell ref="D59:E59"/>
    <mergeCell ref="D60:E60"/>
    <mergeCell ref="D61:E61"/>
    <mergeCell ref="C64:F64"/>
    <mergeCell ref="D68:E68"/>
    <mergeCell ref="D69:E69"/>
    <mergeCell ref="D70:E70"/>
    <mergeCell ref="D71:E71"/>
    <mergeCell ref="D72:E72"/>
    <mergeCell ref="A75:A76"/>
    <mergeCell ref="B75:B76"/>
    <mergeCell ref="C75:F75"/>
    <mergeCell ref="G64:G65"/>
    <mergeCell ref="A64:A65"/>
    <mergeCell ref="B64:B65"/>
    <mergeCell ref="A86:A87"/>
    <mergeCell ref="B86:B87"/>
    <mergeCell ref="C86:F86"/>
    <mergeCell ref="G75:G76"/>
    <mergeCell ref="H75:K75"/>
    <mergeCell ref="L75:O75"/>
    <mergeCell ref="D76:E76"/>
    <mergeCell ref="D77:E77"/>
    <mergeCell ref="D78:E78"/>
    <mergeCell ref="G86:G87"/>
    <mergeCell ref="H86:K86"/>
    <mergeCell ref="L86:O86"/>
    <mergeCell ref="D87:E87"/>
    <mergeCell ref="D88:E88"/>
    <mergeCell ref="D89:E89"/>
    <mergeCell ref="D79:E79"/>
    <mergeCell ref="D80:E80"/>
    <mergeCell ref="D81:E81"/>
    <mergeCell ref="D82:E82"/>
    <mergeCell ref="D83:E83"/>
    <mergeCell ref="H97:K97"/>
    <mergeCell ref="L97:O97"/>
    <mergeCell ref="D98:E98"/>
    <mergeCell ref="D99:E99"/>
    <mergeCell ref="D100:E100"/>
    <mergeCell ref="D90:E90"/>
    <mergeCell ref="D91:E91"/>
    <mergeCell ref="D92:E92"/>
    <mergeCell ref="D93:E93"/>
    <mergeCell ref="D94:E94"/>
    <mergeCell ref="C97:F97"/>
    <mergeCell ref="D101:E101"/>
    <mergeCell ref="D102:E102"/>
    <mergeCell ref="D103:E103"/>
    <mergeCell ref="D104:E104"/>
    <mergeCell ref="D105:E105"/>
    <mergeCell ref="A108:A109"/>
    <mergeCell ref="B108:B109"/>
    <mergeCell ref="C108:F108"/>
    <mergeCell ref="G97:G98"/>
    <mergeCell ref="A97:A98"/>
    <mergeCell ref="B97:B98"/>
    <mergeCell ref="D112:E112"/>
    <mergeCell ref="D113:E113"/>
    <mergeCell ref="D114:E114"/>
    <mergeCell ref="D115:E115"/>
    <mergeCell ref="D116:E116"/>
    <mergeCell ref="A119:B119"/>
    <mergeCell ref="G108:G109"/>
    <mergeCell ref="H108:K108"/>
    <mergeCell ref="L108:O108"/>
    <mergeCell ref="D109:E109"/>
    <mergeCell ref="D110:E110"/>
    <mergeCell ref="D111:E111"/>
    <mergeCell ref="H119:I119"/>
    <mergeCell ref="J119:M119"/>
    <mergeCell ref="A120:B120"/>
    <mergeCell ref="G120:G122"/>
    <mergeCell ref="H120:I120"/>
    <mergeCell ref="J120:M122"/>
    <mergeCell ref="A121:B121"/>
    <mergeCell ref="H121:I121"/>
    <mergeCell ref="A122:B122"/>
    <mergeCell ref="A127:B127"/>
    <mergeCell ref="H127:I127"/>
    <mergeCell ref="J127:M127"/>
    <mergeCell ref="A128:B128"/>
    <mergeCell ref="H128:I128"/>
    <mergeCell ref="J128:M128"/>
    <mergeCell ref="A123:B123"/>
    <mergeCell ref="J123:M123"/>
    <mergeCell ref="A124:B124"/>
    <mergeCell ref="J124:M124"/>
    <mergeCell ref="A125:B125"/>
    <mergeCell ref="G125:G126"/>
    <mergeCell ref="J125:M126"/>
    <mergeCell ref="A126:B126"/>
    <mergeCell ref="A137:J137"/>
    <mergeCell ref="A138:J138"/>
    <mergeCell ref="A142:K142"/>
    <mergeCell ref="B143:J143"/>
    <mergeCell ref="B144:J144"/>
    <mergeCell ref="B145:J145"/>
    <mergeCell ref="A131:J131"/>
    <mergeCell ref="A132:J132"/>
    <mergeCell ref="A133:J133"/>
    <mergeCell ref="A134:J134"/>
    <mergeCell ref="A135:J135"/>
    <mergeCell ref="A136:J136"/>
    <mergeCell ref="B146:J146"/>
    <mergeCell ref="B149:E149"/>
    <mergeCell ref="F149:G149"/>
    <mergeCell ref="H149:I149"/>
    <mergeCell ref="J149:M149"/>
    <mergeCell ref="B150:E150"/>
    <mergeCell ref="F150:G150"/>
    <mergeCell ref="H150:I150"/>
    <mergeCell ref="J150:M150"/>
    <mergeCell ref="B153:E153"/>
    <mergeCell ref="F153:G153"/>
    <mergeCell ref="H153:I153"/>
    <mergeCell ref="J153:M153"/>
    <mergeCell ref="B154:E154"/>
    <mergeCell ref="F154:G154"/>
    <mergeCell ref="H154:I154"/>
    <mergeCell ref="J154:M154"/>
    <mergeCell ref="B151:E151"/>
    <mergeCell ref="F151:G151"/>
    <mergeCell ref="H151:I151"/>
    <mergeCell ref="J151:M151"/>
    <mergeCell ref="B152:E152"/>
    <mergeCell ref="F152:G152"/>
    <mergeCell ref="H152:I152"/>
    <mergeCell ref="J152:M152"/>
  </mergeCells>
  <phoneticPr fontId="2"/>
  <conditionalFormatting sqref="C120:G128">
    <cfRule type="expression" dxfId="1693" priority="2">
      <formula>$P120="NG"</formula>
    </cfRule>
  </conditionalFormatting>
  <conditionalFormatting sqref="G120:G123">
    <cfRule type="expression" dxfId="1692" priority="1">
      <formula>$P120="NG"</formula>
    </cfRule>
  </conditionalFormatting>
  <conditionalFormatting sqref="H33:K36">
    <cfRule type="expression" dxfId="1691" priority="55">
      <formula>#REF!="追加"</formula>
    </cfRule>
    <cfRule type="expression" dxfId="1690" priority="56">
      <formula>#REF!="新規"</formula>
    </cfRule>
  </conditionalFormatting>
  <conditionalFormatting sqref="H37:K39">
    <cfRule type="expression" dxfId="1689" priority="60">
      <formula>#REF!="追加"</formula>
    </cfRule>
    <cfRule type="expression" dxfId="1688" priority="67">
      <formula>#REF!="新規"</formula>
    </cfRule>
  </conditionalFormatting>
  <conditionalFormatting sqref="H44:K47">
    <cfRule type="expression" dxfId="1687" priority="46">
      <formula>#REF!="追加"</formula>
    </cfRule>
    <cfRule type="expression" dxfId="1686" priority="47">
      <formula>#REF!="新規"</formula>
    </cfRule>
  </conditionalFormatting>
  <conditionalFormatting sqref="H48:K50">
    <cfRule type="expression" dxfId="1685" priority="50">
      <formula>#REF!="追加"</formula>
    </cfRule>
    <cfRule type="expression" dxfId="1684" priority="51">
      <formula>#REF!="新規"</formula>
    </cfRule>
  </conditionalFormatting>
  <conditionalFormatting sqref="H55:K58">
    <cfRule type="expression" dxfId="1683" priority="40">
      <formula>#REF!="追加"</formula>
    </cfRule>
    <cfRule type="expression" dxfId="1682" priority="41">
      <formula>#REF!="新規"</formula>
    </cfRule>
  </conditionalFormatting>
  <conditionalFormatting sqref="H59:K61">
    <cfRule type="expression" dxfId="1681" priority="44">
      <formula>#REF!="追加"</formula>
    </cfRule>
    <cfRule type="expression" dxfId="1680" priority="45">
      <formula>#REF!="新規"</formula>
    </cfRule>
  </conditionalFormatting>
  <conditionalFormatting sqref="H66:K69">
    <cfRule type="expression" dxfId="1679" priority="34">
      <formula>#REF!="追加"</formula>
    </cfRule>
    <cfRule type="expression" dxfId="1678" priority="35">
      <formula>#REF!="新規"</formula>
    </cfRule>
  </conditionalFormatting>
  <conditionalFormatting sqref="H70:K72">
    <cfRule type="expression" dxfId="1677" priority="38">
      <formula>#REF!="追加"</formula>
    </cfRule>
    <cfRule type="expression" dxfId="1676" priority="39">
      <formula>#REF!="新規"</formula>
    </cfRule>
  </conditionalFormatting>
  <conditionalFormatting sqref="H77:K80">
    <cfRule type="expression" dxfId="1675" priority="28">
      <formula>#REF!="追加"</formula>
    </cfRule>
    <cfRule type="expression" dxfId="1674" priority="29">
      <formula>#REF!="新規"</formula>
    </cfRule>
  </conditionalFormatting>
  <conditionalFormatting sqref="H81:K83">
    <cfRule type="expression" dxfId="1673" priority="32">
      <formula>#REF!="追加"</formula>
    </cfRule>
    <cfRule type="expression" dxfId="1672" priority="33">
      <formula>#REF!="新規"</formula>
    </cfRule>
  </conditionalFormatting>
  <conditionalFormatting sqref="H88:K91">
    <cfRule type="expression" dxfId="1671" priority="22">
      <formula>#REF!="追加"</formula>
    </cfRule>
    <cfRule type="expression" dxfId="1670" priority="23">
      <formula>#REF!="新規"</formula>
    </cfRule>
  </conditionalFormatting>
  <conditionalFormatting sqref="H92:K94">
    <cfRule type="expression" dxfId="1669" priority="26">
      <formula>#REF!="追加"</formula>
    </cfRule>
    <cfRule type="expression" dxfId="1668" priority="27">
      <formula>#REF!="新規"</formula>
    </cfRule>
  </conditionalFormatting>
  <conditionalFormatting sqref="H99:K102">
    <cfRule type="expression" dxfId="1667" priority="16">
      <formula>#REF!="追加"</formula>
    </cfRule>
    <cfRule type="expression" dxfId="1666" priority="17">
      <formula>#REF!="新規"</formula>
    </cfRule>
  </conditionalFormatting>
  <conditionalFormatting sqref="H103:K105">
    <cfRule type="expression" dxfId="1665" priority="20">
      <formula>#REF!="追加"</formula>
    </cfRule>
    <cfRule type="expression" dxfId="1664" priority="21">
      <formula>#REF!="新規"</formula>
    </cfRule>
  </conditionalFormatting>
  <conditionalFormatting sqref="H110:K113">
    <cfRule type="expression" dxfId="1663" priority="10">
      <formula>#REF!="追加"</formula>
    </cfRule>
    <cfRule type="expression" dxfId="1662" priority="11">
      <formula>#REF!="新規"</formula>
    </cfRule>
  </conditionalFormatting>
  <conditionalFormatting sqref="H114:K116">
    <cfRule type="expression" dxfId="1661" priority="14">
      <formula>#REF!="追加"</formula>
    </cfRule>
    <cfRule type="expression" dxfId="1660" priority="15">
      <formula>#REF!="新規"</formula>
    </cfRule>
  </conditionalFormatting>
  <conditionalFormatting sqref="J35:K36 J39:K39">
    <cfRule type="expression" dxfId="1659" priority="57">
      <formula>#REF!="追加"</formula>
    </cfRule>
    <cfRule type="expression" dxfId="1658" priority="58">
      <formula>#REF!="新規"</formula>
    </cfRule>
  </conditionalFormatting>
  <conditionalFormatting sqref="J46:K47 J50:K50">
    <cfRule type="expression" dxfId="1657" priority="48">
      <formula>#REF!="追加"</formula>
    </cfRule>
    <cfRule type="expression" dxfId="1656" priority="49">
      <formula>#REF!="新規"</formula>
    </cfRule>
  </conditionalFormatting>
  <conditionalFormatting sqref="J57:K58 J61:K61">
    <cfRule type="expression" dxfId="1655" priority="42">
      <formula>#REF!="追加"</formula>
    </cfRule>
    <cfRule type="expression" dxfId="1654" priority="43">
      <formula>#REF!="新規"</formula>
    </cfRule>
  </conditionalFormatting>
  <conditionalFormatting sqref="J68:K69 J72:K72">
    <cfRule type="expression" dxfId="1653" priority="36">
      <formula>#REF!="追加"</formula>
    </cfRule>
    <cfRule type="expression" dxfId="1652" priority="37">
      <formula>#REF!="新規"</formula>
    </cfRule>
  </conditionalFormatting>
  <conditionalFormatting sqref="J79:K80 J83:K83">
    <cfRule type="expression" dxfId="1651" priority="30">
      <formula>#REF!="追加"</formula>
    </cfRule>
    <cfRule type="expression" dxfId="1650" priority="31">
      <formula>#REF!="新規"</formula>
    </cfRule>
  </conditionalFormatting>
  <conditionalFormatting sqref="J90:K91 J94:K94">
    <cfRule type="expression" dxfId="1649" priority="24">
      <formula>#REF!="追加"</formula>
    </cfRule>
    <cfRule type="expression" dxfId="1648" priority="25">
      <formula>#REF!="新規"</formula>
    </cfRule>
  </conditionalFormatting>
  <conditionalFormatting sqref="J101:K102 J105:K105">
    <cfRule type="expression" dxfId="1647" priority="18">
      <formula>#REF!="追加"</formula>
    </cfRule>
    <cfRule type="expression" dxfId="1646" priority="19">
      <formula>#REF!="新規"</formula>
    </cfRule>
  </conditionalFormatting>
  <conditionalFormatting sqref="J112:K113 J116:K116">
    <cfRule type="expression" dxfId="1645" priority="12">
      <formula>#REF!="追加"</formula>
    </cfRule>
    <cfRule type="expression" dxfId="1644" priority="13">
      <formula>#REF!="新規"</formula>
    </cfRule>
  </conditionalFormatting>
  <conditionalFormatting sqref="J40:O41 J51:O52 J62:O63 J73:O74 J84:O84 J95:O96 J106:O107 J117:O117">
    <cfRule type="expression" dxfId="1643" priority="72">
      <formula>$I40="追加"</formula>
    </cfRule>
    <cfRule type="expression" dxfId="1642" priority="73">
      <formula>$I40="新規"</formula>
    </cfRule>
  </conditionalFormatting>
  <conditionalFormatting sqref="K85:O85 I85">
    <cfRule type="expression" dxfId="1641" priority="76">
      <formula>#REF!="追加"</formula>
    </cfRule>
    <cfRule type="expression" dxfId="1640" priority="77">
      <formula>#REF!="新規"</formula>
    </cfRule>
  </conditionalFormatting>
  <conditionalFormatting sqref="L40:O41 L51:O52 L62:O63 L73:O74 L84:O84 L95:O96 L106:O107 L117:O117">
    <cfRule type="expression" dxfId="1639" priority="68">
      <formula>$I40="追加"</formula>
    </cfRule>
    <cfRule type="expression" dxfId="1638" priority="69">
      <formula>$I40="新規"</formula>
    </cfRule>
  </conditionalFormatting>
  <conditionalFormatting sqref="L85:O85">
    <cfRule type="expression" dxfId="1637" priority="74">
      <formula>#REF!="追加"</formula>
    </cfRule>
    <cfRule type="expression" dxfId="1636" priority="75">
      <formula>#REF!="新規"</formula>
    </cfRule>
  </conditionalFormatting>
  <conditionalFormatting sqref="P3">
    <cfRule type="expression" dxfId="1635" priority="62">
      <formula>$P3&lt;&gt;"要修正！"</formula>
    </cfRule>
    <cfRule type="expression" dxfId="1634" priority="63">
      <formula>$P3="要修正！"</formula>
    </cfRule>
  </conditionalFormatting>
  <conditionalFormatting sqref="P4:P5">
    <cfRule type="expression" dxfId="1633" priority="54">
      <formula>$P$3="要修正！"</formula>
    </cfRule>
  </conditionalFormatting>
  <conditionalFormatting sqref="P144">
    <cfRule type="expression" dxfId="1632" priority="61">
      <formula>P144="NG"</formula>
    </cfRule>
  </conditionalFormatting>
  <conditionalFormatting sqref="P33:R41">
    <cfRule type="expression" dxfId="1631" priority="59">
      <formula>P33="NG"</formula>
    </cfRule>
  </conditionalFormatting>
  <conditionalFormatting sqref="P44:R52">
    <cfRule type="expression" dxfId="1630" priority="9">
      <formula>P44="NG"</formula>
    </cfRule>
  </conditionalFormatting>
  <conditionalFormatting sqref="P55:R63">
    <cfRule type="expression" dxfId="1629" priority="7">
      <formula>P55="NG"</formula>
    </cfRule>
  </conditionalFormatting>
  <conditionalFormatting sqref="P66:R74 P75:Q83">
    <cfRule type="expression" dxfId="1628" priority="8">
      <formula>P66="NG"</formula>
    </cfRule>
  </conditionalFormatting>
  <conditionalFormatting sqref="P84:R85 R77:R83">
    <cfRule type="expression" dxfId="1627" priority="6">
      <formula>P77="NG"</formula>
    </cfRule>
  </conditionalFormatting>
  <conditionalFormatting sqref="P88:R96">
    <cfRule type="expression" dxfId="1626" priority="5">
      <formula>P88="NG"</formula>
    </cfRule>
  </conditionalFormatting>
  <conditionalFormatting sqref="P99:R107">
    <cfRule type="expression" dxfId="1625" priority="4">
      <formula>P99="NG"</formula>
    </cfRule>
  </conditionalFormatting>
  <conditionalFormatting sqref="P110:R117">
    <cfRule type="expression" dxfId="1624" priority="3">
      <formula>P110="NG"</formula>
    </cfRule>
  </conditionalFormatting>
  <conditionalFormatting sqref="P120:R120 Q121:R122">
    <cfRule type="expression" dxfId="1623" priority="71">
      <formula>#REF!="NG"</formula>
    </cfRule>
  </conditionalFormatting>
  <conditionalFormatting sqref="P120:R128">
    <cfRule type="expression" dxfId="1622" priority="52">
      <formula>P120="NG"</formula>
    </cfRule>
  </conditionalFormatting>
  <conditionalFormatting sqref="P121:R122">
    <cfRule type="expression" dxfId="1621" priority="70">
      <formula>$P29="NG"</formula>
    </cfRule>
  </conditionalFormatting>
  <conditionalFormatting sqref="P123:R127 P128:Q128">
    <cfRule type="expression" dxfId="1620" priority="53">
      <formula>#REF!="NG"</formula>
    </cfRule>
  </conditionalFormatting>
  <conditionalFormatting sqref="P125:R126">
    <cfRule type="expression" dxfId="1619" priority="65">
      <formula>$P30="NG"</formula>
    </cfRule>
  </conditionalFormatting>
  <conditionalFormatting sqref="P127:R128">
    <cfRule type="expression" dxfId="1618" priority="64">
      <formula>$P31="NG"</formula>
    </cfRule>
  </conditionalFormatting>
  <conditionalFormatting sqref="T57 T76:T80 T86:T88 T98:T102 T109:T111">
    <cfRule type="expression" dxfId="1617" priority="66">
      <formula>T57="NG"</formula>
    </cfRule>
  </conditionalFormatting>
  <dataValidations count="12">
    <dataValidation type="list" allowBlank="1" showInputMessage="1" showErrorMessage="1" sqref="D27 D11:D25" xr:uid="{F8FA4769-FC7A-4F7F-8C52-1F061BE0FE4F}">
      <formula1>$Q$11:$Q$13</formula1>
    </dataValidation>
    <dataValidation type="list" allowBlank="1" showInputMessage="1" showErrorMessage="1" sqref="B11:B25" xr:uid="{CFCF900B-4DD9-4EC6-9D3C-1FCC1563BA6C}">
      <formula1>$P$11:$P$18</formula1>
    </dataValidation>
    <dataValidation type="list" allowBlank="1" showInputMessage="1" showErrorMessage="1" sqref="C99:C105" xr:uid="{046ED78B-914A-45F5-B517-8207539C4DAE}">
      <formula1>$T$99:$T$102</formula1>
    </dataValidation>
    <dataValidation type="list" allowBlank="1" showInputMessage="1" showErrorMessage="1" sqref="C33:C39" xr:uid="{BC3B9D0A-013D-4822-A500-99F8AF5C1350}">
      <formula1>$U$33:$U$36</formula1>
    </dataValidation>
    <dataValidation type="list" allowBlank="1" showInputMessage="1" showErrorMessage="1" sqref="B33:B39 B110:B116 B99:B105 B88:B94 B77:B83 B66:B72 B55:B61 B44:B50" xr:uid="{9ABED031-42FB-411C-B02D-9A208D03A215}">
      <formula1>$T$33:$T$34</formula1>
    </dataValidation>
    <dataValidation type="list" allowBlank="1" showInputMessage="1" showErrorMessage="1" sqref="C110:C116" xr:uid="{4B1C9131-D9CF-449F-A00A-19A4EF5C2053}">
      <formula1>$T$110:$T$111</formula1>
    </dataValidation>
    <dataValidation type="list" allowBlank="1" showInputMessage="1" showErrorMessage="1" sqref="C88:C94" xr:uid="{7108A4AE-78E7-4BB2-A5CD-CAE6976F6013}">
      <formula1>$T$87:$T$88</formula1>
    </dataValidation>
    <dataValidation type="list" allowBlank="1" showInputMessage="1" showErrorMessage="1" sqref="C77:C83" xr:uid="{3D0AC7B5-7779-4A93-8CAC-0443ABEE98AD}">
      <formula1>$T$77:$T$80</formula1>
    </dataValidation>
    <dataValidation type="list" allowBlank="1" showInputMessage="1" showErrorMessage="1" sqref="C66:C72" xr:uid="{65D680AC-9455-46B0-9515-5A488C267B95}">
      <formula1>$T$66:$T$68</formula1>
    </dataValidation>
    <dataValidation type="list" allowBlank="1" showInputMessage="1" showErrorMessage="1" sqref="C55:C61" xr:uid="{F28B299A-3EE6-4406-8382-495BC913336E}">
      <formula1>$T$55:$T$58</formula1>
    </dataValidation>
    <dataValidation type="list" allowBlank="1" showInputMessage="1" showErrorMessage="1" sqref="C44:C50" xr:uid="{11860F82-D8F5-4A24-93A5-0F542ED0530D}">
      <formula1>$T$44:$T$46</formula1>
    </dataValidation>
    <dataValidation type="list" allowBlank="1" showInputMessage="1" showErrorMessage="1" sqref="K132:K138" xr:uid="{655E71A1-3A24-44D8-B895-DF2435EB83D5}">
      <formula1>$P$131:$P$132</formula1>
    </dataValidation>
  </dataValidations>
  <pageMargins left="0.70866141732283472" right="0.70866141732283472" top="0.62992125984251968" bottom="0.74803149606299213" header="0.31496062992125984" footer="0.31496062992125984"/>
  <headerFooter>
    <oddHeader>&amp;L様式第1号別添1&amp;R事業参加者用（事業参加者→事業実施主体）</oddHeader>
  </headerFooter>
  <extLst>
    <ext xmlns:x14="http://schemas.microsoft.com/office/spreadsheetml/2009/9/main" uri="{CCE6A557-97BC-4b89-ADB6-D9C93CAAB3DF}">
      <x14:dataValidations xmlns:xm="http://schemas.microsoft.com/office/excel/2006/main" count="6">
        <x14:dataValidation type="list" allowBlank="1" showInputMessage="1" showErrorMessage="1" xr:uid="{86240943-ACB5-4D3A-B796-F8387F366888}">
          <x14:formula1>
            <xm:f>リスト!$H$2:$H$3</xm:f>
          </x14:formula1>
          <xm:sqref>A150:A154</xm:sqref>
        </x14:dataValidation>
        <x14:dataValidation type="list" allowBlank="1" showInputMessage="1" showErrorMessage="1" xr:uid="{F87F73A4-BE06-48C0-9921-5C645CF7D9CC}">
          <x14:formula1>
            <xm:f>リスト!$D$2:$D$3</xm:f>
          </x14:formula1>
          <xm:sqref>C107 C96 C52 C63 C74 C85</xm:sqref>
        </x14:dataValidation>
        <x14:dataValidation type="list" allowBlank="1" showInputMessage="1" showErrorMessage="1" xr:uid="{7E042308-6BDF-43F4-A73F-20A5E1EE2E98}">
          <x14:formula1>
            <xm:f>リスト!$E$2:$E$22</xm:f>
          </x14:formula1>
          <xm:sqref>D107 D96 D52 D63 D74 D85</xm:sqref>
        </x14:dataValidation>
        <x14:dataValidation type="list" allowBlank="1" showInputMessage="1" showErrorMessage="1" xr:uid="{9714390A-1C30-45FE-9B19-2AA5932752C7}">
          <x14:formula1>
            <xm:f>リスト!$C$2:$C$4</xm:f>
          </x14:formula1>
          <xm:sqref>B107 B96 B52 B63 B74 B85</xm:sqref>
        </x14:dataValidation>
        <x14:dataValidation type="list" allowBlank="1" showInputMessage="1" showErrorMessage="1" xr:uid="{3CBDC9A4-FF47-4506-B9A0-DB66B3E0AA04}">
          <x14:formula1>
            <xm:f>リスト!$G$2:$G$4</xm:f>
          </x14:formula1>
          <xm:sqref>G88:G94 G99:G105 I52 G33:G39 I63 G44:G50 I74 G55:G61 G66:G72 I96 G77:G83 I107 G110:G116</xm:sqref>
        </x14:dataValidation>
        <x14:dataValidation type="list" allowBlank="1" showInputMessage="1" showErrorMessage="1" xr:uid="{1D325B0B-97F6-432E-A9D9-F374837C5541}">
          <x14:formula1>
            <xm:f>リスト!$H$2:$H$4</xm:f>
          </x14:formula1>
          <xm:sqref>A144:A146 J33:K39 L107:O107 L52:O52 J99:K105 L63:O63 J77:K83 L74:O74 J44:K50 L85:O85 J55:K61 L96:O96 J66:K72 J88:K94 J110:K116</xm:sqref>
        </x14:dataValidation>
      </x14:dataValidations>
    </ext>
  </extLst>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E5EA50-B3D4-4358-83D4-10BB95AD95C2}">
  <sheetPr>
    <pageSetUpPr fitToPage="1"/>
  </sheetPr>
  <dimension ref="A1:W154"/>
  <sheetViews>
    <sheetView view="pageBreakPreview" topLeftCell="C3" zoomScale="80" zoomScaleNormal="100" zoomScaleSheetLayoutView="80" workbookViewId="0">
      <selection activeCell="P3" sqref="P3:P5 H11:H25 K11:K25 C26 F26:L27 O33:R39 L40:O40 O44:R50 L51:O51 O55:R61 L62:O62 O66:R72 L73:O73 O77:O83 R77:R83 L84:O84 O88:R94 L95:O95 O99:R105 L106:O106 O110:R116 L117:O117 C120:G128 P120 Q120:R126 P123:P125 P127:R128 K139 P144"/>
    </sheetView>
  </sheetViews>
  <sheetFormatPr defaultColWidth="9" defaultRowHeight="22.5" customHeight="1"/>
  <cols>
    <col min="1" max="15" width="14.6328125" style="48" customWidth="1"/>
    <col min="16" max="16" width="23.26953125" style="49" customWidth="1"/>
    <col min="17" max="17" width="23.453125" style="48" bestFit="1" customWidth="1"/>
    <col min="18" max="18" width="18.90625" style="48" bestFit="1" customWidth="1"/>
    <col min="19" max="19" width="11.08984375" style="48" bestFit="1" customWidth="1"/>
    <col min="20" max="20" width="27.26953125" style="48" customWidth="1"/>
    <col min="21" max="21" width="8.90625" style="48" customWidth="1"/>
    <col min="22" max="16384" width="9" style="48"/>
  </cols>
  <sheetData>
    <row r="1" spans="1:19" s="35" customFormat="1" ht="22.5" customHeight="1">
      <c r="A1" s="178" t="s">
        <v>285</v>
      </c>
      <c r="B1" s="178"/>
      <c r="C1" s="178"/>
      <c r="D1" s="178"/>
      <c r="E1" s="178"/>
      <c r="F1" s="178"/>
      <c r="G1" s="178"/>
      <c r="H1" s="178"/>
      <c r="I1" s="178"/>
      <c r="J1" s="178"/>
      <c r="K1" s="178"/>
      <c r="L1" s="178"/>
      <c r="M1" s="178"/>
      <c r="N1" s="178"/>
      <c r="O1" s="178"/>
      <c r="P1" s="34" t="s">
        <v>58</v>
      </c>
    </row>
    <row r="2" spans="1:19" s="36" customFormat="1" ht="13">
      <c r="A2" s="36" t="s">
        <v>89</v>
      </c>
      <c r="F2" s="37"/>
      <c r="P2" s="38"/>
    </row>
    <row r="3" spans="1:19" s="36" customFormat="1" ht="22.5" customHeight="1">
      <c r="A3" s="39" t="s">
        <v>31</v>
      </c>
      <c r="B3" s="166"/>
      <c r="C3" s="167"/>
      <c r="D3" s="167"/>
      <c r="E3" s="168"/>
      <c r="F3" s="40"/>
      <c r="G3" s="40"/>
      <c r="H3" s="40"/>
      <c r="I3" s="40"/>
      <c r="J3" s="40"/>
      <c r="K3" s="40"/>
      <c r="L3" s="40"/>
      <c r="M3" s="41"/>
      <c r="N3" s="40" t="s">
        <v>148</v>
      </c>
      <c r="O3" s="40"/>
      <c r="P3" s="18" t="str">
        <f>IF(COUNTIF(P33:R154,"NG"),"要修正！","クリア ! ")</f>
        <v xml:space="preserve">クリア ! </v>
      </c>
      <c r="Q3" s="36" t="s">
        <v>113</v>
      </c>
      <c r="S3" s="38"/>
    </row>
    <row r="4" spans="1:19" s="36" customFormat="1" ht="22.5" customHeight="1">
      <c r="A4" s="39" t="s">
        <v>30</v>
      </c>
      <c r="B4" s="166"/>
      <c r="C4" s="167"/>
      <c r="D4" s="167"/>
      <c r="E4" s="168"/>
      <c r="F4" s="40"/>
      <c r="G4" s="40"/>
      <c r="H4" s="40"/>
      <c r="I4" s="40"/>
      <c r="J4" s="40"/>
      <c r="K4" s="40"/>
      <c r="L4" s="40"/>
      <c r="M4" s="42"/>
      <c r="N4" s="40" t="s">
        <v>145</v>
      </c>
      <c r="O4" s="40"/>
      <c r="P4" s="169" t="str">
        <f>IF(P3="要修正！","※「クリア！」になるようNG箇所を修正してください。","")</f>
        <v/>
      </c>
    </row>
    <row r="5" spans="1:19" s="36" customFormat="1" ht="22.5" customHeight="1">
      <c r="A5" s="39" t="s">
        <v>32</v>
      </c>
      <c r="B5" s="171"/>
      <c r="C5" s="167"/>
      <c r="D5" s="167"/>
      <c r="E5" s="168"/>
      <c r="F5" s="40"/>
      <c r="G5" s="40"/>
      <c r="H5" s="40"/>
      <c r="I5" s="40"/>
      <c r="J5" s="40"/>
      <c r="K5" s="40"/>
      <c r="L5" s="40"/>
      <c r="M5" s="43"/>
      <c r="N5" s="40" t="s">
        <v>146</v>
      </c>
      <c r="O5" s="40"/>
      <c r="P5" s="170"/>
    </row>
    <row r="6" spans="1:19" s="36" customFormat="1" ht="22.5" customHeight="1">
      <c r="A6" s="39" t="s">
        <v>33</v>
      </c>
      <c r="B6" s="166"/>
      <c r="C6" s="167"/>
      <c r="D6" s="167"/>
      <c r="E6" s="168"/>
      <c r="F6" s="40"/>
      <c r="G6" s="40"/>
      <c r="H6" s="40"/>
      <c r="I6" s="40"/>
      <c r="J6" s="40"/>
      <c r="K6" s="40"/>
      <c r="L6" s="40"/>
      <c r="M6" s="44"/>
      <c r="N6" s="40" t="s">
        <v>147</v>
      </c>
      <c r="O6" s="40"/>
      <c r="P6" s="45"/>
      <c r="Q6" s="46"/>
    </row>
    <row r="7" spans="1:19" s="36" customFormat="1" ht="22.5" customHeight="1">
      <c r="E7" s="47"/>
      <c r="F7" s="47"/>
      <c r="G7" s="47"/>
      <c r="H7" s="47"/>
      <c r="I7" s="47"/>
      <c r="J7" s="47"/>
      <c r="K7" s="47"/>
      <c r="L7" s="47"/>
      <c r="M7" s="47"/>
      <c r="N7" s="47"/>
      <c r="O7" s="47"/>
      <c r="P7" s="45"/>
      <c r="Q7" s="46"/>
    </row>
    <row r="8" spans="1:19" ht="22.5" customHeight="1">
      <c r="A8" s="48" t="s">
        <v>144</v>
      </c>
    </row>
    <row r="9" spans="1:19" ht="22.5" customHeight="1">
      <c r="F9" s="139" t="s">
        <v>170</v>
      </c>
      <c r="G9" s="139"/>
      <c r="H9" s="139"/>
      <c r="I9" s="139"/>
      <c r="J9" s="139" t="s">
        <v>235</v>
      </c>
      <c r="K9" s="139"/>
      <c r="L9" s="139"/>
    </row>
    <row r="10" spans="1:19" s="17" customFormat="1" ht="22.5" customHeight="1">
      <c r="A10" s="50" t="s">
        <v>118</v>
      </c>
      <c r="B10" s="50" t="s">
        <v>139</v>
      </c>
      <c r="C10" s="50" t="s">
        <v>197</v>
      </c>
      <c r="D10" s="50" t="s">
        <v>119</v>
      </c>
      <c r="E10" s="50" t="s">
        <v>6</v>
      </c>
      <c r="F10" s="53" t="s">
        <v>275</v>
      </c>
      <c r="G10" s="53" t="s">
        <v>276</v>
      </c>
      <c r="H10" s="51" t="s">
        <v>277</v>
      </c>
      <c r="I10" s="96" t="s">
        <v>150</v>
      </c>
      <c r="J10" s="51" t="s">
        <v>278</v>
      </c>
      <c r="K10" s="52" t="s">
        <v>279</v>
      </c>
      <c r="L10" s="96" t="s">
        <v>149</v>
      </c>
      <c r="M10" s="136" t="s">
        <v>243</v>
      </c>
      <c r="N10" s="136"/>
      <c r="O10" s="142"/>
      <c r="P10" s="50" t="s">
        <v>250</v>
      </c>
      <c r="Q10" s="86" t="s">
        <v>119</v>
      </c>
      <c r="S10" s="48"/>
    </row>
    <row r="11" spans="1:19" s="17" customFormat="1" ht="22.5" customHeight="1">
      <c r="A11" s="50">
        <v>1</v>
      </c>
      <c r="B11" s="54"/>
      <c r="C11" s="55"/>
      <c r="D11" s="56"/>
      <c r="E11" s="30"/>
      <c r="F11" s="6"/>
      <c r="G11" s="6"/>
      <c r="H11" s="26">
        <f>G11-F11</f>
        <v>0</v>
      </c>
      <c r="I11" s="57"/>
      <c r="J11" s="58"/>
      <c r="K11" s="25">
        <f>J11-F11</f>
        <v>0</v>
      </c>
      <c r="L11" s="59"/>
      <c r="M11" s="172"/>
      <c r="N11" s="172"/>
      <c r="O11" s="173"/>
      <c r="P11" s="60" t="s">
        <v>252</v>
      </c>
      <c r="Q11" s="91" t="s">
        <v>156</v>
      </c>
      <c r="S11" s="48"/>
    </row>
    <row r="12" spans="1:19" s="17" customFormat="1" ht="22.5" customHeight="1">
      <c r="A12" s="50">
        <v>2</v>
      </c>
      <c r="B12" s="54"/>
      <c r="C12" s="55"/>
      <c r="D12" s="56"/>
      <c r="E12" s="30"/>
      <c r="F12" s="6"/>
      <c r="G12" s="6"/>
      <c r="H12" s="26">
        <f t="shared" ref="H12:H25" si="0">G12-F12</f>
        <v>0</v>
      </c>
      <c r="I12" s="57"/>
      <c r="J12" s="58"/>
      <c r="K12" s="25">
        <f t="shared" ref="K12:K25" si="1">J12-F12</f>
        <v>0</v>
      </c>
      <c r="L12" s="59"/>
      <c r="M12" s="172"/>
      <c r="N12" s="172"/>
      <c r="O12" s="173"/>
      <c r="P12" s="60" t="s">
        <v>251</v>
      </c>
      <c r="Q12" s="91" t="s">
        <v>158</v>
      </c>
      <c r="S12" s="48"/>
    </row>
    <row r="13" spans="1:19" s="17" customFormat="1" ht="22.5" customHeight="1">
      <c r="A13" s="50">
        <v>3</v>
      </c>
      <c r="B13" s="54"/>
      <c r="C13" s="55"/>
      <c r="D13" s="56"/>
      <c r="E13" s="30"/>
      <c r="F13" s="6"/>
      <c r="G13" s="6"/>
      <c r="H13" s="26">
        <f t="shared" si="0"/>
        <v>0</v>
      </c>
      <c r="I13" s="57"/>
      <c r="J13" s="58"/>
      <c r="K13" s="25">
        <f t="shared" si="1"/>
        <v>0</v>
      </c>
      <c r="L13" s="59"/>
      <c r="M13" s="172"/>
      <c r="N13" s="172"/>
      <c r="O13" s="173"/>
      <c r="P13" s="60" t="s">
        <v>253</v>
      </c>
      <c r="Q13" s="91" t="s">
        <v>157</v>
      </c>
      <c r="S13" s="48"/>
    </row>
    <row r="14" spans="1:19" s="17" customFormat="1" ht="22.5" customHeight="1">
      <c r="A14" s="50">
        <v>4</v>
      </c>
      <c r="B14" s="54"/>
      <c r="C14" s="55"/>
      <c r="D14" s="56"/>
      <c r="E14" s="30"/>
      <c r="F14" s="6"/>
      <c r="G14" s="6"/>
      <c r="H14" s="26">
        <f t="shared" si="0"/>
        <v>0</v>
      </c>
      <c r="I14" s="57"/>
      <c r="J14" s="58"/>
      <c r="K14" s="25">
        <f t="shared" si="1"/>
        <v>0</v>
      </c>
      <c r="L14" s="59"/>
      <c r="M14" s="172"/>
      <c r="N14" s="172"/>
      <c r="O14" s="173"/>
      <c r="P14" s="60" t="s">
        <v>254</v>
      </c>
      <c r="S14" s="48"/>
    </row>
    <row r="15" spans="1:19" s="17" customFormat="1" ht="22.5" customHeight="1">
      <c r="A15" s="50">
        <v>5</v>
      </c>
      <c r="B15" s="54"/>
      <c r="C15" s="55"/>
      <c r="D15" s="56"/>
      <c r="E15" s="30"/>
      <c r="F15" s="6"/>
      <c r="G15" s="6"/>
      <c r="H15" s="26">
        <f t="shared" si="0"/>
        <v>0</v>
      </c>
      <c r="I15" s="57"/>
      <c r="J15" s="58"/>
      <c r="K15" s="25">
        <f t="shared" si="1"/>
        <v>0</v>
      </c>
      <c r="L15" s="59"/>
      <c r="M15" s="172"/>
      <c r="N15" s="172"/>
      <c r="O15" s="173"/>
      <c r="P15" s="60" t="s">
        <v>255</v>
      </c>
      <c r="Q15" s="61"/>
      <c r="S15" s="48"/>
    </row>
    <row r="16" spans="1:19" s="17" customFormat="1" ht="22.5" customHeight="1">
      <c r="A16" s="50">
        <v>6</v>
      </c>
      <c r="B16" s="54"/>
      <c r="C16" s="55"/>
      <c r="D16" s="56"/>
      <c r="E16" s="30"/>
      <c r="F16" s="6"/>
      <c r="G16" s="62"/>
      <c r="H16" s="26">
        <f t="shared" si="0"/>
        <v>0</v>
      </c>
      <c r="I16" s="57"/>
      <c r="J16" s="58"/>
      <c r="K16" s="25">
        <f t="shared" si="1"/>
        <v>0</v>
      </c>
      <c r="L16" s="59"/>
      <c r="M16" s="172"/>
      <c r="N16" s="172"/>
      <c r="O16" s="173"/>
      <c r="P16" s="60" t="s">
        <v>256</v>
      </c>
      <c r="Q16" s="61"/>
      <c r="S16" s="48"/>
    </row>
    <row r="17" spans="1:22" s="17" customFormat="1" ht="22.5" customHeight="1">
      <c r="A17" s="50">
        <v>7</v>
      </c>
      <c r="B17" s="54"/>
      <c r="C17" s="55"/>
      <c r="D17" s="56"/>
      <c r="E17" s="30"/>
      <c r="F17" s="6"/>
      <c r="G17" s="6"/>
      <c r="H17" s="26">
        <f t="shared" si="0"/>
        <v>0</v>
      </c>
      <c r="I17" s="57"/>
      <c r="J17" s="58"/>
      <c r="K17" s="25">
        <f t="shared" si="1"/>
        <v>0</v>
      </c>
      <c r="L17" s="59"/>
      <c r="M17" s="172"/>
      <c r="N17" s="172"/>
      <c r="O17" s="173"/>
      <c r="P17" s="60" t="s">
        <v>257</v>
      </c>
      <c r="Q17" s="61"/>
      <c r="S17" s="48"/>
    </row>
    <row r="18" spans="1:22" s="17" customFormat="1" ht="22.5" customHeight="1">
      <c r="A18" s="50">
        <v>8</v>
      </c>
      <c r="B18" s="54"/>
      <c r="C18" s="55"/>
      <c r="D18" s="56"/>
      <c r="E18" s="30"/>
      <c r="F18" s="6"/>
      <c r="G18" s="6"/>
      <c r="H18" s="26">
        <f t="shared" si="0"/>
        <v>0</v>
      </c>
      <c r="I18" s="57"/>
      <c r="J18" s="58"/>
      <c r="K18" s="25">
        <f t="shared" si="1"/>
        <v>0</v>
      </c>
      <c r="L18" s="59"/>
      <c r="M18" s="172"/>
      <c r="N18" s="172"/>
      <c r="O18" s="173"/>
      <c r="P18" s="60" t="s">
        <v>258</v>
      </c>
      <c r="Q18" s="61"/>
      <c r="S18" s="48"/>
    </row>
    <row r="19" spans="1:22" ht="22.5" customHeight="1">
      <c r="A19" s="50">
        <v>9</v>
      </c>
      <c r="B19" s="54"/>
      <c r="C19" s="24"/>
      <c r="D19" s="56"/>
      <c r="E19" s="2"/>
      <c r="F19" s="31"/>
      <c r="G19" s="31"/>
      <c r="H19" s="26">
        <f t="shared" si="0"/>
        <v>0</v>
      </c>
      <c r="I19" s="19"/>
      <c r="J19" s="28"/>
      <c r="K19" s="25">
        <f t="shared" si="1"/>
        <v>0</v>
      </c>
      <c r="L19" s="23"/>
      <c r="M19" s="172"/>
      <c r="N19" s="172"/>
      <c r="O19" s="172"/>
      <c r="P19" s="17"/>
      <c r="Q19" s="61"/>
    </row>
    <row r="20" spans="1:22" ht="22.5" customHeight="1">
      <c r="A20" s="50">
        <v>10</v>
      </c>
      <c r="B20" s="54"/>
      <c r="C20" s="24"/>
      <c r="D20" s="56"/>
      <c r="E20" s="2"/>
      <c r="F20" s="31"/>
      <c r="G20" s="31"/>
      <c r="H20" s="26">
        <f t="shared" si="0"/>
        <v>0</v>
      </c>
      <c r="I20" s="19"/>
      <c r="J20" s="28"/>
      <c r="K20" s="25">
        <f t="shared" si="1"/>
        <v>0</v>
      </c>
      <c r="L20" s="23"/>
      <c r="M20" s="172"/>
      <c r="N20" s="172"/>
      <c r="O20" s="172"/>
      <c r="P20" s="17"/>
      <c r="Q20" s="61"/>
    </row>
    <row r="21" spans="1:22" ht="22.5" customHeight="1">
      <c r="A21" s="50">
        <v>11</v>
      </c>
      <c r="B21" s="54"/>
      <c r="C21" s="24"/>
      <c r="D21" s="56"/>
      <c r="E21" s="2"/>
      <c r="F21" s="31"/>
      <c r="G21" s="31"/>
      <c r="H21" s="26">
        <f t="shared" si="0"/>
        <v>0</v>
      </c>
      <c r="I21" s="19"/>
      <c r="J21" s="28"/>
      <c r="K21" s="25">
        <f t="shared" si="1"/>
        <v>0</v>
      </c>
      <c r="L21" s="23"/>
      <c r="M21" s="172"/>
      <c r="N21" s="172"/>
      <c r="O21" s="172"/>
      <c r="P21" s="17"/>
      <c r="Q21" s="61"/>
    </row>
    <row r="22" spans="1:22" ht="22.5" customHeight="1">
      <c r="A22" s="50">
        <v>12</v>
      </c>
      <c r="B22" s="54"/>
      <c r="C22" s="24"/>
      <c r="D22" s="56"/>
      <c r="E22" s="2"/>
      <c r="F22" s="31"/>
      <c r="G22" s="31"/>
      <c r="H22" s="26">
        <f t="shared" si="0"/>
        <v>0</v>
      </c>
      <c r="I22" s="19"/>
      <c r="J22" s="28"/>
      <c r="K22" s="25">
        <f t="shared" si="1"/>
        <v>0</v>
      </c>
      <c r="L22" s="23"/>
      <c r="M22" s="172"/>
      <c r="N22" s="172"/>
      <c r="O22" s="172"/>
      <c r="P22" s="17"/>
      <c r="Q22" s="61"/>
    </row>
    <row r="23" spans="1:22" ht="22.5" customHeight="1">
      <c r="A23" s="50">
        <v>13</v>
      </c>
      <c r="B23" s="54"/>
      <c r="C23" s="24"/>
      <c r="D23" s="56"/>
      <c r="E23" s="2"/>
      <c r="F23" s="31"/>
      <c r="G23" s="31"/>
      <c r="H23" s="26">
        <f t="shared" si="0"/>
        <v>0</v>
      </c>
      <c r="I23" s="19"/>
      <c r="J23" s="28"/>
      <c r="K23" s="25">
        <f t="shared" si="1"/>
        <v>0</v>
      </c>
      <c r="L23" s="23"/>
      <c r="M23" s="172"/>
      <c r="N23" s="172"/>
      <c r="O23" s="172"/>
      <c r="P23" s="17"/>
      <c r="Q23" s="61"/>
    </row>
    <row r="24" spans="1:22" ht="22.5" customHeight="1">
      <c r="A24" s="50">
        <v>14</v>
      </c>
      <c r="B24" s="54"/>
      <c r="C24" s="24"/>
      <c r="D24" s="56"/>
      <c r="E24" s="2"/>
      <c r="F24" s="31"/>
      <c r="G24" s="31"/>
      <c r="H24" s="26">
        <f t="shared" si="0"/>
        <v>0</v>
      </c>
      <c r="I24" s="19"/>
      <c r="J24" s="28"/>
      <c r="K24" s="25">
        <f t="shared" si="1"/>
        <v>0</v>
      </c>
      <c r="L24" s="23"/>
      <c r="M24" s="172"/>
      <c r="N24" s="172"/>
      <c r="O24" s="172"/>
      <c r="P24" s="17"/>
      <c r="Q24" s="61"/>
    </row>
    <row r="25" spans="1:22" ht="22.5" customHeight="1">
      <c r="A25" s="50">
        <v>15</v>
      </c>
      <c r="B25" s="54"/>
      <c r="C25" s="24"/>
      <c r="D25" s="56"/>
      <c r="E25" s="2"/>
      <c r="F25" s="31"/>
      <c r="G25" s="31"/>
      <c r="H25" s="26">
        <f t="shared" si="0"/>
        <v>0</v>
      </c>
      <c r="I25" s="19"/>
      <c r="J25" s="28"/>
      <c r="K25" s="25">
        <f t="shared" si="1"/>
        <v>0</v>
      </c>
      <c r="L25" s="23"/>
      <c r="M25" s="172"/>
      <c r="N25" s="172"/>
      <c r="O25" s="172"/>
      <c r="P25" s="17"/>
      <c r="Q25" s="61"/>
    </row>
    <row r="26" spans="1:22" ht="22.5" customHeight="1">
      <c r="A26" s="50" t="s">
        <v>0</v>
      </c>
      <c r="B26" s="63"/>
      <c r="C26" s="25">
        <f>SUM(C11:C25)</f>
        <v>0</v>
      </c>
      <c r="D26" s="64"/>
      <c r="E26" s="50" t="s">
        <v>233</v>
      </c>
      <c r="F26" s="27">
        <f>SUMIF(D11:D25,"野菜",F11:F25)+SUMIF(D11:D25,"果樹",F11:F25)</f>
        <v>0</v>
      </c>
      <c r="G26" s="27">
        <f>SUMIF(D11:D25,"野菜",G11:G25)+SUMIF(D11:D25,"果樹",G11:G25)</f>
        <v>0</v>
      </c>
      <c r="H26" s="27">
        <f>SUMIF(D11:D25,"野菜",H11:H25)+SUMIF(D11:D25,"果樹",H11:H25)</f>
        <v>0</v>
      </c>
      <c r="I26" s="101" t="str">
        <f>IFERROR(ROUND((H26/F26)*100,1),"")</f>
        <v/>
      </c>
      <c r="J26" s="25">
        <f>SUMIF(D11:D25,"野菜",J11:J25)+SUMIF(D11:D25,"果樹",J11:J25)</f>
        <v>0</v>
      </c>
      <c r="K26" s="25">
        <f>SUMIF(D11:D25,"野菜",K11:K25)+SUMIF(D11:D25,"果樹",K11:K25)</f>
        <v>0</v>
      </c>
      <c r="L26" s="99" t="str">
        <f>IFERROR(ROUND((K26/F26)*100,1),"")</f>
        <v/>
      </c>
      <c r="N26" s="179"/>
      <c r="O26" s="179"/>
      <c r="P26" s="48"/>
    </row>
    <row r="27" spans="1:22" ht="22.5" customHeight="1">
      <c r="A27" s="17"/>
      <c r="B27" s="17"/>
      <c r="C27" s="17" t="s">
        <v>236</v>
      </c>
      <c r="D27" s="56"/>
      <c r="E27" s="50" t="s">
        <v>157</v>
      </c>
      <c r="F27" s="27">
        <f>SUMIF(D10:D24,"花き",F10:F24)</f>
        <v>0</v>
      </c>
      <c r="G27" s="27">
        <f>SUMIF(D10:D24,"花き",G10:G24)</f>
        <v>0</v>
      </c>
      <c r="H27" s="27">
        <f>SUMIF(D10:D24,"花き",H10:H24)</f>
        <v>0</v>
      </c>
      <c r="I27" s="101" t="str">
        <f>IFERROR(ROUND((H27/F27)*100,1),"")</f>
        <v/>
      </c>
      <c r="J27" s="25">
        <f>SUMIF(D10:D25,"花き",J10:J25)</f>
        <v>0</v>
      </c>
      <c r="K27" s="25">
        <f>SUMIF(D10:D24,"花き",K10:K24)</f>
        <v>0</v>
      </c>
      <c r="L27" s="99" t="str">
        <f>IFERROR(ROUND((K27/F27)*100,1),"")</f>
        <v/>
      </c>
      <c r="N27" s="17"/>
      <c r="O27" s="17"/>
      <c r="P27" s="48"/>
    </row>
    <row r="28" spans="1:22" ht="22.5" customHeight="1">
      <c r="A28" s="17"/>
      <c r="B28" s="17"/>
      <c r="C28" s="17"/>
      <c r="D28" s="65"/>
      <c r="E28" s="65"/>
      <c r="F28" s="65"/>
      <c r="G28" s="65"/>
      <c r="H28" s="65"/>
      <c r="I28" s="65"/>
      <c r="J28" s="65"/>
      <c r="K28" s="65"/>
      <c r="L28" s="65"/>
      <c r="M28" s="17"/>
      <c r="N28" s="17"/>
      <c r="O28" s="17"/>
      <c r="P28" s="48"/>
    </row>
    <row r="29" spans="1:22" ht="22.5" customHeight="1">
      <c r="A29" s="94" t="s">
        <v>124</v>
      </c>
      <c r="P29" s="48"/>
    </row>
    <row r="30" spans="1:22" ht="22.5" customHeight="1">
      <c r="A30" s="66" t="s">
        <v>125</v>
      </c>
      <c r="C30" s="67"/>
      <c r="P30" s="48"/>
    </row>
    <row r="31" spans="1:22" s="61" customFormat="1" ht="22.5" customHeight="1">
      <c r="A31" s="162" t="s">
        <v>217</v>
      </c>
      <c r="B31" s="160" t="s">
        <v>67</v>
      </c>
      <c r="C31" s="150" t="s">
        <v>286</v>
      </c>
      <c r="D31" s="150"/>
      <c r="E31" s="150"/>
      <c r="F31" s="150"/>
      <c r="G31" s="160" t="s">
        <v>38</v>
      </c>
      <c r="H31" s="144" t="s">
        <v>47</v>
      </c>
      <c r="I31" s="145"/>
      <c r="J31" s="145"/>
      <c r="K31" s="146"/>
      <c r="L31" s="144" t="s">
        <v>216</v>
      </c>
      <c r="M31" s="145"/>
      <c r="N31" s="145"/>
      <c r="O31" s="146"/>
      <c r="P31" s="48" t="s">
        <v>96</v>
      </c>
      <c r="Q31" s="48" t="s">
        <v>96</v>
      </c>
      <c r="S31" s="48"/>
    </row>
    <row r="32" spans="1:22" s="70" customFormat="1" ht="22.5" customHeight="1">
      <c r="A32" s="161"/>
      <c r="B32" s="161"/>
      <c r="C32" s="68" t="s">
        <v>215</v>
      </c>
      <c r="D32" s="150" t="s">
        <v>120</v>
      </c>
      <c r="E32" s="150"/>
      <c r="F32" s="68" t="s">
        <v>15</v>
      </c>
      <c r="G32" s="161"/>
      <c r="H32" s="69" t="s">
        <v>29</v>
      </c>
      <c r="I32" s="69" t="s">
        <v>28</v>
      </c>
      <c r="J32" s="68" t="s">
        <v>18</v>
      </c>
      <c r="K32" s="68" t="s">
        <v>19</v>
      </c>
      <c r="L32" s="53" t="s">
        <v>109</v>
      </c>
      <c r="M32" s="53" t="s">
        <v>110</v>
      </c>
      <c r="N32" s="53" t="s">
        <v>111</v>
      </c>
      <c r="O32" s="53" t="s">
        <v>112</v>
      </c>
      <c r="P32" s="70" t="s">
        <v>104</v>
      </c>
      <c r="Q32" s="70" t="s">
        <v>116</v>
      </c>
      <c r="R32" s="70" t="s">
        <v>115</v>
      </c>
      <c r="S32" s="48"/>
      <c r="T32" s="71" t="s">
        <v>67</v>
      </c>
      <c r="U32" s="98" t="s">
        <v>153</v>
      </c>
      <c r="V32" s="61"/>
    </row>
    <row r="33" spans="1:22" ht="22.5" customHeight="1">
      <c r="A33" s="6"/>
      <c r="B33" s="9"/>
      <c r="C33" s="72"/>
      <c r="D33" s="152"/>
      <c r="E33" s="152"/>
      <c r="F33" s="15"/>
      <c r="G33" s="7"/>
      <c r="H33" s="6"/>
      <c r="I33" s="21"/>
      <c r="J33" s="7" t="s">
        <v>1</v>
      </c>
      <c r="K33" s="8" t="s">
        <v>1</v>
      </c>
      <c r="L33" s="1"/>
      <c r="M33" s="1"/>
      <c r="N33" s="1"/>
      <c r="O33" s="20">
        <f>L33-(M33+N33)</f>
        <v>0</v>
      </c>
      <c r="P33" s="29" t="str">
        <f>IF(OR(G33="新規",G33="追加",G33=""),"OK",(IF(AND(H33="",I33=""),"NG","OK")))</f>
        <v>OK</v>
      </c>
      <c r="Q33" s="10" t="str">
        <f>IF(OR(G33="新規",G33="追加",G33=""),"OK",(IF(OR(AND(J33="",K33=""),AND(J33="",K33="□"),AND(J33="□",K33=""),AND(J33="□",K33="□")),"NG","OK")))</f>
        <v>OK</v>
      </c>
      <c r="R33" s="10" t="str">
        <f>IF(OR(AND(C33&lt;&gt;"",D33&lt;&gt;"",F33&lt;&gt;"",G33&lt;&gt;""),(C33="")),"OK","NG")</f>
        <v>OK</v>
      </c>
      <c r="T33" s="71" t="s">
        <v>65</v>
      </c>
      <c r="U33" s="74" t="s">
        <v>154</v>
      </c>
      <c r="V33" s="61"/>
    </row>
    <row r="34" spans="1:22" ht="22.5" customHeight="1">
      <c r="A34" s="6"/>
      <c r="B34" s="9"/>
      <c r="C34" s="72"/>
      <c r="D34" s="152"/>
      <c r="E34" s="152"/>
      <c r="F34" s="15"/>
      <c r="G34" s="7"/>
      <c r="H34" s="6"/>
      <c r="I34" s="21"/>
      <c r="J34" s="7" t="s">
        <v>1</v>
      </c>
      <c r="K34" s="8" t="s">
        <v>1</v>
      </c>
      <c r="L34" s="1"/>
      <c r="M34" s="1"/>
      <c r="N34" s="1"/>
      <c r="O34" s="20">
        <f t="shared" ref="O34:O39" si="2">L34-(M34+N34)</f>
        <v>0</v>
      </c>
      <c r="P34" s="29" t="str">
        <f t="shared" ref="P34:P39" si="3">IF(OR(G34="新規",G34="追加",G34=""),"OK",(IF(AND(H34="",I34=""),"NG","OK")))</f>
        <v>OK</v>
      </c>
      <c r="Q34" s="10" t="str">
        <f t="shared" ref="Q34:Q39" si="4">IF(OR(G34="新規",G34="追加",G34=""),"OK",(IF(OR(AND(J34="",K34=""),AND(J34="",K34="□"),AND(J34="□",K34=""),AND(J34="□",K34="□")),"NG","OK")))</f>
        <v>OK</v>
      </c>
      <c r="R34" s="10" t="str">
        <f t="shared" ref="R34:R39" si="5">IF(OR(AND(C34&lt;&gt;"",D34&lt;&gt;"",F34&lt;&gt;"",G34&lt;&gt;""),(C34="")),"OK","NG")</f>
        <v>OK</v>
      </c>
      <c r="T34" s="97" t="s">
        <v>66</v>
      </c>
      <c r="U34" s="75" t="s">
        <v>155</v>
      </c>
      <c r="V34" s="61"/>
    </row>
    <row r="35" spans="1:22" ht="22.5" customHeight="1">
      <c r="A35" s="6"/>
      <c r="B35" s="9"/>
      <c r="C35" s="72"/>
      <c r="D35" s="152"/>
      <c r="E35" s="152"/>
      <c r="F35" s="15"/>
      <c r="G35" s="7"/>
      <c r="H35" s="6"/>
      <c r="I35" s="21"/>
      <c r="J35" s="7" t="s">
        <v>1</v>
      </c>
      <c r="K35" s="8" t="s">
        <v>1</v>
      </c>
      <c r="L35" s="1"/>
      <c r="M35" s="1"/>
      <c r="N35" s="1"/>
      <c r="O35" s="20">
        <f t="shared" si="2"/>
        <v>0</v>
      </c>
      <c r="P35" s="29" t="str">
        <f t="shared" si="3"/>
        <v>OK</v>
      </c>
      <c r="Q35" s="10" t="str">
        <f t="shared" si="4"/>
        <v>OK</v>
      </c>
      <c r="R35" s="10" t="str">
        <f t="shared" si="5"/>
        <v>OK</v>
      </c>
      <c r="T35" s="94"/>
      <c r="U35" s="75" t="s">
        <v>214</v>
      </c>
      <c r="V35" s="61"/>
    </row>
    <row r="36" spans="1:22" ht="22.5" customHeight="1">
      <c r="A36" s="6"/>
      <c r="B36" s="9"/>
      <c r="C36" s="72"/>
      <c r="D36" s="152"/>
      <c r="E36" s="152"/>
      <c r="F36" s="15"/>
      <c r="G36" s="7"/>
      <c r="H36" s="6"/>
      <c r="I36" s="21"/>
      <c r="J36" s="7" t="s">
        <v>1</v>
      </c>
      <c r="K36" s="8" t="s">
        <v>1</v>
      </c>
      <c r="L36" s="1"/>
      <c r="M36" s="1"/>
      <c r="N36" s="1"/>
      <c r="O36" s="20">
        <f t="shared" si="2"/>
        <v>0</v>
      </c>
      <c r="P36" s="29" t="str">
        <f t="shared" si="3"/>
        <v>OK</v>
      </c>
      <c r="Q36" s="10" t="str">
        <f t="shared" si="4"/>
        <v>OK</v>
      </c>
      <c r="R36" s="10" t="str">
        <f t="shared" si="5"/>
        <v>OK</v>
      </c>
      <c r="T36" s="94"/>
      <c r="U36" s="92" t="s">
        <v>13</v>
      </c>
      <c r="V36" s="61"/>
    </row>
    <row r="37" spans="1:22" ht="22.5" customHeight="1">
      <c r="A37" s="6"/>
      <c r="B37" s="9"/>
      <c r="C37" s="72"/>
      <c r="D37" s="152"/>
      <c r="E37" s="152"/>
      <c r="F37" s="16"/>
      <c r="G37" s="7"/>
      <c r="H37" s="6"/>
      <c r="I37" s="21"/>
      <c r="J37" s="7" t="s">
        <v>1</v>
      </c>
      <c r="K37" s="8" t="s">
        <v>1</v>
      </c>
      <c r="L37" s="1"/>
      <c r="M37" s="1"/>
      <c r="N37" s="1"/>
      <c r="O37" s="20">
        <f t="shared" si="2"/>
        <v>0</v>
      </c>
      <c r="P37" s="29" t="str">
        <f t="shared" si="3"/>
        <v>OK</v>
      </c>
      <c r="Q37" s="10" t="str">
        <f t="shared" si="4"/>
        <v>OK</v>
      </c>
      <c r="R37" s="10" t="str">
        <f t="shared" si="5"/>
        <v>OK</v>
      </c>
    </row>
    <row r="38" spans="1:22" ht="22.5" customHeight="1">
      <c r="A38" s="6"/>
      <c r="B38" s="9"/>
      <c r="C38" s="72"/>
      <c r="D38" s="152"/>
      <c r="E38" s="152"/>
      <c r="F38" s="15"/>
      <c r="G38" s="7"/>
      <c r="H38" s="6"/>
      <c r="I38" s="21"/>
      <c r="J38" s="7" t="s">
        <v>1</v>
      </c>
      <c r="K38" s="8" t="s">
        <v>1</v>
      </c>
      <c r="L38" s="1"/>
      <c r="M38" s="1"/>
      <c r="N38" s="1"/>
      <c r="O38" s="20">
        <f t="shared" si="2"/>
        <v>0</v>
      </c>
      <c r="P38" s="29" t="str">
        <f t="shared" si="3"/>
        <v>OK</v>
      </c>
      <c r="Q38" s="10" t="str">
        <f t="shared" si="4"/>
        <v>OK</v>
      </c>
      <c r="R38" s="10" t="str">
        <f t="shared" si="5"/>
        <v>OK</v>
      </c>
    </row>
    <row r="39" spans="1:22" ht="22.5" customHeight="1">
      <c r="A39" s="6"/>
      <c r="B39" s="9"/>
      <c r="C39" s="72"/>
      <c r="D39" s="152"/>
      <c r="E39" s="152"/>
      <c r="F39" s="15"/>
      <c r="G39" s="7"/>
      <c r="H39" s="6"/>
      <c r="I39" s="21"/>
      <c r="J39" s="7" t="s">
        <v>1</v>
      </c>
      <c r="K39" s="8" t="s">
        <v>1</v>
      </c>
      <c r="L39" s="1"/>
      <c r="M39" s="1"/>
      <c r="N39" s="1"/>
      <c r="O39" s="20">
        <f t="shared" si="2"/>
        <v>0</v>
      </c>
      <c r="P39" s="29" t="str">
        <f t="shared" si="3"/>
        <v>OK</v>
      </c>
      <c r="Q39" s="10" t="str">
        <f t="shared" si="4"/>
        <v>OK</v>
      </c>
      <c r="R39" s="10" t="str">
        <f t="shared" si="5"/>
        <v>OK</v>
      </c>
    </row>
    <row r="40" spans="1:22" ht="22.5" customHeight="1">
      <c r="A40" s="12"/>
      <c r="B40" s="13"/>
      <c r="C40" s="14"/>
      <c r="D40" s="13"/>
      <c r="E40" s="14"/>
      <c r="F40" s="14"/>
      <c r="G40" s="13"/>
      <c r="H40" s="13"/>
      <c r="I40" s="12"/>
      <c r="J40" s="12"/>
      <c r="K40" s="68" t="s">
        <v>137</v>
      </c>
      <c r="L40" s="27">
        <f>SUM(L33:L39)</f>
        <v>0</v>
      </c>
      <c r="M40" s="27">
        <f t="shared" ref="M40:N40" si="6">SUM(M33:M39)</f>
        <v>0</v>
      </c>
      <c r="N40" s="27">
        <f t="shared" si="6"/>
        <v>0</v>
      </c>
      <c r="O40" s="27">
        <f>L40-(M40+N40)</f>
        <v>0</v>
      </c>
      <c r="P40" s="76"/>
      <c r="Q40" s="77"/>
      <c r="R40" s="77"/>
    </row>
    <row r="41" spans="1:22" ht="22.5" customHeight="1">
      <c r="A41" s="48" t="s">
        <v>126</v>
      </c>
      <c r="B41" s="13"/>
      <c r="C41" s="14"/>
      <c r="D41" s="13"/>
      <c r="E41" s="14"/>
      <c r="F41" s="14"/>
      <c r="G41" s="13"/>
      <c r="H41" s="13"/>
      <c r="I41" s="12"/>
      <c r="J41" s="12"/>
      <c r="K41" s="12"/>
      <c r="L41" s="12"/>
      <c r="M41" s="12"/>
      <c r="N41" s="12"/>
      <c r="O41" s="12"/>
      <c r="P41" s="76"/>
      <c r="Q41" s="77"/>
      <c r="R41" s="77"/>
    </row>
    <row r="42" spans="1:22" ht="22.5" customHeight="1">
      <c r="A42" s="162" t="s">
        <v>217</v>
      </c>
      <c r="B42" s="160" t="s">
        <v>67</v>
      </c>
      <c r="C42" s="150" t="s">
        <v>286</v>
      </c>
      <c r="D42" s="150"/>
      <c r="E42" s="150"/>
      <c r="F42" s="150"/>
      <c r="G42" s="160" t="s">
        <v>38</v>
      </c>
      <c r="H42" s="144" t="s">
        <v>47</v>
      </c>
      <c r="I42" s="145"/>
      <c r="J42" s="145"/>
      <c r="K42" s="146"/>
      <c r="L42" s="144" t="s">
        <v>216</v>
      </c>
      <c r="M42" s="145"/>
      <c r="N42" s="145"/>
      <c r="O42" s="146"/>
      <c r="P42" s="48" t="s">
        <v>96</v>
      </c>
      <c r="Q42" s="48" t="s">
        <v>96</v>
      </c>
      <c r="R42" s="61"/>
    </row>
    <row r="43" spans="1:22" ht="22.5" customHeight="1">
      <c r="A43" s="161"/>
      <c r="B43" s="161"/>
      <c r="C43" s="68" t="s">
        <v>215</v>
      </c>
      <c r="D43" s="150" t="s">
        <v>120</v>
      </c>
      <c r="E43" s="150"/>
      <c r="F43" s="68" t="s">
        <v>15</v>
      </c>
      <c r="G43" s="161"/>
      <c r="H43" s="69" t="s">
        <v>29</v>
      </c>
      <c r="I43" s="69" t="s">
        <v>28</v>
      </c>
      <c r="J43" s="68" t="s">
        <v>18</v>
      </c>
      <c r="K43" s="68" t="s">
        <v>19</v>
      </c>
      <c r="L43" s="53" t="s">
        <v>109</v>
      </c>
      <c r="M43" s="53" t="s">
        <v>110</v>
      </c>
      <c r="N43" s="53" t="s">
        <v>111</v>
      </c>
      <c r="O43" s="53" t="s">
        <v>112</v>
      </c>
      <c r="P43" s="70" t="s">
        <v>104</v>
      </c>
      <c r="Q43" s="70" t="s">
        <v>116</v>
      </c>
      <c r="R43" s="70" t="s">
        <v>115</v>
      </c>
      <c r="T43" s="98" t="s">
        <v>153</v>
      </c>
    </row>
    <row r="44" spans="1:22" ht="22.5" customHeight="1">
      <c r="A44" s="6"/>
      <c r="B44" s="9"/>
      <c r="C44" s="72"/>
      <c r="D44" s="152"/>
      <c r="E44" s="152"/>
      <c r="F44" s="15"/>
      <c r="G44" s="7"/>
      <c r="H44" s="6"/>
      <c r="I44" s="21"/>
      <c r="J44" s="7" t="s">
        <v>1</v>
      </c>
      <c r="K44" s="8" t="s">
        <v>1</v>
      </c>
      <c r="L44" s="1"/>
      <c r="M44" s="1"/>
      <c r="N44" s="1"/>
      <c r="O44" s="20">
        <f>L44-(M44+N44)</f>
        <v>0</v>
      </c>
      <c r="P44" s="29" t="str">
        <f t="shared" ref="P44:P50" si="7">IF(OR(G44="新規",G44="追加",G44=""),"OK",(IF(AND(H44="",I44=""),"NG","OK")))</f>
        <v>OK</v>
      </c>
      <c r="Q44" s="10" t="str">
        <f t="shared" ref="Q44:Q50" si="8">IF(OR(G44="新規",G44="追加",G44=""),"OK",(IF(OR(AND(J44="",K44=""),AND(J44="",K44="□"),AND(J44="□",K44=""),AND(J44="□",K44="□")),"NG","OK")))</f>
        <v>OK</v>
      </c>
      <c r="R44" s="10" t="str">
        <f t="shared" ref="R44:R50" si="9">IF(OR(AND(C44&lt;&gt;"",D44&lt;&gt;"",F44&lt;&gt;"",G44&lt;&gt;""),(C44="")),"OK","NG")</f>
        <v>OK</v>
      </c>
      <c r="T44" s="78" t="s">
        <v>7</v>
      </c>
    </row>
    <row r="45" spans="1:22" ht="22.5" customHeight="1">
      <c r="A45" s="6"/>
      <c r="B45" s="9"/>
      <c r="C45" s="72"/>
      <c r="D45" s="152"/>
      <c r="E45" s="152"/>
      <c r="F45" s="15"/>
      <c r="G45" s="7"/>
      <c r="H45" s="6"/>
      <c r="I45" s="21"/>
      <c r="J45" s="7" t="s">
        <v>1</v>
      </c>
      <c r="K45" s="8" t="s">
        <v>1</v>
      </c>
      <c r="L45" s="1"/>
      <c r="M45" s="1"/>
      <c r="N45" s="1"/>
      <c r="O45" s="20">
        <f t="shared" ref="O45:O50" si="10">L45-(M45+N45)</f>
        <v>0</v>
      </c>
      <c r="P45" s="29" t="str">
        <f t="shared" si="7"/>
        <v>OK</v>
      </c>
      <c r="Q45" s="10" t="str">
        <f t="shared" si="8"/>
        <v>OK</v>
      </c>
      <c r="R45" s="10" t="str">
        <f t="shared" si="9"/>
        <v>OK</v>
      </c>
      <c r="T45" s="79" t="s">
        <v>214</v>
      </c>
    </row>
    <row r="46" spans="1:22" ht="22.5" customHeight="1">
      <c r="A46" s="6"/>
      <c r="B46" s="9"/>
      <c r="C46" s="72"/>
      <c r="D46" s="152"/>
      <c r="E46" s="152"/>
      <c r="F46" s="15"/>
      <c r="G46" s="7"/>
      <c r="H46" s="6"/>
      <c r="I46" s="21"/>
      <c r="J46" s="7" t="s">
        <v>1</v>
      </c>
      <c r="K46" s="8" t="s">
        <v>1</v>
      </c>
      <c r="L46" s="1"/>
      <c r="M46" s="1"/>
      <c r="N46" s="1"/>
      <c r="O46" s="20">
        <f t="shared" si="10"/>
        <v>0</v>
      </c>
      <c r="P46" s="29" t="str">
        <f t="shared" si="7"/>
        <v>OK</v>
      </c>
      <c r="Q46" s="10" t="str">
        <f t="shared" si="8"/>
        <v>OK</v>
      </c>
      <c r="R46" s="10" t="str">
        <f t="shared" si="9"/>
        <v>OK</v>
      </c>
      <c r="T46" s="80" t="s">
        <v>13</v>
      </c>
    </row>
    <row r="47" spans="1:22" ht="22.5" customHeight="1">
      <c r="A47" s="6"/>
      <c r="B47" s="9"/>
      <c r="C47" s="72"/>
      <c r="D47" s="152"/>
      <c r="E47" s="152"/>
      <c r="F47" s="15"/>
      <c r="G47" s="7"/>
      <c r="H47" s="6"/>
      <c r="I47" s="21"/>
      <c r="J47" s="7" t="s">
        <v>1</v>
      </c>
      <c r="K47" s="8" t="s">
        <v>1</v>
      </c>
      <c r="L47" s="1"/>
      <c r="M47" s="1"/>
      <c r="N47" s="1"/>
      <c r="O47" s="20">
        <f t="shared" si="10"/>
        <v>0</v>
      </c>
      <c r="P47" s="29" t="str">
        <f t="shared" si="7"/>
        <v>OK</v>
      </c>
      <c r="Q47" s="10" t="str">
        <f t="shared" si="8"/>
        <v>OK</v>
      </c>
      <c r="R47" s="10" t="str">
        <f t="shared" si="9"/>
        <v>OK</v>
      </c>
    </row>
    <row r="48" spans="1:22" ht="22.5" customHeight="1">
      <c r="A48" s="6"/>
      <c r="B48" s="9"/>
      <c r="C48" s="72"/>
      <c r="D48" s="152"/>
      <c r="E48" s="152"/>
      <c r="F48" s="16"/>
      <c r="G48" s="7"/>
      <c r="H48" s="6"/>
      <c r="I48" s="21"/>
      <c r="J48" s="7" t="s">
        <v>1</v>
      </c>
      <c r="K48" s="8" t="s">
        <v>1</v>
      </c>
      <c r="L48" s="1"/>
      <c r="M48" s="1"/>
      <c r="N48" s="1"/>
      <c r="O48" s="20">
        <f t="shared" si="10"/>
        <v>0</v>
      </c>
      <c r="P48" s="29" t="str">
        <f t="shared" si="7"/>
        <v>OK</v>
      </c>
      <c r="Q48" s="10" t="str">
        <f t="shared" si="8"/>
        <v>OK</v>
      </c>
      <c r="R48" s="10" t="str">
        <f t="shared" si="9"/>
        <v>OK</v>
      </c>
    </row>
    <row r="49" spans="1:20" ht="22.5" customHeight="1">
      <c r="A49" s="6"/>
      <c r="B49" s="9"/>
      <c r="C49" s="72"/>
      <c r="D49" s="152"/>
      <c r="E49" s="152"/>
      <c r="F49" s="15"/>
      <c r="G49" s="7"/>
      <c r="H49" s="6"/>
      <c r="I49" s="21"/>
      <c r="J49" s="7" t="s">
        <v>1</v>
      </c>
      <c r="K49" s="8" t="s">
        <v>1</v>
      </c>
      <c r="L49" s="1"/>
      <c r="M49" s="1"/>
      <c r="N49" s="1"/>
      <c r="O49" s="20">
        <f t="shared" si="10"/>
        <v>0</v>
      </c>
      <c r="P49" s="29" t="str">
        <f t="shared" si="7"/>
        <v>OK</v>
      </c>
      <c r="Q49" s="10" t="str">
        <f t="shared" si="8"/>
        <v>OK</v>
      </c>
      <c r="R49" s="10" t="str">
        <f t="shared" si="9"/>
        <v>OK</v>
      </c>
    </row>
    <row r="50" spans="1:20" ht="22.5" customHeight="1">
      <c r="A50" s="6"/>
      <c r="B50" s="9"/>
      <c r="C50" s="72"/>
      <c r="D50" s="152"/>
      <c r="E50" s="152"/>
      <c r="F50" s="15"/>
      <c r="G50" s="7"/>
      <c r="H50" s="6"/>
      <c r="I50" s="21"/>
      <c r="J50" s="7" t="s">
        <v>1</v>
      </c>
      <c r="K50" s="8" t="s">
        <v>1</v>
      </c>
      <c r="L50" s="1"/>
      <c r="M50" s="1"/>
      <c r="N50" s="1"/>
      <c r="O50" s="20">
        <f t="shared" si="10"/>
        <v>0</v>
      </c>
      <c r="P50" s="29" t="str">
        <f t="shared" si="7"/>
        <v>OK</v>
      </c>
      <c r="Q50" s="10" t="str">
        <f t="shared" si="8"/>
        <v>OK</v>
      </c>
      <c r="R50" s="10" t="str">
        <f t="shared" si="9"/>
        <v>OK</v>
      </c>
    </row>
    <row r="51" spans="1:20" ht="22.5" customHeight="1">
      <c r="A51" s="12"/>
      <c r="B51" s="13"/>
      <c r="C51" s="14"/>
      <c r="D51" s="13"/>
      <c r="E51" s="14"/>
      <c r="F51" s="14"/>
      <c r="G51" s="13"/>
      <c r="H51" s="13"/>
      <c r="I51" s="12"/>
      <c r="J51" s="12"/>
      <c r="K51" s="68" t="s">
        <v>137</v>
      </c>
      <c r="L51" s="27">
        <f>SUM(L44:L50)</f>
        <v>0</v>
      </c>
      <c r="M51" s="27">
        <f t="shared" ref="M51:N51" si="11">SUM(M44:M50)</f>
        <v>0</v>
      </c>
      <c r="N51" s="27">
        <f t="shared" si="11"/>
        <v>0</v>
      </c>
      <c r="O51" s="27">
        <f>L51-(M51+N51)</f>
        <v>0</v>
      </c>
      <c r="P51" s="76"/>
      <c r="Q51" s="77"/>
      <c r="R51" s="77"/>
    </row>
    <row r="52" spans="1:20" ht="22.5" customHeight="1">
      <c r="A52" s="48" t="s">
        <v>129</v>
      </c>
      <c r="B52" s="13"/>
      <c r="C52" s="14"/>
      <c r="D52" s="13"/>
      <c r="E52" s="14"/>
      <c r="F52" s="14"/>
      <c r="G52" s="13"/>
      <c r="H52" s="13"/>
      <c r="I52" s="12"/>
      <c r="J52" s="12"/>
      <c r="K52" s="12"/>
      <c r="L52" s="12"/>
      <c r="M52" s="12"/>
      <c r="N52" s="12"/>
      <c r="O52" s="12"/>
      <c r="P52" s="76"/>
      <c r="Q52" s="77"/>
      <c r="R52" s="77"/>
    </row>
    <row r="53" spans="1:20" ht="22.5" customHeight="1">
      <c r="A53" s="162" t="s">
        <v>217</v>
      </c>
      <c r="B53" s="160" t="s">
        <v>67</v>
      </c>
      <c r="C53" s="150" t="s">
        <v>286</v>
      </c>
      <c r="D53" s="150"/>
      <c r="E53" s="150"/>
      <c r="F53" s="150"/>
      <c r="G53" s="160" t="s">
        <v>38</v>
      </c>
      <c r="H53" s="144" t="s">
        <v>47</v>
      </c>
      <c r="I53" s="145"/>
      <c r="J53" s="145"/>
      <c r="K53" s="146"/>
      <c r="L53" s="144" t="s">
        <v>216</v>
      </c>
      <c r="M53" s="145"/>
      <c r="N53" s="145"/>
      <c r="O53" s="146"/>
      <c r="P53" s="48" t="s">
        <v>96</v>
      </c>
      <c r="Q53" s="48" t="s">
        <v>96</v>
      </c>
      <c r="R53" s="61"/>
    </row>
    <row r="54" spans="1:20" ht="22.5" customHeight="1">
      <c r="A54" s="161"/>
      <c r="B54" s="161"/>
      <c r="C54" s="68" t="s">
        <v>215</v>
      </c>
      <c r="D54" s="150" t="s">
        <v>120</v>
      </c>
      <c r="E54" s="150"/>
      <c r="F54" s="68" t="s">
        <v>15</v>
      </c>
      <c r="G54" s="161"/>
      <c r="H54" s="69" t="s">
        <v>29</v>
      </c>
      <c r="I54" s="69" t="s">
        <v>28</v>
      </c>
      <c r="J54" s="68" t="s">
        <v>18</v>
      </c>
      <c r="K54" s="68" t="s">
        <v>19</v>
      </c>
      <c r="L54" s="53" t="s">
        <v>109</v>
      </c>
      <c r="M54" s="53" t="s">
        <v>110</v>
      </c>
      <c r="N54" s="53" t="s">
        <v>111</v>
      </c>
      <c r="O54" s="53" t="s">
        <v>112</v>
      </c>
      <c r="P54" s="70" t="s">
        <v>104</v>
      </c>
      <c r="Q54" s="70" t="s">
        <v>116</v>
      </c>
      <c r="R54" s="70" t="s">
        <v>115</v>
      </c>
      <c r="T54" s="98" t="s">
        <v>153</v>
      </c>
    </row>
    <row r="55" spans="1:20" ht="22.5" customHeight="1">
      <c r="A55" s="6"/>
      <c r="B55" s="9"/>
      <c r="C55" s="72"/>
      <c r="D55" s="152"/>
      <c r="E55" s="152"/>
      <c r="F55" s="15"/>
      <c r="G55" s="7"/>
      <c r="H55" s="6"/>
      <c r="I55" s="6"/>
      <c r="J55" s="7" t="s">
        <v>1</v>
      </c>
      <c r="K55" s="8" t="s">
        <v>1</v>
      </c>
      <c r="L55" s="1"/>
      <c r="M55" s="1"/>
      <c r="N55" s="1"/>
      <c r="O55" s="20">
        <f>L55-(M55+N55)</f>
        <v>0</v>
      </c>
      <c r="P55" s="29" t="str">
        <f t="shared" ref="P55:P61" si="12">IF(OR(G55="新規",G55="追加",G55=""),"OK",(IF(AND(H55="",I55=""),"NG","OK")))</f>
        <v>OK</v>
      </c>
      <c r="Q55" s="10" t="str">
        <f t="shared" ref="Q55:Q61" si="13">IF(OR(G55="新規",G55="追加",G55=""),"OK",(IF(OR(AND(J55="",K55=""),AND(J55="",K55="□"),AND(J55="□",K55=""),AND(J55="□",K55="□")),"NG","OK")))</f>
        <v>OK</v>
      </c>
      <c r="R55" s="10" t="str">
        <f>IF(OR(AND(C55&lt;&gt;"",D55&lt;&gt;"",F55&lt;&gt;"",G55&lt;&gt;""),(C55="")),"OK","NG")</f>
        <v>OK</v>
      </c>
      <c r="T55" s="78" t="s">
        <v>159</v>
      </c>
    </row>
    <row r="56" spans="1:20" ht="22.5" customHeight="1">
      <c r="A56" s="6"/>
      <c r="B56" s="9"/>
      <c r="C56" s="72"/>
      <c r="D56" s="152"/>
      <c r="E56" s="152"/>
      <c r="F56" s="15"/>
      <c r="G56" s="7"/>
      <c r="H56" s="6"/>
      <c r="I56" s="6"/>
      <c r="J56" s="7" t="s">
        <v>1</v>
      </c>
      <c r="K56" s="8" t="s">
        <v>1</v>
      </c>
      <c r="L56" s="1"/>
      <c r="M56" s="1"/>
      <c r="N56" s="1"/>
      <c r="O56" s="20">
        <f t="shared" ref="O56:O61" si="14">L56-(M56+N56)</f>
        <v>0</v>
      </c>
      <c r="P56" s="29" t="str">
        <f t="shared" si="12"/>
        <v>OK</v>
      </c>
      <c r="Q56" s="10" t="str">
        <f t="shared" si="13"/>
        <v>OK</v>
      </c>
      <c r="R56" s="10" t="str">
        <f t="shared" ref="R56:R61" si="15">IF(OR(AND(C56&lt;&gt;"",D56&lt;&gt;"",F56&lt;&gt;"",G56&lt;&gt;""),(C56="")),"OK","NG")</f>
        <v>OK</v>
      </c>
      <c r="T56" s="79" t="s">
        <v>162</v>
      </c>
    </row>
    <row r="57" spans="1:20" ht="22.5" customHeight="1">
      <c r="A57" s="6"/>
      <c r="B57" s="9"/>
      <c r="C57" s="72"/>
      <c r="D57" s="152"/>
      <c r="E57" s="152"/>
      <c r="F57" s="15"/>
      <c r="G57" s="7"/>
      <c r="H57" s="6"/>
      <c r="I57" s="6"/>
      <c r="J57" s="7" t="s">
        <v>1</v>
      </c>
      <c r="K57" s="8" t="s">
        <v>1</v>
      </c>
      <c r="L57" s="1"/>
      <c r="M57" s="1"/>
      <c r="N57" s="1"/>
      <c r="O57" s="20">
        <f t="shared" si="14"/>
        <v>0</v>
      </c>
      <c r="P57" s="29" t="str">
        <f t="shared" si="12"/>
        <v>OK</v>
      </c>
      <c r="Q57" s="10" t="str">
        <f t="shared" si="13"/>
        <v>OK</v>
      </c>
      <c r="R57" s="10" t="str">
        <f t="shared" si="15"/>
        <v>OK</v>
      </c>
      <c r="T57" s="81" t="s">
        <v>214</v>
      </c>
    </row>
    <row r="58" spans="1:20" ht="22.5" customHeight="1">
      <c r="A58" s="6"/>
      <c r="B58" s="9"/>
      <c r="C58" s="72"/>
      <c r="D58" s="152"/>
      <c r="E58" s="152"/>
      <c r="F58" s="15"/>
      <c r="G58" s="7"/>
      <c r="H58" s="6"/>
      <c r="I58" s="6"/>
      <c r="J58" s="7" t="s">
        <v>1</v>
      </c>
      <c r="K58" s="8" t="s">
        <v>1</v>
      </c>
      <c r="L58" s="1"/>
      <c r="M58" s="1"/>
      <c r="N58" s="1"/>
      <c r="O58" s="20">
        <f t="shared" si="14"/>
        <v>0</v>
      </c>
      <c r="P58" s="29" t="str">
        <f t="shared" si="12"/>
        <v>OK</v>
      </c>
      <c r="Q58" s="10" t="str">
        <f t="shared" si="13"/>
        <v>OK</v>
      </c>
      <c r="R58" s="10" t="str">
        <f t="shared" si="15"/>
        <v>OK</v>
      </c>
      <c r="T58" s="80" t="s">
        <v>13</v>
      </c>
    </row>
    <row r="59" spans="1:20" ht="22.5" customHeight="1">
      <c r="A59" s="6"/>
      <c r="B59" s="9"/>
      <c r="C59" s="72"/>
      <c r="D59" s="152"/>
      <c r="E59" s="152"/>
      <c r="F59" s="16"/>
      <c r="G59" s="7"/>
      <c r="H59" s="6"/>
      <c r="I59" s="6"/>
      <c r="J59" s="7" t="s">
        <v>1</v>
      </c>
      <c r="K59" s="8" t="s">
        <v>1</v>
      </c>
      <c r="L59" s="1"/>
      <c r="M59" s="1"/>
      <c r="N59" s="1"/>
      <c r="O59" s="20">
        <f t="shared" si="14"/>
        <v>0</v>
      </c>
      <c r="P59" s="29" t="str">
        <f t="shared" si="12"/>
        <v>OK</v>
      </c>
      <c r="Q59" s="10" t="str">
        <f t="shared" si="13"/>
        <v>OK</v>
      </c>
      <c r="R59" s="10" t="str">
        <f t="shared" si="15"/>
        <v>OK</v>
      </c>
    </row>
    <row r="60" spans="1:20" ht="22.5" customHeight="1">
      <c r="A60" s="6"/>
      <c r="B60" s="9"/>
      <c r="C60" s="72"/>
      <c r="D60" s="152"/>
      <c r="E60" s="152"/>
      <c r="F60" s="15"/>
      <c r="G60" s="7"/>
      <c r="H60" s="6"/>
      <c r="I60" s="6"/>
      <c r="J60" s="7" t="s">
        <v>1</v>
      </c>
      <c r="K60" s="8" t="s">
        <v>1</v>
      </c>
      <c r="L60" s="1"/>
      <c r="M60" s="1"/>
      <c r="N60" s="1"/>
      <c r="O60" s="20">
        <f t="shared" si="14"/>
        <v>0</v>
      </c>
      <c r="P60" s="29" t="str">
        <f t="shared" si="12"/>
        <v>OK</v>
      </c>
      <c r="Q60" s="10" t="str">
        <f t="shared" si="13"/>
        <v>OK</v>
      </c>
      <c r="R60" s="10" t="str">
        <f t="shared" si="15"/>
        <v>OK</v>
      </c>
    </row>
    <row r="61" spans="1:20" ht="22.5" customHeight="1">
      <c r="A61" s="6"/>
      <c r="B61" s="9"/>
      <c r="C61" s="72"/>
      <c r="D61" s="152"/>
      <c r="E61" s="152"/>
      <c r="F61" s="15"/>
      <c r="G61" s="7"/>
      <c r="H61" s="6"/>
      <c r="I61" s="6"/>
      <c r="J61" s="7" t="s">
        <v>1</v>
      </c>
      <c r="K61" s="8" t="s">
        <v>1</v>
      </c>
      <c r="L61" s="1"/>
      <c r="M61" s="1"/>
      <c r="N61" s="1"/>
      <c r="O61" s="20">
        <f t="shared" si="14"/>
        <v>0</v>
      </c>
      <c r="P61" s="29" t="str">
        <f t="shared" si="12"/>
        <v>OK</v>
      </c>
      <c r="Q61" s="10" t="str">
        <f t="shared" si="13"/>
        <v>OK</v>
      </c>
      <c r="R61" s="10" t="str">
        <f t="shared" si="15"/>
        <v>OK</v>
      </c>
    </row>
    <row r="62" spans="1:20" ht="22.5" customHeight="1">
      <c r="A62" s="12"/>
      <c r="B62" s="13"/>
      <c r="C62" s="14"/>
      <c r="D62" s="13"/>
      <c r="E62" s="14"/>
      <c r="F62" s="14"/>
      <c r="G62" s="13"/>
      <c r="H62" s="13"/>
      <c r="I62" s="12"/>
      <c r="J62" s="12"/>
      <c r="K62" s="68" t="s">
        <v>137</v>
      </c>
      <c r="L62" s="27">
        <f>SUM(L55:L61)</f>
        <v>0</v>
      </c>
      <c r="M62" s="27">
        <f t="shared" ref="M62:N62" si="16">SUM(M55:M61)</f>
        <v>0</v>
      </c>
      <c r="N62" s="27">
        <f t="shared" si="16"/>
        <v>0</v>
      </c>
      <c r="O62" s="27">
        <f>L62-(M62+N62)</f>
        <v>0</v>
      </c>
      <c r="P62" s="76"/>
      <c r="Q62" s="77"/>
      <c r="R62" s="77"/>
    </row>
    <row r="63" spans="1:20" ht="22.5" customHeight="1">
      <c r="A63" s="48" t="s">
        <v>130</v>
      </c>
      <c r="B63" s="13"/>
      <c r="C63" s="14"/>
      <c r="D63" s="13"/>
      <c r="E63" s="14"/>
      <c r="F63" s="14"/>
      <c r="G63" s="13"/>
      <c r="H63" s="13"/>
      <c r="I63" s="12"/>
      <c r="J63" s="12"/>
      <c r="K63" s="12"/>
      <c r="L63" s="12"/>
      <c r="M63" s="12"/>
      <c r="N63" s="12"/>
      <c r="O63" s="12"/>
      <c r="P63" s="76"/>
      <c r="Q63" s="77"/>
      <c r="R63" s="77"/>
    </row>
    <row r="64" spans="1:20" ht="22.5" customHeight="1">
      <c r="A64" s="162" t="s">
        <v>217</v>
      </c>
      <c r="B64" s="160" t="s">
        <v>67</v>
      </c>
      <c r="C64" s="150" t="s">
        <v>286</v>
      </c>
      <c r="D64" s="150"/>
      <c r="E64" s="150"/>
      <c r="F64" s="150"/>
      <c r="G64" s="160" t="s">
        <v>38</v>
      </c>
      <c r="H64" s="144" t="s">
        <v>47</v>
      </c>
      <c r="I64" s="145"/>
      <c r="J64" s="145"/>
      <c r="K64" s="146"/>
      <c r="L64" s="144" t="s">
        <v>216</v>
      </c>
      <c r="M64" s="145"/>
      <c r="N64" s="145"/>
      <c r="O64" s="146"/>
      <c r="P64" s="48" t="s">
        <v>96</v>
      </c>
      <c r="Q64" s="48" t="s">
        <v>96</v>
      </c>
      <c r="R64" s="61"/>
    </row>
    <row r="65" spans="1:20" ht="22.5" customHeight="1">
      <c r="A65" s="161"/>
      <c r="B65" s="161"/>
      <c r="C65" s="68" t="s">
        <v>215</v>
      </c>
      <c r="D65" s="150" t="s">
        <v>120</v>
      </c>
      <c r="E65" s="150"/>
      <c r="F65" s="68" t="s">
        <v>15</v>
      </c>
      <c r="G65" s="161"/>
      <c r="H65" s="69" t="s">
        <v>29</v>
      </c>
      <c r="I65" s="69" t="s">
        <v>28</v>
      </c>
      <c r="J65" s="68" t="s">
        <v>18</v>
      </c>
      <c r="K65" s="68" t="s">
        <v>19</v>
      </c>
      <c r="L65" s="53" t="s">
        <v>109</v>
      </c>
      <c r="M65" s="53" t="s">
        <v>110</v>
      </c>
      <c r="N65" s="53" t="s">
        <v>111</v>
      </c>
      <c r="O65" s="53" t="s">
        <v>112</v>
      </c>
      <c r="P65" s="70" t="s">
        <v>104</v>
      </c>
      <c r="Q65" s="70" t="s">
        <v>116</v>
      </c>
      <c r="R65" s="70" t="s">
        <v>115</v>
      </c>
      <c r="T65" s="82" t="s">
        <v>153</v>
      </c>
    </row>
    <row r="66" spans="1:20" ht="22.5" customHeight="1">
      <c r="A66" s="6"/>
      <c r="B66" s="9"/>
      <c r="C66" s="72"/>
      <c r="D66" s="152"/>
      <c r="E66" s="152"/>
      <c r="F66" s="15"/>
      <c r="G66" s="7"/>
      <c r="H66" s="6"/>
      <c r="I66" s="6"/>
      <c r="J66" s="7" t="s">
        <v>1</v>
      </c>
      <c r="K66" s="8" t="s">
        <v>1</v>
      </c>
      <c r="L66" s="1"/>
      <c r="M66" s="1"/>
      <c r="N66" s="1"/>
      <c r="O66" s="20">
        <f>L66-(M66+N66)</f>
        <v>0</v>
      </c>
      <c r="P66" s="29" t="str">
        <f>IF(OR(G66="新規",G66="追加",G66=""),"OK",(IF(AND(H66="",I66=""),"NG","OK")))</f>
        <v>OK</v>
      </c>
      <c r="Q66" s="10" t="str">
        <f>IF(OR(G66="新規",G66="追加",G66=""),"OK",(IF(OR(AND(J66="",K66=""),AND(J66="",K66="□"),AND(J66="□",K66=""),AND(J66="□",K66="□")),"NG","OK")))</f>
        <v>OK</v>
      </c>
      <c r="R66" s="10" t="str">
        <f>IF(OR(AND(C66&lt;&gt;"",D66&lt;&gt;"",F66&lt;&gt;"",G66&lt;&gt;""),(C66="")),"OK","NG")</f>
        <v>OK</v>
      </c>
      <c r="T66" s="83" t="s">
        <v>271</v>
      </c>
    </row>
    <row r="67" spans="1:20" ht="22.5" customHeight="1">
      <c r="A67" s="6"/>
      <c r="B67" s="9"/>
      <c r="C67" s="72"/>
      <c r="D67" s="152"/>
      <c r="E67" s="152"/>
      <c r="F67" s="15"/>
      <c r="G67" s="7"/>
      <c r="H67" s="6"/>
      <c r="I67" s="6"/>
      <c r="J67" s="7" t="s">
        <v>1</v>
      </c>
      <c r="K67" s="8" t="s">
        <v>1</v>
      </c>
      <c r="L67" s="1"/>
      <c r="M67" s="1"/>
      <c r="N67" s="1"/>
      <c r="O67" s="20">
        <f t="shared" ref="O67:O72" si="17">L67-(M67+N67)</f>
        <v>0</v>
      </c>
      <c r="P67" s="29" t="str">
        <f>IF(OR(G67="新規",G67="追加",G67=""),"OK",(IF(AND(H67="",I67=""),"NG","OK")))</f>
        <v>OK</v>
      </c>
      <c r="Q67" s="10" t="str">
        <f t="shared" ref="Q67:Q72" si="18">IF(OR(G67="新規",G67="追加",G67=""),"OK",(IF(OR(AND(J67="",K67=""),AND(J67="",K67="□"),AND(J67="□",K67=""),AND(J67="□",K67="□")),"NG","OK")))</f>
        <v>OK</v>
      </c>
      <c r="R67" s="10" t="str">
        <f t="shared" ref="R67:R72" si="19">IF(OR(AND(C67&lt;&gt;"",D67&lt;&gt;"",F67&lt;&gt;"",G67&lt;&gt;""),(C67="")),"OK","NG")</f>
        <v>OK</v>
      </c>
      <c r="T67" s="82" t="s">
        <v>214</v>
      </c>
    </row>
    <row r="68" spans="1:20" ht="22.5" customHeight="1">
      <c r="A68" s="6"/>
      <c r="B68" s="9"/>
      <c r="C68" s="72"/>
      <c r="D68" s="152"/>
      <c r="E68" s="152"/>
      <c r="F68" s="15"/>
      <c r="G68" s="7"/>
      <c r="H68" s="6"/>
      <c r="I68" s="6"/>
      <c r="J68" s="7" t="s">
        <v>1</v>
      </c>
      <c r="K68" s="8" t="s">
        <v>1</v>
      </c>
      <c r="L68" s="1"/>
      <c r="M68" s="1"/>
      <c r="N68" s="1"/>
      <c r="O68" s="20">
        <f t="shared" si="17"/>
        <v>0</v>
      </c>
      <c r="P68" s="29" t="str">
        <f t="shared" ref="P68:P72" si="20">IF(OR(G68="新規",G68="追加",G68=""),"OK",(IF(AND(H68="",I68=""),"NG","OK")))</f>
        <v>OK</v>
      </c>
      <c r="Q68" s="10" t="str">
        <f t="shared" si="18"/>
        <v>OK</v>
      </c>
      <c r="R68" s="10" t="str">
        <f t="shared" si="19"/>
        <v>OK</v>
      </c>
      <c r="T68" s="80" t="s">
        <v>13</v>
      </c>
    </row>
    <row r="69" spans="1:20" ht="22.5" customHeight="1">
      <c r="A69" s="6"/>
      <c r="B69" s="9"/>
      <c r="C69" s="72"/>
      <c r="D69" s="152"/>
      <c r="E69" s="152"/>
      <c r="F69" s="15"/>
      <c r="G69" s="7"/>
      <c r="H69" s="6"/>
      <c r="I69" s="6"/>
      <c r="J69" s="7" t="s">
        <v>1</v>
      </c>
      <c r="K69" s="8" t="s">
        <v>1</v>
      </c>
      <c r="L69" s="1"/>
      <c r="M69" s="1"/>
      <c r="N69" s="1"/>
      <c r="O69" s="20">
        <f t="shared" si="17"/>
        <v>0</v>
      </c>
      <c r="P69" s="29" t="str">
        <f t="shared" si="20"/>
        <v>OK</v>
      </c>
      <c r="Q69" s="10" t="str">
        <f t="shared" si="18"/>
        <v>OK</v>
      </c>
      <c r="R69" s="10" t="str">
        <f t="shared" si="19"/>
        <v>OK</v>
      </c>
    </row>
    <row r="70" spans="1:20" ht="22.5" customHeight="1">
      <c r="A70" s="6"/>
      <c r="B70" s="9"/>
      <c r="C70" s="72"/>
      <c r="D70" s="152"/>
      <c r="E70" s="152"/>
      <c r="F70" s="16"/>
      <c r="G70" s="7"/>
      <c r="H70" s="6"/>
      <c r="I70" s="6"/>
      <c r="J70" s="7" t="s">
        <v>1</v>
      </c>
      <c r="K70" s="8" t="s">
        <v>1</v>
      </c>
      <c r="L70" s="1"/>
      <c r="M70" s="1"/>
      <c r="N70" s="1"/>
      <c r="O70" s="20">
        <f t="shared" si="17"/>
        <v>0</v>
      </c>
      <c r="P70" s="29" t="str">
        <f t="shared" si="20"/>
        <v>OK</v>
      </c>
      <c r="Q70" s="10" t="str">
        <f t="shared" si="18"/>
        <v>OK</v>
      </c>
      <c r="R70" s="10" t="str">
        <f t="shared" si="19"/>
        <v>OK</v>
      </c>
    </row>
    <row r="71" spans="1:20" ht="22.5" customHeight="1">
      <c r="A71" s="6"/>
      <c r="B71" s="9"/>
      <c r="C71" s="72"/>
      <c r="D71" s="152"/>
      <c r="E71" s="152"/>
      <c r="F71" s="15"/>
      <c r="G71" s="7"/>
      <c r="H71" s="6"/>
      <c r="I71" s="6"/>
      <c r="J71" s="7" t="s">
        <v>1</v>
      </c>
      <c r="K71" s="8" t="s">
        <v>1</v>
      </c>
      <c r="L71" s="1"/>
      <c r="M71" s="1"/>
      <c r="N71" s="1"/>
      <c r="O71" s="20">
        <f t="shared" si="17"/>
        <v>0</v>
      </c>
      <c r="P71" s="29" t="str">
        <f t="shared" si="20"/>
        <v>OK</v>
      </c>
      <c r="Q71" s="10" t="str">
        <f t="shared" si="18"/>
        <v>OK</v>
      </c>
      <c r="R71" s="10" t="str">
        <f t="shared" si="19"/>
        <v>OK</v>
      </c>
    </row>
    <row r="72" spans="1:20" ht="22.5" customHeight="1">
      <c r="A72" s="6"/>
      <c r="B72" s="9"/>
      <c r="C72" s="72"/>
      <c r="D72" s="152"/>
      <c r="E72" s="152"/>
      <c r="F72" s="15"/>
      <c r="G72" s="7"/>
      <c r="H72" s="6"/>
      <c r="I72" s="6"/>
      <c r="J72" s="7" t="s">
        <v>1</v>
      </c>
      <c r="K72" s="8" t="s">
        <v>1</v>
      </c>
      <c r="L72" s="1"/>
      <c r="M72" s="1"/>
      <c r="N72" s="1"/>
      <c r="O72" s="20">
        <f t="shared" si="17"/>
        <v>0</v>
      </c>
      <c r="P72" s="29" t="str">
        <f t="shared" si="20"/>
        <v>OK</v>
      </c>
      <c r="Q72" s="10" t="str">
        <f t="shared" si="18"/>
        <v>OK</v>
      </c>
      <c r="R72" s="10" t="str">
        <f t="shared" si="19"/>
        <v>OK</v>
      </c>
    </row>
    <row r="73" spans="1:20" ht="22.5" customHeight="1">
      <c r="A73" s="12"/>
      <c r="B73" s="13"/>
      <c r="C73" s="14"/>
      <c r="D73" s="13"/>
      <c r="E73" s="14"/>
      <c r="F73" s="14"/>
      <c r="G73" s="13"/>
      <c r="H73" s="13"/>
      <c r="I73" s="12"/>
      <c r="J73" s="12"/>
      <c r="K73" s="68" t="s">
        <v>137</v>
      </c>
      <c r="L73" s="27">
        <f>SUM(L66:L72)</f>
        <v>0</v>
      </c>
      <c r="M73" s="27">
        <f t="shared" ref="M73:N73" si="21">SUM(M66:M72)</f>
        <v>0</v>
      </c>
      <c r="N73" s="27">
        <f t="shared" si="21"/>
        <v>0</v>
      </c>
      <c r="O73" s="27">
        <f>L73-(M73+N73)</f>
        <v>0</v>
      </c>
      <c r="P73" s="76"/>
      <c r="Q73" s="77"/>
      <c r="R73" s="77"/>
    </row>
    <row r="74" spans="1:20" ht="22.5" customHeight="1">
      <c r="A74" s="48" t="s">
        <v>132</v>
      </c>
      <c r="B74" s="13"/>
      <c r="C74" s="14"/>
      <c r="D74" s="13"/>
      <c r="E74" s="14"/>
      <c r="F74" s="14"/>
      <c r="G74" s="13"/>
      <c r="H74" s="13"/>
      <c r="I74" s="12"/>
      <c r="J74" s="12"/>
      <c r="K74" s="12"/>
      <c r="L74" s="12"/>
      <c r="M74" s="12"/>
      <c r="N74" s="12"/>
      <c r="O74" s="12"/>
      <c r="P74" s="76"/>
      <c r="Q74" s="77"/>
      <c r="R74" s="77"/>
    </row>
    <row r="75" spans="1:20" ht="22.5" customHeight="1">
      <c r="A75" s="162" t="s">
        <v>217</v>
      </c>
      <c r="B75" s="160" t="s">
        <v>67</v>
      </c>
      <c r="C75" s="150" t="s">
        <v>286</v>
      </c>
      <c r="D75" s="150"/>
      <c r="E75" s="150"/>
      <c r="F75" s="150"/>
      <c r="G75" s="160" t="s">
        <v>38</v>
      </c>
      <c r="H75" s="147" t="s">
        <v>47</v>
      </c>
      <c r="I75" s="148"/>
      <c r="J75" s="148"/>
      <c r="K75" s="149"/>
      <c r="L75" s="144" t="s">
        <v>216</v>
      </c>
      <c r="M75" s="145"/>
      <c r="N75" s="145"/>
      <c r="O75" s="146"/>
      <c r="P75" s="76"/>
      <c r="Q75" s="77"/>
      <c r="R75" s="61"/>
    </row>
    <row r="76" spans="1:20" ht="22.5" customHeight="1">
      <c r="A76" s="161"/>
      <c r="B76" s="161"/>
      <c r="C76" s="68" t="s">
        <v>215</v>
      </c>
      <c r="D76" s="150" t="s">
        <v>120</v>
      </c>
      <c r="E76" s="150"/>
      <c r="F76" s="68" t="s">
        <v>15</v>
      </c>
      <c r="G76" s="161"/>
      <c r="H76" s="84" t="s">
        <v>29</v>
      </c>
      <c r="I76" s="84" t="s">
        <v>28</v>
      </c>
      <c r="J76" s="22" t="s">
        <v>18</v>
      </c>
      <c r="K76" s="22" t="s">
        <v>19</v>
      </c>
      <c r="L76" s="53" t="s">
        <v>109</v>
      </c>
      <c r="M76" s="53" t="s">
        <v>110</v>
      </c>
      <c r="N76" s="53" t="s">
        <v>111</v>
      </c>
      <c r="O76" s="53" t="s">
        <v>112</v>
      </c>
      <c r="P76" s="76"/>
      <c r="Q76" s="77"/>
      <c r="R76" s="70" t="s">
        <v>115</v>
      </c>
      <c r="T76" s="81" t="s">
        <v>153</v>
      </c>
    </row>
    <row r="77" spans="1:20" ht="22.5" customHeight="1">
      <c r="A77" s="6"/>
      <c r="B77" s="9"/>
      <c r="C77" s="72"/>
      <c r="D77" s="152"/>
      <c r="E77" s="152"/>
      <c r="F77" s="15"/>
      <c r="G77" s="7"/>
      <c r="H77" s="22"/>
      <c r="I77" s="22"/>
      <c r="J77" s="22" t="s">
        <v>1</v>
      </c>
      <c r="K77" s="22" t="s">
        <v>1</v>
      </c>
      <c r="L77" s="1"/>
      <c r="M77" s="1"/>
      <c r="N77" s="1"/>
      <c r="O77" s="20">
        <f>L77-(M77+N77)</f>
        <v>0</v>
      </c>
      <c r="P77" s="76"/>
      <c r="Q77" s="77"/>
      <c r="R77" s="10" t="str">
        <f>IF(OR(AND(C77&lt;&gt;"",D77&lt;&gt;"",F77&lt;&gt;"",G77&lt;&gt;""),(C77="")),"OK","NG")</f>
        <v>OK</v>
      </c>
      <c r="T77" s="81" t="s">
        <v>273</v>
      </c>
    </row>
    <row r="78" spans="1:20" ht="22.5" customHeight="1">
      <c r="A78" s="6"/>
      <c r="B78" s="9"/>
      <c r="C78" s="72"/>
      <c r="D78" s="152"/>
      <c r="E78" s="152"/>
      <c r="F78" s="15"/>
      <c r="G78" s="7"/>
      <c r="H78" s="22"/>
      <c r="I78" s="22"/>
      <c r="J78" s="22" t="s">
        <v>1</v>
      </c>
      <c r="K78" s="22" t="s">
        <v>1</v>
      </c>
      <c r="L78" s="1"/>
      <c r="M78" s="1"/>
      <c r="N78" s="1"/>
      <c r="O78" s="20">
        <f t="shared" ref="O78:O83" si="22">L78-(M78+N78)</f>
        <v>0</v>
      </c>
      <c r="P78" s="76"/>
      <c r="Q78" s="77"/>
      <c r="R78" s="10" t="str">
        <f t="shared" ref="R78:R83" si="23">IF(OR(AND(C78&lt;&gt;"",D78&lt;&gt;"",F78&lt;&gt;"",G78&lt;&gt;""),(C78="")),"OK","NG")</f>
        <v>OK</v>
      </c>
      <c r="T78" s="81" t="s">
        <v>163</v>
      </c>
    </row>
    <row r="79" spans="1:20" ht="22.5" customHeight="1">
      <c r="A79" s="6"/>
      <c r="B79" s="9"/>
      <c r="C79" s="72"/>
      <c r="D79" s="152"/>
      <c r="E79" s="152"/>
      <c r="F79" s="15"/>
      <c r="G79" s="7"/>
      <c r="H79" s="22"/>
      <c r="I79" s="22"/>
      <c r="J79" s="22" t="s">
        <v>1</v>
      </c>
      <c r="K79" s="22" t="s">
        <v>1</v>
      </c>
      <c r="L79" s="1"/>
      <c r="M79" s="1"/>
      <c r="N79" s="1"/>
      <c r="O79" s="20">
        <f t="shared" si="22"/>
        <v>0</v>
      </c>
      <c r="P79" s="76"/>
      <c r="Q79" s="77"/>
      <c r="R79" s="10" t="str">
        <f t="shared" si="23"/>
        <v>OK</v>
      </c>
      <c r="T79" s="81" t="s">
        <v>214</v>
      </c>
    </row>
    <row r="80" spans="1:20" ht="22.5" customHeight="1">
      <c r="A80" s="6"/>
      <c r="B80" s="9"/>
      <c r="C80" s="72"/>
      <c r="D80" s="152"/>
      <c r="E80" s="152"/>
      <c r="F80" s="15"/>
      <c r="G80" s="7"/>
      <c r="H80" s="22"/>
      <c r="I80" s="22"/>
      <c r="J80" s="22" t="s">
        <v>1</v>
      </c>
      <c r="K80" s="22" t="s">
        <v>1</v>
      </c>
      <c r="L80" s="1"/>
      <c r="M80" s="1"/>
      <c r="N80" s="1"/>
      <c r="O80" s="20">
        <f t="shared" si="22"/>
        <v>0</v>
      </c>
      <c r="P80" s="76"/>
      <c r="Q80" s="77"/>
      <c r="R80" s="10" t="str">
        <f>IF(OR(AND(C80&lt;&gt;"",D80&lt;&gt;"",F80&lt;&gt;"",G80&lt;&gt;""),(C80="")),"OK","NG")</f>
        <v>OK</v>
      </c>
      <c r="T80" s="81" t="s">
        <v>13</v>
      </c>
    </row>
    <row r="81" spans="1:20" ht="22.5" customHeight="1">
      <c r="A81" s="6"/>
      <c r="B81" s="9"/>
      <c r="C81" s="72"/>
      <c r="D81" s="152"/>
      <c r="E81" s="152"/>
      <c r="F81" s="16"/>
      <c r="G81" s="7"/>
      <c r="H81" s="22"/>
      <c r="I81" s="22"/>
      <c r="J81" s="22" t="s">
        <v>1</v>
      </c>
      <c r="K81" s="22" t="s">
        <v>1</v>
      </c>
      <c r="L81" s="1"/>
      <c r="M81" s="1"/>
      <c r="N81" s="1"/>
      <c r="O81" s="20">
        <f t="shared" si="22"/>
        <v>0</v>
      </c>
      <c r="P81" s="76"/>
      <c r="Q81" s="77"/>
      <c r="R81" s="10" t="str">
        <f>IF(OR(AND(C81&lt;&gt;"",D81&lt;&gt;"",F81&lt;&gt;"",G81&lt;&gt;""),(C81="")),"OK","NG")</f>
        <v>OK</v>
      </c>
    </row>
    <row r="82" spans="1:20" ht="22.5" customHeight="1">
      <c r="A82" s="6"/>
      <c r="B82" s="9"/>
      <c r="C82" s="72"/>
      <c r="D82" s="152"/>
      <c r="E82" s="152"/>
      <c r="F82" s="15"/>
      <c r="G82" s="7"/>
      <c r="H82" s="22"/>
      <c r="I82" s="22"/>
      <c r="J82" s="22" t="s">
        <v>1</v>
      </c>
      <c r="K82" s="22" t="s">
        <v>1</v>
      </c>
      <c r="L82" s="1"/>
      <c r="M82" s="1"/>
      <c r="N82" s="1"/>
      <c r="O82" s="20">
        <f t="shared" si="22"/>
        <v>0</v>
      </c>
      <c r="P82" s="76"/>
      <c r="Q82" s="77"/>
      <c r="R82" s="10" t="str">
        <f t="shared" si="23"/>
        <v>OK</v>
      </c>
    </row>
    <row r="83" spans="1:20" ht="22.5" customHeight="1">
      <c r="A83" s="6"/>
      <c r="B83" s="9"/>
      <c r="C83" s="72"/>
      <c r="D83" s="152"/>
      <c r="E83" s="152"/>
      <c r="F83" s="15"/>
      <c r="G83" s="7"/>
      <c r="H83" s="22"/>
      <c r="I83" s="22"/>
      <c r="J83" s="22" t="s">
        <v>1</v>
      </c>
      <c r="K83" s="22" t="s">
        <v>1</v>
      </c>
      <c r="L83" s="1"/>
      <c r="M83" s="1"/>
      <c r="N83" s="1"/>
      <c r="O83" s="20">
        <f t="shared" si="22"/>
        <v>0</v>
      </c>
      <c r="P83" s="76"/>
      <c r="Q83" s="77"/>
      <c r="R83" s="10" t="str">
        <f t="shared" si="23"/>
        <v>OK</v>
      </c>
    </row>
    <row r="84" spans="1:20" ht="22.5" customHeight="1">
      <c r="A84" s="12"/>
      <c r="B84" s="13"/>
      <c r="C84" s="14"/>
      <c r="D84" s="13"/>
      <c r="E84" s="14"/>
      <c r="F84" s="14"/>
      <c r="G84" s="13"/>
      <c r="H84" s="13"/>
      <c r="I84" s="12"/>
      <c r="J84" s="12"/>
      <c r="K84" s="68" t="s">
        <v>137</v>
      </c>
      <c r="L84" s="27">
        <f>SUM(L77:L83)</f>
        <v>0</v>
      </c>
      <c r="M84" s="27">
        <f t="shared" ref="M84:N84" si="24">SUM(M77:M83)</f>
        <v>0</v>
      </c>
      <c r="N84" s="27">
        <f t="shared" si="24"/>
        <v>0</v>
      </c>
      <c r="O84" s="27">
        <f>L84-(M84+N84)</f>
        <v>0</v>
      </c>
      <c r="P84" s="76"/>
      <c r="Q84" s="77"/>
      <c r="R84" s="77"/>
    </row>
    <row r="85" spans="1:20" ht="22.5" customHeight="1">
      <c r="A85" s="48" t="s">
        <v>133</v>
      </c>
      <c r="B85" s="13"/>
      <c r="C85" s="14"/>
      <c r="D85" s="13"/>
      <c r="E85" s="14"/>
      <c r="F85" s="14"/>
      <c r="G85" s="13"/>
      <c r="H85" s="13"/>
      <c r="I85" s="12"/>
      <c r="K85" s="12"/>
      <c r="L85" s="12"/>
      <c r="M85" s="12"/>
      <c r="N85" s="12"/>
      <c r="O85" s="12"/>
      <c r="P85" s="76"/>
      <c r="Q85" s="77"/>
      <c r="R85" s="77"/>
    </row>
    <row r="86" spans="1:20" ht="22.5" customHeight="1">
      <c r="A86" s="162" t="s">
        <v>217</v>
      </c>
      <c r="B86" s="160" t="s">
        <v>67</v>
      </c>
      <c r="C86" s="150" t="s">
        <v>286</v>
      </c>
      <c r="D86" s="150"/>
      <c r="E86" s="150"/>
      <c r="F86" s="150"/>
      <c r="G86" s="160" t="s">
        <v>38</v>
      </c>
      <c r="H86" s="144" t="s">
        <v>47</v>
      </c>
      <c r="I86" s="145"/>
      <c r="J86" s="145"/>
      <c r="K86" s="146"/>
      <c r="L86" s="144" t="s">
        <v>216</v>
      </c>
      <c r="M86" s="145"/>
      <c r="N86" s="145"/>
      <c r="O86" s="146"/>
      <c r="P86" s="48" t="s">
        <v>96</v>
      </c>
      <c r="Q86" s="48" t="s">
        <v>96</v>
      </c>
      <c r="R86" s="61"/>
      <c r="T86" s="81" t="s">
        <v>153</v>
      </c>
    </row>
    <row r="87" spans="1:20" ht="22.5" customHeight="1">
      <c r="A87" s="161"/>
      <c r="B87" s="161"/>
      <c r="C87" s="68" t="s">
        <v>215</v>
      </c>
      <c r="D87" s="150" t="s">
        <v>120</v>
      </c>
      <c r="E87" s="150"/>
      <c r="F87" s="68" t="s">
        <v>15</v>
      </c>
      <c r="G87" s="161"/>
      <c r="H87" s="69" t="s">
        <v>29</v>
      </c>
      <c r="I87" s="69" t="s">
        <v>28</v>
      </c>
      <c r="J87" s="68" t="s">
        <v>18</v>
      </c>
      <c r="K87" s="68" t="s">
        <v>19</v>
      </c>
      <c r="L87" s="53" t="s">
        <v>109</v>
      </c>
      <c r="M87" s="53" t="s">
        <v>110</v>
      </c>
      <c r="N87" s="53" t="s">
        <v>111</v>
      </c>
      <c r="O87" s="53" t="s">
        <v>112</v>
      </c>
      <c r="P87" s="70" t="s">
        <v>104</v>
      </c>
      <c r="Q87" s="70" t="s">
        <v>116</v>
      </c>
      <c r="R87" s="70" t="s">
        <v>115</v>
      </c>
      <c r="T87" s="81" t="s">
        <v>159</v>
      </c>
    </row>
    <row r="88" spans="1:20" ht="22.5" customHeight="1">
      <c r="A88" s="6"/>
      <c r="B88" s="9"/>
      <c r="C88" s="72"/>
      <c r="D88" s="152"/>
      <c r="E88" s="152"/>
      <c r="F88" s="15"/>
      <c r="G88" s="7"/>
      <c r="H88" s="6"/>
      <c r="I88" s="6"/>
      <c r="J88" s="7" t="s">
        <v>1</v>
      </c>
      <c r="K88" s="8" t="s">
        <v>1</v>
      </c>
      <c r="L88" s="1"/>
      <c r="M88" s="1"/>
      <c r="N88" s="1"/>
      <c r="O88" s="20">
        <f>L88-(M88+N88)</f>
        <v>0</v>
      </c>
      <c r="P88" s="29" t="str">
        <f>IF(OR(G88="新規",G88="追加",G88=""),"OK",(IF(AND(H88="",I88=""),"NG","OK")))</f>
        <v>OK</v>
      </c>
      <c r="Q88" s="10" t="str">
        <f>IF(OR(G88="新規",G88="追加",G88=""),"OK",(IF(OR(AND(J88="",K88=""),AND(J88="",K88="□"),AND(J88="□",K88=""),AND(J88="□",K88="□")),"NG","OK")))</f>
        <v>OK</v>
      </c>
      <c r="R88" s="10" t="str">
        <f>IF(OR(AND(C88&lt;&gt;"",D88&lt;&gt;"",F88&lt;&gt;"",G88&lt;&gt;""),(C88="")),"OK","NG")</f>
        <v>OK</v>
      </c>
      <c r="T88" s="81" t="s">
        <v>13</v>
      </c>
    </row>
    <row r="89" spans="1:20" ht="22.5" customHeight="1">
      <c r="A89" s="6"/>
      <c r="B89" s="9"/>
      <c r="C89" s="72"/>
      <c r="D89" s="152"/>
      <c r="E89" s="152"/>
      <c r="F89" s="15"/>
      <c r="G89" s="7"/>
      <c r="H89" s="6"/>
      <c r="I89" s="6"/>
      <c r="J89" s="7" t="s">
        <v>1</v>
      </c>
      <c r="K89" s="8" t="s">
        <v>1</v>
      </c>
      <c r="L89" s="1"/>
      <c r="M89" s="1"/>
      <c r="N89" s="1"/>
      <c r="O89" s="20">
        <f t="shared" ref="O89:O94" si="25">L89-(M89+N89)</f>
        <v>0</v>
      </c>
      <c r="P89" s="29" t="str">
        <f t="shared" ref="P89:P94" si="26">IF(OR(G89="新規",G89="追加",G89=""),"OK",(IF(AND(H89="",I89=""),"NG","OK")))</f>
        <v>OK</v>
      </c>
      <c r="Q89" s="10" t="str">
        <f t="shared" ref="Q89:Q94" si="27">IF(OR(G89="新規",G89="追加",G89=""),"OK",(IF(OR(AND(J89="",K89=""),AND(J89="",K89="□"),AND(J89="□",K89=""),AND(J89="□",K89="□")),"NG","OK")))</f>
        <v>OK</v>
      </c>
      <c r="R89" s="10" t="str">
        <f t="shared" ref="R89:R94" si="28">IF(OR(AND(C89&lt;&gt;"",D89&lt;&gt;"",F89&lt;&gt;"",G89&lt;&gt;""),(C89="")),"OK","NG")</f>
        <v>OK</v>
      </c>
    </row>
    <row r="90" spans="1:20" ht="22.5" customHeight="1">
      <c r="A90" s="6"/>
      <c r="B90" s="9"/>
      <c r="C90" s="72"/>
      <c r="D90" s="152"/>
      <c r="E90" s="152"/>
      <c r="F90" s="15"/>
      <c r="G90" s="7"/>
      <c r="H90" s="6"/>
      <c r="I90" s="6"/>
      <c r="J90" s="7" t="s">
        <v>1</v>
      </c>
      <c r="K90" s="8" t="s">
        <v>1</v>
      </c>
      <c r="L90" s="1"/>
      <c r="M90" s="1"/>
      <c r="N90" s="1"/>
      <c r="O90" s="20">
        <f t="shared" si="25"/>
        <v>0</v>
      </c>
      <c r="P90" s="29" t="str">
        <f t="shared" si="26"/>
        <v>OK</v>
      </c>
      <c r="Q90" s="10" t="str">
        <f t="shared" si="27"/>
        <v>OK</v>
      </c>
      <c r="R90" s="10" t="str">
        <f t="shared" si="28"/>
        <v>OK</v>
      </c>
    </row>
    <row r="91" spans="1:20" ht="22.5" customHeight="1">
      <c r="A91" s="6"/>
      <c r="B91" s="9"/>
      <c r="C91" s="72"/>
      <c r="D91" s="152"/>
      <c r="E91" s="152"/>
      <c r="F91" s="15"/>
      <c r="G91" s="7"/>
      <c r="H91" s="6"/>
      <c r="I91" s="6"/>
      <c r="J91" s="7" t="s">
        <v>1</v>
      </c>
      <c r="K91" s="8" t="s">
        <v>1</v>
      </c>
      <c r="L91" s="1"/>
      <c r="M91" s="1"/>
      <c r="N91" s="1"/>
      <c r="O91" s="20">
        <f t="shared" si="25"/>
        <v>0</v>
      </c>
      <c r="P91" s="29" t="str">
        <f t="shared" si="26"/>
        <v>OK</v>
      </c>
      <c r="Q91" s="10" t="str">
        <f t="shared" si="27"/>
        <v>OK</v>
      </c>
      <c r="R91" s="10" t="str">
        <f t="shared" si="28"/>
        <v>OK</v>
      </c>
    </row>
    <row r="92" spans="1:20" ht="22.5" customHeight="1">
      <c r="A92" s="6"/>
      <c r="B92" s="9"/>
      <c r="C92" s="72"/>
      <c r="D92" s="152"/>
      <c r="E92" s="152"/>
      <c r="F92" s="16"/>
      <c r="G92" s="7"/>
      <c r="H92" s="6"/>
      <c r="I92" s="6"/>
      <c r="J92" s="7" t="s">
        <v>1</v>
      </c>
      <c r="K92" s="8" t="s">
        <v>1</v>
      </c>
      <c r="L92" s="1"/>
      <c r="M92" s="1"/>
      <c r="N92" s="1"/>
      <c r="O92" s="20">
        <f t="shared" si="25"/>
        <v>0</v>
      </c>
      <c r="P92" s="29" t="str">
        <f t="shared" si="26"/>
        <v>OK</v>
      </c>
      <c r="Q92" s="10" t="str">
        <f t="shared" si="27"/>
        <v>OK</v>
      </c>
      <c r="R92" s="10" t="str">
        <f t="shared" si="28"/>
        <v>OK</v>
      </c>
    </row>
    <row r="93" spans="1:20" ht="22.5" customHeight="1">
      <c r="A93" s="6"/>
      <c r="B93" s="9"/>
      <c r="C93" s="72"/>
      <c r="D93" s="152"/>
      <c r="E93" s="152"/>
      <c r="F93" s="15"/>
      <c r="G93" s="7"/>
      <c r="H93" s="6"/>
      <c r="I93" s="6"/>
      <c r="J93" s="7" t="s">
        <v>1</v>
      </c>
      <c r="K93" s="8" t="s">
        <v>1</v>
      </c>
      <c r="L93" s="1"/>
      <c r="M93" s="1"/>
      <c r="N93" s="1"/>
      <c r="O93" s="20">
        <f t="shared" si="25"/>
        <v>0</v>
      </c>
      <c r="P93" s="29" t="str">
        <f t="shared" si="26"/>
        <v>OK</v>
      </c>
      <c r="Q93" s="10" t="str">
        <f t="shared" si="27"/>
        <v>OK</v>
      </c>
      <c r="R93" s="10" t="str">
        <f t="shared" si="28"/>
        <v>OK</v>
      </c>
    </row>
    <row r="94" spans="1:20" ht="22.5" customHeight="1">
      <c r="A94" s="6"/>
      <c r="B94" s="9"/>
      <c r="C94" s="72"/>
      <c r="D94" s="152"/>
      <c r="E94" s="152"/>
      <c r="F94" s="15"/>
      <c r="G94" s="7"/>
      <c r="H94" s="6"/>
      <c r="I94" s="6"/>
      <c r="J94" s="7" t="s">
        <v>1</v>
      </c>
      <c r="K94" s="8" t="s">
        <v>1</v>
      </c>
      <c r="L94" s="1"/>
      <c r="M94" s="1"/>
      <c r="N94" s="1"/>
      <c r="O94" s="20">
        <f t="shared" si="25"/>
        <v>0</v>
      </c>
      <c r="P94" s="29" t="str">
        <f t="shared" si="26"/>
        <v>OK</v>
      </c>
      <c r="Q94" s="10" t="str">
        <f t="shared" si="27"/>
        <v>OK</v>
      </c>
      <c r="R94" s="10" t="str">
        <f t="shared" si="28"/>
        <v>OK</v>
      </c>
    </row>
    <row r="95" spans="1:20" ht="22.5" customHeight="1">
      <c r="A95" s="12"/>
      <c r="B95" s="13"/>
      <c r="C95" s="14"/>
      <c r="D95" s="13"/>
      <c r="E95" s="14"/>
      <c r="F95" s="14"/>
      <c r="G95" s="13"/>
      <c r="H95" s="13"/>
      <c r="I95" s="12"/>
      <c r="J95" s="12"/>
      <c r="K95" s="68" t="s">
        <v>137</v>
      </c>
      <c r="L95" s="27">
        <f>SUM(L88:L94)</f>
        <v>0</v>
      </c>
      <c r="M95" s="27">
        <f t="shared" ref="M95:N95" si="29">SUM(M88:M94)</f>
        <v>0</v>
      </c>
      <c r="N95" s="27">
        <f t="shared" si="29"/>
        <v>0</v>
      </c>
      <c r="O95" s="27">
        <f>L95-(M95+N95)</f>
        <v>0</v>
      </c>
      <c r="P95" s="76"/>
      <c r="Q95" s="77"/>
      <c r="R95" s="77"/>
    </row>
    <row r="96" spans="1:20" ht="23" customHeight="1">
      <c r="A96" s="48" t="s">
        <v>134</v>
      </c>
      <c r="B96" s="13"/>
      <c r="C96" s="14"/>
      <c r="D96" s="13"/>
      <c r="E96" s="14"/>
      <c r="F96" s="14"/>
      <c r="G96" s="13"/>
      <c r="H96" s="13"/>
      <c r="I96" s="12"/>
      <c r="J96" s="12"/>
      <c r="K96" s="12"/>
      <c r="L96" s="12"/>
      <c r="M96" s="12"/>
      <c r="N96" s="12"/>
      <c r="O96" s="12"/>
      <c r="P96" s="76"/>
      <c r="Q96" s="77"/>
      <c r="R96" s="77"/>
    </row>
    <row r="97" spans="1:20" ht="23" customHeight="1">
      <c r="A97" s="162" t="s">
        <v>217</v>
      </c>
      <c r="B97" s="160" t="s">
        <v>67</v>
      </c>
      <c r="C97" s="150" t="s">
        <v>286</v>
      </c>
      <c r="D97" s="150"/>
      <c r="E97" s="150"/>
      <c r="F97" s="150"/>
      <c r="G97" s="160" t="s">
        <v>38</v>
      </c>
      <c r="H97" s="144" t="s">
        <v>47</v>
      </c>
      <c r="I97" s="145"/>
      <c r="J97" s="145"/>
      <c r="K97" s="146"/>
      <c r="L97" s="144" t="s">
        <v>216</v>
      </c>
      <c r="M97" s="145"/>
      <c r="N97" s="145"/>
      <c r="O97" s="146"/>
      <c r="P97" s="48" t="s">
        <v>96</v>
      </c>
      <c r="Q97" s="48" t="s">
        <v>96</v>
      </c>
      <c r="R97" s="61"/>
    </row>
    <row r="98" spans="1:20" ht="23" customHeight="1">
      <c r="A98" s="161"/>
      <c r="B98" s="161"/>
      <c r="C98" s="68" t="s">
        <v>215</v>
      </c>
      <c r="D98" s="150" t="s">
        <v>120</v>
      </c>
      <c r="E98" s="150"/>
      <c r="F98" s="68" t="s">
        <v>15</v>
      </c>
      <c r="G98" s="161"/>
      <c r="H98" s="69" t="s">
        <v>29</v>
      </c>
      <c r="I98" s="69" t="s">
        <v>28</v>
      </c>
      <c r="J98" s="68" t="s">
        <v>18</v>
      </c>
      <c r="K98" s="68" t="s">
        <v>19</v>
      </c>
      <c r="L98" s="53" t="s">
        <v>109</v>
      </c>
      <c r="M98" s="53" t="s">
        <v>110</v>
      </c>
      <c r="N98" s="53" t="s">
        <v>111</v>
      </c>
      <c r="O98" s="53" t="s">
        <v>112</v>
      </c>
      <c r="P98" s="70" t="s">
        <v>104</v>
      </c>
      <c r="Q98" s="70" t="s">
        <v>116</v>
      </c>
      <c r="R98" s="70" t="s">
        <v>115</v>
      </c>
      <c r="T98" s="81" t="s">
        <v>153</v>
      </c>
    </row>
    <row r="99" spans="1:20" ht="23" customHeight="1">
      <c r="A99" s="6"/>
      <c r="B99" s="9"/>
      <c r="C99" s="72"/>
      <c r="D99" s="152"/>
      <c r="E99" s="152"/>
      <c r="F99" s="15"/>
      <c r="G99" s="7"/>
      <c r="H99" s="6"/>
      <c r="I99" s="6"/>
      <c r="J99" s="7" t="s">
        <v>1</v>
      </c>
      <c r="K99" s="8" t="s">
        <v>1</v>
      </c>
      <c r="L99" s="1"/>
      <c r="M99" s="1"/>
      <c r="N99" s="1"/>
      <c r="O99" s="20">
        <f>L99-(M99+N99)</f>
        <v>0</v>
      </c>
      <c r="P99" s="29" t="str">
        <f>IF(OR(G99="新規",G99="追加",G99=""),"OK",(IF(AND(H99="",I99=""),"NG","OK")))</f>
        <v>OK</v>
      </c>
      <c r="Q99" s="10" t="str">
        <f>IF(OR(G99="新規",G99="追加",G99=""),"OK",(IF(OR(AND(J99="",K99=""),AND(J99="",K99="□"),AND(J99="□",K99=""),AND(J99="□",K99="□")),"NG","OK")))</f>
        <v>OK</v>
      </c>
      <c r="R99" s="10" t="str">
        <f>IF(OR(AND(C99&lt;&gt;"",D99&lt;&gt;"",F99&lt;&gt;"",G99&lt;&gt;""),(C99="")),"OK","NG")</f>
        <v>OK</v>
      </c>
      <c r="T99" s="81" t="s">
        <v>161</v>
      </c>
    </row>
    <row r="100" spans="1:20" ht="23" customHeight="1">
      <c r="A100" s="6"/>
      <c r="B100" s="9"/>
      <c r="C100" s="72"/>
      <c r="D100" s="152"/>
      <c r="E100" s="152"/>
      <c r="F100" s="15"/>
      <c r="G100" s="7"/>
      <c r="H100" s="6"/>
      <c r="I100" s="6"/>
      <c r="J100" s="7" t="s">
        <v>1</v>
      </c>
      <c r="K100" s="8" t="s">
        <v>1</v>
      </c>
      <c r="L100" s="1"/>
      <c r="M100" s="1"/>
      <c r="N100" s="1"/>
      <c r="O100" s="20">
        <f t="shared" ref="O100:O105" si="30">L100-(M100+N100)</f>
        <v>0</v>
      </c>
      <c r="P100" s="29" t="str">
        <f t="shared" ref="P100:P105" si="31">IF(OR(G100="新規",G100="追加",G100=""),"OK",(IF(AND(H100="",I100=""),"NG","OK")))</f>
        <v>OK</v>
      </c>
      <c r="Q100" s="10" t="str">
        <f t="shared" ref="Q100:Q105" si="32">IF(OR(G100="新規",G100="追加",G100=""),"OK",(IF(OR(AND(J100="",K100=""),AND(J100="",K100="□"),AND(J100="□",K100=""),AND(J100="□",K100="□")),"NG","OK")))</f>
        <v>OK</v>
      </c>
      <c r="R100" s="10" t="str">
        <f t="shared" ref="R100:R105" si="33">IF(OR(AND(C100&lt;&gt;"",D100&lt;&gt;"",F100&lt;&gt;"",G100&lt;&gt;""),(C100="")),"OK","NG")</f>
        <v>OK</v>
      </c>
      <c r="T100" s="81" t="s">
        <v>218</v>
      </c>
    </row>
    <row r="101" spans="1:20" ht="23" customHeight="1">
      <c r="A101" s="6"/>
      <c r="B101" s="9"/>
      <c r="C101" s="72"/>
      <c r="D101" s="152"/>
      <c r="E101" s="152"/>
      <c r="F101" s="15"/>
      <c r="G101" s="7"/>
      <c r="H101" s="6"/>
      <c r="I101" s="6"/>
      <c r="J101" s="7" t="s">
        <v>1</v>
      </c>
      <c r="K101" s="8" t="s">
        <v>1</v>
      </c>
      <c r="L101" s="1"/>
      <c r="M101" s="1"/>
      <c r="N101" s="1"/>
      <c r="O101" s="20">
        <f t="shared" si="30"/>
        <v>0</v>
      </c>
      <c r="P101" s="29" t="str">
        <f t="shared" si="31"/>
        <v>OK</v>
      </c>
      <c r="Q101" s="10" t="str">
        <f t="shared" si="32"/>
        <v>OK</v>
      </c>
      <c r="R101" s="10" t="str">
        <f t="shared" si="33"/>
        <v>OK</v>
      </c>
      <c r="T101" s="81" t="s">
        <v>160</v>
      </c>
    </row>
    <row r="102" spans="1:20" ht="23" customHeight="1">
      <c r="A102" s="6"/>
      <c r="B102" s="9"/>
      <c r="C102" s="72"/>
      <c r="D102" s="152"/>
      <c r="E102" s="152"/>
      <c r="F102" s="15"/>
      <c r="G102" s="7"/>
      <c r="H102" s="6"/>
      <c r="I102" s="6"/>
      <c r="J102" s="7" t="s">
        <v>1</v>
      </c>
      <c r="K102" s="8" t="s">
        <v>1</v>
      </c>
      <c r="L102" s="1"/>
      <c r="M102" s="1"/>
      <c r="N102" s="1"/>
      <c r="O102" s="20">
        <f t="shared" si="30"/>
        <v>0</v>
      </c>
      <c r="P102" s="29" t="str">
        <f t="shared" si="31"/>
        <v>OK</v>
      </c>
      <c r="Q102" s="10" t="str">
        <f t="shared" si="32"/>
        <v>OK</v>
      </c>
      <c r="R102" s="10" t="str">
        <f t="shared" si="33"/>
        <v>OK</v>
      </c>
      <c r="T102" s="81" t="s">
        <v>13</v>
      </c>
    </row>
    <row r="103" spans="1:20" ht="23" customHeight="1">
      <c r="A103" s="6"/>
      <c r="B103" s="9"/>
      <c r="C103" s="72"/>
      <c r="D103" s="152"/>
      <c r="E103" s="152"/>
      <c r="F103" s="16"/>
      <c r="G103" s="7"/>
      <c r="H103" s="6"/>
      <c r="I103" s="6"/>
      <c r="J103" s="7" t="s">
        <v>1</v>
      </c>
      <c r="K103" s="8" t="s">
        <v>1</v>
      </c>
      <c r="L103" s="1"/>
      <c r="M103" s="1"/>
      <c r="N103" s="1"/>
      <c r="O103" s="20">
        <f t="shared" si="30"/>
        <v>0</v>
      </c>
      <c r="P103" s="29" t="str">
        <f t="shared" si="31"/>
        <v>OK</v>
      </c>
      <c r="Q103" s="10" t="str">
        <f>IF(OR(G103="新規",G103="追加",G103=""),"OK",(IF(OR(AND(J103="",K103=""),AND(J103="",K103="□"),AND(J103="□",K103=""),AND(J103="□",K103="□")),"NG","OK")))</f>
        <v>OK</v>
      </c>
      <c r="R103" s="10" t="str">
        <f t="shared" si="33"/>
        <v>OK</v>
      </c>
    </row>
    <row r="104" spans="1:20" ht="23" customHeight="1">
      <c r="A104" s="6"/>
      <c r="B104" s="9"/>
      <c r="C104" s="72"/>
      <c r="D104" s="152"/>
      <c r="E104" s="152"/>
      <c r="F104" s="15"/>
      <c r="G104" s="7"/>
      <c r="H104" s="6"/>
      <c r="I104" s="6"/>
      <c r="J104" s="7" t="s">
        <v>1</v>
      </c>
      <c r="K104" s="8" t="s">
        <v>1</v>
      </c>
      <c r="L104" s="1"/>
      <c r="M104" s="1"/>
      <c r="N104" s="1"/>
      <c r="O104" s="20">
        <f t="shared" si="30"/>
        <v>0</v>
      </c>
      <c r="P104" s="29" t="str">
        <f t="shared" si="31"/>
        <v>OK</v>
      </c>
      <c r="Q104" s="10" t="str">
        <f t="shared" si="32"/>
        <v>OK</v>
      </c>
      <c r="R104" s="10" t="str">
        <f t="shared" si="33"/>
        <v>OK</v>
      </c>
    </row>
    <row r="105" spans="1:20" ht="22.5" customHeight="1">
      <c r="A105" s="6"/>
      <c r="B105" s="9"/>
      <c r="C105" s="72"/>
      <c r="D105" s="152"/>
      <c r="E105" s="152"/>
      <c r="F105" s="15"/>
      <c r="G105" s="7"/>
      <c r="H105" s="6"/>
      <c r="I105" s="6"/>
      <c r="J105" s="7" t="s">
        <v>1</v>
      </c>
      <c r="K105" s="8" t="s">
        <v>1</v>
      </c>
      <c r="L105" s="1"/>
      <c r="M105" s="1"/>
      <c r="N105" s="1"/>
      <c r="O105" s="20">
        <f t="shared" si="30"/>
        <v>0</v>
      </c>
      <c r="P105" s="29" t="str">
        <f t="shared" si="31"/>
        <v>OK</v>
      </c>
      <c r="Q105" s="10" t="str">
        <f t="shared" si="32"/>
        <v>OK</v>
      </c>
      <c r="R105" s="10" t="str">
        <f t="shared" si="33"/>
        <v>OK</v>
      </c>
    </row>
    <row r="106" spans="1:20" ht="22.5" customHeight="1">
      <c r="A106" s="12"/>
      <c r="B106" s="13"/>
      <c r="C106" s="14"/>
      <c r="D106" s="13"/>
      <c r="E106" s="14"/>
      <c r="F106" s="14"/>
      <c r="G106" s="13"/>
      <c r="H106" s="13"/>
      <c r="I106" s="12"/>
      <c r="J106" s="12"/>
      <c r="K106" s="68" t="s">
        <v>137</v>
      </c>
      <c r="L106" s="27">
        <f>SUM(L99:L105)</f>
        <v>0</v>
      </c>
      <c r="M106" s="27">
        <f t="shared" ref="M106:N106" si="34">SUM(M99:M105)</f>
        <v>0</v>
      </c>
      <c r="N106" s="27">
        <f t="shared" si="34"/>
        <v>0</v>
      </c>
      <c r="O106" s="27">
        <f>L106-(M106+N106)</f>
        <v>0</v>
      </c>
      <c r="P106" s="76"/>
      <c r="Q106" s="77"/>
      <c r="R106" s="77"/>
    </row>
    <row r="107" spans="1:20" ht="22.5" customHeight="1">
      <c r="A107" s="48" t="s">
        <v>136</v>
      </c>
      <c r="B107" s="13"/>
      <c r="C107" s="14"/>
      <c r="D107" s="13"/>
      <c r="E107" s="14"/>
      <c r="F107" s="14"/>
      <c r="G107" s="13"/>
      <c r="H107" s="13"/>
      <c r="I107" s="12"/>
      <c r="J107" s="12"/>
      <c r="K107" s="12"/>
      <c r="L107" s="12"/>
      <c r="M107" s="12"/>
      <c r="N107" s="12"/>
      <c r="O107" s="12"/>
      <c r="P107" s="76"/>
      <c r="Q107" s="77"/>
      <c r="R107" s="77"/>
    </row>
    <row r="108" spans="1:20" ht="22.5" customHeight="1">
      <c r="A108" s="162" t="s">
        <v>217</v>
      </c>
      <c r="B108" s="160" t="s">
        <v>67</v>
      </c>
      <c r="C108" s="150" t="s">
        <v>286</v>
      </c>
      <c r="D108" s="150"/>
      <c r="E108" s="150"/>
      <c r="F108" s="150"/>
      <c r="G108" s="160" t="s">
        <v>38</v>
      </c>
      <c r="H108" s="144" t="s">
        <v>47</v>
      </c>
      <c r="I108" s="145"/>
      <c r="J108" s="145"/>
      <c r="K108" s="146"/>
      <c r="L108" s="144" t="s">
        <v>216</v>
      </c>
      <c r="M108" s="145"/>
      <c r="N108" s="145"/>
      <c r="O108" s="146"/>
      <c r="P108" s="48" t="s">
        <v>96</v>
      </c>
      <c r="Q108" s="48" t="s">
        <v>96</v>
      </c>
      <c r="R108" s="61"/>
    </row>
    <row r="109" spans="1:20" ht="22.5" customHeight="1">
      <c r="A109" s="161"/>
      <c r="B109" s="161"/>
      <c r="C109" s="68" t="s">
        <v>215</v>
      </c>
      <c r="D109" s="150" t="s">
        <v>120</v>
      </c>
      <c r="E109" s="150"/>
      <c r="F109" s="68" t="s">
        <v>15</v>
      </c>
      <c r="G109" s="161"/>
      <c r="H109" s="69" t="s">
        <v>29</v>
      </c>
      <c r="I109" s="69" t="s">
        <v>28</v>
      </c>
      <c r="J109" s="68" t="s">
        <v>18</v>
      </c>
      <c r="K109" s="68" t="s">
        <v>19</v>
      </c>
      <c r="L109" s="53" t="s">
        <v>109</v>
      </c>
      <c r="M109" s="53" t="s">
        <v>110</v>
      </c>
      <c r="N109" s="53" t="s">
        <v>111</v>
      </c>
      <c r="O109" s="53" t="s">
        <v>112</v>
      </c>
      <c r="P109" s="70" t="s">
        <v>104</v>
      </c>
      <c r="Q109" s="70" t="s">
        <v>116</v>
      </c>
      <c r="R109" s="70" t="s">
        <v>115</v>
      </c>
      <c r="T109" s="81" t="s">
        <v>153</v>
      </c>
    </row>
    <row r="110" spans="1:20" ht="22.5" customHeight="1">
      <c r="A110" s="6"/>
      <c r="B110" s="9"/>
      <c r="C110" s="72"/>
      <c r="D110" s="152"/>
      <c r="E110" s="152"/>
      <c r="F110" s="15"/>
      <c r="G110" s="7"/>
      <c r="H110" s="6"/>
      <c r="I110" s="6"/>
      <c r="J110" s="7" t="s">
        <v>1</v>
      </c>
      <c r="K110" s="8" t="s">
        <v>1</v>
      </c>
      <c r="L110" s="1"/>
      <c r="M110" s="1"/>
      <c r="N110" s="1"/>
      <c r="O110" s="20">
        <f>L110-(M110+N110)</f>
        <v>0</v>
      </c>
      <c r="P110" s="29" t="str">
        <f>IF(OR(G110="新規",G110="追加",G110=""),"OK",(IF(AND(H110="",I110=""),"NG","OK")))</f>
        <v>OK</v>
      </c>
      <c r="Q110" s="10" t="str">
        <f>IF(OR(G110="新規",G110="追加",G110=""),"OK",(IF(OR(AND(J110="",K110=""),AND(J110="",K110="□"),AND(J110="□",K110=""),AND(J110="□",K110="□")),"NG","OK")))</f>
        <v>OK</v>
      </c>
      <c r="R110" s="10" t="str">
        <f>IF(OR(AND(C110&lt;&gt;"",D110&lt;&gt;"",F110&lt;&gt;"",G110&lt;&gt;""),(C110="")),"OK","NG")</f>
        <v>OK</v>
      </c>
      <c r="T110" s="81" t="s">
        <v>164</v>
      </c>
    </row>
    <row r="111" spans="1:20" ht="22.5" customHeight="1">
      <c r="A111" s="6"/>
      <c r="B111" s="9"/>
      <c r="C111" s="72"/>
      <c r="D111" s="152"/>
      <c r="E111" s="152"/>
      <c r="F111" s="15"/>
      <c r="G111" s="7"/>
      <c r="H111" s="6"/>
      <c r="I111" s="6"/>
      <c r="J111" s="7" t="s">
        <v>1</v>
      </c>
      <c r="K111" s="8" t="s">
        <v>1</v>
      </c>
      <c r="L111" s="1"/>
      <c r="M111" s="1"/>
      <c r="N111" s="1"/>
      <c r="O111" s="20">
        <f t="shared" ref="O111:O116" si="35">L111-(M111+N111)</f>
        <v>0</v>
      </c>
      <c r="P111" s="29" t="str">
        <f t="shared" ref="P111:P116" si="36">IF(OR(G111="新規",G111="追加",G111=""),"OK",(IF(AND(H111="",I111=""),"NG","OK")))</f>
        <v>OK</v>
      </c>
      <c r="Q111" s="10" t="str">
        <f t="shared" ref="Q111:Q116" si="37">IF(OR(G111="新規",G111="追加",G111=""),"OK",(IF(OR(AND(J111="",K111=""),AND(J111="",K111="□"),AND(J111="□",K111=""),AND(J111="□",K111="□")),"NG","OK")))</f>
        <v>OK</v>
      </c>
      <c r="R111" s="10" t="str">
        <f t="shared" ref="R111:R115" si="38">IF(OR(AND(C111&lt;&gt;"",D111&lt;&gt;"",F111&lt;&gt;"",G111&lt;&gt;""),(C111="")),"OK","NG")</f>
        <v>OK</v>
      </c>
      <c r="T111" s="81" t="s">
        <v>13</v>
      </c>
    </row>
    <row r="112" spans="1:20" ht="22.5" customHeight="1">
      <c r="A112" s="6"/>
      <c r="B112" s="9"/>
      <c r="C112" s="72"/>
      <c r="D112" s="152"/>
      <c r="E112" s="152"/>
      <c r="F112" s="15"/>
      <c r="G112" s="7"/>
      <c r="H112" s="6"/>
      <c r="I112" s="6"/>
      <c r="J112" s="7" t="s">
        <v>1</v>
      </c>
      <c r="K112" s="8" t="s">
        <v>1</v>
      </c>
      <c r="L112" s="1"/>
      <c r="M112" s="1"/>
      <c r="N112" s="1"/>
      <c r="O112" s="20">
        <f t="shared" si="35"/>
        <v>0</v>
      </c>
      <c r="P112" s="29" t="str">
        <f t="shared" si="36"/>
        <v>OK</v>
      </c>
      <c r="Q112" s="10" t="str">
        <f t="shared" si="37"/>
        <v>OK</v>
      </c>
      <c r="R112" s="10" t="str">
        <f t="shared" si="38"/>
        <v>OK</v>
      </c>
    </row>
    <row r="113" spans="1:23" ht="22.5" customHeight="1">
      <c r="A113" s="6"/>
      <c r="B113" s="9"/>
      <c r="C113" s="72"/>
      <c r="D113" s="152"/>
      <c r="E113" s="152"/>
      <c r="F113" s="15"/>
      <c r="G113" s="7"/>
      <c r="H113" s="6"/>
      <c r="I113" s="6"/>
      <c r="J113" s="7" t="s">
        <v>1</v>
      </c>
      <c r="K113" s="8" t="s">
        <v>1</v>
      </c>
      <c r="L113" s="1"/>
      <c r="M113" s="1"/>
      <c r="N113" s="1"/>
      <c r="O113" s="20">
        <f t="shared" si="35"/>
        <v>0</v>
      </c>
      <c r="P113" s="29" t="str">
        <f t="shared" si="36"/>
        <v>OK</v>
      </c>
      <c r="Q113" s="10" t="str">
        <f t="shared" si="37"/>
        <v>OK</v>
      </c>
      <c r="R113" s="10" t="str">
        <f t="shared" si="38"/>
        <v>OK</v>
      </c>
    </row>
    <row r="114" spans="1:23" ht="22.5" customHeight="1">
      <c r="A114" s="6"/>
      <c r="B114" s="9"/>
      <c r="C114" s="72"/>
      <c r="D114" s="152"/>
      <c r="E114" s="152"/>
      <c r="F114" s="16"/>
      <c r="G114" s="7"/>
      <c r="H114" s="6"/>
      <c r="I114" s="6"/>
      <c r="J114" s="7" t="s">
        <v>1</v>
      </c>
      <c r="K114" s="8" t="s">
        <v>1</v>
      </c>
      <c r="L114" s="1"/>
      <c r="M114" s="1"/>
      <c r="N114" s="1"/>
      <c r="O114" s="20">
        <f t="shared" si="35"/>
        <v>0</v>
      </c>
      <c r="P114" s="29" t="str">
        <f t="shared" si="36"/>
        <v>OK</v>
      </c>
      <c r="Q114" s="10" t="str">
        <f t="shared" si="37"/>
        <v>OK</v>
      </c>
      <c r="R114" s="10" t="str">
        <f t="shared" si="38"/>
        <v>OK</v>
      </c>
    </row>
    <row r="115" spans="1:23" ht="22.5" customHeight="1">
      <c r="A115" s="6"/>
      <c r="B115" s="9"/>
      <c r="C115" s="72"/>
      <c r="D115" s="152"/>
      <c r="E115" s="152"/>
      <c r="F115" s="15"/>
      <c r="G115" s="7"/>
      <c r="H115" s="6"/>
      <c r="I115" s="6"/>
      <c r="J115" s="7" t="s">
        <v>1</v>
      </c>
      <c r="K115" s="8" t="s">
        <v>1</v>
      </c>
      <c r="L115" s="1"/>
      <c r="M115" s="1"/>
      <c r="N115" s="1"/>
      <c r="O115" s="20">
        <f t="shared" si="35"/>
        <v>0</v>
      </c>
      <c r="P115" s="29" t="str">
        <f t="shared" si="36"/>
        <v>OK</v>
      </c>
      <c r="Q115" s="10" t="str">
        <f t="shared" si="37"/>
        <v>OK</v>
      </c>
      <c r="R115" s="10" t="str">
        <f t="shared" si="38"/>
        <v>OK</v>
      </c>
    </row>
    <row r="116" spans="1:23" ht="22.5" customHeight="1">
      <c r="A116" s="6"/>
      <c r="B116" s="9"/>
      <c r="C116" s="72"/>
      <c r="D116" s="152"/>
      <c r="E116" s="152"/>
      <c r="F116" s="15"/>
      <c r="G116" s="7"/>
      <c r="H116" s="6"/>
      <c r="I116" s="6"/>
      <c r="J116" s="7" t="s">
        <v>1</v>
      </c>
      <c r="K116" s="8" t="s">
        <v>1</v>
      </c>
      <c r="L116" s="1"/>
      <c r="M116" s="1"/>
      <c r="N116" s="1"/>
      <c r="O116" s="20">
        <f t="shared" si="35"/>
        <v>0</v>
      </c>
      <c r="P116" s="29" t="str">
        <f t="shared" si="36"/>
        <v>OK</v>
      </c>
      <c r="Q116" s="10" t="str">
        <f t="shared" si="37"/>
        <v>OK</v>
      </c>
      <c r="R116" s="10" t="str">
        <f>IF(OR(AND(C116&lt;&gt;"",D116&lt;&gt;"",F116&lt;&gt;"",G116&lt;&gt;""),(C116="")),"OK","NG")</f>
        <v>OK</v>
      </c>
    </row>
    <row r="117" spans="1:23" ht="22.5" customHeight="1">
      <c r="A117" s="12"/>
      <c r="B117" s="13"/>
      <c r="C117" s="14"/>
      <c r="D117" s="13"/>
      <c r="E117" s="14"/>
      <c r="F117" s="14"/>
      <c r="G117" s="13"/>
      <c r="H117" s="13"/>
      <c r="I117" s="12"/>
      <c r="J117" s="12"/>
      <c r="K117" s="68" t="s">
        <v>137</v>
      </c>
      <c r="L117" s="27">
        <f>SUM(L110:L116)</f>
        <v>0</v>
      </c>
      <c r="M117" s="27">
        <f t="shared" ref="M117:N117" si="39">SUM(M110:M116)</f>
        <v>0</v>
      </c>
      <c r="N117" s="27">
        <f t="shared" si="39"/>
        <v>0</v>
      </c>
      <c r="O117" s="27">
        <f>L117-(M117+N117)</f>
        <v>0</v>
      </c>
      <c r="P117" s="76"/>
      <c r="Q117" s="77"/>
      <c r="R117" s="77"/>
    </row>
    <row r="118" spans="1:23" ht="13">
      <c r="F118" s="85"/>
    </row>
    <row r="119" spans="1:23" s="61" customFormat="1" ht="13">
      <c r="A119" s="142" t="s">
        <v>139</v>
      </c>
      <c r="B119" s="143"/>
      <c r="C119" s="53" t="s">
        <v>138</v>
      </c>
      <c r="D119" s="53" t="s">
        <v>110</v>
      </c>
      <c r="E119" s="53" t="s">
        <v>111</v>
      </c>
      <c r="F119" s="53" t="s">
        <v>112</v>
      </c>
      <c r="G119" s="53" t="s">
        <v>165</v>
      </c>
      <c r="H119" s="142" t="s">
        <v>17</v>
      </c>
      <c r="I119" s="159"/>
      <c r="J119" s="136" t="s">
        <v>208</v>
      </c>
      <c r="K119" s="136"/>
      <c r="L119" s="136"/>
      <c r="M119" s="136"/>
      <c r="P119" s="87" t="s">
        <v>198</v>
      </c>
      <c r="Q119" s="88" t="s">
        <v>70</v>
      </c>
      <c r="R119" s="88" t="s">
        <v>84</v>
      </c>
    </row>
    <row r="120" spans="1:23" ht="22.5" customHeight="1">
      <c r="A120" s="153" t="s">
        <v>237</v>
      </c>
      <c r="B120" s="154"/>
      <c r="C120" s="100">
        <f>L40</f>
        <v>0</v>
      </c>
      <c r="D120" s="100">
        <f t="shared" ref="D120:F120" si="40">M40</f>
        <v>0</v>
      </c>
      <c r="E120" s="100">
        <f t="shared" si="40"/>
        <v>0</v>
      </c>
      <c r="F120" s="100">
        <f t="shared" si="40"/>
        <v>0</v>
      </c>
      <c r="G120" s="163">
        <f>SUM(D120:D122)</f>
        <v>0</v>
      </c>
      <c r="H120" s="157"/>
      <c r="I120" s="158"/>
      <c r="J120" s="151" t="s">
        <v>209</v>
      </c>
      <c r="K120" s="151"/>
      <c r="L120" s="151"/>
      <c r="M120" s="151"/>
      <c r="N120" s="89"/>
      <c r="O120" s="89"/>
      <c r="P120" s="29" t="str">
        <f>IF(G120&lt;=2500000,"OK","NG")</f>
        <v>OK</v>
      </c>
      <c r="Q120" s="10" t="str">
        <f t="shared" ref="Q120:Q126" si="41">IF(D120&lt;=C120/2,"OK","NG")</f>
        <v>OK</v>
      </c>
      <c r="R120" s="10" t="str">
        <f t="shared" ref="R120:R126" si="42">IF(C120=D120+E120+F120,"OK","NG")</f>
        <v>OK</v>
      </c>
      <c r="S120" s="90"/>
      <c r="T120" s="70"/>
      <c r="U120" s="70"/>
      <c r="V120" s="70"/>
      <c r="W120" s="70"/>
    </row>
    <row r="121" spans="1:23" ht="22.5" customHeight="1">
      <c r="A121" s="155" t="s">
        <v>238</v>
      </c>
      <c r="B121" s="156"/>
      <c r="C121" s="100">
        <f>L51</f>
        <v>0</v>
      </c>
      <c r="D121" s="100">
        <f t="shared" ref="D121:F121" si="43">M51</f>
        <v>0</v>
      </c>
      <c r="E121" s="100">
        <f t="shared" si="43"/>
        <v>0</v>
      </c>
      <c r="F121" s="100">
        <f t="shared" si="43"/>
        <v>0</v>
      </c>
      <c r="G121" s="164"/>
      <c r="H121" s="157"/>
      <c r="I121" s="158"/>
      <c r="J121" s="151"/>
      <c r="K121" s="151"/>
      <c r="L121" s="151"/>
      <c r="M121" s="151"/>
      <c r="N121" s="89"/>
      <c r="O121" s="89"/>
      <c r="P121" s="73" t="s">
        <v>152</v>
      </c>
      <c r="Q121" s="10" t="str">
        <f t="shared" si="41"/>
        <v>OK</v>
      </c>
      <c r="R121" s="10" t="str">
        <f t="shared" si="42"/>
        <v>OK</v>
      </c>
      <c r="S121" s="36"/>
    </row>
    <row r="122" spans="1:23" ht="22.5" customHeight="1">
      <c r="A122" s="155" t="s">
        <v>239</v>
      </c>
      <c r="B122" s="156"/>
      <c r="C122" s="100">
        <f>L62</f>
        <v>0</v>
      </c>
      <c r="D122" s="100">
        <f t="shared" ref="D122:F122" si="44">M62</f>
        <v>0</v>
      </c>
      <c r="E122" s="100">
        <f t="shared" si="44"/>
        <v>0</v>
      </c>
      <c r="F122" s="100">
        <f t="shared" si="44"/>
        <v>0</v>
      </c>
      <c r="G122" s="165"/>
      <c r="H122" s="32"/>
      <c r="I122" s="33"/>
      <c r="J122" s="151"/>
      <c r="K122" s="151"/>
      <c r="L122" s="151"/>
      <c r="M122" s="151"/>
      <c r="N122" s="89"/>
      <c r="O122" s="89"/>
      <c r="P122" s="73" t="s">
        <v>152</v>
      </c>
      <c r="Q122" s="10" t="str">
        <f t="shared" si="41"/>
        <v>OK</v>
      </c>
      <c r="R122" s="10" t="str">
        <f t="shared" si="42"/>
        <v>OK</v>
      </c>
      <c r="S122" s="36"/>
    </row>
    <row r="123" spans="1:23" ht="22.5" customHeight="1">
      <c r="A123" s="155" t="s">
        <v>240</v>
      </c>
      <c r="B123" s="156"/>
      <c r="C123" s="100">
        <f>L73</f>
        <v>0</v>
      </c>
      <c r="D123" s="100">
        <f t="shared" ref="D123:F123" si="45">M73</f>
        <v>0</v>
      </c>
      <c r="E123" s="100">
        <f t="shared" si="45"/>
        <v>0</v>
      </c>
      <c r="F123" s="100">
        <f t="shared" si="45"/>
        <v>0</v>
      </c>
      <c r="G123" s="100">
        <f>D123</f>
        <v>0</v>
      </c>
      <c r="H123" s="32"/>
      <c r="I123" s="33"/>
      <c r="J123" s="150" t="s">
        <v>210</v>
      </c>
      <c r="K123" s="150"/>
      <c r="L123" s="150"/>
      <c r="M123" s="150"/>
      <c r="N123" s="89"/>
      <c r="O123" s="89"/>
      <c r="P123" s="29" t="str">
        <f>IF(G123&lt;=2500000,"OK","NG")</f>
        <v>OK</v>
      </c>
      <c r="Q123" s="10" t="str">
        <f t="shared" si="41"/>
        <v>OK</v>
      </c>
      <c r="R123" s="10" t="str">
        <f t="shared" si="42"/>
        <v>OK</v>
      </c>
      <c r="S123" s="36"/>
    </row>
    <row r="124" spans="1:23" ht="22.5" customHeight="1">
      <c r="A124" s="155" t="s">
        <v>131</v>
      </c>
      <c r="B124" s="156"/>
      <c r="C124" s="100">
        <f>L84</f>
        <v>0</v>
      </c>
      <c r="D124" s="100">
        <f t="shared" ref="D124:F124" si="46">M84</f>
        <v>0</v>
      </c>
      <c r="E124" s="100">
        <f t="shared" si="46"/>
        <v>0</v>
      </c>
      <c r="F124" s="100">
        <f t="shared" si="46"/>
        <v>0</v>
      </c>
      <c r="G124" s="100">
        <f>D124</f>
        <v>0</v>
      </c>
      <c r="H124" s="32"/>
      <c r="I124" s="33"/>
      <c r="J124" s="150" t="s">
        <v>211</v>
      </c>
      <c r="K124" s="150"/>
      <c r="L124" s="150"/>
      <c r="M124" s="150"/>
      <c r="N124" s="89"/>
      <c r="O124" s="89"/>
      <c r="P124" s="29" t="str">
        <f>IF(G124&lt;=5000000,"OK","NG")</f>
        <v>OK</v>
      </c>
      <c r="Q124" s="10" t="str">
        <f t="shared" si="41"/>
        <v>OK</v>
      </c>
      <c r="R124" s="10" t="str">
        <f t="shared" si="42"/>
        <v>OK</v>
      </c>
      <c r="S124" s="36"/>
    </row>
    <row r="125" spans="1:23" ht="22.5" customHeight="1">
      <c r="A125" s="155" t="s">
        <v>241</v>
      </c>
      <c r="B125" s="156"/>
      <c r="C125" s="100">
        <f>L95</f>
        <v>0</v>
      </c>
      <c r="D125" s="100">
        <f t="shared" ref="D125:F125" si="47">M95</f>
        <v>0</v>
      </c>
      <c r="E125" s="100">
        <f t="shared" si="47"/>
        <v>0</v>
      </c>
      <c r="F125" s="100">
        <f t="shared" si="47"/>
        <v>0</v>
      </c>
      <c r="G125" s="183">
        <f>SUM(D125:D126)</f>
        <v>0</v>
      </c>
      <c r="H125" s="32"/>
      <c r="I125" s="33"/>
      <c r="J125" s="151" t="s">
        <v>212</v>
      </c>
      <c r="K125" s="151"/>
      <c r="L125" s="151"/>
      <c r="M125" s="151"/>
      <c r="N125" s="89"/>
      <c r="O125" s="89"/>
      <c r="P125" s="29" t="str">
        <f>IF(G125&lt;=2500000,"OK","NG")</f>
        <v>OK</v>
      </c>
      <c r="Q125" s="10" t="str">
        <f t="shared" si="41"/>
        <v>OK</v>
      </c>
      <c r="R125" s="10" t="str">
        <f t="shared" si="42"/>
        <v>OK</v>
      </c>
      <c r="S125" s="36"/>
    </row>
    <row r="126" spans="1:23" ht="22.5" customHeight="1">
      <c r="A126" s="155" t="s">
        <v>242</v>
      </c>
      <c r="B126" s="156"/>
      <c r="C126" s="100">
        <f>L106</f>
        <v>0</v>
      </c>
      <c r="D126" s="100">
        <f t="shared" ref="D126:F126" si="48">M106</f>
        <v>0</v>
      </c>
      <c r="E126" s="100">
        <f t="shared" si="48"/>
        <v>0</v>
      </c>
      <c r="F126" s="100">
        <f t="shared" si="48"/>
        <v>0</v>
      </c>
      <c r="G126" s="184"/>
      <c r="H126" s="32"/>
      <c r="I126" s="33"/>
      <c r="J126" s="151"/>
      <c r="K126" s="151"/>
      <c r="L126" s="151"/>
      <c r="M126" s="151"/>
      <c r="N126" s="89"/>
      <c r="O126" s="89"/>
      <c r="P126" s="73" t="s">
        <v>152</v>
      </c>
      <c r="Q126" s="10" t="str">
        <f t="shared" si="41"/>
        <v>OK</v>
      </c>
      <c r="R126" s="10" t="str">
        <f t="shared" si="42"/>
        <v>OK</v>
      </c>
      <c r="S126" s="36"/>
    </row>
    <row r="127" spans="1:23" ht="22.5" customHeight="1">
      <c r="A127" s="155" t="s">
        <v>135</v>
      </c>
      <c r="B127" s="156"/>
      <c r="C127" s="100">
        <f>L117</f>
        <v>0</v>
      </c>
      <c r="D127" s="100">
        <f t="shared" ref="D127:F127" si="49">M117</f>
        <v>0</v>
      </c>
      <c r="E127" s="100">
        <f t="shared" si="49"/>
        <v>0</v>
      </c>
      <c r="F127" s="100">
        <f t="shared" si="49"/>
        <v>0</v>
      </c>
      <c r="G127" s="100">
        <f>D127</f>
        <v>0</v>
      </c>
      <c r="H127" s="157"/>
      <c r="I127" s="158"/>
      <c r="J127" s="150" t="s">
        <v>287</v>
      </c>
      <c r="K127" s="150"/>
      <c r="L127" s="150"/>
      <c r="M127" s="150"/>
      <c r="N127" s="89"/>
      <c r="O127" s="89"/>
      <c r="P127" s="29" t="str">
        <f>IF(G127&lt;=2500000,"OK","NG")</f>
        <v>OK</v>
      </c>
      <c r="Q127" s="10" t="str">
        <f>IF(D127&lt;=C127/2,"OK","NG")</f>
        <v>OK</v>
      </c>
      <c r="R127" s="10" t="str">
        <f>IF(C127=D127+E127+F127,"OK","NG")</f>
        <v>OK</v>
      </c>
      <c r="S127" s="36"/>
    </row>
    <row r="128" spans="1:23" ht="22.5" customHeight="1">
      <c r="A128" s="174" t="s">
        <v>14</v>
      </c>
      <c r="B128" s="175"/>
      <c r="C128" s="100">
        <f>SUM(C120:C127)</f>
        <v>0</v>
      </c>
      <c r="D128" s="100">
        <f>SUM(D120:D127)</f>
        <v>0</v>
      </c>
      <c r="E128" s="100">
        <f t="shared" ref="E128:F128" si="50">SUM(E120:E127)</f>
        <v>0</v>
      </c>
      <c r="F128" s="100">
        <f t="shared" si="50"/>
        <v>0</v>
      </c>
      <c r="G128" s="100">
        <f>D128</f>
        <v>0</v>
      </c>
      <c r="H128" s="157"/>
      <c r="I128" s="158"/>
      <c r="J128" s="177" t="s">
        <v>213</v>
      </c>
      <c r="K128" s="177"/>
      <c r="L128" s="177"/>
      <c r="M128" s="177"/>
      <c r="N128" s="89"/>
      <c r="P128" s="29" t="str">
        <f>IF(OR(C128=0,AND(G128&gt;=150000,G128&lt;=10000000)),"OK","NG")</f>
        <v>OK</v>
      </c>
      <c r="Q128" s="10" t="str">
        <f>IF(D128&lt;=C128/2,"OK","NG")</f>
        <v>OK</v>
      </c>
      <c r="R128" s="10" t="str">
        <f>IF(C128=D128+E128+F128,"OK","NG")</f>
        <v>OK</v>
      </c>
    </row>
    <row r="129" spans="1:16" ht="13"/>
    <row r="130" spans="1:16" ht="22.5" customHeight="1">
      <c r="A130" s="48" t="s">
        <v>196</v>
      </c>
    </row>
    <row r="131" spans="1:16" ht="15" customHeight="1">
      <c r="A131" s="139" t="s">
        <v>205</v>
      </c>
      <c r="B131" s="139"/>
      <c r="C131" s="139"/>
      <c r="D131" s="139"/>
      <c r="E131" s="139"/>
      <c r="F131" s="139"/>
      <c r="G131" s="139"/>
      <c r="H131" s="139"/>
      <c r="I131" s="139"/>
      <c r="J131" s="139"/>
      <c r="K131" s="50" t="s">
        <v>82</v>
      </c>
      <c r="P131" s="49" t="s">
        <v>55</v>
      </c>
    </row>
    <row r="132" spans="1:16" ht="15" customHeight="1">
      <c r="A132" s="176" t="s">
        <v>204</v>
      </c>
      <c r="B132" s="176"/>
      <c r="C132" s="176"/>
      <c r="D132" s="176"/>
      <c r="E132" s="176"/>
      <c r="F132" s="176"/>
      <c r="G132" s="176"/>
      <c r="H132" s="176"/>
      <c r="I132" s="176"/>
      <c r="J132" s="176"/>
      <c r="K132" s="56" t="s">
        <v>166</v>
      </c>
      <c r="P132" s="49" t="s">
        <v>167</v>
      </c>
    </row>
    <row r="133" spans="1:16" ht="15" customHeight="1">
      <c r="A133" s="176" t="s">
        <v>199</v>
      </c>
      <c r="B133" s="176"/>
      <c r="C133" s="176"/>
      <c r="D133" s="176"/>
      <c r="E133" s="176"/>
      <c r="F133" s="176"/>
      <c r="G133" s="176"/>
      <c r="H133" s="176"/>
      <c r="I133" s="176"/>
      <c r="J133" s="176"/>
      <c r="K133" s="56" t="s">
        <v>166</v>
      </c>
    </row>
    <row r="134" spans="1:16" ht="15" customHeight="1">
      <c r="A134" s="176" t="s">
        <v>200</v>
      </c>
      <c r="B134" s="176"/>
      <c r="C134" s="176"/>
      <c r="D134" s="176"/>
      <c r="E134" s="176"/>
      <c r="F134" s="176"/>
      <c r="G134" s="176"/>
      <c r="H134" s="176"/>
      <c r="I134" s="176"/>
      <c r="J134" s="176"/>
      <c r="K134" s="56" t="s">
        <v>166</v>
      </c>
    </row>
    <row r="135" spans="1:16" ht="15" customHeight="1">
      <c r="A135" s="176" t="s">
        <v>201</v>
      </c>
      <c r="B135" s="176"/>
      <c r="C135" s="176"/>
      <c r="D135" s="176"/>
      <c r="E135" s="176"/>
      <c r="F135" s="176"/>
      <c r="G135" s="176"/>
      <c r="H135" s="176"/>
      <c r="I135" s="176"/>
      <c r="J135" s="176"/>
      <c r="K135" s="56" t="s">
        <v>166</v>
      </c>
    </row>
    <row r="136" spans="1:16" ht="15" customHeight="1">
      <c r="A136" s="176" t="s">
        <v>289</v>
      </c>
      <c r="B136" s="176"/>
      <c r="C136" s="176"/>
      <c r="D136" s="176"/>
      <c r="E136" s="176"/>
      <c r="F136" s="176"/>
      <c r="G136" s="176"/>
      <c r="H136" s="176"/>
      <c r="I136" s="176"/>
      <c r="J136" s="176"/>
      <c r="K136" s="56" t="s">
        <v>166</v>
      </c>
    </row>
    <row r="137" spans="1:16" ht="15" customHeight="1">
      <c r="A137" s="176" t="s">
        <v>202</v>
      </c>
      <c r="B137" s="176"/>
      <c r="C137" s="176"/>
      <c r="D137" s="176"/>
      <c r="E137" s="176"/>
      <c r="F137" s="176"/>
      <c r="G137" s="176"/>
      <c r="H137" s="176"/>
      <c r="I137" s="176"/>
      <c r="J137" s="176"/>
      <c r="K137" s="56" t="s">
        <v>166</v>
      </c>
    </row>
    <row r="138" spans="1:16" ht="15" customHeight="1">
      <c r="A138" s="176" t="s">
        <v>203</v>
      </c>
      <c r="B138" s="176"/>
      <c r="C138" s="176"/>
      <c r="D138" s="176"/>
      <c r="E138" s="176"/>
      <c r="F138" s="176"/>
      <c r="G138" s="176"/>
      <c r="H138" s="176"/>
      <c r="I138" s="176"/>
      <c r="J138" s="176"/>
      <c r="K138" s="56" t="s">
        <v>166</v>
      </c>
    </row>
    <row r="139" spans="1:16" ht="15" customHeight="1">
      <c r="A139" s="17"/>
      <c r="B139" s="17"/>
      <c r="C139" s="17"/>
      <c r="D139" s="17"/>
      <c r="E139" s="17"/>
      <c r="J139" s="93" t="s">
        <v>141</v>
      </c>
      <c r="K139" s="99">
        <f>COUNTIF(K132:K138,"☑")</f>
        <v>0</v>
      </c>
    </row>
    <row r="140" spans="1:16" ht="15" customHeight="1">
      <c r="A140" s="17"/>
      <c r="B140" s="17"/>
      <c r="C140" s="17"/>
      <c r="D140" s="17"/>
      <c r="E140" s="17"/>
      <c r="H140" s="17"/>
    </row>
    <row r="141" spans="1:16" ht="15" customHeight="1">
      <c r="A141" s="48" t="s">
        <v>206</v>
      </c>
    </row>
    <row r="142" spans="1:16" ht="15" customHeight="1">
      <c r="A142" s="180" t="s">
        <v>57</v>
      </c>
      <c r="B142" s="180"/>
      <c r="C142" s="180"/>
      <c r="D142" s="180"/>
      <c r="E142" s="180"/>
      <c r="F142" s="180"/>
      <c r="G142" s="180"/>
      <c r="H142" s="180"/>
      <c r="I142" s="180"/>
      <c r="J142" s="180"/>
      <c r="K142" s="180"/>
      <c r="P142" s="95" t="s">
        <v>80</v>
      </c>
    </row>
    <row r="143" spans="1:16" ht="15" customHeight="1">
      <c r="A143" s="50" t="s">
        <v>2</v>
      </c>
      <c r="B143" s="140" t="s">
        <v>3</v>
      </c>
      <c r="C143" s="181"/>
      <c r="D143" s="181"/>
      <c r="E143" s="181"/>
      <c r="F143" s="181"/>
      <c r="G143" s="181"/>
      <c r="H143" s="181"/>
      <c r="I143" s="181"/>
      <c r="J143" s="141"/>
    </row>
    <row r="144" spans="1:16" ht="15" customHeight="1">
      <c r="A144" s="3" t="s">
        <v>1</v>
      </c>
      <c r="B144" s="182" t="s">
        <v>69</v>
      </c>
      <c r="C144" s="167"/>
      <c r="D144" s="167"/>
      <c r="E144" s="167"/>
      <c r="F144" s="167"/>
      <c r="G144" s="167"/>
      <c r="H144" s="167"/>
      <c r="I144" s="167"/>
      <c r="J144" s="168"/>
      <c r="P144" s="29" t="str">
        <f>IF(C128=0,"OK",IF(AND(A144="☑",A145="☑",A146="☑"),"OK","NG"))</f>
        <v>OK</v>
      </c>
    </row>
    <row r="145" spans="1:13" ht="15" customHeight="1">
      <c r="A145" s="3" t="s">
        <v>1</v>
      </c>
      <c r="B145" s="182" t="s">
        <v>117</v>
      </c>
      <c r="C145" s="167"/>
      <c r="D145" s="167"/>
      <c r="E145" s="167"/>
      <c r="F145" s="167"/>
      <c r="G145" s="167"/>
      <c r="H145" s="167"/>
      <c r="I145" s="167"/>
      <c r="J145" s="168"/>
    </row>
    <row r="146" spans="1:13" ht="15" customHeight="1">
      <c r="A146" s="3" t="s">
        <v>1</v>
      </c>
      <c r="B146" s="182" t="s">
        <v>288</v>
      </c>
      <c r="C146" s="167"/>
      <c r="D146" s="167"/>
      <c r="E146" s="167"/>
      <c r="F146" s="167"/>
      <c r="G146" s="167"/>
      <c r="H146" s="167"/>
      <c r="I146" s="167"/>
      <c r="J146" s="168"/>
    </row>
    <row r="147" spans="1:13" ht="15" customHeight="1"/>
    <row r="148" spans="1:13" ht="15" customHeight="1">
      <c r="A148" s="48" t="s">
        <v>207</v>
      </c>
    </row>
    <row r="149" spans="1:13" ht="15" customHeight="1">
      <c r="A149" s="50" t="s">
        <v>2</v>
      </c>
      <c r="B149" s="139" t="s">
        <v>4</v>
      </c>
      <c r="C149" s="139"/>
      <c r="D149" s="139"/>
      <c r="E149" s="139"/>
      <c r="F149" s="140" t="s">
        <v>97</v>
      </c>
      <c r="G149" s="141"/>
      <c r="H149" s="140" t="s">
        <v>20</v>
      </c>
      <c r="I149" s="141"/>
      <c r="J149" s="139" t="s">
        <v>17</v>
      </c>
      <c r="K149" s="139"/>
      <c r="L149" s="139"/>
      <c r="M149" s="139"/>
    </row>
    <row r="150" spans="1:13" ht="18.75" customHeight="1">
      <c r="A150" s="3" t="s">
        <v>1</v>
      </c>
      <c r="B150" s="138" t="s">
        <v>23</v>
      </c>
      <c r="C150" s="138"/>
      <c r="D150" s="138"/>
      <c r="E150" s="138"/>
      <c r="F150" s="142" t="s">
        <v>22</v>
      </c>
      <c r="G150" s="143"/>
      <c r="H150" s="142" t="s">
        <v>98</v>
      </c>
      <c r="I150" s="143"/>
      <c r="J150" s="138" t="s">
        <v>143</v>
      </c>
      <c r="K150" s="138"/>
      <c r="L150" s="138"/>
      <c r="M150" s="138"/>
    </row>
    <row r="151" spans="1:13" ht="18.75" customHeight="1">
      <c r="A151" s="3" t="s">
        <v>1</v>
      </c>
      <c r="B151" s="138" t="s">
        <v>25</v>
      </c>
      <c r="C151" s="138"/>
      <c r="D151" s="138"/>
      <c r="E151" s="138"/>
      <c r="F151" s="142" t="s">
        <v>16</v>
      </c>
      <c r="G151" s="143"/>
      <c r="H151" s="142" t="s">
        <v>21</v>
      </c>
      <c r="I151" s="143"/>
      <c r="J151" s="138" t="s">
        <v>100</v>
      </c>
      <c r="K151" s="138"/>
      <c r="L151" s="138"/>
      <c r="M151" s="138"/>
    </row>
    <row r="152" spans="1:13" ht="18.75" customHeight="1">
      <c r="A152" s="3" t="s">
        <v>1</v>
      </c>
      <c r="B152" s="138" t="s">
        <v>24</v>
      </c>
      <c r="C152" s="138"/>
      <c r="D152" s="138"/>
      <c r="E152" s="138"/>
      <c r="F152" s="142" t="s">
        <v>16</v>
      </c>
      <c r="G152" s="143"/>
      <c r="H152" s="142" t="s">
        <v>21</v>
      </c>
      <c r="I152" s="143"/>
      <c r="J152" s="138" t="s">
        <v>26</v>
      </c>
      <c r="K152" s="138"/>
      <c r="L152" s="138"/>
      <c r="M152" s="138"/>
    </row>
    <row r="153" spans="1:13" ht="18.75" customHeight="1">
      <c r="A153" s="3" t="s">
        <v>1</v>
      </c>
      <c r="B153" s="138" t="s">
        <v>90</v>
      </c>
      <c r="C153" s="138"/>
      <c r="D153" s="138"/>
      <c r="E153" s="138"/>
      <c r="F153" s="142" t="s">
        <v>5</v>
      </c>
      <c r="G153" s="143"/>
      <c r="H153" s="159" t="s">
        <v>16</v>
      </c>
      <c r="I153" s="143"/>
      <c r="J153" s="138" t="s">
        <v>99</v>
      </c>
      <c r="K153" s="138"/>
      <c r="L153" s="138"/>
      <c r="M153" s="138"/>
    </row>
    <row r="154" spans="1:13" ht="18.75" customHeight="1">
      <c r="A154" s="3" t="s">
        <v>1</v>
      </c>
      <c r="B154" s="138" t="s">
        <v>283</v>
      </c>
      <c r="C154" s="138"/>
      <c r="D154" s="138"/>
      <c r="E154" s="138"/>
      <c r="F154" s="142" t="s">
        <v>5</v>
      </c>
      <c r="G154" s="143"/>
      <c r="H154" s="136" t="s">
        <v>16</v>
      </c>
      <c r="I154" s="136"/>
      <c r="J154" s="138" t="s">
        <v>284</v>
      </c>
      <c r="K154" s="138"/>
      <c r="L154" s="138"/>
      <c r="M154" s="138"/>
    </row>
  </sheetData>
  <sheetProtection algorithmName="SHA-512" hashValue="OvoT1jurViTbtAkE8ykw9csE5ZK2qxjwNZBEUvmUSCl6e5+WW0+2apOrJCOdZ8tyD2CMH2YNXilcZeOECcQRaw==" saltValue="SFNZHB71Z6qdUkP/PK70aA==" spinCount="100000" sheet="1" objects="1" scenarios="1"/>
  <mergeCells count="198">
    <mergeCell ref="A1:O1"/>
    <mergeCell ref="B3:E3"/>
    <mergeCell ref="B4:E4"/>
    <mergeCell ref="P4:P5"/>
    <mergeCell ref="B5:E5"/>
    <mergeCell ref="B6:E6"/>
    <mergeCell ref="M14:O14"/>
    <mergeCell ref="M15:O15"/>
    <mergeCell ref="M16:O16"/>
    <mergeCell ref="M17:O17"/>
    <mergeCell ref="M18:O18"/>
    <mergeCell ref="M19:O19"/>
    <mergeCell ref="F9:I9"/>
    <mergeCell ref="J9:L9"/>
    <mergeCell ref="M10:O10"/>
    <mergeCell ref="M11:O11"/>
    <mergeCell ref="M12:O12"/>
    <mergeCell ref="M13:O13"/>
    <mergeCell ref="N26:O26"/>
    <mergeCell ref="A31:A32"/>
    <mergeCell ref="B31:B32"/>
    <mergeCell ref="C31:F31"/>
    <mergeCell ref="G31:G32"/>
    <mergeCell ref="H31:K31"/>
    <mergeCell ref="L31:O31"/>
    <mergeCell ref="D32:E32"/>
    <mergeCell ref="M20:O20"/>
    <mergeCell ref="M21:O21"/>
    <mergeCell ref="M22:O22"/>
    <mergeCell ref="M23:O23"/>
    <mergeCell ref="M24:O24"/>
    <mergeCell ref="M25:O25"/>
    <mergeCell ref="D39:E39"/>
    <mergeCell ref="A42:A43"/>
    <mergeCell ref="B42:B43"/>
    <mergeCell ref="C42:F42"/>
    <mergeCell ref="G42:G43"/>
    <mergeCell ref="H42:K42"/>
    <mergeCell ref="D33:E33"/>
    <mergeCell ref="D34:E34"/>
    <mergeCell ref="D35:E35"/>
    <mergeCell ref="D36:E36"/>
    <mergeCell ref="D37:E37"/>
    <mergeCell ref="D38:E38"/>
    <mergeCell ref="A53:A54"/>
    <mergeCell ref="B53:B54"/>
    <mergeCell ref="C53:F53"/>
    <mergeCell ref="L42:O42"/>
    <mergeCell ref="D43:E43"/>
    <mergeCell ref="D44:E44"/>
    <mergeCell ref="D45:E45"/>
    <mergeCell ref="D46:E46"/>
    <mergeCell ref="D47:E47"/>
    <mergeCell ref="G53:G54"/>
    <mergeCell ref="H53:K53"/>
    <mergeCell ref="L53:O53"/>
    <mergeCell ref="D54:E54"/>
    <mergeCell ref="D55:E55"/>
    <mergeCell ref="D56:E56"/>
    <mergeCell ref="D48:E48"/>
    <mergeCell ref="D49:E49"/>
    <mergeCell ref="D50:E50"/>
    <mergeCell ref="H64:K64"/>
    <mergeCell ref="L64:O64"/>
    <mergeCell ref="D65:E65"/>
    <mergeCell ref="D66:E66"/>
    <mergeCell ref="D67:E67"/>
    <mergeCell ref="D57:E57"/>
    <mergeCell ref="D58:E58"/>
    <mergeCell ref="D59:E59"/>
    <mergeCell ref="D60:E60"/>
    <mergeCell ref="D61:E61"/>
    <mergeCell ref="C64:F64"/>
    <mergeCell ref="D68:E68"/>
    <mergeCell ref="D69:E69"/>
    <mergeCell ref="D70:E70"/>
    <mergeCell ref="D71:E71"/>
    <mergeCell ref="D72:E72"/>
    <mergeCell ref="A75:A76"/>
    <mergeCell ref="B75:B76"/>
    <mergeCell ref="C75:F75"/>
    <mergeCell ref="G64:G65"/>
    <mergeCell ref="A64:A65"/>
    <mergeCell ref="B64:B65"/>
    <mergeCell ref="A86:A87"/>
    <mergeCell ref="B86:B87"/>
    <mergeCell ref="C86:F86"/>
    <mergeCell ref="G75:G76"/>
    <mergeCell ref="H75:K75"/>
    <mergeCell ref="L75:O75"/>
    <mergeCell ref="D76:E76"/>
    <mergeCell ref="D77:E77"/>
    <mergeCell ref="D78:E78"/>
    <mergeCell ref="G86:G87"/>
    <mergeCell ref="H86:K86"/>
    <mergeCell ref="L86:O86"/>
    <mergeCell ref="D87:E87"/>
    <mergeCell ref="D88:E88"/>
    <mergeCell ref="D89:E89"/>
    <mergeCell ref="D79:E79"/>
    <mergeCell ref="D80:E80"/>
    <mergeCell ref="D81:E81"/>
    <mergeCell ref="D82:E82"/>
    <mergeCell ref="D83:E83"/>
    <mergeCell ref="H97:K97"/>
    <mergeCell ref="L97:O97"/>
    <mergeCell ref="D98:E98"/>
    <mergeCell ref="D99:E99"/>
    <mergeCell ref="D100:E100"/>
    <mergeCell ref="D90:E90"/>
    <mergeCell ref="D91:E91"/>
    <mergeCell ref="D92:E92"/>
    <mergeCell ref="D93:E93"/>
    <mergeCell ref="D94:E94"/>
    <mergeCell ref="C97:F97"/>
    <mergeCell ref="D101:E101"/>
    <mergeCell ref="D102:E102"/>
    <mergeCell ref="D103:E103"/>
    <mergeCell ref="D104:E104"/>
    <mergeCell ref="D105:E105"/>
    <mergeCell ref="A108:A109"/>
    <mergeCell ref="B108:B109"/>
    <mergeCell ref="C108:F108"/>
    <mergeCell ref="G97:G98"/>
    <mergeCell ref="A97:A98"/>
    <mergeCell ref="B97:B98"/>
    <mergeCell ref="D112:E112"/>
    <mergeCell ref="D113:E113"/>
    <mergeCell ref="D114:E114"/>
    <mergeCell ref="D115:E115"/>
    <mergeCell ref="D116:E116"/>
    <mergeCell ref="A119:B119"/>
    <mergeCell ref="G108:G109"/>
    <mergeCell ref="H108:K108"/>
    <mergeCell ref="L108:O108"/>
    <mergeCell ref="D109:E109"/>
    <mergeCell ref="D110:E110"/>
    <mergeCell ref="D111:E111"/>
    <mergeCell ref="H119:I119"/>
    <mergeCell ref="J119:M119"/>
    <mergeCell ref="A120:B120"/>
    <mergeCell ref="G120:G122"/>
    <mergeCell ref="H120:I120"/>
    <mergeCell ref="J120:M122"/>
    <mergeCell ref="A121:B121"/>
    <mergeCell ref="H121:I121"/>
    <mergeCell ref="A122:B122"/>
    <mergeCell ref="A127:B127"/>
    <mergeCell ref="H127:I127"/>
    <mergeCell ref="J127:M127"/>
    <mergeCell ref="A128:B128"/>
    <mergeCell ref="H128:I128"/>
    <mergeCell ref="J128:M128"/>
    <mergeCell ref="A123:B123"/>
    <mergeCell ref="J123:M123"/>
    <mergeCell ref="A124:B124"/>
    <mergeCell ref="J124:M124"/>
    <mergeCell ref="A125:B125"/>
    <mergeCell ref="G125:G126"/>
    <mergeCell ref="J125:M126"/>
    <mergeCell ref="A126:B126"/>
    <mergeCell ref="A137:J137"/>
    <mergeCell ref="A138:J138"/>
    <mergeCell ref="A142:K142"/>
    <mergeCell ref="B143:J143"/>
    <mergeCell ref="B144:J144"/>
    <mergeCell ref="B145:J145"/>
    <mergeCell ref="A131:J131"/>
    <mergeCell ref="A132:J132"/>
    <mergeCell ref="A133:J133"/>
    <mergeCell ref="A134:J134"/>
    <mergeCell ref="A135:J135"/>
    <mergeCell ref="A136:J136"/>
    <mergeCell ref="B146:J146"/>
    <mergeCell ref="B149:E149"/>
    <mergeCell ref="F149:G149"/>
    <mergeCell ref="H149:I149"/>
    <mergeCell ref="J149:M149"/>
    <mergeCell ref="B150:E150"/>
    <mergeCell ref="F150:G150"/>
    <mergeCell ref="H150:I150"/>
    <mergeCell ref="J150:M150"/>
    <mergeCell ref="B153:E153"/>
    <mergeCell ref="F153:G153"/>
    <mergeCell ref="H153:I153"/>
    <mergeCell ref="J153:M153"/>
    <mergeCell ref="B154:E154"/>
    <mergeCell ref="F154:G154"/>
    <mergeCell ref="H154:I154"/>
    <mergeCell ref="J154:M154"/>
    <mergeCell ref="B151:E151"/>
    <mergeCell ref="F151:G151"/>
    <mergeCell ref="H151:I151"/>
    <mergeCell ref="J151:M151"/>
    <mergeCell ref="B152:E152"/>
    <mergeCell ref="F152:G152"/>
    <mergeCell ref="H152:I152"/>
    <mergeCell ref="J152:M152"/>
  </mergeCells>
  <phoneticPr fontId="2"/>
  <conditionalFormatting sqref="C120:G128">
    <cfRule type="expression" dxfId="1616" priority="2">
      <formula>$P120="NG"</formula>
    </cfRule>
  </conditionalFormatting>
  <conditionalFormatting sqref="G120:G123">
    <cfRule type="expression" dxfId="1615" priority="1">
      <formula>$P120="NG"</formula>
    </cfRule>
  </conditionalFormatting>
  <conditionalFormatting sqref="H33:K36">
    <cfRule type="expression" dxfId="1614" priority="55">
      <formula>#REF!="追加"</formula>
    </cfRule>
    <cfRule type="expression" dxfId="1613" priority="56">
      <formula>#REF!="新規"</formula>
    </cfRule>
  </conditionalFormatting>
  <conditionalFormatting sqref="H37:K39">
    <cfRule type="expression" dxfId="1612" priority="60">
      <formula>#REF!="追加"</formula>
    </cfRule>
    <cfRule type="expression" dxfId="1611" priority="67">
      <formula>#REF!="新規"</formula>
    </cfRule>
  </conditionalFormatting>
  <conditionalFormatting sqref="H44:K47">
    <cfRule type="expression" dxfId="1610" priority="46">
      <formula>#REF!="追加"</formula>
    </cfRule>
    <cfRule type="expression" dxfId="1609" priority="47">
      <formula>#REF!="新規"</formula>
    </cfRule>
  </conditionalFormatting>
  <conditionalFormatting sqref="H48:K50">
    <cfRule type="expression" dxfId="1608" priority="50">
      <formula>#REF!="追加"</formula>
    </cfRule>
    <cfRule type="expression" dxfId="1607" priority="51">
      <formula>#REF!="新規"</formula>
    </cfRule>
  </conditionalFormatting>
  <conditionalFormatting sqref="H55:K58">
    <cfRule type="expression" dxfId="1606" priority="40">
      <formula>#REF!="追加"</formula>
    </cfRule>
    <cfRule type="expression" dxfId="1605" priority="41">
      <formula>#REF!="新規"</formula>
    </cfRule>
  </conditionalFormatting>
  <conditionalFormatting sqref="H59:K61">
    <cfRule type="expression" dxfId="1604" priority="44">
      <formula>#REF!="追加"</formula>
    </cfRule>
    <cfRule type="expression" dxfId="1603" priority="45">
      <formula>#REF!="新規"</formula>
    </cfRule>
  </conditionalFormatting>
  <conditionalFormatting sqref="H66:K69">
    <cfRule type="expression" dxfId="1602" priority="34">
      <formula>#REF!="追加"</formula>
    </cfRule>
    <cfRule type="expression" dxfId="1601" priority="35">
      <formula>#REF!="新規"</formula>
    </cfRule>
  </conditionalFormatting>
  <conditionalFormatting sqref="H70:K72">
    <cfRule type="expression" dxfId="1600" priority="38">
      <formula>#REF!="追加"</formula>
    </cfRule>
    <cfRule type="expression" dxfId="1599" priority="39">
      <formula>#REF!="新規"</formula>
    </cfRule>
  </conditionalFormatting>
  <conditionalFormatting sqref="H77:K80">
    <cfRule type="expression" dxfId="1598" priority="28">
      <formula>#REF!="追加"</formula>
    </cfRule>
    <cfRule type="expression" dxfId="1597" priority="29">
      <formula>#REF!="新規"</formula>
    </cfRule>
  </conditionalFormatting>
  <conditionalFormatting sqref="H81:K83">
    <cfRule type="expression" dxfId="1596" priority="32">
      <formula>#REF!="追加"</formula>
    </cfRule>
    <cfRule type="expression" dxfId="1595" priority="33">
      <formula>#REF!="新規"</formula>
    </cfRule>
  </conditionalFormatting>
  <conditionalFormatting sqref="H88:K91">
    <cfRule type="expression" dxfId="1594" priority="22">
      <formula>#REF!="追加"</formula>
    </cfRule>
    <cfRule type="expression" dxfId="1593" priority="23">
      <formula>#REF!="新規"</formula>
    </cfRule>
  </conditionalFormatting>
  <conditionalFormatting sqref="H92:K94">
    <cfRule type="expression" dxfId="1592" priority="26">
      <formula>#REF!="追加"</formula>
    </cfRule>
    <cfRule type="expression" dxfId="1591" priority="27">
      <formula>#REF!="新規"</formula>
    </cfRule>
  </conditionalFormatting>
  <conditionalFormatting sqref="H99:K102">
    <cfRule type="expression" dxfId="1590" priority="16">
      <formula>#REF!="追加"</formula>
    </cfRule>
    <cfRule type="expression" dxfId="1589" priority="17">
      <formula>#REF!="新規"</formula>
    </cfRule>
  </conditionalFormatting>
  <conditionalFormatting sqref="H103:K105">
    <cfRule type="expression" dxfId="1588" priority="20">
      <formula>#REF!="追加"</formula>
    </cfRule>
    <cfRule type="expression" dxfId="1587" priority="21">
      <formula>#REF!="新規"</formula>
    </cfRule>
  </conditionalFormatting>
  <conditionalFormatting sqref="H110:K113">
    <cfRule type="expression" dxfId="1586" priority="10">
      <formula>#REF!="追加"</formula>
    </cfRule>
    <cfRule type="expression" dxfId="1585" priority="11">
      <formula>#REF!="新規"</formula>
    </cfRule>
  </conditionalFormatting>
  <conditionalFormatting sqref="H114:K116">
    <cfRule type="expression" dxfId="1584" priority="14">
      <formula>#REF!="追加"</formula>
    </cfRule>
    <cfRule type="expression" dxfId="1583" priority="15">
      <formula>#REF!="新規"</formula>
    </cfRule>
  </conditionalFormatting>
  <conditionalFormatting sqref="J35:K36 J39:K39">
    <cfRule type="expression" dxfId="1582" priority="57">
      <formula>#REF!="追加"</formula>
    </cfRule>
    <cfRule type="expression" dxfId="1581" priority="58">
      <formula>#REF!="新規"</formula>
    </cfRule>
  </conditionalFormatting>
  <conditionalFormatting sqref="J46:K47 J50:K50">
    <cfRule type="expression" dxfId="1580" priority="48">
      <formula>#REF!="追加"</formula>
    </cfRule>
    <cfRule type="expression" dxfId="1579" priority="49">
      <formula>#REF!="新規"</formula>
    </cfRule>
  </conditionalFormatting>
  <conditionalFormatting sqref="J57:K58 J61:K61">
    <cfRule type="expression" dxfId="1578" priority="42">
      <formula>#REF!="追加"</formula>
    </cfRule>
    <cfRule type="expression" dxfId="1577" priority="43">
      <formula>#REF!="新規"</formula>
    </cfRule>
  </conditionalFormatting>
  <conditionalFormatting sqref="J68:K69 J72:K72">
    <cfRule type="expression" dxfId="1576" priority="36">
      <formula>#REF!="追加"</formula>
    </cfRule>
    <cfRule type="expression" dxfId="1575" priority="37">
      <formula>#REF!="新規"</formula>
    </cfRule>
  </conditionalFormatting>
  <conditionalFormatting sqref="J79:K80 J83:K83">
    <cfRule type="expression" dxfId="1574" priority="30">
      <formula>#REF!="追加"</formula>
    </cfRule>
    <cfRule type="expression" dxfId="1573" priority="31">
      <formula>#REF!="新規"</formula>
    </cfRule>
  </conditionalFormatting>
  <conditionalFormatting sqref="J90:K91 J94:K94">
    <cfRule type="expression" dxfId="1572" priority="24">
      <formula>#REF!="追加"</formula>
    </cfRule>
    <cfRule type="expression" dxfId="1571" priority="25">
      <formula>#REF!="新規"</formula>
    </cfRule>
  </conditionalFormatting>
  <conditionalFormatting sqref="J101:K102 J105:K105">
    <cfRule type="expression" dxfId="1570" priority="18">
      <formula>#REF!="追加"</formula>
    </cfRule>
    <cfRule type="expression" dxfId="1569" priority="19">
      <formula>#REF!="新規"</formula>
    </cfRule>
  </conditionalFormatting>
  <conditionalFormatting sqref="J112:K113 J116:K116">
    <cfRule type="expression" dxfId="1568" priority="12">
      <formula>#REF!="追加"</formula>
    </cfRule>
    <cfRule type="expression" dxfId="1567" priority="13">
      <formula>#REF!="新規"</formula>
    </cfRule>
  </conditionalFormatting>
  <conditionalFormatting sqref="J40:O41 J51:O52 J62:O63 J73:O74 J84:O84 J95:O96 J106:O107 J117:O117">
    <cfRule type="expression" dxfId="1566" priority="72">
      <formula>$I40="追加"</formula>
    </cfRule>
    <cfRule type="expression" dxfId="1565" priority="73">
      <formula>$I40="新規"</formula>
    </cfRule>
  </conditionalFormatting>
  <conditionalFormatting sqref="K85:O85 I85">
    <cfRule type="expression" dxfId="1564" priority="76">
      <formula>#REF!="追加"</formula>
    </cfRule>
    <cfRule type="expression" dxfId="1563" priority="77">
      <formula>#REF!="新規"</formula>
    </cfRule>
  </conditionalFormatting>
  <conditionalFormatting sqref="L40:O41 L51:O52 L62:O63 L73:O74 L84:O84 L95:O96 L106:O107 L117:O117">
    <cfRule type="expression" dxfId="1562" priority="68">
      <formula>$I40="追加"</formula>
    </cfRule>
    <cfRule type="expression" dxfId="1561" priority="69">
      <formula>$I40="新規"</formula>
    </cfRule>
  </conditionalFormatting>
  <conditionalFormatting sqref="L85:O85">
    <cfRule type="expression" dxfId="1560" priority="74">
      <formula>#REF!="追加"</formula>
    </cfRule>
    <cfRule type="expression" dxfId="1559" priority="75">
      <formula>#REF!="新規"</formula>
    </cfRule>
  </conditionalFormatting>
  <conditionalFormatting sqref="P3">
    <cfRule type="expression" dxfId="1558" priority="62">
      <formula>$P3&lt;&gt;"要修正！"</formula>
    </cfRule>
    <cfRule type="expression" dxfId="1557" priority="63">
      <formula>$P3="要修正！"</formula>
    </cfRule>
  </conditionalFormatting>
  <conditionalFormatting sqref="P4:P5">
    <cfRule type="expression" dxfId="1556" priority="54">
      <formula>$P$3="要修正！"</formula>
    </cfRule>
  </conditionalFormatting>
  <conditionalFormatting sqref="P144">
    <cfRule type="expression" dxfId="1555" priority="61">
      <formula>P144="NG"</formula>
    </cfRule>
  </conditionalFormatting>
  <conditionalFormatting sqref="P33:R41">
    <cfRule type="expression" dxfId="1554" priority="59">
      <formula>P33="NG"</formula>
    </cfRule>
  </conditionalFormatting>
  <conditionalFormatting sqref="P44:R52">
    <cfRule type="expression" dxfId="1553" priority="9">
      <formula>P44="NG"</formula>
    </cfRule>
  </conditionalFormatting>
  <conditionalFormatting sqref="P55:R63">
    <cfRule type="expression" dxfId="1552" priority="7">
      <formula>P55="NG"</formula>
    </cfRule>
  </conditionalFormatting>
  <conditionalFormatting sqref="P66:R74 P75:Q83">
    <cfRule type="expression" dxfId="1551" priority="8">
      <formula>P66="NG"</formula>
    </cfRule>
  </conditionalFormatting>
  <conditionalFormatting sqref="P84:R85 R77:R83">
    <cfRule type="expression" dxfId="1550" priority="6">
      <formula>P77="NG"</formula>
    </cfRule>
  </conditionalFormatting>
  <conditionalFormatting sqref="P88:R96">
    <cfRule type="expression" dxfId="1549" priority="5">
      <formula>P88="NG"</formula>
    </cfRule>
  </conditionalFormatting>
  <conditionalFormatting sqref="P99:R107">
    <cfRule type="expression" dxfId="1548" priority="4">
      <formula>P99="NG"</formula>
    </cfRule>
  </conditionalFormatting>
  <conditionalFormatting sqref="P110:R117">
    <cfRule type="expression" dxfId="1547" priority="3">
      <formula>P110="NG"</formula>
    </cfRule>
  </conditionalFormatting>
  <conditionalFormatting sqref="P120:R120 Q121:R122">
    <cfRule type="expression" dxfId="1546" priority="71">
      <formula>#REF!="NG"</formula>
    </cfRule>
  </conditionalFormatting>
  <conditionalFormatting sqref="P120:R128">
    <cfRule type="expression" dxfId="1545" priority="52">
      <formula>P120="NG"</formula>
    </cfRule>
  </conditionalFormatting>
  <conditionalFormatting sqref="P121:R122">
    <cfRule type="expression" dxfId="1544" priority="70">
      <formula>$P29="NG"</formula>
    </cfRule>
  </conditionalFormatting>
  <conditionalFormatting sqref="P123:R127 P128:Q128">
    <cfRule type="expression" dxfId="1543" priority="53">
      <formula>#REF!="NG"</formula>
    </cfRule>
  </conditionalFormatting>
  <conditionalFormatting sqref="P125:R126">
    <cfRule type="expression" dxfId="1542" priority="65">
      <formula>$P30="NG"</formula>
    </cfRule>
  </conditionalFormatting>
  <conditionalFormatting sqref="P127:R128">
    <cfRule type="expression" dxfId="1541" priority="64">
      <formula>$P31="NG"</formula>
    </cfRule>
  </conditionalFormatting>
  <conditionalFormatting sqref="T57 T76:T80 T86:T88 T98:T102 T109:T111">
    <cfRule type="expression" dxfId="1540" priority="66">
      <formula>T57="NG"</formula>
    </cfRule>
  </conditionalFormatting>
  <dataValidations count="12">
    <dataValidation type="list" allowBlank="1" showInputMessage="1" showErrorMessage="1" sqref="D27 D11:D25" xr:uid="{B6E4604E-AD4A-4F0E-88FD-10A1EE36029D}">
      <formula1>$Q$11:$Q$13</formula1>
    </dataValidation>
    <dataValidation type="list" allowBlank="1" showInputMessage="1" showErrorMessage="1" sqref="B11:B25" xr:uid="{F7EF7BFA-62BC-4646-9C08-BC5DF422AA40}">
      <formula1>$P$11:$P$18</formula1>
    </dataValidation>
    <dataValidation type="list" allowBlank="1" showInputMessage="1" showErrorMessage="1" sqref="C99:C105" xr:uid="{173C2990-320D-4F67-AE25-0C5CA3273FF9}">
      <formula1>$T$99:$T$102</formula1>
    </dataValidation>
    <dataValidation type="list" allowBlank="1" showInputMessage="1" showErrorMessage="1" sqref="C33:C39" xr:uid="{315043DF-F94D-4E0C-A410-D134D7D55742}">
      <formula1>$U$33:$U$36</formula1>
    </dataValidation>
    <dataValidation type="list" allowBlank="1" showInputMessage="1" showErrorMessage="1" sqref="B33:B39 B110:B116 B99:B105 B88:B94 B77:B83 B66:B72 B55:B61 B44:B50" xr:uid="{58D0ECEA-6880-4A33-A695-BCFA4FA8D45E}">
      <formula1>$T$33:$T$34</formula1>
    </dataValidation>
    <dataValidation type="list" allowBlank="1" showInputMessage="1" showErrorMessage="1" sqref="C110:C116" xr:uid="{057A99E1-797E-4347-B414-59B7256C1743}">
      <formula1>$T$110:$T$111</formula1>
    </dataValidation>
    <dataValidation type="list" allowBlank="1" showInputMessage="1" showErrorMessage="1" sqref="C88:C94" xr:uid="{526253F7-2665-4662-8D85-AF1987028BE7}">
      <formula1>$T$87:$T$88</formula1>
    </dataValidation>
    <dataValidation type="list" allowBlank="1" showInputMessage="1" showErrorMessage="1" sqref="C77:C83" xr:uid="{416F62FF-4396-41B5-85D6-7667EA18F5D3}">
      <formula1>$T$77:$T$80</formula1>
    </dataValidation>
    <dataValidation type="list" allowBlank="1" showInputMessage="1" showErrorMessage="1" sqref="C66:C72" xr:uid="{6A9E9411-9DB6-4FED-8EE4-F94217837083}">
      <formula1>$T$66:$T$68</formula1>
    </dataValidation>
    <dataValidation type="list" allowBlank="1" showInputMessage="1" showErrorMessage="1" sqref="C55:C61" xr:uid="{95AB1EA3-E2C9-47A0-92F4-E2D6545EF03F}">
      <formula1>$T$55:$T$58</formula1>
    </dataValidation>
    <dataValidation type="list" allowBlank="1" showInputMessage="1" showErrorMessage="1" sqref="C44:C50" xr:uid="{0A807668-85D2-4176-9C9B-CF569CC6E7C7}">
      <formula1>$T$44:$T$46</formula1>
    </dataValidation>
    <dataValidation type="list" allowBlank="1" showInputMessage="1" showErrorMessage="1" sqref="K132:K138" xr:uid="{E0C8AB4B-6125-4C52-995C-FE90DDED6C8F}">
      <formula1>$P$131:$P$132</formula1>
    </dataValidation>
  </dataValidations>
  <pageMargins left="0.70866141732283472" right="0.70866141732283472" top="0.62992125984251968" bottom="0.74803149606299213" header="0.31496062992125984" footer="0.31496062992125984"/>
  <headerFooter>
    <oddHeader>&amp;L様式第1号別添1&amp;R事業参加者用（事業参加者→事業実施主体）</oddHeader>
  </headerFooter>
  <extLst>
    <ext xmlns:x14="http://schemas.microsoft.com/office/spreadsheetml/2009/9/main" uri="{CCE6A557-97BC-4b89-ADB6-D9C93CAAB3DF}">
      <x14:dataValidations xmlns:xm="http://schemas.microsoft.com/office/excel/2006/main" count="6">
        <x14:dataValidation type="list" allowBlank="1" showInputMessage="1" showErrorMessage="1" xr:uid="{B607B0BF-451F-40E7-88E4-AEF4C6F658BA}">
          <x14:formula1>
            <xm:f>リスト!$H$2:$H$3</xm:f>
          </x14:formula1>
          <xm:sqref>A150:A154</xm:sqref>
        </x14:dataValidation>
        <x14:dataValidation type="list" allowBlank="1" showInputMessage="1" showErrorMessage="1" xr:uid="{2CA32D7E-FFE2-4834-9F91-EC432100F2D2}">
          <x14:formula1>
            <xm:f>リスト!$D$2:$D$3</xm:f>
          </x14:formula1>
          <xm:sqref>C107 C96 C52 C63 C74 C85</xm:sqref>
        </x14:dataValidation>
        <x14:dataValidation type="list" allowBlank="1" showInputMessage="1" showErrorMessage="1" xr:uid="{517E35EF-BE17-42A5-9BA8-8E4CF24C47FD}">
          <x14:formula1>
            <xm:f>リスト!$E$2:$E$22</xm:f>
          </x14:formula1>
          <xm:sqref>D107 D96 D52 D63 D74 D85</xm:sqref>
        </x14:dataValidation>
        <x14:dataValidation type="list" allowBlank="1" showInputMessage="1" showErrorMessage="1" xr:uid="{8B199702-1A94-4F96-8327-2FC337C20B78}">
          <x14:formula1>
            <xm:f>リスト!$C$2:$C$4</xm:f>
          </x14:formula1>
          <xm:sqref>B107 B96 B52 B63 B74 B85</xm:sqref>
        </x14:dataValidation>
        <x14:dataValidation type="list" allowBlank="1" showInputMessage="1" showErrorMessage="1" xr:uid="{FC555C5E-F56D-4E1C-8827-FB3D99A961BD}">
          <x14:formula1>
            <xm:f>リスト!$G$2:$G$4</xm:f>
          </x14:formula1>
          <xm:sqref>G88:G94 G99:G105 I52 G33:G39 I63 G44:G50 I74 G55:G61 G66:G72 I96 G77:G83 I107 G110:G116</xm:sqref>
        </x14:dataValidation>
        <x14:dataValidation type="list" allowBlank="1" showInputMessage="1" showErrorMessage="1" xr:uid="{DD9586B4-36F1-48B5-B74D-DF6D35AB42B5}">
          <x14:formula1>
            <xm:f>リスト!$H$2:$H$4</xm:f>
          </x14:formula1>
          <xm:sqref>A144:A146 J33:K39 L107:O107 L52:O52 J99:K105 L63:O63 J77:K83 L74:O74 J44:K50 L85:O85 J55:K61 L96:O96 J66:K72 J88:K94 J110:K116</xm:sqref>
        </x14:dataValidation>
      </x14:dataValidations>
    </ext>
  </extLst>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E81C41-50D2-4566-8F94-4144639086BB}">
  <sheetPr>
    <pageSetUpPr fitToPage="1"/>
  </sheetPr>
  <dimension ref="A1:W154"/>
  <sheetViews>
    <sheetView view="pageBreakPreview" topLeftCell="C3" zoomScale="80" zoomScaleNormal="100" zoomScaleSheetLayoutView="80" workbookViewId="0">
      <selection activeCell="P3" sqref="P3:P5 H11:H25 K11:K25 C26 F26:L27 O33:R39 L40:O40 O44:R50 L51:O51 O55:R61 L62:O62 O66:R72 L73:O73 O77:O83 R77:R83 L84:O84 O88:R94 L95:O95 O99:R105 L106:O106 O110:R116 L117:O117 C120:G128 P120 Q120:R126 P123:P125 P127:R128 K139 P144"/>
    </sheetView>
  </sheetViews>
  <sheetFormatPr defaultColWidth="9" defaultRowHeight="22.5" customHeight="1"/>
  <cols>
    <col min="1" max="15" width="14.6328125" style="48" customWidth="1"/>
    <col min="16" max="16" width="23.26953125" style="49" customWidth="1"/>
    <col min="17" max="17" width="23.453125" style="48" bestFit="1" customWidth="1"/>
    <col min="18" max="18" width="18.90625" style="48" bestFit="1" customWidth="1"/>
    <col min="19" max="19" width="11.08984375" style="48" bestFit="1" customWidth="1"/>
    <col min="20" max="20" width="27.26953125" style="48" customWidth="1"/>
    <col min="21" max="21" width="8.90625" style="48" customWidth="1"/>
    <col min="22" max="16384" width="9" style="48"/>
  </cols>
  <sheetData>
    <row r="1" spans="1:19" s="35" customFormat="1" ht="22.5" customHeight="1">
      <c r="A1" s="178" t="s">
        <v>285</v>
      </c>
      <c r="B1" s="178"/>
      <c r="C1" s="178"/>
      <c r="D1" s="178"/>
      <c r="E1" s="178"/>
      <c r="F1" s="178"/>
      <c r="G1" s="178"/>
      <c r="H1" s="178"/>
      <c r="I1" s="178"/>
      <c r="J1" s="178"/>
      <c r="K1" s="178"/>
      <c r="L1" s="178"/>
      <c r="M1" s="178"/>
      <c r="N1" s="178"/>
      <c r="O1" s="178"/>
      <c r="P1" s="34" t="s">
        <v>58</v>
      </c>
    </row>
    <row r="2" spans="1:19" s="36" customFormat="1" ht="13">
      <c r="A2" s="36" t="s">
        <v>89</v>
      </c>
      <c r="F2" s="37"/>
      <c r="P2" s="38"/>
    </row>
    <row r="3" spans="1:19" s="36" customFormat="1" ht="22.5" customHeight="1">
      <c r="A3" s="39" t="s">
        <v>31</v>
      </c>
      <c r="B3" s="166"/>
      <c r="C3" s="167"/>
      <c r="D3" s="167"/>
      <c r="E3" s="168"/>
      <c r="F3" s="40"/>
      <c r="G3" s="40"/>
      <c r="H3" s="40"/>
      <c r="I3" s="40"/>
      <c r="J3" s="40"/>
      <c r="K3" s="40"/>
      <c r="L3" s="40"/>
      <c r="M3" s="41"/>
      <c r="N3" s="40" t="s">
        <v>148</v>
      </c>
      <c r="O3" s="40"/>
      <c r="P3" s="18" t="str">
        <f>IF(COUNTIF(P33:R154,"NG"),"要修正！","クリア ! ")</f>
        <v xml:space="preserve">クリア ! </v>
      </c>
      <c r="Q3" s="36" t="s">
        <v>113</v>
      </c>
      <c r="S3" s="38"/>
    </row>
    <row r="4" spans="1:19" s="36" customFormat="1" ht="22.5" customHeight="1">
      <c r="A4" s="39" t="s">
        <v>30</v>
      </c>
      <c r="B4" s="166"/>
      <c r="C4" s="167"/>
      <c r="D4" s="167"/>
      <c r="E4" s="168"/>
      <c r="F4" s="40"/>
      <c r="G4" s="40"/>
      <c r="H4" s="40"/>
      <c r="I4" s="40"/>
      <c r="J4" s="40"/>
      <c r="K4" s="40"/>
      <c r="L4" s="40"/>
      <c r="M4" s="42"/>
      <c r="N4" s="40" t="s">
        <v>145</v>
      </c>
      <c r="O4" s="40"/>
      <c r="P4" s="169" t="str">
        <f>IF(P3="要修正！","※「クリア！」になるようNG箇所を修正してください。","")</f>
        <v/>
      </c>
    </row>
    <row r="5" spans="1:19" s="36" customFormat="1" ht="22.5" customHeight="1">
      <c r="A5" s="39" t="s">
        <v>32</v>
      </c>
      <c r="B5" s="171"/>
      <c r="C5" s="167"/>
      <c r="D5" s="167"/>
      <c r="E5" s="168"/>
      <c r="F5" s="40"/>
      <c r="G5" s="40"/>
      <c r="H5" s="40"/>
      <c r="I5" s="40"/>
      <c r="J5" s="40"/>
      <c r="K5" s="40"/>
      <c r="L5" s="40"/>
      <c r="M5" s="43"/>
      <c r="N5" s="40" t="s">
        <v>146</v>
      </c>
      <c r="O5" s="40"/>
      <c r="P5" s="170"/>
    </row>
    <row r="6" spans="1:19" s="36" customFormat="1" ht="22.5" customHeight="1">
      <c r="A6" s="39" t="s">
        <v>33</v>
      </c>
      <c r="B6" s="166"/>
      <c r="C6" s="167"/>
      <c r="D6" s="167"/>
      <c r="E6" s="168"/>
      <c r="F6" s="40"/>
      <c r="G6" s="40"/>
      <c r="H6" s="40"/>
      <c r="I6" s="40"/>
      <c r="J6" s="40"/>
      <c r="K6" s="40"/>
      <c r="L6" s="40"/>
      <c r="M6" s="44"/>
      <c r="N6" s="40" t="s">
        <v>147</v>
      </c>
      <c r="O6" s="40"/>
      <c r="P6" s="45"/>
      <c r="Q6" s="46"/>
    </row>
    <row r="7" spans="1:19" s="36" customFormat="1" ht="22.5" customHeight="1">
      <c r="E7" s="47"/>
      <c r="F7" s="47"/>
      <c r="G7" s="47"/>
      <c r="H7" s="47"/>
      <c r="I7" s="47"/>
      <c r="J7" s="47"/>
      <c r="K7" s="47"/>
      <c r="L7" s="47"/>
      <c r="M7" s="47"/>
      <c r="N7" s="47"/>
      <c r="O7" s="47"/>
      <c r="P7" s="45"/>
      <c r="Q7" s="46"/>
    </row>
    <row r="8" spans="1:19" ht="22.5" customHeight="1">
      <c r="A8" s="48" t="s">
        <v>144</v>
      </c>
    </row>
    <row r="9" spans="1:19" ht="22.5" customHeight="1">
      <c r="F9" s="139" t="s">
        <v>170</v>
      </c>
      <c r="G9" s="139"/>
      <c r="H9" s="139"/>
      <c r="I9" s="139"/>
      <c r="J9" s="139" t="s">
        <v>235</v>
      </c>
      <c r="K9" s="139"/>
      <c r="L9" s="139"/>
    </row>
    <row r="10" spans="1:19" s="17" customFormat="1" ht="22.5" customHeight="1">
      <c r="A10" s="50" t="s">
        <v>118</v>
      </c>
      <c r="B10" s="50" t="s">
        <v>139</v>
      </c>
      <c r="C10" s="50" t="s">
        <v>197</v>
      </c>
      <c r="D10" s="50" t="s">
        <v>119</v>
      </c>
      <c r="E10" s="50" t="s">
        <v>6</v>
      </c>
      <c r="F10" s="53" t="s">
        <v>275</v>
      </c>
      <c r="G10" s="53" t="s">
        <v>276</v>
      </c>
      <c r="H10" s="51" t="s">
        <v>277</v>
      </c>
      <c r="I10" s="96" t="s">
        <v>150</v>
      </c>
      <c r="J10" s="51" t="s">
        <v>278</v>
      </c>
      <c r="K10" s="52" t="s">
        <v>279</v>
      </c>
      <c r="L10" s="96" t="s">
        <v>149</v>
      </c>
      <c r="M10" s="136" t="s">
        <v>243</v>
      </c>
      <c r="N10" s="136"/>
      <c r="O10" s="142"/>
      <c r="P10" s="50" t="s">
        <v>250</v>
      </c>
      <c r="Q10" s="86" t="s">
        <v>119</v>
      </c>
      <c r="S10" s="48"/>
    </row>
    <row r="11" spans="1:19" s="17" customFormat="1" ht="22.5" customHeight="1">
      <c r="A11" s="50">
        <v>1</v>
      </c>
      <c r="B11" s="54"/>
      <c r="C11" s="55"/>
      <c r="D11" s="56"/>
      <c r="E11" s="30"/>
      <c r="F11" s="6"/>
      <c r="G11" s="6"/>
      <c r="H11" s="26">
        <f>G11-F11</f>
        <v>0</v>
      </c>
      <c r="I11" s="57"/>
      <c r="J11" s="58"/>
      <c r="K11" s="25">
        <f>J11-F11</f>
        <v>0</v>
      </c>
      <c r="L11" s="59"/>
      <c r="M11" s="172"/>
      <c r="N11" s="172"/>
      <c r="O11" s="173"/>
      <c r="P11" s="60" t="s">
        <v>252</v>
      </c>
      <c r="Q11" s="91" t="s">
        <v>156</v>
      </c>
      <c r="S11" s="48"/>
    </row>
    <row r="12" spans="1:19" s="17" customFormat="1" ht="22.5" customHeight="1">
      <c r="A12" s="50">
        <v>2</v>
      </c>
      <c r="B12" s="54"/>
      <c r="C12" s="55"/>
      <c r="D12" s="56"/>
      <c r="E12" s="30"/>
      <c r="F12" s="6"/>
      <c r="G12" s="6"/>
      <c r="H12" s="26">
        <f t="shared" ref="H12:H25" si="0">G12-F12</f>
        <v>0</v>
      </c>
      <c r="I12" s="57"/>
      <c r="J12" s="58"/>
      <c r="K12" s="25">
        <f t="shared" ref="K12:K25" si="1">J12-F12</f>
        <v>0</v>
      </c>
      <c r="L12" s="59"/>
      <c r="M12" s="172"/>
      <c r="N12" s="172"/>
      <c r="O12" s="173"/>
      <c r="P12" s="60" t="s">
        <v>251</v>
      </c>
      <c r="Q12" s="91" t="s">
        <v>158</v>
      </c>
      <c r="S12" s="48"/>
    </row>
    <row r="13" spans="1:19" s="17" customFormat="1" ht="22.5" customHeight="1">
      <c r="A13" s="50">
        <v>3</v>
      </c>
      <c r="B13" s="54"/>
      <c r="C13" s="55"/>
      <c r="D13" s="56"/>
      <c r="E13" s="30"/>
      <c r="F13" s="6"/>
      <c r="G13" s="6"/>
      <c r="H13" s="26">
        <f t="shared" si="0"/>
        <v>0</v>
      </c>
      <c r="I13" s="57"/>
      <c r="J13" s="58"/>
      <c r="K13" s="25">
        <f t="shared" si="1"/>
        <v>0</v>
      </c>
      <c r="L13" s="59"/>
      <c r="M13" s="172"/>
      <c r="N13" s="172"/>
      <c r="O13" s="173"/>
      <c r="P13" s="60" t="s">
        <v>253</v>
      </c>
      <c r="Q13" s="91" t="s">
        <v>157</v>
      </c>
      <c r="S13" s="48"/>
    </row>
    <row r="14" spans="1:19" s="17" customFormat="1" ht="22.5" customHeight="1">
      <c r="A14" s="50">
        <v>4</v>
      </c>
      <c r="B14" s="54"/>
      <c r="C14" s="55"/>
      <c r="D14" s="56"/>
      <c r="E14" s="30"/>
      <c r="F14" s="6"/>
      <c r="G14" s="6"/>
      <c r="H14" s="26">
        <f t="shared" si="0"/>
        <v>0</v>
      </c>
      <c r="I14" s="57"/>
      <c r="J14" s="58"/>
      <c r="K14" s="25">
        <f t="shared" si="1"/>
        <v>0</v>
      </c>
      <c r="L14" s="59"/>
      <c r="M14" s="172"/>
      <c r="N14" s="172"/>
      <c r="O14" s="173"/>
      <c r="P14" s="60" t="s">
        <v>254</v>
      </c>
      <c r="S14" s="48"/>
    </row>
    <row r="15" spans="1:19" s="17" customFormat="1" ht="22.5" customHeight="1">
      <c r="A15" s="50">
        <v>5</v>
      </c>
      <c r="B15" s="54"/>
      <c r="C15" s="55"/>
      <c r="D15" s="56"/>
      <c r="E15" s="30"/>
      <c r="F15" s="6"/>
      <c r="G15" s="6"/>
      <c r="H15" s="26">
        <f t="shared" si="0"/>
        <v>0</v>
      </c>
      <c r="I15" s="57"/>
      <c r="J15" s="58"/>
      <c r="K15" s="25">
        <f t="shared" si="1"/>
        <v>0</v>
      </c>
      <c r="L15" s="59"/>
      <c r="M15" s="172"/>
      <c r="N15" s="172"/>
      <c r="O15" s="173"/>
      <c r="P15" s="60" t="s">
        <v>255</v>
      </c>
      <c r="Q15" s="61"/>
      <c r="S15" s="48"/>
    </row>
    <row r="16" spans="1:19" s="17" customFormat="1" ht="22.5" customHeight="1">
      <c r="A16" s="50">
        <v>6</v>
      </c>
      <c r="B16" s="54"/>
      <c r="C16" s="55"/>
      <c r="D16" s="56"/>
      <c r="E16" s="30"/>
      <c r="F16" s="6"/>
      <c r="G16" s="62"/>
      <c r="H16" s="26">
        <f t="shared" si="0"/>
        <v>0</v>
      </c>
      <c r="I16" s="57"/>
      <c r="J16" s="58"/>
      <c r="K16" s="25">
        <f t="shared" si="1"/>
        <v>0</v>
      </c>
      <c r="L16" s="59"/>
      <c r="M16" s="172"/>
      <c r="N16" s="172"/>
      <c r="O16" s="173"/>
      <c r="P16" s="60" t="s">
        <v>256</v>
      </c>
      <c r="Q16" s="61"/>
      <c r="S16" s="48"/>
    </row>
    <row r="17" spans="1:22" s="17" customFormat="1" ht="22.5" customHeight="1">
      <c r="A17" s="50">
        <v>7</v>
      </c>
      <c r="B17" s="54"/>
      <c r="C17" s="55"/>
      <c r="D17" s="56"/>
      <c r="E17" s="30"/>
      <c r="F17" s="6"/>
      <c r="G17" s="6"/>
      <c r="H17" s="26">
        <f t="shared" si="0"/>
        <v>0</v>
      </c>
      <c r="I17" s="57"/>
      <c r="J17" s="58"/>
      <c r="K17" s="25">
        <f t="shared" si="1"/>
        <v>0</v>
      </c>
      <c r="L17" s="59"/>
      <c r="M17" s="172"/>
      <c r="N17" s="172"/>
      <c r="O17" s="173"/>
      <c r="P17" s="60" t="s">
        <v>257</v>
      </c>
      <c r="Q17" s="61"/>
      <c r="S17" s="48"/>
    </row>
    <row r="18" spans="1:22" s="17" customFormat="1" ht="22.5" customHeight="1">
      <c r="A18" s="50">
        <v>8</v>
      </c>
      <c r="B18" s="54"/>
      <c r="C18" s="55"/>
      <c r="D18" s="56"/>
      <c r="E18" s="30"/>
      <c r="F18" s="6"/>
      <c r="G18" s="6"/>
      <c r="H18" s="26">
        <f t="shared" si="0"/>
        <v>0</v>
      </c>
      <c r="I18" s="57"/>
      <c r="J18" s="58"/>
      <c r="K18" s="25">
        <f t="shared" si="1"/>
        <v>0</v>
      </c>
      <c r="L18" s="59"/>
      <c r="M18" s="172"/>
      <c r="N18" s="172"/>
      <c r="O18" s="173"/>
      <c r="P18" s="60" t="s">
        <v>258</v>
      </c>
      <c r="Q18" s="61"/>
      <c r="S18" s="48"/>
    </row>
    <row r="19" spans="1:22" ht="22.5" customHeight="1">
      <c r="A19" s="50">
        <v>9</v>
      </c>
      <c r="B19" s="54"/>
      <c r="C19" s="24"/>
      <c r="D19" s="56"/>
      <c r="E19" s="2"/>
      <c r="F19" s="31"/>
      <c r="G19" s="31"/>
      <c r="H19" s="26">
        <f t="shared" si="0"/>
        <v>0</v>
      </c>
      <c r="I19" s="19"/>
      <c r="J19" s="28"/>
      <c r="K19" s="25">
        <f t="shared" si="1"/>
        <v>0</v>
      </c>
      <c r="L19" s="23"/>
      <c r="M19" s="172"/>
      <c r="N19" s="172"/>
      <c r="O19" s="172"/>
      <c r="P19" s="17"/>
      <c r="Q19" s="61"/>
    </row>
    <row r="20" spans="1:22" ht="22.5" customHeight="1">
      <c r="A20" s="50">
        <v>10</v>
      </c>
      <c r="B20" s="54"/>
      <c r="C20" s="24"/>
      <c r="D20" s="56"/>
      <c r="E20" s="2"/>
      <c r="F20" s="31"/>
      <c r="G20" s="31"/>
      <c r="H20" s="26">
        <f t="shared" si="0"/>
        <v>0</v>
      </c>
      <c r="I20" s="19"/>
      <c r="J20" s="28"/>
      <c r="K20" s="25">
        <f t="shared" si="1"/>
        <v>0</v>
      </c>
      <c r="L20" s="23"/>
      <c r="M20" s="172"/>
      <c r="N20" s="172"/>
      <c r="O20" s="172"/>
      <c r="P20" s="17"/>
      <c r="Q20" s="61"/>
    </row>
    <row r="21" spans="1:22" ht="22.5" customHeight="1">
      <c r="A21" s="50">
        <v>11</v>
      </c>
      <c r="B21" s="54"/>
      <c r="C21" s="24"/>
      <c r="D21" s="56"/>
      <c r="E21" s="2"/>
      <c r="F21" s="31"/>
      <c r="G21" s="31"/>
      <c r="H21" s="26">
        <f t="shared" si="0"/>
        <v>0</v>
      </c>
      <c r="I21" s="19"/>
      <c r="J21" s="28"/>
      <c r="K21" s="25">
        <f t="shared" si="1"/>
        <v>0</v>
      </c>
      <c r="L21" s="23"/>
      <c r="M21" s="172"/>
      <c r="N21" s="172"/>
      <c r="O21" s="172"/>
      <c r="P21" s="17"/>
      <c r="Q21" s="61"/>
    </row>
    <row r="22" spans="1:22" ht="22.5" customHeight="1">
      <c r="A22" s="50">
        <v>12</v>
      </c>
      <c r="B22" s="54"/>
      <c r="C22" s="24"/>
      <c r="D22" s="56"/>
      <c r="E22" s="2"/>
      <c r="F22" s="31"/>
      <c r="G22" s="31"/>
      <c r="H22" s="26">
        <f t="shared" si="0"/>
        <v>0</v>
      </c>
      <c r="I22" s="19"/>
      <c r="J22" s="28"/>
      <c r="K22" s="25">
        <f t="shared" si="1"/>
        <v>0</v>
      </c>
      <c r="L22" s="23"/>
      <c r="M22" s="172"/>
      <c r="N22" s="172"/>
      <c r="O22" s="172"/>
      <c r="P22" s="17"/>
      <c r="Q22" s="61"/>
    </row>
    <row r="23" spans="1:22" ht="22.5" customHeight="1">
      <c r="A23" s="50">
        <v>13</v>
      </c>
      <c r="B23" s="54"/>
      <c r="C23" s="24"/>
      <c r="D23" s="56"/>
      <c r="E23" s="2"/>
      <c r="F23" s="31"/>
      <c r="G23" s="31"/>
      <c r="H23" s="26">
        <f t="shared" si="0"/>
        <v>0</v>
      </c>
      <c r="I23" s="19"/>
      <c r="J23" s="28"/>
      <c r="K23" s="25">
        <f t="shared" si="1"/>
        <v>0</v>
      </c>
      <c r="L23" s="23"/>
      <c r="M23" s="172"/>
      <c r="N23" s="172"/>
      <c r="O23" s="172"/>
      <c r="P23" s="17"/>
      <c r="Q23" s="61"/>
    </row>
    <row r="24" spans="1:22" ht="22.5" customHeight="1">
      <c r="A24" s="50">
        <v>14</v>
      </c>
      <c r="B24" s="54"/>
      <c r="C24" s="24"/>
      <c r="D24" s="56"/>
      <c r="E24" s="2"/>
      <c r="F24" s="31"/>
      <c r="G24" s="31"/>
      <c r="H24" s="26">
        <f t="shared" si="0"/>
        <v>0</v>
      </c>
      <c r="I24" s="19"/>
      <c r="J24" s="28"/>
      <c r="K24" s="25">
        <f t="shared" si="1"/>
        <v>0</v>
      </c>
      <c r="L24" s="23"/>
      <c r="M24" s="172"/>
      <c r="N24" s="172"/>
      <c r="O24" s="172"/>
      <c r="P24" s="17"/>
      <c r="Q24" s="61"/>
    </row>
    <row r="25" spans="1:22" ht="22.5" customHeight="1">
      <c r="A25" s="50">
        <v>15</v>
      </c>
      <c r="B25" s="54"/>
      <c r="C25" s="24"/>
      <c r="D25" s="56"/>
      <c r="E25" s="2"/>
      <c r="F25" s="31"/>
      <c r="G25" s="31"/>
      <c r="H25" s="26">
        <f t="shared" si="0"/>
        <v>0</v>
      </c>
      <c r="I25" s="19"/>
      <c r="J25" s="28"/>
      <c r="K25" s="25">
        <f t="shared" si="1"/>
        <v>0</v>
      </c>
      <c r="L25" s="23"/>
      <c r="M25" s="172"/>
      <c r="N25" s="172"/>
      <c r="O25" s="172"/>
      <c r="P25" s="17"/>
      <c r="Q25" s="61"/>
    </row>
    <row r="26" spans="1:22" ht="22.5" customHeight="1">
      <c r="A26" s="50" t="s">
        <v>0</v>
      </c>
      <c r="B26" s="63"/>
      <c r="C26" s="25">
        <f>SUM(C11:C25)</f>
        <v>0</v>
      </c>
      <c r="D26" s="64"/>
      <c r="E26" s="50" t="s">
        <v>233</v>
      </c>
      <c r="F26" s="27">
        <f>SUMIF(D11:D25,"野菜",F11:F25)+SUMIF(D11:D25,"果樹",F11:F25)</f>
        <v>0</v>
      </c>
      <c r="G26" s="27">
        <f>SUMIF(D11:D25,"野菜",G11:G25)+SUMIF(D11:D25,"果樹",G11:G25)</f>
        <v>0</v>
      </c>
      <c r="H26" s="27">
        <f>SUMIF(D11:D25,"野菜",H11:H25)+SUMIF(D11:D25,"果樹",H11:H25)</f>
        <v>0</v>
      </c>
      <c r="I26" s="101" t="str">
        <f>IFERROR(ROUND((H26/F26)*100,1),"")</f>
        <v/>
      </c>
      <c r="J26" s="25">
        <f>SUMIF(D11:D25,"野菜",J11:J25)+SUMIF(D11:D25,"果樹",J11:J25)</f>
        <v>0</v>
      </c>
      <c r="K26" s="25">
        <f>SUMIF(D11:D25,"野菜",K11:K25)+SUMIF(D11:D25,"果樹",K11:K25)</f>
        <v>0</v>
      </c>
      <c r="L26" s="99" t="str">
        <f>IFERROR(ROUND((K26/F26)*100,1),"")</f>
        <v/>
      </c>
      <c r="N26" s="179"/>
      <c r="O26" s="179"/>
      <c r="P26" s="48"/>
    </row>
    <row r="27" spans="1:22" ht="22.5" customHeight="1">
      <c r="A27" s="17"/>
      <c r="B27" s="17"/>
      <c r="C27" s="17" t="s">
        <v>236</v>
      </c>
      <c r="D27" s="56"/>
      <c r="E27" s="50" t="s">
        <v>157</v>
      </c>
      <c r="F27" s="27">
        <f>SUMIF(D10:D24,"花き",F10:F24)</f>
        <v>0</v>
      </c>
      <c r="G27" s="27">
        <f>SUMIF(D10:D24,"花き",G10:G24)</f>
        <v>0</v>
      </c>
      <c r="H27" s="27">
        <f>SUMIF(D10:D24,"花き",H10:H24)</f>
        <v>0</v>
      </c>
      <c r="I27" s="101" t="str">
        <f>IFERROR(ROUND((H27/F27)*100,1),"")</f>
        <v/>
      </c>
      <c r="J27" s="25">
        <f>SUMIF(D10:D25,"花き",J10:J25)</f>
        <v>0</v>
      </c>
      <c r="K27" s="25">
        <f>SUMIF(D10:D24,"花き",K10:K24)</f>
        <v>0</v>
      </c>
      <c r="L27" s="99" t="str">
        <f>IFERROR(ROUND((K27/F27)*100,1),"")</f>
        <v/>
      </c>
      <c r="N27" s="17"/>
      <c r="O27" s="17"/>
      <c r="P27" s="48"/>
    </row>
    <row r="28" spans="1:22" ht="22.5" customHeight="1">
      <c r="A28" s="17"/>
      <c r="B28" s="17"/>
      <c r="C28" s="17"/>
      <c r="D28" s="65"/>
      <c r="E28" s="65"/>
      <c r="F28" s="65"/>
      <c r="G28" s="65"/>
      <c r="H28" s="65"/>
      <c r="I28" s="65"/>
      <c r="J28" s="65"/>
      <c r="K28" s="65"/>
      <c r="L28" s="65"/>
      <c r="M28" s="17"/>
      <c r="N28" s="17"/>
      <c r="O28" s="17"/>
      <c r="P28" s="48"/>
    </row>
    <row r="29" spans="1:22" ht="22.5" customHeight="1">
      <c r="A29" s="94" t="s">
        <v>124</v>
      </c>
      <c r="P29" s="48"/>
    </row>
    <row r="30" spans="1:22" ht="22.5" customHeight="1">
      <c r="A30" s="66" t="s">
        <v>125</v>
      </c>
      <c r="C30" s="67"/>
      <c r="P30" s="48"/>
    </row>
    <row r="31" spans="1:22" s="61" customFormat="1" ht="22.5" customHeight="1">
      <c r="A31" s="162" t="s">
        <v>217</v>
      </c>
      <c r="B31" s="160" t="s">
        <v>67</v>
      </c>
      <c r="C31" s="150" t="s">
        <v>286</v>
      </c>
      <c r="D31" s="150"/>
      <c r="E31" s="150"/>
      <c r="F31" s="150"/>
      <c r="G31" s="160" t="s">
        <v>38</v>
      </c>
      <c r="H31" s="144" t="s">
        <v>47</v>
      </c>
      <c r="I31" s="145"/>
      <c r="J31" s="145"/>
      <c r="K31" s="146"/>
      <c r="L31" s="144" t="s">
        <v>216</v>
      </c>
      <c r="M31" s="145"/>
      <c r="N31" s="145"/>
      <c r="O31" s="146"/>
      <c r="P31" s="48" t="s">
        <v>96</v>
      </c>
      <c r="Q31" s="48" t="s">
        <v>96</v>
      </c>
      <c r="S31" s="48"/>
    </row>
    <row r="32" spans="1:22" s="70" customFormat="1" ht="22.5" customHeight="1">
      <c r="A32" s="161"/>
      <c r="B32" s="161"/>
      <c r="C32" s="68" t="s">
        <v>215</v>
      </c>
      <c r="D32" s="150" t="s">
        <v>120</v>
      </c>
      <c r="E32" s="150"/>
      <c r="F32" s="68" t="s">
        <v>15</v>
      </c>
      <c r="G32" s="161"/>
      <c r="H32" s="69" t="s">
        <v>29</v>
      </c>
      <c r="I32" s="69" t="s">
        <v>28</v>
      </c>
      <c r="J32" s="68" t="s">
        <v>18</v>
      </c>
      <c r="K32" s="68" t="s">
        <v>19</v>
      </c>
      <c r="L32" s="53" t="s">
        <v>109</v>
      </c>
      <c r="M32" s="53" t="s">
        <v>110</v>
      </c>
      <c r="N32" s="53" t="s">
        <v>111</v>
      </c>
      <c r="O32" s="53" t="s">
        <v>112</v>
      </c>
      <c r="P32" s="70" t="s">
        <v>104</v>
      </c>
      <c r="Q32" s="70" t="s">
        <v>116</v>
      </c>
      <c r="R32" s="70" t="s">
        <v>115</v>
      </c>
      <c r="S32" s="48"/>
      <c r="T32" s="71" t="s">
        <v>67</v>
      </c>
      <c r="U32" s="98" t="s">
        <v>153</v>
      </c>
      <c r="V32" s="61"/>
    </row>
    <row r="33" spans="1:22" ht="22.5" customHeight="1">
      <c r="A33" s="6"/>
      <c r="B33" s="9"/>
      <c r="C33" s="72"/>
      <c r="D33" s="152"/>
      <c r="E33" s="152"/>
      <c r="F33" s="15"/>
      <c r="G33" s="7"/>
      <c r="H33" s="6"/>
      <c r="I33" s="21"/>
      <c r="J33" s="7" t="s">
        <v>1</v>
      </c>
      <c r="K33" s="8" t="s">
        <v>1</v>
      </c>
      <c r="L33" s="1"/>
      <c r="M33" s="1"/>
      <c r="N33" s="1"/>
      <c r="O33" s="20">
        <f>L33-(M33+N33)</f>
        <v>0</v>
      </c>
      <c r="P33" s="29" t="str">
        <f>IF(OR(G33="新規",G33="追加",G33=""),"OK",(IF(AND(H33="",I33=""),"NG","OK")))</f>
        <v>OK</v>
      </c>
      <c r="Q33" s="10" t="str">
        <f>IF(OR(G33="新規",G33="追加",G33=""),"OK",(IF(OR(AND(J33="",K33=""),AND(J33="",K33="□"),AND(J33="□",K33=""),AND(J33="□",K33="□")),"NG","OK")))</f>
        <v>OK</v>
      </c>
      <c r="R33" s="10" t="str">
        <f>IF(OR(AND(C33&lt;&gt;"",D33&lt;&gt;"",F33&lt;&gt;"",G33&lt;&gt;""),(C33="")),"OK","NG")</f>
        <v>OK</v>
      </c>
      <c r="T33" s="71" t="s">
        <v>65</v>
      </c>
      <c r="U33" s="74" t="s">
        <v>154</v>
      </c>
      <c r="V33" s="61"/>
    </row>
    <row r="34" spans="1:22" ht="22.5" customHeight="1">
      <c r="A34" s="6"/>
      <c r="B34" s="9"/>
      <c r="C34" s="72"/>
      <c r="D34" s="152"/>
      <c r="E34" s="152"/>
      <c r="F34" s="15"/>
      <c r="G34" s="7"/>
      <c r="H34" s="6"/>
      <c r="I34" s="21"/>
      <c r="J34" s="7" t="s">
        <v>1</v>
      </c>
      <c r="K34" s="8" t="s">
        <v>1</v>
      </c>
      <c r="L34" s="1"/>
      <c r="M34" s="1"/>
      <c r="N34" s="1"/>
      <c r="O34" s="20">
        <f t="shared" ref="O34:O39" si="2">L34-(M34+N34)</f>
        <v>0</v>
      </c>
      <c r="P34" s="29" t="str">
        <f t="shared" ref="P34:P39" si="3">IF(OR(G34="新規",G34="追加",G34=""),"OK",(IF(AND(H34="",I34=""),"NG","OK")))</f>
        <v>OK</v>
      </c>
      <c r="Q34" s="10" t="str">
        <f t="shared" ref="Q34:Q39" si="4">IF(OR(G34="新規",G34="追加",G34=""),"OK",(IF(OR(AND(J34="",K34=""),AND(J34="",K34="□"),AND(J34="□",K34=""),AND(J34="□",K34="□")),"NG","OK")))</f>
        <v>OK</v>
      </c>
      <c r="R34" s="10" t="str">
        <f t="shared" ref="R34:R39" si="5">IF(OR(AND(C34&lt;&gt;"",D34&lt;&gt;"",F34&lt;&gt;"",G34&lt;&gt;""),(C34="")),"OK","NG")</f>
        <v>OK</v>
      </c>
      <c r="T34" s="97" t="s">
        <v>66</v>
      </c>
      <c r="U34" s="75" t="s">
        <v>155</v>
      </c>
      <c r="V34" s="61"/>
    </row>
    <row r="35" spans="1:22" ht="22.5" customHeight="1">
      <c r="A35" s="6"/>
      <c r="B35" s="9"/>
      <c r="C35" s="72"/>
      <c r="D35" s="152"/>
      <c r="E35" s="152"/>
      <c r="F35" s="15"/>
      <c r="G35" s="7"/>
      <c r="H35" s="6"/>
      <c r="I35" s="21"/>
      <c r="J35" s="7" t="s">
        <v>1</v>
      </c>
      <c r="K35" s="8" t="s">
        <v>1</v>
      </c>
      <c r="L35" s="1"/>
      <c r="M35" s="1"/>
      <c r="N35" s="1"/>
      <c r="O35" s="20">
        <f t="shared" si="2"/>
        <v>0</v>
      </c>
      <c r="P35" s="29" t="str">
        <f t="shared" si="3"/>
        <v>OK</v>
      </c>
      <c r="Q35" s="10" t="str">
        <f t="shared" si="4"/>
        <v>OK</v>
      </c>
      <c r="R35" s="10" t="str">
        <f t="shared" si="5"/>
        <v>OK</v>
      </c>
      <c r="T35" s="94"/>
      <c r="U35" s="75" t="s">
        <v>214</v>
      </c>
      <c r="V35" s="61"/>
    </row>
    <row r="36" spans="1:22" ht="22.5" customHeight="1">
      <c r="A36" s="6"/>
      <c r="B36" s="9"/>
      <c r="C36" s="72"/>
      <c r="D36" s="152"/>
      <c r="E36" s="152"/>
      <c r="F36" s="15"/>
      <c r="G36" s="7"/>
      <c r="H36" s="6"/>
      <c r="I36" s="21"/>
      <c r="J36" s="7" t="s">
        <v>1</v>
      </c>
      <c r="K36" s="8" t="s">
        <v>1</v>
      </c>
      <c r="L36" s="1"/>
      <c r="M36" s="1"/>
      <c r="N36" s="1"/>
      <c r="O36" s="20">
        <f t="shared" si="2"/>
        <v>0</v>
      </c>
      <c r="P36" s="29" t="str">
        <f t="shared" si="3"/>
        <v>OK</v>
      </c>
      <c r="Q36" s="10" t="str">
        <f t="shared" si="4"/>
        <v>OK</v>
      </c>
      <c r="R36" s="10" t="str">
        <f t="shared" si="5"/>
        <v>OK</v>
      </c>
      <c r="T36" s="94"/>
      <c r="U36" s="92" t="s">
        <v>13</v>
      </c>
      <c r="V36" s="61"/>
    </row>
    <row r="37" spans="1:22" ht="22.5" customHeight="1">
      <c r="A37" s="6"/>
      <c r="B37" s="9"/>
      <c r="C37" s="72"/>
      <c r="D37" s="152"/>
      <c r="E37" s="152"/>
      <c r="F37" s="16"/>
      <c r="G37" s="7"/>
      <c r="H37" s="6"/>
      <c r="I37" s="21"/>
      <c r="J37" s="7" t="s">
        <v>1</v>
      </c>
      <c r="K37" s="8" t="s">
        <v>1</v>
      </c>
      <c r="L37" s="1"/>
      <c r="M37" s="1"/>
      <c r="N37" s="1"/>
      <c r="O37" s="20">
        <f t="shared" si="2"/>
        <v>0</v>
      </c>
      <c r="P37" s="29" t="str">
        <f t="shared" si="3"/>
        <v>OK</v>
      </c>
      <c r="Q37" s="10" t="str">
        <f t="shared" si="4"/>
        <v>OK</v>
      </c>
      <c r="R37" s="10" t="str">
        <f t="shared" si="5"/>
        <v>OK</v>
      </c>
    </row>
    <row r="38" spans="1:22" ht="22.5" customHeight="1">
      <c r="A38" s="6"/>
      <c r="B38" s="9"/>
      <c r="C38" s="72"/>
      <c r="D38" s="152"/>
      <c r="E38" s="152"/>
      <c r="F38" s="15"/>
      <c r="G38" s="7"/>
      <c r="H38" s="6"/>
      <c r="I38" s="21"/>
      <c r="J38" s="7" t="s">
        <v>1</v>
      </c>
      <c r="K38" s="8" t="s">
        <v>1</v>
      </c>
      <c r="L38" s="1"/>
      <c r="M38" s="1"/>
      <c r="N38" s="1"/>
      <c r="O38" s="20">
        <f t="shared" si="2"/>
        <v>0</v>
      </c>
      <c r="P38" s="29" t="str">
        <f t="shared" si="3"/>
        <v>OK</v>
      </c>
      <c r="Q38" s="10" t="str">
        <f t="shared" si="4"/>
        <v>OK</v>
      </c>
      <c r="R38" s="10" t="str">
        <f t="shared" si="5"/>
        <v>OK</v>
      </c>
    </row>
    <row r="39" spans="1:22" ht="22.5" customHeight="1">
      <c r="A39" s="6"/>
      <c r="B39" s="9"/>
      <c r="C39" s="72"/>
      <c r="D39" s="152"/>
      <c r="E39" s="152"/>
      <c r="F39" s="15"/>
      <c r="G39" s="7"/>
      <c r="H39" s="6"/>
      <c r="I39" s="21"/>
      <c r="J39" s="7" t="s">
        <v>1</v>
      </c>
      <c r="K39" s="8" t="s">
        <v>1</v>
      </c>
      <c r="L39" s="1"/>
      <c r="M39" s="1"/>
      <c r="N39" s="1"/>
      <c r="O39" s="20">
        <f t="shared" si="2"/>
        <v>0</v>
      </c>
      <c r="P39" s="29" t="str">
        <f t="shared" si="3"/>
        <v>OK</v>
      </c>
      <c r="Q39" s="10" t="str">
        <f t="shared" si="4"/>
        <v>OK</v>
      </c>
      <c r="R39" s="10" t="str">
        <f t="shared" si="5"/>
        <v>OK</v>
      </c>
    </row>
    <row r="40" spans="1:22" ht="22.5" customHeight="1">
      <c r="A40" s="12"/>
      <c r="B40" s="13"/>
      <c r="C40" s="14"/>
      <c r="D40" s="13"/>
      <c r="E40" s="14"/>
      <c r="F40" s="14"/>
      <c r="G40" s="13"/>
      <c r="H40" s="13"/>
      <c r="I40" s="12"/>
      <c r="J40" s="12"/>
      <c r="K40" s="68" t="s">
        <v>137</v>
      </c>
      <c r="L40" s="27">
        <f>SUM(L33:L39)</f>
        <v>0</v>
      </c>
      <c r="M40" s="27">
        <f t="shared" ref="M40:N40" si="6">SUM(M33:M39)</f>
        <v>0</v>
      </c>
      <c r="N40" s="27">
        <f t="shared" si="6"/>
        <v>0</v>
      </c>
      <c r="O40" s="27">
        <f>L40-(M40+N40)</f>
        <v>0</v>
      </c>
      <c r="P40" s="76"/>
      <c r="Q40" s="77"/>
      <c r="R40" s="77"/>
    </row>
    <row r="41" spans="1:22" ht="22.5" customHeight="1">
      <c r="A41" s="48" t="s">
        <v>126</v>
      </c>
      <c r="B41" s="13"/>
      <c r="C41" s="14"/>
      <c r="D41" s="13"/>
      <c r="E41" s="14"/>
      <c r="F41" s="14"/>
      <c r="G41" s="13"/>
      <c r="H41" s="13"/>
      <c r="I41" s="12"/>
      <c r="J41" s="12"/>
      <c r="K41" s="12"/>
      <c r="L41" s="12"/>
      <c r="M41" s="12"/>
      <c r="N41" s="12"/>
      <c r="O41" s="12"/>
      <c r="P41" s="76"/>
      <c r="Q41" s="77"/>
      <c r="R41" s="77"/>
    </row>
    <row r="42" spans="1:22" ht="22.5" customHeight="1">
      <c r="A42" s="162" t="s">
        <v>217</v>
      </c>
      <c r="B42" s="160" t="s">
        <v>67</v>
      </c>
      <c r="C42" s="150" t="s">
        <v>286</v>
      </c>
      <c r="D42" s="150"/>
      <c r="E42" s="150"/>
      <c r="F42" s="150"/>
      <c r="G42" s="160" t="s">
        <v>38</v>
      </c>
      <c r="H42" s="144" t="s">
        <v>47</v>
      </c>
      <c r="I42" s="145"/>
      <c r="J42" s="145"/>
      <c r="K42" s="146"/>
      <c r="L42" s="144" t="s">
        <v>216</v>
      </c>
      <c r="M42" s="145"/>
      <c r="N42" s="145"/>
      <c r="O42" s="146"/>
      <c r="P42" s="48" t="s">
        <v>96</v>
      </c>
      <c r="Q42" s="48" t="s">
        <v>96</v>
      </c>
      <c r="R42" s="61"/>
    </row>
    <row r="43" spans="1:22" ht="22.5" customHeight="1">
      <c r="A43" s="161"/>
      <c r="B43" s="161"/>
      <c r="C43" s="68" t="s">
        <v>215</v>
      </c>
      <c r="D43" s="150" t="s">
        <v>120</v>
      </c>
      <c r="E43" s="150"/>
      <c r="F43" s="68" t="s">
        <v>15</v>
      </c>
      <c r="G43" s="161"/>
      <c r="H43" s="69" t="s">
        <v>29</v>
      </c>
      <c r="I43" s="69" t="s">
        <v>28</v>
      </c>
      <c r="J43" s="68" t="s">
        <v>18</v>
      </c>
      <c r="K43" s="68" t="s">
        <v>19</v>
      </c>
      <c r="L43" s="53" t="s">
        <v>109</v>
      </c>
      <c r="M43" s="53" t="s">
        <v>110</v>
      </c>
      <c r="N43" s="53" t="s">
        <v>111</v>
      </c>
      <c r="O43" s="53" t="s">
        <v>112</v>
      </c>
      <c r="P43" s="70" t="s">
        <v>104</v>
      </c>
      <c r="Q43" s="70" t="s">
        <v>116</v>
      </c>
      <c r="R43" s="70" t="s">
        <v>115</v>
      </c>
      <c r="T43" s="98" t="s">
        <v>153</v>
      </c>
    </row>
    <row r="44" spans="1:22" ht="22.5" customHeight="1">
      <c r="A44" s="6"/>
      <c r="B44" s="9"/>
      <c r="C44" s="72"/>
      <c r="D44" s="152"/>
      <c r="E44" s="152"/>
      <c r="F44" s="15"/>
      <c r="G44" s="7"/>
      <c r="H44" s="6"/>
      <c r="I44" s="21"/>
      <c r="J44" s="7" t="s">
        <v>1</v>
      </c>
      <c r="K44" s="8" t="s">
        <v>1</v>
      </c>
      <c r="L44" s="1"/>
      <c r="M44" s="1"/>
      <c r="N44" s="1"/>
      <c r="O44" s="20">
        <f>L44-(M44+N44)</f>
        <v>0</v>
      </c>
      <c r="P44" s="29" t="str">
        <f t="shared" ref="P44:P50" si="7">IF(OR(G44="新規",G44="追加",G44=""),"OK",(IF(AND(H44="",I44=""),"NG","OK")))</f>
        <v>OK</v>
      </c>
      <c r="Q44" s="10" t="str">
        <f t="shared" ref="Q44:Q50" si="8">IF(OR(G44="新規",G44="追加",G44=""),"OK",(IF(OR(AND(J44="",K44=""),AND(J44="",K44="□"),AND(J44="□",K44=""),AND(J44="□",K44="□")),"NG","OK")))</f>
        <v>OK</v>
      </c>
      <c r="R44" s="10" t="str">
        <f t="shared" ref="R44:R50" si="9">IF(OR(AND(C44&lt;&gt;"",D44&lt;&gt;"",F44&lt;&gt;"",G44&lt;&gt;""),(C44="")),"OK","NG")</f>
        <v>OK</v>
      </c>
      <c r="T44" s="78" t="s">
        <v>7</v>
      </c>
    </row>
    <row r="45" spans="1:22" ht="22.5" customHeight="1">
      <c r="A45" s="6"/>
      <c r="B45" s="9"/>
      <c r="C45" s="72"/>
      <c r="D45" s="152"/>
      <c r="E45" s="152"/>
      <c r="F45" s="15"/>
      <c r="G45" s="7"/>
      <c r="H45" s="6"/>
      <c r="I45" s="21"/>
      <c r="J45" s="7" t="s">
        <v>1</v>
      </c>
      <c r="K45" s="8" t="s">
        <v>1</v>
      </c>
      <c r="L45" s="1"/>
      <c r="M45" s="1"/>
      <c r="N45" s="1"/>
      <c r="O45" s="20">
        <f t="shared" ref="O45:O50" si="10">L45-(M45+N45)</f>
        <v>0</v>
      </c>
      <c r="P45" s="29" t="str">
        <f t="shared" si="7"/>
        <v>OK</v>
      </c>
      <c r="Q45" s="10" t="str">
        <f t="shared" si="8"/>
        <v>OK</v>
      </c>
      <c r="R45" s="10" t="str">
        <f t="shared" si="9"/>
        <v>OK</v>
      </c>
      <c r="T45" s="79" t="s">
        <v>214</v>
      </c>
    </row>
    <row r="46" spans="1:22" ht="22.5" customHeight="1">
      <c r="A46" s="6"/>
      <c r="B46" s="9"/>
      <c r="C46" s="72"/>
      <c r="D46" s="152"/>
      <c r="E46" s="152"/>
      <c r="F46" s="15"/>
      <c r="G46" s="7"/>
      <c r="H46" s="6"/>
      <c r="I46" s="21"/>
      <c r="J46" s="7" t="s">
        <v>1</v>
      </c>
      <c r="K46" s="8" t="s">
        <v>1</v>
      </c>
      <c r="L46" s="1"/>
      <c r="M46" s="1"/>
      <c r="N46" s="1"/>
      <c r="O46" s="20">
        <f t="shared" si="10"/>
        <v>0</v>
      </c>
      <c r="P46" s="29" t="str">
        <f t="shared" si="7"/>
        <v>OK</v>
      </c>
      <c r="Q46" s="10" t="str">
        <f t="shared" si="8"/>
        <v>OK</v>
      </c>
      <c r="R46" s="10" t="str">
        <f t="shared" si="9"/>
        <v>OK</v>
      </c>
      <c r="T46" s="80" t="s">
        <v>13</v>
      </c>
    </row>
    <row r="47" spans="1:22" ht="22.5" customHeight="1">
      <c r="A47" s="6"/>
      <c r="B47" s="9"/>
      <c r="C47" s="72"/>
      <c r="D47" s="152"/>
      <c r="E47" s="152"/>
      <c r="F47" s="15"/>
      <c r="G47" s="7"/>
      <c r="H47" s="6"/>
      <c r="I47" s="21"/>
      <c r="J47" s="7" t="s">
        <v>1</v>
      </c>
      <c r="K47" s="8" t="s">
        <v>1</v>
      </c>
      <c r="L47" s="1"/>
      <c r="M47" s="1"/>
      <c r="N47" s="1"/>
      <c r="O47" s="20">
        <f t="shared" si="10"/>
        <v>0</v>
      </c>
      <c r="P47" s="29" t="str">
        <f t="shared" si="7"/>
        <v>OK</v>
      </c>
      <c r="Q47" s="10" t="str">
        <f t="shared" si="8"/>
        <v>OK</v>
      </c>
      <c r="R47" s="10" t="str">
        <f t="shared" si="9"/>
        <v>OK</v>
      </c>
    </row>
    <row r="48" spans="1:22" ht="22.5" customHeight="1">
      <c r="A48" s="6"/>
      <c r="B48" s="9"/>
      <c r="C48" s="72"/>
      <c r="D48" s="152"/>
      <c r="E48" s="152"/>
      <c r="F48" s="16"/>
      <c r="G48" s="7"/>
      <c r="H48" s="6"/>
      <c r="I48" s="21"/>
      <c r="J48" s="7" t="s">
        <v>1</v>
      </c>
      <c r="K48" s="8" t="s">
        <v>1</v>
      </c>
      <c r="L48" s="1"/>
      <c r="M48" s="1"/>
      <c r="N48" s="1"/>
      <c r="O48" s="20">
        <f t="shared" si="10"/>
        <v>0</v>
      </c>
      <c r="P48" s="29" t="str">
        <f t="shared" si="7"/>
        <v>OK</v>
      </c>
      <c r="Q48" s="10" t="str">
        <f t="shared" si="8"/>
        <v>OK</v>
      </c>
      <c r="R48" s="10" t="str">
        <f t="shared" si="9"/>
        <v>OK</v>
      </c>
    </row>
    <row r="49" spans="1:20" ht="22.5" customHeight="1">
      <c r="A49" s="6"/>
      <c r="B49" s="9"/>
      <c r="C49" s="72"/>
      <c r="D49" s="152"/>
      <c r="E49" s="152"/>
      <c r="F49" s="15"/>
      <c r="G49" s="7"/>
      <c r="H49" s="6"/>
      <c r="I49" s="21"/>
      <c r="J49" s="7" t="s">
        <v>1</v>
      </c>
      <c r="K49" s="8" t="s">
        <v>1</v>
      </c>
      <c r="L49" s="1"/>
      <c r="M49" s="1"/>
      <c r="N49" s="1"/>
      <c r="O49" s="20">
        <f t="shared" si="10"/>
        <v>0</v>
      </c>
      <c r="P49" s="29" t="str">
        <f t="shared" si="7"/>
        <v>OK</v>
      </c>
      <c r="Q49" s="10" t="str">
        <f t="shared" si="8"/>
        <v>OK</v>
      </c>
      <c r="R49" s="10" t="str">
        <f t="shared" si="9"/>
        <v>OK</v>
      </c>
    </row>
    <row r="50" spans="1:20" ht="22.5" customHeight="1">
      <c r="A50" s="6"/>
      <c r="B50" s="9"/>
      <c r="C50" s="72"/>
      <c r="D50" s="152"/>
      <c r="E50" s="152"/>
      <c r="F50" s="15"/>
      <c r="G50" s="7"/>
      <c r="H50" s="6"/>
      <c r="I50" s="21"/>
      <c r="J50" s="7" t="s">
        <v>1</v>
      </c>
      <c r="K50" s="8" t="s">
        <v>1</v>
      </c>
      <c r="L50" s="1"/>
      <c r="M50" s="1"/>
      <c r="N50" s="1"/>
      <c r="O50" s="20">
        <f t="shared" si="10"/>
        <v>0</v>
      </c>
      <c r="P50" s="29" t="str">
        <f t="shared" si="7"/>
        <v>OK</v>
      </c>
      <c r="Q50" s="10" t="str">
        <f t="shared" si="8"/>
        <v>OK</v>
      </c>
      <c r="R50" s="10" t="str">
        <f t="shared" si="9"/>
        <v>OK</v>
      </c>
    </row>
    <row r="51" spans="1:20" ht="22.5" customHeight="1">
      <c r="A51" s="12"/>
      <c r="B51" s="13"/>
      <c r="C51" s="14"/>
      <c r="D51" s="13"/>
      <c r="E51" s="14"/>
      <c r="F51" s="14"/>
      <c r="G51" s="13"/>
      <c r="H51" s="13"/>
      <c r="I51" s="12"/>
      <c r="J51" s="12"/>
      <c r="K51" s="68" t="s">
        <v>137</v>
      </c>
      <c r="L51" s="27">
        <f>SUM(L44:L50)</f>
        <v>0</v>
      </c>
      <c r="M51" s="27">
        <f t="shared" ref="M51:N51" si="11">SUM(M44:M50)</f>
        <v>0</v>
      </c>
      <c r="N51" s="27">
        <f t="shared" si="11"/>
        <v>0</v>
      </c>
      <c r="O51" s="27">
        <f>L51-(M51+N51)</f>
        <v>0</v>
      </c>
      <c r="P51" s="76"/>
      <c r="Q51" s="77"/>
      <c r="R51" s="77"/>
    </row>
    <row r="52" spans="1:20" ht="22.5" customHeight="1">
      <c r="A52" s="48" t="s">
        <v>129</v>
      </c>
      <c r="B52" s="13"/>
      <c r="C52" s="14"/>
      <c r="D52" s="13"/>
      <c r="E52" s="14"/>
      <c r="F52" s="14"/>
      <c r="G52" s="13"/>
      <c r="H52" s="13"/>
      <c r="I52" s="12"/>
      <c r="J52" s="12"/>
      <c r="K52" s="12"/>
      <c r="L52" s="12"/>
      <c r="M52" s="12"/>
      <c r="N52" s="12"/>
      <c r="O52" s="12"/>
      <c r="P52" s="76"/>
      <c r="Q52" s="77"/>
      <c r="R52" s="77"/>
    </row>
    <row r="53" spans="1:20" ht="22.5" customHeight="1">
      <c r="A53" s="162" t="s">
        <v>217</v>
      </c>
      <c r="B53" s="160" t="s">
        <v>67</v>
      </c>
      <c r="C53" s="150" t="s">
        <v>286</v>
      </c>
      <c r="D53" s="150"/>
      <c r="E53" s="150"/>
      <c r="F53" s="150"/>
      <c r="G53" s="160" t="s">
        <v>38</v>
      </c>
      <c r="H53" s="144" t="s">
        <v>47</v>
      </c>
      <c r="I53" s="145"/>
      <c r="J53" s="145"/>
      <c r="K53" s="146"/>
      <c r="L53" s="144" t="s">
        <v>216</v>
      </c>
      <c r="M53" s="145"/>
      <c r="N53" s="145"/>
      <c r="O53" s="146"/>
      <c r="P53" s="48" t="s">
        <v>96</v>
      </c>
      <c r="Q53" s="48" t="s">
        <v>96</v>
      </c>
      <c r="R53" s="61"/>
    </row>
    <row r="54" spans="1:20" ht="22.5" customHeight="1">
      <c r="A54" s="161"/>
      <c r="B54" s="161"/>
      <c r="C54" s="68" t="s">
        <v>215</v>
      </c>
      <c r="D54" s="150" t="s">
        <v>120</v>
      </c>
      <c r="E54" s="150"/>
      <c r="F54" s="68" t="s">
        <v>15</v>
      </c>
      <c r="G54" s="161"/>
      <c r="H54" s="69" t="s">
        <v>29</v>
      </c>
      <c r="I54" s="69" t="s">
        <v>28</v>
      </c>
      <c r="J54" s="68" t="s">
        <v>18</v>
      </c>
      <c r="K54" s="68" t="s">
        <v>19</v>
      </c>
      <c r="L54" s="53" t="s">
        <v>109</v>
      </c>
      <c r="M54" s="53" t="s">
        <v>110</v>
      </c>
      <c r="N54" s="53" t="s">
        <v>111</v>
      </c>
      <c r="O54" s="53" t="s">
        <v>112</v>
      </c>
      <c r="P54" s="70" t="s">
        <v>104</v>
      </c>
      <c r="Q54" s="70" t="s">
        <v>116</v>
      </c>
      <c r="R54" s="70" t="s">
        <v>115</v>
      </c>
      <c r="T54" s="98" t="s">
        <v>153</v>
      </c>
    </row>
    <row r="55" spans="1:20" ht="22.5" customHeight="1">
      <c r="A55" s="6"/>
      <c r="B55" s="9"/>
      <c r="C55" s="72"/>
      <c r="D55" s="152"/>
      <c r="E55" s="152"/>
      <c r="F55" s="15"/>
      <c r="G55" s="7"/>
      <c r="H55" s="6"/>
      <c r="I55" s="6"/>
      <c r="J55" s="7" t="s">
        <v>1</v>
      </c>
      <c r="K55" s="8" t="s">
        <v>1</v>
      </c>
      <c r="L55" s="1"/>
      <c r="M55" s="1"/>
      <c r="N55" s="1"/>
      <c r="O55" s="20">
        <f>L55-(M55+N55)</f>
        <v>0</v>
      </c>
      <c r="P55" s="29" t="str">
        <f t="shared" ref="P55:P61" si="12">IF(OR(G55="新規",G55="追加",G55=""),"OK",(IF(AND(H55="",I55=""),"NG","OK")))</f>
        <v>OK</v>
      </c>
      <c r="Q55" s="10" t="str">
        <f t="shared" ref="Q55:Q61" si="13">IF(OR(G55="新規",G55="追加",G55=""),"OK",(IF(OR(AND(J55="",K55=""),AND(J55="",K55="□"),AND(J55="□",K55=""),AND(J55="□",K55="□")),"NG","OK")))</f>
        <v>OK</v>
      </c>
      <c r="R55" s="10" t="str">
        <f>IF(OR(AND(C55&lt;&gt;"",D55&lt;&gt;"",F55&lt;&gt;"",G55&lt;&gt;""),(C55="")),"OK","NG")</f>
        <v>OK</v>
      </c>
      <c r="T55" s="78" t="s">
        <v>159</v>
      </c>
    </row>
    <row r="56" spans="1:20" ht="22.5" customHeight="1">
      <c r="A56" s="6"/>
      <c r="B56" s="9"/>
      <c r="C56" s="72"/>
      <c r="D56" s="152"/>
      <c r="E56" s="152"/>
      <c r="F56" s="15"/>
      <c r="G56" s="7"/>
      <c r="H56" s="6"/>
      <c r="I56" s="6"/>
      <c r="J56" s="7" t="s">
        <v>1</v>
      </c>
      <c r="K56" s="8" t="s">
        <v>1</v>
      </c>
      <c r="L56" s="1"/>
      <c r="M56" s="1"/>
      <c r="N56" s="1"/>
      <c r="O56" s="20">
        <f t="shared" ref="O56:O61" si="14">L56-(M56+N56)</f>
        <v>0</v>
      </c>
      <c r="P56" s="29" t="str">
        <f t="shared" si="12"/>
        <v>OK</v>
      </c>
      <c r="Q56" s="10" t="str">
        <f t="shared" si="13"/>
        <v>OK</v>
      </c>
      <c r="R56" s="10" t="str">
        <f t="shared" ref="R56:R61" si="15">IF(OR(AND(C56&lt;&gt;"",D56&lt;&gt;"",F56&lt;&gt;"",G56&lt;&gt;""),(C56="")),"OK","NG")</f>
        <v>OK</v>
      </c>
      <c r="T56" s="79" t="s">
        <v>162</v>
      </c>
    </row>
    <row r="57" spans="1:20" ht="22.5" customHeight="1">
      <c r="A57" s="6"/>
      <c r="B57" s="9"/>
      <c r="C57" s="72"/>
      <c r="D57" s="152"/>
      <c r="E57" s="152"/>
      <c r="F57" s="15"/>
      <c r="G57" s="7"/>
      <c r="H57" s="6"/>
      <c r="I57" s="6"/>
      <c r="J57" s="7" t="s">
        <v>1</v>
      </c>
      <c r="K57" s="8" t="s">
        <v>1</v>
      </c>
      <c r="L57" s="1"/>
      <c r="M57" s="1"/>
      <c r="N57" s="1"/>
      <c r="O57" s="20">
        <f t="shared" si="14"/>
        <v>0</v>
      </c>
      <c r="P57" s="29" t="str">
        <f t="shared" si="12"/>
        <v>OK</v>
      </c>
      <c r="Q57" s="10" t="str">
        <f t="shared" si="13"/>
        <v>OK</v>
      </c>
      <c r="R57" s="10" t="str">
        <f t="shared" si="15"/>
        <v>OK</v>
      </c>
      <c r="T57" s="81" t="s">
        <v>214</v>
      </c>
    </row>
    <row r="58" spans="1:20" ht="22.5" customHeight="1">
      <c r="A58" s="6"/>
      <c r="B58" s="9"/>
      <c r="C58" s="72"/>
      <c r="D58" s="152"/>
      <c r="E58" s="152"/>
      <c r="F58" s="15"/>
      <c r="G58" s="7"/>
      <c r="H58" s="6"/>
      <c r="I58" s="6"/>
      <c r="J58" s="7" t="s">
        <v>1</v>
      </c>
      <c r="K58" s="8" t="s">
        <v>1</v>
      </c>
      <c r="L58" s="1"/>
      <c r="M58" s="1"/>
      <c r="N58" s="1"/>
      <c r="O58" s="20">
        <f t="shared" si="14"/>
        <v>0</v>
      </c>
      <c r="P58" s="29" t="str">
        <f t="shared" si="12"/>
        <v>OK</v>
      </c>
      <c r="Q58" s="10" t="str">
        <f t="shared" si="13"/>
        <v>OK</v>
      </c>
      <c r="R58" s="10" t="str">
        <f t="shared" si="15"/>
        <v>OK</v>
      </c>
      <c r="T58" s="80" t="s">
        <v>13</v>
      </c>
    </row>
    <row r="59" spans="1:20" ht="22.5" customHeight="1">
      <c r="A59" s="6"/>
      <c r="B59" s="9"/>
      <c r="C59" s="72"/>
      <c r="D59" s="152"/>
      <c r="E59" s="152"/>
      <c r="F59" s="16"/>
      <c r="G59" s="7"/>
      <c r="H59" s="6"/>
      <c r="I59" s="6"/>
      <c r="J59" s="7" t="s">
        <v>1</v>
      </c>
      <c r="K59" s="8" t="s">
        <v>1</v>
      </c>
      <c r="L59" s="1"/>
      <c r="M59" s="1"/>
      <c r="N59" s="1"/>
      <c r="O59" s="20">
        <f t="shared" si="14"/>
        <v>0</v>
      </c>
      <c r="P59" s="29" t="str">
        <f t="shared" si="12"/>
        <v>OK</v>
      </c>
      <c r="Q59" s="10" t="str">
        <f t="shared" si="13"/>
        <v>OK</v>
      </c>
      <c r="R59" s="10" t="str">
        <f t="shared" si="15"/>
        <v>OK</v>
      </c>
    </row>
    <row r="60" spans="1:20" ht="22.5" customHeight="1">
      <c r="A60" s="6"/>
      <c r="B60" s="9"/>
      <c r="C60" s="72"/>
      <c r="D60" s="152"/>
      <c r="E60" s="152"/>
      <c r="F60" s="15"/>
      <c r="G60" s="7"/>
      <c r="H60" s="6"/>
      <c r="I60" s="6"/>
      <c r="J60" s="7" t="s">
        <v>1</v>
      </c>
      <c r="K60" s="8" t="s">
        <v>1</v>
      </c>
      <c r="L60" s="1"/>
      <c r="M60" s="1"/>
      <c r="N60" s="1"/>
      <c r="O60" s="20">
        <f t="shared" si="14"/>
        <v>0</v>
      </c>
      <c r="P60" s="29" t="str">
        <f t="shared" si="12"/>
        <v>OK</v>
      </c>
      <c r="Q60" s="10" t="str">
        <f t="shared" si="13"/>
        <v>OK</v>
      </c>
      <c r="R60" s="10" t="str">
        <f t="shared" si="15"/>
        <v>OK</v>
      </c>
    </row>
    <row r="61" spans="1:20" ht="22.5" customHeight="1">
      <c r="A61" s="6"/>
      <c r="B61" s="9"/>
      <c r="C61" s="72"/>
      <c r="D61" s="152"/>
      <c r="E61" s="152"/>
      <c r="F61" s="15"/>
      <c r="G61" s="7"/>
      <c r="H61" s="6"/>
      <c r="I61" s="6"/>
      <c r="J61" s="7" t="s">
        <v>1</v>
      </c>
      <c r="K61" s="8" t="s">
        <v>1</v>
      </c>
      <c r="L61" s="1"/>
      <c r="M61" s="1"/>
      <c r="N61" s="1"/>
      <c r="O61" s="20">
        <f t="shared" si="14"/>
        <v>0</v>
      </c>
      <c r="P61" s="29" t="str">
        <f t="shared" si="12"/>
        <v>OK</v>
      </c>
      <c r="Q61" s="10" t="str">
        <f t="shared" si="13"/>
        <v>OK</v>
      </c>
      <c r="R61" s="10" t="str">
        <f t="shared" si="15"/>
        <v>OK</v>
      </c>
    </row>
    <row r="62" spans="1:20" ht="22.5" customHeight="1">
      <c r="A62" s="12"/>
      <c r="B62" s="13"/>
      <c r="C62" s="14"/>
      <c r="D62" s="13"/>
      <c r="E62" s="14"/>
      <c r="F62" s="14"/>
      <c r="G62" s="13"/>
      <c r="H62" s="13"/>
      <c r="I62" s="12"/>
      <c r="J62" s="12"/>
      <c r="K62" s="68" t="s">
        <v>137</v>
      </c>
      <c r="L62" s="27">
        <f>SUM(L55:L61)</f>
        <v>0</v>
      </c>
      <c r="M62" s="27">
        <f t="shared" ref="M62:N62" si="16">SUM(M55:M61)</f>
        <v>0</v>
      </c>
      <c r="N62" s="27">
        <f t="shared" si="16"/>
        <v>0</v>
      </c>
      <c r="O62" s="27">
        <f>L62-(M62+N62)</f>
        <v>0</v>
      </c>
      <c r="P62" s="76"/>
      <c r="Q62" s="77"/>
      <c r="R62" s="77"/>
    </row>
    <row r="63" spans="1:20" ht="22.5" customHeight="1">
      <c r="A63" s="48" t="s">
        <v>130</v>
      </c>
      <c r="B63" s="13"/>
      <c r="C63" s="14"/>
      <c r="D63" s="13"/>
      <c r="E63" s="14"/>
      <c r="F63" s="14"/>
      <c r="G63" s="13"/>
      <c r="H63" s="13"/>
      <c r="I63" s="12"/>
      <c r="J63" s="12"/>
      <c r="K63" s="12"/>
      <c r="L63" s="12"/>
      <c r="M63" s="12"/>
      <c r="N63" s="12"/>
      <c r="O63" s="12"/>
      <c r="P63" s="76"/>
      <c r="Q63" s="77"/>
      <c r="R63" s="77"/>
    </row>
    <row r="64" spans="1:20" ht="22.5" customHeight="1">
      <c r="A64" s="162" t="s">
        <v>217</v>
      </c>
      <c r="B64" s="160" t="s">
        <v>67</v>
      </c>
      <c r="C64" s="150" t="s">
        <v>286</v>
      </c>
      <c r="D64" s="150"/>
      <c r="E64" s="150"/>
      <c r="F64" s="150"/>
      <c r="G64" s="160" t="s">
        <v>38</v>
      </c>
      <c r="H64" s="144" t="s">
        <v>47</v>
      </c>
      <c r="I64" s="145"/>
      <c r="J64" s="145"/>
      <c r="K64" s="146"/>
      <c r="L64" s="144" t="s">
        <v>216</v>
      </c>
      <c r="M64" s="145"/>
      <c r="N64" s="145"/>
      <c r="O64" s="146"/>
      <c r="P64" s="48" t="s">
        <v>96</v>
      </c>
      <c r="Q64" s="48" t="s">
        <v>96</v>
      </c>
      <c r="R64" s="61"/>
    </row>
    <row r="65" spans="1:20" ht="22.5" customHeight="1">
      <c r="A65" s="161"/>
      <c r="B65" s="161"/>
      <c r="C65" s="68" t="s">
        <v>215</v>
      </c>
      <c r="D65" s="150" t="s">
        <v>120</v>
      </c>
      <c r="E65" s="150"/>
      <c r="F65" s="68" t="s">
        <v>15</v>
      </c>
      <c r="G65" s="161"/>
      <c r="H65" s="69" t="s">
        <v>29</v>
      </c>
      <c r="I65" s="69" t="s">
        <v>28</v>
      </c>
      <c r="J65" s="68" t="s">
        <v>18</v>
      </c>
      <c r="K65" s="68" t="s">
        <v>19</v>
      </c>
      <c r="L65" s="53" t="s">
        <v>109</v>
      </c>
      <c r="M65" s="53" t="s">
        <v>110</v>
      </c>
      <c r="N65" s="53" t="s">
        <v>111</v>
      </c>
      <c r="O65" s="53" t="s">
        <v>112</v>
      </c>
      <c r="P65" s="70" t="s">
        <v>104</v>
      </c>
      <c r="Q65" s="70" t="s">
        <v>116</v>
      </c>
      <c r="R65" s="70" t="s">
        <v>115</v>
      </c>
      <c r="T65" s="82" t="s">
        <v>153</v>
      </c>
    </row>
    <row r="66" spans="1:20" ht="22.5" customHeight="1">
      <c r="A66" s="6"/>
      <c r="B66" s="9"/>
      <c r="C66" s="72"/>
      <c r="D66" s="152"/>
      <c r="E66" s="152"/>
      <c r="F66" s="15"/>
      <c r="G66" s="7"/>
      <c r="H66" s="6"/>
      <c r="I66" s="6"/>
      <c r="J66" s="7" t="s">
        <v>1</v>
      </c>
      <c r="K66" s="8" t="s">
        <v>1</v>
      </c>
      <c r="L66" s="1"/>
      <c r="M66" s="1"/>
      <c r="N66" s="1"/>
      <c r="O66" s="20">
        <f>L66-(M66+N66)</f>
        <v>0</v>
      </c>
      <c r="P66" s="29" t="str">
        <f>IF(OR(G66="新規",G66="追加",G66=""),"OK",(IF(AND(H66="",I66=""),"NG","OK")))</f>
        <v>OK</v>
      </c>
      <c r="Q66" s="10" t="str">
        <f>IF(OR(G66="新規",G66="追加",G66=""),"OK",(IF(OR(AND(J66="",K66=""),AND(J66="",K66="□"),AND(J66="□",K66=""),AND(J66="□",K66="□")),"NG","OK")))</f>
        <v>OK</v>
      </c>
      <c r="R66" s="10" t="str">
        <f>IF(OR(AND(C66&lt;&gt;"",D66&lt;&gt;"",F66&lt;&gt;"",G66&lt;&gt;""),(C66="")),"OK","NG")</f>
        <v>OK</v>
      </c>
      <c r="T66" s="83" t="s">
        <v>271</v>
      </c>
    </row>
    <row r="67" spans="1:20" ht="22.5" customHeight="1">
      <c r="A67" s="6"/>
      <c r="B67" s="9"/>
      <c r="C67" s="72"/>
      <c r="D67" s="152"/>
      <c r="E67" s="152"/>
      <c r="F67" s="15"/>
      <c r="G67" s="7"/>
      <c r="H67" s="6"/>
      <c r="I67" s="6"/>
      <c r="J67" s="7" t="s">
        <v>1</v>
      </c>
      <c r="K67" s="8" t="s">
        <v>1</v>
      </c>
      <c r="L67" s="1"/>
      <c r="M67" s="1"/>
      <c r="N67" s="1"/>
      <c r="O67" s="20">
        <f t="shared" ref="O67:O72" si="17">L67-(M67+N67)</f>
        <v>0</v>
      </c>
      <c r="P67" s="29" t="str">
        <f>IF(OR(G67="新規",G67="追加",G67=""),"OK",(IF(AND(H67="",I67=""),"NG","OK")))</f>
        <v>OK</v>
      </c>
      <c r="Q67" s="10" t="str">
        <f t="shared" ref="Q67:Q72" si="18">IF(OR(G67="新規",G67="追加",G67=""),"OK",(IF(OR(AND(J67="",K67=""),AND(J67="",K67="□"),AND(J67="□",K67=""),AND(J67="□",K67="□")),"NG","OK")))</f>
        <v>OK</v>
      </c>
      <c r="R67" s="10" t="str">
        <f t="shared" ref="R67:R72" si="19">IF(OR(AND(C67&lt;&gt;"",D67&lt;&gt;"",F67&lt;&gt;"",G67&lt;&gt;""),(C67="")),"OK","NG")</f>
        <v>OK</v>
      </c>
      <c r="T67" s="82" t="s">
        <v>214</v>
      </c>
    </row>
    <row r="68" spans="1:20" ht="22.5" customHeight="1">
      <c r="A68" s="6"/>
      <c r="B68" s="9"/>
      <c r="C68" s="72"/>
      <c r="D68" s="152"/>
      <c r="E68" s="152"/>
      <c r="F68" s="15"/>
      <c r="G68" s="7"/>
      <c r="H68" s="6"/>
      <c r="I68" s="6"/>
      <c r="J68" s="7" t="s">
        <v>1</v>
      </c>
      <c r="K68" s="8" t="s">
        <v>1</v>
      </c>
      <c r="L68" s="1"/>
      <c r="M68" s="1"/>
      <c r="N68" s="1"/>
      <c r="O68" s="20">
        <f t="shared" si="17"/>
        <v>0</v>
      </c>
      <c r="P68" s="29" t="str">
        <f t="shared" ref="P68:P72" si="20">IF(OR(G68="新規",G68="追加",G68=""),"OK",(IF(AND(H68="",I68=""),"NG","OK")))</f>
        <v>OK</v>
      </c>
      <c r="Q68" s="10" t="str">
        <f t="shared" si="18"/>
        <v>OK</v>
      </c>
      <c r="R68" s="10" t="str">
        <f t="shared" si="19"/>
        <v>OK</v>
      </c>
      <c r="T68" s="80" t="s">
        <v>13</v>
      </c>
    </row>
    <row r="69" spans="1:20" ht="22.5" customHeight="1">
      <c r="A69" s="6"/>
      <c r="B69" s="9"/>
      <c r="C69" s="72"/>
      <c r="D69" s="152"/>
      <c r="E69" s="152"/>
      <c r="F69" s="15"/>
      <c r="G69" s="7"/>
      <c r="H69" s="6"/>
      <c r="I69" s="6"/>
      <c r="J69" s="7" t="s">
        <v>1</v>
      </c>
      <c r="K69" s="8" t="s">
        <v>1</v>
      </c>
      <c r="L69" s="1"/>
      <c r="M69" s="1"/>
      <c r="N69" s="1"/>
      <c r="O69" s="20">
        <f t="shared" si="17"/>
        <v>0</v>
      </c>
      <c r="P69" s="29" t="str">
        <f t="shared" si="20"/>
        <v>OK</v>
      </c>
      <c r="Q69" s="10" t="str">
        <f t="shared" si="18"/>
        <v>OK</v>
      </c>
      <c r="R69" s="10" t="str">
        <f t="shared" si="19"/>
        <v>OK</v>
      </c>
    </row>
    <row r="70" spans="1:20" ht="22.5" customHeight="1">
      <c r="A70" s="6"/>
      <c r="B70" s="9"/>
      <c r="C70" s="72"/>
      <c r="D70" s="152"/>
      <c r="E70" s="152"/>
      <c r="F70" s="16"/>
      <c r="G70" s="7"/>
      <c r="H70" s="6"/>
      <c r="I70" s="6"/>
      <c r="J70" s="7" t="s">
        <v>1</v>
      </c>
      <c r="K70" s="8" t="s">
        <v>1</v>
      </c>
      <c r="L70" s="1"/>
      <c r="M70" s="1"/>
      <c r="N70" s="1"/>
      <c r="O70" s="20">
        <f t="shared" si="17"/>
        <v>0</v>
      </c>
      <c r="P70" s="29" t="str">
        <f t="shared" si="20"/>
        <v>OK</v>
      </c>
      <c r="Q70" s="10" t="str">
        <f t="shared" si="18"/>
        <v>OK</v>
      </c>
      <c r="R70" s="10" t="str">
        <f t="shared" si="19"/>
        <v>OK</v>
      </c>
    </row>
    <row r="71" spans="1:20" ht="22.5" customHeight="1">
      <c r="A71" s="6"/>
      <c r="B71" s="9"/>
      <c r="C71" s="72"/>
      <c r="D71" s="152"/>
      <c r="E71" s="152"/>
      <c r="F71" s="15"/>
      <c r="G71" s="7"/>
      <c r="H71" s="6"/>
      <c r="I71" s="6"/>
      <c r="J71" s="7" t="s">
        <v>1</v>
      </c>
      <c r="K71" s="8" t="s">
        <v>1</v>
      </c>
      <c r="L71" s="1"/>
      <c r="M71" s="1"/>
      <c r="N71" s="1"/>
      <c r="O71" s="20">
        <f t="shared" si="17"/>
        <v>0</v>
      </c>
      <c r="P71" s="29" t="str">
        <f t="shared" si="20"/>
        <v>OK</v>
      </c>
      <c r="Q71" s="10" t="str">
        <f t="shared" si="18"/>
        <v>OK</v>
      </c>
      <c r="R71" s="10" t="str">
        <f t="shared" si="19"/>
        <v>OK</v>
      </c>
    </row>
    <row r="72" spans="1:20" ht="22.5" customHeight="1">
      <c r="A72" s="6"/>
      <c r="B72" s="9"/>
      <c r="C72" s="72"/>
      <c r="D72" s="152"/>
      <c r="E72" s="152"/>
      <c r="F72" s="15"/>
      <c r="G72" s="7"/>
      <c r="H72" s="6"/>
      <c r="I72" s="6"/>
      <c r="J72" s="7" t="s">
        <v>1</v>
      </c>
      <c r="K72" s="8" t="s">
        <v>1</v>
      </c>
      <c r="L72" s="1"/>
      <c r="M72" s="1"/>
      <c r="N72" s="1"/>
      <c r="O72" s="20">
        <f t="shared" si="17"/>
        <v>0</v>
      </c>
      <c r="P72" s="29" t="str">
        <f t="shared" si="20"/>
        <v>OK</v>
      </c>
      <c r="Q72" s="10" t="str">
        <f t="shared" si="18"/>
        <v>OK</v>
      </c>
      <c r="R72" s="10" t="str">
        <f t="shared" si="19"/>
        <v>OK</v>
      </c>
    </row>
    <row r="73" spans="1:20" ht="22.5" customHeight="1">
      <c r="A73" s="12"/>
      <c r="B73" s="13"/>
      <c r="C73" s="14"/>
      <c r="D73" s="13"/>
      <c r="E73" s="14"/>
      <c r="F73" s="14"/>
      <c r="G73" s="13"/>
      <c r="H73" s="13"/>
      <c r="I73" s="12"/>
      <c r="J73" s="12"/>
      <c r="K73" s="68" t="s">
        <v>137</v>
      </c>
      <c r="L73" s="27">
        <f>SUM(L66:L72)</f>
        <v>0</v>
      </c>
      <c r="M73" s="27">
        <f t="shared" ref="M73:N73" si="21">SUM(M66:M72)</f>
        <v>0</v>
      </c>
      <c r="N73" s="27">
        <f t="shared" si="21"/>
        <v>0</v>
      </c>
      <c r="O73" s="27">
        <f>L73-(M73+N73)</f>
        <v>0</v>
      </c>
      <c r="P73" s="76"/>
      <c r="Q73" s="77"/>
      <c r="R73" s="77"/>
    </row>
    <row r="74" spans="1:20" ht="22.5" customHeight="1">
      <c r="A74" s="48" t="s">
        <v>132</v>
      </c>
      <c r="B74" s="13"/>
      <c r="C74" s="14"/>
      <c r="D74" s="13"/>
      <c r="E74" s="14"/>
      <c r="F74" s="14"/>
      <c r="G74" s="13"/>
      <c r="H74" s="13"/>
      <c r="I74" s="12"/>
      <c r="J74" s="12"/>
      <c r="K74" s="12"/>
      <c r="L74" s="12"/>
      <c r="M74" s="12"/>
      <c r="N74" s="12"/>
      <c r="O74" s="12"/>
      <c r="P74" s="76"/>
      <c r="Q74" s="77"/>
      <c r="R74" s="77"/>
    </row>
    <row r="75" spans="1:20" ht="22.5" customHeight="1">
      <c r="A75" s="162" t="s">
        <v>217</v>
      </c>
      <c r="B75" s="160" t="s">
        <v>67</v>
      </c>
      <c r="C75" s="150" t="s">
        <v>286</v>
      </c>
      <c r="D75" s="150"/>
      <c r="E75" s="150"/>
      <c r="F75" s="150"/>
      <c r="G75" s="160" t="s">
        <v>38</v>
      </c>
      <c r="H75" s="147" t="s">
        <v>47</v>
      </c>
      <c r="I75" s="148"/>
      <c r="J75" s="148"/>
      <c r="K75" s="149"/>
      <c r="L75" s="144" t="s">
        <v>216</v>
      </c>
      <c r="M75" s="145"/>
      <c r="N75" s="145"/>
      <c r="O75" s="146"/>
      <c r="P75" s="76"/>
      <c r="Q75" s="77"/>
      <c r="R75" s="61"/>
    </row>
    <row r="76" spans="1:20" ht="22.5" customHeight="1">
      <c r="A76" s="161"/>
      <c r="B76" s="161"/>
      <c r="C76" s="68" t="s">
        <v>215</v>
      </c>
      <c r="D76" s="150" t="s">
        <v>120</v>
      </c>
      <c r="E76" s="150"/>
      <c r="F76" s="68" t="s">
        <v>15</v>
      </c>
      <c r="G76" s="161"/>
      <c r="H76" s="84" t="s">
        <v>29</v>
      </c>
      <c r="I76" s="84" t="s">
        <v>28</v>
      </c>
      <c r="J76" s="22" t="s">
        <v>18</v>
      </c>
      <c r="K76" s="22" t="s">
        <v>19</v>
      </c>
      <c r="L76" s="53" t="s">
        <v>109</v>
      </c>
      <c r="M76" s="53" t="s">
        <v>110</v>
      </c>
      <c r="N76" s="53" t="s">
        <v>111</v>
      </c>
      <c r="O76" s="53" t="s">
        <v>112</v>
      </c>
      <c r="P76" s="76"/>
      <c r="Q76" s="77"/>
      <c r="R76" s="70" t="s">
        <v>115</v>
      </c>
      <c r="T76" s="81" t="s">
        <v>153</v>
      </c>
    </row>
    <row r="77" spans="1:20" ht="22.5" customHeight="1">
      <c r="A77" s="6"/>
      <c r="B77" s="9"/>
      <c r="C77" s="72"/>
      <c r="D77" s="152"/>
      <c r="E77" s="152"/>
      <c r="F77" s="15"/>
      <c r="G77" s="7"/>
      <c r="H77" s="22"/>
      <c r="I77" s="22"/>
      <c r="J77" s="22" t="s">
        <v>1</v>
      </c>
      <c r="K77" s="22" t="s">
        <v>1</v>
      </c>
      <c r="L77" s="1"/>
      <c r="M77" s="1"/>
      <c r="N77" s="1"/>
      <c r="O77" s="20">
        <f>L77-(M77+N77)</f>
        <v>0</v>
      </c>
      <c r="P77" s="76"/>
      <c r="Q77" s="77"/>
      <c r="R77" s="10" t="str">
        <f>IF(OR(AND(C77&lt;&gt;"",D77&lt;&gt;"",F77&lt;&gt;"",G77&lt;&gt;""),(C77="")),"OK","NG")</f>
        <v>OK</v>
      </c>
      <c r="T77" s="81" t="s">
        <v>273</v>
      </c>
    </row>
    <row r="78" spans="1:20" ht="22.5" customHeight="1">
      <c r="A78" s="6"/>
      <c r="B78" s="9"/>
      <c r="C78" s="72"/>
      <c r="D78" s="152"/>
      <c r="E78" s="152"/>
      <c r="F78" s="15"/>
      <c r="G78" s="7"/>
      <c r="H78" s="22"/>
      <c r="I78" s="22"/>
      <c r="J78" s="22" t="s">
        <v>1</v>
      </c>
      <c r="K78" s="22" t="s">
        <v>1</v>
      </c>
      <c r="L78" s="1"/>
      <c r="M78" s="1"/>
      <c r="N78" s="1"/>
      <c r="O78" s="20">
        <f t="shared" ref="O78:O83" si="22">L78-(M78+N78)</f>
        <v>0</v>
      </c>
      <c r="P78" s="76"/>
      <c r="Q78" s="77"/>
      <c r="R78" s="10" t="str">
        <f t="shared" ref="R78:R83" si="23">IF(OR(AND(C78&lt;&gt;"",D78&lt;&gt;"",F78&lt;&gt;"",G78&lt;&gt;""),(C78="")),"OK","NG")</f>
        <v>OK</v>
      </c>
      <c r="T78" s="81" t="s">
        <v>163</v>
      </c>
    </row>
    <row r="79" spans="1:20" ht="22.5" customHeight="1">
      <c r="A79" s="6"/>
      <c r="B79" s="9"/>
      <c r="C79" s="72"/>
      <c r="D79" s="152"/>
      <c r="E79" s="152"/>
      <c r="F79" s="15"/>
      <c r="G79" s="7"/>
      <c r="H79" s="22"/>
      <c r="I79" s="22"/>
      <c r="J79" s="22" t="s">
        <v>1</v>
      </c>
      <c r="K79" s="22" t="s">
        <v>1</v>
      </c>
      <c r="L79" s="1"/>
      <c r="M79" s="1"/>
      <c r="N79" s="1"/>
      <c r="O79" s="20">
        <f t="shared" si="22"/>
        <v>0</v>
      </c>
      <c r="P79" s="76"/>
      <c r="Q79" s="77"/>
      <c r="R79" s="10" t="str">
        <f t="shared" si="23"/>
        <v>OK</v>
      </c>
      <c r="T79" s="81" t="s">
        <v>214</v>
      </c>
    </row>
    <row r="80" spans="1:20" ht="22.5" customHeight="1">
      <c r="A80" s="6"/>
      <c r="B80" s="9"/>
      <c r="C80" s="72"/>
      <c r="D80" s="152"/>
      <c r="E80" s="152"/>
      <c r="F80" s="15"/>
      <c r="G80" s="7"/>
      <c r="H80" s="22"/>
      <c r="I80" s="22"/>
      <c r="J80" s="22" t="s">
        <v>1</v>
      </c>
      <c r="K80" s="22" t="s">
        <v>1</v>
      </c>
      <c r="L80" s="1"/>
      <c r="M80" s="1"/>
      <c r="N80" s="1"/>
      <c r="O80" s="20">
        <f t="shared" si="22"/>
        <v>0</v>
      </c>
      <c r="P80" s="76"/>
      <c r="Q80" s="77"/>
      <c r="R80" s="10" t="str">
        <f>IF(OR(AND(C80&lt;&gt;"",D80&lt;&gt;"",F80&lt;&gt;"",G80&lt;&gt;""),(C80="")),"OK","NG")</f>
        <v>OK</v>
      </c>
      <c r="T80" s="81" t="s">
        <v>13</v>
      </c>
    </row>
    <row r="81" spans="1:20" ht="22.5" customHeight="1">
      <c r="A81" s="6"/>
      <c r="B81" s="9"/>
      <c r="C81" s="72"/>
      <c r="D81" s="152"/>
      <c r="E81" s="152"/>
      <c r="F81" s="16"/>
      <c r="G81" s="7"/>
      <c r="H81" s="22"/>
      <c r="I81" s="22"/>
      <c r="J81" s="22" t="s">
        <v>1</v>
      </c>
      <c r="K81" s="22" t="s">
        <v>1</v>
      </c>
      <c r="L81" s="1"/>
      <c r="M81" s="1"/>
      <c r="N81" s="1"/>
      <c r="O81" s="20">
        <f t="shared" si="22"/>
        <v>0</v>
      </c>
      <c r="P81" s="76"/>
      <c r="Q81" s="77"/>
      <c r="R81" s="10" t="str">
        <f>IF(OR(AND(C81&lt;&gt;"",D81&lt;&gt;"",F81&lt;&gt;"",G81&lt;&gt;""),(C81="")),"OK","NG")</f>
        <v>OK</v>
      </c>
    </row>
    <row r="82" spans="1:20" ht="22.5" customHeight="1">
      <c r="A82" s="6"/>
      <c r="B82" s="9"/>
      <c r="C82" s="72"/>
      <c r="D82" s="152"/>
      <c r="E82" s="152"/>
      <c r="F82" s="15"/>
      <c r="G82" s="7"/>
      <c r="H82" s="22"/>
      <c r="I82" s="22"/>
      <c r="J82" s="22" t="s">
        <v>1</v>
      </c>
      <c r="K82" s="22" t="s">
        <v>1</v>
      </c>
      <c r="L82" s="1"/>
      <c r="M82" s="1"/>
      <c r="N82" s="1"/>
      <c r="O82" s="20">
        <f t="shared" si="22"/>
        <v>0</v>
      </c>
      <c r="P82" s="76"/>
      <c r="Q82" s="77"/>
      <c r="R82" s="10" t="str">
        <f t="shared" si="23"/>
        <v>OK</v>
      </c>
    </row>
    <row r="83" spans="1:20" ht="22.5" customHeight="1">
      <c r="A83" s="6"/>
      <c r="B83" s="9"/>
      <c r="C83" s="72"/>
      <c r="D83" s="152"/>
      <c r="E83" s="152"/>
      <c r="F83" s="15"/>
      <c r="G83" s="7"/>
      <c r="H83" s="22"/>
      <c r="I83" s="22"/>
      <c r="J83" s="22" t="s">
        <v>1</v>
      </c>
      <c r="K83" s="22" t="s">
        <v>1</v>
      </c>
      <c r="L83" s="1"/>
      <c r="M83" s="1"/>
      <c r="N83" s="1"/>
      <c r="O83" s="20">
        <f t="shared" si="22"/>
        <v>0</v>
      </c>
      <c r="P83" s="76"/>
      <c r="Q83" s="77"/>
      <c r="R83" s="10" t="str">
        <f t="shared" si="23"/>
        <v>OK</v>
      </c>
    </row>
    <row r="84" spans="1:20" ht="22.5" customHeight="1">
      <c r="A84" s="12"/>
      <c r="B84" s="13"/>
      <c r="C84" s="14"/>
      <c r="D84" s="13"/>
      <c r="E84" s="14"/>
      <c r="F84" s="14"/>
      <c r="G84" s="13"/>
      <c r="H84" s="13"/>
      <c r="I84" s="12"/>
      <c r="J84" s="12"/>
      <c r="K84" s="68" t="s">
        <v>137</v>
      </c>
      <c r="L84" s="27">
        <f>SUM(L77:L83)</f>
        <v>0</v>
      </c>
      <c r="M84" s="27">
        <f t="shared" ref="M84:N84" si="24">SUM(M77:M83)</f>
        <v>0</v>
      </c>
      <c r="N84" s="27">
        <f t="shared" si="24"/>
        <v>0</v>
      </c>
      <c r="O84" s="27">
        <f>L84-(M84+N84)</f>
        <v>0</v>
      </c>
      <c r="P84" s="76"/>
      <c r="Q84" s="77"/>
      <c r="R84" s="77"/>
    </row>
    <row r="85" spans="1:20" ht="22.5" customHeight="1">
      <c r="A85" s="48" t="s">
        <v>133</v>
      </c>
      <c r="B85" s="13"/>
      <c r="C85" s="14"/>
      <c r="D85" s="13"/>
      <c r="E85" s="14"/>
      <c r="F85" s="14"/>
      <c r="G85" s="13"/>
      <c r="H85" s="13"/>
      <c r="I85" s="12"/>
      <c r="K85" s="12"/>
      <c r="L85" s="12"/>
      <c r="M85" s="12"/>
      <c r="N85" s="12"/>
      <c r="O85" s="12"/>
      <c r="P85" s="76"/>
      <c r="Q85" s="77"/>
      <c r="R85" s="77"/>
    </row>
    <row r="86" spans="1:20" ht="22.5" customHeight="1">
      <c r="A86" s="162" t="s">
        <v>217</v>
      </c>
      <c r="B86" s="160" t="s">
        <v>67</v>
      </c>
      <c r="C86" s="150" t="s">
        <v>286</v>
      </c>
      <c r="D86" s="150"/>
      <c r="E86" s="150"/>
      <c r="F86" s="150"/>
      <c r="G86" s="160" t="s">
        <v>38</v>
      </c>
      <c r="H86" s="144" t="s">
        <v>47</v>
      </c>
      <c r="I86" s="145"/>
      <c r="J86" s="145"/>
      <c r="K86" s="146"/>
      <c r="L86" s="144" t="s">
        <v>216</v>
      </c>
      <c r="M86" s="145"/>
      <c r="N86" s="145"/>
      <c r="O86" s="146"/>
      <c r="P86" s="48" t="s">
        <v>96</v>
      </c>
      <c r="Q86" s="48" t="s">
        <v>96</v>
      </c>
      <c r="R86" s="61"/>
      <c r="T86" s="81" t="s">
        <v>153</v>
      </c>
    </row>
    <row r="87" spans="1:20" ht="22.5" customHeight="1">
      <c r="A87" s="161"/>
      <c r="B87" s="161"/>
      <c r="C87" s="68" t="s">
        <v>215</v>
      </c>
      <c r="D87" s="150" t="s">
        <v>120</v>
      </c>
      <c r="E87" s="150"/>
      <c r="F87" s="68" t="s">
        <v>15</v>
      </c>
      <c r="G87" s="161"/>
      <c r="H87" s="69" t="s">
        <v>29</v>
      </c>
      <c r="I87" s="69" t="s">
        <v>28</v>
      </c>
      <c r="J87" s="68" t="s">
        <v>18</v>
      </c>
      <c r="K87" s="68" t="s">
        <v>19</v>
      </c>
      <c r="L87" s="53" t="s">
        <v>109</v>
      </c>
      <c r="M87" s="53" t="s">
        <v>110</v>
      </c>
      <c r="N87" s="53" t="s">
        <v>111</v>
      </c>
      <c r="O87" s="53" t="s">
        <v>112</v>
      </c>
      <c r="P87" s="70" t="s">
        <v>104</v>
      </c>
      <c r="Q87" s="70" t="s">
        <v>116</v>
      </c>
      <c r="R87" s="70" t="s">
        <v>115</v>
      </c>
      <c r="T87" s="81" t="s">
        <v>159</v>
      </c>
    </row>
    <row r="88" spans="1:20" ht="22.5" customHeight="1">
      <c r="A88" s="6"/>
      <c r="B88" s="9"/>
      <c r="C88" s="72"/>
      <c r="D88" s="152"/>
      <c r="E88" s="152"/>
      <c r="F88" s="15"/>
      <c r="G88" s="7"/>
      <c r="H88" s="6"/>
      <c r="I88" s="6"/>
      <c r="J88" s="7" t="s">
        <v>1</v>
      </c>
      <c r="K88" s="8" t="s">
        <v>1</v>
      </c>
      <c r="L88" s="1"/>
      <c r="M88" s="1"/>
      <c r="N88" s="1"/>
      <c r="O88" s="20">
        <f>L88-(M88+N88)</f>
        <v>0</v>
      </c>
      <c r="P88" s="29" t="str">
        <f>IF(OR(G88="新規",G88="追加",G88=""),"OK",(IF(AND(H88="",I88=""),"NG","OK")))</f>
        <v>OK</v>
      </c>
      <c r="Q88" s="10" t="str">
        <f>IF(OR(G88="新規",G88="追加",G88=""),"OK",(IF(OR(AND(J88="",K88=""),AND(J88="",K88="□"),AND(J88="□",K88=""),AND(J88="□",K88="□")),"NG","OK")))</f>
        <v>OK</v>
      </c>
      <c r="R88" s="10" t="str">
        <f>IF(OR(AND(C88&lt;&gt;"",D88&lt;&gt;"",F88&lt;&gt;"",G88&lt;&gt;""),(C88="")),"OK","NG")</f>
        <v>OK</v>
      </c>
      <c r="T88" s="81" t="s">
        <v>13</v>
      </c>
    </row>
    <row r="89" spans="1:20" ht="22.5" customHeight="1">
      <c r="A89" s="6"/>
      <c r="B89" s="9"/>
      <c r="C89" s="72"/>
      <c r="D89" s="152"/>
      <c r="E89" s="152"/>
      <c r="F89" s="15"/>
      <c r="G89" s="7"/>
      <c r="H89" s="6"/>
      <c r="I89" s="6"/>
      <c r="J89" s="7" t="s">
        <v>1</v>
      </c>
      <c r="K89" s="8" t="s">
        <v>1</v>
      </c>
      <c r="L89" s="1"/>
      <c r="M89" s="1"/>
      <c r="N89" s="1"/>
      <c r="O89" s="20">
        <f t="shared" ref="O89:O94" si="25">L89-(M89+N89)</f>
        <v>0</v>
      </c>
      <c r="P89" s="29" t="str">
        <f t="shared" ref="P89:P94" si="26">IF(OR(G89="新規",G89="追加",G89=""),"OK",(IF(AND(H89="",I89=""),"NG","OK")))</f>
        <v>OK</v>
      </c>
      <c r="Q89" s="10" t="str">
        <f t="shared" ref="Q89:Q94" si="27">IF(OR(G89="新規",G89="追加",G89=""),"OK",(IF(OR(AND(J89="",K89=""),AND(J89="",K89="□"),AND(J89="□",K89=""),AND(J89="□",K89="□")),"NG","OK")))</f>
        <v>OK</v>
      </c>
      <c r="R89" s="10" t="str">
        <f t="shared" ref="R89:R94" si="28">IF(OR(AND(C89&lt;&gt;"",D89&lt;&gt;"",F89&lt;&gt;"",G89&lt;&gt;""),(C89="")),"OK","NG")</f>
        <v>OK</v>
      </c>
    </row>
    <row r="90" spans="1:20" ht="22.5" customHeight="1">
      <c r="A90" s="6"/>
      <c r="B90" s="9"/>
      <c r="C90" s="72"/>
      <c r="D90" s="152"/>
      <c r="E90" s="152"/>
      <c r="F90" s="15"/>
      <c r="G90" s="7"/>
      <c r="H90" s="6"/>
      <c r="I90" s="6"/>
      <c r="J90" s="7" t="s">
        <v>1</v>
      </c>
      <c r="K90" s="8" t="s">
        <v>1</v>
      </c>
      <c r="L90" s="1"/>
      <c r="M90" s="1"/>
      <c r="N90" s="1"/>
      <c r="O90" s="20">
        <f t="shared" si="25"/>
        <v>0</v>
      </c>
      <c r="P90" s="29" t="str">
        <f t="shared" si="26"/>
        <v>OK</v>
      </c>
      <c r="Q90" s="10" t="str">
        <f t="shared" si="27"/>
        <v>OK</v>
      </c>
      <c r="R90" s="10" t="str">
        <f t="shared" si="28"/>
        <v>OK</v>
      </c>
    </row>
    <row r="91" spans="1:20" ht="22.5" customHeight="1">
      <c r="A91" s="6"/>
      <c r="B91" s="9"/>
      <c r="C91" s="72"/>
      <c r="D91" s="152"/>
      <c r="E91" s="152"/>
      <c r="F91" s="15"/>
      <c r="G91" s="7"/>
      <c r="H91" s="6"/>
      <c r="I91" s="6"/>
      <c r="J91" s="7" t="s">
        <v>1</v>
      </c>
      <c r="K91" s="8" t="s">
        <v>1</v>
      </c>
      <c r="L91" s="1"/>
      <c r="M91" s="1"/>
      <c r="N91" s="1"/>
      <c r="O91" s="20">
        <f t="shared" si="25"/>
        <v>0</v>
      </c>
      <c r="P91" s="29" t="str">
        <f t="shared" si="26"/>
        <v>OK</v>
      </c>
      <c r="Q91" s="10" t="str">
        <f t="shared" si="27"/>
        <v>OK</v>
      </c>
      <c r="R91" s="10" t="str">
        <f t="shared" si="28"/>
        <v>OK</v>
      </c>
    </row>
    <row r="92" spans="1:20" ht="22.5" customHeight="1">
      <c r="A92" s="6"/>
      <c r="B92" s="9"/>
      <c r="C92" s="72"/>
      <c r="D92" s="152"/>
      <c r="E92" s="152"/>
      <c r="F92" s="16"/>
      <c r="G92" s="7"/>
      <c r="H92" s="6"/>
      <c r="I92" s="6"/>
      <c r="J92" s="7" t="s">
        <v>1</v>
      </c>
      <c r="K92" s="8" t="s">
        <v>1</v>
      </c>
      <c r="L92" s="1"/>
      <c r="M92" s="1"/>
      <c r="N92" s="1"/>
      <c r="O92" s="20">
        <f t="shared" si="25"/>
        <v>0</v>
      </c>
      <c r="P92" s="29" t="str">
        <f t="shared" si="26"/>
        <v>OK</v>
      </c>
      <c r="Q92" s="10" t="str">
        <f t="shared" si="27"/>
        <v>OK</v>
      </c>
      <c r="R92" s="10" t="str">
        <f t="shared" si="28"/>
        <v>OK</v>
      </c>
    </row>
    <row r="93" spans="1:20" ht="22.5" customHeight="1">
      <c r="A93" s="6"/>
      <c r="B93" s="9"/>
      <c r="C93" s="72"/>
      <c r="D93" s="152"/>
      <c r="E93" s="152"/>
      <c r="F93" s="15"/>
      <c r="G93" s="7"/>
      <c r="H93" s="6"/>
      <c r="I93" s="6"/>
      <c r="J93" s="7" t="s">
        <v>1</v>
      </c>
      <c r="K93" s="8" t="s">
        <v>1</v>
      </c>
      <c r="L93" s="1"/>
      <c r="M93" s="1"/>
      <c r="N93" s="1"/>
      <c r="O93" s="20">
        <f t="shared" si="25"/>
        <v>0</v>
      </c>
      <c r="P93" s="29" t="str">
        <f t="shared" si="26"/>
        <v>OK</v>
      </c>
      <c r="Q93" s="10" t="str">
        <f t="shared" si="27"/>
        <v>OK</v>
      </c>
      <c r="R93" s="10" t="str">
        <f t="shared" si="28"/>
        <v>OK</v>
      </c>
    </row>
    <row r="94" spans="1:20" ht="22.5" customHeight="1">
      <c r="A94" s="6"/>
      <c r="B94" s="9"/>
      <c r="C94" s="72"/>
      <c r="D94" s="152"/>
      <c r="E94" s="152"/>
      <c r="F94" s="15"/>
      <c r="G94" s="7"/>
      <c r="H94" s="6"/>
      <c r="I94" s="6"/>
      <c r="J94" s="7" t="s">
        <v>1</v>
      </c>
      <c r="K94" s="8" t="s">
        <v>1</v>
      </c>
      <c r="L94" s="1"/>
      <c r="M94" s="1"/>
      <c r="N94" s="1"/>
      <c r="O94" s="20">
        <f t="shared" si="25"/>
        <v>0</v>
      </c>
      <c r="P94" s="29" t="str">
        <f t="shared" si="26"/>
        <v>OK</v>
      </c>
      <c r="Q94" s="10" t="str">
        <f t="shared" si="27"/>
        <v>OK</v>
      </c>
      <c r="R94" s="10" t="str">
        <f t="shared" si="28"/>
        <v>OK</v>
      </c>
    </row>
    <row r="95" spans="1:20" ht="22.5" customHeight="1">
      <c r="A95" s="12"/>
      <c r="B95" s="13"/>
      <c r="C95" s="14"/>
      <c r="D95" s="13"/>
      <c r="E95" s="14"/>
      <c r="F95" s="14"/>
      <c r="G95" s="13"/>
      <c r="H95" s="13"/>
      <c r="I95" s="12"/>
      <c r="J95" s="12"/>
      <c r="K95" s="68" t="s">
        <v>137</v>
      </c>
      <c r="L95" s="27">
        <f>SUM(L88:L94)</f>
        <v>0</v>
      </c>
      <c r="M95" s="27">
        <f t="shared" ref="M95:N95" si="29">SUM(M88:M94)</f>
        <v>0</v>
      </c>
      <c r="N95" s="27">
        <f t="shared" si="29"/>
        <v>0</v>
      </c>
      <c r="O95" s="27">
        <f>L95-(M95+N95)</f>
        <v>0</v>
      </c>
      <c r="P95" s="76"/>
      <c r="Q95" s="77"/>
      <c r="R95" s="77"/>
    </row>
    <row r="96" spans="1:20" ht="23" customHeight="1">
      <c r="A96" s="48" t="s">
        <v>134</v>
      </c>
      <c r="B96" s="13"/>
      <c r="C96" s="14"/>
      <c r="D96" s="13"/>
      <c r="E96" s="14"/>
      <c r="F96" s="14"/>
      <c r="G96" s="13"/>
      <c r="H96" s="13"/>
      <c r="I96" s="12"/>
      <c r="J96" s="12"/>
      <c r="K96" s="12"/>
      <c r="L96" s="12"/>
      <c r="M96" s="12"/>
      <c r="N96" s="12"/>
      <c r="O96" s="12"/>
      <c r="P96" s="76"/>
      <c r="Q96" s="77"/>
      <c r="R96" s="77"/>
    </row>
    <row r="97" spans="1:20" ht="23" customHeight="1">
      <c r="A97" s="162" t="s">
        <v>217</v>
      </c>
      <c r="B97" s="160" t="s">
        <v>67</v>
      </c>
      <c r="C97" s="150" t="s">
        <v>286</v>
      </c>
      <c r="D97" s="150"/>
      <c r="E97" s="150"/>
      <c r="F97" s="150"/>
      <c r="G97" s="160" t="s">
        <v>38</v>
      </c>
      <c r="H97" s="144" t="s">
        <v>47</v>
      </c>
      <c r="I97" s="145"/>
      <c r="J97" s="145"/>
      <c r="K97" s="146"/>
      <c r="L97" s="144" t="s">
        <v>216</v>
      </c>
      <c r="M97" s="145"/>
      <c r="N97" s="145"/>
      <c r="O97" s="146"/>
      <c r="P97" s="48" t="s">
        <v>96</v>
      </c>
      <c r="Q97" s="48" t="s">
        <v>96</v>
      </c>
      <c r="R97" s="61"/>
    </row>
    <row r="98" spans="1:20" ht="23" customHeight="1">
      <c r="A98" s="161"/>
      <c r="B98" s="161"/>
      <c r="C98" s="68" t="s">
        <v>215</v>
      </c>
      <c r="D98" s="150" t="s">
        <v>120</v>
      </c>
      <c r="E98" s="150"/>
      <c r="F98" s="68" t="s">
        <v>15</v>
      </c>
      <c r="G98" s="161"/>
      <c r="H98" s="69" t="s">
        <v>29</v>
      </c>
      <c r="I98" s="69" t="s">
        <v>28</v>
      </c>
      <c r="J98" s="68" t="s">
        <v>18</v>
      </c>
      <c r="K98" s="68" t="s">
        <v>19</v>
      </c>
      <c r="L98" s="53" t="s">
        <v>109</v>
      </c>
      <c r="M98" s="53" t="s">
        <v>110</v>
      </c>
      <c r="N98" s="53" t="s">
        <v>111</v>
      </c>
      <c r="O98" s="53" t="s">
        <v>112</v>
      </c>
      <c r="P98" s="70" t="s">
        <v>104</v>
      </c>
      <c r="Q98" s="70" t="s">
        <v>116</v>
      </c>
      <c r="R98" s="70" t="s">
        <v>115</v>
      </c>
      <c r="T98" s="81" t="s">
        <v>153</v>
      </c>
    </row>
    <row r="99" spans="1:20" ht="23" customHeight="1">
      <c r="A99" s="6"/>
      <c r="B99" s="9"/>
      <c r="C99" s="72"/>
      <c r="D99" s="152"/>
      <c r="E99" s="152"/>
      <c r="F99" s="15"/>
      <c r="G99" s="7"/>
      <c r="H99" s="6"/>
      <c r="I99" s="6"/>
      <c r="J99" s="7" t="s">
        <v>1</v>
      </c>
      <c r="K99" s="8" t="s">
        <v>1</v>
      </c>
      <c r="L99" s="1"/>
      <c r="M99" s="1"/>
      <c r="N99" s="1"/>
      <c r="O99" s="20">
        <f>L99-(M99+N99)</f>
        <v>0</v>
      </c>
      <c r="P99" s="29" t="str">
        <f>IF(OR(G99="新規",G99="追加",G99=""),"OK",(IF(AND(H99="",I99=""),"NG","OK")))</f>
        <v>OK</v>
      </c>
      <c r="Q99" s="10" t="str">
        <f>IF(OR(G99="新規",G99="追加",G99=""),"OK",(IF(OR(AND(J99="",K99=""),AND(J99="",K99="□"),AND(J99="□",K99=""),AND(J99="□",K99="□")),"NG","OK")))</f>
        <v>OK</v>
      </c>
      <c r="R99" s="10" t="str">
        <f>IF(OR(AND(C99&lt;&gt;"",D99&lt;&gt;"",F99&lt;&gt;"",G99&lt;&gt;""),(C99="")),"OK","NG")</f>
        <v>OK</v>
      </c>
      <c r="T99" s="81" t="s">
        <v>161</v>
      </c>
    </row>
    <row r="100" spans="1:20" ht="23" customHeight="1">
      <c r="A100" s="6"/>
      <c r="B100" s="9"/>
      <c r="C100" s="72"/>
      <c r="D100" s="152"/>
      <c r="E100" s="152"/>
      <c r="F100" s="15"/>
      <c r="G100" s="7"/>
      <c r="H100" s="6"/>
      <c r="I100" s="6"/>
      <c r="J100" s="7" t="s">
        <v>1</v>
      </c>
      <c r="K100" s="8" t="s">
        <v>1</v>
      </c>
      <c r="L100" s="1"/>
      <c r="M100" s="1"/>
      <c r="N100" s="1"/>
      <c r="O100" s="20">
        <f t="shared" ref="O100:O105" si="30">L100-(M100+N100)</f>
        <v>0</v>
      </c>
      <c r="P100" s="29" t="str">
        <f t="shared" ref="P100:P105" si="31">IF(OR(G100="新規",G100="追加",G100=""),"OK",(IF(AND(H100="",I100=""),"NG","OK")))</f>
        <v>OK</v>
      </c>
      <c r="Q100" s="10" t="str">
        <f t="shared" ref="Q100:Q105" si="32">IF(OR(G100="新規",G100="追加",G100=""),"OK",(IF(OR(AND(J100="",K100=""),AND(J100="",K100="□"),AND(J100="□",K100=""),AND(J100="□",K100="□")),"NG","OK")))</f>
        <v>OK</v>
      </c>
      <c r="R100" s="10" t="str">
        <f t="shared" ref="R100:R105" si="33">IF(OR(AND(C100&lt;&gt;"",D100&lt;&gt;"",F100&lt;&gt;"",G100&lt;&gt;""),(C100="")),"OK","NG")</f>
        <v>OK</v>
      </c>
      <c r="T100" s="81" t="s">
        <v>218</v>
      </c>
    </row>
    <row r="101" spans="1:20" ht="23" customHeight="1">
      <c r="A101" s="6"/>
      <c r="B101" s="9"/>
      <c r="C101" s="72"/>
      <c r="D101" s="152"/>
      <c r="E101" s="152"/>
      <c r="F101" s="15"/>
      <c r="G101" s="7"/>
      <c r="H101" s="6"/>
      <c r="I101" s="6"/>
      <c r="J101" s="7" t="s">
        <v>1</v>
      </c>
      <c r="K101" s="8" t="s">
        <v>1</v>
      </c>
      <c r="L101" s="1"/>
      <c r="M101" s="1"/>
      <c r="N101" s="1"/>
      <c r="O101" s="20">
        <f t="shared" si="30"/>
        <v>0</v>
      </c>
      <c r="P101" s="29" t="str">
        <f t="shared" si="31"/>
        <v>OK</v>
      </c>
      <c r="Q101" s="10" t="str">
        <f t="shared" si="32"/>
        <v>OK</v>
      </c>
      <c r="R101" s="10" t="str">
        <f t="shared" si="33"/>
        <v>OK</v>
      </c>
      <c r="T101" s="81" t="s">
        <v>160</v>
      </c>
    </row>
    <row r="102" spans="1:20" ht="23" customHeight="1">
      <c r="A102" s="6"/>
      <c r="B102" s="9"/>
      <c r="C102" s="72"/>
      <c r="D102" s="152"/>
      <c r="E102" s="152"/>
      <c r="F102" s="15"/>
      <c r="G102" s="7"/>
      <c r="H102" s="6"/>
      <c r="I102" s="6"/>
      <c r="J102" s="7" t="s">
        <v>1</v>
      </c>
      <c r="K102" s="8" t="s">
        <v>1</v>
      </c>
      <c r="L102" s="1"/>
      <c r="M102" s="1"/>
      <c r="N102" s="1"/>
      <c r="O102" s="20">
        <f t="shared" si="30"/>
        <v>0</v>
      </c>
      <c r="P102" s="29" t="str">
        <f t="shared" si="31"/>
        <v>OK</v>
      </c>
      <c r="Q102" s="10" t="str">
        <f t="shared" si="32"/>
        <v>OK</v>
      </c>
      <c r="R102" s="10" t="str">
        <f t="shared" si="33"/>
        <v>OK</v>
      </c>
      <c r="T102" s="81" t="s">
        <v>13</v>
      </c>
    </row>
    <row r="103" spans="1:20" ht="23" customHeight="1">
      <c r="A103" s="6"/>
      <c r="B103" s="9"/>
      <c r="C103" s="72"/>
      <c r="D103" s="152"/>
      <c r="E103" s="152"/>
      <c r="F103" s="16"/>
      <c r="G103" s="7"/>
      <c r="H103" s="6"/>
      <c r="I103" s="6"/>
      <c r="J103" s="7" t="s">
        <v>1</v>
      </c>
      <c r="K103" s="8" t="s">
        <v>1</v>
      </c>
      <c r="L103" s="1"/>
      <c r="M103" s="1"/>
      <c r="N103" s="1"/>
      <c r="O103" s="20">
        <f t="shared" si="30"/>
        <v>0</v>
      </c>
      <c r="P103" s="29" t="str">
        <f t="shared" si="31"/>
        <v>OK</v>
      </c>
      <c r="Q103" s="10" t="str">
        <f>IF(OR(G103="新規",G103="追加",G103=""),"OK",(IF(OR(AND(J103="",K103=""),AND(J103="",K103="□"),AND(J103="□",K103=""),AND(J103="□",K103="□")),"NG","OK")))</f>
        <v>OK</v>
      </c>
      <c r="R103" s="10" t="str">
        <f t="shared" si="33"/>
        <v>OK</v>
      </c>
    </row>
    <row r="104" spans="1:20" ht="23" customHeight="1">
      <c r="A104" s="6"/>
      <c r="B104" s="9"/>
      <c r="C104" s="72"/>
      <c r="D104" s="152"/>
      <c r="E104" s="152"/>
      <c r="F104" s="15"/>
      <c r="G104" s="7"/>
      <c r="H104" s="6"/>
      <c r="I104" s="6"/>
      <c r="J104" s="7" t="s">
        <v>1</v>
      </c>
      <c r="K104" s="8" t="s">
        <v>1</v>
      </c>
      <c r="L104" s="1"/>
      <c r="M104" s="1"/>
      <c r="N104" s="1"/>
      <c r="O104" s="20">
        <f t="shared" si="30"/>
        <v>0</v>
      </c>
      <c r="P104" s="29" t="str">
        <f t="shared" si="31"/>
        <v>OK</v>
      </c>
      <c r="Q104" s="10" t="str">
        <f t="shared" si="32"/>
        <v>OK</v>
      </c>
      <c r="R104" s="10" t="str">
        <f t="shared" si="33"/>
        <v>OK</v>
      </c>
    </row>
    <row r="105" spans="1:20" ht="22.5" customHeight="1">
      <c r="A105" s="6"/>
      <c r="B105" s="9"/>
      <c r="C105" s="72"/>
      <c r="D105" s="152"/>
      <c r="E105" s="152"/>
      <c r="F105" s="15"/>
      <c r="G105" s="7"/>
      <c r="H105" s="6"/>
      <c r="I105" s="6"/>
      <c r="J105" s="7" t="s">
        <v>1</v>
      </c>
      <c r="K105" s="8" t="s">
        <v>1</v>
      </c>
      <c r="L105" s="1"/>
      <c r="M105" s="1"/>
      <c r="N105" s="1"/>
      <c r="O105" s="20">
        <f t="shared" si="30"/>
        <v>0</v>
      </c>
      <c r="P105" s="29" t="str">
        <f t="shared" si="31"/>
        <v>OK</v>
      </c>
      <c r="Q105" s="10" t="str">
        <f t="shared" si="32"/>
        <v>OK</v>
      </c>
      <c r="R105" s="10" t="str">
        <f t="shared" si="33"/>
        <v>OK</v>
      </c>
    </row>
    <row r="106" spans="1:20" ht="22.5" customHeight="1">
      <c r="A106" s="12"/>
      <c r="B106" s="13"/>
      <c r="C106" s="14"/>
      <c r="D106" s="13"/>
      <c r="E106" s="14"/>
      <c r="F106" s="14"/>
      <c r="G106" s="13"/>
      <c r="H106" s="13"/>
      <c r="I106" s="12"/>
      <c r="J106" s="12"/>
      <c r="K106" s="68" t="s">
        <v>137</v>
      </c>
      <c r="L106" s="27">
        <f>SUM(L99:L105)</f>
        <v>0</v>
      </c>
      <c r="M106" s="27">
        <f t="shared" ref="M106:N106" si="34">SUM(M99:M105)</f>
        <v>0</v>
      </c>
      <c r="N106" s="27">
        <f t="shared" si="34"/>
        <v>0</v>
      </c>
      <c r="O106" s="27">
        <f>L106-(M106+N106)</f>
        <v>0</v>
      </c>
      <c r="P106" s="76"/>
      <c r="Q106" s="77"/>
      <c r="R106" s="77"/>
    </row>
    <row r="107" spans="1:20" ht="22.5" customHeight="1">
      <c r="A107" s="48" t="s">
        <v>136</v>
      </c>
      <c r="B107" s="13"/>
      <c r="C107" s="14"/>
      <c r="D107" s="13"/>
      <c r="E107" s="14"/>
      <c r="F107" s="14"/>
      <c r="G107" s="13"/>
      <c r="H107" s="13"/>
      <c r="I107" s="12"/>
      <c r="J107" s="12"/>
      <c r="K107" s="12"/>
      <c r="L107" s="12"/>
      <c r="M107" s="12"/>
      <c r="N107" s="12"/>
      <c r="O107" s="12"/>
      <c r="P107" s="76"/>
      <c r="Q107" s="77"/>
      <c r="R107" s="77"/>
    </row>
    <row r="108" spans="1:20" ht="22.5" customHeight="1">
      <c r="A108" s="162" t="s">
        <v>217</v>
      </c>
      <c r="B108" s="160" t="s">
        <v>67</v>
      </c>
      <c r="C108" s="150" t="s">
        <v>286</v>
      </c>
      <c r="D108" s="150"/>
      <c r="E108" s="150"/>
      <c r="F108" s="150"/>
      <c r="G108" s="160" t="s">
        <v>38</v>
      </c>
      <c r="H108" s="144" t="s">
        <v>47</v>
      </c>
      <c r="I108" s="145"/>
      <c r="J108" s="145"/>
      <c r="K108" s="146"/>
      <c r="L108" s="144" t="s">
        <v>216</v>
      </c>
      <c r="M108" s="145"/>
      <c r="N108" s="145"/>
      <c r="O108" s="146"/>
      <c r="P108" s="48" t="s">
        <v>96</v>
      </c>
      <c r="Q108" s="48" t="s">
        <v>96</v>
      </c>
      <c r="R108" s="61"/>
    </row>
    <row r="109" spans="1:20" ht="22.5" customHeight="1">
      <c r="A109" s="161"/>
      <c r="B109" s="161"/>
      <c r="C109" s="68" t="s">
        <v>215</v>
      </c>
      <c r="D109" s="150" t="s">
        <v>120</v>
      </c>
      <c r="E109" s="150"/>
      <c r="F109" s="68" t="s">
        <v>15</v>
      </c>
      <c r="G109" s="161"/>
      <c r="H109" s="69" t="s">
        <v>29</v>
      </c>
      <c r="I109" s="69" t="s">
        <v>28</v>
      </c>
      <c r="J109" s="68" t="s">
        <v>18</v>
      </c>
      <c r="K109" s="68" t="s">
        <v>19</v>
      </c>
      <c r="L109" s="53" t="s">
        <v>109</v>
      </c>
      <c r="M109" s="53" t="s">
        <v>110</v>
      </c>
      <c r="N109" s="53" t="s">
        <v>111</v>
      </c>
      <c r="O109" s="53" t="s">
        <v>112</v>
      </c>
      <c r="P109" s="70" t="s">
        <v>104</v>
      </c>
      <c r="Q109" s="70" t="s">
        <v>116</v>
      </c>
      <c r="R109" s="70" t="s">
        <v>115</v>
      </c>
      <c r="T109" s="81" t="s">
        <v>153</v>
      </c>
    </row>
    <row r="110" spans="1:20" ht="22.5" customHeight="1">
      <c r="A110" s="6"/>
      <c r="B110" s="9"/>
      <c r="C110" s="72"/>
      <c r="D110" s="152"/>
      <c r="E110" s="152"/>
      <c r="F110" s="15"/>
      <c r="G110" s="7"/>
      <c r="H110" s="6"/>
      <c r="I110" s="6"/>
      <c r="J110" s="7" t="s">
        <v>1</v>
      </c>
      <c r="K110" s="8" t="s">
        <v>1</v>
      </c>
      <c r="L110" s="1"/>
      <c r="M110" s="1"/>
      <c r="N110" s="1"/>
      <c r="O110" s="20">
        <f>L110-(M110+N110)</f>
        <v>0</v>
      </c>
      <c r="P110" s="29" t="str">
        <f>IF(OR(G110="新規",G110="追加",G110=""),"OK",(IF(AND(H110="",I110=""),"NG","OK")))</f>
        <v>OK</v>
      </c>
      <c r="Q110" s="10" t="str">
        <f>IF(OR(G110="新規",G110="追加",G110=""),"OK",(IF(OR(AND(J110="",K110=""),AND(J110="",K110="□"),AND(J110="□",K110=""),AND(J110="□",K110="□")),"NG","OK")))</f>
        <v>OK</v>
      </c>
      <c r="R110" s="10" t="str">
        <f>IF(OR(AND(C110&lt;&gt;"",D110&lt;&gt;"",F110&lt;&gt;"",G110&lt;&gt;""),(C110="")),"OK","NG")</f>
        <v>OK</v>
      </c>
      <c r="T110" s="81" t="s">
        <v>164</v>
      </c>
    </row>
    <row r="111" spans="1:20" ht="22.5" customHeight="1">
      <c r="A111" s="6"/>
      <c r="B111" s="9"/>
      <c r="C111" s="72"/>
      <c r="D111" s="152"/>
      <c r="E111" s="152"/>
      <c r="F111" s="15"/>
      <c r="G111" s="7"/>
      <c r="H111" s="6"/>
      <c r="I111" s="6"/>
      <c r="J111" s="7" t="s">
        <v>1</v>
      </c>
      <c r="K111" s="8" t="s">
        <v>1</v>
      </c>
      <c r="L111" s="1"/>
      <c r="M111" s="1"/>
      <c r="N111" s="1"/>
      <c r="O111" s="20">
        <f t="shared" ref="O111:O116" si="35">L111-(M111+N111)</f>
        <v>0</v>
      </c>
      <c r="P111" s="29" t="str">
        <f t="shared" ref="P111:P116" si="36">IF(OR(G111="新規",G111="追加",G111=""),"OK",(IF(AND(H111="",I111=""),"NG","OK")))</f>
        <v>OK</v>
      </c>
      <c r="Q111" s="10" t="str">
        <f t="shared" ref="Q111:Q116" si="37">IF(OR(G111="新規",G111="追加",G111=""),"OK",(IF(OR(AND(J111="",K111=""),AND(J111="",K111="□"),AND(J111="□",K111=""),AND(J111="□",K111="□")),"NG","OK")))</f>
        <v>OK</v>
      </c>
      <c r="R111" s="10" t="str">
        <f t="shared" ref="R111:R115" si="38">IF(OR(AND(C111&lt;&gt;"",D111&lt;&gt;"",F111&lt;&gt;"",G111&lt;&gt;""),(C111="")),"OK","NG")</f>
        <v>OK</v>
      </c>
      <c r="T111" s="81" t="s">
        <v>13</v>
      </c>
    </row>
    <row r="112" spans="1:20" ht="22.5" customHeight="1">
      <c r="A112" s="6"/>
      <c r="B112" s="9"/>
      <c r="C112" s="72"/>
      <c r="D112" s="152"/>
      <c r="E112" s="152"/>
      <c r="F112" s="15"/>
      <c r="G112" s="7"/>
      <c r="H112" s="6"/>
      <c r="I112" s="6"/>
      <c r="J112" s="7" t="s">
        <v>1</v>
      </c>
      <c r="K112" s="8" t="s">
        <v>1</v>
      </c>
      <c r="L112" s="1"/>
      <c r="M112" s="1"/>
      <c r="N112" s="1"/>
      <c r="O112" s="20">
        <f t="shared" si="35"/>
        <v>0</v>
      </c>
      <c r="P112" s="29" t="str">
        <f t="shared" si="36"/>
        <v>OK</v>
      </c>
      <c r="Q112" s="10" t="str">
        <f t="shared" si="37"/>
        <v>OK</v>
      </c>
      <c r="R112" s="10" t="str">
        <f t="shared" si="38"/>
        <v>OK</v>
      </c>
    </row>
    <row r="113" spans="1:23" ht="22.5" customHeight="1">
      <c r="A113" s="6"/>
      <c r="B113" s="9"/>
      <c r="C113" s="72"/>
      <c r="D113" s="152"/>
      <c r="E113" s="152"/>
      <c r="F113" s="15"/>
      <c r="G113" s="7"/>
      <c r="H113" s="6"/>
      <c r="I113" s="6"/>
      <c r="J113" s="7" t="s">
        <v>1</v>
      </c>
      <c r="K113" s="8" t="s">
        <v>1</v>
      </c>
      <c r="L113" s="1"/>
      <c r="M113" s="1"/>
      <c r="N113" s="1"/>
      <c r="O113" s="20">
        <f t="shared" si="35"/>
        <v>0</v>
      </c>
      <c r="P113" s="29" t="str">
        <f t="shared" si="36"/>
        <v>OK</v>
      </c>
      <c r="Q113" s="10" t="str">
        <f t="shared" si="37"/>
        <v>OK</v>
      </c>
      <c r="R113" s="10" t="str">
        <f t="shared" si="38"/>
        <v>OK</v>
      </c>
    </row>
    <row r="114" spans="1:23" ht="22.5" customHeight="1">
      <c r="A114" s="6"/>
      <c r="B114" s="9"/>
      <c r="C114" s="72"/>
      <c r="D114" s="152"/>
      <c r="E114" s="152"/>
      <c r="F114" s="16"/>
      <c r="G114" s="7"/>
      <c r="H114" s="6"/>
      <c r="I114" s="6"/>
      <c r="J114" s="7" t="s">
        <v>1</v>
      </c>
      <c r="K114" s="8" t="s">
        <v>1</v>
      </c>
      <c r="L114" s="1"/>
      <c r="M114" s="1"/>
      <c r="N114" s="1"/>
      <c r="O114" s="20">
        <f t="shared" si="35"/>
        <v>0</v>
      </c>
      <c r="P114" s="29" t="str">
        <f t="shared" si="36"/>
        <v>OK</v>
      </c>
      <c r="Q114" s="10" t="str">
        <f t="shared" si="37"/>
        <v>OK</v>
      </c>
      <c r="R114" s="10" t="str">
        <f t="shared" si="38"/>
        <v>OK</v>
      </c>
    </row>
    <row r="115" spans="1:23" ht="22.5" customHeight="1">
      <c r="A115" s="6"/>
      <c r="B115" s="9"/>
      <c r="C115" s="72"/>
      <c r="D115" s="152"/>
      <c r="E115" s="152"/>
      <c r="F115" s="15"/>
      <c r="G115" s="7"/>
      <c r="H115" s="6"/>
      <c r="I115" s="6"/>
      <c r="J115" s="7" t="s">
        <v>1</v>
      </c>
      <c r="K115" s="8" t="s">
        <v>1</v>
      </c>
      <c r="L115" s="1"/>
      <c r="M115" s="1"/>
      <c r="N115" s="1"/>
      <c r="O115" s="20">
        <f t="shared" si="35"/>
        <v>0</v>
      </c>
      <c r="P115" s="29" t="str">
        <f t="shared" si="36"/>
        <v>OK</v>
      </c>
      <c r="Q115" s="10" t="str">
        <f t="shared" si="37"/>
        <v>OK</v>
      </c>
      <c r="R115" s="10" t="str">
        <f t="shared" si="38"/>
        <v>OK</v>
      </c>
    </row>
    <row r="116" spans="1:23" ht="22.5" customHeight="1">
      <c r="A116" s="6"/>
      <c r="B116" s="9"/>
      <c r="C116" s="72"/>
      <c r="D116" s="152"/>
      <c r="E116" s="152"/>
      <c r="F116" s="15"/>
      <c r="G116" s="7"/>
      <c r="H116" s="6"/>
      <c r="I116" s="6"/>
      <c r="J116" s="7" t="s">
        <v>1</v>
      </c>
      <c r="K116" s="8" t="s">
        <v>1</v>
      </c>
      <c r="L116" s="1"/>
      <c r="M116" s="1"/>
      <c r="N116" s="1"/>
      <c r="O116" s="20">
        <f t="shared" si="35"/>
        <v>0</v>
      </c>
      <c r="P116" s="29" t="str">
        <f t="shared" si="36"/>
        <v>OK</v>
      </c>
      <c r="Q116" s="10" t="str">
        <f t="shared" si="37"/>
        <v>OK</v>
      </c>
      <c r="R116" s="10" t="str">
        <f>IF(OR(AND(C116&lt;&gt;"",D116&lt;&gt;"",F116&lt;&gt;"",G116&lt;&gt;""),(C116="")),"OK","NG")</f>
        <v>OK</v>
      </c>
    </row>
    <row r="117" spans="1:23" ht="22.5" customHeight="1">
      <c r="A117" s="12"/>
      <c r="B117" s="13"/>
      <c r="C117" s="14"/>
      <c r="D117" s="13"/>
      <c r="E117" s="14"/>
      <c r="F117" s="14"/>
      <c r="G117" s="13"/>
      <c r="H117" s="13"/>
      <c r="I117" s="12"/>
      <c r="J117" s="12"/>
      <c r="K117" s="68" t="s">
        <v>137</v>
      </c>
      <c r="L117" s="27">
        <f>SUM(L110:L116)</f>
        <v>0</v>
      </c>
      <c r="M117" s="27">
        <f t="shared" ref="M117:N117" si="39">SUM(M110:M116)</f>
        <v>0</v>
      </c>
      <c r="N117" s="27">
        <f t="shared" si="39"/>
        <v>0</v>
      </c>
      <c r="O117" s="27">
        <f>L117-(M117+N117)</f>
        <v>0</v>
      </c>
      <c r="P117" s="76"/>
      <c r="Q117" s="77"/>
      <c r="R117" s="77"/>
    </row>
    <row r="118" spans="1:23" ht="13">
      <c r="F118" s="85"/>
    </row>
    <row r="119" spans="1:23" s="61" customFormat="1" ht="13">
      <c r="A119" s="142" t="s">
        <v>139</v>
      </c>
      <c r="B119" s="143"/>
      <c r="C119" s="53" t="s">
        <v>138</v>
      </c>
      <c r="D119" s="53" t="s">
        <v>110</v>
      </c>
      <c r="E119" s="53" t="s">
        <v>111</v>
      </c>
      <c r="F119" s="53" t="s">
        <v>112</v>
      </c>
      <c r="G119" s="53" t="s">
        <v>165</v>
      </c>
      <c r="H119" s="142" t="s">
        <v>17</v>
      </c>
      <c r="I119" s="159"/>
      <c r="J119" s="136" t="s">
        <v>208</v>
      </c>
      <c r="K119" s="136"/>
      <c r="L119" s="136"/>
      <c r="M119" s="136"/>
      <c r="P119" s="87" t="s">
        <v>198</v>
      </c>
      <c r="Q119" s="88" t="s">
        <v>70</v>
      </c>
      <c r="R119" s="88" t="s">
        <v>84</v>
      </c>
    </row>
    <row r="120" spans="1:23" ht="22.5" customHeight="1">
      <c r="A120" s="153" t="s">
        <v>237</v>
      </c>
      <c r="B120" s="154"/>
      <c r="C120" s="100">
        <f>L40</f>
        <v>0</v>
      </c>
      <c r="D120" s="100">
        <f t="shared" ref="D120:F120" si="40">M40</f>
        <v>0</v>
      </c>
      <c r="E120" s="100">
        <f t="shared" si="40"/>
        <v>0</v>
      </c>
      <c r="F120" s="100">
        <f t="shared" si="40"/>
        <v>0</v>
      </c>
      <c r="G120" s="163">
        <f>SUM(D120:D122)</f>
        <v>0</v>
      </c>
      <c r="H120" s="157"/>
      <c r="I120" s="158"/>
      <c r="J120" s="151" t="s">
        <v>209</v>
      </c>
      <c r="K120" s="151"/>
      <c r="L120" s="151"/>
      <c r="M120" s="151"/>
      <c r="N120" s="89"/>
      <c r="O120" s="89"/>
      <c r="P120" s="29" t="str">
        <f>IF(G120&lt;=2500000,"OK","NG")</f>
        <v>OK</v>
      </c>
      <c r="Q120" s="10" t="str">
        <f t="shared" ref="Q120:Q126" si="41">IF(D120&lt;=C120/2,"OK","NG")</f>
        <v>OK</v>
      </c>
      <c r="R120" s="10" t="str">
        <f t="shared" ref="R120:R126" si="42">IF(C120=D120+E120+F120,"OK","NG")</f>
        <v>OK</v>
      </c>
      <c r="S120" s="90"/>
      <c r="T120" s="70"/>
      <c r="U120" s="70"/>
      <c r="V120" s="70"/>
      <c r="W120" s="70"/>
    </row>
    <row r="121" spans="1:23" ht="22.5" customHeight="1">
      <c r="A121" s="155" t="s">
        <v>238</v>
      </c>
      <c r="B121" s="156"/>
      <c r="C121" s="100">
        <f>L51</f>
        <v>0</v>
      </c>
      <c r="D121" s="100">
        <f t="shared" ref="D121:F121" si="43">M51</f>
        <v>0</v>
      </c>
      <c r="E121" s="100">
        <f t="shared" si="43"/>
        <v>0</v>
      </c>
      <c r="F121" s="100">
        <f t="shared" si="43"/>
        <v>0</v>
      </c>
      <c r="G121" s="164"/>
      <c r="H121" s="157"/>
      <c r="I121" s="158"/>
      <c r="J121" s="151"/>
      <c r="K121" s="151"/>
      <c r="L121" s="151"/>
      <c r="M121" s="151"/>
      <c r="N121" s="89"/>
      <c r="O121" s="89"/>
      <c r="P121" s="73" t="s">
        <v>152</v>
      </c>
      <c r="Q121" s="10" t="str">
        <f t="shared" si="41"/>
        <v>OK</v>
      </c>
      <c r="R121" s="10" t="str">
        <f t="shared" si="42"/>
        <v>OK</v>
      </c>
      <c r="S121" s="36"/>
    </row>
    <row r="122" spans="1:23" ht="22.5" customHeight="1">
      <c r="A122" s="155" t="s">
        <v>239</v>
      </c>
      <c r="B122" s="156"/>
      <c r="C122" s="100">
        <f>L62</f>
        <v>0</v>
      </c>
      <c r="D122" s="100">
        <f t="shared" ref="D122:F122" si="44">M62</f>
        <v>0</v>
      </c>
      <c r="E122" s="100">
        <f t="shared" si="44"/>
        <v>0</v>
      </c>
      <c r="F122" s="100">
        <f t="shared" si="44"/>
        <v>0</v>
      </c>
      <c r="G122" s="165"/>
      <c r="H122" s="32"/>
      <c r="I122" s="33"/>
      <c r="J122" s="151"/>
      <c r="K122" s="151"/>
      <c r="L122" s="151"/>
      <c r="M122" s="151"/>
      <c r="N122" s="89"/>
      <c r="O122" s="89"/>
      <c r="P122" s="73" t="s">
        <v>152</v>
      </c>
      <c r="Q122" s="10" t="str">
        <f t="shared" si="41"/>
        <v>OK</v>
      </c>
      <c r="R122" s="10" t="str">
        <f t="shared" si="42"/>
        <v>OK</v>
      </c>
      <c r="S122" s="36"/>
    </row>
    <row r="123" spans="1:23" ht="22.5" customHeight="1">
      <c r="A123" s="155" t="s">
        <v>240</v>
      </c>
      <c r="B123" s="156"/>
      <c r="C123" s="100">
        <f>L73</f>
        <v>0</v>
      </c>
      <c r="D123" s="100">
        <f t="shared" ref="D123:F123" si="45">M73</f>
        <v>0</v>
      </c>
      <c r="E123" s="100">
        <f t="shared" si="45"/>
        <v>0</v>
      </c>
      <c r="F123" s="100">
        <f t="shared" si="45"/>
        <v>0</v>
      </c>
      <c r="G123" s="100">
        <f>D123</f>
        <v>0</v>
      </c>
      <c r="H123" s="32"/>
      <c r="I123" s="33"/>
      <c r="J123" s="150" t="s">
        <v>210</v>
      </c>
      <c r="K123" s="150"/>
      <c r="L123" s="150"/>
      <c r="M123" s="150"/>
      <c r="N123" s="89"/>
      <c r="O123" s="89"/>
      <c r="P123" s="29" t="str">
        <f>IF(G123&lt;=2500000,"OK","NG")</f>
        <v>OK</v>
      </c>
      <c r="Q123" s="10" t="str">
        <f t="shared" si="41"/>
        <v>OK</v>
      </c>
      <c r="R123" s="10" t="str">
        <f t="shared" si="42"/>
        <v>OK</v>
      </c>
      <c r="S123" s="36"/>
    </row>
    <row r="124" spans="1:23" ht="22.5" customHeight="1">
      <c r="A124" s="155" t="s">
        <v>131</v>
      </c>
      <c r="B124" s="156"/>
      <c r="C124" s="100">
        <f>L84</f>
        <v>0</v>
      </c>
      <c r="D124" s="100">
        <f t="shared" ref="D124:F124" si="46">M84</f>
        <v>0</v>
      </c>
      <c r="E124" s="100">
        <f t="shared" si="46"/>
        <v>0</v>
      </c>
      <c r="F124" s="100">
        <f t="shared" si="46"/>
        <v>0</v>
      </c>
      <c r="G124" s="100">
        <f>D124</f>
        <v>0</v>
      </c>
      <c r="H124" s="32"/>
      <c r="I124" s="33"/>
      <c r="J124" s="150" t="s">
        <v>211</v>
      </c>
      <c r="K124" s="150"/>
      <c r="L124" s="150"/>
      <c r="M124" s="150"/>
      <c r="N124" s="89"/>
      <c r="O124" s="89"/>
      <c r="P124" s="29" t="str">
        <f>IF(G124&lt;=5000000,"OK","NG")</f>
        <v>OK</v>
      </c>
      <c r="Q124" s="10" t="str">
        <f t="shared" si="41"/>
        <v>OK</v>
      </c>
      <c r="R124" s="10" t="str">
        <f t="shared" si="42"/>
        <v>OK</v>
      </c>
      <c r="S124" s="36"/>
    </row>
    <row r="125" spans="1:23" ht="22.5" customHeight="1">
      <c r="A125" s="155" t="s">
        <v>241</v>
      </c>
      <c r="B125" s="156"/>
      <c r="C125" s="100">
        <f>L95</f>
        <v>0</v>
      </c>
      <c r="D125" s="100">
        <f t="shared" ref="D125:F125" si="47">M95</f>
        <v>0</v>
      </c>
      <c r="E125" s="100">
        <f t="shared" si="47"/>
        <v>0</v>
      </c>
      <c r="F125" s="100">
        <f t="shared" si="47"/>
        <v>0</v>
      </c>
      <c r="G125" s="183">
        <f>SUM(D125:D126)</f>
        <v>0</v>
      </c>
      <c r="H125" s="32"/>
      <c r="I125" s="33"/>
      <c r="J125" s="151" t="s">
        <v>212</v>
      </c>
      <c r="K125" s="151"/>
      <c r="L125" s="151"/>
      <c r="M125" s="151"/>
      <c r="N125" s="89"/>
      <c r="O125" s="89"/>
      <c r="P125" s="29" t="str">
        <f>IF(G125&lt;=2500000,"OK","NG")</f>
        <v>OK</v>
      </c>
      <c r="Q125" s="10" t="str">
        <f t="shared" si="41"/>
        <v>OK</v>
      </c>
      <c r="R125" s="10" t="str">
        <f t="shared" si="42"/>
        <v>OK</v>
      </c>
      <c r="S125" s="36"/>
    </row>
    <row r="126" spans="1:23" ht="22.5" customHeight="1">
      <c r="A126" s="155" t="s">
        <v>242</v>
      </c>
      <c r="B126" s="156"/>
      <c r="C126" s="100">
        <f>L106</f>
        <v>0</v>
      </c>
      <c r="D126" s="100">
        <f t="shared" ref="D126:F126" si="48">M106</f>
        <v>0</v>
      </c>
      <c r="E126" s="100">
        <f t="shared" si="48"/>
        <v>0</v>
      </c>
      <c r="F126" s="100">
        <f t="shared" si="48"/>
        <v>0</v>
      </c>
      <c r="G126" s="184"/>
      <c r="H126" s="32"/>
      <c r="I126" s="33"/>
      <c r="J126" s="151"/>
      <c r="K126" s="151"/>
      <c r="L126" s="151"/>
      <c r="M126" s="151"/>
      <c r="N126" s="89"/>
      <c r="O126" s="89"/>
      <c r="P126" s="73" t="s">
        <v>152</v>
      </c>
      <c r="Q126" s="10" t="str">
        <f t="shared" si="41"/>
        <v>OK</v>
      </c>
      <c r="R126" s="10" t="str">
        <f t="shared" si="42"/>
        <v>OK</v>
      </c>
      <c r="S126" s="36"/>
    </row>
    <row r="127" spans="1:23" ht="22.5" customHeight="1">
      <c r="A127" s="155" t="s">
        <v>135</v>
      </c>
      <c r="B127" s="156"/>
      <c r="C127" s="100">
        <f>L117</f>
        <v>0</v>
      </c>
      <c r="D127" s="100">
        <f t="shared" ref="D127:F127" si="49">M117</f>
        <v>0</v>
      </c>
      <c r="E127" s="100">
        <f t="shared" si="49"/>
        <v>0</v>
      </c>
      <c r="F127" s="100">
        <f t="shared" si="49"/>
        <v>0</v>
      </c>
      <c r="G127" s="100">
        <f>D127</f>
        <v>0</v>
      </c>
      <c r="H127" s="157"/>
      <c r="I127" s="158"/>
      <c r="J127" s="150" t="s">
        <v>287</v>
      </c>
      <c r="K127" s="150"/>
      <c r="L127" s="150"/>
      <c r="M127" s="150"/>
      <c r="N127" s="89"/>
      <c r="O127" s="89"/>
      <c r="P127" s="29" t="str">
        <f>IF(G127&lt;=2500000,"OK","NG")</f>
        <v>OK</v>
      </c>
      <c r="Q127" s="10" t="str">
        <f>IF(D127&lt;=C127/2,"OK","NG")</f>
        <v>OK</v>
      </c>
      <c r="R127" s="10" t="str">
        <f>IF(C127=D127+E127+F127,"OK","NG")</f>
        <v>OK</v>
      </c>
      <c r="S127" s="36"/>
    </row>
    <row r="128" spans="1:23" ht="22.5" customHeight="1">
      <c r="A128" s="174" t="s">
        <v>14</v>
      </c>
      <c r="B128" s="175"/>
      <c r="C128" s="100">
        <f>SUM(C120:C127)</f>
        <v>0</v>
      </c>
      <c r="D128" s="100">
        <f>SUM(D120:D127)</f>
        <v>0</v>
      </c>
      <c r="E128" s="100">
        <f t="shared" ref="E128:F128" si="50">SUM(E120:E127)</f>
        <v>0</v>
      </c>
      <c r="F128" s="100">
        <f t="shared" si="50"/>
        <v>0</v>
      </c>
      <c r="G128" s="100">
        <f>D128</f>
        <v>0</v>
      </c>
      <c r="H128" s="157"/>
      <c r="I128" s="158"/>
      <c r="J128" s="177" t="s">
        <v>213</v>
      </c>
      <c r="K128" s="177"/>
      <c r="L128" s="177"/>
      <c r="M128" s="177"/>
      <c r="N128" s="89"/>
      <c r="P128" s="29" t="str">
        <f>IF(OR(C128=0,AND(G128&gt;=150000,G128&lt;=10000000)),"OK","NG")</f>
        <v>OK</v>
      </c>
      <c r="Q128" s="10" t="str">
        <f>IF(D128&lt;=C128/2,"OK","NG")</f>
        <v>OK</v>
      </c>
      <c r="R128" s="10" t="str">
        <f>IF(C128=D128+E128+F128,"OK","NG")</f>
        <v>OK</v>
      </c>
    </row>
    <row r="129" spans="1:16" ht="13"/>
    <row r="130" spans="1:16" ht="22.5" customHeight="1">
      <c r="A130" s="48" t="s">
        <v>196</v>
      </c>
    </row>
    <row r="131" spans="1:16" ht="15" customHeight="1">
      <c r="A131" s="139" t="s">
        <v>205</v>
      </c>
      <c r="B131" s="139"/>
      <c r="C131" s="139"/>
      <c r="D131" s="139"/>
      <c r="E131" s="139"/>
      <c r="F131" s="139"/>
      <c r="G131" s="139"/>
      <c r="H131" s="139"/>
      <c r="I131" s="139"/>
      <c r="J131" s="139"/>
      <c r="K131" s="50" t="s">
        <v>82</v>
      </c>
      <c r="P131" s="49" t="s">
        <v>55</v>
      </c>
    </row>
    <row r="132" spans="1:16" ht="15" customHeight="1">
      <c r="A132" s="176" t="s">
        <v>204</v>
      </c>
      <c r="B132" s="176"/>
      <c r="C132" s="176"/>
      <c r="D132" s="176"/>
      <c r="E132" s="176"/>
      <c r="F132" s="176"/>
      <c r="G132" s="176"/>
      <c r="H132" s="176"/>
      <c r="I132" s="176"/>
      <c r="J132" s="176"/>
      <c r="K132" s="56" t="s">
        <v>166</v>
      </c>
      <c r="P132" s="49" t="s">
        <v>167</v>
      </c>
    </row>
    <row r="133" spans="1:16" ht="15" customHeight="1">
      <c r="A133" s="176" t="s">
        <v>199</v>
      </c>
      <c r="B133" s="176"/>
      <c r="C133" s="176"/>
      <c r="D133" s="176"/>
      <c r="E133" s="176"/>
      <c r="F133" s="176"/>
      <c r="G133" s="176"/>
      <c r="H133" s="176"/>
      <c r="I133" s="176"/>
      <c r="J133" s="176"/>
      <c r="K133" s="56" t="s">
        <v>166</v>
      </c>
    </row>
    <row r="134" spans="1:16" ht="15" customHeight="1">
      <c r="A134" s="176" t="s">
        <v>200</v>
      </c>
      <c r="B134" s="176"/>
      <c r="C134" s="176"/>
      <c r="D134" s="176"/>
      <c r="E134" s="176"/>
      <c r="F134" s="176"/>
      <c r="G134" s="176"/>
      <c r="H134" s="176"/>
      <c r="I134" s="176"/>
      <c r="J134" s="176"/>
      <c r="K134" s="56" t="s">
        <v>166</v>
      </c>
    </row>
    <row r="135" spans="1:16" ht="15" customHeight="1">
      <c r="A135" s="176" t="s">
        <v>201</v>
      </c>
      <c r="B135" s="176"/>
      <c r="C135" s="176"/>
      <c r="D135" s="176"/>
      <c r="E135" s="176"/>
      <c r="F135" s="176"/>
      <c r="G135" s="176"/>
      <c r="H135" s="176"/>
      <c r="I135" s="176"/>
      <c r="J135" s="176"/>
      <c r="K135" s="56" t="s">
        <v>166</v>
      </c>
    </row>
    <row r="136" spans="1:16" ht="15" customHeight="1">
      <c r="A136" s="176" t="s">
        <v>289</v>
      </c>
      <c r="B136" s="176"/>
      <c r="C136" s="176"/>
      <c r="D136" s="176"/>
      <c r="E136" s="176"/>
      <c r="F136" s="176"/>
      <c r="G136" s="176"/>
      <c r="H136" s="176"/>
      <c r="I136" s="176"/>
      <c r="J136" s="176"/>
      <c r="K136" s="56" t="s">
        <v>166</v>
      </c>
    </row>
    <row r="137" spans="1:16" ht="15" customHeight="1">
      <c r="A137" s="176" t="s">
        <v>202</v>
      </c>
      <c r="B137" s="176"/>
      <c r="C137" s="176"/>
      <c r="D137" s="176"/>
      <c r="E137" s="176"/>
      <c r="F137" s="176"/>
      <c r="G137" s="176"/>
      <c r="H137" s="176"/>
      <c r="I137" s="176"/>
      <c r="J137" s="176"/>
      <c r="K137" s="56" t="s">
        <v>166</v>
      </c>
    </row>
    <row r="138" spans="1:16" ht="15" customHeight="1">
      <c r="A138" s="176" t="s">
        <v>203</v>
      </c>
      <c r="B138" s="176"/>
      <c r="C138" s="176"/>
      <c r="D138" s="176"/>
      <c r="E138" s="176"/>
      <c r="F138" s="176"/>
      <c r="G138" s="176"/>
      <c r="H138" s="176"/>
      <c r="I138" s="176"/>
      <c r="J138" s="176"/>
      <c r="K138" s="56" t="s">
        <v>166</v>
      </c>
    </row>
    <row r="139" spans="1:16" ht="15" customHeight="1">
      <c r="A139" s="17"/>
      <c r="B139" s="17"/>
      <c r="C139" s="17"/>
      <c r="D139" s="17"/>
      <c r="E139" s="17"/>
      <c r="J139" s="93" t="s">
        <v>141</v>
      </c>
      <c r="K139" s="99">
        <f>COUNTIF(K132:K138,"☑")</f>
        <v>0</v>
      </c>
    </row>
    <row r="140" spans="1:16" ht="15" customHeight="1">
      <c r="A140" s="17"/>
      <c r="B140" s="17"/>
      <c r="C140" s="17"/>
      <c r="D140" s="17"/>
      <c r="E140" s="17"/>
      <c r="H140" s="17"/>
    </row>
    <row r="141" spans="1:16" ht="15" customHeight="1">
      <c r="A141" s="48" t="s">
        <v>206</v>
      </c>
    </row>
    <row r="142" spans="1:16" ht="15" customHeight="1">
      <c r="A142" s="180" t="s">
        <v>57</v>
      </c>
      <c r="B142" s="180"/>
      <c r="C142" s="180"/>
      <c r="D142" s="180"/>
      <c r="E142" s="180"/>
      <c r="F142" s="180"/>
      <c r="G142" s="180"/>
      <c r="H142" s="180"/>
      <c r="I142" s="180"/>
      <c r="J142" s="180"/>
      <c r="K142" s="180"/>
      <c r="P142" s="95" t="s">
        <v>80</v>
      </c>
    </row>
    <row r="143" spans="1:16" ht="15" customHeight="1">
      <c r="A143" s="50" t="s">
        <v>2</v>
      </c>
      <c r="B143" s="140" t="s">
        <v>3</v>
      </c>
      <c r="C143" s="181"/>
      <c r="D143" s="181"/>
      <c r="E143" s="181"/>
      <c r="F143" s="181"/>
      <c r="G143" s="181"/>
      <c r="H143" s="181"/>
      <c r="I143" s="181"/>
      <c r="J143" s="141"/>
    </row>
    <row r="144" spans="1:16" ht="15" customHeight="1">
      <c r="A144" s="3" t="s">
        <v>1</v>
      </c>
      <c r="B144" s="182" t="s">
        <v>69</v>
      </c>
      <c r="C144" s="167"/>
      <c r="D144" s="167"/>
      <c r="E144" s="167"/>
      <c r="F144" s="167"/>
      <c r="G144" s="167"/>
      <c r="H144" s="167"/>
      <c r="I144" s="167"/>
      <c r="J144" s="168"/>
      <c r="P144" s="29" t="str">
        <f>IF(C128=0,"OK",IF(AND(A144="☑",A145="☑",A146="☑"),"OK","NG"))</f>
        <v>OK</v>
      </c>
    </row>
    <row r="145" spans="1:13" ht="15" customHeight="1">
      <c r="A145" s="3" t="s">
        <v>1</v>
      </c>
      <c r="B145" s="182" t="s">
        <v>117</v>
      </c>
      <c r="C145" s="167"/>
      <c r="D145" s="167"/>
      <c r="E145" s="167"/>
      <c r="F145" s="167"/>
      <c r="G145" s="167"/>
      <c r="H145" s="167"/>
      <c r="I145" s="167"/>
      <c r="J145" s="168"/>
    </row>
    <row r="146" spans="1:13" ht="15" customHeight="1">
      <c r="A146" s="3" t="s">
        <v>1</v>
      </c>
      <c r="B146" s="182" t="s">
        <v>288</v>
      </c>
      <c r="C146" s="167"/>
      <c r="D146" s="167"/>
      <c r="E146" s="167"/>
      <c r="F146" s="167"/>
      <c r="G146" s="167"/>
      <c r="H146" s="167"/>
      <c r="I146" s="167"/>
      <c r="J146" s="168"/>
    </row>
    <row r="147" spans="1:13" ht="15" customHeight="1"/>
    <row r="148" spans="1:13" ht="15" customHeight="1">
      <c r="A148" s="48" t="s">
        <v>207</v>
      </c>
    </row>
    <row r="149" spans="1:13" ht="15" customHeight="1">
      <c r="A149" s="50" t="s">
        <v>2</v>
      </c>
      <c r="B149" s="139" t="s">
        <v>4</v>
      </c>
      <c r="C149" s="139"/>
      <c r="D149" s="139"/>
      <c r="E149" s="139"/>
      <c r="F149" s="140" t="s">
        <v>97</v>
      </c>
      <c r="G149" s="141"/>
      <c r="H149" s="140" t="s">
        <v>20</v>
      </c>
      <c r="I149" s="141"/>
      <c r="J149" s="139" t="s">
        <v>17</v>
      </c>
      <c r="K149" s="139"/>
      <c r="L149" s="139"/>
      <c r="M149" s="139"/>
    </row>
    <row r="150" spans="1:13" ht="18.75" customHeight="1">
      <c r="A150" s="3" t="s">
        <v>1</v>
      </c>
      <c r="B150" s="138" t="s">
        <v>23</v>
      </c>
      <c r="C150" s="138"/>
      <c r="D150" s="138"/>
      <c r="E150" s="138"/>
      <c r="F150" s="142" t="s">
        <v>22</v>
      </c>
      <c r="G150" s="143"/>
      <c r="H150" s="142" t="s">
        <v>98</v>
      </c>
      <c r="I150" s="143"/>
      <c r="J150" s="138" t="s">
        <v>143</v>
      </c>
      <c r="K150" s="138"/>
      <c r="L150" s="138"/>
      <c r="M150" s="138"/>
    </row>
    <row r="151" spans="1:13" ht="18.75" customHeight="1">
      <c r="A151" s="3" t="s">
        <v>1</v>
      </c>
      <c r="B151" s="138" t="s">
        <v>25</v>
      </c>
      <c r="C151" s="138"/>
      <c r="D151" s="138"/>
      <c r="E151" s="138"/>
      <c r="F151" s="142" t="s">
        <v>16</v>
      </c>
      <c r="G151" s="143"/>
      <c r="H151" s="142" t="s">
        <v>21</v>
      </c>
      <c r="I151" s="143"/>
      <c r="J151" s="138" t="s">
        <v>100</v>
      </c>
      <c r="K151" s="138"/>
      <c r="L151" s="138"/>
      <c r="M151" s="138"/>
    </row>
    <row r="152" spans="1:13" ht="18.75" customHeight="1">
      <c r="A152" s="3" t="s">
        <v>1</v>
      </c>
      <c r="B152" s="138" t="s">
        <v>24</v>
      </c>
      <c r="C152" s="138"/>
      <c r="D152" s="138"/>
      <c r="E152" s="138"/>
      <c r="F152" s="142" t="s">
        <v>16</v>
      </c>
      <c r="G152" s="143"/>
      <c r="H152" s="142" t="s">
        <v>21</v>
      </c>
      <c r="I152" s="143"/>
      <c r="J152" s="138" t="s">
        <v>26</v>
      </c>
      <c r="K152" s="138"/>
      <c r="L152" s="138"/>
      <c r="M152" s="138"/>
    </row>
    <row r="153" spans="1:13" ht="18.75" customHeight="1">
      <c r="A153" s="3" t="s">
        <v>1</v>
      </c>
      <c r="B153" s="138" t="s">
        <v>90</v>
      </c>
      <c r="C153" s="138"/>
      <c r="D153" s="138"/>
      <c r="E153" s="138"/>
      <c r="F153" s="142" t="s">
        <v>5</v>
      </c>
      <c r="G153" s="143"/>
      <c r="H153" s="159" t="s">
        <v>16</v>
      </c>
      <c r="I153" s="143"/>
      <c r="J153" s="138" t="s">
        <v>99</v>
      </c>
      <c r="K153" s="138"/>
      <c r="L153" s="138"/>
      <c r="M153" s="138"/>
    </row>
    <row r="154" spans="1:13" ht="18.75" customHeight="1">
      <c r="A154" s="3" t="s">
        <v>1</v>
      </c>
      <c r="B154" s="138" t="s">
        <v>283</v>
      </c>
      <c r="C154" s="138"/>
      <c r="D154" s="138"/>
      <c r="E154" s="138"/>
      <c r="F154" s="142" t="s">
        <v>5</v>
      </c>
      <c r="G154" s="143"/>
      <c r="H154" s="136" t="s">
        <v>16</v>
      </c>
      <c r="I154" s="136"/>
      <c r="J154" s="138" t="s">
        <v>284</v>
      </c>
      <c r="K154" s="138"/>
      <c r="L154" s="138"/>
      <c r="M154" s="138"/>
    </row>
  </sheetData>
  <sheetProtection algorithmName="SHA-512" hashValue="OvoT1jurViTbtAkE8ykw9csE5ZK2qxjwNZBEUvmUSCl6e5+WW0+2apOrJCOdZ8tyD2CMH2YNXilcZeOECcQRaw==" saltValue="SFNZHB71Z6qdUkP/PK70aA==" spinCount="100000" sheet="1" objects="1" scenarios="1"/>
  <mergeCells count="198">
    <mergeCell ref="A1:O1"/>
    <mergeCell ref="B3:E3"/>
    <mergeCell ref="B4:E4"/>
    <mergeCell ref="P4:P5"/>
    <mergeCell ref="B5:E5"/>
    <mergeCell ref="B6:E6"/>
    <mergeCell ref="M14:O14"/>
    <mergeCell ref="M15:O15"/>
    <mergeCell ref="M16:O16"/>
    <mergeCell ref="M17:O17"/>
    <mergeCell ref="M18:O18"/>
    <mergeCell ref="M19:O19"/>
    <mergeCell ref="F9:I9"/>
    <mergeCell ref="J9:L9"/>
    <mergeCell ref="M10:O10"/>
    <mergeCell ref="M11:O11"/>
    <mergeCell ref="M12:O12"/>
    <mergeCell ref="M13:O13"/>
    <mergeCell ref="N26:O26"/>
    <mergeCell ref="A31:A32"/>
    <mergeCell ref="B31:B32"/>
    <mergeCell ref="C31:F31"/>
    <mergeCell ref="G31:G32"/>
    <mergeCell ref="H31:K31"/>
    <mergeCell ref="L31:O31"/>
    <mergeCell ref="D32:E32"/>
    <mergeCell ref="M20:O20"/>
    <mergeCell ref="M21:O21"/>
    <mergeCell ref="M22:O22"/>
    <mergeCell ref="M23:O23"/>
    <mergeCell ref="M24:O24"/>
    <mergeCell ref="M25:O25"/>
    <mergeCell ref="D39:E39"/>
    <mergeCell ref="A42:A43"/>
    <mergeCell ref="B42:B43"/>
    <mergeCell ref="C42:F42"/>
    <mergeCell ref="G42:G43"/>
    <mergeCell ref="H42:K42"/>
    <mergeCell ref="D33:E33"/>
    <mergeCell ref="D34:E34"/>
    <mergeCell ref="D35:E35"/>
    <mergeCell ref="D36:E36"/>
    <mergeCell ref="D37:E37"/>
    <mergeCell ref="D38:E38"/>
    <mergeCell ref="A53:A54"/>
    <mergeCell ref="B53:B54"/>
    <mergeCell ref="C53:F53"/>
    <mergeCell ref="L42:O42"/>
    <mergeCell ref="D43:E43"/>
    <mergeCell ref="D44:E44"/>
    <mergeCell ref="D45:E45"/>
    <mergeCell ref="D46:E46"/>
    <mergeCell ref="D47:E47"/>
    <mergeCell ref="G53:G54"/>
    <mergeCell ref="H53:K53"/>
    <mergeCell ref="L53:O53"/>
    <mergeCell ref="D54:E54"/>
    <mergeCell ref="D55:E55"/>
    <mergeCell ref="D56:E56"/>
    <mergeCell ref="D48:E48"/>
    <mergeCell ref="D49:E49"/>
    <mergeCell ref="D50:E50"/>
    <mergeCell ref="H64:K64"/>
    <mergeCell ref="L64:O64"/>
    <mergeCell ref="D65:E65"/>
    <mergeCell ref="D66:E66"/>
    <mergeCell ref="D67:E67"/>
    <mergeCell ref="D57:E57"/>
    <mergeCell ref="D58:E58"/>
    <mergeCell ref="D59:E59"/>
    <mergeCell ref="D60:E60"/>
    <mergeCell ref="D61:E61"/>
    <mergeCell ref="C64:F64"/>
    <mergeCell ref="D68:E68"/>
    <mergeCell ref="D69:E69"/>
    <mergeCell ref="D70:E70"/>
    <mergeCell ref="D71:E71"/>
    <mergeCell ref="D72:E72"/>
    <mergeCell ref="A75:A76"/>
    <mergeCell ref="B75:B76"/>
    <mergeCell ref="C75:F75"/>
    <mergeCell ref="G64:G65"/>
    <mergeCell ref="A64:A65"/>
    <mergeCell ref="B64:B65"/>
    <mergeCell ref="A86:A87"/>
    <mergeCell ref="B86:B87"/>
    <mergeCell ref="C86:F86"/>
    <mergeCell ref="G75:G76"/>
    <mergeCell ref="H75:K75"/>
    <mergeCell ref="L75:O75"/>
    <mergeCell ref="D76:E76"/>
    <mergeCell ref="D77:E77"/>
    <mergeCell ref="D78:E78"/>
    <mergeCell ref="G86:G87"/>
    <mergeCell ref="H86:K86"/>
    <mergeCell ref="L86:O86"/>
    <mergeCell ref="D87:E87"/>
    <mergeCell ref="D88:E88"/>
    <mergeCell ref="D89:E89"/>
    <mergeCell ref="D79:E79"/>
    <mergeCell ref="D80:E80"/>
    <mergeCell ref="D81:E81"/>
    <mergeCell ref="D82:E82"/>
    <mergeCell ref="D83:E83"/>
    <mergeCell ref="H97:K97"/>
    <mergeCell ref="L97:O97"/>
    <mergeCell ref="D98:E98"/>
    <mergeCell ref="D99:E99"/>
    <mergeCell ref="D100:E100"/>
    <mergeCell ref="D90:E90"/>
    <mergeCell ref="D91:E91"/>
    <mergeCell ref="D92:E92"/>
    <mergeCell ref="D93:E93"/>
    <mergeCell ref="D94:E94"/>
    <mergeCell ref="C97:F97"/>
    <mergeCell ref="D101:E101"/>
    <mergeCell ref="D102:E102"/>
    <mergeCell ref="D103:E103"/>
    <mergeCell ref="D104:E104"/>
    <mergeCell ref="D105:E105"/>
    <mergeCell ref="A108:A109"/>
    <mergeCell ref="B108:B109"/>
    <mergeCell ref="C108:F108"/>
    <mergeCell ref="G97:G98"/>
    <mergeCell ref="A97:A98"/>
    <mergeCell ref="B97:B98"/>
    <mergeCell ref="D112:E112"/>
    <mergeCell ref="D113:E113"/>
    <mergeCell ref="D114:E114"/>
    <mergeCell ref="D115:E115"/>
    <mergeCell ref="D116:E116"/>
    <mergeCell ref="A119:B119"/>
    <mergeCell ref="G108:G109"/>
    <mergeCell ref="H108:K108"/>
    <mergeCell ref="L108:O108"/>
    <mergeCell ref="D109:E109"/>
    <mergeCell ref="D110:E110"/>
    <mergeCell ref="D111:E111"/>
    <mergeCell ref="H119:I119"/>
    <mergeCell ref="J119:M119"/>
    <mergeCell ref="A120:B120"/>
    <mergeCell ref="G120:G122"/>
    <mergeCell ref="H120:I120"/>
    <mergeCell ref="J120:M122"/>
    <mergeCell ref="A121:B121"/>
    <mergeCell ref="H121:I121"/>
    <mergeCell ref="A122:B122"/>
    <mergeCell ref="A127:B127"/>
    <mergeCell ref="H127:I127"/>
    <mergeCell ref="J127:M127"/>
    <mergeCell ref="A128:B128"/>
    <mergeCell ref="H128:I128"/>
    <mergeCell ref="J128:M128"/>
    <mergeCell ref="A123:B123"/>
    <mergeCell ref="J123:M123"/>
    <mergeCell ref="A124:B124"/>
    <mergeCell ref="J124:M124"/>
    <mergeCell ref="A125:B125"/>
    <mergeCell ref="G125:G126"/>
    <mergeCell ref="J125:M126"/>
    <mergeCell ref="A126:B126"/>
    <mergeCell ref="A137:J137"/>
    <mergeCell ref="A138:J138"/>
    <mergeCell ref="A142:K142"/>
    <mergeCell ref="B143:J143"/>
    <mergeCell ref="B144:J144"/>
    <mergeCell ref="B145:J145"/>
    <mergeCell ref="A131:J131"/>
    <mergeCell ref="A132:J132"/>
    <mergeCell ref="A133:J133"/>
    <mergeCell ref="A134:J134"/>
    <mergeCell ref="A135:J135"/>
    <mergeCell ref="A136:J136"/>
    <mergeCell ref="B146:J146"/>
    <mergeCell ref="B149:E149"/>
    <mergeCell ref="F149:G149"/>
    <mergeCell ref="H149:I149"/>
    <mergeCell ref="J149:M149"/>
    <mergeCell ref="B150:E150"/>
    <mergeCell ref="F150:G150"/>
    <mergeCell ref="H150:I150"/>
    <mergeCell ref="J150:M150"/>
    <mergeCell ref="B153:E153"/>
    <mergeCell ref="F153:G153"/>
    <mergeCell ref="H153:I153"/>
    <mergeCell ref="J153:M153"/>
    <mergeCell ref="B154:E154"/>
    <mergeCell ref="F154:G154"/>
    <mergeCell ref="H154:I154"/>
    <mergeCell ref="J154:M154"/>
    <mergeCell ref="B151:E151"/>
    <mergeCell ref="F151:G151"/>
    <mergeCell ref="H151:I151"/>
    <mergeCell ref="J151:M151"/>
    <mergeCell ref="B152:E152"/>
    <mergeCell ref="F152:G152"/>
    <mergeCell ref="H152:I152"/>
    <mergeCell ref="J152:M152"/>
  </mergeCells>
  <phoneticPr fontId="2"/>
  <conditionalFormatting sqref="C120:G128">
    <cfRule type="expression" dxfId="1539" priority="2">
      <formula>$P120="NG"</formula>
    </cfRule>
  </conditionalFormatting>
  <conditionalFormatting sqref="G120:G123">
    <cfRule type="expression" dxfId="1538" priority="1">
      <formula>$P120="NG"</formula>
    </cfRule>
  </conditionalFormatting>
  <conditionalFormatting sqref="H33:K36">
    <cfRule type="expression" dxfId="1537" priority="55">
      <formula>#REF!="追加"</formula>
    </cfRule>
    <cfRule type="expression" dxfId="1536" priority="56">
      <formula>#REF!="新規"</formula>
    </cfRule>
  </conditionalFormatting>
  <conditionalFormatting sqref="H37:K39">
    <cfRule type="expression" dxfId="1535" priority="60">
      <formula>#REF!="追加"</formula>
    </cfRule>
    <cfRule type="expression" dxfId="1534" priority="67">
      <formula>#REF!="新規"</formula>
    </cfRule>
  </conditionalFormatting>
  <conditionalFormatting sqref="H44:K47">
    <cfRule type="expression" dxfId="1533" priority="46">
      <formula>#REF!="追加"</formula>
    </cfRule>
    <cfRule type="expression" dxfId="1532" priority="47">
      <formula>#REF!="新規"</formula>
    </cfRule>
  </conditionalFormatting>
  <conditionalFormatting sqref="H48:K50">
    <cfRule type="expression" dxfId="1531" priority="50">
      <formula>#REF!="追加"</formula>
    </cfRule>
    <cfRule type="expression" dxfId="1530" priority="51">
      <formula>#REF!="新規"</formula>
    </cfRule>
  </conditionalFormatting>
  <conditionalFormatting sqref="H55:K58">
    <cfRule type="expression" dxfId="1529" priority="40">
      <formula>#REF!="追加"</formula>
    </cfRule>
    <cfRule type="expression" dxfId="1528" priority="41">
      <formula>#REF!="新規"</formula>
    </cfRule>
  </conditionalFormatting>
  <conditionalFormatting sqref="H59:K61">
    <cfRule type="expression" dxfId="1527" priority="44">
      <formula>#REF!="追加"</formula>
    </cfRule>
    <cfRule type="expression" dxfId="1526" priority="45">
      <formula>#REF!="新規"</formula>
    </cfRule>
  </conditionalFormatting>
  <conditionalFormatting sqref="H66:K69">
    <cfRule type="expression" dxfId="1525" priority="34">
      <formula>#REF!="追加"</formula>
    </cfRule>
    <cfRule type="expression" dxfId="1524" priority="35">
      <formula>#REF!="新規"</formula>
    </cfRule>
  </conditionalFormatting>
  <conditionalFormatting sqref="H70:K72">
    <cfRule type="expression" dxfId="1523" priority="38">
      <formula>#REF!="追加"</formula>
    </cfRule>
    <cfRule type="expression" dxfId="1522" priority="39">
      <formula>#REF!="新規"</formula>
    </cfRule>
  </conditionalFormatting>
  <conditionalFormatting sqref="H77:K80">
    <cfRule type="expression" dxfId="1521" priority="28">
      <formula>#REF!="追加"</formula>
    </cfRule>
    <cfRule type="expression" dxfId="1520" priority="29">
      <formula>#REF!="新規"</formula>
    </cfRule>
  </conditionalFormatting>
  <conditionalFormatting sqref="H81:K83">
    <cfRule type="expression" dxfId="1519" priority="32">
      <formula>#REF!="追加"</formula>
    </cfRule>
    <cfRule type="expression" dxfId="1518" priority="33">
      <formula>#REF!="新規"</formula>
    </cfRule>
  </conditionalFormatting>
  <conditionalFormatting sqref="H88:K91">
    <cfRule type="expression" dxfId="1517" priority="22">
      <formula>#REF!="追加"</formula>
    </cfRule>
    <cfRule type="expression" dxfId="1516" priority="23">
      <formula>#REF!="新規"</formula>
    </cfRule>
  </conditionalFormatting>
  <conditionalFormatting sqref="H92:K94">
    <cfRule type="expression" dxfId="1515" priority="26">
      <formula>#REF!="追加"</formula>
    </cfRule>
    <cfRule type="expression" dxfId="1514" priority="27">
      <formula>#REF!="新規"</formula>
    </cfRule>
  </conditionalFormatting>
  <conditionalFormatting sqref="H99:K102">
    <cfRule type="expression" dxfId="1513" priority="16">
      <formula>#REF!="追加"</formula>
    </cfRule>
    <cfRule type="expression" dxfId="1512" priority="17">
      <formula>#REF!="新規"</formula>
    </cfRule>
  </conditionalFormatting>
  <conditionalFormatting sqref="H103:K105">
    <cfRule type="expression" dxfId="1511" priority="20">
      <formula>#REF!="追加"</formula>
    </cfRule>
    <cfRule type="expression" dxfId="1510" priority="21">
      <formula>#REF!="新規"</formula>
    </cfRule>
  </conditionalFormatting>
  <conditionalFormatting sqref="H110:K113">
    <cfRule type="expression" dxfId="1509" priority="10">
      <formula>#REF!="追加"</formula>
    </cfRule>
    <cfRule type="expression" dxfId="1508" priority="11">
      <formula>#REF!="新規"</formula>
    </cfRule>
  </conditionalFormatting>
  <conditionalFormatting sqref="H114:K116">
    <cfRule type="expression" dxfId="1507" priority="14">
      <formula>#REF!="追加"</formula>
    </cfRule>
    <cfRule type="expression" dxfId="1506" priority="15">
      <formula>#REF!="新規"</formula>
    </cfRule>
  </conditionalFormatting>
  <conditionalFormatting sqref="J35:K36 J39:K39">
    <cfRule type="expression" dxfId="1505" priority="57">
      <formula>#REF!="追加"</formula>
    </cfRule>
    <cfRule type="expression" dxfId="1504" priority="58">
      <formula>#REF!="新規"</formula>
    </cfRule>
  </conditionalFormatting>
  <conditionalFormatting sqref="J46:K47 J50:K50">
    <cfRule type="expression" dxfId="1503" priority="48">
      <formula>#REF!="追加"</formula>
    </cfRule>
    <cfRule type="expression" dxfId="1502" priority="49">
      <formula>#REF!="新規"</formula>
    </cfRule>
  </conditionalFormatting>
  <conditionalFormatting sqref="J57:K58 J61:K61">
    <cfRule type="expression" dxfId="1501" priority="42">
      <formula>#REF!="追加"</formula>
    </cfRule>
    <cfRule type="expression" dxfId="1500" priority="43">
      <formula>#REF!="新規"</formula>
    </cfRule>
  </conditionalFormatting>
  <conditionalFormatting sqref="J68:K69 J72:K72">
    <cfRule type="expression" dxfId="1499" priority="36">
      <formula>#REF!="追加"</formula>
    </cfRule>
    <cfRule type="expression" dxfId="1498" priority="37">
      <formula>#REF!="新規"</formula>
    </cfRule>
  </conditionalFormatting>
  <conditionalFormatting sqref="J79:K80 J83:K83">
    <cfRule type="expression" dxfId="1497" priority="30">
      <formula>#REF!="追加"</formula>
    </cfRule>
    <cfRule type="expression" dxfId="1496" priority="31">
      <formula>#REF!="新規"</formula>
    </cfRule>
  </conditionalFormatting>
  <conditionalFormatting sqref="J90:K91 J94:K94">
    <cfRule type="expression" dxfId="1495" priority="24">
      <formula>#REF!="追加"</formula>
    </cfRule>
    <cfRule type="expression" dxfId="1494" priority="25">
      <formula>#REF!="新規"</formula>
    </cfRule>
  </conditionalFormatting>
  <conditionalFormatting sqref="J101:K102 J105:K105">
    <cfRule type="expression" dxfId="1493" priority="18">
      <formula>#REF!="追加"</formula>
    </cfRule>
    <cfRule type="expression" dxfId="1492" priority="19">
      <formula>#REF!="新規"</formula>
    </cfRule>
  </conditionalFormatting>
  <conditionalFormatting sqref="J112:K113 J116:K116">
    <cfRule type="expression" dxfId="1491" priority="12">
      <formula>#REF!="追加"</formula>
    </cfRule>
    <cfRule type="expression" dxfId="1490" priority="13">
      <formula>#REF!="新規"</formula>
    </cfRule>
  </conditionalFormatting>
  <conditionalFormatting sqref="J40:O41 J51:O52 J62:O63 J73:O74 J84:O84 J95:O96 J106:O107 J117:O117">
    <cfRule type="expression" dxfId="1489" priority="72">
      <formula>$I40="追加"</formula>
    </cfRule>
    <cfRule type="expression" dxfId="1488" priority="73">
      <formula>$I40="新規"</formula>
    </cfRule>
  </conditionalFormatting>
  <conditionalFormatting sqref="K85:O85 I85">
    <cfRule type="expression" dxfId="1487" priority="76">
      <formula>#REF!="追加"</formula>
    </cfRule>
    <cfRule type="expression" dxfId="1486" priority="77">
      <formula>#REF!="新規"</formula>
    </cfRule>
  </conditionalFormatting>
  <conditionalFormatting sqref="L40:O41 L51:O52 L62:O63 L73:O74 L84:O84 L95:O96 L106:O107 L117:O117">
    <cfRule type="expression" dxfId="1485" priority="68">
      <formula>$I40="追加"</formula>
    </cfRule>
    <cfRule type="expression" dxfId="1484" priority="69">
      <formula>$I40="新規"</formula>
    </cfRule>
  </conditionalFormatting>
  <conditionalFormatting sqref="L85:O85">
    <cfRule type="expression" dxfId="1483" priority="74">
      <formula>#REF!="追加"</formula>
    </cfRule>
    <cfRule type="expression" dxfId="1482" priority="75">
      <formula>#REF!="新規"</formula>
    </cfRule>
  </conditionalFormatting>
  <conditionalFormatting sqref="P3">
    <cfRule type="expression" dxfId="1481" priority="62">
      <formula>$P3&lt;&gt;"要修正！"</formula>
    </cfRule>
    <cfRule type="expression" dxfId="1480" priority="63">
      <formula>$P3="要修正！"</formula>
    </cfRule>
  </conditionalFormatting>
  <conditionalFormatting sqref="P4:P5">
    <cfRule type="expression" dxfId="1479" priority="54">
      <formula>$P$3="要修正！"</formula>
    </cfRule>
  </conditionalFormatting>
  <conditionalFormatting sqref="P144">
    <cfRule type="expression" dxfId="1478" priority="61">
      <formula>P144="NG"</formula>
    </cfRule>
  </conditionalFormatting>
  <conditionalFormatting sqref="P33:R41">
    <cfRule type="expression" dxfId="1477" priority="59">
      <formula>P33="NG"</formula>
    </cfRule>
  </conditionalFormatting>
  <conditionalFormatting sqref="P44:R52">
    <cfRule type="expression" dxfId="1476" priority="9">
      <formula>P44="NG"</formula>
    </cfRule>
  </conditionalFormatting>
  <conditionalFormatting sqref="P55:R63">
    <cfRule type="expression" dxfId="1475" priority="7">
      <formula>P55="NG"</formula>
    </cfRule>
  </conditionalFormatting>
  <conditionalFormatting sqref="P66:R74 P75:Q83">
    <cfRule type="expression" dxfId="1474" priority="8">
      <formula>P66="NG"</formula>
    </cfRule>
  </conditionalFormatting>
  <conditionalFormatting sqref="P84:R85 R77:R83">
    <cfRule type="expression" dxfId="1473" priority="6">
      <formula>P77="NG"</formula>
    </cfRule>
  </conditionalFormatting>
  <conditionalFormatting sqref="P88:R96">
    <cfRule type="expression" dxfId="1472" priority="5">
      <formula>P88="NG"</formula>
    </cfRule>
  </conditionalFormatting>
  <conditionalFormatting sqref="P99:R107">
    <cfRule type="expression" dxfId="1471" priority="4">
      <formula>P99="NG"</formula>
    </cfRule>
  </conditionalFormatting>
  <conditionalFormatting sqref="P110:R117">
    <cfRule type="expression" dxfId="1470" priority="3">
      <formula>P110="NG"</formula>
    </cfRule>
  </conditionalFormatting>
  <conditionalFormatting sqref="P120:R120 Q121:R122">
    <cfRule type="expression" dxfId="1469" priority="71">
      <formula>#REF!="NG"</formula>
    </cfRule>
  </conditionalFormatting>
  <conditionalFormatting sqref="P120:R128">
    <cfRule type="expression" dxfId="1468" priority="52">
      <formula>P120="NG"</formula>
    </cfRule>
  </conditionalFormatting>
  <conditionalFormatting sqref="P121:R122">
    <cfRule type="expression" dxfId="1467" priority="70">
      <formula>$P29="NG"</formula>
    </cfRule>
  </conditionalFormatting>
  <conditionalFormatting sqref="P123:R127 P128:Q128">
    <cfRule type="expression" dxfId="1466" priority="53">
      <formula>#REF!="NG"</formula>
    </cfRule>
  </conditionalFormatting>
  <conditionalFormatting sqref="P125:R126">
    <cfRule type="expression" dxfId="1465" priority="65">
      <formula>$P30="NG"</formula>
    </cfRule>
  </conditionalFormatting>
  <conditionalFormatting sqref="P127:R128">
    <cfRule type="expression" dxfId="1464" priority="64">
      <formula>$P31="NG"</formula>
    </cfRule>
  </conditionalFormatting>
  <conditionalFormatting sqref="T57 T76:T80 T86:T88 T98:T102 T109:T111">
    <cfRule type="expression" dxfId="1463" priority="66">
      <formula>T57="NG"</formula>
    </cfRule>
  </conditionalFormatting>
  <dataValidations count="12">
    <dataValidation type="list" allowBlank="1" showInputMessage="1" showErrorMessage="1" sqref="K132:K138" xr:uid="{B9E41962-2682-490C-BCFD-8E08D6308041}">
      <formula1>$P$131:$P$132</formula1>
    </dataValidation>
    <dataValidation type="list" allowBlank="1" showInputMessage="1" showErrorMessage="1" sqref="C44:C50" xr:uid="{9A770811-3D9C-4885-92DF-C5E1C59B1064}">
      <formula1>$T$44:$T$46</formula1>
    </dataValidation>
    <dataValidation type="list" allowBlank="1" showInputMessage="1" showErrorMessage="1" sqref="C55:C61" xr:uid="{C12F75CF-A021-465D-8E9B-C2B81A81715F}">
      <formula1>$T$55:$T$58</formula1>
    </dataValidation>
    <dataValidation type="list" allowBlank="1" showInputMessage="1" showErrorMessage="1" sqref="C66:C72" xr:uid="{A3A626A1-633E-49A9-943A-FE7DDB01B5D5}">
      <formula1>$T$66:$T$68</formula1>
    </dataValidation>
    <dataValidation type="list" allowBlank="1" showInputMessage="1" showErrorMessage="1" sqref="C77:C83" xr:uid="{6C8B9C46-03BC-4747-8F86-536E9DF78795}">
      <formula1>$T$77:$T$80</formula1>
    </dataValidation>
    <dataValidation type="list" allowBlank="1" showInputMessage="1" showErrorMessage="1" sqref="C88:C94" xr:uid="{B8133A96-F70E-441E-BA60-6C47015B197F}">
      <formula1>$T$87:$T$88</formula1>
    </dataValidation>
    <dataValidation type="list" allowBlank="1" showInputMessage="1" showErrorMessage="1" sqref="C110:C116" xr:uid="{BF258A81-9DBC-4082-9D72-9954D29A1B55}">
      <formula1>$T$110:$T$111</formula1>
    </dataValidation>
    <dataValidation type="list" allowBlank="1" showInputMessage="1" showErrorMessage="1" sqref="B33:B39 B110:B116 B99:B105 B88:B94 B77:B83 B66:B72 B55:B61 B44:B50" xr:uid="{27D23123-9212-43F0-86D2-9C4F3955512B}">
      <formula1>$T$33:$T$34</formula1>
    </dataValidation>
    <dataValidation type="list" allowBlank="1" showInputMessage="1" showErrorMessage="1" sqref="C33:C39" xr:uid="{F259E8E5-9CC1-4F48-8FC5-C4FA1DBFC3A1}">
      <formula1>$U$33:$U$36</formula1>
    </dataValidation>
    <dataValidation type="list" allowBlank="1" showInputMessage="1" showErrorMessage="1" sqref="C99:C105" xr:uid="{270667EF-7834-4792-B11A-F833C6DD6646}">
      <formula1>$T$99:$T$102</formula1>
    </dataValidation>
    <dataValidation type="list" allowBlank="1" showInputMessage="1" showErrorMessage="1" sqref="B11:B25" xr:uid="{DEA446B6-977B-496E-BE0D-3F6A00AC9567}">
      <formula1>$P$11:$P$18</formula1>
    </dataValidation>
    <dataValidation type="list" allowBlank="1" showInputMessage="1" showErrorMessage="1" sqref="D27 D11:D25" xr:uid="{D26A9214-468B-4D6E-9DE5-7B9735378A21}">
      <formula1>$Q$11:$Q$13</formula1>
    </dataValidation>
  </dataValidations>
  <pageMargins left="0.70866141732283472" right="0.70866141732283472" top="0.62992125984251968" bottom="0.74803149606299213" header="0.31496062992125984" footer="0.31496062992125984"/>
  <headerFooter>
    <oddHeader>&amp;L様式第1号別添1&amp;R事業参加者用（事業参加者→事業実施主体）</oddHeader>
  </headerFooter>
  <extLst>
    <ext xmlns:x14="http://schemas.microsoft.com/office/spreadsheetml/2009/9/main" uri="{CCE6A557-97BC-4b89-ADB6-D9C93CAAB3DF}">
      <x14:dataValidations xmlns:xm="http://schemas.microsoft.com/office/excel/2006/main" count="6">
        <x14:dataValidation type="list" allowBlank="1" showInputMessage="1" showErrorMessage="1" xr:uid="{7399923E-24F2-4B7A-ABE9-9B689F77E55D}">
          <x14:formula1>
            <xm:f>リスト!$H$2:$H$4</xm:f>
          </x14:formula1>
          <xm:sqref>A144:A146 J33:K39 L107:O107 L52:O52 J99:K105 L63:O63 J77:K83 L74:O74 J44:K50 L85:O85 J55:K61 L96:O96 J66:K72 J88:K94 J110:K116</xm:sqref>
        </x14:dataValidation>
        <x14:dataValidation type="list" allowBlank="1" showInputMessage="1" showErrorMessage="1" xr:uid="{E5DFBAD4-A843-4BDB-882F-2EBE54323855}">
          <x14:formula1>
            <xm:f>リスト!$G$2:$G$4</xm:f>
          </x14:formula1>
          <xm:sqref>G88:G94 G99:G105 I52 G33:G39 I63 G44:G50 I74 G55:G61 G66:G72 I96 G77:G83 I107 G110:G116</xm:sqref>
        </x14:dataValidation>
        <x14:dataValidation type="list" allowBlank="1" showInputMessage="1" showErrorMessage="1" xr:uid="{0271618E-03A6-4A90-8D4A-335CC4A7CE8E}">
          <x14:formula1>
            <xm:f>リスト!$C$2:$C$4</xm:f>
          </x14:formula1>
          <xm:sqref>B107 B96 B52 B63 B74 B85</xm:sqref>
        </x14:dataValidation>
        <x14:dataValidation type="list" allowBlank="1" showInputMessage="1" showErrorMessage="1" xr:uid="{C21B19CA-EE0B-4AA5-A103-3F8D0681D385}">
          <x14:formula1>
            <xm:f>リスト!$E$2:$E$22</xm:f>
          </x14:formula1>
          <xm:sqref>D107 D96 D52 D63 D74 D85</xm:sqref>
        </x14:dataValidation>
        <x14:dataValidation type="list" allowBlank="1" showInputMessage="1" showErrorMessage="1" xr:uid="{5ECA1F9C-1C8C-4922-AEA5-7B74D2383380}">
          <x14:formula1>
            <xm:f>リスト!$D$2:$D$3</xm:f>
          </x14:formula1>
          <xm:sqref>C107 C96 C52 C63 C74 C85</xm:sqref>
        </x14:dataValidation>
        <x14:dataValidation type="list" allowBlank="1" showInputMessage="1" showErrorMessage="1" xr:uid="{12FDBE64-D124-4A95-8E13-3BD88B280427}">
          <x14:formula1>
            <xm:f>リスト!$H$2:$H$3</xm:f>
          </x14:formula1>
          <xm:sqref>A150:A154</xm:sqref>
        </x14:dataValidation>
      </x14:dataValidations>
    </ext>
  </extLst>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A734C4-07B8-4FDF-BF53-88D16AE7B905}">
  <sheetPr>
    <pageSetUpPr fitToPage="1"/>
  </sheetPr>
  <dimension ref="A1:W154"/>
  <sheetViews>
    <sheetView view="pageBreakPreview" topLeftCell="C3" zoomScale="80" zoomScaleNormal="100" zoomScaleSheetLayoutView="80" workbookViewId="0">
      <selection activeCell="P3" sqref="P3:P5 H11:H25 K11:K25 C26 F26:L27 O33:R39 L40:O40 O44:R50 L51:O51 O55:R61 L62:O62 O66:R72 L73:O73 O77:O83 R77:R83 L84:O84 O88:R94 L95:O95 O99:R105 L106:O106 O110:R116 L117:O117 C120:G128 P120 Q120:R126 P123:P125 P127:R128 K139 P144"/>
    </sheetView>
  </sheetViews>
  <sheetFormatPr defaultColWidth="9" defaultRowHeight="22.5" customHeight="1"/>
  <cols>
    <col min="1" max="15" width="14.6328125" style="48" customWidth="1"/>
    <col min="16" max="16" width="23.26953125" style="49" customWidth="1"/>
    <col min="17" max="17" width="23.453125" style="48" bestFit="1" customWidth="1"/>
    <col min="18" max="18" width="18.90625" style="48" bestFit="1" customWidth="1"/>
    <col min="19" max="19" width="11.08984375" style="48" bestFit="1" customWidth="1"/>
    <col min="20" max="20" width="27.26953125" style="48" customWidth="1"/>
    <col min="21" max="21" width="8.90625" style="48" customWidth="1"/>
    <col min="22" max="16384" width="9" style="48"/>
  </cols>
  <sheetData>
    <row r="1" spans="1:19" s="35" customFormat="1" ht="22.5" customHeight="1">
      <c r="A1" s="178" t="s">
        <v>285</v>
      </c>
      <c r="B1" s="178"/>
      <c r="C1" s="178"/>
      <c r="D1" s="178"/>
      <c r="E1" s="178"/>
      <c r="F1" s="178"/>
      <c r="G1" s="178"/>
      <c r="H1" s="178"/>
      <c r="I1" s="178"/>
      <c r="J1" s="178"/>
      <c r="K1" s="178"/>
      <c r="L1" s="178"/>
      <c r="M1" s="178"/>
      <c r="N1" s="178"/>
      <c r="O1" s="178"/>
      <c r="P1" s="34" t="s">
        <v>58</v>
      </c>
    </row>
    <row r="2" spans="1:19" s="36" customFormat="1" ht="13">
      <c r="A2" s="36" t="s">
        <v>89</v>
      </c>
      <c r="F2" s="37"/>
      <c r="P2" s="38"/>
    </row>
    <row r="3" spans="1:19" s="36" customFormat="1" ht="22.5" customHeight="1">
      <c r="A3" s="39" t="s">
        <v>31</v>
      </c>
      <c r="B3" s="166"/>
      <c r="C3" s="167"/>
      <c r="D3" s="167"/>
      <c r="E3" s="168"/>
      <c r="F3" s="40"/>
      <c r="G3" s="40"/>
      <c r="H3" s="40"/>
      <c r="I3" s="40"/>
      <c r="J3" s="40"/>
      <c r="K3" s="40"/>
      <c r="L3" s="40"/>
      <c r="M3" s="41"/>
      <c r="N3" s="40" t="s">
        <v>148</v>
      </c>
      <c r="O3" s="40"/>
      <c r="P3" s="18" t="str">
        <f>IF(COUNTIF(P33:R154,"NG"),"要修正！","クリア ! ")</f>
        <v xml:space="preserve">クリア ! </v>
      </c>
      <c r="Q3" s="36" t="s">
        <v>113</v>
      </c>
      <c r="S3" s="38"/>
    </row>
    <row r="4" spans="1:19" s="36" customFormat="1" ht="22.5" customHeight="1">
      <c r="A4" s="39" t="s">
        <v>30</v>
      </c>
      <c r="B4" s="166"/>
      <c r="C4" s="167"/>
      <c r="D4" s="167"/>
      <c r="E4" s="168"/>
      <c r="F4" s="40"/>
      <c r="G4" s="40"/>
      <c r="H4" s="40"/>
      <c r="I4" s="40"/>
      <c r="J4" s="40"/>
      <c r="K4" s="40"/>
      <c r="L4" s="40"/>
      <c r="M4" s="42"/>
      <c r="N4" s="40" t="s">
        <v>145</v>
      </c>
      <c r="O4" s="40"/>
      <c r="P4" s="169" t="str">
        <f>IF(P3="要修正！","※「クリア！」になるようNG箇所を修正してください。","")</f>
        <v/>
      </c>
    </row>
    <row r="5" spans="1:19" s="36" customFormat="1" ht="22.5" customHeight="1">
      <c r="A5" s="39" t="s">
        <v>32</v>
      </c>
      <c r="B5" s="171"/>
      <c r="C5" s="167"/>
      <c r="D5" s="167"/>
      <c r="E5" s="168"/>
      <c r="F5" s="40"/>
      <c r="G5" s="40"/>
      <c r="H5" s="40"/>
      <c r="I5" s="40"/>
      <c r="J5" s="40"/>
      <c r="K5" s="40"/>
      <c r="L5" s="40"/>
      <c r="M5" s="43"/>
      <c r="N5" s="40" t="s">
        <v>146</v>
      </c>
      <c r="O5" s="40"/>
      <c r="P5" s="170"/>
    </row>
    <row r="6" spans="1:19" s="36" customFormat="1" ht="22.5" customHeight="1">
      <c r="A6" s="39" t="s">
        <v>33</v>
      </c>
      <c r="B6" s="166"/>
      <c r="C6" s="167"/>
      <c r="D6" s="167"/>
      <c r="E6" s="168"/>
      <c r="F6" s="40"/>
      <c r="G6" s="40"/>
      <c r="H6" s="40"/>
      <c r="I6" s="40"/>
      <c r="J6" s="40"/>
      <c r="K6" s="40"/>
      <c r="L6" s="40"/>
      <c r="M6" s="44"/>
      <c r="N6" s="40" t="s">
        <v>147</v>
      </c>
      <c r="O6" s="40"/>
      <c r="P6" s="45"/>
      <c r="Q6" s="46"/>
    </row>
    <row r="7" spans="1:19" s="36" customFormat="1" ht="22.5" customHeight="1">
      <c r="E7" s="47"/>
      <c r="F7" s="47"/>
      <c r="G7" s="47"/>
      <c r="H7" s="47"/>
      <c r="I7" s="47"/>
      <c r="J7" s="47"/>
      <c r="K7" s="47"/>
      <c r="L7" s="47"/>
      <c r="M7" s="47"/>
      <c r="N7" s="47"/>
      <c r="O7" s="47"/>
      <c r="P7" s="45"/>
      <c r="Q7" s="46"/>
    </row>
    <row r="8" spans="1:19" ht="22.5" customHeight="1">
      <c r="A8" s="48" t="s">
        <v>144</v>
      </c>
    </row>
    <row r="9" spans="1:19" ht="22.5" customHeight="1">
      <c r="F9" s="139" t="s">
        <v>170</v>
      </c>
      <c r="G9" s="139"/>
      <c r="H9" s="139"/>
      <c r="I9" s="139"/>
      <c r="J9" s="139" t="s">
        <v>235</v>
      </c>
      <c r="K9" s="139"/>
      <c r="L9" s="139"/>
    </row>
    <row r="10" spans="1:19" s="17" customFormat="1" ht="22.5" customHeight="1">
      <c r="A10" s="50" t="s">
        <v>118</v>
      </c>
      <c r="B10" s="50" t="s">
        <v>139</v>
      </c>
      <c r="C10" s="50" t="s">
        <v>197</v>
      </c>
      <c r="D10" s="50" t="s">
        <v>119</v>
      </c>
      <c r="E10" s="50" t="s">
        <v>6</v>
      </c>
      <c r="F10" s="53" t="s">
        <v>275</v>
      </c>
      <c r="G10" s="53" t="s">
        <v>276</v>
      </c>
      <c r="H10" s="51" t="s">
        <v>277</v>
      </c>
      <c r="I10" s="96" t="s">
        <v>150</v>
      </c>
      <c r="J10" s="51" t="s">
        <v>278</v>
      </c>
      <c r="K10" s="52" t="s">
        <v>279</v>
      </c>
      <c r="L10" s="96" t="s">
        <v>149</v>
      </c>
      <c r="M10" s="136" t="s">
        <v>243</v>
      </c>
      <c r="N10" s="136"/>
      <c r="O10" s="142"/>
      <c r="P10" s="50" t="s">
        <v>250</v>
      </c>
      <c r="Q10" s="86" t="s">
        <v>119</v>
      </c>
      <c r="S10" s="48"/>
    </row>
    <row r="11" spans="1:19" s="17" customFormat="1" ht="22.5" customHeight="1">
      <c r="A11" s="50">
        <v>1</v>
      </c>
      <c r="B11" s="54"/>
      <c r="C11" s="55"/>
      <c r="D11" s="56"/>
      <c r="E11" s="30"/>
      <c r="F11" s="6"/>
      <c r="G11" s="6"/>
      <c r="H11" s="26">
        <f>G11-F11</f>
        <v>0</v>
      </c>
      <c r="I11" s="57"/>
      <c r="J11" s="58"/>
      <c r="K11" s="25">
        <f>J11-F11</f>
        <v>0</v>
      </c>
      <c r="L11" s="59"/>
      <c r="M11" s="172"/>
      <c r="N11" s="172"/>
      <c r="O11" s="173"/>
      <c r="P11" s="60" t="s">
        <v>252</v>
      </c>
      <c r="Q11" s="91" t="s">
        <v>156</v>
      </c>
      <c r="S11" s="48"/>
    </row>
    <row r="12" spans="1:19" s="17" customFormat="1" ht="22.5" customHeight="1">
      <c r="A12" s="50">
        <v>2</v>
      </c>
      <c r="B12" s="54"/>
      <c r="C12" s="55"/>
      <c r="D12" s="56"/>
      <c r="E12" s="30"/>
      <c r="F12" s="6"/>
      <c r="G12" s="6"/>
      <c r="H12" s="26">
        <f t="shared" ref="H12:H25" si="0">G12-F12</f>
        <v>0</v>
      </c>
      <c r="I12" s="57"/>
      <c r="J12" s="58"/>
      <c r="K12" s="25">
        <f t="shared" ref="K12:K25" si="1">J12-F12</f>
        <v>0</v>
      </c>
      <c r="L12" s="59"/>
      <c r="M12" s="172"/>
      <c r="N12" s="172"/>
      <c r="O12" s="173"/>
      <c r="P12" s="60" t="s">
        <v>251</v>
      </c>
      <c r="Q12" s="91" t="s">
        <v>158</v>
      </c>
      <c r="S12" s="48"/>
    </row>
    <row r="13" spans="1:19" s="17" customFormat="1" ht="22.5" customHeight="1">
      <c r="A13" s="50">
        <v>3</v>
      </c>
      <c r="B13" s="54"/>
      <c r="C13" s="55"/>
      <c r="D13" s="56"/>
      <c r="E13" s="30"/>
      <c r="F13" s="6"/>
      <c r="G13" s="6"/>
      <c r="H13" s="26">
        <f t="shared" si="0"/>
        <v>0</v>
      </c>
      <c r="I13" s="57"/>
      <c r="J13" s="58"/>
      <c r="K13" s="25">
        <f t="shared" si="1"/>
        <v>0</v>
      </c>
      <c r="L13" s="59"/>
      <c r="M13" s="172"/>
      <c r="N13" s="172"/>
      <c r="O13" s="173"/>
      <c r="P13" s="60" t="s">
        <v>253</v>
      </c>
      <c r="Q13" s="91" t="s">
        <v>157</v>
      </c>
      <c r="S13" s="48"/>
    </row>
    <row r="14" spans="1:19" s="17" customFormat="1" ht="22.5" customHeight="1">
      <c r="A14" s="50">
        <v>4</v>
      </c>
      <c r="B14" s="54"/>
      <c r="C14" s="55"/>
      <c r="D14" s="56"/>
      <c r="E14" s="30"/>
      <c r="F14" s="6"/>
      <c r="G14" s="6"/>
      <c r="H14" s="26">
        <f t="shared" si="0"/>
        <v>0</v>
      </c>
      <c r="I14" s="57"/>
      <c r="J14" s="58"/>
      <c r="K14" s="25">
        <f t="shared" si="1"/>
        <v>0</v>
      </c>
      <c r="L14" s="59"/>
      <c r="M14" s="172"/>
      <c r="N14" s="172"/>
      <c r="O14" s="173"/>
      <c r="P14" s="60" t="s">
        <v>254</v>
      </c>
      <c r="S14" s="48"/>
    </row>
    <row r="15" spans="1:19" s="17" customFormat="1" ht="22.5" customHeight="1">
      <c r="A15" s="50">
        <v>5</v>
      </c>
      <c r="B15" s="54"/>
      <c r="C15" s="55"/>
      <c r="D15" s="56"/>
      <c r="E15" s="30"/>
      <c r="F15" s="6"/>
      <c r="G15" s="6"/>
      <c r="H15" s="26">
        <f t="shared" si="0"/>
        <v>0</v>
      </c>
      <c r="I15" s="57"/>
      <c r="J15" s="58"/>
      <c r="K15" s="25">
        <f t="shared" si="1"/>
        <v>0</v>
      </c>
      <c r="L15" s="59"/>
      <c r="M15" s="172"/>
      <c r="N15" s="172"/>
      <c r="O15" s="173"/>
      <c r="P15" s="60" t="s">
        <v>255</v>
      </c>
      <c r="Q15" s="61"/>
      <c r="S15" s="48"/>
    </row>
    <row r="16" spans="1:19" s="17" customFormat="1" ht="22.5" customHeight="1">
      <c r="A16" s="50">
        <v>6</v>
      </c>
      <c r="B16" s="54"/>
      <c r="C16" s="55"/>
      <c r="D16" s="56"/>
      <c r="E16" s="30"/>
      <c r="F16" s="6"/>
      <c r="G16" s="62"/>
      <c r="H16" s="26">
        <f t="shared" si="0"/>
        <v>0</v>
      </c>
      <c r="I16" s="57"/>
      <c r="J16" s="58"/>
      <c r="K16" s="25">
        <f t="shared" si="1"/>
        <v>0</v>
      </c>
      <c r="L16" s="59"/>
      <c r="M16" s="172"/>
      <c r="N16" s="172"/>
      <c r="O16" s="173"/>
      <c r="P16" s="60" t="s">
        <v>256</v>
      </c>
      <c r="Q16" s="61"/>
      <c r="S16" s="48"/>
    </row>
    <row r="17" spans="1:22" s="17" customFormat="1" ht="22.5" customHeight="1">
      <c r="A17" s="50">
        <v>7</v>
      </c>
      <c r="B17" s="54"/>
      <c r="C17" s="55"/>
      <c r="D17" s="56"/>
      <c r="E17" s="30"/>
      <c r="F17" s="6"/>
      <c r="G17" s="6"/>
      <c r="H17" s="26">
        <f t="shared" si="0"/>
        <v>0</v>
      </c>
      <c r="I17" s="57"/>
      <c r="J17" s="58"/>
      <c r="K17" s="25">
        <f t="shared" si="1"/>
        <v>0</v>
      </c>
      <c r="L17" s="59"/>
      <c r="M17" s="172"/>
      <c r="N17" s="172"/>
      <c r="O17" s="173"/>
      <c r="P17" s="60" t="s">
        <v>257</v>
      </c>
      <c r="Q17" s="61"/>
      <c r="S17" s="48"/>
    </row>
    <row r="18" spans="1:22" s="17" customFormat="1" ht="22.5" customHeight="1">
      <c r="A18" s="50">
        <v>8</v>
      </c>
      <c r="B18" s="54"/>
      <c r="C18" s="55"/>
      <c r="D18" s="56"/>
      <c r="E18" s="30"/>
      <c r="F18" s="6"/>
      <c r="G18" s="6"/>
      <c r="H18" s="26">
        <f t="shared" si="0"/>
        <v>0</v>
      </c>
      <c r="I18" s="57"/>
      <c r="J18" s="58"/>
      <c r="K18" s="25">
        <f t="shared" si="1"/>
        <v>0</v>
      </c>
      <c r="L18" s="59"/>
      <c r="M18" s="172"/>
      <c r="N18" s="172"/>
      <c r="O18" s="173"/>
      <c r="P18" s="60" t="s">
        <v>258</v>
      </c>
      <c r="Q18" s="61"/>
      <c r="S18" s="48"/>
    </row>
    <row r="19" spans="1:22" ht="22.5" customHeight="1">
      <c r="A19" s="50">
        <v>9</v>
      </c>
      <c r="B19" s="54"/>
      <c r="C19" s="24"/>
      <c r="D19" s="56"/>
      <c r="E19" s="2"/>
      <c r="F19" s="31"/>
      <c r="G19" s="31"/>
      <c r="H19" s="26">
        <f t="shared" si="0"/>
        <v>0</v>
      </c>
      <c r="I19" s="19"/>
      <c r="J19" s="28"/>
      <c r="K19" s="25">
        <f t="shared" si="1"/>
        <v>0</v>
      </c>
      <c r="L19" s="23"/>
      <c r="M19" s="172"/>
      <c r="N19" s="172"/>
      <c r="O19" s="172"/>
      <c r="P19" s="17"/>
      <c r="Q19" s="61"/>
    </row>
    <row r="20" spans="1:22" ht="22.5" customHeight="1">
      <c r="A20" s="50">
        <v>10</v>
      </c>
      <c r="B20" s="54"/>
      <c r="C20" s="24"/>
      <c r="D20" s="56"/>
      <c r="E20" s="2"/>
      <c r="F20" s="31"/>
      <c r="G20" s="31"/>
      <c r="H20" s="26">
        <f t="shared" si="0"/>
        <v>0</v>
      </c>
      <c r="I20" s="19"/>
      <c r="J20" s="28"/>
      <c r="K20" s="25">
        <f t="shared" si="1"/>
        <v>0</v>
      </c>
      <c r="L20" s="23"/>
      <c r="M20" s="172"/>
      <c r="N20" s="172"/>
      <c r="O20" s="172"/>
      <c r="P20" s="17"/>
      <c r="Q20" s="61"/>
    </row>
    <row r="21" spans="1:22" ht="22.5" customHeight="1">
      <c r="A21" s="50">
        <v>11</v>
      </c>
      <c r="B21" s="54"/>
      <c r="C21" s="24"/>
      <c r="D21" s="56"/>
      <c r="E21" s="2"/>
      <c r="F21" s="31"/>
      <c r="G21" s="31"/>
      <c r="H21" s="26">
        <f t="shared" si="0"/>
        <v>0</v>
      </c>
      <c r="I21" s="19"/>
      <c r="J21" s="28"/>
      <c r="K21" s="25">
        <f t="shared" si="1"/>
        <v>0</v>
      </c>
      <c r="L21" s="23"/>
      <c r="M21" s="172"/>
      <c r="N21" s="172"/>
      <c r="O21" s="172"/>
      <c r="P21" s="17"/>
      <c r="Q21" s="61"/>
    </row>
    <row r="22" spans="1:22" ht="22.5" customHeight="1">
      <c r="A22" s="50">
        <v>12</v>
      </c>
      <c r="B22" s="54"/>
      <c r="C22" s="24"/>
      <c r="D22" s="56"/>
      <c r="E22" s="2"/>
      <c r="F22" s="31"/>
      <c r="G22" s="31"/>
      <c r="H22" s="26">
        <f t="shared" si="0"/>
        <v>0</v>
      </c>
      <c r="I22" s="19"/>
      <c r="J22" s="28"/>
      <c r="K22" s="25">
        <f t="shared" si="1"/>
        <v>0</v>
      </c>
      <c r="L22" s="23"/>
      <c r="M22" s="172"/>
      <c r="N22" s="172"/>
      <c r="O22" s="172"/>
      <c r="P22" s="17"/>
      <c r="Q22" s="61"/>
    </row>
    <row r="23" spans="1:22" ht="22.5" customHeight="1">
      <c r="A23" s="50">
        <v>13</v>
      </c>
      <c r="B23" s="54"/>
      <c r="C23" s="24"/>
      <c r="D23" s="56"/>
      <c r="E23" s="2"/>
      <c r="F23" s="31"/>
      <c r="G23" s="31"/>
      <c r="H23" s="26">
        <f t="shared" si="0"/>
        <v>0</v>
      </c>
      <c r="I23" s="19"/>
      <c r="J23" s="28"/>
      <c r="K23" s="25">
        <f t="shared" si="1"/>
        <v>0</v>
      </c>
      <c r="L23" s="23"/>
      <c r="M23" s="172"/>
      <c r="N23" s="172"/>
      <c r="O23" s="172"/>
      <c r="P23" s="17"/>
      <c r="Q23" s="61"/>
    </row>
    <row r="24" spans="1:22" ht="22.5" customHeight="1">
      <c r="A24" s="50">
        <v>14</v>
      </c>
      <c r="B24" s="54"/>
      <c r="C24" s="24"/>
      <c r="D24" s="56"/>
      <c r="E24" s="2"/>
      <c r="F24" s="31"/>
      <c r="G24" s="31"/>
      <c r="H24" s="26">
        <f t="shared" si="0"/>
        <v>0</v>
      </c>
      <c r="I24" s="19"/>
      <c r="J24" s="28"/>
      <c r="K24" s="25">
        <f t="shared" si="1"/>
        <v>0</v>
      </c>
      <c r="L24" s="23"/>
      <c r="M24" s="172"/>
      <c r="N24" s="172"/>
      <c r="O24" s="172"/>
      <c r="P24" s="17"/>
      <c r="Q24" s="61"/>
    </row>
    <row r="25" spans="1:22" ht="22.5" customHeight="1">
      <c r="A25" s="50">
        <v>15</v>
      </c>
      <c r="B25" s="54"/>
      <c r="C25" s="24"/>
      <c r="D25" s="56"/>
      <c r="E25" s="2"/>
      <c r="F25" s="31"/>
      <c r="G25" s="31"/>
      <c r="H25" s="26">
        <f t="shared" si="0"/>
        <v>0</v>
      </c>
      <c r="I25" s="19"/>
      <c r="J25" s="28"/>
      <c r="K25" s="25">
        <f t="shared" si="1"/>
        <v>0</v>
      </c>
      <c r="L25" s="23"/>
      <c r="M25" s="172"/>
      <c r="N25" s="172"/>
      <c r="O25" s="172"/>
      <c r="P25" s="17"/>
      <c r="Q25" s="61"/>
    </row>
    <row r="26" spans="1:22" ht="22.5" customHeight="1">
      <c r="A26" s="50" t="s">
        <v>0</v>
      </c>
      <c r="B26" s="63"/>
      <c r="C26" s="25">
        <f>SUM(C11:C25)</f>
        <v>0</v>
      </c>
      <c r="D26" s="64"/>
      <c r="E26" s="50" t="s">
        <v>233</v>
      </c>
      <c r="F26" s="27">
        <f>SUMIF(D11:D25,"野菜",F11:F25)+SUMIF(D11:D25,"果樹",F11:F25)</f>
        <v>0</v>
      </c>
      <c r="G26" s="27">
        <f>SUMIF(D11:D25,"野菜",G11:G25)+SUMIF(D11:D25,"果樹",G11:G25)</f>
        <v>0</v>
      </c>
      <c r="H26" s="27">
        <f>SUMIF(D11:D25,"野菜",H11:H25)+SUMIF(D11:D25,"果樹",H11:H25)</f>
        <v>0</v>
      </c>
      <c r="I26" s="101" t="str">
        <f>IFERROR(ROUND((H26/F26)*100,1),"")</f>
        <v/>
      </c>
      <c r="J26" s="25">
        <f>SUMIF(D11:D25,"野菜",J11:J25)+SUMIF(D11:D25,"果樹",J11:J25)</f>
        <v>0</v>
      </c>
      <c r="K26" s="25">
        <f>SUMIF(D11:D25,"野菜",K11:K25)+SUMIF(D11:D25,"果樹",K11:K25)</f>
        <v>0</v>
      </c>
      <c r="L26" s="99" t="str">
        <f>IFERROR(ROUND((K26/F26)*100,1),"")</f>
        <v/>
      </c>
      <c r="N26" s="179"/>
      <c r="O26" s="179"/>
      <c r="P26" s="48"/>
    </row>
    <row r="27" spans="1:22" ht="22.5" customHeight="1">
      <c r="A27" s="17"/>
      <c r="B27" s="17"/>
      <c r="C27" s="17" t="s">
        <v>236</v>
      </c>
      <c r="D27" s="56"/>
      <c r="E27" s="50" t="s">
        <v>157</v>
      </c>
      <c r="F27" s="27">
        <f>SUMIF(D10:D24,"花き",F10:F24)</f>
        <v>0</v>
      </c>
      <c r="G27" s="27">
        <f>SUMIF(D10:D24,"花き",G10:G24)</f>
        <v>0</v>
      </c>
      <c r="H27" s="27">
        <f>SUMIF(D10:D24,"花き",H10:H24)</f>
        <v>0</v>
      </c>
      <c r="I27" s="101" t="str">
        <f>IFERROR(ROUND((H27/F27)*100,1),"")</f>
        <v/>
      </c>
      <c r="J27" s="25">
        <f>SUMIF(D10:D25,"花き",J10:J25)</f>
        <v>0</v>
      </c>
      <c r="K27" s="25">
        <f>SUMIF(D10:D24,"花き",K10:K24)</f>
        <v>0</v>
      </c>
      <c r="L27" s="99" t="str">
        <f>IFERROR(ROUND((K27/F27)*100,1),"")</f>
        <v/>
      </c>
      <c r="N27" s="17"/>
      <c r="O27" s="17"/>
      <c r="P27" s="48"/>
    </row>
    <row r="28" spans="1:22" ht="22.5" customHeight="1">
      <c r="A28" s="17"/>
      <c r="B28" s="17"/>
      <c r="C28" s="17"/>
      <c r="D28" s="65"/>
      <c r="E28" s="65"/>
      <c r="F28" s="65"/>
      <c r="G28" s="65"/>
      <c r="H28" s="65"/>
      <c r="I28" s="65"/>
      <c r="J28" s="65"/>
      <c r="K28" s="65"/>
      <c r="L28" s="65"/>
      <c r="M28" s="17"/>
      <c r="N28" s="17"/>
      <c r="O28" s="17"/>
      <c r="P28" s="48"/>
    </row>
    <row r="29" spans="1:22" ht="22.5" customHeight="1">
      <c r="A29" s="94" t="s">
        <v>124</v>
      </c>
      <c r="P29" s="48"/>
    </row>
    <row r="30" spans="1:22" ht="22.5" customHeight="1">
      <c r="A30" s="66" t="s">
        <v>125</v>
      </c>
      <c r="C30" s="67"/>
      <c r="P30" s="48"/>
    </row>
    <row r="31" spans="1:22" s="61" customFormat="1" ht="22.5" customHeight="1">
      <c r="A31" s="162" t="s">
        <v>217</v>
      </c>
      <c r="B31" s="160" t="s">
        <v>67</v>
      </c>
      <c r="C31" s="150" t="s">
        <v>286</v>
      </c>
      <c r="D31" s="150"/>
      <c r="E31" s="150"/>
      <c r="F31" s="150"/>
      <c r="G31" s="160" t="s">
        <v>38</v>
      </c>
      <c r="H31" s="144" t="s">
        <v>47</v>
      </c>
      <c r="I31" s="145"/>
      <c r="J31" s="145"/>
      <c r="K31" s="146"/>
      <c r="L31" s="144" t="s">
        <v>216</v>
      </c>
      <c r="M31" s="145"/>
      <c r="N31" s="145"/>
      <c r="O31" s="146"/>
      <c r="P31" s="48" t="s">
        <v>96</v>
      </c>
      <c r="Q31" s="48" t="s">
        <v>96</v>
      </c>
      <c r="S31" s="48"/>
    </row>
    <row r="32" spans="1:22" s="70" customFormat="1" ht="22.5" customHeight="1">
      <c r="A32" s="161"/>
      <c r="B32" s="161"/>
      <c r="C32" s="68" t="s">
        <v>215</v>
      </c>
      <c r="D32" s="150" t="s">
        <v>120</v>
      </c>
      <c r="E32" s="150"/>
      <c r="F32" s="68" t="s">
        <v>15</v>
      </c>
      <c r="G32" s="161"/>
      <c r="H32" s="69" t="s">
        <v>29</v>
      </c>
      <c r="I32" s="69" t="s">
        <v>28</v>
      </c>
      <c r="J32" s="68" t="s">
        <v>18</v>
      </c>
      <c r="K32" s="68" t="s">
        <v>19</v>
      </c>
      <c r="L32" s="53" t="s">
        <v>109</v>
      </c>
      <c r="M32" s="53" t="s">
        <v>110</v>
      </c>
      <c r="N32" s="53" t="s">
        <v>111</v>
      </c>
      <c r="O32" s="53" t="s">
        <v>112</v>
      </c>
      <c r="P32" s="70" t="s">
        <v>104</v>
      </c>
      <c r="Q32" s="70" t="s">
        <v>116</v>
      </c>
      <c r="R32" s="70" t="s">
        <v>115</v>
      </c>
      <c r="S32" s="48"/>
      <c r="T32" s="71" t="s">
        <v>67</v>
      </c>
      <c r="U32" s="98" t="s">
        <v>153</v>
      </c>
      <c r="V32" s="61"/>
    </row>
    <row r="33" spans="1:22" ht="22.5" customHeight="1">
      <c r="A33" s="6"/>
      <c r="B33" s="9"/>
      <c r="C33" s="72"/>
      <c r="D33" s="152"/>
      <c r="E33" s="152"/>
      <c r="F33" s="15"/>
      <c r="G33" s="7"/>
      <c r="H33" s="6"/>
      <c r="I33" s="21"/>
      <c r="J33" s="7" t="s">
        <v>1</v>
      </c>
      <c r="K33" s="8" t="s">
        <v>1</v>
      </c>
      <c r="L33" s="1"/>
      <c r="M33" s="1"/>
      <c r="N33" s="1"/>
      <c r="O33" s="20">
        <f>L33-(M33+N33)</f>
        <v>0</v>
      </c>
      <c r="P33" s="29" t="str">
        <f>IF(OR(G33="新規",G33="追加",G33=""),"OK",(IF(AND(H33="",I33=""),"NG","OK")))</f>
        <v>OK</v>
      </c>
      <c r="Q33" s="10" t="str">
        <f>IF(OR(G33="新規",G33="追加",G33=""),"OK",(IF(OR(AND(J33="",K33=""),AND(J33="",K33="□"),AND(J33="□",K33=""),AND(J33="□",K33="□")),"NG","OK")))</f>
        <v>OK</v>
      </c>
      <c r="R33" s="10" t="str">
        <f>IF(OR(AND(C33&lt;&gt;"",D33&lt;&gt;"",F33&lt;&gt;"",G33&lt;&gt;""),(C33="")),"OK","NG")</f>
        <v>OK</v>
      </c>
      <c r="T33" s="71" t="s">
        <v>65</v>
      </c>
      <c r="U33" s="74" t="s">
        <v>154</v>
      </c>
      <c r="V33" s="61"/>
    </row>
    <row r="34" spans="1:22" ht="22.5" customHeight="1">
      <c r="A34" s="6"/>
      <c r="B34" s="9"/>
      <c r="C34" s="72"/>
      <c r="D34" s="152"/>
      <c r="E34" s="152"/>
      <c r="F34" s="15"/>
      <c r="G34" s="7"/>
      <c r="H34" s="6"/>
      <c r="I34" s="21"/>
      <c r="J34" s="7" t="s">
        <v>1</v>
      </c>
      <c r="K34" s="8" t="s">
        <v>1</v>
      </c>
      <c r="L34" s="1"/>
      <c r="M34" s="1"/>
      <c r="N34" s="1"/>
      <c r="O34" s="20">
        <f t="shared" ref="O34:O39" si="2">L34-(M34+N34)</f>
        <v>0</v>
      </c>
      <c r="P34" s="29" t="str">
        <f t="shared" ref="P34:P39" si="3">IF(OR(G34="新規",G34="追加",G34=""),"OK",(IF(AND(H34="",I34=""),"NG","OK")))</f>
        <v>OK</v>
      </c>
      <c r="Q34" s="10" t="str">
        <f t="shared" ref="Q34:Q39" si="4">IF(OR(G34="新規",G34="追加",G34=""),"OK",(IF(OR(AND(J34="",K34=""),AND(J34="",K34="□"),AND(J34="□",K34=""),AND(J34="□",K34="□")),"NG","OK")))</f>
        <v>OK</v>
      </c>
      <c r="R34" s="10" t="str">
        <f t="shared" ref="R34:R39" si="5">IF(OR(AND(C34&lt;&gt;"",D34&lt;&gt;"",F34&lt;&gt;"",G34&lt;&gt;""),(C34="")),"OK","NG")</f>
        <v>OK</v>
      </c>
      <c r="T34" s="97" t="s">
        <v>66</v>
      </c>
      <c r="U34" s="75" t="s">
        <v>155</v>
      </c>
      <c r="V34" s="61"/>
    </row>
    <row r="35" spans="1:22" ht="22.5" customHeight="1">
      <c r="A35" s="6"/>
      <c r="B35" s="9"/>
      <c r="C35" s="72"/>
      <c r="D35" s="152"/>
      <c r="E35" s="152"/>
      <c r="F35" s="15"/>
      <c r="G35" s="7"/>
      <c r="H35" s="6"/>
      <c r="I35" s="21"/>
      <c r="J35" s="7" t="s">
        <v>1</v>
      </c>
      <c r="K35" s="8" t="s">
        <v>1</v>
      </c>
      <c r="L35" s="1"/>
      <c r="M35" s="1"/>
      <c r="N35" s="1"/>
      <c r="O35" s="20">
        <f t="shared" si="2"/>
        <v>0</v>
      </c>
      <c r="P35" s="29" t="str">
        <f t="shared" si="3"/>
        <v>OK</v>
      </c>
      <c r="Q35" s="10" t="str">
        <f t="shared" si="4"/>
        <v>OK</v>
      </c>
      <c r="R35" s="10" t="str">
        <f t="shared" si="5"/>
        <v>OK</v>
      </c>
      <c r="T35" s="94"/>
      <c r="U35" s="75" t="s">
        <v>214</v>
      </c>
      <c r="V35" s="61"/>
    </row>
    <row r="36" spans="1:22" ht="22.5" customHeight="1">
      <c r="A36" s="6"/>
      <c r="B36" s="9"/>
      <c r="C36" s="72"/>
      <c r="D36" s="152"/>
      <c r="E36" s="152"/>
      <c r="F36" s="15"/>
      <c r="G36" s="7"/>
      <c r="H36" s="6"/>
      <c r="I36" s="21"/>
      <c r="J36" s="7" t="s">
        <v>1</v>
      </c>
      <c r="K36" s="8" t="s">
        <v>1</v>
      </c>
      <c r="L36" s="1"/>
      <c r="M36" s="1"/>
      <c r="N36" s="1"/>
      <c r="O36" s="20">
        <f t="shared" si="2"/>
        <v>0</v>
      </c>
      <c r="P36" s="29" t="str">
        <f t="shared" si="3"/>
        <v>OK</v>
      </c>
      <c r="Q36" s="10" t="str">
        <f t="shared" si="4"/>
        <v>OK</v>
      </c>
      <c r="R36" s="10" t="str">
        <f t="shared" si="5"/>
        <v>OK</v>
      </c>
      <c r="T36" s="94"/>
      <c r="U36" s="92" t="s">
        <v>13</v>
      </c>
      <c r="V36" s="61"/>
    </row>
    <row r="37" spans="1:22" ht="22.5" customHeight="1">
      <c r="A37" s="6"/>
      <c r="B37" s="9"/>
      <c r="C37" s="72"/>
      <c r="D37" s="152"/>
      <c r="E37" s="152"/>
      <c r="F37" s="16"/>
      <c r="G37" s="7"/>
      <c r="H37" s="6"/>
      <c r="I37" s="21"/>
      <c r="J37" s="7" t="s">
        <v>1</v>
      </c>
      <c r="K37" s="8" t="s">
        <v>1</v>
      </c>
      <c r="L37" s="1"/>
      <c r="M37" s="1"/>
      <c r="N37" s="1"/>
      <c r="O37" s="20">
        <f t="shared" si="2"/>
        <v>0</v>
      </c>
      <c r="P37" s="29" t="str">
        <f t="shared" si="3"/>
        <v>OK</v>
      </c>
      <c r="Q37" s="10" t="str">
        <f t="shared" si="4"/>
        <v>OK</v>
      </c>
      <c r="R37" s="10" t="str">
        <f t="shared" si="5"/>
        <v>OK</v>
      </c>
    </row>
    <row r="38" spans="1:22" ht="22.5" customHeight="1">
      <c r="A38" s="6"/>
      <c r="B38" s="9"/>
      <c r="C38" s="72"/>
      <c r="D38" s="152"/>
      <c r="E38" s="152"/>
      <c r="F38" s="15"/>
      <c r="G38" s="7"/>
      <c r="H38" s="6"/>
      <c r="I38" s="21"/>
      <c r="J38" s="7" t="s">
        <v>1</v>
      </c>
      <c r="K38" s="8" t="s">
        <v>1</v>
      </c>
      <c r="L38" s="1"/>
      <c r="M38" s="1"/>
      <c r="N38" s="1"/>
      <c r="O38" s="20">
        <f t="shared" si="2"/>
        <v>0</v>
      </c>
      <c r="P38" s="29" t="str">
        <f t="shared" si="3"/>
        <v>OK</v>
      </c>
      <c r="Q38" s="10" t="str">
        <f t="shared" si="4"/>
        <v>OK</v>
      </c>
      <c r="R38" s="10" t="str">
        <f t="shared" si="5"/>
        <v>OK</v>
      </c>
    </row>
    <row r="39" spans="1:22" ht="22.5" customHeight="1">
      <c r="A39" s="6"/>
      <c r="B39" s="9"/>
      <c r="C39" s="72"/>
      <c r="D39" s="152"/>
      <c r="E39" s="152"/>
      <c r="F39" s="15"/>
      <c r="G39" s="7"/>
      <c r="H39" s="6"/>
      <c r="I39" s="21"/>
      <c r="J39" s="7" t="s">
        <v>1</v>
      </c>
      <c r="K39" s="8" t="s">
        <v>1</v>
      </c>
      <c r="L39" s="1"/>
      <c r="M39" s="1"/>
      <c r="N39" s="1"/>
      <c r="O39" s="20">
        <f t="shared" si="2"/>
        <v>0</v>
      </c>
      <c r="P39" s="29" t="str">
        <f t="shared" si="3"/>
        <v>OK</v>
      </c>
      <c r="Q39" s="10" t="str">
        <f t="shared" si="4"/>
        <v>OK</v>
      </c>
      <c r="R39" s="10" t="str">
        <f t="shared" si="5"/>
        <v>OK</v>
      </c>
    </row>
    <row r="40" spans="1:22" ht="22.5" customHeight="1">
      <c r="A40" s="12"/>
      <c r="B40" s="13"/>
      <c r="C40" s="14"/>
      <c r="D40" s="13"/>
      <c r="E40" s="14"/>
      <c r="F40" s="14"/>
      <c r="G40" s="13"/>
      <c r="H40" s="13"/>
      <c r="I40" s="12"/>
      <c r="J40" s="12"/>
      <c r="K40" s="68" t="s">
        <v>137</v>
      </c>
      <c r="L40" s="27">
        <f>SUM(L33:L39)</f>
        <v>0</v>
      </c>
      <c r="M40" s="27">
        <f t="shared" ref="M40:N40" si="6">SUM(M33:M39)</f>
        <v>0</v>
      </c>
      <c r="N40" s="27">
        <f t="shared" si="6"/>
        <v>0</v>
      </c>
      <c r="O40" s="27">
        <f>L40-(M40+N40)</f>
        <v>0</v>
      </c>
      <c r="P40" s="76"/>
      <c r="Q40" s="77"/>
      <c r="R40" s="77"/>
    </row>
    <row r="41" spans="1:22" ht="22.5" customHeight="1">
      <c r="A41" s="48" t="s">
        <v>126</v>
      </c>
      <c r="B41" s="13"/>
      <c r="C41" s="14"/>
      <c r="D41" s="13"/>
      <c r="E41" s="14"/>
      <c r="F41" s="14"/>
      <c r="G41" s="13"/>
      <c r="H41" s="13"/>
      <c r="I41" s="12"/>
      <c r="J41" s="12"/>
      <c r="K41" s="12"/>
      <c r="L41" s="12"/>
      <c r="M41" s="12"/>
      <c r="N41" s="12"/>
      <c r="O41" s="12"/>
      <c r="P41" s="76"/>
      <c r="Q41" s="77"/>
      <c r="R41" s="77"/>
    </row>
    <row r="42" spans="1:22" ht="22.5" customHeight="1">
      <c r="A42" s="162" t="s">
        <v>217</v>
      </c>
      <c r="B42" s="160" t="s">
        <v>67</v>
      </c>
      <c r="C42" s="150" t="s">
        <v>286</v>
      </c>
      <c r="D42" s="150"/>
      <c r="E42" s="150"/>
      <c r="F42" s="150"/>
      <c r="G42" s="160" t="s">
        <v>38</v>
      </c>
      <c r="H42" s="144" t="s">
        <v>47</v>
      </c>
      <c r="I42" s="145"/>
      <c r="J42" s="145"/>
      <c r="K42" s="146"/>
      <c r="L42" s="144" t="s">
        <v>216</v>
      </c>
      <c r="M42" s="145"/>
      <c r="N42" s="145"/>
      <c r="O42" s="146"/>
      <c r="P42" s="48" t="s">
        <v>96</v>
      </c>
      <c r="Q42" s="48" t="s">
        <v>96</v>
      </c>
      <c r="R42" s="61"/>
    </row>
    <row r="43" spans="1:22" ht="22.5" customHeight="1">
      <c r="A43" s="161"/>
      <c r="B43" s="161"/>
      <c r="C43" s="68" t="s">
        <v>215</v>
      </c>
      <c r="D43" s="150" t="s">
        <v>120</v>
      </c>
      <c r="E43" s="150"/>
      <c r="F43" s="68" t="s">
        <v>15</v>
      </c>
      <c r="G43" s="161"/>
      <c r="H43" s="69" t="s">
        <v>29</v>
      </c>
      <c r="I43" s="69" t="s">
        <v>28</v>
      </c>
      <c r="J43" s="68" t="s">
        <v>18</v>
      </c>
      <c r="K43" s="68" t="s">
        <v>19</v>
      </c>
      <c r="L43" s="53" t="s">
        <v>109</v>
      </c>
      <c r="M43" s="53" t="s">
        <v>110</v>
      </c>
      <c r="N43" s="53" t="s">
        <v>111</v>
      </c>
      <c r="O43" s="53" t="s">
        <v>112</v>
      </c>
      <c r="P43" s="70" t="s">
        <v>104</v>
      </c>
      <c r="Q43" s="70" t="s">
        <v>116</v>
      </c>
      <c r="R43" s="70" t="s">
        <v>115</v>
      </c>
      <c r="T43" s="98" t="s">
        <v>153</v>
      </c>
    </row>
    <row r="44" spans="1:22" ht="22.5" customHeight="1">
      <c r="A44" s="6"/>
      <c r="B44" s="9"/>
      <c r="C44" s="72"/>
      <c r="D44" s="152"/>
      <c r="E44" s="152"/>
      <c r="F44" s="15"/>
      <c r="G44" s="7"/>
      <c r="H44" s="6"/>
      <c r="I44" s="21"/>
      <c r="J44" s="7" t="s">
        <v>1</v>
      </c>
      <c r="K44" s="8" t="s">
        <v>1</v>
      </c>
      <c r="L44" s="1"/>
      <c r="M44" s="1"/>
      <c r="N44" s="1"/>
      <c r="O44" s="20">
        <f>L44-(M44+N44)</f>
        <v>0</v>
      </c>
      <c r="P44" s="29" t="str">
        <f t="shared" ref="P44:P50" si="7">IF(OR(G44="新規",G44="追加",G44=""),"OK",(IF(AND(H44="",I44=""),"NG","OK")))</f>
        <v>OK</v>
      </c>
      <c r="Q44" s="10" t="str">
        <f t="shared" ref="Q44:Q50" si="8">IF(OR(G44="新規",G44="追加",G44=""),"OK",(IF(OR(AND(J44="",K44=""),AND(J44="",K44="□"),AND(J44="□",K44=""),AND(J44="□",K44="□")),"NG","OK")))</f>
        <v>OK</v>
      </c>
      <c r="R44" s="10" t="str">
        <f t="shared" ref="R44:R50" si="9">IF(OR(AND(C44&lt;&gt;"",D44&lt;&gt;"",F44&lt;&gt;"",G44&lt;&gt;""),(C44="")),"OK","NG")</f>
        <v>OK</v>
      </c>
      <c r="T44" s="78" t="s">
        <v>7</v>
      </c>
    </row>
    <row r="45" spans="1:22" ht="22.5" customHeight="1">
      <c r="A45" s="6"/>
      <c r="B45" s="9"/>
      <c r="C45" s="72"/>
      <c r="D45" s="152"/>
      <c r="E45" s="152"/>
      <c r="F45" s="15"/>
      <c r="G45" s="7"/>
      <c r="H45" s="6"/>
      <c r="I45" s="21"/>
      <c r="J45" s="7" t="s">
        <v>1</v>
      </c>
      <c r="K45" s="8" t="s">
        <v>1</v>
      </c>
      <c r="L45" s="1"/>
      <c r="M45" s="1"/>
      <c r="N45" s="1"/>
      <c r="O45" s="20">
        <f t="shared" ref="O45:O50" si="10">L45-(M45+N45)</f>
        <v>0</v>
      </c>
      <c r="P45" s="29" t="str">
        <f t="shared" si="7"/>
        <v>OK</v>
      </c>
      <c r="Q45" s="10" t="str">
        <f t="shared" si="8"/>
        <v>OK</v>
      </c>
      <c r="R45" s="10" t="str">
        <f t="shared" si="9"/>
        <v>OK</v>
      </c>
      <c r="T45" s="79" t="s">
        <v>214</v>
      </c>
    </row>
    <row r="46" spans="1:22" ht="22.5" customHeight="1">
      <c r="A46" s="6"/>
      <c r="B46" s="9"/>
      <c r="C46" s="72"/>
      <c r="D46" s="152"/>
      <c r="E46" s="152"/>
      <c r="F46" s="15"/>
      <c r="G46" s="7"/>
      <c r="H46" s="6"/>
      <c r="I46" s="21"/>
      <c r="J46" s="7" t="s">
        <v>1</v>
      </c>
      <c r="K46" s="8" t="s">
        <v>1</v>
      </c>
      <c r="L46" s="1"/>
      <c r="M46" s="1"/>
      <c r="N46" s="1"/>
      <c r="O46" s="20">
        <f t="shared" si="10"/>
        <v>0</v>
      </c>
      <c r="P46" s="29" t="str">
        <f t="shared" si="7"/>
        <v>OK</v>
      </c>
      <c r="Q46" s="10" t="str">
        <f t="shared" si="8"/>
        <v>OK</v>
      </c>
      <c r="R46" s="10" t="str">
        <f t="shared" si="9"/>
        <v>OK</v>
      </c>
      <c r="T46" s="80" t="s">
        <v>13</v>
      </c>
    </row>
    <row r="47" spans="1:22" ht="22.5" customHeight="1">
      <c r="A47" s="6"/>
      <c r="B47" s="9"/>
      <c r="C47" s="72"/>
      <c r="D47" s="152"/>
      <c r="E47" s="152"/>
      <c r="F47" s="15"/>
      <c r="G47" s="7"/>
      <c r="H47" s="6"/>
      <c r="I47" s="21"/>
      <c r="J47" s="7" t="s">
        <v>1</v>
      </c>
      <c r="K47" s="8" t="s">
        <v>1</v>
      </c>
      <c r="L47" s="1"/>
      <c r="M47" s="1"/>
      <c r="N47" s="1"/>
      <c r="O47" s="20">
        <f t="shared" si="10"/>
        <v>0</v>
      </c>
      <c r="P47" s="29" t="str">
        <f t="shared" si="7"/>
        <v>OK</v>
      </c>
      <c r="Q47" s="10" t="str">
        <f t="shared" si="8"/>
        <v>OK</v>
      </c>
      <c r="R47" s="10" t="str">
        <f t="shared" si="9"/>
        <v>OK</v>
      </c>
    </row>
    <row r="48" spans="1:22" ht="22.5" customHeight="1">
      <c r="A48" s="6"/>
      <c r="B48" s="9"/>
      <c r="C48" s="72"/>
      <c r="D48" s="152"/>
      <c r="E48" s="152"/>
      <c r="F48" s="16"/>
      <c r="G48" s="7"/>
      <c r="H48" s="6"/>
      <c r="I48" s="21"/>
      <c r="J48" s="7" t="s">
        <v>1</v>
      </c>
      <c r="K48" s="8" t="s">
        <v>1</v>
      </c>
      <c r="L48" s="1"/>
      <c r="M48" s="1"/>
      <c r="N48" s="1"/>
      <c r="O48" s="20">
        <f t="shared" si="10"/>
        <v>0</v>
      </c>
      <c r="P48" s="29" t="str">
        <f t="shared" si="7"/>
        <v>OK</v>
      </c>
      <c r="Q48" s="10" t="str">
        <f t="shared" si="8"/>
        <v>OK</v>
      </c>
      <c r="R48" s="10" t="str">
        <f t="shared" si="9"/>
        <v>OK</v>
      </c>
    </row>
    <row r="49" spans="1:20" ht="22.5" customHeight="1">
      <c r="A49" s="6"/>
      <c r="B49" s="9"/>
      <c r="C49" s="72"/>
      <c r="D49" s="152"/>
      <c r="E49" s="152"/>
      <c r="F49" s="15"/>
      <c r="G49" s="7"/>
      <c r="H49" s="6"/>
      <c r="I49" s="21"/>
      <c r="J49" s="7" t="s">
        <v>1</v>
      </c>
      <c r="K49" s="8" t="s">
        <v>1</v>
      </c>
      <c r="L49" s="1"/>
      <c r="M49" s="1"/>
      <c r="N49" s="1"/>
      <c r="O49" s="20">
        <f t="shared" si="10"/>
        <v>0</v>
      </c>
      <c r="P49" s="29" t="str">
        <f t="shared" si="7"/>
        <v>OK</v>
      </c>
      <c r="Q49" s="10" t="str">
        <f t="shared" si="8"/>
        <v>OK</v>
      </c>
      <c r="R49" s="10" t="str">
        <f t="shared" si="9"/>
        <v>OK</v>
      </c>
    </row>
    <row r="50" spans="1:20" ht="22.5" customHeight="1">
      <c r="A50" s="6"/>
      <c r="B50" s="9"/>
      <c r="C50" s="72"/>
      <c r="D50" s="152"/>
      <c r="E50" s="152"/>
      <c r="F50" s="15"/>
      <c r="G50" s="7"/>
      <c r="H50" s="6"/>
      <c r="I50" s="21"/>
      <c r="J50" s="7" t="s">
        <v>1</v>
      </c>
      <c r="K50" s="8" t="s">
        <v>1</v>
      </c>
      <c r="L50" s="1"/>
      <c r="M50" s="1"/>
      <c r="N50" s="1"/>
      <c r="O50" s="20">
        <f t="shared" si="10"/>
        <v>0</v>
      </c>
      <c r="P50" s="29" t="str">
        <f t="shared" si="7"/>
        <v>OK</v>
      </c>
      <c r="Q50" s="10" t="str">
        <f t="shared" si="8"/>
        <v>OK</v>
      </c>
      <c r="R50" s="10" t="str">
        <f t="shared" si="9"/>
        <v>OK</v>
      </c>
    </row>
    <row r="51" spans="1:20" ht="22.5" customHeight="1">
      <c r="A51" s="12"/>
      <c r="B51" s="13"/>
      <c r="C51" s="14"/>
      <c r="D51" s="13"/>
      <c r="E51" s="14"/>
      <c r="F51" s="14"/>
      <c r="G51" s="13"/>
      <c r="H51" s="13"/>
      <c r="I51" s="12"/>
      <c r="J51" s="12"/>
      <c r="K51" s="68" t="s">
        <v>137</v>
      </c>
      <c r="L51" s="27">
        <f>SUM(L44:L50)</f>
        <v>0</v>
      </c>
      <c r="M51" s="27">
        <f t="shared" ref="M51:N51" si="11">SUM(M44:M50)</f>
        <v>0</v>
      </c>
      <c r="N51" s="27">
        <f t="shared" si="11"/>
        <v>0</v>
      </c>
      <c r="O51" s="27">
        <f>L51-(M51+N51)</f>
        <v>0</v>
      </c>
      <c r="P51" s="76"/>
      <c r="Q51" s="77"/>
      <c r="R51" s="77"/>
    </row>
    <row r="52" spans="1:20" ht="22.5" customHeight="1">
      <c r="A52" s="48" t="s">
        <v>129</v>
      </c>
      <c r="B52" s="13"/>
      <c r="C52" s="14"/>
      <c r="D52" s="13"/>
      <c r="E52" s="14"/>
      <c r="F52" s="14"/>
      <c r="G52" s="13"/>
      <c r="H52" s="13"/>
      <c r="I52" s="12"/>
      <c r="J52" s="12"/>
      <c r="K52" s="12"/>
      <c r="L52" s="12"/>
      <c r="M52" s="12"/>
      <c r="N52" s="12"/>
      <c r="O52" s="12"/>
      <c r="P52" s="76"/>
      <c r="Q52" s="77"/>
      <c r="R52" s="77"/>
    </row>
    <row r="53" spans="1:20" ht="22.5" customHeight="1">
      <c r="A53" s="162" t="s">
        <v>217</v>
      </c>
      <c r="B53" s="160" t="s">
        <v>67</v>
      </c>
      <c r="C53" s="150" t="s">
        <v>286</v>
      </c>
      <c r="D53" s="150"/>
      <c r="E53" s="150"/>
      <c r="F53" s="150"/>
      <c r="G53" s="160" t="s">
        <v>38</v>
      </c>
      <c r="H53" s="144" t="s">
        <v>47</v>
      </c>
      <c r="I53" s="145"/>
      <c r="J53" s="145"/>
      <c r="K53" s="146"/>
      <c r="L53" s="144" t="s">
        <v>216</v>
      </c>
      <c r="M53" s="145"/>
      <c r="N53" s="145"/>
      <c r="O53" s="146"/>
      <c r="P53" s="48" t="s">
        <v>96</v>
      </c>
      <c r="Q53" s="48" t="s">
        <v>96</v>
      </c>
      <c r="R53" s="61"/>
    </row>
    <row r="54" spans="1:20" ht="22.5" customHeight="1">
      <c r="A54" s="161"/>
      <c r="B54" s="161"/>
      <c r="C54" s="68" t="s">
        <v>215</v>
      </c>
      <c r="D54" s="150" t="s">
        <v>120</v>
      </c>
      <c r="E54" s="150"/>
      <c r="F54" s="68" t="s">
        <v>15</v>
      </c>
      <c r="G54" s="161"/>
      <c r="H54" s="69" t="s">
        <v>29</v>
      </c>
      <c r="I54" s="69" t="s">
        <v>28</v>
      </c>
      <c r="J54" s="68" t="s">
        <v>18</v>
      </c>
      <c r="K54" s="68" t="s">
        <v>19</v>
      </c>
      <c r="L54" s="53" t="s">
        <v>109</v>
      </c>
      <c r="M54" s="53" t="s">
        <v>110</v>
      </c>
      <c r="N54" s="53" t="s">
        <v>111</v>
      </c>
      <c r="O54" s="53" t="s">
        <v>112</v>
      </c>
      <c r="P54" s="70" t="s">
        <v>104</v>
      </c>
      <c r="Q54" s="70" t="s">
        <v>116</v>
      </c>
      <c r="R54" s="70" t="s">
        <v>115</v>
      </c>
      <c r="T54" s="98" t="s">
        <v>153</v>
      </c>
    </row>
    <row r="55" spans="1:20" ht="22.5" customHeight="1">
      <c r="A55" s="6"/>
      <c r="B55" s="9"/>
      <c r="C55" s="72"/>
      <c r="D55" s="152"/>
      <c r="E55" s="152"/>
      <c r="F55" s="15"/>
      <c r="G55" s="7"/>
      <c r="H55" s="6"/>
      <c r="I55" s="6"/>
      <c r="J55" s="7" t="s">
        <v>1</v>
      </c>
      <c r="K55" s="8" t="s">
        <v>1</v>
      </c>
      <c r="L55" s="1"/>
      <c r="M55" s="1"/>
      <c r="N55" s="1"/>
      <c r="O55" s="20">
        <f>L55-(M55+N55)</f>
        <v>0</v>
      </c>
      <c r="P55" s="29" t="str">
        <f t="shared" ref="P55:P61" si="12">IF(OR(G55="新規",G55="追加",G55=""),"OK",(IF(AND(H55="",I55=""),"NG","OK")))</f>
        <v>OK</v>
      </c>
      <c r="Q55" s="10" t="str">
        <f t="shared" ref="Q55:Q61" si="13">IF(OR(G55="新規",G55="追加",G55=""),"OK",(IF(OR(AND(J55="",K55=""),AND(J55="",K55="□"),AND(J55="□",K55=""),AND(J55="□",K55="□")),"NG","OK")))</f>
        <v>OK</v>
      </c>
      <c r="R55" s="10" t="str">
        <f>IF(OR(AND(C55&lt;&gt;"",D55&lt;&gt;"",F55&lt;&gt;"",G55&lt;&gt;""),(C55="")),"OK","NG")</f>
        <v>OK</v>
      </c>
      <c r="T55" s="78" t="s">
        <v>159</v>
      </c>
    </row>
    <row r="56" spans="1:20" ht="22.5" customHeight="1">
      <c r="A56" s="6"/>
      <c r="B56" s="9"/>
      <c r="C56" s="72"/>
      <c r="D56" s="152"/>
      <c r="E56" s="152"/>
      <c r="F56" s="15"/>
      <c r="G56" s="7"/>
      <c r="H56" s="6"/>
      <c r="I56" s="6"/>
      <c r="J56" s="7" t="s">
        <v>1</v>
      </c>
      <c r="K56" s="8" t="s">
        <v>1</v>
      </c>
      <c r="L56" s="1"/>
      <c r="M56" s="1"/>
      <c r="N56" s="1"/>
      <c r="O56" s="20">
        <f t="shared" ref="O56:O61" si="14">L56-(M56+N56)</f>
        <v>0</v>
      </c>
      <c r="P56" s="29" t="str">
        <f t="shared" si="12"/>
        <v>OK</v>
      </c>
      <c r="Q56" s="10" t="str">
        <f t="shared" si="13"/>
        <v>OK</v>
      </c>
      <c r="R56" s="10" t="str">
        <f t="shared" ref="R56:R61" si="15">IF(OR(AND(C56&lt;&gt;"",D56&lt;&gt;"",F56&lt;&gt;"",G56&lt;&gt;""),(C56="")),"OK","NG")</f>
        <v>OK</v>
      </c>
      <c r="T56" s="79" t="s">
        <v>162</v>
      </c>
    </row>
    <row r="57" spans="1:20" ht="22.5" customHeight="1">
      <c r="A57" s="6"/>
      <c r="B57" s="9"/>
      <c r="C57" s="72"/>
      <c r="D57" s="152"/>
      <c r="E57" s="152"/>
      <c r="F57" s="15"/>
      <c r="G57" s="7"/>
      <c r="H57" s="6"/>
      <c r="I57" s="6"/>
      <c r="J57" s="7" t="s">
        <v>1</v>
      </c>
      <c r="K57" s="8" t="s">
        <v>1</v>
      </c>
      <c r="L57" s="1"/>
      <c r="M57" s="1"/>
      <c r="N57" s="1"/>
      <c r="O57" s="20">
        <f t="shared" si="14"/>
        <v>0</v>
      </c>
      <c r="P57" s="29" t="str">
        <f t="shared" si="12"/>
        <v>OK</v>
      </c>
      <c r="Q57" s="10" t="str">
        <f t="shared" si="13"/>
        <v>OK</v>
      </c>
      <c r="R57" s="10" t="str">
        <f t="shared" si="15"/>
        <v>OK</v>
      </c>
      <c r="T57" s="81" t="s">
        <v>214</v>
      </c>
    </row>
    <row r="58" spans="1:20" ht="22.5" customHeight="1">
      <c r="A58" s="6"/>
      <c r="B58" s="9"/>
      <c r="C58" s="72"/>
      <c r="D58" s="152"/>
      <c r="E58" s="152"/>
      <c r="F58" s="15"/>
      <c r="G58" s="7"/>
      <c r="H58" s="6"/>
      <c r="I58" s="6"/>
      <c r="J58" s="7" t="s">
        <v>1</v>
      </c>
      <c r="K58" s="8" t="s">
        <v>1</v>
      </c>
      <c r="L58" s="1"/>
      <c r="M58" s="1"/>
      <c r="N58" s="1"/>
      <c r="O58" s="20">
        <f t="shared" si="14"/>
        <v>0</v>
      </c>
      <c r="P58" s="29" t="str">
        <f t="shared" si="12"/>
        <v>OK</v>
      </c>
      <c r="Q58" s="10" t="str">
        <f t="shared" si="13"/>
        <v>OK</v>
      </c>
      <c r="R58" s="10" t="str">
        <f t="shared" si="15"/>
        <v>OK</v>
      </c>
      <c r="T58" s="80" t="s">
        <v>13</v>
      </c>
    </row>
    <row r="59" spans="1:20" ht="22.5" customHeight="1">
      <c r="A59" s="6"/>
      <c r="B59" s="9"/>
      <c r="C59" s="72"/>
      <c r="D59" s="152"/>
      <c r="E59" s="152"/>
      <c r="F59" s="16"/>
      <c r="G59" s="7"/>
      <c r="H59" s="6"/>
      <c r="I59" s="6"/>
      <c r="J59" s="7" t="s">
        <v>1</v>
      </c>
      <c r="K59" s="8" t="s">
        <v>1</v>
      </c>
      <c r="L59" s="1"/>
      <c r="M59" s="1"/>
      <c r="N59" s="1"/>
      <c r="O59" s="20">
        <f t="shared" si="14"/>
        <v>0</v>
      </c>
      <c r="P59" s="29" t="str">
        <f t="shared" si="12"/>
        <v>OK</v>
      </c>
      <c r="Q59" s="10" t="str">
        <f t="shared" si="13"/>
        <v>OK</v>
      </c>
      <c r="R59" s="10" t="str">
        <f t="shared" si="15"/>
        <v>OK</v>
      </c>
    </row>
    <row r="60" spans="1:20" ht="22.5" customHeight="1">
      <c r="A60" s="6"/>
      <c r="B60" s="9"/>
      <c r="C60" s="72"/>
      <c r="D60" s="152"/>
      <c r="E60" s="152"/>
      <c r="F60" s="15"/>
      <c r="G60" s="7"/>
      <c r="H60" s="6"/>
      <c r="I60" s="6"/>
      <c r="J60" s="7" t="s">
        <v>1</v>
      </c>
      <c r="K60" s="8" t="s">
        <v>1</v>
      </c>
      <c r="L60" s="1"/>
      <c r="M60" s="1"/>
      <c r="N60" s="1"/>
      <c r="O60" s="20">
        <f t="shared" si="14"/>
        <v>0</v>
      </c>
      <c r="P60" s="29" t="str">
        <f t="shared" si="12"/>
        <v>OK</v>
      </c>
      <c r="Q60" s="10" t="str">
        <f t="shared" si="13"/>
        <v>OK</v>
      </c>
      <c r="R60" s="10" t="str">
        <f t="shared" si="15"/>
        <v>OK</v>
      </c>
    </row>
    <row r="61" spans="1:20" ht="22.5" customHeight="1">
      <c r="A61" s="6"/>
      <c r="B61" s="9"/>
      <c r="C61" s="72"/>
      <c r="D61" s="152"/>
      <c r="E61" s="152"/>
      <c r="F61" s="15"/>
      <c r="G61" s="7"/>
      <c r="H61" s="6"/>
      <c r="I61" s="6"/>
      <c r="J61" s="7" t="s">
        <v>1</v>
      </c>
      <c r="K61" s="8" t="s">
        <v>1</v>
      </c>
      <c r="L61" s="1"/>
      <c r="M61" s="1"/>
      <c r="N61" s="1"/>
      <c r="O61" s="20">
        <f t="shared" si="14"/>
        <v>0</v>
      </c>
      <c r="P61" s="29" t="str">
        <f t="shared" si="12"/>
        <v>OK</v>
      </c>
      <c r="Q61" s="10" t="str">
        <f t="shared" si="13"/>
        <v>OK</v>
      </c>
      <c r="R61" s="10" t="str">
        <f t="shared" si="15"/>
        <v>OK</v>
      </c>
    </row>
    <row r="62" spans="1:20" ht="22.5" customHeight="1">
      <c r="A62" s="12"/>
      <c r="B62" s="13"/>
      <c r="C62" s="14"/>
      <c r="D62" s="13"/>
      <c r="E62" s="14"/>
      <c r="F62" s="14"/>
      <c r="G62" s="13"/>
      <c r="H62" s="13"/>
      <c r="I62" s="12"/>
      <c r="J62" s="12"/>
      <c r="K62" s="68" t="s">
        <v>137</v>
      </c>
      <c r="L62" s="27">
        <f>SUM(L55:L61)</f>
        <v>0</v>
      </c>
      <c r="M62" s="27">
        <f t="shared" ref="M62:N62" si="16">SUM(M55:M61)</f>
        <v>0</v>
      </c>
      <c r="N62" s="27">
        <f t="shared" si="16"/>
        <v>0</v>
      </c>
      <c r="O62" s="27">
        <f>L62-(M62+N62)</f>
        <v>0</v>
      </c>
      <c r="P62" s="76"/>
      <c r="Q62" s="77"/>
      <c r="R62" s="77"/>
    </row>
    <row r="63" spans="1:20" ht="22.5" customHeight="1">
      <c r="A63" s="48" t="s">
        <v>130</v>
      </c>
      <c r="B63" s="13"/>
      <c r="C63" s="14"/>
      <c r="D63" s="13"/>
      <c r="E63" s="14"/>
      <c r="F63" s="14"/>
      <c r="G63" s="13"/>
      <c r="H63" s="13"/>
      <c r="I63" s="12"/>
      <c r="J63" s="12"/>
      <c r="K63" s="12"/>
      <c r="L63" s="12"/>
      <c r="M63" s="12"/>
      <c r="N63" s="12"/>
      <c r="O63" s="12"/>
      <c r="P63" s="76"/>
      <c r="Q63" s="77"/>
      <c r="R63" s="77"/>
    </row>
    <row r="64" spans="1:20" ht="22.5" customHeight="1">
      <c r="A64" s="162" t="s">
        <v>217</v>
      </c>
      <c r="B64" s="160" t="s">
        <v>67</v>
      </c>
      <c r="C64" s="150" t="s">
        <v>286</v>
      </c>
      <c r="D64" s="150"/>
      <c r="E64" s="150"/>
      <c r="F64" s="150"/>
      <c r="G64" s="160" t="s">
        <v>38</v>
      </c>
      <c r="H64" s="144" t="s">
        <v>47</v>
      </c>
      <c r="I64" s="145"/>
      <c r="J64" s="145"/>
      <c r="K64" s="146"/>
      <c r="L64" s="144" t="s">
        <v>216</v>
      </c>
      <c r="M64" s="145"/>
      <c r="N64" s="145"/>
      <c r="O64" s="146"/>
      <c r="P64" s="48" t="s">
        <v>96</v>
      </c>
      <c r="Q64" s="48" t="s">
        <v>96</v>
      </c>
      <c r="R64" s="61"/>
    </row>
    <row r="65" spans="1:20" ht="22.5" customHeight="1">
      <c r="A65" s="161"/>
      <c r="B65" s="161"/>
      <c r="C65" s="68" t="s">
        <v>215</v>
      </c>
      <c r="D65" s="150" t="s">
        <v>120</v>
      </c>
      <c r="E65" s="150"/>
      <c r="F65" s="68" t="s">
        <v>15</v>
      </c>
      <c r="G65" s="161"/>
      <c r="H65" s="69" t="s">
        <v>29</v>
      </c>
      <c r="I65" s="69" t="s">
        <v>28</v>
      </c>
      <c r="J65" s="68" t="s">
        <v>18</v>
      </c>
      <c r="K65" s="68" t="s">
        <v>19</v>
      </c>
      <c r="L65" s="53" t="s">
        <v>109</v>
      </c>
      <c r="M65" s="53" t="s">
        <v>110</v>
      </c>
      <c r="N65" s="53" t="s">
        <v>111</v>
      </c>
      <c r="O65" s="53" t="s">
        <v>112</v>
      </c>
      <c r="P65" s="70" t="s">
        <v>104</v>
      </c>
      <c r="Q65" s="70" t="s">
        <v>116</v>
      </c>
      <c r="R65" s="70" t="s">
        <v>115</v>
      </c>
      <c r="T65" s="82" t="s">
        <v>153</v>
      </c>
    </row>
    <row r="66" spans="1:20" ht="22.5" customHeight="1">
      <c r="A66" s="6"/>
      <c r="B66" s="9"/>
      <c r="C66" s="72"/>
      <c r="D66" s="152"/>
      <c r="E66" s="152"/>
      <c r="F66" s="15"/>
      <c r="G66" s="7"/>
      <c r="H66" s="6"/>
      <c r="I66" s="6"/>
      <c r="J66" s="7" t="s">
        <v>1</v>
      </c>
      <c r="K66" s="8" t="s">
        <v>1</v>
      </c>
      <c r="L66" s="1"/>
      <c r="M66" s="1"/>
      <c r="N66" s="1"/>
      <c r="O66" s="20">
        <f>L66-(M66+N66)</f>
        <v>0</v>
      </c>
      <c r="P66" s="29" t="str">
        <f>IF(OR(G66="新規",G66="追加",G66=""),"OK",(IF(AND(H66="",I66=""),"NG","OK")))</f>
        <v>OK</v>
      </c>
      <c r="Q66" s="10" t="str">
        <f>IF(OR(G66="新規",G66="追加",G66=""),"OK",(IF(OR(AND(J66="",K66=""),AND(J66="",K66="□"),AND(J66="□",K66=""),AND(J66="□",K66="□")),"NG","OK")))</f>
        <v>OK</v>
      </c>
      <c r="R66" s="10" t="str">
        <f>IF(OR(AND(C66&lt;&gt;"",D66&lt;&gt;"",F66&lt;&gt;"",G66&lt;&gt;""),(C66="")),"OK","NG")</f>
        <v>OK</v>
      </c>
      <c r="T66" s="83" t="s">
        <v>271</v>
      </c>
    </row>
    <row r="67" spans="1:20" ht="22.5" customHeight="1">
      <c r="A67" s="6"/>
      <c r="B67" s="9"/>
      <c r="C67" s="72"/>
      <c r="D67" s="152"/>
      <c r="E67" s="152"/>
      <c r="F67" s="15"/>
      <c r="G67" s="7"/>
      <c r="H67" s="6"/>
      <c r="I67" s="6"/>
      <c r="J67" s="7" t="s">
        <v>1</v>
      </c>
      <c r="K67" s="8" t="s">
        <v>1</v>
      </c>
      <c r="L67" s="1"/>
      <c r="M67" s="1"/>
      <c r="N67" s="1"/>
      <c r="O67" s="20">
        <f t="shared" ref="O67:O72" si="17">L67-(M67+N67)</f>
        <v>0</v>
      </c>
      <c r="P67" s="29" t="str">
        <f>IF(OR(G67="新規",G67="追加",G67=""),"OK",(IF(AND(H67="",I67=""),"NG","OK")))</f>
        <v>OK</v>
      </c>
      <c r="Q67" s="10" t="str">
        <f t="shared" ref="Q67:Q72" si="18">IF(OR(G67="新規",G67="追加",G67=""),"OK",(IF(OR(AND(J67="",K67=""),AND(J67="",K67="□"),AND(J67="□",K67=""),AND(J67="□",K67="□")),"NG","OK")))</f>
        <v>OK</v>
      </c>
      <c r="R67" s="10" t="str">
        <f t="shared" ref="R67:R72" si="19">IF(OR(AND(C67&lt;&gt;"",D67&lt;&gt;"",F67&lt;&gt;"",G67&lt;&gt;""),(C67="")),"OK","NG")</f>
        <v>OK</v>
      </c>
      <c r="T67" s="82" t="s">
        <v>214</v>
      </c>
    </row>
    <row r="68" spans="1:20" ht="22.5" customHeight="1">
      <c r="A68" s="6"/>
      <c r="B68" s="9"/>
      <c r="C68" s="72"/>
      <c r="D68" s="152"/>
      <c r="E68" s="152"/>
      <c r="F68" s="15"/>
      <c r="G68" s="7"/>
      <c r="H68" s="6"/>
      <c r="I68" s="6"/>
      <c r="J68" s="7" t="s">
        <v>1</v>
      </c>
      <c r="K68" s="8" t="s">
        <v>1</v>
      </c>
      <c r="L68" s="1"/>
      <c r="M68" s="1"/>
      <c r="N68" s="1"/>
      <c r="O68" s="20">
        <f t="shared" si="17"/>
        <v>0</v>
      </c>
      <c r="P68" s="29" t="str">
        <f t="shared" ref="P68:P72" si="20">IF(OR(G68="新規",G68="追加",G68=""),"OK",(IF(AND(H68="",I68=""),"NG","OK")))</f>
        <v>OK</v>
      </c>
      <c r="Q68" s="10" t="str">
        <f t="shared" si="18"/>
        <v>OK</v>
      </c>
      <c r="R68" s="10" t="str">
        <f t="shared" si="19"/>
        <v>OK</v>
      </c>
      <c r="T68" s="80" t="s">
        <v>13</v>
      </c>
    </row>
    <row r="69" spans="1:20" ht="22.5" customHeight="1">
      <c r="A69" s="6"/>
      <c r="B69" s="9"/>
      <c r="C69" s="72"/>
      <c r="D69" s="152"/>
      <c r="E69" s="152"/>
      <c r="F69" s="15"/>
      <c r="G69" s="7"/>
      <c r="H69" s="6"/>
      <c r="I69" s="6"/>
      <c r="J69" s="7" t="s">
        <v>1</v>
      </c>
      <c r="K69" s="8" t="s">
        <v>1</v>
      </c>
      <c r="L69" s="1"/>
      <c r="M69" s="1"/>
      <c r="N69" s="1"/>
      <c r="O69" s="20">
        <f t="shared" si="17"/>
        <v>0</v>
      </c>
      <c r="P69" s="29" t="str">
        <f t="shared" si="20"/>
        <v>OK</v>
      </c>
      <c r="Q69" s="10" t="str">
        <f t="shared" si="18"/>
        <v>OK</v>
      </c>
      <c r="R69" s="10" t="str">
        <f t="shared" si="19"/>
        <v>OK</v>
      </c>
    </row>
    <row r="70" spans="1:20" ht="22.5" customHeight="1">
      <c r="A70" s="6"/>
      <c r="B70" s="9"/>
      <c r="C70" s="72"/>
      <c r="D70" s="152"/>
      <c r="E70" s="152"/>
      <c r="F70" s="16"/>
      <c r="G70" s="7"/>
      <c r="H70" s="6"/>
      <c r="I70" s="6"/>
      <c r="J70" s="7" t="s">
        <v>1</v>
      </c>
      <c r="K70" s="8" t="s">
        <v>1</v>
      </c>
      <c r="L70" s="1"/>
      <c r="M70" s="1"/>
      <c r="N70" s="1"/>
      <c r="O70" s="20">
        <f t="shared" si="17"/>
        <v>0</v>
      </c>
      <c r="P70" s="29" t="str">
        <f t="shared" si="20"/>
        <v>OK</v>
      </c>
      <c r="Q70" s="10" t="str">
        <f t="shared" si="18"/>
        <v>OK</v>
      </c>
      <c r="R70" s="10" t="str">
        <f t="shared" si="19"/>
        <v>OK</v>
      </c>
    </row>
    <row r="71" spans="1:20" ht="22.5" customHeight="1">
      <c r="A71" s="6"/>
      <c r="B71" s="9"/>
      <c r="C71" s="72"/>
      <c r="D71" s="152"/>
      <c r="E71" s="152"/>
      <c r="F71" s="15"/>
      <c r="G71" s="7"/>
      <c r="H71" s="6"/>
      <c r="I71" s="6"/>
      <c r="J71" s="7" t="s">
        <v>1</v>
      </c>
      <c r="K71" s="8" t="s">
        <v>1</v>
      </c>
      <c r="L71" s="1"/>
      <c r="M71" s="1"/>
      <c r="N71" s="1"/>
      <c r="O71" s="20">
        <f t="shared" si="17"/>
        <v>0</v>
      </c>
      <c r="P71" s="29" t="str">
        <f t="shared" si="20"/>
        <v>OK</v>
      </c>
      <c r="Q71" s="10" t="str">
        <f t="shared" si="18"/>
        <v>OK</v>
      </c>
      <c r="R71" s="10" t="str">
        <f t="shared" si="19"/>
        <v>OK</v>
      </c>
    </row>
    <row r="72" spans="1:20" ht="22.5" customHeight="1">
      <c r="A72" s="6"/>
      <c r="B72" s="9"/>
      <c r="C72" s="72"/>
      <c r="D72" s="152"/>
      <c r="E72" s="152"/>
      <c r="F72" s="15"/>
      <c r="G72" s="7"/>
      <c r="H72" s="6"/>
      <c r="I72" s="6"/>
      <c r="J72" s="7" t="s">
        <v>1</v>
      </c>
      <c r="K72" s="8" t="s">
        <v>1</v>
      </c>
      <c r="L72" s="1"/>
      <c r="M72" s="1"/>
      <c r="N72" s="1"/>
      <c r="O72" s="20">
        <f t="shared" si="17"/>
        <v>0</v>
      </c>
      <c r="P72" s="29" t="str">
        <f t="shared" si="20"/>
        <v>OK</v>
      </c>
      <c r="Q72" s="10" t="str">
        <f t="shared" si="18"/>
        <v>OK</v>
      </c>
      <c r="R72" s="10" t="str">
        <f t="shared" si="19"/>
        <v>OK</v>
      </c>
    </row>
    <row r="73" spans="1:20" ht="22.5" customHeight="1">
      <c r="A73" s="12"/>
      <c r="B73" s="13"/>
      <c r="C73" s="14"/>
      <c r="D73" s="13"/>
      <c r="E73" s="14"/>
      <c r="F73" s="14"/>
      <c r="G73" s="13"/>
      <c r="H73" s="13"/>
      <c r="I73" s="12"/>
      <c r="J73" s="12"/>
      <c r="K73" s="68" t="s">
        <v>137</v>
      </c>
      <c r="L73" s="27">
        <f>SUM(L66:L72)</f>
        <v>0</v>
      </c>
      <c r="M73" s="27">
        <f t="shared" ref="M73:N73" si="21">SUM(M66:M72)</f>
        <v>0</v>
      </c>
      <c r="N73" s="27">
        <f t="shared" si="21"/>
        <v>0</v>
      </c>
      <c r="O73" s="27">
        <f>L73-(M73+N73)</f>
        <v>0</v>
      </c>
      <c r="P73" s="76"/>
      <c r="Q73" s="77"/>
      <c r="R73" s="77"/>
    </row>
    <row r="74" spans="1:20" ht="22.5" customHeight="1">
      <c r="A74" s="48" t="s">
        <v>132</v>
      </c>
      <c r="B74" s="13"/>
      <c r="C74" s="14"/>
      <c r="D74" s="13"/>
      <c r="E74" s="14"/>
      <c r="F74" s="14"/>
      <c r="G74" s="13"/>
      <c r="H74" s="13"/>
      <c r="I74" s="12"/>
      <c r="J74" s="12"/>
      <c r="K74" s="12"/>
      <c r="L74" s="12"/>
      <c r="M74" s="12"/>
      <c r="N74" s="12"/>
      <c r="O74" s="12"/>
      <c r="P74" s="76"/>
      <c r="Q74" s="77"/>
      <c r="R74" s="77"/>
    </row>
    <row r="75" spans="1:20" ht="22.5" customHeight="1">
      <c r="A75" s="162" t="s">
        <v>217</v>
      </c>
      <c r="B75" s="160" t="s">
        <v>67</v>
      </c>
      <c r="C75" s="150" t="s">
        <v>286</v>
      </c>
      <c r="D75" s="150"/>
      <c r="E75" s="150"/>
      <c r="F75" s="150"/>
      <c r="G75" s="160" t="s">
        <v>38</v>
      </c>
      <c r="H75" s="147" t="s">
        <v>47</v>
      </c>
      <c r="I75" s="148"/>
      <c r="J75" s="148"/>
      <c r="K75" s="149"/>
      <c r="L75" s="144" t="s">
        <v>216</v>
      </c>
      <c r="M75" s="145"/>
      <c r="N75" s="145"/>
      <c r="O75" s="146"/>
      <c r="P75" s="76"/>
      <c r="Q75" s="77"/>
      <c r="R75" s="61"/>
    </row>
    <row r="76" spans="1:20" ht="22.5" customHeight="1">
      <c r="A76" s="161"/>
      <c r="B76" s="161"/>
      <c r="C76" s="68" t="s">
        <v>215</v>
      </c>
      <c r="D76" s="150" t="s">
        <v>120</v>
      </c>
      <c r="E76" s="150"/>
      <c r="F76" s="68" t="s">
        <v>15</v>
      </c>
      <c r="G76" s="161"/>
      <c r="H76" s="84" t="s">
        <v>29</v>
      </c>
      <c r="I76" s="84" t="s">
        <v>28</v>
      </c>
      <c r="J76" s="22" t="s">
        <v>18</v>
      </c>
      <c r="K76" s="22" t="s">
        <v>19</v>
      </c>
      <c r="L76" s="53" t="s">
        <v>109</v>
      </c>
      <c r="M76" s="53" t="s">
        <v>110</v>
      </c>
      <c r="N76" s="53" t="s">
        <v>111</v>
      </c>
      <c r="O76" s="53" t="s">
        <v>112</v>
      </c>
      <c r="P76" s="76"/>
      <c r="Q76" s="77"/>
      <c r="R76" s="70" t="s">
        <v>115</v>
      </c>
      <c r="T76" s="81" t="s">
        <v>153</v>
      </c>
    </row>
    <row r="77" spans="1:20" ht="22.5" customHeight="1">
      <c r="A77" s="6"/>
      <c r="B77" s="9"/>
      <c r="C77" s="72"/>
      <c r="D77" s="152"/>
      <c r="E77" s="152"/>
      <c r="F77" s="15"/>
      <c r="G77" s="7"/>
      <c r="H77" s="22"/>
      <c r="I77" s="22"/>
      <c r="J77" s="22" t="s">
        <v>1</v>
      </c>
      <c r="K77" s="22" t="s">
        <v>1</v>
      </c>
      <c r="L77" s="1"/>
      <c r="M77" s="1"/>
      <c r="N77" s="1"/>
      <c r="O77" s="20">
        <f>L77-(M77+N77)</f>
        <v>0</v>
      </c>
      <c r="P77" s="76"/>
      <c r="Q77" s="77"/>
      <c r="R77" s="10" t="str">
        <f>IF(OR(AND(C77&lt;&gt;"",D77&lt;&gt;"",F77&lt;&gt;"",G77&lt;&gt;""),(C77="")),"OK","NG")</f>
        <v>OK</v>
      </c>
      <c r="T77" s="81" t="s">
        <v>273</v>
      </c>
    </row>
    <row r="78" spans="1:20" ht="22.5" customHeight="1">
      <c r="A78" s="6"/>
      <c r="B78" s="9"/>
      <c r="C78" s="72"/>
      <c r="D78" s="152"/>
      <c r="E78" s="152"/>
      <c r="F78" s="15"/>
      <c r="G78" s="7"/>
      <c r="H78" s="22"/>
      <c r="I78" s="22"/>
      <c r="J78" s="22" t="s">
        <v>1</v>
      </c>
      <c r="K78" s="22" t="s">
        <v>1</v>
      </c>
      <c r="L78" s="1"/>
      <c r="M78" s="1"/>
      <c r="N78" s="1"/>
      <c r="O78" s="20">
        <f t="shared" ref="O78:O83" si="22">L78-(M78+N78)</f>
        <v>0</v>
      </c>
      <c r="P78" s="76"/>
      <c r="Q78" s="77"/>
      <c r="R78" s="10" t="str">
        <f t="shared" ref="R78:R83" si="23">IF(OR(AND(C78&lt;&gt;"",D78&lt;&gt;"",F78&lt;&gt;"",G78&lt;&gt;""),(C78="")),"OK","NG")</f>
        <v>OK</v>
      </c>
      <c r="T78" s="81" t="s">
        <v>163</v>
      </c>
    </row>
    <row r="79" spans="1:20" ht="22.5" customHeight="1">
      <c r="A79" s="6"/>
      <c r="B79" s="9"/>
      <c r="C79" s="72"/>
      <c r="D79" s="152"/>
      <c r="E79" s="152"/>
      <c r="F79" s="15"/>
      <c r="G79" s="7"/>
      <c r="H79" s="22"/>
      <c r="I79" s="22"/>
      <c r="J79" s="22" t="s">
        <v>1</v>
      </c>
      <c r="K79" s="22" t="s">
        <v>1</v>
      </c>
      <c r="L79" s="1"/>
      <c r="M79" s="1"/>
      <c r="N79" s="1"/>
      <c r="O79" s="20">
        <f t="shared" si="22"/>
        <v>0</v>
      </c>
      <c r="P79" s="76"/>
      <c r="Q79" s="77"/>
      <c r="R79" s="10" t="str">
        <f t="shared" si="23"/>
        <v>OK</v>
      </c>
      <c r="T79" s="81" t="s">
        <v>214</v>
      </c>
    </row>
    <row r="80" spans="1:20" ht="22.5" customHeight="1">
      <c r="A80" s="6"/>
      <c r="B80" s="9"/>
      <c r="C80" s="72"/>
      <c r="D80" s="152"/>
      <c r="E80" s="152"/>
      <c r="F80" s="15"/>
      <c r="G80" s="7"/>
      <c r="H80" s="22"/>
      <c r="I80" s="22"/>
      <c r="J80" s="22" t="s">
        <v>1</v>
      </c>
      <c r="K80" s="22" t="s">
        <v>1</v>
      </c>
      <c r="L80" s="1"/>
      <c r="M80" s="1"/>
      <c r="N80" s="1"/>
      <c r="O80" s="20">
        <f t="shared" si="22"/>
        <v>0</v>
      </c>
      <c r="P80" s="76"/>
      <c r="Q80" s="77"/>
      <c r="R80" s="10" t="str">
        <f>IF(OR(AND(C80&lt;&gt;"",D80&lt;&gt;"",F80&lt;&gt;"",G80&lt;&gt;""),(C80="")),"OK","NG")</f>
        <v>OK</v>
      </c>
      <c r="T80" s="81" t="s">
        <v>13</v>
      </c>
    </row>
    <row r="81" spans="1:20" ht="22.5" customHeight="1">
      <c r="A81" s="6"/>
      <c r="B81" s="9"/>
      <c r="C81" s="72"/>
      <c r="D81" s="152"/>
      <c r="E81" s="152"/>
      <c r="F81" s="16"/>
      <c r="G81" s="7"/>
      <c r="H81" s="22"/>
      <c r="I81" s="22"/>
      <c r="J81" s="22" t="s">
        <v>1</v>
      </c>
      <c r="K81" s="22" t="s">
        <v>1</v>
      </c>
      <c r="L81" s="1"/>
      <c r="M81" s="1"/>
      <c r="N81" s="1"/>
      <c r="O81" s="20">
        <f t="shared" si="22"/>
        <v>0</v>
      </c>
      <c r="P81" s="76"/>
      <c r="Q81" s="77"/>
      <c r="R81" s="10" t="str">
        <f>IF(OR(AND(C81&lt;&gt;"",D81&lt;&gt;"",F81&lt;&gt;"",G81&lt;&gt;""),(C81="")),"OK","NG")</f>
        <v>OK</v>
      </c>
    </row>
    <row r="82" spans="1:20" ht="22.5" customHeight="1">
      <c r="A82" s="6"/>
      <c r="B82" s="9"/>
      <c r="C82" s="72"/>
      <c r="D82" s="152"/>
      <c r="E82" s="152"/>
      <c r="F82" s="15"/>
      <c r="G82" s="7"/>
      <c r="H82" s="22"/>
      <c r="I82" s="22"/>
      <c r="J82" s="22" t="s">
        <v>1</v>
      </c>
      <c r="K82" s="22" t="s">
        <v>1</v>
      </c>
      <c r="L82" s="1"/>
      <c r="M82" s="1"/>
      <c r="N82" s="1"/>
      <c r="O82" s="20">
        <f t="shared" si="22"/>
        <v>0</v>
      </c>
      <c r="P82" s="76"/>
      <c r="Q82" s="77"/>
      <c r="R82" s="10" t="str">
        <f t="shared" si="23"/>
        <v>OK</v>
      </c>
    </row>
    <row r="83" spans="1:20" ht="22.5" customHeight="1">
      <c r="A83" s="6"/>
      <c r="B83" s="9"/>
      <c r="C83" s="72"/>
      <c r="D83" s="152"/>
      <c r="E83" s="152"/>
      <c r="F83" s="15"/>
      <c r="G83" s="7"/>
      <c r="H83" s="22"/>
      <c r="I83" s="22"/>
      <c r="J83" s="22" t="s">
        <v>1</v>
      </c>
      <c r="K83" s="22" t="s">
        <v>1</v>
      </c>
      <c r="L83" s="1"/>
      <c r="M83" s="1"/>
      <c r="N83" s="1"/>
      <c r="O83" s="20">
        <f t="shared" si="22"/>
        <v>0</v>
      </c>
      <c r="P83" s="76"/>
      <c r="Q83" s="77"/>
      <c r="R83" s="10" t="str">
        <f t="shared" si="23"/>
        <v>OK</v>
      </c>
    </row>
    <row r="84" spans="1:20" ht="22.5" customHeight="1">
      <c r="A84" s="12"/>
      <c r="B84" s="13"/>
      <c r="C84" s="14"/>
      <c r="D84" s="13"/>
      <c r="E84" s="14"/>
      <c r="F84" s="14"/>
      <c r="G84" s="13"/>
      <c r="H84" s="13"/>
      <c r="I84" s="12"/>
      <c r="J84" s="12"/>
      <c r="K84" s="68" t="s">
        <v>137</v>
      </c>
      <c r="L84" s="27">
        <f>SUM(L77:L83)</f>
        <v>0</v>
      </c>
      <c r="M84" s="27">
        <f t="shared" ref="M84:N84" si="24">SUM(M77:M83)</f>
        <v>0</v>
      </c>
      <c r="N84" s="27">
        <f t="shared" si="24"/>
        <v>0</v>
      </c>
      <c r="O84" s="27">
        <f>L84-(M84+N84)</f>
        <v>0</v>
      </c>
      <c r="P84" s="76"/>
      <c r="Q84" s="77"/>
      <c r="R84" s="77"/>
    </row>
    <row r="85" spans="1:20" ht="22.5" customHeight="1">
      <c r="A85" s="48" t="s">
        <v>133</v>
      </c>
      <c r="B85" s="13"/>
      <c r="C85" s="14"/>
      <c r="D85" s="13"/>
      <c r="E85" s="14"/>
      <c r="F85" s="14"/>
      <c r="G85" s="13"/>
      <c r="H85" s="13"/>
      <c r="I85" s="12"/>
      <c r="K85" s="12"/>
      <c r="L85" s="12"/>
      <c r="M85" s="12"/>
      <c r="N85" s="12"/>
      <c r="O85" s="12"/>
      <c r="P85" s="76"/>
      <c r="Q85" s="77"/>
      <c r="R85" s="77"/>
    </row>
    <row r="86" spans="1:20" ht="22.5" customHeight="1">
      <c r="A86" s="162" t="s">
        <v>217</v>
      </c>
      <c r="B86" s="160" t="s">
        <v>67</v>
      </c>
      <c r="C86" s="150" t="s">
        <v>286</v>
      </c>
      <c r="D86" s="150"/>
      <c r="E86" s="150"/>
      <c r="F86" s="150"/>
      <c r="G86" s="160" t="s">
        <v>38</v>
      </c>
      <c r="H86" s="144" t="s">
        <v>47</v>
      </c>
      <c r="I86" s="145"/>
      <c r="J86" s="145"/>
      <c r="K86" s="146"/>
      <c r="L86" s="144" t="s">
        <v>216</v>
      </c>
      <c r="M86" s="145"/>
      <c r="N86" s="145"/>
      <c r="O86" s="146"/>
      <c r="P86" s="48" t="s">
        <v>96</v>
      </c>
      <c r="Q86" s="48" t="s">
        <v>96</v>
      </c>
      <c r="R86" s="61"/>
      <c r="T86" s="81" t="s">
        <v>153</v>
      </c>
    </row>
    <row r="87" spans="1:20" ht="22.5" customHeight="1">
      <c r="A87" s="161"/>
      <c r="B87" s="161"/>
      <c r="C87" s="68" t="s">
        <v>215</v>
      </c>
      <c r="D87" s="150" t="s">
        <v>120</v>
      </c>
      <c r="E87" s="150"/>
      <c r="F87" s="68" t="s">
        <v>15</v>
      </c>
      <c r="G87" s="161"/>
      <c r="H87" s="69" t="s">
        <v>29</v>
      </c>
      <c r="I87" s="69" t="s">
        <v>28</v>
      </c>
      <c r="J87" s="68" t="s">
        <v>18</v>
      </c>
      <c r="K87" s="68" t="s">
        <v>19</v>
      </c>
      <c r="L87" s="53" t="s">
        <v>109</v>
      </c>
      <c r="M87" s="53" t="s">
        <v>110</v>
      </c>
      <c r="N87" s="53" t="s">
        <v>111</v>
      </c>
      <c r="O87" s="53" t="s">
        <v>112</v>
      </c>
      <c r="P87" s="70" t="s">
        <v>104</v>
      </c>
      <c r="Q87" s="70" t="s">
        <v>116</v>
      </c>
      <c r="R87" s="70" t="s">
        <v>115</v>
      </c>
      <c r="T87" s="81" t="s">
        <v>159</v>
      </c>
    </row>
    <row r="88" spans="1:20" ht="22.5" customHeight="1">
      <c r="A88" s="6"/>
      <c r="B88" s="9"/>
      <c r="C88" s="72"/>
      <c r="D88" s="152"/>
      <c r="E88" s="152"/>
      <c r="F88" s="15"/>
      <c r="G88" s="7"/>
      <c r="H88" s="6"/>
      <c r="I88" s="6"/>
      <c r="J88" s="7" t="s">
        <v>1</v>
      </c>
      <c r="K88" s="8" t="s">
        <v>1</v>
      </c>
      <c r="L88" s="1"/>
      <c r="M88" s="1"/>
      <c r="N88" s="1"/>
      <c r="O88" s="20">
        <f>L88-(M88+N88)</f>
        <v>0</v>
      </c>
      <c r="P88" s="29" t="str">
        <f>IF(OR(G88="新規",G88="追加",G88=""),"OK",(IF(AND(H88="",I88=""),"NG","OK")))</f>
        <v>OK</v>
      </c>
      <c r="Q88" s="10" t="str">
        <f>IF(OR(G88="新規",G88="追加",G88=""),"OK",(IF(OR(AND(J88="",K88=""),AND(J88="",K88="□"),AND(J88="□",K88=""),AND(J88="□",K88="□")),"NG","OK")))</f>
        <v>OK</v>
      </c>
      <c r="R88" s="10" t="str">
        <f>IF(OR(AND(C88&lt;&gt;"",D88&lt;&gt;"",F88&lt;&gt;"",G88&lt;&gt;""),(C88="")),"OK","NG")</f>
        <v>OK</v>
      </c>
      <c r="T88" s="81" t="s">
        <v>13</v>
      </c>
    </row>
    <row r="89" spans="1:20" ht="22.5" customHeight="1">
      <c r="A89" s="6"/>
      <c r="B89" s="9"/>
      <c r="C89" s="72"/>
      <c r="D89" s="152"/>
      <c r="E89" s="152"/>
      <c r="F89" s="15"/>
      <c r="G89" s="7"/>
      <c r="H89" s="6"/>
      <c r="I89" s="6"/>
      <c r="J89" s="7" t="s">
        <v>1</v>
      </c>
      <c r="K89" s="8" t="s">
        <v>1</v>
      </c>
      <c r="L89" s="1"/>
      <c r="M89" s="1"/>
      <c r="N89" s="1"/>
      <c r="O89" s="20">
        <f t="shared" ref="O89:O94" si="25">L89-(M89+N89)</f>
        <v>0</v>
      </c>
      <c r="P89" s="29" t="str">
        <f t="shared" ref="P89:P94" si="26">IF(OR(G89="新規",G89="追加",G89=""),"OK",(IF(AND(H89="",I89=""),"NG","OK")))</f>
        <v>OK</v>
      </c>
      <c r="Q89" s="10" t="str">
        <f t="shared" ref="Q89:Q94" si="27">IF(OR(G89="新規",G89="追加",G89=""),"OK",(IF(OR(AND(J89="",K89=""),AND(J89="",K89="□"),AND(J89="□",K89=""),AND(J89="□",K89="□")),"NG","OK")))</f>
        <v>OK</v>
      </c>
      <c r="R89" s="10" t="str">
        <f t="shared" ref="R89:R94" si="28">IF(OR(AND(C89&lt;&gt;"",D89&lt;&gt;"",F89&lt;&gt;"",G89&lt;&gt;""),(C89="")),"OK","NG")</f>
        <v>OK</v>
      </c>
    </row>
    <row r="90" spans="1:20" ht="22.5" customHeight="1">
      <c r="A90" s="6"/>
      <c r="B90" s="9"/>
      <c r="C90" s="72"/>
      <c r="D90" s="152"/>
      <c r="E90" s="152"/>
      <c r="F90" s="15"/>
      <c r="G90" s="7"/>
      <c r="H90" s="6"/>
      <c r="I90" s="6"/>
      <c r="J90" s="7" t="s">
        <v>1</v>
      </c>
      <c r="K90" s="8" t="s">
        <v>1</v>
      </c>
      <c r="L90" s="1"/>
      <c r="M90" s="1"/>
      <c r="N90" s="1"/>
      <c r="O90" s="20">
        <f t="shared" si="25"/>
        <v>0</v>
      </c>
      <c r="P90" s="29" t="str">
        <f t="shared" si="26"/>
        <v>OK</v>
      </c>
      <c r="Q90" s="10" t="str">
        <f t="shared" si="27"/>
        <v>OK</v>
      </c>
      <c r="R90" s="10" t="str">
        <f t="shared" si="28"/>
        <v>OK</v>
      </c>
    </row>
    <row r="91" spans="1:20" ht="22.5" customHeight="1">
      <c r="A91" s="6"/>
      <c r="B91" s="9"/>
      <c r="C91" s="72"/>
      <c r="D91" s="152"/>
      <c r="E91" s="152"/>
      <c r="F91" s="15"/>
      <c r="G91" s="7"/>
      <c r="H91" s="6"/>
      <c r="I91" s="6"/>
      <c r="J91" s="7" t="s">
        <v>1</v>
      </c>
      <c r="K91" s="8" t="s">
        <v>1</v>
      </c>
      <c r="L91" s="1"/>
      <c r="M91" s="1"/>
      <c r="N91" s="1"/>
      <c r="O91" s="20">
        <f t="shared" si="25"/>
        <v>0</v>
      </c>
      <c r="P91" s="29" t="str">
        <f t="shared" si="26"/>
        <v>OK</v>
      </c>
      <c r="Q91" s="10" t="str">
        <f t="shared" si="27"/>
        <v>OK</v>
      </c>
      <c r="R91" s="10" t="str">
        <f t="shared" si="28"/>
        <v>OK</v>
      </c>
    </row>
    <row r="92" spans="1:20" ht="22.5" customHeight="1">
      <c r="A92" s="6"/>
      <c r="B92" s="9"/>
      <c r="C92" s="72"/>
      <c r="D92" s="152"/>
      <c r="E92" s="152"/>
      <c r="F92" s="16"/>
      <c r="G92" s="7"/>
      <c r="H92" s="6"/>
      <c r="I92" s="6"/>
      <c r="J92" s="7" t="s">
        <v>1</v>
      </c>
      <c r="K92" s="8" t="s">
        <v>1</v>
      </c>
      <c r="L92" s="1"/>
      <c r="M92" s="1"/>
      <c r="N92" s="1"/>
      <c r="O92" s="20">
        <f t="shared" si="25"/>
        <v>0</v>
      </c>
      <c r="P92" s="29" t="str">
        <f t="shared" si="26"/>
        <v>OK</v>
      </c>
      <c r="Q92" s="10" t="str">
        <f t="shared" si="27"/>
        <v>OK</v>
      </c>
      <c r="R92" s="10" t="str">
        <f t="shared" si="28"/>
        <v>OK</v>
      </c>
    </row>
    <row r="93" spans="1:20" ht="22.5" customHeight="1">
      <c r="A93" s="6"/>
      <c r="B93" s="9"/>
      <c r="C93" s="72"/>
      <c r="D93" s="152"/>
      <c r="E93" s="152"/>
      <c r="F93" s="15"/>
      <c r="G93" s="7"/>
      <c r="H93" s="6"/>
      <c r="I93" s="6"/>
      <c r="J93" s="7" t="s">
        <v>1</v>
      </c>
      <c r="K93" s="8" t="s">
        <v>1</v>
      </c>
      <c r="L93" s="1"/>
      <c r="M93" s="1"/>
      <c r="N93" s="1"/>
      <c r="O93" s="20">
        <f t="shared" si="25"/>
        <v>0</v>
      </c>
      <c r="P93" s="29" t="str">
        <f t="shared" si="26"/>
        <v>OK</v>
      </c>
      <c r="Q93" s="10" t="str">
        <f t="shared" si="27"/>
        <v>OK</v>
      </c>
      <c r="R93" s="10" t="str">
        <f t="shared" si="28"/>
        <v>OK</v>
      </c>
    </row>
    <row r="94" spans="1:20" ht="22.5" customHeight="1">
      <c r="A94" s="6"/>
      <c r="B94" s="9"/>
      <c r="C94" s="72"/>
      <c r="D94" s="152"/>
      <c r="E94" s="152"/>
      <c r="F94" s="15"/>
      <c r="G94" s="7"/>
      <c r="H94" s="6"/>
      <c r="I94" s="6"/>
      <c r="J94" s="7" t="s">
        <v>1</v>
      </c>
      <c r="K94" s="8" t="s">
        <v>1</v>
      </c>
      <c r="L94" s="1"/>
      <c r="M94" s="1"/>
      <c r="N94" s="1"/>
      <c r="O94" s="20">
        <f t="shared" si="25"/>
        <v>0</v>
      </c>
      <c r="P94" s="29" t="str">
        <f t="shared" si="26"/>
        <v>OK</v>
      </c>
      <c r="Q94" s="10" t="str">
        <f t="shared" si="27"/>
        <v>OK</v>
      </c>
      <c r="R94" s="10" t="str">
        <f t="shared" si="28"/>
        <v>OK</v>
      </c>
    </row>
    <row r="95" spans="1:20" ht="22.5" customHeight="1">
      <c r="A95" s="12"/>
      <c r="B95" s="13"/>
      <c r="C95" s="14"/>
      <c r="D95" s="13"/>
      <c r="E95" s="14"/>
      <c r="F95" s="14"/>
      <c r="G95" s="13"/>
      <c r="H95" s="13"/>
      <c r="I95" s="12"/>
      <c r="J95" s="12"/>
      <c r="K95" s="68" t="s">
        <v>137</v>
      </c>
      <c r="L95" s="27">
        <f>SUM(L88:L94)</f>
        <v>0</v>
      </c>
      <c r="M95" s="27">
        <f t="shared" ref="M95:N95" si="29">SUM(M88:M94)</f>
        <v>0</v>
      </c>
      <c r="N95" s="27">
        <f t="shared" si="29"/>
        <v>0</v>
      </c>
      <c r="O95" s="27">
        <f>L95-(M95+N95)</f>
        <v>0</v>
      </c>
      <c r="P95" s="76"/>
      <c r="Q95" s="77"/>
      <c r="R95" s="77"/>
    </row>
    <row r="96" spans="1:20" ht="23" customHeight="1">
      <c r="A96" s="48" t="s">
        <v>134</v>
      </c>
      <c r="B96" s="13"/>
      <c r="C96" s="14"/>
      <c r="D96" s="13"/>
      <c r="E96" s="14"/>
      <c r="F96" s="14"/>
      <c r="G96" s="13"/>
      <c r="H96" s="13"/>
      <c r="I96" s="12"/>
      <c r="J96" s="12"/>
      <c r="K96" s="12"/>
      <c r="L96" s="12"/>
      <c r="M96" s="12"/>
      <c r="N96" s="12"/>
      <c r="O96" s="12"/>
      <c r="P96" s="76"/>
      <c r="Q96" s="77"/>
      <c r="R96" s="77"/>
    </row>
    <row r="97" spans="1:20" ht="23" customHeight="1">
      <c r="A97" s="162" t="s">
        <v>217</v>
      </c>
      <c r="B97" s="160" t="s">
        <v>67</v>
      </c>
      <c r="C97" s="150" t="s">
        <v>286</v>
      </c>
      <c r="D97" s="150"/>
      <c r="E97" s="150"/>
      <c r="F97" s="150"/>
      <c r="G97" s="160" t="s">
        <v>38</v>
      </c>
      <c r="H97" s="144" t="s">
        <v>47</v>
      </c>
      <c r="I97" s="145"/>
      <c r="J97" s="145"/>
      <c r="K97" s="146"/>
      <c r="L97" s="144" t="s">
        <v>216</v>
      </c>
      <c r="M97" s="145"/>
      <c r="N97" s="145"/>
      <c r="O97" s="146"/>
      <c r="P97" s="48" t="s">
        <v>96</v>
      </c>
      <c r="Q97" s="48" t="s">
        <v>96</v>
      </c>
      <c r="R97" s="61"/>
    </row>
    <row r="98" spans="1:20" ht="23" customHeight="1">
      <c r="A98" s="161"/>
      <c r="B98" s="161"/>
      <c r="C98" s="68" t="s">
        <v>215</v>
      </c>
      <c r="D98" s="150" t="s">
        <v>120</v>
      </c>
      <c r="E98" s="150"/>
      <c r="F98" s="68" t="s">
        <v>15</v>
      </c>
      <c r="G98" s="161"/>
      <c r="H98" s="69" t="s">
        <v>29</v>
      </c>
      <c r="I98" s="69" t="s">
        <v>28</v>
      </c>
      <c r="J98" s="68" t="s">
        <v>18</v>
      </c>
      <c r="K98" s="68" t="s">
        <v>19</v>
      </c>
      <c r="L98" s="53" t="s">
        <v>109</v>
      </c>
      <c r="M98" s="53" t="s">
        <v>110</v>
      </c>
      <c r="N98" s="53" t="s">
        <v>111</v>
      </c>
      <c r="O98" s="53" t="s">
        <v>112</v>
      </c>
      <c r="P98" s="70" t="s">
        <v>104</v>
      </c>
      <c r="Q98" s="70" t="s">
        <v>116</v>
      </c>
      <c r="R98" s="70" t="s">
        <v>115</v>
      </c>
      <c r="T98" s="81" t="s">
        <v>153</v>
      </c>
    </row>
    <row r="99" spans="1:20" ht="23" customHeight="1">
      <c r="A99" s="6"/>
      <c r="B99" s="9"/>
      <c r="C99" s="72"/>
      <c r="D99" s="152"/>
      <c r="E99" s="152"/>
      <c r="F99" s="15"/>
      <c r="G99" s="7"/>
      <c r="H99" s="6"/>
      <c r="I99" s="6"/>
      <c r="J99" s="7" t="s">
        <v>1</v>
      </c>
      <c r="K99" s="8" t="s">
        <v>1</v>
      </c>
      <c r="L99" s="1"/>
      <c r="M99" s="1"/>
      <c r="N99" s="1"/>
      <c r="O99" s="20">
        <f>L99-(M99+N99)</f>
        <v>0</v>
      </c>
      <c r="P99" s="29" t="str">
        <f>IF(OR(G99="新規",G99="追加",G99=""),"OK",(IF(AND(H99="",I99=""),"NG","OK")))</f>
        <v>OK</v>
      </c>
      <c r="Q99" s="10" t="str">
        <f>IF(OR(G99="新規",G99="追加",G99=""),"OK",(IF(OR(AND(J99="",K99=""),AND(J99="",K99="□"),AND(J99="□",K99=""),AND(J99="□",K99="□")),"NG","OK")))</f>
        <v>OK</v>
      </c>
      <c r="R99" s="10" t="str">
        <f>IF(OR(AND(C99&lt;&gt;"",D99&lt;&gt;"",F99&lt;&gt;"",G99&lt;&gt;""),(C99="")),"OK","NG")</f>
        <v>OK</v>
      </c>
      <c r="T99" s="81" t="s">
        <v>161</v>
      </c>
    </row>
    <row r="100" spans="1:20" ht="23" customHeight="1">
      <c r="A100" s="6"/>
      <c r="B100" s="9"/>
      <c r="C100" s="72"/>
      <c r="D100" s="152"/>
      <c r="E100" s="152"/>
      <c r="F100" s="15"/>
      <c r="G100" s="7"/>
      <c r="H100" s="6"/>
      <c r="I100" s="6"/>
      <c r="J100" s="7" t="s">
        <v>1</v>
      </c>
      <c r="K100" s="8" t="s">
        <v>1</v>
      </c>
      <c r="L100" s="1"/>
      <c r="M100" s="1"/>
      <c r="N100" s="1"/>
      <c r="O100" s="20">
        <f t="shared" ref="O100:O105" si="30">L100-(M100+N100)</f>
        <v>0</v>
      </c>
      <c r="P100" s="29" t="str">
        <f t="shared" ref="P100:P105" si="31">IF(OR(G100="新規",G100="追加",G100=""),"OK",(IF(AND(H100="",I100=""),"NG","OK")))</f>
        <v>OK</v>
      </c>
      <c r="Q100" s="10" t="str">
        <f t="shared" ref="Q100:Q105" si="32">IF(OR(G100="新規",G100="追加",G100=""),"OK",(IF(OR(AND(J100="",K100=""),AND(J100="",K100="□"),AND(J100="□",K100=""),AND(J100="□",K100="□")),"NG","OK")))</f>
        <v>OK</v>
      </c>
      <c r="R100" s="10" t="str">
        <f t="shared" ref="R100:R105" si="33">IF(OR(AND(C100&lt;&gt;"",D100&lt;&gt;"",F100&lt;&gt;"",G100&lt;&gt;""),(C100="")),"OK","NG")</f>
        <v>OK</v>
      </c>
      <c r="T100" s="81" t="s">
        <v>218</v>
      </c>
    </row>
    <row r="101" spans="1:20" ht="23" customHeight="1">
      <c r="A101" s="6"/>
      <c r="B101" s="9"/>
      <c r="C101" s="72"/>
      <c r="D101" s="152"/>
      <c r="E101" s="152"/>
      <c r="F101" s="15"/>
      <c r="G101" s="7"/>
      <c r="H101" s="6"/>
      <c r="I101" s="6"/>
      <c r="J101" s="7" t="s">
        <v>1</v>
      </c>
      <c r="K101" s="8" t="s">
        <v>1</v>
      </c>
      <c r="L101" s="1"/>
      <c r="M101" s="1"/>
      <c r="N101" s="1"/>
      <c r="O101" s="20">
        <f t="shared" si="30"/>
        <v>0</v>
      </c>
      <c r="P101" s="29" t="str">
        <f t="shared" si="31"/>
        <v>OK</v>
      </c>
      <c r="Q101" s="10" t="str">
        <f t="shared" si="32"/>
        <v>OK</v>
      </c>
      <c r="R101" s="10" t="str">
        <f t="shared" si="33"/>
        <v>OK</v>
      </c>
      <c r="T101" s="81" t="s">
        <v>160</v>
      </c>
    </row>
    <row r="102" spans="1:20" ht="23" customHeight="1">
      <c r="A102" s="6"/>
      <c r="B102" s="9"/>
      <c r="C102" s="72"/>
      <c r="D102" s="152"/>
      <c r="E102" s="152"/>
      <c r="F102" s="15"/>
      <c r="G102" s="7"/>
      <c r="H102" s="6"/>
      <c r="I102" s="6"/>
      <c r="J102" s="7" t="s">
        <v>1</v>
      </c>
      <c r="K102" s="8" t="s">
        <v>1</v>
      </c>
      <c r="L102" s="1"/>
      <c r="M102" s="1"/>
      <c r="N102" s="1"/>
      <c r="O102" s="20">
        <f t="shared" si="30"/>
        <v>0</v>
      </c>
      <c r="P102" s="29" t="str">
        <f t="shared" si="31"/>
        <v>OK</v>
      </c>
      <c r="Q102" s="10" t="str">
        <f t="shared" si="32"/>
        <v>OK</v>
      </c>
      <c r="R102" s="10" t="str">
        <f t="shared" si="33"/>
        <v>OK</v>
      </c>
      <c r="T102" s="81" t="s">
        <v>13</v>
      </c>
    </row>
    <row r="103" spans="1:20" ht="23" customHeight="1">
      <c r="A103" s="6"/>
      <c r="B103" s="9"/>
      <c r="C103" s="72"/>
      <c r="D103" s="152"/>
      <c r="E103" s="152"/>
      <c r="F103" s="16"/>
      <c r="G103" s="7"/>
      <c r="H103" s="6"/>
      <c r="I103" s="6"/>
      <c r="J103" s="7" t="s">
        <v>1</v>
      </c>
      <c r="K103" s="8" t="s">
        <v>1</v>
      </c>
      <c r="L103" s="1"/>
      <c r="M103" s="1"/>
      <c r="N103" s="1"/>
      <c r="O103" s="20">
        <f t="shared" si="30"/>
        <v>0</v>
      </c>
      <c r="P103" s="29" t="str">
        <f t="shared" si="31"/>
        <v>OK</v>
      </c>
      <c r="Q103" s="10" t="str">
        <f>IF(OR(G103="新規",G103="追加",G103=""),"OK",(IF(OR(AND(J103="",K103=""),AND(J103="",K103="□"),AND(J103="□",K103=""),AND(J103="□",K103="□")),"NG","OK")))</f>
        <v>OK</v>
      </c>
      <c r="R103" s="10" t="str">
        <f t="shared" si="33"/>
        <v>OK</v>
      </c>
    </row>
    <row r="104" spans="1:20" ht="23" customHeight="1">
      <c r="A104" s="6"/>
      <c r="B104" s="9"/>
      <c r="C104" s="72"/>
      <c r="D104" s="152"/>
      <c r="E104" s="152"/>
      <c r="F104" s="15"/>
      <c r="G104" s="7"/>
      <c r="H104" s="6"/>
      <c r="I104" s="6"/>
      <c r="J104" s="7" t="s">
        <v>1</v>
      </c>
      <c r="K104" s="8" t="s">
        <v>1</v>
      </c>
      <c r="L104" s="1"/>
      <c r="M104" s="1"/>
      <c r="N104" s="1"/>
      <c r="O104" s="20">
        <f t="shared" si="30"/>
        <v>0</v>
      </c>
      <c r="P104" s="29" t="str">
        <f t="shared" si="31"/>
        <v>OK</v>
      </c>
      <c r="Q104" s="10" t="str">
        <f t="shared" si="32"/>
        <v>OK</v>
      </c>
      <c r="R104" s="10" t="str">
        <f t="shared" si="33"/>
        <v>OK</v>
      </c>
    </row>
    <row r="105" spans="1:20" ht="22.5" customHeight="1">
      <c r="A105" s="6"/>
      <c r="B105" s="9"/>
      <c r="C105" s="72"/>
      <c r="D105" s="152"/>
      <c r="E105" s="152"/>
      <c r="F105" s="15"/>
      <c r="G105" s="7"/>
      <c r="H105" s="6"/>
      <c r="I105" s="6"/>
      <c r="J105" s="7" t="s">
        <v>1</v>
      </c>
      <c r="K105" s="8" t="s">
        <v>1</v>
      </c>
      <c r="L105" s="1"/>
      <c r="M105" s="1"/>
      <c r="N105" s="1"/>
      <c r="O105" s="20">
        <f t="shared" si="30"/>
        <v>0</v>
      </c>
      <c r="P105" s="29" t="str">
        <f t="shared" si="31"/>
        <v>OK</v>
      </c>
      <c r="Q105" s="10" t="str">
        <f t="shared" si="32"/>
        <v>OK</v>
      </c>
      <c r="R105" s="10" t="str">
        <f t="shared" si="33"/>
        <v>OK</v>
      </c>
    </row>
    <row r="106" spans="1:20" ht="22.5" customHeight="1">
      <c r="A106" s="12"/>
      <c r="B106" s="13"/>
      <c r="C106" s="14"/>
      <c r="D106" s="13"/>
      <c r="E106" s="14"/>
      <c r="F106" s="14"/>
      <c r="G106" s="13"/>
      <c r="H106" s="13"/>
      <c r="I106" s="12"/>
      <c r="J106" s="12"/>
      <c r="K106" s="68" t="s">
        <v>137</v>
      </c>
      <c r="L106" s="27">
        <f>SUM(L99:L105)</f>
        <v>0</v>
      </c>
      <c r="M106" s="27">
        <f t="shared" ref="M106:N106" si="34">SUM(M99:M105)</f>
        <v>0</v>
      </c>
      <c r="N106" s="27">
        <f t="shared" si="34"/>
        <v>0</v>
      </c>
      <c r="O106" s="27">
        <f>L106-(M106+N106)</f>
        <v>0</v>
      </c>
      <c r="P106" s="76"/>
      <c r="Q106" s="77"/>
      <c r="R106" s="77"/>
    </row>
    <row r="107" spans="1:20" ht="22.5" customHeight="1">
      <c r="A107" s="48" t="s">
        <v>136</v>
      </c>
      <c r="B107" s="13"/>
      <c r="C107" s="14"/>
      <c r="D107" s="13"/>
      <c r="E107" s="14"/>
      <c r="F107" s="14"/>
      <c r="G107" s="13"/>
      <c r="H107" s="13"/>
      <c r="I107" s="12"/>
      <c r="J107" s="12"/>
      <c r="K107" s="12"/>
      <c r="L107" s="12"/>
      <c r="M107" s="12"/>
      <c r="N107" s="12"/>
      <c r="O107" s="12"/>
      <c r="P107" s="76"/>
      <c r="Q107" s="77"/>
      <c r="R107" s="77"/>
    </row>
    <row r="108" spans="1:20" ht="22.5" customHeight="1">
      <c r="A108" s="162" t="s">
        <v>217</v>
      </c>
      <c r="B108" s="160" t="s">
        <v>67</v>
      </c>
      <c r="C108" s="150" t="s">
        <v>286</v>
      </c>
      <c r="D108" s="150"/>
      <c r="E108" s="150"/>
      <c r="F108" s="150"/>
      <c r="G108" s="160" t="s">
        <v>38</v>
      </c>
      <c r="H108" s="144" t="s">
        <v>47</v>
      </c>
      <c r="I108" s="145"/>
      <c r="J108" s="145"/>
      <c r="K108" s="146"/>
      <c r="L108" s="144" t="s">
        <v>216</v>
      </c>
      <c r="M108" s="145"/>
      <c r="N108" s="145"/>
      <c r="O108" s="146"/>
      <c r="P108" s="48" t="s">
        <v>96</v>
      </c>
      <c r="Q108" s="48" t="s">
        <v>96</v>
      </c>
      <c r="R108" s="61"/>
    </row>
    <row r="109" spans="1:20" ht="22.5" customHeight="1">
      <c r="A109" s="161"/>
      <c r="B109" s="161"/>
      <c r="C109" s="68" t="s">
        <v>215</v>
      </c>
      <c r="D109" s="150" t="s">
        <v>120</v>
      </c>
      <c r="E109" s="150"/>
      <c r="F109" s="68" t="s">
        <v>15</v>
      </c>
      <c r="G109" s="161"/>
      <c r="H109" s="69" t="s">
        <v>29</v>
      </c>
      <c r="I109" s="69" t="s">
        <v>28</v>
      </c>
      <c r="J109" s="68" t="s">
        <v>18</v>
      </c>
      <c r="K109" s="68" t="s">
        <v>19</v>
      </c>
      <c r="L109" s="53" t="s">
        <v>109</v>
      </c>
      <c r="M109" s="53" t="s">
        <v>110</v>
      </c>
      <c r="N109" s="53" t="s">
        <v>111</v>
      </c>
      <c r="O109" s="53" t="s">
        <v>112</v>
      </c>
      <c r="P109" s="70" t="s">
        <v>104</v>
      </c>
      <c r="Q109" s="70" t="s">
        <v>116</v>
      </c>
      <c r="R109" s="70" t="s">
        <v>115</v>
      </c>
      <c r="T109" s="81" t="s">
        <v>153</v>
      </c>
    </row>
    <row r="110" spans="1:20" ht="22.5" customHeight="1">
      <c r="A110" s="6"/>
      <c r="B110" s="9"/>
      <c r="C110" s="72"/>
      <c r="D110" s="152"/>
      <c r="E110" s="152"/>
      <c r="F110" s="15"/>
      <c r="G110" s="7"/>
      <c r="H110" s="6"/>
      <c r="I110" s="6"/>
      <c r="J110" s="7" t="s">
        <v>1</v>
      </c>
      <c r="K110" s="8" t="s">
        <v>1</v>
      </c>
      <c r="L110" s="1"/>
      <c r="M110" s="1"/>
      <c r="N110" s="1"/>
      <c r="O110" s="20">
        <f>L110-(M110+N110)</f>
        <v>0</v>
      </c>
      <c r="P110" s="29" t="str">
        <f>IF(OR(G110="新規",G110="追加",G110=""),"OK",(IF(AND(H110="",I110=""),"NG","OK")))</f>
        <v>OK</v>
      </c>
      <c r="Q110" s="10" t="str">
        <f>IF(OR(G110="新規",G110="追加",G110=""),"OK",(IF(OR(AND(J110="",K110=""),AND(J110="",K110="□"),AND(J110="□",K110=""),AND(J110="□",K110="□")),"NG","OK")))</f>
        <v>OK</v>
      </c>
      <c r="R110" s="10" t="str">
        <f>IF(OR(AND(C110&lt;&gt;"",D110&lt;&gt;"",F110&lt;&gt;"",G110&lt;&gt;""),(C110="")),"OK","NG")</f>
        <v>OK</v>
      </c>
      <c r="T110" s="81" t="s">
        <v>164</v>
      </c>
    </row>
    <row r="111" spans="1:20" ht="22.5" customHeight="1">
      <c r="A111" s="6"/>
      <c r="B111" s="9"/>
      <c r="C111" s="72"/>
      <c r="D111" s="152"/>
      <c r="E111" s="152"/>
      <c r="F111" s="15"/>
      <c r="G111" s="7"/>
      <c r="H111" s="6"/>
      <c r="I111" s="6"/>
      <c r="J111" s="7" t="s">
        <v>1</v>
      </c>
      <c r="K111" s="8" t="s">
        <v>1</v>
      </c>
      <c r="L111" s="1"/>
      <c r="M111" s="1"/>
      <c r="N111" s="1"/>
      <c r="O111" s="20">
        <f t="shared" ref="O111:O116" si="35">L111-(M111+N111)</f>
        <v>0</v>
      </c>
      <c r="P111" s="29" t="str">
        <f t="shared" ref="P111:P116" si="36">IF(OR(G111="新規",G111="追加",G111=""),"OK",(IF(AND(H111="",I111=""),"NG","OK")))</f>
        <v>OK</v>
      </c>
      <c r="Q111" s="10" t="str">
        <f t="shared" ref="Q111:Q116" si="37">IF(OR(G111="新規",G111="追加",G111=""),"OK",(IF(OR(AND(J111="",K111=""),AND(J111="",K111="□"),AND(J111="□",K111=""),AND(J111="□",K111="□")),"NG","OK")))</f>
        <v>OK</v>
      </c>
      <c r="R111" s="10" t="str">
        <f t="shared" ref="R111:R115" si="38">IF(OR(AND(C111&lt;&gt;"",D111&lt;&gt;"",F111&lt;&gt;"",G111&lt;&gt;""),(C111="")),"OK","NG")</f>
        <v>OK</v>
      </c>
      <c r="T111" s="81" t="s">
        <v>13</v>
      </c>
    </row>
    <row r="112" spans="1:20" ht="22.5" customHeight="1">
      <c r="A112" s="6"/>
      <c r="B112" s="9"/>
      <c r="C112" s="72"/>
      <c r="D112" s="152"/>
      <c r="E112" s="152"/>
      <c r="F112" s="15"/>
      <c r="G112" s="7"/>
      <c r="H112" s="6"/>
      <c r="I112" s="6"/>
      <c r="J112" s="7" t="s">
        <v>1</v>
      </c>
      <c r="K112" s="8" t="s">
        <v>1</v>
      </c>
      <c r="L112" s="1"/>
      <c r="M112" s="1"/>
      <c r="N112" s="1"/>
      <c r="O112" s="20">
        <f t="shared" si="35"/>
        <v>0</v>
      </c>
      <c r="P112" s="29" t="str">
        <f t="shared" si="36"/>
        <v>OK</v>
      </c>
      <c r="Q112" s="10" t="str">
        <f t="shared" si="37"/>
        <v>OK</v>
      </c>
      <c r="R112" s="10" t="str">
        <f t="shared" si="38"/>
        <v>OK</v>
      </c>
    </row>
    <row r="113" spans="1:23" ht="22.5" customHeight="1">
      <c r="A113" s="6"/>
      <c r="B113" s="9"/>
      <c r="C113" s="72"/>
      <c r="D113" s="152"/>
      <c r="E113" s="152"/>
      <c r="F113" s="15"/>
      <c r="G113" s="7"/>
      <c r="H113" s="6"/>
      <c r="I113" s="6"/>
      <c r="J113" s="7" t="s">
        <v>1</v>
      </c>
      <c r="K113" s="8" t="s">
        <v>1</v>
      </c>
      <c r="L113" s="1"/>
      <c r="M113" s="1"/>
      <c r="N113" s="1"/>
      <c r="O113" s="20">
        <f t="shared" si="35"/>
        <v>0</v>
      </c>
      <c r="P113" s="29" t="str">
        <f t="shared" si="36"/>
        <v>OK</v>
      </c>
      <c r="Q113" s="10" t="str">
        <f t="shared" si="37"/>
        <v>OK</v>
      </c>
      <c r="R113" s="10" t="str">
        <f t="shared" si="38"/>
        <v>OK</v>
      </c>
    </row>
    <row r="114" spans="1:23" ht="22.5" customHeight="1">
      <c r="A114" s="6"/>
      <c r="B114" s="9"/>
      <c r="C114" s="72"/>
      <c r="D114" s="152"/>
      <c r="E114" s="152"/>
      <c r="F114" s="16"/>
      <c r="G114" s="7"/>
      <c r="H114" s="6"/>
      <c r="I114" s="6"/>
      <c r="J114" s="7" t="s">
        <v>1</v>
      </c>
      <c r="K114" s="8" t="s">
        <v>1</v>
      </c>
      <c r="L114" s="1"/>
      <c r="M114" s="1"/>
      <c r="N114" s="1"/>
      <c r="O114" s="20">
        <f t="shared" si="35"/>
        <v>0</v>
      </c>
      <c r="P114" s="29" t="str">
        <f t="shared" si="36"/>
        <v>OK</v>
      </c>
      <c r="Q114" s="10" t="str">
        <f t="shared" si="37"/>
        <v>OK</v>
      </c>
      <c r="R114" s="10" t="str">
        <f t="shared" si="38"/>
        <v>OK</v>
      </c>
    </row>
    <row r="115" spans="1:23" ht="22.5" customHeight="1">
      <c r="A115" s="6"/>
      <c r="B115" s="9"/>
      <c r="C115" s="72"/>
      <c r="D115" s="152"/>
      <c r="E115" s="152"/>
      <c r="F115" s="15"/>
      <c r="G115" s="7"/>
      <c r="H115" s="6"/>
      <c r="I115" s="6"/>
      <c r="J115" s="7" t="s">
        <v>1</v>
      </c>
      <c r="K115" s="8" t="s">
        <v>1</v>
      </c>
      <c r="L115" s="1"/>
      <c r="M115" s="1"/>
      <c r="N115" s="1"/>
      <c r="O115" s="20">
        <f t="shared" si="35"/>
        <v>0</v>
      </c>
      <c r="P115" s="29" t="str">
        <f t="shared" si="36"/>
        <v>OK</v>
      </c>
      <c r="Q115" s="10" t="str">
        <f t="shared" si="37"/>
        <v>OK</v>
      </c>
      <c r="R115" s="10" t="str">
        <f t="shared" si="38"/>
        <v>OK</v>
      </c>
    </row>
    <row r="116" spans="1:23" ht="22.5" customHeight="1">
      <c r="A116" s="6"/>
      <c r="B116" s="9"/>
      <c r="C116" s="72"/>
      <c r="D116" s="152"/>
      <c r="E116" s="152"/>
      <c r="F116" s="15"/>
      <c r="G116" s="7"/>
      <c r="H116" s="6"/>
      <c r="I116" s="6"/>
      <c r="J116" s="7" t="s">
        <v>1</v>
      </c>
      <c r="K116" s="8" t="s">
        <v>1</v>
      </c>
      <c r="L116" s="1"/>
      <c r="M116" s="1"/>
      <c r="N116" s="1"/>
      <c r="O116" s="20">
        <f t="shared" si="35"/>
        <v>0</v>
      </c>
      <c r="P116" s="29" t="str">
        <f t="shared" si="36"/>
        <v>OK</v>
      </c>
      <c r="Q116" s="10" t="str">
        <f t="shared" si="37"/>
        <v>OK</v>
      </c>
      <c r="R116" s="10" t="str">
        <f>IF(OR(AND(C116&lt;&gt;"",D116&lt;&gt;"",F116&lt;&gt;"",G116&lt;&gt;""),(C116="")),"OK","NG")</f>
        <v>OK</v>
      </c>
    </row>
    <row r="117" spans="1:23" ht="22.5" customHeight="1">
      <c r="A117" s="12"/>
      <c r="B117" s="13"/>
      <c r="C117" s="14"/>
      <c r="D117" s="13"/>
      <c r="E117" s="14"/>
      <c r="F117" s="14"/>
      <c r="G117" s="13"/>
      <c r="H117" s="13"/>
      <c r="I117" s="12"/>
      <c r="J117" s="12"/>
      <c r="K117" s="68" t="s">
        <v>137</v>
      </c>
      <c r="L117" s="27">
        <f>SUM(L110:L116)</f>
        <v>0</v>
      </c>
      <c r="M117" s="27">
        <f t="shared" ref="M117:N117" si="39">SUM(M110:M116)</f>
        <v>0</v>
      </c>
      <c r="N117" s="27">
        <f t="shared" si="39"/>
        <v>0</v>
      </c>
      <c r="O117" s="27">
        <f>L117-(M117+N117)</f>
        <v>0</v>
      </c>
      <c r="P117" s="76"/>
      <c r="Q117" s="77"/>
      <c r="R117" s="77"/>
    </row>
    <row r="118" spans="1:23" ht="13">
      <c r="F118" s="85"/>
    </row>
    <row r="119" spans="1:23" s="61" customFormat="1" ht="13">
      <c r="A119" s="142" t="s">
        <v>139</v>
      </c>
      <c r="B119" s="143"/>
      <c r="C119" s="53" t="s">
        <v>138</v>
      </c>
      <c r="D119" s="53" t="s">
        <v>110</v>
      </c>
      <c r="E119" s="53" t="s">
        <v>111</v>
      </c>
      <c r="F119" s="53" t="s">
        <v>112</v>
      </c>
      <c r="G119" s="53" t="s">
        <v>165</v>
      </c>
      <c r="H119" s="142" t="s">
        <v>17</v>
      </c>
      <c r="I119" s="159"/>
      <c r="J119" s="136" t="s">
        <v>208</v>
      </c>
      <c r="K119" s="136"/>
      <c r="L119" s="136"/>
      <c r="M119" s="136"/>
      <c r="P119" s="87" t="s">
        <v>198</v>
      </c>
      <c r="Q119" s="88" t="s">
        <v>70</v>
      </c>
      <c r="R119" s="88" t="s">
        <v>84</v>
      </c>
    </row>
    <row r="120" spans="1:23" ht="22.5" customHeight="1">
      <c r="A120" s="153" t="s">
        <v>237</v>
      </c>
      <c r="B120" s="154"/>
      <c r="C120" s="100">
        <f>L40</f>
        <v>0</v>
      </c>
      <c r="D120" s="100">
        <f t="shared" ref="D120:F120" si="40">M40</f>
        <v>0</v>
      </c>
      <c r="E120" s="100">
        <f t="shared" si="40"/>
        <v>0</v>
      </c>
      <c r="F120" s="100">
        <f t="shared" si="40"/>
        <v>0</v>
      </c>
      <c r="G120" s="163">
        <f>SUM(D120:D122)</f>
        <v>0</v>
      </c>
      <c r="H120" s="157"/>
      <c r="I120" s="158"/>
      <c r="J120" s="151" t="s">
        <v>209</v>
      </c>
      <c r="K120" s="151"/>
      <c r="L120" s="151"/>
      <c r="M120" s="151"/>
      <c r="N120" s="89"/>
      <c r="O120" s="89"/>
      <c r="P120" s="29" t="str">
        <f>IF(G120&lt;=2500000,"OK","NG")</f>
        <v>OK</v>
      </c>
      <c r="Q120" s="10" t="str">
        <f t="shared" ref="Q120:Q126" si="41">IF(D120&lt;=C120/2,"OK","NG")</f>
        <v>OK</v>
      </c>
      <c r="R120" s="10" t="str">
        <f t="shared" ref="R120:R126" si="42">IF(C120=D120+E120+F120,"OK","NG")</f>
        <v>OK</v>
      </c>
      <c r="S120" s="90"/>
      <c r="T120" s="70"/>
      <c r="U120" s="70"/>
      <c r="V120" s="70"/>
      <c r="W120" s="70"/>
    </row>
    <row r="121" spans="1:23" ht="22.5" customHeight="1">
      <c r="A121" s="155" t="s">
        <v>238</v>
      </c>
      <c r="B121" s="156"/>
      <c r="C121" s="100">
        <f>L51</f>
        <v>0</v>
      </c>
      <c r="D121" s="100">
        <f t="shared" ref="D121:F121" si="43">M51</f>
        <v>0</v>
      </c>
      <c r="E121" s="100">
        <f t="shared" si="43"/>
        <v>0</v>
      </c>
      <c r="F121" s="100">
        <f t="shared" si="43"/>
        <v>0</v>
      </c>
      <c r="G121" s="164"/>
      <c r="H121" s="157"/>
      <c r="I121" s="158"/>
      <c r="J121" s="151"/>
      <c r="K121" s="151"/>
      <c r="L121" s="151"/>
      <c r="M121" s="151"/>
      <c r="N121" s="89"/>
      <c r="O121" s="89"/>
      <c r="P121" s="73" t="s">
        <v>152</v>
      </c>
      <c r="Q121" s="10" t="str">
        <f t="shared" si="41"/>
        <v>OK</v>
      </c>
      <c r="R121" s="10" t="str">
        <f t="shared" si="42"/>
        <v>OK</v>
      </c>
      <c r="S121" s="36"/>
    </row>
    <row r="122" spans="1:23" ht="22.5" customHeight="1">
      <c r="A122" s="155" t="s">
        <v>239</v>
      </c>
      <c r="B122" s="156"/>
      <c r="C122" s="100">
        <f>L62</f>
        <v>0</v>
      </c>
      <c r="D122" s="100">
        <f t="shared" ref="D122:F122" si="44">M62</f>
        <v>0</v>
      </c>
      <c r="E122" s="100">
        <f t="shared" si="44"/>
        <v>0</v>
      </c>
      <c r="F122" s="100">
        <f t="shared" si="44"/>
        <v>0</v>
      </c>
      <c r="G122" s="165"/>
      <c r="H122" s="32"/>
      <c r="I122" s="33"/>
      <c r="J122" s="151"/>
      <c r="K122" s="151"/>
      <c r="L122" s="151"/>
      <c r="M122" s="151"/>
      <c r="N122" s="89"/>
      <c r="O122" s="89"/>
      <c r="P122" s="73" t="s">
        <v>152</v>
      </c>
      <c r="Q122" s="10" t="str">
        <f t="shared" si="41"/>
        <v>OK</v>
      </c>
      <c r="R122" s="10" t="str">
        <f t="shared" si="42"/>
        <v>OK</v>
      </c>
      <c r="S122" s="36"/>
    </row>
    <row r="123" spans="1:23" ht="22.5" customHeight="1">
      <c r="A123" s="155" t="s">
        <v>240</v>
      </c>
      <c r="B123" s="156"/>
      <c r="C123" s="100">
        <f>L73</f>
        <v>0</v>
      </c>
      <c r="D123" s="100">
        <f t="shared" ref="D123:F123" si="45">M73</f>
        <v>0</v>
      </c>
      <c r="E123" s="100">
        <f t="shared" si="45"/>
        <v>0</v>
      </c>
      <c r="F123" s="100">
        <f t="shared" si="45"/>
        <v>0</v>
      </c>
      <c r="G123" s="100">
        <f>D123</f>
        <v>0</v>
      </c>
      <c r="H123" s="32"/>
      <c r="I123" s="33"/>
      <c r="J123" s="150" t="s">
        <v>210</v>
      </c>
      <c r="K123" s="150"/>
      <c r="L123" s="150"/>
      <c r="M123" s="150"/>
      <c r="N123" s="89"/>
      <c r="O123" s="89"/>
      <c r="P123" s="29" t="str">
        <f>IF(G123&lt;=2500000,"OK","NG")</f>
        <v>OK</v>
      </c>
      <c r="Q123" s="10" t="str">
        <f t="shared" si="41"/>
        <v>OK</v>
      </c>
      <c r="R123" s="10" t="str">
        <f t="shared" si="42"/>
        <v>OK</v>
      </c>
      <c r="S123" s="36"/>
    </row>
    <row r="124" spans="1:23" ht="22.5" customHeight="1">
      <c r="A124" s="155" t="s">
        <v>131</v>
      </c>
      <c r="B124" s="156"/>
      <c r="C124" s="100">
        <f>L84</f>
        <v>0</v>
      </c>
      <c r="D124" s="100">
        <f t="shared" ref="D124:F124" si="46">M84</f>
        <v>0</v>
      </c>
      <c r="E124" s="100">
        <f t="shared" si="46"/>
        <v>0</v>
      </c>
      <c r="F124" s="100">
        <f t="shared" si="46"/>
        <v>0</v>
      </c>
      <c r="G124" s="100">
        <f>D124</f>
        <v>0</v>
      </c>
      <c r="H124" s="32"/>
      <c r="I124" s="33"/>
      <c r="J124" s="150" t="s">
        <v>211</v>
      </c>
      <c r="K124" s="150"/>
      <c r="L124" s="150"/>
      <c r="M124" s="150"/>
      <c r="N124" s="89"/>
      <c r="O124" s="89"/>
      <c r="P124" s="29" t="str">
        <f>IF(G124&lt;=5000000,"OK","NG")</f>
        <v>OK</v>
      </c>
      <c r="Q124" s="10" t="str">
        <f t="shared" si="41"/>
        <v>OK</v>
      </c>
      <c r="R124" s="10" t="str">
        <f t="shared" si="42"/>
        <v>OK</v>
      </c>
      <c r="S124" s="36"/>
    </row>
    <row r="125" spans="1:23" ht="22.5" customHeight="1">
      <c r="A125" s="155" t="s">
        <v>241</v>
      </c>
      <c r="B125" s="156"/>
      <c r="C125" s="100">
        <f>L95</f>
        <v>0</v>
      </c>
      <c r="D125" s="100">
        <f t="shared" ref="D125:F125" si="47">M95</f>
        <v>0</v>
      </c>
      <c r="E125" s="100">
        <f t="shared" si="47"/>
        <v>0</v>
      </c>
      <c r="F125" s="100">
        <f t="shared" si="47"/>
        <v>0</v>
      </c>
      <c r="G125" s="183">
        <f>SUM(D125:D126)</f>
        <v>0</v>
      </c>
      <c r="H125" s="32"/>
      <c r="I125" s="33"/>
      <c r="J125" s="151" t="s">
        <v>212</v>
      </c>
      <c r="K125" s="151"/>
      <c r="L125" s="151"/>
      <c r="M125" s="151"/>
      <c r="N125" s="89"/>
      <c r="O125" s="89"/>
      <c r="P125" s="29" t="str">
        <f>IF(G125&lt;=2500000,"OK","NG")</f>
        <v>OK</v>
      </c>
      <c r="Q125" s="10" t="str">
        <f t="shared" si="41"/>
        <v>OK</v>
      </c>
      <c r="R125" s="10" t="str">
        <f t="shared" si="42"/>
        <v>OK</v>
      </c>
      <c r="S125" s="36"/>
    </row>
    <row r="126" spans="1:23" ht="22.5" customHeight="1">
      <c r="A126" s="155" t="s">
        <v>242</v>
      </c>
      <c r="B126" s="156"/>
      <c r="C126" s="100">
        <f>L106</f>
        <v>0</v>
      </c>
      <c r="D126" s="100">
        <f t="shared" ref="D126:F126" si="48">M106</f>
        <v>0</v>
      </c>
      <c r="E126" s="100">
        <f t="shared" si="48"/>
        <v>0</v>
      </c>
      <c r="F126" s="100">
        <f t="shared" si="48"/>
        <v>0</v>
      </c>
      <c r="G126" s="184"/>
      <c r="H126" s="32"/>
      <c r="I126" s="33"/>
      <c r="J126" s="151"/>
      <c r="K126" s="151"/>
      <c r="L126" s="151"/>
      <c r="M126" s="151"/>
      <c r="N126" s="89"/>
      <c r="O126" s="89"/>
      <c r="P126" s="73" t="s">
        <v>152</v>
      </c>
      <c r="Q126" s="10" t="str">
        <f t="shared" si="41"/>
        <v>OK</v>
      </c>
      <c r="R126" s="10" t="str">
        <f t="shared" si="42"/>
        <v>OK</v>
      </c>
      <c r="S126" s="36"/>
    </row>
    <row r="127" spans="1:23" ht="22.5" customHeight="1">
      <c r="A127" s="155" t="s">
        <v>135</v>
      </c>
      <c r="B127" s="156"/>
      <c r="C127" s="100">
        <f>L117</f>
        <v>0</v>
      </c>
      <c r="D127" s="100">
        <f t="shared" ref="D127:F127" si="49">M117</f>
        <v>0</v>
      </c>
      <c r="E127" s="100">
        <f t="shared" si="49"/>
        <v>0</v>
      </c>
      <c r="F127" s="100">
        <f t="shared" si="49"/>
        <v>0</v>
      </c>
      <c r="G127" s="100">
        <f>D127</f>
        <v>0</v>
      </c>
      <c r="H127" s="157"/>
      <c r="I127" s="158"/>
      <c r="J127" s="150" t="s">
        <v>287</v>
      </c>
      <c r="K127" s="150"/>
      <c r="L127" s="150"/>
      <c r="M127" s="150"/>
      <c r="N127" s="89"/>
      <c r="O127" s="89"/>
      <c r="P127" s="29" t="str">
        <f>IF(G127&lt;=2500000,"OK","NG")</f>
        <v>OK</v>
      </c>
      <c r="Q127" s="10" t="str">
        <f>IF(D127&lt;=C127/2,"OK","NG")</f>
        <v>OK</v>
      </c>
      <c r="R127" s="10" t="str">
        <f>IF(C127=D127+E127+F127,"OK","NG")</f>
        <v>OK</v>
      </c>
      <c r="S127" s="36"/>
    </row>
    <row r="128" spans="1:23" ht="22.5" customHeight="1">
      <c r="A128" s="174" t="s">
        <v>14</v>
      </c>
      <c r="B128" s="175"/>
      <c r="C128" s="100">
        <f>SUM(C120:C127)</f>
        <v>0</v>
      </c>
      <c r="D128" s="100">
        <f>SUM(D120:D127)</f>
        <v>0</v>
      </c>
      <c r="E128" s="100">
        <f t="shared" ref="E128:F128" si="50">SUM(E120:E127)</f>
        <v>0</v>
      </c>
      <c r="F128" s="100">
        <f t="shared" si="50"/>
        <v>0</v>
      </c>
      <c r="G128" s="100">
        <f>D128</f>
        <v>0</v>
      </c>
      <c r="H128" s="157"/>
      <c r="I128" s="158"/>
      <c r="J128" s="177" t="s">
        <v>213</v>
      </c>
      <c r="K128" s="177"/>
      <c r="L128" s="177"/>
      <c r="M128" s="177"/>
      <c r="N128" s="89"/>
      <c r="P128" s="29" t="str">
        <f>IF(OR(C128=0,AND(G128&gt;=150000,G128&lt;=10000000)),"OK","NG")</f>
        <v>OK</v>
      </c>
      <c r="Q128" s="10" t="str">
        <f>IF(D128&lt;=C128/2,"OK","NG")</f>
        <v>OK</v>
      </c>
      <c r="R128" s="10" t="str">
        <f>IF(C128=D128+E128+F128,"OK","NG")</f>
        <v>OK</v>
      </c>
    </row>
    <row r="129" spans="1:16" ht="13"/>
    <row r="130" spans="1:16" ht="22.5" customHeight="1">
      <c r="A130" s="48" t="s">
        <v>196</v>
      </c>
    </row>
    <row r="131" spans="1:16" ht="15" customHeight="1">
      <c r="A131" s="139" t="s">
        <v>205</v>
      </c>
      <c r="B131" s="139"/>
      <c r="C131" s="139"/>
      <c r="D131" s="139"/>
      <c r="E131" s="139"/>
      <c r="F131" s="139"/>
      <c r="G131" s="139"/>
      <c r="H131" s="139"/>
      <c r="I131" s="139"/>
      <c r="J131" s="139"/>
      <c r="K131" s="50" t="s">
        <v>82</v>
      </c>
      <c r="P131" s="49" t="s">
        <v>55</v>
      </c>
    </row>
    <row r="132" spans="1:16" ht="15" customHeight="1">
      <c r="A132" s="176" t="s">
        <v>204</v>
      </c>
      <c r="B132" s="176"/>
      <c r="C132" s="176"/>
      <c r="D132" s="176"/>
      <c r="E132" s="176"/>
      <c r="F132" s="176"/>
      <c r="G132" s="176"/>
      <c r="H132" s="176"/>
      <c r="I132" s="176"/>
      <c r="J132" s="176"/>
      <c r="K132" s="56" t="s">
        <v>166</v>
      </c>
      <c r="P132" s="49" t="s">
        <v>167</v>
      </c>
    </row>
    <row r="133" spans="1:16" ht="15" customHeight="1">
      <c r="A133" s="176" t="s">
        <v>199</v>
      </c>
      <c r="B133" s="176"/>
      <c r="C133" s="176"/>
      <c r="D133" s="176"/>
      <c r="E133" s="176"/>
      <c r="F133" s="176"/>
      <c r="G133" s="176"/>
      <c r="H133" s="176"/>
      <c r="I133" s="176"/>
      <c r="J133" s="176"/>
      <c r="K133" s="56" t="s">
        <v>166</v>
      </c>
    </row>
    <row r="134" spans="1:16" ht="15" customHeight="1">
      <c r="A134" s="176" t="s">
        <v>200</v>
      </c>
      <c r="B134" s="176"/>
      <c r="C134" s="176"/>
      <c r="D134" s="176"/>
      <c r="E134" s="176"/>
      <c r="F134" s="176"/>
      <c r="G134" s="176"/>
      <c r="H134" s="176"/>
      <c r="I134" s="176"/>
      <c r="J134" s="176"/>
      <c r="K134" s="56" t="s">
        <v>166</v>
      </c>
    </row>
    <row r="135" spans="1:16" ht="15" customHeight="1">
      <c r="A135" s="176" t="s">
        <v>201</v>
      </c>
      <c r="B135" s="176"/>
      <c r="C135" s="176"/>
      <c r="D135" s="176"/>
      <c r="E135" s="176"/>
      <c r="F135" s="176"/>
      <c r="G135" s="176"/>
      <c r="H135" s="176"/>
      <c r="I135" s="176"/>
      <c r="J135" s="176"/>
      <c r="K135" s="56" t="s">
        <v>166</v>
      </c>
    </row>
    <row r="136" spans="1:16" ht="15" customHeight="1">
      <c r="A136" s="176" t="s">
        <v>289</v>
      </c>
      <c r="B136" s="176"/>
      <c r="C136" s="176"/>
      <c r="D136" s="176"/>
      <c r="E136" s="176"/>
      <c r="F136" s="176"/>
      <c r="G136" s="176"/>
      <c r="H136" s="176"/>
      <c r="I136" s="176"/>
      <c r="J136" s="176"/>
      <c r="K136" s="56" t="s">
        <v>166</v>
      </c>
    </row>
    <row r="137" spans="1:16" ht="15" customHeight="1">
      <c r="A137" s="176" t="s">
        <v>202</v>
      </c>
      <c r="B137" s="176"/>
      <c r="C137" s="176"/>
      <c r="D137" s="176"/>
      <c r="E137" s="176"/>
      <c r="F137" s="176"/>
      <c r="G137" s="176"/>
      <c r="H137" s="176"/>
      <c r="I137" s="176"/>
      <c r="J137" s="176"/>
      <c r="K137" s="56" t="s">
        <v>166</v>
      </c>
    </row>
    <row r="138" spans="1:16" ht="15" customHeight="1">
      <c r="A138" s="176" t="s">
        <v>203</v>
      </c>
      <c r="B138" s="176"/>
      <c r="C138" s="176"/>
      <c r="D138" s="176"/>
      <c r="E138" s="176"/>
      <c r="F138" s="176"/>
      <c r="G138" s="176"/>
      <c r="H138" s="176"/>
      <c r="I138" s="176"/>
      <c r="J138" s="176"/>
      <c r="K138" s="56" t="s">
        <v>166</v>
      </c>
    </row>
    <row r="139" spans="1:16" ht="15" customHeight="1">
      <c r="A139" s="17"/>
      <c r="B139" s="17"/>
      <c r="C139" s="17"/>
      <c r="D139" s="17"/>
      <c r="E139" s="17"/>
      <c r="J139" s="93" t="s">
        <v>141</v>
      </c>
      <c r="K139" s="99">
        <f>COUNTIF(K132:K138,"☑")</f>
        <v>0</v>
      </c>
    </row>
    <row r="140" spans="1:16" ht="15" customHeight="1">
      <c r="A140" s="17"/>
      <c r="B140" s="17"/>
      <c r="C140" s="17"/>
      <c r="D140" s="17"/>
      <c r="E140" s="17"/>
      <c r="H140" s="17"/>
    </row>
    <row r="141" spans="1:16" ht="15" customHeight="1">
      <c r="A141" s="48" t="s">
        <v>206</v>
      </c>
    </row>
    <row r="142" spans="1:16" ht="15" customHeight="1">
      <c r="A142" s="180" t="s">
        <v>57</v>
      </c>
      <c r="B142" s="180"/>
      <c r="C142" s="180"/>
      <c r="D142" s="180"/>
      <c r="E142" s="180"/>
      <c r="F142" s="180"/>
      <c r="G142" s="180"/>
      <c r="H142" s="180"/>
      <c r="I142" s="180"/>
      <c r="J142" s="180"/>
      <c r="K142" s="180"/>
      <c r="P142" s="95" t="s">
        <v>80</v>
      </c>
    </row>
    <row r="143" spans="1:16" ht="15" customHeight="1">
      <c r="A143" s="50" t="s">
        <v>2</v>
      </c>
      <c r="B143" s="140" t="s">
        <v>3</v>
      </c>
      <c r="C143" s="181"/>
      <c r="D143" s="181"/>
      <c r="E143" s="181"/>
      <c r="F143" s="181"/>
      <c r="G143" s="181"/>
      <c r="H143" s="181"/>
      <c r="I143" s="181"/>
      <c r="J143" s="141"/>
    </row>
    <row r="144" spans="1:16" ht="15" customHeight="1">
      <c r="A144" s="3" t="s">
        <v>1</v>
      </c>
      <c r="B144" s="182" t="s">
        <v>69</v>
      </c>
      <c r="C144" s="167"/>
      <c r="D144" s="167"/>
      <c r="E144" s="167"/>
      <c r="F144" s="167"/>
      <c r="G144" s="167"/>
      <c r="H144" s="167"/>
      <c r="I144" s="167"/>
      <c r="J144" s="168"/>
      <c r="P144" s="29" t="str">
        <f>IF(C128=0,"OK",IF(AND(A144="☑",A145="☑",A146="☑"),"OK","NG"))</f>
        <v>OK</v>
      </c>
    </row>
    <row r="145" spans="1:13" ht="15" customHeight="1">
      <c r="A145" s="3" t="s">
        <v>1</v>
      </c>
      <c r="B145" s="182" t="s">
        <v>117</v>
      </c>
      <c r="C145" s="167"/>
      <c r="D145" s="167"/>
      <c r="E145" s="167"/>
      <c r="F145" s="167"/>
      <c r="G145" s="167"/>
      <c r="H145" s="167"/>
      <c r="I145" s="167"/>
      <c r="J145" s="168"/>
    </row>
    <row r="146" spans="1:13" ht="15" customHeight="1">
      <c r="A146" s="3" t="s">
        <v>1</v>
      </c>
      <c r="B146" s="182" t="s">
        <v>288</v>
      </c>
      <c r="C146" s="167"/>
      <c r="D146" s="167"/>
      <c r="E146" s="167"/>
      <c r="F146" s="167"/>
      <c r="G146" s="167"/>
      <c r="H146" s="167"/>
      <c r="I146" s="167"/>
      <c r="J146" s="168"/>
    </row>
    <row r="147" spans="1:13" ht="15" customHeight="1"/>
    <row r="148" spans="1:13" ht="15" customHeight="1">
      <c r="A148" s="48" t="s">
        <v>207</v>
      </c>
    </row>
    <row r="149" spans="1:13" ht="15" customHeight="1">
      <c r="A149" s="50" t="s">
        <v>2</v>
      </c>
      <c r="B149" s="139" t="s">
        <v>4</v>
      </c>
      <c r="C149" s="139"/>
      <c r="D149" s="139"/>
      <c r="E149" s="139"/>
      <c r="F149" s="140" t="s">
        <v>97</v>
      </c>
      <c r="G149" s="141"/>
      <c r="H149" s="140" t="s">
        <v>20</v>
      </c>
      <c r="I149" s="141"/>
      <c r="J149" s="139" t="s">
        <v>17</v>
      </c>
      <c r="K149" s="139"/>
      <c r="L149" s="139"/>
      <c r="M149" s="139"/>
    </row>
    <row r="150" spans="1:13" ht="18.75" customHeight="1">
      <c r="A150" s="3" t="s">
        <v>1</v>
      </c>
      <c r="B150" s="138" t="s">
        <v>23</v>
      </c>
      <c r="C150" s="138"/>
      <c r="D150" s="138"/>
      <c r="E150" s="138"/>
      <c r="F150" s="142" t="s">
        <v>22</v>
      </c>
      <c r="G150" s="143"/>
      <c r="H150" s="142" t="s">
        <v>98</v>
      </c>
      <c r="I150" s="143"/>
      <c r="J150" s="138" t="s">
        <v>143</v>
      </c>
      <c r="K150" s="138"/>
      <c r="L150" s="138"/>
      <c r="M150" s="138"/>
    </row>
    <row r="151" spans="1:13" ht="18.75" customHeight="1">
      <c r="A151" s="3" t="s">
        <v>1</v>
      </c>
      <c r="B151" s="138" t="s">
        <v>25</v>
      </c>
      <c r="C151" s="138"/>
      <c r="D151" s="138"/>
      <c r="E151" s="138"/>
      <c r="F151" s="142" t="s">
        <v>16</v>
      </c>
      <c r="G151" s="143"/>
      <c r="H151" s="142" t="s">
        <v>21</v>
      </c>
      <c r="I151" s="143"/>
      <c r="J151" s="138" t="s">
        <v>100</v>
      </c>
      <c r="K151" s="138"/>
      <c r="L151" s="138"/>
      <c r="M151" s="138"/>
    </row>
    <row r="152" spans="1:13" ht="18.75" customHeight="1">
      <c r="A152" s="3" t="s">
        <v>1</v>
      </c>
      <c r="B152" s="138" t="s">
        <v>24</v>
      </c>
      <c r="C152" s="138"/>
      <c r="D152" s="138"/>
      <c r="E152" s="138"/>
      <c r="F152" s="142" t="s">
        <v>16</v>
      </c>
      <c r="G152" s="143"/>
      <c r="H152" s="142" t="s">
        <v>21</v>
      </c>
      <c r="I152" s="143"/>
      <c r="J152" s="138" t="s">
        <v>26</v>
      </c>
      <c r="K152" s="138"/>
      <c r="L152" s="138"/>
      <c r="M152" s="138"/>
    </row>
    <row r="153" spans="1:13" ht="18.75" customHeight="1">
      <c r="A153" s="3" t="s">
        <v>1</v>
      </c>
      <c r="B153" s="138" t="s">
        <v>90</v>
      </c>
      <c r="C153" s="138"/>
      <c r="D153" s="138"/>
      <c r="E153" s="138"/>
      <c r="F153" s="142" t="s">
        <v>5</v>
      </c>
      <c r="G153" s="143"/>
      <c r="H153" s="159" t="s">
        <v>16</v>
      </c>
      <c r="I153" s="143"/>
      <c r="J153" s="138" t="s">
        <v>99</v>
      </c>
      <c r="K153" s="138"/>
      <c r="L153" s="138"/>
      <c r="M153" s="138"/>
    </row>
    <row r="154" spans="1:13" ht="18.75" customHeight="1">
      <c r="A154" s="3" t="s">
        <v>1</v>
      </c>
      <c r="B154" s="138" t="s">
        <v>283</v>
      </c>
      <c r="C154" s="138"/>
      <c r="D154" s="138"/>
      <c r="E154" s="138"/>
      <c r="F154" s="142" t="s">
        <v>5</v>
      </c>
      <c r="G154" s="143"/>
      <c r="H154" s="136" t="s">
        <v>16</v>
      </c>
      <c r="I154" s="136"/>
      <c r="J154" s="138" t="s">
        <v>284</v>
      </c>
      <c r="K154" s="138"/>
      <c r="L154" s="138"/>
      <c r="M154" s="138"/>
    </row>
  </sheetData>
  <sheetProtection algorithmName="SHA-512" hashValue="OvoT1jurViTbtAkE8ykw9csE5ZK2qxjwNZBEUvmUSCl6e5+WW0+2apOrJCOdZ8tyD2CMH2YNXilcZeOECcQRaw==" saltValue="SFNZHB71Z6qdUkP/PK70aA==" spinCount="100000" sheet="1" objects="1" scenarios="1"/>
  <mergeCells count="198">
    <mergeCell ref="A1:O1"/>
    <mergeCell ref="B3:E3"/>
    <mergeCell ref="B4:E4"/>
    <mergeCell ref="P4:P5"/>
    <mergeCell ref="B5:E5"/>
    <mergeCell ref="B6:E6"/>
    <mergeCell ref="M14:O14"/>
    <mergeCell ref="M15:O15"/>
    <mergeCell ref="M16:O16"/>
    <mergeCell ref="M17:O17"/>
    <mergeCell ref="M18:O18"/>
    <mergeCell ref="M19:O19"/>
    <mergeCell ref="F9:I9"/>
    <mergeCell ref="J9:L9"/>
    <mergeCell ref="M10:O10"/>
    <mergeCell ref="M11:O11"/>
    <mergeCell ref="M12:O12"/>
    <mergeCell ref="M13:O13"/>
    <mergeCell ref="N26:O26"/>
    <mergeCell ref="A31:A32"/>
    <mergeCell ref="B31:B32"/>
    <mergeCell ref="C31:F31"/>
    <mergeCell ref="G31:G32"/>
    <mergeCell ref="H31:K31"/>
    <mergeCell ref="L31:O31"/>
    <mergeCell ref="D32:E32"/>
    <mergeCell ref="M20:O20"/>
    <mergeCell ref="M21:O21"/>
    <mergeCell ref="M22:O22"/>
    <mergeCell ref="M23:O23"/>
    <mergeCell ref="M24:O24"/>
    <mergeCell ref="M25:O25"/>
    <mergeCell ref="D39:E39"/>
    <mergeCell ref="A42:A43"/>
    <mergeCell ref="B42:B43"/>
    <mergeCell ref="C42:F42"/>
    <mergeCell ref="G42:G43"/>
    <mergeCell ref="H42:K42"/>
    <mergeCell ref="D33:E33"/>
    <mergeCell ref="D34:E34"/>
    <mergeCell ref="D35:E35"/>
    <mergeCell ref="D36:E36"/>
    <mergeCell ref="D37:E37"/>
    <mergeCell ref="D38:E38"/>
    <mergeCell ref="A53:A54"/>
    <mergeCell ref="B53:B54"/>
    <mergeCell ref="C53:F53"/>
    <mergeCell ref="L42:O42"/>
    <mergeCell ref="D43:E43"/>
    <mergeCell ref="D44:E44"/>
    <mergeCell ref="D45:E45"/>
    <mergeCell ref="D46:E46"/>
    <mergeCell ref="D47:E47"/>
    <mergeCell ref="G53:G54"/>
    <mergeCell ref="H53:K53"/>
    <mergeCell ref="L53:O53"/>
    <mergeCell ref="D54:E54"/>
    <mergeCell ref="D55:E55"/>
    <mergeCell ref="D56:E56"/>
    <mergeCell ref="D48:E48"/>
    <mergeCell ref="D49:E49"/>
    <mergeCell ref="D50:E50"/>
    <mergeCell ref="H64:K64"/>
    <mergeCell ref="L64:O64"/>
    <mergeCell ref="D65:E65"/>
    <mergeCell ref="D66:E66"/>
    <mergeCell ref="D67:E67"/>
    <mergeCell ref="D57:E57"/>
    <mergeCell ref="D58:E58"/>
    <mergeCell ref="D59:E59"/>
    <mergeCell ref="D60:E60"/>
    <mergeCell ref="D61:E61"/>
    <mergeCell ref="C64:F64"/>
    <mergeCell ref="D68:E68"/>
    <mergeCell ref="D69:E69"/>
    <mergeCell ref="D70:E70"/>
    <mergeCell ref="D71:E71"/>
    <mergeCell ref="D72:E72"/>
    <mergeCell ref="A75:A76"/>
    <mergeCell ref="B75:B76"/>
    <mergeCell ref="C75:F75"/>
    <mergeCell ref="G64:G65"/>
    <mergeCell ref="A64:A65"/>
    <mergeCell ref="B64:B65"/>
    <mergeCell ref="A86:A87"/>
    <mergeCell ref="B86:B87"/>
    <mergeCell ref="C86:F86"/>
    <mergeCell ref="G75:G76"/>
    <mergeCell ref="H75:K75"/>
    <mergeCell ref="L75:O75"/>
    <mergeCell ref="D76:E76"/>
    <mergeCell ref="D77:E77"/>
    <mergeCell ref="D78:E78"/>
    <mergeCell ref="G86:G87"/>
    <mergeCell ref="H86:K86"/>
    <mergeCell ref="L86:O86"/>
    <mergeCell ref="D87:E87"/>
    <mergeCell ref="D88:E88"/>
    <mergeCell ref="D89:E89"/>
    <mergeCell ref="D79:E79"/>
    <mergeCell ref="D80:E80"/>
    <mergeCell ref="D81:E81"/>
    <mergeCell ref="D82:E82"/>
    <mergeCell ref="D83:E83"/>
    <mergeCell ref="H97:K97"/>
    <mergeCell ref="L97:O97"/>
    <mergeCell ref="D98:E98"/>
    <mergeCell ref="D99:E99"/>
    <mergeCell ref="D100:E100"/>
    <mergeCell ref="D90:E90"/>
    <mergeCell ref="D91:E91"/>
    <mergeCell ref="D92:E92"/>
    <mergeCell ref="D93:E93"/>
    <mergeCell ref="D94:E94"/>
    <mergeCell ref="C97:F97"/>
    <mergeCell ref="D101:E101"/>
    <mergeCell ref="D102:E102"/>
    <mergeCell ref="D103:E103"/>
    <mergeCell ref="D104:E104"/>
    <mergeCell ref="D105:E105"/>
    <mergeCell ref="A108:A109"/>
    <mergeCell ref="B108:B109"/>
    <mergeCell ref="C108:F108"/>
    <mergeCell ref="G97:G98"/>
    <mergeCell ref="A97:A98"/>
    <mergeCell ref="B97:B98"/>
    <mergeCell ref="D112:E112"/>
    <mergeCell ref="D113:E113"/>
    <mergeCell ref="D114:E114"/>
    <mergeCell ref="D115:E115"/>
    <mergeCell ref="D116:E116"/>
    <mergeCell ref="A119:B119"/>
    <mergeCell ref="G108:G109"/>
    <mergeCell ref="H108:K108"/>
    <mergeCell ref="L108:O108"/>
    <mergeCell ref="D109:E109"/>
    <mergeCell ref="D110:E110"/>
    <mergeCell ref="D111:E111"/>
    <mergeCell ref="H119:I119"/>
    <mergeCell ref="J119:M119"/>
    <mergeCell ref="A120:B120"/>
    <mergeCell ref="G120:G122"/>
    <mergeCell ref="H120:I120"/>
    <mergeCell ref="J120:M122"/>
    <mergeCell ref="A121:B121"/>
    <mergeCell ref="H121:I121"/>
    <mergeCell ref="A122:B122"/>
    <mergeCell ref="A127:B127"/>
    <mergeCell ref="H127:I127"/>
    <mergeCell ref="J127:M127"/>
    <mergeCell ref="A128:B128"/>
    <mergeCell ref="H128:I128"/>
    <mergeCell ref="J128:M128"/>
    <mergeCell ref="A123:B123"/>
    <mergeCell ref="J123:M123"/>
    <mergeCell ref="A124:B124"/>
    <mergeCell ref="J124:M124"/>
    <mergeCell ref="A125:B125"/>
    <mergeCell ref="G125:G126"/>
    <mergeCell ref="J125:M126"/>
    <mergeCell ref="A126:B126"/>
    <mergeCell ref="A137:J137"/>
    <mergeCell ref="A138:J138"/>
    <mergeCell ref="A142:K142"/>
    <mergeCell ref="B143:J143"/>
    <mergeCell ref="B144:J144"/>
    <mergeCell ref="B145:J145"/>
    <mergeCell ref="A131:J131"/>
    <mergeCell ref="A132:J132"/>
    <mergeCell ref="A133:J133"/>
    <mergeCell ref="A134:J134"/>
    <mergeCell ref="A135:J135"/>
    <mergeCell ref="A136:J136"/>
    <mergeCell ref="B146:J146"/>
    <mergeCell ref="B149:E149"/>
    <mergeCell ref="F149:G149"/>
    <mergeCell ref="H149:I149"/>
    <mergeCell ref="J149:M149"/>
    <mergeCell ref="B150:E150"/>
    <mergeCell ref="F150:G150"/>
    <mergeCell ref="H150:I150"/>
    <mergeCell ref="J150:M150"/>
    <mergeCell ref="B153:E153"/>
    <mergeCell ref="F153:G153"/>
    <mergeCell ref="H153:I153"/>
    <mergeCell ref="J153:M153"/>
    <mergeCell ref="B154:E154"/>
    <mergeCell ref="F154:G154"/>
    <mergeCell ref="H154:I154"/>
    <mergeCell ref="J154:M154"/>
    <mergeCell ref="B151:E151"/>
    <mergeCell ref="F151:G151"/>
    <mergeCell ref="H151:I151"/>
    <mergeCell ref="J151:M151"/>
    <mergeCell ref="B152:E152"/>
    <mergeCell ref="F152:G152"/>
    <mergeCell ref="H152:I152"/>
    <mergeCell ref="J152:M152"/>
  </mergeCells>
  <phoneticPr fontId="2"/>
  <conditionalFormatting sqref="C120:G128">
    <cfRule type="expression" dxfId="1462" priority="2">
      <formula>$P120="NG"</formula>
    </cfRule>
  </conditionalFormatting>
  <conditionalFormatting sqref="G120:G123">
    <cfRule type="expression" dxfId="1461" priority="1">
      <formula>$P120="NG"</formula>
    </cfRule>
  </conditionalFormatting>
  <conditionalFormatting sqref="H33:K36">
    <cfRule type="expression" dxfId="1460" priority="55">
      <formula>#REF!="追加"</formula>
    </cfRule>
    <cfRule type="expression" dxfId="1459" priority="56">
      <formula>#REF!="新規"</formula>
    </cfRule>
  </conditionalFormatting>
  <conditionalFormatting sqref="H37:K39">
    <cfRule type="expression" dxfId="1458" priority="60">
      <formula>#REF!="追加"</formula>
    </cfRule>
    <cfRule type="expression" dxfId="1457" priority="67">
      <formula>#REF!="新規"</formula>
    </cfRule>
  </conditionalFormatting>
  <conditionalFormatting sqref="H44:K47">
    <cfRule type="expression" dxfId="1456" priority="46">
      <formula>#REF!="追加"</formula>
    </cfRule>
    <cfRule type="expression" dxfId="1455" priority="47">
      <formula>#REF!="新規"</formula>
    </cfRule>
  </conditionalFormatting>
  <conditionalFormatting sqref="H48:K50">
    <cfRule type="expression" dxfId="1454" priority="50">
      <formula>#REF!="追加"</formula>
    </cfRule>
    <cfRule type="expression" dxfId="1453" priority="51">
      <formula>#REF!="新規"</formula>
    </cfRule>
  </conditionalFormatting>
  <conditionalFormatting sqref="H55:K58">
    <cfRule type="expression" dxfId="1452" priority="40">
      <formula>#REF!="追加"</formula>
    </cfRule>
    <cfRule type="expression" dxfId="1451" priority="41">
      <formula>#REF!="新規"</formula>
    </cfRule>
  </conditionalFormatting>
  <conditionalFormatting sqref="H59:K61">
    <cfRule type="expression" dxfId="1450" priority="44">
      <formula>#REF!="追加"</formula>
    </cfRule>
    <cfRule type="expression" dxfId="1449" priority="45">
      <formula>#REF!="新規"</formula>
    </cfRule>
  </conditionalFormatting>
  <conditionalFormatting sqref="H66:K69">
    <cfRule type="expression" dxfId="1448" priority="34">
      <formula>#REF!="追加"</formula>
    </cfRule>
    <cfRule type="expression" dxfId="1447" priority="35">
      <formula>#REF!="新規"</formula>
    </cfRule>
  </conditionalFormatting>
  <conditionalFormatting sqref="H70:K72">
    <cfRule type="expression" dxfId="1446" priority="38">
      <formula>#REF!="追加"</formula>
    </cfRule>
    <cfRule type="expression" dxfId="1445" priority="39">
      <formula>#REF!="新規"</formula>
    </cfRule>
  </conditionalFormatting>
  <conditionalFormatting sqref="H77:K80">
    <cfRule type="expression" dxfId="1444" priority="28">
      <formula>#REF!="追加"</formula>
    </cfRule>
    <cfRule type="expression" dxfId="1443" priority="29">
      <formula>#REF!="新規"</formula>
    </cfRule>
  </conditionalFormatting>
  <conditionalFormatting sqref="H81:K83">
    <cfRule type="expression" dxfId="1442" priority="32">
      <formula>#REF!="追加"</formula>
    </cfRule>
    <cfRule type="expression" dxfId="1441" priority="33">
      <formula>#REF!="新規"</formula>
    </cfRule>
  </conditionalFormatting>
  <conditionalFormatting sqref="H88:K91">
    <cfRule type="expression" dxfId="1440" priority="22">
      <formula>#REF!="追加"</formula>
    </cfRule>
    <cfRule type="expression" dxfId="1439" priority="23">
      <formula>#REF!="新規"</formula>
    </cfRule>
  </conditionalFormatting>
  <conditionalFormatting sqref="H92:K94">
    <cfRule type="expression" dxfId="1438" priority="26">
      <formula>#REF!="追加"</formula>
    </cfRule>
    <cfRule type="expression" dxfId="1437" priority="27">
      <formula>#REF!="新規"</formula>
    </cfRule>
  </conditionalFormatting>
  <conditionalFormatting sqref="H99:K102">
    <cfRule type="expression" dxfId="1436" priority="16">
      <formula>#REF!="追加"</formula>
    </cfRule>
    <cfRule type="expression" dxfId="1435" priority="17">
      <formula>#REF!="新規"</formula>
    </cfRule>
  </conditionalFormatting>
  <conditionalFormatting sqref="H103:K105">
    <cfRule type="expression" dxfId="1434" priority="20">
      <formula>#REF!="追加"</formula>
    </cfRule>
    <cfRule type="expression" dxfId="1433" priority="21">
      <formula>#REF!="新規"</formula>
    </cfRule>
  </conditionalFormatting>
  <conditionalFormatting sqref="H110:K113">
    <cfRule type="expression" dxfId="1432" priority="10">
      <formula>#REF!="追加"</formula>
    </cfRule>
    <cfRule type="expression" dxfId="1431" priority="11">
      <formula>#REF!="新規"</formula>
    </cfRule>
  </conditionalFormatting>
  <conditionalFormatting sqref="H114:K116">
    <cfRule type="expression" dxfId="1430" priority="14">
      <formula>#REF!="追加"</formula>
    </cfRule>
    <cfRule type="expression" dxfId="1429" priority="15">
      <formula>#REF!="新規"</formula>
    </cfRule>
  </conditionalFormatting>
  <conditionalFormatting sqref="J35:K36 J39:K39">
    <cfRule type="expression" dxfId="1428" priority="57">
      <formula>#REF!="追加"</formula>
    </cfRule>
    <cfRule type="expression" dxfId="1427" priority="58">
      <formula>#REF!="新規"</formula>
    </cfRule>
  </conditionalFormatting>
  <conditionalFormatting sqref="J46:K47 J50:K50">
    <cfRule type="expression" dxfId="1426" priority="48">
      <formula>#REF!="追加"</formula>
    </cfRule>
    <cfRule type="expression" dxfId="1425" priority="49">
      <formula>#REF!="新規"</formula>
    </cfRule>
  </conditionalFormatting>
  <conditionalFormatting sqref="J57:K58 J61:K61">
    <cfRule type="expression" dxfId="1424" priority="42">
      <formula>#REF!="追加"</formula>
    </cfRule>
    <cfRule type="expression" dxfId="1423" priority="43">
      <formula>#REF!="新規"</formula>
    </cfRule>
  </conditionalFormatting>
  <conditionalFormatting sqref="J68:K69 J72:K72">
    <cfRule type="expression" dxfId="1422" priority="36">
      <formula>#REF!="追加"</formula>
    </cfRule>
    <cfRule type="expression" dxfId="1421" priority="37">
      <formula>#REF!="新規"</formula>
    </cfRule>
  </conditionalFormatting>
  <conditionalFormatting sqref="J79:K80 J83:K83">
    <cfRule type="expression" dxfId="1420" priority="30">
      <formula>#REF!="追加"</formula>
    </cfRule>
    <cfRule type="expression" dxfId="1419" priority="31">
      <formula>#REF!="新規"</formula>
    </cfRule>
  </conditionalFormatting>
  <conditionalFormatting sqref="J90:K91 J94:K94">
    <cfRule type="expression" dxfId="1418" priority="24">
      <formula>#REF!="追加"</formula>
    </cfRule>
    <cfRule type="expression" dxfId="1417" priority="25">
      <formula>#REF!="新規"</formula>
    </cfRule>
  </conditionalFormatting>
  <conditionalFormatting sqref="J101:K102 J105:K105">
    <cfRule type="expression" dxfId="1416" priority="18">
      <formula>#REF!="追加"</formula>
    </cfRule>
    <cfRule type="expression" dxfId="1415" priority="19">
      <formula>#REF!="新規"</formula>
    </cfRule>
  </conditionalFormatting>
  <conditionalFormatting sqref="J112:K113 J116:K116">
    <cfRule type="expression" dxfId="1414" priority="12">
      <formula>#REF!="追加"</formula>
    </cfRule>
    <cfRule type="expression" dxfId="1413" priority="13">
      <formula>#REF!="新規"</formula>
    </cfRule>
  </conditionalFormatting>
  <conditionalFormatting sqref="J40:O41 J51:O52 J62:O63 J73:O74 J84:O84 J95:O96 J106:O107 J117:O117">
    <cfRule type="expression" dxfId="1412" priority="72">
      <formula>$I40="追加"</formula>
    </cfRule>
    <cfRule type="expression" dxfId="1411" priority="73">
      <formula>$I40="新規"</formula>
    </cfRule>
  </conditionalFormatting>
  <conditionalFormatting sqref="K85:O85 I85">
    <cfRule type="expression" dxfId="1410" priority="76">
      <formula>#REF!="追加"</formula>
    </cfRule>
    <cfRule type="expression" dxfId="1409" priority="77">
      <formula>#REF!="新規"</formula>
    </cfRule>
  </conditionalFormatting>
  <conditionalFormatting sqref="L40:O41 L51:O52 L62:O63 L73:O74 L84:O84 L95:O96 L106:O107 L117:O117">
    <cfRule type="expression" dxfId="1408" priority="68">
      <formula>$I40="追加"</formula>
    </cfRule>
    <cfRule type="expression" dxfId="1407" priority="69">
      <formula>$I40="新規"</formula>
    </cfRule>
  </conditionalFormatting>
  <conditionalFormatting sqref="L85:O85">
    <cfRule type="expression" dxfId="1406" priority="74">
      <formula>#REF!="追加"</formula>
    </cfRule>
    <cfRule type="expression" dxfId="1405" priority="75">
      <formula>#REF!="新規"</formula>
    </cfRule>
  </conditionalFormatting>
  <conditionalFormatting sqref="P3">
    <cfRule type="expression" dxfId="1404" priority="62">
      <formula>$P3&lt;&gt;"要修正！"</formula>
    </cfRule>
    <cfRule type="expression" dxfId="1403" priority="63">
      <formula>$P3="要修正！"</formula>
    </cfRule>
  </conditionalFormatting>
  <conditionalFormatting sqref="P4:P5">
    <cfRule type="expression" dxfId="1402" priority="54">
      <formula>$P$3="要修正！"</formula>
    </cfRule>
  </conditionalFormatting>
  <conditionalFormatting sqref="P144">
    <cfRule type="expression" dxfId="1401" priority="61">
      <formula>P144="NG"</formula>
    </cfRule>
  </conditionalFormatting>
  <conditionalFormatting sqref="P33:R41">
    <cfRule type="expression" dxfId="1400" priority="59">
      <formula>P33="NG"</formula>
    </cfRule>
  </conditionalFormatting>
  <conditionalFormatting sqref="P44:R52">
    <cfRule type="expression" dxfId="1399" priority="9">
      <formula>P44="NG"</formula>
    </cfRule>
  </conditionalFormatting>
  <conditionalFormatting sqref="P55:R63">
    <cfRule type="expression" dxfId="1398" priority="7">
      <formula>P55="NG"</formula>
    </cfRule>
  </conditionalFormatting>
  <conditionalFormatting sqref="P66:R74 P75:Q83">
    <cfRule type="expression" dxfId="1397" priority="8">
      <formula>P66="NG"</formula>
    </cfRule>
  </conditionalFormatting>
  <conditionalFormatting sqref="P84:R85 R77:R83">
    <cfRule type="expression" dxfId="1396" priority="6">
      <formula>P77="NG"</formula>
    </cfRule>
  </conditionalFormatting>
  <conditionalFormatting sqref="P88:R96">
    <cfRule type="expression" dxfId="1395" priority="5">
      <formula>P88="NG"</formula>
    </cfRule>
  </conditionalFormatting>
  <conditionalFormatting sqref="P99:R107">
    <cfRule type="expression" dxfId="1394" priority="4">
      <formula>P99="NG"</formula>
    </cfRule>
  </conditionalFormatting>
  <conditionalFormatting sqref="P110:R117">
    <cfRule type="expression" dxfId="1393" priority="3">
      <formula>P110="NG"</formula>
    </cfRule>
  </conditionalFormatting>
  <conditionalFormatting sqref="P120:R120 Q121:R122">
    <cfRule type="expression" dxfId="1392" priority="71">
      <formula>#REF!="NG"</formula>
    </cfRule>
  </conditionalFormatting>
  <conditionalFormatting sqref="P120:R128">
    <cfRule type="expression" dxfId="1391" priority="52">
      <formula>P120="NG"</formula>
    </cfRule>
  </conditionalFormatting>
  <conditionalFormatting sqref="P121:R122">
    <cfRule type="expression" dxfId="1390" priority="70">
      <formula>$P29="NG"</formula>
    </cfRule>
  </conditionalFormatting>
  <conditionalFormatting sqref="P123:R127 P128:Q128">
    <cfRule type="expression" dxfId="1389" priority="53">
      <formula>#REF!="NG"</formula>
    </cfRule>
  </conditionalFormatting>
  <conditionalFormatting sqref="P125:R126">
    <cfRule type="expression" dxfId="1388" priority="65">
      <formula>$P30="NG"</formula>
    </cfRule>
  </conditionalFormatting>
  <conditionalFormatting sqref="P127:R128">
    <cfRule type="expression" dxfId="1387" priority="64">
      <formula>$P31="NG"</formula>
    </cfRule>
  </conditionalFormatting>
  <conditionalFormatting sqref="T57 T76:T80 T86:T88 T98:T102 T109:T111">
    <cfRule type="expression" dxfId="1386" priority="66">
      <formula>T57="NG"</formula>
    </cfRule>
  </conditionalFormatting>
  <dataValidations count="12">
    <dataValidation type="list" allowBlank="1" showInputMessage="1" showErrorMessage="1" sqref="D27 D11:D25" xr:uid="{280B4FC8-8931-4E47-BDD8-A3FA76B3B113}">
      <formula1>$Q$11:$Q$13</formula1>
    </dataValidation>
    <dataValidation type="list" allowBlank="1" showInputMessage="1" showErrorMessage="1" sqref="B11:B25" xr:uid="{AF51027D-FF6D-4934-8697-3CC4452A8B84}">
      <formula1>$P$11:$P$18</formula1>
    </dataValidation>
    <dataValidation type="list" allowBlank="1" showInputMessage="1" showErrorMessage="1" sqref="C99:C105" xr:uid="{F3DAC0DE-B9A8-480F-B965-87B1976FC905}">
      <formula1>$T$99:$T$102</formula1>
    </dataValidation>
    <dataValidation type="list" allowBlank="1" showInputMessage="1" showErrorMessage="1" sqref="C33:C39" xr:uid="{9F2A865A-031F-47A7-B666-06E0FFF9524E}">
      <formula1>$U$33:$U$36</formula1>
    </dataValidation>
    <dataValidation type="list" allowBlank="1" showInputMessage="1" showErrorMessage="1" sqref="B33:B39 B110:B116 B99:B105 B88:B94 B77:B83 B66:B72 B55:B61 B44:B50" xr:uid="{89493898-4581-4E35-BBC9-B2D707E398BC}">
      <formula1>$T$33:$T$34</formula1>
    </dataValidation>
    <dataValidation type="list" allowBlank="1" showInputMessage="1" showErrorMessage="1" sqref="C110:C116" xr:uid="{9E16B9A2-E3FB-4B16-BF01-FF352CF3550B}">
      <formula1>$T$110:$T$111</formula1>
    </dataValidation>
    <dataValidation type="list" allowBlank="1" showInputMessage="1" showErrorMessage="1" sqref="C88:C94" xr:uid="{6BAF3961-9545-42A3-8A39-A535F9F5B0EE}">
      <formula1>$T$87:$T$88</formula1>
    </dataValidation>
    <dataValidation type="list" allowBlank="1" showInputMessage="1" showErrorMessage="1" sqref="C77:C83" xr:uid="{41B51937-E6B1-4191-9857-7EEC65D2BA95}">
      <formula1>$T$77:$T$80</formula1>
    </dataValidation>
    <dataValidation type="list" allowBlank="1" showInputMessage="1" showErrorMessage="1" sqref="C66:C72" xr:uid="{E69585E3-66A2-4906-ACF7-1B343B275C9D}">
      <formula1>$T$66:$T$68</formula1>
    </dataValidation>
    <dataValidation type="list" allowBlank="1" showInputMessage="1" showErrorMessage="1" sqref="C55:C61" xr:uid="{B286DE0D-26C9-47D5-824C-22080A528FA0}">
      <formula1>$T$55:$T$58</formula1>
    </dataValidation>
    <dataValidation type="list" allowBlank="1" showInputMessage="1" showErrorMessage="1" sqref="C44:C50" xr:uid="{17E75824-338B-4061-B609-8D569B7BD38A}">
      <formula1>$T$44:$T$46</formula1>
    </dataValidation>
    <dataValidation type="list" allowBlank="1" showInputMessage="1" showErrorMessage="1" sqref="K132:K138" xr:uid="{D11B38A5-4FF5-433D-97E2-B0FFD0478538}">
      <formula1>$P$131:$P$132</formula1>
    </dataValidation>
  </dataValidations>
  <pageMargins left="0.70866141732283472" right="0.70866141732283472" top="0.62992125984251968" bottom="0.74803149606299213" header="0.31496062992125984" footer="0.31496062992125984"/>
  <headerFooter>
    <oddHeader>&amp;L様式第1号別添1&amp;R事業参加者用（事業参加者→事業実施主体）</oddHeader>
  </headerFooter>
  <extLst>
    <ext xmlns:x14="http://schemas.microsoft.com/office/spreadsheetml/2009/9/main" uri="{CCE6A557-97BC-4b89-ADB6-D9C93CAAB3DF}">
      <x14:dataValidations xmlns:xm="http://schemas.microsoft.com/office/excel/2006/main" count="6">
        <x14:dataValidation type="list" allowBlank="1" showInputMessage="1" showErrorMessage="1" xr:uid="{BE16F6C4-88C1-41B4-A357-C1B0DF32DDEA}">
          <x14:formula1>
            <xm:f>リスト!$H$2:$H$3</xm:f>
          </x14:formula1>
          <xm:sqref>A150:A154</xm:sqref>
        </x14:dataValidation>
        <x14:dataValidation type="list" allowBlank="1" showInputMessage="1" showErrorMessage="1" xr:uid="{E86370EF-ADEB-455F-AB29-F1B65F00BAE7}">
          <x14:formula1>
            <xm:f>リスト!$D$2:$D$3</xm:f>
          </x14:formula1>
          <xm:sqref>C107 C96 C52 C63 C74 C85</xm:sqref>
        </x14:dataValidation>
        <x14:dataValidation type="list" allowBlank="1" showInputMessage="1" showErrorMessage="1" xr:uid="{065759C2-E89B-421C-8FB3-1B613606B1F9}">
          <x14:formula1>
            <xm:f>リスト!$E$2:$E$22</xm:f>
          </x14:formula1>
          <xm:sqref>D107 D96 D52 D63 D74 D85</xm:sqref>
        </x14:dataValidation>
        <x14:dataValidation type="list" allowBlank="1" showInputMessage="1" showErrorMessage="1" xr:uid="{D450E159-986C-47A3-A7E4-6019D63A72C3}">
          <x14:formula1>
            <xm:f>リスト!$C$2:$C$4</xm:f>
          </x14:formula1>
          <xm:sqref>B107 B96 B52 B63 B74 B85</xm:sqref>
        </x14:dataValidation>
        <x14:dataValidation type="list" allowBlank="1" showInputMessage="1" showErrorMessage="1" xr:uid="{6CB3B4D2-4583-45B6-A70D-180B2E8475F4}">
          <x14:formula1>
            <xm:f>リスト!$G$2:$G$4</xm:f>
          </x14:formula1>
          <xm:sqref>G88:G94 G99:G105 I52 G33:G39 I63 G44:G50 I74 G55:G61 G66:G72 I96 G77:G83 I107 G110:G116</xm:sqref>
        </x14:dataValidation>
        <x14:dataValidation type="list" allowBlank="1" showInputMessage="1" showErrorMessage="1" xr:uid="{6FB93543-8ED1-4DED-BBCB-335AAE2B6D77}">
          <x14:formula1>
            <xm:f>リスト!$H$2:$H$4</xm:f>
          </x14:formula1>
          <xm:sqref>A144:A146 J33:K39 L107:O107 L52:O52 J99:K105 L63:O63 J77:K83 L74:O74 J44:K50 L85:O85 J55:K61 L96:O96 J66:K72 J88:K94 J110:K116</xm:sqref>
        </x14:dataValidation>
      </x14:dataValidations>
    </ext>
  </extLst>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0701A5-2A2E-40E1-A47E-D93E8AC5D74A}">
  <sheetPr>
    <pageSetUpPr fitToPage="1"/>
  </sheetPr>
  <dimension ref="A1:W154"/>
  <sheetViews>
    <sheetView view="pageBreakPreview" topLeftCell="C3" zoomScale="80" zoomScaleNormal="100" zoomScaleSheetLayoutView="80" workbookViewId="0">
      <selection activeCell="P3" sqref="P3:P5 H11:H25 K11:K25 C26 F26:L27 O33:R39 L40:O40 O44:R50 L51:O51 O55:R61 L62:O62 O66:R72 L73:O73 O77:O83 R77:R83 L84:O84 O88:R94 L95:O95 O99:R105 L106:O106 O110:R116 L117:O117 C120:G128 P120 Q120:R126 P123:P125 P127:R128 K139 P144"/>
    </sheetView>
  </sheetViews>
  <sheetFormatPr defaultColWidth="9" defaultRowHeight="22.5" customHeight="1"/>
  <cols>
    <col min="1" max="15" width="14.6328125" style="48" customWidth="1"/>
    <col min="16" max="16" width="23.26953125" style="49" customWidth="1"/>
    <col min="17" max="17" width="23.453125" style="48" bestFit="1" customWidth="1"/>
    <col min="18" max="18" width="18.90625" style="48" bestFit="1" customWidth="1"/>
    <col min="19" max="19" width="11.08984375" style="48" bestFit="1" customWidth="1"/>
    <col min="20" max="20" width="27.26953125" style="48" customWidth="1"/>
    <col min="21" max="21" width="8.90625" style="48" customWidth="1"/>
    <col min="22" max="16384" width="9" style="48"/>
  </cols>
  <sheetData>
    <row r="1" spans="1:19" s="35" customFormat="1" ht="22.5" customHeight="1">
      <c r="A1" s="178" t="s">
        <v>285</v>
      </c>
      <c r="B1" s="178"/>
      <c r="C1" s="178"/>
      <c r="D1" s="178"/>
      <c r="E1" s="178"/>
      <c r="F1" s="178"/>
      <c r="G1" s="178"/>
      <c r="H1" s="178"/>
      <c r="I1" s="178"/>
      <c r="J1" s="178"/>
      <c r="K1" s="178"/>
      <c r="L1" s="178"/>
      <c r="M1" s="178"/>
      <c r="N1" s="178"/>
      <c r="O1" s="178"/>
      <c r="P1" s="34" t="s">
        <v>58</v>
      </c>
    </row>
    <row r="2" spans="1:19" s="36" customFormat="1" ht="13">
      <c r="A2" s="36" t="s">
        <v>89</v>
      </c>
      <c r="F2" s="37"/>
      <c r="P2" s="38"/>
    </row>
    <row r="3" spans="1:19" s="36" customFormat="1" ht="22.5" customHeight="1">
      <c r="A3" s="39" t="s">
        <v>31</v>
      </c>
      <c r="B3" s="166"/>
      <c r="C3" s="167"/>
      <c r="D3" s="167"/>
      <c r="E3" s="168"/>
      <c r="F3" s="40"/>
      <c r="G3" s="40"/>
      <c r="H3" s="40"/>
      <c r="I3" s="40"/>
      <c r="J3" s="40"/>
      <c r="K3" s="40"/>
      <c r="L3" s="40"/>
      <c r="M3" s="41"/>
      <c r="N3" s="40" t="s">
        <v>148</v>
      </c>
      <c r="O3" s="40"/>
      <c r="P3" s="18" t="str">
        <f>IF(COUNTIF(P33:R154,"NG"),"要修正！","クリア ! ")</f>
        <v xml:space="preserve">クリア ! </v>
      </c>
      <c r="Q3" s="36" t="s">
        <v>113</v>
      </c>
      <c r="S3" s="38"/>
    </row>
    <row r="4" spans="1:19" s="36" customFormat="1" ht="22.5" customHeight="1">
      <c r="A4" s="39" t="s">
        <v>30</v>
      </c>
      <c r="B4" s="166"/>
      <c r="C4" s="167"/>
      <c r="D4" s="167"/>
      <c r="E4" s="168"/>
      <c r="F4" s="40"/>
      <c r="G4" s="40"/>
      <c r="H4" s="40"/>
      <c r="I4" s="40"/>
      <c r="J4" s="40"/>
      <c r="K4" s="40"/>
      <c r="L4" s="40"/>
      <c r="M4" s="42"/>
      <c r="N4" s="40" t="s">
        <v>145</v>
      </c>
      <c r="O4" s="40"/>
      <c r="P4" s="169" t="str">
        <f>IF(P3="要修正！","※「クリア！」になるようNG箇所を修正してください。","")</f>
        <v/>
      </c>
    </row>
    <row r="5" spans="1:19" s="36" customFormat="1" ht="22.5" customHeight="1">
      <c r="A5" s="39" t="s">
        <v>32</v>
      </c>
      <c r="B5" s="171"/>
      <c r="C5" s="167"/>
      <c r="D5" s="167"/>
      <c r="E5" s="168"/>
      <c r="F5" s="40"/>
      <c r="G5" s="40"/>
      <c r="H5" s="40"/>
      <c r="I5" s="40"/>
      <c r="J5" s="40"/>
      <c r="K5" s="40"/>
      <c r="L5" s="40"/>
      <c r="M5" s="43"/>
      <c r="N5" s="40" t="s">
        <v>146</v>
      </c>
      <c r="O5" s="40"/>
      <c r="P5" s="170"/>
    </row>
    <row r="6" spans="1:19" s="36" customFormat="1" ht="22.5" customHeight="1">
      <c r="A6" s="39" t="s">
        <v>33</v>
      </c>
      <c r="B6" s="166"/>
      <c r="C6" s="167"/>
      <c r="D6" s="167"/>
      <c r="E6" s="168"/>
      <c r="F6" s="40"/>
      <c r="G6" s="40"/>
      <c r="H6" s="40"/>
      <c r="I6" s="40"/>
      <c r="J6" s="40"/>
      <c r="K6" s="40"/>
      <c r="L6" s="40"/>
      <c r="M6" s="44"/>
      <c r="N6" s="40" t="s">
        <v>147</v>
      </c>
      <c r="O6" s="40"/>
      <c r="P6" s="45"/>
      <c r="Q6" s="46"/>
    </row>
    <row r="7" spans="1:19" s="36" customFormat="1" ht="22.5" customHeight="1">
      <c r="E7" s="47"/>
      <c r="F7" s="47"/>
      <c r="G7" s="47"/>
      <c r="H7" s="47"/>
      <c r="I7" s="47"/>
      <c r="J7" s="47"/>
      <c r="K7" s="47"/>
      <c r="L7" s="47"/>
      <c r="M7" s="47"/>
      <c r="N7" s="47"/>
      <c r="O7" s="47"/>
      <c r="P7" s="45"/>
      <c r="Q7" s="46"/>
    </row>
    <row r="8" spans="1:19" ht="22.5" customHeight="1">
      <c r="A8" s="48" t="s">
        <v>144</v>
      </c>
    </row>
    <row r="9" spans="1:19" ht="22.5" customHeight="1">
      <c r="F9" s="139" t="s">
        <v>170</v>
      </c>
      <c r="G9" s="139"/>
      <c r="H9" s="139"/>
      <c r="I9" s="139"/>
      <c r="J9" s="139" t="s">
        <v>235</v>
      </c>
      <c r="K9" s="139"/>
      <c r="L9" s="139"/>
    </row>
    <row r="10" spans="1:19" s="17" customFormat="1" ht="22.5" customHeight="1">
      <c r="A10" s="50" t="s">
        <v>118</v>
      </c>
      <c r="B10" s="50" t="s">
        <v>139</v>
      </c>
      <c r="C10" s="50" t="s">
        <v>197</v>
      </c>
      <c r="D10" s="50" t="s">
        <v>119</v>
      </c>
      <c r="E10" s="50" t="s">
        <v>6</v>
      </c>
      <c r="F10" s="53" t="s">
        <v>275</v>
      </c>
      <c r="G10" s="53" t="s">
        <v>276</v>
      </c>
      <c r="H10" s="51" t="s">
        <v>277</v>
      </c>
      <c r="I10" s="96" t="s">
        <v>150</v>
      </c>
      <c r="J10" s="51" t="s">
        <v>278</v>
      </c>
      <c r="K10" s="52" t="s">
        <v>279</v>
      </c>
      <c r="L10" s="96" t="s">
        <v>149</v>
      </c>
      <c r="M10" s="136" t="s">
        <v>243</v>
      </c>
      <c r="N10" s="136"/>
      <c r="O10" s="142"/>
      <c r="P10" s="50" t="s">
        <v>250</v>
      </c>
      <c r="Q10" s="86" t="s">
        <v>119</v>
      </c>
      <c r="S10" s="48"/>
    </row>
    <row r="11" spans="1:19" s="17" customFormat="1" ht="22.5" customHeight="1">
      <c r="A11" s="50">
        <v>1</v>
      </c>
      <c r="B11" s="54"/>
      <c r="C11" s="55"/>
      <c r="D11" s="56"/>
      <c r="E11" s="30"/>
      <c r="F11" s="6"/>
      <c r="G11" s="6"/>
      <c r="H11" s="26">
        <f>G11-F11</f>
        <v>0</v>
      </c>
      <c r="I11" s="57"/>
      <c r="J11" s="58"/>
      <c r="K11" s="25">
        <f>J11-F11</f>
        <v>0</v>
      </c>
      <c r="L11" s="59"/>
      <c r="M11" s="172"/>
      <c r="N11" s="172"/>
      <c r="O11" s="173"/>
      <c r="P11" s="60" t="s">
        <v>252</v>
      </c>
      <c r="Q11" s="91" t="s">
        <v>156</v>
      </c>
      <c r="S11" s="48"/>
    </row>
    <row r="12" spans="1:19" s="17" customFormat="1" ht="22.5" customHeight="1">
      <c r="A12" s="50">
        <v>2</v>
      </c>
      <c r="B12" s="54"/>
      <c r="C12" s="55"/>
      <c r="D12" s="56"/>
      <c r="E12" s="30"/>
      <c r="F12" s="6"/>
      <c r="G12" s="6"/>
      <c r="H12" s="26">
        <f t="shared" ref="H12:H25" si="0">G12-F12</f>
        <v>0</v>
      </c>
      <c r="I12" s="57"/>
      <c r="J12" s="58"/>
      <c r="K12" s="25">
        <f t="shared" ref="K12:K25" si="1">J12-F12</f>
        <v>0</v>
      </c>
      <c r="L12" s="59"/>
      <c r="M12" s="172"/>
      <c r="N12" s="172"/>
      <c r="O12" s="173"/>
      <c r="P12" s="60" t="s">
        <v>251</v>
      </c>
      <c r="Q12" s="91" t="s">
        <v>158</v>
      </c>
      <c r="S12" s="48"/>
    </row>
    <row r="13" spans="1:19" s="17" customFormat="1" ht="22.5" customHeight="1">
      <c r="A13" s="50">
        <v>3</v>
      </c>
      <c r="B13" s="54"/>
      <c r="C13" s="55"/>
      <c r="D13" s="56"/>
      <c r="E13" s="30"/>
      <c r="F13" s="6"/>
      <c r="G13" s="6"/>
      <c r="H13" s="26">
        <f t="shared" si="0"/>
        <v>0</v>
      </c>
      <c r="I13" s="57"/>
      <c r="J13" s="58"/>
      <c r="K13" s="25">
        <f t="shared" si="1"/>
        <v>0</v>
      </c>
      <c r="L13" s="59"/>
      <c r="M13" s="172"/>
      <c r="N13" s="172"/>
      <c r="O13" s="173"/>
      <c r="P13" s="60" t="s">
        <v>253</v>
      </c>
      <c r="Q13" s="91" t="s">
        <v>157</v>
      </c>
      <c r="S13" s="48"/>
    </row>
    <row r="14" spans="1:19" s="17" customFormat="1" ht="22.5" customHeight="1">
      <c r="A14" s="50">
        <v>4</v>
      </c>
      <c r="B14" s="54"/>
      <c r="C14" s="55"/>
      <c r="D14" s="56"/>
      <c r="E14" s="30"/>
      <c r="F14" s="6"/>
      <c r="G14" s="6"/>
      <c r="H14" s="26">
        <f t="shared" si="0"/>
        <v>0</v>
      </c>
      <c r="I14" s="57"/>
      <c r="J14" s="58"/>
      <c r="K14" s="25">
        <f t="shared" si="1"/>
        <v>0</v>
      </c>
      <c r="L14" s="59"/>
      <c r="M14" s="172"/>
      <c r="N14" s="172"/>
      <c r="O14" s="173"/>
      <c r="P14" s="60" t="s">
        <v>254</v>
      </c>
      <c r="S14" s="48"/>
    </row>
    <row r="15" spans="1:19" s="17" customFormat="1" ht="22.5" customHeight="1">
      <c r="A15" s="50">
        <v>5</v>
      </c>
      <c r="B15" s="54"/>
      <c r="C15" s="55"/>
      <c r="D15" s="56"/>
      <c r="E15" s="30"/>
      <c r="F15" s="6"/>
      <c r="G15" s="6"/>
      <c r="H15" s="26">
        <f t="shared" si="0"/>
        <v>0</v>
      </c>
      <c r="I15" s="57"/>
      <c r="J15" s="58"/>
      <c r="K15" s="25">
        <f t="shared" si="1"/>
        <v>0</v>
      </c>
      <c r="L15" s="59"/>
      <c r="M15" s="172"/>
      <c r="N15" s="172"/>
      <c r="O15" s="173"/>
      <c r="P15" s="60" t="s">
        <v>255</v>
      </c>
      <c r="Q15" s="61"/>
      <c r="S15" s="48"/>
    </row>
    <row r="16" spans="1:19" s="17" customFormat="1" ht="22.5" customHeight="1">
      <c r="A16" s="50">
        <v>6</v>
      </c>
      <c r="B16" s="54"/>
      <c r="C16" s="55"/>
      <c r="D16" s="56"/>
      <c r="E16" s="30"/>
      <c r="F16" s="6"/>
      <c r="G16" s="62"/>
      <c r="H16" s="26">
        <f t="shared" si="0"/>
        <v>0</v>
      </c>
      <c r="I16" s="57"/>
      <c r="J16" s="58"/>
      <c r="K16" s="25">
        <f t="shared" si="1"/>
        <v>0</v>
      </c>
      <c r="L16" s="59"/>
      <c r="M16" s="172"/>
      <c r="N16" s="172"/>
      <c r="O16" s="173"/>
      <c r="P16" s="60" t="s">
        <v>256</v>
      </c>
      <c r="Q16" s="61"/>
      <c r="S16" s="48"/>
    </row>
    <row r="17" spans="1:22" s="17" customFormat="1" ht="22.5" customHeight="1">
      <c r="A17" s="50">
        <v>7</v>
      </c>
      <c r="B17" s="54"/>
      <c r="C17" s="55"/>
      <c r="D17" s="56"/>
      <c r="E17" s="30"/>
      <c r="F17" s="6"/>
      <c r="G17" s="6"/>
      <c r="H17" s="26">
        <f t="shared" si="0"/>
        <v>0</v>
      </c>
      <c r="I17" s="57"/>
      <c r="J17" s="58"/>
      <c r="K17" s="25">
        <f t="shared" si="1"/>
        <v>0</v>
      </c>
      <c r="L17" s="59"/>
      <c r="M17" s="172"/>
      <c r="N17" s="172"/>
      <c r="O17" s="173"/>
      <c r="P17" s="60" t="s">
        <v>257</v>
      </c>
      <c r="Q17" s="61"/>
      <c r="S17" s="48"/>
    </row>
    <row r="18" spans="1:22" s="17" customFormat="1" ht="22.5" customHeight="1">
      <c r="A18" s="50">
        <v>8</v>
      </c>
      <c r="B18" s="54"/>
      <c r="C18" s="55"/>
      <c r="D18" s="56"/>
      <c r="E18" s="30"/>
      <c r="F18" s="6"/>
      <c r="G18" s="6"/>
      <c r="H18" s="26">
        <f t="shared" si="0"/>
        <v>0</v>
      </c>
      <c r="I18" s="57"/>
      <c r="J18" s="58"/>
      <c r="K18" s="25">
        <f t="shared" si="1"/>
        <v>0</v>
      </c>
      <c r="L18" s="59"/>
      <c r="M18" s="172"/>
      <c r="N18" s="172"/>
      <c r="O18" s="173"/>
      <c r="P18" s="60" t="s">
        <v>258</v>
      </c>
      <c r="Q18" s="61"/>
      <c r="S18" s="48"/>
    </row>
    <row r="19" spans="1:22" ht="22.5" customHeight="1">
      <c r="A19" s="50">
        <v>9</v>
      </c>
      <c r="B19" s="54"/>
      <c r="C19" s="24"/>
      <c r="D19" s="56"/>
      <c r="E19" s="2"/>
      <c r="F19" s="31"/>
      <c r="G19" s="31"/>
      <c r="H19" s="26">
        <f t="shared" si="0"/>
        <v>0</v>
      </c>
      <c r="I19" s="19"/>
      <c r="J19" s="28"/>
      <c r="K19" s="25">
        <f t="shared" si="1"/>
        <v>0</v>
      </c>
      <c r="L19" s="23"/>
      <c r="M19" s="172"/>
      <c r="N19" s="172"/>
      <c r="O19" s="172"/>
      <c r="P19" s="17"/>
      <c r="Q19" s="61"/>
    </row>
    <row r="20" spans="1:22" ht="22.5" customHeight="1">
      <c r="A20" s="50">
        <v>10</v>
      </c>
      <c r="B20" s="54"/>
      <c r="C20" s="24"/>
      <c r="D20" s="56"/>
      <c r="E20" s="2"/>
      <c r="F20" s="31"/>
      <c r="G20" s="31"/>
      <c r="H20" s="26">
        <f t="shared" si="0"/>
        <v>0</v>
      </c>
      <c r="I20" s="19"/>
      <c r="J20" s="28"/>
      <c r="K20" s="25">
        <f t="shared" si="1"/>
        <v>0</v>
      </c>
      <c r="L20" s="23"/>
      <c r="M20" s="172"/>
      <c r="N20" s="172"/>
      <c r="O20" s="172"/>
      <c r="P20" s="17"/>
      <c r="Q20" s="61"/>
    </row>
    <row r="21" spans="1:22" ht="22.5" customHeight="1">
      <c r="A21" s="50">
        <v>11</v>
      </c>
      <c r="B21" s="54"/>
      <c r="C21" s="24"/>
      <c r="D21" s="56"/>
      <c r="E21" s="2"/>
      <c r="F21" s="31"/>
      <c r="G21" s="31"/>
      <c r="H21" s="26">
        <f t="shared" si="0"/>
        <v>0</v>
      </c>
      <c r="I21" s="19"/>
      <c r="J21" s="28"/>
      <c r="K21" s="25">
        <f t="shared" si="1"/>
        <v>0</v>
      </c>
      <c r="L21" s="23"/>
      <c r="M21" s="172"/>
      <c r="N21" s="172"/>
      <c r="O21" s="172"/>
      <c r="P21" s="17"/>
      <c r="Q21" s="61"/>
    </row>
    <row r="22" spans="1:22" ht="22.5" customHeight="1">
      <c r="A22" s="50">
        <v>12</v>
      </c>
      <c r="B22" s="54"/>
      <c r="C22" s="24"/>
      <c r="D22" s="56"/>
      <c r="E22" s="2"/>
      <c r="F22" s="31"/>
      <c r="G22" s="31"/>
      <c r="H22" s="26">
        <f t="shared" si="0"/>
        <v>0</v>
      </c>
      <c r="I22" s="19"/>
      <c r="J22" s="28"/>
      <c r="K22" s="25">
        <f t="shared" si="1"/>
        <v>0</v>
      </c>
      <c r="L22" s="23"/>
      <c r="M22" s="172"/>
      <c r="N22" s="172"/>
      <c r="O22" s="172"/>
      <c r="P22" s="17"/>
      <c r="Q22" s="61"/>
    </row>
    <row r="23" spans="1:22" ht="22.5" customHeight="1">
      <c r="A23" s="50">
        <v>13</v>
      </c>
      <c r="B23" s="54"/>
      <c r="C23" s="24"/>
      <c r="D23" s="56"/>
      <c r="E23" s="2"/>
      <c r="F23" s="31"/>
      <c r="G23" s="31"/>
      <c r="H23" s="26">
        <f t="shared" si="0"/>
        <v>0</v>
      </c>
      <c r="I23" s="19"/>
      <c r="J23" s="28"/>
      <c r="K23" s="25">
        <f t="shared" si="1"/>
        <v>0</v>
      </c>
      <c r="L23" s="23"/>
      <c r="M23" s="172"/>
      <c r="N23" s="172"/>
      <c r="O23" s="172"/>
      <c r="P23" s="17"/>
      <c r="Q23" s="61"/>
    </row>
    <row r="24" spans="1:22" ht="22.5" customHeight="1">
      <c r="A24" s="50">
        <v>14</v>
      </c>
      <c r="B24" s="54"/>
      <c r="C24" s="24"/>
      <c r="D24" s="56"/>
      <c r="E24" s="2"/>
      <c r="F24" s="31"/>
      <c r="G24" s="31"/>
      <c r="H24" s="26">
        <f t="shared" si="0"/>
        <v>0</v>
      </c>
      <c r="I24" s="19"/>
      <c r="J24" s="28"/>
      <c r="K24" s="25">
        <f t="shared" si="1"/>
        <v>0</v>
      </c>
      <c r="L24" s="23"/>
      <c r="M24" s="172"/>
      <c r="N24" s="172"/>
      <c r="O24" s="172"/>
      <c r="P24" s="17"/>
      <c r="Q24" s="61"/>
    </row>
    <row r="25" spans="1:22" ht="22.5" customHeight="1">
      <c r="A25" s="50">
        <v>15</v>
      </c>
      <c r="B25" s="54"/>
      <c r="C25" s="24"/>
      <c r="D25" s="56"/>
      <c r="E25" s="2"/>
      <c r="F25" s="31"/>
      <c r="G25" s="31"/>
      <c r="H25" s="26">
        <f t="shared" si="0"/>
        <v>0</v>
      </c>
      <c r="I25" s="19"/>
      <c r="J25" s="28"/>
      <c r="K25" s="25">
        <f t="shared" si="1"/>
        <v>0</v>
      </c>
      <c r="L25" s="23"/>
      <c r="M25" s="172"/>
      <c r="N25" s="172"/>
      <c r="O25" s="172"/>
      <c r="P25" s="17"/>
      <c r="Q25" s="61"/>
    </row>
    <row r="26" spans="1:22" ht="22.5" customHeight="1">
      <c r="A26" s="50" t="s">
        <v>0</v>
      </c>
      <c r="B26" s="63"/>
      <c r="C26" s="25">
        <f>SUM(C11:C25)</f>
        <v>0</v>
      </c>
      <c r="D26" s="64"/>
      <c r="E26" s="50" t="s">
        <v>233</v>
      </c>
      <c r="F26" s="27">
        <f>SUMIF(D11:D25,"野菜",F11:F25)+SUMIF(D11:D25,"果樹",F11:F25)</f>
        <v>0</v>
      </c>
      <c r="G26" s="27">
        <f>SUMIF(D11:D25,"野菜",G11:G25)+SUMIF(D11:D25,"果樹",G11:G25)</f>
        <v>0</v>
      </c>
      <c r="H26" s="27">
        <f>SUMIF(D11:D25,"野菜",H11:H25)+SUMIF(D11:D25,"果樹",H11:H25)</f>
        <v>0</v>
      </c>
      <c r="I26" s="101" t="str">
        <f>IFERROR(ROUND((H26/F26)*100,1),"")</f>
        <v/>
      </c>
      <c r="J26" s="25">
        <f>SUMIF(D11:D25,"野菜",J11:J25)+SUMIF(D11:D25,"果樹",J11:J25)</f>
        <v>0</v>
      </c>
      <c r="K26" s="25">
        <f>SUMIF(D11:D25,"野菜",K11:K25)+SUMIF(D11:D25,"果樹",K11:K25)</f>
        <v>0</v>
      </c>
      <c r="L26" s="99" t="str">
        <f>IFERROR(ROUND((K26/F26)*100,1),"")</f>
        <v/>
      </c>
      <c r="N26" s="179"/>
      <c r="O26" s="179"/>
      <c r="P26" s="48"/>
    </row>
    <row r="27" spans="1:22" ht="22.5" customHeight="1">
      <c r="A27" s="17"/>
      <c r="B27" s="17"/>
      <c r="C27" s="17" t="s">
        <v>236</v>
      </c>
      <c r="D27" s="56"/>
      <c r="E27" s="50" t="s">
        <v>157</v>
      </c>
      <c r="F27" s="27">
        <f>SUMIF(D10:D24,"花き",F10:F24)</f>
        <v>0</v>
      </c>
      <c r="G27" s="27">
        <f>SUMIF(D10:D24,"花き",G10:G24)</f>
        <v>0</v>
      </c>
      <c r="H27" s="27">
        <f>SUMIF(D10:D24,"花き",H10:H24)</f>
        <v>0</v>
      </c>
      <c r="I27" s="101" t="str">
        <f>IFERROR(ROUND((H27/F27)*100,1),"")</f>
        <v/>
      </c>
      <c r="J27" s="25">
        <f>SUMIF(D10:D25,"花き",J10:J25)</f>
        <v>0</v>
      </c>
      <c r="K27" s="25">
        <f>SUMIF(D10:D24,"花き",K10:K24)</f>
        <v>0</v>
      </c>
      <c r="L27" s="99" t="str">
        <f>IFERROR(ROUND((K27/F27)*100,1),"")</f>
        <v/>
      </c>
      <c r="N27" s="17"/>
      <c r="O27" s="17"/>
      <c r="P27" s="48"/>
    </row>
    <row r="28" spans="1:22" ht="22.5" customHeight="1">
      <c r="A28" s="17"/>
      <c r="B28" s="17"/>
      <c r="C28" s="17"/>
      <c r="D28" s="65"/>
      <c r="E28" s="65"/>
      <c r="F28" s="65"/>
      <c r="G28" s="65"/>
      <c r="H28" s="65"/>
      <c r="I28" s="65"/>
      <c r="J28" s="65"/>
      <c r="K28" s="65"/>
      <c r="L28" s="65"/>
      <c r="M28" s="17"/>
      <c r="N28" s="17"/>
      <c r="O28" s="17"/>
      <c r="P28" s="48"/>
    </row>
    <row r="29" spans="1:22" ht="22.5" customHeight="1">
      <c r="A29" s="94" t="s">
        <v>124</v>
      </c>
      <c r="P29" s="48"/>
    </row>
    <row r="30" spans="1:22" ht="22.5" customHeight="1">
      <c r="A30" s="66" t="s">
        <v>125</v>
      </c>
      <c r="C30" s="67"/>
      <c r="P30" s="48"/>
    </row>
    <row r="31" spans="1:22" s="61" customFormat="1" ht="22.5" customHeight="1">
      <c r="A31" s="162" t="s">
        <v>217</v>
      </c>
      <c r="B31" s="160" t="s">
        <v>67</v>
      </c>
      <c r="C31" s="150" t="s">
        <v>286</v>
      </c>
      <c r="D31" s="150"/>
      <c r="E31" s="150"/>
      <c r="F31" s="150"/>
      <c r="G31" s="160" t="s">
        <v>38</v>
      </c>
      <c r="H31" s="144" t="s">
        <v>47</v>
      </c>
      <c r="I31" s="145"/>
      <c r="J31" s="145"/>
      <c r="K31" s="146"/>
      <c r="L31" s="144" t="s">
        <v>216</v>
      </c>
      <c r="M31" s="145"/>
      <c r="N31" s="145"/>
      <c r="O31" s="146"/>
      <c r="P31" s="48" t="s">
        <v>96</v>
      </c>
      <c r="Q31" s="48" t="s">
        <v>96</v>
      </c>
      <c r="S31" s="48"/>
    </row>
    <row r="32" spans="1:22" s="70" customFormat="1" ht="22.5" customHeight="1">
      <c r="A32" s="161"/>
      <c r="B32" s="161"/>
      <c r="C32" s="68" t="s">
        <v>215</v>
      </c>
      <c r="D32" s="150" t="s">
        <v>120</v>
      </c>
      <c r="E32" s="150"/>
      <c r="F32" s="68" t="s">
        <v>15</v>
      </c>
      <c r="G32" s="161"/>
      <c r="H32" s="69" t="s">
        <v>29</v>
      </c>
      <c r="I32" s="69" t="s">
        <v>28</v>
      </c>
      <c r="J32" s="68" t="s">
        <v>18</v>
      </c>
      <c r="K32" s="68" t="s">
        <v>19</v>
      </c>
      <c r="L32" s="53" t="s">
        <v>109</v>
      </c>
      <c r="M32" s="53" t="s">
        <v>110</v>
      </c>
      <c r="N32" s="53" t="s">
        <v>111</v>
      </c>
      <c r="O32" s="53" t="s">
        <v>112</v>
      </c>
      <c r="P32" s="70" t="s">
        <v>104</v>
      </c>
      <c r="Q32" s="70" t="s">
        <v>116</v>
      </c>
      <c r="R32" s="70" t="s">
        <v>115</v>
      </c>
      <c r="S32" s="48"/>
      <c r="T32" s="71" t="s">
        <v>67</v>
      </c>
      <c r="U32" s="98" t="s">
        <v>153</v>
      </c>
      <c r="V32" s="61"/>
    </row>
    <row r="33" spans="1:22" ht="22.5" customHeight="1">
      <c r="A33" s="6"/>
      <c r="B33" s="9"/>
      <c r="C33" s="72"/>
      <c r="D33" s="152"/>
      <c r="E33" s="152"/>
      <c r="F33" s="15"/>
      <c r="G33" s="7"/>
      <c r="H33" s="6"/>
      <c r="I33" s="21"/>
      <c r="J33" s="7" t="s">
        <v>1</v>
      </c>
      <c r="K33" s="8" t="s">
        <v>1</v>
      </c>
      <c r="L33" s="1"/>
      <c r="M33" s="1"/>
      <c r="N33" s="1"/>
      <c r="O33" s="20">
        <f>L33-(M33+N33)</f>
        <v>0</v>
      </c>
      <c r="P33" s="29" t="str">
        <f>IF(OR(G33="新規",G33="追加",G33=""),"OK",(IF(AND(H33="",I33=""),"NG","OK")))</f>
        <v>OK</v>
      </c>
      <c r="Q33" s="10" t="str">
        <f>IF(OR(G33="新規",G33="追加",G33=""),"OK",(IF(OR(AND(J33="",K33=""),AND(J33="",K33="□"),AND(J33="□",K33=""),AND(J33="□",K33="□")),"NG","OK")))</f>
        <v>OK</v>
      </c>
      <c r="R33" s="10" t="str">
        <f>IF(OR(AND(C33&lt;&gt;"",D33&lt;&gt;"",F33&lt;&gt;"",G33&lt;&gt;""),(C33="")),"OK","NG")</f>
        <v>OK</v>
      </c>
      <c r="T33" s="71" t="s">
        <v>65</v>
      </c>
      <c r="U33" s="74" t="s">
        <v>154</v>
      </c>
      <c r="V33" s="61"/>
    </row>
    <row r="34" spans="1:22" ht="22.5" customHeight="1">
      <c r="A34" s="6"/>
      <c r="B34" s="9"/>
      <c r="C34" s="72"/>
      <c r="D34" s="152"/>
      <c r="E34" s="152"/>
      <c r="F34" s="15"/>
      <c r="G34" s="7"/>
      <c r="H34" s="6"/>
      <c r="I34" s="21"/>
      <c r="J34" s="7" t="s">
        <v>1</v>
      </c>
      <c r="K34" s="8" t="s">
        <v>1</v>
      </c>
      <c r="L34" s="1"/>
      <c r="M34" s="1"/>
      <c r="N34" s="1"/>
      <c r="O34" s="20">
        <f t="shared" ref="O34:O39" si="2">L34-(M34+N34)</f>
        <v>0</v>
      </c>
      <c r="P34" s="29" t="str">
        <f t="shared" ref="P34:P39" si="3">IF(OR(G34="新規",G34="追加",G34=""),"OK",(IF(AND(H34="",I34=""),"NG","OK")))</f>
        <v>OK</v>
      </c>
      <c r="Q34" s="10" t="str">
        <f t="shared" ref="Q34:Q39" si="4">IF(OR(G34="新規",G34="追加",G34=""),"OK",(IF(OR(AND(J34="",K34=""),AND(J34="",K34="□"),AND(J34="□",K34=""),AND(J34="□",K34="□")),"NG","OK")))</f>
        <v>OK</v>
      </c>
      <c r="R34" s="10" t="str">
        <f t="shared" ref="R34:R39" si="5">IF(OR(AND(C34&lt;&gt;"",D34&lt;&gt;"",F34&lt;&gt;"",G34&lt;&gt;""),(C34="")),"OK","NG")</f>
        <v>OK</v>
      </c>
      <c r="T34" s="97" t="s">
        <v>66</v>
      </c>
      <c r="U34" s="75" t="s">
        <v>155</v>
      </c>
      <c r="V34" s="61"/>
    </row>
    <row r="35" spans="1:22" ht="22.5" customHeight="1">
      <c r="A35" s="6"/>
      <c r="B35" s="9"/>
      <c r="C35" s="72"/>
      <c r="D35" s="152"/>
      <c r="E35" s="152"/>
      <c r="F35" s="15"/>
      <c r="G35" s="7"/>
      <c r="H35" s="6"/>
      <c r="I35" s="21"/>
      <c r="J35" s="7" t="s">
        <v>1</v>
      </c>
      <c r="K35" s="8" t="s">
        <v>1</v>
      </c>
      <c r="L35" s="1"/>
      <c r="M35" s="1"/>
      <c r="N35" s="1"/>
      <c r="O35" s="20">
        <f t="shared" si="2"/>
        <v>0</v>
      </c>
      <c r="P35" s="29" t="str">
        <f t="shared" si="3"/>
        <v>OK</v>
      </c>
      <c r="Q35" s="10" t="str">
        <f t="shared" si="4"/>
        <v>OK</v>
      </c>
      <c r="R35" s="10" t="str">
        <f t="shared" si="5"/>
        <v>OK</v>
      </c>
      <c r="T35" s="94"/>
      <c r="U35" s="75" t="s">
        <v>214</v>
      </c>
      <c r="V35" s="61"/>
    </row>
    <row r="36" spans="1:22" ht="22.5" customHeight="1">
      <c r="A36" s="6"/>
      <c r="B36" s="9"/>
      <c r="C36" s="72"/>
      <c r="D36" s="152"/>
      <c r="E36" s="152"/>
      <c r="F36" s="15"/>
      <c r="G36" s="7"/>
      <c r="H36" s="6"/>
      <c r="I36" s="21"/>
      <c r="J36" s="7" t="s">
        <v>1</v>
      </c>
      <c r="K36" s="8" t="s">
        <v>1</v>
      </c>
      <c r="L36" s="1"/>
      <c r="M36" s="1"/>
      <c r="N36" s="1"/>
      <c r="O36" s="20">
        <f t="shared" si="2"/>
        <v>0</v>
      </c>
      <c r="P36" s="29" t="str">
        <f t="shared" si="3"/>
        <v>OK</v>
      </c>
      <c r="Q36" s="10" t="str">
        <f t="shared" si="4"/>
        <v>OK</v>
      </c>
      <c r="R36" s="10" t="str">
        <f t="shared" si="5"/>
        <v>OK</v>
      </c>
      <c r="T36" s="94"/>
      <c r="U36" s="92" t="s">
        <v>13</v>
      </c>
      <c r="V36" s="61"/>
    </row>
    <row r="37" spans="1:22" ht="22.5" customHeight="1">
      <c r="A37" s="6"/>
      <c r="B37" s="9"/>
      <c r="C37" s="72"/>
      <c r="D37" s="152"/>
      <c r="E37" s="152"/>
      <c r="F37" s="16"/>
      <c r="G37" s="7"/>
      <c r="H37" s="6"/>
      <c r="I37" s="21"/>
      <c r="J37" s="7" t="s">
        <v>1</v>
      </c>
      <c r="K37" s="8" t="s">
        <v>1</v>
      </c>
      <c r="L37" s="1"/>
      <c r="M37" s="1"/>
      <c r="N37" s="1"/>
      <c r="O37" s="20">
        <f t="shared" si="2"/>
        <v>0</v>
      </c>
      <c r="P37" s="29" t="str">
        <f t="shared" si="3"/>
        <v>OK</v>
      </c>
      <c r="Q37" s="10" t="str">
        <f t="shared" si="4"/>
        <v>OK</v>
      </c>
      <c r="R37" s="10" t="str">
        <f t="shared" si="5"/>
        <v>OK</v>
      </c>
    </row>
    <row r="38" spans="1:22" ht="22.5" customHeight="1">
      <c r="A38" s="6"/>
      <c r="B38" s="9"/>
      <c r="C38" s="72"/>
      <c r="D38" s="152"/>
      <c r="E38" s="152"/>
      <c r="F38" s="15"/>
      <c r="G38" s="7"/>
      <c r="H38" s="6"/>
      <c r="I38" s="21"/>
      <c r="J38" s="7" t="s">
        <v>1</v>
      </c>
      <c r="K38" s="8" t="s">
        <v>1</v>
      </c>
      <c r="L38" s="1"/>
      <c r="M38" s="1"/>
      <c r="N38" s="1"/>
      <c r="O38" s="20">
        <f t="shared" si="2"/>
        <v>0</v>
      </c>
      <c r="P38" s="29" t="str">
        <f t="shared" si="3"/>
        <v>OK</v>
      </c>
      <c r="Q38" s="10" t="str">
        <f t="shared" si="4"/>
        <v>OK</v>
      </c>
      <c r="R38" s="10" t="str">
        <f t="shared" si="5"/>
        <v>OK</v>
      </c>
    </row>
    <row r="39" spans="1:22" ht="22.5" customHeight="1">
      <c r="A39" s="6"/>
      <c r="B39" s="9"/>
      <c r="C39" s="72"/>
      <c r="D39" s="152"/>
      <c r="E39" s="152"/>
      <c r="F39" s="15"/>
      <c r="G39" s="7"/>
      <c r="H39" s="6"/>
      <c r="I39" s="21"/>
      <c r="J39" s="7" t="s">
        <v>1</v>
      </c>
      <c r="K39" s="8" t="s">
        <v>1</v>
      </c>
      <c r="L39" s="1"/>
      <c r="M39" s="1"/>
      <c r="N39" s="1"/>
      <c r="O39" s="20">
        <f t="shared" si="2"/>
        <v>0</v>
      </c>
      <c r="P39" s="29" t="str">
        <f t="shared" si="3"/>
        <v>OK</v>
      </c>
      <c r="Q39" s="10" t="str">
        <f t="shared" si="4"/>
        <v>OK</v>
      </c>
      <c r="R39" s="10" t="str">
        <f t="shared" si="5"/>
        <v>OK</v>
      </c>
    </row>
    <row r="40" spans="1:22" ht="22.5" customHeight="1">
      <c r="A40" s="12"/>
      <c r="B40" s="13"/>
      <c r="C40" s="14"/>
      <c r="D40" s="13"/>
      <c r="E40" s="14"/>
      <c r="F40" s="14"/>
      <c r="G40" s="13"/>
      <c r="H40" s="13"/>
      <c r="I40" s="12"/>
      <c r="J40" s="12"/>
      <c r="K40" s="68" t="s">
        <v>137</v>
      </c>
      <c r="L40" s="27">
        <f>SUM(L33:L39)</f>
        <v>0</v>
      </c>
      <c r="M40" s="27">
        <f t="shared" ref="M40:N40" si="6">SUM(M33:M39)</f>
        <v>0</v>
      </c>
      <c r="N40" s="27">
        <f t="shared" si="6"/>
        <v>0</v>
      </c>
      <c r="O40" s="27">
        <f>L40-(M40+N40)</f>
        <v>0</v>
      </c>
      <c r="P40" s="76"/>
      <c r="Q40" s="77"/>
      <c r="R40" s="77"/>
    </row>
    <row r="41" spans="1:22" ht="22.5" customHeight="1">
      <c r="A41" s="48" t="s">
        <v>126</v>
      </c>
      <c r="B41" s="13"/>
      <c r="C41" s="14"/>
      <c r="D41" s="13"/>
      <c r="E41" s="14"/>
      <c r="F41" s="14"/>
      <c r="G41" s="13"/>
      <c r="H41" s="13"/>
      <c r="I41" s="12"/>
      <c r="J41" s="12"/>
      <c r="K41" s="12"/>
      <c r="L41" s="12"/>
      <c r="M41" s="12"/>
      <c r="N41" s="12"/>
      <c r="O41" s="12"/>
      <c r="P41" s="76"/>
      <c r="Q41" s="77"/>
      <c r="R41" s="77"/>
    </row>
    <row r="42" spans="1:22" ht="22.5" customHeight="1">
      <c r="A42" s="162" t="s">
        <v>217</v>
      </c>
      <c r="B42" s="160" t="s">
        <v>67</v>
      </c>
      <c r="C42" s="150" t="s">
        <v>286</v>
      </c>
      <c r="D42" s="150"/>
      <c r="E42" s="150"/>
      <c r="F42" s="150"/>
      <c r="G42" s="160" t="s">
        <v>38</v>
      </c>
      <c r="H42" s="144" t="s">
        <v>47</v>
      </c>
      <c r="I42" s="145"/>
      <c r="J42" s="145"/>
      <c r="K42" s="146"/>
      <c r="L42" s="144" t="s">
        <v>216</v>
      </c>
      <c r="M42" s="145"/>
      <c r="N42" s="145"/>
      <c r="O42" s="146"/>
      <c r="P42" s="48" t="s">
        <v>96</v>
      </c>
      <c r="Q42" s="48" t="s">
        <v>96</v>
      </c>
      <c r="R42" s="61"/>
    </row>
    <row r="43" spans="1:22" ht="22.5" customHeight="1">
      <c r="A43" s="161"/>
      <c r="B43" s="161"/>
      <c r="C43" s="68" t="s">
        <v>215</v>
      </c>
      <c r="D43" s="150" t="s">
        <v>120</v>
      </c>
      <c r="E43" s="150"/>
      <c r="F43" s="68" t="s">
        <v>15</v>
      </c>
      <c r="G43" s="161"/>
      <c r="H43" s="69" t="s">
        <v>29</v>
      </c>
      <c r="I43" s="69" t="s">
        <v>28</v>
      </c>
      <c r="J43" s="68" t="s">
        <v>18</v>
      </c>
      <c r="K43" s="68" t="s">
        <v>19</v>
      </c>
      <c r="L43" s="53" t="s">
        <v>109</v>
      </c>
      <c r="M43" s="53" t="s">
        <v>110</v>
      </c>
      <c r="N43" s="53" t="s">
        <v>111</v>
      </c>
      <c r="O43" s="53" t="s">
        <v>112</v>
      </c>
      <c r="P43" s="70" t="s">
        <v>104</v>
      </c>
      <c r="Q43" s="70" t="s">
        <v>116</v>
      </c>
      <c r="R43" s="70" t="s">
        <v>115</v>
      </c>
      <c r="T43" s="98" t="s">
        <v>153</v>
      </c>
    </row>
    <row r="44" spans="1:22" ht="22.5" customHeight="1">
      <c r="A44" s="6"/>
      <c r="B44" s="9"/>
      <c r="C44" s="72"/>
      <c r="D44" s="152"/>
      <c r="E44" s="152"/>
      <c r="F44" s="15"/>
      <c r="G44" s="7"/>
      <c r="H44" s="6"/>
      <c r="I44" s="21"/>
      <c r="J44" s="7" t="s">
        <v>1</v>
      </c>
      <c r="K44" s="8" t="s">
        <v>1</v>
      </c>
      <c r="L44" s="1"/>
      <c r="M44" s="1"/>
      <c r="N44" s="1"/>
      <c r="O44" s="20">
        <f>L44-(M44+N44)</f>
        <v>0</v>
      </c>
      <c r="P44" s="29" t="str">
        <f t="shared" ref="P44:P50" si="7">IF(OR(G44="新規",G44="追加",G44=""),"OK",(IF(AND(H44="",I44=""),"NG","OK")))</f>
        <v>OK</v>
      </c>
      <c r="Q44" s="10" t="str">
        <f t="shared" ref="Q44:Q50" si="8">IF(OR(G44="新規",G44="追加",G44=""),"OK",(IF(OR(AND(J44="",K44=""),AND(J44="",K44="□"),AND(J44="□",K44=""),AND(J44="□",K44="□")),"NG","OK")))</f>
        <v>OK</v>
      </c>
      <c r="R44" s="10" t="str">
        <f t="shared" ref="R44:R50" si="9">IF(OR(AND(C44&lt;&gt;"",D44&lt;&gt;"",F44&lt;&gt;"",G44&lt;&gt;""),(C44="")),"OK","NG")</f>
        <v>OK</v>
      </c>
      <c r="T44" s="78" t="s">
        <v>7</v>
      </c>
    </row>
    <row r="45" spans="1:22" ht="22.5" customHeight="1">
      <c r="A45" s="6"/>
      <c r="B45" s="9"/>
      <c r="C45" s="72"/>
      <c r="D45" s="152"/>
      <c r="E45" s="152"/>
      <c r="F45" s="15"/>
      <c r="G45" s="7"/>
      <c r="H45" s="6"/>
      <c r="I45" s="21"/>
      <c r="J45" s="7" t="s">
        <v>1</v>
      </c>
      <c r="K45" s="8" t="s">
        <v>1</v>
      </c>
      <c r="L45" s="1"/>
      <c r="M45" s="1"/>
      <c r="N45" s="1"/>
      <c r="O45" s="20">
        <f t="shared" ref="O45:O50" si="10">L45-(M45+N45)</f>
        <v>0</v>
      </c>
      <c r="P45" s="29" t="str">
        <f t="shared" si="7"/>
        <v>OK</v>
      </c>
      <c r="Q45" s="10" t="str">
        <f t="shared" si="8"/>
        <v>OK</v>
      </c>
      <c r="R45" s="10" t="str">
        <f t="shared" si="9"/>
        <v>OK</v>
      </c>
      <c r="T45" s="79" t="s">
        <v>214</v>
      </c>
    </row>
    <row r="46" spans="1:22" ht="22.5" customHeight="1">
      <c r="A46" s="6"/>
      <c r="B46" s="9"/>
      <c r="C46" s="72"/>
      <c r="D46" s="152"/>
      <c r="E46" s="152"/>
      <c r="F46" s="15"/>
      <c r="G46" s="7"/>
      <c r="H46" s="6"/>
      <c r="I46" s="21"/>
      <c r="J46" s="7" t="s">
        <v>1</v>
      </c>
      <c r="K46" s="8" t="s">
        <v>1</v>
      </c>
      <c r="L46" s="1"/>
      <c r="M46" s="1"/>
      <c r="N46" s="1"/>
      <c r="O46" s="20">
        <f t="shared" si="10"/>
        <v>0</v>
      </c>
      <c r="P46" s="29" t="str">
        <f t="shared" si="7"/>
        <v>OK</v>
      </c>
      <c r="Q46" s="10" t="str">
        <f t="shared" si="8"/>
        <v>OK</v>
      </c>
      <c r="R46" s="10" t="str">
        <f t="shared" si="9"/>
        <v>OK</v>
      </c>
      <c r="T46" s="80" t="s">
        <v>13</v>
      </c>
    </row>
    <row r="47" spans="1:22" ht="22.5" customHeight="1">
      <c r="A47" s="6"/>
      <c r="B47" s="9"/>
      <c r="C47" s="72"/>
      <c r="D47" s="152"/>
      <c r="E47" s="152"/>
      <c r="F47" s="15"/>
      <c r="G47" s="7"/>
      <c r="H47" s="6"/>
      <c r="I47" s="21"/>
      <c r="J47" s="7" t="s">
        <v>1</v>
      </c>
      <c r="K47" s="8" t="s">
        <v>1</v>
      </c>
      <c r="L47" s="1"/>
      <c r="M47" s="1"/>
      <c r="N47" s="1"/>
      <c r="O47" s="20">
        <f t="shared" si="10"/>
        <v>0</v>
      </c>
      <c r="P47" s="29" t="str">
        <f t="shared" si="7"/>
        <v>OK</v>
      </c>
      <c r="Q47" s="10" t="str">
        <f t="shared" si="8"/>
        <v>OK</v>
      </c>
      <c r="R47" s="10" t="str">
        <f t="shared" si="9"/>
        <v>OK</v>
      </c>
    </row>
    <row r="48" spans="1:22" ht="22.5" customHeight="1">
      <c r="A48" s="6"/>
      <c r="B48" s="9"/>
      <c r="C48" s="72"/>
      <c r="D48" s="152"/>
      <c r="E48" s="152"/>
      <c r="F48" s="16"/>
      <c r="G48" s="7"/>
      <c r="H48" s="6"/>
      <c r="I48" s="21"/>
      <c r="J48" s="7" t="s">
        <v>1</v>
      </c>
      <c r="K48" s="8" t="s">
        <v>1</v>
      </c>
      <c r="L48" s="1"/>
      <c r="M48" s="1"/>
      <c r="N48" s="1"/>
      <c r="O48" s="20">
        <f t="shared" si="10"/>
        <v>0</v>
      </c>
      <c r="P48" s="29" t="str">
        <f t="shared" si="7"/>
        <v>OK</v>
      </c>
      <c r="Q48" s="10" t="str">
        <f t="shared" si="8"/>
        <v>OK</v>
      </c>
      <c r="R48" s="10" t="str">
        <f t="shared" si="9"/>
        <v>OK</v>
      </c>
    </row>
    <row r="49" spans="1:20" ht="22.5" customHeight="1">
      <c r="A49" s="6"/>
      <c r="B49" s="9"/>
      <c r="C49" s="72"/>
      <c r="D49" s="152"/>
      <c r="E49" s="152"/>
      <c r="F49" s="15"/>
      <c r="G49" s="7"/>
      <c r="H49" s="6"/>
      <c r="I49" s="21"/>
      <c r="J49" s="7" t="s">
        <v>1</v>
      </c>
      <c r="K49" s="8" t="s">
        <v>1</v>
      </c>
      <c r="L49" s="1"/>
      <c r="M49" s="1"/>
      <c r="N49" s="1"/>
      <c r="O49" s="20">
        <f t="shared" si="10"/>
        <v>0</v>
      </c>
      <c r="P49" s="29" t="str">
        <f t="shared" si="7"/>
        <v>OK</v>
      </c>
      <c r="Q49" s="10" t="str">
        <f t="shared" si="8"/>
        <v>OK</v>
      </c>
      <c r="R49" s="10" t="str">
        <f t="shared" si="9"/>
        <v>OK</v>
      </c>
    </row>
    <row r="50" spans="1:20" ht="22.5" customHeight="1">
      <c r="A50" s="6"/>
      <c r="B50" s="9"/>
      <c r="C50" s="72"/>
      <c r="D50" s="152"/>
      <c r="E50" s="152"/>
      <c r="F50" s="15"/>
      <c r="G50" s="7"/>
      <c r="H50" s="6"/>
      <c r="I50" s="21"/>
      <c r="J50" s="7" t="s">
        <v>1</v>
      </c>
      <c r="K50" s="8" t="s">
        <v>1</v>
      </c>
      <c r="L50" s="1"/>
      <c r="M50" s="1"/>
      <c r="N50" s="1"/>
      <c r="O50" s="20">
        <f t="shared" si="10"/>
        <v>0</v>
      </c>
      <c r="P50" s="29" t="str">
        <f t="shared" si="7"/>
        <v>OK</v>
      </c>
      <c r="Q50" s="10" t="str">
        <f t="shared" si="8"/>
        <v>OK</v>
      </c>
      <c r="R50" s="10" t="str">
        <f t="shared" si="9"/>
        <v>OK</v>
      </c>
    </row>
    <row r="51" spans="1:20" ht="22.5" customHeight="1">
      <c r="A51" s="12"/>
      <c r="B51" s="13"/>
      <c r="C51" s="14"/>
      <c r="D51" s="13"/>
      <c r="E51" s="14"/>
      <c r="F51" s="14"/>
      <c r="G51" s="13"/>
      <c r="H51" s="13"/>
      <c r="I51" s="12"/>
      <c r="J51" s="12"/>
      <c r="K51" s="68" t="s">
        <v>137</v>
      </c>
      <c r="L51" s="27">
        <f>SUM(L44:L50)</f>
        <v>0</v>
      </c>
      <c r="M51" s="27">
        <f t="shared" ref="M51:N51" si="11">SUM(M44:M50)</f>
        <v>0</v>
      </c>
      <c r="N51" s="27">
        <f t="shared" si="11"/>
        <v>0</v>
      </c>
      <c r="O51" s="27">
        <f>L51-(M51+N51)</f>
        <v>0</v>
      </c>
      <c r="P51" s="76"/>
      <c r="Q51" s="77"/>
      <c r="R51" s="77"/>
    </row>
    <row r="52" spans="1:20" ht="22.5" customHeight="1">
      <c r="A52" s="48" t="s">
        <v>129</v>
      </c>
      <c r="B52" s="13"/>
      <c r="C52" s="14"/>
      <c r="D52" s="13"/>
      <c r="E52" s="14"/>
      <c r="F52" s="14"/>
      <c r="G52" s="13"/>
      <c r="H52" s="13"/>
      <c r="I52" s="12"/>
      <c r="J52" s="12"/>
      <c r="K52" s="12"/>
      <c r="L52" s="12"/>
      <c r="M52" s="12"/>
      <c r="N52" s="12"/>
      <c r="O52" s="12"/>
      <c r="P52" s="76"/>
      <c r="Q52" s="77"/>
      <c r="R52" s="77"/>
    </row>
    <row r="53" spans="1:20" ht="22.5" customHeight="1">
      <c r="A53" s="162" t="s">
        <v>217</v>
      </c>
      <c r="B53" s="160" t="s">
        <v>67</v>
      </c>
      <c r="C53" s="150" t="s">
        <v>286</v>
      </c>
      <c r="D53" s="150"/>
      <c r="E53" s="150"/>
      <c r="F53" s="150"/>
      <c r="G53" s="160" t="s">
        <v>38</v>
      </c>
      <c r="H53" s="144" t="s">
        <v>47</v>
      </c>
      <c r="I53" s="145"/>
      <c r="J53" s="145"/>
      <c r="K53" s="146"/>
      <c r="L53" s="144" t="s">
        <v>216</v>
      </c>
      <c r="M53" s="145"/>
      <c r="N53" s="145"/>
      <c r="O53" s="146"/>
      <c r="P53" s="48" t="s">
        <v>96</v>
      </c>
      <c r="Q53" s="48" t="s">
        <v>96</v>
      </c>
      <c r="R53" s="61"/>
    </row>
    <row r="54" spans="1:20" ht="22.5" customHeight="1">
      <c r="A54" s="161"/>
      <c r="B54" s="161"/>
      <c r="C54" s="68" t="s">
        <v>215</v>
      </c>
      <c r="D54" s="150" t="s">
        <v>120</v>
      </c>
      <c r="E54" s="150"/>
      <c r="F54" s="68" t="s">
        <v>15</v>
      </c>
      <c r="G54" s="161"/>
      <c r="H54" s="69" t="s">
        <v>29</v>
      </c>
      <c r="I54" s="69" t="s">
        <v>28</v>
      </c>
      <c r="J54" s="68" t="s">
        <v>18</v>
      </c>
      <c r="K54" s="68" t="s">
        <v>19</v>
      </c>
      <c r="L54" s="53" t="s">
        <v>109</v>
      </c>
      <c r="M54" s="53" t="s">
        <v>110</v>
      </c>
      <c r="N54" s="53" t="s">
        <v>111</v>
      </c>
      <c r="O54" s="53" t="s">
        <v>112</v>
      </c>
      <c r="P54" s="70" t="s">
        <v>104</v>
      </c>
      <c r="Q54" s="70" t="s">
        <v>116</v>
      </c>
      <c r="R54" s="70" t="s">
        <v>115</v>
      </c>
      <c r="T54" s="98" t="s">
        <v>153</v>
      </c>
    </row>
    <row r="55" spans="1:20" ht="22.5" customHeight="1">
      <c r="A55" s="6"/>
      <c r="B55" s="9"/>
      <c r="C55" s="72"/>
      <c r="D55" s="152"/>
      <c r="E55" s="152"/>
      <c r="F55" s="15"/>
      <c r="G55" s="7"/>
      <c r="H55" s="6"/>
      <c r="I55" s="6"/>
      <c r="J55" s="7" t="s">
        <v>1</v>
      </c>
      <c r="K55" s="8" t="s">
        <v>1</v>
      </c>
      <c r="L55" s="1"/>
      <c r="M55" s="1"/>
      <c r="N55" s="1"/>
      <c r="O55" s="20">
        <f>L55-(M55+N55)</f>
        <v>0</v>
      </c>
      <c r="P55" s="29" t="str">
        <f t="shared" ref="P55:P61" si="12">IF(OR(G55="新規",G55="追加",G55=""),"OK",(IF(AND(H55="",I55=""),"NG","OK")))</f>
        <v>OK</v>
      </c>
      <c r="Q55" s="10" t="str">
        <f t="shared" ref="Q55:Q61" si="13">IF(OR(G55="新規",G55="追加",G55=""),"OK",(IF(OR(AND(J55="",K55=""),AND(J55="",K55="□"),AND(J55="□",K55=""),AND(J55="□",K55="□")),"NG","OK")))</f>
        <v>OK</v>
      </c>
      <c r="R55" s="10" t="str">
        <f>IF(OR(AND(C55&lt;&gt;"",D55&lt;&gt;"",F55&lt;&gt;"",G55&lt;&gt;""),(C55="")),"OK","NG")</f>
        <v>OK</v>
      </c>
      <c r="T55" s="78" t="s">
        <v>159</v>
      </c>
    </row>
    <row r="56" spans="1:20" ht="22.5" customHeight="1">
      <c r="A56" s="6"/>
      <c r="B56" s="9"/>
      <c r="C56" s="72"/>
      <c r="D56" s="152"/>
      <c r="E56" s="152"/>
      <c r="F56" s="15"/>
      <c r="G56" s="7"/>
      <c r="H56" s="6"/>
      <c r="I56" s="6"/>
      <c r="J56" s="7" t="s">
        <v>1</v>
      </c>
      <c r="K56" s="8" t="s">
        <v>1</v>
      </c>
      <c r="L56" s="1"/>
      <c r="M56" s="1"/>
      <c r="N56" s="1"/>
      <c r="O56" s="20">
        <f t="shared" ref="O56:O61" si="14">L56-(M56+N56)</f>
        <v>0</v>
      </c>
      <c r="P56" s="29" t="str">
        <f t="shared" si="12"/>
        <v>OK</v>
      </c>
      <c r="Q56" s="10" t="str">
        <f t="shared" si="13"/>
        <v>OK</v>
      </c>
      <c r="R56" s="10" t="str">
        <f t="shared" ref="R56:R61" si="15">IF(OR(AND(C56&lt;&gt;"",D56&lt;&gt;"",F56&lt;&gt;"",G56&lt;&gt;""),(C56="")),"OK","NG")</f>
        <v>OK</v>
      </c>
      <c r="T56" s="79" t="s">
        <v>162</v>
      </c>
    </row>
    <row r="57" spans="1:20" ht="22.5" customHeight="1">
      <c r="A57" s="6"/>
      <c r="B57" s="9"/>
      <c r="C57" s="72"/>
      <c r="D57" s="152"/>
      <c r="E57" s="152"/>
      <c r="F57" s="15"/>
      <c r="G57" s="7"/>
      <c r="H57" s="6"/>
      <c r="I57" s="6"/>
      <c r="J57" s="7" t="s">
        <v>1</v>
      </c>
      <c r="K57" s="8" t="s">
        <v>1</v>
      </c>
      <c r="L57" s="1"/>
      <c r="M57" s="1"/>
      <c r="N57" s="1"/>
      <c r="O57" s="20">
        <f t="shared" si="14"/>
        <v>0</v>
      </c>
      <c r="P57" s="29" t="str">
        <f t="shared" si="12"/>
        <v>OK</v>
      </c>
      <c r="Q57" s="10" t="str">
        <f t="shared" si="13"/>
        <v>OK</v>
      </c>
      <c r="R57" s="10" t="str">
        <f t="shared" si="15"/>
        <v>OK</v>
      </c>
      <c r="T57" s="81" t="s">
        <v>214</v>
      </c>
    </row>
    <row r="58" spans="1:20" ht="22.5" customHeight="1">
      <c r="A58" s="6"/>
      <c r="B58" s="9"/>
      <c r="C58" s="72"/>
      <c r="D58" s="152"/>
      <c r="E58" s="152"/>
      <c r="F58" s="15"/>
      <c r="G58" s="7"/>
      <c r="H58" s="6"/>
      <c r="I58" s="6"/>
      <c r="J58" s="7" t="s">
        <v>1</v>
      </c>
      <c r="K58" s="8" t="s">
        <v>1</v>
      </c>
      <c r="L58" s="1"/>
      <c r="M58" s="1"/>
      <c r="N58" s="1"/>
      <c r="O58" s="20">
        <f t="shared" si="14"/>
        <v>0</v>
      </c>
      <c r="P58" s="29" t="str">
        <f t="shared" si="12"/>
        <v>OK</v>
      </c>
      <c r="Q58" s="10" t="str">
        <f t="shared" si="13"/>
        <v>OK</v>
      </c>
      <c r="R58" s="10" t="str">
        <f t="shared" si="15"/>
        <v>OK</v>
      </c>
      <c r="T58" s="80" t="s">
        <v>13</v>
      </c>
    </row>
    <row r="59" spans="1:20" ht="22.5" customHeight="1">
      <c r="A59" s="6"/>
      <c r="B59" s="9"/>
      <c r="C59" s="72"/>
      <c r="D59" s="152"/>
      <c r="E59" s="152"/>
      <c r="F59" s="16"/>
      <c r="G59" s="7"/>
      <c r="H59" s="6"/>
      <c r="I59" s="6"/>
      <c r="J59" s="7" t="s">
        <v>1</v>
      </c>
      <c r="K59" s="8" t="s">
        <v>1</v>
      </c>
      <c r="L59" s="1"/>
      <c r="M59" s="1"/>
      <c r="N59" s="1"/>
      <c r="O59" s="20">
        <f t="shared" si="14"/>
        <v>0</v>
      </c>
      <c r="P59" s="29" t="str">
        <f t="shared" si="12"/>
        <v>OK</v>
      </c>
      <c r="Q59" s="10" t="str">
        <f t="shared" si="13"/>
        <v>OK</v>
      </c>
      <c r="R59" s="10" t="str">
        <f t="shared" si="15"/>
        <v>OK</v>
      </c>
    </row>
    <row r="60" spans="1:20" ht="22.5" customHeight="1">
      <c r="A60" s="6"/>
      <c r="B60" s="9"/>
      <c r="C60" s="72"/>
      <c r="D60" s="152"/>
      <c r="E60" s="152"/>
      <c r="F60" s="15"/>
      <c r="G60" s="7"/>
      <c r="H60" s="6"/>
      <c r="I60" s="6"/>
      <c r="J60" s="7" t="s">
        <v>1</v>
      </c>
      <c r="K60" s="8" t="s">
        <v>1</v>
      </c>
      <c r="L60" s="1"/>
      <c r="M60" s="1"/>
      <c r="N60" s="1"/>
      <c r="O60" s="20">
        <f t="shared" si="14"/>
        <v>0</v>
      </c>
      <c r="P60" s="29" t="str">
        <f t="shared" si="12"/>
        <v>OK</v>
      </c>
      <c r="Q60" s="10" t="str">
        <f t="shared" si="13"/>
        <v>OK</v>
      </c>
      <c r="R60" s="10" t="str">
        <f t="shared" si="15"/>
        <v>OK</v>
      </c>
    </row>
    <row r="61" spans="1:20" ht="22.5" customHeight="1">
      <c r="A61" s="6"/>
      <c r="B61" s="9"/>
      <c r="C61" s="72"/>
      <c r="D61" s="152"/>
      <c r="E61" s="152"/>
      <c r="F61" s="15"/>
      <c r="G61" s="7"/>
      <c r="H61" s="6"/>
      <c r="I61" s="6"/>
      <c r="J61" s="7" t="s">
        <v>1</v>
      </c>
      <c r="K61" s="8" t="s">
        <v>1</v>
      </c>
      <c r="L61" s="1"/>
      <c r="M61" s="1"/>
      <c r="N61" s="1"/>
      <c r="O61" s="20">
        <f t="shared" si="14"/>
        <v>0</v>
      </c>
      <c r="P61" s="29" t="str">
        <f t="shared" si="12"/>
        <v>OK</v>
      </c>
      <c r="Q61" s="10" t="str">
        <f t="shared" si="13"/>
        <v>OK</v>
      </c>
      <c r="R61" s="10" t="str">
        <f t="shared" si="15"/>
        <v>OK</v>
      </c>
    </row>
    <row r="62" spans="1:20" ht="22.5" customHeight="1">
      <c r="A62" s="12"/>
      <c r="B62" s="13"/>
      <c r="C62" s="14"/>
      <c r="D62" s="13"/>
      <c r="E62" s="14"/>
      <c r="F62" s="14"/>
      <c r="G62" s="13"/>
      <c r="H62" s="13"/>
      <c r="I62" s="12"/>
      <c r="J62" s="12"/>
      <c r="K62" s="68" t="s">
        <v>137</v>
      </c>
      <c r="L62" s="27">
        <f>SUM(L55:L61)</f>
        <v>0</v>
      </c>
      <c r="M62" s="27">
        <f t="shared" ref="M62:N62" si="16">SUM(M55:M61)</f>
        <v>0</v>
      </c>
      <c r="N62" s="27">
        <f t="shared" si="16"/>
        <v>0</v>
      </c>
      <c r="O62" s="27">
        <f>L62-(M62+N62)</f>
        <v>0</v>
      </c>
      <c r="P62" s="76"/>
      <c r="Q62" s="77"/>
      <c r="R62" s="77"/>
    </row>
    <row r="63" spans="1:20" ht="22.5" customHeight="1">
      <c r="A63" s="48" t="s">
        <v>130</v>
      </c>
      <c r="B63" s="13"/>
      <c r="C63" s="14"/>
      <c r="D63" s="13"/>
      <c r="E63" s="14"/>
      <c r="F63" s="14"/>
      <c r="G63" s="13"/>
      <c r="H63" s="13"/>
      <c r="I63" s="12"/>
      <c r="J63" s="12"/>
      <c r="K63" s="12"/>
      <c r="L63" s="12"/>
      <c r="M63" s="12"/>
      <c r="N63" s="12"/>
      <c r="O63" s="12"/>
      <c r="P63" s="76"/>
      <c r="Q63" s="77"/>
      <c r="R63" s="77"/>
    </row>
    <row r="64" spans="1:20" ht="22.5" customHeight="1">
      <c r="A64" s="162" t="s">
        <v>217</v>
      </c>
      <c r="B64" s="160" t="s">
        <v>67</v>
      </c>
      <c r="C64" s="150" t="s">
        <v>286</v>
      </c>
      <c r="D64" s="150"/>
      <c r="E64" s="150"/>
      <c r="F64" s="150"/>
      <c r="G64" s="160" t="s">
        <v>38</v>
      </c>
      <c r="H64" s="144" t="s">
        <v>47</v>
      </c>
      <c r="I64" s="145"/>
      <c r="J64" s="145"/>
      <c r="K64" s="146"/>
      <c r="L64" s="144" t="s">
        <v>216</v>
      </c>
      <c r="M64" s="145"/>
      <c r="N64" s="145"/>
      <c r="O64" s="146"/>
      <c r="P64" s="48" t="s">
        <v>96</v>
      </c>
      <c r="Q64" s="48" t="s">
        <v>96</v>
      </c>
      <c r="R64" s="61"/>
    </row>
    <row r="65" spans="1:20" ht="22.5" customHeight="1">
      <c r="A65" s="161"/>
      <c r="B65" s="161"/>
      <c r="C65" s="68" t="s">
        <v>215</v>
      </c>
      <c r="D65" s="150" t="s">
        <v>120</v>
      </c>
      <c r="E65" s="150"/>
      <c r="F65" s="68" t="s">
        <v>15</v>
      </c>
      <c r="G65" s="161"/>
      <c r="H65" s="69" t="s">
        <v>29</v>
      </c>
      <c r="I65" s="69" t="s">
        <v>28</v>
      </c>
      <c r="J65" s="68" t="s">
        <v>18</v>
      </c>
      <c r="K65" s="68" t="s">
        <v>19</v>
      </c>
      <c r="L65" s="53" t="s">
        <v>109</v>
      </c>
      <c r="M65" s="53" t="s">
        <v>110</v>
      </c>
      <c r="N65" s="53" t="s">
        <v>111</v>
      </c>
      <c r="O65" s="53" t="s">
        <v>112</v>
      </c>
      <c r="P65" s="70" t="s">
        <v>104</v>
      </c>
      <c r="Q65" s="70" t="s">
        <v>116</v>
      </c>
      <c r="R65" s="70" t="s">
        <v>115</v>
      </c>
      <c r="T65" s="82" t="s">
        <v>153</v>
      </c>
    </row>
    <row r="66" spans="1:20" ht="22.5" customHeight="1">
      <c r="A66" s="6"/>
      <c r="B66" s="9"/>
      <c r="C66" s="72"/>
      <c r="D66" s="152"/>
      <c r="E66" s="152"/>
      <c r="F66" s="15"/>
      <c r="G66" s="7"/>
      <c r="H66" s="6"/>
      <c r="I66" s="6"/>
      <c r="J66" s="7" t="s">
        <v>1</v>
      </c>
      <c r="K66" s="8" t="s">
        <v>1</v>
      </c>
      <c r="L66" s="1"/>
      <c r="M66" s="1"/>
      <c r="N66" s="1"/>
      <c r="O66" s="20">
        <f>L66-(M66+N66)</f>
        <v>0</v>
      </c>
      <c r="P66" s="29" t="str">
        <f>IF(OR(G66="新規",G66="追加",G66=""),"OK",(IF(AND(H66="",I66=""),"NG","OK")))</f>
        <v>OK</v>
      </c>
      <c r="Q66" s="10" t="str">
        <f>IF(OR(G66="新規",G66="追加",G66=""),"OK",(IF(OR(AND(J66="",K66=""),AND(J66="",K66="□"),AND(J66="□",K66=""),AND(J66="□",K66="□")),"NG","OK")))</f>
        <v>OK</v>
      </c>
      <c r="R66" s="10" t="str">
        <f>IF(OR(AND(C66&lt;&gt;"",D66&lt;&gt;"",F66&lt;&gt;"",G66&lt;&gt;""),(C66="")),"OK","NG")</f>
        <v>OK</v>
      </c>
      <c r="T66" s="83" t="s">
        <v>271</v>
      </c>
    </row>
    <row r="67" spans="1:20" ht="22.5" customHeight="1">
      <c r="A67" s="6"/>
      <c r="B67" s="9"/>
      <c r="C67" s="72"/>
      <c r="D67" s="152"/>
      <c r="E67" s="152"/>
      <c r="F67" s="15"/>
      <c r="G67" s="7"/>
      <c r="H67" s="6"/>
      <c r="I67" s="6"/>
      <c r="J67" s="7" t="s">
        <v>1</v>
      </c>
      <c r="K67" s="8" t="s">
        <v>1</v>
      </c>
      <c r="L67" s="1"/>
      <c r="M67" s="1"/>
      <c r="N67" s="1"/>
      <c r="O67" s="20">
        <f t="shared" ref="O67:O72" si="17">L67-(M67+N67)</f>
        <v>0</v>
      </c>
      <c r="P67" s="29" t="str">
        <f>IF(OR(G67="新規",G67="追加",G67=""),"OK",(IF(AND(H67="",I67=""),"NG","OK")))</f>
        <v>OK</v>
      </c>
      <c r="Q67" s="10" t="str">
        <f t="shared" ref="Q67:Q72" si="18">IF(OR(G67="新規",G67="追加",G67=""),"OK",(IF(OR(AND(J67="",K67=""),AND(J67="",K67="□"),AND(J67="□",K67=""),AND(J67="□",K67="□")),"NG","OK")))</f>
        <v>OK</v>
      </c>
      <c r="R67" s="10" t="str">
        <f t="shared" ref="R67:R72" si="19">IF(OR(AND(C67&lt;&gt;"",D67&lt;&gt;"",F67&lt;&gt;"",G67&lt;&gt;""),(C67="")),"OK","NG")</f>
        <v>OK</v>
      </c>
      <c r="T67" s="82" t="s">
        <v>214</v>
      </c>
    </row>
    <row r="68" spans="1:20" ht="22.5" customHeight="1">
      <c r="A68" s="6"/>
      <c r="B68" s="9"/>
      <c r="C68" s="72"/>
      <c r="D68" s="152"/>
      <c r="E68" s="152"/>
      <c r="F68" s="15"/>
      <c r="G68" s="7"/>
      <c r="H68" s="6"/>
      <c r="I68" s="6"/>
      <c r="J68" s="7" t="s">
        <v>1</v>
      </c>
      <c r="K68" s="8" t="s">
        <v>1</v>
      </c>
      <c r="L68" s="1"/>
      <c r="M68" s="1"/>
      <c r="N68" s="1"/>
      <c r="O68" s="20">
        <f t="shared" si="17"/>
        <v>0</v>
      </c>
      <c r="P68" s="29" t="str">
        <f t="shared" ref="P68:P72" si="20">IF(OR(G68="新規",G68="追加",G68=""),"OK",(IF(AND(H68="",I68=""),"NG","OK")))</f>
        <v>OK</v>
      </c>
      <c r="Q68" s="10" t="str">
        <f t="shared" si="18"/>
        <v>OK</v>
      </c>
      <c r="R68" s="10" t="str">
        <f t="shared" si="19"/>
        <v>OK</v>
      </c>
      <c r="T68" s="80" t="s">
        <v>13</v>
      </c>
    </row>
    <row r="69" spans="1:20" ht="22.5" customHeight="1">
      <c r="A69" s="6"/>
      <c r="B69" s="9"/>
      <c r="C69" s="72"/>
      <c r="D69" s="152"/>
      <c r="E69" s="152"/>
      <c r="F69" s="15"/>
      <c r="G69" s="7"/>
      <c r="H69" s="6"/>
      <c r="I69" s="6"/>
      <c r="J69" s="7" t="s">
        <v>1</v>
      </c>
      <c r="K69" s="8" t="s">
        <v>1</v>
      </c>
      <c r="L69" s="1"/>
      <c r="M69" s="1"/>
      <c r="N69" s="1"/>
      <c r="O69" s="20">
        <f t="shared" si="17"/>
        <v>0</v>
      </c>
      <c r="P69" s="29" t="str">
        <f t="shared" si="20"/>
        <v>OK</v>
      </c>
      <c r="Q69" s="10" t="str">
        <f t="shared" si="18"/>
        <v>OK</v>
      </c>
      <c r="R69" s="10" t="str">
        <f t="shared" si="19"/>
        <v>OK</v>
      </c>
    </row>
    <row r="70" spans="1:20" ht="22.5" customHeight="1">
      <c r="A70" s="6"/>
      <c r="B70" s="9"/>
      <c r="C70" s="72"/>
      <c r="D70" s="152"/>
      <c r="E70" s="152"/>
      <c r="F70" s="16"/>
      <c r="G70" s="7"/>
      <c r="H70" s="6"/>
      <c r="I70" s="6"/>
      <c r="J70" s="7" t="s">
        <v>1</v>
      </c>
      <c r="K70" s="8" t="s">
        <v>1</v>
      </c>
      <c r="L70" s="1"/>
      <c r="M70" s="1"/>
      <c r="N70" s="1"/>
      <c r="O70" s="20">
        <f t="shared" si="17"/>
        <v>0</v>
      </c>
      <c r="P70" s="29" t="str">
        <f t="shared" si="20"/>
        <v>OK</v>
      </c>
      <c r="Q70" s="10" t="str">
        <f t="shared" si="18"/>
        <v>OK</v>
      </c>
      <c r="R70" s="10" t="str">
        <f t="shared" si="19"/>
        <v>OK</v>
      </c>
    </row>
    <row r="71" spans="1:20" ht="22.5" customHeight="1">
      <c r="A71" s="6"/>
      <c r="B71" s="9"/>
      <c r="C71" s="72"/>
      <c r="D71" s="152"/>
      <c r="E71" s="152"/>
      <c r="F71" s="15"/>
      <c r="G71" s="7"/>
      <c r="H71" s="6"/>
      <c r="I71" s="6"/>
      <c r="J71" s="7" t="s">
        <v>1</v>
      </c>
      <c r="K71" s="8" t="s">
        <v>1</v>
      </c>
      <c r="L71" s="1"/>
      <c r="M71" s="1"/>
      <c r="N71" s="1"/>
      <c r="O71" s="20">
        <f t="shared" si="17"/>
        <v>0</v>
      </c>
      <c r="P71" s="29" t="str">
        <f t="shared" si="20"/>
        <v>OK</v>
      </c>
      <c r="Q71" s="10" t="str">
        <f t="shared" si="18"/>
        <v>OK</v>
      </c>
      <c r="R71" s="10" t="str">
        <f t="shared" si="19"/>
        <v>OK</v>
      </c>
    </row>
    <row r="72" spans="1:20" ht="22.5" customHeight="1">
      <c r="A72" s="6"/>
      <c r="B72" s="9"/>
      <c r="C72" s="72"/>
      <c r="D72" s="152"/>
      <c r="E72" s="152"/>
      <c r="F72" s="15"/>
      <c r="G72" s="7"/>
      <c r="H72" s="6"/>
      <c r="I72" s="6"/>
      <c r="J72" s="7" t="s">
        <v>1</v>
      </c>
      <c r="K72" s="8" t="s">
        <v>1</v>
      </c>
      <c r="L72" s="1"/>
      <c r="M72" s="1"/>
      <c r="N72" s="1"/>
      <c r="O72" s="20">
        <f t="shared" si="17"/>
        <v>0</v>
      </c>
      <c r="P72" s="29" t="str">
        <f t="shared" si="20"/>
        <v>OK</v>
      </c>
      <c r="Q72" s="10" t="str">
        <f t="shared" si="18"/>
        <v>OK</v>
      </c>
      <c r="R72" s="10" t="str">
        <f t="shared" si="19"/>
        <v>OK</v>
      </c>
    </row>
    <row r="73" spans="1:20" ht="22.5" customHeight="1">
      <c r="A73" s="12"/>
      <c r="B73" s="13"/>
      <c r="C73" s="14"/>
      <c r="D73" s="13"/>
      <c r="E73" s="14"/>
      <c r="F73" s="14"/>
      <c r="G73" s="13"/>
      <c r="H73" s="13"/>
      <c r="I73" s="12"/>
      <c r="J73" s="12"/>
      <c r="K73" s="68" t="s">
        <v>137</v>
      </c>
      <c r="L73" s="27">
        <f>SUM(L66:L72)</f>
        <v>0</v>
      </c>
      <c r="M73" s="27">
        <f t="shared" ref="M73:N73" si="21">SUM(M66:M72)</f>
        <v>0</v>
      </c>
      <c r="N73" s="27">
        <f t="shared" si="21"/>
        <v>0</v>
      </c>
      <c r="O73" s="27">
        <f>L73-(M73+N73)</f>
        <v>0</v>
      </c>
      <c r="P73" s="76"/>
      <c r="Q73" s="77"/>
      <c r="R73" s="77"/>
    </row>
    <row r="74" spans="1:20" ht="22.5" customHeight="1">
      <c r="A74" s="48" t="s">
        <v>132</v>
      </c>
      <c r="B74" s="13"/>
      <c r="C74" s="14"/>
      <c r="D74" s="13"/>
      <c r="E74" s="14"/>
      <c r="F74" s="14"/>
      <c r="G74" s="13"/>
      <c r="H74" s="13"/>
      <c r="I74" s="12"/>
      <c r="J74" s="12"/>
      <c r="K74" s="12"/>
      <c r="L74" s="12"/>
      <c r="M74" s="12"/>
      <c r="N74" s="12"/>
      <c r="O74" s="12"/>
      <c r="P74" s="76"/>
      <c r="Q74" s="77"/>
      <c r="R74" s="77"/>
    </row>
    <row r="75" spans="1:20" ht="22.5" customHeight="1">
      <c r="A75" s="162" t="s">
        <v>217</v>
      </c>
      <c r="B75" s="160" t="s">
        <v>67</v>
      </c>
      <c r="C75" s="150" t="s">
        <v>286</v>
      </c>
      <c r="D75" s="150"/>
      <c r="E75" s="150"/>
      <c r="F75" s="150"/>
      <c r="G75" s="160" t="s">
        <v>38</v>
      </c>
      <c r="H75" s="147" t="s">
        <v>47</v>
      </c>
      <c r="I75" s="148"/>
      <c r="J75" s="148"/>
      <c r="K75" s="149"/>
      <c r="L75" s="144" t="s">
        <v>216</v>
      </c>
      <c r="M75" s="145"/>
      <c r="N75" s="145"/>
      <c r="O75" s="146"/>
      <c r="P75" s="76"/>
      <c r="Q75" s="77"/>
      <c r="R75" s="61"/>
    </row>
    <row r="76" spans="1:20" ht="22.5" customHeight="1">
      <c r="A76" s="161"/>
      <c r="B76" s="161"/>
      <c r="C76" s="68" t="s">
        <v>215</v>
      </c>
      <c r="D76" s="150" t="s">
        <v>120</v>
      </c>
      <c r="E76" s="150"/>
      <c r="F76" s="68" t="s">
        <v>15</v>
      </c>
      <c r="G76" s="161"/>
      <c r="H76" s="84" t="s">
        <v>29</v>
      </c>
      <c r="I76" s="84" t="s">
        <v>28</v>
      </c>
      <c r="J76" s="22" t="s">
        <v>18</v>
      </c>
      <c r="K76" s="22" t="s">
        <v>19</v>
      </c>
      <c r="L76" s="53" t="s">
        <v>109</v>
      </c>
      <c r="M76" s="53" t="s">
        <v>110</v>
      </c>
      <c r="N76" s="53" t="s">
        <v>111</v>
      </c>
      <c r="O76" s="53" t="s">
        <v>112</v>
      </c>
      <c r="P76" s="76"/>
      <c r="Q76" s="77"/>
      <c r="R76" s="70" t="s">
        <v>115</v>
      </c>
      <c r="T76" s="81" t="s">
        <v>153</v>
      </c>
    </row>
    <row r="77" spans="1:20" ht="22.5" customHeight="1">
      <c r="A77" s="6"/>
      <c r="B77" s="9"/>
      <c r="C77" s="72"/>
      <c r="D77" s="152"/>
      <c r="E77" s="152"/>
      <c r="F77" s="15"/>
      <c r="G77" s="7"/>
      <c r="H77" s="22"/>
      <c r="I77" s="22"/>
      <c r="J77" s="22" t="s">
        <v>1</v>
      </c>
      <c r="K77" s="22" t="s">
        <v>1</v>
      </c>
      <c r="L77" s="1"/>
      <c r="M77" s="1"/>
      <c r="N77" s="1"/>
      <c r="O77" s="20">
        <f>L77-(M77+N77)</f>
        <v>0</v>
      </c>
      <c r="P77" s="76"/>
      <c r="Q77" s="77"/>
      <c r="R77" s="10" t="str">
        <f>IF(OR(AND(C77&lt;&gt;"",D77&lt;&gt;"",F77&lt;&gt;"",G77&lt;&gt;""),(C77="")),"OK","NG")</f>
        <v>OK</v>
      </c>
      <c r="T77" s="81" t="s">
        <v>273</v>
      </c>
    </row>
    <row r="78" spans="1:20" ht="22.5" customHeight="1">
      <c r="A78" s="6"/>
      <c r="B78" s="9"/>
      <c r="C78" s="72"/>
      <c r="D78" s="152"/>
      <c r="E78" s="152"/>
      <c r="F78" s="15"/>
      <c r="G78" s="7"/>
      <c r="H78" s="22"/>
      <c r="I78" s="22"/>
      <c r="J78" s="22" t="s">
        <v>1</v>
      </c>
      <c r="K78" s="22" t="s">
        <v>1</v>
      </c>
      <c r="L78" s="1"/>
      <c r="M78" s="1"/>
      <c r="N78" s="1"/>
      <c r="O78" s="20">
        <f t="shared" ref="O78:O83" si="22">L78-(M78+N78)</f>
        <v>0</v>
      </c>
      <c r="P78" s="76"/>
      <c r="Q78" s="77"/>
      <c r="R78" s="10" t="str">
        <f t="shared" ref="R78:R83" si="23">IF(OR(AND(C78&lt;&gt;"",D78&lt;&gt;"",F78&lt;&gt;"",G78&lt;&gt;""),(C78="")),"OK","NG")</f>
        <v>OK</v>
      </c>
      <c r="T78" s="81" t="s">
        <v>163</v>
      </c>
    </row>
    <row r="79" spans="1:20" ht="22.5" customHeight="1">
      <c r="A79" s="6"/>
      <c r="B79" s="9"/>
      <c r="C79" s="72"/>
      <c r="D79" s="152"/>
      <c r="E79" s="152"/>
      <c r="F79" s="15"/>
      <c r="G79" s="7"/>
      <c r="H79" s="22"/>
      <c r="I79" s="22"/>
      <c r="J79" s="22" t="s">
        <v>1</v>
      </c>
      <c r="K79" s="22" t="s">
        <v>1</v>
      </c>
      <c r="L79" s="1"/>
      <c r="M79" s="1"/>
      <c r="N79" s="1"/>
      <c r="O79" s="20">
        <f t="shared" si="22"/>
        <v>0</v>
      </c>
      <c r="P79" s="76"/>
      <c r="Q79" s="77"/>
      <c r="R79" s="10" t="str">
        <f t="shared" si="23"/>
        <v>OK</v>
      </c>
      <c r="T79" s="81" t="s">
        <v>214</v>
      </c>
    </row>
    <row r="80" spans="1:20" ht="22.5" customHeight="1">
      <c r="A80" s="6"/>
      <c r="B80" s="9"/>
      <c r="C80" s="72"/>
      <c r="D80" s="152"/>
      <c r="E80" s="152"/>
      <c r="F80" s="15"/>
      <c r="G80" s="7"/>
      <c r="H80" s="22"/>
      <c r="I80" s="22"/>
      <c r="J80" s="22" t="s">
        <v>1</v>
      </c>
      <c r="K80" s="22" t="s">
        <v>1</v>
      </c>
      <c r="L80" s="1"/>
      <c r="M80" s="1"/>
      <c r="N80" s="1"/>
      <c r="O80" s="20">
        <f t="shared" si="22"/>
        <v>0</v>
      </c>
      <c r="P80" s="76"/>
      <c r="Q80" s="77"/>
      <c r="R80" s="10" t="str">
        <f>IF(OR(AND(C80&lt;&gt;"",D80&lt;&gt;"",F80&lt;&gt;"",G80&lt;&gt;""),(C80="")),"OK","NG")</f>
        <v>OK</v>
      </c>
      <c r="T80" s="81" t="s">
        <v>13</v>
      </c>
    </row>
    <row r="81" spans="1:20" ht="22.5" customHeight="1">
      <c r="A81" s="6"/>
      <c r="B81" s="9"/>
      <c r="C81" s="72"/>
      <c r="D81" s="152"/>
      <c r="E81" s="152"/>
      <c r="F81" s="16"/>
      <c r="G81" s="7"/>
      <c r="H81" s="22"/>
      <c r="I81" s="22"/>
      <c r="J81" s="22" t="s">
        <v>1</v>
      </c>
      <c r="K81" s="22" t="s">
        <v>1</v>
      </c>
      <c r="L81" s="1"/>
      <c r="M81" s="1"/>
      <c r="N81" s="1"/>
      <c r="O81" s="20">
        <f t="shared" si="22"/>
        <v>0</v>
      </c>
      <c r="P81" s="76"/>
      <c r="Q81" s="77"/>
      <c r="R81" s="10" t="str">
        <f>IF(OR(AND(C81&lt;&gt;"",D81&lt;&gt;"",F81&lt;&gt;"",G81&lt;&gt;""),(C81="")),"OK","NG")</f>
        <v>OK</v>
      </c>
    </row>
    <row r="82" spans="1:20" ht="22.5" customHeight="1">
      <c r="A82" s="6"/>
      <c r="B82" s="9"/>
      <c r="C82" s="72"/>
      <c r="D82" s="152"/>
      <c r="E82" s="152"/>
      <c r="F82" s="15"/>
      <c r="G82" s="7"/>
      <c r="H82" s="22"/>
      <c r="I82" s="22"/>
      <c r="J82" s="22" t="s">
        <v>1</v>
      </c>
      <c r="K82" s="22" t="s">
        <v>1</v>
      </c>
      <c r="L82" s="1"/>
      <c r="M82" s="1"/>
      <c r="N82" s="1"/>
      <c r="O82" s="20">
        <f t="shared" si="22"/>
        <v>0</v>
      </c>
      <c r="P82" s="76"/>
      <c r="Q82" s="77"/>
      <c r="R82" s="10" t="str">
        <f t="shared" si="23"/>
        <v>OK</v>
      </c>
    </row>
    <row r="83" spans="1:20" ht="22.5" customHeight="1">
      <c r="A83" s="6"/>
      <c r="B83" s="9"/>
      <c r="C83" s="72"/>
      <c r="D83" s="152"/>
      <c r="E83" s="152"/>
      <c r="F83" s="15"/>
      <c r="G83" s="7"/>
      <c r="H83" s="22"/>
      <c r="I83" s="22"/>
      <c r="J83" s="22" t="s">
        <v>1</v>
      </c>
      <c r="K83" s="22" t="s">
        <v>1</v>
      </c>
      <c r="L83" s="1"/>
      <c r="M83" s="1"/>
      <c r="N83" s="1"/>
      <c r="O83" s="20">
        <f t="shared" si="22"/>
        <v>0</v>
      </c>
      <c r="P83" s="76"/>
      <c r="Q83" s="77"/>
      <c r="R83" s="10" t="str">
        <f t="shared" si="23"/>
        <v>OK</v>
      </c>
    </row>
    <row r="84" spans="1:20" ht="22.5" customHeight="1">
      <c r="A84" s="12"/>
      <c r="B84" s="13"/>
      <c r="C84" s="14"/>
      <c r="D84" s="13"/>
      <c r="E84" s="14"/>
      <c r="F84" s="14"/>
      <c r="G84" s="13"/>
      <c r="H84" s="13"/>
      <c r="I84" s="12"/>
      <c r="J84" s="12"/>
      <c r="K84" s="68" t="s">
        <v>137</v>
      </c>
      <c r="L84" s="27">
        <f>SUM(L77:L83)</f>
        <v>0</v>
      </c>
      <c r="M84" s="27">
        <f t="shared" ref="M84:N84" si="24">SUM(M77:M83)</f>
        <v>0</v>
      </c>
      <c r="N84" s="27">
        <f t="shared" si="24"/>
        <v>0</v>
      </c>
      <c r="O84" s="27">
        <f>L84-(M84+N84)</f>
        <v>0</v>
      </c>
      <c r="P84" s="76"/>
      <c r="Q84" s="77"/>
      <c r="R84" s="77"/>
    </row>
    <row r="85" spans="1:20" ht="22.5" customHeight="1">
      <c r="A85" s="48" t="s">
        <v>133</v>
      </c>
      <c r="B85" s="13"/>
      <c r="C85" s="14"/>
      <c r="D85" s="13"/>
      <c r="E85" s="14"/>
      <c r="F85" s="14"/>
      <c r="G85" s="13"/>
      <c r="H85" s="13"/>
      <c r="I85" s="12"/>
      <c r="K85" s="12"/>
      <c r="L85" s="12"/>
      <c r="M85" s="12"/>
      <c r="N85" s="12"/>
      <c r="O85" s="12"/>
      <c r="P85" s="76"/>
      <c r="Q85" s="77"/>
      <c r="R85" s="77"/>
    </row>
    <row r="86" spans="1:20" ht="22.5" customHeight="1">
      <c r="A86" s="162" t="s">
        <v>217</v>
      </c>
      <c r="B86" s="160" t="s">
        <v>67</v>
      </c>
      <c r="C86" s="150" t="s">
        <v>286</v>
      </c>
      <c r="D86" s="150"/>
      <c r="E86" s="150"/>
      <c r="F86" s="150"/>
      <c r="G86" s="160" t="s">
        <v>38</v>
      </c>
      <c r="H86" s="144" t="s">
        <v>47</v>
      </c>
      <c r="I86" s="145"/>
      <c r="J86" s="145"/>
      <c r="K86" s="146"/>
      <c r="L86" s="144" t="s">
        <v>216</v>
      </c>
      <c r="M86" s="145"/>
      <c r="N86" s="145"/>
      <c r="O86" s="146"/>
      <c r="P86" s="48" t="s">
        <v>96</v>
      </c>
      <c r="Q86" s="48" t="s">
        <v>96</v>
      </c>
      <c r="R86" s="61"/>
      <c r="T86" s="81" t="s">
        <v>153</v>
      </c>
    </row>
    <row r="87" spans="1:20" ht="22.5" customHeight="1">
      <c r="A87" s="161"/>
      <c r="B87" s="161"/>
      <c r="C87" s="68" t="s">
        <v>215</v>
      </c>
      <c r="D87" s="150" t="s">
        <v>120</v>
      </c>
      <c r="E87" s="150"/>
      <c r="F87" s="68" t="s">
        <v>15</v>
      </c>
      <c r="G87" s="161"/>
      <c r="H87" s="69" t="s">
        <v>29</v>
      </c>
      <c r="I87" s="69" t="s">
        <v>28</v>
      </c>
      <c r="J87" s="68" t="s">
        <v>18</v>
      </c>
      <c r="K87" s="68" t="s">
        <v>19</v>
      </c>
      <c r="L87" s="53" t="s">
        <v>109</v>
      </c>
      <c r="M87" s="53" t="s">
        <v>110</v>
      </c>
      <c r="N87" s="53" t="s">
        <v>111</v>
      </c>
      <c r="O87" s="53" t="s">
        <v>112</v>
      </c>
      <c r="P87" s="70" t="s">
        <v>104</v>
      </c>
      <c r="Q87" s="70" t="s">
        <v>116</v>
      </c>
      <c r="R87" s="70" t="s">
        <v>115</v>
      </c>
      <c r="T87" s="81" t="s">
        <v>159</v>
      </c>
    </row>
    <row r="88" spans="1:20" ht="22.5" customHeight="1">
      <c r="A88" s="6"/>
      <c r="B88" s="9"/>
      <c r="C88" s="72"/>
      <c r="D88" s="152"/>
      <c r="E88" s="152"/>
      <c r="F88" s="15"/>
      <c r="G88" s="7"/>
      <c r="H88" s="6"/>
      <c r="I88" s="6"/>
      <c r="J88" s="7" t="s">
        <v>1</v>
      </c>
      <c r="K88" s="8" t="s">
        <v>1</v>
      </c>
      <c r="L88" s="1"/>
      <c r="M88" s="1"/>
      <c r="N88" s="1"/>
      <c r="O88" s="20">
        <f>L88-(M88+N88)</f>
        <v>0</v>
      </c>
      <c r="P88" s="29" t="str">
        <f>IF(OR(G88="新規",G88="追加",G88=""),"OK",(IF(AND(H88="",I88=""),"NG","OK")))</f>
        <v>OK</v>
      </c>
      <c r="Q88" s="10" t="str">
        <f>IF(OR(G88="新規",G88="追加",G88=""),"OK",(IF(OR(AND(J88="",K88=""),AND(J88="",K88="□"),AND(J88="□",K88=""),AND(J88="□",K88="□")),"NG","OK")))</f>
        <v>OK</v>
      </c>
      <c r="R88" s="10" t="str">
        <f>IF(OR(AND(C88&lt;&gt;"",D88&lt;&gt;"",F88&lt;&gt;"",G88&lt;&gt;""),(C88="")),"OK","NG")</f>
        <v>OK</v>
      </c>
      <c r="T88" s="81" t="s">
        <v>13</v>
      </c>
    </row>
    <row r="89" spans="1:20" ht="22.5" customHeight="1">
      <c r="A89" s="6"/>
      <c r="B89" s="9"/>
      <c r="C89" s="72"/>
      <c r="D89" s="152"/>
      <c r="E89" s="152"/>
      <c r="F89" s="15"/>
      <c r="G89" s="7"/>
      <c r="H89" s="6"/>
      <c r="I89" s="6"/>
      <c r="J89" s="7" t="s">
        <v>1</v>
      </c>
      <c r="K89" s="8" t="s">
        <v>1</v>
      </c>
      <c r="L89" s="1"/>
      <c r="M89" s="1"/>
      <c r="N89" s="1"/>
      <c r="O89" s="20">
        <f t="shared" ref="O89:O94" si="25">L89-(M89+N89)</f>
        <v>0</v>
      </c>
      <c r="P89" s="29" t="str">
        <f t="shared" ref="P89:P94" si="26">IF(OR(G89="新規",G89="追加",G89=""),"OK",(IF(AND(H89="",I89=""),"NG","OK")))</f>
        <v>OK</v>
      </c>
      <c r="Q89" s="10" t="str">
        <f t="shared" ref="Q89:Q94" si="27">IF(OR(G89="新規",G89="追加",G89=""),"OK",(IF(OR(AND(J89="",K89=""),AND(J89="",K89="□"),AND(J89="□",K89=""),AND(J89="□",K89="□")),"NG","OK")))</f>
        <v>OK</v>
      </c>
      <c r="R89" s="10" t="str">
        <f t="shared" ref="R89:R94" si="28">IF(OR(AND(C89&lt;&gt;"",D89&lt;&gt;"",F89&lt;&gt;"",G89&lt;&gt;""),(C89="")),"OK","NG")</f>
        <v>OK</v>
      </c>
    </row>
    <row r="90" spans="1:20" ht="22.5" customHeight="1">
      <c r="A90" s="6"/>
      <c r="B90" s="9"/>
      <c r="C90" s="72"/>
      <c r="D90" s="152"/>
      <c r="E90" s="152"/>
      <c r="F90" s="15"/>
      <c r="G90" s="7"/>
      <c r="H90" s="6"/>
      <c r="I90" s="6"/>
      <c r="J90" s="7" t="s">
        <v>1</v>
      </c>
      <c r="K90" s="8" t="s">
        <v>1</v>
      </c>
      <c r="L90" s="1"/>
      <c r="M90" s="1"/>
      <c r="N90" s="1"/>
      <c r="O90" s="20">
        <f t="shared" si="25"/>
        <v>0</v>
      </c>
      <c r="P90" s="29" t="str">
        <f t="shared" si="26"/>
        <v>OK</v>
      </c>
      <c r="Q90" s="10" t="str">
        <f t="shared" si="27"/>
        <v>OK</v>
      </c>
      <c r="R90" s="10" t="str">
        <f t="shared" si="28"/>
        <v>OK</v>
      </c>
    </row>
    <row r="91" spans="1:20" ht="22.5" customHeight="1">
      <c r="A91" s="6"/>
      <c r="B91" s="9"/>
      <c r="C91" s="72"/>
      <c r="D91" s="152"/>
      <c r="E91" s="152"/>
      <c r="F91" s="15"/>
      <c r="G91" s="7"/>
      <c r="H91" s="6"/>
      <c r="I91" s="6"/>
      <c r="J91" s="7" t="s">
        <v>1</v>
      </c>
      <c r="K91" s="8" t="s">
        <v>1</v>
      </c>
      <c r="L91" s="1"/>
      <c r="M91" s="1"/>
      <c r="N91" s="1"/>
      <c r="O91" s="20">
        <f t="shared" si="25"/>
        <v>0</v>
      </c>
      <c r="P91" s="29" t="str">
        <f t="shared" si="26"/>
        <v>OK</v>
      </c>
      <c r="Q91" s="10" t="str">
        <f t="shared" si="27"/>
        <v>OK</v>
      </c>
      <c r="R91" s="10" t="str">
        <f t="shared" si="28"/>
        <v>OK</v>
      </c>
    </row>
    <row r="92" spans="1:20" ht="22.5" customHeight="1">
      <c r="A92" s="6"/>
      <c r="B92" s="9"/>
      <c r="C92" s="72"/>
      <c r="D92" s="152"/>
      <c r="E92" s="152"/>
      <c r="F92" s="16"/>
      <c r="G92" s="7"/>
      <c r="H92" s="6"/>
      <c r="I92" s="6"/>
      <c r="J92" s="7" t="s">
        <v>1</v>
      </c>
      <c r="K92" s="8" t="s">
        <v>1</v>
      </c>
      <c r="L92" s="1"/>
      <c r="M92" s="1"/>
      <c r="N92" s="1"/>
      <c r="O92" s="20">
        <f t="shared" si="25"/>
        <v>0</v>
      </c>
      <c r="P92" s="29" t="str">
        <f t="shared" si="26"/>
        <v>OK</v>
      </c>
      <c r="Q92" s="10" t="str">
        <f t="shared" si="27"/>
        <v>OK</v>
      </c>
      <c r="R92" s="10" t="str">
        <f t="shared" si="28"/>
        <v>OK</v>
      </c>
    </row>
    <row r="93" spans="1:20" ht="22.5" customHeight="1">
      <c r="A93" s="6"/>
      <c r="B93" s="9"/>
      <c r="C93" s="72"/>
      <c r="D93" s="152"/>
      <c r="E93" s="152"/>
      <c r="F93" s="15"/>
      <c r="G93" s="7"/>
      <c r="H93" s="6"/>
      <c r="I93" s="6"/>
      <c r="J93" s="7" t="s">
        <v>1</v>
      </c>
      <c r="K93" s="8" t="s">
        <v>1</v>
      </c>
      <c r="L93" s="1"/>
      <c r="M93" s="1"/>
      <c r="N93" s="1"/>
      <c r="O93" s="20">
        <f t="shared" si="25"/>
        <v>0</v>
      </c>
      <c r="P93" s="29" t="str">
        <f t="shared" si="26"/>
        <v>OK</v>
      </c>
      <c r="Q93" s="10" t="str">
        <f t="shared" si="27"/>
        <v>OK</v>
      </c>
      <c r="R93" s="10" t="str">
        <f t="shared" si="28"/>
        <v>OK</v>
      </c>
    </row>
    <row r="94" spans="1:20" ht="22.5" customHeight="1">
      <c r="A94" s="6"/>
      <c r="B94" s="9"/>
      <c r="C94" s="72"/>
      <c r="D94" s="152"/>
      <c r="E94" s="152"/>
      <c r="F94" s="15"/>
      <c r="G94" s="7"/>
      <c r="H94" s="6"/>
      <c r="I94" s="6"/>
      <c r="J94" s="7" t="s">
        <v>1</v>
      </c>
      <c r="K94" s="8" t="s">
        <v>1</v>
      </c>
      <c r="L94" s="1"/>
      <c r="M94" s="1"/>
      <c r="N94" s="1"/>
      <c r="O94" s="20">
        <f t="shared" si="25"/>
        <v>0</v>
      </c>
      <c r="P94" s="29" t="str">
        <f t="shared" si="26"/>
        <v>OK</v>
      </c>
      <c r="Q94" s="10" t="str">
        <f t="shared" si="27"/>
        <v>OK</v>
      </c>
      <c r="R94" s="10" t="str">
        <f t="shared" si="28"/>
        <v>OK</v>
      </c>
    </row>
    <row r="95" spans="1:20" ht="22.5" customHeight="1">
      <c r="A95" s="12"/>
      <c r="B95" s="13"/>
      <c r="C95" s="14"/>
      <c r="D95" s="13"/>
      <c r="E95" s="14"/>
      <c r="F95" s="14"/>
      <c r="G95" s="13"/>
      <c r="H95" s="13"/>
      <c r="I95" s="12"/>
      <c r="J95" s="12"/>
      <c r="K95" s="68" t="s">
        <v>137</v>
      </c>
      <c r="L95" s="27">
        <f>SUM(L88:L94)</f>
        <v>0</v>
      </c>
      <c r="M95" s="27">
        <f t="shared" ref="M95:N95" si="29">SUM(M88:M94)</f>
        <v>0</v>
      </c>
      <c r="N95" s="27">
        <f t="shared" si="29"/>
        <v>0</v>
      </c>
      <c r="O95" s="27">
        <f>L95-(M95+N95)</f>
        <v>0</v>
      </c>
      <c r="P95" s="76"/>
      <c r="Q95" s="77"/>
      <c r="R95" s="77"/>
    </row>
    <row r="96" spans="1:20" ht="23" customHeight="1">
      <c r="A96" s="48" t="s">
        <v>134</v>
      </c>
      <c r="B96" s="13"/>
      <c r="C96" s="14"/>
      <c r="D96" s="13"/>
      <c r="E96" s="14"/>
      <c r="F96" s="14"/>
      <c r="G96" s="13"/>
      <c r="H96" s="13"/>
      <c r="I96" s="12"/>
      <c r="J96" s="12"/>
      <c r="K96" s="12"/>
      <c r="L96" s="12"/>
      <c r="M96" s="12"/>
      <c r="N96" s="12"/>
      <c r="O96" s="12"/>
      <c r="P96" s="76"/>
      <c r="Q96" s="77"/>
      <c r="R96" s="77"/>
    </row>
    <row r="97" spans="1:20" ht="23" customHeight="1">
      <c r="A97" s="162" t="s">
        <v>217</v>
      </c>
      <c r="B97" s="160" t="s">
        <v>67</v>
      </c>
      <c r="C97" s="150" t="s">
        <v>286</v>
      </c>
      <c r="D97" s="150"/>
      <c r="E97" s="150"/>
      <c r="F97" s="150"/>
      <c r="G97" s="160" t="s">
        <v>38</v>
      </c>
      <c r="H97" s="144" t="s">
        <v>47</v>
      </c>
      <c r="I97" s="145"/>
      <c r="J97" s="145"/>
      <c r="K97" s="146"/>
      <c r="L97" s="144" t="s">
        <v>216</v>
      </c>
      <c r="M97" s="145"/>
      <c r="N97" s="145"/>
      <c r="O97" s="146"/>
      <c r="P97" s="48" t="s">
        <v>96</v>
      </c>
      <c r="Q97" s="48" t="s">
        <v>96</v>
      </c>
      <c r="R97" s="61"/>
    </row>
    <row r="98" spans="1:20" ht="23" customHeight="1">
      <c r="A98" s="161"/>
      <c r="B98" s="161"/>
      <c r="C98" s="68" t="s">
        <v>215</v>
      </c>
      <c r="D98" s="150" t="s">
        <v>120</v>
      </c>
      <c r="E98" s="150"/>
      <c r="F98" s="68" t="s">
        <v>15</v>
      </c>
      <c r="G98" s="161"/>
      <c r="H98" s="69" t="s">
        <v>29</v>
      </c>
      <c r="I98" s="69" t="s">
        <v>28</v>
      </c>
      <c r="J98" s="68" t="s">
        <v>18</v>
      </c>
      <c r="K98" s="68" t="s">
        <v>19</v>
      </c>
      <c r="L98" s="53" t="s">
        <v>109</v>
      </c>
      <c r="M98" s="53" t="s">
        <v>110</v>
      </c>
      <c r="N98" s="53" t="s">
        <v>111</v>
      </c>
      <c r="O98" s="53" t="s">
        <v>112</v>
      </c>
      <c r="P98" s="70" t="s">
        <v>104</v>
      </c>
      <c r="Q98" s="70" t="s">
        <v>116</v>
      </c>
      <c r="R98" s="70" t="s">
        <v>115</v>
      </c>
      <c r="T98" s="81" t="s">
        <v>153</v>
      </c>
    </row>
    <row r="99" spans="1:20" ht="23" customHeight="1">
      <c r="A99" s="6"/>
      <c r="B99" s="9"/>
      <c r="C99" s="72"/>
      <c r="D99" s="152"/>
      <c r="E99" s="152"/>
      <c r="F99" s="15"/>
      <c r="G99" s="7"/>
      <c r="H99" s="6"/>
      <c r="I99" s="6"/>
      <c r="J99" s="7" t="s">
        <v>1</v>
      </c>
      <c r="K99" s="8" t="s">
        <v>1</v>
      </c>
      <c r="L99" s="1"/>
      <c r="M99" s="1"/>
      <c r="N99" s="1"/>
      <c r="O99" s="20">
        <f>L99-(M99+N99)</f>
        <v>0</v>
      </c>
      <c r="P99" s="29" t="str">
        <f>IF(OR(G99="新規",G99="追加",G99=""),"OK",(IF(AND(H99="",I99=""),"NG","OK")))</f>
        <v>OK</v>
      </c>
      <c r="Q99" s="10" t="str">
        <f>IF(OR(G99="新規",G99="追加",G99=""),"OK",(IF(OR(AND(J99="",K99=""),AND(J99="",K99="□"),AND(J99="□",K99=""),AND(J99="□",K99="□")),"NG","OK")))</f>
        <v>OK</v>
      </c>
      <c r="R99" s="10" t="str">
        <f>IF(OR(AND(C99&lt;&gt;"",D99&lt;&gt;"",F99&lt;&gt;"",G99&lt;&gt;""),(C99="")),"OK","NG")</f>
        <v>OK</v>
      </c>
      <c r="T99" s="81" t="s">
        <v>161</v>
      </c>
    </row>
    <row r="100" spans="1:20" ht="23" customHeight="1">
      <c r="A100" s="6"/>
      <c r="B100" s="9"/>
      <c r="C100" s="72"/>
      <c r="D100" s="152"/>
      <c r="E100" s="152"/>
      <c r="F100" s="15"/>
      <c r="G100" s="7"/>
      <c r="H100" s="6"/>
      <c r="I100" s="6"/>
      <c r="J100" s="7" t="s">
        <v>1</v>
      </c>
      <c r="K100" s="8" t="s">
        <v>1</v>
      </c>
      <c r="L100" s="1"/>
      <c r="M100" s="1"/>
      <c r="N100" s="1"/>
      <c r="O100" s="20">
        <f t="shared" ref="O100:O105" si="30">L100-(M100+N100)</f>
        <v>0</v>
      </c>
      <c r="P100" s="29" t="str">
        <f t="shared" ref="P100:P105" si="31">IF(OR(G100="新規",G100="追加",G100=""),"OK",(IF(AND(H100="",I100=""),"NG","OK")))</f>
        <v>OK</v>
      </c>
      <c r="Q100" s="10" t="str">
        <f t="shared" ref="Q100:Q105" si="32">IF(OR(G100="新規",G100="追加",G100=""),"OK",(IF(OR(AND(J100="",K100=""),AND(J100="",K100="□"),AND(J100="□",K100=""),AND(J100="□",K100="□")),"NG","OK")))</f>
        <v>OK</v>
      </c>
      <c r="R100" s="10" t="str">
        <f t="shared" ref="R100:R105" si="33">IF(OR(AND(C100&lt;&gt;"",D100&lt;&gt;"",F100&lt;&gt;"",G100&lt;&gt;""),(C100="")),"OK","NG")</f>
        <v>OK</v>
      </c>
      <c r="T100" s="81" t="s">
        <v>218</v>
      </c>
    </row>
    <row r="101" spans="1:20" ht="23" customHeight="1">
      <c r="A101" s="6"/>
      <c r="B101" s="9"/>
      <c r="C101" s="72"/>
      <c r="D101" s="152"/>
      <c r="E101" s="152"/>
      <c r="F101" s="15"/>
      <c r="G101" s="7"/>
      <c r="H101" s="6"/>
      <c r="I101" s="6"/>
      <c r="J101" s="7" t="s">
        <v>1</v>
      </c>
      <c r="K101" s="8" t="s">
        <v>1</v>
      </c>
      <c r="L101" s="1"/>
      <c r="M101" s="1"/>
      <c r="N101" s="1"/>
      <c r="O101" s="20">
        <f t="shared" si="30"/>
        <v>0</v>
      </c>
      <c r="P101" s="29" t="str">
        <f t="shared" si="31"/>
        <v>OK</v>
      </c>
      <c r="Q101" s="10" t="str">
        <f t="shared" si="32"/>
        <v>OK</v>
      </c>
      <c r="R101" s="10" t="str">
        <f t="shared" si="33"/>
        <v>OK</v>
      </c>
      <c r="T101" s="81" t="s">
        <v>160</v>
      </c>
    </row>
    <row r="102" spans="1:20" ht="23" customHeight="1">
      <c r="A102" s="6"/>
      <c r="B102" s="9"/>
      <c r="C102" s="72"/>
      <c r="D102" s="152"/>
      <c r="E102" s="152"/>
      <c r="F102" s="15"/>
      <c r="G102" s="7"/>
      <c r="H102" s="6"/>
      <c r="I102" s="6"/>
      <c r="J102" s="7" t="s">
        <v>1</v>
      </c>
      <c r="K102" s="8" t="s">
        <v>1</v>
      </c>
      <c r="L102" s="1"/>
      <c r="M102" s="1"/>
      <c r="N102" s="1"/>
      <c r="O102" s="20">
        <f t="shared" si="30"/>
        <v>0</v>
      </c>
      <c r="P102" s="29" t="str">
        <f t="shared" si="31"/>
        <v>OK</v>
      </c>
      <c r="Q102" s="10" t="str">
        <f t="shared" si="32"/>
        <v>OK</v>
      </c>
      <c r="R102" s="10" t="str">
        <f t="shared" si="33"/>
        <v>OK</v>
      </c>
      <c r="T102" s="81" t="s">
        <v>13</v>
      </c>
    </row>
    <row r="103" spans="1:20" ht="23" customHeight="1">
      <c r="A103" s="6"/>
      <c r="B103" s="9"/>
      <c r="C103" s="72"/>
      <c r="D103" s="152"/>
      <c r="E103" s="152"/>
      <c r="F103" s="16"/>
      <c r="G103" s="7"/>
      <c r="H103" s="6"/>
      <c r="I103" s="6"/>
      <c r="J103" s="7" t="s">
        <v>1</v>
      </c>
      <c r="K103" s="8" t="s">
        <v>1</v>
      </c>
      <c r="L103" s="1"/>
      <c r="M103" s="1"/>
      <c r="N103" s="1"/>
      <c r="O103" s="20">
        <f t="shared" si="30"/>
        <v>0</v>
      </c>
      <c r="P103" s="29" t="str">
        <f t="shared" si="31"/>
        <v>OK</v>
      </c>
      <c r="Q103" s="10" t="str">
        <f>IF(OR(G103="新規",G103="追加",G103=""),"OK",(IF(OR(AND(J103="",K103=""),AND(J103="",K103="□"),AND(J103="□",K103=""),AND(J103="□",K103="□")),"NG","OK")))</f>
        <v>OK</v>
      </c>
      <c r="R103" s="10" t="str">
        <f t="shared" si="33"/>
        <v>OK</v>
      </c>
    </row>
    <row r="104" spans="1:20" ht="23" customHeight="1">
      <c r="A104" s="6"/>
      <c r="B104" s="9"/>
      <c r="C104" s="72"/>
      <c r="D104" s="152"/>
      <c r="E104" s="152"/>
      <c r="F104" s="15"/>
      <c r="G104" s="7"/>
      <c r="H104" s="6"/>
      <c r="I104" s="6"/>
      <c r="J104" s="7" t="s">
        <v>1</v>
      </c>
      <c r="K104" s="8" t="s">
        <v>1</v>
      </c>
      <c r="L104" s="1"/>
      <c r="M104" s="1"/>
      <c r="N104" s="1"/>
      <c r="O104" s="20">
        <f t="shared" si="30"/>
        <v>0</v>
      </c>
      <c r="P104" s="29" t="str">
        <f t="shared" si="31"/>
        <v>OK</v>
      </c>
      <c r="Q104" s="10" t="str">
        <f t="shared" si="32"/>
        <v>OK</v>
      </c>
      <c r="R104" s="10" t="str">
        <f t="shared" si="33"/>
        <v>OK</v>
      </c>
    </row>
    <row r="105" spans="1:20" ht="22.5" customHeight="1">
      <c r="A105" s="6"/>
      <c r="B105" s="9"/>
      <c r="C105" s="72"/>
      <c r="D105" s="152"/>
      <c r="E105" s="152"/>
      <c r="F105" s="15"/>
      <c r="G105" s="7"/>
      <c r="H105" s="6"/>
      <c r="I105" s="6"/>
      <c r="J105" s="7" t="s">
        <v>1</v>
      </c>
      <c r="K105" s="8" t="s">
        <v>1</v>
      </c>
      <c r="L105" s="1"/>
      <c r="M105" s="1"/>
      <c r="N105" s="1"/>
      <c r="O105" s="20">
        <f t="shared" si="30"/>
        <v>0</v>
      </c>
      <c r="P105" s="29" t="str">
        <f t="shared" si="31"/>
        <v>OK</v>
      </c>
      <c r="Q105" s="10" t="str">
        <f t="shared" si="32"/>
        <v>OK</v>
      </c>
      <c r="R105" s="10" t="str">
        <f t="shared" si="33"/>
        <v>OK</v>
      </c>
    </row>
    <row r="106" spans="1:20" ht="22.5" customHeight="1">
      <c r="A106" s="12"/>
      <c r="B106" s="13"/>
      <c r="C106" s="14"/>
      <c r="D106" s="13"/>
      <c r="E106" s="14"/>
      <c r="F106" s="14"/>
      <c r="G106" s="13"/>
      <c r="H106" s="13"/>
      <c r="I106" s="12"/>
      <c r="J106" s="12"/>
      <c r="K106" s="68" t="s">
        <v>137</v>
      </c>
      <c r="L106" s="27">
        <f>SUM(L99:L105)</f>
        <v>0</v>
      </c>
      <c r="M106" s="27">
        <f t="shared" ref="M106:N106" si="34">SUM(M99:M105)</f>
        <v>0</v>
      </c>
      <c r="N106" s="27">
        <f t="shared" si="34"/>
        <v>0</v>
      </c>
      <c r="O106" s="27">
        <f>L106-(M106+N106)</f>
        <v>0</v>
      </c>
      <c r="P106" s="76"/>
      <c r="Q106" s="77"/>
      <c r="R106" s="77"/>
    </row>
    <row r="107" spans="1:20" ht="22.5" customHeight="1">
      <c r="A107" s="48" t="s">
        <v>136</v>
      </c>
      <c r="B107" s="13"/>
      <c r="C107" s="14"/>
      <c r="D107" s="13"/>
      <c r="E107" s="14"/>
      <c r="F107" s="14"/>
      <c r="G107" s="13"/>
      <c r="H107" s="13"/>
      <c r="I107" s="12"/>
      <c r="J107" s="12"/>
      <c r="K107" s="12"/>
      <c r="L107" s="12"/>
      <c r="M107" s="12"/>
      <c r="N107" s="12"/>
      <c r="O107" s="12"/>
      <c r="P107" s="76"/>
      <c r="Q107" s="77"/>
      <c r="R107" s="77"/>
    </row>
    <row r="108" spans="1:20" ht="22.5" customHeight="1">
      <c r="A108" s="162" t="s">
        <v>217</v>
      </c>
      <c r="B108" s="160" t="s">
        <v>67</v>
      </c>
      <c r="C108" s="150" t="s">
        <v>286</v>
      </c>
      <c r="D108" s="150"/>
      <c r="E108" s="150"/>
      <c r="F108" s="150"/>
      <c r="G108" s="160" t="s">
        <v>38</v>
      </c>
      <c r="H108" s="144" t="s">
        <v>47</v>
      </c>
      <c r="I108" s="145"/>
      <c r="J108" s="145"/>
      <c r="K108" s="146"/>
      <c r="L108" s="144" t="s">
        <v>216</v>
      </c>
      <c r="M108" s="145"/>
      <c r="N108" s="145"/>
      <c r="O108" s="146"/>
      <c r="P108" s="48" t="s">
        <v>96</v>
      </c>
      <c r="Q108" s="48" t="s">
        <v>96</v>
      </c>
      <c r="R108" s="61"/>
    </row>
    <row r="109" spans="1:20" ht="22.5" customHeight="1">
      <c r="A109" s="161"/>
      <c r="B109" s="161"/>
      <c r="C109" s="68" t="s">
        <v>215</v>
      </c>
      <c r="D109" s="150" t="s">
        <v>120</v>
      </c>
      <c r="E109" s="150"/>
      <c r="F109" s="68" t="s">
        <v>15</v>
      </c>
      <c r="G109" s="161"/>
      <c r="H109" s="69" t="s">
        <v>29</v>
      </c>
      <c r="I109" s="69" t="s">
        <v>28</v>
      </c>
      <c r="J109" s="68" t="s">
        <v>18</v>
      </c>
      <c r="K109" s="68" t="s">
        <v>19</v>
      </c>
      <c r="L109" s="53" t="s">
        <v>109</v>
      </c>
      <c r="M109" s="53" t="s">
        <v>110</v>
      </c>
      <c r="N109" s="53" t="s">
        <v>111</v>
      </c>
      <c r="O109" s="53" t="s">
        <v>112</v>
      </c>
      <c r="P109" s="70" t="s">
        <v>104</v>
      </c>
      <c r="Q109" s="70" t="s">
        <v>116</v>
      </c>
      <c r="R109" s="70" t="s">
        <v>115</v>
      </c>
      <c r="T109" s="81" t="s">
        <v>153</v>
      </c>
    </row>
    <row r="110" spans="1:20" ht="22.5" customHeight="1">
      <c r="A110" s="6"/>
      <c r="B110" s="9"/>
      <c r="C110" s="72"/>
      <c r="D110" s="152"/>
      <c r="E110" s="152"/>
      <c r="F110" s="15"/>
      <c r="G110" s="7"/>
      <c r="H110" s="6"/>
      <c r="I110" s="6"/>
      <c r="J110" s="7" t="s">
        <v>1</v>
      </c>
      <c r="K110" s="8" t="s">
        <v>1</v>
      </c>
      <c r="L110" s="1"/>
      <c r="M110" s="1"/>
      <c r="N110" s="1"/>
      <c r="O110" s="20">
        <f>L110-(M110+N110)</f>
        <v>0</v>
      </c>
      <c r="P110" s="29" t="str">
        <f>IF(OR(G110="新規",G110="追加",G110=""),"OK",(IF(AND(H110="",I110=""),"NG","OK")))</f>
        <v>OK</v>
      </c>
      <c r="Q110" s="10" t="str">
        <f>IF(OR(G110="新規",G110="追加",G110=""),"OK",(IF(OR(AND(J110="",K110=""),AND(J110="",K110="□"),AND(J110="□",K110=""),AND(J110="□",K110="□")),"NG","OK")))</f>
        <v>OK</v>
      </c>
      <c r="R110" s="10" t="str">
        <f>IF(OR(AND(C110&lt;&gt;"",D110&lt;&gt;"",F110&lt;&gt;"",G110&lt;&gt;""),(C110="")),"OK","NG")</f>
        <v>OK</v>
      </c>
      <c r="T110" s="81" t="s">
        <v>164</v>
      </c>
    </row>
    <row r="111" spans="1:20" ht="22.5" customHeight="1">
      <c r="A111" s="6"/>
      <c r="B111" s="9"/>
      <c r="C111" s="72"/>
      <c r="D111" s="152"/>
      <c r="E111" s="152"/>
      <c r="F111" s="15"/>
      <c r="G111" s="7"/>
      <c r="H111" s="6"/>
      <c r="I111" s="6"/>
      <c r="J111" s="7" t="s">
        <v>1</v>
      </c>
      <c r="K111" s="8" t="s">
        <v>1</v>
      </c>
      <c r="L111" s="1"/>
      <c r="M111" s="1"/>
      <c r="N111" s="1"/>
      <c r="O111" s="20">
        <f t="shared" ref="O111:O116" si="35">L111-(M111+N111)</f>
        <v>0</v>
      </c>
      <c r="P111" s="29" t="str">
        <f t="shared" ref="P111:P116" si="36">IF(OR(G111="新規",G111="追加",G111=""),"OK",(IF(AND(H111="",I111=""),"NG","OK")))</f>
        <v>OK</v>
      </c>
      <c r="Q111" s="10" t="str">
        <f t="shared" ref="Q111:Q116" si="37">IF(OR(G111="新規",G111="追加",G111=""),"OK",(IF(OR(AND(J111="",K111=""),AND(J111="",K111="□"),AND(J111="□",K111=""),AND(J111="□",K111="□")),"NG","OK")))</f>
        <v>OK</v>
      </c>
      <c r="R111" s="10" t="str">
        <f t="shared" ref="R111:R115" si="38">IF(OR(AND(C111&lt;&gt;"",D111&lt;&gt;"",F111&lt;&gt;"",G111&lt;&gt;""),(C111="")),"OK","NG")</f>
        <v>OK</v>
      </c>
      <c r="T111" s="81" t="s">
        <v>13</v>
      </c>
    </row>
    <row r="112" spans="1:20" ht="22.5" customHeight="1">
      <c r="A112" s="6"/>
      <c r="B112" s="9"/>
      <c r="C112" s="72"/>
      <c r="D112" s="152"/>
      <c r="E112" s="152"/>
      <c r="F112" s="15"/>
      <c r="G112" s="7"/>
      <c r="H112" s="6"/>
      <c r="I112" s="6"/>
      <c r="J112" s="7" t="s">
        <v>1</v>
      </c>
      <c r="K112" s="8" t="s">
        <v>1</v>
      </c>
      <c r="L112" s="1"/>
      <c r="M112" s="1"/>
      <c r="N112" s="1"/>
      <c r="O112" s="20">
        <f t="shared" si="35"/>
        <v>0</v>
      </c>
      <c r="P112" s="29" t="str">
        <f t="shared" si="36"/>
        <v>OK</v>
      </c>
      <c r="Q112" s="10" t="str">
        <f t="shared" si="37"/>
        <v>OK</v>
      </c>
      <c r="R112" s="10" t="str">
        <f t="shared" si="38"/>
        <v>OK</v>
      </c>
    </row>
    <row r="113" spans="1:23" ht="22.5" customHeight="1">
      <c r="A113" s="6"/>
      <c r="B113" s="9"/>
      <c r="C113" s="72"/>
      <c r="D113" s="152"/>
      <c r="E113" s="152"/>
      <c r="F113" s="15"/>
      <c r="G113" s="7"/>
      <c r="H113" s="6"/>
      <c r="I113" s="6"/>
      <c r="J113" s="7" t="s">
        <v>1</v>
      </c>
      <c r="K113" s="8" t="s">
        <v>1</v>
      </c>
      <c r="L113" s="1"/>
      <c r="M113" s="1"/>
      <c r="N113" s="1"/>
      <c r="O113" s="20">
        <f t="shared" si="35"/>
        <v>0</v>
      </c>
      <c r="P113" s="29" t="str">
        <f t="shared" si="36"/>
        <v>OK</v>
      </c>
      <c r="Q113" s="10" t="str">
        <f t="shared" si="37"/>
        <v>OK</v>
      </c>
      <c r="R113" s="10" t="str">
        <f t="shared" si="38"/>
        <v>OK</v>
      </c>
    </row>
    <row r="114" spans="1:23" ht="22.5" customHeight="1">
      <c r="A114" s="6"/>
      <c r="B114" s="9"/>
      <c r="C114" s="72"/>
      <c r="D114" s="152"/>
      <c r="E114" s="152"/>
      <c r="F114" s="16"/>
      <c r="G114" s="7"/>
      <c r="H114" s="6"/>
      <c r="I114" s="6"/>
      <c r="J114" s="7" t="s">
        <v>1</v>
      </c>
      <c r="K114" s="8" t="s">
        <v>1</v>
      </c>
      <c r="L114" s="1"/>
      <c r="M114" s="1"/>
      <c r="N114" s="1"/>
      <c r="O114" s="20">
        <f t="shared" si="35"/>
        <v>0</v>
      </c>
      <c r="P114" s="29" t="str">
        <f t="shared" si="36"/>
        <v>OK</v>
      </c>
      <c r="Q114" s="10" t="str">
        <f t="shared" si="37"/>
        <v>OK</v>
      </c>
      <c r="R114" s="10" t="str">
        <f t="shared" si="38"/>
        <v>OK</v>
      </c>
    </row>
    <row r="115" spans="1:23" ht="22.5" customHeight="1">
      <c r="A115" s="6"/>
      <c r="B115" s="9"/>
      <c r="C115" s="72"/>
      <c r="D115" s="152"/>
      <c r="E115" s="152"/>
      <c r="F115" s="15"/>
      <c r="G115" s="7"/>
      <c r="H115" s="6"/>
      <c r="I115" s="6"/>
      <c r="J115" s="7" t="s">
        <v>1</v>
      </c>
      <c r="K115" s="8" t="s">
        <v>1</v>
      </c>
      <c r="L115" s="1"/>
      <c r="M115" s="1"/>
      <c r="N115" s="1"/>
      <c r="O115" s="20">
        <f t="shared" si="35"/>
        <v>0</v>
      </c>
      <c r="P115" s="29" t="str">
        <f t="shared" si="36"/>
        <v>OK</v>
      </c>
      <c r="Q115" s="10" t="str">
        <f t="shared" si="37"/>
        <v>OK</v>
      </c>
      <c r="R115" s="10" t="str">
        <f t="shared" si="38"/>
        <v>OK</v>
      </c>
    </row>
    <row r="116" spans="1:23" ht="22.5" customHeight="1">
      <c r="A116" s="6"/>
      <c r="B116" s="9"/>
      <c r="C116" s="72"/>
      <c r="D116" s="152"/>
      <c r="E116" s="152"/>
      <c r="F116" s="15"/>
      <c r="G116" s="7"/>
      <c r="H116" s="6"/>
      <c r="I116" s="6"/>
      <c r="J116" s="7" t="s">
        <v>1</v>
      </c>
      <c r="K116" s="8" t="s">
        <v>1</v>
      </c>
      <c r="L116" s="1"/>
      <c r="M116" s="1"/>
      <c r="N116" s="1"/>
      <c r="O116" s="20">
        <f t="shared" si="35"/>
        <v>0</v>
      </c>
      <c r="P116" s="29" t="str">
        <f t="shared" si="36"/>
        <v>OK</v>
      </c>
      <c r="Q116" s="10" t="str">
        <f t="shared" si="37"/>
        <v>OK</v>
      </c>
      <c r="R116" s="10" t="str">
        <f>IF(OR(AND(C116&lt;&gt;"",D116&lt;&gt;"",F116&lt;&gt;"",G116&lt;&gt;""),(C116="")),"OK","NG")</f>
        <v>OK</v>
      </c>
    </row>
    <row r="117" spans="1:23" ht="22.5" customHeight="1">
      <c r="A117" s="12"/>
      <c r="B117" s="13"/>
      <c r="C117" s="14"/>
      <c r="D117" s="13"/>
      <c r="E117" s="14"/>
      <c r="F117" s="14"/>
      <c r="G117" s="13"/>
      <c r="H117" s="13"/>
      <c r="I117" s="12"/>
      <c r="J117" s="12"/>
      <c r="K117" s="68" t="s">
        <v>137</v>
      </c>
      <c r="L117" s="27">
        <f>SUM(L110:L116)</f>
        <v>0</v>
      </c>
      <c r="M117" s="27">
        <f t="shared" ref="M117:N117" si="39">SUM(M110:M116)</f>
        <v>0</v>
      </c>
      <c r="N117" s="27">
        <f t="shared" si="39"/>
        <v>0</v>
      </c>
      <c r="O117" s="27">
        <f>L117-(M117+N117)</f>
        <v>0</v>
      </c>
      <c r="P117" s="76"/>
      <c r="Q117" s="77"/>
      <c r="R117" s="77"/>
    </row>
    <row r="118" spans="1:23" ht="13">
      <c r="F118" s="85"/>
    </row>
    <row r="119" spans="1:23" s="61" customFormat="1" ht="13">
      <c r="A119" s="142" t="s">
        <v>139</v>
      </c>
      <c r="B119" s="143"/>
      <c r="C119" s="53" t="s">
        <v>138</v>
      </c>
      <c r="D119" s="53" t="s">
        <v>110</v>
      </c>
      <c r="E119" s="53" t="s">
        <v>111</v>
      </c>
      <c r="F119" s="53" t="s">
        <v>112</v>
      </c>
      <c r="G119" s="53" t="s">
        <v>165</v>
      </c>
      <c r="H119" s="142" t="s">
        <v>17</v>
      </c>
      <c r="I119" s="159"/>
      <c r="J119" s="136" t="s">
        <v>208</v>
      </c>
      <c r="K119" s="136"/>
      <c r="L119" s="136"/>
      <c r="M119" s="136"/>
      <c r="P119" s="87" t="s">
        <v>198</v>
      </c>
      <c r="Q119" s="88" t="s">
        <v>70</v>
      </c>
      <c r="R119" s="88" t="s">
        <v>84</v>
      </c>
    </row>
    <row r="120" spans="1:23" ht="22.5" customHeight="1">
      <c r="A120" s="153" t="s">
        <v>237</v>
      </c>
      <c r="B120" s="154"/>
      <c r="C120" s="100">
        <f>L40</f>
        <v>0</v>
      </c>
      <c r="D120" s="100">
        <f t="shared" ref="D120:F120" si="40">M40</f>
        <v>0</v>
      </c>
      <c r="E120" s="100">
        <f t="shared" si="40"/>
        <v>0</v>
      </c>
      <c r="F120" s="100">
        <f t="shared" si="40"/>
        <v>0</v>
      </c>
      <c r="G120" s="163">
        <f>SUM(D120:D122)</f>
        <v>0</v>
      </c>
      <c r="H120" s="157"/>
      <c r="I120" s="158"/>
      <c r="J120" s="151" t="s">
        <v>209</v>
      </c>
      <c r="K120" s="151"/>
      <c r="L120" s="151"/>
      <c r="M120" s="151"/>
      <c r="N120" s="89"/>
      <c r="O120" s="89"/>
      <c r="P120" s="29" t="str">
        <f>IF(G120&lt;=2500000,"OK","NG")</f>
        <v>OK</v>
      </c>
      <c r="Q120" s="10" t="str">
        <f t="shared" ref="Q120:Q126" si="41">IF(D120&lt;=C120/2,"OK","NG")</f>
        <v>OK</v>
      </c>
      <c r="R120" s="10" t="str">
        <f t="shared" ref="R120:R126" si="42">IF(C120=D120+E120+F120,"OK","NG")</f>
        <v>OK</v>
      </c>
      <c r="S120" s="90"/>
      <c r="T120" s="70"/>
      <c r="U120" s="70"/>
      <c r="V120" s="70"/>
      <c r="W120" s="70"/>
    </row>
    <row r="121" spans="1:23" ht="22.5" customHeight="1">
      <c r="A121" s="155" t="s">
        <v>238</v>
      </c>
      <c r="B121" s="156"/>
      <c r="C121" s="100">
        <f>L51</f>
        <v>0</v>
      </c>
      <c r="D121" s="100">
        <f t="shared" ref="D121:F121" si="43">M51</f>
        <v>0</v>
      </c>
      <c r="E121" s="100">
        <f t="shared" si="43"/>
        <v>0</v>
      </c>
      <c r="F121" s="100">
        <f t="shared" si="43"/>
        <v>0</v>
      </c>
      <c r="G121" s="164"/>
      <c r="H121" s="157"/>
      <c r="I121" s="158"/>
      <c r="J121" s="151"/>
      <c r="K121" s="151"/>
      <c r="L121" s="151"/>
      <c r="M121" s="151"/>
      <c r="N121" s="89"/>
      <c r="O121" s="89"/>
      <c r="P121" s="73" t="s">
        <v>152</v>
      </c>
      <c r="Q121" s="10" t="str">
        <f t="shared" si="41"/>
        <v>OK</v>
      </c>
      <c r="R121" s="10" t="str">
        <f t="shared" si="42"/>
        <v>OK</v>
      </c>
      <c r="S121" s="36"/>
    </row>
    <row r="122" spans="1:23" ht="22.5" customHeight="1">
      <c r="A122" s="155" t="s">
        <v>239</v>
      </c>
      <c r="B122" s="156"/>
      <c r="C122" s="100">
        <f>L62</f>
        <v>0</v>
      </c>
      <c r="D122" s="100">
        <f t="shared" ref="D122:F122" si="44">M62</f>
        <v>0</v>
      </c>
      <c r="E122" s="100">
        <f t="shared" si="44"/>
        <v>0</v>
      </c>
      <c r="F122" s="100">
        <f t="shared" si="44"/>
        <v>0</v>
      </c>
      <c r="G122" s="165"/>
      <c r="H122" s="32"/>
      <c r="I122" s="33"/>
      <c r="J122" s="151"/>
      <c r="K122" s="151"/>
      <c r="L122" s="151"/>
      <c r="M122" s="151"/>
      <c r="N122" s="89"/>
      <c r="O122" s="89"/>
      <c r="P122" s="73" t="s">
        <v>152</v>
      </c>
      <c r="Q122" s="10" t="str">
        <f t="shared" si="41"/>
        <v>OK</v>
      </c>
      <c r="R122" s="10" t="str">
        <f t="shared" si="42"/>
        <v>OK</v>
      </c>
      <c r="S122" s="36"/>
    </row>
    <row r="123" spans="1:23" ht="22.5" customHeight="1">
      <c r="A123" s="155" t="s">
        <v>240</v>
      </c>
      <c r="B123" s="156"/>
      <c r="C123" s="100">
        <f>L73</f>
        <v>0</v>
      </c>
      <c r="D123" s="100">
        <f t="shared" ref="D123:F123" si="45">M73</f>
        <v>0</v>
      </c>
      <c r="E123" s="100">
        <f t="shared" si="45"/>
        <v>0</v>
      </c>
      <c r="F123" s="100">
        <f t="shared" si="45"/>
        <v>0</v>
      </c>
      <c r="G123" s="100">
        <f>D123</f>
        <v>0</v>
      </c>
      <c r="H123" s="32"/>
      <c r="I123" s="33"/>
      <c r="J123" s="150" t="s">
        <v>210</v>
      </c>
      <c r="K123" s="150"/>
      <c r="L123" s="150"/>
      <c r="M123" s="150"/>
      <c r="N123" s="89"/>
      <c r="O123" s="89"/>
      <c r="P123" s="29" t="str">
        <f>IF(G123&lt;=2500000,"OK","NG")</f>
        <v>OK</v>
      </c>
      <c r="Q123" s="10" t="str">
        <f t="shared" si="41"/>
        <v>OK</v>
      </c>
      <c r="R123" s="10" t="str">
        <f t="shared" si="42"/>
        <v>OK</v>
      </c>
      <c r="S123" s="36"/>
    </row>
    <row r="124" spans="1:23" ht="22.5" customHeight="1">
      <c r="A124" s="155" t="s">
        <v>131</v>
      </c>
      <c r="B124" s="156"/>
      <c r="C124" s="100">
        <f>L84</f>
        <v>0</v>
      </c>
      <c r="D124" s="100">
        <f t="shared" ref="D124:F124" si="46">M84</f>
        <v>0</v>
      </c>
      <c r="E124" s="100">
        <f t="shared" si="46"/>
        <v>0</v>
      </c>
      <c r="F124" s="100">
        <f t="shared" si="46"/>
        <v>0</v>
      </c>
      <c r="G124" s="100">
        <f>D124</f>
        <v>0</v>
      </c>
      <c r="H124" s="32"/>
      <c r="I124" s="33"/>
      <c r="J124" s="150" t="s">
        <v>211</v>
      </c>
      <c r="K124" s="150"/>
      <c r="L124" s="150"/>
      <c r="M124" s="150"/>
      <c r="N124" s="89"/>
      <c r="O124" s="89"/>
      <c r="P124" s="29" t="str">
        <f>IF(G124&lt;=5000000,"OK","NG")</f>
        <v>OK</v>
      </c>
      <c r="Q124" s="10" t="str">
        <f t="shared" si="41"/>
        <v>OK</v>
      </c>
      <c r="R124" s="10" t="str">
        <f t="shared" si="42"/>
        <v>OK</v>
      </c>
      <c r="S124" s="36"/>
    </row>
    <row r="125" spans="1:23" ht="22.5" customHeight="1">
      <c r="A125" s="155" t="s">
        <v>241</v>
      </c>
      <c r="B125" s="156"/>
      <c r="C125" s="100">
        <f>L95</f>
        <v>0</v>
      </c>
      <c r="D125" s="100">
        <f t="shared" ref="D125:F125" si="47">M95</f>
        <v>0</v>
      </c>
      <c r="E125" s="100">
        <f t="shared" si="47"/>
        <v>0</v>
      </c>
      <c r="F125" s="100">
        <f t="shared" si="47"/>
        <v>0</v>
      </c>
      <c r="G125" s="183">
        <f>SUM(D125:D126)</f>
        <v>0</v>
      </c>
      <c r="H125" s="32"/>
      <c r="I125" s="33"/>
      <c r="J125" s="151" t="s">
        <v>212</v>
      </c>
      <c r="K125" s="151"/>
      <c r="L125" s="151"/>
      <c r="M125" s="151"/>
      <c r="N125" s="89"/>
      <c r="O125" s="89"/>
      <c r="P125" s="29" t="str">
        <f>IF(G125&lt;=2500000,"OK","NG")</f>
        <v>OK</v>
      </c>
      <c r="Q125" s="10" t="str">
        <f t="shared" si="41"/>
        <v>OK</v>
      </c>
      <c r="R125" s="10" t="str">
        <f t="shared" si="42"/>
        <v>OK</v>
      </c>
      <c r="S125" s="36"/>
    </row>
    <row r="126" spans="1:23" ht="22.5" customHeight="1">
      <c r="A126" s="155" t="s">
        <v>242</v>
      </c>
      <c r="B126" s="156"/>
      <c r="C126" s="100">
        <f>L106</f>
        <v>0</v>
      </c>
      <c r="D126" s="100">
        <f t="shared" ref="D126:F126" si="48">M106</f>
        <v>0</v>
      </c>
      <c r="E126" s="100">
        <f t="shared" si="48"/>
        <v>0</v>
      </c>
      <c r="F126" s="100">
        <f t="shared" si="48"/>
        <v>0</v>
      </c>
      <c r="G126" s="184"/>
      <c r="H126" s="32"/>
      <c r="I126" s="33"/>
      <c r="J126" s="151"/>
      <c r="K126" s="151"/>
      <c r="L126" s="151"/>
      <c r="M126" s="151"/>
      <c r="N126" s="89"/>
      <c r="O126" s="89"/>
      <c r="P126" s="73" t="s">
        <v>152</v>
      </c>
      <c r="Q126" s="10" t="str">
        <f t="shared" si="41"/>
        <v>OK</v>
      </c>
      <c r="R126" s="10" t="str">
        <f t="shared" si="42"/>
        <v>OK</v>
      </c>
      <c r="S126" s="36"/>
    </row>
    <row r="127" spans="1:23" ht="22.5" customHeight="1">
      <c r="A127" s="155" t="s">
        <v>135</v>
      </c>
      <c r="B127" s="156"/>
      <c r="C127" s="100">
        <f>L117</f>
        <v>0</v>
      </c>
      <c r="D127" s="100">
        <f t="shared" ref="D127:F127" si="49">M117</f>
        <v>0</v>
      </c>
      <c r="E127" s="100">
        <f t="shared" si="49"/>
        <v>0</v>
      </c>
      <c r="F127" s="100">
        <f t="shared" si="49"/>
        <v>0</v>
      </c>
      <c r="G127" s="100">
        <f>D127</f>
        <v>0</v>
      </c>
      <c r="H127" s="157"/>
      <c r="I127" s="158"/>
      <c r="J127" s="150" t="s">
        <v>287</v>
      </c>
      <c r="K127" s="150"/>
      <c r="L127" s="150"/>
      <c r="M127" s="150"/>
      <c r="N127" s="89"/>
      <c r="O127" s="89"/>
      <c r="P127" s="29" t="str">
        <f>IF(G127&lt;=2500000,"OK","NG")</f>
        <v>OK</v>
      </c>
      <c r="Q127" s="10" t="str">
        <f>IF(D127&lt;=C127/2,"OK","NG")</f>
        <v>OK</v>
      </c>
      <c r="R127" s="10" t="str">
        <f>IF(C127=D127+E127+F127,"OK","NG")</f>
        <v>OK</v>
      </c>
      <c r="S127" s="36"/>
    </row>
    <row r="128" spans="1:23" ht="22.5" customHeight="1">
      <c r="A128" s="174" t="s">
        <v>14</v>
      </c>
      <c r="B128" s="175"/>
      <c r="C128" s="100">
        <f>SUM(C120:C127)</f>
        <v>0</v>
      </c>
      <c r="D128" s="100">
        <f>SUM(D120:D127)</f>
        <v>0</v>
      </c>
      <c r="E128" s="100">
        <f t="shared" ref="E128:F128" si="50">SUM(E120:E127)</f>
        <v>0</v>
      </c>
      <c r="F128" s="100">
        <f t="shared" si="50"/>
        <v>0</v>
      </c>
      <c r="G128" s="100">
        <f>D128</f>
        <v>0</v>
      </c>
      <c r="H128" s="157"/>
      <c r="I128" s="158"/>
      <c r="J128" s="177" t="s">
        <v>213</v>
      </c>
      <c r="K128" s="177"/>
      <c r="L128" s="177"/>
      <c r="M128" s="177"/>
      <c r="N128" s="89"/>
      <c r="P128" s="29" t="str">
        <f>IF(OR(C128=0,AND(G128&gt;=150000,G128&lt;=10000000)),"OK","NG")</f>
        <v>OK</v>
      </c>
      <c r="Q128" s="10" t="str">
        <f>IF(D128&lt;=C128/2,"OK","NG")</f>
        <v>OK</v>
      </c>
      <c r="R128" s="10" t="str">
        <f>IF(C128=D128+E128+F128,"OK","NG")</f>
        <v>OK</v>
      </c>
    </row>
    <row r="129" spans="1:16" ht="13"/>
    <row r="130" spans="1:16" ht="22.5" customHeight="1">
      <c r="A130" s="48" t="s">
        <v>196</v>
      </c>
    </row>
    <row r="131" spans="1:16" ht="15" customHeight="1">
      <c r="A131" s="139" t="s">
        <v>205</v>
      </c>
      <c r="B131" s="139"/>
      <c r="C131" s="139"/>
      <c r="D131" s="139"/>
      <c r="E131" s="139"/>
      <c r="F131" s="139"/>
      <c r="G131" s="139"/>
      <c r="H131" s="139"/>
      <c r="I131" s="139"/>
      <c r="J131" s="139"/>
      <c r="K131" s="50" t="s">
        <v>82</v>
      </c>
      <c r="P131" s="49" t="s">
        <v>55</v>
      </c>
    </row>
    <row r="132" spans="1:16" ht="15" customHeight="1">
      <c r="A132" s="176" t="s">
        <v>204</v>
      </c>
      <c r="B132" s="176"/>
      <c r="C132" s="176"/>
      <c r="D132" s="176"/>
      <c r="E132" s="176"/>
      <c r="F132" s="176"/>
      <c r="G132" s="176"/>
      <c r="H132" s="176"/>
      <c r="I132" s="176"/>
      <c r="J132" s="176"/>
      <c r="K132" s="56" t="s">
        <v>166</v>
      </c>
      <c r="P132" s="49" t="s">
        <v>167</v>
      </c>
    </row>
    <row r="133" spans="1:16" ht="15" customHeight="1">
      <c r="A133" s="176" t="s">
        <v>199</v>
      </c>
      <c r="B133" s="176"/>
      <c r="C133" s="176"/>
      <c r="D133" s="176"/>
      <c r="E133" s="176"/>
      <c r="F133" s="176"/>
      <c r="G133" s="176"/>
      <c r="H133" s="176"/>
      <c r="I133" s="176"/>
      <c r="J133" s="176"/>
      <c r="K133" s="56" t="s">
        <v>166</v>
      </c>
    </row>
    <row r="134" spans="1:16" ht="15" customHeight="1">
      <c r="A134" s="176" t="s">
        <v>200</v>
      </c>
      <c r="B134" s="176"/>
      <c r="C134" s="176"/>
      <c r="D134" s="176"/>
      <c r="E134" s="176"/>
      <c r="F134" s="176"/>
      <c r="G134" s="176"/>
      <c r="H134" s="176"/>
      <c r="I134" s="176"/>
      <c r="J134" s="176"/>
      <c r="K134" s="56" t="s">
        <v>166</v>
      </c>
    </row>
    <row r="135" spans="1:16" ht="15" customHeight="1">
      <c r="A135" s="176" t="s">
        <v>201</v>
      </c>
      <c r="B135" s="176"/>
      <c r="C135" s="176"/>
      <c r="D135" s="176"/>
      <c r="E135" s="176"/>
      <c r="F135" s="176"/>
      <c r="G135" s="176"/>
      <c r="H135" s="176"/>
      <c r="I135" s="176"/>
      <c r="J135" s="176"/>
      <c r="K135" s="56" t="s">
        <v>166</v>
      </c>
    </row>
    <row r="136" spans="1:16" ht="15" customHeight="1">
      <c r="A136" s="176" t="s">
        <v>289</v>
      </c>
      <c r="B136" s="176"/>
      <c r="C136" s="176"/>
      <c r="D136" s="176"/>
      <c r="E136" s="176"/>
      <c r="F136" s="176"/>
      <c r="G136" s="176"/>
      <c r="H136" s="176"/>
      <c r="I136" s="176"/>
      <c r="J136" s="176"/>
      <c r="K136" s="56" t="s">
        <v>166</v>
      </c>
    </row>
    <row r="137" spans="1:16" ht="15" customHeight="1">
      <c r="A137" s="176" t="s">
        <v>202</v>
      </c>
      <c r="B137" s="176"/>
      <c r="C137" s="176"/>
      <c r="D137" s="176"/>
      <c r="E137" s="176"/>
      <c r="F137" s="176"/>
      <c r="G137" s="176"/>
      <c r="H137" s="176"/>
      <c r="I137" s="176"/>
      <c r="J137" s="176"/>
      <c r="K137" s="56" t="s">
        <v>166</v>
      </c>
    </row>
    <row r="138" spans="1:16" ht="15" customHeight="1">
      <c r="A138" s="176" t="s">
        <v>203</v>
      </c>
      <c r="B138" s="176"/>
      <c r="C138" s="176"/>
      <c r="D138" s="176"/>
      <c r="E138" s="176"/>
      <c r="F138" s="176"/>
      <c r="G138" s="176"/>
      <c r="H138" s="176"/>
      <c r="I138" s="176"/>
      <c r="J138" s="176"/>
      <c r="K138" s="56" t="s">
        <v>166</v>
      </c>
    </row>
    <row r="139" spans="1:16" ht="15" customHeight="1">
      <c r="A139" s="17"/>
      <c r="B139" s="17"/>
      <c r="C139" s="17"/>
      <c r="D139" s="17"/>
      <c r="E139" s="17"/>
      <c r="J139" s="93" t="s">
        <v>141</v>
      </c>
      <c r="K139" s="99">
        <f>COUNTIF(K132:K138,"☑")</f>
        <v>0</v>
      </c>
    </row>
    <row r="140" spans="1:16" ht="15" customHeight="1">
      <c r="A140" s="17"/>
      <c r="B140" s="17"/>
      <c r="C140" s="17"/>
      <c r="D140" s="17"/>
      <c r="E140" s="17"/>
      <c r="H140" s="17"/>
    </row>
    <row r="141" spans="1:16" ht="15" customHeight="1">
      <c r="A141" s="48" t="s">
        <v>206</v>
      </c>
    </row>
    <row r="142" spans="1:16" ht="15" customHeight="1">
      <c r="A142" s="180" t="s">
        <v>57</v>
      </c>
      <c r="B142" s="180"/>
      <c r="C142" s="180"/>
      <c r="D142" s="180"/>
      <c r="E142" s="180"/>
      <c r="F142" s="180"/>
      <c r="G142" s="180"/>
      <c r="H142" s="180"/>
      <c r="I142" s="180"/>
      <c r="J142" s="180"/>
      <c r="K142" s="180"/>
      <c r="P142" s="95" t="s">
        <v>80</v>
      </c>
    </row>
    <row r="143" spans="1:16" ht="15" customHeight="1">
      <c r="A143" s="50" t="s">
        <v>2</v>
      </c>
      <c r="B143" s="140" t="s">
        <v>3</v>
      </c>
      <c r="C143" s="181"/>
      <c r="D143" s="181"/>
      <c r="E143" s="181"/>
      <c r="F143" s="181"/>
      <c r="G143" s="181"/>
      <c r="H143" s="181"/>
      <c r="I143" s="181"/>
      <c r="J143" s="141"/>
    </row>
    <row r="144" spans="1:16" ht="15" customHeight="1">
      <c r="A144" s="3" t="s">
        <v>1</v>
      </c>
      <c r="B144" s="182" t="s">
        <v>69</v>
      </c>
      <c r="C144" s="167"/>
      <c r="D144" s="167"/>
      <c r="E144" s="167"/>
      <c r="F144" s="167"/>
      <c r="G144" s="167"/>
      <c r="H144" s="167"/>
      <c r="I144" s="167"/>
      <c r="J144" s="168"/>
      <c r="P144" s="29" t="str">
        <f>IF(C128=0,"OK",IF(AND(A144="☑",A145="☑",A146="☑"),"OK","NG"))</f>
        <v>OK</v>
      </c>
    </row>
    <row r="145" spans="1:13" ht="15" customHeight="1">
      <c r="A145" s="3" t="s">
        <v>1</v>
      </c>
      <c r="B145" s="182" t="s">
        <v>117</v>
      </c>
      <c r="C145" s="167"/>
      <c r="D145" s="167"/>
      <c r="E145" s="167"/>
      <c r="F145" s="167"/>
      <c r="G145" s="167"/>
      <c r="H145" s="167"/>
      <c r="I145" s="167"/>
      <c r="J145" s="168"/>
    </row>
    <row r="146" spans="1:13" ht="15" customHeight="1">
      <c r="A146" s="3" t="s">
        <v>1</v>
      </c>
      <c r="B146" s="182" t="s">
        <v>288</v>
      </c>
      <c r="C146" s="167"/>
      <c r="D146" s="167"/>
      <c r="E146" s="167"/>
      <c r="F146" s="167"/>
      <c r="G146" s="167"/>
      <c r="H146" s="167"/>
      <c r="I146" s="167"/>
      <c r="J146" s="168"/>
    </row>
    <row r="147" spans="1:13" ht="15" customHeight="1"/>
    <row r="148" spans="1:13" ht="15" customHeight="1">
      <c r="A148" s="48" t="s">
        <v>207</v>
      </c>
    </row>
    <row r="149" spans="1:13" ht="15" customHeight="1">
      <c r="A149" s="50" t="s">
        <v>2</v>
      </c>
      <c r="B149" s="139" t="s">
        <v>4</v>
      </c>
      <c r="C149" s="139"/>
      <c r="D149" s="139"/>
      <c r="E149" s="139"/>
      <c r="F149" s="140" t="s">
        <v>97</v>
      </c>
      <c r="G149" s="141"/>
      <c r="H149" s="140" t="s">
        <v>20</v>
      </c>
      <c r="I149" s="141"/>
      <c r="J149" s="139" t="s">
        <v>17</v>
      </c>
      <c r="K149" s="139"/>
      <c r="L149" s="139"/>
      <c r="M149" s="139"/>
    </row>
    <row r="150" spans="1:13" ht="18.75" customHeight="1">
      <c r="A150" s="3" t="s">
        <v>1</v>
      </c>
      <c r="B150" s="138" t="s">
        <v>23</v>
      </c>
      <c r="C150" s="138"/>
      <c r="D150" s="138"/>
      <c r="E150" s="138"/>
      <c r="F150" s="142" t="s">
        <v>22</v>
      </c>
      <c r="G150" s="143"/>
      <c r="H150" s="142" t="s">
        <v>98</v>
      </c>
      <c r="I150" s="143"/>
      <c r="J150" s="138" t="s">
        <v>143</v>
      </c>
      <c r="K150" s="138"/>
      <c r="L150" s="138"/>
      <c r="M150" s="138"/>
    </row>
    <row r="151" spans="1:13" ht="18.75" customHeight="1">
      <c r="A151" s="3" t="s">
        <v>1</v>
      </c>
      <c r="B151" s="138" t="s">
        <v>25</v>
      </c>
      <c r="C151" s="138"/>
      <c r="D151" s="138"/>
      <c r="E151" s="138"/>
      <c r="F151" s="142" t="s">
        <v>16</v>
      </c>
      <c r="G151" s="143"/>
      <c r="H151" s="142" t="s">
        <v>21</v>
      </c>
      <c r="I151" s="143"/>
      <c r="J151" s="138" t="s">
        <v>100</v>
      </c>
      <c r="K151" s="138"/>
      <c r="L151" s="138"/>
      <c r="M151" s="138"/>
    </row>
    <row r="152" spans="1:13" ht="18.75" customHeight="1">
      <c r="A152" s="3" t="s">
        <v>1</v>
      </c>
      <c r="B152" s="138" t="s">
        <v>24</v>
      </c>
      <c r="C152" s="138"/>
      <c r="D152" s="138"/>
      <c r="E152" s="138"/>
      <c r="F152" s="142" t="s">
        <v>16</v>
      </c>
      <c r="G152" s="143"/>
      <c r="H152" s="142" t="s">
        <v>21</v>
      </c>
      <c r="I152" s="143"/>
      <c r="J152" s="138" t="s">
        <v>26</v>
      </c>
      <c r="K152" s="138"/>
      <c r="L152" s="138"/>
      <c r="M152" s="138"/>
    </row>
    <row r="153" spans="1:13" ht="18.75" customHeight="1">
      <c r="A153" s="3" t="s">
        <v>1</v>
      </c>
      <c r="B153" s="138" t="s">
        <v>90</v>
      </c>
      <c r="C153" s="138"/>
      <c r="D153" s="138"/>
      <c r="E153" s="138"/>
      <c r="F153" s="142" t="s">
        <v>5</v>
      </c>
      <c r="G153" s="143"/>
      <c r="H153" s="159" t="s">
        <v>16</v>
      </c>
      <c r="I153" s="143"/>
      <c r="J153" s="138" t="s">
        <v>99</v>
      </c>
      <c r="K153" s="138"/>
      <c r="L153" s="138"/>
      <c r="M153" s="138"/>
    </row>
    <row r="154" spans="1:13" ht="18.75" customHeight="1">
      <c r="A154" s="3" t="s">
        <v>1</v>
      </c>
      <c r="B154" s="138" t="s">
        <v>283</v>
      </c>
      <c r="C154" s="138"/>
      <c r="D154" s="138"/>
      <c r="E154" s="138"/>
      <c r="F154" s="142" t="s">
        <v>5</v>
      </c>
      <c r="G154" s="143"/>
      <c r="H154" s="136" t="s">
        <v>16</v>
      </c>
      <c r="I154" s="136"/>
      <c r="J154" s="138" t="s">
        <v>284</v>
      </c>
      <c r="K154" s="138"/>
      <c r="L154" s="138"/>
      <c r="M154" s="138"/>
    </row>
  </sheetData>
  <sheetProtection algorithmName="SHA-512" hashValue="OvoT1jurViTbtAkE8ykw9csE5ZK2qxjwNZBEUvmUSCl6e5+WW0+2apOrJCOdZ8tyD2CMH2YNXilcZeOECcQRaw==" saltValue="SFNZHB71Z6qdUkP/PK70aA==" spinCount="100000" sheet="1" objects="1" scenarios="1"/>
  <mergeCells count="198">
    <mergeCell ref="A1:O1"/>
    <mergeCell ref="B3:E3"/>
    <mergeCell ref="B4:E4"/>
    <mergeCell ref="P4:P5"/>
    <mergeCell ref="B5:E5"/>
    <mergeCell ref="B6:E6"/>
    <mergeCell ref="M14:O14"/>
    <mergeCell ref="M15:O15"/>
    <mergeCell ref="M16:O16"/>
    <mergeCell ref="M17:O17"/>
    <mergeCell ref="M18:O18"/>
    <mergeCell ref="M19:O19"/>
    <mergeCell ref="F9:I9"/>
    <mergeCell ref="J9:L9"/>
    <mergeCell ref="M10:O10"/>
    <mergeCell ref="M11:O11"/>
    <mergeCell ref="M12:O12"/>
    <mergeCell ref="M13:O13"/>
    <mergeCell ref="N26:O26"/>
    <mergeCell ref="A31:A32"/>
    <mergeCell ref="B31:B32"/>
    <mergeCell ref="C31:F31"/>
    <mergeCell ref="G31:G32"/>
    <mergeCell ref="H31:K31"/>
    <mergeCell ref="L31:O31"/>
    <mergeCell ref="D32:E32"/>
    <mergeCell ref="M20:O20"/>
    <mergeCell ref="M21:O21"/>
    <mergeCell ref="M22:O22"/>
    <mergeCell ref="M23:O23"/>
    <mergeCell ref="M24:O24"/>
    <mergeCell ref="M25:O25"/>
    <mergeCell ref="D39:E39"/>
    <mergeCell ref="A42:A43"/>
    <mergeCell ref="B42:B43"/>
    <mergeCell ref="C42:F42"/>
    <mergeCell ref="G42:G43"/>
    <mergeCell ref="H42:K42"/>
    <mergeCell ref="D33:E33"/>
    <mergeCell ref="D34:E34"/>
    <mergeCell ref="D35:E35"/>
    <mergeCell ref="D36:E36"/>
    <mergeCell ref="D37:E37"/>
    <mergeCell ref="D38:E38"/>
    <mergeCell ref="A53:A54"/>
    <mergeCell ref="B53:B54"/>
    <mergeCell ref="C53:F53"/>
    <mergeCell ref="L42:O42"/>
    <mergeCell ref="D43:E43"/>
    <mergeCell ref="D44:E44"/>
    <mergeCell ref="D45:E45"/>
    <mergeCell ref="D46:E46"/>
    <mergeCell ref="D47:E47"/>
    <mergeCell ref="G53:G54"/>
    <mergeCell ref="H53:K53"/>
    <mergeCell ref="L53:O53"/>
    <mergeCell ref="D54:E54"/>
    <mergeCell ref="D55:E55"/>
    <mergeCell ref="D56:E56"/>
    <mergeCell ref="D48:E48"/>
    <mergeCell ref="D49:E49"/>
    <mergeCell ref="D50:E50"/>
    <mergeCell ref="H64:K64"/>
    <mergeCell ref="L64:O64"/>
    <mergeCell ref="D65:E65"/>
    <mergeCell ref="D66:E66"/>
    <mergeCell ref="D67:E67"/>
    <mergeCell ref="D57:E57"/>
    <mergeCell ref="D58:E58"/>
    <mergeCell ref="D59:E59"/>
    <mergeCell ref="D60:E60"/>
    <mergeCell ref="D61:E61"/>
    <mergeCell ref="C64:F64"/>
    <mergeCell ref="D68:E68"/>
    <mergeCell ref="D69:E69"/>
    <mergeCell ref="D70:E70"/>
    <mergeCell ref="D71:E71"/>
    <mergeCell ref="D72:E72"/>
    <mergeCell ref="A75:A76"/>
    <mergeCell ref="B75:B76"/>
    <mergeCell ref="C75:F75"/>
    <mergeCell ref="G64:G65"/>
    <mergeCell ref="A64:A65"/>
    <mergeCell ref="B64:B65"/>
    <mergeCell ref="A86:A87"/>
    <mergeCell ref="B86:B87"/>
    <mergeCell ref="C86:F86"/>
    <mergeCell ref="G75:G76"/>
    <mergeCell ref="H75:K75"/>
    <mergeCell ref="L75:O75"/>
    <mergeCell ref="D76:E76"/>
    <mergeCell ref="D77:E77"/>
    <mergeCell ref="D78:E78"/>
    <mergeCell ref="G86:G87"/>
    <mergeCell ref="H86:K86"/>
    <mergeCell ref="L86:O86"/>
    <mergeCell ref="D87:E87"/>
    <mergeCell ref="D88:E88"/>
    <mergeCell ref="D89:E89"/>
    <mergeCell ref="D79:E79"/>
    <mergeCell ref="D80:E80"/>
    <mergeCell ref="D81:E81"/>
    <mergeCell ref="D82:E82"/>
    <mergeCell ref="D83:E83"/>
    <mergeCell ref="H97:K97"/>
    <mergeCell ref="L97:O97"/>
    <mergeCell ref="D98:E98"/>
    <mergeCell ref="D99:E99"/>
    <mergeCell ref="D100:E100"/>
    <mergeCell ref="D90:E90"/>
    <mergeCell ref="D91:E91"/>
    <mergeCell ref="D92:E92"/>
    <mergeCell ref="D93:E93"/>
    <mergeCell ref="D94:E94"/>
    <mergeCell ref="C97:F97"/>
    <mergeCell ref="D101:E101"/>
    <mergeCell ref="D102:E102"/>
    <mergeCell ref="D103:E103"/>
    <mergeCell ref="D104:E104"/>
    <mergeCell ref="D105:E105"/>
    <mergeCell ref="A108:A109"/>
    <mergeCell ref="B108:B109"/>
    <mergeCell ref="C108:F108"/>
    <mergeCell ref="G97:G98"/>
    <mergeCell ref="A97:A98"/>
    <mergeCell ref="B97:B98"/>
    <mergeCell ref="D112:E112"/>
    <mergeCell ref="D113:E113"/>
    <mergeCell ref="D114:E114"/>
    <mergeCell ref="D115:E115"/>
    <mergeCell ref="D116:E116"/>
    <mergeCell ref="A119:B119"/>
    <mergeCell ref="G108:G109"/>
    <mergeCell ref="H108:K108"/>
    <mergeCell ref="L108:O108"/>
    <mergeCell ref="D109:E109"/>
    <mergeCell ref="D110:E110"/>
    <mergeCell ref="D111:E111"/>
    <mergeCell ref="H119:I119"/>
    <mergeCell ref="J119:M119"/>
    <mergeCell ref="A120:B120"/>
    <mergeCell ref="G120:G122"/>
    <mergeCell ref="H120:I120"/>
    <mergeCell ref="J120:M122"/>
    <mergeCell ref="A121:B121"/>
    <mergeCell ref="H121:I121"/>
    <mergeCell ref="A122:B122"/>
    <mergeCell ref="A127:B127"/>
    <mergeCell ref="H127:I127"/>
    <mergeCell ref="J127:M127"/>
    <mergeCell ref="A128:B128"/>
    <mergeCell ref="H128:I128"/>
    <mergeCell ref="J128:M128"/>
    <mergeCell ref="A123:B123"/>
    <mergeCell ref="J123:M123"/>
    <mergeCell ref="A124:B124"/>
    <mergeCell ref="J124:M124"/>
    <mergeCell ref="A125:B125"/>
    <mergeCell ref="G125:G126"/>
    <mergeCell ref="J125:M126"/>
    <mergeCell ref="A126:B126"/>
    <mergeCell ref="A137:J137"/>
    <mergeCell ref="A138:J138"/>
    <mergeCell ref="A142:K142"/>
    <mergeCell ref="B143:J143"/>
    <mergeCell ref="B144:J144"/>
    <mergeCell ref="B145:J145"/>
    <mergeCell ref="A131:J131"/>
    <mergeCell ref="A132:J132"/>
    <mergeCell ref="A133:J133"/>
    <mergeCell ref="A134:J134"/>
    <mergeCell ref="A135:J135"/>
    <mergeCell ref="A136:J136"/>
    <mergeCell ref="B146:J146"/>
    <mergeCell ref="B149:E149"/>
    <mergeCell ref="F149:G149"/>
    <mergeCell ref="H149:I149"/>
    <mergeCell ref="J149:M149"/>
    <mergeCell ref="B150:E150"/>
    <mergeCell ref="F150:G150"/>
    <mergeCell ref="H150:I150"/>
    <mergeCell ref="J150:M150"/>
    <mergeCell ref="B153:E153"/>
    <mergeCell ref="F153:G153"/>
    <mergeCell ref="H153:I153"/>
    <mergeCell ref="J153:M153"/>
    <mergeCell ref="B154:E154"/>
    <mergeCell ref="F154:G154"/>
    <mergeCell ref="H154:I154"/>
    <mergeCell ref="J154:M154"/>
    <mergeCell ref="B151:E151"/>
    <mergeCell ref="F151:G151"/>
    <mergeCell ref="H151:I151"/>
    <mergeCell ref="J151:M151"/>
    <mergeCell ref="B152:E152"/>
    <mergeCell ref="F152:G152"/>
    <mergeCell ref="H152:I152"/>
    <mergeCell ref="J152:M152"/>
  </mergeCells>
  <phoneticPr fontId="2"/>
  <conditionalFormatting sqref="C120:G128">
    <cfRule type="expression" dxfId="1385" priority="2">
      <formula>$P120="NG"</formula>
    </cfRule>
  </conditionalFormatting>
  <conditionalFormatting sqref="G120:G123">
    <cfRule type="expression" dxfId="1384" priority="1">
      <formula>$P120="NG"</formula>
    </cfRule>
  </conditionalFormatting>
  <conditionalFormatting sqref="H33:K36">
    <cfRule type="expression" dxfId="1383" priority="55">
      <formula>#REF!="追加"</formula>
    </cfRule>
    <cfRule type="expression" dxfId="1382" priority="56">
      <formula>#REF!="新規"</formula>
    </cfRule>
  </conditionalFormatting>
  <conditionalFormatting sqref="H37:K39">
    <cfRule type="expression" dxfId="1381" priority="60">
      <formula>#REF!="追加"</formula>
    </cfRule>
    <cfRule type="expression" dxfId="1380" priority="67">
      <formula>#REF!="新規"</formula>
    </cfRule>
  </conditionalFormatting>
  <conditionalFormatting sqref="H44:K47">
    <cfRule type="expression" dxfId="1379" priority="46">
      <formula>#REF!="追加"</formula>
    </cfRule>
    <cfRule type="expression" dxfId="1378" priority="47">
      <formula>#REF!="新規"</formula>
    </cfRule>
  </conditionalFormatting>
  <conditionalFormatting sqref="H48:K50">
    <cfRule type="expression" dxfId="1377" priority="50">
      <formula>#REF!="追加"</formula>
    </cfRule>
    <cfRule type="expression" dxfId="1376" priority="51">
      <formula>#REF!="新規"</formula>
    </cfRule>
  </conditionalFormatting>
  <conditionalFormatting sqref="H55:K58">
    <cfRule type="expression" dxfId="1375" priority="40">
      <formula>#REF!="追加"</formula>
    </cfRule>
    <cfRule type="expression" dxfId="1374" priority="41">
      <formula>#REF!="新規"</formula>
    </cfRule>
  </conditionalFormatting>
  <conditionalFormatting sqref="H59:K61">
    <cfRule type="expression" dxfId="1373" priority="44">
      <formula>#REF!="追加"</formula>
    </cfRule>
    <cfRule type="expression" dxfId="1372" priority="45">
      <formula>#REF!="新規"</formula>
    </cfRule>
  </conditionalFormatting>
  <conditionalFormatting sqref="H66:K69">
    <cfRule type="expression" dxfId="1371" priority="34">
      <formula>#REF!="追加"</formula>
    </cfRule>
    <cfRule type="expression" dxfId="1370" priority="35">
      <formula>#REF!="新規"</formula>
    </cfRule>
  </conditionalFormatting>
  <conditionalFormatting sqref="H70:K72">
    <cfRule type="expression" dxfId="1369" priority="38">
      <formula>#REF!="追加"</formula>
    </cfRule>
    <cfRule type="expression" dxfId="1368" priority="39">
      <formula>#REF!="新規"</formula>
    </cfRule>
  </conditionalFormatting>
  <conditionalFormatting sqref="H77:K80">
    <cfRule type="expression" dxfId="1367" priority="28">
      <formula>#REF!="追加"</formula>
    </cfRule>
    <cfRule type="expression" dxfId="1366" priority="29">
      <formula>#REF!="新規"</formula>
    </cfRule>
  </conditionalFormatting>
  <conditionalFormatting sqref="H81:K83">
    <cfRule type="expression" dxfId="1365" priority="32">
      <formula>#REF!="追加"</formula>
    </cfRule>
    <cfRule type="expression" dxfId="1364" priority="33">
      <formula>#REF!="新規"</formula>
    </cfRule>
  </conditionalFormatting>
  <conditionalFormatting sqref="H88:K91">
    <cfRule type="expression" dxfId="1363" priority="22">
      <formula>#REF!="追加"</formula>
    </cfRule>
    <cfRule type="expression" dxfId="1362" priority="23">
      <formula>#REF!="新規"</formula>
    </cfRule>
  </conditionalFormatting>
  <conditionalFormatting sqref="H92:K94">
    <cfRule type="expression" dxfId="1361" priority="26">
      <formula>#REF!="追加"</formula>
    </cfRule>
    <cfRule type="expression" dxfId="1360" priority="27">
      <formula>#REF!="新規"</formula>
    </cfRule>
  </conditionalFormatting>
  <conditionalFormatting sqref="H99:K102">
    <cfRule type="expression" dxfId="1359" priority="16">
      <formula>#REF!="追加"</formula>
    </cfRule>
    <cfRule type="expression" dxfId="1358" priority="17">
      <formula>#REF!="新規"</formula>
    </cfRule>
  </conditionalFormatting>
  <conditionalFormatting sqref="H103:K105">
    <cfRule type="expression" dxfId="1357" priority="20">
      <formula>#REF!="追加"</formula>
    </cfRule>
    <cfRule type="expression" dxfId="1356" priority="21">
      <formula>#REF!="新規"</formula>
    </cfRule>
  </conditionalFormatting>
  <conditionalFormatting sqref="H110:K113">
    <cfRule type="expression" dxfId="1355" priority="10">
      <formula>#REF!="追加"</formula>
    </cfRule>
    <cfRule type="expression" dxfId="1354" priority="11">
      <formula>#REF!="新規"</formula>
    </cfRule>
  </conditionalFormatting>
  <conditionalFormatting sqref="H114:K116">
    <cfRule type="expression" dxfId="1353" priority="14">
      <formula>#REF!="追加"</formula>
    </cfRule>
    <cfRule type="expression" dxfId="1352" priority="15">
      <formula>#REF!="新規"</formula>
    </cfRule>
  </conditionalFormatting>
  <conditionalFormatting sqref="J35:K36 J39:K39">
    <cfRule type="expression" dxfId="1351" priority="57">
      <formula>#REF!="追加"</formula>
    </cfRule>
    <cfRule type="expression" dxfId="1350" priority="58">
      <formula>#REF!="新規"</formula>
    </cfRule>
  </conditionalFormatting>
  <conditionalFormatting sqref="J46:K47 J50:K50">
    <cfRule type="expression" dxfId="1349" priority="48">
      <formula>#REF!="追加"</formula>
    </cfRule>
    <cfRule type="expression" dxfId="1348" priority="49">
      <formula>#REF!="新規"</formula>
    </cfRule>
  </conditionalFormatting>
  <conditionalFormatting sqref="J57:K58 J61:K61">
    <cfRule type="expression" dxfId="1347" priority="42">
      <formula>#REF!="追加"</formula>
    </cfRule>
    <cfRule type="expression" dxfId="1346" priority="43">
      <formula>#REF!="新規"</formula>
    </cfRule>
  </conditionalFormatting>
  <conditionalFormatting sqref="J68:K69 J72:K72">
    <cfRule type="expression" dxfId="1345" priority="36">
      <formula>#REF!="追加"</formula>
    </cfRule>
    <cfRule type="expression" dxfId="1344" priority="37">
      <formula>#REF!="新規"</formula>
    </cfRule>
  </conditionalFormatting>
  <conditionalFormatting sqref="J79:K80 J83:K83">
    <cfRule type="expression" dxfId="1343" priority="30">
      <formula>#REF!="追加"</formula>
    </cfRule>
    <cfRule type="expression" dxfId="1342" priority="31">
      <formula>#REF!="新規"</formula>
    </cfRule>
  </conditionalFormatting>
  <conditionalFormatting sqref="J90:K91 J94:K94">
    <cfRule type="expression" dxfId="1341" priority="24">
      <formula>#REF!="追加"</formula>
    </cfRule>
    <cfRule type="expression" dxfId="1340" priority="25">
      <formula>#REF!="新規"</formula>
    </cfRule>
  </conditionalFormatting>
  <conditionalFormatting sqref="J101:K102 J105:K105">
    <cfRule type="expression" dxfId="1339" priority="18">
      <formula>#REF!="追加"</formula>
    </cfRule>
    <cfRule type="expression" dxfId="1338" priority="19">
      <formula>#REF!="新規"</formula>
    </cfRule>
  </conditionalFormatting>
  <conditionalFormatting sqref="J112:K113 J116:K116">
    <cfRule type="expression" dxfId="1337" priority="12">
      <formula>#REF!="追加"</formula>
    </cfRule>
    <cfRule type="expression" dxfId="1336" priority="13">
      <formula>#REF!="新規"</formula>
    </cfRule>
  </conditionalFormatting>
  <conditionalFormatting sqref="J40:O41 J51:O52 J62:O63 J73:O74 J84:O84 J95:O96 J106:O107 J117:O117">
    <cfRule type="expression" dxfId="1335" priority="72">
      <formula>$I40="追加"</formula>
    </cfRule>
    <cfRule type="expression" dxfId="1334" priority="73">
      <formula>$I40="新規"</formula>
    </cfRule>
  </conditionalFormatting>
  <conditionalFormatting sqref="K85:O85 I85">
    <cfRule type="expression" dxfId="1333" priority="76">
      <formula>#REF!="追加"</formula>
    </cfRule>
    <cfRule type="expression" dxfId="1332" priority="77">
      <formula>#REF!="新規"</formula>
    </cfRule>
  </conditionalFormatting>
  <conditionalFormatting sqref="L40:O41 L51:O52 L62:O63 L73:O74 L84:O84 L95:O96 L106:O107 L117:O117">
    <cfRule type="expression" dxfId="1331" priority="68">
      <formula>$I40="追加"</formula>
    </cfRule>
    <cfRule type="expression" dxfId="1330" priority="69">
      <formula>$I40="新規"</formula>
    </cfRule>
  </conditionalFormatting>
  <conditionalFormatting sqref="L85:O85">
    <cfRule type="expression" dxfId="1329" priority="74">
      <formula>#REF!="追加"</formula>
    </cfRule>
    <cfRule type="expression" dxfId="1328" priority="75">
      <formula>#REF!="新規"</formula>
    </cfRule>
  </conditionalFormatting>
  <conditionalFormatting sqref="P3">
    <cfRule type="expression" dxfId="1327" priority="62">
      <formula>$P3&lt;&gt;"要修正！"</formula>
    </cfRule>
    <cfRule type="expression" dxfId="1326" priority="63">
      <formula>$P3="要修正！"</formula>
    </cfRule>
  </conditionalFormatting>
  <conditionalFormatting sqref="P4:P5">
    <cfRule type="expression" dxfId="1325" priority="54">
      <formula>$P$3="要修正！"</formula>
    </cfRule>
  </conditionalFormatting>
  <conditionalFormatting sqref="P144">
    <cfRule type="expression" dxfId="1324" priority="61">
      <formula>P144="NG"</formula>
    </cfRule>
  </conditionalFormatting>
  <conditionalFormatting sqref="P33:R41">
    <cfRule type="expression" dxfId="1323" priority="59">
      <formula>P33="NG"</formula>
    </cfRule>
  </conditionalFormatting>
  <conditionalFormatting sqref="P44:R52">
    <cfRule type="expression" dxfId="1322" priority="9">
      <formula>P44="NG"</formula>
    </cfRule>
  </conditionalFormatting>
  <conditionalFormatting sqref="P55:R63">
    <cfRule type="expression" dxfId="1321" priority="7">
      <formula>P55="NG"</formula>
    </cfRule>
  </conditionalFormatting>
  <conditionalFormatting sqref="P66:R74 P75:Q83">
    <cfRule type="expression" dxfId="1320" priority="8">
      <formula>P66="NG"</formula>
    </cfRule>
  </conditionalFormatting>
  <conditionalFormatting sqref="P84:R85 R77:R83">
    <cfRule type="expression" dxfId="1319" priority="6">
      <formula>P77="NG"</formula>
    </cfRule>
  </conditionalFormatting>
  <conditionalFormatting sqref="P88:R96">
    <cfRule type="expression" dxfId="1318" priority="5">
      <formula>P88="NG"</formula>
    </cfRule>
  </conditionalFormatting>
  <conditionalFormatting sqref="P99:R107">
    <cfRule type="expression" dxfId="1317" priority="4">
      <formula>P99="NG"</formula>
    </cfRule>
  </conditionalFormatting>
  <conditionalFormatting sqref="P110:R117">
    <cfRule type="expression" dxfId="1316" priority="3">
      <formula>P110="NG"</formula>
    </cfRule>
  </conditionalFormatting>
  <conditionalFormatting sqref="P120:R120 Q121:R122">
    <cfRule type="expression" dxfId="1315" priority="71">
      <formula>#REF!="NG"</formula>
    </cfRule>
  </conditionalFormatting>
  <conditionalFormatting sqref="P120:R128">
    <cfRule type="expression" dxfId="1314" priority="52">
      <formula>P120="NG"</formula>
    </cfRule>
  </conditionalFormatting>
  <conditionalFormatting sqref="P121:R122">
    <cfRule type="expression" dxfId="1313" priority="70">
      <formula>$P29="NG"</formula>
    </cfRule>
  </conditionalFormatting>
  <conditionalFormatting sqref="P123:R127 P128:Q128">
    <cfRule type="expression" dxfId="1312" priority="53">
      <formula>#REF!="NG"</formula>
    </cfRule>
  </conditionalFormatting>
  <conditionalFormatting sqref="P125:R126">
    <cfRule type="expression" dxfId="1311" priority="65">
      <formula>$P30="NG"</formula>
    </cfRule>
  </conditionalFormatting>
  <conditionalFormatting sqref="P127:R128">
    <cfRule type="expression" dxfId="1310" priority="64">
      <formula>$P31="NG"</formula>
    </cfRule>
  </conditionalFormatting>
  <conditionalFormatting sqref="T57 T76:T80 T86:T88 T98:T102 T109:T111">
    <cfRule type="expression" dxfId="1309" priority="66">
      <formula>T57="NG"</formula>
    </cfRule>
  </conditionalFormatting>
  <dataValidations count="12">
    <dataValidation type="list" allowBlank="1" showInputMessage="1" showErrorMessage="1" sqref="K132:K138" xr:uid="{6942F8DC-D7D5-416E-A02A-07369E29D67B}">
      <formula1>$P$131:$P$132</formula1>
    </dataValidation>
    <dataValidation type="list" allowBlank="1" showInputMessage="1" showErrorMessage="1" sqref="C44:C50" xr:uid="{A85E4AD6-BAD8-45E0-BC11-76A0655143E6}">
      <formula1>$T$44:$T$46</formula1>
    </dataValidation>
    <dataValidation type="list" allowBlank="1" showInputMessage="1" showErrorMessage="1" sqref="C55:C61" xr:uid="{EE99EF97-3D10-4648-910B-176F1FE344C7}">
      <formula1>$T$55:$T$58</formula1>
    </dataValidation>
    <dataValidation type="list" allowBlank="1" showInputMessage="1" showErrorMessage="1" sqref="C66:C72" xr:uid="{F5523ECF-ACB9-4903-B1F9-D92A481C8C68}">
      <formula1>$T$66:$T$68</formula1>
    </dataValidation>
    <dataValidation type="list" allowBlank="1" showInputMessage="1" showErrorMessage="1" sqref="C77:C83" xr:uid="{8FF58C6E-BC0B-4A8F-B4A9-6E41C4F02079}">
      <formula1>$T$77:$T$80</formula1>
    </dataValidation>
    <dataValidation type="list" allowBlank="1" showInputMessage="1" showErrorMessage="1" sqref="C88:C94" xr:uid="{07225F6E-5C05-4EF9-A909-FCE11737FCF3}">
      <formula1>$T$87:$T$88</formula1>
    </dataValidation>
    <dataValidation type="list" allowBlank="1" showInputMessage="1" showErrorMessage="1" sqref="C110:C116" xr:uid="{B70E09D8-59ED-47B6-88EF-7434940D0C28}">
      <formula1>$T$110:$T$111</formula1>
    </dataValidation>
    <dataValidation type="list" allowBlank="1" showInputMessage="1" showErrorMessage="1" sqref="B33:B39 B110:B116 B99:B105 B88:B94 B77:B83 B66:B72 B55:B61 B44:B50" xr:uid="{CB996EC5-EB35-4B22-8778-9ABF248F8EB0}">
      <formula1>$T$33:$T$34</formula1>
    </dataValidation>
    <dataValidation type="list" allowBlank="1" showInputMessage="1" showErrorMessage="1" sqref="C33:C39" xr:uid="{A47472B6-8528-438D-8815-A6B9349FB0D7}">
      <formula1>$U$33:$U$36</formula1>
    </dataValidation>
    <dataValidation type="list" allowBlank="1" showInputMessage="1" showErrorMessage="1" sqref="C99:C105" xr:uid="{93C8FA6A-9F98-4533-8420-9D7C0670F3E7}">
      <formula1>$T$99:$T$102</formula1>
    </dataValidation>
    <dataValidation type="list" allowBlank="1" showInputMessage="1" showErrorMessage="1" sqref="B11:B25" xr:uid="{64C454FA-2FC5-4A3D-80B8-6F7FF95C0C88}">
      <formula1>$P$11:$P$18</formula1>
    </dataValidation>
    <dataValidation type="list" allowBlank="1" showInputMessage="1" showErrorMessage="1" sqref="D27 D11:D25" xr:uid="{F5B3A5BB-A1C8-41ED-ABFD-AC50A81B9C60}">
      <formula1>$Q$11:$Q$13</formula1>
    </dataValidation>
  </dataValidations>
  <pageMargins left="0.70866141732283472" right="0.70866141732283472" top="0.62992125984251968" bottom="0.74803149606299213" header="0.31496062992125984" footer="0.31496062992125984"/>
  <headerFooter>
    <oddHeader>&amp;L様式第1号別添1&amp;R事業参加者用（事業参加者→事業実施主体）</oddHeader>
  </headerFooter>
  <extLst>
    <ext xmlns:x14="http://schemas.microsoft.com/office/spreadsheetml/2009/9/main" uri="{CCE6A557-97BC-4b89-ADB6-D9C93CAAB3DF}">
      <x14:dataValidations xmlns:xm="http://schemas.microsoft.com/office/excel/2006/main" count="6">
        <x14:dataValidation type="list" allowBlank="1" showInputMessage="1" showErrorMessage="1" xr:uid="{C2338FD9-E926-4FAE-BFAF-04388D1DCD0C}">
          <x14:formula1>
            <xm:f>リスト!$H$2:$H$4</xm:f>
          </x14:formula1>
          <xm:sqref>A144:A146 J33:K39 L107:O107 L52:O52 J99:K105 L63:O63 J77:K83 L74:O74 J44:K50 L85:O85 J55:K61 L96:O96 J66:K72 J88:K94 J110:K116</xm:sqref>
        </x14:dataValidation>
        <x14:dataValidation type="list" allowBlank="1" showInputMessage="1" showErrorMessage="1" xr:uid="{BE70AE9C-DAC7-4690-846F-19DDDAE244CD}">
          <x14:formula1>
            <xm:f>リスト!$G$2:$G$4</xm:f>
          </x14:formula1>
          <xm:sqref>G88:G94 G99:G105 I52 G33:G39 I63 G44:G50 I74 G55:G61 G66:G72 I96 G77:G83 I107 G110:G116</xm:sqref>
        </x14:dataValidation>
        <x14:dataValidation type="list" allowBlank="1" showInputMessage="1" showErrorMessage="1" xr:uid="{E2550FF7-3A9D-4DCD-AC62-1BADB075B637}">
          <x14:formula1>
            <xm:f>リスト!$C$2:$C$4</xm:f>
          </x14:formula1>
          <xm:sqref>B107 B96 B52 B63 B74 B85</xm:sqref>
        </x14:dataValidation>
        <x14:dataValidation type="list" allowBlank="1" showInputMessage="1" showErrorMessage="1" xr:uid="{8E43CC68-29AD-4404-9C66-0BD31901FD65}">
          <x14:formula1>
            <xm:f>リスト!$E$2:$E$22</xm:f>
          </x14:formula1>
          <xm:sqref>D107 D96 D52 D63 D74 D85</xm:sqref>
        </x14:dataValidation>
        <x14:dataValidation type="list" allowBlank="1" showInputMessage="1" showErrorMessage="1" xr:uid="{70D43AD6-B316-4158-8280-ED320D10A47B}">
          <x14:formula1>
            <xm:f>リスト!$D$2:$D$3</xm:f>
          </x14:formula1>
          <xm:sqref>C107 C96 C52 C63 C74 C85</xm:sqref>
        </x14:dataValidation>
        <x14:dataValidation type="list" allowBlank="1" showInputMessage="1" showErrorMessage="1" xr:uid="{B2BE39C3-65B3-41DE-9588-0F5D571AF8DB}">
          <x14:formula1>
            <xm:f>リスト!$H$2:$H$3</xm:f>
          </x14:formula1>
          <xm:sqref>A150:A154</xm:sqref>
        </x14:dataValidation>
      </x14:dataValidations>
    </ext>
  </extLst>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F80AFA-C806-4848-B5C9-3CDA90F6BC3F}">
  <sheetPr>
    <pageSetUpPr fitToPage="1"/>
  </sheetPr>
  <dimension ref="A1:W154"/>
  <sheetViews>
    <sheetView view="pageBreakPreview" topLeftCell="C3" zoomScale="80" zoomScaleNormal="100" zoomScaleSheetLayoutView="80" workbookViewId="0">
      <selection activeCell="P3" sqref="P3:P5 H11:H25 K11:K25 C26 F26:L27 O33:R39 L40:O40 O44:R50 L51:O51 O55:R61 L62:O62 O66:R72 L73:O73 O77:O83 R77:R83 L84:O84 O88:R94 L95:O95 O99:R105 L106:O106 O110:R116 L117:O117 C120:G128 P120 Q120:R126 P123:P125 P127:R128 K139 P144"/>
    </sheetView>
  </sheetViews>
  <sheetFormatPr defaultColWidth="9" defaultRowHeight="22.5" customHeight="1"/>
  <cols>
    <col min="1" max="15" width="14.6328125" style="48" customWidth="1"/>
    <col min="16" max="16" width="23.26953125" style="49" customWidth="1"/>
    <col min="17" max="17" width="23.453125" style="48" bestFit="1" customWidth="1"/>
    <col min="18" max="18" width="18.90625" style="48" bestFit="1" customWidth="1"/>
    <col min="19" max="19" width="11.08984375" style="48" bestFit="1" customWidth="1"/>
    <col min="20" max="20" width="27.26953125" style="48" customWidth="1"/>
    <col min="21" max="21" width="8.90625" style="48" customWidth="1"/>
    <col min="22" max="16384" width="9" style="48"/>
  </cols>
  <sheetData>
    <row r="1" spans="1:19" s="35" customFormat="1" ht="22.5" customHeight="1">
      <c r="A1" s="178" t="s">
        <v>285</v>
      </c>
      <c r="B1" s="178"/>
      <c r="C1" s="178"/>
      <c r="D1" s="178"/>
      <c r="E1" s="178"/>
      <c r="F1" s="178"/>
      <c r="G1" s="178"/>
      <c r="H1" s="178"/>
      <c r="I1" s="178"/>
      <c r="J1" s="178"/>
      <c r="K1" s="178"/>
      <c r="L1" s="178"/>
      <c r="M1" s="178"/>
      <c r="N1" s="178"/>
      <c r="O1" s="178"/>
      <c r="P1" s="34" t="s">
        <v>58</v>
      </c>
    </row>
    <row r="2" spans="1:19" s="36" customFormat="1" ht="13">
      <c r="A2" s="36" t="s">
        <v>89</v>
      </c>
      <c r="F2" s="37"/>
      <c r="P2" s="38"/>
    </row>
    <row r="3" spans="1:19" s="36" customFormat="1" ht="22.5" customHeight="1">
      <c r="A3" s="39" t="s">
        <v>31</v>
      </c>
      <c r="B3" s="166"/>
      <c r="C3" s="167"/>
      <c r="D3" s="167"/>
      <c r="E3" s="168"/>
      <c r="F3" s="40"/>
      <c r="G3" s="40"/>
      <c r="H3" s="40"/>
      <c r="I3" s="40"/>
      <c r="J3" s="40"/>
      <c r="K3" s="40"/>
      <c r="L3" s="40"/>
      <c r="M3" s="41"/>
      <c r="N3" s="40" t="s">
        <v>148</v>
      </c>
      <c r="O3" s="40"/>
      <c r="P3" s="18" t="str">
        <f>IF(COUNTIF(P33:R154,"NG"),"要修正！","クリア ! ")</f>
        <v xml:space="preserve">クリア ! </v>
      </c>
      <c r="Q3" s="36" t="s">
        <v>113</v>
      </c>
      <c r="S3" s="38"/>
    </row>
    <row r="4" spans="1:19" s="36" customFormat="1" ht="22.5" customHeight="1">
      <c r="A4" s="39" t="s">
        <v>30</v>
      </c>
      <c r="B4" s="166"/>
      <c r="C4" s="167"/>
      <c r="D4" s="167"/>
      <c r="E4" s="168"/>
      <c r="F4" s="40"/>
      <c r="G4" s="40"/>
      <c r="H4" s="40"/>
      <c r="I4" s="40"/>
      <c r="J4" s="40"/>
      <c r="K4" s="40"/>
      <c r="L4" s="40"/>
      <c r="M4" s="42"/>
      <c r="N4" s="40" t="s">
        <v>145</v>
      </c>
      <c r="O4" s="40"/>
      <c r="P4" s="169" t="str">
        <f>IF(P3="要修正！","※「クリア！」になるようNG箇所を修正してください。","")</f>
        <v/>
      </c>
    </row>
    <row r="5" spans="1:19" s="36" customFormat="1" ht="22.5" customHeight="1">
      <c r="A5" s="39" t="s">
        <v>32</v>
      </c>
      <c r="B5" s="171"/>
      <c r="C5" s="167"/>
      <c r="D5" s="167"/>
      <c r="E5" s="168"/>
      <c r="F5" s="40"/>
      <c r="G5" s="40"/>
      <c r="H5" s="40"/>
      <c r="I5" s="40"/>
      <c r="J5" s="40"/>
      <c r="K5" s="40"/>
      <c r="L5" s="40"/>
      <c r="M5" s="43"/>
      <c r="N5" s="40" t="s">
        <v>146</v>
      </c>
      <c r="O5" s="40"/>
      <c r="P5" s="170"/>
    </row>
    <row r="6" spans="1:19" s="36" customFormat="1" ht="22.5" customHeight="1">
      <c r="A6" s="39" t="s">
        <v>33</v>
      </c>
      <c r="B6" s="166"/>
      <c r="C6" s="167"/>
      <c r="D6" s="167"/>
      <c r="E6" s="168"/>
      <c r="F6" s="40"/>
      <c r="G6" s="40"/>
      <c r="H6" s="40"/>
      <c r="I6" s="40"/>
      <c r="J6" s="40"/>
      <c r="K6" s="40"/>
      <c r="L6" s="40"/>
      <c r="M6" s="44"/>
      <c r="N6" s="40" t="s">
        <v>147</v>
      </c>
      <c r="O6" s="40"/>
      <c r="P6" s="45"/>
      <c r="Q6" s="46"/>
    </row>
    <row r="7" spans="1:19" s="36" customFormat="1" ht="22.5" customHeight="1">
      <c r="E7" s="47"/>
      <c r="F7" s="47"/>
      <c r="G7" s="47"/>
      <c r="H7" s="47"/>
      <c r="I7" s="47"/>
      <c r="J7" s="47"/>
      <c r="K7" s="47"/>
      <c r="L7" s="47"/>
      <c r="M7" s="47"/>
      <c r="N7" s="47"/>
      <c r="O7" s="47"/>
      <c r="P7" s="45"/>
      <c r="Q7" s="46"/>
    </row>
    <row r="8" spans="1:19" ht="22.5" customHeight="1">
      <c r="A8" s="48" t="s">
        <v>144</v>
      </c>
    </row>
    <row r="9" spans="1:19" ht="22.5" customHeight="1">
      <c r="F9" s="139" t="s">
        <v>170</v>
      </c>
      <c r="G9" s="139"/>
      <c r="H9" s="139"/>
      <c r="I9" s="139"/>
      <c r="J9" s="139" t="s">
        <v>235</v>
      </c>
      <c r="K9" s="139"/>
      <c r="L9" s="139"/>
    </row>
    <row r="10" spans="1:19" s="17" customFormat="1" ht="22.5" customHeight="1">
      <c r="A10" s="50" t="s">
        <v>118</v>
      </c>
      <c r="B10" s="50" t="s">
        <v>139</v>
      </c>
      <c r="C10" s="50" t="s">
        <v>197</v>
      </c>
      <c r="D10" s="50" t="s">
        <v>119</v>
      </c>
      <c r="E10" s="50" t="s">
        <v>6</v>
      </c>
      <c r="F10" s="53" t="s">
        <v>275</v>
      </c>
      <c r="G10" s="53" t="s">
        <v>276</v>
      </c>
      <c r="H10" s="51" t="s">
        <v>277</v>
      </c>
      <c r="I10" s="96" t="s">
        <v>150</v>
      </c>
      <c r="J10" s="51" t="s">
        <v>278</v>
      </c>
      <c r="K10" s="52" t="s">
        <v>279</v>
      </c>
      <c r="L10" s="96" t="s">
        <v>149</v>
      </c>
      <c r="M10" s="136" t="s">
        <v>243</v>
      </c>
      <c r="N10" s="136"/>
      <c r="O10" s="142"/>
      <c r="P10" s="50" t="s">
        <v>250</v>
      </c>
      <c r="Q10" s="86" t="s">
        <v>119</v>
      </c>
      <c r="S10" s="48"/>
    </row>
    <row r="11" spans="1:19" s="17" customFormat="1" ht="22.5" customHeight="1">
      <c r="A11" s="50">
        <v>1</v>
      </c>
      <c r="B11" s="54"/>
      <c r="C11" s="55"/>
      <c r="D11" s="56"/>
      <c r="E11" s="30"/>
      <c r="F11" s="6"/>
      <c r="G11" s="6"/>
      <c r="H11" s="26">
        <f>G11-F11</f>
        <v>0</v>
      </c>
      <c r="I11" s="57"/>
      <c r="J11" s="58"/>
      <c r="K11" s="25">
        <f>J11-F11</f>
        <v>0</v>
      </c>
      <c r="L11" s="59"/>
      <c r="M11" s="172"/>
      <c r="N11" s="172"/>
      <c r="O11" s="173"/>
      <c r="P11" s="60" t="s">
        <v>252</v>
      </c>
      <c r="Q11" s="91" t="s">
        <v>156</v>
      </c>
      <c r="S11" s="48"/>
    </row>
    <row r="12" spans="1:19" s="17" customFormat="1" ht="22.5" customHeight="1">
      <c r="A12" s="50">
        <v>2</v>
      </c>
      <c r="B12" s="54"/>
      <c r="C12" s="55"/>
      <c r="D12" s="56"/>
      <c r="E12" s="30"/>
      <c r="F12" s="6"/>
      <c r="G12" s="6"/>
      <c r="H12" s="26">
        <f t="shared" ref="H12:H25" si="0">G12-F12</f>
        <v>0</v>
      </c>
      <c r="I12" s="57"/>
      <c r="J12" s="58"/>
      <c r="K12" s="25">
        <f t="shared" ref="K12:K25" si="1">J12-F12</f>
        <v>0</v>
      </c>
      <c r="L12" s="59"/>
      <c r="M12" s="172"/>
      <c r="N12" s="172"/>
      <c r="O12" s="173"/>
      <c r="P12" s="60" t="s">
        <v>251</v>
      </c>
      <c r="Q12" s="91" t="s">
        <v>158</v>
      </c>
      <c r="S12" s="48"/>
    </row>
    <row r="13" spans="1:19" s="17" customFormat="1" ht="22.5" customHeight="1">
      <c r="A13" s="50">
        <v>3</v>
      </c>
      <c r="B13" s="54"/>
      <c r="C13" s="55"/>
      <c r="D13" s="56"/>
      <c r="E13" s="30"/>
      <c r="F13" s="6"/>
      <c r="G13" s="6"/>
      <c r="H13" s="26">
        <f t="shared" si="0"/>
        <v>0</v>
      </c>
      <c r="I13" s="57"/>
      <c r="J13" s="58"/>
      <c r="K13" s="25">
        <f t="shared" si="1"/>
        <v>0</v>
      </c>
      <c r="L13" s="59"/>
      <c r="M13" s="172"/>
      <c r="N13" s="172"/>
      <c r="O13" s="173"/>
      <c r="P13" s="60" t="s">
        <v>253</v>
      </c>
      <c r="Q13" s="91" t="s">
        <v>157</v>
      </c>
      <c r="S13" s="48"/>
    </row>
    <row r="14" spans="1:19" s="17" customFormat="1" ht="22.5" customHeight="1">
      <c r="A14" s="50">
        <v>4</v>
      </c>
      <c r="B14" s="54"/>
      <c r="C14" s="55"/>
      <c r="D14" s="56"/>
      <c r="E14" s="30"/>
      <c r="F14" s="6"/>
      <c r="G14" s="6"/>
      <c r="H14" s="26">
        <f t="shared" si="0"/>
        <v>0</v>
      </c>
      <c r="I14" s="57"/>
      <c r="J14" s="58"/>
      <c r="K14" s="25">
        <f t="shared" si="1"/>
        <v>0</v>
      </c>
      <c r="L14" s="59"/>
      <c r="M14" s="172"/>
      <c r="N14" s="172"/>
      <c r="O14" s="173"/>
      <c r="P14" s="60" t="s">
        <v>254</v>
      </c>
      <c r="S14" s="48"/>
    </row>
    <row r="15" spans="1:19" s="17" customFormat="1" ht="22.5" customHeight="1">
      <c r="A15" s="50">
        <v>5</v>
      </c>
      <c r="B15" s="54"/>
      <c r="C15" s="55"/>
      <c r="D15" s="56"/>
      <c r="E15" s="30"/>
      <c r="F15" s="6"/>
      <c r="G15" s="6"/>
      <c r="H15" s="26">
        <f t="shared" si="0"/>
        <v>0</v>
      </c>
      <c r="I15" s="57"/>
      <c r="J15" s="58"/>
      <c r="K15" s="25">
        <f t="shared" si="1"/>
        <v>0</v>
      </c>
      <c r="L15" s="59"/>
      <c r="M15" s="172"/>
      <c r="N15" s="172"/>
      <c r="O15" s="173"/>
      <c r="P15" s="60" t="s">
        <v>255</v>
      </c>
      <c r="Q15" s="61"/>
      <c r="S15" s="48"/>
    </row>
    <row r="16" spans="1:19" s="17" customFormat="1" ht="22.5" customHeight="1">
      <c r="A16" s="50">
        <v>6</v>
      </c>
      <c r="B16" s="54"/>
      <c r="C16" s="55"/>
      <c r="D16" s="56"/>
      <c r="E16" s="30"/>
      <c r="F16" s="6"/>
      <c r="G16" s="62"/>
      <c r="H16" s="26">
        <f t="shared" si="0"/>
        <v>0</v>
      </c>
      <c r="I16" s="57"/>
      <c r="J16" s="58"/>
      <c r="K16" s="25">
        <f t="shared" si="1"/>
        <v>0</v>
      </c>
      <c r="L16" s="59"/>
      <c r="M16" s="172"/>
      <c r="N16" s="172"/>
      <c r="O16" s="173"/>
      <c r="P16" s="60" t="s">
        <v>256</v>
      </c>
      <c r="Q16" s="61"/>
      <c r="S16" s="48"/>
    </row>
    <row r="17" spans="1:22" s="17" customFormat="1" ht="22.5" customHeight="1">
      <c r="A17" s="50">
        <v>7</v>
      </c>
      <c r="B17" s="54"/>
      <c r="C17" s="55"/>
      <c r="D17" s="56"/>
      <c r="E17" s="30"/>
      <c r="F17" s="6"/>
      <c r="G17" s="6"/>
      <c r="H17" s="26">
        <f t="shared" si="0"/>
        <v>0</v>
      </c>
      <c r="I17" s="57"/>
      <c r="J17" s="58"/>
      <c r="K17" s="25">
        <f t="shared" si="1"/>
        <v>0</v>
      </c>
      <c r="L17" s="59"/>
      <c r="M17" s="172"/>
      <c r="N17" s="172"/>
      <c r="O17" s="173"/>
      <c r="P17" s="60" t="s">
        <v>257</v>
      </c>
      <c r="Q17" s="61"/>
      <c r="S17" s="48"/>
    </row>
    <row r="18" spans="1:22" s="17" customFormat="1" ht="22.5" customHeight="1">
      <c r="A18" s="50">
        <v>8</v>
      </c>
      <c r="B18" s="54"/>
      <c r="C18" s="55"/>
      <c r="D18" s="56"/>
      <c r="E18" s="30"/>
      <c r="F18" s="6"/>
      <c r="G18" s="6"/>
      <c r="H18" s="26">
        <f t="shared" si="0"/>
        <v>0</v>
      </c>
      <c r="I18" s="57"/>
      <c r="J18" s="58"/>
      <c r="K18" s="25">
        <f t="shared" si="1"/>
        <v>0</v>
      </c>
      <c r="L18" s="59"/>
      <c r="M18" s="172"/>
      <c r="N18" s="172"/>
      <c r="O18" s="173"/>
      <c r="P18" s="60" t="s">
        <v>258</v>
      </c>
      <c r="Q18" s="61"/>
      <c r="S18" s="48"/>
    </row>
    <row r="19" spans="1:22" ht="22.5" customHeight="1">
      <c r="A19" s="50">
        <v>9</v>
      </c>
      <c r="B19" s="54"/>
      <c r="C19" s="24"/>
      <c r="D19" s="56"/>
      <c r="E19" s="2"/>
      <c r="F19" s="31"/>
      <c r="G19" s="31"/>
      <c r="H19" s="26">
        <f t="shared" si="0"/>
        <v>0</v>
      </c>
      <c r="I19" s="19"/>
      <c r="J19" s="28"/>
      <c r="K19" s="25">
        <f t="shared" si="1"/>
        <v>0</v>
      </c>
      <c r="L19" s="23"/>
      <c r="M19" s="172"/>
      <c r="N19" s="172"/>
      <c r="O19" s="172"/>
      <c r="P19" s="17"/>
      <c r="Q19" s="61"/>
    </row>
    <row r="20" spans="1:22" ht="22.5" customHeight="1">
      <c r="A20" s="50">
        <v>10</v>
      </c>
      <c r="B20" s="54"/>
      <c r="C20" s="24"/>
      <c r="D20" s="56"/>
      <c r="E20" s="2"/>
      <c r="F20" s="31"/>
      <c r="G20" s="31"/>
      <c r="H20" s="26">
        <f t="shared" si="0"/>
        <v>0</v>
      </c>
      <c r="I20" s="19"/>
      <c r="J20" s="28"/>
      <c r="K20" s="25">
        <f t="shared" si="1"/>
        <v>0</v>
      </c>
      <c r="L20" s="23"/>
      <c r="M20" s="172"/>
      <c r="N20" s="172"/>
      <c r="O20" s="172"/>
      <c r="P20" s="17"/>
      <c r="Q20" s="61"/>
    </row>
    <row r="21" spans="1:22" ht="22.5" customHeight="1">
      <c r="A21" s="50">
        <v>11</v>
      </c>
      <c r="B21" s="54"/>
      <c r="C21" s="24"/>
      <c r="D21" s="56"/>
      <c r="E21" s="2"/>
      <c r="F21" s="31"/>
      <c r="G21" s="31"/>
      <c r="H21" s="26">
        <f t="shared" si="0"/>
        <v>0</v>
      </c>
      <c r="I21" s="19"/>
      <c r="J21" s="28"/>
      <c r="K21" s="25">
        <f t="shared" si="1"/>
        <v>0</v>
      </c>
      <c r="L21" s="23"/>
      <c r="M21" s="172"/>
      <c r="N21" s="172"/>
      <c r="O21" s="172"/>
      <c r="P21" s="17"/>
      <c r="Q21" s="61"/>
    </row>
    <row r="22" spans="1:22" ht="22.5" customHeight="1">
      <c r="A22" s="50">
        <v>12</v>
      </c>
      <c r="B22" s="54"/>
      <c r="C22" s="24"/>
      <c r="D22" s="56"/>
      <c r="E22" s="2"/>
      <c r="F22" s="31"/>
      <c r="G22" s="31"/>
      <c r="H22" s="26">
        <f t="shared" si="0"/>
        <v>0</v>
      </c>
      <c r="I22" s="19"/>
      <c r="J22" s="28"/>
      <c r="K22" s="25">
        <f t="shared" si="1"/>
        <v>0</v>
      </c>
      <c r="L22" s="23"/>
      <c r="M22" s="172"/>
      <c r="N22" s="172"/>
      <c r="O22" s="172"/>
      <c r="P22" s="17"/>
      <c r="Q22" s="61"/>
    </row>
    <row r="23" spans="1:22" ht="22.5" customHeight="1">
      <c r="A23" s="50">
        <v>13</v>
      </c>
      <c r="B23" s="54"/>
      <c r="C23" s="24"/>
      <c r="D23" s="56"/>
      <c r="E23" s="2"/>
      <c r="F23" s="31"/>
      <c r="G23" s="31"/>
      <c r="H23" s="26">
        <f t="shared" si="0"/>
        <v>0</v>
      </c>
      <c r="I23" s="19"/>
      <c r="J23" s="28"/>
      <c r="K23" s="25">
        <f t="shared" si="1"/>
        <v>0</v>
      </c>
      <c r="L23" s="23"/>
      <c r="M23" s="172"/>
      <c r="N23" s="172"/>
      <c r="O23" s="172"/>
      <c r="P23" s="17"/>
      <c r="Q23" s="61"/>
    </row>
    <row r="24" spans="1:22" ht="22.5" customHeight="1">
      <c r="A24" s="50">
        <v>14</v>
      </c>
      <c r="B24" s="54"/>
      <c r="C24" s="24"/>
      <c r="D24" s="56"/>
      <c r="E24" s="2"/>
      <c r="F24" s="31"/>
      <c r="G24" s="31"/>
      <c r="H24" s="26">
        <f t="shared" si="0"/>
        <v>0</v>
      </c>
      <c r="I24" s="19"/>
      <c r="J24" s="28"/>
      <c r="K24" s="25">
        <f t="shared" si="1"/>
        <v>0</v>
      </c>
      <c r="L24" s="23"/>
      <c r="M24" s="172"/>
      <c r="N24" s="172"/>
      <c r="O24" s="172"/>
      <c r="P24" s="17"/>
      <c r="Q24" s="61"/>
    </row>
    <row r="25" spans="1:22" ht="22.5" customHeight="1">
      <c r="A25" s="50">
        <v>15</v>
      </c>
      <c r="B25" s="54"/>
      <c r="C25" s="24"/>
      <c r="D25" s="56"/>
      <c r="E25" s="2"/>
      <c r="F25" s="31"/>
      <c r="G25" s="31"/>
      <c r="H25" s="26">
        <f t="shared" si="0"/>
        <v>0</v>
      </c>
      <c r="I25" s="19"/>
      <c r="J25" s="28"/>
      <c r="K25" s="25">
        <f t="shared" si="1"/>
        <v>0</v>
      </c>
      <c r="L25" s="23"/>
      <c r="M25" s="172"/>
      <c r="N25" s="172"/>
      <c r="O25" s="172"/>
      <c r="P25" s="17"/>
      <c r="Q25" s="61"/>
    </row>
    <row r="26" spans="1:22" ht="22.5" customHeight="1">
      <c r="A26" s="50" t="s">
        <v>0</v>
      </c>
      <c r="B26" s="63"/>
      <c r="C26" s="25">
        <f>SUM(C11:C25)</f>
        <v>0</v>
      </c>
      <c r="D26" s="64"/>
      <c r="E26" s="50" t="s">
        <v>233</v>
      </c>
      <c r="F26" s="27">
        <f>SUMIF(D11:D25,"野菜",F11:F25)+SUMIF(D11:D25,"果樹",F11:F25)</f>
        <v>0</v>
      </c>
      <c r="G26" s="27">
        <f>SUMIF(D11:D25,"野菜",G11:G25)+SUMIF(D11:D25,"果樹",G11:G25)</f>
        <v>0</v>
      </c>
      <c r="H26" s="27">
        <f>SUMIF(D11:D25,"野菜",H11:H25)+SUMIF(D11:D25,"果樹",H11:H25)</f>
        <v>0</v>
      </c>
      <c r="I26" s="101" t="str">
        <f>IFERROR(ROUND((H26/F26)*100,1),"")</f>
        <v/>
      </c>
      <c r="J26" s="25">
        <f>SUMIF(D11:D25,"野菜",J11:J25)+SUMIF(D11:D25,"果樹",J11:J25)</f>
        <v>0</v>
      </c>
      <c r="K26" s="25">
        <f>SUMIF(D11:D25,"野菜",K11:K25)+SUMIF(D11:D25,"果樹",K11:K25)</f>
        <v>0</v>
      </c>
      <c r="L26" s="99" t="str">
        <f>IFERROR(ROUND((K26/F26)*100,1),"")</f>
        <v/>
      </c>
      <c r="N26" s="179"/>
      <c r="O26" s="179"/>
      <c r="P26" s="48"/>
    </row>
    <row r="27" spans="1:22" ht="22.5" customHeight="1">
      <c r="A27" s="17"/>
      <c r="B27" s="17"/>
      <c r="C27" s="17" t="s">
        <v>236</v>
      </c>
      <c r="D27" s="56"/>
      <c r="E27" s="50" t="s">
        <v>157</v>
      </c>
      <c r="F27" s="27">
        <f>SUMIF(D10:D24,"花き",F10:F24)</f>
        <v>0</v>
      </c>
      <c r="G27" s="27">
        <f>SUMIF(D10:D24,"花き",G10:G24)</f>
        <v>0</v>
      </c>
      <c r="H27" s="27">
        <f>SUMIF(D10:D24,"花き",H10:H24)</f>
        <v>0</v>
      </c>
      <c r="I27" s="101" t="str">
        <f>IFERROR(ROUND((H27/F27)*100,1),"")</f>
        <v/>
      </c>
      <c r="J27" s="25">
        <f>SUMIF(D10:D25,"花き",J10:J25)</f>
        <v>0</v>
      </c>
      <c r="K27" s="25">
        <f>SUMIF(D10:D24,"花き",K10:K24)</f>
        <v>0</v>
      </c>
      <c r="L27" s="99" t="str">
        <f>IFERROR(ROUND((K27/F27)*100,1),"")</f>
        <v/>
      </c>
      <c r="N27" s="17"/>
      <c r="O27" s="17"/>
      <c r="P27" s="48"/>
    </row>
    <row r="28" spans="1:22" ht="22.5" customHeight="1">
      <c r="A28" s="17"/>
      <c r="B28" s="17"/>
      <c r="C28" s="17"/>
      <c r="D28" s="65"/>
      <c r="E28" s="65"/>
      <c r="F28" s="65"/>
      <c r="G28" s="65"/>
      <c r="H28" s="65"/>
      <c r="I28" s="65"/>
      <c r="J28" s="65"/>
      <c r="K28" s="65"/>
      <c r="L28" s="65"/>
      <c r="M28" s="17"/>
      <c r="N28" s="17"/>
      <c r="O28" s="17"/>
      <c r="P28" s="48"/>
    </row>
    <row r="29" spans="1:22" ht="22.5" customHeight="1">
      <c r="A29" s="94" t="s">
        <v>124</v>
      </c>
      <c r="P29" s="48"/>
    </row>
    <row r="30" spans="1:22" ht="22.5" customHeight="1">
      <c r="A30" s="66" t="s">
        <v>125</v>
      </c>
      <c r="C30" s="67"/>
      <c r="P30" s="48"/>
    </row>
    <row r="31" spans="1:22" s="61" customFormat="1" ht="22.5" customHeight="1">
      <c r="A31" s="162" t="s">
        <v>217</v>
      </c>
      <c r="B31" s="160" t="s">
        <v>67</v>
      </c>
      <c r="C31" s="150" t="s">
        <v>286</v>
      </c>
      <c r="D31" s="150"/>
      <c r="E31" s="150"/>
      <c r="F31" s="150"/>
      <c r="G31" s="160" t="s">
        <v>38</v>
      </c>
      <c r="H31" s="144" t="s">
        <v>47</v>
      </c>
      <c r="I31" s="145"/>
      <c r="J31" s="145"/>
      <c r="K31" s="146"/>
      <c r="L31" s="144" t="s">
        <v>216</v>
      </c>
      <c r="M31" s="145"/>
      <c r="N31" s="145"/>
      <c r="O31" s="146"/>
      <c r="P31" s="48" t="s">
        <v>96</v>
      </c>
      <c r="Q31" s="48" t="s">
        <v>96</v>
      </c>
      <c r="S31" s="48"/>
    </row>
    <row r="32" spans="1:22" s="70" customFormat="1" ht="22.5" customHeight="1">
      <c r="A32" s="161"/>
      <c r="B32" s="161"/>
      <c r="C32" s="68" t="s">
        <v>215</v>
      </c>
      <c r="D32" s="150" t="s">
        <v>120</v>
      </c>
      <c r="E32" s="150"/>
      <c r="F32" s="68" t="s">
        <v>15</v>
      </c>
      <c r="G32" s="161"/>
      <c r="H32" s="69" t="s">
        <v>29</v>
      </c>
      <c r="I32" s="69" t="s">
        <v>28</v>
      </c>
      <c r="J32" s="68" t="s">
        <v>18</v>
      </c>
      <c r="K32" s="68" t="s">
        <v>19</v>
      </c>
      <c r="L32" s="53" t="s">
        <v>109</v>
      </c>
      <c r="M32" s="53" t="s">
        <v>110</v>
      </c>
      <c r="N32" s="53" t="s">
        <v>111</v>
      </c>
      <c r="O32" s="53" t="s">
        <v>112</v>
      </c>
      <c r="P32" s="70" t="s">
        <v>104</v>
      </c>
      <c r="Q32" s="70" t="s">
        <v>116</v>
      </c>
      <c r="R32" s="70" t="s">
        <v>115</v>
      </c>
      <c r="S32" s="48"/>
      <c r="T32" s="71" t="s">
        <v>67</v>
      </c>
      <c r="U32" s="98" t="s">
        <v>153</v>
      </c>
      <c r="V32" s="61"/>
    </row>
    <row r="33" spans="1:22" ht="22.5" customHeight="1">
      <c r="A33" s="6"/>
      <c r="B33" s="9"/>
      <c r="C33" s="72"/>
      <c r="D33" s="152"/>
      <c r="E33" s="152"/>
      <c r="F33" s="15"/>
      <c r="G33" s="7"/>
      <c r="H33" s="6"/>
      <c r="I33" s="21"/>
      <c r="J33" s="7" t="s">
        <v>1</v>
      </c>
      <c r="K33" s="8" t="s">
        <v>1</v>
      </c>
      <c r="L33" s="1"/>
      <c r="M33" s="1"/>
      <c r="N33" s="1"/>
      <c r="O33" s="20">
        <f>L33-(M33+N33)</f>
        <v>0</v>
      </c>
      <c r="P33" s="29" t="str">
        <f>IF(OR(G33="新規",G33="追加",G33=""),"OK",(IF(AND(H33="",I33=""),"NG","OK")))</f>
        <v>OK</v>
      </c>
      <c r="Q33" s="10" t="str">
        <f>IF(OR(G33="新規",G33="追加",G33=""),"OK",(IF(OR(AND(J33="",K33=""),AND(J33="",K33="□"),AND(J33="□",K33=""),AND(J33="□",K33="□")),"NG","OK")))</f>
        <v>OK</v>
      </c>
      <c r="R33" s="10" t="str">
        <f>IF(OR(AND(C33&lt;&gt;"",D33&lt;&gt;"",F33&lt;&gt;"",G33&lt;&gt;""),(C33="")),"OK","NG")</f>
        <v>OK</v>
      </c>
      <c r="T33" s="71" t="s">
        <v>65</v>
      </c>
      <c r="U33" s="74" t="s">
        <v>154</v>
      </c>
      <c r="V33" s="61"/>
    </row>
    <row r="34" spans="1:22" ht="22.5" customHeight="1">
      <c r="A34" s="6"/>
      <c r="B34" s="9"/>
      <c r="C34" s="72"/>
      <c r="D34" s="152"/>
      <c r="E34" s="152"/>
      <c r="F34" s="15"/>
      <c r="G34" s="7"/>
      <c r="H34" s="6"/>
      <c r="I34" s="21"/>
      <c r="J34" s="7" t="s">
        <v>1</v>
      </c>
      <c r="K34" s="8" t="s">
        <v>1</v>
      </c>
      <c r="L34" s="1"/>
      <c r="M34" s="1"/>
      <c r="N34" s="1"/>
      <c r="O34" s="20">
        <f t="shared" ref="O34:O39" si="2">L34-(M34+N34)</f>
        <v>0</v>
      </c>
      <c r="P34" s="29" t="str">
        <f t="shared" ref="P34:P39" si="3">IF(OR(G34="新規",G34="追加",G34=""),"OK",(IF(AND(H34="",I34=""),"NG","OK")))</f>
        <v>OK</v>
      </c>
      <c r="Q34" s="10" t="str">
        <f t="shared" ref="Q34:Q39" si="4">IF(OR(G34="新規",G34="追加",G34=""),"OK",(IF(OR(AND(J34="",K34=""),AND(J34="",K34="□"),AND(J34="□",K34=""),AND(J34="□",K34="□")),"NG","OK")))</f>
        <v>OK</v>
      </c>
      <c r="R34" s="10" t="str">
        <f t="shared" ref="R34:R39" si="5">IF(OR(AND(C34&lt;&gt;"",D34&lt;&gt;"",F34&lt;&gt;"",G34&lt;&gt;""),(C34="")),"OK","NG")</f>
        <v>OK</v>
      </c>
      <c r="T34" s="97" t="s">
        <v>66</v>
      </c>
      <c r="U34" s="75" t="s">
        <v>155</v>
      </c>
      <c r="V34" s="61"/>
    </row>
    <row r="35" spans="1:22" ht="22.5" customHeight="1">
      <c r="A35" s="6"/>
      <c r="B35" s="9"/>
      <c r="C35" s="72"/>
      <c r="D35" s="152"/>
      <c r="E35" s="152"/>
      <c r="F35" s="15"/>
      <c r="G35" s="7"/>
      <c r="H35" s="6"/>
      <c r="I35" s="21"/>
      <c r="J35" s="7" t="s">
        <v>1</v>
      </c>
      <c r="K35" s="8" t="s">
        <v>1</v>
      </c>
      <c r="L35" s="1"/>
      <c r="M35" s="1"/>
      <c r="N35" s="1"/>
      <c r="O35" s="20">
        <f t="shared" si="2"/>
        <v>0</v>
      </c>
      <c r="P35" s="29" t="str">
        <f t="shared" si="3"/>
        <v>OK</v>
      </c>
      <c r="Q35" s="10" t="str">
        <f t="shared" si="4"/>
        <v>OK</v>
      </c>
      <c r="R35" s="10" t="str">
        <f t="shared" si="5"/>
        <v>OK</v>
      </c>
      <c r="T35" s="94"/>
      <c r="U35" s="75" t="s">
        <v>214</v>
      </c>
      <c r="V35" s="61"/>
    </row>
    <row r="36" spans="1:22" ht="22.5" customHeight="1">
      <c r="A36" s="6"/>
      <c r="B36" s="9"/>
      <c r="C36" s="72"/>
      <c r="D36" s="152"/>
      <c r="E36" s="152"/>
      <c r="F36" s="15"/>
      <c r="G36" s="7"/>
      <c r="H36" s="6"/>
      <c r="I36" s="21"/>
      <c r="J36" s="7" t="s">
        <v>1</v>
      </c>
      <c r="K36" s="8" t="s">
        <v>1</v>
      </c>
      <c r="L36" s="1"/>
      <c r="M36" s="1"/>
      <c r="N36" s="1"/>
      <c r="O36" s="20">
        <f t="shared" si="2"/>
        <v>0</v>
      </c>
      <c r="P36" s="29" t="str">
        <f t="shared" si="3"/>
        <v>OK</v>
      </c>
      <c r="Q36" s="10" t="str">
        <f t="shared" si="4"/>
        <v>OK</v>
      </c>
      <c r="R36" s="10" t="str">
        <f t="shared" si="5"/>
        <v>OK</v>
      </c>
      <c r="T36" s="94"/>
      <c r="U36" s="92" t="s">
        <v>13</v>
      </c>
      <c r="V36" s="61"/>
    </row>
    <row r="37" spans="1:22" ht="22.5" customHeight="1">
      <c r="A37" s="6"/>
      <c r="B37" s="9"/>
      <c r="C37" s="72"/>
      <c r="D37" s="152"/>
      <c r="E37" s="152"/>
      <c r="F37" s="16"/>
      <c r="G37" s="7"/>
      <c r="H37" s="6"/>
      <c r="I37" s="21"/>
      <c r="J37" s="7" t="s">
        <v>1</v>
      </c>
      <c r="K37" s="8" t="s">
        <v>1</v>
      </c>
      <c r="L37" s="1"/>
      <c r="M37" s="1"/>
      <c r="N37" s="1"/>
      <c r="O37" s="20">
        <f t="shared" si="2"/>
        <v>0</v>
      </c>
      <c r="P37" s="29" t="str">
        <f t="shared" si="3"/>
        <v>OK</v>
      </c>
      <c r="Q37" s="10" t="str">
        <f t="shared" si="4"/>
        <v>OK</v>
      </c>
      <c r="R37" s="10" t="str">
        <f t="shared" si="5"/>
        <v>OK</v>
      </c>
    </row>
    <row r="38" spans="1:22" ht="22.5" customHeight="1">
      <c r="A38" s="6"/>
      <c r="B38" s="9"/>
      <c r="C38" s="72"/>
      <c r="D38" s="152"/>
      <c r="E38" s="152"/>
      <c r="F38" s="15"/>
      <c r="G38" s="7"/>
      <c r="H38" s="6"/>
      <c r="I38" s="21"/>
      <c r="J38" s="7" t="s">
        <v>1</v>
      </c>
      <c r="K38" s="8" t="s">
        <v>1</v>
      </c>
      <c r="L38" s="1"/>
      <c r="M38" s="1"/>
      <c r="N38" s="1"/>
      <c r="O38" s="20">
        <f t="shared" si="2"/>
        <v>0</v>
      </c>
      <c r="P38" s="29" t="str">
        <f t="shared" si="3"/>
        <v>OK</v>
      </c>
      <c r="Q38" s="10" t="str">
        <f t="shared" si="4"/>
        <v>OK</v>
      </c>
      <c r="R38" s="10" t="str">
        <f t="shared" si="5"/>
        <v>OK</v>
      </c>
    </row>
    <row r="39" spans="1:22" ht="22.5" customHeight="1">
      <c r="A39" s="6"/>
      <c r="B39" s="9"/>
      <c r="C39" s="72"/>
      <c r="D39" s="152"/>
      <c r="E39" s="152"/>
      <c r="F39" s="15"/>
      <c r="G39" s="7"/>
      <c r="H39" s="6"/>
      <c r="I39" s="21"/>
      <c r="J39" s="7" t="s">
        <v>1</v>
      </c>
      <c r="K39" s="8" t="s">
        <v>1</v>
      </c>
      <c r="L39" s="1"/>
      <c r="M39" s="1"/>
      <c r="N39" s="1"/>
      <c r="O39" s="20">
        <f t="shared" si="2"/>
        <v>0</v>
      </c>
      <c r="P39" s="29" t="str">
        <f t="shared" si="3"/>
        <v>OK</v>
      </c>
      <c r="Q39" s="10" t="str">
        <f t="shared" si="4"/>
        <v>OK</v>
      </c>
      <c r="R39" s="10" t="str">
        <f t="shared" si="5"/>
        <v>OK</v>
      </c>
    </row>
    <row r="40" spans="1:22" ht="22.5" customHeight="1">
      <c r="A40" s="12"/>
      <c r="B40" s="13"/>
      <c r="C40" s="14"/>
      <c r="D40" s="13"/>
      <c r="E40" s="14"/>
      <c r="F40" s="14"/>
      <c r="G40" s="13"/>
      <c r="H40" s="13"/>
      <c r="I40" s="12"/>
      <c r="J40" s="12"/>
      <c r="K40" s="68" t="s">
        <v>137</v>
      </c>
      <c r="L40" s="27">
        <f>SUM(L33:L39)</f>
        <v>0</v>
      </c>
      <c r="M40" s="27">
        <f t="shared" ref="M40:N40" si="6">SUM(M33:M39)</f>
        <v>0</v>
      </c>
      <c r="N40" s="27">
        <f t="shared" si="6"/>
        <v>0</v>
      </c>
      <c r="O40" s="27">
        <f>L40-(M40+N40)</f>
        <v>0</v>
      </c>
      <c r="P40" s="76"/>
      <c r="Q40" s="77"/>
      <c r="R40" s="77"/>
    </row>
    <row r="41" spans="1:22" ht="22.5" customHeight="1">
      <c r="A41" s="48" t="s">
        <v>126</v>
      </c>
      <c r="B41" s="13"/>
      <c r="C41" s="14"/>
      <c r="D41" s="13"/>
      <c r="E41" s="14"/>
      <c r="F41" s="14"/>
      <c r="G41" s="13"/>
      <c r="H41" s="13"/>
      <c r="I41" s="12"/>
      <c r="J41" s="12"/>
      <c r="K41" s="12"/>
      <c r="L41" s="12"/>
      <c r="M41" s="12"/>
      <c r="N41" s="12"/>
      <c r="O41" s="12"/>
      <c r="P41" s="76"/>
      <c r="Q41" s="77"/>
      <c r="R41" s="77"/>
    </row>
    <row r="42" spans="1:22" ht="22.5" customHeight="1">
      <c r="A42" s="162" t="s">
        <v>217</v>
      </c>
      <c r="B42" s="160" t="s">
        <v>67</v>
      </c>
      <c r="C42" s="150" t="s">
        <v>286</v>
      </c>
      <c r="D42" s="150"/>
      <c r="E42" s="150"/>
      <c r="F42" s="150"/>
      <c r="G42" s="160" t="s">
        <v>38</v>
      </c>
      <c r="H42" s="144" t="s">
        <v>47</v>
      </c>
      <c r="I42" s="145"/>
      <c r="J42" s="145"/>
      <c r="K42" s="146"/>
      <c r="L42" s="144" t="s">
        <v>216</v>
      </c>
      <c r="M42" s="145"/>
      <c r="N42" s="145"/>
      <c r="O42" s="146"/>
      <c r="P42" s="48" t="s">
        <v>96</v>
      </c>
      <c r="Q42" s="48" t="s">
        <v>96</v>
      </c>
      <c r="R42" s="61"/>
    </row>
    <row r="43" spans="1:22" ht="22.5" customHeight="1">
      <c r="A43" s="161"/>
      <c r="B43" s="161"/>
      <c r="C43" s="68" t="s">
        <v>215</v>
      </c>
      <c r="D43" s="150" t="s">
        <v>120</v>
      </c>
      <c r="E43" s="150"/>
      <c r="F43" s="68" t="s">
        <v>15</v>
      </c>
      <c r="G43" s="161"/>
      <c r="H43" s="69" t="s">
        <v>29</v>
      </c>
      <c r="I43" s="69" t="s">
        <v>28</v>
      </c>
      <c r="J43" s="68" t="s">
        <v>18</v>
      </c>
      <c r="K43" s="68" t="s">
        <v>19</v>
      </c>
      <c r="L43" s="53" t="s">
        <v>109</v>
      </c>
      <c r="M43" s="53" t="s">
        <v>110</v>
      </c>
      <c r="N43" s="53" t="s">
        <v>111</v>
      </c>
      <c r="O43" s="53" t="s">
        <v>112</v>
      </c>
      <c r="P43" s="70" t="s">
        <v>104</v>
      </c>
      <c r="Q43" s="70" t="s">
        <v>116</v>
      </c>
      <c r="R43" s="70" t="s">
        <v>115</v>
      </c>
      <c r="T43" s="98" t="s">
        <v>153</v>
      </c>
    </row>
    <row r="44" spans="1:22" ht="22.5" customHeight="1">
      <c r="A44" s="6"/>
      <c r="B44" s="9"/>
      <c r="C44" s="72"/>
      <c r="D44" s="152"/>
      <c r="E44" s="152"/>
      <c r="F44" s="15"/>
      <c r="G44" s="7"/>
      <c r="H44" s="6"/>
      <c r="I44" s="21"/>
      <c r="J44" s="7" t="s">
        <v>1</v>
      </c>
      <c r="K44" s="8" t="s">
        <v>1</v>
      </c>
      <c r="L44" s="1"/>
      <c r="M44" s="1"/>
      <c r="N44" s="1"/>
      <c r="O44" s="20">
        <f>L44-(M44+N44)</f>
        <v>0</v>
      </c>
      <c r="P44" s="29" t="str">
        <f t="shared" ref="P44:P50" si="7">IF(OR(G44="新規",G44="追加",G44=""),"OK",(IF(AND(H44="",I44=""),"NG","OK")))</f>
        <v>OK</v>
      </c>
      <c r="Q44" s="10" t="str">
        <f t="shared" ref="Q44:Q50" si="8">IF(OR(G44="新規",G44="追加",G44=""),"OK",(IF(OR(AND(J44="",K44=""),AND(J44="",K44="□"),AND(J44="□",K44=""),AND(J44="□",K44="□")),"NG","OK")))</f>
        <v>OK</v>
      </c>
      <c r="R44" s="10" t="str">
        <f t="shared" ref="R44:R50" si="9">IF(OR(AND(C44&lt;&gt;"",D44&lt;&gt;"",F44&lt;&gt;"",G44&lt;&gt;""),(C44="")),"OK","NG")</f>
        <v>OK</v>
      </c>
      <c r="T44" s="78" t="s">
        <v>7</v>
      </c>
    </row>
    <row r="45" spans="1:22" ht="22.5" customHeight="1">
      <c r="A45" s="6"/>
      <c r="B45" s="9"/>
      <c r="C45" s="72"/>
      <c r="D45" s="152"/>
      <c r="E45" s="152"/>
      <c r="F45" s="15"/>
      <c r="G45" s="7"/>
      <c r="H45" s="6"/>
      <c r="I45" s="21"/>
      <c r="J45" s="7" t="s">
        <v>1</v>
      </c>
      <c r="K45" s="8" t="s">
        <v>1</v>
      </c>
      <c r="L45" s="1"/>
      <c r="M45" s="1"/>
      <c r="N45" s="1"/>
      <c r="O45" s="20">
        <f t="shared" ref="O45:O50" si="10">L45-(M45+N45)</f>
        <v>0</v>
      </c>
      <c r="P45" s="29" t="str">
        <f t="shared" si="7"/>
        <v>OK</v>
      </c>
      <c r="Q45" s="10" t="str">
        <f t="shared" si="8"/>
        <v>OK</v>
      </c>
      <c r="R45" s="10" t="str">
        <f t="shared" si="9"/>
        <v>OK</v>
      </c>
      <c r="T45" s="79" t="s">
        <v>214</v>
      </c>
    </row>
    <row r="46" spans="1:22" ht="22.5" customHeight="1">
      <c r="A46" s="6"/>
      <c r="B46" s="9"/>
      <c r="C46" s="72"/>
      <c r="D46" s="152"/>
      <c r="E46" s="152"/>
      <c r="F46" s="15"/>
      <c r="G46" s="7"/>
      <c r="H46" s="6"/>
      <c r="I46" s="21"/>
      <c r="J46" s="7" t="s">
        <v>1</v>
      </c>
      <c r="K46" s="8" t="s">
        <v>1</v>
      </c>
      <c r="L46" s="1"/>
      <c r="M46" s="1"/>
      <c r="N46" s="1"/>
      <c r="O46" s="20">
        <f t="shared" si="10"/>
        <v>0</v>
      </c>
      <c r="P46" s="29" t="str">
        <f t="shared" si="7"/>
        <v>OK</v>
      </c>
      <c r="Q46" s="10" t="str">
        <f t="shared" si="8"/>
        <v>OK</v>
      </c>
      <c r="R46" s="10" t="str">
        <f t="shared" si="9"/>
        <v>OK</v>
      </c>
      <c r="T46" s="80" t="s">
        <v>13</v>
      </c>
    </row>
    <row r="47" spans="1:22" ht="22.5" customHeight="1">
      <c r="A47" s="6"/>
      <c r="B47" s="9"/>
      <c r="C47" s="72"/>
      <c r="D47" s="152"/>
      <c r="E47" s="152"/>
      <c r="F47" s="15"/>
      <c r="G47" s="7"/>
      <c r="H47" s="6"/>
      <c r="I47" s="21"/>
      <c r="J47" s="7" t="s">
        <v>1</v>
      </c>
      <c r="K47" s="8" t="s">
        <v>1</v>
      </c>
      <c r="L47" s="1"/>
      <c r="M47" s="1"/>
      <c r="N47" s="1"/>
      <c r="O47" s="20">
        <f t="shared" si="10"/>
        <v>0</v>
      </c>
      <c r="P47" s="29" t="str">
        <f t="shared" si="7"/>
        <v>OK</v>
      </c>
      <c r="Q47" s="10" t="str">
        <f t="shared" si="8"/>
        <v>OK</v>
      </c>
      <c r="R47" s="10" t="str">
        <f t="shared" si="9"/>
        <v>OK</v>
      </c>
    </row>
    <row r="48" spans="1:22" ht="22.5" customHeight="1">
      <c r="A48" s="6"/>
      <c r="B48" s="9"/>
      <c r="C48" s="72"/>
      <c r="D48" s="152"/>
      <c r="E48" s="152"/>
      <c r="F48" s="16"/>
      <c r="G48" s="7"/>
      <c r="H48" s="6"/>
      <c r="I48" s="21"/>
      <c r="J48" s="7" t="s">
        <v>1</v>
      </c>
      <c r="K48" s="8" t="s">
        <v>1</v>
      </c>
      <c r="L48" s="1"/>
      <c r="M48" s="1"/>
      <c r="N48" s="1"/>
      <c r="O48" s="20">
        <f t="shared" si="10"/>
        <v>0</v>
      </c>
      <c r="P48" s="29" t="str">
        <f t="shared" si="7"/>
        <v>OK</v>
      </c>
      <c r="Q48" s="10" t="str">
        <f t="shared" si="8"/>
        <v>OK</v>
      </c>
      <c r="R48" s="10" t="str">
        <f t="shared" si="9"/>
        <v>OK</v>
      </c>
    </row>
    <row r="49" spans="1:20" ht="22.5" customHeight="1">
      <c r="A49" s="6"/>
      <c r="B49" s="9"/>
      <c r="C49" s="72"/>
      <c r="D49" s="152"/>
      <c r="E49" s="152"/>
      <c r="F49" s="15"/>
      <c r="G49" s="7"/>
      <c r="H49" s="6"/>
      <c r="I49" s="21"/>
      <c r="J49" s="7" t="s">
        <v>1</v>
      </c>
      <c r="K49" s="8" t="s">
        <v>1</v>
      </c>
      <c r="L49" s="1"/>
      <c r="M49" s="1"/>
      <c r="N49" s="1"/>
      <c r="O49" s="20">
        <f t="shared" si="10"/>
        <v>0</v>
      </c>
      <c r="P49" s="29" t="str">
        <f t="shared" si="7"/>
        <v>OK</v>
      </c>
      <c r="Q49" s="10" t="str">
        <f t="shared" si="8"/>
        <v>OK</v>
      </c>
      <c r="R49" s="10" t="str">
        <f t="shared" si="9"/>
        <v>OK</v>
      </c>
    </row>
    <row r="50" spans="1:20" ht="22.5" customHeight="1">
      <c r="A50" s="6"/>
      <c r="B50" s="9"/>
      <c r="C50" s="72"/>
      <c r="D50" s="152"/>
      <c r="E50" s="152"/>
      <c r="F50" s="15"/>
      <c r="G50" s="7"/>
      <c r="H50" s="6"/>
      <c r="I50" s="21"/>
      <c r="J50" s="7" t="s">
        <v>1</v>
      </c>
      <c r="K50" s="8" t="s">
        <v>1</v>
      </c>
      <c r="L50" s="1"/>
      <c r="M50" s="1"/>
      <c r="N50" s="1"/>
      <c r="O50" s="20">
        <f t="shared" si="10"/>
        <v>0</v>
      </c>
      <c r="P50" s="29" t="str">
        <f t="shared" si="7"/>
        <v>OK</v>
      </c>
      <c r="Q50" s="10" t="str">
        <f t="shared" si="8"/>
        <v>OK</v>
      </c>
      <c r="R50" s="10" t="str">
        <f t="shared" si="9"/>
        <v>OK</v>
      </c>
    </row>
    <row r="51" spans="1:20" ht="22.5" customHeight="1">
      <c r="A51" s="12"/>
      <c r="B51" s="13"/>
      <c r="C51" s="14"/>
      <c r="D51" s="13"/>
      <c r="E51" s="14"/>
      <c r="F51" s="14"/>
      <c r="G51" s="13"/>
      <c r="H51" s="13"/>
      <c r="I51" s="12"/>
      <c r="J51" s="12"/>
      <c r="K51" s="68" t="s">
        <v>137</v>
      </c>
      <c r="L51" s="27">
        <f>SUM(L44:L50)</f>
        <v>0</v>
      </c>
      <c r="M51" s="27">
        <f t="shared" ref="M51:N51" si="11">SUM(M44:M50)</f>
        <v>0</v>
      </c>
      <c r="N51" s="27">
        <f t="shared" si="11"/>
        <v>0</v>
      </c>
      <c r="O51" s="27">
        <f>L51-(M51+N51)</f>
        <v>0</v>
      </c>
      <c r="P51" s="76"/>
      <c r="Q51" s="77"/>
      <c r="R51" s="77"/>
    </row>
    <row r="52" spans="1:20" ht="22.5" customHeight="1">
      <c r="A52" s="48" t="s">
        <v>129</v>
      </c>
      <c r="B52" s="13"/>
      <c r="C52" s="14"/>
      <c r="D52" s="13"/>
      <c r="E52" s="14"/>
      <c r="F52" s="14"/>
      <c r="G52" s="13"/>
      <c r="H52" s="13"/>
      <c r="I52" s="12"/>
      <c r="J52" s="12"/>
      <c r="K52" s="12"/>
      <c r="L52" s="12"/>
      <c r="M52" s="12"/>
      <c r="N52" s="12"/>
      <c r="O52" s="12"/>
      <c r="P52" s="76"/>
      <c r="Q52" s="77"/>
      <c r="R52" s="77"/>
    </row>
    <row r="53" spans="1:20" ht="22.5" customHeight="1">
      <c r="A53" s="162" t="s">
        <v>217</v>
      </c>
      <c r="B53" s="160" t="s">
        <v>67</v>
      </c>
      <c r="C53" s="150" t="s">
        <v>286</v>
      </c>
      <c r="D53" s="150"/>
      <c r="E53" s="150"/>
      <c r="F53" s="150"/>
      <c r="G53" s="160" t="s">
        <v>38</v>
      </c>
      <c r="H53" s="144" t="s">
        <v>47</v>
      </c>
      <c r="I53" s="145"/>
      <c r="J53" s="145"/>
      <c r="K53" s="146"/>
      <c r="L53" s="144" t="s">
        <v>216</v>
      </c>
      <c r="M53" s="145"/>
      <c r="N53" s="145"/>
      <c r="O53" s="146"/>
      <c r="P53" s="48" t="s">
        <v>96</v>
      </c>
      <c r="Q53" s="48" t="s">
        <v>96</v>
      </c>
      <c r="R53" s="61"/>
    </row>
    <row r="54" spans="1:20" ht="22.5" customHeight="1">
      <c r="A54" s="161"/>
      <c r="B54" s="161"/>
      <c r="C54" s="68" t="s">
        <v>215</v>
      </c>
      <c r="D54" s="150" t="s">
        <v>120</v>
      </c>
      <c r="E54" s="150"/>
      <c r="F54" s="68" t="s">
        <v>15</v>
      </c>
      <c r="G54" s="161"/>
      <c r="H54" s="69" t="s">
        <v>29</v>
      </c>
      <c r="I54" s="69" t="s">
        <v>28</v>
      </c>
      <c r="J54" s="68" t="s">
        <v>18</v>
      </c>
      <c r="K54" s="68" t="s">
        <v>19</v>
      </c>
      <c r="L54" s="53" t="s">
        <v>109</v>
      </c>
      <c r="M54" s="53" t="s">
        <v>110</v>
      </c>
      <c r="N54" s="53" t="s">
        <v>111</v>
      </c>
      <c r="O54" s="53" t="s">
        <v>112</v>
      </c>
      <c r="P54" s="70" t="s">
        <v>104</v>
      </c>
      <c r="Q54" s="70" t="s">
        <v>116</v>
      </c>
      <c r="R54" s="70" t="s">
        <v>115</v>
      </c>
      <c r="T54" s="98" t="s">
        <v>153</v>
      </c>
    </row>
    <row r="55" spans="1:20" ht="22.5" customHeight="1">
      <c r="A55" s="6"/>
      <c r="B55" s="9"/>
      <c r="C55" s="72"/>
      <c r="D55" s="152"/>
      <c r="E55" s="152"/>
      <c r="F55" s="15"/>
      <c r="G55" s="7"/>
      <c r="H55" s="6"/>
      <c r="I55" s="6"/>
      <c r="J55" s="7" t="s">
        <v>1</v>
      </c>
      <c r="K55" s="8" t="s">
        <v>1</v>
      </c>
      <c r="L55" s="1"/>
      <c r="M55" s="1"/>
      <c r="N55" s="1"/>
      <c r="O55" s="20">
        <f>L55-(M55+N55)</f>
        <v>0</v>
      </c>
      <c r="P55" s="29" t="str">
        <f t="shared" ref="P55:P61" si="12">IF(OR(G55="新規",G55="追加",G55=""),"OK",(IF(AND(H55="",I55=""),"NG","OK")))</f>
        <v>OK</v>
      </c>
      <c r="Q55" s="10" t="str">
        <f t="shared" ref="Q55:Q61" si="13">IF(OR(G55="新規",G55="追加",G55=""),"OK",(IF(OR(AND(J55="",K55=""),AND(J55="",K55="□"),AND(J55="□",K55=""),AND(J55="□",K55="□")),"NG","OK")))</f>
        <v>OK</v>
      </c>
      <c r="R55" s="10" t="str">
        <f>IF(OR(AND(C55&lt;&gt;"",D55&lt;&gt;"",F55&lt;&gt;"",G55&lt;&gt;""),(C55="")),"OK","NG")</f>
        <v>OK</v>
      </c>
      <c r="T55" s="78" t="s">
        <v>159</v>
      </c>
    </row>
    <row r="56" spans="1:20" ht="22.5" customHeight="1">
      <c r="A56" s="6"/>
      <c r="B56" s="9"/>
      <c r="C56" s="72"/>
      <c r="D56" s="152"/>
      <c r="E56" s="152"/>
      <c r="F56" s="15"/>
      <c r="G56" s="7"/>
      <c r="H56" s="6"/>
      <c r="I56" s="6"/>
      <c r="J56" s="7" t="s">
        <v>1</v>
      </c>
      <c r="K56" s="8" t="s">
        <v>1</v>
      </c>
      <c r="L56" s="1"/>
      <c r="M56" s="1"/>
      <c r="N56" s="1"/>
      <c r="O56" s="20">
        <f t="shared" ref="O56:O61" si="14">L56-(M56+N56)</f>
        <v>0</v>
      </c>
      <c r="P56" s="29" t="str">
        <f t="shared" si="12"/>
        <v>OK</v>
      </c>
      <c r="Q56" s="10" t="str">
        <f t="shared" si="13"/>
        <v>OK</v>
      </c>
      <c r="R56" s="10" t="str">
        <f t="shared" ref="R56:R61" si="15">IF(OR(AND(C56&lt;&gt;"",D56&lt;&gt;"",F56&lt;&gt;"",G56&lt;&gt;""),(C56="")),"OK","NG")</f>
        <v>OK</v>
      </c>
      <c r="T56" s="79" t="s">
        <v>162</v>
      </c>
    </row>
    <row r="57" spans="1:20" ht="22.5" customHeight="1">
      <c r="A57" s="6"/>
      <c r="B57" s="9"/>
      <c r="C57" s="72"/>
      <c r="D57" s="152"/>
      <c r="E57" s="152"/>
      <c r="F57" s="15"/>
      <c r="G57" s="7"/>
      <c r="H57" s="6"/>
      <c r="I57" s="6"/>
      <c r="J57" s="7" t="s">
        <v>1</v>
      </c>
      <c r="K57" s="8" t="s">
        <v>1</v>
      </c>
      <c r="L57" s="1"/>
      <c r="M57" s="1"/>
      <c r="N57" s="1"/>
      <c r="O57" s="20">
        <f t="shared" si="14"/>
        <v>0</v>
      </c>
      <c r="P57" s="29" t="str">
        <f t="shared" si="12"/>
        <v>OK</v>
      </c>
      <c r="Q57" s="10" t="str">
        <f t="shared" si="13"/>
        <v>OK</v>
      </c>
      <c r="R57" s="10" t="str">
        <f t="shared" si="15"/>
        <v>OK</v>
      </c>
      <c r="T57" s="81" t="s">
        <v>214</v>
      </c>
    </row>
    <row r="58" spans="1:20" ht="22.5" customHeight="1">
      <c r="A58" s="6"/>
      <c r="B58" s="9"/>
      <c r="C58" s="72"/>
      <c r="D58" s="152"/>
      <c r="E58" s="152"/>
      <c r="F58" s="15"/>
      <c r="G58" s="7"/>
      <c r="H58" s="6"/>
      <c r="I58" s="6"/>
      <c r="J58" s="7" t="s">
        <v>1</v>
      </c>
      <c r="K58" s="8" t="s">
        <v>1</v>
      </c>
      <c r="L58" s="1"/>
      <c r="M58" s="1"/>
      <c r="N58" s="1"/>
      <c r="O58" s="20">
        <f t="shared" si="14"/>
        <v>0</v>
      </c>
      <c r="P58" s="29" t="str">
        <f t="shared" si="12"/>
        <v>OK</v>
      </c>
      <c r="Q58" s="10" t="str">
        <f t="shared" si="13"/>
        <v>OK</v>
      </c>
      <c r="R58" s="10" t="str">
        <f t="shared" si="15"/>
        <v>OK</v>
      </c>
      <c r="T58" s="80" t="s">
        <v>13</v>
      </c>
    </row>
    <row r="59" spans="1:20" ht="22.5" customHeight="1">
      <c r="A59" s="6"/>
      <c r="B59" s="9"/>
      <c r="C59" s="72"/>
      <c r="D59" s="152"/>
      <c r="E59" s="152"/>
      <c r="F59" s="16"/>
      <c r="G59" s="7"/>
      <c r="H59" s="6"/>
      <c r="I59" s="6"/>
      <c r="J59" s="7" t="s">
        <v>1</v>
      </c>
      <c r="K59" s="8" t="s">
        <v>1</v>
      </c>
      <c r="L59" s="1"/>
      <c r="M59" s="1"/>
      <c r="N59" s="1"/>
      <c r="O59" s="20">
        <f t="shared" si="14"/>
        <v>0</v>
      </c>
      <c r="P59" s="29" t="str">
        <f t="shared" si="12"/>
        <v>OK</v>
      </c>
      <c r="Q59" s="10" t="str">
        <f t="shared" si="13"/>
        <v>OK</v>
      </c>
      <c r="R59" s="10" t="str">
        <f t="shared" si="15"/>
        <v>OK</v>
      </c>
    </row>
    <row r="60" spans="1:20" ht="22.5" customHeight="1">
      <c r="A60" s="6"/>
      <c r="B60" s="9"/>
      <c r="C60" s="72"/>
      <c r="D60" s="152"/>
      <c r="E60" s="152"/>
      <c r="F60" s="15"/>
      <c r="G60" s="7"/>
      <c r="H60" s="6"/>
      <c r="I60" s="6"/>
      <c r="J60" s="7" t="s">
        <v>1</v>
      </c>
      <c r="K60" s="8" t="s">
        <v>1</v>
      </c>
      <c r="L60" s="1"/>
      <c r="M60" s="1"/>
      <c r="N60" s="1"/>
      <c r="O60" s="20">
        <f t="shared" si="14"/>
        <v>0</v>
      </c>
      <c r="P60" s="29" t="str">
        <f t="shared" si="12"/>
        <v>OK</v>
      </c>
      <c r="Q60" s="10" t="str">
        <f t="shared" si="13"/>
        <v>OK</v>
      </c>
      <c r="R60" s="10" t="str">
        <f t="shared" si="15"/>
        <v>OK</v>
      </c>
    </row>
    <row r="61" spans="1:20" ht="22.5" customHeight="1">
      <c r="A61" s="6"/>
      <c r="B61" s="9"/>
      <c r="C61" s="72"/>
      <c r="D61" s="152"/>
      <c r="E61" s="152"/>
      <c r="F61" s="15"/>
      <c r="G61" s="7"/>
      <c r="H61" s="6"/>
      <c r="I61" s="6"/>
      <c r="J61" s="7" t="s">
        <v>1</v>
      </c>
      <c r="K61" s="8" t="s">
        <v>1</v>
      </c>
      <c r="L61" s="1"/>
      <c r="M61" s="1"/>
      <c r="N61" s="1"/>
      <c r="O61" s="20">
        <f t="shared" si="14"/>
        <v>0</v>
      </c>
      <c r="P61" s="29" t="str">
        <f t="shared" si="12"/>
        <v>OK</v>
      </c>
      <c r="Q61" s="10" t="str">
        <f t="shared" si="13"/>
        <v>OK</v>
      </c>
      <c r="R61" s="10" t="str">
        <f t="shared" si="15"/>
        <v>OK</v>
      </c>
    </row>
    <row r="62" spans="1:20" ht="22.5" customHeight="1">
      <c r="A62" s="12"/>
      <c r="B62" s="13"/>
      <c r="C62" s="14"/>
      <c r="D62" s="13"/>
      <c r="E62" s="14"/>
      <c r="F62" s="14"/>
      <c r="G62" s="13"/>
      <c r="H62" s="13"/>
      <c r="I62" s="12"/>
      <c r="J62" s="12"/>
      <c r="K62" s="68" t="s">
        <v>137</v>
      </c>
      <c r="L62" s="27">
        <f>SUM(L55:L61)</f>
        <v>0</v>
      </c>
      <c r="M62" s="27">
        <f t="shared" ref="M62:N62" si="16">SUM(M55:M61)</f>
        <v>0</v>
      </c>
      <c r="N62" s="27">
        <f t="shared" si="16"/>
        <v>0</v>
      </c>
      <c r="O62" s="27">
        <f>L62-(M62+N62)</f>
        <v>0</v>
      </c>
      <c r="P62" s="76"/>
      <c r="Q62" s="77"/>
      <c r="R62" s="77"/>
    </row>
    <row r="63" spans="1:20" ht="22.5" customHeight="1">
      <c r="A63" s="48" t="s">
        <v>130</v>
      </c>
      <c r="B63" s="13"/>
      <c r="C63" s="14"/>
      <c r="D63" s="13"/>
      <c r="E63" s="14"/>
      <c r="F63" s="14"/>
      <c r="G63" s="13"/>
      <c r="H63" s="13"/>
      <c r="I63" s="12"/>
      <c r="J63" s="12"/>
      <c r="K63" s="12"/>
      <c r="L63" s="12"/>
      <c r="M63" s="12"/>
      <c r="N63" s="12"/>
      <c r="O63" s="12"/>
      <c r="P63" s="76"/>
      <c r="Q63" s="77"/>
      <c r="R63" s="77"/>
    </row>
    <row r="64" spans="1:20" ht="22.5" customHeight="1">
      <c r="A64" s="162" t="s">
        <v>217</v>
      </c>
      <c r="B64" s="160" t="s">
        <v>67</v>
      </c>
      <c r="C64" s="150" t="s">
        <v>286</v>
      </c>
      <c r="D64" s="150"/>
      <c r="E64" s="150"/>
      <c r="F64" s="150"/>
      <c r="G64" s="160" t="s">
        <v>38</v>
      </c>
      <c r="H64" s="144" t="s">
        <v>47</v>
      </c>
      <c r="I64" s="145"/>
      <c r="J64" s="145"/>
      <c r="K64" s="146"/>
      <c r="L64" s="144" t="s">
        <v>216</v>
      </c>
      <c r="M64" s="145"/>
      <c r="N64" s="145"/>
      <c r="O64" s="146"/>
      <c r="P64" s="48" t="s">
        <v>96</v>
      </c>
      <c r="Q64" s="48" t="s">
        <v>96</v>
      </c>
      <c r="R64" s="61"/>
    </row>
    <row r="65" spans="1:20" ht="22.5" customHeight="1">
      <c r="A65" s="161"/>
      <c r="B65" s="161"/>
      <c r="C65" s="68" t="s">
        <v>215</v>
      </c>
      <c r="D65" s="150" t="s">
        <v>120</v>
      </c>
      <c r="E65" s="150"/>
      <c r="F65" s="68" t="s">
        <v>15</v>
      </c>
      <c r="G65" s="161"/>
      <c r="H65" s="69" t="s">
        <v>29</v>
      </c>
      <c r="I65" s="69" t="s">
        <v>28</v>
      </c>
      <c r="J65" s="68" t="s">
        <v>18</v>
      </c>
      <c r="K65" s="68" t="s">
        <v>19</v>
      </c>
      <c r="L65" s="53" t="s">
        <v>109</v>
      </c>
      <c r="M65" s="53" t="s">
        <v>110</v>
      </c>
      <c r="N65" s="53" t="s">
        <v>111</v>
      </c>
      <c r="O65" s="53" t="s">
        <v>112</v>
      </c>
      <c r="P65" s="70" t="s">
        <v>104</v>
      </c>
      <c r="Q65" s="70" t="s">
        <v>116</v>
      </c>
      <c r="R65" s="70" t="s">
        <v>115</v>
      </c>
      <c r="T65" s="82" t="s">
        <v>153</v>
      </c>
    </row>
    <row r="66" spans="1:20" ht="22.5" customHeight="1">
      <c r="A66" s="6"/>
      <c r="B66" s="9"/>
      <c r="C66" s="72"/>
      <c r="D66" s="152"/>
      <c r="E66" s="152"/>
      <c r="F66" s="15"/>
      <c r="G66" s="7"/>
      <c r="H66" s="6"/>
      <c r="I66" s="6"/>
      <c r="J66" s="7" t="s">
        <v>1</v>
      </c>
      <c r="K66" s="8" t="s">
        <v>1</v>
      </c>
      <c r="L66" s="1"/>
      <c r="M66" s="1"/>
      <c r="N66" s="1"/>
      <c r="O66" s="20">
        <f>L66-(M66+N66)</f>
        <v>0</v>
      </c>
      <c r="P66" s="29" t="str">
        <f>IF(OR(G66="新規",G66="追加",G66=""),"OK",(IF(AND(H66="",I66=""),"NG","OK")))</f>
        <v>OK</v>
      </c>
      <c r="Q66" s="10" t="str">
        <f>IF(OR(G66="新規",G66="追加",G66=""),"OK",(IF(OR(AND(J66="",K66=""),AND(J66="",K66="□"),AND(J66="□",K66=""),AND(J66="□",K66="□")),"NG","OK")))</f>
        <v>OK</v>
      </c>
      <c r="R66" s="10" t="str">
        <f>IF(OR(AND(C66&lt;&gt;"",D66&lt;&gt;"",F66&lt;&gt;"",G66&lt;&gt;""),(C66="")),"OK","NG")</f>
        <v>OK</v>
      </c>
      <c r="T66" s="83" t="s">
        <v>271</v>
      </c>
    </row>
    <row r="67" spans="1:20" ht="22.5" customHeight="1">
      <c r="A67" s="6"/>
      <c r="B67" s="9"/>
      <c r="C67" s="72"/>
      <c r="D67" s="152"/>
      <c r="E67" s="152"/>
      <c r="F67" s="15"/>
      <c r="G67" s="7"/>
      <c r="H67" s="6"/>
      <c r="I67" s="6"/>
      <c r="J67" s="7" t="s">
        <v>1</v>
      </c>
      <c r="K67" s="8" t="s">
        <v>1</v>
      </c>
      <c r="L67" s="1"/>
      <c r="M67" s="1"/>
      <c r="N67" s="1"/>
      <c r="O67" s="20">
        <f t="shared" ref="O67:O72" si="17">L67-(M67+N67)</f>
        <v>0</v>
      </c>
      <c r="P67" s="29" t="str">
        <f>IF(OR(G67="新規",G67="追加",G67=""),"OK",(IF(AND(H67="",I67=""),"NG","OK")))</f>
        <v>OK</v>
      </c>
      <c r="Q67" s="10" t="str">
        <f t="shared" ref="Q67:Q72" si="18">IF(OR(G67="新規",G67="追加",G67=""),"OK",(IF(OR(AND(J67="",K67=""),AND(J67="",K67="□"),AND(J67="□",K67=""),AND(J67="□",K67="□")),"NG","OK")))</f>
        <v>OK</v>
      </c>
      <c r="R67" s="10" t="str">
        <f t="shared" ref="R67:R72" si="19">IF(OR(AND(C67&lt;&gt;"",D67&lt;&gt;"",F67&lt;&gt;"",G67&lt;&gt;""),(C67="")),"OK","NG")</f>
        <v>OK</v>
      </c>
      <c r="T67" s="82" t="s">
        <v>214</v>
      </c>
    </row>
    <row r="68" spans="1:20" ht="22.5" customHeight="1">
      <c r="A68" s="6"/>
      <c r="B68" s="9"/>
      <c r="C68" s="72"/>
      <c r="D68" s="152"/>
      <c r="E68" s="152"/>
      <c r="F68" s="15"/>
      <c r="G68" s="7"/>
      <c r="H68" s="6"/>
      <c r="I68" s="6"/>
      <c r="J68" s="7" t="s">
        <v>1</v>
      </c>
      <c r="K68" s="8" t="s">
        <v>1</v>
      </c>
      <c r="L68" s="1"/>
      <c r="M68" s="1"/>
      <c r="N68" s="1"/>
      <c r="O68" s="20">
        <f t="shared" si="17"/>
        <v>0</v>
      </c>
      <c r="P68" s="29" t="str">
        <f t="shared" ref="P68:P72" si="20">IF(OR(G68="新規",G68="追加",G68=""),"OK",(IF(AND(H68="",I68=""),"NG","OK")))</f>
        <v>OK</v>
      </c>
      <c r="Q68" s="10" t="str">
        <f t="shared" si="18"/>
        <v>OK</v>
      </c>
      <c r="R68" s="10" t="str">
        <f t="shared" si="19"/>
        <v>OK</v>
      </c>
      <c r="T68" s="80" t="s">
        <v>13</v>
      </c>
    </row>
    <row r="69" spans="1:20" ht="22.5" customHeight="1">
      <c r="A69" s="6"/>
      <c r="B69" s="9"/>
      <c r="C69" s="72"/>
      <c r="D69" s="152"/>
      <c r="E69" s="152"/>
      <c r="F69" s="15"/>
      <c r="G69" s="7"/>
      <c r="H69" s="6"/>
      <c r="I69" s="6"/>
      <c r="J69" s="7" t="s">
        <v>1</v>
      </c>
      <c r="K69" s="8" t="s">
        <v>1</v>
      </c>
      <c r="L69" s="1"/>
      <c r="M69" s="1"/>
      <c r="N69" s="1"/>
      <c r="O69" s="20">
        <f t="shared" si="17"/>
        <v>0</v>
      </c>
      <c r="P69" s="29" t="str">
        <f t="shared" si="20"/>
        <v>OK</v>
      </c>
      <c r="Q69" s="10" t="str">
        <f t="shared" si="18"/>
        <v>OK</v>
      </c>
      <c r="R69" s="10" t="str">
        <f t="shared" si="19"/>
        <v>OK</v>
      </c>
    </row>
    <row r="70" spans="1:20" ht="22.5" customHeight="1">
      <c r="A70" s="6"/>
      <c r="B70" s="9"/>
      <c r="C70" s="72"/>
      <c r="D70" s="152"/>
      <c r="E70" s="152"/>
      <c r="F70" s="16"/>
      <c r="G70" s="7"/>
      <c r="H70" s="6"/>
      <c r="I70" s="6"/>
      <c r="J70" s="7" t="s">
        <v>1</v>
      </c>
      <c r="K70" s="8" t="s">
        <v>1</v>
      </c>
      <c r="L70" s="1"/>
      <c r="M70" s="1"/>
      <c r="N70" s="1"/>
      <c r="O70" s="20">
        <f t="shared" si="17"/>
        <v>0</v>
      </c>
      <c r="P70" s="29" t="str">
        <f t="shared" si="20"/>
        <v>OK</v>
      </c>
      <c r="Q70" s="10" t="str">
        <f t="shared" si="18"/>
        <v>OK</v>
      </c>
      <c r="R70" s="10" t="str">
        <f t="shared" si="19"/>
        <v>OK</v>
      </c>
    </row>
    <row r="71" spans="1:20" ht="22.5" customHeight="1">
      <c r="A71" s="6"/>
      <c r="B71" s="9"/>
      <c r="C71" s="72"/>
      <c r="D71" s="152"/>
      <c r="E71" s="152"/>
      <c r="F71" s="15"/>
      <c r="G71" s="7"/>
      <c r="H71" s="6"/>
      <c r="I71" s="6"/>
      <c r="J71" s="7" t="s">
        <v>1</v>
      </c>
      <c r="K71" s="8" t="s">
        <v>1</v>
      </c>
      <c r="L71" s="1"/>
      <c r="M71" s="1"/>
      <c r="N71" s="1"/>
      <c r="O71" s="20">
        <f t="shared" si="17"/>
        <v>0</v>
      </c>
      <c r="P71" s="29" t="str">
        <f t="shared" si="20"/>
        <v>OK</v>
      </c>
      <c r="Q71" s="10" t="str">
        <f t="shared" si="18"/>
        <v>OK</v>
      </c>
      <c r="R71" s="10" t="str">
        <f t="shared" si="19"/>
        <v>OK</v>
      </c>
    </row>
    <row r="72" spans="1:20" ht="22.5" customHeight="1">
      <c r="A72" s="6"/>
      <c r="B72" s="9"/>
      <c r="C72" s="72"/>
      <c r="D72" s="152"/>
      <c r="E72" s="152"/>
      <c r="F72" s="15"/>
      <c r="G72" s="7"/>
      <c r="H72" s="6"/>
      <c r="I72" s="6"/>
      <c r="J72" s="7" t="s">
        <v>1</v>
      </c>
      <c r="K72" s="8" t="s">
        <v>1</v>
      </c>
      <c r="L72" s="1"/>
      <c r="M72" s="1"/>
      <c r="N72" s="1"/>
      <c r="O72" s="20">
        <f t="shared" si="17"/>
        <v>0</v>
      </c>
      <c r="P72" s="29" t="str">
        <f t="shared" si="20"/>
        <v>OK</v>
      </c>
      <c r="Q72" s="10" t="str">
        <f t="shared" si="18"/>
        <v>OK</v>
      </c>
      <c r="R72" s="10" t="str">
        <f t="shared" si="19"/>
        <v>OK</v>
      </c>
    </row>
    <row r="73" spans="1:20" ht="22.5" customHeight="1">
      <c r="A73" s="12"/>
      <c r="B73" s="13"/>
      <c r="C73" s="14"/>
      <c r="D73" s="13"/>
      <c r="E73" s="14"/>
      <c r="F73" s="14"/>
      <c r="G73" s="13"/>
      <c r="H73" s="13"/>
      <c r="I73" s="12"/>
      <c r="J73" s="12"/>
      <c r="K73" s="68" t="s">
        <v>137</v>
      </c>
      <c r="L73" s="27">
        <f>SUM(L66:L72)</f>
        <v>0</v>
      </c>
      <c r="M73" s="27">
        <f t="shared" ref="M73:N73" si="21">SUM(M66:M72)</f>
        <v>0</v>
      </c>
      <c r="N73" s="27">
        <f t="shared" si="21"/>
        <v>0</v>
      </c>
      <c r="O73" s="27">
        <f>L73-(M73+N73)</f>
        <v>0</v>
      </c>
      <c r="P73" s="76"/>
      <c r="Q73" s="77"/>
      <c r="R73" s="77"/>
    </row>
    <row r="74" spans="1:20" ht="22.5" customHeight="1">
      <c r="A74" s="48" t="s">
        <v>132</v>
      </c>
      <c r="B74" s="13"/>
      <c r="C74" s="14"/>
      <c r="D74" s="13"/>
      <c r="E74" s="14"/>
      <c r="F74" s="14"/>
      <c r="G74" s="13"/>
      <c r="H74" s="13"/>
      <c r="I74" s="12"/>
      <c r="J74" s="12"/>
      <c r="K74" s="12"/>
      <c r="L74" s="12"/>
      <c r="M74" s="12"/>
      <c r="N74" s="12"/>
      <c r="O74" s="12"/>
      <c r="P74" s="76"/>
      <c r="Q74" s="77"/>
      <c r="R74" s="77"/>
    </row>
    <row r="75" spans="1:20" ht="22.5" customHeight="1">
      <c r="A75" s="162" t="s">
        <v>217</v>
      </c>
      <c r="B75" s="160" t="s">
        <v>67</v>
      </c>
      <c r="C75" s="150" t="s">
        <v>286</v>
      </c>
      <c r="D75" s="150"/>
      <c r="E75" s="150"/>
      <c r="F75" s="150"/>
      <c r="G75" s="160" t="s">
        <v>38</v>
      </c>
      <c r="H75" s="147" t="s">
        <v>47</v>
      </c>
      <c r="I75" s="148"/>
      <c r="J75" s="148"/>
      <c r="K75" s="149"/>
      <c r="L75" s="144" t="s">
        <v>216</v>
      </c>
      <c r="M75" s="145"/>
      <c r="N75" s="145"/>
      <c r="O75" s="146"/>
      <c r="P75" s="76"/>
      <c r="Q75" s="77"/>
      <c r="R75" s="61"/>
    </row>
    <row r="76" spans="1:20" ht="22.5" customHeight="1">
      <c r="A76" s="161"/>
      <c r="B76" s="161"/>
      <c r="C76" s="68" t="s">
        <v>215</v>
      </c>
      <c r="D76" s="150" t="s">
        <v>120</v>
      </c>
      <c r="E76" s="150"/>
      <c r="F76" s="68" t="s">
        <v>15</v>
      </c>
      <c r="G76" s="161"/>
      <c r="H76" s="84" t="s">
        <v>29</v>
      </c>
      <c r="I76" s="84" t="s">
        <v>28</v>
      </c>
      <c r="J76" s="22" t="s">
        <v>18</v>
      </c>
      <c r="K76" s="22" t="s">
        <v>19</v>
      </c>
      <c r="L76" s="53" t="s">
        <v>109</v>
      </c>
      <c r="M76" s="53" t="s">
        <v>110</v>
      </c>
      <c r="N76" s="53" t="s">
        <v>111</v>
      </c>
      <c r="O76" s="53" t="s">
        <v>112</v>
      </c>
      <c r="P76" s="76"/>
      <c r="Q76" s="77"/>
      <c r="R76" s="70" t="s">
        <v>115</v>
      </c>
      <c r="T76" s="81" t="s">
        <v>153</v>
      </c>
    </row>
    <row r="77" spans="1:20" ht="22.5" customHeight="1">
      <c r="A77" s="6"/>
      <c r="B77" s="9"/>
      <c r="C77" s="72"/>
      <c r="D77" s="152"/>
      <c r="E77" s="152"/>
      <c r="F77" s="15"/>
      <c r="G77" s="7"/>
      <c r="H77" s="22"/>
      <c r="I77" s="22"/>
      <c r="J77" s="22" t="s">
        <v>1</v>
      </c>
      <c r="K77" s="22" t="s">
        <v>1</v>
      </c>
      <c r="L77" s="1"/>
      <c r="M77" s="1"/>
      <c r="N77" s="1"/>
      <c r="O77" s="20">
        <f>L77-(M77+N77)</f>
        <v>0</v>
      </c>
      <c r="P77" s="76"/>
      <c r="Q77" s="77"/>
      <c r="R77" s="10" t="str">
        <f>IF(OR(AND(C77&lt;&gt;"",D77&lt;&gt;"",F77&lt;&gt;"",G77&lt;&gt;""),(C77="")),"OK","NG")</f>
        <v>OK</v>
      </c>
      <c r="T77" s="81" t="s">
        <v>273</v>
      </c>
    </row>
    <row r="78" spans="1:20" ht="22.5" customHeight="1">
      <c r="A78" s="6"/>
      <c r="B78" s="9"/>
      <c r="C78" s="72"/>
      <c r="D78" s="152"/>
      <c r="E78" s="152"/>
      <c r="F78" s="15"/>
      <c r="G78" s="7"/>
      <c r="H78" s="22"/>
      <c r="I78" s="22"/>
      <c r="J78" s="22" t="s">
        <v>1</v>
      </c>
      <c r="K78" s="22" t="s">
        <v>1</v>
      </c>
      <c r="L78" s="1"/>
      <c r="M78" s="1"/>
      <c r="N78" s="1"/>
      <c r="O78" s="20">
        <f t="shared" ref="O78:O83" si="22">L78-(M78+N78)</f>
        <v>0</v>
      </c>
      <c r="P78" s="76"/>
      <c r="Q78" s="77"/>
      <c r="R78" s="10" t="str">
        <f t="shared" ref="R78:R83" si="23">IF(OR(AND(C78&lt;&gt;"",D78&lt;&gt;"",F78&lt;&gt;"",G78&lt;&gt;""),(C78="")),"OK","NG")</f>
        <v>OK</v>
      </c>
      <c r="T78" s="81" t="s">
        <v>163</v>
      </c>
    </row>
    <row r="79" spans="1:20" ht="22.5" customHeight="1">
      <c r="A79" s="6"/>
      <c r="B79" s="9"/>
      <c r="C79" s="72"/>
      <c r="D79" s="152"/>
      <c r="E79" s="152"/>
      <c r="F79" s="15"/>
      <c r="G79" s="7"/>
      <c r="H79" s="22"/>
      <c r="I79" s="22"/>
      <c r="J79" s="22" t="s">
        <v>1</v>
      </c>
      <c r="K79" s="22" t="s">
        <v>1</v>
      </c>
      <c r="L79" s="1"/>
      <c r="M79" s="1"/>
      <c r="N79" s="1"/>
      <c r="O79" s="20">
        <f t="shared" si="22"/>
        <v>0</v>
      </c>
      <c r="P79" s="76"/>
      <c r="Q79" s="77"/>
      <c r="R79" s="10" t="str">
        <f t="shared" si="23"/>
        <v>OK</v>
      </c>
      <c r="T79" s="81" t="s">
        <v>214</v>
      </c>
    </row>
    <row r="80" spans="1:20" ht="22.5" customHeight="1">
      <c r="A80" s="6"/>
      <c r="B80" s="9"/>
      <c r="C80" s="72"/>
      <c r="D80" s="152"/>
      <c r="E80" s="152"/>
      <c r="F80" s="15"/>
      <c r="G80" s="7"/>
      <c r="H80" s="22"/>
      <c r="I80" s="22"/>
      <c r="J80" s="22" t="s">
        <v>1</v>
      </c>
      <c r="K80" s="22" t="s">
        <v>1</v>
      </c>
      <c r="L80" s="1"/>
      <c r="M80" s="1"/>
      <c r="N80" s="1"/>
      <c r="O80" s="20">
        <f t="shared" si="22"/>
        <v>0</v>
      </c>
      <c r="P80" s="76"/>
      <c r="Q80" s="77"/>
      <c r="R80" s="10" t="str">
        <f>IF(OR(AND(C80&lt;&gt;"",D80&lt;&gt;"",F80&lt;&gt;"",G80&lt;&gt;""),(C80="")),"OK","NG")</f>
        <v>OK</v>
      </c>
      <c r="T80" s="81" t="s">
        <v>13</v>
      </c>
    </row>
    <row r="81" spans="1:20" ht="22.5" customHeight="1">
      <c r="A81" s="6"/>
      <c r="B81" s="9"/>
      <c r="C81" s="72"/>
      <c r="D81" s="152"/>
      <c r="E81" s="152"/>
      <c r="F81" s="16"/>
      <c r="G81" s="7"/>
      <c r="H81" s="22"/>
      <c r="I81" s="22"/>
      <c r="J81" s="22" t="s">
        <v>1</v>
      </c>
      <c r="K81" s="22" t="s">
        <v>1</v>
      </c>
      <c r="L81" s="1"/>
      <c r="M81" s="1"/>
      <c r="N81" s="1"/>
      <c r="O81" s="20">
        <f t="shared" si="22"/>
        <v>0</v>
      </c>
      <c r="P81" s="76"/>
      <c r="Q81" s="77"/>
      <c r="R81" s="10" t="str">
        <f>IF(OR(AND(C81&lt;&gt;"",D81&lt;&gt;"",F81&lt;&gt;"",G81&lt;&gt;""),(C81="")),"OK","NG")</f>
        <v>OK</v>
      </c>
    </row>
    <row r="82" spans="1:20" ht="22.5" customHeight="1">
      <c r="A82" s="6"/>
      <c r="B82" s="9"/>
      <c r="C82" s="72"/>
      <c r="D82" s="152"/>
      <c r="E82" s="152"/>
      <c r="F82" s="15"/>
      <c r="G82" s="7"/>
      <c r="H82" s="22"/>
      <c r="I82" s="22"/>
      <c r="J82" s="22" t="s">
        <v>1</v>
      </c>
      <c r="K82" s="22" t="s">
        <v>1</v>
      </c>
      <c r="L82" s="1"/>
      <c r="M82" s="1"/>
      <c r="N82" s="1"/>
      <c r="O82" s="20">
        <f t="shared" si="22"/>
        <v>0</v>
      </c>
      <c r="P82" s="76"/>
      <c r="Q82" s="77"/>
      <c r="R82" s="10" t="str">
        <f t="shared" si="23"/>
        <v>OK</v>
      </c>
    </row>
    <row r="83" spans="1:20" ht="22.5" customHeight="1">
      <c r="A83" s="6"/>
      <c r="B83" s="9"/>
      <c r="C83" s="72"/>
      <c r="D83" s="152"/>
      <c r="E83" s="152"/>
      <c r="F83" s="15"/>
      <c r="G83" s="7"/>
      <c r="H83" s="22"/>
      <c r="I83" s="22"/>
      <c r="J83" s="22" t="s">
        <v>1</v>
      </c>
      <c r="K83" s="22" t="s">
        <v>1</v>
      </c>
      <c r="L83" s="1"/>
      <c r="M83" s="1"/>
      <c r="N83" s="1"/>
      <c r="O83" s="20">
        <f t="shared" si="22"/>
        <v>0</v>
      </c>
      <c r="P83" s="76"/>
      <c r="Q83" s="77"/>
      <c r="R83" s="10" t="str">
        <f t="shared" si="23"/>
        <v>OK</v>
      </c>
    </row>
    <row r="84" spans="1:20" ht="22.5" customHeight="1">
      <c r="A84" s="12"/>
      <c r="B84" s="13"/>
      <c r="C84" s="14"/>
      <c r="D84" s="13"/>
      <c r="E84" s="14"/>
      <c r="F84" s="14"/>
      <c r="G84" s="13"/>
      <c r="H84" s="13"/>
      <c r="I84" s="12"/>
      <c r="J84" s="12"/>
      <c r="K84" s="68" t="s">
        <v>137</v>
      </c>
      <c r="L84" s="27">
        <f>SUM(L77:L83)</f>
        <v>0</v>
      </c>
      <c r="M84" s="27">
        <f t="shared" ref="M84:N84" si="24">SUM(M77:M83)</f>
        <v>0</v>
      </c>
      <c r="N84" s="27">
        <f t="shared" si="24"/>
        <v>0</v>
      </c>
      <c r="O84" s="27">
        <f>L84-(M84+N84)</f>
        <v>0</v>
      </c>
      <c r="P84" s="76"/>
      <c r="Q84" s="77"/>
      <c r="R84" s="77"/>
    </row>
    <row r="85" spans="1:20" ht="22.5" customHeight="1">
      <c r="A85" s="48" t="s">
        <v>133</v>
      </c>
      <c r="B85" s="13"/>
      <c r="C85" s="14"/>
      <c r="D85" s="13"/>
      <c r="E85" s="14"/>
      <c r="F85" s="14"/>
      <c r="G85" s="13"/>
      <c r="H85" s="13"/>
      <c r="I85" s="12"/>
      <c r="K85" s="12"/>
      <c r="L85" s="12"/>
      <c r="M85" s="12"/>
      <c r="N85" s="12"/>
      <c r="O85" s="12"/>
      <c r="P85" s="76"/>
      <c r="Q85" s="77"/>
      <c r="R85" s="77"/>
    </row>
    <row r="86" spans="1:20" ht="22.5" customHeight="1">
      <c r="A86" s="162" t="s">
        <v>217</v>
      </c>
      <c r="B86" s="160" t="s">
        <v>67</v>
      </c>
      <c r="C86" s="150" t="s">
        <v>286</v>
      </c>
      <c r="D86" s="150"/>
      <c r="E86" s="150"/>
      <c r="F86" s="150"/>
      <c r="G86" s="160" t="s">
        <v>38</v>
      </c>
      <c r="H86" s="144" t="s">
        <v>47</v>
      </c>
      <c r="I86" s="145"/>
      <c r="J86" s="145"/>
      <c r="K86" s="146"/>
      <c r="L86" s="144" t="s">
        <v>216</v>
      </c>
      <c r="M86" s="145"/>
      <c r="N86" s="145"/>
      <c r="O86" s="146"/>
      <c r="P86" s="48" t="s">
        <v>96</v>
      </c>
      <c r="Q86" s="48" t="s">
        <v>96</v>
      </c>
      <c r="R86" s="61"/>
      <c r="T86" s="81" t="s">
        <v>153</v>
      </c>
    </row>
    <row r="87" spans="1:20" ht="22.5" customHeight="1">
      <c r="A87" s="161"/>
      <c r="B87" s="161"/>
      <c r="C87" s="68" t="s">
        <v>215</v>
      </c>
      <c r="D87" s="150" t="s">
        <v>120</v>
      </c>
      <c r="E87" s="150"/>
      <c r="F87" s="68" t="s">
        <v>15</v>
      </c>
      <c r="G87" s="161"/>
      <c r="H87" s="69" t="s">
        <v>29</v>
      </c>
      <c r="I87" s="69" t="s">
        <v>28</v>
      </c>
      <c r="J87" s="68" t="s">
        <v>18</v>
      </c>
      <c r="K87" s="68" t="s">
        <v>19</v>
      </c>
      <c r="L87" s="53" t="s">
        <v>109</v>
      </c>
      <c r="M87" s="53" t="s">
        <v>110</v>
      </c>
      <c r="N87" s="53" t="s">
        <v>111</v>
      </c>
      <c r="O87" s="53" t="s">
        <v>112</v>
      </c>
      <c r="P87" s="70" t="s">
        <v>104</v>
      </c>
      <c r="Q87" s="70" t="s">
        <v>116</v>
      </c>
      <c r="R87" s="70" t="s">
        <v>115</v>
      </c>
      <c r="T87" s="81" t="s">
        <v>159</v>
      </c>
    </row>
    <row r="88" spans="1:20" ht="22.5" customHeight="1">
      <c r="A88" s="6"/>
      <c r="B88" s="9"/>
      <c r="C88" s="72"/>
      <c r="D88" s="152"/>
      <c r="E88" s="152"/>
      <c r="F88" s="15"/>
      <c r="G88" s="7"/>
      <c r="H88" s="6"/>
      <c r="I88" s="6"/>
      <c r="J88" s="7" t="s">
        <v>1</v>
      </c>
      <c r="K88" s="8" t="s">
        <v>1</v>
      </c>
      <c r="L88" s="1"/>
      <c r="M88" s="1"/>
      <c r="N88" s="1"/>
      <c r="O88" s="20">
        <f>L88-(M88+N88)</f>
        <v>0</v>
      </c>
      <c r="P88" s="29" t="str">
        <f>IF(OR(G88="新規",G88="追加",G88=""),"OK",(IF(AND(H88="",I88=""),"NG","OK")))</f>
        <v>OK</v>
      </c>
      <c r="Q88" s="10" t="str">
        <f>IF(OR(G88="新規",G88="追加",G88=""),"OK",(IF(OR(AND(J88="",K88=""),AND(J88="",K88="□"),AND(J88="□",K88=""),AND(J88="□",K88="□")),"NG","OK")))</f>
        <v>OK</v>
      </c>
      <c r="R88" s="10" t="str">
        <f>IF(OR(AND(C88&lt;&gt;"",D88&lt;&gt;"",F88&lt;&gt;"",G88&lt;&gt;""),(C88="")),"OK","NG")</f>
        <v>OK</v>
      </c>
      <c r="T88" s="81" t="s">
        <v>13</v>
      </c>
    </row>
    <row r="89" spans="1:20" ht="22.5" customHeight="1">
      <c r="A89" s="6"/>
      <c r="B89" s="9"/>
      <c r="C89" s="72"/>
      <c r="D89" s="152"/>
      <c r="E89" s="152"/>
      <c r="F89" s="15"/>
      <c r="G89" s="7"/>
      <c r="H89" s="6"/>
      <c r="I89" s="6"/>
      <c r="J89" s="7" t="s">
        <v>1</v>
      </c>
      <c r="K89" s="8" t="s">
        <v>1</v>
      </c>
      <c r="L89" s="1"/>
      <c r="M89" s="1"/>
      <c r="N89" s="1"/>
      <c r="O89" s="20">
        <f t="shared" ref="O89:O94" si="25">L89-(M89+N89)</f>
        <v>0</v>
      </c>
      <c r="P89" s="29" t="str">
        <f t="shared" ref="P89:P94" si="26">IF(OR(G89="新規",G89="追加",G89=""),"OK",(IF(AND(H89="",I89=""),"NG","OK")))</f>
        <v>OK</v>
      </c>
      <c r="Q89" s="10" t="str">
        <f t="shared" ref="Q89:Q94" si="27">IF(OR(G89="新規",G89="追加",G89=""),"OK",(IF(OR(AND(J89="",K89=""),AND(J89="",K89="□"),AND(J89="□",K89=""),AND(J89="□",K89="□")),"NG","OK")))</f>
        <v>OK</v>
      </c>
      <c r="R89" s="10" t="str">
        <f t="shared" ref="R89:R94" si="28">IF(OR(AND(C89&lt;&gt;"",D89&lt;&gt;"",F89&lt;&gt;"",G89&lt;&gt;""),(C89="")),"OK","NG")</f>
        <v>OK</v>
      </c>
    </row>
    <row r="90" spans="1:20" ht="22.5" customHeight="1">
      <c r="A90" s="6"/>
      <c r="B90" s="9"/>
      <c r="C90" s="72"/>
      <c r="D90" s="152"/>
      <c r="E90" s="152"/>
      <c r="F90" s="15"/>
      <c r="G90" s="7"/>
      <c r="H90" s="6"/>
      <c r="I90" s="6"/>
      <c r="J90" s="7" t="s">
        <v>1</v>
      </c>
      <c r="K90" s="8" t="s">
        <v>1</v>
      </c>
      <c r="L90" s="1"/>
      <c r="M90" s="1"/>
      <c r="N90" s="1"/>
      <c r="O90" s="20">
        <f t="shared" si="25"/>
        <v>0</v>
      </c>
      <c r="P90" s="29" t="str">
        <f t="shared" si="26"/>
        <v>OK</v>
      </c>
      <c r="Q90" s="10" t="str">
        <f t="shared" si="27"/>
        <v>OK</v>
      </c>
      <c r="R90" s="10" t="str">
        <f t="shared" si="28"/>
        <v>OK</v>
      </c>
    </row>
    <row r="91" spans="1:20" ht="22.5" customHeight="1">
      <c r="A91" s="6"/>
      <c r="B91" s="9"/>
      <c r="C91" s="72"/>
      <c r="D91" s="152"/>
      <c r="E91" s="152"/>
      <c r="F91" s="15"/>
      <c r="G91" s="7"/>
      <c r="H91" s="6"/>
      <c r="I91" s="6"/>
      <c r="J91" s="7" t="s">
        <v>1</v>
      </c>
      <c r="K91" s="8" t="s">
        <v>1</v>
      </c>
      <c r="L91" s="1"/>
      <c r="M91" s="1"/>
      <c r="N91" s="1"/>
      <c r="O91" s="20">
        <f t="shared" si="25"/>
        <v>0</v>
      </c>
      <c r="P91" s="29" t="str">
        <f t="shared" si="26"/>
        <v>OK</v>
      </c>
      <c r="Q91" s="10" t="str">
        <f t="shared" si="27"/>
        <v>OK</v>
      </c>
      <c r="R91" s="10" t="str">
        <f t="shared" si="28"/>
        <v>OK</v>
      </c>
    </row>
    <row r="92" spans="1:20" ht="22.5" customHeight="1">
      <c r="A92" s="6"/>
      <c r="B92" s="9"/>
      <c r="C92" s="72"/>
      <c r="D92" s="152"/>
      <c r="E92" s="152"/>
      <c r="F92" s="16"/>
      <c r="G92" s="7"/>
      <c r="H92" s="6"/>
      <c r="I92" s="6"/>
      <c r="J92" s="7" t="s">
        <v>1</v>
      </c>
      <c r="K92" s="8" t="s">
        <v>1</v>
      </c>
      <c r="L92" s="1"/>
      <c r="M92" s="1"/>
      <c r="N92" s="1"/>
      <c r="O92" s="20">
        <f t="shared" si="25"/>
        <v>0</v>
      </c>
      <c r="P92" s="29" t="str">
        <f t="shared" si="26"/>
        <v>OK</v>
      </c>
      <c r="Q92" s="10" t="str">
        <f t="shared" si="27"/>
        <v>OK</v>
      </c>
      <c r="R92" s="10" t="str">
        <f t="shared" si="28"/>
        <v>OK</v>
      </c>
    </row>
    <row r="93" spans="1:20" ht="22.5" customHeight="1">
      <c r="A93" s="6"/>
      <c r="B93" s="9"/>
      <c r="C93" s="72"/>
      <c r="D93" s="152"/>
      <c r="E93" s="152"/>
      <c r="F93" s="15"/>
      <c r="G93" s="7"/>
      <c r="H93" s="6"/>
      <c r="I93" s="6"/>
      <c r="J93" s="7" t="s">
        <v>1</v>
      </c>
      <c r="K93" s="8" t="s">
        <v>1</v>
      </c>
      <c r="L93" s="1"/>
      <c r="M93" s="1"/>
      <c r="N93" s="1"/>
      <c r="O93" s="20">
        <f t="shared" si="25"/>
        <v>0</v>
      </c>
      <c r="P93" s="29" t="str">
        <f t="shared" si="26"/>
        <v>OK</v>
      </c>
      <c r="Q93" s="10" t="str">
        <f t="shared" si="27"/>
        <v>OK</v>
      </c>
      <c r="R93" s="10" t="str">
        <f t="shared" si="28"/>
        <v>OK</v>
      </c>
    </row>
    <row r="94" spans="1:20" ht="22.5" customHeight="1">
      <c r="A94" s="6"/>
      <c r="B94" s="9"/>
      <c r="C94" s="72"/>
      <c r="D94" s="152"/>
      <c r="E94" s="152"/>
      <c r="F94" s="15"/>
      <c r="G94" s="7"/>
      <c r="H94" s="6"/>
      <c r="I94" s="6"/>
      <c r="J94" s="7" t="s">
        <v>1</v>
      </c>
      <c r="K94" s="8" t="s">
        <v>1</v>
      </c>
      <c r="L94" s="1"/>
      <c r="M94" s="1"/>
      <c r="N94" s="1"/>
      <c r="O94" s="20">
        <f t="shared" si="25"/>
        <v>0</v>
      </c>
      <c r="P94" s="29" t="str">
        <f t="shared" si="26"/>
        <v>OK</v>
      </c>
      <c r="Q94" s="10" t="str">
        <f t="shared" si="27"/>
        <v>OK</v>
      </c>
      <c r="R94" s="10" t="str">
        <f t="shared" si="28"/>
        <v>OK</v>
      </c>
    </row>
    <row r="95" spans="1:20" ht="22.5" customHeight="1">
      <c r="A95" s="12"/>
      <c r="B95" s="13"/>
      <c r="C95" s="14"/>
      <c r="D95" s="13"/>
      <c r="E95" s="14"/>
      <c r="F95" s="14"/>
      <c r="G95" s="13"/>
      <c r="H95" s="13"/>
      <c r="I95" s="12"/>
      <c r="J95" s="12"/>
      <c r="K95" s="68" t="s">
        <v>137</v>
      </c>
      <c r="L95" s="27">
        <f>SUM(L88:L94)</f>
        <v>0</v>
      </c>
      <c r="M95" s="27">
        <f t="shared" ref="M95:N95" si="29">SUM(M88:M94)</f>
        <v>0</v>
      </c>
      <c r="N95" s="27">
        <f t="shared" si="29"/>
        <v>0</v>
      </c>
      <c r="O95" s="27">
        <f>L95-(M95+N95)</f>
        <v>0</v>
      </c>
      <c r="P95" s="76"/>
      <c r="Q95" s="77"/>
      <c r="R95" s="77"/>
    </row>
    <row r="96" spans="1:20" ht="23" customHeight="1">
      <c r="A96" s="48" t="s">
        <v>134</v>
      </c>
      <c r="B96" s="13"/>
      <c r="C96" s="14"/>
      <c r="D96" s="13"/>
      <c r="E96" s="14"/>
      <c r="F96" s="14"/>
      <c r="G96" s="13"/>
      <c r="H96" s="13"/>
      <c r="I96" s="12"/>
      <c r="J96" s="12"/>
      <c r="K96" s="12"/>
      <c r="L96" s="12"/>
      <c r="M96" s="12"/>
      <c r="N96" s="12"/>
      <c r="O96" s="12"/>
      <c r="P96" s="76"/>
      <c r="Q96" s="77"/>
      <c r="R96" s="77"/>
    </row>
    <row r="97" spans="1:20" ht="23" customHeight="1">
      <c r="A97" s="162" t="s">
        <v>217</v>
      </c>
      <c r="B97" s="160" t="s">
        <v>67</v>
      </c>
      <c r="C97" s="150" t="s">
        <v>286</v>
      </c>
      <c r="D97" s="150"/>
      <c r="E97" s="150"/>
      <c r="F97" s="150"/>
      <c r="G97" s="160" t="s">
        <v>38</v>
      </c>
      <c r="H97" s="144" t="s">
        <v>47</v>
      </c>
      <c r="I97" s="145"/>
      <c r="J97" s="145"/>
      <c r="K97" s="146"/>
      <c r="L97" s="144" t="s">
        <v>216</v>
      </c>
      <c r="M97" s="145"/>
      <c r="N97" s="145"/>
      <c r="O97" s="146"/>
      <c r="P97" s="48" t="s">
        <v>96</v>
      </c>
      <c r="Q97" s="48" t="s">
        <v>96</v>
      </c>
      <c r="R97" s="61"/>
    </row>
    <row r="98" spans="1:20" ht="23" customHeight="1">
      <c r="A98" s="161"/>
      <c r="B98" s="161"/>
      <c r="C98" s="68" t="s">
        <v>215</v>
      </c>
      <c r="D98" s="150" t="s">
        <v>120</v>
      </c>
      <c r="E98" s="150"/>
      <c r="F98" s="68" t="s">
        <v>15</v>
      </c>
      <c r="G98" s="161"/>
      <c r="H98" s="69" t="s">
        <v>29</v>
      </c>
      <c r="I98" s="69" t="s">
        <v>28</v>
      </c>
      <c r="J98" s="68" t="s">
        <v>18</v>
      </c>
      <c r="K98" s="68" t="s">
        <v>19</v>
      </c>
      <c r="L98" s="53" t="s">
        <v>109</v>
      </c>
      <c r="M98" s="53" t="s">
        <v>110</v>
      </c>
      <c r="N98" s="53" t="s">
        <v>111</v>
      </c>
      <c r="O98" s="53" t="s">
        <v>112</v>
      </c>
      <c r="P98" s="70" t="s">
        <v>104</v>
      </c>
      <c r="Q98" s="70" t="s">
        <v>116</v>
      </c>
      <c r="R98" s="70" t="s">
        <v>115</v>
      </c>
      <c r="T98" s="81" t="s">
        <v>153</v>
      </c>
    </row>
    <row r="99" spans="1:20" ht="23" customHeight="1">
      <c r="A99" s="6"/>
      <c r="B99" s="9"/>
      <c r="C99" s="72"/>
      <c r="D99" s="152"/>
      <c r="E99" s="152"/>
      <c r="F99" s="15"/>
      <c r="G99" s="7"/>
      <c r="H99" s="6"/>
      <c r="I99" s="6"/>
      <c r="J99" s="7" t="s">
        <v>1</v>
      </c>
      <c r="K99" s="8" t="s">
        <v>1</v>
      </c>
      <c r="L99" s="1"/>
      <c r="M99" s="1"/>
      <c r="N99" s="1"/>
      <c r="O99" s="20">
        <f>L99-(M99+N99)</f>
        <v>0</v>
      </c>
      <c r="P99" s="29" t="str">
        <f>IF(OR(G99="新規",G99="追加",G99=""),"OK",(IF(AND(H99="",I99=""),"NG","OK")))</f>
        <v>OK</v>
      </c>
      <c r="Q99" s="10" t="str">
        <f>IF(OR(G99="新規",G99="追加",G99=""),"OK",(IF(OR(AND(J99="",K99=""),AND(J99="",K99="□"),AND(J99="□",K99=""),AND(J99="□",K99="□")),"NG","OK")))</f>
        <v>OK</v>
      </c>
      <c r="R99" s="10" t="str">
        <f>IF(OR(AND(C99&lt;&gt;"",D99&lt;&gt;"",F99&lt;&gt;"",G99&lt;&gt;""),(C99="")),"OK","NG")</f>
        <v>OK</v>
      </c>
      <c r="T99" s="81" t="s">
        <v>161</v>
      </c>
    </row>
    <row r="100" spans="1:20" ht="23" customHeight="1">
      <c r="A100" s="6"/>
      <c r="B100" s="9"/>
      <c r="C100" s="72"/>
      <c r="D100" s="152"/>
      <c r="E100" s="152"/>
      <c r="F100" s="15"/>
      <c r="G100" s="7"/>
      <c r="H100" s="6"/>
      <c r="I100" s="6"/>
      <c r="J100" s="7" t="s">
        <v>1</v>
      </c>
      <c r="K100" s="8" t="s">
        <v>1</v>
      </c>
      <c r="L100" s="1"/>
      <c r="M100" s="1"/>
      <c r="N100" s="1"/>
      <c r="O100" s="20">
        <f t="shared" ref="O100:O105" si="30">L100-(M100+N100)</f>
        <v>0</v>
      </c>
      <c r="P100" s="29" t="str">
        <f t="shared" ref="P100:P105" si="31">IF(OR(G100="新規",G100="追加",G100=""),"OK",(IF(AND(H100="",I100=""),"NG","OK")))</f>
        <v>OK</v>
      </c>
      <c r="Q100" s="10" t="str">
        <f t="shared" ref="Q100:Q105" si="32">IF(OR(G100="新規",G100="追加",G100=""),"OK",(IF(OR(AND(J100="",K100=""),AND(J100="",K100="□"),AND(J100="□",K100=""),AND(J100="□",K100="□")),"NG","OK")))</f>
        <v>OK</v>
      </c>
      <c r="R100" s="10" t="str">
        <f t="shared" ref="R100:R105" si="33">IF(OR(AND(C100&lt;&gt;"",D100&lt;&gt;"",F100&lt;&gt;"",G100&lt;&gt;""),(C100="")),"OK","NG")</f>
        <v>OK</v>
      </c>
      <c r="T100" s="81" t="s">
        <v>218</v>
      </c>
    </row>
    <row r="101" spans="1:20" ht="23" customHeight="1">
      <c r="A101" s="6"/>
      <c r="B101" s="9"/>
      <c r="C101" s="72"/>
      <c r="D101" s="152"/>
      <c r="E101" s="152"/>
      <c r="F101" s="15"/>
      <c r="G101" s="7"/>
      <c r="H101" s="6"/>
      <c r="I101" s="6"/>
      <c r="J101" s="7" t="s">
        <v>1</v>
      </c>
      <c r="K101" s="8" t="s">
        <v>1</v>
      </c>
      <c r="L101" s="1"/>
      <c r="M101" s="1"/>
      <c r="N101" s="1"/>
      <c r="O101" s="20">
        <f t="shared" si="30"/>
        <v>0</v>
      </c>
      <c r="P101" s="29" t="str">
        <f t="shared" si="31"/>
        <v>OK</v>
      </c>
      <c r="Q101" s="10" t="str">
        <f t="shared" si="32"/>
        <v>OK</v>
      </c>
      <c r="R101" s="10" t="str">
        <f t="shared" si="33"/>
        <v>OK</v>
      </c>
      <c r="T101" s="81" t="s">
        <v>160</v>
      </c>
    </row>
    <row r="102" spans="1:20" ht="23" customHeight="1">
      <c r="A102" s="6"/>
      <c r="B102" s="9"/>
      <c r="C102" s="72"/>
      <c r="D102" s="152"/>
      <c r="E102" s="152"/>
      <c r="F102" s="15"/>
      <c r="G102" s="7"/>
      <c r="H102" s="6"/>
      <c r="I102" s="6"/>
      <c r="J102" s="7" t="s">
        <v>1</v>
      </c>
      <c r="K102" s="8" t="s">
        <v>1</v>
      </c>
      <c r="L102" s="1"/>
      <c r="M102" s="1"/>
      <c r="N102" s="1"/>
      <c r="O102" s="20">
        <f t="shared" si="30"/>
        <v>0</v>
      </c>
      <c r="P102" s="29" t="str">
        <f t="shared" si="31"/>
        <v>OK</v>
      </c>
      <c r="Q102" s="10" t="str">
        <f t="shared" si="32"/>
        <v>OK</v>
      </c>
      <c r="R102" s="10" t="str">
        <f t="shared" si="33"/>
        <v>OK</v>
      </c>
      <c r="T102" s="81" t="s">
        <v>13</v>
      </c>
    </row>
    <row r="103" spans="1:20" ht="23" customHeight="1">
      <c r="A103" s="6"/>
      <c r="B103" s="9"/>
      <c r="C103" s="72"/>
      <c r="D103" s="152"/>
      <c r="E103" s="152"/>
      <c r="F103" s="16"/>
      <c r="G103" s="7"/>
      <c r="H103" s="6"/>
      <c r="I103" s="6"/>
      <c r="J103" s="7" t="s">
        <v>1</v>
      </c>
      <c r="K103" s="8" t="s">
        <v>1</v>
      </c>
      <c r="L103" s="1"/>
      <c r="M103" s="1"/>
      <c r="N103" s="1"/>
      <c r="O103" s="20">
        <f t="shared" si="30"/>
        <v>0</v>
      </c>
      <c r="P103" s="29" t="str">
        <f t="shared" si="31"/>
        <v>OK</v>
      </c>
      <c r="Q103" s="10" t="str">
        <f>IF(OR(G103="新規",G103="追加",G103=""),"OK",(IF(OR(AND(J103="",K103=""),AND(J103="",K103="□"),AND(J103="□",K103=""),AND(J103="□",K103="□")),"NG","OK")))</f>
        <v>OK</v>
      </c>
      <c r="R103" s="10" t="str">
        <f t="shared" si="33"/>
        <v>OK</v>
      </c>
    </row>
    <row r="104" spans="1:20" ht="23" customHeight="1">
      <c r="A104" s="6"/>
      <c r="B104" s="9"/>
      <c r="C104" s="72"/>
      <c r="D104" s="152"/>
      <c r="E104" s="152"/>
      <c r="F104" s="15"/>
      <c r="G104" s="7"/>
      <c r="H104" s="6"/>
      <c r="I104" s="6"/>
      <c r="J104" s="7" t="s">
        <v>1</v>
      </c>
      <c r="K104" s="8" t="s">
        <v>1</v>
      </c>
      <c r="L104" s="1"/>
      <c r="M104" s="1"/>
      <c r="N104" s="1"/>
      <c r="O104" s="20">
        <f t="shared" si="30"/>
        <v>0</v>
      </c>
      <c r="P104" s="29" t="str">
        <f t="shared" si="31"/>
        <v>OK</v>
      </c>
      <c r="Q104" s="10" t="str">
        <f t="shared" si="32"/>
        <v>OK</v>
      </c>
      <c r="R104" s="10" t="str">
        <f t="shared" si="33"/>
        <v>OK</v>
      </c>
    </row>
    <row r="105" spans="1:20" ht="22.5" customHeight="1">
      <c r="A105" s="6"/>
      <c r="B105" s="9"/>
      <c r="C105" s="72"/>
      <c r="D105" s="152"/>
      <c r="E105" s="152"/>
      <c r="F105" s="15"/>
      <c r="G105" s="7"/>
      <c r="H105" s="6"/>
      <c r="I105" s="6"/>
      <c r="J105" s="7" t="s">
        <v>1</v>
      </c>
      <c r="K105" s="8" t="s">
        <v>1</v>
      </c>
      <c r="L105" s="1"/>
      <c r="M105" s="1"/>
      <c r="N105" s="1"/>
      <c r="O105" s="20">
        <f t="shared" si="30"/>
        <v>0</v>
      </c>
      <c r="P105" s="29" t="str">
        <f t="shared" si="31"/>
        <v>OK</v>
      </c>
      <c r="Q105" s="10" t="str">
        <f t="shared" si="32"/>
        <v>OK</v>
      </c>
      <c r="R105" s="10" t="str">
        <f t="shared" si="33"/>
        <v>OK</v>
      </c>
    </row>
    <row r="106" spans="1:20" ht="22.5" customHeight="1">
      <c r="A106" s="12"/>
      <c r="B106" s="13"/>
      <c r="C106" s="14"/>
      <c r="D106" s="13"/>
      <c r="E106" s="14"/>
      <c r="F106" s="14"/>
      <c r="G106" s="13"/>
      <c r="H106" s="13"/>
      <c r="I106" s="12"/>
      <c r="J106" s="12"/>
      <c r="K106" s="68" t="s">
        <v>137</v>
      </c>
      <c r="L106" s="27">
        <f>SUM(L99:L105)</f>
        <v>0</v>
      </c>
      <c r="M106" s="27">
        <f t="shared" ref="M106:N106" si="34">SUM(M99:M105)</f>
        <v>0</v>
      </c>
      <c r="N106" s="27">
        <f t="shared" si="34"/>
        <v>0</v>
      </c>
      <c r="O106" s="27">
        <f>L106-(M106+N106)</f>
        <v>0</v>
      </c>
      <c r="P106" s="76"/>
      <c r="Q106" s="77"/>
      <c r="R106" s="77"/>
    </row>
    <row r="107" spans="1:20" ht="22.5" customHeight="1">
      <c r="A107" s="48" t="s">
        <v>136</v>
      </c>
      <c r="B107" s="13"/>
      <c r="C107" s="14"/>
      <c r="D107" s="13"/>
      <c r="E107" s="14"/>
      <c r="F107" s="14"/>
      <c r="G107" s="13"/>
      <c r="H107" s="13"/>
      <c r="I107" s="12"/>
      <c r="J107" s="12"/>
      <c r="K107" s="12"/>
      <c r="L107" s="12"/>
      <c r="M107" s="12"/>
      <c r="N107" s="12"/>
      <c r="O107" s="12"/>
      <c r="P107" s="76"/>
      <c r="Q107" s="77"/>
      <c r="R107" s="77"/>
    </row>
    <row r="108" spans="1:20" ht="22.5" customHeight="1">
      <c r="A108" s="162" t="s">
        <v>217</v>
      </c>
      <c r="B108" s="160" t="s">
        <v>67</v>
      </c>
      <c r="C108" s="150" t="s">
        <v>286</v>
      </c>
      <c r="D108" s="150"/>
      <c r="E108" s="150"/>
      <c r="F108" s="150"/>
      <c r="G108" s="160" t="s">
        <v>38</v>
      </c>
      <c r="H108" s="144" t="s">
        <v>47</v>
      </c>
      <c r="I108" s="145"/>
      <c r="J108" s="145"/>
      <c r="K108" s="146"/>
      <c r="L108" s="144" t="s">
        <v>216</v>
      </c>
      <c r="M108" s="145"/>
      <c r="N108" s="145"/>
      <c r="O108" s="146"/>
      <c r="P108" s="48" t="s">
        <v>96</v>
      </c>
      <c r="Q108" s="48" t="s">
        <v>96</v>
      </c>
      <c r="R108" s="61"/>
    </row>
    <row r="109" spans="1:20" ht="22.5" customHeight="1">
      <c r="A109" s="161"/>
      <c r="B109" s="161"/>
      <c r="C109" s="68" t="s">
        <v>215</v>
      </c>
      <c r="D109" s="150" t="s">
        <v>120</v>
      </c>
      <c r="E109" s="150"/>
      <c r="F109" s="68" t="s">
        <v>15</v>
      </c>
      <c r="G109" s="161"/>
      <c r="H109" s="69" t="s">
        <v>29</v>
      </c>
      <c r="I109" s="69" t="s">
        <v>28</v>
      </c>
      <c r="J109" s="68" t="s">
        <v>18</v>
      </c>
      <c r="K109" s="68" t="s">
        <v>19</v>
      </c>
      <c r="L109" s="53" t="s">
        <v>109</v>
      </c>
      <c r="M109" s="53" t="s">
        <v>110</v>
      </c>
      <c r="N109" s="53" t="s">
        <v>111</v>
      </c>
      <c r="O109" s="53" t="s">
        <v>112</v>
      </c>
      <c r="P109" s="70" t="s">
        <v>104</v>
      </c>
      <c r="Q109" s="70" t="s">
        <v>116</v>
      </c>
      <c r="R109" s="70" t="s">
        <v>115</v>
      </c>
      <c r="T109" s="81" t="s">
        <v>153</v>
      </c>
    </row>
    <row r="110" spans="1:20" ht="22.5" customHeight="1">
      <c r="A110" s="6"/>
      <c r="B110" s="9"/>
      <c r="C110" s="72"/>
      <c r="D110" s="152"/>
      <c r="E110" s="152"/>
      <c r="F110" s="15"/>
      <c r="G110" s="7"/>
      <c r="H110" s="6"/>
      <c r="I110" s="6"/>
      <c r="J110" s="7" t="s">
        <v>1</v>
      </c>
      <c r="K110" s="8" t="s">
        <v>1</v>
      </c>
      <c r="L110" s="1"/>
      <c r="M110" s="1"/>
      <c r="N110" s="1"/>
      <c r="O110" s="20">
        <f>L110-(M110+N110)</f>
        <v>0</v>
      </c>
      <c r="P110" s="29" t="str">
        <f>IF(OR(G110="新規",G110="追加",G110=""),"OK",(IF(AND(H110="",I110=""),"NG","OK")))</f>
        <v>OK</v>
      </c>
      <c r="Q110" s="10" t="str">
        <f>IF(OR(G110="新規",G110="追加",G110=""),"OK",(IF(OR(AND(J110="",K110=""),AND(J110="",K110="□"),AND(J110="□",K110=""),AND(J110="□",K110="□")),"NG","OK")))</f>
        <v>OK</v>
      </c>
      <c r="R110" s="10" t="str">
        <f>IF(OR(AND(C110&lt;&gt;"",D110&lt;&gt;"",F110&lt;&gt;"",G110&lt;&gt;""),(C110="")),"OK","NG")</f>
        <v>OK</v>
      </c>
      <c r="T110" s="81" t="s">
        <v>164</v>
      </c>
    </row>
    <row r="111" spans="1:20" ht="22.5" customHeight="1">
      <c r="A111" s="6"/>
      <c r="B111" s="9"/>
      <c r="C111" s="72"/>
      <c r="D111" s="152"/>
      <c r="E111" s="152"/>
      <c r="F111" s="15"/>
      <c r="G111" s="7"/>
      <c r="H111" s="6"/>
      <c r="I111" s="6"/>
      <c r="J111" s="7" t="s">
        <v>1</v>
      </c>
      <c r="K111" s="8" t="s">
        <v>1</v>
      </c>
      <c r="L111" s="1"/>
      <c r="M111" s="1"/>
      <c r="N111" s="1"/>
      <c r="O111" s="20">
        <f t="shared" ref="O111:O116" si="35">L111-(M111+N111)</f>
        <v>0</v>
      </c>
      <c r="P111" s="29" t="str">
        <f t="shared" ref="P111:P116" si="36">IF(OR(G111="新規",G111="追加",G111=""),"OK",(IF(AND(H111="",I111=""),"NG","OK")))</f>
        <v>OK</v>
      </c>
      <c r="Q111" s="10" t="str">
        <f t="shared" ref="Q111:Q116" si="37">IF(OR(G111="新規",G111="追加",G111=""),"OK",(IF(OR(AND(J111="",K111=""),AND(J111="",K111="□"),AND(J111="□",K111=""),AND(J111="□",K111="□")),"NG","OK")))</f>
        <v>OK</v>
      </c>
      <c r="R111" s="10" t="str">
        <f t="shared" ref="R111:R115" si="38">IF(OR(AND(C111&lt;&gt;"",D111&lt;&gt;"",F111&lt;&gt;"",G111&lt;&gt;""),(C111="")),"OK","NG")</f>
        <v>OK</v>
      </c>
      <c r="T111" s="81" t="s">
        <v>13</v>
      </c>
    </row>
    <row r="112" spans="1:20" ht="22.5" customHeight="1">
      <c r="A112" s="6"/>
      <c r="B112" s="9"/>
      <c r="C112" s="72"/>
      <c r="D112" s="152"/>
      <c r="E112" s="152"/>
      <c r="F112" s="15"/>
      <c r="G112" s="7"/>
      <c r="H112" s="6"/>
      <c r="I112" s="6"/>
      <c r="J112" s="7" t="s">
        <v>1</v>
      </c>
      <c r="K112" s="8" t="s">
        <v>1</v>
      </c>
      <c r="L112" s="1"/>
      <c r="M112" s="1"/>
      <c r="N112" s="1"/>
      <c r="O112" s="20">
        <f t="shared" si="35"/>
        <v>0</v>
      </c>
      <c r="P112" s="29" t="str">
        <f t="shared" si="36"/>
        <v>OK</v>
      </c>
      <c r="Q112" s="10" t="str">
        <f t="shared" si="37"/>
        <v>OK</v>
      </c>
      <c r="R112" s="10" t="str">
        <f t="shared" si="38"/>
        <v>OK</v>
      </c>
    </row>
    <row r="113" spans="1:23" ht="22.5" customHeight="1">
      <c r="A113" s="6"/>
      <c r="B113" s="9"/>
      <c r="C113" s="72"/>
      <c r="D113" s="152"/>
      <c r="E113" s="152"/>
      <c r="F113" s="15"/>
      <c r="G113" s="7"/>
      <c r="H113" s="6"/>
      <c r="I113" s="6"/>
      <c r="J113" s="7" t="s">
        <v>1</v>
      </c>
      <c r="K113" s="8" t="s">
        <v>1</v>
      </c>
      <c r="L113" s="1"/>
      <c r="M113" s="1"/>
      <c r="N113" s="1"/>
      <c r="O113" s="20">
        <f t="shared" si="35"/>
        <v>0</v>
      </c>
      <c r="P113" s="29" t="str">
        <f t="shared" si="36"/>
        <v>OK</v>
      </c>
      <c r="Q113" s="10" t="str">
        <f t="shared" si="37"/>
        <v>OK</v>
      </c>
      <c r="R113" s="10" t="str">
        <f t="shared" si="38"/>
        <v>OK</v>
      </c>
    </row>
    <row r="114" spans="1:23" ht="22.5" customHeight="1">
      <c r="A114" s="6"/>
      <c r="B114" s="9"/>
      <c r="C114" s="72"/>
      <c r="D114" s="152"/>
      <c r="E114" s="152"/>
      <c r="F114" s="16"/>
      <c r="G114" s="7"/>
      <c r="H114" s="6"/>
      <c r="I114" s="6"/>
      <c r="J114" s="7" t="s">
        <v>1</v>
      </c>
      <c r="K114" s="8" t="s">
        <v>1</v>
      </c>
      <c r="L114" s="1"/>
      <c r="M114" s="1"/>
      <c r="N114" s="1"/>
      <c r="O114" s="20">
        <f t="shared" si="35"/>
        <v>0</v>
      </c>
      <c r="P114" s="29" t="str">
        <f t="shared" si="36"/>
        <v>OK</v>
      </c>
      <c r="Q114" s="10" t="str">
        <f t="shared" si="37"/>
        <v>OK</v>
      </c>
      <c r="R114" s="10" t="str">
        <f t="shared" si="38"/>
        <v>OK</v>
      </c>
    </row>
    <row r="115" spans="1:23" ht="22.5" customHeight="1">
      <c r="A115" s="6"/>
      <c r="B115" s="9"/>
      <c r="C115" s="72"/>
      <c r="D115" s="152"/>
      <c r="E115" s="152"/>
      <c r="F115" s="15"/>
      <c r="G115" s="7"/>
      <c r="H115" s="6"/>
      <c r="I115" s="6"/>
      <c r="J115" s="7" t="s">
        <v>1</v>
      </c>
      <c r="K115" s="8" t="s">
        <v>1</v>
      </c>
      <c r="L115" s="1"/>
      <c r="M115" s="1"/>
      <c r="N115" s="1"/>
      <c r="O115" s="20">
        <f t="shared" si="35"/>
        <v>0</v>
      </c>
      <c r="P115" s="29" t="str">
        <f t="shared" si="36"/>
        <v>OK</v>
      </c>
      <c r="Q115" s="10" t="str">
        <f t="shared" si="37"/>
        <v>OK</v>
      </c>
      <c r="R115" s="10" t="str">
        <f t="shared" si="38"/>
        <v>OK</v>
      </c>
    </row>
    <row r="116" spans="1:23" ht="22.5" customHeight="1">
      <c r="A116" s="6"/>
      <c r="B116" s="9"/>
      <c r="C116" s="72"/>
      <c r="D116" s="152"/>
      <c r="E116" s="152"/>
      <c r="F116" s="15"/>
      <c r="G116" s="7"/>
      <c r="H116" s="6"/>
      <c r="I116" s="6"/>
      <c r="J116" s="7" t="s">
        <v>1</v>
      </c>
      <c r="K116" s="8" t="s">
        <v>1</v>
      </c>
      <c r="L116" s="1"/>
      <c r="M116" s="1"/>
      <c r="N116" s="1"/>
      <c r="O116" s="20">
        <f t="shared" si="35"/>
        <v>0</v>
      </c>
      <c r="P116" s="29" t="str">
        <f t="shared" si="36"/>
        <v>OK</v>
      </c>
      <c r="Q116" s="10" t="str">
        <f t="shared" si="37"/>
        <v>OK</v>
      </c>
      <c r="R116" s="10" t="str">
        <f>IF(OR(AND(C116&lt;&gt;"",D116&lt;&gt;"",F116&lt;&gt;"",G116&lt;&gt;""),(C116="")),"OK","NG")</f>
        <v>OK</v>
      </c>
    </row>
    <row r="117" spans="1:23" ht="22.5" customHeight="1">
      <c r="A117" s="12"/>
      <c r="B117" s="13"/>
      <c r="C117" s="14"/>
      <c r="D117" s="13"/>
      <c r="E117" s="14"/>
      <c r="F117" s="14"/>
      <c r="G117" s="13"/>
      <c r="H117" s="13"/>
      <c r="I117" s="12"/>
      <c r="J117" s="12"/>
      <c r="K117" s="68" t="s">
        <v>137</v>
      </c>
      <c r="L117" s="27">
        <f>SUM(L110:L116)</f>
        <v>0</v>
      </c>
      <c r="M117" s="27">
        <f t="shared" ref="M117:N117" si="39">SUM(M110:M116)</f>
        <v>0</v>
      </c>
      <c r="N117" s="27">
        <f t="shared" si="39"/>
        <v>0</v>
      </c>
      <c r="O117" s="27">
        <f>L117-(M117+N117)</f>
        <v>0</v>
      </c>
      <c r="P117" s="76"/>
      <c r="Q117" s="77"/>
      <c r="R117" s="77"/>
    </row>
    <row r="118" spans="1:23" ht="13">
      <c r="F118" s="85"/>
    </row>
    <row r="119" spans="1:23" s="61" customFormat="1" ht="13">
      <c r="A119" s="142" t="s">
        <v>139</v>
      </c>
      <c r="B119" s="143"/>
      <c r="C119" s="53" t="s">
        <v>138</v>
      </c>
      <c r="D119" s="53" t="s">
        <v>110</v>
      </c>
      <c r="E119" s="53" t="s">
        <v>111</v>
      </c>
      <c r="F119" s="53" t="s">
        <v>112</v>
      </c>
      <c r="G119" s="53" t="s">
        <v>165</v>
      </c>
      <c r="H119" s="142" t="s">
        <v>17</v>
      </c>
      <c r="I119" s="159"/>
      <c r="J119" s="136" t="s">
        <v>208</v>
      </c>
      <c r="K119" s="136"/>
      <c r="L119" s="136"/>
      <c r="M119" s="136"/>
      <c r="P119" s="87" t="s">
        <v>198</v>
      </c>
      <c r="Q119" s="88" t="s">
        <v>70</v>
      </c>
      <c r="R119" s="88" t="s">
        <v>84</v>
      </c>
    </row>
    <row r="120" spans="1:23" ht="22.5" customHeight="1">
      <c r="A120" s="153" t="s">
        <v>237</v>
      </c>
      <c r="B120" s="154"/>
      <c r="C120" s="100">
        <f>L40</f>
        <v>0</v>
      </c>
      <c r="D120" s="100">
        <f t="shared" ref="D120:F120" si="40">M40</f>
        <v>0</v>
      </c>
      <c r="E120" s="100">
        <f t="shared" si="40"/>
        <v>0</v>
      </c>
      <c r="F120" s="100">
        <f t="shared" si="40"/>
        <v>0</v>
      </c>
      <c r="G120" s="163">
        <f>SUM(D120:D122)</f>
        <v>0</v>
      </c>
      <c r="H120" s="157"/>
      <c r="I120" s="158"/>
      <c r="J120" s="151" t="s">
        <v>209</v>
      </c>
      <c r="K120" s="151"/>
      <c r="L120" s="151"/>
      <c r="M120" s="151"/>
      <c r="N120" s="89"/>
      <c r="O120" s="89"/>
      <c r="P120" s="29" t="str">
        <f>IF(G120&lt;=2500000,"OK","NG")</f>
        <v>OK</v>
      </c>
      <c r="Q120" s="10" t="str">
        <f t="shared" ref="Q120:Q126" si="41">IF(D120&lt;=C120/2,"OK","NG")</f>
        <v>OK</v>
      </c>
      <c r="R120" s="10" t="str">
        <f t="shared" ref="R120:R126" si="42">IF(C120=D120+E120+F120,"OK","NG")</f>
        <v>OK</v>
      </c>
      <c r="S120" s="90"/>
      <c r="T120" s="70"/>
      <c r="U120" s="70"/>
      <c r="V120" s="70"/>
      <c r="W120" s="70"/>
    </row>
    <row r="121" spans="1:23" ht="22.5" customHeight="1">
      <c r="A121" s="155" t="s">
        <v>238</v>
      </c>
      <c r="B121" s="156"/>
      <c r="C121" s="100">
        <f>L51</f>
        <v>0</v>
      </c>
      <c r="D121" s="100">
        <f t="shared" ref="D121:F121" si="43">M51</f>
        <v>0</v>
      </c>
      <c r="E121" s="100">
        <f t="shared" si="43"/>
        <v>0</v>
      </c>
      <c r="F121" s="100">
        <f t="shared" si="43"/>
        <v>0</v>
      </c>
      <c r="G121" s="164"/>
      <c r="H121" s="157"/>
      <c r="I121" s="158"/>
      <c r="J121" s="151"/>
      <c r="K121" s="151"/>
      <c r="L121" s="151"/>
      <c r="M121" s="151"/>
      <c r="N121" s="89"/>
      <c r="O121" s="89"/>
      <c r="P121" s="73" t="s">
        <v>152</v>
      </c>
      <c r="Q121" s="10" t="str">
        <f t="shared" si="41"/>
        <v>OK</v>
      </c>
      <c r="R121" s="10" t="str">
        <f t="shared" si="42"/>
        <v>OK</v>
      </c>
      <c r="S121" s="36"/>
    </row>
    <row r="122" spans="1:23" ht="22.5" customHeight="1">
      <c r="A122" s="155" t="s">
        <v>239</v>
      </c>
      <c r="B122" s="156"/>
      <c r="C122" s="100">
        <f>L62</f>
        <v>0</v>
      </c>
      <c r="D122" s="100">
        <f t="shared" ref="D122:F122" si="44">M62</f>
        <v>0</v>
      </c>
      <c r="E122" s="100">
        <f t="shared" si="44"/>
        <v>0</v>
      </c>
      <c r="F122" s="100">
        <f t="shared" si="44"/>
        <v>0</v>
      </c>
      <c r="G122" s="165"/>
      <c r="H122" s="32"/>
      <c r="I122" s="33"/>
      <c r="J122" s="151"/>
      <c r="K122" s="151"/>
      <c r="L122" s="151"/>
      <c r="M122" s="151"/>
      <c r="N122" s="89"/>
      <c r="O122" s="89"/>
      <c r="P122" s="73" t="s">
        <v>152</v>
      </c>
      <c r="Q122" s="10" t="str">
        <f t="shared" si="41"/>
        <v>OK</v>
      </c>
      <c r="R122" s="10" t="str">
        <f t="shared" si="42"/>
        <v>OK</v>
      </c>
      <c r="S122" s="36"/>
    </row>
    <row r="123" spans="1:23" ht="22.5" customHeight="1">
      <c r="A123" s="155" t="s">
        <v>240</v>
      </c>
      <c r="B123" s="156"/>
      <c r="C123" s="100">
        <f>L73</f>
        <v>0</v>
      </c>
      <c r="D123" s="100">
        <f t="shared" ref="D123:F123" si="45">M73</f>
        <v>0</v>
      </c>
      <c r="E123" s="100">
        <f t="shared" si="45"/>
        <v>0</v>
      </c>
      <c r="F123" s="100">
        <f t="shared" si="45"/>
        <v>0</v>
      </c>
      <c r="G123" s="100">
        <f>D123</f>
        <v>0</v>
      </c>
      <c r="H123" s="32"/>
      <c r="I123" s="33"/>
      <c r="J123" s="150" t="s">
        <v>210</v>
      </c>
      <c r="K123" s="150"/>
      <c r="L123" s="150"/>
      <c r="M123" s="150"/>
      <c r="N123" s="89"/>
      <c r="O123" s="89"/>
      <c r="P123" s="29" t="str">
        <f>IF(G123&lt;=2500000,"OK","NG")</f>
        <v>OK</v>
      </c>
      <c r="Q123" s="10" t="str">
        <f t="shared" si="41"/>
        <v>OK</v>
      </c>
      <c r="R123" s="10" t="str">
        <f t="shared" si="42"/>
        <v>OK</v>
      </c>
      <c r="S123" s="36"/>
    </row>
    <row r="124" spans="1:23" ht="22.5" customHeight="1">
      <c r="A124" s="155" t="s">
        <v>131</v>
      </c>
      <c r="B124" s="156"/>
      <c r="C124" s="100">
        <f>L84</f>
        <v>0</v>
      </c>
      <c r="D124" s="100">
        <f t="shared" ref="D124:F124" si="46">M84</f>
        <v>0</v>
      </c>
      <c r="E124" s="100">
        <f t="shared" si="46"/>
        <v>0</v>
      </c>
      <c r="F124" s="100">
        <f t="shared" si="46"/>
        <v>0</v>
      </c>
      <c r="G124" s="100">
        <f>D124</f>
        <v>0</v>
      </c>
      <c r="H124" s="32"/>
      <c r="I124" s="33"/>
      <c r="J124" s="150" t="s">
        <v>211</v>
      </c>
      <c r="K124" s="150"/>
      <c r="L124" s="150"/>
      <c r="M124" s="150"/>
      <c r="N124" s="89"/>
      <c r="O124" s="89"/>
      <c r="P124" s="29" t="str">
        <f>IF(G124&lt;=5000000,"OK","NG")</f>
        <v>OK</v>
      </c>
      <c r="Q124" s="10" t="str">
        <f t="shared" si="41"/>
        <v>OK</v>
      </c>
      <c r="R124" s="10" t="str">
        <f t="shared" si="42"/>
        <v>OK</v>
      </c>
      <c r="S124" s="36"/>
    </row>
    <row r="125" spans="1:23" ht="22.5" customHeight="1">
      <c r="A125" s="155" t="s">
        <v>241</v>
      </c>
      <c r="B125" s="156"/>
      <c r="C125" s="100">
        <f>L95</f>
        <v>0</v>
      </c>
      <c r="D125" s="100">
        <f t="shared" ref="D125:F125" si="47">M95</f>
        <v>0</v>
      </c>
      <c r="E125" s="100">
        <f t="shared" si="47"/>
        <v>0</v>
      </c>
      <c r="F125" s="100">
        <f t="shared" si="47"/>
        <v>0</v>
      </c>
      <c r="G125" s="183">
        <f>SUM(D125:D126)</f>
        <v>0</v>
      </c>
      <c r="H125" s="32"/>
      <c r="I125" s="33"/>
      <c r="J125" s="151" t="s">
        <v>212</v>
      </c>
      <c r="K125" s="151"/>
      <c r="L125" s="151"/>
      <c r="M125" s="151"/>
      <c r="N125" s="89"/>
      <c r="O125" s="89"/>
      <c r="P125" s="29" t="str">
        <f>IF(G125&lt;=2500000,"OK","NG")</f>
        <v>OK</v>
      </c>
      <c r="Q125" s="10" t="str">
        <f t="shared" si="41"/>
        <v>OK</v>
      </c>
      <c r="R125" s="10" t="str">
        <f t="shared" si="42"/>
        <v>OK</v>
      </c>
      <c r="S125" s="36"/>
    </row>
    <row r="126" spans="1:23" ht="22.5" customHeight="1">
      <c r="A126" s="155" t="s">
        <v>242</v>
      </c>
      <c r="B126" s="156"/>
      <c r="C126" s="100">
        <f>L106</f>
        <v>0</v>
      </c>
      <c r="D126" s="100">
        <f t="shared" ref="D126:F126" si="48">M106</f>
        <v>0</v>
      </c>
      <c r="E126" s="100">
        <f t="shared" si="48"/>
        <v>0</v>
      </c>
      <c r="F126" s="100">
        <f t="shared" si="48"/>
        <v>0</v>
      </c>
      <c r="G126" s="184"/>
      <c r="H126" s="32"/>
      <c r="I126" s="33"/>
      <c r="J126" s="151"/>
      <c r="K126" s="151"/>
      <c r="L126" s="151"/>
      <c r="M126" s="151"/>
      <c r="N126" s="89"/>
      <c r="O126" s="89"/>
      <c r="P126" s="73" t="s">
        <v>152</v>
      </c>
      <c r="Q126" s="10" t="str">
        <f t="shared" si="41"/>
        <v>OK</v>
      </c>
      <c r="R126" s="10" t="str">
        <f t="shared" si="42"/>
        <v>OK</v>
      </c>
      <c r="S126" s="36"/>
    </row>
    <row r="127" spans="1:23" ht="22.5" customHeight="1">
      <c r="A127" s="155" t="s">
        <v>135</v>
      </c>
      <c r="B127" s="156"/>
      <c r="C127" s="100">
        <f>L117</f>
        <v>0</v>
      </c>
      <c r="D127" s="100">
        <f t="shared" ref="D127:F127" si="49">M117</f>
        <v>0</v>
      </c>
      <c r="E127" s="100">
        <f t="shared" si="49"/>
        <v>0</v>
      </c>
      <c r="F127" s="100">
        <f t="shared" si="49"/>
        <v>0</v>
      </c>
      <c r="G127" s="100">
        <f>D127</f>
        <v>0</v>
      </c>
      <c r="H127" s="157"/>
      <c r="I127" s="158"/>
      <c r="J127" s="150" t="s">
        <v>287</v>
      </c>
      <c r="K127" s="150"/>
      <c r="L127" s="150"/>
      <c r="M127" s="150"/>
      <c r="N127" s="89"/>
      <c r="O127" s="89"/>
      <c r="P127" s="29" t="str">
        <f>IF(G127&lt;=2500000,"OK","NG")</f>
        <v>OK</v>
      </c>
      <c r="Q127" s="10" t="str">
        <f>IF(D127&lt;=C127/2,"OK","NG")</f>
        <v>OK</v>
      </c>
      <c r="R127" s="10" t="str">
        <f>IF(C127=D127+E127+F127,"OK","NG")</f>
        <v>OK</v>
      </c>
      <c r="S127" s="36"/>
    </row>
    <row r="128" spans="1:23" ht="22.5" customHeight="1">
      <c r="A128" s="174" t="s">
        <v>14</v>
      </c>
      <c r="B128" s="175"/>
      <c r="C128" s="100">
        <f>SUM(C120:C127)</f>
        <v>0</v>
      </c>
      <c r="D128" s="100">
        <f>SUM(D120:D127)</f>
        <v>0</v>
      </c>
      <c r="E128" s="100">
        <f t="shared" ref="E128:F128" si="50">SUM(E120:E127)</f>
        <v>0</v>
      </c>
      <c r="F128" s="100">
        <f t="shared" si="50"/>
        <v>0</v>
      </c>
      <c r="G128" s="100">
        <f>D128</f>
        <v>0</v>
      </c>
      <c r="H128" s="157"/>
      <c r="I128" s="158"/>
      <c r="J128" s="177" t="s">
        <v>213</v>
      </c>
      <c r="K128" s="177"/>
      <c r="L128" s="177"/>
      <c r="M128" s="177"/>
      <c r="N128" s="89"/>
      <c r="P128" s="29" t="str">
        <f>IF(OR(C128=0,AND(G128&gt;=150000,G128&lt;=10000000)),"OK","NG")</f>
        <v>OK</v>
      </c>
      <c r="Q128" s="10" t="str">
        <f>IF(D128&lt;=C128/2,"OK","NG")</f>
        <v>OK</v>
      </c>
      <c r="R128" s="10" t="str">
        <f>IF(C128=D128+E128+F128,"OK","NG")</f>
        <v>OK</v>
      </c>
    </row>
    <row r="129" spans="1:16" ht="13"/>
    <row r="130" spans="1:16" ht="22.5" customHeight="1">
      <c r="A130" s="48" t="s">
        <v>196</v>
      </c>
    </row>
    <row r="131" spans="1:16" ht="15" customHeight="1">
      <c r="A131" s="139" t="s">
        <v>205</v>
      </c>
      <c r="B131" s="139"/>
      <c r="C131" s="139"/>
      <c r="D131" s="139"/>
      <c r="E131" s="139"/>
      <c r="F131" s="139"/>
      <c r="G131" s="139"/>
      <c r="H131" s="139"/>
      <c r="I131" s="139"/>
      <c r="J131" s="139"/>
      <c r="K131" s="50" t="s">
        <v>82</v>
      </c>
      <c r="P131" s="49" t="s">
        <v>55</v>
      </c>
    </row>
    <row r="132" spans="1:16" ht="15" customHeight="1">
      <c r="A132" s="176" t="s">
        <v>204</v>
      </c>
      <c r="B132" s="176"/>
      <c r="C132" s="176"/>
      <c r="D132" s="176"/>
      <c r="E132" s="176"/>
      <c r="F132" s="176"/>
      <c r="G132" s="176"/>
      <c r="H132" s="176"/>
      <c r="I132" s="176"/>
      <c r="J132" s="176"/>
      <c r="K132" s="56" t="s">
        <v>166</v>
      </c>
      <c r="P132" s="49" t="s">
        <v>167</v>
      </c>
    </row>
    <row r="133" spans="1:16" ht="15" customHeight="1">
      <c r="A133" s="176" t="s">
        <v>199</v>
      </c>
      <c r="B133" s="176"/>
      <c r="C133" s="176"/>
      <c r="D133" s="176"/>
      <c r="E133" s="176"/>
      <c r="F133" s="176"/>
      <c r="G133" s="176"/>
      <c r="H133" s="176"/>
      <c r="I133" s="176"/>
      <c r="J133" s="176"/>
      <c r="K133" s="56" t="s">
        <v>166</v>
      </c>
    </row>
    <row r="134" spans="1:16" ht="15" customHeight="1">
      <c r="A134" s="176" t="s">
        <v>200</v>
      </c>
      <c r="B134" s="176"/>
      <c r="C134" s="176"/>
      <c r="D134" s="176"/>
      <c r="E134" s="176"/>
      <c r="F134" s="176"/>
      <c r="G134" s="176"/>
      <c r="H134" s="176"/>
      <c r="I134" s="176"/>
      <c r="J134" s="176"/>
      <c r="K134" s="56" t="s">
        <v>166</v>
      </c>
    </row>
    <row r="135" spans="1:16" ht="15" customHeight="1">
      <c r="A135" s="176" t="s">
        <v>201</v>
      </c>
      <c r="B135" s="176"/>
      <c r="C135" s="176"/>
      <c r="D135" s="176"/>
      <c r="E135" s="176"/>
      <c r="F135" s="176"/>
      <c r="G135" s="176"/>
      <c r="H135" s="176"/>
      <c r="I135" s="176"/>
      <c r="J135" s="176"/>
      <c r="K135" s="56" t="s">
        <v>166</v>
      </c>
    </row>
    <row r="136" spans="1:16" ht="15" customHeight="1">
      <c r="A136" s="176" t="s">
        <v>289</v>
      </c>
      <c r="B136" s="176"/>
      <c r="C136" s="176"/>
      <c r="D136" s="176"/>
      <c r="E136" s="176"/>
      <c r="F136" s="176"/>
      <c r="G136" s="176"/>
      <c r="H136" s="176"/>
      <c r="I136" s="176"/>
      <c r="J136" s="176"/>
      <c r="K136" s="56" t="s">
        <v>166</v>
      </c>
    </row>
    <row r="137" spans="1:16" ht="15" customHeight="1">
      <c r="A137" s="176" t="s">
        <v>202</v>
      </c>
      <c r="B137" s="176"/>
      <c r="C137" s="176"/>
      <c r="D137" s="176"/>
      <c r="E137" s="176"/>
      <c r="F137" s="176"/>
      <c r="G137" s="176"/>
      <c r="H137" s="176"/>
      <c r="I137" s="176"/>
      <c r="J137" s="176"/>
      <c r="K137" s="56" t="s">
        <v>166</v>
      </c>
    </row>
    <row r="138" spans="1:16" ht="15" customHeight="1">
      <c r="A138" s="176" t="s">
        <v>203</v>
      </c>
      <c r="B138" s="176"/>
      <c r="C138" s="176"/>
      <c r="D138" s="176"/>
      <c r="E138" s="176"/>
      <c r="F138" s="176"/>
      <c r="G138" s="176"/>
      <c r="H138" s="176"/>
      <c r="I138" s="176"/>
      <c r="J138" s="176"/>
      <c r="K138" s="56" t="s">
        <v>166</v>
      </c>
    </row>
    <row r="139" spans="1:16" ht="15" customHeight="1">
      <c r="A139" s="17"/>
      <c r="B139" s="17"/>
      <c r="C139" s="17"/>
      <c r="D139" s="17"/>
      <c r="E139" s="17"/>
      <c r="J139" s="93" t="s">
        <v>141</v>
      </c>
      <c r="K139" s="99">
        <f>COUNTIF(K132:K138,"☑")</f>
        <v>0</v>
      </c>
    </row>
    <row r="140" spans="1:16" ht="15" customHeight="1">
      <c r="A140" s="17"/>
      <c r="B140" s="17"/>
      <c r="C140" s="17"/>
      <c r="D140" s="17"/>
      <c r="E140" s="17"/>
      <c r="H140" s="17"/>
    </row>
    <row r="141" spans="1:16" ht="15" customHeight="1">
      <c r="A141" s="48" t="s">
        <v>206</v>
      </c>
    </row>
    <row r="142" spans="1:16" ht="15" customHeight="1">
      <c r="A142" s="180" t="s">
        <v>57</v>
      </c>
      <c r="B142" s="180"/>
      <c r="C142" s="180"/>
      <c r="D142" s="180"/>
      <c r="E142" s="180"/>
      <c r="F142" s="180"/>
      <c r="G142" s="180"/>
      <c r="H142" s="180"/>
      <c r="I142" s="180"/>
      <c r="J142" s="180"/>
      <c r="K142" s="180"/>
      <c r="P142" s="95" t="s">
        <v>80</v>
      </c>
    </row>
    <row r="143" spans="1:16" ht="15" customHeight="1">
      <c r="A143" s="50" t="s">
        <v>2</v>
      </c>
      <c r="B143" s="140" t="s">
        <v>3</v>
      </c>
      <c r="C143" s="181"/>
      <c r="D143" s="181"/>
      <c r="E143" s="181"/>
      <c r="F143" s="181"/>
      <c r="G143" s="181"/>
      <c r="H143" s="181"/>
      <c r="I143" s="181"/>
      <c r="J143" s="141"/>
    </row>
    <row r="144" spans="1:16" ht="15" customHeight="1">
      <c r="A144" s="3" t="s">
        <v>1</v>
      </c>
      <c r="B144" s="182" t="s">
        <v>69</v>
      </c>
      <c r="C144" s="167"/>
      <c r="D144" s="167"/>
      <c r="E144" s="167"/>
      <c r="F144" s="167"/>
      <c r="G144" s="167"/>
      <c r="H144" s="167"/>
      <c r="I144" s="167"/>
      <c r="J144" s="168"/>
      <c r="P144" s="29" t="str">
        <f>IF(C128=0,"OK",IF(AND(A144="☑",A145="☑",A146="☑"),"OK","NG"))</f>
        <v>OK</v>
      </c>
    </row>
    <row r="145" spans="1:13" ht="15" customHeight="1">
      <c r="A145" s="3" t="s">
        <v>1</v>
      </c>
      <c r="B145" s="182" t="s">
        <v>117</v>
      </c>
      <c r="C145" s="167"/>
      <c r="D145" s="167"/>
      <c r="E145" s="167"/>
      <c r="F145" s="167"/>
      <c r="G145" s="167"/>
      <c r="H145" s="167"/>
      <c r="I145" s="167"/>
      <c r="J145" s="168"/>
    </row>
    <row r="146" spans="1:13" ht="15" customHeight="1">
      <c r="A146" s="3" t="s">
        <v>1</v>
      </c>
      <c r="B146" s="182" t="s">
        <v>288</v>
      </c>
      <c r="C146" s="167"/>
      <c r="D146" s="167"/>
      <c r="E146" s="167"/>
      <c r="F146" s="167"/>
      <c r="G146" s="167"/>
      <c r="H146" s="167"/>
      <c r="I146" s="167"/>
      <c r="J146" s="168"/>
    </row>
    <row r="147" spans="1:13" ht="15" customHeight="1"/>
    <row r="148" spans="1:13" ht="15" customHeight="1">
      <c r="A148" s="48" t="s">
        <v>207</v>
      </c>
    </row>
    <row r="149" spans="1:13" ht="15" customHeight="1">
      <c r="A149" s="50" t="s">
        <v>2</v>
      </c>
      <c r="B149" s="139" t="s">
        <v>4</v>
      </c>
      <c r="C149" s="139"/>
      <c r="D149" s="139"/>
      <c r="E149" s="139"/>
      <c r="F149" s="140" t="s">
        <v>97</v>
      </c>
      <c r="G149" s="141"/>
      <c r="H149" s="140" t="s">
        <v>20</v>
      </c>
      <c r="I149" s="141"/>
      <c r="J149" s="139" t="s">
        <v>17</v>
      </c>
      <c r="K149" s="139"/>
      <c r="L149" s="139"/>
      <c r="M149" s="139"/>
    </row>
    <row r="150" spans="1:13" ht="18.75" customHeight="1">
      <c r="A150" s="3" t="s">
        <v>1</v>
      </c>
      <c r="B150" s="138" t="s">
        <v>23</v>
      </c>
      <c r="C150" s="138"/>
      <c r="D150" s="138"/>
      <c r="E150" s="138"/>
      <c r="F150" s="142" t="s">
        <v>22</v>
      </c>
      <c r="G150" s="143"/>
      <c r="H150" s="142" t="s">
        <v>98</v>
      </c>
      <c r="I150" s="143"/>
      <c r="J150" s="138" t="s">
        <v>143</v>
      </c>
      <c r="K150" s="138"/>
      <c r="L150" s="138"/>
      <c r="M150" s="138"/>
    </row>
    <row r="151" spans="1:13" ht="18.75" customHeight="1">
      <c r="A151" s="3" t="s">
        <v>1</v>
      </c>
      <c r="B151" s="138" t="s">
        <v>25</v>
      </c>
      <c r="C151" s="138"/>
      <c r="D151" s="138"/>
      <c r="E151" s="138"/>
      <c r="F151" s="142" t="s">
        <v>16</v>
      </c>
      <c r="G151" s="143"/>
      <c r="H151" s="142" t="s">
        <v>21</v>
      </c>
      <c r="I151" s="143"/>
      <c r="J151" s="138" t="s">
        <v>100</v>
      </c>
      <c r="K151" s="138"/>
      <c r="L151" s="138"/>
      <c r="M151" s="138"/>
    </row>
    <row r="152" spans="1:13" ht="18.75" customHeight="1">
      <c r="A152" s="3" t="s">
        <v>1</v>
      </c>
      <c r="B152" s="138" t="s">
        <v>24</v>
      </c>
      <c r="C152" s="138"/>
      <c r="D152" s="138"/>
      <c r="E152" s="138"/>
      <c r="F152" s="142" t="s">
        <v>16</v>
      </c>
      <c r="G152" s="143"/>
      <c r="H152" s="142" t="s">
        <v>21</v>
      </c>
      <c r="I152" s="143"/>
      <c r="J152" s="138" t="s">
        <v>26</v>
      </c>
      <c r="K152" s="138"/>
      <c r="L152" s="138"/>
      <c r="M152" s="138"/>
    </row>
    <row r="153" spans="1:13" ht="18.75" customHeight="1">
      <c r="A153" s="3" t="s">
        <v>1</v>
      </c>
      <c r="B153" s="138" t="s">
        <v>90</v>
      </c>
      <c r="C153" s="138"/>
      <c r="D153" s="138"/>
      <c r="E153" s="138"/>
      <c r="F153" s="142" t="s">
        <v>5</v>
      </c>
      <c r="G153" s="143"/>
      <c r="H153" s="159" t="s">
        <v>16</v>
      </c>
      <c r="I153" s="143"/>
      <c r="J153" s="138" t="s">
        <v>99</v>
      </c>
      <c r="K153" s="138"/>
      <c r="L153" s="138"/>
      <c r="M153" s="138"/>
    </row>
    <row r="154" spans="1:13" ht="18.75" customHeight="1">
      <c r="A154" s="3" t="s">
        <v>1</v>
      </c>
      <c r="B154" s="138" t="s">
        <v>283</v>
      </c>
      <c r="C154" s="138"/>
      <c r="D154" s="138"/>
      <c r="E154" s="138"/>
      <c r="F154" s="142" t="s">
        <v>5</v>
      </c>
      <c r="G154" s="143"/>
      <c r="H154" s="136" t="s">
        <v>16</v>
      </c>
      <c r="I154" s="136"/>
      <c r="J154" s="138" t="s">
        <v>284</v>
      </c>
      <c r="K154" s="138"/>
      <c r="L154" s="138"/>
      <c r="M154" s="138"/>
    </row>
  </sheetData>
  <sheetProtection algorithmName="SHA-512" hashValue="OvoT1jurViTbtAkE8ykw9csE5ZK2qxjwNZBEUvmUSCl6e5+WW0+2apOrJCOdZ8tyD2CMH2YNXilcZeOECcQRaw==" saltValue="SFNZHB71Z6qdUkP/PK70aA==" spinCount="100000" sheet="1" objects="1" scenarios="1"/>
  <mergeCells count="198">
    <mergeCell ref="A1:O1"/>
    <mergeCell ref="B3:E3"/>
    <mergeCell ref="B4:E4"/>
    <mergeCell ref="P4:P5"/>
    <mergeCell ref="B5:E5"/>
    <mergeCell ref="B6:E6"/>
    <mergeCell ref="M14:O14"/>
    <mergeCell ref="M15:O15"/>
    <mergeCell ref="M16:O16"/>
    <mergeCell ref="M17:O17"/>
    <mergeCell ref="M18:O18"/>
    <mergeCell ref="M19:O19"/>
    <mergeCell ref="F9:I9"/>
    <mergeCell ref="J9:L9"/>
    <mergeCell ref="M10:O10"/>
    <mergeCell ref="M11:O11"/>
    <mergeCell ref="M12:O12"/>
    <mergeCell ref="M13:O13"/>
    <mergeCell ref="N26:O26"/>
    <mergeCell ref="A31:A32"/>
    <mergeCell ref="B31:B32"/>
    <mergeCell ref="C31:F31"/>
    <mergeCell ref="G31:G32"/>
    <mergeCell ref="H31:K31"/>
    <mergeCell ref="L31:O31"/>
    <mergeCell ref="D32:E32"/>
    <mergeCell ref="M20:O20"/>
    <mergeCell ref="M21:O21"/>
    <mergeCell ref="M22:O22"/>
    <mergeCell ref="M23:O23"/>
    <mergeCell ref="M24:O24"/>
    <mergeCell ref="M25:O25"/>
    <mergeCell ref="D39:E39"/>
    <mergeCell ref="A42:A43"/>
    <mergeCell ref="B42:B43"/>
    <mergeCell ref="C42:F42"/>
    <mergeCell ref="G42:G43"/>
    <mergeCell ref="H42:K42"/>
    <mergeCell ref="D33:E33"/>
    <mergeCell ref="D34:E34"/>
    <mergeCell ref="D35:E35"/>
    <mergeCell ref="D36:E36"/>
    <mergeCell ref="D37:E37"/>
    <mergeCell ref="D38:E38"/>
    <mergeCell ref="A53:A54"/>
    <mergeCell ref="B53:B54"/>
    <mergeCell ref="C53:F53"/>
    <mergeCell ref="L42:O42"/>
    <mergeCell ref="D43:E43"/>
    <mergeCell ref="D44:E44"/>
    <mergeCell ref="D45:E45"/>
    <mergeCell ref="D46:E46"/>
    <mergeCell ref="D47:E47"/>
    <mergeCell ref="G53:G54"/>
    <mergeCell ref="H53:K53"/>
    <mergeCell ref="L53:O53"/>
    <mergeCell ref="D54:E54"/>
    <mergeCell ref="D55:E55"/>
    <mergeCell ref="D56:E56"/>
    <mergeCell ref="D48:E48"/>
    <mergeCell ref="D49:E49"/>
    <mergeCell ref="D50:E50"/>
    <mergeCell ref="H64:K64"/>
    <mergeCell ref="L64:O64"/>
    <mergeCell ref="D65:E65"/>
    <mergeCell ref="D66:E66"/>
    <mergeCell ref="D67:E67"/>
    <mergeCell ref="D57:E57"/>
    <mergeCell ref="D58:E58"/>
    <mergeCell ref="D59:E59"/>
    <mergeCell ref="D60:E60"/>
    <mergeCell ref="D61:E61"/>
    <mergeCell ref="C64:F64"/>
    <mergeCell ref="D68:E68"/>
    <mergeCell ref="D69:E69"/>
    <mergeCell ref="D70:E70"/>
    <mergeCell ref="D71:E71"/>
    <mergeCell ref="D72:E72"/>
    <mergeCell ref="A75:A76"/>
    <mergeCell ref="B75:B76"/>
    <mergeCell ref="C75:F75"/>
    <mergeCell ref="G64:G65"/>
    <mergeCell ref="A64:A65"/>
    <mergeCell ref="B64:B65"/>
    <mergeCell ref="A86:A87"/>
    <mergeCell ref="B86:B87"/>
    <mergeCell ref="C86:F86"/>
    <mergeCell ref="G75:G76"/>
    <mergeCell ref="H75:K75"/>
    <mergeCell ref="L75:O75"/>
    <mergeCell ref="D76:E76"/>
    <mergeCell ref="D77:E77"/>
    <mergeCell ref="D78:E78"/>
    <mergeCell ref="G86:G87"/>
    <mergeCell ref="H86:K86"/>
    <mergeCell ref="L86:O86"/>
    <mergeCell ref="D87:E87"/>
    <mergeCell ref="D88:E88"/>
    <mergeCell ref="D89:E89"/>
    <mergeCell ref="D79:E79"/>
    <mergeCell ref="D80:E80"/>
    <mergeCell ref="D81:E81"/>
    <mergeCell ref="D82:E82"/>
    <mergeCell ref="D83:E83"/>
    <mergeCell ref="H97:K97"/>
    <mergeCell ref="L97:O97"/>
    <mergeCell ref="D98:E98"/>
    <mergeCell ref="D99:E99"/>
    <mergeCell ref="D100:E100"/>
    <mergeCell ref="D90:E90"/>
    <mergeCell ref="D91:E91"/>
    <mergeCell ref="D92:E92"/>
    <mergeCell ref="D93:E93"/>
    <mergeCell ref="D94:E94"/>
    <mergeCell ref="C97:F97"/>
    <mergeCell ref="D101:E101"/>
    <mergeCell ref="D102:E102"/>
    <mergeCell ref="D103:E103"/>
    <mergeCell ref="D104:E104"/>
    <mergeCell ref="D105:E105"/>
    <mergeCell ref="A108:A109"/>
    <mergeCell ref="B108:B109"/>
    <mergeCell ref="C108:F108"/>
    <mergeCell ref="G97:G98"/>
    <mergeCell ref="A97:A98"/>
    <mergeCell ref="B97:B98"/>
    <mergeCell ref="D112:E112"/>
    <mergeCell ref="D113:E113"/>
    <mergeCell ref="D114:E114"/>
    <mergeCell ref="D115:E115"/>
    <mergeCell ref="D116:E116"/>
    <mergeCell ref="A119:B119"/>
    <mergeCell ref="G108:G109"/>
    <mergeCell ref="H108:K108"/>
    <mergeCell ref="L108:O108"/>
    <mergeCell ref="D109:E109"/>
    <mergeCell ref="D110:E110"/>
    <mergeCell ref="D111:E111"/>
    <mergeCell ref="H119:I119"/>
    <mergeCell ref="J119:M119"/>
    <mergeCell ref="A120:B120"/>
    <mergeCell ref="G120:G122"/>
    <mergeCell ref="H120:I120"/>
    <mergeCell ref="J120:M122"/>
    <mergeCell ref="A121:B121"/>
    <mergeCell ref="H121:I121"/>
    <mergeCell ref="A122:B122"/>
    <mergeCell ref="A127:B127"/>
    <mergeCell ref="H127:I127"/>
    <mergeCell ref="J127:M127"/>
    <mergeCell ref="A128:B128"/>
    <mergeCell ref="H128:I128"/>
    <mergeCell ref="J128:M128"/>
    <mergeCell ref="A123:B123"/>
    <mergeCell ref="J123:M123"/>
    <mergeCell ref="A124:B124"/>
    <mergeCell ref="J124:M124"/>
    <mergeCell ref="A125:B125"/>
    <mergeCell ref="G125:G126"/>
    <mergeCell ref="J125:M126"/>
    <mergeCell ref="A126:B126"/>
    <mergeCell ref="A137:J137"/>
    <mergeCell ref="A138:J138"/>
    <mergeCell ref="A142:K142"/>
    <mergeCell ref="B143:J143"/>
    <mergeCell ref="B144:J144"/>
    <mergeCell ref="B145:J145"/>
    <mergeCell ref="A131:J131"/>
    <mergeCell ref="A132:J132"/>
    <mergeCell ref="A133:J133"/>
    <mergeCell ref="A134:J134"/>
    <mergeCell ref="A135:J135"/>
    <mergeCell ref="A136:J136"/>
    <mergeCell ref="B146:J146"/>
    <mergeCell ref="B149:E149"/>
    <mergeCell ref="F149:G149"/>
    <mergeCell ref="H149:I149"/>
    <mergeCell ref="J149:M149"/>
    <mergeCell ref="B150:E150"/>
    <mergeCell ref="F150:G150"/>
    <mergeCell ref="H150:I150"/>
    <mergeCell ref="J150:M150"/>
    <mergeCell ref="B153:E153"/>
    <mergeCell ref="F153:G153"/>
    <mergeCell ref="H153:I153"/>
    <mergeCell ref="J153:M153"/>
    <mergeCell ref="B154:E154"/>
    <mergeCell ref="F154:G154"/>
    <mergeCell ref="H154:I154"/>
    <mergeCell ref="J154:M154"/>
    <mergeCell ref="B151:E151"/>
    <mergeCell ref="F151:G151"/>
    <mergeCell ref="H151:I151"/>
    <mergeCell ref="J151:M151"/>
    <mergeCell ref="B152:E152"/>
    <mergeCell ref="F152:G152"/>
    <mergeCell ref="H152:I152"/>
    <mergeCell ref="J152:M152"/>
  </mergeCells>
  <phoneticPr fontId="2"/>
  <conditionalFormatting sqref="C120:G128">
    <cfRule type="expression" dxfId="1308" priority="2">
      <formula>$P120="NG"</formula>
    </cfRule>
  </conditionalFormatting>
  <conditionalFormatting sqref="G120:G123">
    <cfRule type="expression" dxfId="1307" priority="1">
      <formula>$P120="NG"</formula>
    </cfRule>
  </conditionalFormatting>
  <conditionalFormatting sqref="H33:K36">
    <cfRule type="expression" dxfId="1306" priority="55">
      <formula>#REF!="追加"</formula>
    </cfRule>
    <cfRule type="expression" dxfId="1305" priority="56">
      <formula>#REF!="新規"</formula>
    </cfRule>
  </conditionalFormatting>
  <conditionalFormatting sqref="H37:K39">
    <cfRule type="expression" dxfId="1304" priority="60">
      <formula>#REF!="追加"</formula>
    </cfRule>
    <cfRule type="expression" dxfId="1303" priority="67">
      <formula>#REF!="新規"</formula>
    </cfRule>
  </conditionalFormatting>
  <conditionalFormatting sqref="H44:K47">
    <cfRule type="expression" dxfId="1302" priority="46">
      <formula>#REF!="追加"</formula>
    </cfRule>
    <cfRule type="expression" dxfId="1301" priority="47">
      <formula>#REF!="新規"</formula>
    </cfRule>
  </conditionalFormatting>
  <conditionalFormatting sqref="H48:K50">
    <cfRule type="expression" dxfId="1300" priority="50">
      <formula>#REF!="追加"</formula>
    </cfRule>
    <cfRule type="expression" dxfId="1299" priority="51">
      <formula>#REF!="新規"</formula>
    </cfRule>
  </conditionalFormatting>
  <conditionalFormatting sqref="H55:K58">
    <cfRule type="expression" dxfId="1298" priority="40">
      <formula>#REF!="追加"</formula>
    </cfRule>
    <cfRule type="expression" dxfId="1297" priority="41">
      <formula>#REF!="新規"</formula>
    </cfRule>
  </conditionalFormatting>
  <conditionalFormatting sqref="H59:K61">
    <cfRule type="expression" dxfId="1296" priority="44">
      <formula>#REF!="追加"</formula>
    </cfRule>
    <cfRule type="expression" dxfId="1295" priority="45">
      <formula>#REF!="新規"</formula>
    </cfRule>
  </conditionalFormatting>
  <conditionalFormatting sqref="H66:K69">
    <cfRule type="expression" dxfId="1294" priority="34">
      <formula>#REF!="追加"</formula>
    </cfRule>
    <cfRule type="expression" dxfId="1293" priority="35">
      <formula>#REF!="新規"</formula>
    </cfRule>
  </conditionalFormatting>
  <conditionalFormatting sqref="H70:K72">
    <cfRule type="expression" dxfId="1292" priority="38">
      <formula>#REF!="追加"</formula>
    </cfRule>
    <cfRule type="expression" dxfId="1291" priority="39">
      <formula>#REF!="新規"</formula>
    </cfRule>
  </conditionalFormatting>
  <conditionalFormatting sqref="H77:K80">
    <cfRule type="expression" dxfId="1290" priority="28">
      <formula>#REF!="追加"</formula>
    </cfRule>
    <cfRule type="expression" dxfId="1289" priority="29">
      <formula>#REF!="新規"</formula>
    </cfRule>
  </conditionalFormatting>
  <conditionalFormatting sqref="H81:K83">
    <cfRule type="expression" dxfId="1288" priority="32">
      <formula>#REF!="追加"</formula>
    </cfRule>
    <cfRule type="expression" dxfId="1287" priority="33">
      <formula>#REF!="新規"</formula>
    </cfRule>
  </conditionalFormatting>
  <conditionalFormatting sqref="H88:K91">
    <cfRule type="expression" dxfId="1286" priority="22">
      <formula>#REF!="追加"</formula>
    </cfRule>
    <cfRule type="expression" dxfId="1285" priority="23">
      <formula>#REF!="新規"</formula>
    </cfRule>
  </conditionalFormatting>
  <conditionalFormatting sqref="H92:K94">
    <cfRule type="expression" dxfId="1284" priority="26">
      <formula>#REF!="追加"</formula>
    </cfRule>
    <cfRule type="expression" dxfId="1283" priority="27">
      <formula>#REF!="新規"</formula>
    </cfRule>
  </conditionalFormatting>
  <conditionalFormatting sqref="H99:K102">
    <cfRule type="expression" dxfId="1282" priority="16">
      <formula>#REF!="追加"</formula>
    </cfRule>
    <cfRule type="expression" dxfId="1281" priority="17">
      <formula>#REF!="新規"</formula>
    </cfRule>
  </conditionalFormatting>
  <conditionalFormatting sqref="H103:K105">
    <cfRule type="expression" dxfId="1280" priority="20">
      <formula>#REF!="追加"</formula>
    </cfRule>
    <cfRule type="expression" dxfId="1279" priority="21">
      <formula>#REF!="新規"</formula>
    </cfRule>
  </conditionalFormatting>
  <conditionalFormatting sqref="H110:K113">
    <cfRule type="expression" dxfId="1278" priority="10">
      <formula>#REF!="追加"</formula>
    </cfRule>
    <cfRule type="expression" dxfId="1277" priority="11">
      <formula>#REF!="新規"</formula>
    </cfRule>
  </conditionalFormatting>
  <conditionalFormatting sqref="H114:K116">
    <cfRule type="expression" dxfId="1276" priority="14">
      <formula>#REF!="追加"</formula>
    </cfRule>
    <cfRule type="expression" dxfId="1275" priority="15">
      <formula>#REF!="新規"</formula>
    </cfRule>
  </conditionalFormatting>
  <conditionalFormatting sqref="J35:K36 J39:K39">
    <cfRule type="expression" dxfId="1274" priority="57">
      <formula>#REF!="追加"</formula>
    </cfRule>
    <cfRule type="expression" dxfId="1273" priority="58">
      <formula>#REF!="新規"</formula>
    </cfRule>
  </conditionalFormatting>
  <conditionalFormatting sqref="J46:K47 J50:K50">
    <cfRule type="expression" dxfId="1272" priority="48">
      <formula>#REF!="追加"</formula>
    </cfRule>
    <cfRule type="expression" dxfId="1271" priority="49">
      <formula>#REF!="新規"</formula>
    </cfRule>
  </conditionalFormatting>
  <conditionalFormatting sqref="J57:K58 J61:K61">
    <cfRule type="expression" dxfId="1270" priority="42">
      <formula>#REF!="追加"</formula>
    </cfRule>
    <cfRule type="expression" dxfId="1269" priority="43">
      <formula>#REF!="新規"</formula>
    </cfRule>
  </conditionalFormatting>
  <conditionalFormatting sqref="J68:K69 J72:K72">
    <cfRule type="expression" dxfId="1268" priority="36">
      <formula>#REF!="追加"</formula>
    </cfRule>
    <cfRule type="expression" dxfId="1267" priority="37">
      <formula>#REF!="新規"</formula>
    </cfRule>
  </conditionalFormatting>
  <conditionalFormatting sqref="J79:K80 J83:K83">
    <cfRule type="expression" dxfId="1266" priority="30">
      <formula>#REF!="追加"</formula>
    </cfRule>
    <cfRule type="expression" dxfId="1265" priority="31">
      <formula>#REF!="新規"</formula>
    </cfRule>
  </conditionalFormatting>
  <conditionalFormatting sqref="J90:K91 J94:K94">
    <cfRule type="expression" dxfId="1264" priority="24">
      <formula>#REF!="追加"</formula>
    </cfRule>
    <cfRule type="expression" dxfId="1263" priority="25">
      <formula>#REF!="新規"</formula>
    </cfRule>
  </conditionalFormatting>
  <conditionalFormatting sqref="J101:K102 J105:K105">
    <cfRule type="expression" dxfId="1262" priority="18">
      <formula>#REF!="追加"</formula>
    </cfRule>
    <cfRule type="expression" dxfId="1261" priority="19">
      <formula>#REF!="新規"</formula>
    </cfRule>
  </conditionalFormatting>
  <conditionalFormatting sqref="J112:K113 J116:K116">
    <cfRule type="expression" dxfId="1260" priority="12">
      <formula>#REF!="追加"</formula>
    </cfRule>
    <cfRule type="expression" dxfId="1259" priority="13">
      <formula>#REF!="新規"</formula>
    </cfRule>
  </conditionalFormatting>
  <conditionalFormatting sqref="J40:O41 J51:O52 J62:O63 J73:O74 J84:O84 J95:O96 J106:O107 J117:O117">
    <cfRule type="expression" dxfId="1258" priority="72">
      <formula>$I40="追加"</formula>
    </cfRule>
    <cfRule type="expression" dxfId="1257" priority="73">
      <formula>$I40="新規"</formula>
    </cfRule>
  </conditionalFormatting>
  <conditionalFormatting sqref="K85:O85 I85">
    <cfRule type="expression" dxfId="1256" priority="76">
      <formula>#REF!="追加"</formula>
    </cfRule>
    <cfRule type="expression" dxfId="1255" priority="77">
      <formula>#REF!="新規"</formula>
    </cfRule>
  </conditionalFormatting>
  <conditionalFormatting sqref="L40:O41 L51:O52 L62:O63 L73:O74 L84:O84 L95:O96 L106:O107 L117:O117">
    <cfRule type="expression" dxfId="1254" priority="68">
      <formula>$I40="追加"</formula>
    </cfRule>
    <cfRule type="expression" dxfId="1253" priority="69">
      <formula>$I40="新規"</formula>
    </cfRule>
  </conditionalFormatting>
  <conditionalFormatting sqref="L85:O85">
    <cfRule type="expression" dxfId="1252" priority="74">
      <formula>#REF!="追加"</formula>
    </cfRule>
    <cfRule type="expression" dxfId="1251" priority="75">
      <formula>#REF!="新規"</formula>
    </cfRule>
  </conditionalFormatting>
  <conditionalFormatting sqref="P3">
    <cfRule type="expression" dxfId="1250" priority="62">
      <formula>$P3&lt;&gt;"要修正！"</formula>
    </cfRule>
    <cfRule type="expression" dxfId="1249" priority="63">
      <formula>$P3="要修正！"</formula>
    </cfRule>
  </conditionalFormatting>
  <conditionalFormatting sqref="P4:P5">
    <cfRule type="expression" dxfId="1248" priority="54">
      <formula>$P$3="要修正！"</formula>
    </cfRule>
  </conditionalFormatting>
  <conditionalFormatting sqref="P144">
    <cfRule type="expression" dxfId="1247" priority="61">
      <formula>P144="NG"</formula>
    </cfRule>
  </conditionalFormatting>
  <conditionalFormatting sqref="P33:R41">
    <cfRule type="expression" dxfId="1246" priority="59">
      <formula>P33="NG"</formula>
    </cfRule>
  </conditionalFormatting>
  <conditionalFormatting sqref="P44:R52">
    <cfRule type="expression" dxfId="1245" priority="9">
      <formula>P44="NG"</formula>
    </cfRule>
  </conditionalFormatting>
  <conditionalFormatting sqref="P55:R63">
    <cfRule type="expression" dxfId="1244" priority="7">
      <formula>P55="NG"</formula>
    </cfRule>
  </conditionalFormatting>
  <conditionalFormatting sqref="P66:R74 P75:Q83">
    <cfRule type="expression" dxfId="1243" priority="8">
      <formula>P66="NG"</formula>
    </cfRule>
  </conditionalFormatting>
  <conditionalFormatting sqref="P84:R85 R77:R83">
    <cfRule type="expression" dxfId="1242" priority="6">
      <formula>P77="NG"</formula>
    </cfRule>
  </conditionalFormatting>
  <conditionalFormatting sqref="P88:R96">
    <cfRule type="expression" dxfId="1241" priority="5">
      <formula>P88="NG"</formula>
    </cfRule>
  </conditionalFormatting>
  <conditionalFormatting sqref="P99:R107">
    <cfRule type="expression" dxfId="1240" priority="4">
      <formula>P99="NG"</formula>
    </cfRule>
  </conditionalFormatting>
  <conditionalFormatting sqref="P110:R117">
    <cfRule type="expression" dxfId="1239" priority="3">
      <formula>P110="NG"</formula>
    </cfRule>
  </conditionalFormatting>
  <conditionalFormatting sqref="P120:R120 Q121:R122">
    <cfRule type="expression" dxfId="1238" priority="71">
      <formula>#REF!="NG"</formula>
    </cfRule>
  </conditionalFormatting>
  <conditionalFormatting sqref="P120:R128">
    <cfRule type="expression" dxfId="1237" priority="52">
      <formula>P120="NG"</formula>
    </cfRule>
  </conditionalFormatting>
  <conditionalFormatting sqref="P121:R122">
    <cfRule type="expression" dxfId="1236" priority="70">
      <formula>$P29="NG"</formula>
    </cfRule>
  </conditionalFormatting>
  <conditionalFormatting sqref="P123:R127 P128:Q128">
    <cfRule type="expression" dxfId="1235" priority="53">
      <formula>#REF!="NG"</formula>
    </cfRule>
  </conditionalFormatting>
  <conditionalFormatting sqref="P125:R126">
    <cfRule type="expression" dxfId="1234" priority="65">
      <formula>$P30="NG"</formula>
    </cfRule>
  </conditionalFormatting>
  <conditionalFormatting sqref="P127:R128">
    <cfRule type="expression" dxfId="1233" priority="64">
      <formula>$P31="NG"</formula>
    </cfRule>
  </conditionalFormatting>
  <conditionalFormatting sqref="T57 T76:T80 T86:T88 T98:T102 T109:T111">
    <cfRule type="expression" dxfId="1232" priority="66">
      <formula>T57="NG"</formula>
    </cfRule>
  </conditionalFormatting>
  <dataValidations count="12">
    <dataValidation type="list" allowBlank="1" showInputMessage="1" showErrorMessage="1" sqref="D27 D11:D25" xr:uid="{BFAA83B3-ADA9-4F29-A4B4-75109463036E}">
      <formula1>$Q$11:$Q$13</formula1>
    </dataValidation>
    <dataValidation type="list" allowBlank="1" showInputMessage="1" showErrorMessage="1" sqref="B11:B25" xr:uid="{04B169CD-A2DE-4A12-8C8C-6DBD50294B6F}">
      <formula1>$P$11:$P$18</formula1>
    </dataValidation>
    <dataValidation type="list" allowBlank="1" showInputMessage="1" showErrorMessage="1" sqref="C99:C105" xr:uid="{678D4E01-6C50-4C95-9257-5AD2A4D80782}">
      <formula1>$T$99:$T$102</formula1>
    </dataValidation>
    <dataValidation type="list" allowBlank="1" showInputMessage="1" showErrorMessage="1" sqref="C33:C39" xr:uid="{0044509D-E927-42A0-84E5-7C7A9136CD2C}">
      <formula1>$U$33:$U$36</formula1>
    </dataValidation>
    <dataValidation type="list" allowBlank="1" showInputMessage="1" showErrorMessage="1" sqref="B33:B39 B110:B116 B99:B105 B88:B94 B77:B83 B66:B72 B55:B61 B44:B50" xr:uid="{8F92066C-B491-456D-950B-24C2CFC0551A}">
      <formula1>$T$33:$T$34</formula1>
    </dataValidation>
    <dataValidation type="list" allowBlank="1" showInputMessage="1" showErrorMessage="1" sqref="C110:C116" xr:uid="{C0B85A79-AADB-43E8-AC5E-80D292AD04F1}">
      <formula1>$T$110:$T$111</formula1>
    </dataValidation>
    <dataValidation type="list" allowBlank="1" showInputMessage="1" showErrorMessage="1" sqref="C88:C94" xr:uid="{AD51291E-961B-4C81-9910-A54A48096D95}">
      <formula1>$T$87:$T$88</formula1>
    </dataValidation>
    <dataValidation type="list" allowBlank="1" showInputMessage="1" showErrorMessage="1" sqref="C77:C83" xr:uid="{64ACCD1E-B75B-407A-9381-F13D08921B50}">
      <formula1>$T$77:$T$80</formula1>
    </dataValidation>
    <dataValidation type="list" allowBlank="1" showInputMessage="1" showErrorMessage="1" sqref="C66:C72" xr:uid="{29DA975E-DE5E-4A8D-8F54-1E1722981590}">
      <formula1>$T$66:$T$68</formula1>
    </dataValidation>
    <dataValidation type="list" allowBlank="1" showInputMessage="1" showErrorMessage="1" sqref="C55:C61" xr:uid="{CEE391B3-24C7-478A-A4E5-C514F207EF63}">
      <formula1>$T$55:$T$58</formula1>
    </dataValidation>
    <dataValidation type="list" allowBlank="1" showInputMessage="1" showErrorMessage="1" sqref="C44:C50" xr:uid="{56E45B99-0E47-4132-BBA6-462834E67EFB}">
      <formula1>$T$44:$T$46</formula1>
    </dataValidation>
    <dataValidation type="list" allowBlank="1" showInputMessage="1" showErrorMessage="1" sqref="K132:K138" xr:uid="{2C1E6445-2F7C-47CA-AC5E-60D6C1AFE9BF}">
      <formula1>$P$131:$P$132</formula1>
    </dataValidation>
  </dataValidations>
  <pageMargins left="0.70866141732283472" right="0.70866141732283472" top="0.62992125984251968" bottom="0.74803149606299213" header="0.31496062992125984" footer="0.31496062992125984"/>
  <headerFooter>
    <oddHeader>&amp;L様式第1号別添1&amp;R事業参加者用（事業参加者→事業実施主体）</oddHeader>
  </headerFooter>
  <extLst>
    <ext xmlns:x14="http://schemas.microsoft.com/office/spreadsheetml/2009/9/main" uri="{CCE6A557-97BC-4b89-ADB6-D9C93CAAB3DF}">
      <x14:dataValidations xmlns:xm="http://schemas.microsoft.com/office/excel/2006/main" count="6">
        <x14:dataValidation type="list" allowBlank="1" showInputMessage="1" showErrorMessage="1" xr:uid="{4461653B-420E-430F-850E-047AF16A9B8A}">
          <x14:formula1>
            <xm:f>リスト!$H$2:$H$3</xm:f>
          </x14:formula1>
          <xm:sqref>A150:A154</xm:sqref>
        </x14:dataValidation>
        <x14:dataValidation type="list" allowBlank="1" showInputMessage="1" showErrorMessage="1" xr:uid="{358F4CD0-08B0-4FF6-9829-AEA0EABAA707}">
          <x14:formula1>
            <xm:f>リスト!$D$2:$D$3</xm:f>
          </x14:formula1>
          <xm:sqref>C107 C96 C52 C63 C74 C85</xm:sqref>
        </x14:dataValidation>
        <x14:dataValidation type="list" allowBlank="1" showInputMessage="1" showErrorMessage="1" xr:uid="{F555B731-0636-44A2-B5E6-A14157CFA9A1}">
          <x14:formula1>
            <xm:f>リスト!$E$2:$E$22</xm:f>
          </x14:formula1>
          <xm:sqref>D107 D96 D52 D63 D74 D85</xm:sqref>
        </x14:dataValidation>
        <x14:dataValidation type="list" allowBlank="1" showInputMessage="1" showErrorMessage="1" xr:uid="{43036522-51AB-4605-BE54-B89A0A2F28AF}">
          <x14:formula1>
            <xm:f>リスト!$C$2:$C$4</xm:f>
          </x14:formula1>
          <xm:sqref>B107 B96 B52 B63 B74 B85</xm:sqref>
        </x14:dataValidation>
        <x14:dataValidation type="list" allowBlank="1" showInputMessage="1" showErrorMessage="1" xr:uid="{3EE0CB43-63C2-4FCD-B172-447B482E0565}">
          <x14:formula1>
            <xm:f>リスト!$G$2:$G$4</xm:f>
          </x14:formula1>
          <xm:sqref>G88:G94 G99:G105 I52 G33:G39 I63 G44:G50 I74 G55:G61 G66:G72 I96 G77:G83 I107 G110:G116</xm:sqref>
        </x14:dataValidation>
        <x14:dataValidation type="list" allowBlank="1" showInputMessage="1" showErrorMessage="1" xr:uid="{0D583D19-4F6E-4314-9A6C-70918EF29637}">
          <x14:formula1>
            <xm:f>リスト!$H$2:$H$4</xm:f>
          </x14:formula1>
          <xm:sqref>A144:A146 J33:K39 L107:O107 L52:O52 J99:K105 L63:O63 J77:K83 L74:O74 J44:K50 L85:O85 J55:K61 L96:O96 J66:K72 J88:K94 J110:K116</xm:sqref>
        </x14:dataValidation>
      </x14:dataValidations>
    </ext>
  </extLst>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1BC4A4-5E1A-4DC8-9083-FDB4CDF24598}">
  <sheetPr>
    <pageSetUpPr fitToPage="1"/>
  </sheetPr>
  <dimension ref="A1:W154"/>
  <sheetViews>
    <sheetView view="pageBreakPreview" topLeftCell="C3" zoomScale="80" zoomScaleNormal="100" zoomScaleSheetLayoutView="80" workbookViewId="0">
      <selection activeCell="P3" sqref="P3:P5 H11:H25 K11:K25 C26 F26:L27 O33:R39 L40:O40 O44:R50 L51:O51 O55:R61 L62:O62 O66:R72 L73:O73 O77:O83 R77:R83 L84:O84 O88:R94 L95:O95 O99:R105 L106:O106 O110:R116 L117:O117 C120:G128 P120 Q120:R126 P123:P125 P127:R128 K139 P144"/>
    </sheetView>
  </sheetViews>
  <sheetFormatPr defaultColWidth="9" defaultRowHeight="22.5" customHeight="1"/>
  <cols>
    <col min="1" max="15" width="14.6328125" style="48" customWidth="1"/>
    <col min="16" max="16" width="23.26953125" style="49" customWidth="1"/>
    <col min="17" max="17" width="23.453125" style="48" bestFit="1" customWidth="1"/>
    <col min="18" max="18" width="18.90625" style="48" bestFit="1" customWidth="1"/>
    <col min="19" max="19" width="11.08984375" style="48" bestFit="1" customWidth="1"/>
    <col min="20" max="20" width="27.26953125" style="48" customWidth="1"/>
    <col min="21" max="21" width="8.90625" style="48" customWidth="1"/>
    <col min="22" max="16384" width="9" style="48"/>
  </cols>
  <sheetData>
    <row r="1" spans="1:19" s="35" customFormat="1" ht="22.5" customHeight="1">
      <c r="A1" s="178" t="s">
        <v>285</v>
      </c>
      <c r="B1" s="178"/>
      <c r="C1" s="178"/>
      <c r="D1" s="178"/>
      <c r="E1" s="178"/>
      <c r="F1" s="178"/>
      <c r="G1" s="178"/>
      <c r="H1" s="178"/>
      <c r="I1" s="178"/>
      <c r="J1" s="178"/>
      <c r="K1" s="178"/>
      <c r="L1" s="178"/>
      <c r="M1" s="178"/>
      <c r="N1" s="178"/>
      <c r="O1" s="178"/>
      <c r="P1" s="34" t="s">
        <v>58</v>
      </c>
    </row>
    <row r="2" spans="1:19" s="36" customFormat="1" ht="13">
      <c r="A2" s="36" t="s">
        <v>89</v>
      </c>
      <c r="F2" s="37"/>
      <c r="P2" s="38"/>
    </row>
    <row r="3" spans="1:19" s="36" customFormat="1" ht="22.5" customHeight="1">
      <c r="A3" s="39" t="s">
        <v>31</v>
      </c>
      <c r="B3" s="166"/>
      <c r="C3" s="167"/>
      <c r="D3" s="167"/>
      <c r="E3" s="168"/>
      <c r="F3" s="40"/>
      <c r="G3" s="40"/>
      <c r="H3" s="40"/>
      <c r="I3" s="40"/>
      <c r="J3" s="40"/>
      <c r="K3" s="40"/>
      <c r="L3" s="40"/>
      <c r="M3" s="41"/>
      <c r="N3" s="40" t="s">
        <v>148</v>
      </c>
      <c r="O3" s="40"/>
      <c r="P3" s="18" t="str">
        <f>IF(COUNTIF(P33:R154,"NG"),"要修正！","クリア ! ")</f>
        <v xml:space="preserve">クリア ! </v>
      </c>
      <c r="Q3" s="36" t="s">
        <v>113</v>
      </c>
      <c r="S3" s="38"/>
    </row>
    <row r="4" spans="1:19" s="36" customFormat="1" ht="22.5" customHeight="1">
      <c r="A4" s="39" t="s">
        <v>30</v>
      </c>
      <c r="B4" s="166"/>
      <c r="C4" s="167"/>
      <c r="D4" s="167"/>
      <c r="E4" s="168"/>
      <c r="F4" s="40"/>
      <c r="G4" s="40"/>
      <c r="H4" s="40"/>
      <c r="I4" s="40"/>
      <c r="J4" s="40"/>
      <c r="K4" s="40"/>
      <c r="L4" s="40"/>
      <c r="M4" s="42"/>
      <c r="N4" s="40" t="s">
        <v>145</v>
      </c>
      <c r="O4" s="40"/>
      <c r="P4" s="169" t="str">
        <f>IF(P3="要修正！","※「クリア！」になるようNG箇所を修正してください。","")</f>
        <v/>
      </c>
    </row>
    <row r="5" spans="1:19" s="36" customFormat="1" ht="22.5" customHeight="1">
      <c r="A5" s="39" t="s">
        <v>32</v>
      </c>
      <c r="B5" s="171"/>
      <c r="C5" s="167"/>
      <c r="D5" s="167"/>
      <c r="E5" s="168"/>
      <c r="F5" s="40"/>
      <c r="G5" s="40"/>
      <c r="H5" s="40"/>
      <c r="I5" s="40"/>
      <c r="J5" s="40"/>
      <c r="K5" s="40"/>
      <c r="L5" s="40"/>
      <c r="M5" s="43"/>
      <c r="N5" s="40" t="s">
        <v>146</v>
      </c>
      <c r="O5" s="40"/>
      <c r="P5" s="170"/>
    </row>
    <row r="6" spans="1:19" s="36" customFormat="1" ht="22.5" customHeight="1">
      <c r="A6" s="39" t="s">
        <v>33</v>
      </c>
      <c r="B6" s="166"/>
      <c r="C6" s="167"/>
      <c r="D6" s="167"/>
      <c r="E6" s="168"/>
      <c r="F6" s="40"/>
      <c r="G6" s="40"/>
      <c r="H6" s="40"/>
      <c r="I6" s="40"/>
      <c r="J6" s="40"/>
      <c r="K6" s="40"/>
      <c r="L6" s="40"/>
      <c r="M6" s="44"/>
      <c r="N6" s="40" t="s">
        <v>147</v>
      </c>
      <c r="O6" s="40"/>
      <c r="P6" s="45"/>
      <c r="Q6" s="46"/>
    </row>
    <row r="7" spans="1:19" s="36" customFormat="1" ht="22.5" customHeight="1">
      <c r="E7" s="47"/>
      <c r="F7" s="47"/>
      <c r="G7" s="47"/>
      <c r="H7" s="47"/>
      <c r="I7" s="47"/>
      <c r="J7" s="47"/>
      <c r="K7" s="47"/>
      <c r="L7" s="47"/>
      <c r="M7" s="47"/>
      <c r="N7" s="47"/>
      <c r="O7" s="47"/>
      <c r="P7" s="45"/>
      <c r="Q7" s="46"/>
    </row>
    <row r="8" spans="1:19" ht="22.5" customHeight="1">
      <c r="A8" s="48" t="s">
        <v>144</v>
      </c>
    </row>
    <row r="9" spans="1:19" ht="22.5" customHeight="1">
      <c r="F9" s="139" t="s">
        <v>170</v>
      </c>
      <c r="G9" s="139"/>
      <c r="H9" s="139"/>
      <c r="I9" s="139"/>
      <c r="J9" s="139" t="s">
        <v>235</v>
      </c>
      <c r="K9" s="139"/>
      <c r="L9" s="139"/>
    </row>
    <row r="10" spans="1:19" s="17" customFormat="1" ht="22.5" customHeight="1">
      <c r="A10" s="50" t="s">
        <v>118</v>
      </c>
      <c r="B10" s="50" t="s">
        <v>139</v>
      </c>
      <c r="C10" s="50" t="s">
        <v>197</v>
      </c>
      <c r="D10" s="50" t="s">
        <v>119</v>
      </c>
      <c r="E10" s="50" t="s">
        <v>6</v>
      </c>
      <c r="F10" s="53" t="s">
        <v>275</v>
      </c>
      <c r="G10" s="53" t="s">
        <v>276</v>
      </c>
      <c r="H10" s="51" t="s">
        <v>277</v>
      </c>
      <c r="I10" s="96" t="s">
        <v>150</v>
      </c>
      <c r="J10" s="51" t="s">
        <v>278</v>
      </c>
      <c r="K10" s="52" t="s">
        <v>279</v>
      </c>
      <c r="L10" s="96" t="s">
        <v>149</v>
      </c>
      <c r="M10" s="136" t="s">
        <v>243</v>
      </c>
      <c r="N10" s="136"/>
      <c r="O10" s="142"/>
      <c r="P10" s="50" t="s">
        <v>250</v>
      </c>
      <c r="Q10" s="86" t="s">
        <v>119</v>
      </c>
      <c r="S10" s="48"/>
    </row>
    <row r="11" spans="1:19" s="17" customFormat="1" ht="22.5" customHeight="1">
      <c r="A11" s="50">
        <v>1</v>
      </c>
      <c r="B11" s="54"/>
      <c r="C11" s="55"/>
      <c r="D11" s="56"/>
      <c r="E11" s="30"/>
      <c r="F11" s="6"/>
      <c r="G11" s="6"/>
      <c r="H11" s="26">
        <f>G11-F11</f>
        <v>0</v>
      </c>
      <c r="I11" s="57"/>
      <c r="J11" s="58"/>
      <c r="K11" s="25">
        <f>J11-F11</f>
        <v>0</v>
      </c>
      <c r="L11" s="59"/>
      <c r="M11" s="172"/>
      <c r="N11" s="172"/>
      <c r="O11" s="173"/>
      <c r="P11" s="60" t="s">
        <v>252</v>
      </c>
      <c r="Q11" s="91" t="s">
        <v>156</v>
      </c>
      <c r="S11" s="48"/>
    </row>
    <row r="12" spans="1:19" s="17" customFormat="1" ht="22.5" customHeight="1">
      <c r="A12" s="50">
        <v>2</v>
      </c>
      <c r="B12" s="54"/>
      <c r="C12" s="55"/>
      <c r="D12" s="56"/>
      <c r="E12" s="30"/>
      <c r="F12" s="6"/>
      <c r="G12" s="6"/>
      <c r="H12" s="26">
        <f t="shared" ref="H12:H25" si="0">G12-F12</f>
        <v>0</v>
      </c>
      <c r="I12" s="57"/>
      <c r="J12" s="58"/>
      <c r="K12" s="25">
        <f t="shared" ref="K12:K25" si="1">J12-F12</f>
        <v>0</v>
      </c>
      <c r="L12" s="59"/>
      <c r="M12" s="172"/>
      <c r="N12" s="172"/>
      <c r="O12" s="173"/>
      <c r="P12" s="60" t="s">
        <v>251</v>
      </c>
      <c r="Q12" s="91" t="s">
        <v>158</v>
      </c>
      <c r="S12" s="48"/>
    </row>
    <row r="13" spans="1:19" s="17" customFormat="1" ht="22.5" customHeight="1">
      <c r="A13" s="50">
        <v>3</v>
      </c>
      <c r="B13" s="54"/>
      <c r="C13" s="55"/>
      <c r="D13" s="56"/>
      <c r="E13" s="30"/>
      <c r="F13" s="6"/>
      <c r="G13" s="6"/>
      <c r="H13" s="26">
        <f t="shared" si="0"/>
        <v>0</v>
      </c>
      <c r="I13" s="57"/>
      <c r="J13" s="58"/>
      <c r="K13" s="25">
        <f t="shared" si="1"/>
        <v>0</v>
      </c>
      <c r="L13" s="59"/>
      <c r="M13" s="172"/>
      <c r="N13" s="172"/>
      <c r="O13" s="173"/>
      <c r="P13" s="60" t="s">
        <v>253</v>
      </c>
      <c r="Q13" s="91" t="s">
        <v>157</v>
      </c>
      <c r="S13" s="48"/>
    </row>
    <row r="14" spans="1:19" s="17" customFormat="1" ht="22.5" customHeight="1">
      <c r="A14" s="50">
        <v>4</v>
      </c>
      <c r="B14" s="54"/>
      <c r="C14" s="55"/>
      <c r="D14" s="56"/>
      <c r="E14" s="30"/>
      <c r="F14" s="6"/>
      <c r="G14" s="6"/>
      <c r="H14" s="26">
        <f t="shared" si="0"/>
        <v>0</v>
      </c>
      <c r="I14" s="57"/>
      <c r="J14" s="58"/>
      <c r="K14" s="25">
        <f t="shared" si="1"/>
        <v>0</v>
      </c>
      <c r="L14" s="59"/>
      <c r="M14" s="172"/>
      <c r="N14" s="172"/>
      <c r="O14" s="173"/>
      <c r="P14" s="60" t="s">
        <v>254</v>
      </c>
      <c r="S14" s="48"/>
    </row>
    <row r="15" spans="1:19" s="17" customFormat="1" ht="22.5" customHeight="1">
      <c r="A15" s="50">
        <v>5</v>
      </c>
      <c r="B15" s="54"/>
      <c r="C15" s="55"/>
      <c r="D15" s="56"/>
      <c r="E15" s="30"/>
      <c r="F15" s="6"/>
      <c r="G15" s="6"/>
      <c r="H15" s="26">
        <f t="shared" si="0"/>
        <v>0</v>
      </c>
      <c r="I15" s="57"/>
      <c r="J15" s="58"/>
      <c r="K15" s="25">
        <f t="shared" si="1"/>
        <v>0</v>
      </c>
      <c r="L15" s="59"/>
      <c r="M15" s="172"/>
      <c r="N15" s="172"/>
      <c r="O15" s="173"/>
      <c r="P15" s="60" t="s">
        <v>255</v>
      </c>
      <c r="Q15" s="61"/>
      <c r="S15" s="48"/>
    </row>
    <row r="16" spans="1:19" s="17" customFormat="1" ht="22.5" customHeight="1">
      <c r="A16" s="50">
        <v>6</v>
      </c>
      <c r="B16" s="54"/>
      <c r="C16" s="55"/>
      <c r="D16" s="56"/>
      <c r="E16" s="30"/>
      <c r="F16" s="6"/>
      <c r="G16" s="62"/>
      <c r="H16" s="26">
        <f t="shared" si="0"/>
        <v>0</v>
      </c>
      <c r="I16" s="57"/>
      <c r="J16" s="58"/>
      <c r="K16" s="25">
        <f t="shared" si="1"/>
        <v>0</v>
      </c>
      <c r="L16" s="59"/>
      <c r="M16" s="172"/>
      <c r="N16" s="172"/>
      <c r="O16" s="173"/>
      <c r="P16" s="60" t="s">
        <v>256</v>
      </c>
      <c r="Q16" s="61"/>
      <c r="S16" s="48"/>
    </row>
    <row r="17" spans="1:22" s="17" customFormat="1" ht="22.5" customHeight="1">
      <c r="A17" s="50">
        <v>7</v>
      </c>
      <c r="B17" s="54"/>
      <c r="C17" s="55"/>
      <c r="D17" s="56"/>
      <c r="E17" s="30"/>
      <c r="F17" s="6"/>
      <c r="G17" s="6"/>
      <c r="H17" s="26">
        <f t="shared" si="0"/>
        <v>0</v>
      </c>
      <c r="I17" s="57"/>
      <c r="J17" s="58"/>
      <c r="K17" s="25">
        <f t="shared" si="1"/>
        <v>0</v>
      </c>
      <c r="L17" s="59"/>
      <c r="M17" s="172"/>
      <c r="N17" s="172"/>
      <c r="O17" s="173"/>
      <c r="P17" s="60" t="s">
        <v>257</v>
      </c>
      <c r="Q17" s="61"/>
      <c r="S17" s="48"/>
    </row>
    <row r="18" spans="1:22" s="17" customFormat="1" ht="22.5" customHeight="1">
      <c r="A18" s="50">
        <v>8</v>
      </c>
      <c r="B18" s="54"/>
      <c r="C18" s="55"/>
      <c r="D18" s="56"/>
      <c r="E18" s="30"/>
      <c r="F18" s="6"/>
      <c r="G18" s="6"/>
      <c r="H18" s="26">
        <f t="shared" si="0"/>
        <v>0</v>
      </c>
      <c r="I18" s="57"/>
      <c r="J18" s="58"/>
      <c r="K18" s="25">
        <f t="shared" si="1"/>
        <v>0</v>
      </c>
      <c r="L18" s="59"/>
      <c r="M18" s="172"/>
      <c r="N18" s="172"/>
      <c r="O18" s="173"/>
      <c r="P18" s="60" t="s">
        <v>258</v>
      </c>
      <c r="Q18" s="61"/>
      <c r="S18" s="48"/>
    </row>
    <row r="19" spans="1:22" ht="22.5" customHeight="1">
      <c r="A19" s="50">
        <v>9</v>
      </c>
      <c r="B19" s="54"/>
      <c r="C19" s="24"/>
      <c r="D19" s="56"/>
      <c r="E19" s="2"/>
      <c r="F19" s="31"/>
      <c r="G19" s="31"/>
      <c r="H19" s="26">
        <f t="shared" si="0"/>
        <v>0</v>
      </c>
      <c r="I19" s="19"/>
      <c r="J19" s="28"/>
      <c r="K19" s="25">
        <f t="shared" si="1"/>
        <v>0</v>
      </c>
      <c r="L19" s="23"/>
      <c r="M19" s="172"/>
      <c r="N19" s="172"/>
      <c r="O19" s="172"/>
      <c r="P19" s="17"/>
      <c r="Q19" s="61"/>
    </row>
    <row r="20" spans="1:22" ht="22.5" customHeight="1">
      <c r="A20" s="50">
        <v>10</v>
      </c>
      <c r="B20" s="54"/>
      <c r="C20" s="24"/>
      <c r="D20" s="56"/>
      <c r="E20" s="2"/>
      <c r="F20" s="31"/>
      <c r="G20" s="31"/>
      <c r="H20" s="26">
        <f t="shared" si="0"/>
        <v>0</v>
      </c>
      <c r="I20" s="19"/>
      <c r="J20" s="28"/>
      <c r="K20" s="25">
        <f t="shared" si="1"/>
        <v>0</v>
      </c>
      <c r="L20" s="23"/>
      <c r="M20" s="172"/>
      <c r="N20" s="172"/>
      <c r="O20" s="172"/>
      <c r="P20" s="17"/>
      <c r="Q20" s="61"/>
    </row>
    <row r="21" spans="1:22" ht="22.5" customHeight="1">
      <c r="A21" s="50">
        <v>11</v>
      </c>
      <c r="B21" s="54"/>
      <c r="C21" s="24"/>
      <c r="D21" s="56"/>
      <c r="E21" s="2"/>
      <c r="F21" s="31"/>
      <c r="G21" s="31"/>
      <c r="H21" s="26">
        <f t="shared" si="0"/>
        <v>0</v>
      </c>
      <c r="I21" s="19"/>
      <c r="J21" s="28"/>
      <c r="K21" s="25">
        <f t="shared" si="1"/>
        <v>0</v>
      </c>
      <c r="L21" s="23"/>
      <c r="M21" s="172"/>
      <c r="N21" s="172"/>
      <c r="O21" s="172"/>
      <c r="P21" s="17"/>
      <c r="Q21" s="61"/>
    </row>
    <row r="22" spans="1:22" ht="22.5" customHeight="1">
      <c r="A22" s="50">
        <v>12</v>
      </c>
      <c r="B22" s="54"/>
      <c r="C22" s="24"/>
      <c r="D22" s="56"/>
      <c r="E22" s="2"/>
      <c r="F22" s="31"/>
      <c r="G22" s="31"/>
      <c r="H22" s="26">
        <f t="shared" si="0"/>
        <v>0</v>
      </c>
      <c r="I22" s="19"/>
      <c r="J22" s="28"/>
      <c r="K22" s="25">
        <f t="shared" si="1"/>
        <v>0</v>
      </c>
      <c r="L22" s="23"/>
      <c r="M22" s="172"/>
      <c r="N22" s="172"/>
      <c r="O22" s="172"/>
      <c r="P22" s="17"/>
      <c r="Q22" s="61"/>
    </row>
    <row r="23" spans="1:22" ht="22.5" customHeight="1">
      <c r="A23" s="50">
        <v>13</v>
      </c>
      <c r="B23" s="54"/>
      <c r="C23" s="24"/>
      <c r="D23" s="56"/>
      <c r="E23" s="2"/>
      <c r="F23" s="31"/>
      <c r="G23" s="31"/>
      <c r="H23" s="26">
        <f t="shared" si="0"/>
        <v>0</v>
      </c>
      <c r="I23" s="19"/>
      <c r="J23" s="28"/>
      <c r="K23" s="25">
        <f t="shared" si="1"/>
        <v>0</v>
      </c>
      <c r="L23" s="23"/>
      <c r="M23" s="172"/>
      <c r="N23" s="172"/>
      <c r="O23" s="172"/>
      <c r="P23" s="17"/>
      <c r="Q23" s="61"/>
    </row>
    <row r="24" spans="1:22" ht="22.5" customHeight="1">
      <c r="A24" s="50">
        <v>14</v>
      </c>
      <c r="B24" s="54"/>
      <c r="C24" s="24"/>
      <c r="D24" s="56"/>
      <c r="E24" s="2"/>
      <c r="F24" s="31"/>
      <c r="G24" s="31"/>
      <c r="H24" s="26">
        <f t="shared" si="0"/>
        <v>0</v>
      </c>
      <c r="I24" s="19"/>
      <c r="J24" s="28"/>
      <c r="K24" s="25">
        <f t="shared" si="1"/>
        <v>0</v>
      </c>
      <c r="L24" s="23"/>
      <c r="M24" s="172"/>
      <c r="N24" s="172"/>
      <c r="O24" s="172"/>
      <c r="P24" s="17"/>
      <c r="Q24" s="61"/>
    </row>
    <row r="25" spans="1:22" ht="22.5" customHeight="1">
      <c r="A25" s="50">
        <v>15</v>
      </c>
      <c r="B25" s="54"/>
      <c r="C25" s="24"/>
      <c r="D25" s="56"/>
      <c r="E25" s="2"/>
      <c r="F25" s="31"/>
      <c r="G25" s="31"/>
      <c r="H25" s="26">
        <f t="shared" si="0"/>
        <v>0</v>
      </c>
      <c r="I25" s="19"/>
      <c r="J25" s="28"/>
      <c r="K25" s="25">
        <f t="shared" si="1"/>
        <v>0</v>
      </c>
      <c r="L25" s="23"/>
      <c r="M25" s="172"/>
      <c r="N25" s="172"/>
      <c r="O25" s="172"/>
      <c r="P25" s="17"/>
      <c r="Q25" s="61"/>
    </row>
    <row r="26" spans="1:22" ht="22.5" customHeight="1">
      <c r="A26" s="50" t="s">
        <v>0</v>
      </c>
      <c r="B26" s="63"/>
      <c r="C26" s="25">
        <f>SUM(C11:C25)</f>
        <v>0</v>
      </c>
      <c r="D26" s="64"/>
      <c r="E26" s="50" t="s">
        <v>233</v>
      </c>
      <c r="F26" s="27">
        <f>SUMIF(D11:D25,"野菜",F11:F25)+SUMIF(D11:D25,"果樹",F11:F25)</f>
        <v>0</v>
      </c>
      <c r="G26" s="27">
        <f>SUMIF(D11:D25,"野菜",G11:G25)+SUMIF(D11:D25,"果樹",G11:G25)</f>
        <v>0</v>
      </c>
      <c r="H26" s="27">
        <f>SUMIF(D11:D25,"野菜",H11:H25)+SUMIF(D11:D25,"果樹",H11:H25)</f>
        <v>0</v>
      </c>
      <c r="I26" s="101" t="str">
        <f>IFERROR(ROUND((H26/F26)*100,1),"")</f>
        <v/>
      </c>
      <c r="J26" s="25">
        <f>SUMIF(D11:D25,"野菜",J11:J25)+SUMIF(D11:D25,"果樹",J11:J25)</f>
        <v>0</v>
      </c>
      <c r="K26" s="25">
        <f>SUMIF(D11:D25,"野菜",K11:K25)+SUMIF(D11:D25,"果樹",K11:K25)</f>
        <v>0</v>
      </c>
      <c r="L26" s="99" t="str">
        <f>IFERROR(ROUND((K26/F26)*100,1),"")</f>
        <v/>
      </c>
      <c r="N26" s="179"/>
      <c r="O26" s="179"/>
      <c r="P26" s="48"/>
    </row>
    <row r="27" spans="1:22" ht="22.5" customHeight="1">
      <c r="A27" s="17"/>
      <c r="B27" s="17"/>
      <c r="C27" s="17" t="s">
        <v>236</v>
      </c>
      <c r="D27" s="56"/>
      <c r="E27" s="50" t="s">
        <v>157</v>
      </c>
      <c r="F27" s="27">
        <f>SUMIF(D10:D24,"花き",F10:F24)</f>
        <v>0</v>
      </c>
      <c r="G27" s="27">
        <f>SUMIF(D10:D24,"花き",G10:G24)</f>
        <v>0</v>
      </c>
      <c r="H27" s="27">
        <f>SUMIF(D10:D24,"花き",H10:H24)</f>
        <v>0</v>
      </c>
      <c r="I27" s="101" t="str">
        <f>IFERROR(ROUND((H27/F27)*100,1),"")</f>
        <v/>
      </c>
      <c r="J27" s="25">
        <f>SUMIF(D10:D25,"花き",J10:J25)</f>
        <v>0</v>
      </c>
      <c r="K27" s="25">
        <f>SUMIF(D10:D24,"花き",K10:K24)</f>
        <v>0</v>
      </c>
      <c r="L27" s="99" t="str">
        <f>IFERROR(ROUND((K27/F27)*100,1),"")</f>
        <v/>
      </c>
      <c r="N27" s="17"/>
      <c r="O27" s="17"/>
      <c r="P27" s="48"/>
    </row>
    <row r="28" spans="1:22" ht="22.5" customHeight="1">
      <c r="A28" s="17"/>
      <c r="B28" s="17"/>
      <c r="C28" s="17"/>
      <c r="D28" s="65"/>
      <c r="E28" s="65"/>
      <c r="F28" s="65"/>
      <c r="G28" s="65"/>
      <c r="H28" s="65"/>
      <c r="I28" s="65"/>
      <c r="J28" s="65"/>
      <c r="K28" s="65"/>
      <c r="L28" s="65"/>
      <c r="M28" s="17"/>
      <c r="N28" s="17"/>
      <c r="O28" s="17"/>
      <c r="P28" s="48"/>
    </row>
    <row r="29" spans="1:22" ht="22.5" customHeight="1">
      <c r="A29" s="94" t="s">
        <v>124</v>
      </c>
      <c r="P29" s="48"/>
    </row>
    <row r="30" spans="1:22" ht="22.5" customHeight="1">
      <c r="A30" s="66" t="s">
        <v>125</v>
      </c>
      <c r="C30" s="67"/>
      <c r="P30" s="48"/>
    </row>
    <row r="31" spans="1:22" s="61" customFormat="1" ht="22.5" customHeight="1">
      <c r="A31" s="162" t="s">
        <v>217</v>
      </c>
      <c r="B31" s="160" t="s">
        <v>67</v>
      </c>
      <c r="C31" s="150" t="s">
        <v>286</v>
      </c>
      <c r="D31" s="150"/>
      <c r="E31" s="150"/>
      <c r="F31" s="150"/>
      <c r="G31" s="160" t="s">
        <v>38</v>
      </c>
      <c r="H31" s="144" t="s">
        <v>47</v>
      </c>
      <c r="I31" s="145"/>
      <c r="J31" s="145"/>
      <c r="K31" s="146"/>
      <c r="L31" s="144" t="s">
        <v>216</v>
      </c>
      <c r="M31" s="145"/>
      <c r="N31" s="145"/>
      <c r="O31" s="146"/>
      <c r="P31" s="48" t="s">
        <v>96</v>
      </c>
      <c r="Q31" s="48" t="s">
        <v>96</v>
      </c>
      <c r="S31" s="48"/>
    </row>
    <row r="32" spans="1:22" s="70" customFormat="1" ht="22.5" customHeight="1">
      <c r="A32" s="161"/>
      <c r="B32" s="161"/>
      <c r="C32" s="68" t="s">
        <v>215</v>
      </c>
      <c r="D32" s="150" t="s">
        <v>120</v>
      </c>
      <c r="E32" s="150"/>
      <c r="F32" s="68" t="s">
        <v>15</v>
      </c>
      <c r="G32" s="161"/>
      <c r="H32" s="69" t="s">
        <v>29</v>
      </c>
      <c r="I32" s="69" t="s">
        <v>28</v>
      </c>
      <c r="J32" s="68" t="s">
        <v>18</v>
      </c>
      <c r="K32" s="68" t="s">
        <v>19</v>
      </c>
      <c r="L32" s="53" t="s">
        <v>109</v>
      </c>
      <c r="M32" s="53" t="s">
        <v>110</v>
      </c>
      <c r="N32" s="53" t="s">
        <v>111</v>
      </c>
      <c r="O32" s="53" t="s">
        <v>112</v>
      </c>
      <c r="P32" s="70" t="s">
        <v>104</v>
      </c>
      <c r="Q32" s="70" t="s">
        <v>116</v>
      </c>
      <c r="R32" s="70" t="s">
        <v>115</v>
      </c>
      <c r="S32" s="48"/>
      <c r="T32" s="71" t="s">
        <v>67</v>
      </c>
      <c r="U32" s="98" t="s">
        <v>153</v>
      </c>
      <c r="V32" s="61"/>
    </row>
    <row r="33" spans="1:22" ht="22.5" customHeight="1">
      <c r="A33" s="6"/>
      <c r="B33" s="9"/>
      <c r="C33" s="72"/>
      <c r="D33" s="152"/>
      <c r="E33" s="152"/>
      <c r="F33" s="15"/>
      <c r="G33" s="7"/>
      <c r="H33" s="6"/>
      <c r="I33" s="21"/>
      <c r="J33" s="7" t="s">
        <v>1</v>
      </c>
      <c r="K33" s="8" t="s">
        <v>1</v>
      </c>
      <c r="L33" s="1"/>
      <c r="M33" s="1"/>
      <c r="N33" s="1"/>
      <c r="O33" s="20">
        <f>L33-(M33+N33)</f>
        <v>0</v>
      </c>
      <c r="P33" s="29" t="str">
        <f>IF(OR(G33="新規",G33="追加",G33=""),"OK",(IF(AND(H33="",I33=""),"NG","OK")))</f>
        <v>OK</v>
      </c>
      <c r="Q33" s="10" t="str">
        <f>IF(OR(G33="新規",G33="追加",G33=""),"OK",(IF(OR(AND(J33="",K33=""),AND(J33="",K33="□"),AND(J33="□",K33=""),AND(J33="□",K33="□")),"NG","OK")))</f>
        <v>OK</v>
      </c>
      <c r="R33" s="10" t="str">
        <f>IF(OR(AND(C33&lt;&gt;"",D33&lt;&gt;"",F33&lt;&gt;"",G33&lt;&gt;""),(C33="")),"OK","NG")</f>
        <v>OK</v>
      </c>
      <c r="T33" s="71" t="s">
        <v>65</v>
      </c>
      <c r="U33" s="74" t="s">
        <v>154</v>
      </c>
      <c r="V33" s="61"/>
    </row>
    <row r="34" spans="1:22" ht="22.5" customHeight="1">
      <c r="A34" s="6"/>
      <c r="B34" s="9"/>
      <c r="C34" s="72"/>
      <c r="D34" s="152"/>
      <c r="E34" s="152"/>
      <c r="F34" s="15"/>
      <c r="G34" s="7"/>
      <c r="H34" s="6"/>
      <c r="I34" s="21"/>
      <c r="J34" s="7" t="s">
        <v>1</v>
      </c>
      <c r="K34" s="8" t="s">
        <v>1</v>
      </c>
      <c r="L34" s="1"/>
      <c r="M34" s="1"/>
      <c r="N34" s="1"/>
      <c r="O34" s="20">
        <f t="shared" ref="O34:O39" si="2">L34-(M34+N34)</f>
        <v>0</v>
      </c>
      <c r="P34" s="29" t="str">
        <f t="shared" ref="P34:P39" si="3">IF(OR(G34="新規",G34="追加",G34=""),"OK",(IF(AND(H34="",I34=""),"NG","OK")))</f>
        <v>OK</v>
      </c>
      <c r="Q34" s="10" t="str">
        <f t="shared" ref="Q34:Q39" si="4">IF(OR(G34="新規",G34="追加",G34=""),"OK",(IF(OR(AND(J34="",K34=""),AND(J34="",K34="□"),AND(J34="□",K34=""),AND(J34="□",K34="□")),"NG","OK")))</f>
        <v>OK</v>
      </c>
      <c r="R34" s="10" t="str">
        <f t="shared" ref="R34:R39" si="5">IF(OR(AND(C34&lt;&gt;"",D34&lt;&gt;"",F34&lt;&gt;"",G34&lt;&gt;""),(C34="")),"OK","NG")</f>
        <v>OK</v>
      </c>
      <c r="T34" s="97" t="s">
        <v>66</v>
      </c>
      <c r="U34" s="75" t="s">
        <v>155</v>
      </c>
      <c r="V34" s="61"/>
    </row>
    <row r="35" spans="1:22" ht="22.5" customHeight="1">
      <c r="A35" s="6"/>
      <c r="B35" s="9"/>
      <c r="C35" s="72"/>
      <c r="D35" s="152"/>
      <c r="E35" s="152"/>
      <c r="F35" s="15"/>
      <c r="G35" s="7"/>
      <c r="H35" s="6"/>
      <c r="I35" s="21"/>
      <c r="J35" s="7" t="s">
        <v>1</v>
      </c>
      <c r="K35" s="8" t="s">
        <v>1</v>
      </c>
      <c r="L35" s="1"/>
      <c r="M35" s="1"/>
      <c r="N35" s="1"/>
      <c r="O35" s="20">
        <f t="shared" si="2"/>
        <v>0</v>
      </c>
      <c r="P35" s="29" t="str">
        <f t="shared" si="3"/>
        <v>OK</v>
      </c>
      <c r="Q35" s="10" t="str">
        <f t="shared" si="4"/>
        <v>OK</v>
      </c>
      <c r="R35" s="10" t="str">
        <f t="shared" si="5"/>
        <v>OK</v>
      </c>
      <c r="T35" s="94"/>
      <c r="U35" s="75" t="s">
        <v>214</v>
      </c>
      <c r="V35" s="61"/>
    </row>
    <row r="36" spans="1:22" ht="22.5" customHeight="1">
      <c r="A36" s="6"/>
      <c r="B36" s="9"/>
      <c r="C36" s="72"/>
      <c r="D36" s="152"/>
      <c r="E36" s="152"/>
      <c r="F36" s="15"/>
      <c r="G36" s="7"/>
      <c r="H36" s="6"/>
      <c r="I36" s="21"/>
      <c r="J36" s="7" t="s">
        <v>1</v>
      </c>
      <c r="K36" s="8" t="s">
        <v>1</v>
      </c>
      <c r="L36" s="1"/>
      <c r="M36" s="1"/>
      <c r="N36" s="1"/>
      <c r="O36" s="20">
        <f t="shared" si="2"/>
        <v>0</v>
      </c>
      <c r="P36" s="29" t="str">
        <f t="shared" si="3"/>
        <v>OK</v>
      </c>
      <c r="Q36" s="10" t="str">
        <f t="shared" si="4"/>
        <v>OK</v>
      </c>
      <c r="R36" s="10" t="str">
        <f t="shared" si="5"/>
        <v>OK</v>
      </c>
      <c r="T36" s="94"/>
      <c r="U36" s="92" t="s">
        <v>13</v>
      </c>
      <c r="V36" s="61"/>
    </row>
    <row r="37" spans="1:22" ht="22.5" customHeight="1">
      <c r="A37" s="6"/>
      <c r="B37" s="9"/>
      <c r="C37" s="72"/>
      <c r="D37" s="152"/>
      <c r="E37" s="152"/>
      <c r="F37" s="16"/>
      <c r="G37" s="7"/>
      <c r="H37" s="6"/>
      <c r="I37" s="21"/>
      <c r="J37" s="7" t="s">
        <v>1</v>
      </c>
      <c r="K37" s="8" t="s">
        <v>1</v>
      </c>
      <c r="L37" s="1"/>
      <c r="M37" s="1"/>
      <c r="N37" s="1"/>
      <c r="O37" s="20">
        <f t="shared" si="2"/>
        <v>0</v>
      </c>
      <c r="P37" s="29" t="str">
        <f t="shared" si="3"/>
        <v>OK</v>
      </c>
      <c r="Q37" s="10" t="str">
        <f t="shared" si="4"/>
        <v>OK</v>
      </c>
      <c r="R37" s="10" t="str">
        <f t="shared" si="5"/>
        <v>OK</v>
      </c>
    </row>
    <row r="38" spans="1:22" ht="22.5" customHeight="1">
      <c r="A38" s="6"/>
      <c r="B38" s="9"/>
      <c r="C38" s="72"/>
      <c r="D38" s="152"/>
      <c r="E38" s="152"/>
      <c r="F38" s="15"/>
      <c r="G38" s="7"/>
      <c r="H38" s="6"/>
      <c r="I38" s="21"/>
      <c r="J38" s="7" t="s">
        <v>1</v>
      </c>
      <c r="K38" s="8" t="s">
        <v>1</v>
      </c>
      <c r="L38" s="1"/>
      <c r="M38" s="1"/>
      <c r="N38" s="1"/>
      <c r="O38" s="20">
        <f t="shared" si="2"/>
        <v>0</v>
      </c>
      <c r="P38" s="29" t="str">
        <f t="shared" si="3"/>
        <v>OK</v>
      </c>
      <c r="Q38" s="10" t="str">
        <f t="shared" si="4"/>
        <v>OK</v>
      </c>
      <c r="R38" s="10" t="str">
        <f t="shared" si="5"/>
        <v>OK</v>
      </c>
    </row>
    <row r="39" spans="1:22" ht="22.5" customHeight="1">
      <c r="A39" s="6"/>
      <c r="B39" s="9"/>
      <c r="C39" s="72"/>
      <c r="D39" s="152"/>
      <c r="E39" s="152"/>
      <c r="F39" s="15"/>
      <c r="G39" s="7"/>
      <c r="H39" s="6"/>
      <c r="I39" s="21"/>
      <c r="J39" s="7" t="s">
        <v>1</v>
      </c>
      <c r="K39" s="8" t="s">
        <v>1</v>
      </c>
      <c r="L39" s="1"/>
      <c r="M39" s="1"/>
      <c r="N39" s="1"/>
      <c r="O39" s="20">
        <f t="shared" si="2"/>
        <v>0</v>
      </c>
      <c r="P39" s="29" t="str">
        <f t="shared" si="3"/>
        <v>OK</v>
      </c>
      <c r="Q39" s="10" t="str">
        <f t="shared" si="4"/>
        <v>OK</v>
      </c>
      <c r="R39" s="10" t="str">
        <f t="shared" si="5"/>
        <v>OK</v>
      </c>
    </row>
    <row r="40" spans="1:22" ht="22.5" customHeight="1">
      <c r="A40" s="12"/>
      <c r="B40" s="13"/>
      <c r="C40" s="14"/>
      <c r="D40" s="13"/>
      <c r="E40" s="14"/>
      <c r="F40" s="14"/>
      <c r="G40" s="13"/>
      <c r="H40" s="13"/>
      <c r="I40" s="12"/>
      <c r="J40" s="12"/>
      <c r="K40" s="68" t="s">
        <v>137</v>
      </c>
      <c r="L40" s="27">
        <f>SUM(L33:L39)</f>
        <v>0</v>
      </c>
      <c r="M40" s="27">
        <f t="shared" ref="M40:N40" si="6">SUM(M33:M39)</f>
        <v>0</v>
      </c>
      <c r="N40" s="27">
        <f t="shared" si="6"/>
        <v>0</v>
      </c>
      <c r="O40" s="27">
        <f>L40-(M40+N40)</f>
        <v>0</v>
      </c>
      <c r="P40" s="76"/>
      <c r="Q40" s="77"/>
      <c r="R40" s="77"/>
    </row>
    <row r="41" spans="1:22" ht="22.5" customHeight="1">
      <c r="A41" s="48" t="s">
        <v>126</v>
      </c>
      <c r="B41" s="13"/>
      <c r="C41" s="14"/>
      <c r="D41" s="13"/>
      <c r="E41" s="14"/>
      <c r="F41" s="14"/>
      <c r="G41" s="13"/>
      <c r="H41" s="13"/>
      <c r="I41" s="12"/>
      <c r="J41" s="12"/>
      <c r="K41" s="12"/>
      <c r="L41" s="12"/>
      <c r="M41" s="12"/>
      <c r="N41" s="12"/>
      <c r="O41" s="12"/>
      <c r="P41" s="76"/>
      <c r="Q41" s="77"/>
      <c r="R41" s="77"/>
    </row>
    <row r="42" spans="1:22" ht="22.5" customHeight="1">
      <c r="A42" s="162" t="s">
        <v>217</v>
      </c>
      <c r="B42" s="160" t="s">
        <v>67</v>
      </c>
      <c r="C42" s="150" t="s">
        <v>286</v>
      </c>
      <c r="D42" s="150"/>
      <c r="E42" s="150"/>
      <c r="F42" s="150"/>
      <c r="G42" s="160" t="s">
        <v>38</v>
      </c>
      <c r="H42" s="144" t="s">
        <v>47</v>
      </c>
      <c r="I42" s="145"/>
      <c r="J42" s="145"/>
      <c r="K42" s="146"/>
      <c r="L42" s="144" t="s">
        <v>216</v>
      </c>
      <c r="M42" s="145"/>
      <c r="N42" s="145"/>
      <c r="O42" s="146"/>
      <c r="P42" s="48" t="s">
        <v>96</v>
      </c>
      <c r="Q42" s="48" t="s">
        <v>96</v>
      </c>
      <c r="R42" s="61"/>
    </row>
    <row r="43" spans="1:22" ht="22.5" customHeight="1">
      <c r="A43" s="161"/>
      <c r="B43" s="161"/>
      <c r="C43" s="68" t="s">
        <v>215</v>
      </c>
      <c r="D43" s="150" t="s">
        <v>120</v>
      </c>
      <c r="E43" s="150"/>
      <c r="F43" s="68" t="s">
        <v>15</v>
      </c>
      <c r="G43" s="161"/>
      <c r="H43" s="69" t="s">
        <v>29</v>
      </c>
      <c r="I43" s="69" t="s">
        <v>28</v>
      </c>
      <c r="J43" s="68" t="s">
        <v>18</v>
      </c>
      <c r="K43" s="68" t="s">
        <v>19</v>
      </c>
      <c r="L43" s="53" t="s">
        <v>109</v>
      </c>
      <c r="M43" s="53" t="s">
        <v>110</v>
      </c>
      <c r="N43" s="53" t="s">
        <v>111</v>
      </c>
      <c r="O43" s="53" t="s">
        <v>112</v>
      </c>
      <c r="P43" s="70" t="s">
        <v>104</v>
      </c>
      <c r="Q43" s="70" t="s">
        <v>116</v>
      </c>
      <c r="R43" s="70" t="s">
        <v>115</v>
      </c>
      <c r="T43" s="98" t="s">
        <v>153</v>
      </c>
    </row>
    <row r="44" spans="1:22" ht="22.5" customHeight="1">
      <c r="A44" s="6"/>
      <c r="B44" s="9"/>
      <c r="C44" s="72"/>
      <c r="D44" s="152"/>
      <c r="E44" s="152"/>
      <c r="F44" s="15"/>
      <c r="G44" s="7"/>
      <c r="H44" s="6"/>
      <c r="I44" s="21"/>
      <c r="J44" s="7" t="s">
        <v>1</v>
      </c>
      <c r="K44" s="8" t="s">
        <v>1</v>
      </c>
      <c r="L44" s="1"/>
      <c r="M44" s="1"/>
      <c r="N44" s="1"/>
      <c r="O44" s="20">
        <f>L44-(M44+N44)</f>
        <v>0</v>
      </c>
      <c r="P44" s="29" t="str">
        <f t="shared" ref="P44:P50" si="7">IF(OR(G44="新規",G44="追加",G44=""),"OK",(IF(AND(H44="",I44=""),"NG","OK")))</f>
        <v>OK</v>
      </c>
      <c r="Q44" s="10" t="str">
        <f t="shared" ref="Q44:Q50" si="8">IF(OR(G44="新規",G44="追加",G44=""),"OK",(IF(OR(AND(J44="",K44=""),AND(J44="",K44="□"),AND(J44="□",K44=""),AND(J44="□",K44="□")),"NG","OK")))</f>
        <v>OK</v>
      </c>
      <c r="R44" s="10" t="str">
        <f t="shared" ref="R44:R50" si="9">IF(OR(AND(C44&lt;&gt;"",D44&lt;&gt;"",F44&lt;&gt;"",G44&lt;&gt;""),(C44="")),"OK","NG")</f>
        <v>OK</v>
      </c>
      <c r="T44" s="78" t="s">
        <v>7</v>
      </c>
    </row>
    <row r="45" spans="1:22" ht="22.5" customHeight="1">
      <c r="A45" s="6"/>
      <c r="B45" s="9"/>
      <c r="C45" s="72"/>
      <c r="D45" s="152"/>
      <c r="E45" s="152"/>
      <c r="F45" s="15"/>
      <c r="G45" s="7"/>
      <c r="H45" s="6"/>
      <c r="I45" s="21"/>
      <c r="J45" s="7" t="s">
        <v>1</v>
      </c>
      <c r="K45" s="8" t="s">
        <v>1</v>
      </c>
      <c r="L45" s="1"/>
      <c r="M45" s="1"/>
      <c r="N45" s="1"/>
      <c r="O45" s="20">
        <f t="shared" ref="O45:O50" si="10">L45-(M45+N45)</f>
        <v>0</v>
      </c>
      <c r="P45" s="29" t="str">
        <f t="shared" si="7"/>
        <v>OK</v>
      </c>
      <c r="Q45" s="10" t="str">
        <f t="shared" si="8"/>
        <v>OK</v>
      </c>
      <c r="R45" s="10" t="str">
        <f t="shared" si="9"/>
        <v>OK</v>
      </c>
      <c r="T45" s="79" t="s">
        <v>214</v>
      </c>
    </row>
    <row r="46" spans="1:22" ht="22.5" customHeight="1">
      <c r="A46" s="6"/>
      <c r="B46" s="9"/>
      <c r="C46" s="72"/>
      <c r="D46" s="152"/>
      <c r="E46" s="152"/>
      <c r="F46" s="15"/>
      <c r="G46" s="7"/>
      <c r="H46" s="6"/>
      <c r="I46" s="21"/>
      <c r="J46" s="7" t="s">
        <v>1</v>
      </c>
      <c r="K46" s="8" t="s">
        <v>1</v>
      </c>
      <c r="L46" s="1"/>
      <c r="M46" s="1"/>
      <c r="N46" s="1"/>
      <c r="O46" s="20">
        <f t="shared" si="10"/>
        <v>0</v>
      </c>
      <c r="P46" s="29" t="str">
        <f t="shared" si="7"/>
        <v>OK</v>
      </c>
      <c r="Q46" s="10" t="str">
        <f t="shared" si="8"/>
        <v>OK</v>
      </c>
      <c r="R46" s="10" t="str">
        <f t="shared" si="9"/>
        <v>OK</v>
      </c>
      <c r="T46" s="80" t="s">
        <v>13</v>
      </c>
    </row>
    <row r="47" spans="1:22" ht="22.5" customHeight="1">
      <c r="A47" s="6"/>
      <c r="B47" s="9"/>
      <c r="C47" s="72"/>
      <c r="D47" s="152"/>
      <c r="E47" s="152"/>
      <c r="F47" s="15"/>
      <c r="G47" s="7"/>
      <c r="H47" s="6"/>
      <c r="I47" s="21"/>
      <c r="J47" s="7" t="s">
        <v>1</v>
      </c>
      <c r="K47" s="8" t="s">
        <v>1</v>
      </c>
      <c r="L47" s="1"/>
      <c r="M47" s="1"/>
      <c r="N47" s="1"/>
      <c r="O47" s="20">
        <f t="shared" si="10"/>
        <v>0</v>
      </c>
      <c r="P47" s="29" t="str">
        <f t="shared" si="7"/>
        <v>OK</v>
      </c>
      <c r="Q47" s="10" t="str">
        <f t="shared" si="8"/>
        <v>OK</v>
      </c>
      <c r="R47" s="10" t="str">
        <f t="shared" si="9"/>
        <v>OK</v>
      </c>
    </row>
    <row r="48" spans="1:22" ht="22.5" customHeight="1">
      <c r="A48" s="6"/>
      <c r="B48" s="9"/>
      <c r="C48" s="72"/>
      <c r="D48" s="152"/>
      <c r="E48" s="152"/>
      <c r="F48" s="16"/>
      <c r="G48" s="7"/>
      <c r="H48" s="6"/>
      <c r="I48" s="21"/>
      <c r="J48" s="7" t="s">
        <v>1</v>
      </c>
      <c r="K48" s="8" t="s">
        <v>1</v>
      </c>
      <c r="L48" s="1"/>
      <c r="M48" s="1"/>
      <c r="N48" s="1"/>
      <c r="O48" s="20">
        <f t="shared" si="10"/>
        <v>0</v>
      </c>
      <c r="P48" s="29" t="str">
        <f t="shared" si="7"/>
        <v>OK</v>
      </c>
      <c r="Q48" s="10" t="str">
        <f t="shared" si="8"/>
        <v>OK</v>
      </c>
      <c r="R48" s="10" t="str">
        <f t="shared" si="9"/>
        <v>OK</v>
      </c>
    </row>
    <row r="49" spans="1:20" ht="22.5" customHeight="1">
      <c r="A49" s="6"/>
      <c r="B49" s="9"/>
      <c r="C49" s="72"/>
      <c r="D49" s="152"/>
      <c r="E49" s="152"/>
      <c r="F49" s="15"/>
      <c r="G49" s="7"/>
      <c r="H49" s="6"/>
      <c r="I49" s="21"/>
      <c r="J49" s="7" t="s">
        <v>1</v>
      </c>
      <c r="K49" s="8" t="s">
        <v>1</v>
      </c>
      <c r="L49" s="1"/>
      <c r="M49" s="1"/>
      <c r="N49" s="1"/>
      <c r="O49" s="20">
        <f t="shared" si="10"/>
        <v>0</v>
      </c>
      <c r="P49" s="29" t="str">
        <f t="shared" si="7"/>
        <v>OK</v>
      </c>
      <c r="Q49" s="10" t="str">
        <f t="shared" si="8"/>
        <v>OK</v>
      </c>
      <c r="R49" s="10" t="str">
        <f t="shared" si="9"/>
        <v>OK</v>
      </c>
    </row>
    <row r="50" spans="1:20" ht="22.5" customHeight="1">
      <c r="A50" s="6"/>
      <c r="B50" s="9"/>
      <c r="C50" s="72"/>
      <c r="D50" s="152"/>
      <c r="E50" s="152"/>
      <c r="F50" s="15"/>
      <c r="G50" s="7"/>
      <c r="H50" s="6"/>
      <c r="I50" s="21"/>
      <c r="J50" s="7" t="s">
        <v>1</v>
      </c>
      <c r="K50" s="8" t="s">
        <v>1</v>
      </c>
      <c r="L50" s="1"/>
      <c r="M50" s="1"/>
      <c r="N50" s="1"/>
      <c r="O50" s="20">
        <f t="shared" si="10"/>
        <v>0</v>
      </c>
      <c r="P50" s="29" t="str">
        <f t="shared" si="7"/>
        <v>OK</v>
      </c>
      <c r="Q50" s="10" t="str">
        <f t="shared" si="8"/>
        <v>OK</v>
      </c>
      <c r="R50" s="10" t="str">
        <f t="shared" si="9"/>
        <v>OK</v>
      </c>
    </row>
    <row r="51" spans="1:20" ht="22.5" customHeight="1">
      <c r="A51" s="12"/>
      <c r="B51" s="13"/>
      <c r="C51" s="14"/>
      <c r="D51" s="13"/>
      <c r="E51" s="14"/>
      <c r="F51" s="14"/>
      <c r="G51" s="13"/>
      <c r="H51" s="13"/>
      <c r="I51" s="12"/>
      <c r="J51" s="12"/>
      <c r="K51" s="68" t="s">
        <v>137</v>
      </c>
      <c r="L51" s="27">
        <f>SUM(L44:L50)</f>
        <v>0</v>
      </c>
      <c r="M51" s="27">
        <f t="shared" ref="M51:N51" si="11">SUM(M44:M50)</f>
        <v>0</v>
      </c>
      <c r="N51" s="27">
        <f t="shared" si="11"/>
        <v>0</v>
      </c>
      <c r="O51" s="27">
        <f>L51-(M51+N51)</f>
        <v>0</v>
      </c>
      <c r="P51" s="76"/>
      <c r="Q51" s="77"/>
      <c r="R51" s="77"/>
    </row>
    <row r="52" spans="1:20" ht="22.5" customHeight="1">
      <c r="A52" s="48" t="s">
        <v>129</v>
      </c>
      <c r="B52" s="13"/>
      <c r="C52" s="14"/>
      <c r="D52" s="13"/>
      <c r="E52" s="14"/>
      <c r="F52" s="14"/>
      <c r="G52" s="13"/>
      <c r="H52" s="13"/>
      <c r="I52" s="12"/>
      <c r="J52" s="12"/>
      <c r="K52" s="12"/>
      <c r="L52" s="12"/>
      <c r="M52" s="12"/>
      <c r="N52" s="12"/>
      <c r="O52" s="12"/>
      <c r="P52" s="76"/>
      <c r="Q52" s="77"/>
      <c r="R52" s="77"/>
    </row>
    <row r="53" spans="1:20" ht="22.5" customHeight="1">
      <c r="A53" s="162" t="s">
        <v>217</v>
      </c>
      <c r="B53" s="160" t="s">
        <v>67</v>
      </c>
      <c r="C53" s="150" t="s">
        <v>286</v>
      </c>
      <c r="D53" s="150"/>
      <c r="E53" s="150"/>
      <c r="F53" s="150"/>
      <c r="G53" s="160" t="s">
        <v>38</v>
      </c>
      <c r="H53" s="144" t="s">
        <v>47</v>
      </c>
      <c r="I53" s="145"/>
      <c r="J53" s="145"/>
      <c r="K53" s="146"/>
      <c r="L53" s="144" t="s">
        <v>216</v>
      </c>
      <c r="M53" s="145"/>
      <c r="N53" s="145"/>
      <c r="O53" s="146"/>
      <c r="P53" s="48" t="s">
        <v>96</v>
      </c>
      <c r="Q53" s="48" t="s">
        <v>96</v>
      </c>
      <c r="R53" s="61"/>
    </row>
    <row r="54" spans="1:20" ht="22.5" customHeight="1">
      <c r="A54" s="161"/>
      <c r="B54" s="161"/>
      <c r="C54" s="68" t="s">
        <v>215</v>
      </c>
      <c r="D54" s="150" t="s">
        <v>120</v>
      </c>
      <c r="E54" s="150"/>
      <c r="F54" s="68" t="s">
        <v>15</v>
      </c>
      <c r="G54" s="161"/>
      <c r="H54" s="69" t="s">
        <v>29</v>
      </c>
      <c r="I54" s="69" t="s">
        <v>28</v>
      </c>
      <c r="J54" s="68" t="s">
        <v>18</v>
      </c>
      <c r="K54" s="68" t="s">
        <v>19</v>
      </c>
      <c r="L54" s="53" t="s">
        <v>109</v>
      </c>
      <c r="M54" s="53" t="s">
        <v>110</v>
      </c>
      <c r="N54" s="53" t="s">
        <v>111</v>
      </c>
      <c r="O54" s="53" t="s">
        <v>112</v>
      </c>
      <c r="P54" s="70" t="s">
        <v>104</v>
      </c>
      <c r="Q54" s="70" t="s">
        <v>116</v>
      </c>
      <c r="R54" s="70" t="s">
        <v>115</v>
      </c>
      <c r="T54" s="98" t="s">
        <v>153</v>
      </c>
    </row>
    <row r="55" spans="1:20" ht="22.5" customHeight="1">
      <c r="A55" s="6"/>
      <c r="B55" s="9"/>
      <c r="C55" s="72"/>
      <c r="D55" s="152"/>
      <c r="E55" s="152"/>
      <c r="F55" s="15"/>
      <c r="G55" s="7"/>
      <c r="H55" s="6"/>
      <c r="I55" s="6"/>
      <c r="J55" s="7" t="s">
        <v>1</v>
      </c>
      <c r="K55" s="8" t="s">
        <v>1</v>
      </c>
      <c r="L55" s="1"/>
      <c r="M55" s="1"/>
      <c r="N55" s="1"/>
      <c r="O55" s="20">
        <f>L55-(M55+N55)</f>
        <v>0</v>
      </c>
      <c r="P55" s="29" t="str">
        <f t="shared" ref="P55:P61" si="12">IF(OR(G55="新規",G55="追加",G55=""),"OK",(IF(AND(H55="",I55=""),"NG","OK")))</f>
        <v>OK</v>
      </c>
      <c r="Q55" s="10" t="str">
        <f t="shared" ref="Q55:Q61" si="13">IF(OR(G55="新規",G55="追加",G55=""),"OK",(IF(OR(AND(J55="",K55=""),AND(J55="",K55="□"),AND(J55="□",K55=""),AND(J55="□",K55="□")),"NG","OK")))</f>
        <v>OK</v>
      </c>
      <c r="R55" s="10" t="str">
        <f>IF(OR(AND(C55&lt;&gt;"",D55&lt;&gt;"",F55&lt;&gt;"",G55&lt;&gt;""),(C55="")),"OK","NG")</f>
        <v>OK</v>
      </c>
      <c r="T55" s="78" t="s">
        <v>159</v>
      </c>
    </row>
    <row r="56" spans="1:20" ht="22.5" customHeight="1">
      <c r="A56" s="6"/>
      <c r="B56" s="9"/>
      <c r="C56" s="72"/>
      <c r="D56" s="152"/>
      <c r="E56" s="152"/>
      <c r="F56" s="15"/>
      <c r="G56" s="7"/>
      <c r="H56" s="6"/>
      <c r="I56" s="6"/>
      <c r="J56" s="7" t="s">
        <v>1</v>
      </c>
      <c r="K56" s="8" t="s">
        <v>1</v>
      </c>
      <c r="L56" s="1"/>
      <c r="M56" s="1"/>
      <c r="N56" s="1"/>
      <c r="O56" s="20">
        <f t="shared" ref="O56:O61" si="14">L56-(M56+N56)</f>
        <v>0</v>
      </c>
      <c r="P56" s="29" t="str">
        <f t="shared" si="12"/>
        <v>OK</v>
      </c>
      <c r="Q56" s="10" t="str">
        <f t="shared" si="13"/>
        <v>OK</v>
      </c>
      <c r="R56" s="10" t="str">
        <f t="shared" ref="R56:R61" si="15">IF(OR(AND(C56&lt;&gt;"",D56&lt;&gt;"",F56&lt;&gt;"",G56&lt;&gt;""),(C56="")),"OK","NG")</f>
        <v>OK</v>
      </c>
      <c r="T56" s="79" t="s">
        <v>162</v>
      </c>
    </row>
    <row r="57" spans="1:20" ht="22.5" customHeight="1">
      <c r="A57" s="6"/>
      <c r="B57" s="9"/>
      <c r="C57" s="72"/>
      <c r="D57" s="152"/>
      <c r="E57" s="152"/>
      <c r="F57" s="15"/>
      <c r="G57" s="7"/>
      <c r="H57" s="6"/>
      <c r="I57" s="6"/>
      <c r="J57" s="7" t="s">
        <v>1</v>
      </c>
      <c r="K57" s="8" t="s">
        <v>1</v>
      </c>
      <c r="L57" s="1"/>
      <c r="M57" s="1"/>
      <c r="N57" s="1"/>
      <c r="O57" s="20">
        <f t="shared" si="14"/>
        <v>0</v>
      </c>
      <c r="P57" s="29" t="str">
        <f t="shared" si="12"/>
        <v>OK</v>
      </c>
      <c r="Q57" s="10" t="str">
        <f t="shared" si="13"/>
        <v>OK</v>
      </c>
      <c r="R57" s="10" t="str">
        <f t="shared" si="15"/>
        <v>OK</v>
      </c>
      <c r="T57" s="81" t="s">
        <v>214</v>
      </c>
    </row>
    <row r="58" spans="1:20" ht="22.5" customHeight="1">
      <c r="A58" s="6"/>
      <c r="B58" s="9"/>
      <c r="C58" s="72"/>
      <c r="D58" s="152"/>
      <c r="E58" s="152"/>
      <c r="F58" s="15"/>
      <c r="G58" s="7"/>
      <c r="H58" s="6"/>
      <c r="I58" s="6"/>
      <c r="J58" s="7" t="s">
        <v>1</v>
      </c>
      <c r="K58" s="8" t="s">
        <v>1</v>
      </c>
      <c r="L58" s="1"/>
      <c r="M58" s="1"/>
      <c r="N58" s="1"/>
      <c r="O58" s="20">
        <f t="shared" si="14"/>
        <v>0</v>
      </c>
      <c r="P58" s="29" t="str">
        <f t="shared" si="12"/>
        <v>OK</v>
      </c>
      <c r="Q58" s="10" t="str">
        <f t="shared" si="13"/>
        <v>OK</v>
      </c>
      <c r="R58" s="10" t="str">
        <f t="shared" si="15"/>
        <v>OK</v>
      </c>
      <c r="T58" s="80" t="s">
        <v>13</v>
      </c>
    </row>
    <row r="59" spans="1:20" ht="22.5" customHeight="1">
      <c r="A59" s="6"/>
      <c r="B59" s="9"/>
      <c r="C59" s="72"/>
      <c r="D59" s="152"/>
      <c r="E59" s="152"/>
      <c r="F59" s="16"/>
      <c r="G59" s="7"/>
      <c r="H59" s="6"/>
      <c r="I59" s="6"/>
      <c r="J59" s="7" t="s">
        <v>1</v>
      </c>
      <c r="K59" s="8" t="s">
        <v>1</v>
      </c>
      <c r="L59" s="1"/>
      <c r="M59" s="1"/>
      <c r="N59" s="1"/>
      <c r="O59" s="20">
        <f t="shared" si="14"/>
        <v>0</v>
      </c>
      <c r="P59" s="29" t="str">
        <f t="shared" si="12"/>
        <v>OK</v>
      </c>
      <c r="Q59" s="10" t="str">
        <f t="shared" si="13"/>
        <v>OK</v>
      </c>
      <c r="R59" s="10" t="str">
        <f t="shared" si="15"/>
        <v>OK</v>
      </c>
    </row>
    <row r="60" spans="1:20" ht="22.5" customHeight="1">
      <c r="A60" s="6"/>
      <c r="B60" s="9"/>
      <c r="C60" s="72"/>
      <c r="D60" s="152"/>
      <c r="E60" s="152"/>
      <c r="F60" s="15"/>
      <c r="G60" s="7"/>
      <c r="H60" s="6"/>
      <c r="I60" s="6"/>
      <c r="J60" s="7" t="s">
        <v>1</v>
      </c>
      <c r="K60" s="8" t="s">
        <v>1</v>
      </c>
      <c r="L60" s="1"/>
      <c r="M60" s="1"/>
      <c r="N60" s="1"/>
      <c r="O60" s="20">
        <f t="shared" si="14"/>
        <v>0</v>
      </c>
      <c r="P60" s="29" t="str">
        <f t="shared" si="12"/>
        <v>OK</v>
      </c>
      <c r="Q60" s="10" t="str">
        <f t="shared" si="13"/>
        <v>OK</v>
      </c>
      <c r="R60" s="10" t="str">
        <f t="shared" si="15"/>
        <v>OK</v>
      </c>
    </row>
    <row r="61" spans="1:20" ht="22.5" customHeight="1">
      <c r="A61" s="6"/>
      <c r="B61" s="9"/>
      <c r="C61" s="72"/>
      <c r="D61" s="152"/>
      <c r="E61" s="152"/>
      <c r="F61" s="15"/>
      <c r="G61" s="7"/>
      <c r="H61" s="6"/>
      <c r="I61" s="6"/>
      <c r="J61" s="7" t="s">
        <v>1</v>
      </c>
      <c r="K61" s="8" t="s">
        <v>1</v>
      </c>
      <c r="L61" s="1"/>
      <c r="M61" s="1"/>
      <c r="N61" s="1"/>
      <c r="O61" s="20">
        <f t="shared" si="14"/>
        <v>0</v>
      </c>
      <c r="P61" s="29" t="str">
        <f t="shared" si="12"/>
        <v>OK</v>
      </c>
      <c r="Q61" s="10" t="str">
        <f t="shared" si="13"/>
        <v>OK</v>
      </c>
      <c r="R61" s="10" t="str">
        <f t="shared" si="15"/>
        <v>OK</v>
      </c>
    </row>
    <row r="62" spans="1:20" ht="22.5" customHeight="1">
      <c r="A62" s="12"/>
      <c r="B62" s="13"/>
      <c r="C62" s="14"/>
      <c r="D62" s="13"/>
      <c r="E62" s="14"/>
      <c r="F62" s="14"/>
      <c r="G62" s="13"/>
      <c r="H62" s="13"/>
      <c r="I62" s="12"/>
      <c r="J62" s="12"/>
      <c r="K62" s="68" t="s">
        <v>137</v>
      </c>
      <c r="L62" s="27">
        <f>SUM(L55:L61)</f>
        <v>0</v>
      </c>
      <c r="M62" s="27">
        <f t="shared" ref="M62:N62" si="16">SUM(M55:M61)</f>
        <v>0</v>
      </c>
      <c r="N62" s="27">
        <f t="shared" si="16"/>
        <v>0</v>
      </c>
      <c r="O62" s="27">
        <f>L62-(M62+N62)</f>
        <v>0</v>
      </c>
      <c r="P62" s="76"/>
      <c r="Q62" s="77"/>
      <c r="R62" s="77"/>
    </row>
    <row r="63" spans="1:20" ht="22.5" customHeight="1">
      <c r="A63" s="48" t="s">
        <v>130</v>
      </c>
      <c r="B63" s="13"/>
      <c r="C63" s="14"/>
      <c r="D63" s="13"/>
      <c r="E63" s="14"/>
      <c r="F63" s="14"/>
      <c r="G63" s="13"/>
      <c r="H63" s="13"/>
      <c r="I63" s="12"/>
      <c r="J63" s="12"/>
      <c r="K63" s="12"/>
      <c r="L63" s="12"/>
      <c r="M63" s="12"/>
      <c r="N63" s="12"/>
      <c r="O63" s="12"/>
      <c r="P63" s="76"/>
      <c r="Q63" s="77"/>
      <c r="R63" s="77"/>
    </row>
    <row r="64" spans="1:20" ht="22.5" customHeight="1">
      <c r="A64" s="162" t="s">
        <v>217</v>
      </c>
      <c r="B64" s="160" t="s">
        <v>67</v>
      </c>
      <c r="C64" s="150" t="s">
        <v>286</v>
      </c>
      <c r="D64" s="150"/>
      <c r="E64" s="150"/>
      <c r="F64" s="150"/>
      <c r="G64" s="160" t="s">
        <v>38</v>
      </c>
      <c r="H64" s="144" t="s">
        <v>47</v>
      </c>
      <c r="I64" s="145"/>
      <c r="J64" s="145"/>
      <c r="K64" s="146"/>
      <c r="L64" s="144" t="s">
        <v>216</v>
      </c>
      <c r="M64" s="145"/>
      <c r="N64" s="145"/>
      <c r="O64" s="146"/>
      <c r="P64" s="48" t="s">
        <v>96</v>
      </c>
      <c r="Q64" s="48" t="s">
        <v>96</v>
      </c>
      <c r="R64" s="61"/>
    </row>
    <row r="65" spans="1:20" ht="22.5" customHeight="1">
      <c r="A65" s="161"/>
      <c r="B65" s="161"/>
      <c r="C65" s="68" t="s">
        <v>215</v>
      </c>
      <c r="D65" s="150" t="s">
        <v>120</v>
      </c>
      <c r="E65" s="150"/>
      <c r="F65" s="68" t="s">
        <v>15</v>
      </c>
      <c r="G65" s="161"/>
      <c r="H65" s="69" t="s">
        <v>29</v>
      </c>
      <c r="I65" s="69" t="s">
        <v>28</v>
      </c>
      <c r="J65" s="68" t="s">
        <v>18</v>
      </c>
      <c r="K65" s="68" t="s">
        <v>19</v>
      </c>
      <c r="L65" s="53" t="s">
        <v>109</v>
      </c>
      <c r="M65" s="53" t="s">
        <v>110</v>
      </c>
      <c r="N65" s="53" t="s">
        <v>111</v>
      </c>
      <c r="O65" s="53" t="s">
        <v>112</v>
      </c>
      <c r="P65" s="70" t="s">
        <v>104</v>
      </c>
      <c r="Q65" s="70" t="s">
        <v>116</v>
      </c>
      <c r="R65" s="70" t="s">
        <v>115</v>
      </c>
      <c r="T65" s="82" t="s">
        <v>153</v>
      </c>
    </row>
    <row r="66" spans="1:20" ht="22.5" customHeight="1">
      <c r="A66" s="6"/>
      <c r="B66" s="9"/>
      <c r="C66" s="72"/>
      <c r="D66" s="152"/>
      <c r="E66" s="152"/>
      <c r="F66" s="15"/>
      <c r="G66" s="7"/>
      <c r="H66" s="6"/>
      <c r="I66" s="6"/>
      <c r="J66" s="7" t="s">
        <v>1</v>
      </c>
      <c r="K66" s="8" t="s">
        <v>1</v>
      </c>
      <c r="L66" s="1"/>
      <c r="M66" s="1"/>
      <c r="N66" s="1"/>
      <c r="O66" s="20">
        <f>L66-(M66+N66)</f>
        <v>0</v>
      </c>
      <c r="P66" s="29" t="str">
        <f>IF(OR(G66="新規",G66="追加",G66=""),"OK",(IF(AND(H66="",I66=""),"NG","OK")))</f>
        <v>OK</v>
      </c>
      <c r="Q66" s="10" t="str">
        <f>IF(OR(G66="新規",G66="追加",G66=""),"OK",(IF(OR(AND(J66="",K66=""),AND(J66="",K66="□"),AND(J66="□",K66=""),AND(J66="□",K66="□")),"NG","OK")))</f>
        <v>OK</v>
      </c>
      <c r="R66" s="10" t="str">
        <f>IF(OR(AND(C66&lt;&gt;"",D66&lt;&gt;"",F66&lt;&gt;"",G66&lt;&gt;""),(C66="")),"OK","NG")</f>
        <v>OK</v>
      </c>
      <c r="T66" s="83" t="s">
        <v>271</v>
      </c>
    </row>
    <row r="67" spans="1:20" ht="22.5" customHeight="1">
      <c r="A67" s="6"/>
      <c r="B67" s="9"/>
      <c r="C67" s="72"/>
      <c r="D67" s="152"/>
      <c r="E67" s="152"/>
      <c r="F67" s="15"/>
      <c r="G67" s="7"/>
      <c r="H67" s="6"/>
      <c r="I67" s="6"/>
      <c r="J67" s="7" t="s">
        <v>1</v>
      </c>
      <c r="K67" s="8" t="s">
        <v>1</v>
      </c>
      <c r="L67" s="1"/>
      <c r="M67" s="1"/>
      <c r="N67" s="1"/>
      <c r="O67" s="20">
        <f t="shared" ref="O67:O72" si="17">L67-(M67+N67)</f>
        <v>0</v>
      </c>
      <c r="P67" s="29" t="str">
        <f>IF(OR(G67="新規",G67="追加",G67=""),"OK",(IF(AND(H67="",I67=""),"NG","OK")))</f>
        <v>OK</v>
      </c>
      <c r="Q67" s="10" t="str">
        <f t="shared" ref="Q67:Q72" si="18">IF(OR(G67="新規",G67="追加",G67=""),"OK",(IF(OR(AND(J67="",K67=""),AND(J67="",K67="□"),AND(J67="□",K67=""),AND(J67="□",K67="□")),"NG","OK")))</f>
        <v>OK</v>
      </c>
      <c r="R67" s="10" t="str">
        <f t="shared" ref="R67:R72" si="19">IF(OR(AND(C67&lt;&gt;"",D67&lt;&gt;"",F67&lt;&gt;"",G67&lt;&gt;""),(C67="")),"OK","NG")</f>
        <v>OK</v>
      </c>
      <c r="T67" s="82" t="s">
        <v>214</v>
      </c>
    </row>
    <row r="68" spans="1:20" ht="22.5" customHeight="1">
      <c r="A68" s="6"/>
      <c r="B68" s="9"/>
      <c r="C68" s="72"/>
      <c r="D68" s="152"/>
      <c r="E68" s="152"/>
      <c r="F68" s="15"/>
      <c r="G68" s="7"/>
      <c r="H68" s="6"/>
      <c r="I68" s="6"/>
      <c r="J68" s="7" t="s">
        <v>1</v>
      </c>
      <c r="K68" s="8" t="s">
        <v>1</v>
      </c>
      <c r="L68" s="1"/>
      <c r="M68" s="1"/>
      <c r="N68" s="1"/>
      <c r="O68" s="20">
        <f t="shared" si="17"/>
        <v>0</v>
      </c>
      <c r="P68" s="29" t="str">
        <f t="shared" ref="P68:P72" si="20">IF(OR(G68="新規",G68="追加",G68=""),"OK",(IF(AND(H68="",I68=""),"NG","OK")))</f>
        <v>OK</v>
      </c>
      <c r="Q68" s="10" t="str">
        <f t="shared" si="18"/>
        <v>OK</v>
      </c>
      <c r="R68" s="10" t="str">
        <f t="shared" si="19"/>
        <v>OK</v>
      </c>
      <c r="T68" s="80" t="s">
        <v>13</v>
      </c>
    </row>
    <row r="69" spans="1:20" ht="22.5" customHeight="1">
      <c r="A69" s="6"/>
      <c r="B69" s="9"/>
      <c r="C69" s="72"/>
      <c r="D69" s="152"/>
      <c r="E69" s="152"/>
      <c r="F69" s="15"/>
      <c r="G69" s="7"/>
      <c r="H69" s="6"/>
      <c r="I69" s="6"/>
      <c r="J69" s="7" t="s">
        <v>1</v>
      </c>
      <c r="K69" s="8" t="s">
        <v>1</v>
      </c>
      <c r="L69" s="1"/>
      <c r="M69" s="1"/>
      <c r="N69" s="1"/>
      <c r="O69" s="20">
        <f t="shared" si="17"/>
        <v>0</v>
      </c>
      <c r="P69" s="29" t="str">
        <f t="shared" si="20"/>
        <v>OK</v>
      </c>
      <c r="Q69" s="10" t="str">
        <f t="shared" si="18"/>
        <v>OK</v>
      </c>
      <c r="R69" s="10" t="str">
        <f t="shared" si="19"/>
        <v>OK</v>
      </c>
    </row>
    <row r="70" spans="1:20" ht="22.5" customHeight="1">
      <c r="A70" s="6"/>
      <c r="B70" s="9"/>
      <c r="C70" s="72"/>
      <c r="D70" s="152"/>
      <c r="E70" s="152"/>
      <c r="F70" s="16"/>
      <c r="G70" s="7"/>
      <c r="H70" s="6"/>
      <c r="I70" s="6"/>
      <c r="J70" s="7" t="s">
        <v>1</v>
      </c>
      <c r="K70" s="8" t="s">
        <v>1</v>
      </c>
      <c r="L70" s="1"/>
      <c r="M70" s="1"/>
      <c r="N70" s="1"/>
      <c r="O70" s="20">
        <f t="shared" si="17"/>
        <v>0</v>
      </c>
      <c r="P70" s="29" t="str">
        <f t="shared" si="20"/>
        <v>OK</v>
      </c>
      <c r="Q70" s="10" t="str">
        <f t="shared" si="18"/>
        <v>OK</v>
      </c>
      <c r="R70" s="10" t="str">
        <f t="shared" si="19"/>
        <v>OK</v>
      </c>
    </row>
    <row r="71" spans="1:20" ht="22.5" customHeight="1">
      <c r="A71" s="6"/>
      <c r="B71" s="9"/>
      <c r="C71" s="72"/>
      <c r="D71" s="152"/>
      <c r="E71" s="152"/>
      <c r="F71" s="15"/>
      <c r="G71" s="7"/>
      <c r="H71" s="6"/>
      <c r="I71" s="6"/>
      <c r="J71" s="7" t="s">
        <v>1</v>
      </c>
      <c r="K71" s="8" t="s">
        <v>1</v>
      </c>
      <c r="L71" s="1"/>
      <c r="M71" s="1"/>
      <c r="N71" s="1"/>
      <c r="O71" s="20">
        <f t="shared" si="17"/>
        <v>0</v>
      </c>
      <c r="P71" s="29" t="str">
        <f t="shared" si="20"/>
        <v>OK</v>
      </c>
      <c r="Q71" s="10" t="str">
        <f t="shared" si="18"/>
        <v>OK</v>
      </c>
      <c r="R71" s="10" t="str">
        <f t="shared" si="19"/>
        <v>OK</v>
      </c>
    </row>
    <row r="72" spans="1:20" ht="22.5" customHeight="1">
      <c r="A72" s="6"/>
      <c r="B72" s="9"/>
      <c r="C72" s="72"/>
      <c r="D72" s="152"/>
      <c r="E72" s="152"/>
      <c r="F72" s="15"/>
      <c r="G72" s="7"/>
      <c r="H72" s="6"/>
      <c r="I72" s="6"/>
      <c r="J72" s="7" t="s">
        <v>1</v>
      </c>
      <c r="K72" s="8" t="s">
        <v>1</v>
      </c>
      <c r="L72" s="1"/>
      <c r="M72" s="1"/>
      <c r="N72" s="1"/>
      <c r="O72" s="20">
        <f t="shared" si="17"/>
        <v>0</v>
      </c>
      <c r="P72" s="29" t="str">
        <f t="shared" si="20"/>
        <v>OK</v>
      </c>
      <c r="Q72" s="10" t="str">
        <f t="shared" si="18"/>
        <v>OK</v>
      </c>
      <c r="R72" s="10" t="str">
        <f t="shared" si="19"/>
        <v>OK</v>
      </c>
    </row>
    <row r="73" spans="1:20" ht="22.5" customHeight="1">
      <c r="A73" s="12"/>
      <c r="B73" s="13"/>
      <c r="C73" s="14"/>
      <c r="D73" s="13"/>
      <c r="E73" s="14"/>
      <c r="F73" s="14"/>
      <c r="G73" s="13"/>
      <c r="H73" s="13"/>
      <c r="I73" s="12"/>
      <c r="J73" s="12"/>
      <c r="K73" s="68" t="s">
        <v>137</v>
      </c>
      <c r="L73" s="27">
        <f>SUM(L66:L72)</f>
        <v>0</v>
      </c>
      <c r="M73" s="27">
        <f t="shared" ref="M73:N73" si="21">SUM(M66:M72)</f>
        <v>0</v>
      </c>
      <c r="N73" s="27">
        <f t="shared" si="21"/>
        <v>0</v>
      </c>
      <c r="O73" s="27">
        <f>L73-(M73+N73)</f>
        <v>0</v>
      </c>
      <c r="P73" s="76"/>
      <c r="Q73" s="77"/>
      <c r="R73" s="77"/>
    </row>
    <row r="74" spans="1:20" ht="22.5" customHeight="1">
      <c r="A74" s="48" t="s">
        <v>132</v>
      </c>
      <c r="B74" s="13"/>
      <c r="C74" s="14"/>
      <c r="D74" s="13"/>
      <c r="E74" s="14"/>
      <c r="F74" s="14"/>
      <c r="G74" s="13"/>
      <c r="H74" s="13"/>
      <c r="I74" s="12"/>
      <c r="J74" s="12"/>
      <c r="K74" s="12"/>
      <c r="L74" s="12"/>
      <c r="M74" s="12"/>
      <c r="N74" s="12"/>
      <c r="O74" s="12"/>
      <c r="P74" s="76"/>
      <c r="Q74" s="77"/>
      <c r="R74" s="77"/>
    </row>
    <row r="75" spans="1:20" ht="22.5" customHeight="1">
      <c r="A75" s="162" t="s">
        <v>217</v>
      </c>
      <c r="B75" s="160" t="s">
        <v>67</v>
      </c>
      <c r="C75" s="150" t="s">
        <v>286</v>
      </c>
      <c r="D75" s="150"/>
      <c r="E75" s="150"/>
      <c r="F75" s="150"/>
      <c r="G75" s="160" t="s">
        <v>38</v>
      </c>
      <c r="H75" s="147" t="s">
        <v>47</v>
      </c>
      <c r="I75" s="148"/>
      <c r="J75" s="148"/>
      <c r="K75" s="149"/>
      <c r="L75" s="144" t="s">
        <v>216</v>
      </c>
      <c r="M75" s="145"/>
      <c r="N75" s="145"/>
      <c r="O75" s="146"/>
      <c r="P75" s="76"/>
      <c r="Q75" s="77"/>
      <c r="R75" s="61"/>
    </row>
    <row r="76" spans="1:20" ht="22.5" customHeight="1">
      <c r="A76" s="161"/>
      <c r="B76" s="161"/>
      <c r="C76" s="68" t="s">
        <v>215</v>
      </c>
      <c r="D76" s="150" t="s">
        <v>120</v>
      </c>
      <c r="E76" s="150"/>
      <c r="F76" s="68" t="s">
        <v>15</v>
      </c>
      <c r="G76" s="161"/>
      <c r="H76" s="84" t="s">
        <v>29</v>
      </c>
      <c r="I76" s="84" t="s">
        <v>28</v>
      </c>
      <c r="J76" s="22" t="s">
        <v>18</v>
      </c>
      <c r="K76" s="22" t="s">
        <v>19</v>
      </c>
      <c r="L76" s="53" t="s">
        <v>109</v>
      </c>
      <c r="M76" s="53" t="s">
        <v>110</v>
      </c>
      <c r="N76" s="53" t="s">
        <v>111</v>
      </c>
      <c r="O76" s="53" t="s">
        <v>112</v>
      </c>
      <c r="P76" s="76"/>
      <c r="Q76" s="77"/>
      <c r="R76" s="70" t="s">
        <v>115</v>
      </c>
      <c r="T76" s="81" t="s">
        <v>153</v>
      </c>
    </row>
    <row r="77" spans="1:20" ht="22.5" customHeight="1">
      <c r="A77" s="6"/>
      <c r="B77" s="9"/>
      <c r="C77" s="72"/>
      <c r="D77" s="152"/>
      <c r="E77" s="152"/>
      <c r="F77" s="15"/>
      <c r="G77" s="7"/>
      <c r="H77" s="22"/>
      <c r="I77" s="22"/>
      <c r="J77" s="22" t="s">
        <v>1</v>
      </c>
      <c r="K77" s="22" t="s">
        <v>1</v>
      </c>
      <c r="L77" s="1"/>
      <c r="M77" s="1"/>
      <c r="N77" s="1"/>
      <c r="O77" s="20">
        <f>L77-(M77+N77)</f>
        <v>0</v>
      </c>
      <c r="P77" s="76"/>
      <c r="Q77" s="77"/>
      <c r="R77" s="10" t="str">
        <f>IF(OR(AND(C77&lt;&gt;"",D77&lt;&gt;"",F77&lt;&gt;"",G77&lt;&gt;""),(C77="")),"OK","NG")</f>
        <v>OK</v>
      </c>
      <c r="T77" s="81" t="s">
        <v>273</v>
      </c>
    </row>
    <row r="78" spans="1:20" ht="22.5" customHeight="1">
      <c r="A78" s="6"/>
      <c r="B78" s="9"/>
      <c r="C78" s="72"/>
      <c r="D78" s="152"/>
      <c r="E78" s="152"/>
      <c r="F78" s="15"/>
      <c r="G78" s="7"/>
      <c r="H78" s="22"/>
      <c r="I78" s="22"/>
      <c r="J78" s="22" t="s">
        <v>1</v>
      </c>
      <c r="K78" s="22" t="s">
        <v>1</v>
      </c>
      <c r="L78" s="1"/>
      <c r="M78" s="1"/>
      <c r="N78" s="1"/>
      <c r="O78" s="20">
        <f t="shared" ref="O78:O83" si="22">L78-(M78+N78)</f>
        <v>0</v>
      </c>
      <c r="P78" s="76"/>
      <c r="Q78" s="77"/>
      <c r="R78" s="10" t="str">
        <f t="shared" ref="R78:R83" si="23">IF(OR(AND(C78&lt;&gt;"",D78&lt;&gt;"",F78&lt;&gt;"",G78&lt;&gt;""),(C78="")),"OK","NG")</f>
        <v>OK</v>
      </c>
      <c r="T78" s="81" t="s">
        <v>163</v>
      </c>
    </row>
    <row r="79" spans="1:20" ht="22.5" customHeight="1">
      <c r="A79" s="6"/>
      <c r="B79" s="9"/>
      <c r="C79" s="72"/>
      <c r="D79" s="152"/>
      <c r="E79" s="152"/>
      <c r="F79" s="15"/>
      <c r="G79" s="7"/>
      <c r="H79" s="22"/>
      <c r="I79" s="22"/>
      <c r="J79" s="22" t="s">
        <v>1</v>
      </c>
      <c r="K79" s="22" t="s">
        <v>1</v>
      </c>
      <c r="L79" s="1"/>
      <c r="M79" s="1"/>
      <c r="N79" s="1"/>
      <c r="O79" s="20">
        <f t="shared" si="22"/>
        <v>0</v>
      </c>
      <c r="P79" s="76"/>
      <c r="Q79" s="77"/>
      <c r="R79" s="10" t="str">
        <f t="shared" si="23"/>
        <v>OK</v>
      </c>
      <c r="T79" s="81" t="s">
        <v>214</v>
      </c>
    </row>
    <row r="80" spans="1:20" ht="22.5" customHeight="1">
      <c r="A80" s="6"/>
      <c r="B80" s="9"/>
      <c r="C80" s="72"/>
      <c r="D80" s="152"/>
      <c r="E80" s="152"/>
      <c r="F80" s="15"/>
      <c r="G80" s="7"/>
      <c r="H80" s="22"/>
      <c r="I80" s="22"/>
      <c r="J80" s="22" t="s">
        <v>1</v>
      </c>
      <c r="K80" s="22" t="s">
        <v>1</v>
      </c>
      <c r="L80" s="1"/>
      <c r="M80" s="1"/>
      <c r="N80" s="1"/>
      <c r="O80" s="20">
        <f t="shared" si="22"/>
        <v>0</v>
      </c>
      <c r="P80" s="76"/>
      <c r="Q80" s="77"/>
      <c r="R80" s="10" t="str">
        <f>IF(OR(AND(C80&lt;&gt;"",D80&lt;&gt;"",F80&lt;&gt;"",G80&lt;&gt;""),(C80="")),"OK","NG")</f>
        <v>OK</v>
      </c>
      <c r="T80" s="81" t="s">
        <v>13</v>
      </c>
    </row>
    <row r="81" spans="1:20" ht="22.5" customHeight="1">
      <c r="A81" s="6"/>
      <c r="B81" s="9"/>
      <c r="C81" s="72"/>
      <c r="D81" s="152"/>
      <c r="E81" s="152"/>
      <c r="F81" s="16"/>
      <c r="G81" s="7"/>
      <c r="H81" s="22"/>
      <c r="I81" s="22"/>
      <c r="J81" s="22" t="s">
        <v>1</v>
      </c>
      <c r="K81" s="22" t="s">
        <v>1</v>
      </c>
      <c r="L81" s="1"/>
      <c r="M81" s="1"/>
      <c r="N81" s="1"/>
      <c r="O81" s="20">
        <f t="shared" si="22"/>
        <v>0</v>
      </c>
      <c r="P81" s="76"/>
      <c r="Q81" s="77"/>
      <c r="R81" s="10" t="str">
        <f>IF(OR(AND(C81&lt;&gt;"",D81&lt;&gt;"",F81&lt;&gt;"",G81&lt;&gt;""),(C81="")),"OK","NG")</f>
        <v>OK</v>
      </c>
    </row>
    <row r="82" spans="1:20" ht="22.5" customHeight="1">
      <c r="A82" s="6"/>
      <c r="B82" s="9"/>
      <c r="C82" s="72"/>
      <c r="D82" s="152"/>
      <c r="E82" s="152"/>
      <c r="F82" s="15"/>
      <c r="G82" s="7"/>
      <c r="H82" s="22"/>
      <c r="I82" s="22"/>
      <c r="J82" s="22" t="s">
        <v>1</v>
      </c>
      <c r="K82" s="22" t="s">
        <v>1</v>
      </c>
      <c r="L82" s="1"/>
      <c r="M82" s="1"/>
      <c r="N82" s="1"/>
      <c r="O82" s="20">
        <f t="shared" si="22"/>
        <v>0</v>
      </c>
      <c r="P82" s="76"/>
      <c r="Q82" s="77"/>
      <c r="R82" s="10" t="str">
        <f t="shared" si="23"/>
        <v>OK</v>
      </c>
    </row>
    <row r="83" spans="1:20" ht="22.5" customHeight="1">
      <c r="A83" s="6"/>
      <c r="B83" s="9"/>
      <c r="C83" s="72"/>
      <c r="D83" s="152"/>
      <c r="E83" s="152"/>
      <c r="F83" s="15"/>
      <c r="G83" s="7"/>
      <c r="H83" s="22"/>
      <c r="I83" s="22"/>
      <c r="J83" s="22" t="s">
        <v>1</v>
      </c>
      <c r="K83" s="22" t="s">
        <v>1</v>
      </c>
      <c r="L83" s="1"/>
      <c r="M83" s="1"/>
      <c r="N83" s="1"/>
      <c r="O83" s="20">
        <f t="shared" si="22"/>
        <v>0</v>
      </c>
      <c r="P83" s="76"/>
      <c r="Q83" s="77"/>
      <c r="R83" s="10" t="str">
        <f t="shared" si="23"/>
        <v>OK</v>
      </c>
    </row>
    <row r="84" spans="1:20" ht="22.5" customHeight="1">
      <c r="A84" s="12"/>
      <c r="B84" s="13"/>
      <c r="C84" s="14"/>
      <c r="D84" s="13"/>
      <c r="E84" s="14"/>
      <c r="F84" s="14"/>
      <c r="G84" s="13"/>
      <c r="H84" s="13"/>
      <c r="I84" s="12"/>
      <c r="J84" s="12"/>
      <c r="K84" s="68" t="s">
        <v>137</v>
      </c>
      <c r="L84" s="27">
        <f>SUM(L77:L83)</f>
        <v>0</v>
      </c>
      <c r="M84" s="27">
        <f t="shared" ref="M84:N84" si="24">SUM(M77:M83)</f>
        <v>0</v>
      </c>
      <c r="N84" s="27">
        <f t="shared" si="24"/>
        <v>0</v>
      </c>
      <c r="O84" s="27">
        <f>L84-(M84+N84)</f>
        <v>0</v>
      </c>
      <c r="P84" s="76"/>
      <c r="Q84" s="77"/>
      <c r="R84" s="77"/>
    </row>
    <row r="85" spans="1:20" ht="22.5" customHeight="1">
      <c r="A85" s="48" t="s">
        <v>133</v>
      </c>
      <c r="B85" s="13"/>
      <c r="C85" s="14"/>
      <c r="D85" s="13"/>
      <c r="E85" s="14"/>
      <c r="F85" s="14"/>
      <c r="G85" s="13"/>
      <c r="H85" s="13"/>
      <c r="I85" s="12"/>
      <c r="K85" s="12"/>
      <c r="L85" s="12"/>
      <c r="M85" s="12"/>
      <c r="N85" s="12"/>
      <c r="O85" s="12"/>
      <c r="P85" s="76"/>
      <c r="Q85" s="77"/>
      <c r="R85" s="77"/>
    </row>
    <row r="86" spans="1:20" ht="22.5" customHeight="1">
      <c r="A86" s="162" t="s">
        <v>217</v>
      </c>
      <c r="B86" s="160" t="s">
        <v>67</v>
      </c>
      <c r="C86" s="150" t="s">
        <v>286</v>
      </c>
      <c r="D86" s="150"/>
      <c r="E86" s="150"/>
      <c r="F86" s="150"/>
      <c r="G86" s="160" t="s">
        <v>38</v>
      </c>
      <c r="H86" s="144" t="s">
        <v>47</v>
      </c>
      <c r="I86" s="145"/>
      <c r="J86" s="145"/>
      <c r="K86" s="146"/>
      <c r="L86" s="144" t="s">
        <v>216</v>
      </c>
      <c r="M86" s="145"/>
      <c r="N86" s="145"/>
      <c r="O86" s="146"/>
      <c r="P86" s="48" t="s">
        <v>96</v>
      </c>
      <c r="Q86" s="48" t="s">
        <v>96</v>
      </c>
      <c r="R86" s="61"/>
      <c r="T86" s="81" t="s">
        <v>153</v>
      </c>
    </row>
    <row r="87" spans="1:20" ht="22.5" customHeight="1">
      <c r="A87" s="161"/>
      <c r="B87" s="161"/>
      <c r="C87" s="68" t="s">
        <v>215</v>
      </c>
      <c r="D87" s="150" t="s">
        <v>120</v>
      </c>
      <c r="E87" s="150"/>
      <c r="F87" s="68" t="s">
        <v>15</v>
      </c>
      <c r="G87" s="161"/>
      <c r="H87" s="69" t="s">
        <v>29</v>
      </c>
      <c r="I87" s="69" t="s">
        <v>28</v>
      </c>
      <c r="J87" s="68" t="s">
        <v>18</v>
      </c>
      <c r="K87" s="68" t="s">
        <v>19</v>
      </c>
      <c r="L87" s="53" t="s">
        <v>109</v>
      </c>
      <c r="M87" s="53" t="s">
        <v>110</v>
      </c>
      <c r="N87" s="53" t="s">
        <v>111</v>
      </c>
      <c r="O87" s="53" t="s">
        <v>112</v>
      </c>
      <c r="P87" s="70" t="s">
        <v>104</v>
      </c>
      <c r="Q87" s="70" t="s">
        <v>116</v>
      </c>
      <c r="R87" s="70" t="s">
        <v>115</v>
      </c>
      <c r="T87" s="81" t="s">
        <v>159</v>
      </c>
    </row>
    <row r="88" spans="1:20" ht="22.5" customHeight="1">
      <c r="A88" s="6"/>
      <c r="B88" s="9"/>
      <c r="C88" s="72"/>
      <c r="D88" s="152"/>
      <c r="E88" s="152"/>
      <c r="F88" s="15"/>
      <c r="G88" s="7"/>
      <c r="H88" s="6"/>
      <c r="I88" s="6"/>
      <c r="J88" s="7" t="s">
        <v>1</v>
      </c>
      <c r="K88" s="8" t="s">
        <v>1</v>
      </c>
      <c r="L88" s="1"/>
      <c r="M88" s="1"/>
      <c r="N88" s="1"/>
      <c r="O88" s="20">
        <f>L88-(M88+N88)</f>
        <v>0</v>
      </c>
      <c r="P88" s="29" t="str">
        <f>IF(OR(G88="新規",G88="追加",G88=""),"OK",(IF(AND(H88="",I88=""),"NG","OK")))</f>
        <v>OK</v>
      </c>
      <c r="Q88" s="10" t="str">
        <f>IF(OR(G88="新規",G88="追加",G88=""),"OK",(IF(OR(AND(J88="",K88=""),AND(J88="",K88="□"),AND(J88="□",K88=""),AND(J88="□",K88="□")),"NG","OK")))</f>
        <v>OK</v>
      </c>
      <c r="R88" s="10" t="str">
        <f>IF(OR(AND(C88&lt;&gt;"",D88&lt;&gt;"",F88&lt;&gt;"",G88&lt;&gt;""),(C88="")),"OK","NG")</f>
        <v>OK</v>
      </c>
      <c r="T88" s="81" t="s">
        <v>13</v>
      </c>
    </row>
    <row r="89" spans="1:20" ht="22.5" customHeight="1">
      <c r="A89" s="6"/>
      <c r="B89" s="9"/>
      <c r="C89" s="72"/>
      <c r="D89" s="152"/>
      <c r="E89" s="152"/>
      <c r="F89" s="15"/>
      <c r="G89" s="7"/>
      <c r="H89" s="6"/>
      <c r="I89" s="6"/>
      <c r="J89" s="7" t="s">
        <v>1</v>
      </c>
      <c r="K89" s="8" t="s">
        <v>1</v>
      </c>
      <c r="L89" s="1"/>
      <c r="M89" s="1"/>
      <c r="N89" s="1"/>
      <c r="O89" s="20">
        <f t="shared" ref="O89:O94" si="25">L89-(M89+N89)</f>
        <v>0</v>
      </c>
      <c r="P89" s="29" t="str">
        <f t="shared" ref="P89:P94" si="26">IF(OR(G89="新規",G89="追加",G89=""),"OK",(IF(AND(H89="",I89=""),"NG","OK")))</f>
        <v>OK</v>
      </c>
      <c r="Q89" s="10" t="str">
        <f t="shared" ref="Q89:Q94" si="27">IF(OR(G89="新規",G89="追加",G89=""),"OK",(IF(OR(AND(J89="",K89=""),AND(J89="",K89="□"),AND(J89="□",K89=""),AND(J89="□",K89="□")),"NG","OK")))</f>
        <v>OK</v>
      </c>
      <c r="R89" s="10" t="str">
        <f t="shared" ref="R89:R94" si="28">IF(OR(AND(C89&lt;&gt;"",D89&lt;&gt;"",F89&lt;&gt;"",G89&lt;&gt;""),(C89="")),"OK","NG")</f>
        <v>OK</v>
      </c>
    </row>
    <row r="90" spans="1:20" ht="22.5" customHeight="1">
      <c r="A90" s="6"/>
      <c r="B90" s="9"/>
      <c r="C90" s="72"/>
      <c r="D90" s="152"/>
      <c r="E90" s="152"/>
      <c r="F90" s="15"/>
      <c r="G90" s="7"/>
      <c r="H90" s="6"/>
      <c r="I90" s="6"/>
      <c r="J90" s="7" t="s">
        <v>1</v>
      </c>
      <c r="K90" s="8" t="s">
        <v>1</v>
      </c>
      <c r="L90" s="1"/>
      <c r="M90" s="1"/>
      <c r="N90" s="1"/>
      <c r="O90" s="20">
        <f t="shared" si="25"/>
        <v>0</v>
      </c>
      <c r="P90" s="29" t="str">
        <f t="shared" si="26"/>
        <v>OK</v>
      </c>
      <c r="Q90" s="10" t="str">
        <f t="shared" si="27"/>
        <v>OK</v>
      </c>
      <c r="R90" s="10" t="str">
        <f t="shared" si="28"/>
        <v>OK</v>
      </c>
    </row>
    <row r="91" spans="1:20" ht="22.5" customHeight="1">
      <c r="A91" s="6"/>
      <c r="B91" s="9"/>
      <c r="C91" s="72"/>
      <c r="D91" s="152"/>
      <c r="E91" s="152"/>
      <c r="F91" s="15"/>
      <c r="G91" s="7"/>
      <c r="H91" s="6"/>
      <c r="I91" s="6"/>
      <c r="J91" s="7" t="s">
        <v>1</v>
      </c>
      <c r="K91" s="8" t="s">
        <v>1</v>
      </c>
      <c r="L91" s="1"/>
      <c r="M91" s="1"/>
      <c r="N91" s="1"/>
      <c r="O91" s="20">
        <f t="shared" si="25"/>
        <v>0</v>
      </c>
      <c r="P91" s="29" t="str">
        <f t="shared" si="26"/>
        <v>OK</v>
      </c>
      <c r="Q91" s="10" t="str">
        <f t="shared" si="27"/>
        <v>OK</v>
      </c>
      <c r="R91" s="10" t="str">
        <f t="shared" si="28"/>
        <v>OK</v>
      </c>
    </row>
    <row r="92" spans="1:20" ht="22.5" customHeight="1">
      <c r="A92" s="6"/>
      <c r="B92" s="9"/>
      <c r="C92" s="72"/>
      <c r="D92" s="152"/>
      <c r="E92" s="152"/>
      <c r="F92" s="16"/>
      <c r="G92" s="7"/>
      <c r="H92" s="6"/>
      <c r="I92" s="6"/>
      <c r="J92" s="7" t="s">
        <v>1</v>
      </c>
      <c r="K92" s="8" t="s">
        <v>1</v>
      </c>
      <c r="L92" s="1"/>
      <c r="M92" s="1"/>
      <c r="N92" s="1"/>
      <c r="O92" s="20">
        <f t="shared" si="25"/>
        <v>0</v>
      </c>
      <c r="P92" s="29" t="str">
        <f t="shared" si="26"/>
        <v>OK</v>
      </c>
      <c r="Q92" s="10" t="str">
        <f t="shared" si="27"/>
        <v>OK</v>
      </c>
      <c r="R92" s="10" t="str">
        <f t="shared" si="28"/>
        <v>OK</v>
      </c>
    </row>
    <row r="93" spans="1:20" ht="22.5" customHeight="1">
      <c r="A93" s="6"/>
      <c r="B93" s="9"/>
      <c r="C93" s="72"/>
      <c r="D93" s="152"/>
      <c r="E93" s="152"/>
      <c r="F93" s="15"/>
      <c r="G93" s="7"/>
      <c r="H93" s="6"/>
      <c r="I93" s="6"/>
      <c r="J93" s="7" t="s">
        <v>1</v>
      </c>
      <c r="K93" s="8" t="s">
        <v>1</v>
      </c>
      <c r="L93" s="1"/>
      <c r="M93" s="1"/>
      <c r="N93" s="1"/>
      <c r="O93" s="20">
        <f t="shared" si="25"/>
        <v>0</v>
      </c>
      <c r="P93" s="29" t="str">
        <f t="shared" si="26"/>
        <v>OK</v>
      </c>
      <c r="Q93" s="10" t="str">
        <f t="shared" si="27"/>
        <v>OK</v>
      </c>
      <c r="R93" s="10" t="str">
        <f t="shared" si="28"/>
        <v>OK</v>
      </c>
    </row>
    <row r="94" spans="1:20" ht="22.5" customHeight="1">
      <c r="A94" s="6"/>
      <c r="B94" s="9"/>
      <c r="C94" s="72"/>
      <c r="D94" s="152"/>
      <c r="E94" s="152"/>
      <c r="F94" s="15"/>
      <c r="G94" s="7"/>
      <c r="H94" s="6"/>
      <c r="I94" s="6"/>
      <c r="J94" s="7" t="s">
        <v>1</v>
      </c>
      <c r="K94" s="8" t="s">
        <v>1</v>
      </c>
      <c r="L94" s="1"/>
      <c r="M94" s="1"/>
      <c r="N94" s="1"/>
      <c r="O94" s="20">
        <f t="shared" si="25"/>
        <v>0</v>
      </c>
      <c r="P94" s="29" t="str">
        <f t="shared" si="26"/>
        <v>OK</v>
      </c>
      <c r="Q94" s="10" t="str">
        <f t="shared" si="27"/>
        <v>OK</v>
      </c>
      <c r="R94" s="10" t="str">
        <f t="shared" si="28"/>
        <v>OK</v>
      </c>
    </row>
    <row r="95" spans="1:20" ht="22.5" customHeight="1">
      <c r="A95" s="12"/>
      <c r="B95" s="13"/>
      <c r="C95" s="14"/>
      <c r="D95" s="13"/>
      <c r="E95" s="14"/>
      <c r="F95" s="14"/>
      <c r="G95" s="13"/>
      <c r="H95" s="13"/>
      <c r="I95" s="12"/>
      <c r="J95" s="12"/>
      <c r="K95" s="68" t="s">
        <v>137</v>
      </c>
      <c r="L95" s="27">
        <f>SUM(L88:L94)</f>
        <v>0</v>
      </c>
      <c r="M95" s="27">
        <f t="shared" ref="M95:N95" si="29">SUM(M88:M94)</f>
        <v>0</v>
      </c>
      <c r="N95" s="27">
        <f t="shared" si="29"/>
        <v>0</v>
      </c>
      <c r="O95" s="27">
        <f>L95-(M95+N95)</f>
        <v>0</v>
      </c>
      <c r="P95" s="76"/>
      <c r="Q95" s="77"/>
      <c r="R95" s="77"/>
    </row>
    <row r="96" spans="1:20" ht="23" customHeight="1">
      <c r="A96" s="48" t="s">
        <v>134</v>
      </c>
      <c r="B96" s="13"/>
      <c r="C96" s="14"/>
      <c r="D96" s="13"/>
      <c r="E96" s="14"/>
      <c r="F96" s="14"/>
      <c r="G96" s="13"/>
      <c r="H96" s="13"/>
      <c r="I96" s="12"/>
      <c r="J96" s="12"/>
      <c r="K96" s="12"/>
      <c r="L96" s="12"/>
      <c r="M96" s="12"/>
      <c r="N96" s="12"/>
      <c r="O96" s="12"/>
      <c r="P96" s="76"/>
      <c r="Q96" s="77"/>
      <c r="R96" s="77"/>
    </row>
    <row r="97" spans="1:20" ht="23" customHeight="1">
      <c r="A97" s="162" t="s">
        <v>217</v>
      </c>
      <c r="B97" s="160" t="s">
        <v>67</v>
      </c>
      <c r="C97" s="150" t="s">
        <v>286</v>
      </c>
      <c r="D97" s="150"/>
      <c r="E97" s="150"/>
      <c r="F97" s="150"/>
      <c r="G97" s="160" t="s">
        <v>38</v>
      </c>
      <c r="H97" s="144" t="s">
        <v>47</v>
      </c>
      <c r="I97" s="145"/>
      <c r="J97" s="145"/>
      <c r="K97" s="146"/>
      <c r="L97" s="144" t="s">
        <v>216</v>
      </c>
      <c r="M97" s="145"/>
      <c r="N97" s="145"/>
      <c r="O97" s="146"/>
      <c r="P97" s="48" t="s">
        <v>96</v>
      </c>
      <c r="Q97" s="48" t="s">
        <v>96</v>
      </c>
      <c r="R97" s="61"/>
    </row>
    <row r="98" spans="1:20" ht="23" customHeight="1">
      <c r="A98" s="161"/>
      <c r="B98" s="161"/>
      <c r="C98" s="68" t="s">
        <v>215</v>
      </c>
      <c r="D98" s="150" t="s">
        <v>120</v>
      </c>
      <c r="E98" s="150"/>
      <c r="F98" s="68" t="s">
        <v>15</v>
      </c>
      <c r="G98" s="161"/>
      <c r="H98" s="69" t="s">
        <v>29</v>
      </c>
      <c r="I98" s="69" t="s">
        <v>28</v>
      </c>
      <c r="J98" s="68" t="s">
        <v>18</v>
      </c>
      <c r="K98" s="68" t="s">
        <v>19</v>
      </c>
      <c r="L98" s="53" t="s">
        <v>109</v>
      </c>
      <c r="M98" s="53" t="s">
        <v>110</v>
      </c>
      <c r="N98" s="53" t="s">
        <v>111</v>
      </c>
      <c r="O98" s="53" t="s">
        <v>112</v>
      </c>
      <c r="P98" s="70" t="s">
        <v>104</v>
      </c>
      <c r="Q98" s="70" t="s">
        <v>116</v>
      </c>
      <c r="R98" s="70" t="s">
        <v>115</v>
      </c>
      <c r="T98" s="81" t="s">
        <v>153</v>
      </c>
    </row>
    <row r="99" spans="1:20" ht="23" customHeight="1">
      <c r="A99" s="6"/>
      <c r="B99" s="9"/>
      <c r="C99" s="72"/>
      <c r="D99" s="152"/>
      <c r="E99" s="152"/>
      <c r="F99" s="15"/>
      <c r="G99" s="7"/>
      <c r="H99" s="6"/>
      <c r="I99" s="6"/>
      <c r="J99" s="7" t="s">
        <v>1</v>
      </c>
      <c r="K99" s="8" t="s">
        <v>1</v>
      </c>
      <c r="L99" s="1"/>
      <c r="M99" s="1"/>
      <c r="N99" s="1"/>
      <c r="O99" s="20">
        <f>L99-(M99+N99)</f>
        <v>0</v>
      </c>
      <c r="P99" s="29" t="str">
        <f>IF(OR(G99="新規",G99="追加",G99=""),"OK",(IF(AND(H99="",I99=""),"NG","OK")))</f>
        <v>OK</v>
      </c>
      <c r="Q99" s="10" t="str">
        <f>IF(OR(G99="新規",G99="追加",G99=""),"OK",(IF(OR(AND(J99="",K99=""),AND(J99="",K99="□"),AND(J99="□",K99=""),AND(J99="□",K99="□")),"NG","OK")))</f>
        <v>OK</v>
      </c>
      <c r="R99" s="10" t="str">
        <f>IF(OR(AND(C99&lt;&gt;"",D99&lt;&gt;"",F99&lt;&gt;"",G99&lt;&gt;""),(C99="")),"OK","NG")</f>
        <v>OK</v>
      </c>
      <c r="T99" s="81" t="s">
        <v>161</v>
      </c>
    </row>
    <row r="100" spans="1:20" ht="23" customHeight="1">
      <c r="A100" s="6"/>
      <c r="B100" s="9"/>
      <c r="C100" s="72"/>
      <c r="D100" s="152"/>
      <c r="E100" s="152"/>
      <c r="F100" s="15"/>
      <c r="G100" s="7"/>
      <c r="H100" s="6"/>
      <c r="I100" s="6"/>
      <c r="J100" s="7" t="s">
        <v>1</v>
      </c>
      <c r="K100" s="8" t="s">
        <v>1</v>
      </c>
      <c r="L100" s="1"/>
      <c r="M100" s="1"/>
      <c r="N100" s="1"/>
      <c r="O100" s="20">
        <f t="shared" ref="O100:O105" si="30">L100-(M100+N100)</f>
        <v>0</v>
      </c>
      <c r="P100" s="29" t="str">
        <f t="shared" ref="P100:P105" si="31">IF(OR(G100="新規",G100="追加",G100=""),"OK",(IF(AND(H100="",I100=""),"NG","OK")))</f>
        <v>OK</v>
      </c>
      <c r="Q100" s="10" t="str">
        <f t="shared" ref="Q100:Q105" si="32">IF(OR(G100="新規",G100="追加",G100=""),"OK",(IF(OR(AND(J100="",K100=""),AND(J100="",K100="□"),AND(J100="□",K100=""),AND(J100="□",K100="□")),"NG","OK")))</f>
        <v>OK</v>
      </c>
      <c r="R100" s="10" t="str">
        <f t="shared" ref="R100:R105" si="33">IF(OR(AND(C100&lt;&gt;"",D100&lt;&gt;"",F100&lt;&gt;"",G100&lt;&gt;""),(C100="")),"OK","NG")</f>
        <v>OK</v>
      </c>
      <c r="T100" s="81" t="s">
        <v>218</v>
      </c>
    </row>
    <row r="101" spans="1:20" ht="23" customHeight="1">
      <c r="A101" s="6"/>
      <c r="B101" s="9"/>
      <c r="C101" s="72"/>
      <c r="D101" s="152"/>
      <c r="E101" s="152"/>
      <c r="F101" s="15"/>
      <c r="G101" s="7"/>
      <c r="H101" s="6"/>
      <c r="I101" s="6"/>
      <c r="J101" s="7" t="s">
        <v>1</v>
      </c>
      <c r="K101" s="8" t="s">
        <v>1</v>
      </c>
      <c r="L101" s="1"/>
      <c r="M101" s="1"/>
      <c r="N101" s="1"/>
      <c r="O101" s="20">
        <f t="shared" si="30"/>
        <v>0</v>
      </c>
      <c r="P101" s="29" t="str">
        <f t="shared" si="31"/>
        <v>OK</v>
      </c>
      <c r="Q101" s="10" t="str">
        <f t="shared" si="32"/>
        <v>OK</v>
      </c>
      <c r="R101" s="10" t="str">
        <f t="shared" si="33"/>
        <v>OK</v>
      </c>
      <c r="T101" s="81" t="s">
        <v>160</v>
      </c>
    </row>
    <row r="102" spans="1:20" ht="23" customHeight="1">
      <c r="A102" s="6"/>
      <c r="B102" s="9"/>
      <c r="C102" s="72"/>
      <c r="D102" s="152"/>
      <c r="E102" s="152"/>
      <c r="F102" s="15"/>
      <c r="G102" s="7"/>
      <c r="H102" s="6"/>
      <c r="I102" s="6"/>
      <c r="J102" s="7" t="s">
        <v>1</v>
      </c>
      <c r="K102" s="8" t="s">
        <v>1</v>
      </c>
      <c r="L102" s="1"/>
      <c r="M102" s="1"/>
      <c r="N102" s="1"/>
      <c r="O102" s="20">
        <f t="shared" si="30"/>
        <v>0</v>
      </c>
      <c r="P102" s="29" t="str">
        <f t="shared" si="31"/>
        <v>OK</v>
      </c>
      <c r="Q102" s="10" t="str">
        <f t="shared" si="32"/>
        <v>OK</v>
      </c>
      <c r="R102" s="10" t="str">
        <f t="shared" si="33"/>
        <v>OK</v>
      </c>
      <c r="T102" s="81" t="s">
        <v>13</v>
      </c>
    </row>
    <row r="103" spans="1:20" ht="23" customHeight="1">
      <c r="A103" s="6"/>
      <c r="B103" s="9"/>
      <c r="C103" s="72"/>
      <c r="D103" s="152"/>
      <c r="E103" s="152"/>
      <c r="F103" s="16"/>
      <c r="G103" s="7"/>
      <c r="H103" s="6"/>
      <c r="I103" s="6"/>
      <c r="J103" s="7" t="s">
        <v>1</v>
      </c>
      <c r="K103" s="8" t="s">
        <v>1</v>
      </c>
      <c r="L103" s="1"/>
      <c r="M103" s="1"/>
      <c r="N103" s="1"/>
      <c r="O103" s="20">
        <f t="shared" si="30"/>
        <v>0</v>
      </c>
      <c r="P103" s="29" t="str">
        <f t="shared" si="31"/>
        <v>OK</v>
      </c>
      <c r="Q103" s="10" t="str">
        <f>IF(OR(G103="新規",G103="追加",G103=""),"OK",(IF(OR(AND(J103="",K103=""),AND(J103="",K103="□"),AND(J103="□",K103=""),AND(J103="□",K103="□")),"NG","OK")))</f>
        <v>OK</v>
      </c>
      <c r="R103" s="10" t="str">
        <f t="shared" si="33"/>
        <v>OK</v>
      </c>
    </row>
    <row r="104" spans="1:20" ht="23" customHeight="1">
      <c r="A104" s="6"/>
      <c r="B104" s="9"/>
      <c r="C104" s="72"/>
      <c r="D104" s="152"/>
      <c r="E104" s="152"/>
      <c r="F104" s="15"/>
      <c r="G104" s="7"/>
      <c r="H104" s="6"/>
      <c r="I104" s="6"/>
      <c r="J104" s="7" t="s">
        <v>1</v>
      </c>
      <c r="K104" s="8" t="s">
        <v>1</v>
      </c>
      <c r="L104" s="1"/>
      <c r="M104" s="1"/>
      <c r="N104" s="1"/>
      <c r="O104" s="20">
        <f t="shared" si="30"/>
        <v>0</v>
      </c>
      <c r="P104" s="29" t="str">
        <f t="shared" si="31"/>
        <v>OK</v>
      </c>
      <c r="Q104" s="10" t="str">
        <f t="shared" si="32"/>
        <v>OK</v>
      </c>
      <c r="R104" s="10" t="str">
        <f t="shared" si="33"/>
        <v>OK</v>
      </c>
    </row>
    <row r="105" spans="1:20" ht="22.5" customHeight="1">
      <c r="A105" s="6"/>
      <c r="B105" s="9"/>
      <c r="C105" s="72"/>
      <c r="D105" s="152"/>
      <c r="E105" s="152"/>
      <c r="F105" s="15"/>
      <c r="G105" s="7"/>
      <c r="H105" s="6"/>
      <c r="I105" s="6"/>
      <c r="J105" s="7" t="s">
        <v>1</v>
      </c>
      <c r="K105" s="8" t="s">
        <v>1</v>
      </c>
      <c r="L105" s="1"/>
      <c r="M105" s="1"/>
      <c r="N105" s="1"/>
      <c r="O105" s="20">
        <f t="shared" si="30"/>
        <v>0</v>
      </c>
      <c r="P105" s="29" t="str">
        <f t="shared" si="31"/>
        <v>OK</v>
      </c>
      <c r="Q105" s="10" t="str">
        <f t="shared" si="32"/>
        <v>OK</v>
      </c>
      <c r="R105" s="10" t="str">
        <f t="shared" si="33"/>
        <v>OK</v>
      </c>
    </row>
    <row r="106" spans="1:20" ht="22.5" customHeight="1">
      <c r="A106" s="12"/>
      <c r="B106" s="13"/>
      <c r="C106" s="14"/>
      <c r="D106" s="13"/>
      <c r="E106" s="14"/>
      <c r="F106" s="14"/>
      <c r="G106" s="13"/>
      <c r="H106" s="13"/>
      <c r="I106" s="12"/>
      <c r="J106" s="12"/>
      <c r="K106" s="68" t="s">
        <v>137</v>
      </c>
      <c r="L106" s="27">
        <f>SUM(L99:L105)</f>
        <v>0</v>
      </c>
      <c r="M106" s="27">
        <f t="shared" ref="M106:N106" si="34">SUM(M99:M105)</f>
        <v>0</v>
      </c>
      <c r="N106" s="27">
        <f t="shared" si="34"/>
        <v>0</v>
      </c>
      <c r="O106" s="27">
        <f>L106-(M106+N106)</f>
        <v>0</v>
      </c>
      <c r="P106" s="76"/>
      <c r="Q106" s="77"/>
      <c r="R106" s="77"/>
    </row>
    <row r="107" spans="1:20" ht="22.5" customHeight="1">
      <c r="A107" s="48" t="s">
        <v>136</v>
      </c>
      <c r="B107" s="13"/>
      <c r="C107" s="14"/>
      <c r="D107" s="13"/>
      <c r="E107" s="14"/>
      <c r="F107" s="14"/>
      <c r="G107" s="13"/>
      <c r="H107" s="13"/>
      <c r="I107" s="12"/>
      <c r="J107" s="12"/>
      <c r="K107" s="12"/>
      <c r="L107" s="12"/>
      <c r="M107" s="12"/>
      <c r="N107" s="12"/>
      <c r="O107" s="12"/>
      <c r="P107" s="76"/>
      <c r="Q107" s="77"/>
      <c r="R107" s="77"/>
    </row>
    <row r="108" spans="1:20" ht="22.5" customHeight="1">
      <c r="A108" s="162" t="s">
        <v>217</v>
      </c>
      <c r="B108" s="160" t="s">
        <v>67</v>
      </c>
      <c r="C108" s="150" t="s">
        <v>286</v>
      </c>
      <c r="D108" s="150"/>
      <c r="E108" s="150"/>
      <c r="F108" s="150"/>
      <c r="G108" s="160" t="s">
        <v>38</v>
      </c>
      <c r="H108" s="144" t="s">
        <v>47</v>
      </c>
      <c r="I108" s="145"/>
      <c r="J108" s="145"/>
      <c r="K108" s="146"/>
      <c r="L108" s="144" t="s">
        <v>216</v>
      </c>
      <c r="M108" s="145"/>
      <c r="N108" s="145"/>
      <c r="O108" s="146"/>
      <c r="P108" s="48" t="s">
        <v>96</v>
      </c>
      <c r="Q108" s="48" t="s">
        <v>96</v>
      </c>
      <c r="R108" s="61"/>
    </row>
    <row r="109" spans="1:20" ht="22.5" customHeight="1">
      <c r="A109" s="161"/>
      <c r="B109" s="161"/>
      <c r="C109" s="68" t="s">
        <v>215</v>
      </c>
      <c r="D109" s="150" t="s">
        <v>120</v>
      </c>
      <c r="E109" s="150"/>
      <c r="F109" s="68" t="s">
        <v>15</v>
      </c>
      <c r="G109" s="161"/>
      <c r="H109" s="69" t="s">
        <v>29</v>
      </c>
      <c r="I109" s="69" t="s">
        <v>28</v>
      </c>
      <c r="J109" s="68" t="s">
        <v>18</v>
      </c>
      <c r="K109" s="68" t="s">
        <v>19</v>
      </c>
      <c r="L109" s="53" t="s">
        <v>109</v>
      </c>
      <c r="M109" s="53" t="s">
        <v>110</v>
      </c>
      <c r="N109" s="53" t="s">
        <v>111</v>
      </c>
      <c r="O109" s="53" t="s">
        <v>112</v>
      </c>
      <c r="P109" s="70" t="s">
        <v>104</v>
      </c>
      <c r="Q109" s="70" t="s">
        <v>116</v>
      </c>
      <c r="R109" s="70" t="s">
        <v>115</v>
      </c>
      <c r="T109" s="81" t="s">
        <v>153</v>
      </c>
    </row>
    <row r="110" spans="1:20" ht="22.5" customHeight="1">
      <c r="A110" s="6"/>
      <c r="B110" s="9"/>
      <c r="C110" s="72"/>
      <c r="D110" s="152"/>
      <c r="E110" s="152"/>
      <c r="F110" s="15"/>
      <c r="G110" s="7"/>
      <c r="H110" s="6"/>
      <c r="I110" s="6"/>
      <c r="J110" s="7" t="s">
        <v>1</v>
      </c>
      <c r="K110" s="8" t="s">
        <v>1</v>
      </c>
      <c r="L110" s="1"/>
      <c r="M110" s="1"/>
      <c r="N110" s="1"/>
      <c r="O110" s="20">
        <f>L110-(M110+N110)</f>
        <v>0</v>
      </c>
      <c r="P110" s="29" t="str">
        <f>IF(OR(G110="新規",G110="追加",G110=""),"OK",(IF(AND(H110="",I110=""),"NG","OK")))</f>
        <v>OK</v>
      </c>
      <c r="Q110" s="10" t="str">
        <f>IF(OR(G110="新規",G110="追加",G110=""),"OK",(IF(OR(AND(J110="",K110=""),AND(J110="",K110="□"),AND(J110="□",K110=""),AND(J110="□",K110="□")),"NG","OK")))</f>
        <v>OK</v>
      </c>
      <c r="R110" s="10" t="str">
        <f>IF(OR(AND(C110&lt;&gt;"",D110&lt;&gt;"",F110&lt;&gt;"",G110&lt;&gt;""),(C110="")),"OK","NG")</f>
        <v>OK</v>
      </c>
      <c r="T110" s="81" t="s">
        <v>164</v>
      </c>
    </row>
    <row r="111" spans="1:20" ht="22.5" customHeight="1">
      <c r="A111" s="6"/>
      <c r="B111" s="9"/>
      <c r="C111" s="72"/>
      <c r="D111" s="152"/>
      <c r="E111" s="152"/>
      <c r="F111" s="15"/>
      <c r="G111" s="7"/>
      <c r="H111" s="6"/>
      <c r="I111" s="6"/>
      <c r="J111" s="7" t="s">
        <v>1</v>
      </c>
      <c r="K111" s="8" t="s">
        <v>1</v>
      </c>
      <c r="L111" s="1"/>
      <c r="M111" s="1"/>
      <c r="N111" s="1"/>
      <c r="O111" s="20">
        <f t="shared" ref="O111:O116" si="35">L111-(M111+N111)</f>
        <v>0</v>
      </c>
      <c r="P111" s="29" t="str">
        <f t="shared" ref="P111:P116" si="36">IF(OR(G111="新規",G111="追加",G111=""),"OK",(IF(AND(H111="",I111=""),"NG","OK")))</f>
        <v>OK</v>
      </c>
      <c r="Q111" s="10" t="str">
        <f t="shared" ref="Q111:Q116" si="37">IF(OR(G111="新規",G111="追加",G111=""),"OK",(IF(OR(AND(J111="",K111=""),AND(J111="",K111="□"),AND(J111="□",K111=""),AND(J111="□",K111="□")),"NG","OK")))</f>
        <v>OK</v>
      </c>
      <c r="R111" s="10" t="str">
        <f t="shared" ref="R111:R115" si="38">IF(OR(AND(C111&lt;&gt;"",D111&lt;&gt;"",F111&lt;&gt;"",G111&lt;&gt;""),(C111="")),"OK","NG")</f>
        <v>OK</v>
      </c>
      <c r="T111" s="81" t="s">
        <v>13</v>
      </c>
    </row>
    <row r="112" spans="1:20" ht="22.5" customHeight="1">
      <c r="A112" s="6"/>
      <c r="B112" s="9"/>
      <c r="C112" s="72"/>
      <c r="D112" s="152"/>
      <c r="E112" s="152"/>
      <c r="F112" s="15"/>
      <c r="G112" s="7"/>
      <c r="H112" s="6"/>
      <c r="I112" s="6"/>
      <c r="J112" s="7" t="s">
        <v>1</v>
      </c>
      <c r="K112" s="8" t="s">
        <v>1</v>
      </c>
      <c r="L112" s="1"/>
      <c r="M112" s="1"/>
      <c r="N112" s="1"/>
      <c r="O112" s="20">
        <f t="shared" si="35"/>
        <v>0</v>
      </c>
      <c r="P112" s="29" t="str">
        <f t="shared" si="36"/>
        <v>OK</v>
      </c>
      <c r="Q112" s="10" t="str">
        <f t="shared" si="37"/>
        <v>OK</v>
      </c>
      <c r="R112" s="10" t="str">
        <f t="shared" si="38"/>
        <v>OK</v>
      </c>
    </row>
    <row r="113" spans="1:23" ht="22.5" customHeight="1">
      <c r="A113" s="6"/>
      <c r="B113" s="9"/>
      <c r="C113" s="72"/>
      <c r="D113" s="152"/>
      <c r="E113" s="152"/>
      <c r="F113" s="15"/>
      <c r="G113" s="7"/>
      <c r="H113" s="6"/>
      <c r="I113" s="6"/>
      <c r="J113" s="7" t="s">
        <v>1</v>
      </c>
      <c r="K113" s="8" t="s">
        <v>1</v>
      </c>
      <c r="L113" s="1"/>
      <c r="M113" s="1"/>
      <c r="N113" s="1"/>
      <c r="O113" s="20">
        <f t="shared" si="35"/>
        <v>0</v>
      </c>
      <c r="P113" s="29" t="str">
        <f t="shared" si="36"/>
        <v>OK</v>
      </c>
      <c r="Q113" s="10" t="str">
        <f t="shared" si="37"/>
        <v>OK</v>
      </c>
      <c r="R113" s="10" t="str">
        <f t="shared" si="38"/>
        <v>OK</v>
      </c>
    </row>
    <row r="114" spans="1:23" ht="22.5" customHeight="1">
      <c r="A114" s="6"/>
      <c r="B114" s="9"/>
      <c r="C114" s="72"/>
      <c r="D114" s="152"/>
      <c r="E114" s="152"/>
      <c r="F114" s="16"/>
      <c r="G114" s="7"/>
      <c r="H114" s="6"/>
      <c r="I114" s="6"/>
      <c r="J114" s="7" t="s">
        <v>1</v>
      </c>
      <c r="K114" s="8" t="s">
        <v>1</v>
      </c>
      <c r="L114" s="1"/>
      <c r="M114" s="1"/>
      <c r="N114" s="1"/>
      <c r="O114" s="20">
        <f t="shared" si="35"/>
        <v>0</v>
      </c>
      <c r="P114" s="29" t="str">
        <f t="shared" si="36"/>
        <v>OK</v>
      </c>
      <c r="Q114" s="10" t="str">
        <f t="shared" si="37"/>
        <v>OK</v>
      </c>
      <c r="R114" s="10" t="str">
        <f t="shared" si="38"/>
        <v>OK</v>
      </c>
    </row>
    <row r="115" spans="1:23" ht="22.5" customHeight="1">
      <c r="A115" s="6"/>
      <c r="B115" s="9"/>
      <c r="C115" s="72"/>
      <c r="D115" s="152"/>
      <c r="E115" s="152"/>
      <c r="F115" s="15"/>
      <c r="G115" s="7"/>
      <c r="H115" s="6"/>
      <c r="I115" s="6"/>
      <c r="J115" s="7" t="s">
        <v>1</v>
      </c>
      <c r="K115" s="8" t="s">
        <v>1</v>
      </c>
      <c r="L115" s="1"/>
      <c r="M115" s="1"/>
      <c r="N115" s="1"/>
      <c r="O115" s="20">
        <f t="shared" si="35"/>
        <v>0</v>
      </c>
      <c r="P115" s="29" t="str">
        <f t="shared" si="36"/>
        <v>OK</v>
      </c>
      <c r="Q115" s="10" t="str">
        <f t="shared" si="37"/>
        <v>OK</v>
      </c>
      <c r="R115" s="10" t="str">
        <f t="shared" si="38"/>
        <v>OK</v>
      </c>
    </row>
    <row r="116" spans="1:23" ht="22.5" customHeight="1">
      <c r="A116" s="6"/>
      <c r="B116" s="9"/>
      <c r="C116" s="72"/>
      <c r="D116" s="152"/>
      <c r="E116" s="152"/>
      <c r="F116" s="15"/>
      <c r="G116" s="7"/>
      <c r="H116" s="6"/>
      <c r="I116" s="6"/>
      <c r="J116" s="7" t="s">
        <v>1</v>
      </c>
      <c r="K116" s="8" t="s">
        <v>1</v>
      </c>
      <c r="L116" s="1"/>
      <c r="M116" s="1"/>
      <c r="N116" s="1"/>
      <c r="O116" s="20">
        <f t="shared" si="35"/>
        <v>0</v>
      </c>
      <c r="P116" s="29" t="str">
        <f t="shared" si="36"/>
        <v>OK</v>
      </c>
      <c r="Q116" s="10" t="str">
        <f t="shared" si="37"/>
        <v>OK</v>
      </c>
      <c r="R116" s="10" t="str">
        <f>IF(OR(AND(C116&lt;&gt;"",D116&lt;&gt;"",F116&lt;&gt;"",G116&lt;&gt;""),(C116="")),"OK","NG")</f>
        <v>OK</v>
      </c>
    </row>
    <row r="117" spans="1:23" ht="22.5" customHeight="1">
      <c r="A117" s="12"/>
      <c r="B117" s="13"/>
      <c r="C117" s="14"/>
      <c r="D117" s="13"/>
      <c r="E117" s="14"/>
      <c r="F117" s="14"/>
      <c r="G117" s="13"/>
      <c r="H117" s="13"/>
      <c r="I117" s="12"/>
      <c r="J117" s="12"/>
      <c r="K117" s="68" t="s">
        <v>137</v>
      </c>
      <c r="L117" s="27">
        <f>SUM(L110:L116)</f>
        <v>0</v>
      </c>
      <c r="M117" s="27">
        <f t="shared" ref="M117:N117" si="39">SUM(M110:M116)</f>
        <v>0</v>
      </c>
      <c r="N117" s="27">
        <f t="shared" si="39"/>
        <v>0</v>
      </c>
      <c r="O117" s="27">
        <f>L117-(M117+N117)</f>
        <v>0</v>
      </c>
      <c r="P117" s="76"/>
      <c r="Q117" s="77"/>
      <c r="R117" s="77"/>
    </row>
    <row r="118" spans="1:23" ht="13">
      <c r="F118" s="85"/>
    </row>
    <row r="119" spans="1:23" s="61" customFormat="1" ht="13">
      <c r="A119" s="142" t="s">
        <v>139</v>
      </c>
      <c r="B119" s="143"/>
      <c r="C119" s="53" t="s">
        <v>138</v>
      </c>
      <c r="D119" s="53" t="s">
        <v>110</v>
      </c>
      <c r="E119" s="53" t="s">
        <v>111</v>
      </c>
      <c r="F119" s="53" t="s">
        <v>112</v>
      </c>
      <c r="G119" s="53" t="s">
        <v>165</v>
      </c>
      <c r="H119" s="142" t="s">
        <v>17</v>
      </c>
      <c r="I119" s="159"/>
      <c r="J119" s="136" t="s">
        <v>208</v>
      </c>
      <c r="K119" s="136"/>
      <c r="L119" s="136"/>
      <c r="M119" s="136"/>
      <c r="P119" s="87" t="s">
        <v>198</v>
      </c>
      <c r="Q119" s="88" t="s">
        <v>70</v>
      </c>
      <c r="R119" s="88" t="s">
        <v>84</v>
      </c>
    </row>
    <row r="120" spans="1:23" ht="22.5" customHeight="1">
      <c r="A120" s="153" t="s">
        <v>237</v>
      </c>
      <c r="B120" s="154"/>
      <c r="C120" s="100">
        <f>L40</f>
        <v>0</v>
      </c>
      <c r="D120" s="100">
        <f t="shared" ref="D120:F120" si="40">M40</f>
        <v>0</v>
      </c>
      <c r="E120" s="100">
        <f t="shared" si="40"/>
        <v>0</v>
      </c>
      <c r="F120" s="100">
        <f t="shared" si="40"/>
        <v>0</v>
      </c>
      <c r="G120" s="163">
        <f>SUM(D120:D122)</f>
        <v>0</v>
      </c>
      <c r="H120" s="157"/>
      <c r="I120" s="158"/>
      <c r="J120" s="151" t="s">
        <v>209</v>
      </c>
      <c r="K120" s="151"/>
      <c r="L120" s="151"/>
      <c r="M120" s="151"/>
      <c r="N120" s="89"/>
      <c r="O120" s="89"/>
      <c r="P120" s="29" t="str">
        <f>IF(G120&lt;=2500000,"OK","NG")</f>
        <v>OK</v>
      </c>
      <c r="Q120" s="10" t="str">
        <f t="shared" ref="Q120:Q126" si="41">IF(D120&lt;=C120/2,"OK","NG")</f>
        <v>OK</v>
      </c>
      <c r="R120" s="10" t="str">
        <f t="shared" ref="R120:R126" si="42">IF(C120=D120+E120+F120,"OK","NG")</f>
        <v>OK</v>
      </c>
      <c r="S120" s="90"/>
      <c r="T120" s="70"/>
      <c r="U120" s="70"/>
      <c r="V120" s="70"/>
      <c r="W120" s="70"/>
    </row>
    <row r="121" spans="1:23" ht="22.5" customHeight="1">
      <c r="A121" s="155" t="s">
        <v>238</v>
      </c>
      <c r="B121" s="156"/>
      <c r="C121" s="100">
        <f>L51</f>
        <v>0</v>
      </c>
      <c r="D121" s="100">
        <f t="shared" ref="D121:F121" si="43">M51</f>
        <v>0</v>
      </c>
      <c r="E121" s="100">
        <f t="shared" si="43"/>
        <v>0</v>
      </c>
      <c r="F121" s="100">
        <f t="shared" si="43"/>
        <v>0</v>
      </c>
      <c r="G121" s="164"/>
      <c r="H121" s="157"/>
      <c r="I121" s="158"/>
      <c r="J121" s="151"/>
      <c r="K121" s="151"/>
      <c r="L121" s="151"/>
      <c r="M121" s="151"/>
      <c r="N121" s="89"/>
      <c r="O121" s="89"/>
      <c r="P121" s="73" t="s">
        <v>152</v>
      </c>
      <c r="Q121" s="10" t="str">
        <f t="shared" si="41"/>
        <v>OK</v>
      </c>
      <c r="R121" s="10" t="str">
        <f t="shared" si="42"/>
        <v>OK</v>
      </c>
      <c r="S121" s="36"/>
    </row>
    <row r="122" spans="1:23" ht="22.5" customHeight="1">
      <c r="A122" s="155" t="s">
        <v>239</v>
      </c>
      <c r="B122" s="156"/>
      <c r="C122" s="100">
        <f>L62</f>
        <v>0</v>
      </c>
      <c r="D122" s="100">
        <f t="shared" ref="D122:F122" si="44">M62</f>
        <v>0</v>
      </c>
      <c r="E122" s="100">
        <f t="shared" si="44"/>
        <v>0</v>
      </c>
      <c r="F122" s="100">
        <f t="shared" si="44"/>
        <v>0</v>
      </c>
      <c r="G122" s="165"/>
      <c r="H122" s="32"/>
      <c r="I122" s="33"/>
      <c r="J122" s="151"/>
      <c r="K122" s="151"/>
      <c r="L122" s="151"/>
      <c r="M122" s="151"/>
      <c r="N122" s="89"/>
      <c r="O122" s="89"/>
      <c r="P122" s="73" t="s">
        <v>152</v>
      </c>
      <c r="Q122" s="10" t="str">
        <f t="shared" si="41"/>
        <v>OK</v>
      </c>
      <c r="R122" s="10" t="str">
        <f t="shared" si="42"/>
        <v>OK</v>
      </c>
      <c r="S122" s="36"/>
    </row>
    <row r="123" spans="1:23" ht="22.5" customHeight="1">
      <c r="A123" s="155" t="s">
        <v>240</v>
      </c>
      <c r="B123" s="156"/>
      <c r="C123" s="100">
        <f>L73</f>
        <v>0</v>
      </c>
      <c r="D123" s="100">
        <f t="shared" ref="D123:F123" si="45">M73</f>
        <v>0</v>
      </c>
      <c r="E123" s="100">
        <f t="shared" si="45"/>
        <v>0</v>
      </c>
      <c r="F123" s="100">
        <f t="shared" si="45"/>
        <v>0</v>
      </c>
      <c r="G123" s="100">
        <f>D123</f>
        <v>0</v>
      </c>
      <c r="H123" s="32"/>
      <c r="I123" s="33"/>
      <c r="J123" s="150" t="s">
        <v>210</v>
      </c>
      <c r="K123" s="150"/>
      <c r="L123" s="150"/>
      <c r="M123" s="150"/>
      <c r="N123" s="89"/>
      <c r="O123" s="89"/>
      <c r="P123" s="29" t="str">
        <f>IF(G123&lt;=2500000,"OK","NG")</f>
        <v>OK</v>
      </c>
      <c r="Q123" s="10" t="str">
        <f t="shared" si="41"/>
        <v>OK</v>
      </c>
      <c r="R123" s="10" t="str">
        <f t="shared" si="42"/>
        <v>OK</v>
      </c>
      <c r="S123" s="36"/>
    </row>
    <row r="124" spans="1:23" ht="22.5" customHeight="1">
      <c r="A124" s="155" t="s">
        <v>131</v>
      </c>
      <c r="B124" s="156"/>
      <c r="C124" s="100">
        <f>L84</f>
        <v>0</v>
      </c>
      <c r="D124" s="100">
        <f t="shared" ref="D124:F124" si="46">M84</f>
        <v>0</v>
      </c>
      <c r="E124" s="100">
        <f t="shared" si="46"/>
        <v>0</v>
      </c>
      <c r="F124" s="100">
        <f t="shared" si="46"/>
        <v>0</v>
      </c>
      <c r="G124" s="100">
        <f>D124</f>
        <v>0</v>
      </c>
      <c r="H124" s="32"/>
      <c r="I124" s="33"/>
      <c r="J124" s="150" t="s">
        <v>211</v>
      </c>
      <c r="K124" s="150"/>
      <c r="L124" s="150"/>
      <c r="M124" s="150"/>
      <c r="N124" s="89"/>
      <c r="O124" s="89"/>
      <c r="P124" s="29" t="str">
        <f>IF(G124&lt;=5000000,"OK","NG")</f>
        <v>OK</v>
      </c>
      <c r="Q124" s="10" t="str">
        <f t="shared" si="41"/>
        <v>OK</v>
      </c>
      <c r="R124" s="10" t="str">
        <f t="shared" si="42"/>
        <v>OK</v>
      </c>
      <c r="S124" s="36"/>
    </row>
    <row r="125" spans="1:23" ht="22.5" customHeight="1">
      <c r="A125" s="155" t="s">
        <v>241</v>
      </c>
      <c r="B125" s="156"/>
      <c r="C125" s="100">
        <f>L95</f>
        <v>0</v>
      </c>
      <c r="D125" s="100">
        <f t="shared" ref="D125:F125" si="47">M95</f>
        <v>0</v>
      </c>
      <c r="E125" s="100">
        <f t="shared" si="47"/>
        <v>0</v>
      </c>
      <c r="F125" s="100">
        <f t="shared" si="47"/>
        <v>0</v>
      </c>
      <c r="G125" s="183">
        <f>SUM(D125:D126)</f>
        <v>0</v>
      </c>
      <c r="H125" s="32"/>
      <c r="I125" s="33"/>
      <c r="J125" s="151" t="s">
        <v>212</v>
      </c>
      <c r="K125" s="151"/>
      <c r="L125" s="151"/>
      <c r="M125" s="151"/>
      <c r="N125" s="89"/>
      <c r="O125" s="89"/>
      <c r="P125" s="29" t="str">
        <f>IF(G125&lt;=2500000,"OK","NG")</f>
        <v>OK</v>
      </c>
      <c r="Q125" s="10" t="str">
        <f t="shared" si="41"/>
        <v>OK</v>
      </c>
      <c r="R125" s="10" t="str">
        <f t="shared" si="42"/>
        <v>OK</v>
      </c>
      <c r="S125" s="36"/>
    </row>
    <row r="126" spans="1:23" ht="22.5" customHeight="1">
      <c r="A126" s="155" t="s">
        <v>242</v>
      </c>
      <c r="B126" s="156"/>
      <c r="C126" s="100">
        <f>L106</f>
        <v>0</v>
      </c>
      <c r="D126" s="100">
        <f t="shared" ref="D126:F126" si="48">M106</f>
        <v>0</v>
      </c>
      <c r="E126" s="100">
        <f t="shared" si="48"/>
        <v>0</v>
      </c>
      <c r="F126" s="100">
        <f t="shared" si="48"/>
        <v>0</v>
      </c>
      <c r="G126" s="184"/>
      <c r="H126" s="32"/>
      <c r="I126" s="33"/>
      <c r="J126" s="151"/>
      <c r="K126" s="151"/>
      <c r="L126" s="151"/>
      <c r="M126" s="151"/>
      <c r="N126" s="89"/>
      <c r="O126" s="89"/>
      <c r="P126" s="73" t="s">
        <v>152</v>
      </c>
      <c r="Q126" s="10" t="str">
        <f t="shared" si="41"/>
        <v>OK</v>
      </c>
      <c r="R126" s="10" t="str">
        <f t="shared" si="42"/>
        <v>OK</v>
      </c>
      <c r="S126" s="36"/>
    </row>
    <row r="127" spans="1:23" ht="22.5" customHeight="1">
      <c r="A127" s="155" t="s">
        <v>135</v>
      </c>
      <c r="B127" s="156"/>
      <c r="C127" s="100">
        <f>L117</f>
        <v>0</v>
      </c>
      <c r="D127" s="100">
        <f t="shared" ref="D127:F127" si="49">M117</f>
        <v>0</v>
      </c>
      <c r="E127" s="100">
        <f t="shared" si="49"/>
        <v>0</v>
      </c>
      <c r="F127" s="100">
        <f t="shared" si="49"/>
        <v>0</v>
      </c>
      <c r="G127" s="100">
        <f>D127</f>
        <v>0</v>
      </c>
      <c r="H127" s="157"/>
      <c r="I127" s="158"/>
      <c r="J127" s="150" t="s">
        <v>287</v>
      </c>
      <c r="K127" s="150"/>
      <c r="L127" s="150"/>
      <c r="M127" s="150"/>
      <c r="N127" s="89"/>
      <c r="O127" s="89"/>
      <c r="P127" s="29" t="str">
        <f>IF(G127&lt;=2500000,"OK","NG")</f>
        <v>OK</v>
      </c>
      <c r="Q127" s="10" t="str">
        <f>IF(D127&lt;=C127/2,"OK","NG")</f>
        <v>OK</v>
      </c>
      <c r="R127" s="10" t="str">
        <f>IF(C127=D127+E127+F127,"OK","NG")</f>
        <v>OK</v>
      </c>
      <c r="S127" s="36"/>
    </row>
    <row r="128" spans="1:23" ht="22.5" customHeight="1">
      <c r="A128" s="174" t="s">
        <v>14</v>
      </c>
      <c r="B128" s="175"/>
      <c r="C128" s="100">
        <f>SUM(C120:C127)</f>
        <v>0</v>
      </c>
      <c r="D128" s="100">
        <f>SUM(D120:D127)</f>
        <v>0</v>
      </c>
      <c r="E128" s="100">
        <f t="shared" ref="E128:F128" si="50">SUM(E120:E127)</f>
        <v>0</v>
      </c>
      <c r="F128" s="100">
        <f t="shared" si="50"/>
        <v>0</v>
      </c>
      <c r="G128" s="100">
        <f>D128</f>
        <v>0</v>
      </c>
      <c r="H128" s="157"/>
      <c r="I128" s="158"/>
      <c r="J128" s="177" t="s">
        <v>213</v>
      </c>
      <c r="K128" s="177"/>
      <c r="L128" s="177"/>
      <c r="M128" s="177"/>
      <c r="N128" s="89"/>
      <c r="P128" s="29" t="str">
        <f>IF(OR(C128=0,AND(G128&gt;=150000,G128&lt;=10000000)),"OK","NG")</f>
        <v>OK</v>
      </c>
      <c r="Q128" s="10" t="str">
        <f>IF(D128&lt;=C128/2,"OK","NG")</f>
        <v>OK</v>
      </c>
      <c r="R128" s="10" t="str">
        <f>IF(C128=D128+E128+F128,"OK","NG")</f>
        <v>OK</v>
      </c>
    </row>
    <row r="129" spans="1:16" ht="13"/>
    <row r="130" spans="1:16" ht="22.5" customHeight="1">
      <c r="A130" s="48" t="s">
        <v>196</v>
      </c>
    </row>
    <row r="131" spans="1:16" ht="15" customHeight="1">
      <c r="A131" s="139" t="s">
        <v>205</v>
      </c>
      <c r="B131" s="139"/>
      <c r="C131" s="139"/>
      <c r="D131" s="139"/>
      <c r="E131" s="139"/>
      <c r="F131" s="139"/>
      <c r="G131" s="139"/>
      <c r="H131" s="139"/>
      <c r="I131" s="139"/>
      <c r="J131" s="139"/>
      <c r="K131" s="50" t="s">
        <v>82</v>
      </c>
      <c r="P131" s="49" t="s">
        <v>55</v>
      </c>
    </row>
    <row r="132" spans="1:16" ht="15" customHeight="1">
      <c r="A132" s="176" t="s">
        <v>204</v>
      </c>
      <c r="B132" s="176"/>
      <c r="C132" s="176"/>
      <c r="D132" s="176"/>
      <c r="E132" s="176"/>
      <c r="F132" s="176"/>
      <c r="G132" s="176"/>
      <c r="H132" s="176"/>
      <c r="I132" s="176"/>
      <c r="J132" s="176"/>
      <c r="K132" s="56" t="s">
        <v>166</v>
      </c>
      <c r="P132" s="49" t="s">
        <v>167</v>
      </c>
    </row>
    <row r="133" spans="1:16" ht="15" customHeight="1">
      <c r="A133" s="176" t="s">
        <v>199</v>
      </c>
      <c r="B133" s="176"/>
      <c r="C133" s="176"/>
      <c r="D133" s="176"/>
      <c r="E133" s="176"/>
      <c r="F133" s="176"/>
      <c r="G133" s="176"/>
      <c r="H133" s="176"/>
      <c r="I133" s="176"/>
      <c r="J133" s="176"/>
      <c r="K133" s="56" t="s">
        <v>166</v>
      </c>
    </row>
    <row r="134" spans="1:16" ht="15" customHeight="1">
      <c r="A134" s="176" t="s">
        <v>200</v>
      </c>
      <c r="B134" s="176"/>
      <c r="C134" s="176"/>
      <c r="D134" s="176"/>
      <c r="E134" s="176"/>
      <c r="F134" s="176"/>
      <c r="G134" s="176"/>
      <c r="H134" s="176"/>
      <c r="I134" s="176"/>
      <c r="J134" s="176"/>
      <c r="K134" s="56" t="s">
        <v>166</v>
      </c>
    </row>
    <row r="135" spans="1:16" ht="15" customHeight="1">
      <c r="A135" s="176" t="s">
        <v>201</v>
      </c>
      <c r="B135" s="176"/>
      <c r="C135" s="176"/>
      <c r="D135" s="176"/>
      <c r="E135" s="176"/>
      <c r="F135" s="176"/>
      <c r="G135" s="176"/>
      <c r="H135" s="176"/>
      <c r="I135" s="176"/>
      <c r="J135" s="176"/>
      <c r="K135" s="56" t="s">
        <v>166</v>
      </c>
    </row>
    <row r="136" spans="1:16" ht="15" customHeight="1">
      <c r="A136" s="176" t="s">
        <v>289</v>
      </c>
      <c r="B136" s="176"/>
      <c r="C136" s="176"/>
      <c r="D136" s="176"/>
      <c r="E136" s="176"/>
      <c r="F136" s="176"/>
      <c r="G136" s="176"/>
      <c r="H136" s="176"/>
      <c r="I136" s="176"/>
      <c r="J136" s="176"/>
      <c r="K136" s="56" t="s">
        <v>166</v>
      </c>
    </row>
    <row r="137" spans="1:16" ht="15" customHeight="1">
      <c r="A137" s="176" t="s">
        <v>202</v>
      </c>
      <c r="B137" s="176"/>
      <c r="C137" s="176"/>
      <c r="D137" s="176"/>
      <c r="E137" s="176"/>
      <c r="F137" s="176"/>
      <c r="G137" s="176"/>
      <c r="H137" s="176"/>
      <c r="I137" s="176"/>
      <c r="J137" s="176"/>
      <c r="K137" s="56" t="s">
        <v>166</v>
      </c>
    </row>
    <row r="138" spans="1:16" ht="15" customHeight="1">
      <c r="A138" s="176" t="s">
        <v>203</v>
      </c>
      <c r="B138" s="176"/>
      <c r="C138" s="176"/>
      <c r="D138" s="176"/>
      <c r="E138" s="176"/>
      <c r="F138" s="176"/>
      <c r="G138" s="176"/>
      <c r="H138" s="176"/>
      <c r="I138" s="176"/>
      <c r="J138" s="176"/>
      <c r="K138" s="56" t="s">
        <v>166</v>
      </c>
    </row>
    <row r="139" spans="1:16" ht="15" customHeight="1">
      <c r="A139" s="17"/>
      <c r="B139" s="17"/>
      <c r="C139" s="17"/>
      <c r="D139" s="17"/>
      <c r="E139" s="17"/>
      <c r="J139" s="93" t="s">
        <v>141</v>
      </c>
      <c r="K139" s="99">
        <f>COUNTIF(K132:K138,"☑")</f>
        <v>0</v>
      </c>
    </row>
    <row r="140" spans="1:16" ht="15" customHeight="1">
      <c r="A140" s="17"/>
      <c r="B140" s="17"/>
      <c r="C140" s="17"/>
      <c r="D140" s="17"/>
      <c r="E140" s="17"/>
      <c r="H140" s="17"/>
    </row>
    <row r="141" spans="1:16" ht="15" customHeight="1">
      <c r="A141" s="48" t="s">
        <v>206</v>
      </c>
    </row>
    <row r="142" spans="1:16" ht="15" customHeight="1">
      <c r="A142" s="180" t="s">
        <v>57</v>
      </c>
      <c r="B142" s="180"/>
      <c r="C142" s="180"/>
      <c r="D142" s="180"/>
      <c r="E142" s="180"/>
      <c r="F142" s="180"/>
      <c r="G142" s="180"/>
      <c r="H142" s="180"/>
      <c r="I142" s="180"/>
      <c r="J142" s="180"/>
      <c r="K142" s="180"/>
      <c r="P142" s="95" t="s">
        <v>80</v>
      </c>
    </row>
    <row r="143" spans="1:16" ht="15" customHeight="1">
      <c r="A143" s="50" t="s">
        <v>2</v>
      </c>
      <c r="B143" s="140" t="s">
        <v>3</v>
      </c>
      <c r="C143" s="181"/>
      <c r="D143" s="181"/>
      <c r="E143" s="181"/>
      <c r="F143" s="181"/>
      <c r="G143" s="181"/>
      <c r="H143" s="181"/>
      <c r="I143" s="181"/>
      <c r="J143" s="141"/>
    </row>
    <row r="144" spans="1:16" ht="15" customHeight="1">
      <c r="A144" s="3" t="s">
        <v>1</v>
      </c>
      <c r="B144" s="182" t="s">
        <v>69</v>
      </c>
      <c r="C144" s="167"/>
      <c r="D144" s="167"/>
      <c r="E144" s="167"/>
      <c r="F144" s="167"/>
      <c r="G144" s="167"/>
      <c r="H144" s="167"/>
      <c r="I144" s="167"/>
      <c r="J144" s="168"/>
      <c r="P144" s="29" t="str">
        <f>IF(C128=0,"OK",IF(AND(A144="☑",A145="☑",A146="☑"),"OK","NG"))</f>
        <v>OK</v>
      </c>
    </row>
    <row r="145" spans="1:13" ht="15" customHeight="1">
      <c r="A145" s="3" t="s">
        <v>1</v>
      </c>
      <c r="B145" s="182" t="s">
        <v>117</v>
      </c>
      <c r="C145" s="167"/>
      <c r="D145" s="167"/>
      <c r="E145" s="167"/>
      <c r="F145" s="167"/>
      <c r="G145" s="167"/>
      <c r="H145" s="167"/>
      <c r="I145" s="167"/>
      <c r="J145" s="168"/>
    </row>
    <row r="146" spans="1:13" ht="15" customHeight="1">
      <c r="A146" s="3" t="s">
        <v>1</v>
      </c>
      <c r="B146" s="182" t="s">
        <v>288</v>
      </c>
      <c r="C146" s="167"/>
      <c r="D146" s="167"/>
      <c r="E146" s="167"/>
      <c r="F146" s="167"/>
      <c r="G146" s="167"/>
      <c r="H146" s="167"/>
      <c r="I146" s="167"/>
      <c r="J146" s="168"/>
    </row>
    <row r="147" spans="1:13" ht="15" customHeight="1"/>
    <row r="148" spans="1:13" ht="15" customHeight="1">
      <c r="A148" s="48" t="s">
        <v>207</v>
      </c>
    </row>
    <row r="149" spans="1:13" ht="15" customHeight="1">
      <c r="A149" s="50" t="s">
        <v>2</v>
      </c>
      <c r="B149" s="139" t="s">
        <v>4</v>
      </c>
      <c r="C149" s="139"/>
      <c r="D149" s="139"/>
      <c r="E149" s="139"/>
      <c r="F149" s="140" t="s">
        <v>97</v>
      </c>
      <c r="G149" s="141"/>
      <c r="H149" s="140" t="s">
        <v>20</v>
      </c>
      <c r="I149" s="141"/>
      <c r="J149" s="139" t="s">
        <v>17</v>
      </c>
      <c r="K149" s="139"/>
      <c r="L149" s="139"/>
      <c r="M149" s="139"/>
    </row>
    <row r="150" spans="1:13" ht="18.75" customHeight="1">
      <c r="A150" s="3" t="s">
        <v>1</v>
      </c>
      <c r="B150" s="138" t="s">
        <v>23</v>
      </c>
      <c r="C150" s="138"/>
      <c r="D150" s="138"/>
      <c r="E150" s="138"/>
      <c r="F150" s="142" t="s">
        <v>22</v>
      </c>
      <c r="G150" s="143"/>
      <c r="H150" s="142" t="s">
        <v>98</v>
      </c>
      <c r="I150" s="143"/>
      <c r="J150" s="138" t="s">
        <v>143</v>
      </c>
      <c r="K150" s="138"/>
      <c r="L150" s="138"/>
      <c r="M150" s="138"/>
    </row>
    <row r="151" spans="1:13" ht="18.75" customHeight="1">
      <c r="A151" s="3" t="s">
        <v>1</v>
      </c>
      <c r="B151" s="138" t="s">
        <v>25</v>
      </c>
      <c r="C151" s="138"/>
      <c r="D151" s="138"/>
      <c r="E151" s="138"/>
      <c r="F151" s="142" t="s">
        <v>16</v>
      </c>
      <c r="G151" s="143"/>
      <c r="H151" s="142" t="s">
        <v>21</v>
      </c>
      <c r="I151" s="143"/>
      <c r="J151" s="138" t="s">
        <v>100</v>
      </c>
      <c r="K151" s="138"/>
      <c r="L151" s="138"/>
      <c r="M151" s="138"/>
    </row>
    <row r="152" spans="1:13" ht="18.75" customHeight="1">
      <c r="A152" s="3" t="s">
        <v>1</v>
      </c>
      <c r="B152" s="138" t="s">
        <v>24</v>
      </c>
      <c r="C152" s="138"/>
      <c r="D152" s="138"/>
      <c r="E152" s="138"/>
      <c r="F152" s="142" t="s">
        <v>16</v>
      </c>
      <c r="G152" s="143"/>
      <c r="H152" s="142" t="s">
        <v>21</v>
      </c>
      <c r="I152" s="143"/>
      <c r="J152" s="138" t="s">
        <v>26</v>
      </c>
      <c r="K152" s="138"/>
      <c r="L152" s="138"/>
      <c r="M152" s="138"/>
    </row>
    <row r="153" spans="1:13" ht="18.75" customHeight="1">
      <c r="A153" s="3" t="s">
        <v>1</v>
      </c>
      <c r="B153" s="138" t="s">
        <v>90</v>
      </c>
      <c r="C153" s="138"/>
      <c r="D153" s="138"/>
      <c r="E153" s="138"/>
      <c r="F153" s="142" t="s">
        <v>5</v>
      </c>
      <c r="G153" s="143"/>
      <c r="H153" s="159" t="s">
        <v>16</v>
      </c>
      <c r="I153" s="143"/>
      <c r="J153" s="138" t="s">
        <v>99</v>
      </c>
      <c r="K153" s="138"/>
      <c r="L153" s="138"/>
      <c r="M153" s="138"/>
    </row>
    <row r="154" spans="1:13" ht="18.75" customHeight="1">
      <c r="A154" s="3" t="s">
        <v>1</v>
      </c>
      <c r="B154" s="138" t="s">
        <v>283</v>
      </c>
      <c r="C154" s="138"/>
      <c r="D154" s="138"/>
      <c r="E154" s="138"/>
      <c r="F154" s="142" t="s">
        <v>5</v>
      </c>
      <c r="G154" s="143"/>
      <c r="H154" s="136" t="s">
        <v>16</v>
      </c>
      <c r="I154" s="136"/>
      <c r="J154" s="138" t="s">
        <v>284</v>
      </c>
      <c r="K154" s="138"/>
      <c r="L154" s="138"/>
      <c r="M154" s="138"/>
    </row>
  </sheetData>
  <sheetProtection algorithmName="SHA-512" hashValue="OvoT1jurViTbtAkE8ykw9csE5ZK2qxjwNZBEUvmUSCl6e5+WW0+2apOrJCOdZ8tyD2CMH2YNXilcZeOECcQRaw==" saltValue="SFNZHB71Z6qdUkP/PK70aA==" spinCount="100000" sheet="1" objects="1" scenarios="1"/>
  <mergeCells count="198">
    <mergeCell ref="A1:O1"/>
    <mergeCell ref="B3:E3"/>
    <mergeCell ref="B4:E4"/>
    <mergeCell ref="P4:P5"/>
    <mergeCell ref="B5:E5"/>
    <mergeCell ref="B6:E6"/>
    <mergeCell ref="M14:O14"/>
    <mergeCell ref="M15:O15"/>
    <mergeCell ref="M16:O16"/>
    <mergeCell ref="M17:O17"/>
    <mergeCell ref="M18:O18"/>
    <mergeCell ref="M19:O19"/>
    <mergeCell ref="F9:I9"/>
    <mergeCell ref="J9:L9"/>
    <mergeCell ref="M10:O10"/>
    <mergeCell ref="M11:O11"/>
    <mergeCell ref="M12:O12"/>
    <mergeCell ref="M13:O13"/>
    <mergeCell ref="N26:O26"/>
    <mergeCell ref="A31:A32"/>
    <mergeCell ref="B31:B32"/>
    <mergeCell ref="C31:F31"/>
    <mergeCell ref="G31:G32"/>
    <mergeCell ref="H31:K31"/>
    <mergeCell ref="L31:O31"/>
    <mergeCell ref="D32:E32"/>
    <mergeCell ref="M20:O20"/>
    <mergeCell ref="M21:O21"/>
    <mergeCell ref="M22:O22"/>
    <mergeCell ref="M23:O23"/>
    <mergeCell ref="M24:O24"/>
    <mergeCell ref="M25:O25"/>
    <mergeCell ref="D39:E39"/>
    <mergeCell ref="A42:A43"/>
    <mergeCell ref="B42:B43"/>
    <mergeCell ref="C42:F42"/>
    <mergeCell ref="G42:G43"/>
    <mergeCell ref="H42:K42"/>
    <mergeCell ref="D33:E33"/>
    <mergeCell ref="D34:E34"/>
    <mergeCell ref="D35:E35"/>
    <mergeCell ref="D36:E36"/>
    <mergeCell ref="D37:E37"/>
    <mergeCell ref="D38:E38"/>
    <mergeCell ref="A53:A54"/>
    <mergeCell ref="B53:B54"/>
    <mergeCell ref="C53:F53"/>
    <mergeCell ref="L42:O42"/>
    <mergeCell ref="D43:E43"/>
    <mergeCell ref="D44:E44"/>
    <mergeCell ref="D45:E45"/>
    <mergeCell ref="D46:E46"/>
    <mergeCell ref="D47:E47"/>
    <mergeCell ref="G53:G54"/>
    <mergeCell ref="H53:K53"/>
    <mergeCell ref="L53:O53"/>
    <mergeCell ref="D54:E54"/>
    <mergeCell ref="D55:E55"/>
    <mergeCell ref="D56:E56"/>
    <mergeCell ref="D48:E48"/>
    <mergeCell ref="D49:E49"/>
    <mergeCell ref="D50:E50"/>
    <mergeCell ref="H64:K64"/>
    <mergeCell ref="L64:O64"/>
    <mergeCell ref="D65:E65"/>
    <mergeCell ref="D66:E66"/>
    <mergeCell ref="D67:E67"/>
    <mergeCell ref="D57:E57"/>
    <mergeCell ref="D58:E58"/>
    <mergeCell ref="D59:E59"/>
    <mergeCell ref="D60:E60"/>
    <mergeCell ref="D61:E61"/>
    <mergeCell ref="C64:F64"/>
    <mergeCell ref="D68:E68"/>
    <mergeCell ref="D69:E69"/>
    <mergeCell ref="D70:E70"/>
    <mergeCell ref="D71:E71"/>
    <mergeCell ref="D72:E72"/>
    <mergeCell ref="A75:A76"/>
    <mergeCell ref="B75:B76"/>
    <mergeCell ref="C75:F75"/>
    <mergeCell ref="G64:G65"/>
    <mergeCell ref="A64:A65"/>
    <mergeCell ref="B64:B65"/>
    <mergeCell ref="A86:A87"/>
    <mergeCell ref="B86:B87"/>
    <mergeCell ref="C86:F86"/>
    <mergeCell ref="G75:G76"/>
    <mergeCell ref="H75:K75"/>
    <mergeCell ref="L75:O75"/>
    <mergeCell ref="D76:E76"/>
    <mergeCell ref="D77:E77"/>
    <mergeCell ref="D78:E78"/>
    <mergeCell ref="G86:G87"/>
    <mergeCell ref="H86:K86"/>
    <mergeCell ref="L86:O86"/>
    <mergeCell ref="D87:E87"/>
    <mergeCell ref="D88:E88"/>
    <mergeCell ref="D89:E89"/>
    <mergeCell ref="D79:E79"/>
    <mergeCell ref="D80:E80"/>
    <mergeCell ref="D81:E81"/>
    <mergeCell ref="D82:E82"/>
    <mergeCell ref="D83:E83"/>
    <mergeCell ref="H97:K97"/>
    <mergeCell ref="L97:O97"/>
    <mergeCell ref="D98:E98"/>
    <mergeCell ref="D99:E99"/>
    <mergeCell ref="D100:E100"/>
    <mergeCell ref="D90:E90"/>
    <mergeCell ref="D91:E91"/>
    <mergeCell ref="D92:E92"/>
    <mergeCell ref="D93:E93"/>
    <mergeCell ref="D94:E94"/>
    <mergeCell ref="C97:F97"/>
    <mergeCell ref="D101:E101"/>
    <mergeCell ref="D102:E102"/>
    <mergeCell ref="D103:E103"/>
    <mergeCell ref="D104:E104"/>
    <mergeCell ref="D105:E105"/>
    <mergeCell ref="A108:A109"/>
    <mergeCell ref="B108:B109"/>
    <mergeCell ref="C108:F108"/>
    <mergeCell ref="G97:G98"/>
    <mergeCell ref="A97:A98"/>
    <mergeCell ref="B97:B98"/>
    <mergeCell ref="D112:E112"/>
    <mergeCell ref="D113:E113"/>
    <mergeCell ref="D114:E114"/>
    <mergeCell ref="D115:E115"/>
    <mergeCell ref="D116:E116"/>
    <mergeCell ref="A119:B119"/>
    <mergeCell ref="G108:G109"/>
    <mergeCell ref="H108:K108"/>
    <mergeCell ref="L108:O108"/>
    <mergeCell ref="D109:E109"/>
    <mergeCell ref="D110:E110"/>
    <mergeCell ref="D111:E111"/>
    <mergeCell ref="H119:I119"/>
    <mergeCell ref="J119:M119"/>
    <mergeCell ref="A120:B120"/>
    <mergeCell ref="G120:G122"/>
    <mergeCell ref="H120:I120"/>
    <mergeCell ref="J120:M122"/>
    <mergeCell ref="A121:B121"/>
    <mergeCell ref="H121:I121"/>
    <mergeCell ref="A122:B122"/>
    <mergeCell ref="A127:B127"/>
    <mergeCell ref="H127:I127"/>
    <mergeCell ref="J127:M127"/>
    <mergeCell ref="A128:B128"/>
    <mergeCell ref="H128:I128"/>
    <mergeCell ref="J128:M128"/>
    <mergeCell ref="A123:B123"/>
    <mergeCell ref="J123:M123"/>
    <mergeCell ref="A124:B124"/>
    <mergeCell ref="J124:M124"/>
    <mergeCell ref="A125:B125"/>
    <mergeCell ref="G125:G126"/>
    <mergeCell ref="J125:M126"/>
    <mergeCell ref="A126:B126"/>
    <mergeCell ref="A137:J137"/>
    <mergeCell ref="A138:J138"/>
    <mergeCell ref="A142:K142"/>
    <mergeCell ref="B143:J143"/>
    <mergeCell ref="B144:J144"/>
    <mergeCell ref="B145:J145"/>
    <mergeCell ref="A131:J131"/>
    <mergeCell ref="A132:J132"/>
    <mergeCell ref="A133:J133"/>
    <mergeCell ref="A134:J134"/>
    <mergeCell ref="A135:J135"/>
    <mergeCell ref="A136:J136"/>
    <mergeCell ref="B146:J146"/>
    <mergeCell ref="B149:E149"/>
    <mergeCell ref="F149:G149"/>
    <mergeCell ref="H149:I149"/>
    <mergeCell ref="J149:M149"/>
    <mergeCell ref="B150:E150"/>
    <mergeCell ref="F150:G150"/>
    <mergeCell ref="H150:I150"/>
    <mergeCell ref="J150:M150"/>
    <mergeCell ref="B153:E153"/>
    <mergeCell ref="F153:G153"/>
    <mergeCell ref="H153:I153"/>
    <mergeCell ref="J153:M153"/>
    <mergeCell ref="B154:E154"/>
    <mergeCell ref="F154:G154"/>
    <mergeCell ref="H154:I154"/>
    <mergeCell ref="J154:M154"/>
    <mergeCell ref="B151:E151"/>
    <mergeCell ref="F151:G151"/>
    <mergeCell ref="H151:I151"/>
    <mergeCell ref="J151:M151"/>
    <mergeCell ref="B152:E152"/>
    <mergeCell ref="F152:G152"/>
    <mergeCell ref="H152:I152"/>
    <mergeCell ref="J152:M152"/>
  </mergeCells>
  <phoneticPr fontId="2"/>
  <conditionalFormatting sqref="C120:G128">
    <cfRule type="expression" dxfId="1231" priority="2">
      <formula>$P120="NG"</formula>
    </cfRule>
  </conditionalFormatting>
  <conditionalFormatting sqref="G120:G123">
    <cfRule type="expression" dxfId="1230" priority="1">
      <formula>$P120="NG"</formula>
    </cfRule>
  </conditionalFormatting>
  <conditionalFormatting sqref="H33:K36">
    <cfRule type="expression" dxfId="1229" priority="55">
      <formula>#REF!="追加"</formula>
    </cfRule>
    <cfRule type="expression" dxfId="1228" priority="56">
      <formula>#REF!="新規"</formula>
    </cfRule>
  </conditionalFormatting>
  <conditionalFormatting sqref="H37:K39">
    <cfRule type="expression" dxfId="1227" priority="60">
      <formula>#REF!="追加"</formula>
    </cfRule>
    <cfRule type="expression" dxfId="1226" priority="67">
      <formula>#REF!="新規"</formula>
    </cfRule>
  </conditionalFormatting>
  <conditionalFormatting sqref="H44:K47">
    <cfRule type="expression" dxfId="1225" priority="46">
      <formula>#REF!="追加"</formula>
    </cfRule>
    <cfRule type="expression" dxfId="1224" priority="47">
      <formula>#REF!="新規"</formula>
    </cfRule>
  </conditionalFormatting>
  <conditionalFormatting sqref="H48:K50">
    <cfRule type="expression" dxfId="1223" priority="50">
      <formula>#REF!="追加"</formula>
    </cfRule>
    <cfRule type="expression" dxfId="1222" priority="51">
      <formula>#REF!="新規"</formula>
    </cfRule>
  </conditionalFormatting>
  <conditionalFormatting sqref="H55:K58">
    <cfRule type="expression" dxfId="1221" priority="40">
      <formula>#REF!="追加"</formula>
    </cfRule>
    <cfRule type="expression" dxfId="1220" priority="41">
      <formula>#REF!="新規"</formula>
    </cfRule>
  </conditionalFormatting>
  <conditionalFormatting sqref="H59:K61">
    <cfRule type="expression" dxfId="1219" priority="44">
      <formula>#REF!="追加"</formula>
    </cfRule>
    <cfRule type="expression" dxfId="1218" priority="45">
      <formula>#REF!="新規"</formula>
    </cfRule>
  </conditionalFormatting>
  <conditionalFormatting sqref="H66:K69">
    <cfRule type="expression" dxfId="1217" priority="34">
      <formula>#REF!="追加"</formula>
    </cfRule>
    <cfRule type="expression" dxfId="1216" priority="35">
      <formula>#REF!="新規"</formula>
    </cfRule>
  </conditionalFormatting>
  <conditionalFormatting sqref="H70:K72">
    <cfRule type="expression" dxfId="1215" priority="38">
      <formula>#REF!="追加"</formula>
    </cfRule>
    <cfRule type="expression" dxfId="1214" priority="39">
      <formula>#REF!="新規"</formula>
    </cfRule>
  </conditionalFormatting>
  <conditionalFormatting sqref="H77:K80">
    <cfRule type="expression" dxfId="1213" priority="28">
      <formula>#REF!="追加"</formula>
    </cfRule>
    <cfRule type="expression" dxfId="1212" priority="29">
      <formula>#REF!="新規"</formula>
    </cfRule>
  </conditionalFormatting>
  <conditionalFormatting sqref="H81:K83">
    <cfRule type="expression" dxfId="1211" priority="32">
      <formula>#REF!="追加"</formula>
    </cfRule>
    <cfRule type="expression" dxfId="1210" priority="33">
      <formula>#REF!="新規"</formula>
    </cfRule>
  </conditionalFormatting>
  <conditionalFormatting sqref="H88:K91">
    <cfRule type="expression" dxfId="1209" priority="22">
      <formula>#REF!="追加"</formula>
    </cfRule>
    <cfRule type="expression" dxfId="1208" priority="23">
      <formula>#REF!="新規"</formula>
    </cfRule>
  </conditionalFormatting>
  <conditionalFormatting sqref="H92:K94">
    <cfRule type="expression" dxfId="1207" priority="26">
      <formula>#REF!="追加"</formula>
    </cfRule>
    <cfRule type="expression" dxfId="1206" priority="27">
      <formula>#REF!="新規"</formula>
    </cfRule>
  </conditionalFormatting>
  <conditionalFormatting sqref="H99:K102">
    <cfRule type="expression" dxfId="1205" priority="16">
      <formula>#REF!="追加"</formula>
    </cfRule>
    <cfRule type="expression" dxfId="1204" priority="17">
      <formula>#REF!="新規"</formula>
    </cfRule>
  </conditionalFormatting>
  <conditionalFormatting sqref="H103:K105">
    <cfRule type="expression" dxfId="1203" priority="20">
      <formula>#REF!="追加"</formula>
    </cfRule>
    <cfRule type="expression" dxfId="1202" priority="21">
      <formula>#REF!="新規"</formula>
    </cfRule>
  </conditionalFormatting>
  <conditionalFormatting sqref="H110:K113">
    <cfRule type="expression" dxfId="1201" priority="10">
      <formula>#REF!="追加"</formula>
    </cfRule>
    <cfRule type="expression" dxfId="1200" priority="11">
      <formula>#REF!="新規"</formula>
    </cfRule>
  </conditionalFormatting>
  <conditionalFormatting sqref="H114:K116">
    <cfRule type="expression" dxfId="1199" priority="14">
      <formula>#REF!="追加"</formula>
    </cfRule>
    <cfRule type="expression" dxfId="1198" priority="15">
      <formula>#REF!="新規"</formula>
    </cfRule>
  </conditionalFormatting>
  <conditionalFormatting sqref="J35:K36 J39:K39">
    <cfRule type="expression" dxfId="1197" priority="57">
      <formula>#REF!="追加"</formula>
    </cfRule>
    <cfRule type="expression" dxfId="1196" priority="58">
      <formula>#REF!="新規"</formula>
    </cfRule>
  </conditionalFormatting>
  <conditionalFormatting sqref="J46:K47 J50:K50">
    <cfRule type="expression" dxfId="1195" priority="48">
      <formula>#REF!="追加"</formula>
    </cfRule>
    <cfRule type="expression" dxfId="1194" priority="49">
      <formula>#REF!="新規"</formula>
    </cfRule>
  </conditionalFormatting>
  <conditionalFormatting sqref="J57:K58 J61:K61">
    <cfRule type="expression" dxfId="1193" priority="42">
      <formula>#REF!="追加"</formula>
    </cfRule>
    <cfRule type="expression" dxfId="1192" priority="43">
      <formula>#REF!="新規"</formula>
    </cfRule>
  </conditionalFormatting>
  <conditionalFormatting sqref="J68:K69 J72:K72">
    <cfRule type="expression" dxfId="1191" priority="36">
      <formula>#REF!="追加"</formula>
    </cfRule>
    <cfRule type="expression" dxfId="1190" priority="37">
      <formula>#REF!="新規"</formula>
    </cfRule>
  </conditionalFormatting>
  <conditionalFormatting sqref="J79:K80 J83:K83">
    <cfRule type="expression" dxfId="1189" priority="30">
      <formula>#REF!="追加"</formula>
    </cfRule>
    <cfRule type="expression" dxfId="1188" priority="31">
      <formula>#REF!="新規"</formula>
    </cfRule>
  </conditionalFormatting>
  <conditionalFormatting sqref="J90:K91 J94:K94">
    <cfRule type="expression" dxfId="1187" priority="24">
      <formula>#REF!="追加"</formula>
    </cfRule>
    <cfRule type="expression" dxfId="1186" priority="25">
      <formula>#REF!="新規"</formula>
    </cfRule>
  </conditionalFormatting>
  <conditionalFormatting sqref="J101:K102 J105:K105">
    <cfRule type="expression" dxfId="1185" priority="18">
      <formula>#REF!="追加"</formula>
    </cfRule>
    <cfRule type="expression" dxfId="1184" priority="19">
      <formula>#REF!="新規"</formula>
    </cfRule>
  </conditionalFormatting>
  <conditionalFormatting sqref="J112:K113 J116:K116">
    <cfRule type="expression" dxfId="1183" priority="12">
      <formula>#REF!="追加"</formula>
    </cfRule>
    <cfRule type="expression" dxfId="1182" priority="13">
      <formula>#REF!="新規"</formula>
    </cfRule>
  </conditionalFormatting>
  <conditionalFormatting sqref="J40:O41 J51:O52 J62:O63 J73:O74 J84:O84 J95:O96 J106:O107 J117:O117">
    <cfRule type="expression" dxfId="1181" priority="72">
      <formula>$I40="追加"</formula>
    </cfRule>
    <cfRule type="expression" dxfId="1180" priority="73">
      <formula>$I40="新規"</formula>
    </cfRule>
  </conditionalFormatting>
  <conditionalFormatting sqref="K85:O85 I85">
    <cfRule type="expression" dxfId="1179" priority="76">
      <formula>#REF!="追加"</formula>
    </cfRule>
    <cfRule type="expression" dxfId="1178" priority="77">
      <formula>#REF!="新規"</formula>
    </cfRule>
  </conditionalFormatting>
  <conditionalFormatting sqref="L40:O41 L51:O52 L62:O63 L73:O74 L84:O84 L95:O96 L106:O107 L117:O117">
    <cfRule type="expression" dxfId="1177" priority="68">
      <formula>$I40="追加"</formula>
    </cfRule>
    <cfRule type="expression" dxfId="1176" priority="69">
      <formula>$I40="新規"</formula>
    </cfRule>
  </conditionalFormatting>
  <conditionalFormatting sqref="L85:O85">
    <cfRule type="expression" dxfId="1175" priority="74">
      <formula>#REF!="追加"</formula>
    </cfRule>
    <cfRule type="expression" dxfId="1174" priority="75">
      <formula>#REF!="新規"</formula>
    </cfRule>
  </conditionalFormatting>
  <conditionalFormatting sqref="P3">
    <cfRule type="expression" dxfId="1173" priority="62">
      <formula>$P3&lt;&gt;"要修正！"</formula>
    </cfRule>
    <cfRule type="expression" dxfId="1172" priority="63">
      <formula>$P3="要修正！"</formula>
    </cfRule>
  </conditionalFormatting>
  <conditionalFormatting sqref="P4:P5">
    <cfRule type="expression" dxfId="1171" priority="54">
      <formula>$P$3="要修正！"</formula>
    </cfRule>
  </conditionalFormatting>
  <conditionalFormatting sqref="P144">
    <cfRule type="expression" dxfId="1170" priority="61">
      <formula>P144="NG"</formula>
    </cfRule>
  </conditionalFormatting>
  <conditionalFormatting sqref="P33:R41">
    <cfRule type="expression" dxfId="1169" priority="59">
      <formula>P33="NG"</formula>
    </cfRule>
  </conditionalFormatting>
  <conditionalFormatting sqref="P44:R52">
    <cfRule type="expression" dxfId="1168" priority="9">
      <formula>P44="NG"</formula>
    </cfRule>
  </conditionalFormatting>
  <conditionalFormatting sqref="P55:R63">
    <cfRule type="expression" dxfId="1167" priority="7">
      <formula>P55="NG"</formula>
    </cfRule>
  </conditionalFormatting>
  <conditionalFormatting sqref="P66:R74 P75:Q83">
    <cfRule type="expression" dxfId="1166" priority="8">
      <formula>P66="NG"</formula>
    </cfRule>
  </conditionalFormatting>
  <conditionalFormatting sqref="P84:R85 R77:R83">
    <cfRule type="expression" dxfId="1165" priority="6">
      <formula>P77="NG"</formula>
    </cfRule>
  </conditionalFormatting>
  <conditionalFormatting sqref="P88:R96">
    <cfRule type="expression" dxfId="1164" priority="5">
      <formula>P88="NG"</formula>
    </cfRule>
  </conditionalFormatting>
  <conditionalFormatting sqref="P99:R107">
    <cfRule type="expression" dxfId="1163" priority="4">
      <formula>P99="NG"</formula>
    </cfRule>
  </conditionalFormatting>
  <conditionalFormatting sqref="P110:R117">
    <cfRule type="expression" dxfId="1162" priority="3">
      <formula>P110="NG"</formula>
    </cfRule>
  </conditionalFormatting>
  <conditionalFormatting sqref="P120:R120 Q121:R122">
    <cfRule type="expression" dxfId="1161" priority="71">
      <formula>#REF!="NG"</formula>
    </cfRule>
  </conditionalFormatting>
  <conditionalFormatting sqref="P120:R128">
    <cfRule type="expression" dxfId="1160" priority="52">
      <formula>P120="NG"</formula>
    </cfRule>
  </conditionalFormatting>
  <conditionalFormatting sqref="P121:R122">
    <cfRule type="expression" dxfId="1159" priority="70">
      <formula>$P29="NG"</formula>
    </cfRule>
  </conditionalFormatting>
  <conditionalFormatting sqref="P123:R127 P128:Q128">
    <cfRule type="expression" dxfId="1158" priority="53">
      <formula>#REF!="NG"</formula>
    </cfRule>
  </conditionalFormatting>
  <conditionalFormatting sqref="P125:R126">
    <cfRule type="expression" dxfId="1157" priority="65">
      <formula>$P30="NG"</formula>
    </cfRule>
  </conditionalFormatting>
  <conditionalFormatting sqref="P127:R128">
    <cfRule type="expression" dxfId="1156" priority="64">
      <formula>$P31="NG"</formula>
    </cfRule>
  </conditionalFormatting>
  <conditionalFormatting sqref="T57 T76:T80 T86:T88 T98:T102 T109:T111">
    <cfRule type="expression" dxfId="1155" priority="66">
      <formula>T57="NG"</formula>
    </cfRule>
  </conditionalFormatting>
  <dataValidations count="12">
    <dataValidation type="list" allowBlank="1" showInputMessage="1" showErrorMessage="1" sqref="K132:K138" xr:uid="{E98607B6-0788-423C-96BF-D2677FA7FBAE}">
      <formula1>$P$131:$P$132</formula1>
    </dataValidation>
    <dataValidation type="list" allowBlank="1" showInputMessage="1" showErrorMessage="1" sqref="C44:C50" xr:uid="{3E221C5A-5103-4125-A425-23CF7BCBA25E}">
      <formula1>$T$44:$T$46</formula1>
    </dataValidation>
    <dataValidation type="list" allowBlank="1" showInputMessage="1" showErrorMessage="1" sqref="C55:C61" xr:uid="{8DF07225-780E-4ABA-B888-4B93336BC48D}">
      <formula1>$T$55:$T$58</formula1>
    </dataValidation>
    <dataValidation type="list" allowBlank="1" showInputMessage="1" showErrorMessage="1" sqref="C66:C72" xr:uid="{8CD02E24-5B5A-4ED1-86DF-23171FAFC72F}">
      <formula1>$T$66:$T$68</formula1>
    </dataValidation>
    <dataValidation type="list" allowBlank="1" showInputMessage="1" showErrorMessage="1" sqref="C77:C83" xr:uid="{B564439B-E86F-4BB2-897E-93D14EDCA6F2}">
      <formula1>$T$77:$T$80</formula1>
    </dataValidation>
    <dataValidation type="list" allowBlank="1" showInputMessage="1" showErrorMessage="1" sqref="C88:C94" xr:uid="{6D3B81DE-8DDD-4FAF-ACAF-C0605E3B2BD3}">
      <formula1>$T$87:$T$88</formula1>
    </dataValidation>
    <dataValidation type="list" allowBlank="1" showInputMessage="1" showErrorMessage="1" sqref="C110:C116" xr:uid="{8A6DF67B-3DEE-41F2-8450-CEA18329428B}">
      <formula1>$T$110:$T$111</formula1>
    </dataValidation>
    <dataValidation type="list" allowBlank="1" showInputMessage="1" showErrorMessage="1" sqref="B33:B39 B110:B116 B99:B105 B88:B94 B77:B83 B66:B72 B55:B61 B44:B50" xr:uid="{2BD460EA-0640-4B41-BE24-4FD40F9D9A1F}">
      <formula1>$T$33:$T$34</formula1>
    </dataValidation>
    <dataValidation type="list" allowBlank="1" showInputMessage="1" showErrorMessage="1" sqref="C33:C39" xr:uid="{B673B374-F221-47DC-B260-31883A6EB9B9}">
      <formula1>$U$33:$U$36</formula1>
    </dataValidation>
    <dataValidation type="list" allowBlank="1" showInputMessage="1" showErrorMessage="1" sqref="C99:C105" xr:uid="{2EE7B88C-6D47-4CBC-8C3D-0A2E2CD6A178}">
      <formula1>$T$99:$T$102</formula1>
    </dataValidation>
    <dataValidation type="list" allowBlank="1" showInputMessage="1" showErrorMessage="1" sqref="B11:B25" xr:uid="{EE603572-B876-4AE3-AF20-1ABA63EA22D1}">
      <formula1>$P$11:$P$18</formula1>
    </dataValidation>
    <dataValidation type="list" allowBlank="1" showInputMessage="1" showErrorMessage="1" sqref="D27 D11:D25" xr:uid="{0272A6B0-6003-4DC4-8FE0-0B8A9D7ECCB4}">
      <formula1>$Q$11:$Q$13</formula1>
    </dataValidation>
  </dataValidations>
  <pageMargins left="0.70866141732283472" right="0.70866141732283472" top="0.62992125984251968" bottom="0.74803149606299213" header="0.31496062992125984" footer="0.31496062992125984"/>
  <headerFooter>
    <oddHeader>&amp;L様式第1号別添1&amp;R事業参加者用（事業参加者→事業実施主体）</oddHeader>
  </headerFooter>
  <extLst>
    <ext xmlns:x14="http://schemas.microsoft.com/office/spreadsheetml/2009/9/main" uri="{CCE6A557-97BC-4b89-ADB6-D9C93CAAB3DF}">
      <x14:dataValidations xmlns:xm="http://schemas.microsoft.com/office/excel/2006/main" count="6">
        <x14:dataValidation type="list" allowBlank="1" showInputMessage="1" showErrorMessage="1" xr:uid="{E1C00019-F88E-4585-94FB-CA7673CD1666}">
          <x14:formula1>
            <xm:f>リスト!$H$2:$H$4</xm:f>
          </x14:formula1>
          <xm:sqref>A144:A146 J33:K39 L107:O107 L52:O52 J99:K105 L63:O63 J77:K83 L74:O74 J44:K50 L85:O85 J55:K61 L96:O96 J66:K72 J88:K94 J110:K116</xm:sqref>
        </x14:dataValidation>
        <x14:dataValidation type="list" allowBlank="1" showInputMessage="1" showErrorMessage="1" xr:uid="{B94BC89E-4C0B-442D-A261-930798E8A288}">
          <x14:formula1>
            <xm:f>リスト!$G$2:$G$4</xm:f>
          </x14:formula1>
          <xm:sqref>G88:G94 G99:G105 I52 G33:G39 I63 G44:G50 I74 G55:G61 G66:G72 I96 G77:G83 I107 G110:G116</xm:sqref>
        </x14:dataValidation>
        <x14:dataValidation type="list" allowBlank="1" showInputMessage="1" showErrorMessage="1" xr:uid="{196D0594-F585-4239-8734-B9A9F4872059}">
          <x14:formula1>
            <xm:f>リスト!$C$2:$C$4</xm:f>
          </x14:formula1>
          <xm:sqref>B107 B96 B52 B63 B74 B85</xm:sqref>
        </x14:dataValidation>
        <x14:dataValidation type="list" allowBlank="1" showInputMessage="1" showErrorMessage="1" xr:uid="{6C839E9A-E457-4C36-9280-D209D69054B6}">
          <x14:formula1>
            <xm:f>リスト!$E$2:$E$22</xm:f>
          </x14:formula1>
          <xm:sqref>D107 D96 D52 D63 D74 D85</xm:sqref>
        </x14:dataValidation>
        <x14:dataValidation type="list" allowBlank="1" showInputMessage="1" showErrorMessage="1" xr:uid="{6BB772F7-0477-4C35-8A5E-7EC935F68E51}">
          <x14:formula1>
            <xm:f>リスト!$D$2:$D$3</xm:f>
          </x14:formula1>
          <xm:sqref>C107 C96 C52 C63 C74 C85</xm:sqref>
        </x14:dataValidation>
        <x14:dataValidation type="list" allowBlank="1" showInputMessage="1" showErrorMessage="1" xr:uid="{1A8B130A-DF95-4DBB-B7C9-11DFE8B3B5E9}">
          <x14:formula1>
            <xm:f>リスト!$H$2:$H$3</xm:f>
          </x14:formula1>
          <xm:sqref>A150:A154</xm:sqref>
        </x14:dataValidation>
      </x14:dataValidations>
    </ext>
  </extLst>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D5F65A-75A8-49F9-AE9F-8735A5E38D0E}">
  <sheetPr>
    <pageSetUpPr fitToPage="1"/>
  </sheetPr>
  <dimension ref="A1:W154"/>
  <sheetViews>
    <sheetView view="pageBreakPreview" topLeftCell="C3" zoomScale="80" zoomScaleNormal="100" zoomScaleSheetLayoutView="80" workbookViewId="0">
      <selection activeCell="P3" sqref="P3:P5 H11:H25 K11:K25 C26 F26:L27 O33:R39 L40:O40 O44:R50 L51:O51 O55:R61 L62:O62 O66:R72 L73:O73 O77:O83 R77:R83 L84:O84 O88:R94 L95:O95 O99:R105 L106:O106 O110:R116 L117:O117 C120:G128 P120 Q120:R126 P123:P125 P127:R128 K139 P144"/>
    </sheetView>
  </sheetViews>
  <sheetFormatPr defaultColWidth="9" defaultRowHeight="22.5" customHeight="1"/>
  <cols>
    <col min="1" max="15" width="14.6328125" style="48" customWidth="1"/>
    <col min="16" max="16" width="23.26953125" style="49" customWidth="1"/>
    <col min="17" max="17" width="23.453125" style="48" bestFit="1" customWidth="1"/>
    <col min="18" max="18" width="18.90625" style="48" bestFit="1" customWidth="1"/>
    <col min="19" max="19" width="11.08984375" style="48" bestFit="1" customWidth="1"/>
    <col min="20" max="20" width="27.26953125" style="48" customWidth="1"/>
    <col min="21" max="21" width="8.90625" style="48" customWidth="1"/>
    <col min="22" max="16384" width="9" style="48"/>
  </cols>
  <sheetData>
    <row r="1" spans="1:19" s="35" customFormat="1" ht="22.5" customHeight="1">
      <c r="A1" s="178" t="s">
        <v>285</v>
      </c>
      <c r="B1" s="178"/>
      <c r="C1" s="178"/>
      <c r="D1" s="178"/>
      <c r="E1" s="178"/>
      <c r="F1" s="178"/>
      <c r="G1" s="178"/>
      <c r="H1" s="178"/>
      <c r="I1" s="178"/>
      <c r="J1" s="178"/>
      <c r="K1" s="178"/>
      <c r="L1" s="178"/>
      <c r="M1" s="178"/>
      <c r="N1" s="178"/>
      <c r="O1" s="178"/>
      <c r="P1" s="34" t="s">
        <v>58</v>
      </c>
    </row>
    <row r="2" spans="1:19" s="36" customFormat="1" ht="13">
      <c r="A2" s="36" t="s">
        <v>89</v>
      </c>
      <c r="F2" s="37"/>
      <c r="P2" s="38"/>
    </row>
    <row r="3" spans="1:19" s="36" customFormat="1" ht="22.5" customHeight="1">
      <c r="A3" s="39" t="s">
        <v>31</v>
      </c>
      <c r="B3" s="166"/>
      <c r="C3" s="167"/>
      <c r="D3" s="167"/>
      <c r="E3" s="168"/>
      <c r="F3" s="40"/>
      <c r="G3" s="40"/>
      <c r="H3" s="40"/>
      <c r="I3" s="40"/>
      <c r="J3" s="40"/>
      <c r="K3" s="40"/>
      <c r="L3" s="40"/>
      <c r="M3" s="41"/>
      <c r="N3" s="40" t="s">
        <v>148</v>
      </c>
      <c r="O3" s="40"/>
      <c r="P3" s="18" t="str">
        <f>IF(COUNTIF(P33:R154,"NG"),"要修正！","クリア ! ")</f>
        <v xml:space="preserve">クリア ! </v>
      </c>
      <c r="Q3" s="36" t="s">
        <v>113</v>
      </c>
      <c r="S3" s="38"/>
    </row>
    <row r="4" spans="1:19" s="36" customFormat="1" ht="22.5" customHeight="1">
      <c r="A4" s="39" t="s">
        <v>30</v>
      </c>
      <c r="B4" s="166"/>
      <c r="C4" s="167"/>
      <c r="D4" s="167"/>
      <c r="E4" s="168"/>
      <c r="F4" s="40"/>
      <c r="G4" s="40"/>
      <c r="H4" s="40"/>
      <c r="I4" s="40"/>
      <c r="J4" s="40"/>
      <c r="K4" s="40"/>
      <c r="L4" s="40"/>
      <c r="M4" s="42"/>
      <c r="N4" s="40" t="s">
        <v>145</v>
      </c>
      <c r="O4" s="40"/>
      <c r="P4" s="169" t="str">
        <f>IF(P3="要修正！","※「クリア！」になるようNG箇所を修正してください。","")</f>
        <v/>
      </c>
    </row>
    <row r="5" spans="1:19" s="36" customFormat="1" ht="22.5" customHeight="1">
      <c r="A5" s="39" t="s">
        <v>32</v>
      </c>
      <c r="B5" s="171"/>
      <c r="C5" s="167"/>
      <c r="D5" s="167"/>
      <c r="E5" s="168"/>
      <c r="F5" s="40"/>
      <c r="G5" s="40"/>
      <c r="H5" s="40"/>
      <c r="I5" s="40"/>
      <c r="J5" s="40"/>
      <c r="K5" s="40"/>
      <c r="L5" s="40"/>
      <c r="M5" s="43"/>
      <c r="N5" s="40" t="s">
        <v>146</v>
      </c>
      <c r="O5" s="40"/>
      <c r="P5" s="170"/>
    </row>
    <row r="6" spans="1:19" s="36" customFormat="1" ht="22.5" customHeight="1">
      <c r="A6" s="39" t="s">
        <v>33</v>
      </c>
      <c r="B6" s="166"/>
      <c r="C6" s="167"/>
      <c r="D6" s="167"/>
      <c r="E6" s="168"/>
      <c r="F6" s="40"/>
      <c r="G6" s="40"/>
      <c r="H6" s="40"/>
      <c r="I6" s="40"/>
      <c r="J6" s="40"/>
      <c r="K6" s="40"/>
      <c r="L6" s="40"/>
      <c r="M6" s="44"/>
      <c r="N6" s="40" t="s">
        <v>147</v>
      </c>
      <c r="O6" s="40"/>
      <c r="P6" s="45"/>
      <c r="Q6" s="46"/>
    </row>
    <row r="7" spans="1:19" s="36" customFormat="1" ht="22.5" customHeight="1">
      <c r="E7" s="47"/>
      <c r="F7" s="47"/>
      <c r="G7" s="47"/>
      <c r="H7" s="47"/>
      <c r="I7" s="47"/>
      <c r="J7" s="47"/>
      <c r="K7" s="47"/>
      <c r="L7" s="47"/>
      <c r="M7" s="47"/>
      <c r="N7" s="47"/>
      <c r="O7" s="47"/>
      <c r="P7" s="45"/>
      <c r="Q7" s="46"/>
    </row>
    <row r="8" spans="1:19" ht="22.5" customHeight="1">
      <c r="A8" s="48" t="s">
        <v>144</v>
      </c>
    </row>
    <row r="9" spans="1:19" ht="22.5" customHeight="1">
      <c r="F9" s="139" t="s">
        <v>170</v>
      </c>
      <c r="G9" s="139"/>
      <c r="H9" s="139"/>
      <c r="I9" s="139"/>
      <c r="J9" s="139" t="s">
        <v>235</v>
      </c>
      <c r="K9" s="139"/>
      <c r="L9" s="139"/>
    </row>
    <row r="10" spans="1:19" s="17" customFormat="1" ht="22.5" customHeight="1">
      <c r="A10" s="50" t="s">
        <v>118</v>
      </c>
      <c r="B10" s="50" t="s">
        <v>139</v>
      </c>
      <c r="C10" s="50" t="s">
        <v>197</v>
      </c>
      <c r="D10" s="50" t="s">
        <v>119</v>
      </c>
      <c r="E10" s="50" t="s">
        <v>6</v>
      </c>
      <c r="F10" s="53" t="s">
        <v>275</v>
      </c>
      <c r="G10" s="53" t="s">
        <v>276</v>
      </c>
      <c r="H10" s="51" t="s">
        <v>277</v>
      </c>
      <c r="I10" s="96" t="s">
        <v>150</v>
      </c>
      <c r="J10" s="51" t="s">
        <v>278</v>
      </c>
      <c r="K10" s="52" t="s">
        <v>279</v>
      </c>
      <c r="L10" s="96" t="s">
        <v>149</v>
      </c>
      <c r="M10" s="136" t="s">
        <v>243</v>
      </c>
      <c r="N10" s="136"/>
      <c r="O10" s="142"/>
      <c r="P10" s="50" t="s">
        <v>250</v>
      </c>
      <c r="Q10" s="86" t="s">
        <v>119</v>
      </c>
      <c r="S10" s="48"/>
    </row>
    <row r="11" spans="1:19" s="17" customFormat="1" ht="22.5" customHeight="1">
      <c r="A11" s="50">
        <v>1</v>
      </c>
      <c r="B11" s="54"/>
      <c r="C11" s="55"/>
      <c r="D11" s="56"/>
      <c r="E11" s="30"/>
      <c r="F11" s="6"/>
      <c r="G11" s="6"/>
      <c r="H11" s="26">
        <f>G11-F11</f>
        <v>0</v>
      </c>
      <c r="I11" s="57"/>
      <c r="J11" s="58"/>
      <c r="K11" s="25">
        <f>J11-F11</f>
        <v>0</v>
      </c>
      <c r="L11" s="59"/>
      <c r="M11" s="172"/>
      <c r="N11" s="172"/>
      <c r="O11" s="173"/>
      <c r="P11" s="60" t="s">
        <v>252</v>
      </c>
      <c r="Q11" s="91" t="s">
        <v>156</v>
      </c>
      <c r="S11" s="48"/>
    </row>
    <row r="12" spans="1:19" s="17" customFormat="1" ht="22.5" customHeight="1">
      <c r="A12" s="50">
        <v>2</v>
      </c>
      <c r="B12" s="54"/>
      <c r="C12" s="55"/>
      <c r="D12" s="56"/>
      <c r="E12" s="30"/>
      <c r="F12" s="6"/>
      <c r="G12" s="6"/>
      <c r="H12" s="26">
        <f t="shared" ref="H12:H25" si="0">G12-F12</f>
        <v>0</v>
      </c>
      <c r="I12" s="57"/>
      <c r="J12" s="58"/>
      <c r="K12" s="25">
        <f t="shared" ref="K12:K25" si="1">J12-F12</f>
        <v>0</v>
      </c>
      <c r="L12" s="59"/>
      <c r="M12" s="172"/>
      <c r="N12" s="172"/>
      <c r="O12" s="173"/>
      <c r="P12" s="60" t="s">
        <v>251</v>
      </c>
      <c r="Q12" s="91" t="s">
        <v>158</v>
      </c>
      <c r="S12" s="48"/>
    </row>
    <row r="13" spans="1:19" s="17" customFormat="1" ht="22.5" customHeight="1">
      <c r="A13" s="50">
        <v>3</v>
      </c>
      <c r="B13" s="54"/>
      <c r="C13" s="55"/>
      <c r="D13" s="56"/>
      <c r="E13" s="30"/>
      <c r="F13" s="6"/>
      <c r="G13" s="6"/>
      <c r="H13" s="26">
        <f t="shared" si="0"/>
        <v>0</v>
      </c>
      <c r="I13" s="57"/>
      <c r="J13" s="58"/>
      <c r="K13" s="25">
        <f t="shared" si="1"/>
        <v>0</v>
      </c>
      <c r="L13" s="59"/>
      <c r="M13" s="172"/>
      <c r="N13" s="172"/>
      <c r="O13" s="173"/>
      <c r="P13" s="60" t="s">
        <v>253</v>
      </c>
      <c r="Q13" s="91" t="s">
        <v>157</v>
      </c>
      <c r="S13" s="48"/>
    </row>
    <row r="14" spans="1:19" s="17" customFormat="1" ht="22.5" customHeight="1">
      <c r="A14" s="50">
        <v>4</v>
      </c>
      <c r="B14" s="54"/>
      <c r="C14" s="55"/>
      <c r="D14" s="56"/>
      <c r="E14" s="30"/>
      <c r="F14" s="6"/>
      <c r="G14" s="6"/>
      <c r="H14" s="26">
        <f t="shared" si="0"/>
        <v>0</v>
      </c>
      <c r="I14" s="57"/>
      <c r="J14" s="58"/>
      <c r="K14" s="25">
        <f t="shared" si="1"/>
        <v>0</v>
      </c>
      <c r="L14" s="59"/>
      <c r="M14" s="172"/>
      <c r="N14" s="172"/>
      <c r="O14" s="173"/>
      <c r="P14" s="60" t="s">
        <v>254</v>
      </c>
      <c r="S14" s="48"/>
    </row>
    <row r="15" spans="1:19" s="17" customFormat="1" ht="22.5" customHeight="1">
      <c r="A15" s="50">
        <v>5</v>
      </c>
      <c r="B15" s="54"/>
      <c r="C15" s="55"/>
      <c r="D15" s="56"/>
      <c r="E15" s="30"/>
      <c r="F15" s="6"/>
      <c r="G15" s="6"/>
      <c r="H15" s="26">
        <f t="shared" si="0"/>
        <v>0</v>
      </c>
      <c r="I15" s="57"/>
      <c r="J15" s="58"/>
      <c r="K15" s="25">
        <f t="shared" si="1"/>
        <v>0</v>
      </c>
      <c r="L15" s="59"/>
      <c r="M15" s="172"/>
      <c r="N15" s="172"/>
      <c r="O15" s="173"/>
      <c r="P15" s="60" t="s">
        <v>255</v>
      </c>
      <c r="Q15" s="61"/>
      <c r="S15" s="48"/>
    </row>
    <row r="16" spans="1:19" s="17" customFormat="1" ht="22.5" customHeight="1">
      <c r="A16" s="50">
        <v>6</v>
      </c>
      <c r="B16" s="54"/>
      <c r="C16" s="55"/>
      <c r="D16" s="56"/>
      <c r="E16" s="30"/>
      <c r="F16" s="6"/>
      <c r="G16" s="62"/>
      <c r="H16" s="26">
        <f t="shared" si="0"/>
        <v>0</v>
      </c>
      <c r="I16" s="57"/>
      <c r="J16" s="58"/>
      <c r="K16" s="25">
        <f t="shared" si="1"/>
        <v>0</v>
      </c>
      <c r="L16" s="59"/>
      <c r="M16" s="172"/>
      <c r="N16" s="172"/>
      <c r="O16" s="173"/>
      <c r="P16" s="60" t="s">
        <v>256</v>
      </c>
      <c r="Q16" s="61"/>
      <c r="S16" s="48"/>
    </row>
    <row r="17" spans="1:22" s="17" customFormat="1" ht="22.5" customHeight="1">
      <c r="A17" s="50">
        <v>7</v>
      </c>
      <c r="B17" s="54"/>
      <c r="C17" s="55"/>
      <c r="D17" s="56"/>
      <c r="E17" s="30"/>
      <c r="F17" s="6"/>
      <c r="G17" s="6"/>
      <c r="H17" s="26">
        <f t="shared" si="0"/>
        <v>0</v>
      </c>
      <c r="I17" s="57"/>
      <c r="J17" s="58"/>
      <c r="K17" s="25">
        <f t="shared" si="1"/>
        <v>0</v>
      </c>
      <c r="L17" s="59"/>
      <c r="M17" s="172"/>
      <c r="N17" s="172"/>
      <c r="O17" s="173"/>
      <c r="P17" s="60" t="s">
        <v>257</v>
      </c>
      <c r="Q17" s="61"/>
      <c r="S17" s="48"/>
    </row>
    <row r="18" spans="1:22" s="17" customFormat="1" ht="22.5" customHeight="1">
      <c r="A18" s="50">
        <v>8</v>
      </c>
      <c r="B18" s="54"/>
      <c r="C18" s="55"/>
      <c r="D18" s="56"/>
      <c r="E18" s="30"/>
      <c r="F18" s="6"/>
      <c r="G18" s="6"/>
      <c r="H18" s="26">
        <f t="shared" si="0"/>
        <v>0</v>
      </c>
      <c r="I18" s="57"/>
      <c r="J18" s="58"/>
      <c r="K18" s="25">
        <f t="shared" si="1"/>
        <v>0</v>
      </c>
      <c r="L18" s="59"/>
      <c r="M18" s="172"/>
      <c r="N18" s="172"/>
      <c r="O18" s="173"/>
      <c r="P18" s="60" t="s">
        <v>258</v>
      </c>
      <c r="Q18" s="61"/>
      <c r="S18" s="48"/>
    </row>
    <row r="19" spans="1:22" ht="22.5" customHeight="1">
      <c r="A19" s="50">
        <v>9</v>
      </c>
      <c r="B19" s="54"/>
      <c r="C19" s="24"/>
      <c r="D19" s="56"/>
      <c r="E19" s="2"/>
      <c r="F19" s="31"/>
      <c r="G19" s="31"/>
      <c r="H19" s="26">
        <f t="shared" si="0"/>
        <v>0</v>
      </c>
      <c r="I19" s="19"/>
      <c r="J19" s="28"/>
      <c r="K19" s="25">
        <f t="shared" si="1"/>
        <v>0</v>
      </c>
      <c r="L19" s="23"/>
      <c r="M19" s="172"/>
      <c r="N19" s="172"/>
      <c r="O19" s="172"/>
      <c r="P19" s="17"/>
      <c r="Q19" s="61"/>
    </row>
    <row r="20" spans="1:22" ht="22.5" customHeight="1">
      <c r="A20" s="50">
        <v>10</v>
      </c>
      <c r="B20" s="54"/>
      <c r="C20" s="24"/>
      <c r="D20" s="56"/>
      <c r="E20" s="2"/>
      <c r="F20" s="31"/>
      <c r="G20" s="31"/>
      <c r="H20" s="26">
        <f t="shared" si="0"/>
        <v>0</v>
      </c>
      <c r="I20" s="19"/>
      <c r="J20" s="28"/>
      <c r="K20" s="25">
        <f t="shared" si="1"/>
        <v>0</v>
      </c>
      <c r="L20" s="23"/>
      <c r="M20" s="172"/>
      <c r="N20" s="172"/>
      <c r="O20" s="172"/>
      <c r="P20" s="17"/>
      <c r="Q20" s="61"/>
    </row>
    <row r="21" spans="1:22" ht="22.5" customHeight="1">
      <c r="A21" s="50">
        <v>11</v>
      </c>
      <c r="B21" s="54"/>
      <c r="C21" s="24"/>
      <c r="D21" s="56"/>
      <c r="E21" s="2"/>
      <c r="F21" s="31"/>
      <c r="G21" s="31"/>
      <c r="H21" s="26">
        <f t="shared" si="0"/>
        <v>0</v>
      </c>
      <c r="I21" s="19"/>
      <c r="J21" s="28"/>
      <c r="K21" s="25">
        <f t="shared" si="1"/>
        <v>0</v>
      </c>
      <c r="L21" s="23"/>
      <c r="M21" s="172"/>
      <c r="N21" s="172"/>
      <c r="O21" s="172"/>
      <c r="P21" s="17"/>
      <c r="Q21" s="61"/>
    </row>
    <row r="22" spans="1:22" ht="22.5" customHeight="1">
      <c r="A22" s="50">
        <v>12</v>
      </c>
      <c r="B22" s="54"/>
      <c r="C22" s="24"/>
      <c r="D22" s="56"/>
      <c r="E22" s="2"/>
      <c r="F22" s="31"/>
      <c r="G22" s="31"/>
      <c r="H22" s="26">
        <f t="shared" si="0"/>
        <v>0</v>
      </c>
      <c r="I22" s="19"/>
      <c r="J22" s="28"/>
      <c r="K22" s="25">
        <f t="shared" si="1"/>
        <v>0</v>
      </c>
      <c r="L22" s="23"/>
      <c r="M22" s="172"/>
      <c r="N22" s="172"/>
      <c r="O22" s="172"/>
      <c r="P22" s="17"/>
      <c r="Q22" s="61"/>
    </row>
    <row r="23" spans="1:22" ht="22.5" customHeight="1">
      <c r="A23" s="50">
        <v>13</v>
      </c>
      <c r="B23" s="54"/>
      <c r="C23" s="24"/>
      <c r="D23" s="56"/>
      <c r="E23" s="2"/>
      <c r="F23" s="31"/>
      <c r="G23" s="31"/>
      <c r="H23" s="26">
        <f t="shared" si="0"/>
        <v>0</v>
      </c>
      <c r="I23" s="19"/>
      <c r="J23" s="28"/>
      <c r="K23" s="25">
        <f t="shared" si="1"/>
        <v>0</v>
      </c>
      <c r="L23" s="23"/>
      <c r="M23" s="172"/>
      <c r="N23" s="172"/>
      <c r="O23" s="172"/>
      <c r="P23" s="17"/>
      <c r="Q23" s="61"/>
    </row>
    <row r="24" spans="1:22" ht="22.5" customHeight="1">
      <c r="A24" s="50">
        <v>14</v>
      </c>
      <c r="B24" s="54"/>
      <c r="C24" s="24"/>
      <c r="D24" s="56"/>
      <c r="E24" s="2"/>
      <c r="F24" s="31"/>
      <c r="G24" s="31"/>
      <c r="H24" s="26">
        <f t="shared" si="0"/>
        <v>0</v>
      </c>
      <c r="I24" s="19"/>
      <c r="J24" s="28"/>
      <c r="K24" s="25">
        <f t="shared" si="1"/>
        <v>0</v>
      </c>
      <c r="L24" s="23"/>
      <c r="M24" s="172"/>
      <c r="N24" s="172"/>
      <c r="O24" s="172"/>
      <c r="P24" s="17"/>
      <c r="Q24" s="61"/>
    </row>
    <row r="25" spans="1:22" ht="22.5" customHeight="1">
      <c r="A25" s="50">
        <v>15</v>
      </c>
      <c r="B25" s="54"/>
      <c r="C25" s="24"/>
      <c r="D25" s="56"/>
      <c r="E25" s="2"/>
      <c r="F25" s="31"/>
      <c r="G25" s="31"/>
      <c r="H25" s="26">
        <f t="shared" si="0"/>
        <v>0</v>
      </c>
      <c r="I25" s="19"/>
      <c r="J25" s="28"/>
      <c r="K25" s="25">
        <f t="shared" si="1"/>
        <v>0</v>
      </c>
      <c r="L25" s="23"/>
      <c r="M25" s="172"/>
      <c r="N25" s="172"/>
      <c r="O25" s="172"/>
      <c r="P25" s="17"/>
      <c r="Q25" s="61"/>
    </row>
    <row r="26" spans="1:22" ht="22.5" customHeight="1">
      <c r="A26" s="50" t="s">
        <v>0</v>
      </c>
      <c r="B26" s="63"/>
      <c r="C26" s="25">
        <f>SUM(C11:C25)</f>
        <v>0</v>
      </c>
      <c r="D26" s="64"/>
      <c r="E26" s="50" t="s">
        <v>233</v>
      </c>
      <c r="F26" s="27">
        <f>SUMIF(D11:D25,"野菜",F11:F25)+SUMIF(D11:D25,"果樹",F11:F25)</f>
        <v>0</v>
      </c>
      <c r="G26" s="27">
        <f>SUMIF(D11:D25,"野菜",G11:G25)+SUMIF(D11:D25,"果樹",G11:G25)</f>
        <v>0</v>
      </c>
      <c r="H26" s="27">
        <f>SUMIF(D11:D25,"野菜",H11:H25)+SUMIF(D11:D25,"果樹",H11:H25)</f>
        <v>0</v>
      </c>
      <c r="I26" s="101" t="str">
        <f>IFERROR(ROUND((H26/F26)*100,1),"")</f>
        <v/>
      </c>
      <c r="J26" s="25">
        <f>SUMIF(D11:D25,"野菜",J11:J25)+SUMIF(D11:D25,"果樹",J11:J25)</f>
        <v>0</v>
      </c>
      <c r="K26" s="25">
        <f>SUMIF(D11:D25,"野菜",K11:K25)+SUMIF(D11:D25,"果樹",K11:K25)</f>
        <v>0</v>
      </c>
      <c r="L26" s="99" t="str">
        <f>IFERROR(ROUND((K26/F26)*100,1),"")</f>
        <v/>
      </c>
      <c r="N26" s="179"/>
      <c r="O26" s="179"/>
      <c r="P26" s="48"/>
    </row>
    <row r="27" spans="1:22" ht="22.5" customHeight="1">
      <c r="A27" s="17"/>
      <c r="B27" s="17"/>
      <c r="C27" s="17" t="s">
        <v>236</v>
      </c>
      <c r="D27" s="56"/>
      <c r="E27" s="50" t="s">
        <v>157</v>
      </c>
      <c r="F27" s="27">
        <f>SUMIF(D10:D24,"花き",F10:F24)</f>
        <v>0</v>
      </c>
      <c r="G27" s="27">
        <f>SUMIF(D10:D24,"花き",G10:G24)</f>
        <v>0</v>
      </c>
      <c r="H27" s="27">
        <f>SUMIF(D10:D24,"花き",H10:H24)</f>
        <v>0</v>
      </c>
      <c r="I27" s="101" t="str">
        <f>IFERROR(ROUND((H27/F27)*100,1),"")</f>
        <v/>
      </c>
      <c r="J27" s="25">
        <f>SUMIF(D10:D25,"花き",J10:J25)</f>
        <v>0</v>
      </c>
      <c r="K27" s="25">
        <f>SUMIF(D10:D24,"花き",K10:K24)</f>
        <v>0</v>
      </c>
      <c r="L27" s="99" t="str">
        <f>IFERROR(ROUND((K27/F27)*100,1),"")</f>
        <v/>
      </c>
      <c r="N27" s="17"/>
      <c r="O27" s="17"/>
      <c r="P27" s="48"/>
    </row>
    <row r="28" spans="1:22" ht="22.5" customHeight="1">
      <c r="A28" s="17"/>
      <c r="B28" s="17"/>
      <c r="C28" s="17"/>
      <c r="D28" s="65"/>
      <c r="E28" s="65"/>
      <c r="F28" s="65"/>
      <c r="G28" s="65"/>
      <c r="H28" s="65"/>
      <c r="I28" s="65"/>
      <c r="J28" s="65"/>
      <c r="K28" s="65"/>
      <c r="L28" s="65"/>
      <c r="M28" s="17"/>
      <c r="N28" s="17"/>
      <c r="O28" s="17"/>
      <c r="P28" s="48"/>
    </row>
    <row r="29" spans="1:22" ht="22.5" customHeight="1">
      <c r="A29" s="94" t="s">
        <v>124</v>
      </c>
      <c r="P29" s="48"/>
    </row>
    <row r="30" spans="1:22" ht="22.5" customHeight="1">
      <c r="A30" s="66" t="s">
        <v>125</v>
      </c>
      <c r="C30" s="67"/>
      <c r="P30" s="48"/>
    </row>
    <row r="31" spans="1:22" s="61" customFormat="1" ht="22.5" customHeight="1">
      <c r="A31" s="162" t="s">
        <v>217</v>
      </c>
      <c r="B31" s="160" t="s">
        <v>67</v>
      </c>
      <c r="C31" s="150" t="s">
        <v>286</v>
      </c>
      <c r="D31" s="150"/>
      <c r="E31" s="150"/>
      <c r="F31" s="150"/>
      <c r="G31" s="160" t="s">
        <v>38</v>
      </c>
      <c r="H31" s="144" t="s">
        <v>47</v>
      </c>
      <c r="I31" s="145"/>
      <c r="J31" s="145"/>
      <c r="K31" s="146"/>
      <c r="L31" s="144" t="s">
        <v>216</v>
      </c>
      <c r="M31" s="145"/>
      <c r="N31" s="145"/>
      <c r="O31" s="146"/>
      <c r="P31" s="48" t="s">
        <v>96</v>
      </c>
      <c r="Q31" s="48" t="s">
        <v>96</v>
      </c>
      <c r="S31" s="48"/>
    </row>
    <row r="32" spans="1:22" s="70" customFormat="1" ht="22.5" customHeight="1">
      <c r="A32" s="161"/>
      <c r="B32" s="161"/>
      <c r="C32" s="68" t="s">
        <v>215</v>
      </c>
      <c r="D32" s="150" t="s">
        <v>120</v>
      </c>
      <c r="E32" s="150"/>
      <c r="F32" s="68" t="s">
        <v>15</v>
      </c>
      <c r="G32" s="161"/>
      <c r="H32" s="69" t="s">
        <v>29</v>
      </c>
      <c r="I32" s="69" t="s">
        <v>28</v>
      </c>
      <c r="J32" s="68" t="s">
        <v>18</v>
      </c>
      <c r="K32" s="68" t="s">
        <v>19</v>
      </c>
      <c r="L32" s="53" t="s">
        <v>109</v>
      </c>
      <c r="M32" s="53" t="s">
        <v>110</v>
      </c>
      <c r="N32" s="53" t="s">
        <v>111</v>
      </c>
      <c r="O32" s="53" t="s">
        <v>112</v>
      </c>
      <c r="P32" s="70" t="s">
        <v>104</v>
      </c>
      <c r="Q32" s="70" t="s">
        <v>116</v>
      </c>
      <c r="R32" s="70" t="s">
        <v>115</v>
      </c>
      <c r="S32" s="48"/>
      <c r="T32" s="71" t="s">
        <v>67</v>
      </c>
      <c r="U32" s="98" t="s">
        <v>153</v>
      </c>
      <c r="V32" s="61"/>
    </row>
    <row r="33" spans="1:22" ht="22.5" customHeight="1">
      <c r="A33" s="6"/>
      <c r="B33" s="9"/>
      <c r="C33" s="72"/>
      <c r="D33" s="152"/>
      <c r="E33" s="152"/>
      <c r="F33" s="15"/>
      <c r="G33" s="7"/>
      <c r="H33" s="6"/>
      <c r="I33" s="21"/>
      <c r="J33" s="7" t="s">
        <v>1</v>
      </c>
      <c r="K33" s="8" t="s">
        <v>1</v>
      </c>
      <c r="L33" s="1"/>
      <c r="M33" s="1"/>
      <c r="N33" s="1"/>
      <c r="O33" s="20">
        <f>L33-(M33+N33)</f>
        <v>0</v>
      </c>
      <c r="P33" s="29" t="str">
        <f>IF(OR(G33="新規",G33="追加",G33=""),"OK",(IF(AND(H33="",I33=""),"NG","OK")))</f>
        <v>OK</v>
      </c>
      <c r="Q33" s="10" t="str">
        <f>IF(OR(G33="新規",G33="追加",G33=""),"OK",(IF(OR(AND(J33="",K33=""),AND(J33="",K33="□"),AND(J33="□",K33=""),AND(J33="□",K33="□")),"NG","OK")))</f>
        <v>OK</v>
      </c>
      <c r="R33" s="10" t="str">
        <f>IF(OR(AND(C33&lt;&gt;"",D33&lt;&gt;"",F33&lt;&gt;"",G33&lt;&gt;""),(C33="")),"OK","NG")</f>
        <v>OK</v>
      </c>
      <c r="T33" s="71" t="s">
        <v>65</v>
      </c>
      <c r="U33" s="74" t="s">
        <v>154</v>
      </c>
      <c r="V33" s="61"/>
    </row>
    <row r="34" spans="1:22" ht="22.5" customHeight="1">
      <c r="A34" s="6"/>
      <c r="B34" s="9"/>
      <c r="C34" s="72"/>
      <c r="D34" s="152"/>
      <c r="E34" s="152"/>
      <c r="F34" s="15"/>
      <c r="G34" s="7"/>
      <c r="H34" s="6"/>
      <c r="I34" s="21"/>
      <c r="J34" s="7" t="s">
        <v>1</v>
      </c>
      <c r="K34" s="8" t="s">
        <v>1</v>
      </c>
      <c r="L34" s="1"/>
      <c r="M34" s="1"/>
      <c r="N34" s="1"/>
      <c r="O34" s="20">
        <f t="shared" ref="O34:O39" si="2">L34-(M34+N34)</f>
        <v>0</v>
      </c>
      <c r="P34" s="29" t="str">
        <f t="shared" ref="P34:P39" si="3">IF(OR(G34="新規",G34="追加",G34=""),"OK",(IF(AND(H34="",I34=""),"NG","OK")))</f>
        <v>OK</v>
      </c>
      <c r="Q34" s="10" t="str">
        <f t="shared" ref="Q34:Q39" si="4">IF(OR(G34="新規",G34="追加",G34=""),"OK",(IF(OR(AND(J34="",K34=""),AND(J34="",K34="□"),AND(J34="□",K34=""),AND(J34="□",K34="□")),"NG","OK")))</f>
        <v>OK</v>
      </c>
      <c r="R34" s="10" t="str">
        <f t="shared" ref="R34:R39" si="5">IF(OR(AND(C34&lt;&gt;"",D34&lt;&gt;"",F34&lt;&gt;"",G34&lt;&gt;""),(C34="")),"OK","NG")</f>
        <v>OK</v>
      </c>
      <c r="T34" s="97" t="s">
        <v>66</v>
      </c>
      <c r="U34" s="75" t="s">
        <v>155</v>
      </c>
      <c r="V34" s="61"/>
    </row>
    <row r="35" spans="1:22" ht="22.5" customHeight="1">
      <c r="A35" s="6"/>
      <c r="B35" s="9"/>
      <c r="C35" s="72"/>
      <c r="D35" s="152"/>
      <c r="E35" s="152"/>
      <c r="F35" s="15"/>
      <c r="G35" s="7"/>
      <c r="H35" s="6"/>
      <c r="I35" s="21"/>
      <c r="J35" s="7" t="s">
        <v>1</v>
      </c>
      <c r="K35" s="8" t="s">
        <v>1</v>
      </c>
      <c r="L35" s="1"/>
      <c r="M35" s="1"/>
      <c r="N35" s="1"/>
      <c r="O35" s="20">
        <f t="shared" si="2"/>
        <v>0</v>
      </c>
      <c r="P35" s="29" t="str">
        <f t="shared" si="3"/>
        <v>OK</v>
      </c>
      <c r="Q35" s="10" t="str">
        <f t="shared" si="4"/>
        <v>OK</v>
      </c>
      <c r="R35" s="10" t="str">
        <f t="shared" si="5"/>
        <v>OK</v>
      </c>
      <c r="T35" s="94"/>
      <c r="U35" s="75" t="s">
        <v>214</v>
      </c>
      <c r="V35" s="61"/>
    </row>
    <row r="36" spans="1:22" ht="22.5" customHeight="1">
      <c r="A36" s="6"/>
      <c r="B36" s="9"/>
      <c r="C36" s="72"/>
      <c r="D36" s="152"/>
      <c r="E36" s="152"/>
      <c r="F36" s="15"/>
      <c r="G36" s="7"/>
      <c r="H36" s="6"/>
      <c r="I36" s="21"/>
      <c r="J36" s="7" t="s">
        <v>1</v>
      </c>
      <c r="K36" s="8" t="s">
        <v>1</v>
      </c>
      <c r="L36" s="1"/>
      <c r="M36" s="1"/>
      <c r="N36" s="1"/>
      <c r="O36" s="20">
        <f t="shared" si="2"/>
        <v>0</v>
      </c>
      <c r="P36" s="29" t="str">
        <f t="shared" si="3"/>
        <v>OK</v>
      </c>
      <c r="Q36" s="10" t="str">
        <f t="shared" si="4"/>
        <v>OK</v>
      </c>
      <c r="R36" s="10" t="str">
        <f t="shared" si="5"/>
        <v>OK</v>
      </c>
      <c r="T36" s="94"/>
      <c r="U36" s="92" t="s">
        <v>13</v>
      </c>
      <c r="V36" s="61"/>
    </row>
    <row r="37" spans="1:22" ht="22.5" customHeight="1">
      <c r="A37" s="6"/>
      <c r="B37" s="9"/>
      <c r="C37" s="72"/>
      <c r="D37" s="152"/>
      <c r="E37" s="152"/>
      <c r="F37" s="16"/>
      <c r="G37" s="7"/>
      <c r="H37" s="6"/>
      <c r="I37" s="21"/>
      <c r="J37" s="7" t="s">
        <v>1</v>
      </c>
      <c r="K37" s="8" t="s">
        <v>1</v>
      </c>
      <c r="L37" s="1"/>
      <c r="M37" s="1"/>
      <c r="N37" s="1"/>
      <c r="O37" s="20">
        <f t="shared" si="2"/>
        <v>0</v>
      </c>
      <c r="P37" s="29" t="str">
        <f t="shared" si="3"/>
        <v>OK</v>
      </c>
      <c r="Q37" s="10" t="str">
        <f t="shared" si="4"/>
        <v>OK</v>
      </c>
      <c r="R37" s="10" t="str">
        <f t="shared" si="5"/>
        <v>OK</v>
      </c>
    </row>
    <row r="38" spans="1:22" ht="22.5" customHeight="1">
      <c r="A38" s="6"/>
      <c r="B38" s="9"/>
      <c r="C38" s="72"/>
      <c r="D38" s="152"/>
      <c r="E38" s="152"/>
      <c r="F38" s="15"/>
      <c r="G38" s="7"/>
      <c r="H38" s="6"/>
      <c r="I38" s="21"/>
      <c r="J38" s="7" t="s">
        <v>1</v>
      </c>
      <c r="K38" s="8" t="s">
        <v>1</v>
      </c>
      <c r="L38" s="1"/>
      <c r="M38" s="1"/>
      <c r="N38" s="1"/>
      <c r="O38" s="20">
        <f t="shared" si="2"/>
        <v>0</v>
      </c>
      <c r="P38" s="29" t="str">
        <f t="shared" si="3"/>
        <v>OK</v>
      </c>
      <c r="Q38" s="10" t="str">
        <f t="shared" si="4"/>
        <v>OK</v>
      </c>
      <c r="R38" s="10" t="str">
        <f t="shared" si="5"/>
        <v>OK</v>
      </c>
    </row>
    <row r="39" spans="1:22" ht="22.5" customHeight="1">
      <c r="A39" s="6"/>
      <c r="B39" s="9"/>
      <c r="C39" s="72"/>
      <c r="D39" s="152"/>
      <c r="E39" s="152"/>
      <c r="F39" s="15"/>
      <c r="G39" s="7"/>
      <c r="H39" s="6"/>
      <c r="I39" s="21"/>
      <c r="J39" s="7" t="s">
        <v>1</v>
      </c>
      <c r="K39" s="8" t="s">
        <v>1</v>
      </c>
      <c r="L39" s="1"/>
      <c r="M39" s="1"/>
      <c r="N39" s="1"/>
      <c r="O39" s="20">
        <f t="shared" si="2"/>
        <v>0</v>
      </c>
      <c r="P39" s="29" t="str">
        <f t="shared" si="3"/>
        <v>OK</v>
      </c>
      <c r="Q39" s="10" t="str">
        <f t="shared" si="4"/>
        <v>OK</v>
      </c>
      <c r="R39" s="10" t="str">
        <f t="shared" si="5"/>
        <v>OK</v>
      </c>
    </row>
    <row r="40" spans="1:22" ht="22.5" customHeight="1">
      <c r="A40" s="12"/>
      <c r="B40" s="13"/>
      <c r="C40" s="14"/>
      <c r="D40" s="13"/>
      <c r="E40" s="14"/>
      <c r="F40" s="14"/>
      <c r="G40" s="13"/>
      <c r="H40" s="13"/>
      <c r="I40" s="12"/>
      <c r="J40" s="12"/>
      <c r="K40" s="68" t="s">
        <v>137</v>
      </c>
      <c r="L40" s="27">
        <f>SUM(L33:L39)</f>
        <v>0</v>
      </c>
      <c r="M40" s="27">
        <f t="shared" ref="M40:N40" si="6">SUM(M33:M39)</f>
        <v>0</v>
      </c>
      <c r="N40" s="27">
        <f t="shared" si="6"/>
        <v>0</v>
      </c>
      <c r="O40" s="27">
        <f>L40-(M40+N40)</f>
        <v>0</v>
      </c>
      <c r="P40" s="76"/>
      <c r="Q40" s="77"/>
      <c r="R40" s="77"/>
    </row>
    <row r="41" spans="1:22" ht="22.5" customHeight="1">
      <c r="A41" s="48" t="s">
        <v>126</v>
      </c>
      <c r="B41" s="13"/>
      <c r="C41" s="14"/>
      <c r="D41" s="13"/>
      <c r="E41" s="14"/>
      <c r="F41" s="14"/>
      <c r="G41" s="13"/>
      <c r="H41" s="13"/>
      <c r="I41" s="12"/>
      <c r="J41" s="12"/>
      <c r="K41" s="12"/>
      <c r="L41" s="12"/>
      <c r="M41" s="12"/>
      <c r="N41" s="12"/>
      <c r="O41" s="12"/>
      <c r="P41" s="76"/>
      <c r="Q41" s="77"/>
      <c r="R41" s="77"/>
    </row>
    <row r="42" spans="1:22" ht="22.5" customHeight="1">
      <c r="A42" s="162" t="s">
        <v>217</v>
      </c>
      <c r="B42" s="160" t="s">
        <v>67</v>
      </c>
      <c r="C42" s="150" t="s">
        <v>286</v>
      </c>
      <c r="D42" s="150"/>
      <c r="E42" s="150"/>
      <c r="F42" s="150"/>
      <c r="G42" s="160" t="s">
        <v>38</v>
      </c>
      <c r="H42" s="144" t="s">
        <v>47</v>
      </c>
      <c r="I42" s="145"/>
      <c r="J42" s="145"/>
      <c r="K42" s="146"/>
      <c r="L42" s="144" t="s">
        <v>216</v>
      </c>
      <c r="M42" s="145"/>
      <c r="N42" s="145"/>
      <c r="O42" s="146"/>
      <c r="P42" s="48" t="s">
        <v>96</v>
      </c>
      <c r="Q42" s="48" t="s">
        <v>96</v>
      </c>
      <c r="R42" s="61"/>
    </row>
    <row r="43" spans="1:22" ht="22.5" customHeight="1">
      <c r="A43" s="161"/>
      <c r="B43" s="161"/>
      <c r="C43" s="68" t="s">
        <v>215</v>
      </c>
      <c r="D43" s="150" t="s">
        <v>120</v>
      </c>
      <c r="E43" s="150"/>
      <c r="F43" s="68" t="s">
        <v>15</v>
      </c>
      <c r="G43" s="161"/>
      <c r="H43" s="69" t="s">
        <v>29</v>
      </c>
      <c r="I43" s="69" t="s">
        <v>28</v>
      </c>
      <c r="J43" s="68" t="s">
        <v>18</v>
      </c>
      <c r="K43" s="68" t="s">
        <v>19</v>
      </c>
      <c r="L43" s="53" t="s">
        <v>109</v>
      </c>
      <c r="M43" s="53" t="s">
        <v>110</v>
      </c>
      <c r="N43" s="53" t="s">
        <v>111</v>
      </c>
      <c r="O43" s="53" t="s">
        <v>112</v>
      </c>
      <c r="P43" s="70" t="s">
        <v>104</v>
      </c>
      <c r="Q43" s="70" t="s">
        <v>116</v>
      </c>
      <c r="R43" s="70" t="s">
        <v>115</v>
      </c>
      <c r="T43" s="98" t="s">
        <v>153</v>
      </c>
    </row>
    <row r="44" spans="1:22" ht="22.5" customHeight="1">
      <c r="A44" s="6"/>
      <c r="B44" s="9"/>
      <c r="C44" s="72"/>
      <c r="D44" s="152"/>
      <c r="E44" s="152"/>
      <c r="F44" s="15"/>
      <c r="G44" s="7"/>
      <c r="H44" s="6"/>
      <c r="I44" s="21"/>
      <c r="J44" s="7" t="s">
        <v>1</v>
      </c>
      <c r="K44" s="8" t="s">
        <v>1</v>
      </c>
      <c r="L44" s="1"/>
      <c r="M44" s="1"/>
      <c r="N44" s="1"/>
      <c r="O44" s="20">
        <f>L44-(M44+N44)</f>
        <v>0</v>
      </c>
      <c r="P44" s="29" t="str">
        <f t="shared" ref="P44:P50" si="7">IF(OR(G44="新規",G44="追加",G44=""),"OK",(IF(AND(H44="",I44=""),"NG","OK")))</f>
        <v>OK</v>
      </c>
      <c r="Q44" s="10" t="str">
        <f t="shared" ref="Q44:Q50" si="8">IF(OR(G44="新規",G44="追加",G44=""),"OK",(IF(OR(AND(J44="",K44=""),AND(J44="",K44="□"),AND(J44="□",K44=""),AND(J44="□",K44="□")),"NG","OK")))</f>
        <v>OK</v>
      </c>
      <c r="R44" s="10" t="str">
        <f t="shared" ref="R44:R50" si="9">IF(OR(AND(C44&lt;&gt;"",D44&lt;&gt;"",F44&lt;&gt;"",G44&lt;&gt;""),(C44="")),"OK","NG")</f>
        <v>OK</v>
      </c>
      <c r="T44" s="78" t="s">
        <v>7</v>
      </c>
    </row>
    <row r="45" spans="1:22" ht="22.5" customHeight="1">
      <c r="A45" s="6"/>
      <c r="B45" s="9"/>
      <c r="C45" s="72"/>
      <c r="D45" s="152"/>
      <c r="E45" s="152"/>
      <c r="F45" s="15"/>
      <c r="G45" s="7"/>
      <c r="H45" s="6"/>
      <c r="I45" s="21"/>
      <c r="J45" s="7" t="s">
        <v>1</v>
      </c>
      <c r="K45" s="8" t="s">
        <v>1</v>
      </c>
      <c r="L45" s="1"/>
      <c r="M45" s="1"/>
      <c r="N45" s="1"/>
      <c r="O45" s="20">
        <f t="shared" ref="O45:O50" si="10">L45-(M45+N45)</f>
        <v>0</v>
      </c>
      <c r="P45" s="29" t="str">
        <f t="shared" si="7"/>
        <v>OK</v>
      </c>
      <c r="Q45" s="10" t="str">
        <f t="shared" si="8"/>
        <v>OK</v>
      </c>
      <c r="R45" s="10" t="str">
        <f t="shared" si="9"/>
        <v>OK</v>
      </c>
      <c r="T45" s="79" t="s">
        <v>214</v>
      </c>
    </row>
    <row r="46" spans="1:22" ht="22.5" customHeight="1">
      <c r="A46" s="6"/>
      <c r="B46" s="9"/>
      <c r="C46" s="72"/>
      <c r="D46" s="152"/>
      <c r="E46" s="152"/>
      <c r="F46" s="15"/>
      <c r="G46" s="7"/>
      <c r="H46" s="6"/>
      <c r="I46" s="21"/>
      <c r="J46" s="7" t="s">
        <v>1</v>
      </c>
      <c r="K46" s="8" t="s">
        <v>1</v>
      </c>
      <c r="L46" s="1"/>
      <c r="M46" s="1"/>
      <c r="N46" s="1"/>
      <c r="O46" s="20">
        <f t="shared" si="10"/>
        <v>0</v>
      </c>
      <c r="P46" s="29" t="str">
        <f t="shared" si="7"/>
        <v>OK</v>
      </c>
      <c r="Q46" s="10" t="str">
        <f t="shared" si="8"/>
        <v>OK</v>
      </c>
      <c r="R46" s="10" t="str">
        <f t="shared" si="9"/>
        <v>OK</v>
      </c>
      <c r="T46" s="80" t="s">
        <v>13</v>
      </c>
    </row>
    <row r="47" spans="1:22" ht="22.5" customHeight="1">
      <c r="A47" s="6"/>
      <c r="B47" s="9"/>
      <c r="C47" s="72"/>
      <c r="D47" s="152"/>
      <c r="E47" s="152"/>
      <c r="F47" s="15"/>
      <c r="G47" s="7"/>
      <c r="H47" s="6"/>
      <c r="I47" s="21"/>
      <c r="J47" s="7" t="s">
        <v>1</v>
      </c>
      <c r="K47" s="8" t="s">
        <v>1</v>
      </c>
      <c r="L47" s="1"/>
      <c r="M47" s="1"/>
      <c r="N47" s="1"/>
      <c r="O47" s="20">
        <f t="shared" si="10"/>
        <v>0</v>
      </c>
      <c r="P47" s="29" t="str">
        <f t="shared" si="7"/>
        <v>OK</v>
      </c>
      <c r="Q47" s="10" t="str">
        <f t="shared" si="8"/>
        <v>OK</v>
      </c>
      <c r="R47" s="10" t="str">
        <f t="shared" si="9"/>
        <v>OK</v>
      </c>
    </row>
    <row r="48" spans="1:22" ht="22.5" customHeight="1">
      <c r="A48" s="6"/>
      <c r="B48" s="9"/>
      <c r="C48" s="72"/>
      <c r="D48" s="152"/>
      <c r="E48" s="152"/>
      <c r="F48" s="16"/>
      <c r="G48" s="7"/>
      <c r="H48" s="6"/>
      <c r="I48" s="21"/>
      <c r="J48" s="7" t="s">
        <v>1</v>
      </c>
      <c r="K48" s="8" t="s">
        <v>1</v>
      </c>
      <c r="L48" s="1"/>
      <c r="M48" s="1"/>
      <c r="N48" s="1"/>
      <c r="O48" s="20">
        <f t="shared" si="10"/>
        <v>0</v>
      </c>
      <c r="P48" s="29" t="str">
        <f t="shared" si="7"/>
        <v>OK</v>
      </c>
      <c r="Q48" s="10" t="str">
        <f t="shared" si="8"/>
        <v>OK</v>
      </c>
      <c r="R48" s="10" t="str">
        <f t="shared" si="9"/>
        <v>OK</v>
      </c>
    </row>
    <row r="49" spans="1:20" ht="22.5" customHeight="1">
      <c r="A49" s="6"/>
      <c r="B49" s="9"/>
      <c r="C49" s="72"/>
      <c r="D49" s="152"/>
      <c r="E49" s="152"/>
      <c r="F49" s="15"/>
      <c r="G49" s="7"/>
      <c r="H49" s="6"/>
      <c r="I49" s="21"/>
      <c r="J49" s="7" t="s">
        <v>1</v>
      </c>
      <c r="K49" s="8" t="s">
        <v>1</v>
      </c>
      <c r="L49" s="1"/>
      <c r="M49" s="1"/>
      <c r="N49" s="1"/>
      <c r="O49" s="20">
        <f t="shared" si="10"/>
        <v>0</v>
      </c>
      <c r="P49" s="29" t="str">
        <f t="shared" si="7"/>
        <v>OK</v>
      </c>
      <c r="Q49" s="10" t="str">
        <f t="shared" si="8"/>
        <v>OK</v>
      </c>
      <c r="R49" s="10" t="str">
        <f t="shared" si="9"/>
        <v>OK</v>
      </c>
    </row>
    <row r="50" spans="1:20" ht="22.5" customHeight="1">
      <c r="A50" s="6"/>
      <c r="B50" s="9"/>
      <c r="C50" s="72"/>
      <c r="D50" s="152"/>
      <c r="E50" s="152"/>
      <c r="F50" s="15"/>
      <c r="G50" s="7"/>
      <c r="H50" s="6"/>
      <c r="I50" s="21"/>
      <c r="J50" s="7" t="s">
        <v>1</v>
      </c>
      <c r="K50" s="8" t="s">
        <v>1</v>
      </c>
      <c r="L50" s="1"/>
      <c r="M50" s="1"/>
      <c r="N50" s="1"/>
      <c r="O50" s="20">
        <f t="shared" si="10"/>
        <v>0</v>
      </c>
      <c r="P50" s="29" t="str">
        <f t="shared" si="7"/>
        <v>OK</v>
      </c>
      <c r="Q50" s="10" t="str">
        <f t="shared" si="8"/>
        <v>OK</v>
      </c>
      <c r="R50" s="10" t="str">
        <f t="shared" si="9"/>
        <v>OK</v>
      </c>
    </row>
    <row r="51" spans="1:20" ht="22.5" customHeight="1">
      <c r="A51" s="12"/>
      <c r="B51" s="13"/>
      <c r="C51" s="14"/>
      <c r="D51" s="13"/>
      <c r="E51" s="14"/>
      <c r="F51" s="14"/>
      <c r="G51" s="13"/>
      <c r="H51" s="13"/>
      <c r="I51" s="12"/>
      <c r="J51" s="12"/>
      <c r="K51" s="68" t="s">
        <v>137</v>
      </c>
      <c r="L51" s="27">
        <f>SUM(L44:L50)</f>
        <v>0</v>
      </c>
      <c r="M51" s="27">
        <f t="shared" ref="M51:N51" si="11">SUM(M44:M50)</f>
        <v>0</v>
      </c>
      <c r="N51" s="27">
        <f t="shared" si="11"/>
        <v>0</v>
      </c>
      <c r="O51" s="27">
        <f>L51-(M51+N51)</f>
        <v>0</v>
      </c>
      <c r="P51" s="76"/>
      <c r="Q51" s="77"/>
      <c r="R51" s="77"/>
    </row>
    <row r="52" spans="1:20" ht="22.5" customHeight="1">
      <c r="A52" s="48" t="s">
        <v>129</v>
      </c>
      <c r="B52" s="13"/>
      <c r="C52" s="14"/>
      <c r="D52" s="13"/>
      <c r="E52" s="14"/>
      <c r="F52" s="14"/>
      <c r="G52" s="13"/>
      <c r="H52" s="13"/>
      <c r="I52" s="12"/>
      <c r="J52" s="12"/>
      <c r="K52" s="12"/>
      <c r="L52" s="12"/>
      <c r="M52" s="12"/>
      <c r="N52" s="12"/>
      <c r="O52" s="12"/>
      <c r="P52" s="76"/>
      <c r="Q52" s="77"/>
      <c r="R52" s="77"/>
    </row>
    <row r="53" spans="1:20" ht="22.5" customHeight="1">
      <c r="A53" s="162" t="s">
        <v>217</v>
      </c>
      <c r="B53" s="160" t="s">
        <v>67</v>
      </c>
      <c r="C53" s="150" t="s">
        <v>286</v>
      </c>
      <c r="D53" s="150"/>
      <c r="E53" s="150"/>
      <c r="F53" s="150"/>
      <c r="G53" s="160" t="s">
        <v>38</v>
      </c>
      <c r="H53" s="144" t="s">
        <v>47</v>
      </c>
      <c r="I53" s="145"/>
      <c r="J53" s="145"/>
      <c r="K53" s="146"/>
      <c r="L53" s="144" t="s">
        <v>216</v>
      </c>
      <c r="M53" s="145"/>
      <c r="N53" s="145"/>
      <c r="O53" s="146"/>
      <c r="P53" s="48" t="s">
        <v>96</v>
      </c>
      <c r="Q53" s="48" t="s">
        <v>96</v>
      </c>
      <c r="R53" s="61"/>
    </row>
    <row r="54" spans="1:20" ht="22.5" customHeight="1">
      <c r="A54" s="161"/>
      <c r="B54" s="161"/>
      <c r="C54" s="68" t="s">
        <v>215</v>
      </c>
      <c r="D54" s="150" t="s">
        <v>120</v>
      </c>
      <c r="E54" s="150"/>
      <c r="F54" s="68" t="s">
        <v>15</v>
      </c>
      <c r="G54" s="161"/>
      <c r="H54" s="69" t="s">
        <v>29</v>
      </c>
      <c r="I54" s="69" t="s">
        <v>28</v>
      </c>
      <c r="J54" s="68" t="s">
        <v>18</v>
      </c>
      <c r="K54" s="68" t="s">
        <v>19</v>
      </c>
      <c r="L54" s="53" t="s">
        <v>109</v>
      </c>
      <c r="M54" s="53" t="s">
        <v>110</v>
      </c>
      <c r="N54" s="53" t="s">
        <v>111</v>
      </c>
      <c r="O54" s="53" t="s">
        <v>112</v>
      </c>
      <c r="P54" s="70" t="s">
        <v>104</v>
      </c>
      <c r="Q54" s="70" t="s">
        <v>116</v>
      </c>
      <c r="R54" s="70" t="s">
        <v>115</v>
      </c>
      <c r="T54" s="98" t="s">
        <v>153</v>
      </c>
    </row>
    <row r="55" spans="1:20" ht="22.5" customHeight="1">
      <c r="A55" s="6"/>
      <c r="B55" s="9"/>
      <c r="C55" s="72"/>
      <c r="D55" s="152"/>
      <c r="E55" s="152"/>
      <c r="F55" s="15"/>
      <c r="G55" s="7"/>
      <c r="H55" s="6"/>
      <c r="I55" s="6"/>
      <c r="J55" s="7" t="s">
        <v>1</v>
      </c>
      <c r="K55" s="8" t="s">
        <v>1</v>
      </c>
      <c r="L55" s="1"/>
      <c r="M55" s="1"/>
      <c r="N55" s="1"/>
      <c r="O55" s="20">
        <f>L55-(M55+N55)</f>
        <v>0</v>
      </c>
      <c r="P55" s="29" t="str">
        <f t="shared" ref="P55:P61" si="12">IF(OR(G55="新規",G55="追加",G55=""),"OK",(IF(AND(H55="",I55=""),"NG","OK")))</f>
        <v>OK</v>
      </c>
      <c r="Q55" s="10" t="str">
        <f t="shared" ref="Q55:Q61" si="13">IF(OR(G55="新規",G55="追加",G55=""),"OK",(IF(OR(AND(J55="",K55=""),AND(J55="",K55="□"),AND(J55="□",K55=""),AND(J55="□",K55="□")),"NG","OK")))</f>
        <v>OK</v>
      </c>
      <c r="R55" s="10" t="str">
        <f>IF(OR(AND(C55&lt;&gt;"",D55&lt;&gt;"",F55&lt;&gt;"",G55&lt;&gt;""),(C55="")),"OK","NG")</f>
        <v>OK</v>
      </c>
      <c r="T55" s="78" t="s">
        <v>159</v>
      </c>
    </row>
    <row r="56" spans="1:20" ht="22.5" customHeight="1">
      <c r="A56" s="6"/>
      <c r="B56" s="9"/>
      <c r="C56" s="72"/>
      <c r="D56" s="152"/>
      <c r="E56" s="152"/>
      <c r="F56" s="15"/>
      <c r="G56" s="7"/>
      <c r="H56" s="6"/>
      <c r="I56" s="6"/>
      <c r="J56" s="7" t="s">
        <v>1</v>
      </c>
      <c r="K56" s="8" t="s">
        <v>1</v>
      </c>
      <c r="L56" s="1"/>
      <c r="M56" s="1"/>
      <c r="N56" s="1"/>
      <c r="O56" s="20">
        <f t="shared" ref="O56:O61" si="14">L56-(M56+N56)</f>
        <v>0</v>
      </c>
      <c r="P56" s="29" t="str">
        <f t="shared" si="12"/>
        <v>OK</v>
      </c>
      <c r="Q56" s="10" t="str">
        <f t="shared" si="13"/>
        <v>OK</v>
      </c>
      <c r="R56" s="10" t="str">
        <f t="shared" ref="R56:R61" si="15">IF(OR(AND(C56&lt;&gt;"",D56&lt;&gt;"",F56&lt;&gt;"",G56&lt;&gt;""),(C56="")),"OK","NG")</f>
        <v>OK</v>
      </c>
      <c r="T56" s="79" t="s">
        <v>162</v>
      </c>
    </row>
    <row r="57" spans="1:20" ht="22.5" customHeight="1">
      <c r="A57" s="6"/>
      <c r="B57" s="9"/>
      <c r="C57" s="72"/>
      <c r="D57" s="152"/>
      <c r="E57" s="152"/>
      <c r="F57" s="15"/>
      <c r="G57" s="7"/>
      <c r="H57" s="6"/>
      <c r="I57" s="6"/>
      <c r="J57" s="7" t="s">
        <v>1</v>
      </c>
      <c r="K57" s="8" t="s">
        <v>1</v>
      </c>
      <c r="L57" s="1"/>
      <c r="M57" s="1"/>
      <c r="N57" s="1"/>
      <c r="O57" s="20">
        <f t="shared" si="14"/>
        <v>0</v>
      </c>
      <c r="P57" s="29" t="str">
        <f t="shared" si="12"/>
        <v>OK</v>
      </c>
      <c r="Q57" s="10" t="str">
        <f t="shared" si="13"/>
        <v>OK</v>
      </c>
      <c r="R57" s="10" t="str">
        <f t="shared" si="15"/>
        <v>OK</v>
      </c>
      <c r="T57" s="81" t="s">
        <v>214</v>
      </c>
    </row>
    <row r="58" spans="1:20" ht="22.5" customHeight="1">
      <c r="A58" s="6"/>
      <c r="B58" s="9"/>
      <c r="C58" s="72"/>
      <c r="D58" s="152"/>
      <c r="E58" s="152"/>
      <c r="F58" s="15"/>
      <c r="G58" s="7"/>
      <c r="H58" s="6"/>
      <c r="I58" s="6"/>
      <c r="J58" s="7" t="s">
        <v>1</v>
      </c>
      <c r="K58" s="8" t="s">
        <v>1</v>
      </c>
      <c r="L58" s="1"/>
      <c r="M58" s="1"/>
      <c r="N58" s="1"/>
      <c r="O58" s="20">
        <f t="shared" si="14"/>
        <v>0</v>
      </c>
      <c r="P58" s="29" t="str">
        <f t="shared" si="12"/>
        <v>OK</v>
      </c>
      <c r="Q58" s="10" t="str">
        <f t="shared" si="13"/>
        <v>OK</v>
      </c>
      <c r="R58" s="10" t="str">
        <f t="shared" si="15"/>
        <v>OK</v>
      </c>
      <c r="T58" s="80" t="s">
        <v>13</v>
      </c>
    </row>
    <row r="59" spans="1:20" ht="22.5" customHeight="1">
      <c r="A59" s="6"/>
      <c r="B59" s="9"/>
      <c r="C59" s="72"/>
      <c r="D59" s="152"/>
      <c r="E59" s="152"/>
      <c r="F59" s="16"/>
      <c r="G59" s="7"/>
      <c r="H59" s="6"/>
      <c r="I59" s="6"/>
      <c r="J59" s="7" t="s">
        <v>1</v>
      </c>
      <c r="K59" s="8" t="s">
        <v>1</v>
      </c>
      <c r="L59" s="1"/>
      <c r="M59" s="1"/>
      <c r="N59" s="1"/>
      <c r="O59" s="20">
        <f t="shared" si="14"/>
        <v>0</v>
      </c>
      <c r="P59" s="29" t="str">
        <f t="shared" si="12"/>
        <v>OK</v>
      </c>
      <c r="Q59" s="10" t="str">
        <f t="shared" si="13"/>
        <v>OK</v>
      </c>
      <c r="R59" s="10" t="str">
        <f t="shared" si="15"/>
        <v>OK</v>
      </c>
    </row>
    <row r="60" spans="1:20" ht="22.5" customHeight="1">
      <c r="A60" s="6"/>
      <c r="B60" s="9"/>
      <c r="C60" s="72"/>
      <c r="D60" s="152"/>
      <c r="E60" s="152"/>
      <c r="F60" s="15"/>
      <c r="G60" s="7"/>
      <c r="H60" s="6"/>
      <c r="I60" s="6"/>
      <c r="J60" s="7" t="s">
        <v>1</v>
      </c>
      <c r="K60" s="8" t="s">
        <v>1</v>
      </c>
      <c r="L60" s="1"/>
      <c r="M60" s="1"/>
      <c r="N60" s="1"/>
      <c r="O60" s="20">
        <f t="shared" si="14"/>
        <v>0</v>
      </c>
      <c r="P60" s="29" t="str">
        <f t="shared" si="12"/>
        <v>OK</v>
      </c>
      <c r="Q60" s="10" t="str">
        <f t="shared" si="13"/>
        <v>OK</v>
      </c>
      <c r="R60" s="10" t="str">
        <f t="shared" si="15"/>
        <v>OK</v>
      </c>
    </row>
    <row r="61" spans="1:20" ht="22.5" customHeight="1">
      <c r="A61" s="6"/>
      <c r="B61" s="9"/>
      <c r="C61" s="72"/>
      <c r="D61" s="152"/>
      <c r="E61" s="152"/>
      <c r="F61" s="15"/>
      <c r="G61" s="7"/>
      <c r="H61" s="6"/>
      <c r="I61" s="6"/>
      <c r="J61" s="7" t="s">
        <v>1</v>
      </c>
      <c r="K61" s="8" t="s">
        <v>1</v>
      </c>
      <c r="L61" s="1"/>
      <c r="M61" s="1"/>
      <c r="N61" s="1"/>
      <c r="O61" s="20">
        <f t="shared" si="14"/>
        <v>0</v>
      </c>
      <c r="P61" s="29" t="str">
        <f t="shared" si="12"/>
        <v>OK</v>
      </c>
      <c r="Q61" s="10" t="str">
        <f t="shared" si="13"/>
        <v>OK</v>
      </c>
      <c r="R61" s="10" t="str">
        <f t="shared" si="15"/>
        <v>OK</v>
      </c>
    </row>
    <row r="62" spans="1:20" ht="22.5" customHeight="1">
      <c r="A62" s="12"/>
      <c r="B62" s="13"/>
      <c r="C62" s="14"/>
      <c r="D62" s="13"/>
      <c r="E62" s="14"/>
      <c r="F62" s="14"/>
      <c r="G62" s="13"/>
      <c r="H62" s="13"/>
      <c r="I62" s="12"/>
      <c r="J62" s="12"/>
      <c r="K62" s="68" t="s">
        <v>137</v>
      </c>
      <c r="L62" s="27">
        <f>SUM(L55:L61)</f>
        <v>0</v>
      </c>
      <c r="M62" s="27">
        <f t="shared" ref="M62:N62" si="16">SUM(M55:M61)</f>
        <v>0</v>
      </c>
      <c r="N62" s="27">
        <f t="shared" si="16"/>
        <v>0</v>
      </c>
      <c r="O62" s="27">
        <f>L62-(M62+N62)</f>
        <v>0</v>
      </c>
      <c r="P62" s="76"/>
      <c r="Q62" s="77"/>
      <c r="R62" s="77"/>
    </row>
    <row r="63" spans="1:20" ht="22.5" customHeight="1">
      <c r="A63" s="48" t="s">
        <v>130</v>
      </c>
      <c r="B63" s="13"/>
      <c r="C63" s="14"/>
      <c r="D63" s="13"/>
      <c r="E63" s="14"/>
      <c r="F63" s="14"/>
      <c r="G63" s="13"/>
      <c r="H63" s="13"/>
      <c r="I63" s="12"/>
      <c r="J63" s="12"/>
      <c r="K63" s="12"/>
      <c r="L63" s="12"/>
      <c r="M63" s="12"/>
      <c r="N63" s="12"/>
      <c r="O63" s="12"/>
      <c r="P63" s="76"/>
      <c r="Q63" s="77"/>
      <c r="R63" s="77"/>
    </row>
    <row r="64" spans="1:20" ht="22.5" customHeight="1">
      <c r="A64" s="162" t="s">
        <v>217</v>
      </c>
      <c r="B64" s="160" t="s">
        <v>67</v>
      </c>
      <c r="C64" s="150" t="s">
        <v>286</v>
      </c>
      <c r="D64" s="150"/>
      <c r="E64" s="150"/>
      <c r="F64" s="150"/>
      <c r="G64" s="160" t="s">
        <v>38</v>
      </c>
      <c r="H64" s="144" t="s">
        <v>47</v>
      </c>
      <c r="I64" s="145"/>
      <c r="J64" s="145"/>
      <c r="K64" s="146"/>
      <c r="L64" s="144" t="s">
        <v>216</v>
      </c>
      <c r="M64" s="145"/>
      <c r="N64" s="145"/>
      <c r="O64" s="146"/>
      <c r="P64" s="48" t="s">
        <v>96</v>
      </c>
      <c r="Q64" s="48" t="s">
        <v>96</v>
      </c>
      <c r="R64" s="61"/>
    </row>
    <row r="65" spans="1:20" ht="22.5" customHeight="1">
      <c r="A65" s="161"/>
      <c r="B65" s="161"/>
      <c r="C65" s="68" t="s">
        <v>215</v>
      </c>
      <c r="D65" s="150" t="s">
        <v>120</v>
      </c>
      <c r="E65" s="150"/>
      <c r="F65" s="68" t="s">
        <v>15</v>
      </c>
      <c r="G65" s="161"/>
      <c r="H65" s="69" t="s">
        <v>29</v>
      </c>
      <c r="I65" s="69" t="s">
        <v>28</v>
      </c>
      <c r="J65" s="68" t="s">
        <v>18</v>
      </c>
      <c r="K65" s="68" t="s">
        <v>19</v>
      </c>
      <c r="L65" s="53" t="s">
        <v>109</v>
      </c>
      <c r="M65" s="53" t="s">
        <v>110</v>
      </c>
      <c r="N65" s="53" t="s">
        <v>111</v>
      </c>
      <c r="O65" s="53" t="s">
        <v>112</v>
      </c>
      <c r="P65" s="70" t="s">
        <v>104</v>
      </c>
      <c r="Q65" s="70" t="s">
        <v>116</v>
      </c>
      <c r="R65" s="70" t="s">
        <v>115</v>
      </c>
      <c r="T65" s="82" t="s">
        <v>153</v>
      </c>
    </row>
    <row r="66" spans="1:20" ht="22.5" customHeight="1">
      <c r="A66" s="6"/>
      <c r="B66" s="9"/>
      <c r="C66" s="72"/>
      <c r="D66" s="152"/>
      <c r="E66" s="152"/>
      <c r="F66" s="15"/>
      <c r="G66" s="7"/>
      <c r="H66" s="6"/>
      <c r="I66" s="6"/>
      <c r="J66" s="7" t="s">
        <v>1</v>
      </c>
      <c r="K66" s="8" t="s">
        <v>1</v>
      </c>
      <c r="L66" s="1"/>
      <c r="M66" s="1"/>
      <c r="N66" s="1"/>
      <c r="O66" s="20">
        <f>L66-(M66+N66)</f>
        <v>0</v>
      </c>
      <c r="P66" s="29" t="str">
        <f>IF(OR(G66="新規",G66="追加",G66=""),"OK",(IF(AND(H66="",I66=""),"NG","OK")))</f>
        <v>OK</v>
      </c>
      <c r="Q66" s="10" t="str">
        <f>IF(OR(G66="新規",G66="追加",G66=""),"OK",(IF(OR(AND(J66="",K66=""),AND(J66="",K66="□"),AND(J66="□",K66=""),AND(J66="□",K66="□")),"NG","OK")))</f>
        <v>OK</v>
      </c>
      <c r="R66" s="10" t="str">
        <f>IF(OR(AND(C66&lt;&gt;"",D66&lt;&gt;"",F66&lt;&gt;"",G66&lt;&gt;""),(C66="")),"OK","NG")</f>
        <v>OK</v>
      </c>
      <c r="T66" s="83" t="s">
        <v>271</v>
      </c>
    </row>
    <row r="67" spans="1:20" ht="22.5" customHeight="1">
      <c r="A67" s="6"/>
      <c r="B67" s="9"/>
      <c r="C67" s="72"/>
      <c r="D67" s="152"/>
      <c r="E67" s="152"/>
      <c r="F67" s="15"/>
      <c r="G67" s="7"/>
      <c r="H67" s="6"/>
      <c r="I67" s="6"/>
      <c r="J67" s="7" t="s">
        <v>1</v>
      </c>
      <c r="K67" s="8" t="s">
        <v>1</v>
      </c>
      <c r="L67" s="1"/>
      <c r="M67" s="1"/>
      <c r="N67" s="1"/>
      <c r="O67" s="20">
        <f t="shared" ref="O67:O72" si="17">L67-(M67+N67)</f>
        <v>0</v>
      </c>
      <c r="P67" s="29" t="str">
        <f>IF(OR(G67="新規",G67="追加",G67=""),"OK",(IF(AND(H67="",I67=""),"NG","OK")))</f>
        <v>OK</v>
      </c>
      <c r="Q67" s="10" t="str">
        <f t="shared" ref="Q67:Q72" si="18">IF(OR(G67="新規",G67="追加",G67=""),"OK",(IF(OR(AND(J67="",K67=""),AND(J67="",K67="□"),AND(J67="□",K67=""),AND(J67="□",K67="□")),"NG","OK")))</f>
        <v>OK</v>
      </c>
      <c r="R67" s="10" t="str">
        <f t="shared" ref="R67:R72" si="19">IF(OR(AND(C67&lt;&gt;"",D67&lt;&gt;"",F67&lt;&gt;"",G67&lt;&gt;""),(C67="")),"OK","NG")</f>
        <v>OK</v>
      </c>
      <c r="T67" s="82" t="s">
        <v>214</v>
      </c>
    </row>
    <row r="68" spans="1:20" ht="22.5" customHeight="1">
      <c r="A68" s="6"/>
      <c r="B68" s="9"/>
      <c r="C68" s="72"/>
      <c r="D68" s="152"/>
      <c r="E68" s="152"/>
      <c r="F68" s="15"/>
      <c r="G68" s="7"/>
      <c r="H68" s="6"/>
      <c r="I68" s="6"/>
      <c r="J68" s="7" t="s">
        <v>1</v>
      </c>
      <c r="K68" s="8" t="s">
        <v>1</v>
      </c>
      <c r="L68" s="1"/>
      <c r="M68" s="1"/>
      <c r="N68" s="1"/>
      <c r="O68" s="20">
        <f t="shared" si="17"/>
        <v>0</v>
      </c>
      <c r="P68" s="29" t="str">
        <f t="shared" ref="P68:P72" si="20">IF(OR(G68="新規",G68="追加",G68=""),"OK",(IF(AND(H68="",I68=""),"NG","OK")))</f>
        <v>OK</v>
      </c>
      <c r="Q68" s="10" t="str">
        <f t="shared" si="18"/>
        <v>OK</v>
      </c>
      <c r="R68" s="10" t="str">
        <f t="shared" si="19"/>
        <v>OK</v>
      </c>
      <c r="T68" s="80" t="s">
        <v>13</v>
      </c>
    </row>
    <row r="69" spans="1:20" ht="22.5" customHeight="1">
      <c r="A69" s="6"/>
      <c r="B69" s="9"/>
      <c r="C69" s="72"/>
      <c r="D69" s="152"/>
      <c r="E69" s="152"/>
      <c r="F69" s="15"/>
      <c r="G69" s="7"/>
      <c r="H69" s="6"/>
      <c r="I69" s="6"/>
      <c r="J69" s="7" t="s">
        <v>1</v>
      </c>
      <c r="K69" s="8" t="s">
        <v>1</v>
      </c>
      <c r="L69" s="1"/>
      <c r="M69" s="1"/>
      <c r="N69" s="1"/>
      <c r="O69" s="20">
        <f t="shared" si="17"/>
        <v>0</v>
      </c>
      <c r="P69" s="29" t="str">
        <f t="shared" si="20"/>
        <v>OK</v>
      </c>
      <c r="Q69" s="10" t="str">
        <f t="shared" si="18"/>
        <v>OK</v>
      </c>
      <c r="R69" s="10" t="str">
        <f t="shared" si="19"/>
        <v>OK</v>
      </c>
    </row>
    <row r="70" spans="1:20" ht="22.5" customHeight="1">
      <c r="A70" s="6"/>
      <c r="B70" s="9"/>
      <c r="C70" s="72"/>
      <c r="D70" s="152"/>
      <c r="E70" s="152"/>
      <c r="F70" s="16"/>
      <c r="G70" s="7"/>
      <c r="H70" s="6"/>
      <c r="I70" s="6"/>
      <c r="J70" s="7" t="s">
        <v>1</v>
      </c>
      <c r="K70" s="8" t="s">
        <v>1</v>
      </c>
      <c r="L70" s="1"/>
      <c r="M70" s="1"/>
      <c r="N70" s="1"/>
      <c r="O70" s="20">
        <f t="shared" si="17"/>
        <v>0</v>
      </c>
      <c r="P70" s="29" t="str">
        <f t="shared" si="20"/>
        <v>OK</v>
      </c>
      <c r="Q70" s="10" t="str">
        <f t="shared" si="18"/>
        <v>OK</v>
      </c>
      <c r="R70" s="10" t="str">
        <f t="shared" si="19"/>
        <v>OK</v>
      </c>
    </row>
    <row r="71" spans="1:20" ht="22.5" customHeight="1">
      <c r="A71" s="6"/>
      <c r="B71" s="9"/>
      <c r="C71" s="72"/>
      <c r="D71" s="152"/>
      <c r="E71" s="152"/>
      <c r="F71" s="15"/>
      <c r="G71" s="7"/>
      <c r="H71" s="6"/>
      <c r="I71" s="6"/>
      <c r="J71" s="7" t="s">
        <v>1</v>
      </c>
      <c r="K71" s="8" t="s">
        <v>1</v>
      </c>
      <c r="L71" s="1"/>
      <c r="M71" s="1"/>
      <c r="N71" s="1"/>
      <c r="O71" s="20">
        <f t="shared" si="17"/>
        <v>0</v>
      </c>
      <c r="P71" s="29" t="str">
        <f t="shared" si="20"/>
        <v>OK</v>
      </c>
      <c r="Q71" s="10" t="str">
        <f t="shared" si="18"/>
        <v>OK</v>
      </c>
      <c r="R71" s="10" t="str">
        <f t="shared" si="19"/>
        <v>OK</v>
      </c>
    </row>
    <row r="72" spans="1:20" ht="22.5" customHeight="1">
      <c r="A72" s="6"/>
      <c r="B72" s="9"/>
      <c r="C72" s="72"/>
      <c r="D72" s="152"/>
      <c r="E72" s="152"/>
      <c r="F72" s="15"/>
      <c r="G72" s="7"/>
      <c r="H72" s="6"/>
      <c r="I72" s="6"/>
      <c r="J72" s="7" t="s">
        <v>1</v>
      </c>
      <c r="K72" s="8" t="s">
        <v>1</v>
      </c>
      <c r="L72" s="1"/>
      <c r="M72" s="1"/>
      <c r="N72" s="1"/>
      <c r="O72" s="20">
        <f t="shared" si="17"/>
        <v>0</v>
      </c>
      <c r="P72" s="29" t="str">
        <f t="shared" si="20"/>
        <v>OK</v>
      </c>
      <c r="Q72" s="10" t="str">
        <f t="shared" si="18"/>
        <v>OK</v>
      </c>
      <c r="R72" s="10" t="str">
        <f t="shared" si="19"/>
        <v>OK</v>
      </c>
    </row>
    <row r="73" spans="1:20" ht="22.5" customHeight="1">
      <c r="A73" s="12"/>
      <c r="B73" s="13"/>
      <c r="C73" s="14"/>
      <c r="D73" s="13"/>
      <c r="E73" s="14"/>
      <c r="F73" s="14"/>
      <c r="G73" s="13"/>
      <c r="H73" s="13"/>
      <c r="I73" s="12"/>
      <c r="J73" s="12"/>
      <c r="K73" s="68" t="s">
        <v>137</v>
      </c>
      <c r="L73" s="27">
        <f>SUM(L66:L72)</f>
        <v>0</v>
      </c>
      <c r="M73" s="27">
        <f t="shared" ref="M73:N73" si="21">SUM(M66:M72)</f>
        <v>0</v>
      </c>
      <c r="N73" s="27">
        <f t="shared" si="21"/>
        <v>0</v>
      </c>
      <c r="O73" s="27">
        <f>L73-(M73+N73)</f>
        <v>0</v>
      </c>
      <c r="P73" s="76"/>
      <c r="Q73" s="77"/>
      <c r="R73" s="77"/>
    </row>
    <row r="74" spans="1:20" ht="22.5" customHeight="1">
      <c r="A74" s="48" t="s">
        <v>132</v>
      </c>
      <c r="B74" s="13"/>
      <c r="C74" s="14"/>
      <c r="D74" s="13"/>
      <c r="E74" s="14"/>
      <c r="F74" s="14"/>
      <c r="G74" s="13"/>
      <c r="H74" s="13"/>
      <c r="I74" s="12"/>
      <c r="J74" s="12"/>
      <c r="K74" s="12"/>
      <c r="L74" s="12"/>
      <c r="M74" s="12"/>
      <c r="N74" s="12"/>
      <c r="O74" s="12"/>
      <c r="P74" s="76"/>
      <c r="Q74" s="77"/>
      <c r="R74" s="77"/>
    </row>
    <row r="75" spans="1:20" ht="22.5" customHeight="1">
      <c r="A75" s="162" t="s">
        <v>217</v>
      </c>
      <c r="B75" s="160" t="s">
        <v>67</v>
      </c>
      <c r="C75" s="150" t="s">
        <v>286</v>
      </c>
      <c r="D75" s="150"/>
      <c r="E75" s="150"/>
      <c r="F75" s="150"/>
      <c r="G75" s="160" t="s">
        <v>38</v>
      </c>
      <c r="H75" s="147" t="s">
        <v>47</v>
      </c>
      <c r="I75" s="148"/>
      <c r="J75" s="148"/>
      <c r="K75" s="149"/>
      <c r="L75" s="144" t="s">
        <v>216</v>
      </c>
      <c r="M75" s="145"/>
      <c r="N75" s="145"/>
      <c r="O75" s="146"/>
      <c r="P75" s="76"/>
      <c r="Q75" s="77"/>
      <c r="R75" s="61"/>
    </row>
    <row r="76" spans="1:20" ht="22.5" customHeight="1">
      <c r="A76" s="161"/>
      <c r="B76" s="161"/>
      <c r="C76" s="68" t="s">
        <v>215</v>
      </c>
      <c r="D76" s="150" t="s">
        <v>120</v>
      </c>
      <c r="E76" s="150"/>
      <c r="F76" s="68" t="s">
        <v>15</v>
      </c>
      <c r="G76" s="161"/>
      <c r="H76" s="84" t="s">
        <v>29</v>
      </c>
      <c r="I76" s="84" t="s">
        <v>28</v>
      </c>
      <c r="J76" s="22" t="s">
        <v>18</v>
      </c>
      <c r="K76" s="22" t="s">
        <v>19</v>
      </c>
      <c r="L76" s="53" t="s">
        <v>109</v>
      </c>
      <c r="M76" s="53" t="s">
        <v>110</v>
      </c>
      <c r="N76" s="53" t="s">
        <v>111</v>
      </c>
      <c r="O76" s="53" t="s">
        <v>112</v>
      </c>
      <c r="P76" s="76"/>
      <c r="Q76" s="77"/>
      <c r="R76" s="70" t="s">
        <v>115</v>
      </c>
      <c r="T76" s="81" t="s">
        <v>153</v>
      </c>
    </row>
    <row r="77" spans="1:20" ht="22.5" customHeight="1">
      <c r="A77" s="6"/>
      <c r="B77" s="9"/>
      <c r="C77" s="72"/>
      <c r="D77" s="152"/>
      <c r="E77" s="152"/>
      <c r="F77" s="15"/>
      <c r="G77" s="7"/>
      <c r="H77" s="22"/>
      <c r="I77" s="22"/>
      <c r="J77" s="22" t="s">
        <v>1</v>
      </c>
      <c r="K77" s="22" t="s">
        <v>1</v>
      </c>
      <c r="L77" s="1"/>
      <c r="M77" s="1"/>
      <c r="N77" s="1"/>
      <c r="O77" s="20">
        <f>L77-(M77+N77)</f>
        <v>0</v>
      </c>
      <c r="P77" s="76"/>
      <c r="Q77" s="77"/>
      <c r="R77" s="10" t="str">
        <f>IF(OR(AND(C77&lt;&gt;"",D77&lt;&gt;"",F77&lt;&gt;"",G77&lt;&gt;""),(C77="")),"OK","NG")</f>
        <v>OK</v>
      </c>
      <c r="T77" s="81" t="s">
        <v>273</v>
      </c>
    </row>
    <row r="78" spans="1:20" ht="22.5" customHeight="1">
      <c r="A78" s="6"/>
      <c r="B78" s="9"/>
      <c r="C78" s="72"/>
      <c r="D78" s="152"/>
      <c r="E78" s="152"/>
      <c r="F78" s="15"/>
      <c r="G78" s="7"/>
      <c r="H78" s="22"/>
      <c r="I78" s="22"/>
      <c r="J78" s="22" t="s">
        <v>1</v>
      </c>
      <c r="K78" s="22" t="s">
        <v>1</v>
      </c>
      <c r="L78" s="1"/>
      <c r="M78" s="1"/>
      <c r="N78" s="1"/>
      <c r="O78" s="20">
        <f t="shared" ref="O78:O83" si="22">L78-(M78+N78)</f>
        <v>0</v>
      </c>
      <c r="P78" s="76"/>
      <c r="Q78" s="77"/>
      <c r="R78" s="10" t="str">
        <f t="shared" ref="R78:R83" si="23">IF(OR(AND(C78&lt;&gt;"",D78&lt;&gt;"",F78&lt;&gt;"",G78&lt;&gt;""),(C78="")),"OK","NG")</f>
        <v>OK</v>
      </c>
      <c r="T78" s="81" t="s">
        <v>163</v>
      </c>
    </row>
    <row r="79" spans="1:20" ht="22.5" customHeight="1">
      <c r="A79" s="6"/>
      <c r="B79" s="9"/>
      <c r="C79" s="72"/>
      <c r="D79" s="152"/>
      <c r="E79" s="152"/>
      <c r="F79" s="15"/>
      <c r="G79" s="7"/>
      <c r="H79" s="22"/>
      <c r="I79" s="22"/>
      <c r="J79" s="22" t="s">
        <v>1</v>
      </c>
      <c r="K79" s="22" t="s">
        <v>1</v>
      </c>
      <c r="L79" s="1"/>
      <c r="M79" s="1"/>
      <c r="N79" s="1"/>
      <c r="O79" s="20">
        <f t="shared" si="22"/>
        <v>0</v>
      </c>
      <c r="P79" s="76"/>
      <c r="Q79" s="77"/>
      <c r="R79" s="10" t="str">
        <f t="shared" si="23"/>
        <v>OK</v>
      </c>
      <c r="T79" s="81" t="s">
        <v>214</v>
      </c>
    </row>
    <row r="80" spans="1:20" ht="22.5" customHeight="1">
      <c r="A80" s="6"/>
      <c r="B80" s="9"/>
      <c r="C80" s="72"/>
      <c r="D80" s="152"/>
      <c r="E80" s="152"/>
      <c r="F80" s="15"/>
      <c r="G80" s="7"/>
      <c r="H80" s="22"/>
      <c r="I80" s="22"/>
      <c r="J80" s="22" t="s">
        <v>1</v>
      </c>
      <c r="K80" s="22" t="s">
        <v>1</v>
      </c>
      <c r="L80" s="1"/>
      <c r="M80" s="1"/>
      <c r="N80" s="1"/>
      <c r="O80" s="20">
        <f t="shared" si="22"/>
        <v>0</v>
      </c>
      <c r="P80" s="76"/>
      <c r="Q80" s="77"/>
      <c r="R80" s="10" t="str">
        <f>IF(OR(AND(C80&lt;&gt;"",D80&lt;&gt;"",F80&lt;&gt;"",G80&lt;&gt;""),(C80="")),"OK","NG")</f>
        <v>OK</v>
      </c>
      <c r="T80" s="81" t="s">
        <v>13</v>
      </c>
    </row>
    <row r="81" spans="1:20" ht="22.5" customHeight="1">
      <c r="A81" s="6"/>
      <c r="B81" s="9"/>
      <c r="C81" s="72"/>
      <c r="D81" s="152"/>
      <c r="E81" s="152"/>
      <c r="F81" s="16"/>
      <c r="G81" s="7"/>
      <c r="H81" s="22"/>
      <c r="I81" s="22"/>
      <c r="J81" s="22" t="s">
        <v>1</v>
      </c>
      <c r="K81" s="22" t="s">
        <v>1</v>
      </c>
      <c r="L81" s="1"/>
      <c r="M81" s="1"/>
      <c r="N81" s="1"/>
      <c r="O81" s="20">
        <f t="shared" si="22"/>
        <v>0</v>
      </c>
      <c r="P81" s="76"/>
      <c r="Q81" s="77"/>
      <c r="R81" s="10" t="str">
        <f>IF(OR(AND(C81&lt;&gt;"",D81&lt;&gt;"",F81&lt;&gt;"",G81&lt;&gt;""),(C81="")),"OK","NG")</f>
        <v>OK</v>
      </c>
    </row>
    <row r="82" spans="1:20" ht="22.5" customHeight="1">
      <c r="A82" s="6"/>
      <c r="B82" s="9"/>
      <c r="C82" s="72"/>
      <c r="D82" s="152"/>
      <c r="E82" s="152"/>
      <c r="F82" s="15"/>
      <c r="G82" s="7"/>
      <c r="H82" s="22"/>
      <c r="I82" s="22"/>
      <c r="J82" s="22" t="s">
        <v>1</v>
      </c>
      <c r="K82" s="22" t="s">
        <v>1</v>
      </c>
      <c r="L82" s="1"/>
      <c r="M82" s="1"/>
      <c r="N82" s="1"/>
      <c r="O82" s="20">
        <f t="shared" si="22"/>
        <v>0</v>
      </c>
      <c r="P82" s="76"/>
      <c r="Q82" s="77"/>
      <c r="R82" s="10" t="str">
        <f t="shared" si="23"/>
        <v>OK</v>
      </c>
    </row>
    <row r="83" spans="1:20" ht="22.5" customHeight="1">
      <c r="A83" s="6"/>
      <c r="B83" s="9"/>
      <c r="C83" s="72"/>
      <c r="D83" s="152"/>
      <c r="E83" s="152"/>
      <c r="F83" s="15"/>
      <c r="G83" s="7"/>
      <c r="H83" s="22"/>
      <c r="I83" s="22"/>
      <c r="J83" s="22" t="s">
        <v>1</v>
      </c>
      <c r="K83" s="22" t="s">
        <v>1</v>
      </c>
      <c r="L83" s="1"/>
      <c r="M83" s="1"/>
      <c r="N83" s="1"/>
      <c r="O83" s="20">
        <f t="shared" si="22"/>
        <v>0</v>
      </c>
      <c r="P83" s="76"/>
      <c r="Q83" s="77"/>
      <c r="R83" s="10" t="str">
        <f t="shared" si="23"/>
        <v>OK</v>
      </c>
    </row>
    <row r="84" spans="1:20" ht="22.5" customHeight="1">
      <c r="A84" s="12"/>
      <c r="B84" s="13"/>
      <c r="C84" s="14"/>
      <c r="D84" s="13"/>
      <c r="E84" s="14"/>
      <c r="F84" s="14"/>
      <c r="G84" s="13"/>
      <c r="H84" s="13"/>
      <c r="I84" s="12"/>
      <c r="J84" s="12"/>
      <c r="K84" s="68" t="s">
        <v>137</v>
      </c>
      <c r="L84" s="27">
        <f>SUM(L77:L83)</f>
        <v>0</v>
      </c>
      <c r="M84" s="27">
        <f t="shared" ref="M84:N84" si="24">SUM(M77:M83)</f>
        <v>0</v>
      </c>
      <c r="N84" s="27">
        <f t="shared" si="24"/>
        <v>0</v>
      </c>
      <c r="O84" s="27">
        <f>L84-(M84+N84)</f>
        <v>0</v>
      </c>
      <c r="P84" s="76"/>
      <c r="Q84" s="77"/>
      <c r="R84" s="77"/>
    </row>
    <row r="85" spans="1:20" ht="22.5" customHeight="1">
      <c r="A85" s="48" t="s">
        <v>133</v>
      </c>
      <c r="B85" s="13"/>
      <c r="C85" s="14"/>
      <c r="D85" s="13"/>
      <c r="E85" s="14"/>
      <c r="F85" s="14"/>
      <c r="G85" s="13"/>
      <c r="H85" s="13"/>
      <c r="I85" s="12"/>
      <c r="K85" s="12"/>
      <c r="L85" s="12"/>
      <c r="M85" s="12"/>
      <c r="N85" s="12"/>
      <c r="O85" s="12"/>
      <c r="P85" s="76"/>
      <c r="Q85" s="77"/>
      <c r="R85" s="77"/>
    </row>
    <row r="86" spans="1:20" ht="22.5" customHeight="1">
      <c r="A86" s="162" t="s">
        <v>217</v>
      </c>
      <c r="B86" s="160" t="s">
        <v>67</v>
      </c>
      <c r="C86" s="150" t="s">
        <v>286</v>
      </c>
      <c r="D86" s="150"/>
      <c r="E86" s="150"/>
      <c r="F86" s="150"/>
      <c r="G86" s="160" t="s">
        <v>38</v>
      </c>
      <c r="H86" s="144" t="s">
        <v>47</v>
      </c>
      <c r="I86" s="145"/>
      <c r="J86" s="145"/>
      <c r="K86" s="146"/>
      <c r="L86" s="144" t="s">
        <v>216</v>
      </c>
      <c r="M86" s="145"/>
      <c r="N86" s="145"/>
      <c r="O86" s="146"/>
      <c r="P86" s="48" t="s">
        <v>96</v>
      </c>
      <c r="Q86" s="48" t="s">
        <v>96</v>
      </c>
      <c r="R86" s="61"/>
      <c r="T86" s="81" t="s">
        <v>153</v>
      </c>
    </row>
    <row r="87" spans="1:20" ht="22.5" customHeight="1">
      <c r="A87" s="161"/>
      <c r="B87" s="161"/>
      <c r="C87" s="68" t="s">
        <v>215</v>
      </c>
      <c r="D87" s="150" t="s">
        <v>120</v>
      </c>
      <c r="E87" s="150"/>
      <c r="F87" s="68" t="s">
        <v>15</v>
      </c>
      <c r="G87" s="161"/>
      <c r="H87" s="69" t="s">
        <v>29</v>
      </c>
      <c r="I87" s="69" t="s">
        <v>28</v>
      </c>
      <c r="J87" s="68" t="s">
        <v>18</v>
      </c>
      <c r="K87" s="68" t="s">
        <v>19</v>
      </c>
      <c r="L87" s="53" t="s">
        <v>109</v>
      </c>
      <c r="M87" s="53" t="s">
        <v>110</v>
      </c>
      <c r="N87" s="53" t="s">
        <v>111</v>
      </c>
      <c r="O87" s="53" t="s">
        <v>112</v>
      </c>
      <c r="P87" s="70" t="s">
        <v>104</v>
      </c>
      <c r="Q87" s="70" t="s">
        <v>116</v>
      </c>
      <c r="R87" s="70" t="s">
        <v>115</v>
      </c>
      <c r="T87" s="81" t="s">
        <v>159</v>
      </c>
    </row>
    <row r="88" spans="1:20" ht="22.5" customHeight="1">
      <c r="A88" s="6"/>
      <c r="B88" s="9"/>
      <c r="C88" s="72"/>
      <c r="D88" s="152"/>
      <c r="E88" s="152"/>
      <c r="F88" s="15"/>
      <c r="G88" s="7"/>
      <c r="H88" s="6"/>
      <c r="I88" s="6"/>
      <c r="J88" s="7" t="s">
        <v>1</v>
      </c>
      <c r="K88" s="8" t="s">
        <v>1</v>
      </c>
      <c r="L88" s="1"/>
      <c r="M88" s="1"/>
      <c r="N88" s="1"/>
      <c r="O88" s="20">
        <f>L88-(M88+N88)</f>
        <v>0</v>
      </c>
      <c r="P88" s="29" t="str">
        <f>IF(OR(G88="新規",G88="追加",G88=""),"OK",(IF(AND(H88="",I88=""),"NG","OK")))</f>
        <v>OK</v>
      </c>
      <c r="Q88" s="10" t="str">
        <f>IF(OR(G88="新規",G88="追加",G88=""),"OK",(IF(OR(AND(J88="",K88=""),AND(J88="",K88="□"),AND(J88="□",K88=""),AND(J88="□",K88="□")),"NG","OK")))</f>
        <v>OK</v>
      </c>
      <c r="R88" s="10" t="str">
        <f>IF(OR(AND(C88&lt;&gt;"",D88&lt;&gt;"",F88&lt;&gt;"",G88&lt;&gt;""),(C88="")),"OK","NG")</f>
        <v>OK</v>
      </c>
      <c r="T88" s="81" t="s">
        <v>13</v>
      </c>
    </row>
    <row r="89" spans="1:20" ht="22.5" customHeight="1">
      <c r="A89" s="6"/>
      <c r="B89" s="9"/>
      <c r="C89" s="72"/>
      <c r="D89" s="152"/>
      <c r="E89" s="152"/>
      <c r="F89" s="15"/>
      <c r="G89" s="7"/>
      <c r="H89" s="6"/>
      <c r="I89" s="6"/>
      <c r="J89" s="7" t="s">
        <v>1</v>
      </c>
      <c r="K89" s="8" t="s">
        <v>1</v>
      </c>
      <c r="L89" s="1"/>
      <c r="M89" s="1"/>
      <c r="N89" s="1"/>
      <c r="O89" s="20">
        <f t="shared" ref="O89:O94" si="25">L89-(M89+N89)</f>
        <v>0</v>
      </c>
      <c r="P89" s="29" t="str">
        <f t="shared" ref="P89:P94" si="26">IF(OR(G89="新規",G89="追加",G89=""),"OK",(IF(AND(H89="",I89=""),"NG","OK")))</f>
        <v>OK</v>
      </c>
      <c r="Q89" s="10" t="str">
        <f t="shared" ref="Q89:Q94" si="27">IF(OR(G89="新規",G89="追加",G89=""),"OK",(IF(OR(AND(J89="",K89=""),AND(J89="",K89="□"),AND(J89="□",K89=""),AND(J89="□",K89="□")),"NG","OK")))</f>
        <v>OK</v>
      </c>
      <c r="R89" s="10" t="str">
        <f t="shared" ref="R89:R94" si="28">IF(OR(AND(C89&lt;&gt;"",D89&lt;&gt;"",F89&lt;&gt;"",G89&lt;&gt;""),(C89="")),"OK","NG")</f>
        <v>OK</v>
      </c>
    </row>
    <row r="90" spans="1:20" ht="22.5" customHeight="1">
      <c r="A90" s="6"/>
      <c r="B90" s="9"/>
      <c r="C90" s="72"/>
      <c r="D90" s="152"/>
      <c r="E90" s="152"/>
      <c r="F90" s="15"/>
      <c r="G90" s="7"/>
      <c r="H90" s="6"/>
      <c r="I90" s="6"/>
      <c r="J90" s="7" t="s">
        <v>1</v>
      </c>
      <c r="K90" s="8" t="s">
        <v>1</v>
      </c>
      <c r="L90" s="1"/>
      <c r="M90" s="1"/>
      <c r="N90" s="1"/>
      <c r="O90" s="20">
        <f t="shared" si="25"/>
        <v>0</v>
      </c>
      <c r="P90" s="29" t="str">
        <f t="shared" si="26"/>
        <v>OK</v>
      </c>
      <c r="Q90" s="10" t="str">
        <f t="shared" si="27"/>
        <v>OK</v>
      </c>
      <c r="R90" s="10" t="str">
        <f t="shared" si="28"/>
        <v>OK</v>
      </c>
    </row>
    <row r="91" spans="1:20" ht="22.5" customHeight="1">
      <c r="A91" s="6"/>
      <c r="B91" s="9"/>
      <c r="C91" s="72"/>
      <c r="D91" s="152"/>
      <c r="E91" s="152"/>
      <c r="F91" s="15"/>
      <c r="G91" s="7"/>
      <c r="H91" s="6"/>
      <c r="I91" s="6"/>
      <c r="J91" s="7" t="s">
        <v>1</v>
      </c>
      <c r="K91" s="8" t="s">
        <v>1</v>
      </c>
      <c r="L91" s="1"/>
      <c r="M91" s="1"/>
      <c r="N91" s="1"/>
      <c r="O91" s="20">
        <f t="shared" si="25"/>
        <v>0</v>
      </c>
      <c r="P91" s="29" t="str">
        <f t="shared" si="26"/>
        <v>OK</v>
      </c>
      <c r="Q91" s="10" t="str">
        <f t="shared" si="27"/>
        <v>OK</v>
      </c>
      <c r="R91" s="10" t="str">
        <f t="shared" si="28"/>
        <v>OK</v>
      </c>
    </row>
    <row r="92" spans="1:20" ht="22.5" customHeight="1">
      <c r="A92" s="6"/>
      <c r="B92" s="9"/>
      <c r="C92" s="72"/>
      <c r="D92" s="152"/>
      <c r="E92" s="152"/>
      <c r="F92" s="16"/>
      <c r="G92" s="7"/>
      <c r="H92" s="6"/>
      <c r="I92" s="6"/>
      <c r="J92" s="7" t="s">
        <v>1</v>
      </c>
      <c r="K92" s="8" t="s">
        <v>1</v>
      </c>
      <c r="L92" s="1"/>
      <c r="M92" s="1"/>
      <c r="N92" s="1"/>
      <c r="O92" s="20">
        <f t="shared" si="25"/>
        <v>0</v>
      </c>
      <c r="P92" s="29" t="str">
        <f t="shared" si="26"/>
        <v>OK</v>
      </c>
      <c r="Q92" s="10" t="str">
        <f t="shared" si="27"/>
        <v>OK</v>
      </c>
      <c r="R92" s="10" t="str">
        <f t="shared" si="28"/>
        <v>OK</v>
      </c>
    </row>
    <row r="93" spans="1:20" ht="22.5" customHeight="1">
      <c r="A93" s="6"/>
      <c r="B93" s="9"/>
      <c r="C93" s="72"/>
      <c r="D93" s="152"/>
      <c r="E93" s="152"/>
      <c r="F93" s="15"/>
      <c r="G93" s="7"/>
      <c r="H93" s="6"/>
      <c r="I93" s="6"/>
      <c r="J93" s="7" t="s">
        <v>1</v>
      </c>
      <c r="K93" s="8" t="s">
        <v>1</v>
      </c>
      <c r="L93" s="1"/>
      <c r="M93" s="1"/>
      <c r="N93" s="1"/>
      <c r="O93" s="20">
        <f t="shared" si="25"/>
        <v>0</v>
      </c>
      <c r="P93" s="29" t="str">
        <f t="shared" si="26"/>
        <v>OK</v>
      </c>
      <c r="Q93" s="10" t="str">
        <f t="shared" si="27"/>
        <v>OK</v>
      </c>
      <c r="R93" s="10" t="str">
        <f t="shared" si="28"/>
        <v>OK</v>
      </c>
    </row>
    <row r="94" spans="1:20" ht="22.5" customHeight="1">
      <c r="A94" s="6"/>
      <c r="B94" s="9"/>
      <c r="C94" s="72"/>
      <c r="D94" s="152"/>
      <c r="E94" s="152"/>
      <c r="F94" s="15"/>
      <c r="G94" s="7"/>
      <c r="H94" s="6"/>
      <c r="I94" s="6"/>
      <c r="J94" s="7" t="s">
        <v>1</v>
      </c>
      <c r="K94" s="8" t="s">
        <v>1</v>
      </c>
      <c r="L94" s="1"/>
      <c r="M94" s="1"/>
      <c r="N94" s="1"/>
      <c r="O94" s="20">
        <f t="shared" si="25"/>
        <v>0</v>
      </c>
      <c r="P94" s="29" t="str">
        <f t="shared" si="26"/>
        <v>OK</v>
      </c>
      <c r="Q94" s="10" t="str">
        <f t="shared" si="27"/>
        <v>OK</v>
      </c>
      <c r="R94" s="10" t="str">
        <f t="shared" si="28"/>
        <v>OK</v>
      </c>
    </row>
    <row r="95" spans="1:20" ht="22.5" customHeight="1">
      <c r="A95" s="12"/>
      <c r="B95" s="13"/>
      <c r="C95" s="14"/>
      <c r="D95" s="13"/>
      <c r="E95" s="14"/>
      <c r="F95" s="14"/>
      <c r="G95" s="13"/>
      <c r="H95" s="13"/>
      <c r="I95" s="12"/>
      <c r="J95" s="12"/>
      <c r="K95" s="68" t="s">
        <v>137</v>
      </c>
      <c r="L95" s="27">
        <f>SUM(L88:L94)</f>
        <v>0</v>
      </c>
      <c r="M95" s="27">
        <f t="shared" ref="M95:N95" si="29">SUM(M88:M94)</f>
        <v>0</v>
      </c>
      <c r="N95" s="27">
        <f t="shared" si="29"/>
        <v>0</v>
      </c>
      <c r="O95" s="27">
        <f>L95-(M95+N95)</f>
        <v>0</v>
      </c>
      <c r="P95" s="76"/>
      <c r="Q95" s="77"/>
      <c r="R95" s="77"/>
    </row>
    <row r="96" spans="1:20" ht="23" customHeight="1">
      <c r="A96" s="48" t="s">
        <v>134</v>
      </c>
      <c r="B96" s="13"/>
      <c r="C96" s="14"/>
      <c r="D96" s="13"/>
      <c r="E96" s="14"/>
      <c r="F96" s="14"/>
      <c r="G96" s="13"/>
      <c r="H96" s="13"/>
      <c r="I96" s="12"/>
      <c r="J96" s="12"/>
      <c r="K96" s="12"/>
      <c r="L96" s="12"/>
      <c r="M96" s="12"/>
      <c r="N96" s="12"/>
      <c r="O96" s="12"/>
      <c r="P96" s="76"/>
      <c r="Q96" s="77"/>
      <c r="R96" s="77"/>
    </row>
    <row r="97" spans="1:20" ht="23" customHeight="1">
      <c r="A97" s="162" t="s">
        <v>217</v>
      </c>
      <c r="B97" s="160" t="s">
        <v>67</v>
      </c>
      <c r="C97" s="150" t="s">
        <v>286</v>
      </c>
      <c r="D97" s="150"/>
      <c r="E97" s="150"/>
      <c r="F97" s="150"/>
      <c r="G97" s="160" t="s">
        <v>38</v>
      </c>
      <c r="H97" s="144" t="s">
        <v>47</v>
      </c>
      <c r="I97" s="145"/>
      <c r="J97" s="145"/>
      <c r="K97" s="146"/>
      <c r="L97" s="144" t="s">
        <v>216</v>
      </c>
      <c r="M97" s="145"/>
      <c r="N97" s="145"/>
      <c r="O97" s="146"/>
      <c r="P97" s="48" t="s">
        <v>96</v>
      </c>
      <c r="Q97" s="48" t="s">
        <v>96</v>
      </c>
      <c r="R97" s="61"/>
    </row>
    <row r="98" spans="1:20" ht="23" customHeight="1">
      <c r="A98" s="161"/>
      <c r="B98" s="161"/>
      <c r="C98" s="68" t="s">
        <v>215</v>
      </c>
      <c r="D98" s="150" t="s">
        <v>120</v>
      </c>
      <c r="E98" s="150"/>
      <c r="F98" s="68" t="s">
        <v>15</v>
      </c>
      <c r="G98" s="161"/>
      <c r="H98" s="69" t="s">
        <v>29</v>
      </c>
      <c r="I98" s="69" t="s">
        <v>28</v>
      </c>
      <c r="J98" s="68" t="s">
        <v>18</v>
      </c>
      <c r="K98" s="68" t="s">
        <v>19</v>
      </c>
      <c r="L98" s="53" t="s">
        <v>109</v>
      </c>
      <c r="M98" s="53" t="s">
        <v>110</v>
      </c>
      <c r="N98" s="53" t="s">
        <v>111</v>
      </c>
      <c r="O98" s="53" t="s">
        <v>112</v>
      </c>
      <c r="P98" s="70" t="s">
        <v>104</v>
      </c>
      <c r="Q98" s="70" t="s">
        <v>116</v>
      </c>
      <c r="R98" s="70" t="s">
        <v>115</v>
      </c>
      <c r="T98" s="81" t="s">
        <v>153</v>
      </c>
    </row>
    <row r="99" spans="1:20" ht="23" customHeight="1">
      <c r="A99" s="6"/>
      <c r="B99" s="9"/>
      <c r="C99" s="72"/>
      <c r="D99" s="152"/>
      <c r="E99" s="152"/>
      <c r="F99" s="15"/>
      <c r="G99" s="7"/>
      <c r="H99" s="6"/>
      <c r="I99" s="6"/>
      <c r="J99" s="7" t="s">
        <v>1</v>
      </c>
      <c r="K99" s="8" t="s">
        <v>1</v>
      </c>
      <c r="L99" s="1"/>
      <c r="M99" s="1"/>
      <c r="N99" s="1"/>
      <c r="O99" s="20">
        <f>L99-(M99+N99)</f>
        <v>0</v>
      </c>
      <c r="P99" s="29" t="str">
        <f>IF(OR(G99="新規",G99="追加",G99=""),"OK",(IF(AND(H99="",I99=""),"NG","OK")))</f>
        <v>OK</v>
      </c>
      <c r="Q99" s="10" t="str">
        <f>IF(OR(G99="新規",G99="追加",G99=""),"OK",(IF(OR(AND(J99="",K99=""),AND(J99="",K99="□"),AND(J99="□",K99=""),AND(J99="□",K99="□")),"NG","OK")))</f>
        <v>OK</v>
      </c>
      <c r="R99" s="10" t="str">
        <f>IF(OR(AND(C99&lt;&gt;"",D99&lt;&gt;"",F99&lt;&gt;"",G99&lt;&gt;""),(C99="")),"OK","NG")</f>
        <v>OK</v>
      </c>
      <c r="T99" s="81" t="s">
        <v>161</v>
      </c>
    </row>
    <row r="100" spans="1:20" ht="23" customHeight="1">
      <c r="A100" s="6"/>
      <c r="B100" s="9"/>
      <c r="C100" s="72"/>
      <c r="D100" s="152"/>
      <c r="E100" s="152"/>
      <c r="F100" s="15"/>
      <c r="G100" s="7"/>
      <c r="H100" s="6"/>
      <c r="I100" s="6"/>
      <c r="J100" s="7" t="s">
        <v>1</v>
      </c>
      <c r="K100" s="8" t="s">
        <v>1</v>
      </c>
      <c r="L100" s="1"/>
      <c r="M100" s="1"/>
      <c r="N100" s="1"/>
      <c r="O100" s="20">
        <f t="shared" ref="O100:O105" si="30">L100-(M100+N100)</f>
        <v>0</v>
      </c>
      <c r="P100" s="29" t="str">
        <f t="shared" ref="P100:P105" si="31">IF(OR(G100="新規",G100="追加",G100=""),"OK",(IF(AND(H100="",I100=""),"NG","OK")))</f>
        <v>OK</v>
      </c>
      <c r="Q100" s="10" t="str">
        <f t="shared" ref="Q100:Q105" si="32">IF(OR(G100="新規",G100="追加",G100=""),"OK",(IF(OR(AND(J100="",K100=""),AND(J100="",K100="□"),AND(J100="□",K100=""),AND(J100="□",K100="□")),"NG","OK")))</f>
        <v>OK</v>
      </c>
      <c r="R100" s="10" t="str">
        <f t="shared" ref="R100:R105" si="33">IF(OR(AND(C100&lt;&gt;"",D100&lt;&gt;"",F100&lt;&gt;"",G100&lt;&gt;""),(C100="")),"OK","NG")</f>
        <v>OK</v>
      </c>
      <c r="T100" s="81" t="s">
        <v>218</v>
      </c>
    </row>
    <row r="101" spans="1:20" ht="23" customHeight="1">
      <c r="A101" s="6"/>
      <c r="B101" s="9"/>
      <c r="C101" s="72"/>
      <c r="D101" s="152"/>
      <c r="E101" s="152"/>
      <c r="F101" s="15"/>
      <c r="G101" s="7"/>
      <c r="H101" s="6"/>
      <c r="I101" s="6"/>
      <c r="J101" s="7" t="s">
        <v>1</v>
      </c>
      <c r="K101" s="8" t="s">
        <v>1</v>
      </c>
      <c r="L101" s="1"/>
      <c r="M101" s="1"/>
      <c r="N101" s="1"/>
      <c r="O101" s="20">
        <f t="shared" si="30"/>
        <v>0</v>
      </c>
      <c r="P101" s="29" t="str">
        <f t="shared" si="31"/>
        <v>OK</v>
      </c>
      <c r="Q101" s="10" t="str">
        <f t="shared" si="32"/>
        <v>OK</v>
      </c>
      <c r="R101" s="10" t="str">
        <f t="shared" si="33"/>
        <v>OK</v>
      </c>
      <c r="T101" s="81" t="s">
        <v>160</v>
      </c>
    </row>
    <row r="102" spans="1:20" ht="23" customHeight="1">
      <c r="A102" s="6"/>
      <c r="B102" s="9"/>
      <c r="C102" s="72"/>
      <c r="D102" s="152"/>
      <c r="E102" s="152"/>
      <c r="F102" s="15"/>
      <c r="G102" s="7"/>
      <c r="H102" s="6"/>
      <c r="I102" s="6"/>
      <c r="J102" s="7" t="s">
        <v>1</v>
      </c>
      <c r="K102" s="8" t="s">
        <v>1</v>
      </c>
      <c r="L102" s="1"/>
      <c r="M102" s="1"/>
      <c r="N102" s="1"/>
      <c r="O102" s="20">
        <f t="shared" si="30"/>
        <v>0</v>
      </c>
      <c r="P102" s="29" t="str">
        <f t="shared" si="31"/>
        <v>OK</v>
      </c>
      <c r="Q102" s="10" t="str">
        <f t="shared" si="32"/>
        <v>OK</v>
      </c>
      <c r="R102" s="10" t="str">
        <f t="shared" si="33"/>
        <v>OK</v>
      </c>
      <c r="T102" s="81" t="s">
        <v>13</v>
      </c>
    </row>
    <row r="103" spans="1:20" ht="23" customHeight="1">
      <c r="A103" s="6"/>
      <c r="B103" s="9"/>
      <c r="C103" s="72"/>
      <c r="D103" s="152"/>
      <c r="E103" s="152"/>
      <c r="F103" s="16"/>
      <c r="G103" s="7"/>
      <c r="H103" s="6"/>
      <c r="I103" s="6"/>
      <c r="J103" s="7" t="s">
        <v>1</v>
      </c>
      <c r="K103" s="8" t="s">
        <v>1</v>
      </c>
      <c r="L103" s="1"/>
      <c r="M103" s="1"/>
      <c r="N103" s="1"/>
      <c r="O103" s="20">
        <f t="shared" si="30"/>
        <v>0</v>
      </c>
      <c r="P103" s="29" t="str">
        <f t="shared" si="31"/>
        <v>OK</v>
      </c>
      <c r="Q103" s="10" t="str">
        <f>IF(OR(G103="新規",G103="追加",G103=""),"OK",(IF(OR(AND(J103="",K103=""),AND(J103="",K103="□"),AND(J103="□",K103=""),AND(J103="□",K103="□")),"NG","OK")))</f>
        <v>OK</v>
      </c>
      <c r="R103" s="10" t="str">
        <f t="shared" si="33"/>
        <v>OK</v>
      </c>
    </row>
    <row r="104" spans="1:20" ht="23" customHeight="1">
      <c r="A104" s="6"/>
      <c r="B104" s="9"/>
      <c r="C104" s="72"/>
      <c r="D104" s="152"/>
      <c r="E104" s="152"/>
      <c r="F104" s="15"/>
      <c r="G104" s="7"/>
      <c r="H104" s="6"/>
      <c r="I104" s="6"/>
      <c r="J104" s="7" t="s">
        <v>1</v>
      </c>
      <c r="K104" s="8" t="s">
        <v>1</v>
      </c>
      <c r="L104" s="1"/>
      <c r="M104" s="1"/>
      <c r="N104" s="1"/>
      <c r="O104" s="20">
        <f t="shared" si="30"/>
        <v>0</v>
      </c>
      <c r="P104" s="29" t="str">
        <f t="shared" si="31"/>
        <v>OK</v>
      </c>
      <c r="Q104" s="10" t="str">
        <f t="shared" si="32"/>
        <v>OK</v>
      </c>
      <c r="R104" s="10" t="str">
        <f t="shared" si="33"/>
        <v>OK</v>
      </c>
    </row>
    <row r="105" spans="1:20" ht="22.5" customHeight="1">
      <c r="A105" s="6"/>
      <c r="B105" s="9"/>
      <c r="C105" s="72"/>
      <c r="D105" s="152"/>
      <c r="E105" s="152"/>
      <c r="F105" s="15"/>
      <c r="G105" s="7"/>
      <c r="H105" s="6"/>
      <c r="I105" s="6"/>
      <c r="J105" s="7" t="s">
        <v>1</v>
      </c>
      <c r="K105" s="8" t="s">
        <v>1</v>
      </c>
      <c r="L105" s="1"/>
      <c r="M105" s="1"/>
      <c r="N105" s="1"/>
      <c r="O105" s="20">
        <f t="shared" si="30"/>
        <v>0</v>
      </c>
      <c r="P105" s="29" t="str">
        <f t="shared" si="31"/>
        <v>OK</v>
      </c>
      <c r="Q105" s="10" t="str">
        <f t="shared" si="32"/>
        <v>OK</v>
      </c>
      <c r="R105" s="10" t="str">
        <f t="shared" si="33"/>
        <v>OK</v>
      </c>
    </row>
    <row r="106" spans="1:20" ht="22.5" customHeight="1">
      <c r="A106" s="12"/>
      <c r="B106" s="13"/>
      <c r="C106" s="14"/>
      <c r="D106" s="13"/>
      <c r="E106" s="14"/>
      <c r="F106" s="14"/>
      <c r="G106" s="13"/>
      <c r="H106" s="13"/>
      <c r="I106" s="12"/>
      <c r="J106" s="12"/>
      <c r="K106" s="68" t="s">
        <v>137</v>
      </c>
      <c r="L106" s="27">
        <f>SUM(L99:L105)</f>
        <v>0</v>
      </c>
      <c r="M106" s="27">
        <f t="shared" ref="M106:N106" si="34">SUM(M99:M105)</f>
        <v>0</v>
      </c>
      <c r="N106" s="27">
        <f t="shared" si="34"/>
        <v>0</v>
      </c>
      <c r="O106" s="27">
        <f>L106-(M106+N106)</f>
        <v>0</v>
      </c>
      <c r="P106" s="76"/>
      <c r="Q106" s="77"/>
      <c r="R106" s="77"/>
    </row>
    <row r="107" spans="1:20" ht="22.5" customHeight="1">
      <c r="A107" s="48" t="s">
        <v>136</v>
      </c>
      <c r="B107" s="13"/>
      <c r="C107" s="14"/>
      <c r="D107" s="13"/>
      <c r="E107" s="14"/>
      <c r="F107" s="14"/>
      <c r="G107" s="13"/>
      <c r="H107" s="13"/>
      <c r="I107" s="12"/>
      <c r="J107" s="12"/>
      <c r="K107" s="12"/>
      <c r="L107" s="12"/>
      <c r="M107" s="12"/>
      <c r="N107" s="12"/>
      <c r="O107" s="12"/>
      <c r="P107" s="76"/>
      <c r="Q107" s="77"/>
      <c r="R107" s="77"/>
    </row>
    <row r="108" spans="1:20" ht="22.5" customHeight="1">
      <c r="A108" s="162" t="s">
        <v>217</v>
      </c>
      <c r="B108" s="160" t="s">
        <v>67</v>
      </c>
      <c r="C108" s="150" t="s">
        <v>286</v>
      </c>
      <c r="D108" s="150"/>
      <c r="E108" s="150"/>
      <c r="F108" s="150"/>
      <c r="G108" s="160" t="s">
        <v>38</v>
      </c>
      <c r="H108" s="144" t="s">
        <v>47</v>
      </c>
      <c r="I108" s="145"/>
      <c r="J108" s="145"/>
      <c r="K108" s="146"/>
      <c r="L108" s="144" t="s">
        <v>216</v>
      </c>
      <c r="M108" s="145"/>
      <c r="N108" s="145"/>
      <c r="O108" s="146"/>
      <c r="P108" s="48" t="s">
        <v>96</v>
      </c>
      <c r="Q108" s="48" t="s">
        <v>96</v>
      </c>
      <c r="R108" s="61"/>
    </row>
    <row r="109" spans="1:20" ht="22.5" customHeight="1">
      <c r="A109" s="161"/>
      <c r="B109" s="161"/>
      <c r="C109" s="68" t="s">
        <v>215</v>
      </c>
      <c r="D109" s="150" t="s">
        <v>120</v>
      </c>
      <c r="E109" s="150"/>
      <c r="F109" s="68" t="s">
        <v>15</v>
      </c>
      <c r="G109" s="161"/>
      <c r="H109" s="69" t="s">
        <v>29</v>
      </c>
      <c r="I109" s="69" t="s">
        <v>28</v>
      </c>
      <c r="J109" s="68" t="s">
        <v>18</v>
      </c>
      <c r="K109" s="68" t="s">
        <v>19</v>
      </c>
      <c r="L109" s="53" t="s">
        <v>109</v>
      </c>
      <c r="M109" s="53" t="s">
        <v>110</v>
      </c>
      <c r="N109" s="53" t="s">
        <v>111</v>
      </c>
      <c r="O109" s="53" t="s">
        <v>112</v>
      </c>
      <c r="P109" s="70" t="s">
        <v>104</v>
      </c>
      <c r="Q109" s="70" t="s">
        <v>116</v>
      </c>
      <c r="R109" s="70" t="s">
        <v>115</v>
      </c>
      <c r="T109" s="81" t="s">
        <v>153</v>
      </c>
    </row>
    <row r="110" spans="1:20" ht="22.5" customHeight="1">
      <c r="A110" s="6"/>
      <c r="B110" s="9"/>
      <c r="C110" s="72"/>
      <c r="D110" s="152"/>
      <c r="E110" s="152"/>
      <c r="F110" s="15"/>
      <c r="G110" s="7"/>
      <c r="H110" s="6"/>
      <c r="I110" s="6"/>
      <c r="J110" s="7" t="s">
        <v>1</v>
      </c>
      <c r="K110" s="8" t="s">
        <v>1</v>
      </c>
      <c r="L110" s="1"/>
      <c r="M110" s="1"/>
      <c r="N110" s="1"/>
      <c r="O110" s="20">
        <f>L110-(M110+N110)</f>
        <v>0</v>
      </c>
      <c r="P110" s="29" t="str">
        <f>IF(OR(G110="新規",G110="追加",G110=""),"OK",(IF(AND(H110="",I110=""),"NG","OK")))</f>
        <v>OK</v>
      </c>
      <c r="Q110" s="10" t="str">
        <f>IF(OR(G110="新規",G110="追加",G110=""),"OK",(IF(OR(AND(J110="",K110=""),AND(J110="",K110="□"),AND(J110="□",K110=""),AND(J110="□",K110="□")),"NG","OK")))</f>
        <v>OK</v>
      </c>
      <c r="R110" s="10" t="str">
        <f>IF(OR(AND(C110&lt;&gt;"",D110&lt;&gt;"",F110&lt;&gt;"",G110&lt;&gt;""),(C110="")),"OK","NG")</f>
        <v>OK</v>
      </c>
      <c r="T110" s="81" t="s">
        <v>164</v>
      </c>
    </row>
    <row r="111" spans="1:20" ht="22.5" customHeight="1">
      <c r="A111" s="6"/>
      <c r="B111" s="9"/>
      <c r="C111" s="72"/>
      <c r="D111" s="152"/>
      <c r="E111" s="152"/>
      <c r="F111" s="15"/>
      <c r="G111" s="7"/>
      <c r="H111" s="6"/>
      <c r="I111" s="6"/>
      <c r="J111" s="7" t="s">
        <v>1</v>
      </c>
      <c r="K111" s="8" t="s">
        <v>1</v>
      </c>
      <c r="L111" s="1"/>
      <c r="M111" s="1"/>
      <c r="N111" s="1"/>
      <c r="O111" s="20">
        <f t="shared" ref="O111:O116" si="35">L111-(M111+N111)</f>
        <v>0</v>
      </c>
      <c r="P111" s="29" t="str">
        <f t="shared" ref="P111:P116" si="36">IF(OR(G111="新規",G111="追加",G111=""),"OK",(IF(AND(H111="",I111=""),"NG","OK")))</f>
        <v>OK</v>
      </c>
      <c r="Q111" s="10" t="str">
        <f t="shared" ref="Q111:Q116" si="37">IF(OR(G111="新規",G111="追加",G111=""),"OK",(IF(OR(AND(J111="",K111=""),AND(J111="",K111="□"),AND(J111="□",K111=""),AND(J111="□",K111="□")),"NG","OK")))</f>
        <v>OK</v>
      </c>
      <c r="R111" s="10" t="str">
        <f t="shared" ref="R111:R115" si="38">IF(OR(AND(C111&lt;&gt;"",D111&lt;&gt;"",F111&lt;&gt;"",G111&lt;&gt;""),(C111="")),"OK","NG")</f>
        <v>OK</v>
      </c>
      <c r="T111" s="81" t="s">
        <v>13</v>
      </c>
    </row>
    <row r="112" spans="1:20" ht="22.5" customHeight="1">
      <c r="A112" s="6"/>
      <c r="B112" s="9"/>
      <c r="C112" s="72"/>
      <c r="D112" s="152"/>
      <c r="E112" s="152"/>
      <c r="F112" s="15"/>
      <c r="G112" s="7"/>
      <c r="H112" s="6"/>
      <c r="I112" s="6"/>
      <c r="J112" s="7" t="s">
        <v>1</v>
      </c>
      <c r="K112" s="8" t="s">
        <v>1</v>
      </c>
      <c r="L112" s="1"/>
      <c r="M112" s="1"/>
      <c r="N112" s="1"/>
      <c r="O112" s="20">
        <f t="shared" si="35"/>
        <v>0</v>
      </c>
      <c r="P112" s="29" t="str">
        <f t="shared" si="36"/>
        <v>OK</v>
      </c>
      <c r="Q112" s="10" t="str">
        <f t="shared" si="37"/>
        <v>OK</v>
      </c>
      <c r="R112" s="10" t="str">
        <f t="shared" si="38"/>
        <v>OK</v>
      </c>
    </row>
    <row r="113" spans="1:23" ht="22.5" customHeight="1">
      <c r="A113" s="6"/>
      <c r="B113" s="9"/>
      <c r="C113" s="72"/>
      <c r="D113" s="152"/>
      <c r="E113" s="152"/>
      <c r="F113" s="15"/>
      <c r="G113" s="7"/>
      <c r="H113" s="6"/>
      <c r="I113" s="6"/>
      <c r="J113" s="7" t="s">
        <v>1</v>
      </c>
      <c r="K113" s="8" t="s">
        <v>1</v>
      </c>
      <c r="L113" s="1"/>
      <c r="M113" s="1"/>
      <c r="N113" s="1"/>
      <c r="O113" s="20">
        <f t="shared" si="35"/>
        <v>0</v>
      </c>
      <c r="P113" s="29" t="str">
        <f t="shared" si="36"/>
        <v>OK</v>
      </c>
      <c r="Q113" s="10" t="str">
        <f t="shared" si="37"/>
        <v>OK</v>
      </c>
      <c r="R113" s="10" t="str">
        <f t="shared" si="38"/>
        <v>OK</v>
      </c>
    </row>
    <row r="114" spans="1:23" ht="22.5" customHeight="1">
      <c r="A114" s="6"/>
      <c r="B114" s="9"/>
      <c r="C114" s="72"/>
      <c r="D114" s="152"/>
      <c r="E114" s="152"/>
      <c r="F114" s="16"/>
      <c r="G114" s="7"/>
      <c r="H114" s="6"/>
      <c r="I114" s="6"/>
      <c r="J114" s="7" t="s">
        <v>1</v>
      </c>
      <c r="K114" s="8" t="s">
        <v>1</v>
      </c>
      <c r="L114" s="1"/>
      <c r="M114" s="1"/>
      <c r="N114" s="1"/>
      <c r="O114" s="20">
        <f t="shared" si="35"/>
        <v>0</v>
      </c>
      <c r="P114" s="29" t="str">
        <f t="shared" si="36"/>
        <v>OK</v>
      </c>
      <c r="Q114" s="10" t="str">
        <f t="shared" si="37"/>
        <v>OK</v>
      </c>
      <c r="R114" s="10" t="str">
        <f t="shared" si="38"/>
        <v>OK</v>
      </c>
    </row>
    <row r="115" spans="1:23" ht="22.5" customHeight="1">
      <c r="A115" s="6"/>
      <c r="B115" s="9"/>
      <c r="C115" s="72"/>
      <c r="D115" s="152"/>
      <c r="E115" s="152"/>
      <c r="F115" s="15"/>
      <c r="G115" s="7"/>
      <c r="H115" s="6"/>
      <c r="I115" s="6"/>
      <c r="J115" s="7" t="s">
        <v>1</v>
      </c>
      <c r="K115" s="8" t="s">
        <v>1</v>
      </c>
      <c r="L115" s="1"/>
      <c r="M115" s="1"/>
      <c r="N115" s="1"/>
      <c r="O115" s="20">
        <f t="shared" si="35"/>
        <v>0</v>
      </c>
      <c r="P115" s="29" t="str">
        <f t="shared" si="36"/>
        <v>OK</v>
      </c>
      <c r="Q115" s="10" t="str">
        <f t="shared" si="37"/>
        <v>OK</v>
      </c>
      <c r="R115" s="10" t="str">
        <f t="shared" si="38"/>
        <v>OK</v>
      </c>
    </row>
    <row r="116" spans="1:23" ht="22.5" customHeight="1">
      <c r="A116" s="6"/>
      <c r="B116" s="9"/>
      <c r="C116" s="72"/>
      <c r="D116" s="152"/>
      <c r="E116" s="152"/>
      <c r="F116" s="15"/>
      <c r="G116" s="7"/>
      <c r="H116" s="6"/>
      <c r="I116" s="6"/>
      <c r="J116" s="7" t="s">
        <v>1</v>
      </c>
      <c r="K116" s="8" t="s">
        <v>1</v>
      </c>
      <c r="L116" s="1"/>
      <c r="M116" s="1"/>
      <c r="N116" s="1"/>
      <c r="O116" s="20">
        <f t="shared" si="35"/>
        <v>0</v>
      </c>
      <c r="P116" s="29" t="str">
        <f t="shared" si="36"/>
        <v>OK</v>
      </c>
      <c r="Q116" s="10" t="str">
        <f t="shared" si="37"/>
        <v>OK</v>
      </c>
      <c r="R116" s="10" t="str">
        <f>IF(OR(AND(C116&lt;&gt;"",D116&lt;&gt;"",F116&lt;&gt;"",G116&lt;&gt;""),(C116="")),"OK","NG")</f>
        <v>OK</v>
      </c>
    </row>
    <row r="117" spans="1:23" ht="22.5" customHeight="1">
      <c r="A117" s="12"/>
      <c r="B117" s="13"/>
      <c r="C117" s="14"/>
      <c r="D117" s="13"/>
      <c r="E117" s="14"/>
      <c r="F117" s="14"/>
      <c r="G117" s="13"/>
      <c r="H117" s="13"/>
      <c r="I117" s="12"/>
      <c r="J117" s="12"/>
      <c r="K117" s="68" t="s">
        <v>137</v>
      </c>
      <c r="L117" s="27">
        <f>SUM(L110:L116)</f>
        <v>0</v>
      </c>
      <c r="M117" s="27">
        <f t="shared" ref="M117:N117" si="39">SUM(M110:M116)</f>
        <v>0</v>
      </c>
      <c r="N117" s="27">
        <f t="shared" si="39"/>
        <v>0</v>
      </c>
      <c r="O117" s="27">
        <f>L117-(M117+N117)</f>
        <v>0</v>
      </c>
      <c r="P117" s="76"/>
      <c r="Q117" s="77"/>
      <c r="R117" s="77"/>
    </row>
    <row r="118" spans="1:23" ht="13">
      <c r="F118" s="85"/>
    </row>
    <row r="119" spans="1:23" s="61" customFormat="1" ht="13">
      <c r="A119" s="142" t="s">
        <v>139</v>
      </c>
      <c r="B119" s="143"/>
      <c r="C119" s="53" t="s">
        <v>138</v>
      </c>
      <c r="D119" s="53" t="s">
        <v>110</v>
      </c>
      <c r="E119" s="53" t="s">
        <v>111</v>
      </c>
      <c r="F119" s="53" t="s">
        <v>112</v>
      </c>
      <c r="G119" s="53" t="s">
        <v>165</v>
      </c>
      <c r="H119" s="142" t="s">
        <v>17</v>
      </c>
      <c r="I119" s="159"/>
      <c r="J119" s="136" t="s">
        <v>208</v>
      </c>
      <c r="K119" s="136"/>
      <c r="L119" s="136"/>
      <c r="M119" s="136"/>
      <c r="P119" s="87" t="s">
        <v>198</v>
      </c>
      <c r="Q119" s="88" t="s">
        <v>70</v>
      </c>
      <c r="R119" s="88" t="s">
        <v>84</v>
      </c>
    </row>
    <row r="120" spans="1:23" ht="22.5" customHeight="1">
      <c r="A120" s="153" t="s">
        <v>237</v>
      </c>
      <c r="B120" s="154"/>
      <c r="C120" s="100">
        <f>L40</f>
        <v>0</v>
      </c>
      <c r="D120" s="100">
        <f t="shared" ref="D120:F120" si="40">M40</f>
        <v>0</v>
      </c>
      <c r="E120" s="100">
        <f t="shared" si="40"/>
        <v>0</v>
      </c>
      <c r="F120" s="100">
        <f t="shared" si="40"/>
        <v>0</v>
      </c>
      <c r="G120" s="163">
        <f>SUM(D120:D122)</f>
        <v>0</v>
      </c>
      <c r="H120" s="157"/>
      <c r="I120" s="158"/>
      <c r="J120" s="151" t="s">
        <v>209</v>
      </c>
      <c r="K120" s="151"/>
      <c r="L120" s="151"/>
      <c r="M120" s="151"/>
      <c r="N120" s="89"/>
      <c r="O120" s="89"/>
      <c r="P120" s="29" t="str">
        <f>IF(G120&lt;=2500000,"OK","NG")</f>
        <v>OK</v>
      </c>
      <c r="Q120" s="10" t="str">
        <f t="shared" ref="Q120:Q126" si="41">IF(D120&lt;=C120/2,"OK","NG")</f>
        <v>OK</v>
      </c>
      <c r="R120" s="10" t="str">
        <f t="shared" ref="R120:R126" si="42">IF(C120=D120+E120+F120,"OK","NG")</f>
        <v>OK</v>
      </c>
      <c r="S120" s="90"/>
      <c r="T120" s="70"/>
      <c r="U120" s="70"/>
      <c r="V120" s="70"/>
      <c r="W120" s="70"/>
    </row>
    <row r="121" spans="1:23" ht="22.5" customHeight="1">
      <c r="A121" s="155" t="s">
        <v>238</v>
      </c>
      <c r="B121" s="156"/>
      <c r="C121" s="100">
        <f>L51</f>
        <v>0</v>
      </c>
      <c r="D121" s="100">
        <f t="shared" ref="D121:F121" si="43">M51</f>
        <v>0</v>
      </c>
      <c r="E121" s="100">
        <f t="shared" si="43"/>
        <v>0</v>
      </c>
      <c r="F121" s="100">
        <f t="shared" si="43"/>
        <v>0</v>
      </c>
      <c r="G121" s="164"/>
      <c r="H121" s="157"/>
      <c r="I121" s="158"/>
      <c r="J121" s="151"/>
      <c r="K121" s="151"/>
      <c r="L121" s="151"/>
      <c r="M121" s="151"/>
      <c r="N121" s="89"/>
      <c r="O121" s="89"/>
      <c r="P121" s="73" t="s">
        <v>152</v>
      </c>
      <c r="Q121" s="10" t="str">
        <f t="shared" si="41"/>
        <v>OK</v>
      </c>
      <c r="R121" s="10" t="str">
        <f t="shared" si="42"/>
        <v>OK</v>
      </c>
      <c r="S121" s="36"/>
    </row>
    <row r="122" spans="1:23" ht="22.5" customHeight="1">
      <c r="A122" s="155" t="s">
        <v>239</v>
      </c>
      <c r="B122" s="156"/>
      <c r="C122" s="100">
        <f>L62</f>
        <v>0</v>
      </c>
      <c r="D122" s="100">
        <f t="shared" ref="D122:F122" si="44">M62</f>
        <v>0</v>
      </c>
      <c r="E122" s="100">
        <f t="shared" si="44"/>
        <v>0</v>
      </c>
      <c r="F122" s="100">
        <f t="shared" si="44"/>
        <v>0</v>
      </c>
      <c r="G122" s="165"/>
      <c r="H122" s="32"/>
      <c r="I122" s="33"/>
      <c r="J122" s="151"/>
      <c r="K122" s="151"/>
      <c r="L122" s="151"/>
      <c r="M122" s="151"/>
      <c r="N122" s="89"/>
      <c r="O122" s="89"/>
      <c r="P122" s="73" t="s">
        <v>152</v>
      </c>
      <c r="Q122" s="10" t="str">
        <f t="shared" si="41"/>
        <v>OK</v>
      </c>
      <c r="R122" s="10" t="str">
        <f t="shared" si="42"/>
        <v>OK</v>
      </c>
      <c r="S122" s="36"/>
    </row>
    <row r="123" spans="1:23" ht="22.5" customHeight="1">
      <c r="A123" s="155" t="s">
        <v>240</v>
      </c>
      <c r="B123" s="156"/>
      <c r="C123" s="100">
        <f>L73</f>
        <v>0</v>
      </c>
      <c r="D123" s="100">
        <f t="shared" ref="D123:F123" si="45">M73</f>
        <v>0</v>
      </c>
      <c r="E123" s="100">
        <f t="shared" si="45"/>
        <v>0</v>
      </c>
      <c r="F123" s="100">
        <f t="shared" si="45"/>
        <v>0</v>
      </c>
      <c r="G123" s="100">
        <f>D123</f>
        <v>0</v>
      </c>
      <c r="H123" s="32"/>
      <c r="I123" s="33"/>
      <c r="J123" s="150" t="s">
        <v>210</v>
      </c>
      <c r="K123" s="150"/>
      <c r="L123" s="150"/>
      <c r="M123" s="150"/>
      <c r="N123" s="89"/>
      <c r="O123" s="89"/>
      <c r="P123" s="29" t="str">
        <f>IF(G123&lt;=2500000,"OK","NG")</f>
        <v>OK</v>
      </c>
      <c r="Q123" s="10" t="str">
        <f t="shared" si="41"/>
        <v>OK</v>
      </c>
      <c r="R123" s="10" t="str">
        <f t="shared" si="42"/>
        <v>OK</v>
      </c>
      <c r="S123" s="36"/>
    </row>
    <row r="124" spans="1:23" ht="22.5" customHeight="1">
      <c r="A124" s="155" t="s">
        <v>131</v>
      </c>
      <c r="B124" s="156"/>
      <c r="C124" s="100">
        <f>L84</f>
        <v>0</v>
      </c>
      <c r="D124" s="100">
        <f t="shared" ref="D124:F124" si="46">M84</f>
        <v>0</v>
      </c>
      <c r="E124" s="100">
        <f t="shared" si="46"/>
        <v>0</v>
      </c>
      <c r="F124" s="100">
        <f t="shared" si="46"/>
        <v>0</v>
      </c>
      <c r="G124" s="100">
        <f>D124</f>
        <v>0</v>
      </c>
      <c r="H124" s="32"/>
      <c r="I124" s="33"/>
      <c r="J124" s="150" t="s">
        <v>211</v>
      </c>
      <c r="K124" s="150"/>
      <c r="L124" s="150"/>
      <c r="M124" s="150"/>
      <c r="N124" s="89"/>
      <c r="O124" s="89"/>
      <c r="P124" s="29" t="str">
        <f>IF(G124&lt;=5000000,"OK","NG")</f>
        <v>OK</v>
      </c>
      <c r="Q124" s="10" t="str">
        <f t="shared" si="41"/>
        <v>OK</v>
      </c>
      <c r="R124" s="10" t="str">
        <f t="shared" si="42"/>
        <v>OK</v>
      </c>
      <c r="S124" s="36"/>
    </row>
    <row r="125" spans="1:23" ht="22.5" customHeight="1">
      <c r="A125" s="155" t="s">
        <v>241</v>
      </c>
      <c r="B125" s="156"/>
      <c r="C125" s="100">
        <f>L95</f>
        <v>0</v>
      </c>
      <c r="D125" s="100">
        <f t="shared" ref="D125:F125" si="47">M95</f>
        <v>0</v>
      </c>
      <c r="E125" s="100">
        <f t="shared" si="47"/>
        <v>0</v>
      </c>
      <c r="F125" s="100">
        <f t="shared" si="47"/>
        <v>0</v>
      </c>
      <c r="G125" s="183">
        <f>SUM(D125:D126)</f>
        <v>0</v>
      </c>
      <c r="H125" s="32"/>
      <c r="I125" s="33"/>
      <c r="J125" s="151" t="s">
        <v>212</v>
      </c>
      <c r="K125" s="151"/>
      <c r="L125" s="151"/>
      <c r="M125" s="151"/>
      <c r="N125" s="89"/>
      <c r="O125" s="89"/>
      <c r="P125" s="29" t="str">
        <f>IF(G125&lt;=2500000,"OK","NG")</f>
        <v>OK</v>
      </c>
      <c r="Q125" s="10" t="str">
        <f t="shared" si="41"/>
        <v>OK</v>
      </c>
      <c r="R125" s="10" t="str">
        <f t="shared" si="42"/>
        <v>OK</v>
      </c>
      <c r="S125" s="36"/>
    </row>
    <row r="126" spans="1:23" ht="22.5" customHeight="1">
      <c r="A126" s="155" t="s">
        <v>242</v>
      </c>
      <c r="B126" s="156"/>
      <c r="C126" s="100">
        <f>L106</f>
        <v>0</v>
      </c>
      <c r="D126" s="100">
        <f t="shared" ref="D126:F126" si="48">M106</f>
        <v>0</v>
      </c>
      <c r="E126" s="100">
        <f t="shared" si="48"/>
        <v>0</v>
      </c>
      <c r="F126" s="100">
        <f t="shared" si="48"/>
        <v>0</v>
      </c>
      <c r="G126" s="184"/>
      <c r="H126" s="32"/>
      <c r="I126" s="33"/>
      <c r="J126" s="151"/>
      <c r="K126" s="151"/>
      <c r="L126" s="151"/>
      <c r="M126" s="151"/>
      <c r="N126" s="89"/>
      <c r="O126" s="89"/>
      <c r="P126" s="73" t="s">
        <v>152</v>
      </c>
      <c r="Q126" s="10" t="str">
        <f t="shared" si="41"/>
        <v>OK</v>
      </c>
      <c r="R126" s="10" t="str">
        <f t="shared" si="42"/>
        <v>OK</v>
      </c>
      <c r="S126" s="36"/>
    </row>
    <row r="127" spans="1:23" ht="22.5" customHeight="1">
      <c r="A127" s="155" t="s">
        <v>135</v>
      </c>
      <c r="B127" s="156"/>
      <c r="C127" s="100">
        <f>L117</f>
        <v>0</v>
      </c>
      <c r="D127" s="100">
        <f t="shared" ref="D127:F127" si="49">M117</f>
        <v>0</v>
      </c>
      <c r="E127" s="100">
        <f t="shared" si="49"/>
        <v>0</v>
      </c>
      <c r="F127" s="100">
        <f t="shared" si="49"/>
        <v>0</v>
      </c>
      <c r="G127" s="100">
        <f>D127</f>
        <v>0</v>
      </c>
      <c r="H127" s="157"/>
      <c r="I127" s="158"/>
      <c r="J127" s="150" t="s">
        <v>287</v>
      </c>
      <c r="K127" s="150"/>
      <c r="L127" s="150"/>
      <c r="M127" s="150"/>
      <c r="N127" s="89"/>
      <c r="O127" s="89"/>
      <c r="P127" s="29" t="str">
        <f>IF(G127&lt;=2500000,"OK","NG")</f>
        <v>OK</v>
      </c>
      <c r="Q127" s="10" t="str">
        <f>IF(D127&lt;=C127/2,"OK","NG")</f>
        <v>OK</v>
      </c>
      <c r="R127" s="10" t="str">
        <f>IF(C127=D127+E127+F127,"OK","NG")</f>
        <v>OK</v>
      </c>
      <c r="S127" s="36"/>
    </row>
    <row r="128" spans="1:23" ht="22.5" customHeight="1">
      <c r="A128" s="174" t="s">
        <v>14</v>
      </c>
      <c r="B128" s="175"/>
      <c r="C128" s="100">
        <f>SUM(C120:C127)</f>
        <v>0</v>
      </c>
      <c r="D128" s="100">
        <f>SUM(D120:D127)</f>
        <v>0</v>
      </c>
      <c r="E128" s="100">
        <f t="shared" ref="E128:F128" si="50">SUM(E120:E127)</f>
        <v>0</v>
      </c>
      <c r="F128" s="100">
        <f t="shared" si="50"/>
        <v>0</v>
      </c>
      <c r="G128" s="100">
        <f>D128</f>
        <v>0</v>
      </c>
      <c r="H128" s="157"/>
      <c r="I128" s="158"/>
      <c r="J128" s="177" t="s">
        <v>213</v>
      </c>
      <c r="K128" s="177"/>
      <c r="L128" s="177"/>
      <c r="M128" s="177"/>
      <c r="N128" s="89"/>
      <c r="P128" s="29" t="str">
        <f>IF(OR(C128=0,AND(G128&gt;=150000,G128&lt;=10000000)),"OK","NG")</f>
        <v>OK</v>
      </c>
      <c r="Q128" s="10" t="str">
        <f>IF(D128&lt;=C128/2,"OK","NG")</f>
        <v>OK</v>
      </c>
      <c r="R128" s="10" t="str">
        <f>IF(C128=D128+E128+F128,"OK","NG")</f>
        <v>OK</v>
      </c>
    </row>
    <row r="129" spans="1:16" ht="13"/>
    <row r="130" spans="1:16" ht="22.5" customHeight="1">
      <c r="A130" s="48" t="s">
        <v>196</v>
      </c>
    </row>
    <row r="131" spans="1:16" ht="15" customHeight="1">
      <c r="A131" s="139" t="s">
        <v>205</v>
      </c>
      <c r="B131" s="139"/>
      <c r="C131" s="139"/>
      <c r="D131" s="139"/>
      <c r="E131" s="139"/>
      <c r="F131" s="139"/>
      <c r="G131" s="139"/>
      <c r="H131" s="139"/>
      <c r="I131" s="139"/>
      <c r="J131" s="139"/>
      <c r="K131" s="50" t="s">
        <v>82</v>
      </c>
      <c r="P131" s="49" t="s">
        <v>55</v>
      </c>
    </row>
    <row r="132" spans="1:16" ht="15" customHeight="1">
      <c r="A132" s="176" t="s">
        <v>204</v>
      </c>
      <c r="B132" s="176"/>
      <c r="C132" s="176"/>
      <c r="D132" s="176"/>
      <c r="E132" s="176"/>
      <c r="F132" s="176"/>
      <c r="G132" s="176"/>
      <c r="H132" s="176"/>
      <c r="I132" s="176"/>
      <c r="J132" s="176"/>
      <c r="K132" s="56" t="s">
        <v>166</v>
      </c>
      <c r="P132" s="49" t="s">
        <v>167</v>
      </c>
    </row>
    <row r="133" spans="1:16" ht="15" customHeight="1">
      <c r="A133" s="176" t="s">
        <v>199</v>
      </c>
      <c r="B133" s="176"/>
      <c r="C133" s="176"/>
      <c r="D133" s="176"/>
      <c r="E133" s="176"/>
      <c r="F133" s="176"/>
      <c r="G133" s="176"/>
      <c r="H133" s="176"/>
      <c r="I133" s="176"/>
      <c r="J133" s="176"/>
      <c r="K133" s="56" t="s">
        <v>166</v>
      </c>
    </row>
    <row r="134" spans="1:16" ht="15" customHeight="1">
      <c r="A134" s="176" t="s">
        <v>200</v>
      </c>
      <c r="B134" s="176"/>
      <c r="C134" s="176"/>
      <c r="D134" s="176"/>
      <c r="E134" s="176"/>
      <c r="F134" s="176"/>
      <c r="G134" s="176"/>
      <c r="H134" s="176"/>
      <c r="I134" s="176"/>
      <c r="J134" s="176"/>
      <c r="K134" s="56" t="s">
        <v>166</v>
      </c>
    </row>
    <row r="135" spans="1:16" ht="15" customHeight="1">
      <c r="A135" s="176" t="s">
        <v>201</v>
      </c>
      <c r="B135" s="176"/>
      <c r="C135" s="176"/>
      <c r="D135" s="176"/>
      <c r="E135" s="176"/>
      <c r="F135" s="176"/>
      <c r="G135" s="176"/>
      <c r="H135" s="176"/>
      <c r="I135" s="176"/>
      <c r="J135" s="176"/>
      <c r="K135" s="56" t="s">
        <v>166</v>
      </c>
    </row>
    <row r="136" spans="1:16" ht="15" customHeight="1">
      <c r="A136" s="176" t="s">
        <v>289</v>
      </c>
      <c r="B136" s="176"/>
      <c r="C136" s="176"/>
      <c r="D136" s="176"/>
      <c r="E136" s="176"/>
      <c r="F136" s="176"/>
      <c r="G136" s="176"/>
      <c r="H136" s="176"/>
      <c r="I136" s="176"/>
      <c r="J136" s="176"/>
      <c r="K136" s="56" t="s">
        <v>166</v>
      </c>
    </row>
    <row r="137" spans="1:16" ht="15" customHeight="1">
      <c r="A137" s="176" t="s">
        <v>202</v>
      </c>
      <c r="B137" s="176"/>
      <c r="C137" s="176"/>
      <c r="D137" s="176"/>
      <c r="E137" s="176"/>
      <c r="F137" s="176"/>
      <c r="G137" s="176"/>
      <c r="H137" s="176"/>
      <c r="I137" s="176"/>
      <c r="J137" s="176"/>
      <c r="K137" s="56" t="s">
        <v>166</v>
      </c>
    </row>
    <row r="138" spans="1:16" ht="15" customHeight="1">
      <c r="A138" s="176" t="s">
        <v>203</v>
      </c>
      <c r="B138" s="176"/>
      <c r="C138" s="176"/>
      <c r="D138" s="176"/>
      <c r="E138" s="176"/>
      <c r="F138" s="176"/>
      <c r="G138" s="176"/>
      <c r="H138" s="176"/>
      <c r="I138" s="176"/>
      <c r="J138" s="176"/>
      <c r="K138" s="56" t="s">
        <v>166</v>
      </c>
    </row>
    <row r="139" spans="1:16" ht="15" customHeight="1">
      <c r="A139" s="17"/>
      <c r="B139" s="17"/>
      <c r="C139" s="17"/>
      <c r="D139" s="17"/>
      <c r="E139" s="17"/>
      <c r="J139" s="93" t="s">
        <v>141</v>
      </c>
      <c r="K139" s="99">
        <f>COUNTIF(K132:K138,"☑")</f>
        <v>0</v>
      </c>
    </row>
    <row r="140" spans="1:16" ht="15" customHeight="1">
      <c r="A140" s="17"/>
      <c r="B140" s="17"/>
      <c r="C140" s="17"/>
      <c r="D140" s="17"/>
      <c r="E140" s="17"/>
      <c r="H140" s="17"/>
    </row>
    <row r="141" spans="1:16" ht="15" customHeight="1">
      <c r="A141" s="48" t="s">
        <v>206</v>
      </c>
    </row>
    <row r="142" spans="1:16" ht="15" customHeight="1">
      <c r="A142" s="180" t="s">
        <v>57</v>
      </c>
      <c r="B142" s="180"/>
      <c r="C142" s="180"/>
      <c r="D142" s="180"/>
      <c r="E142" s="180"/>
      <c r="F142" s="180"/>
      <c r="G142" s="180"/>
      <c r="H142" s="180"/>
      <c r="I142" s="180"/>
      <c r="J142" s="180"/>
      <c r="K142" s="180"/>
      <c r="P142" s="95" t="s">
        <v>80</v>
      </c>
    </row>
    <row r="143" spans="1:16" ht="15" customHeight="1">
      <c r="A143" s="50" t="s">
        <v>2</v>
      </c>
      <c r="B143" s="140" t="s">
        <v>3</v>
      </c>
      <c r="C143" s="181"/>
      <c r="D143" s="181"/>
      <c r="E143" s="181"/>
      <c r="F143" s="181"/>
      <c r="G143" s="181"/>
      <c r="H143" s="181"/>
      <c r="I143" s="181"/>
      <c r="J143" s="141"/>
    </row>
    <row r="144" spans="1:16" ht="15" customHeight="1">
      <c r="A144" s="3" t="s">
        <v>1</v>
      </c>
      <c r="B144" s="182" t="s">
        <v>69</v>
      </c>
      <c r="C144" s="167"/>
      <c r="D144" s="167"/>
      <c r="E144" s="167"/>
      <c r="F144" s="167"/>
      <c r="G144" s="167"/>
      <c r="H144" s="167"/>
      <c r="I144" s="167"/>
      <c r="J144" s="168"/>
      <c r="P144" s="29" t="str">
        <f>IF(C128=0,"OK",IF(AND(A144="☑",A145="☑",A146="☑"),"OK","NG"))</f>
        <v>OK</v>
      </c>
    </row>
    <row r="145" spans="1:13" ht="15" customHeight="1">
      <c r="A145" s="3" t="s">
        <v>1</v>
      </c>
      <c r="B145" s="182" t="s">
        <v>117</v>
      </c>
      <c r="C145" s="167"/>
      <c r="D145" s="167"/>
      <c r="E145" s="167"/>
      <c r="F145" s="167"/>
      <c r="G145" s="167"/>
      <c r="H145" s="167"/>
      <c r="I145" s="167"/>
      <c r="J145" s="168"/>
    </row>
    <row r="146" spans="1:13" ht="15" customHeight="1">
      <c r="A146" s="3" t="s">
        <v>1</v>
      </c>
      <c r="B146" s="182" t="s">
        <v>288</v>
      </c>
      <c r="C146" s="167"/>
      <c r="D146" s="167"/>
      <c r="E146" s="167"/>
      <c r="F146" s="167"/>
      <c r="G146" s="167"/>
      <c r="H146" s="167"/>
      <c r="I146" s="167"/>
      <c r="J146" s="168"/>
    </row>
    <row r="147" spans="1:13" ht="15" customHeight="1"/>
    <row r="148" spans="1:13" ht="15" customHeight="1">
      <c r="A148" s="48" t="s">
        <v>207</v>
      </c>
    </row>
    <row r="149" spans="1:13" ht="15" customHeight="1">
      <c r="A149" s="50" t="s">
        <v>2</v>
      </c>
      <c r="B149" s="139" t="s">
        <v>4</v>
      </c>
      <c r="C149" s="139"/>
      <c r="D149" s="139"/>
      <c r="E149" s="139"/>
      <c r="F149" s="140" t="s">
        <v>97</v>
      </c>
      <c r="G149" s="141"/>
      <c r="H149" s="140" t="s">
        <v>20</v>
      </c>
      <c r="I149" s="141"/>
      <c r="J149" s="139" t="s">
        <v>17</v>
      </c>
      <c r="K149" s="139"/>
      <c r="L149" s="139"/>
      <c r="M149" s="139"/>
    </row>
    <row r="150" spans="1:13" ht="18.75" customHeight="1">
      <c r="A150" s="3" t="s">
        <v>1</v>
      </c>
      <c r="B150" s="138" t="s">
        <v>23</v>
      </c>
      <c r="C150" s="138"/>
      <c r="D150" s="138"/>
      <c r="E150" s="138"/>
      <c r="F150" s="142" t="s">
        <v>22</v>
      </c>
      <c r="G150" s="143"/>
      <c r="H150" s="142" t="s">
        <v>98</v>
      </c>
      <c r="I150" s="143"/>
      <c r="J150" s="138" t="s">
        <v>143</v>
      </c>
      <c r="K150" s="138"/>
      <c r="L150" s="138"/>
      <c r="M150" s="138"/>
    </row>
    <row r="151" spans="1:13" ht="18.75" customHeight="1">
      <c r="A151" s="3" t="s">
        <v>1</v>
      </c>
      <c r="B151" s="138" t="s">
        <v>25</v>
      </c>
      <c r="C151" s="138"/>
      <c r="D151" s="138"/>
      <c r="E151" s="138"/>
      <c r="F151" s="142" t="s">
        <v>16</v>
      </c>
      <c r="G151" s="143"/>
      <c r="H151" s="142" t="s">
        <v>21</v>
      </c>
      <c r="I151" s="143"/>
      <c r="J151" s="138" t="s">
        <v>100</v>
      </c>
      <c r="K151" s="138"/>
      <c r="L151" s="138"/>
      <c r="M151" s="138"/>
    </row>
    <row r="152" spans="1:13" ht="18.75" customHeight="1">
      <c r="A152" s="3" t="s">
        <v>1</v>
      </c>
      <c r="B152" s="138" t="s">
        <v>24</v>
      </c>
      <c r="C152" s="138"/>
      <c r="D152" s="138"/>
      <c r="E152" s="138"/>
      <c r="F152" s="142" t="s">
        <v>16</v>
      </c>
      <c r="G152" s="143"/>
      <c r="H152" s="142" t="s">
        <v>21</v>
      </c>
      <c r="I152" s="143"/>
      <c r="J152" s="138" t="s">
        <v>26</v>
      </c>
      <c r="K152" s="138"/>
      <c r="L152" s="138"/>
      <c r="M152" s="138"/>
    </row>
    <row r="153" spans="1:13" ht="18.75" customHeight="1">
      <c r="A153" s="3" t="s">
        <v>1</v>
      </c>
      <c r="B153" s="138" t="s">
        <v>90</v>
      </c>
      <c r="C153" s="138"/>
      <c r="D153" s="138"/>
      <c r="E153" s="138"/>
      <c r="F153" s="142" t="s">
        <v>5</v>
      </c>
      <c r="G153" s="143"/>
      <c r="H153" s="159" t="s">
        <v>16</v>
      </c>
      <c r="I153" s="143"/>
      <c r="J153" s="138" t="s">
        <v>99</v>
      </c>
      <c r="K153" s="138"/>
      <c r="L153" s="138"/>
      <c r="M153" s="138"/>
    </row>
    <row r="154" spans="1:13" ht="18.75" customHeight="1">
      <c r="A154" s="3" t="s">
        <v>1</v>
      </c>
      <c r="B154" s="138" t="s">
        <v>283</v>
      </c>
      <c r="C154" s="138"/>
      <c r="D154" s="138"/>
      <c r="E154" s="138"/>
      <c r="F154" s="142" t="s">
        <v>5</v>
      </c>
      <c r="G154" s="143"/>
      <c r="H154" s="136" t="s">
        <v>16</v>
      </c>
      <c r="I154" s="136"/>
      <c r="J154" s="138" t="s">
        <v>284</v>
      </c>
      <c r="K154" s="138"/>
      <c r="L154" s="138"/>
      <c r="M154" s="138"/>
    </row>
  </sheetData>
  <sheetProtection algorithmName="SHA-512" hashValue="OvoT1jurViTbtAkE8ykw9csE5ZK2qxjwNZBEUvmUSCl6e5+WW0+2apOrJCOdZ8tyD2CMH2YNXilcZeOECcQRaw==" saltValue="SFNZHB71Z6qdUkP/PK70aA==" spinCount="100000" sheet="1" objects="1" scenarios="1"/>
  <mergeCells count="198">
    <mergeCell ref="A1:O1"/>
    <mergeCell ref="B3:E3"/>
    <mergeCell ref="B4:E4"/>
    <mergeCell ref="P4:P5"/>
    <mergeCell ref="B5:E5"/>
    <mergeCell ref="B6:E6"/>
    <mergeCell ref="M14:O14"/>
    <mergeCell ref="M15:O15"/>
    <mergeCell ref="M16:O16"/>
    <mergeCell ref="M17:O17"/>
    <mergeCell ref="M18:O18"/>
    <mergeCell ref="M19:O19"/>
    <mergeCell ref="F9:I9"/>
    <mergeCell ref="J9:L9"/>
    <mergeCell ref="M10:O10"/>
    <mergeCell ref="M11:O11"/>
    <mergeCell ref="M12:O12"/>
    <mergeCell ref="M13:O13"/>
    <mergeCell ref="N26:O26"/>
    <mergeCell ref="A31:A32"/>
    <mergeCell ref="B31:B32"/>
    <mergeCell ref="C31:F31"/>
    <mergeCell ref="G31:G32"/>
    <mergeCell ref="H31:K31"/>
    <mergeCell ref="L31:O31"/>
    <mergeCell ref="D32:E32"/>
    <mergeCell ref="M20:O20"/>
    <mergeCell ref="M21:O21"/>
    <mergeCell ref="M22:O22"/>
    <mergeCell ref="M23:O23"/>
    <mergeCell ref="M24:O24"/>
    <mergeCell ref="M25:O25"/>
    <mergeCell ref="D39:E39"/>
    <mergeCell ref="A42:A43"/>
    <mergeCell ref="B42:B43"/>
    <mergeCell ref="C42:F42"/>
    <mergeCell ref="G42:G43"/>
    <mergeCell ref="H42:K42"/>
    <mergeCell ref="D33:E33"/>
    <mergeCell ref="D34:E34"/>
    <mergeCell ref="D35:E35"/>
    <mergeCell ref="D36:E36"/>
    <mergeCell ref="D37:E37"/>
    <mergeCell ref="D38:E38"/>
    <mergeCell ref="A53:A54"/>
    <mergeCell ref="B53:B54"/>
    <mergeCell ref="C53:F53"/>
    <mergeCell ref="L42:O42"/>
    <mergeCell ref="D43:E43"/>
    <mergeCell ref="D44:E44"/>
    <mergeCell ref="D45:E45"/>
    <mergeCell ref="D46:E46"/>
    <mergeCell ref="D47:E47"/>
    <mergeCell ref="G53:G54"/>
    <mergeCell ref="H53:K53"/>
    <mergeCell ref="L53:O53"/>
    <mergeCell ref="D54:E54"/>
    <mergeCell ref="D55:E55"/>
    <mergeCell ref="D56:E56"/>
    <mergeCell ref="D48:E48"/>
    <mergeCell ref="D49:E49"/>
    <mergeCell ref="D50:E50"/>
    <mergeCell ref="H64:K64"/>
    <mergeCell ref="L64:O64"/>
    <mergeCell ref="D65:E65"/>
    <mergeCell ref="D66:E66"/>
    <mergeCell ref="D67:E67"/>
    <mergeCell ref="D57:E57"/>
    <mergeCell ref="D58:E58"/>
    <mergeCell ref="D59:E59"/>
    <mergeCell ref="D60:E60"/>
    <mergeCell ref="D61:E61"/>
    <mergeCell ref="C64:F64"/>
    <mergeCell ref="D68:E68"/>
    <mergeCell ref="D69:E69"/>
    <mergeCell ref="D70:E70"/>
    <mergeCell ref="D71:E71"/>
    <mergeCell ref="D72:E72"/>
    <mergeCell ref="A75:A76"/>
    <mergeCell ref="B75:B76"/>
    <mergeCell ref="C75:F75"/>
    <mergeCell ref="G64:G65"/>
    <mergeCell ref="A64:A65"/>
    <mergeCell ref="B64:B65"/>
    <mergeCell ref="A86:A87"/>
    <mergeCell ref="B86:B87"/>
    <mergeCell ref="C86:F86"/>
    <mergeCell ref="G75:G76"/>
    <mergeCell ref="H75:K75"/>
    <mergeCell ref="L75:O75"/>
    <mergeCell ref="D76:E76"/>
    <mergeCell ref="D77:E77"/>
    <mergeCell ref="D78:E78"/>
    <mergeCell ref="G86:G87"/>
    <mergeCell ref="H86:K86"/>
    <mergeCell ref="L86:O86"/>
    <mergeCell ref="D87:E87"/>
    <mergeCell ref="D88:E88"/>
    <mergeCell ref="D89:E89"/>
    <mergeCell ref="D79:E79"/>
    <mergeCell ref="D80:E80"/>
    <mergeCell ref="D81:E81"/>
    <mergeCell ref="D82:E82"/>
    <mergeCell ref="D83:E83"/>
    <mergeCell ref="H97:K97"/>
    <mergeCell ref="L97:O97"/>
    <mergeCell ref="D98:E98"/>
    <mergeCell ref="D99:E99"/>
    <mergeCell ref="D100:E100"/>
    <mergeCell ref="D90:E90"/>
    <mergeCell ref="D91:E91"/>
    <mergeCell ref="D92:E92"/>
    <mergeCell ref="D93:E93"/>
    <mergeCell ref="D94:E94"/>
    <mergeCell ref="C97:F97"/>
    <mergeCell ref="D101:E101"/>
    <mergeCell ref="D102:E102"/>
    <mergeCell ref="D103:E103"/>
    <mergeCell ref="D104:E104"/>
    <mergeCell ref="D105:E105"/>
    <mergeCell ref="A108:A109"/>
    <mergeCell ref="B108:B109"/>
    <mergeCell ref="C108:F108"/>
    <mergeCell ref="G97:G98"/>
    <mergeCell ref="A97:A98"/>
    <mergeCell ref="B97:B98"/>
    <mergeCell ref="D112:E112"/>
    <mergeCell ref="D113:E113"/>
    <mergeCell ref="D114:E114"/>
    <mergeCell ref="D115:E115"/>
    <mergeCell ref="D116:E116"/>
    <mergeCell ref="A119:B119"/>
    <mergeCell ref="G108:G109"/>
    <mergeCell ref="H108:K108"/>
    <mergeCell ref="L108:O108"/>
    <mergeCell ref="D109:E109"/>
    <mergeCell ref="D110:E110"/>
    <mergeCell ref="D111:E111"/>
    <mergeCell ref="H119:I119"/>
    <mergeCell ref="J119:M119"/>
    <mergeCell ref="A120:B120"/>
    <mergeCell ref="G120:G122"/>
    <mergeCell ref="H120:I120"/>
    <mergeCell ref="J120:M122"/>
    <mergeCell ref="A121:B121"/>
    <mergeCell ref="H121:I121"/>
    <mergeCell ref="A122:B122"/>
    <mergeCell ref="A127:B127"/>
    <mergeCell ref="H127:I127"/>
    <mergeCell ref="J127:M127"/>
    <mergeCell ref="A128:B128"/>
    <mergeCell ref="H128:I128"/>
    <mergeCell ref="J128:M128"/>
    <mergeCell ref="A123:B123"/>
    <mergeCell ref="J123:M123"/>
    <mergeCell ref="A124:B124"/>
    <mergeCell ref="J124:M124"/>
    <mergeCell ref="A125:B125"/>
    <mergeCell ref="G125:G126"/>
    <mergeCell ref="J125:M126"/>
    <mergeCell ref="A126:B126"/>
    <mergeCell ref="A137:J137"/>
    <mergeCell ref="A138:J138"/>
    <mergeCell ref="A142:K142"/>
    <mergeCell ref="B143:J143"/>
    <mergeCell ref="B144:J144"/>
    <mergeCell ref="B145:J145"/>
    <mergeCell ref="A131:J131"/>
    <mergeCell ref="A132:J132"/>
    <mergeCell ref="A133:J133"/>
    <mergeCell ref="A134:J134"/>
    <mergeCell ref="A135:J135"/>
    <mergeCell ref="A136:J136"/>
    <mergeCell ref="B146:J146"/>
    <mergeCell ref="B149:E149"/>
    <mergeCell ref="F149:G149"/>
    <mergeCell ref="H149:I149"/>
    <mergeCell ref="J149:M149"/>
    <mergeCell ref="B150:E150"/>
    <mergeCell ref="F150:G150"/>
    <mergeCell ref="H150:I150"/>
    <mergeCell ref="J150:M150"/>
    <mergeCell ref="B153:E153"/>
    <mergeCell ref="F153:G153"/>
    <mergeCell ref="H153:I153"/>
    <mergeCell ref="J153:M153"/>
    <mergeCell ref="B154:E154"/>
    <mergeCell ref="F154:G154"/>
    <mergeCell ref="H154:I154"/>
    <mergeCell ref="J154:M154"/>
    <mergeCell ref="B151:E151"/>
    <mergeCell ref="F151:G151"/>
    <mergeCell ref="H151:I151"/>
    <mergeCell ref="J151:M151"/>
    <mergeCell ref="B152:E152"/>
    <mergeCell ref="F152:G152"/>
    <mergeCell ref="H152:I152"/>
    <mergeCell ref="J152:M152"/>
  </mergeCells>
  <phoneticPr fontId="2"/>
  <conditionalFormatting sqref="C120:G128">
    <cfRule type="expression" dxfId="1154" priority="2">
      <formula>$P120="NG"</formula>
    </cfRule>
  </conditionalFormatting>
  <conditionalFormatting sqref="G120:G123">
    <cfRule type="expression" dxfId="1153" priority="1">
      <formula>$P120="NG"</formula>
    </cfRule>
  </conditionalFormatting>
  <conditionalFormatting sqref="H33:K36">
    <cfRule type="expression" dxfId="1152" priority="55">
      <formula>#REF!="追加"</formula>
    </cfRule>
    <cfRule type="expression" dxfId="1151" priority="56">
      <formula>#REF!="新規"</formula>
    </cfRule>
  </conditionalFormatting>
  <conditionalFormatting sqref="H37:K39">
    <cfRule type="expression" dxfId="1150" priority="60">
      <formula>#REF!="追加"</formula>
    </cfRule>
    <cfRule type="expression" dxfId="1149" priority="67">
      <formula>#REF!="新規"</formula>
    </cfRule>
  </conditionalFormatting>
  <conditionalFormatting sqref="H44:K47">
    <cfRule type="expression" dxfId="1148" priority="46">
      <formula>#REF!="追加"</formula>
    </cfRule>
    <cfRule type="expression" dxfId="1147" priority="47">
      <formula>#REF!="新規"</formula>
    </cfRule>
  </conditionalFormatting>
  <conditionalFormatting sqref="H48:K50">
    <cfRule type="expression" dxfId="1146" priority="50">
      <formula>#REF!="追加"</formula>
    </cfRule>
    <cfRule type="expression" dxfId="1145" priority="51">
      <formula>#REF!="新規"</formula>
    </cfRule>
  </conditionalFormatting>
  <conditionalFormatting sqref="H55:K58">
    <cfRule type="expression" dxfId="1144" priority="40">
      <formula>#REF!="追加"</formula>
    </cfRule>
    <cfRule type="expression" dxfId="1143" priority="41">
      <formula>#REF!="新規"</formula>
    </cfRule>
  </conditionalFormatting>
  <conditionalFormatting sqref="H59:K61">
    <cfRule type="expression" dxfId="1142" priority="44">
      <formula>#REF!="追加"</formula>
    </cfRule>
    <cfRule type="expression" dxfId="1141" priority="45">
      <formula>#REF!="新規"</formula>
    </cfRule>
  </conditionalFormatting>
  <conditionalFormatting sqref="H66:K69">
    <cfRule type="expression" dxfId="1140" priority="34">
      <formula>#REF!="追加"</formula>
    </cfRule>
    <cfRule type="expression" dxfId="1139" priority="35">
      <formula>#REF!="新規"</formula>
    </cfRule>
  </conditionalFormatting>
  <conditionalFormatting sqref="H70:K72">
    <cfRule type="expression" dxfId="1138" priority="38">
      <formula>#REF!="追加"</formula>
    </cfRule>
    <cfRule type="expression" dxfId="1137" priority="39">
      <formula>#REF!="新規"</formula>
    </cfRule>
  </conditionalFormatting>
  <conditionalFormatting sqref="H77:K80">
    <cfRule type="expression" dxfId="1136" priority="28">
      <formula>#REF!="追加"</formula>
    </cfRule>
    <cfRule type="expression" dxfId="1135" priority="29">
      <formula>#REF!="新規"</formula>
    </cfRule>
  </conditionalFormatting>
  <conditionalFormatting sqref="H81:K83">
    <cfRule type="expression" dxfId="1134" priority="32">
      <formula>#REF!="追加"</formula>
    </cfRule>
    <cfRule type="expression" dxfId="1133" priority="33">
      <formula>#REF!="新規"</formula>
    </cfRule>
  </conditionalFormatting>
  <conditionalFormatting sqref="H88:K91">
    <cfRule type="expression" dxfId="1132" priority="22">
      <formula>#REF!="追加"</formula>
    </cfRule>
    <cfRule type="expression" dxfId="1131" priority="23">
      <formula>#REF!="新規"</formula>
    </cfRule>
  </conditionalFormatting>
  <conditionalFormatting sqref="H92:K94">
    <cfRule type="expression" dxfId="1130" priority="26">
      <formula>#REF!="追加"</formula>
    </cfRule>
    <cfRule type="expression" dxfId="1129" priority="27">
      <formula>#REF!="新規"</formula>
    </cfRule>
  </conditionalFormatting>
  <conditionalFormatting sqref="H99:K102">
    <cfRule type="expression" dxfId="1128" priority="16">
      <formula>#REF!="追加"</formula>
    </cfRule>
    <cfRule type="expression" dxfId="1127" priority="17">
      <formula>#REF!="新規"</formula>
    </cfRule>
  </conditionalFormatting>
  <conditionalFormatting sqref="H103:K105">
    <cfRule type="expression" dxfId="1126" priority="20">
      <formula>#REF!="追加"</formula>
    </cfRule>
    <cfRule type="expression" dxfId="1125" priority="21">
      <formula>#REF!="新規"</formula>
    </cfRule>
  </conditionalFormatting>
  <conditionalFormatting sqref="H110:K113">
    <cfRule type="expression" dxfId="1124" priority="10">
      <formula>#REF!="追加"</formula>
    </cfRule>
    <cfRule type="expression" dxfId="1123" priority="11">
      <formula>#REF!="新規"</formula>
    </cfRule>
  </conditionalFormatting>
  <conditionalFormatting sqref="H114:K116">
    <cfRule type="expression" dxfId="1122" priority="14">
      <formula>#REF!="追加"</formula>
    </cfRule>
    <cfRule type="expression" dxfId="1121" priority="15">
      <formula>#REF!="新規"</formula>
    </cfRule>
  </conditionalFormatting>
  <conditionalFormatting sqref="J35:K36 J39:K39">
    <cfRule type="expression" dxfId="1120" priority="57">
      <formula>#REF!="追加"</formula>
    </cfRule>
    <cfRule type="expression" dxfId="1119" priority="58">
      <formula>#REF!="新規"</formula>
    </cfRule>
  </conditionalFormatting>
  <conditionalFormatting sqref="J46:K47 J50:K50">
    <cfRule type="expression" dxfId="1118" priority="48">
      <formula>#REF!="追加"</formula>
    </cfRule>
    <cfRule type="expression" dxfId="1117" priority="49">
      <formula>#REF!="新規"</formula>
    </cfRule>
  </conditionalFormatting>
  <conditionalFormatting sqref="J57:K58 J61:K61">
    <cfRule type="expression" dxfId="1116" priority="42">
      <formula>#REF!="追加"</formula>
    </cfRule>
    <cfRule type="expression" dxfId="1115" priority="43">
      <formula>#REF!="新規"</formula>
    </cfRule>
  </conditionalFormatting>
  <conditionalFormatting sqref="J68:K69 J72:K72">
    <cfRule type="expression" dxfId="1114" priority="36">
      <formula>#REF!="追加"</formula>
    </cfRule>
    <cfRule type="expression" dxfId="1113" priority="37">
      <formula>#REF!="新規"</formula>
    </cfRule>
  </conditionalFormatting>
  <conditionalFormatting sqref="J79:K80 J83:K83">
    <cfRule type="expression" dxfId="1112" priority="30">
      <formula>#REF!="追加"</formula>
    </cfRule>
    <cfRule type="expression" dxfId="1111" priority="31">
      <formula>#REF!="新規"</formula>
    </cfRule>
  </conditionalFormatting>
  <conditionalFormatting sqref="J90:K91 J94:K94">
    <cfRule type="expression" dxfId="1110" priority="24">
      <formula>#REF!="追加"</formula>
    </cfRule>
    <cfRule type="expression" dxfId="1109" priority="25">
      <formula>#REF!="新規"</formula>
    </cfRule>
  </conditionalFormatting>
  <conditionalFormatting sqref="J101:K102 J105:K105">
    <cfRule type="expression" dxfId="1108" priority="18">
      <formula>#REF!="追加"</formula>
    </cfRule>
    <cfRule type="expression" dxfId="1107" priority="19">
      <formula>#REF!="新規"</formula>
    </cfRule>
  </conditionalFormatting>
  <conditionalFormatting sqref="J112:K113 J116:K116">
    <cfRule type="expression" dxfId="1106" priority="12">
      <formula>#REF!="追加"</formula>
    </cfRule>
    <cfRule type="expression" dxfId="1105" priority="13">
      <formula>#REF!="新規"</formula>
    </cfRule>
  </conditionalFormatting>
  <conditionalFormatting sqref="J40:O41 J51:O52 J62:O63 J73:O74 J84:O84 J95:O96 J106:O107 J117:O117">
    <cfRule type="expression" dxfId="1104" priority="72">
      <formula>$I40="追加"</formula>
    </cfRule>
    <cfRule type="expression" dxfId="1103" priority="73">
      <formula>$I40="新規"</formula>
    </cfRule>
  </conditionalFormatting>
  <conditionalFormatting sqref="K85:O85 I85">
    <cfRule type="expression" dxfId="1102" priority="76">
      <formula>#REF!="追加"</formula>
    </cfRule>
    <cfRule type="expression" dxfId="1101" priority="77">
      <formula>#REF!="新規"</formula>
    </cfRule>
  </conditionalFormatting>
  <conditionalFormatting sqref="L40:O41 L51:O52 L62:O63 L73:O74 L84:O84 L95:O96 L106:O107 L117:O117">
    <cfRule type="expression" dxfId="1100" priority="68">
      <formula>$I40="追加"</formula>
    </cfRule>
    <cfRule type="expression" dxfId="1099" priority="69">
      <formula>$I40="新規"</formula>
    </cfRule>
  </conditionalFormatting>
  <conditionalFormatting sqref="L85:O85">
    <cfRule type="expression" dxfId="1098" priority="74">
      <formula>#REF!="追加"</formula>
    </cfRule>
    <cfRule type="expression" dxfId="1097" priority="75">
      <formula>#REF!="新規"</formula>
    </cfRule>
  </conditionalFormatting>
  <conditionalFormatting sqref="P3">
    <cfRule type="expression" dxfId="1096" priority="62">
      <formula>$P3&lt;&gt;"要修正！"</formula>
    </cfRule>
    <cfRule type="expression" dxfId="1095" priority="63">
      <formula>$P3="要修正！"</formula>
    </cfRule>
  </conditionalFormatting>
  <conditionalFormatting sqref="P4:P5">
    <cfRule type="expression" dxfId="1094" priority="54">
      <formula>$P$3="要修正！"</formula>
    </cfRule>
  </conditionalFormatting>
  <conditionalFormatting sqref="P144">
    <cfRule type="expression" dxfId="1093" priority="61">
      <formula>P144="NG"</formula>
    </cfRule>
  </conditionalFormatting>
  <conditionalFormatting sqref="P33:R41">
    <cfRule type="expression" dxfId="1092" priority="59">
      <formula>P33="NG"</formula>
    </cfRule>
  </conditionalFormatting>
  <conditionalFormatting sqref="P44:R52">
    <cfRule type="expression" dxfId="1091" priority="9">
      <formula>P44="NG"</formula>
    </cfRule>
  </conditionalFormatting>
  <conditionalFormatting sqref="P55:R63">
    <cfRule type="expression" dxfId="1090" priority="7">
      <formula>P55="NG"</formula>
    </cfRule>
  </conditionalFormatting>
  <conditionalFormatting sqref="P66:R74 P75:Q83">
    <cfRule type="expression" dxfId="1089" priority="8">
      <formula>P66="NG"</formula>
    </cfRule>
  </conditionalFormatting>
  <conditionalFormatting sqref="P84:R85 R77:R83">
    <cfRule type="expression" dxfId="1088" priority="6">
      <formula>P77="NG"</formula>
    </cfRule>
  </conditionalFormatting>
  <conditionalFormatting sqref="P88:R96">
    <cfRule type="expression" dxfId="1087" priority="5">
      <formula>P88="NG"</formula>
    </cfRule>
  </conditionalFormatting>
  <conditionalFormatting sqref="P99:R107">
    <cfRule type="expression" dxfId="1086" priority="4">
      <formula>P99="NG"</formula>
    </cfRule>
  </conditionalFormatting>
  <conditionalFormatting sqref="P110:R117">
    <cfRule type="expression" dxfId="1085" priority="3">
      <formula>P110="NG"</formula>
    </cfRule>
  </conditionalFormatting>
  <conditionalFormatting sqref="P120:R120 Q121:R122">
    <cfRule type="expression" dxfId="1084" priority="71">
      <formula>#REF!="NG"</formula>
    </cfRule>
  </conditionalFormatting>
  <conditionalFormatting sqref="P120:R128">
    <cfRule type="expression" dxfId="1083" priority="52">
      <formula>P120="NG"</formula>
    </cfRule>
  </conditionalFormatting>
  <conditionalFormatting sqref="P121:R122">
    <cfRule type="expression" dxfId="1082" priority="70">
      <formula>$P29="NG"</formula>
    </cfRule>
  </conditionalFormatting>
  <conditionalFormatting sqref="P123:R127 P128:Q128">
    <cfRule type="expression" dxfId="1081" priority="53">
      <formula>#REF!="NG"</formula>
    </cfRule>
  </conditionalFormatting>
  <conditionalFormatting sqref="P125:R126">
    <cfRule type="expression" dxfId="1080" priority="65">
      <formula>$P30="NG"</formula>
    </cfRule>
  </conditionalFormatting>
  <conditionalFormatting sqref="P127:R128">
    <cfRule type="expression" dxfId="1079" priority="64">
      <formula>$P31="NG"</formula>
    </cfRule>
  </conditionalFormatting>
  <conditionalFormatting sqref="T57 T76:T80 T86:T88 T98:T102 T109:T111">
    <cfRule type="expression" dxfId="1078" priority="66">
      <formula>T57="NG"</formula>
    </cfRule>
  </conditionalFormatting>
  <dataValidations count="12">
    <dataValidation type="list" allowBlank="1" showInputMessage="1" showErrorMessage="1" sqref="K132:K138" xr:uid="{4906D1E5-BABD-4816-B689-C3F3DFFD519D}">
      <formula1>$P$131:$P$132</formula1>
    </dataValidation>
    <dataValidation type="list" allowBlank="1" showInputMessage="1" showErrorMessage="1" sqref="C44:C50" xr:uid="{EC6363B0-05D8-44AB-8475-7AA8182D5EB7}">
      <formula1>$T$44:$T$46</formula1>
    </dataValidation>
    <dataValidation type="list" allowBlank="1" showInputMessage="1" showErrorMessage="1" sqref="C55:C61" xr:uid="{23499F81-3D81-4623-99DF-C02804DCF20C}">
      <formula1>$T$55:$T$58</formula1>
    </dataValidation>
    <dataValidation type="list" allowBlank="1" showInputMessage="1" showErrorMessage="1" sqref="C66:C72" xr:uid="{C7F0B530-E80B-4A39-8D58-9CD1B1307107}">
      <formula1>$T$66:$T$68</formula1>
    </dataValidation>
    <dataValidation type="list" allowBlank="1" showInputMessage="1" showErrorMessage="1" sqref="C77:C83" xr:uid="{16DB9B43-68C3-4991-9D42-C43270C5471E}">
      <formula1>$T$77:$T$80</formula1>
    </dataValidation>
    <dataValidation type="list" allowBlank="1" showInputMessage="1" showErrorMessage="1" sqref="C88:C94" xr:uid="{B1400534-646F-40A5-9B12-B079AAC21F43}">
      <formula1>$T$87:$T$88</formula1>
    </dataValidation>
    <dataValidation type="list" allowBlank="1" showInputMessage="1" showErrorMessage="1" sqref="C110:C116" xr:uid="{8F78B509-2DAC-4F8E-BD74-22235718A006}">
      <formula1>$T$110:$T$111</formula1>
    </dataValidation>
    <dataValidation type="list" allowBlank="1" showInputMessage="1" showErrorMessage="1" sqref="B33:B39 B110:B116 B99:B105 B88:B94 B77:B83 B66:B72 B55:B61 B44:B50" xr:uid="{E43A8BE7-66D6-4370-B7AC-5C76417A4728}">
      <formula1>$T$33:$T$34</formula1>
    </dataValidation>
    <dataValidation type="list" allowBlank="1" showInputMessage="1" showErrorMessage="1" sqref="C33:C39" xr:uid="{7E5727DA-4D4E-44A0-9817-40A951E71985}">
      <formula1>$U$33:$U$36</formula1>
    </dataValidation>
    <dataValidation type="list" allowBlank="1" showInputMessage="1" showErrorMessage="1" sqref="C99:C105" xr:uid="{9A06BC6D-B8F4-4B2A-9AF8-1B2101470868}">
      <formula1>$T$99:$T$102</formula1>
    </dataValidation>
    <dataValidation type="list" allowBlank="1" showInputMessage="1" showErrorMessage="1" sqref="B11:B25" xr:uid="{6AA0EA35-B47E-4B8A-A2D9-5A46CDB6CDAE}">
      <formula1>$P$11:$P$18</formula1>
    </dataValidation>
    <dataValidation type="list" allowBlank="1" showInputMessage="1" showErrorMessage="1" sqref="D27 D11:D25" xr:uid="{CE7CE489-EB29-48A1-994C-580E18BA06E8}">
      <formula1>$Q$11:$Q$13</formula1>
    </dataValidation>
  </dataValidations>
  <pageMargins left="0.70866141732283472" right="0.70866141732283472" top="0.62992125984251968" bottom="0.74803149606299213" header="0.31496062992125984" footer="0.31496062992125984"/>
  <headerFooter>
    <oddHeader>&amp;L様式第1号別添1&amp;R事業参加者用（事業参加者→事業実施主体）</oddHeader>
  </headerFooter>
  <extLst>
    <ext xmlns:x14="http://schemas.microsoft.com/office/spreadsheetml/2009/9/main" uri="{CCE6A557-97BC-4b89-ADB6-D9C93CAAB3DF}">
      <x14:dataValidations xmlns:xm="http://schemas.microsoft.com/office/excel/2006/main" count="6">
        <x14:dataValidation type="list" allowBlank="1" showInputMessage="1" showErrorMessage="1" xr:uid="{69C5453F-B6FB-4B2F-8597-9CEAB9171B08}">
          <x14:formula1>
            <xm:f>リスト!$H$2:$H$4</xm:f>
          </x14:formula1>
          <xm:sqref>A144:A146 J33:K39 L107:O107 L52:O52 J99:K105 L63:O63 J77:K83 L74:O74 J44:K50 L85:O85 J55:K61 L96:O96 J66:K72 J88:K94 J110:K116</xm:sqref>
        </x14:dataValidation>
        <x14:dataValidation type="list" allowBlank="1" showInputMessage="1" showErrorMessage="1" xr:uid="{96172806-DA70-41CF-A394-BA90B80F290A}">
          <x14:formula1>
            <xm:f>リスト!$G$2:$G$4</xm:f>
          </x14:formula1>
          <xm:sqref>G88:G94 G99:G105 I52 G33:G39 I63 G44:G50 I74 G55:G61 G66:G72 I96 G77:G83 I107 G110:G116</xm:sqref>
        </x14:dataValidation>
        <x14:dataValidation type="list" allowBlank="1" showInputMessage="1" showErrorMessage="1" xr:uid="{9601F203-9251-4006-B191-D63F5EC764C8}">
          <x14:formula1>
            <xm:f>リスト!$C$2:$C$4</xm:f>
          </x14:formula1>
          <xm:sqref>B107 B96 B52 B63 B74 B85</xm:sqref>
        </x14:dataValidation>
        <x14:dataValidation type="list" allowBlank="1" showInputMessage="1" showErrorMessage="1" xr:uid="{837C1673-C041-45BD-8216-72B44FFD2A7A}">
          <x14:formula1>
            <xm:f>リスト!$E$2:$E$22</xm:f>
          </x14:formula1>
          <xm:sqref>D107 D96 D52 D63 D74 D85</xm:sqref>
        </x14:dataValidation>
        <x14:dataValidation type="list" allowBlank="1" showInputMessage="1" showErrorMessage="1" xr:uid="{A6DEAB93-1281-4D9B-BC24-04C66C4E583F}">
          <x14:formula1>
            <xm:f>リスト!$D$2:$D$3</xm:f>
          </x14:formula1>
          <xm:sqref>C107 C96 C52 C63 C74 C85</xm:sqref>
        </x14:dataValidation>
        <x14:dataValidation type="list" allowBlank="1" showInputMessage="1" showErrorMessage="1" xr:uid="{B3F977AA-8498-49F6-8AE6-334B367C66A6}">
          <x14:formula1>
            <xm:f>リスト!$H$2:$H$3</xm:f>
          </x14:formula1>
          <xm:sqref>A150:A154</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3EBA62-F89C-403F-AB86-E31D9AA50415}">
  <sheetPr>
    <pageSetUpPr fitToPage="1"/>
  </sheetPr>
  <dimension ref="A1:W154"/>
  <sheetViews>
    <sheetView view="pageBreakPreview" topLeftCell="C3" zoomScale="80" zoomScaleNormal="100" zoomScaleSheetLayoutView="80" workbookViewId="0">
      <selection activeCell="P3" sqref="P3:P5 H11:H25 K11:K25 C26 F26:L27 O33:R39 L40:O40 O44:R50 L51:O51 O55:R61 L62:O62 O66:R72 L73:O73 O77:O83 R77:R83 L84:O84 O88:R94 L95:O95 O99:R105 L106:O106 O110:R116 L117:O117 C120:G128 P120 Q120:R126 P123:P125 P127:R128 K139 P144"/>
    </sheetView>
  </sheetViews>
  <sheetFormatPr defaultColWidth="9" defaultRowHeight="22.5" customHeight="1"/>
  <cols>
    <col min="1" max="15" width="14.6328125" style="48" customWidth="1"/>
    <col min="16" max="16" width="23.26953125" style="49" customWidth="1"/>
    <col min="17" max="17" width="23.453125" style="48" bestFit="1" customWidth="1"/>
    <col min="18" max="18" width="18.90625" style="48" bestFit="1" customWidth="1"/>
    <col min="19" max="19" width="11.08984375" style="48" bestFit="1" customWidth="1"/>
    <col min="20" max="20" width="27.26953125" style="48" customWidth="1"/>
    <col min="21" max="21" width="8.90625" style="48" customWidth="1"/>
    <col min="22" max="16384" width="9" style="48"/>
  </cols>
  <sheetData>
    <row r="1" spans="1:19" s="35" customFormat="1" ht="22.5" customHeight="1">
      <c r="A1" s="178" t="s">
        <v>285</v>
      </c>
      <c r="B1" s="178"/>
      <c r="C1" s="178"/>
      <c r="D1" s="178"/>
      <c r="E1" s="178"/>
      <c r="F1" s="178"/>
      <c r="G1" s="178"/>
      <c r="H1" s="178"/>
      <c r="I1" s="178"/>
      <c r="J1" s="178"/>
      <c r="K1" s="178"/>
      <c r="L1" s="178"/>
      <c r="M1" s="178"/>
      <c r="N1" s="178"/>
      <c r="O1" s="178"/>
      <c r="P1" s="34" t="s">
        <v>58</v>
      </c>
    </row>
    <row r="2" spans="1:19" s="36" customFormat="1" ht="13">
      <c r="A2" s="36" t="s">
        <v>89</v>
      </c>
      <c r="F2" s="37"/>
      <c r="P2" s="38"/>
    </row>
    <row r="3" spans="1:19" s="36" customFormat="1" ht="22.5" customHeight="1">
      <c r="A3" s="39" t="s">
        <v>31</v>
      </c>
      <c r="B3" s="166"/>
      <c r="C3" s="167"/>
      <c r="D3" s="167"/>
      <c r="E3" s="168"/>
      <c r="F3" s="40"/>
      <c r="G3" s="40"/>
      <c r="H3" s="40"/>
      <c r="I3" s="40"/>
      <c r="J3" s="40"/>
      <c r="K3" s="40"/>
      <c r="L3" s="40"/>
      <c r="M3" s="41"/>
      <c r="N3" s="40" t="s">
        <v>148</v>
      </c>
      <c r="O3" s="40"/>
      <c r="P3" s="18" t="str">
        <f>IF(COUNTIF(P33:R154,"NG"),"要修正！","クリア ! ")</f>
        <v xml:space="preserve">クリア ! </v>
      </c>
      <c r="Q3" s="36" t="s">
        <v>113</v>
      </c>
      <c r="S3" s="38"/>
    </row>
    <row r="4" spans="1:19" s="36" customFormat="1" ht="22.5" customHeight="1">
      <c r="A4" s="39" t="s">
        <v>30</v>
      </c>
      <c r="B4" s="166"/>
      <c r="C4" s="167"/>
      <c r="D4" s="167"/>
      <c r="E4" s="168"/>
      <c r="F4" s="40"/>
      <c r="G4" s="40"/>
      <c r="H4" s="40"/>
      <c r="I4" s="40"/>
      <c r="J4" s="40"/>
      <c r="K4" s="40"/>
      <c r="L4" s="40"/>
      <c r="M4" s="42"/>
      <c r="N4" s="40" t="s">
        <v>145</v>
      </c>
      <c r="O4" s="40"/>
      <c r="P4" s="169" t="str">
        <f>IF(P3="要修正！","※「クリア！」になるようNG箇所を修正してください。","")</f>
        <v/>
      </c>
    </row>
    <row r="5" spans="1:19" s="36" customFormat="1" ht="22.5" customHeight="1">
      <c r="A5" s="39" t="s">
        <v>32</v>
      </c>
      <c r="B5" s="171"/>
      <c r="C5" s="167"/>
      <c r="D5" s="167"/>
      <c r="E5" s="168"/>
      <c r="F5" s="40"/>
      <c r="G5" s="40"/>
      <c r="H5" s="40"/>
      <c r="I5" s="40"/>
      <c r="J5" s="40"/>
      <c r="K5" s="40"/>
      <c r="L5" s="40"/>
      <c r="M5" s="43"/>
      <c r="N5" s="40" t="s">
        <v>146</v>
      </c>
      <c r="O5" s="40"/>
      <c r="P5" s="170"/>
    </row>
    <row r="6" spans="1:19" s="36" customFormat="1" ht="22.5" customHeight="1">
      <c r="A6" s="39" t="s">
        <v>33</v>
      </c>
      <c r="B6" s="166"/>
      <c r="C6" s="167"/>
      <c r="D6" s="167"/>
      <c r="E6" s="168"/>
      <c r="F6" s="40"/>
      <c r="G6" s="40"/>
      <c r="H6" s="40"/>
      <c r="I6" s="40"/>
      <c r="J6" s="40"/>
      <c r="K6" s="40"/>
      <c r="L6" s="40"/>
      <c r="M6" s="44"/>
      <c r="N6" s="40" t="s">
        <v>147</v>
      </c>
      <c r="O6" s="40"/>
      <c r="P6" s="45"/>
      <c r="Q6" s="46"/>
    </row>
    <row r="7" spans="1:19" s="36" customFormat="1" ht="22.5" customHeight="1">
      <c r="E7" s="47"/>
      <c r="F7" s="47"/>
      <c r="G7" s="47"/>
      <c r="H7" s="47"/>
      <c r="I7" s="47"/>
      <c r="J7" s="47"/>
      <c r="K7" s="47"/>
      <c r="L7" s="47"/>
      <c r="M7" s="47"/>
      <c r="N7" s="47"/>
      <c r="O7" s="47"/>
      <c r="P7" s="45"/>
      <c r="Q7" s="46"/>
    </row>
    <row r="8" spans="1:19" ht="22.5" customHeight="1">
      <c r="A8" s="48" t="s">
        <v>144</v>
      </c>
    </row>
    <row r="9" spans="1:19" ht="22.5" customHeight="1">
      <c r="F9" s="139" t="s">
        <v>170</v>
      </c>
      <c r="G9" s="139"/>
      <c r="H9" s="139"/>
      <c r="I9" s="139"/>
      <c r="J9" s="139" t="s">
        <v>235</v>
      </c>
      <c r="K9" s="139"/>
      <c r="L9" s="139"/>
    </row>
    <row r="10" spans="1:19" s="17" customFormat="1" ht="22.5" customHeight="1">
      <c r="A10" s="50" t="s">
        <v>118</v>
      </c>
      <c r="B10" s="50" t="s">
        <v>139</v>
      </c>
      <c r="C10" s="50" t="s">
        <v>197</v>
      </c>
      <c r="D10" s="50" t="s">
        <v>119</v>
      </c>
      <c r="E10" s="50" t="s">
        <v>6</v>
      </c>
      <c r="F10" s="53" t="s">
        <v>275</v>
      </c>
      <c r="G10" s="53" t="s">
        <v>276</v>
      </c>
      <c r="H10" s="51" t="s">
        <v>277</v>
      </c>
      <c r="I10" s="96" t="s">
        <v>150</v>
      </c>
      <c r="J10" s="51" t="s">
        <v>278</v>
      </c>
      <c r="K10" s="52" t="s">
        <v>279</v>
      </c>
      <c r="L10" s="96" t="s">
        <v>149</v>
      </c>
      <c r="M10" s="136" t="s">
        <v>243</v>
      </c>
      <c r="N10" s="136"/>
      <c r="O10" s="142"/>
      <c r="P10" s="50" t="s">
        <v>250</v>
      </c>
      <c r="Q10" s="86" t="s">
        <v>119</v>
      </c>
      <c r="S10" s="48"/>
    </row>
    <row r="11" spans="1:19" s="17" customFormat="1" ht="22.5" customHeight="1">
      <c r="A11" s="50">
        <v>1</v>
      </c>
      <c r="B11" s="54"/>
      <c r="C11" s="55"/>
      <c r="D11" s="56"/>
      <c r="E11" s="30"/>
      <c r="F11" s="6"/>
      <c r="G11" s="6"/>
      <c r="H11" s="26">
        <f>G11-F11</f>
        <v>0</v>
      </c>
      <c r="I11" s="57"/>
      <c r="J11" s="58"/>
      <c r="K11" s="25">
        <f>J11-F11</f>
        <v>0</v>
      </c>
      <c r="L11" s="59"/>
      <c r="M11" s="172"/>
      <c r="N11" s="172"/>
      <c r="O11" s="173"/>
      <c r="P11" s="60" t="s">
        <v>252</v>
      </c>
      <c r="Q11" s="91" t="s">
        <v>156</v>
      </c>
      <c r="S11" s="48"/>
    </row>
    <row r="12" spans="1:19" s="17" customFormat="1" ht="22.5" customHeight="1">
      <c r="A12" s="50">
        <v>2</v>
      </c>
      <c r="B12" s="54"/>
      <c r="C12" s="55"/>
      <c r="D12" s="56"/>
      <c r="E12" s="30"/>
      <c r="F12" s="6"/>
      <c r="G12" s="6"/>
      <c r="H12" s="26">
        <f t="shared" ref="H12:H25" si="0">G12-F12</f>
        <v>0</v>
      </c>
      <c r="I12" s="57"/>
      <c r="J12" s="58"/>
      <c r="K12" s="25">
        <f t="shared" ref="K12:K25" si="1">J12-F12</f>
        <v>0</v>
      </c>
      <c r="L12" s="59"/>
      <c r="M12" s="172"/>
      <c r="N12" s="172"/>
      <c r="O12" s="173"/>
      <c r="P12" s="60" t="s">
        <v>251</v>
      </c>
      <c r="Q12" s="91" t="s">
        <v>158</v>
      </c>
      <c r="S12" s="48"/>
    </row>
    <row r="13" spans="1:19" s="17" customFormat="1" ht="22.5" customHeight="1">
      <c r="A13" s="50">
        <v>3</v>
      </c>
      <c r="B13" s="54"/>
      <c r="C13" s="55"/>
      <c r="D13" s="56"/>
      <c r="E13" s="30"/>
      <c r="F13" s="6"/>
      <c r="G13" s="6"/>
      <c r="H13" s="26">
        <f t="shared" si="0"/>
        <v>0</v>
      </c>
      <c r="I13" s="57"/>
      <c r="J13" s="58"/>
      <c r="K13" s="25">
        <f t="shared" si="1"/>
        <v>0</v>
      </c>
      <c r="L13" s="59"/>
      <c r="M13" s="172"/>
      <c r="N13" s="172"/>
      <c r="O13" s="173"/>
      <c r="P13" s="60" t="s">
        <v>253</v>
      </c>
      <c r="Q13" s="91" t="s">
        <v>157</v>
      </c>
      <c r="S13" s="48"/>
    </row>
    <row r="14" spans="1:19" s="17" customFormat="1" ht="22.5" customHeight="1">
      <c r="A14" s="50">
        <v>4</v>
      </c>
      <c r="B14" s="54"/>
      <c r="C14" s="55"/>
      <c r="D14" s="56"/>
      <c r="E14" s="30"/>
      <c r="F14" s="6"/>
      <c r="G14" s="6"/>
      <c r="H14" s="26">
        <f t="shared" si="0"/>
        <v>0</v>
      </c>
      <c r="I14" s="57"/>
      <c r="J14" s="58"/>
      <c r="K14" s="25">
        <f t="shared" si="1"/>
        <v>0</v>
      </c>
      <c r="L14" s="59"/>
      <c r="M14" s="172"/>
      <c r="N14" s="172"/>
      <c r="O14" s="173"/>
      <c r="P14" s="60" t="s">
        <v>254</v>
      </c>
      <c r="S14" s="48"/>
    </row>
    <row r="15" spans="1:19" s="17" customFormat="1" ht="22.5" customHeight="1">
      <c r="A15" s="50">
        <v>5</v>
      </c>
      <c r="B15" s="54"/>
      <c r="C15" s="55"/>
      <c r="D15" s="56"/>
      <c r="E15" s="30"/>
      <c r="F15" s="6"/>
      <c r="G15" s="6"/>
      <c r="H15" s="26">
        <f t="shared" si="0"/>
        <v>0</v>
      </c>
      <c r="I15" s="57"/>
      <c r="J15" s="58"/>
      <c r="K15" s="25">
        <f t="shared" si="1"/>
        <v>0</v>
      </c>
      <c r="L15" s="59"/>
      <c r="M15" s="172"/>
      <c r="N15" s="172"/>
      <c r="O15" s="173"/>
      <c r="P15" s="60" t="s">
        <v>255</v>
      </c>
      <c r="Q15" s="61"/>
      <c r="S15" s="48"/>
    </row>
    <row r="16" spans="1:19" s="17" customFormat="1" ht="22.5" customHeight="1">
      <c r="A16" s="50">
        <v>6</v>
      </c>
      <c r="B16" s="54"/>
      <c r="C16" s="55"/>
      <c r="D16" s="56"/>
      <c r="E16" s="30"/>
      <c r="F16" s="6"/>
      <c r="G16" s="62"/>
      <c r="H16" s="26">
        <f t="shared" si="0"/>
        <v>0</v>
      </c>
      <c r="I16" s="57"/>
      <c r="J16" s="58"/>
      <c r="K16" s="25">
        <f t="shared" si="1"/>
        <v>0</v>
      </c>
      <c r="L16" s="59"/>
      <c r="M16" s="172"/>
      <c r="N16" s="172"/>
      <c r="O16" s="173"/>
      <c r="P16" s="60" t="s">
        <v>256</v>
      </c>
      <c r="Q16" s="61"/>
      <c r="S16" s="48"/>
    </row>
    <row r="17" spans="1:22" s="17" customFormat="1" ht="22.5" customHeight="1">
      <c r="A17" s="50">
        <v>7</v>
      </c>
      <c r="B17" s="54"/>
      <c r="C17" s="55"/>
      <c r="D17" s="56"/>
      <c r="E17" s="30"/>
      <c r="F17" s="6"/>
      <c r="G17" s="6"/>
      <c r="H17" s="26">
        <f t="shared" si="0"/>
        <v>0</v>
      </c>
      <c r="I17" s="57"/>
      <c r="J17" s="58"/>
      <c r="K17" s="25">
        <f t="shared" si="1"/>
        <v>0</v>
      </c>
      <c r="L17" s="59"/>
      <c r="M17" s="172"/>
      <c r="N17" s="172"/>
      <c r="O17" s="173"/>
      <c r="P17" s="60" t="s">
        <v>257</v>
      </c>
      <c r="Q17" s="61"/>
      <c r="S17" s="48"/>
    </row>
    <row r="18" spans="1:22" s="17" customFormat="1" ht="22.5" customHeight="1">
      <c r="A18" s="50">
        <v>8</v>
      </c>
      <c r="B18" s="54"/>
      <c r="C18" s="55"/>
      <c r="D18" s="56"/>
      <c r="E18" s="30"/>
      <c r="F18" s="6"/>
      <c r="G18" s="6"/>
      <c r="H18" s="26">
        <f t="shared" si="0"/>
        <v>0</v>
      </c>
      <c r="I18" s="57"/>
      <c r="J18" s="58"/>
      <c r="K18" s="25">
        <f t="shared" si="1"/>
        <v>0</v>
      </c>
      <c r="L18" s="59"/>
      <c r="M18" s="172"/>
      <c r="N18" s="172"/>
      <c r="O18" s="173"/>
      <c r="P18" s="60" t="s">
        <v>258</v>
      </c>
      <c r="Q18" s="61"/>
      <c r="S18" s="48"/>
    </row>
    <row r="19" spans="1:22" ht="22.5" customHeight="1">
      <c r="A19" s="50">
        <v>9</v>
      </c>
      <c r="B19" s="54"/>
      <c r="C19" s="24"/>
      <c r="D19" s="56"/>
      <c r="E19" s="2"/>
      <c r="F19" s="31"/>
      <c r="G19" s="31"/>
      <c r="H19" s="26">
        <f t="shared" si="0"/>
        <v>0</v>
      </c>
      <c r="I19" s="19"/>
      <c r="J19" s="28"/>
      <c r="K19" s="25">
        <f t="shared" si="1"/>
        <v>0</v>
      </c>
      <c r="L19" s="23"/>
      <c r="M19" s="172"/>
      <c r="N19" s="172"/>
      <c r="O19" s="172"/>
      <c r="P19" s="17"/>
      <c r="Q19" s="61"/>
    </row>
    <row r="20" spans="1:22" ht="22.5" customHeight="1">
      <c r="A20" s="50">
        <v>10</v>
      </c>
      <c r="B20" s="54"/>
      <c r="C20" s="24"/>
      <c r="D20" s="56"/>
      <c r="E20" s="2"/>
      <c r="F20" s="31"/>
      <c r="G20" s="31"/>
      <c r="H20" s="26">
        <f t="shared" si="0"/>
        <v>0</v>
      </c>
      <c r="I20" s="19"/>
      <c r="J20" s="28"/>
      <c r="K20" s="25">
        <f t="shared" si="1"/>
        <v>0</v>
      </c>
      <c r="L20" s="23"/>
      <c r="M20" s="172"/>
      <c r="N20" s="172"/>
      <c r="O20" s="172"/>
      <c r="P20" s="17"/>
      <c r="Q20" s="61"/>
    </row>
    <row r="21" spans="1:22" ht="22.5" customHeight="1">
      <c r="A21" s="50">
        <v>11</v>
      </c>
      <c r="B21" s="54"/>
      <c r="C21" s="24"/>
      <c r="D21" s="56"/>
      <c r="E21" s="2"/>
      <c r="F21" s="31"/>
      <c r="G21" s="31"/>
      <c r="H21" s="26">
        <f t="shared" si="0"/>
        <v>0</v>
      </c>
      <c r="I21" s="19"/>
      <c r="J21" s="28"/>
      <c r="K21" s="25">
        <f t="shared" si="1"/>
        <v>0</v>
      </c>
      <c r="L21" s="23"/>
      <c r="M21" s="172"/>
      <c r="N21" s="172"/>
      <c r="O21" s="172"/>
      <c r="P21" s="17"/>
      <c r="Q21" s="61"/>
    </row>
    <row r="22" spans="1:22" ht="22.5" customHeight="1">
      <c r="A22" s="50">
        <v>12</v>
      </c>
      <c r="B22" s="54"/>
      <c r="C22" s="24"/>
      <c r="D22" s="56"/>
      <c r="E22" s="2"/>
      <c r="F22" s="31"/>
      <c r="G22" s="31"/>
      <c r="H22" s="26">
        <f t="shared" si="0"/>
        <v>0</v>
      </c>
      <c r="I22" s="19"/>
      <c r="J22" s="28"/>
      <c r="K22" s="25">
        <f t="shared" si="1"/>
        <v>0</v>
      </c>
      <c r="L22" s="23"/>
      <c r="M22" s="172"/>
      <c r="N22" s="172"/>
      <c r="O22" s="172"/>
      <c r="P22" s="17"/>
      <c r="Q22" s="61"/>
    </row>
    <row r="23" spans="1:22" ht="22.5" customHeight="1">
      <c r="A23" s="50">
        <v>13</v>
      </c>
      <c r="B23" s="54"/>
      <c r="C23" s="24"/>
      <c r="D23" s="56"/>
      <c r="E23" s="2"/>
      <c r="F23" s="31"/>
      <c r="G23" s="31"/>
      <c r="H23" s="26">
        <f t="shared" si="0"/>
        <v>0</v>
      </c>
      <c r="I23" s="19"/>
      <c r="J23" s="28"/>
      <c r="K23" s="25">
        <f t="shared" si="1"/>
        <v>0</v>
      </c>
      <c r="L23" s="23"/>
      <c r="M23" s="172"/>
      <c r="N23" s="172"/>
      <c r="O23" s="172"/>
      <c r="P23" s="17"/>
      <c r="Q23" s="61"/>
    </row>
    <row r="24" spans="1:22" ht="22.5" customHeight="1">
      <c r="A24" s="50">
        <v>14</v>
      </c>
      <c r="B24" s="54"/>
      <c r="C24" s="24"/>
      <c r="D24" s="56"/>
      <c r="E24" s="2"/>
      <c r="F24" s="31"/>
      <c r="G24" s="31"/>
      <c r="H24" s="26">
        <f t="shared" si="0"/>
        <v>0</v>
      </c>
      <c r="I24" s="19"/>
      <c r="J24" s="28"/>
      <c r="K24" s="25">
        <f t="shared" si="1"/>
        <v>0</v>
      </c>
      <c r="L24" s="23"/>
      <c r="M24" s="172"/>
      <c r="N24" s="172"/>
      <c r="O24" s="172"/>
      <c r="P24" s="17"/>
      <c r="Q24" s="61"/>
    </row>
    <row r="25" spans="1:22" ht="22.5" customHeight="1">
      <c r="A25" s="50">
        <v>15</v>
      </c>
      <c r="B25" s="54"/>
      <c r="C25" s="24"/>
      <c r="D25" s="56"/>
      <c r="E25" s="2"/>
      <c r="F25" s="31"/>
      <c r="G25" s="31"/>
      <c r="H25" s="26">
        <f t="shared" si="0"/>
        <v>0</v>
      </c>
      <c r="I25" s="19"/>
      <c r="J25" s="28"/>
      <c r="K25" s="25">
        <f t="shared" si="1"/>
        <v>0</v>
      </c>
      <c r="L25" s="23"/>
      <c r="M25" s="172"/>
      <c r="N25" s="172"/>
      <c r="O25" s="172"/>
      <c r="P25" s="17"/>
      <c r="Q25" s="61"/>
    </row>
    <row r="26" spans="1:22" ht="22.5" customHeight="1">
      <c r="A26" s="50" t="s">
        <v>0</v>
      </c>
      <c r="B26" s="63"/>
      <c r="C26" s="25">
        <f>SUM(C11:C25)</f>
        <v>0</v>
      </c>
      <c r="D26" s="64"/>
      <c r="E26" s="50" t="s">
        <v>233</v>
      </c>
      <c r="F26" s="27">
        <f>SUMIF(D11:D25,"野菜",F11:F25)+SUMIF(D11:D25,"果樹",F11:F25)</f>
        <v>0</v>
      </c>
      <c r="G26" s="27">
        <f>SUMIF(D11:D25,"野菜",G11:G25)+SUMIF(D11:D25,"果樹",G11:G25)</f>
        <v>0</v>
      </c>
      <c r="H26" s="27">
        <f>SUMIF(D11:D25,"野菜",H11:H25)+SUMIF(D11:D25,"果樹",H11:H25)</f>
        <v>0</v>
      </c>
      <c r="I26" s="101" t="str">
        <f>IFERROR(ROUND((H26/F26)*100,1),"")</f>
        <v/>
      </c>
      <c r="J26" s="25">
        <f>SUMIF(D11:D25,"野菜",J11:J25)+SUMIF(D11:D25,"果樹",J11:J25)</f>
        <v>0</v>
      </c>
      <c r="K26" s="25">
        <f>SUMIF(D11:D25,"野菜",K11:K25)+SUMIF(D11:D25,"果樹",K11:K25)</f>
        <v>0</v>
      </c>
      <c r="L26" s="99" t="str">
        <f>IFERROR(ROUND((K26/F26)*100,1),"")</f>
        <v/>
      </c>
      <c r="N26" s="179"/>
      <c r="O26" s="179"/>
      <c r="P26" s="48"/>
    </row>
    <row r="27" spans="1:22" ht="22.5" customHeight="1">
      <c r="A27" s="17"/>
      <c r="B27" s="17"/>
      <c r="C27" s="17" t="s">
        <v>236</v>
      </c>
      <c r="D27" s="56"/>
      <c r="E27" s="50" t="s">
        <v>157</v>
      </c>
      <c r="F27" s="27">
        <f>SUMIF(D10:D24,"花き",F10:F24)</f>
        <v>0</v>
      </c>
      <c r="G27" s="27">
        <f>SUMIF(D10:D24,"花き",G10:G24)</f>
        <v>0</v>
      </c>
      <c r="H27" s="27">
        <f>SUMIF(D10:D24,"花き",H10:H24)</f>
        <v>0</v>
      </c>
      <c r="I27" s="101" t="str">
        <f>IFERROR(ROUND((H27/F27)*100,1),"")</f>
        <v/>
      </c>
      <c r="J27" s="25">
        <f>SUMIF(D10:D25,"花き",J10:J25)</f>
        <v>0</v>
      </c>
      <c r="K27" s="25">
        <f>SUMIF(D10:D24,"花き",K10:K24)</f>
        <v>0</v>
      </c>
      <c r="L27" s="99" t="str">
        <f>IFERROR(ROUND((K27/F27)*100,1),"")</f>
        <v/>
      </c>
      <c r="N27" s="17"/>
      <c r="O27" s="17"/>
      <c r="P27" s="48"/>
    </row>
    <row r="28" spans="1:22" ht="22.5" customHeight="1">
      <c r="A28" s="17"/>
      <c r="B28" s="17"/>
      <c r="C28" s="17"/>
      <c r="D28" s="65"/>
      <c r="E28" s="65"/>
      <c r="F28" s="65"/>
      <c r="G28" s="65"/>
      <c r="H28" s="65"/>
      <c r="I28" s="65"/>
      <c r="J28" s="65"/>
      <c r="K28" s="65"/>
      <c r="L28" s="65"/>
      <c r="M28" s="17"/>
      <c r="N28" s="17"/>
      <c r="O28" s="17"/>
      <c r="P28" s="48"/>
    </row>
    <row r="29" spans="1:22" ht="22.5" customHeight="1">
      <c r="A29" s="94" t="s">
        <v>124</v>
      </c>
      <c r="P29" s="48"/>
    </row>
    <row r="30" spans="1:22" ht="22.5" customHeight="1">
      <c r="A30" s="66" t="s">
        <v>125</v>
      </c>
      <c r="C30" s="67"/>
      <c r="P30" s="48"/>
    </row>
    <row r="31" spans="1:22" s="61" customFormat="1" ht="22.5" customHeight="1">
      <c r="A31" s="162" t="s">
        <v>217</v>
      </c>
      <c r="B31" s="160" t="s">
        <v>67</v>
      </c>
      <c r="C31" s="150" t="s">
        <v>286</v>
      </c>
      <c r="D31" s="150"/>
      <c r="E31" s="150"/>
      <c r="F31" s="150"/>
      <c r="G31" s="160" t="s">
        <v>38</v>
      </c>
      <c r="H31" s="144" t="s">
        <v>47</v>
      </c>
      <c r="I31" s="145"/>
      <c r="J31" s="145"/>
      <c r="K31" s="146"/>
      <c r="L31" s="144" t="s">
        <v>216</v>
      </c>
      <c r="M31" s="145"/>
      <c r="N31" s="145"/>
      <c r="O31" s="146"/>
      <c r="P31" s="48" t="s">
        <v>96</v>
      </c>
      <c r="Q31" s="48" t="s">
        <v>96</v>
      </c>
      <c r="S31" s="48"/>
    </row>
    <row r="32" spans="1:22" s="70" customFormat="1" ht="22.5" customHeight="1">
      <c r="A32" s="161"/>
      <c r="B32" s="161"/>
      <c r="C32" s="68" t="s">
        <v>215</v>
      </c>
      <c r="D32" s="150" t="s">
        <v>120</v>
      </c>
      <c r="E32" s="150"/>
      <c r="F32" s="68" t="s">
        <v>15</v>
      </c>
      <c r="G32" s="161"/>
      <c r="H32" s="69" t="s">
        <v>29</v>
      </c>
      <c r="I32" s="69" t="s">
        <v>28</v>
      </c>
      <c r="J32" s="68" t="s">
        <v>18</v>
      </c>
      <c r="K32" s="68" t="s">
        <v>19</v>
      </c>
      <c r="L32" s="53" t="s">
        <v>109</v>
      </c>
      <c r="M32" s="53" t="s">
        <v>110</v>
      </c>
      <c r="N32" s="53" t="s">
        <v>111</v>
      </c>
      <c r="O32" s="53" t="s">
        <v>112</v>
      </c>
      <c r="P32" s="70" t="s">
        <v>104</v>
      </c>
      <c r="Q32" s="70" t="s">
        <v>116</v>
      </c>
      <c r="R32" s="70" t="s">
        <v>115</v>
      </c>
      <c r="S32" s="48"/>
      <c r="T32" s="71" t="s">
        <v>67</v>
      </c>
      <c r="U32" s="98" t="s">
        <v>153</v>
      </c>
      <c r="V32" s="61"/>
    </row>
    <row r="33" spans="1:22" ht="22.5" customHeight="1">
      <c r="A33" s="6"/>
      <c r="B33" s="9"/>
      <c r="C33" s="72"/>
      <c r="D33" s="152"/>
      <c r="E33" s="152"/>
      <c r="F33" s="15"/>
      <c r="G33" s="7"/>
      <c r="H33" s="6"/>
      <c r="I33" s="21"/>
      <c r="J33" s="7" t="s">
        <v>1</v>
      </c>
      <c r="K33" s="8" t="s">
        <v>1</v>
      </c>
      <c r="L33" s="1"/>
      <c r="M33" s="1"/>
      <c r="N33" s="1"/>
      <c r="O33" s="20">
        <f>L33-(M33+N33)</f>
        <v>0</v>
      </c>
      <c r="P33" s="29" t="str">
        <f>IF(OR(G33="新規",G33="追加",G33=""),"OK",(IF(AND(H33="",I33=""),"NG","OK")))</f>
        <v>OK</v>
      </c>
      <c r="Q33" s="10" t="str">
        <f>IF(OR(G33="新規",G33="追加",G33=""),"OK",(IF(OR(AND(J33="",K33=""),AND(J33="",K33="□"),AND(J33="□",K33=""),AND(J33="□",K33="□")),"NG","OK")))</f>
        <v>OK</v>
      </c>
      <c r="R33" s="10" t="str">
        <f>IF(OR(AND(C33&lt;&gt;"",D33&lt;&gt;"",F33&lt;&gt;"",G33&lt;&gt;""),(C33="")),"OK","NG")</f>
        <v>OK</v>
      </c>
      <c r="T33" s="71" t="s">
        <v>65</v>
      </c>
      <c r="U33" s="74" t="s">
        <v>154</v>
      </c>
      <c r="V33" s="61"/>
    </row>
    <row r="34" spans="1:22" ht="22.5" customHeight="1">
      <c r="A34" s="6"/>
      <c r="B34" s="9"/>
      <c r="C34" s="72"/>
      <c r="D34" s="152"/>
      <c r="E34" s="152"/>
      <c r="F34" s="15"/>
      <c r="G34" s="7"/>
      <c r="H34" s="6"/>
      <c r="I34" s="21"/>
      <c r="J34" s="7" t="s">
        <v>1</v>
      </c>
      <c r="K34" s="8" t="s">
        <v>1</v>
      </c>
      <c r="L34" s="1"/>
      <c r="M34" s="1"/>
      <c r="N34" s="1"/>
      <c r="O34" s="20">
        <f t="shared" ref="O34:O39" si="2">L34-(M34+N34)</f>
        <v>0</v>
      </c>
      <c r="P34" s="29" t="str">
        <f t="shared" ref="P34:P39" si="3">IF(OR(G34="新規",G34="追加",G34=""),"OK",(IF(AND(H34="",I34=""),"NG","OK")))</f>
        <v>OK</v>
      </c>
      <c r="Q34" s="10" t="str">
        <f t="shared" ref="Q34:Q39" si="4">IF(OR(G34="新規",G34="追加",G34=""),"OK",(IF(OR(AND(J34="",K34=""),AND(J34="",K34="□"),AND(J34="□",K34=""),AND(J34="□",K34="□")),"NG","OK")))</f>
        <v>OK</v>
      </c>
      <c r="R34" s="10" t="str">
        <f t="shared" ref="R34:R39" si="5">IF(OR(AND(C34&lt;&gt;"",D34&lt;&gt;"",F34&lt;&gt;"",G34&lt;&gt;""),(C34="")),"OK","NG")</f>
        <v>OK</v>
      </c>
      <c r="T34" s="97" t="s">
        <v>66</v>
      </c>
      <c r="U34" s="75" t="s">
        <v>155</v>
      </c>
      <c r="V34" s="61"/>
    </row>
    <row r="35" spans="1:22" ht="22.5" customHeight="1">
      <c r="A35" s="6"/>
      <c r="B35" s="9"/>
      <c r="C35" s="72"/>
      <c r="D35" s="152"/>
      <c r="E35" s="152"/>
      <c r="F35" s="15"/>
      <c r="G35" s="7"/>
      <c r="H35" s="6"/>
      <c r="I35" s="21"/>
      <c r="J35" s="7" t="s">
        <v>1</v>
      </c>
      <c r="K35" s="8" t="s">
        <v>1</v>
      </c>
      <c r="L35" s="1"/>
      <c r="M35" s="1"/>
      <c r="N35" s="1"/>
      <c r="O35" s="20">
        <f t="shared" si="2"/>
        <v>0</v>
      </c>
      <c r="P35" s="29" t="str">
        <f t="shared" si="3"/>
        <v>OK</v>
      </c>
      <c r="Q35" s="10" t="str">
        <f t="shared" si="4"/>
        <v>OK</v>
      </c>
      <c r="R35" s="10" t="str">
        <f t="shared" si="5"/>
        <v>OK</v>
      </c>
      <c r="T35" s="94"/>
      <c r="U35" s="75" t="s">
        <v>214</v>
      </c>
      <c r="V35" s="61"/>
    </row>
    <row r="36" spans="1:22" ht="22.5" customHeight="1">
      <c r="A36" s="6"/>
      <c r="B36" s="9"/>
      <c r="C36" s="72"/>
      <c r="D36" s="152"/>
      <c r="E36" s="152"/>
      <c r="F36" s="15"/>
      <c r="G36" s="7"/>
      <c r="H36" s="6"/>
      <c r="I36" s="21"/>
      <c r="J36" s="7" t="s">
        <v>1</v>
      </c>
      <c r="K36" s="8" t="s">
        <v>1</v>
      </c>
      <c r="L36" s="1"/>
      <c r="M36" s="1"/>
      <c r="N36" s="1"/>
      <c r="O36" s="20">
        <f t="shared" si="2"/>
        <v>0</v>
      </c>
      <c r="P36" s="29" t="str">
        <f t="shared" si="3"/>
        <v>OK</v>
      </c>
      <c r="Q36" s="10" t="str">
        <f t="shared" si="4"/>
        <v>OK</v>
      </c>
      <c r="R36" s="10" t="str">
        <f t="shared" si="5"/>
        <v>OK</v>
      </c>
      <c r="T36" s="94"/>
      <c r="U36" s="92" t="s">
        <v>13</v>
      </c>
      <c r="V36" s="61"/>
    </row>
    <row r="37" spans="1:22" ht="22.5" customHeight="1">
      <c r="A37" s="6"/>
      <c r="B37" s="9"/>
      <c r="C37" s="72"/>
      <c r="D37" s="152"/>
      <c r="E37" s="152"/>
      <c r="F37" s="16"/>
      <c r="G37" s="7"/>
      <c r="H37" s="6"/>
      <c r="I37" s="21"/>
      <c r="J37" s="7" t="s">
        <v>1</v>
      </c>
      <c r="K37" s="8" t="s">
        <v>1</v>
      </c>
      <c r="L37" s="1"/>
      <c r="M37" s="1"/>
      <c r="N37" s="1"/>
      <c r="O37" s="20">
        <f t="shared" si="2"/>
        <v>0</v>
      </c>
      <c r="P37" s="29" t="str">
        <f t="shared" si="3"/>
        <v>OK</v>
      </c>
      <c r="Q37" s="10" t="str">
        <f t="shared" si="4"/>
        <v>OK</v>
      </c>
      <c r="R37" s="10" t="str">
        <f t="shared" si="5"/>
        <v>OK</v>
      </c>
    </row>
    <row r="38" spans="1:22" ht="22.5" customHeight="1">
      <c r="A38" s="6"/>
      <c r="B38" s="9"/>
      <c r="C38" s="72"/>
      <c r="D38" s="152"/>
      <c r="E38" s="152"/>
      <c r="F38" s="15"/>
      <c r="G38" s="7"/>
      <c r="H38" s="6"/>
      <c r="I38" s="21"/>
      <c r="J38" s="7" t="s">
        <v>1</v>
      </c>
      <c r="K38" s="8" t="s">
        <v>1</v>
      </c>
      <c r="L38" s="1"/>
      <c r="M38" s="1"/>
      <c r="N38" s="1"/>
      <c r="O38" s="20">
        <f t="shared" si="2"/>
        <v>0</v>
      </c>
      <c r="P38" s="29" t="str">
        <f t="shared" si="3"/>
        <v>OK</v>
      </c>
      <c r="Q38" s="10" t="str">
        <f t="shared" si="4"/>
        <v>OK</v>
      </c>
      <c r="R38" s="10" t="str">
        <f t="shared" si="5"/>
        <v>OK</v>
      </c>
    </row>
    <row r="39" spans="1:22" ht="22.5" customHeight="1">
      <c r="A39" s="6"/>
      <c r="B39" s="9"/>
      <c r="C39" s="72"/>
      <c r="D39" s="152"/>
      <c r="E39" s="152"/>
      <c r="F39" s="15"/>
      <c r="G39" s="7"/>
      <c r="H39" s="6"/>
      <c r="I39" s="21"/>
      <c r="J39" s="7" t="s">
        <v>1</v>
      </c>
      <c r="K39" s="8" t="s">
        <v>1</v>
      </c>
      <c r="L39" s="1"/>
      <c r="M39" s="1"/>
      <c r="N39" s="1"/>
      <c r="O39" s="20">
        <f t="shared" si="2"/>
        <v>0</v>
      </c>
      <c r="P39" s="29" t="str">
        <f t="shared" si="3"/>
        <v>OK</v>
      </c>
      <c r="Q39" s="10" t="str">
        <f t="shared" si="4"/>
        <v>OK</v>
      </c>
      <c r="R39" s="10" t="str">
        <f t="shared" si="5"/>
        <v>OK</v>
      </c>
    </row>
    <row r="40" spans="1:22" ht="22.5" customHeight="1">
      <c r="A40" s="12"/>
      <c r="B40" s="13"/>
      <c r="C40" s="14"/>
      <c r="D40" s="13"/>
      <c r="E40" s="14"/>
      <c r="F40" s="14"/>
      <c r="G40" s="13"/>
      <c r="H40" s="13"/>
      <c r="I40" s="12"/>
      <c r="J40" s="12"/>
      <c r="K40" s="68" t="s">
        <v>137</v>
      </c>
      <c r="L40" s="27">
        <f>SUM(L33:L39)</f>
        <v>0</v>
      </c>
      <c r="M40" s="27">
        <f t="shared" ref="M40:N40" si="6">SUM(M33:M39)</f>
        <v>0</v>
      </c>
      <c r="N40" s="27">
        <f t="shared" si="6"/>
        <v>0</v>
      </c>
      <c r="O40" s="27">
        <f>L40-(M40+N40)</f>
        <v>0</v>
      </c>
      <c r="P40" s="76"/>
      <c r="Q40" s="77"/>
      <c r="R40" s="77"/>
    </row>
    <row r="41" spans="1:22" ht="22.5" customHeight="1">
      <c r="A41" s="48" t="s">
        <v>126</v>
      </c>
      <c r="B41" s="13"/>
      <c r="C41" s="14"/>
      <c r="D41" s="13"/>
      <c r="E41" s="14"/>
      <c r="F41" s="14"/>
      <c r="G41" s="13"/>
      <c r="H41" s="13"/>
      <c r="I41" s="12"/>
      <c r="J41" s="12"/>
      <c r="K41" s="12"/>
      <c r="L41" s="12"/>
      <c r="M41" s="12"/>
      <c r="N41" s="12"/>
      <c r="O41" s="12"/>
      <c r="P41" s="76"/>
      <c r="Q41" s="77"/>
      <c r="R41" s="77"/>
    </row>
    <row r="42" spans="1:22" ht="22.5" customHeight="1">
      <c r="A42" s="162" t="s">
        <v>217</v>
      </c>
      <c r="B42" s="160" t="s">
        <v>67</v>
      </c>
      <c r="C42" s="150" t="s">
        <v>286</v>
      </c>
      <c r="D42" s="150"/>
      <c r="E42" s="150"/>
      <c r="F42" s="150"/>
      <c r="G42" s="160" t="s">
        <v>38</v>
      </c>
      <c r="H42" s="144" t="s">
        <v>47</v>
      </c>
      <c r="I42" s="145"/>
      <c r="J42" s="145"/>
      <c r="K42" s="146"/>
      <c r="L42" s="144" t="s">
        <v>216</v>
      </c>
      <c r="M42" s="145"/>
      <c r="N42" s="145"/>
      <c r="O42" s="146"/>
      <c r="P42" s="48" t="s">
        <v>96</v>
      </c>
      <c r="Q42" s="48" t="s">
        <v>96</v>
      </c>
      <c r="R42" s="61"/>
    </row>
    <row r="43" spans="1:22" ht="22.5" customHeight="1">
      <c r="A43" s="161"/>
      <c r="B43" s="161"/>
      <c r="C43" s="68" t="s">
        <v>215</v>
      </c>
      <c r="D43" s="150" t="s">
        <v>120</v>
      </c>
      <c r="E43" s="150"/>
      <c r="F43" s="68" t="s">
        <v>15</v>
      </c>
      <c r="G43" s="161"/>
      <c r="H43" s="69" t="s">
        <v>29</v>
      </c>
      <c r="I43" s="69" t="s">
        <v>28</v>
      </c>
      <c r="J43" s="68" t="s">
        <v>18</v>
      </c>
      <c r="K43" s="68" t="s">
        <v>19</v>
      </c>
      <c r="L43" s="53" t="s">
        <v>109</v>
      </c>
      <c r="M43" s="53" t="s">
        <v>110</v>
      </c>
      <c r="N43" s="53" t="s">
        <v>111</v>
      </c>
      <c r="O43" s="53" t="s">
        <v>112</v>
      </c>
      <c r="P43" s="70" t="s">
        <v>104</v>
      </c>
      <c r="Q43" s="70" t="s">
        <v>116</v>
      </c>
      <c r="R43" s="70" t="s">
        <v>115</v>
      </c>
      <c r="T43" s="98" t="s">
        <v>153</v>
      </c>
    </row>
    <row r="44" spans="1:22" ht="22.5" customHeight="1">
      <c r="A44" s="6"/>
      <c r="B44" s="9"/>
      <c r="C44" s="72"/>
      <c r="D44" s="152"/>
      <c r="E44" s="152"/>
      <c r="F44" s="15"/>
      <c r="G44" s="7"/>
      <c r="H44" s="6"/>
      <c r="I44" s="21"/>
      <c r="J44" s="7" t="s">
        <v>1</v>
      </c>
      <c r="K44" s="8" t="s">
        <v>1</v>
      </c>
      <c r="L44" s="1"/>
      <c r="M44" s="1"/>
      <c r="N44" s="1"/>
      <c r="O44" s="20">
        <f>L44-(M44+N44)</f>
        <v>0</v>
      </c>
      <c r="P44" s="29" t="str">
        <f t="shared" ref="P44:P50" si="7">IF(OR(G44="新規",G44="追加",G44=""),"OK",(IF(AND(H44="",I44=""),"NG","OK")))</f>
        <v>OK</v>
      </c>
      <c r="Q44" s="10" t="str">
        <f t="shared" ref="Q44:Q50" si="8">IF(OR(G44="新規",G44="追加",G44=""),"OK",(IF(OR(AND(J44="",K44=""),AND(J44="",K44="□"),AND(J44="□",K44=""),AND(J44="□",K44="□")),"NG","OK")))</f>
        <v>OK</v>
      </c>
      <c r="R44" s="10" t="str">
        <f t="shared" ref="R44:R50" si="9">IF(OR(AND(C44&lt;&gt;"",D44&lt;&gt;"",F44&lt;&gt;"",G44&lt;&gt;""),(C44="")),"OK","NG")</f>
        <v>OK</v>
      </c>
      <c r="T44" s="78" t="s">
        <v>7</v>
      </c>
    </row>
    <row r="45" spans="1:22" ht="22.5" customHeight="1">
      <c r="A45" s="6"/>
      <c r="B45" s="9"/>
      <c r="C45" s="72"/>
      <c r="D45" s="152"/>
      <c r="E45" s="152"/>
      <c r="F45" s="15"/>
      <c r="G45" s="7"/>
      <c r="H45" s="6"/>
      <c r="I45" s="21"/>
      <c r="J45" s="7" t="s">
        <v>1</v>
      </c>
      <c r="K45" s="8" t="s">
        <v>1</v>
      </c>
      <c r="L45" s="1"/>
      <c r="M45" s="1"/>
      <c r="N45" s="1"/>
      <c r="O45" s="20">
        <f t="shared" ref="O45:O50" si="10">L45-(M45+N45)</f>
        <v>0</v>
      </c>
      <c r="P45" s="29" t="str">
        <f t="shared" si="7"/>
        <v>OK</v>
      </c>
      <c r="Q45" s="10" t="str">
        <f t="shared" si="8"/>
        <v>OK</v>
      </c>
      <c r="R45" s="10" t="str">
        <f t="shared" si="9"/>
        <v>OK</v>
      </c>
      <c r="T45" s="79" t="s">
        <v>214</v>
      </c>
    </row>
    <row r="46" spans="1:22" ht="22.5" customHeight="1">
      <c r="A46" s="6"/>
      <c r="B46" s="9"/>
      <c r="C46" s="72"/>
      <c r="D46" s="152"/>
      <c r="E46" s="152"/>
      <c r="F46" s="15"/>
      <c r="G46" s="7"/>
      <c r="H46" s="6"/>
      <c r="I46" s="21"/>
      <c r="J46" s="7" t="s">
        <v>1</v>
      </c>
      <c r="K46" s="8" t="s">
        <v>1</v>
      </c>
      <c r="L46" s="1"/>
      <c r="M46" s="1"/>
      <c r="N46" s="1"/>
      <c r="O46" s="20">
        <f t="shared" si="10"/>
        <v>0</v>
      </c>
      <c r="P46" s="29" t="str">
        <f t="shared" si="7"/>
        <v>OK</v>
      </c>
      <c r="Q46" s="10" t="str">
        <f t="shared" si="8"/>
        <v>OK</v>
      </c>
      <c r="R46" s="10" t="str">
        <f t="shared" si="9"/>
        <v>OK</v>
      </c>
      <c r="T46" s="80" t="s">
        <v>13</v>
      </c>
    </row>
    <row r="47" spans="1:22" ht="22.5" customHeight="1">
      <c r="A47" s="6"/>
      <c r="B47" s="9"/>
      <c r="C47" s="72"/>
      <c r="D47" s="152"/>
      <c r="E47" s="152"/>
      <c r="F47" s="15"/>
      <c r="G47" s="7"/>
      <c r="H47" s="6"/>
      <c r="I47" s="21"/>
      <c r="J47" s="7" t="s">
        <v>1</v>
      </c>
      <c r="K47" s="8" t="s">
        <v>1</v>
      </c>
      <c r="L47" s="1"/>
      <c r="M47" s="1"/>
      <c r="N47" s="1"/>
      <c r="O47" s="20">
        <f t="shared" si="10"/>
        <v>0</v>
      </c>
      <c r="P47" s="29" t="str">
        <f t="shared" si="7"/>
        <v>OK</v>
      </c>
      <c r="Q47" s="10" t="str">
        <f t="shared" si="8"/>
        <v>OK</v>
      </c>
      <c r="R47" s="10" t="str">
        <f t="shared" si="9"/>
        <v>OK</v>
      </c>
    </row>
    <row r="48" spans="1:22" ht="22.5" customHeight="1">
      <c r="A48" s="6"/>
      <c r="B48" s="9"/>
      <c r="C48" s="72"/>
      <c r="D48" s="152"/>
      <c r="E48" s="152"/>
      <c r="F48" s="16"/>
      <c r="G48" s="7"/>
      <c r="H48" s="6"/>
      <c r="I48" s="21"/>
      <c r="J48" s="7" t="s">
        <v>1</v>
      </c>
      <c r="K48" s="8" t="s">
        <v>1</v>
      </c>
      <c r="L48" s="1"/>
      <c r="M48" s="1"/>
      <c r="N48" s="1"/>
      <c r="O48" s="20">
        <f t="shared" si="10"/>
        <v>0</v>
      </c>
      <c r="P48" s="29" t="str">
        <f t="shared" si="7"/>
        <v>OK</v>
      </c>
      <c r="Q48" s="10" t="str">
        <f t="shared" si="8"/>
        <v>OK</v>
      </c>
      <c r="R48" s="10" t="str">
        <f t="shared" si="9"/>
        <v>OK</v>
      </c>
    </row>
    <row r="49" spans="1:20" ht="22.5" customHeight="1">
      <c r="A49" s="6"/>
      <c r="B49" s="9"/>
      <c r="C49" s="72"/>
      <c r="D49" s="152"/>
      <c r="E49" s="152"/>
      <c r="F49" s="15"/>
      <c r="G49" s="7"/>
      <c r="H49" s="6"/>
      <c r="I49" s="21"/>
      <c r="J49" s="7" t="s">
        <v>1</v>
      </c>
      <c r="K49" s="8" t="s">
        <v>1</v>
      </c>
      <c r="L49" s="1"/>
      <c r="M49" s="1"/>
      <c r="N49" s="1"/>
      <c r="O49" s="20">
        <f t="shared" si="10"/>
        <v>0</v>
      </c>
      <c r="P49" s="29" t="str">
        <f t="shared" si="7"/>
        <v>OK</v>
      </c>
      <c r="Q49" s="10" t="str">
        <f t="shared" si="8"/>
        <v>OK</v>
      </c>
      <c r="R49" s="10" t="str">
        <f t="shared" si="9"/>
        <v>OK</v>
      </c>
    </row>
    <row r="50" spans="1:20" ht="22.5" customHeight="1">
      <c r="A50" s="6"/>
      <c r="B50" s="9"/>
      <c r="C50" s="72"/>
      <c r="D50" s="152"/>
      <c r="E50" s="152"/>
      <c r="F50" s="15"/>
      <c r="G50" s="7"/>
      <c r="H50" s="6"/>
      <c r="I50" s="21"/>
      <c r="J50" s="7" t="s">
        <v>1</v>
      </c>
      <c r="K50" s="8" t="s">
        <v>1</v>
      </c>
      <c r="L50" s="1"/>
      <c r="M50" s="1"/>
      <c r="N50" s="1"/>
      <c r="O50" s="20">
        <f t="shared" si="10"/>
        <v>0</v>
      </c>
      <c r="P50" s="29" t="str">
        <f t="shared" si="7"/>
        <v>OK</v>
      </c>
      <c r="Q50" s="10" t="str">
        <f t="shared" si="8"/>
        <v>OK</v>
      </c>
      <c r="R50" s="10" t="str">
        <f t="shared" si="9"/>
        <v>OK</v>
      </c>
    </row>
    <row r="51" spans="1:20" ht="22.5" customHeight="1">
      <c r="A51" s="12"/>
      <c r="B51" s="13"/>
      <c r="C51" s="14"/>
      <c r="D51" s="13"/>
      <c r="E51" s="14"/>
      <c r="F51" s="14"/>
      <c r="G51" s="13"/>
      <c r="H51" s="13"/>
      <c r="I51" s="12"/>
      <c r="J51" s="12"/>
      <c r="K51" s="68" t="s">
        <v>137</v>
      </c>
      <c r="L51" s="27">
        <f>SUM(L44:L50)</f>
        <v>0</v>
      </c>
      <c r="M51" s="27">
        <f t="shared" ref="M51:N51" si="11">SUM(M44:M50)</f>
        <v>0</v>
      </c>
      <c r="N51" s="27">
        <f t="shared" si="11"/>
        <v>0</v>
      </c>
      <c r="O51" s="27">
        <f>L51-(M51+N51)</f>
        <v>0</v>
      </c>
      <c r="P51" s="76"/>
      <c r="Q51" s="77"/>
      <c r="R51" s="77"/>
    </row>
    <row r="52" spans="1:20" ht="22.5" customHeight="1">
      <c r="A52" s="48" t="s">
        <v>129</v>
      </c>
      <c r="B52" s="13"/>
      <c r="C52" s="14"/>
      <c r="D52" s="13"/>
      <c r="E52" s="14"/>
      <c r="F52" s="14"/>
      <c r="G52" s="13"/>
      <c r="H52" s="13"/>
      <c r="I52" s="12"/>
      <c r="J52" s="12"/>
      <c r="K52" s="12"/>
      <c r="L52" s="12"/>
      <c r="M52" s="12"/>
      <c r="N52" s="12"/>
      <c r="O52" s="12"/>
      <c r="P52" s="76"/>
      <c r="Q52" s="77"/>
      <c r="R52" s="77"/>
    </row>
    <row r="53" spans="1:20" ht="22.5" customHeight="1">
      <c r="A53" s="162" t="s">
        <v>217</v>
      </c>
      <c r="B53" s="160" t="s">
        <v>67</v>
      </c>
      <c r="C53" s="150" t="s">
        <v>286</v>
      </c>
      <c r="D53" s="150"/>
      <c r="E53" s="150"/>
      <c r="F53" s="150"/>
      <c r="G53" s="160" t="s">
        <v>38</v>
      </c>
      <c r="H53" s="144" t="s">
        <v>47</v>
      </c>
      <c r="I53" s="145"/>
      <c r="J53" s="145"/>
      <c r="K53" s="146"/>
      <c r="L53" s="144" t="s">
        <v>216</v>
      </c>
      <c r="M53" s="145"/>
      <c r="N53" s="145"/>
      <c r="O53" s="146"/>
      <c r="P53" s="48" t="s">
        <v>96</v>
      </c>
      <c r="Q53" s="48" t="s">
        <v>96</v>
      </c>
      <c r="R53" s="61"/>
    </row>
    <row r="54" spans="1:20" ht="22.5" customHeight="1">
      <c r="A54" s="161"/>
      <c r="B54" s="161"/>
      <c r="C54" s="68" t="s">
        <v>215</v>
      </c>
      <c r="D54" s="150" t="s">
        <v>120</v>
      </c>
      <c r="E54" s="150"/>
      <c r="F54" s="68" t="s">
        <v>15</v>
      </c>
      <c r="G54" s="161"/>
      <c r="H54" s="69" t="s">
        <v>29</v>
      </c>
      <c r="I54" s="69" t="s">
        <v>28</v>
      </c>
      <c r="J54" s="68" t="s">
        <v>18</v>
      </c>
      <c r="K54" s="68" t="s">
        <v>19</v>
      </c>
      <c r="L54" s="53" t="s">
        <v>109</v>
      </c>
      <c r="M54" s="53" t="s">
        <v>110</v>
      </c>
      <c r="N54" s="53" t="s">
        <v>111</v>
      </c>
      <c r="O54" s="53" t="s">
        <v>112</v>
      </c>
      <c r="P54" s="70" t="s">
        <v>104</v>
      </c>
      <c r="Q54" s="70" t="s">
        <v>116</v>
      </c>
      <c r="R54" s="70" t="s">
        <v>115</v>
      </c>
      <c r="T54" s="98" t="s">
        <v>153</v>
      </c>
    </row>
    <row r="55" spans="1:20" ht="22.5" customHeight="1">
      <c r="A55" s="6"/>
      <c r="B55" s="9"/>
      <c r="C55" s="72"/>
      <c r="D55" s="152"/>
      <c r="E55" s="152"/>
      <c r="F55" s="15"/>
      <c r="G55" s="7"/>
      <c r="H55" s="6"/>
      <c r="I55" s="6"/>
      <c r="J55" s="7" t="s">
        <v>1</v>
      </c>
      <c r="K55" s="8" t="s">
        <v>1</v>
      </c>
      <c r="L55" s="1"/>
      <c r="M55" s="1"/>
      <c r="N55" s="1"/>
      <c r="O55" s="20">
        <f>L55-(M55+N55)</f>
        <v>0</v>
      </c>
      <c r="P55" s="29" t="str">
        <f t="shared" ref="P55:P61" si="12">IF(OR(G55="新規",G55="追加",G55=""),"OK",(IF(AND(H55="",I55=""),"NG","OK")))</f>
        <v>OK</v>
      </c>
      <c r="Q55" s="10" t="str">
        <f t="shared" ref="Q55:Q61" si="13">IF(OR(G55="新規",G55="追加",G55=""),"OK",(IF(OR(AND(J55="",K55=""),AND(J55="",K55="□"),AND(J55="□",K55=""),AND(J55="□",K55="□")),"NG","OK")))</f>
        <v>OK</v>
      </c>
      <c r="R55" s="10" t="str">
        <f>IF(OR(AND(C55&lt;&gt;"",D55&lt;&gt;"",F55&lt;&gt;"",G55&lt;&gt;""),(C55="")),"OK","NG")</f>
        <v>OK</v>
      </c>
      <c r="T55" s="78" t="s">
        <v>159</v>
      </c>
    </row>
    <row r="56" spans="1:20" ht="22.5" customHeight="1">
      <c r="A56" s="6"/>
      <c r="B56" s="9"/>
      <c r="C56" s="72"/>
      <c r="D56" s="152"/>
      <c r="E56" s="152"/>
      <c r="F56" s="15"/>
      <c r="G56" s="7"/>
      <c r="H56" s="6"/>
      <c r="I56" s="6"/>
      <c r="J56" s="7" t="s">
        <v>1</v>
      </c>
      <c r="K56" s="8" t="s">
        <v>1</v>
      </c>
      <c r="L56" s="1"/>
      <c r="M56" s="1"/>
      <c r="N56" s="1"/>
      <c r="O56" s="20">
        <f t="shared" ref="O56:O61" si="14">L56-(M56+N56)</f>
        <v>0</v>
      </c>
      <c r="P56" s="29" t="str">
        <f t="shared" si="12"/>
        <v>OK</v>
      </c>
      <c r="Q56" s="10" t="str">
        <f t="shared" si="13"/>
        <v>OK</v>
      </c>
      <c r="R56" s="10" t="str">
        <f t="shared" ref="R56:R61" si="15">IF(OR(AND(C56&lt;&gt;"",D56&lt;&gt;"",F56&lt;&gt;"",G56&lt;&gt;""),(C56="")),"OK","NG")</f>
        <v>OK</v>
      </c>
      <c r="T56" s="79" t="s">
        <v>162</v>
      </c>
    </row>
    <row r="57" spans="1:20" ht="22.5" customHeight="1">
      <c r="A57" s="6"/>
      <c r="B57" s="9"/>
      <c r="C57" s="72"/>
      <c r="D57" s="152"/>
      <c r="E57" s="152"/>
      <c r="F57" s="15"/>
      <c r="G57" s="7"/>
      <c r="H57" s="6"/>
      <c r="I57" s="6"/>
      <c r="J57" s="7" t="s">
        <v>1</v>
      </c>
      <c r="K57" s="8" t="s">
        <v>1</v>
      </c>
      <c r="L57" s="1"/>
      <c r="M57" s="1"/>
      <c r="N57" s="1"/>
      <c r="O57" s="20">
        <f t="shared" si="14"/>
        <v>0</v>
      </c>
      <c r="P57" s="29" t="str">
        <f t="shared" si="12"/>
        <v>OK</v>
      </c>
      <c r="Q57" s="10" t="str">
        <f t="shared" si="13"/>
        <v>OK</v>
      </c>
      <c r="R57" s="10" t="str">
        <f t="shared" si="15"/>
        <v>OK</v>
      </c>
      <c r="T57" s="81" t="s">
        <v>214</v>
      </c>
    </row>
    <row r="58" spans="1:20" ht="22.5" customHeight="1">
      <c r="A58" s="6"/>
      <c r="B58" s="9"/>
      <c r="C58" s="72"/>
      <c r="D58" s="152"/>
      <c r="E58" s="152"/>
      <c r="F58" s="15"/>
      <c r="G58" s="7"/>
      <c r="H58" s="6"/>
      <c r="I58" s="6"/>
      <c r="J58" s="7" t="s">
        <v>1</v>
      </c>
      <c r="K58" s="8" t="s">
        <v>1</v>
      </c>
      <c r="L58" s="1"/>
      <c r="M58" s="1"/>
      <c r="N58" s="1"/>
      <c r="O58" s="20">
        <f t="shared" si="14"/>
        <v>0</v>
      </c>
      <c r="P58" s="29" t="str">
        <f t="shared" si="12"/>
        <v>OK</v>
      </c>
      <c r="Q58" s="10" t="str">
        <f t="shared" si="13"/>
        <v>OK</v>
      </c>
      <c r="R58" s="10" t="str">
        <f t="shared" si="15"/>
        <v>OK</v>
      </c>
      <c r="T58" s="80" t="s">
        <v>13</v>
      </c>
    </row>
    <row r="59" spans="1:20" ht="22.5" customHeight="1">
      <c r="A59" s="6"/>
      <c r="B59" s="9"/>
      <c r="C59" s="72"/>
      <c r="D59" s="152"/>
      <c r="E59" s="152"/>
      <c r="F59" s="16"/>
      <c r="G59" s="7"/>
      <c r="H59" s="6"/>
      <c r="I59" s="6"/>
      <c r="J59" s="7" t="s">
        <v>1</v>
      </c>
      <c r="K59" s="8" t="s">
        <v>1</v>
      </c>
      <c r="L59" s="1"/>
      <c r="M59" s="1"/>
      <c r="N59" s="1"/>
      <c r="O59" s="20">
        <f t="shared" si="14"/>
        <v>0</v>
      </c>
      <c r="P59" s="29" t="str">
        <f t="shared" si="12"/>
        <v>OK</v>
      </c>
      <c r="Q59" s="10" t="str">
        <f t="shared" si="13"/>
        <v>OK</v>
      </c>
      <c r="R59" s="10" t="str">
        <f t="shared" si="15"/>
        <v>OK</v>
      </c>
    </row>
    <row r="60" spans="1:20" ht="22.5" customHeight="1">
      <c r="A60" s="6"/>
      <c r="B60" s="9"/>
      <c r="C60" s="72"/>
      <c r="D60" s="152"/>
      <c r="E60" s="152"/>
      <c r="F60" s="15"/>
      <c r="G60" s="7"/>
      <c r="H60" s="6"/>
      <c r="I60" s="6"/>
      <c r="J60" s="7" t="s">
        <v>1</v>
      </c>
      <c r="K60" s="8" t="s">
        <v>1</v>
      </c>
      <c r="L60" s="1"/>
      <c r="M60" s="1"/>
      <c r="N60" s="1"/>
      <c r="O60" s="20">
        <f t="shared" si="14"/>
        <v>0</v>
      </c>
      <c r="P60" s="29" t="str">
        <f t="shared" si="12"/>
        <v>OK</v>
      </c>
      <c r="Q60" s="10" t="str">
        <f t="shared" si="13"/>
        <v>OK</v>
      </c>
      <c r="R60" s="10" t="str">
        <f t="shared" si="15"/>
        <v>OK</v>
      </c>
    </row>
    <row r="61" spans="1:20" ht="22.5" customHeight="1">
      <c r="A61" s="6"/>
      <c r="B61" s="9"/>
      <c r="C61" s="72"/>
      <c r="D61" s="152"/>
      <c r="E61" s="152"/>
      <c r="F61" s="15"/>
      <c r="G61" s="7"/>
      <c r="H61" s="6"/>
      <c r="I61" s="6"/>
      <c r="J61" s="7" t="s">
        <v>1</v>
      </c>
      <c r="K61" s="8" t="s">
        <v>1</v>
      </c>
      <c r="L61" s="1"/>
      <c r="M61" s="1"/>
      <c r="N61" s="1"/>
      <c r="O61" s="20">
        <f t="shared" si="14"/>
        <v>0</v>
      </c>
      <c r="P61" s="29" t="str">
        <f t="shared" si="12"/>
        <v>OK</v>
      </c>
      <c r="Q61" s="10" t="str">
        <f t="shared" si="13"/>
        <v>OK</v>
      </c>
      <c r="R61" s="10" t="str">
        <f t="shared" si="15"/>
        <v>OK</v>
      </c>
    </row>
    <row r="62" spans="1:20" ht="22.5" customHeight="1">
      <c r="A62" s="12"/>
      <c r="B62" s="13"/>
      <c r="C62" s="14"/>
      <c r="D62" s="13"/>
      <c r="E62" s="14"/>
      <c r="F62" s="14"/>
      <c r="G62" s="13"/>
      <c r="H62" s="13"/>
      <c r="I62" s="12"/>
      <c r="J62" s="12"/>
      <c r="K62" s="68" t="s">
        <v>137</v>
      </c>
      <c r="L62" s="27">
        <f>SUM(L55:L61)</f>
        <v>0</v>
      </c>
      <c r="M62" s="27">
        <f t="shared" ref="M62:N62" si="16">SUM(M55:M61)</f>
        <v>0</v>
      </c>
      <c r="N62" s="27">
        <f t="shared" si="16"/>
        <v>0</v>
      </c>
      <c r="O62" s="27">
        <f>L62-(M62+N62)</f>
        <v>0</v>
      </c>
      <c r="P62" s="76"/>
      <c r="Q62" s="77"/>
      <c r="R62" s="77"/>
    </row>
    <row r="63" spans="1:20" ht="22.5" customHeight="1">
      <c r="A63" s="48" t="s">
        <v>130</v>
      </c>
      <c r="B63" s="13"/>
      <c r="C63" s="14"/>
      <c r="D63" s="13"/>
      <c r="E63" s="14"/>
      <c r="F63" s="14"/>
      <c r="G63" s="13"/>
      <c r="H63" s="13"/>
      <c r="I63" s="12"/>
      <c r="J63" s="12"/>
      <c r="K63" s="12"/>
      <c r="L63" s="12"/>
      <c r="M63" s="12"/>
      <c r="N63" s="12"/>
      <c r="O63" s="12"/>
      <c r="P63" s="76"/>
      <c r="Q63" s="77"/>
      <c r="R63" s="77"/>
    </row>
    <row r="64" spans="1:20" ht="22.5" customHeight="1">
      <c r="A64" s="162" t="s">
        <v>217</v>
      </c>
      <c r="B64" s="160" t="s">
        <v>67</v>
      </c>
      <c r="C64" s="150" t="s">
        <v>286</v>
      </c>
      <c r="D64" s="150"/>
      <c r="E64" s="150"/>
      <c r="F64" s="150"/>
      <c r="G64" s="160" t="s">
        <v>38</v>
      </c>
      <c r="H64" s="144" t="s">
        <v>47</v>
      </c>
      <c r="I64" s="145"/>
      <c r="J64" s="145"/>
      <c r="K64" s="146"/>
      <c r="L64" s="144" t="s">
        <v>216</v>
      </c>
      <c r="M64" s="145"/>
      <c r="N64" s="145"/>
      <c r="O64" s="146"/>
      <c r="P64" s="48" t="s">
        <v>96</v>
      </c>
      <c r="Q64" s="48" t="s">
        <v>96</v>
      </c>
      <c r="R64" s="61"/>
    </row>
    <row r="65" spans="1:20" ht="22.5" customHeight="1">
      <c r="A65" s="161"/>
      <c r="B65" s="161"/>
      <c r="C65" s="68" t="s">
        <v>215</v>
      </c>
      <c r="D65" s="150" t="s">
        <v>120</v>
      </c>
      <c r="E65" s="150"/>
      <c r="F65" s="68" t="s">
        <v>15</v>
      </c>
      <c r="G65" s="161"/>
      <c r="H65" s="69" t="s">
        <v>29</v>
      </c>
      <c r="I65" s="69" t="s">
        <v>28</v>
      </c>
      <c r="J65" s="68" t="s">
        <v>18</v>
      </c>
      <c r="K65" s="68" t="s">
        <v>19</v>
      </c>
      <c r="L65" s="53" t="s">
        <v>109</v>
      </c>
      <c r="M65" s="53" t="s">
        <v>110</v>
      </c>
      <c r="N65" s="53" t="s">
        <v>111</v>
      </c>
      <c r="O65" s="53" t="s">
        <v>112</v>
      </c>
      <c r="P65" s="70" t="s">
        <v>104</v>
      </c>
      <c r="Q65" s="70" t="s">
        <v>116</v>
      </c>
      <c r="R65" s="70" t="s">
        <v>115</v>
      </c>
      <c r="T65" s="82" t="s">
        <v>153</v>
      </c>
    </row>
    <row r="66" spans="1:20" ht="22.5" customHeight="1">
      <c r="A66" s="6"/>
      <c r="B66" s="9"/>
      <c r="C66" s="72"/>
      <c r="D66" s="152"/>
      <c r="E66" s="152"/>
      <c r="F66" s="15"/>
      <c r="G66" s="7"/>
      <c r="H66" s="6"/>
      <c r="I66" s="6"/>
      <c r="J66" s="7" t="s">
        <v>1</v>
      </c>
      <c r="K66" s="8" t="s">
        <v>1</v>
      </c>
      <c r="L66" s="1"/>
      <c r="M66" s="1"/>
      <c r="N66" s="1"/>
      <c r="O66" s="20">
        <f>L66-(M66+N66)</f>
        <v>0</v>
      </c>
      <c r="P66" s="29" t="str">
        <f>IF(OR(G66="新規",G66="追加",G66=""),"OK",(IF(AND(H66="",I66=""),"NG","OK")))</f>
        <v>OK</v>
      </c>
      <c r="Q66" s="10" t="str">
        <f>IF(OR(G66="新規",G66="追加",G66=""),"OK",(IF(OR(AND(J66="",K66=""),AND(J66="",K66="□"),AND(J66="□",K66=""),AND(J66="□",K66="□")),"NG","OK")))</f>
        <v>OK</v>
      </c>
      <c r="R66" s="10" t="str">
        <f>IF(OR(AND(C66&lt;&gt;"",D66&lt;&gt;"",F66&lt;&gt;"",G66&lt;&gt;""),(C66="")),"OK","NG")</f>
        <v>OK</v>
      </c>
      <c r="T66" s="83" t="s">
        <v>271</v>
      </c>
    </row>
    <row r="67" spans="1:20" ht="22.5" customHeight="1">
      <c r="A67" s="6"/>
      <c r="B67" s="9"/>
      <c r="C67" s="72"/>
      <c r="D67" s="152"/>
      <c r="E67" s="152"/>
      <c r="F67" s="15"/>
      <c r="G67" s="7"/>
      <c r="H67" s="6"/>
      <c r="I67" s="6"/>
      <c r="J67" s="7" t="s">
        <v>1</v>
      </c>
      <c r="K67" s="8" t="s">
        <v>1</v>
      </c>
      <c r="L67" s="1"/>
      <c r="M67" s="1"/>
      <c r="N67" s="1"/>
      <c r="O67" s="20">
        <f t="shared" ref="O67:O72" si="17">L67-(M67+N67)</f>
        <v>0</v>
      </c>
      <c r="P67" s="29" t="str">
        <f>IF(OR(G67="新規",G67="追加",G67=""),"OK",(IF(AND(H67="",I67=""),"NG","OK")))</f>
        <v>OK</v>
      </c>
      <c r="Q67" s="10" t="str">
        <f t="shared" ref="Q67:Q72" si="18">IF(OR(G67="新規",G67="追加",G67=""),"OK",(IF(OR(AND(J67="",K67=""),AND(J67="",K67="□"),AND(J67="□",K67=""),AND(J67="□",K67="□")),"NG","OK")))</f>
        <v>OK</v>
      </c>
      <c r="R67" s="10" t="str">
        <f t="shared" ref="R67:R72" si="19">IF(OR(AND(C67&lt;&gt;"",D67&lt;&gt;"",F67&lt;&gt;"",G67&lt;&gt;""),(C67="")),"OK","NG")</f>
        <v>OK</v>
      </c>
      <c r="T67" s="82" t="s">
        <v>214</v>
      </c>
    </row>
    <row r="68" spans="1:20" ht="22.5" customHeight="1">
      <c r="A68" s="6"/>
      <c r="B68" s="9"/>
      <c r="C68" s="72"/>
      <c r="D68" s="152"/>
      <c r="E68" s="152"/>
      <c r="F68" s="15"/>
      <c r="G68" s="7"/>
      <c r="H68" s="6"/>
      <c r="I68" s="6"/>
      <c r="J68" s="7" t="s">
        <v>1</v>
      </c>
      <c r="K68" s="8" t="s">
        <v>1</v>
      </c>
      <c r="L68" s="1"/>
      <c r="M68" s="1"/>
      <c r="N68" s="1"/>
      <c r="O68" s="20">
        <f t="shared" si="17"/>
        <v>0</v>
      </c>
      <c r="P68" s="29" t="str">
        <f t="shared" ref="P68:P72" si="20">IF(OR(G68="新規",G68="追加",G68=""),"OK",(IF(AND(H68="",I68=""),"NG","OK")))</f>
        <v>OK</v>
      </c>
      <c r="Q68" s="10" t="str">
        <f t="shared" si="18"/>
        <v>OK</v>
      </c>
      <c r="R68" s="10" t="str">
        <f t="shared" si="19"/>
        <v>OK</v>
      </c>
      <c r="T68" s="80" t="s">
        <v>13</v>
      </c>
    </row>
    <row r="69" spans="1:20" ht="22.5" customHeight="1">
      <c r="A69" s="6"/>
      <c r="B69" s="9"/>
      <c r="C69" s="72"/>
      <c r="D69" s="152"/>
      <c r="E69" s="152"/>
      <c r="F69" s="15"/>
      <c r="G69" s="7"/>
      <c r="H69" s="6"/>
      <c r="I69" s="6"/>
      <c r="J69" s="7" t="s">
        <v>1</v>
      </c>
      <c r="K69" s="8" t="s">
        <v>1</v>
      </c>
      <c r="L69" s="1"/>
      <c r="M69" s="1"/>
      <c r="N69" s="1"/>
      <c r="O69" s="20">
        <f t="shared" si="17"/>
        <v>0</v>
      </c>
      <c r="P69" s="29" t="str">
        <f t="shared" si="20"/>
        <v>OK</v>
      </c>
      <c r="Q69" s="10" t="str">
        <f t="shared" si="18"/>
        <v>OK</v>
      </c>
      <c r="R69" s="10" t="str">
        <f t="shared" si="19"/>
        <v>OK</v>
      </c>
    </row>
    <row r="70" spans="1:20" ht="22.5" customHeight="1">
      <c r="A70" s="6"/>
      <c r="B70" s="9"/>
      <c r="C70" s="72"/>
      <c r="D70" s="152"/>
      <c r="E70" s="152"/>
      <c r="F70" s="16"/>
      <c r="G70" s="7"/>
      <c r="H70" s="6"/>
      <c r="I70" s="6"/>
      <c r="J70" s="7" t="s">
        <v>1</v>
      </c>
      <c r="K70" s="8" t="s">
        <v>1</v>
      </c>
      <c r="L70" s="1"/>
      <c r="M70" s="1"/>
      <c r="N70" s="1"/>
      <c r="O70" s="20">
        <f t="shared" si="17"/>
        <v>0</v>
      </c>
      <c r="P70" s="29" t="str">
        <f t="shared" si="20"/>
        <v>OK</v>
      </c>
      <c r="Q70" s="10" t="str">
        <f t="shared" si="18"/>
        <v>OK</v>
      </c>
      <c r="R70" s="10" t="str">
        <f t="shared" si="19"/>
        <v>OK</v>
      </c>
    </row>
    <row r="71" spans="1:20" ht="22.5" customHeight="1">
      <c r="A71" s="6"/>
      <c r="B71" s="9"/>
      <c r="C71" s="72"/>
      <c r="D71" s="152"/>
      <c r="E71" s="152"/>
      <c r="F71" s="15"/>
      <c r="G71" s="7"/>
      <c r="H71" s="6"/>
      <c r="I71" s="6"/>
      <c r="J71" s="7" t="s">
        <v>1</v>
      </c>
      <c r="K71" s="8" t="s">
        <v>1</v>
      </c>
      <c r="L71" s="1"/>
      <c r="M71" s="1"/>
      <c r="N71" s="1"/>
      <c r="O71" s="20">
        <f t="shared" si="17"/>
        <v>0</v>
      </c>
      <c r="P71" s="29" t="str">
        <f t="shared" si="20"/>
        <v>OK</v>
      </c>
      <c r="Q71" s="10" t="str">
        <f t="shared" si="18"/>
        <v>OK</v>
      </c>
      <c r="R71" s="10" t="str">
        <f t="shared" si="19"/>
        <v>OK</v>
      </c>
    </row>
    <row r="72" spans="1:20" ht="22.5" customHeight="1">
      <c r="A72" s="6"/>
      <c r="B72" s="9"/>
      <c r="C72" s="72"/>
      <c r="D72" s="152"/>
      <c r="E72" s="152"/>
      <c r="F72" s="15"/>
      <c r="G72" s="7"/>
      <c r="H72" s="6"/>
      <c r="I72" s="6"/>
      <c r="J72" s="7" t="s">
        <v>1</v>
      </c>
      <c r="K72" s="8" t="s">
        <v>1</v>
      </c>
      <c r="L72" s="1"/>
      <c r="M72" s="1"/>
      <c r="N72" s="1"/>
      <c r="O72" s="20">
        <f t="shared" si="17"/>
        <v>0</v>
      </c>
      <c r="P72" s="29" t="str">
        <f t="shared" si="20"/>
        <v>OK</v>
      </c>
      <c r="Q72" s="10" t="str">
        <f t="shared" si="18"/>
        <v>OK</v>
      </c>
      <c r="R72" s="10" t="str">
        <f t="shared" si="19"/>
        <v>OK</v>
      </c>
    </row>
    <row r="73" spans="1:20" ht="22.5" customHeight="1">
      <c r="A73" s="12"/>
      <c r="B73" s="13"/>
      <c r="C73" s="14"/>
      <c r="D73" s="13"/>
      <c r="E73" s="14"/>
      <c r="F73" s="14"/>
      <c r="G73" s="13"/>
      <c r="H73" s="13"/>
      <c r="I73" s="12"/>
      <c r="J73" s="12"/>
      <c r="K73" s="68" t="s">
        <v>137</v>
      </c>
      <c r="L73" s="27">
        <f>SUM(L66:L72)</f>
        <v>0</v>
      </c>
      <c r="M73" s="27">
        <f t="shared" ref="M73:N73" si="21">SUM(M66:M72)</f>
        <v>0</v>
      </c>
      <c r="N73" s="27">
        <f t="shared" si="21"/>
        <v>0</v>
      </c>
      <c r="O73" s="27">
        <f>L73-(M73+N73)</f>
        <v>0</v>
      </c>
      <c r="P73" s="76"/>
      <c r="Q73" s="77"/>
      <c r="R73" s="77"/>
    </row>
    <row r="74" spans="1:20" ht="22.5" customHeight="1">
      <c r="A74" s="48" t="s">
        <v>132</v>
      </c>
      <c r="B74" s="13"/>
      <c r="C74" s="14"/>
      <c r="D74" s="13"/>
      <c r="E74" s="14"/>
      <c r="F74" s="14"/>
      <c r="G74" s="13"/>
      <c r="H74" s="13"/>
      <c r="I74" s="12"/>
      <c r="J74" s="12"/>
      <c r="K74" s="12"/>
      <c r="L74" s="12"/>
      <c r="M74" s="12"/>
      <c r="N74" s="12"/>
      <c r="O74" s="12"/>
      <c r="P74" s="76"/>
      <c r="Q74" s="77"/>
      <c r="R74" s="77"/>
    </row>
    <row r="75" spans="1:20" ht="22.5" customHeight="1">
      <c r="A75" s="162" t="s">
        <v>217</v>
      </c>
      <c r="B75" s="160" t="s">
        <v>67</v>
      </c>
      <c r="C75" s="150" t="s">
        <v>286</v>
      </c>
      <c r="D75" s="150"/>
      <c r="E75" s="150"/>
      <c r="F75" s="150"/>
      <c r="G75" s="160" t="s">
        <v>38</v>
      </c>
      <c r="H75" s="147" t="s">
        <v>47</v>
      </c>
      <c r="I75" s="148"/>
      <c r="J75" s="148"/>
      <c r="K75" s="149"/>
      <c r="L75" s="144" t="s">
        <v>216</v>
      </c>
      <c r="M75" s="145"/>
      <c r="N75" s="145"/>
      <c r="O75" s="146"/>
      <c r="P75" s="76"/>
      <c r="Q75" s="77"/>
      <c r="R75" s="61"/>
    </row>
    <row r="76" spans="1:20" ht="22.5" customHeight="1">
      <c r="A76" s="161"/>
      <c r="B76" s="161"/>
      <c r="C76" s="68" t="s">
        <v>215</v>
      </c>
      <c r="D76" s="150" t="s">
        <v>120</v>
      </c>
      <c r="E76" s="150"/>
      <c r="F76" s="68" t="s">
        <v>15</v>
      </c>
      <c r="G76" s="161"/>
      <c r="H76" s="84" t="s">
        <v>29</v>
      </c>
      <c r="I76" s="84" t="s">
        <v>28</v>
      </c>
      <c r="J76" s="22" t="s">
        <v>18</v>
      </c>
      <c r="K76" s="22" t="s">
        <v>19</v>
      </c>
      <c r="L76" s="53" t="s">
        <v>109</v>
      </c>
      <c r="M76" s="53" t="s">
        <v>110</v>
      </c>
      <c r="N76" s="53" t="s">
        <v>111</v>
      </c>
      <c r="O76" s="53" t="s">
        <v>112</v>
      </c>
      <c r="P76" s="76"/>
      <c r="Q76" s="77"/>
      <c r="R76" s="70" t="s">
        <v>115</v>
      </c>
      <c r="T76" s="81" t="s">
        <v>153</v>
      </c>
    </row>
    <row r="77" spans="1:20" ht="22.5" customHeight="1">
      <c r="A77" s="6"/>
      <c r="B77" s="9"/>
      <c r="C77" s="72"/>
      <c r="D77" s="152"/>
      <c r="E77" s="152"/>
      <c r="F77" s="15"/>
      <c r="G77" s="7"/>
      <c r="H77" s="22"/>
      <c r="I77" s="22"/>
      <c r="J77" s="22" t="s">
        <v>1</v>
      </c>
      <c r="K77" s="22" t="s">
        <v>1</v>
      </c>
      <c r="L77" s="1"/>
      <c r="M77" s="1"/>
      <c r="N77" s="1"/>
      <c r="O77" s="20">
        <f>L77-(M77+N77)</f>
        <v>0</v>
      </c>
      <c r="P77" s="76"/>
      <c r="Q77" s="77"/>
      <c r="R77" s="10" t="str">
        <f>IF(OR(AND(C77&lt;&gt;"",D77&lt;&gt;"",F77&lt;&gt;"",G77&lt;&gt;""),(C77="")),"OK","NG")</f>
        <v>OK</v>
      </c>
      <c r="T77" s="81" t="s">
        <v>273</v>
      </c>
    </row>
    <row r="78" spans="1:20" ht="22.5" customHeight="1">
      <c r="A78" s="6"/>
      <c r="B78" s="9"/>
      <c r="C78" s="72"/>
      <c r="D78" s="152"/>
      <c r="E78" s="152"/>
      <c r="F78" s="15"/>
      <c r="G78" s="7"/>
      <c r="H78" s="22"/>
      <c r="I78" s="22"/>
      <c r="J78" s="22" t="s">
        <v>1</v>
      </c>
      <c r="K78" s="22" t="s">
        <v>1</v>
      </c>
      <c r="L78" s="1"/>
      <c r="M78" s="1"/>
      <c r="N78" s="1"/>
      <c r="O78" s="20">
        <f t="shared" ref="O78:O83" si="22">L78-(M78+N78)</f>
        <v>0</v>
      </c>
      <c r="P78" s="76"/>
      <c r="Q78" s="77"/>
      <c r="R78" s="10" t="str">
        <f t="shared" ref="R78:R83" si="23">IF(OR(AND(C78&lt;&gt;"",D78&lt;&gt;"",F78&lt;&gt;"",G78&lt;&gt;""),(C78="")),"OK","NG")</f>
        <v>OK</v>
      </c>
      <c r="T78" s="81" t="s">
        <v>163</v>
      </c>
    </row>
    <row r="79" spans="1:20" ht="22.5" customHeight="1">
      <c r="A79" s="6"/>
      <c r="B79" s="9"/>
      <c r="C79" s="72"/>
      <c r="D79" s="152"/>
      <c r="E79" s="152"/>
      <c r="F79" s="15"/>
      <c r="G79" s="7"/>
      <c r="H79" s="22"/>
      <c r="I79" s="22"/>
      <c r="J79" s="22" t="s">
        <v>1</v>
      </c>
      <c r="K79" s="22" t="s">
        <v>1</v>
      </c>
      <c r="L79" s="1"/>
      <c r="M79" s="1"/>
      <c r="N79" s="1"/>
      <c r="O79" s="20">
        <f t="shared" si="22"/>
        <v>0</v>
      </c>
      <c r="P79" s="76"/>
      <c r="Q79" s="77"/>
      <c r="R79" s="10" t="str">
        <f t="shared" si="23"/>
        <v>OK</v>
      </c>
      <c r="T79" s="81" t="s">
        <v>214</v>
      </c>
    </row>
    <row r="80" spans="1:20" ht="22.5" customHeight="1">
      <c r="A80" s="6"/>
      <c r="B80" s="9"/>
      <c r="C80" s="72"/>
      <c r="D80" s="152"/>
      <c r="E80" s="152"/>
      <c r="F80" s="15"/>
      <c r="G80" s="7"/>
      <c r="H80" s="22"/>
      <c r="I80" s="22"/>
      <c r="J80" s="22" t="s">
        <v>1</v>
      </c>
      <c r="K80" s="22" t="s">
        <v>1</v>
      </c>
      <c r="L80" s="1"/>
      <c r="M80" s="1"/>
      <c r="N80" s="1"/>
      <c r="O80" s="20">
        <f t="shared" si="22"/>
        <v>0</v>
      </c>
      <c r="P80" s="76"/>
      <c r="Q80" s="77"/>
      <c r="R80" s="10" t="str">
        <f>IF(OR(AND(C80&lt;&gt;"",D80&lt;&gt;"",F80&lt;&gt;"",G80&lt;&gt;""),(C80="")),"OK","NG")</f>
        <v>OK</v>
      </c>
      <c r="T80" s="81" t="s">
        <v>13</v>
      </c>
    </row>
    <row r="81" spans="1:20" ht="22.5" customHeight="1">
      <c r="A81" s="6"/>
      <c r="B81" s="9"/>
      <c r="C81" s="72"/>
      <c r="D81" s="152"/>
      <c r="E81" s="152"/>
      <c r="F81" s="16"/>
      <c r="G81" s="7"/>
      <c r="H81" s="22"/>
      <c r="I81" s="22"/>
      <c r="J81" s="22" t="s">
        <v>1</v>
      </c>
      <c r="K81" s="22" t="s">
        <v>1</v>
      </c>
      <c r="L81" s="1"/>
      <c r="M81" s="1"/>
      <c r="N81" s="1"/>
      <c r="O81" s="20">
        <f t="shared" si="22"/>
        <v>0</v>
      </c>
      <c r="P81" s="76"/>
      <c r="Q81" s="77"/>
      <c r="R81" s="10" t="str">
        <f>IF(OR(AND(C81&lt;&gt;"",D81&lt;&gt;"",F81&lt;&gt;"",G81&lt;&gt;""),(C81="")),"OK","NG")</f>
        <v>OK</v>
      </c>
    </row>
    <row r="82" spans="1:20" ht="22.5" customHeight="1">
      <c r="A82" s="6"/>
      <c r="B82" s="9"/>
      <c r="C82" s="72"/>
      <c r="D82" s="152"/>
      <c r="E82" s="152"/>
      <c r="F82" s="15"/>
      <c r="G82" s="7"/>
      <c r="H82" s="22"/>
      <c r="I82" s="22"/>
      <c r="J82" s="22" t="s">
        <v>1</v>
      </c>
      <c r="K82" s="22" t="s">
        <v>1</v>
      </c>
      <c r="L82" s="1"/>
      <c r="M82" s="1"/>
      <c r="N82" s="1"/>
      <c r="O82" s="20">
        <f t="shared" si="22"/>
        <v>0</v>
      </c>
      <c r="P82" s="76"/>
      <c r="Q82" s="77"/>
      <c r="R82" s="10" t="str">
        <f t="shared" si="23"/>
        <v>OK</v>
      </c>
    </row>
    <row r="83" spans="1:20" ht="22.5" customHeight="1">
      <c r="A83" s="6"/>
      <c r="B83" s="9"/>
      <c r="C83" s="72"/>
      <c r="D83" s="152"/>
      <c r="E83" s="152"/>
      <c r="F83" s="15"/>
      <c r="G83" s="7"/>
      <c r="H83" s="22"/>
      <c r="I83" s="22"/>
      <c r="J83" s="22" t="s">
        <v>1</v>
      </c>
      <c r="K83" s="22" t="s">
        <v>1</v>
      </c>
      <c r="L83" s="1"/>
      <c r="M83" s="1"/>
      <c r="N83" s="1"/>
      <c r="O83" s="20">
        <f t="shared" si="22"/>
        <v>0</v>
      </c>
      <c r="P83" s="76"/>
      <c r="Q83" s="77"/>
      <c r="R83" s="10" t="str">
        <f t="shared" si="23"/>
        <v>OK</v>
      </c>
    </row>
    <row r="84" spans="1:20" ht="22.5" customHeight="1">
      <c r="A84" s="12"/>
      <c r="B84" s="13"/>
      <c r="C84" s="14"/>
      <c r="D84" s="13"/>
      <c r="E84" s="14"/>
      <c r="F84" s="14"/>
      <c r="G84" s="13"/>
      <c r="H84" s="13"/>
      <c r="I84" s="12"/>
      <c r="J84" s="12"/>
      <c r="K84" s="68" t="s">
        <v>137</v>
      </c>
      <c r="L84" s="27">
        <f>SUM(L77:L83)</f>
        <v>0</v>
      </c>
      <c r="M84" s="27">
        <f t="shared" ref="M84:N84" si="24">SUM(M77:M83)</f>
        <v>0</v>
      </c>
      <c r="N84" s="27">
        <f t="shared" si="24"/>
        <v>0</v>
      </c>
      <c r="O84" s="27">
        <f>L84-(M84+N84)</f>
        <v>0</v>
      </c>
      <c r="P84" s="76"/>
      <c r="Q84" s="77"/>
      <c r="R84" s="77"/>
    </row>
    <row r="85" spans="1:20" ht="22.5" customHeight="1">
      <c r="A85" s="48" t="s">
        <v>133</v>
      </c>
      <c r="B85" s="13"/>
      <c r="C85" s="14"/>
      <c r="D85" s="13"/>
      <c r="E85" s="14"/>
      <c r="F85" s="14"/>
      <c r="G85" s="13"/>
      <c r="H85" s="13"/>
      <c r="I85" s="12"/>
      <c r="K85" s="12"/>
      <c r="L85" s="12"/>
      <c r="M85" s="12"/>
      <c r="N85" s="12"/>
      <c r="O85" s="12"/>
      <c r="P85" s="76"/>
      <c r="Q85" s="77"/>
      <c r="R85" s="77"/>
    </row>
    <row r="86" spans="1:20" ht="22.5" customHeight="1">
      <c r="A86" s="162" t="s">
        <v>217</v>
      </c>
      <c r="B86" s="160" t="s">
        <v>67</v>
      </c>
      <c r="C86" s="150" t="s">
        <v>286</v>
      </c>
      <c r="D86" s="150"/>
      <c r="E86" s="150"/>
      <c r="F86" s="150"/>
      <c r="G86" s="160" t="s">
        <v>38</v>
      </c>
      <c r="H86" s="144" t="s">
        <v>47</v>
      </c>
      <c r="I86" s="145"/>
      <c r="J86" s="145"/>
      <c r="K86" s="146"/>
      <c r="L86" s="144" t="s">
        <v>216</v>
      </c>
      <c r="M86" s="145"/>
      <c r="N86" s="145"/>
      <c r="O86" s="146"/>
      <c r="P86" s="48" t="s">
        <v>96</v>
      </c>
      <c r="Q86" s="48" t="s">
        <v>96</v>
      </c>
      <c r="R86" s="61"/>
      <c r="T86" s="81" t="s">
        <v>153</v>
      </c>
    </row>
    <row r="87" spans="1:20" ht="22.5" customHeight="1">
      <c r="A87" s="161"/>
      <c r="B87" s="161"/>
      <c r="C87" s="68" t="s">
        <v>215</v>
      </c>
      <c r="D87" s="150" t="s">
        <v>120</v>
      </c>
      <c r="E87" s="150"/>
      <c r="F87" s="68" t="s">
        <v>15</v>
      </c>
      <c r="G87" s="161"/>
      <c r="H87" s="69" t="s">
        <v>29</v>
      </c>
      <c r="I87" s="69" t="s">
        <v>28</v>
      </c>
      <c r="J87" s="68" t="s">
        <v>18</v>
      </c>
      <c r="K87" s="68" t="s">
        <v>19</v>
      </c>
      <c r="L87" s="53" t="s">
        <v>109</v>
      </c>
      <c r="M87" s="53" t="s">
        <v>110</v>
      </c>
      <c r="N87" s="53" t="s">
        <v>111</v>
      </c>
      <c r="O87" s="53" t="s">
        <v>112</v>
      </c>
      <c r="P87" s="70" t="s">
        <v>104</v>
      </c>
      <c r="Q87" s="70" t="s">
        <v>116</v>
      </c>
      <c r="R87" s="70" t="s">
        <v>115</v>
      </c>
      <c r="T87" s="81" t="s">
        <v>159</v>
      </c>
    </row>
    <row r="88" spans="1:20" ht="22.5" customHeight="1">
      <c r="A88" s="6"/>
      <c r="B88" s="9"/>
      <c r="C88" s="72"/>
      <c r="D88" s="152"/>
      <c r="E88" s="152"/>
      <c r="F88" s="15"/>
      <c r="G88" s="7"/>
      <c r="H88" s="6"/>
      <c r="I88" s="6"/>
      <c r="J88" s="7" t="s">
        <v>1</v>
      </c>
      <c r="K88" s="8" t="s">
        <v>1</v>
      </c>
      <c r="L88" s="1"/>
      <c r="M88" s="1"/>
      <c r="N88" s="1"/>
      <c r="O88" s="20">
        <f>L88-(M88+N88)</f>
        <v>0</v>
      </c>
      <c r="P88" s="29" t="str">
        <f>IF(OR(G88="新規",G88="追加",G88=""),"OK",(IF(AND(H88="",I88=""),"NG","OK")))</f>
        <v>OK</v>
      </c>
      <c r="Q88" s="10" t="str">
        <f>IF(OR(G88="新規",G88="追加",G88=""),"OK",(IF(OR(AND(J88="",K88=""),AND(J88="",K88="□"),AND(J88="□",K88=""),AND(J88="□",K88="□")),"NG","OK")))</f>
        <v>OK</v>
      </c>
      <c r="R88" s="10" t="str">
        <f>IF(OR(AND(C88&lt;&gt;"",D88&lt;&gt;"",F88&lt;&gt;"",G88&lt;&gt;""),(C88="")),"OK","NG")</f>
        <v>OK</v>
      </c>
      <c r="T88" s="81" t="s">
        <v>13</v>
      </c>
    </row>
    <row r="89" spans="1:20" ht="22.5" customHeight="1">
      <c r="A89" s="6"/>
      <c r="B89" s="9"/>
      <c r="C89" s="72"/>
      <c r="D89" s="152"/>
      <c r="E89" s="152"/>
      <c r="F89" s="15"/>
      <c r="G89" s="7"/>
      <c r="H89" s="6"/>
      <c r="I89" s="6"/>
      <c r="J89" s="7" t="s">
        <v>1</v>
      </c>
      <c r="K89" s="8" t="s">
        <v>1</v>
      </c>
      <c r="L89" s="1"/>
      <c r="M89" s="1"/>
      <c r="N89" s="1"/>
      <c r="O89" s="20">
        <f t="shared" ref="O89:O94" si="25">L89-(M89+N89)</f>
        <v>0</v>
      </c>
      <c r="P89" s="29" t="str">
        <f t="shared" ref="P89:P94" si="26">IF(OR(G89="新規",G89="追加",G89=""),"OK",(IF(AND(H89="",I89=""),"NG","OK")))</f>
        <v>OK</v>
      </c>
      <c r="Q89" s="10" t="str">
        <f t="shared" ref="Q89:Q94" si="27">IF(OR(G89="新規",G89="追加",G89=""),"OK",(IF(OR(AND(J89="",K89=""),AND(J89="",K89="□"),AND(J89="□",K89=""),AND(J89="□",K89="□")),"NG","OK")))</f>
        <v>OK</v>
      </c>
      <c r="R89" s="10" t="str">
        <f t="shared" ref="R89:R94" si="28">IF(OR(AND(C89&lt;&gt;"",D89&lt;&gt;"",F89&lt;&gt;"",G89&lt;&gt;""),(C89="")),"OK","NG")</f>
        <v>OK</v>
      </c>
    </row>
    <row r="90" spans="1:20" ht="22.5" customHeight="1">
      <c r="A90" s="6"/>
      <c r="B90" s="9"/>
      <c r="C90" s="72"/>
      <c r="D90" s="152"/>
      <c r="E90" s="152"/>
      <c r="F90" s="15"/>
      <c r="G90" s="7"/>
      <c r="H90" s="6"/>
      <c r="I90" s="6"/>
      <c r="J90" s="7" t="s">
        <v>1</v>
      </c>
      <c r="K90" s="8" t="s">
        <v>1</v>
      </c>
      <c r="L90" s="1"/>
      <c r="M90" s="1"/>
      <c r="N90" s="1"/>
      <c r="O90" s="20">
        <f t="shared" si="25"/>
        <v>0</v>
      </c>
      <c r="P90" s="29" t="str">
        <f t="shared" si="26"/>
        <v>OK</v>
      </c>
      <c r="Q90" s="10" t="str">
        <f t="shared" si="27"/>
        <v>OK</v>
      </c>
      <c r="R90" s="10" t="str">
        <f t="shared" si="28"/>
        <v>OK</v>
      </c>
    </row>
    <row r="91" spans="1:20" ht="22.5" customHeight="1">
      <c r="A91" s="6"/>
      <c r="B91" s="9"/>
      <c r="C91" s="72"/>
      <c r="D91" s="152"/>
      <c r="E91" s="152"/>
      <c r="F91" s="15"/>
      <c r="G91" s="7"/>
      <c r="H91" s="6"/>
      <c r="I91" s="6"/>
      <c r="J91" s="7" t="s">
        <v>1</v>
      </c>
      <c r="K91" s="8" t="s">
        <v>1</v>
      </c>
      <c r="L91" s="1"/>
      <c r="M91" s="1"/>
      <c r="N91" s="1"/>
      <c r="O91" s="20">
        <f t="shared" si="25"/>
        <v>0</v>
      </c>
      <c r="P91" s="29" t="str">
        <f t="shared" si="26"/>
        <v>OK</v>
      </c>
      <c r="Q91" s="10" t="str">
        <f t="shared" si="27"/>
        <v>OK</v>
      </c>
      <c r="R91" s="10" t="str">
        <f t="shared" si="28"/>
        <v>OK</v>
      </c>
    </row>
    <row r="92" spans="1:20" ht="22.5" customHeight="1">
      <c r="A92" s="6"/>
      <c r="B92" s="9"/>
      <c r="C92" s="72"/>
      <c r="D92" s="152"/>
      <c r="E92" s="152"/>
      <c r="F92" s="16"/>
      <c r="G92" s="7"/>
      <c r="H92" s="6"/>
      <c r="I92" s="6"/>
      <c r="J92" s="7" t="s">
        <v>1</v>
      </c>
      <c r="K92" s="8" t="s">
        <v>1</v>
      </c>
      <c r="L92" s="1"/>
      <c r="M92" s="1"/>
      <c r="N92" s="1"/>
      <c r="O92" s="20">
        <f t="shared" si="25"/>
        <v>0</v>
      </c>
      <c r="P92" s="29" t="str">
        <f t="shared" si="26"/>
        <v>OK</v>
      </c>
      <c r="Q92" s="10" t="str">
        <f t="shared" si="27"/>
        <v>OK</v>
      </c>
      <c r="R92" s="10" t="str">
        <f t="shared" si="28"/>
        <v>OK</v>
      </c>
    </row>
    <row r="93" spans="1:20" ht="22.5" customHeight="1">
      <c r="A93" s="6"/>
      <c r="B93" s="9"/>
      <c r="C93" s="72"/>
      <c r="D93" s="152"/>
      <c r="E93" s="152"/>
      <c r="F93" s="15"/>
      <c r="G93" s="7"/>
      <c r="H93" s="6"/>
      <c r="I93" s="6"/>
      <c r="J93" s="7" t="s">
        <v>1</v>
      </c>
      <c r="K93" s="8" t="s">
        <v>1</v>
      </c>
      <c r="L93" s="1"/>
      <c r="M93" s="1"/>
      <c r="N93" s="1"/>
      <c r="O93" s="20">
        <f t="shared" si="25"/>
        <v>0</v>
      </c>
      <c r="P93" s="29" t="str">
        <f t="shared" si="26"/>
        <v>OK</v>
      </c>
      <c r="Q93" s="10" t="str">
        <f t="shared" si="27"/>
        <v>OK</v>
      </c>
      <c r="R93" s="10" t="str">
        <f t="shared" si="28"/>
        <v>OK</v>
      </c>
    </row>
    <row r="94" spans="1:20" ht="22.5" customHeight="1">
      <c r="A94" s="6"/>
      <c r="B94" s="9"/>
      <c r="C94" s="72"/>
      <c r="D94" s="152"/>
      <c r="E94" s="152"/>
      <c r="F94" s="15"/>
      <c r="G94" s="7"/>
      <c r="H94" s="6"/>
      <c r="I94" s="6"/>
      <c r="J94" s="7" t="s">
        <v>1</v>
      </c>
      <c r="K94" s="8" t="s">
        <v>1</v>
      </c>
      <c r="L94" s="1"/>
      <c r="M94" s="1"/>
      <c r="N94" s="1"/>
      <c r="O94" s="20">
        <f t="shared" si="25"/>
        <v>0</v>
      </c>
      <c r="P94" s="29" t="str">
        <f t="shared" si="26"/>
        <v>OK</v>
      </c>
      <c r="Q94" s="10" t="str">
        <f t="shared" si="27"/>
        <v>OK</v>
      </c>
      <c r="R94" s="10" t="str">
        <f t="shared" si="28"/>
        <v>OK</v>
      </c>
    </row>
    <row r="95" spans="1:20" ht="22.5" customHeight="1">
      <c r="A95" s="12"/>
      <c r="B95" s="13"/>
      <c r="C95" s="14"/>
      <c r="D95" s="13"/>
      <c r="E95" s="14"/>
      <c r="F95" s="14"/>
      <c r="G95" s="13"/>
      <c r="H95" s="13"/>
      <c r="I95" s="12"/>
      <c r="J95" s="12"/>
      <c r="K95" s="68" t="s">
        <v>137</v>
      </c>
      <c r="L95" s="27">
        <f>SUM(L88:L94)</f>
        <v>0</v>
      </c>
      <c r="M95" s="27">
        <f t="shared" ref="M95:N95" si="29">SUM(M88:M94)</f>
        <v>0</v>
      </c>
      <c r="N95" s="27">
        <f t="shared" si="29"/>
        <v>0</v>
      </c>
      <c r="O95" s="27">
        <f>L95-(M95+N95)</f>
        <v>0</v>
      </c>
      <c r="P95" s="76"/>
      <c r="Q95" s="77"/>
      <c r="R95" s="77"/>
    </row>
    <row r="96" spans="1:20" ht="23" customHeight="1">
      <c r="A96" s="48" t="s">
        <v>134</v>
      </c>
      <c r="B96" s="13"/>
      <c r="C96" s="14"/>
      <c r="D96" s="13"/>
      <c r="E96" s="14"/>
      <c r="F96" s="14"/>
      <c r="G96" s="13"/>
      <c r="H96" s="13"/>
      <c r="I96" s="12"/>
      <c r="J96" s="12"/>
      <c r="K96" s="12"/>
      <c r="L96" s="12"/>
      <c r="M96" s="12"/>
      <c r="N96" s="12"/>
      <c r="O96" s="12"/>
      <c r="P96" s="76"/>
      <c r="Q96" s="77"/>
      <c r="R96" s="77"/>
    </row>
    <row r="97" spans="1:20" ht="23" customHeight="1">
      <c r="A97" s="162" t="s">
        <v>217</v>
      </c>
      <c r="B97" s="160" t="s">
        <v>67</v>
      </c>
      <c r="C97" s="150" t="s">
        <v>286</v>
      </c>
      <c r="D97" s="150"/>
      <c r="E97" s="150"/>
      <c r="F97" s="150"/>
      <c r="G97" s="160" t="s">
        <v>38</v>
      </c>
      <c r="H97" s="144" t="s">
        <v>47</v>
      </c>
      <c r="I97" s="145"/>
      <c r="J97" s="145"/>
      <c r="K97" s="146"/>
      <c r="L97" s="144" t="s">
        <v>216</v>
      </c>
      <c r="M97" s="145"/>
      <c r="N97" s="145"/>
      <c r="O97" s="146"/>
      <c r="P97" s="48" t="s">
        <v>96</v>
      </c>
      <c r="Q97" s="48" t="s">
        <v>96</v>
      </c>
      <c r="R97" s="61"/>
    </row>
    <row r="98" spans="1:20" ht="23" customHeight="1">
      <c r="A98" s="161"/>
      <c r="B98" s="161"/>
      <c r="C98" s="68" t="s">
        <v>215</v>
      </c>
      <c r="D98" s="150" t="s">
        <v>120</v>
      </c>
      <c r="E98" s="150"/>
      <c r="F98" s="68" t="s">
        <v>15</v>
      </c>
      <c r="G98" s="161"/>
      <c r="H98" s="69" t="s">
        <v>29</v>
      </c>
      <c r="I98" s="69" t="s">
        <v>28</v>
      </c>
      <c r="J98" s="68" t="s">
        <v>18</v>
      </c>
      <c r="K98" s="68" t="s">
        <v>19</v>
      </c>
      <c r="L98" s="53" t="s">
        <v>109</v>
      </c>
      <c r="M98" s="53" t="s">
        <v>110</v>
      </c>
      <c r="N98" s="53" t="s">
        <v>111</v>
      </c>
      <c r="O98" s="53" t="s">
        <v>112</v>
      </c>
      <c r="P98" s="70" t="s">
        <v>104</v>
      </c>
      <c r="Q98" s="70" t="s">
        <v>116</v>
      </c>
      <c r="R98" s="70" t="s">
        <v>115</v>
      </c>
      <c r="T98" s="81" t="s">
        <v>153</v>
      </c>
    </row>
    <row r="99" spans="1:20" ht="23" customHeight="1">
      <c r="A99" s="6"/>
      <c r="B99" s="9"/>
      <c r="C99" s="72"/>
      <c r="D99" s="152"/>
      <c r="E99" s="152"/>
      <c r="F99" s="15"/>
      <c r="G99" s="7"/>
      <c r="H99" s="6"/>
      <c r="I99" s="6"/>
      <c r="J99" s="7" t="s">
        <v>1</v>
      </c>
      <c r="K99" s="8" t="s">
        <v>1</v>
      </c>
      <c r="L99" s="1"/>
      <c r="M99" s="1"/>
      <c r="N99" s="1"/>
      <c r="O99" s="20">
        <f>L99-(M99+N99)</f>
        <v>0</v>
      </c>
      <c r="P99" s="29" t="str">
        <f>IF(OR(G99="新規",G99="追加",G99=""),"OK",(IF(AND(H99="",I99=""),"NG","OK")))</f>
        <v>OK</v>
      </c>
      <c r="Q99" s="10" t="str">
        <f>IF(OR(G99="新規",G99="追加",G99=""),"OK",(IF(OR(AND(J99="",K99=""),AND(J99="",K99="□"),AND(J99="□",K99=""),AND(J99="□",K99="□")),"NG","OK")))</f>
        <v>OK</v>
      </c>
      <c r="R99" s="10" t="str">
        <f>IF(OR(AND(C99&lt;&gt;"",D99&lt;&gt;"",F99&lt;&gt;"",G99&lt;&gt;""),(C99="")),"OK","NG")</f>
        <v>OK</v>
      </c>
      <c r="T99" s="81" t="s">
        <v>161</v>
      </c>
    </row>
    <row r="100" spans="1:20" ht="23" customHeight="1">
      <c r="A100" s="6"/>
      <c r="B100" s="9"/>
      <c r="C100" s="72"/>
      <c r="D100" s="152"/>
      <c r="E100" s="152"/>
      <c r="F100" s="15"/>
      <c r="G100" s="7"/>
      <c r="H100" s="6"/>
      <c r="I100" s="6"/>
      <c r="J100" s="7" t="s">
        <v>1</v>
      </c>
      <c r="K100" s="8" t="s">
        <v>1</v>
      </c>
      <c r="L100" s="1"/>
      <c r="M100" s="1"/>
      <c r="N100" s="1"/>
      <c r="O100" s="20">
        <f t="shared" ref="O100:O105" si="30">L100-(M100+N100)</f>
        <v>0</v>
      </c>
      <c r="P100" s="29" t="str">
        <f t="shared" ref="P100:P105" si="31">IF(OR(G100="新規",G100="追加",G100=""),"OK",(IF(AND(H100="",I100=""),"NG","OK")))</f>
        <v>OK</v>
      </c>
      <c r="Q100" s="10" t="str">
        <f t="shared" ref="Q100:Q105" si="32">IF(OR(G100="新規",G100="追加",G100=""),"OK",(IF(OR(AND(J100="",K100=""),AND(J100="",K100="□"),AND(J100="□",K100=""),AND(J100="□",K100="□")),"NG","OK")))</f>
        <v>OK</v>
      </c>
      <c r="R100" s="10" t="str">
        <f t="shared" ref="R100:R105" si="33">IF(OR(AND(C100&lt;&gt;"",D100&lt;&gt;"",F100&lt;&gt;"",G100&lt;&gt;""),(C100="")),"OK","NG")</f>
        <v>OK</v>
      </c>
      <c r="T100" s="81" t="s">
        <v>218</v>
      </c>
    </row>
    <row r="101" spans="1:20" ht="23" customHeight="1">
      <c r="A101" s="6"/>
      <c r="B101" s="9"/>
      <c r="C101" s="72"/>
      <c r="D101" s="152"/>
      <c r="E101" s="152"/>
      <c r="F101" s="15"/>
      <c r="G101" s="7"/>
      <c r="H101" s="6"/>
      <c r="I101" s="6"/>
      <c r="J101" s="7" t="s">
        <v>1</v>
      </c>
      <c r="K101" s="8" t="s">
        <v>1</v>
      </c>
      <c r="L101" s="1"/>
      <c r="M101" s="1"/>
      <c r="N101" s="1"/>
      <c r="O101" s="20">
        <f t="shared" si="30"/>
        <v>0</v>
      </c>
      <c r="P101" s="29" t="str">
        <f t="shared" si="31"/>
        <v>OK</v>
      </c>
      <c r="Q101" s="10" t="str">
        <f t="shared" si="32"/>
        <v>OK</v>
      </c>
      <c r="R101" s="10" t="str">
        <f t="shared" si="33"/>
        <v>OK</v>
      </c>
      <c r="T101" s="81" t="s">
        <v>160</v>
      </c>
    </row>
    <row r="102" spans="1:20" ht="23" customHeight="1">
      <c r="A102" s="6"/>
      <c r="B102" s="9"/>
      <c r="C102" s="72"/>
      <c r="D102" s="152"/>
      <c r="E102" s="152"/>
      <c r="F102" s="15"/>
      <c r="G102" s="7"/>
      <c r="H102" s="6"/>
      <c r="I102" s="6"/>
      <c r="J102" s="7" t="s">
        <v>1</v>
      </c>
      <c r="K102" s="8" t="s">
        <v>1</v>
      </c>
      <c r="L102" s="1"/>
      <c r="M102" s="1"/>
      <c r="N102" s="1"/>
      <c r="O102" s="20">
        <f t="shared" si="30"/>
        <v>0</v>
      </c>
      <c r="P102" s="29" t="str">
        <f t="shared" si="31"/>
        <v>OK</v>
      </c>
      <c r="Q102" s="10" t="str">
        <f t="shared" si="32"/>
        <v>OK</v>
      </c>
      <c r="R102" s="10" t="str">
        <f t="shared" si="33"/>
        <v>OK</v>
      </c>
      <c r="T102" s="81" t="s">
        <v>13</v>
      </c>
    </row>
    <row r="103" spans="1:20" ht="23" customHeight="1">
      <c r="A103" s="6"/>
      <c r="B103" s="9"/>
      <c r="C103" s="72"/>
      <c r="D103" s="152"/>
      <c r="E103" s="152"/>
      <c r="F103" s="16"/>
      <c r="G103" s="7"/>
      <c r="H103" s="6"/>
      <c r="I103" s="6"/>
      <c r="J103" s="7" t="s">
        <v>1</v>
      </c>
      <c r="K103" s="8" t="s">
        <v>1</v>
      </c>
      <c r="L103" s="1"/>
      <c r="M103" s="1"/>
      <c r="N103" s="1"/>
      <c r="O103" s="20">
        <f t="shared" si="30"/>
        <v>0</v>
      </c>
      <c r="P103" s="29" t="str">
        <f t="shared" si="31"/>
        <v>OK</v>
      </c>
      <c r="Q103" s="10" t="str">
        <f>IF(OR(G103="新規",G103="追加",G103=""),"OK",(IF(OR(AND(J103="",K103=""),AND(J103="",K103="□"),AND(J103="□",K103=""),AND(J103="□",K103="□")),"NG","OK")))</f>
        <v>OK</v>
      </c>
      <c r="R103" s="10" t="str">
        <f t="shared" si="33"/>
        <v>OK</v>
      </c>
    </row>
    <row r="104" spans="1:20" ht="23" customHeight="1">
      <c r="A104" s="6"/>
      <c r="B104" s="9"/>
      <c r="C104" s="72"/>
      <c r="D104" s="152"/>
      <c r="E104" s="152"/>
      <c r="F104" s="15"/>
      <c r="G104" s="7"/>
      <c r="H104" s="6"/>
      <c r="I104" s="6"/>
      <c r="J104" s="7" t="s">
        <v>1</v>
      </c>
      <c r="K104" s="8" t="s">
        <v>1</v>
      </c>
      <c r="L104" s="1"/>
      <c r="M104" s="1"/>
      <c r="N104" s="1"/>
      <c r="O104" s="20">
        <f t="shared" si="30"/>
        <v>0</v>
      </c>
      <c r="P104" s="29" t="str">
        <f t="shared" si="31"/>
        <v>OK</v>
      </c>
      <c r="Q104" s="10" t="str">
        <f t="shared" si="32"/>
        <v>OK</v>
      </c>
      <c r="R104" s="10" t="str">
        <f t="shared" si="33"/>
        <v>OK</v>
      </c>
    </row>
    <row r="105" spans="1:20" ht="22.5" customHeight="1">
      <c r="A105" s="6"/>
      <c r="B105" s="9"/>
      <c r="C105" s="72"/>
      <c r="D105" s="152"/>
      <c r="E105" s="152"/>
      <c r="F105" s="15"/>
      <c r="G105" s="7"/>
      <c r="H105" s="6"/>
      <c r="I105" s="6"/>
      <c r="J105" s="7" t="s">
        <v>1</v>
      </c>
      <c r="K105" s="8" t="s">
        <v>1</v>
      </c>
      <c r="L105" s="1"/>
      <c r="M105" s="1"/>
      <c r="N105" s="1"/>
      <c r="O105" s="20">
        <f t="shared" si="30"/>
        <v>0</v>
      </c>
      <c r="P105" s="29" t="str">
        <f t="shared" si="31"/>
        <v>OK</v>
      </c>
      <c r="Q105" s="10" t="str">
        <f t="shared" si="32"/>
        <v>OK</v>
      </c>
      <c r="R105" s="10" t="str">
        <f t="shared" si="33"/>
        <v>OK</v>
      </c>
    </row>
    <row r="106" spans="1:20" ht="22.5" customHeight="1">
      <c r="A106" s="12"/>
      <c r="B106" s="13"/>
      <c r="C106" s="14"/>
      <c r="D106" s="13"/>
      <c r="E106" s="14"/>
      <c r="F106" s="14"/>
      <c r="G106" s="13"/>
      <c r="H106" s="13"/>
      <c r="I106" s="12"/>
      <c r="J106" s="12"/>
      <c r="K106" s="68" t="s">
        <v>137</v>
      </c>
      <c r="L106" s="27">
        <f>SUM(L99:L105)</f>
        <v>0</v>
      </c>
      <c r="M106" s="27">
        <f t="shared" ref="M106:N106" si="34">SUM(M99:M105)</f>
        <v>0</v>
      </c>
      <c r="N106" s="27">
        <f t="shared" si="34"/>
        <v>0</v>
      </c>
      <c r="O106" s="27">
        <f>L106-(M106+N106)</f>
        <v>0</v>
      </c>
      <c r="P106" s="76"/>
      <c r="Q106" s="77"/>
      <c r="R106" s="77"/>
    </row>
    <row r="107" spans="1:20" ht="22.5" customHeight="1">
      <c r="A107" s="48" t="s">
        <v>136</v>
      </c>
      <c r="B107" s="13"/>
      <c r="C107" s="14"/>
      <c r="D107" s="13"/>
      <c r="E107" s="14"/>
      <c r="F107" s="14"/>
      <c r="G107" s="13"/>
      <c r="H107" s="13"/>
      <c r="I107" s="12"/>
      <c r="J107" s="12"/>
      <c r="K107" s="12"/>
      <c r="L107" s="12"/>
      <c r="M107" s="12"/>
      <c r="N107" s="12"/>
      <c r="O107" s="12"/>
      <c r="P107" s="76"/>
      <c r="Q107" s="77"/>
      <c r="R107" s="77"/>
    </row>
    <row r="108" spans="1:20" ht="22.5" customHeight="1">
      <c r="A108" s="162" t="s">
        <v>217</v>
      </c>
      <c r="B108" s="160" t="s">
        <v>67</v>
      </c>
      <c r="C108" s="150" t="s">
        <v>286</v>
      </c>
      <c r="D108" s="150"/>
      <c r="E108" s="150"/>
      <c r="F108" s="150"/>
      <c r="G108" s="160" t="s">
        <v>38</v>
      </c>
      <c r="H108" s="144" t="s">
        <v>47</v>
      </c>
      <c r="I108" s="145"/>
      <c r="J108" s="145"/>
      <c r="K108" s="146"/>
      <c r="L108" s="144" t="s">
        <v>216</v>
      </c>
      <c r="M108" s="145"/>
      <c r="N108" s="145"/>
      <c r="O108" s="146"/>
      <c r="P108" s="48" t="s">
        <v>96</v>
      </c>
      <c r="Q108" s="48" t="s">
        <v>96</v>
      </c>
      <c r="R108" s="61"/>
    </row>
    <row r="109" spans="1:20" ht="22.5" customHeight="1">
      <c r="A109" s="161"/>
      <c r="B109" s="161"/>
      <c r="C109" s="68" t="s">
        <v>215</v>
      </c>
      <c r="D109" s="150" t="s">
        <v>120</v>
      </c>
      <c r="E109" s="150"/>
      <c r="F109" s="68" t="s">
        <v>15</v>
      </c>
      <c r="G109" s="161"/>
      <c r="H109" s="69" t="s">
        <v>29</v>
      </c>
      <c r="I109" s="69" t="s">
        <v>28</v>
      </c>
      <c r="J109" s="68" t="s">
        <v>18</v>
      </c>
      <c r="K109" s="68" t="s">
        <v>19</v>
      </c>
      <c r="L109" s="53" t="s">
        <v>109</v>
      </c>
      <c r="M109" s="53" t="s">
        <v>110</v>
      </c>
      <c r="N109" s="53" t="s">
        <v>111</v>
      </c>
      <c r="O109" s="53" t="s">
        <v>112</v>
      </c>
      <c r="P109" s="70" t="s">
        <v>104</v>
      </c>
      <c r="Q109" s="70" t="s">
        <v>116</v>
      </c>
      <c r="R109" s="70" t="s">
        <v>115</v>
      </c>
      <c r="T109" s="81" t="s">
        <v>153</v>
      </c>
    </row>
    <row r="110" spans="1:20" ht="22.5" customHeight="1">
      <c r="A110" s="6"/>
      <c r="B110" s="9"/>
      <c r="C110" s="72"/>
      <c r="D110" s="152"/>
      <c r="E110" s="152"/>
      <c r="F110" s="15"/>
      <c r="G110" s="7"/>
      <c r="H110" s="6"/>
      <c r="I110" s="6"/>
      <c r="J110" s="7" t="s">
        <v>1</v>
      </c>
      <c r="K110" s="8" t="s">
        <v>1</v>
      </c>
      <c r="L110" s="1"/>
      <c r="M110" s="1"/>
      <c r="N110" s="1"/>
      <c r="O110" s="20">
        <f>L110-(M110+N110)</f>
        <v>0</v>
      </c>
      <c r="P110" s="29" t="str">
        <f>IF(OR(G110="新規",G110="追加",G110=""),"OK",(IF(AND(H110="",I110=""),"NG","OK")))</f>
        <v>OK</v>
      </c>
      <c r="Q110" s="10" t="str">
        <f>IF(OR(G110="新規",G110="追加",G110=""),"OK",(IF(OR(AND(J110="",K110=""),AND(J110="",K110="□"),AND(J110="□",K110=""),AND(J110="□",K110="□")),"NG","OK")))</f>
        <v>OK</v>
      </c>
      <c r="R110" s="10" t="str">
        <f>IF(OR(AND(C110&lt;&gt;"",D110&lt;&gt;"",F110&lt;&gt;"",G110&lt;&gt;""),(C110="")),"OK","NG")</f>
        <v>OK</v>
      </c>
      <c r="T110" s="81" t="s">
        <v>164</v>
      </c>
    </row>
    <row r="111" spans="1:20" ht="22.5" customHeight="1">
      <c r="A111" s="6"/>
      <c r="B111" s="9"/>
      <c r="C111" s="72"/>
      <c r="D111" s="152"/>
      <c r="E111" s="152"/>
      <c r="F111" s="15"/>
      <c r="G111" s="7"/>
      <c r="H111" s="6"/>
      <c r="I111" s="6"/>
      <c r="J111" s="7" t="s">
        <v>1</v>
      </c>
      <c r="K111" s="8" t="s">
        <v>1</v>
      </c>
      <c r="L111" s="1"/>
      <c r="M111" s="1"/>
      <c r="N111" s="1"/>
      <c r="O111" s="20">
        <f t="shared" ref="O111:O116" si="35">L111-(M111+N111)</f>
        <v>0</v>
      </c>
      <c r="P111" s="29" t="str">
        <f t="shared" ref="P111:P116" si="36">IF(OR(G111="新規",G111="追加",G111=""),"OK",(IF(AND(H111="",I111=""),"NG","OK")))</f>
        <v>OK</v>
      </c>
      <c r="Q111" s="10" t="str">
        <f t="shared" ref="Q111:Q116" si="37">IF(OR(G111="新規",G111="追加",G111=""),"OK",(IF(OR(AND(J111="",K111=""),AND(J111="",K111="□"),AND(J111="□",K111=""),AND(J111="□",K111="□")),"NG","OK")))</f>
        <v>OK</v>
      </c>
      <c r="R111" s="10" t="str">
        <f t="shared" ref="R111:R115" si="38">IF(OR(AND(C111&lt;&gt;"",D111&lt;&gt;"",F111&lt;&gt;"",G111&lt;&gt;""),(C111="")),"OK","NG")</f>
        <v>OK</v>
      </c>
      <c r="T111" s="81" t="s">
        <v>13</v>
      </c>
    </row>
    <row r="112" spans="1:20" ht="22.5" customHeight="1">
      <c r="A112" s="6"/>
      <c r="B112" s="9"/>
      <c r="C112" s="72"/>
      <c r="D112" s="152"/>
      <c r="E112" s="152"/>
      <c r="F112" s="15"/>
      <c r="G112" s="7"/>
      <c r="H112" s="6"/>
      <c r="I112" s="6"/>
      <c r="J112" s="7" t="s">
        <v>1</v>
      </c>
      <c r="K112" s="8" t="s">
        <v>1</v>
      </c>
      <c r="L112" s="1"/>
      <c r="M112" s="1"/>
      <c r="N112" s="1"/>
      <c r="O112" s="20">
        <f t="shared" si="35"/>
        <v>0</v>
      </c>
      <c r="P112" s="29" t="str">
        <f t="shared" si="36"/>
        <v>OK</v>
      </c>
      <c r="Q112" s="10" t="str">
        <f t="shared" si="37"/>
        <v>OK</v>
      </c>
      <c r="R112" s="10" t="str">
        <f t="shared" si="38"/>
        <v>OK</v>
      </c>
    </row>
    <row r="113" spans="1:23" ht="22.5" customHeight="1">
      <c r="A113" s="6"/>
      <c r="B113" s="9"/>
      <c r="C113" s="72"/>
      <c r="D113" s="152"/>
      <c r="E113" s="152"/>
      <c r="F113" s="15"/>
      <c r="G113" s="7"/>
      <c r="H113" s="6"/>
      <c r="I113" s="6"/>
      <c r="J113" s="7" t="s">
        <v>1</v>
      </c>
      <c r="K113" s="8" t="s">
        <v>1</v>
      </c>
      <c r="L113" s="1"/>
      <c r="M113" s="1"/>
      <c r="N113" s="1"/>
      <c r="O113" s="20">
        <f t="shared" si="35"/>
        <v>0</v>
      </c>
      <c r="P113" s="29" t="str">
        <f t="shared" si="36"/>
        <v>OK</v>
      </c>
      <c r="Q113" s="10" t="str">
        <f t="shared" si="37"/>
        <v>OK</v>
      </c>
      <c r="R113" s="10" t="str">
        <f t="shared" si="38"/>
        <v>OK</v>
      </c>
    </row>
    <row r="114" spans="1:23" ht="22.5" customHeight="1">
      <c r="A114" s="6"/>
      <c r="B114" s="9"/>
      <c r="C114" s="72"/>
      <c r="D114" s="152"/>
      <c r="E114" s="152"/>
      <c r="F114" s="16"/>
      <c r="G114" s="7"/>
      <c r="H114" s="6"/>
      <c r="I114" s="6"/>
      <c r="J114" s="7" t="s">
        <v>1</v>
      </c>
      <c r="K114" s="8" t="s">
        <v>1</v>
      </c>
      <c r="L114" s="1"/>
      <c r="M114" s="1"/>
      <c r="N114" s="1"/>
      <c r="O114" s="20">
        <f t="shared" si="35"/>
        <v>0</v>
      </c>
      <c r="P114" s="29" t="str">
        <f t="shared" si="36"/>
        <v>OK</v>
      </c>
      <c r="Q114" s="10" t="str">
        <f t="shared" si="37"/>
        <v>OK</v>
      </c>
      <c r="R114" s="10" t="str">
        <f t="shared" si="38"/>
        <v>OK</v>
      </c>
    </row>
    <row r="115" spans="1:23" ht="22.5" customHeight="1">
      <c r="A115" s="6"/>
      <c r="B115" s="9"/>
      <c r="C115" s="72"/>
      <c r="D115" s="152"/>
      <c r="E115" s="152"/>
      <c r="F115" s="15"/>
      <c r="G115" s="7"/>
      <c r="H115" s="6"/>
      <c r="I115" s="6"/>
      <c r="J115" s="7" t="s">
        <v>1</v>
      </c>
      <c r="K115" s="8" t="s">
        <v>1</v>
      </c>
      <c r="L115" s="1"/>
      <c r="M115" s="1"/>
      <c r="N115" s="1"/>
      <c r="O115" s="20">
        <f t="shared" si="35"/>
        <v>0</v>
      </c>
      <c r="P115" s="29" t="str">
        <f t="shared" si="36"/>
        <v>OK</v>
      </c>
      <c r="Q115" s="10" t="str">
        <f t="shared" si="37"/>
        <v>OK</v>
      </c>
      <c r="R115" s="10" t="str">
        <f t="shared" si="38"/>
        <v>OK</v>
      </c>
    </row>
    <row r="116" spans="1:23" ht="22.5" customHeight="1">
      <c r="A116" s="6"/>
      <c r="B116" s="9"/>
      <c r="C116" s="72"/>
      <c r="D116" s="152"/>
      <c r="E116" s="152"/>
      <c r="F116" s="15"/>
      <c r="G116" s="7"/>
      <c r="H116" s="6"/>
      <c r="I116" s="6"/>
      <c r="J116" s="7" t="s">
        <v>1</v>
      </c>
      <c r="K116" s="8" t="s">
        <v>1</v>
      </c>
      <c r="L116" s="1"/>
      <c r="M116" s="1"/>
      <c r="N116" s="1"/>
      <c r="O116" s="20">
        <f t="shared" si="35"/>
        <v>0</v>
      </c>
      <c r="P116" s="29" t="str">
        <f t="shared" si="36"/>
        <v>OK</v>
      </c>
      <c r="Q116" s="10" t="str">
        <f t="shared" si="37"/>
        <v>OK</v>
      </c>
      <c r="R116" s="10" t="str">
        <f>IF(OR(AND(C116&lt;&gt;"",D116&lt;&gt;"",F116&lt;&gt;"",G116&lt;&gt;""),(C116="")),"OK","NG")</f>
        <v>OK</v>
      </c>
    </row>
    <row r="117" spans="1:23" ht="22.5" customHeight="1">
      <c r="A117" s="12"/>
      <c r="B117" s="13"/>
      <c r="C117" s="14"/>
      <c r="D117" s="13"/>
      <c r="E117" s="14"/>
      <c r="F117" s="14"/>
      <c r="G117" s="13"/>
      <c r="H117" s="13"/>
      <c r="I117" s="12"/>
      <c r="J117" s="12"/>
      <c r="K117" s="68" t="s">
        <v>137</v>
      </c>
      <c r="L117" s="27">
        <f>SUM(L110:L116)</f>
        <v>0</v>
      </c>
      <c r="M117" s="27">
        <f t="shared" ref="M117:N117" si="39">SUM(M110:M116)</f>
        <v>0</v>
      </c>
      <c r="N117" s="27">
        <f t="shared" si="39"/>
        <v>0</v>
      </c>
      <c r="O117" s="27">
        <f>L117-(M117+N117)</f>
        <v>0</v>
      </c>
      <c r="P117" s="76"/>
      <c r="Q117" s="77"/>
      <c r="R117" s="77"/>
    </row>
    <row r="118" spans="1:23" ht="13">
      <c r="F118" s="85"/>
    </row>
    <row r="119" spans="1:23" s="61" customFormat="1" ht="13">
      <c r="A119" s="142" t="s">
        <v>139</v>
      </c>
      <c r="B119" s="143"/>
      <c r="C119" s="53" t="s">
        <v>138</v>
      </c>
      <c r="D119" s="53" t="s">
        <v>110</v>
      </c>
      <c r="E119" s="53" t="s">
        <v>111</v>
      </c>
      <c r="F119" s="53" t="s">
        <v>112</v>
      </c>
      <c r="G119" s="53" t="s">
        <v>165</v>
      </c>
      <c r="H119" s="142" t="s">
        <v>17</v>
      </c>
      <c r="I119" s="159"/>
      <c r="J119" s="136" t="s">
        <v>208</v>
      </c>
      <c r="K119" s="136"/>
      <c r="L119" s="136"/>
      <c r="M119" s="136"/>
      <c r="P119" s="87" t="s">
        <v>198</v>
      </c>
      <c r="Q119" s="88" t="s">
        <v>70</v>
      </c>
      <c r="R119" s="88" t="s">
        <v>84</v>
      </c>
    </row>
    <row r="120" spans="1:23" ht="22.5" customHeight="1">
      <c r="A120" s="153" t="s">
        <v>237</v>
      </c>
      <c r="B120" s="154"/>
      <c r="C120" s="100">
        <f>L40</f>
        <v>0</v>
      </c>
      <c r="D120" s="100">
        <f t="shared" ref="D120:F120" si="40">M40</f>
        <v>0</v>
      </c>
      <c r="E120" s="100">
        <f t="shared" si="40"/>
        <v>0</v>
      </c>
      <c r="F120" s="100">
        <f t="shared" si="40"/>
        <v>0</v>
      </c>
      <c r="G120" s="163">
        <f>SUM(D120:D122)</f>
        <v>0</v>
      </c>
      <c r="H120" s="157"/>
      <c r="I120" s="158"/>
      <c r="J120" s="151" t="s">
        <v>209</v>
      </c>
      <c r="K120" s="151"/>
      <c r="L120" s="151"/>
      <c r="M120" s="151"/>
      <c r="N120" s="89"/>
      <c r="O120" s="89"/>
      <c r="P120" s="29" t="str">
        <f>IF(G120&lt;=2500000,"OK","NG")</f>
        <v>OK</v>
      </c>
      <c r="Q120" s="10" t="str">
        <f t="shared" ref="Q120:Q126" si="41">IF(D120&lt;=C120/2,"OK","NG")</f>
        <v>OK</v>
      </c>
      <c r="R120" s="10" t="str">
        <f t="shared" ref="R120:R126" si="42">IF(C120=D120+E120+F120,"OK","NG")</f>
        <v>OK</v>
      </c>
      <c r="S120" s="90"/>
      <c r="T120" s="70"/>
      <c r="U120" s="70"/>
      <c r="V120" s="70"/>
      <c r="W120" s="70"/>
    </row>
    <row r="121" spans="1:23" ht="22.5" customHeight="1">
      <c r="A121" s="155" t="s">
        <v>238</v>
      </c>
      <c r="B121" s="156"/>
      <c r="C121" s="100">
        <f>L51</f>
        <v>0</v>
      </c>
      <c r="D121" s="100">
        <f t="shared" ref="D121:F121" si="43">M51</f>
        <v>0</v>
      </c>
      <c r="E121" s="100">
        <f t="shared" si="43"/>
        <v>0</v>
      </c>
      <c r="F121" s="100">
        <f t="shared" si="43"/>
        <v>0</v>
      </c>
      <c r="G121" s="164"/>
      <c r="H121" s="157"/>
      <c r="I121" s="158"/>
      <c r="J121" s="151"/>
      <c r="K121" s="151"/>
      <c r="L121" s="151"/>
      <c r="M121" s="151"/>
      <c r="N121" s="89"/>
      <c r="O121" s="89"/>
      <c r="P121" s="73" t="s">
        <v>152</v>
      </c>
      <c r="Q121" s="10" t="str">
        <f t="shared" si="41"/>
        <v>OK</v>
      </c>
      <c r="R121" s="10" t="str">
        <f t="shared" si="42"/>
        <v>OK</v>
      </c>
      <c r="S121" s="36"/>
    </row>
    <row r="122" spans="1:23" ht="22.5" customHeight="1">
      <c r="A122" s="155" t="s">
        <v>239</v>
      </c>
      <c r="B122" s="156"/>
      <c r="C122" s="100">
        <f>L62</f>
        <v>0</v>
      </c>
      <c r="D122" s="100">
        <f t="shared" ref="D122:F122" si="44">M62</f>
        <v>0</v>
      </c>
      <c r="E122" s="100">
        <f t="shared" si="44"/>
        <v>0</v>
      </c>
      <c r="F122" s="100">
        <f t="shared" si="44"/>
        <v>0</v>
      </c>
      <c r="G122" s="165"/>
      <c r="H122" s="32"/>
      <c r="I122" s="33"/>
      <c r="J122" s="151"/>
      <c r="K122" s="151"/>
      <c r="L122" s="151"/>
      <c r="M122" s="151"/>
      <c r="N122" s="89"/>
      <c r="O122" s="89"/>
      <c r="P122" s="73" t="s">
        <v>152</v>
      </c>
      <c r="Q122" s="10" t="str">
        <f t="shared" si="41"/>
        <v>OK</v>
      </c>
      <c r="R122" s="10" t="str">
        <f t="shared" si="42"/>
        <v>OK</v>
      </c>
      <c r="S122" s="36"/>
    </row>
    <row r="123" spans="1:23" ht="22.5" customHeight="1">
      <c r="A123" s="155" t="s">
        <v>240</v>
      </c>
      <c r="B123" s="156"/>
      <c r="C123" s="100">
        <f>L73</f>
        <v>0</v>
      </c>
      <c r="D123" s="100">
        <f t="shared" ref="D123:F123" si="45">M73</f>
        <v>0</v>
      </c>
      <c r="E123" s="100">
        <f t="shared" si="45"/>
        <v>0</v>
      </c>
      <c r="F123" s="100">
        <f t="shared" si="45"/>
        <v>0</v>
      </c>
      <c r="G123" s="100">
        <f>D123</f>
        <v>0</v>
      </c>
      <c r="H123" s="32"/>
      <c r="I123" s="33"/>
      <c r="J123" s="150" t="s">
        <v>210</v>
      </c>
      <c r="K123" s="150"/>
      <c r="L123" s="150"/>
      <c r="M123" s="150"/>
      <c r="N123" s="89"/>
      <c r="O123" s="89"/>
      <c r="P123" s="29" t="str">
        <f>IF(G123&lt;=2500000,"OK","NG")</f>
        <v>OK</v>
      </c>
      <c r="Q123" s="10" t="str">
        <f t="shared" si="41"/>
        <v>OK</v>
      </c>
      <c r="R123" s="10" t="str">
        <f t="shared" si="42"/>
        <v>OK</v>
      </c>
      <c r="S123" s="36"/>
    </row>
    <row r="124" spans="1:23" ht="22.5" customHeight="1">
      <c r="A124" s="155" t="s">
        <v>131</v>
      </c>
      <c r="B124" s="156"/>
      <c r="C124" s="100">
        <f>L84</f>
        <v>0</v>
      </c>
      <c r="D124" s="100">
        <f t="shared" ref="D124:F124" si="46">M84</f>
        <v>0</v>
      </c>
      <c r="E124" s="100">
        <f t="shared" si="46"/>
        <v>0</v>
      </c>
      <c r="F124" s="100">
        <f t="shared" si="46"/>
        <v>0</v>
      </c>
      <c r="G124" s="100">
        <f>D124</f>
        <v>0</v>
      </c>
      <c r="H124" s="32"/>
      <c r="I124" s="33"/>
      <c r="J124" s="150" t="s">
        <v>211</v>
      </c>
      <c r="K124" s="150"/>
      <c r="L124" s="150"/>
      <c r="M124" s="150"/>
      <c r="N124" s="89"/>
      <c r="O124" s="89"/>
      <c r="P124" s="29" t="str">
        <f>IF(G124&lt;=5000000,"OK","NG")</f>
        <v>OK</v>
      </c>
      <c r="Q124" s="10" t="str">
        <f t="shared" si="41"/>
        <v>OK</v>
      </c>
      <c r="R124" s="10" t="str">
        <f t="shared" si="42"/>
        <v>OK</v>
      </c>
      <c r="S124" s="36"/>
    </row>
    <row r="125" spans="1:23" ht="22.5" customHeight="1">
      <c r="A125" s="155" t="s">
        <v>241</v>
      </c>
      <c r="B125" s="156"/>
      <c r="C125" s="100">
        <f>L95</f>
        <v>0</v>
      </c>
      <c r="D125" s="100">
        <f t="shared" ref="D125:F125" si="47">M95</f>
        <v>0</v>
      </c>
      <c r="E125" s="100">
        <f t="shared" si="47"/>
        <v>0</v>
      </c>
      <c r="F125" s="100">
        <f t="shared" si="47"/>
        <v>0</v>
      </c>
      <c r="G125" s="183">
        <f>SUM(D125:D126)</f>
        <v>0</v>
      </c>
      <c r="H125" s="32"/>
      <c r="I125" s="33"/>
      <c r="J125" s="151" t="s">
        <v>212</v>
      </c>
      <c r="K125" s="151"/>
      <c r="L125" s="151"/>
      <c r="M125" s="151"/>
      <c r="N125" s="89"/>
      <c r="O125" s="89"/>
      <c r="P125" s="29" t="str">
        <f>IF(G125&lt;=2500000,"OK","NG")</f>
        <v>OK</v>
      </c>
      <c r="Q125" s="10" t="str">
        <f t="shared" si="41"/>
        <v>OK</v>
      </c>
      <c r="R125" s="10" t="str">
        <f t="shared" si="42"/>
        <v>OK</v>
      </c>
      <c r="S125" s="36"/>
    </row>
    <row r="126" spans="1:23" ht="22.5" customHeight="1">
      <c r="A126" s="155" t="s">
        <v>242</v>
      </c>
      <c r="B126" s="156"/>
      <c r="C126" s="100">
        <f>L106</f>
        <v>0</v>
      </c>
      <c r="D126" s="100">
        <f t="shared" ref="D126:F126" si="48">M106</f>
        <v>0</v>
      </c>
      <c r="E126" s="100">
        <f t="shared" si="48"/>
        <v>0</v>
      </c>
      <c r="F126" s="100">
        <f t="shared" si="48"/>
        <v>0</v>
      </c>
      <c r="G126" s="184"/>
      <c r="H126" s="32"/>
      <c r="I126" s="33"/>
      <c r="J126" s="151"/>
      <c r="K126" s="151"/>
      <c r="L126" s="151"/>
      <c r="M126" s="151"/>
      <c r="N126" s="89"/>
      <c r="O126" s="89"/>
      <c r="P126" s="73" t="s">
        <v>152</v>
      </c>
      <c r="Q126" s="10" t="str">
        <f t="shared" si="41"/>
        <v>OK</v>
      </c>
      <c r="R126" s="10" t="str">
        <f t="shared" si="42"/>
        <v>OK</v>
      </c>
      <c r="S126" s="36"/>
    </row>
    <row r="127" spans="1:23" ht="22.5" customHeight="1">
      <c r="A127" s="155" t="s">
        <v>135</v>
      </c>
      <c r="B127" s="156"/>
      <c r="C127" s="100">
        <f>L117</f>
        <v>0</v>
      </c>
      <c r="D127" s="100">
        <f t="shared" ref="D127:F127" si="49">M117</f>
        <v>0</v>
      </c>
      <c r="E127" s="100">
        <f t="shared" si="49"/>
        <v>0</v>
      </c>
      <c r="F127" s="100">
        <f t="shared" si="49"/>
        <v>0</v>
      </c>
      <c r="G127" s="100">
        <f>D127</f>
        <v>0</v>
      </c>
      <c r="H127" s="157"/>
      <c r="I127" s="158"/>
      <c r="J127" s="150" t="s">
        <v>287</v>
      </c>
      <c r="K127" s="150"/>
      <c r="L127" s="150"/>
      <c r="M127" s="150"/>
      <c r="N127" s="89"/>
      <c r="O127" s="89"/>
      <c r="P127" s="29" t="str">
        <f>IF(G127&lt;=2500000,"OK","NG")</f>
        <v>OK</v>
      </c>
      <c r="Q127" s="10" t="str">
        <f>IF(D127&lt;=C127/2,"OK","NG")</f>
        <v>OK</v>
      </c>
      <c r="R127" s="10" t="str">
        <f>IF(C127=D127+E127+F127,"OK","NG")</f>
        <v>OK</v>
      </c>
      <c r="S127" s="36"/>
    </row>
    <row r="128" spans="1:23" ht="22.5" customHeight="1">
      <c r="A128" s="174" t="s">
        <v>14</v>
      </c>
      <c r="B128" s="175"/>
      <c r="C128" s="100">
        <f>SUM(C120:C127)</f>
        <v>0</v>
      </c>
      <c r="D128" s="100">
        <f>SUM(D120:D127)</f>
        <v>0</v>
      </c>
      <c r="E128" s="100">
        <f t="shared" ref="E128:F128" si="50">SUM(E120:E127)</f>
        <v>0</v>
      </c>
      <c r="F128" s="100">
        <f t="shared" si="50"/>
        <v>0</v>
      </c>
      <c r="G128" s="100">
        <f>D128</f>
        <v>0</v>
      </c>
      <c r="H128" s="157"/>
      <c r="I128" s="158"/>
      <c r="J128" s="177" t="s">
        <v>213</v>
      </c>
      <c r="K128" s="177"/>
      <c r="L128" s="177"/>
      <c r="M128" s="177"/>
      <c r="N128" s="89"/>
      <c r="P128" s="29" t="str">
        <f>IF(OR(C128=0,AND(G128&gt;=150000,G128&lt;=10000000)),"OK","NG")</f>
        <v>OK</v>
      </c>
      <c r="Q128" s="10" t="str">
        <f>IF(D128&lt;=C128/2,"OK","NG")</f>
        <v>OK</v>
      </c>
      <c r="R128" s="10" t="str">
        <f>IF(C128=D128+E128+F128,"OK","NG")</f>
        <v>OK</v>
      </c>
    </row>
    <row r="129" spans="1:16" ht="13"/>
    <row r="130" spans="1:16" ht="22.5" customHeight="1">
      <c r="A130" s="48" t="s">
        <v>196</v>
      </c>
    </row>
    <row r="131" spans="1:16" ht="15" customHeight="1">
      <c r="A131" s="139" t="s">
        <v>205</v>
      </c>
      <c r="B131" s="139"/>
      <c r="C131" s="139"/>
      <c r="D131" s="139"/>
      <c r="E131" s="139"/>
      <c r="F131" s="139"/>
      <c r="G131" s="139"/>
      <c r="H131" s="139"/>
      <c r="I131" s="139"/>
      <c r="J131" s="139"/>
      <c r="K131" s="50" t="s">
        <v>82</v>
      </c>
      <c r="P131" s="49" t="s">
        <v>55</v>
      </c>
    </row>
    <row r="132" spans="1:16" ht="15" customHeight="1">
      <c r="A132" s="176" t="s">
        <v>204</v>
      </c>
      <c r="B132" s="176"/>
      <c r="C132" s="176"/>
      <c r="D132" s="176"/>
      <c r="E132" s="176"/>
      <c r="F132" s="176"/>
      <c r="G132" s="176"/>
      <c r="H132" s="176"/>
      <c r="I132" s="176"/>
      <c r="J132" s="176"/>
      <c r="K132" s="56" t="s">
        <v>166</v>
      </c>
      <c r="P132" s="49" t="s">
        <v>167</v>
      </c>
    </row>
    <row r="133" spans="1:16" ht="15" customHeight="1">
      <c r="A133" s="176" t="s">
        <v>199</v>
      </c>
      <c r="B133" s="176"/>
      <c r="C133" s="176"/>
      <c r="D133" s="176"/>
      <c r="E133" s="176"/>
      <c r="F133" s="176"/>
      <c r="G133" s="176"/>
      <c r="H133" s="176"/>
      <c r="I133" s="176"/>
      <c r="J133" s="176"/>
      <c r="K133" s="56" t="s">
        <v>166</v>
      </c>
    </row>
    <row r="134" spans="1:16" ht="15" customHeight="1">
      <c r="A134" s="176" t="s">
        <v>200</v>
      </c>
      <c r="B134" s="176"/>
      <c r="C134" s="176"/>
      <c r="D134" s="176"/>
      <c r="E134" s="176"/>
      <c r="F134" s="176"/>
      <c r="G134" s="176"/>
      <c r="H134" s="176"/>
      <c r="I134" s="176"/>
      <c r="J134" s="176"/>
      <c r="K134" s="56" t="s">
        <v>166</v>
      </c>
    </row>
    <row r="135" spans="1:16" ht="15" customHeight="1">
      <c r="A135" s="176" t="s">
        <v>201</v>
      </c>
      <c r="B135" s="176"/>
      <c r="C135" s="176"/>
      <c r="D135" s="176"/>
      <c r="E135" s="176"/>
      <c r="F135" s="176"/>
      <c r="G135" s="176"/>
      <c r="H135" s="176"/>
      <c r="I135" s="176"/>
      <c r="J135" s="176"/>
      <c r="K135" s="56" t="s">
        <v>166</v>
      </c>
    </row>
    <row r="136" spans="1:16" ht="15" customHeight="1">
      <c r="A136" s="176" t="s">
        <v>289</v>
      </c>
      <c r="B136" s="176"/>
      <c r="C136" s="176"/>
      <c r="D136" s="176"/>
      <c r="E136" s="176"/>
      <c r="F136" s="176"/>
      <c r="G136" s="176"/>
      <c r="H136" s="176"/>
      <c r="I136" s="176"/>
      <c r="J136" s="176"/>
      <c r="K136" s="56" t="s">
        <v>166</v>
      </c>
    </row>
    <row r="137" spans="1:16" ht="15" customHeight="1">
      <c r="A137" s="176" t="s">
        <v>202</v>
      </c>
      <c r="B137" s="176"/>
      <c r="C137" s="176"/>
      <c r="D137" s="176"/>
      <c r="E137" s="176"/>
      <c r="F137" s="176"/>
      <c r="G137" s="176"/>
      <c r="H137" s="176"/>
      <c r="I137" s="176"/>
      <c r="J137" s="176"/>
      <c r="K137" s="56" t="s">
        <v>166</v>
      </c>
    </row>
    <row r="138" spans="1:16" ht="15" customHeight="1">
      <c r="A138" s="176" t="s">
        <v>203</v>
      </c>
      <c r="B138" s="176"/>
      <c r="C138" s="176"/>
      <c r="D138" s="176"/>
      <c r="E138" s="176"/>
      <c r="F138" s="176"/>
      <c r="G138" s="176"/>
      <c r="H138" s="176"/>
      <c r="I138" s="176"/>
      <c r="J138" s="176"/>
      <c r="K138" s="56" t="s">
        <v>166</v>
      </c>
    </row>
    <row r="139" spans="1:16" ht="15" customHeight="1">
      <c r="A139" s="17"/>
      <c r="B139" s="17"/>
      <c r="C139" s="17"/>
      <c r="D139" s="17"/>
      <c r="E139" s="17"/>
      <c r="J139" s="93" t="s">
        <v>141</v>
      </c>
      <c r="K139" s="99">
        <f>COUNTIF(K132:K138,"☑")</f>
        <v>0</v>
      </c>
    </row>
    <row r="140" spans="1:16" ht="15" customHeight="1">
      <c r="A140" s="17"/>
      <c r="B140" s="17"/>
      <c r="C140" s="17"/>
      <c r="D140" s="17"/>
      <c r="E140" s="17"/>
      <c r="H140" s="17"/>
    </row>
    <row r="141" spans="1:16" ht="15" customHeight="1">
      <c r="A141" s="48" t="s">
        <v>206</v>
      </c>
    </row>
    <row r="142" spans="1:16" ht="15" customHeight="1">
      <c r="A142" s="180" t="s">
        <v>57</v>
      </c>
      <c r="B142" s="180"/>
      <c r="C142" s="180"/>
      <c r="D142" s="180"/>
      <c r="E142" s="180"/>
      <c r="F142" s="180"/>
      <c r="G142" s="180"/>
      <c r="H142" s="180"/>
      <c r="I142" s="180"/>
      <c r="J142" s="180"/>
      <c r="K142" s="180"/>
      <c r="P142" s="95" t="s">
        <v>80</v>
      </c>
    </row>
    <row r="143" spans="1:16" ht="15" customHeight="1">
      <c r="A143" s="50" t="s">
        <v>2</v>
      </c>
      <c r="B143" s="140" t="s">
        <v>3</v>
      </c>
      <c r="C143" s="181"/>
      <c r="D143" s="181"/>
      <c r="E143" s="181"/>
      <c r="F143" s="181"/>
      <c r="G143" s="181"/>
      <c r="H143" s="181"/>
      <c r="I143" s="181"/>
      <c r="J143" s="141"/>
    </row>
    <row r="144" spans="1:16" ht="15" customHeight="1">
      <c r="A144" s="3" t="s">
        <v>1</v>
      </c>
      <c r="B144" s="182" t="s">
        <v>69</v>
      </c>
      <c r="C144" s="167"/>
      <c r="D144" s="167"/>
      <c r="E144" s="167"/>
      <c r="F144" s="167"/>
      <c r="G144" s="167"/>
      <c r="H144" s="167"/>
      <c r="I144" s="167"/>
      <c r="J144" s="168"/>
      <c r="P144" s="29" t="str">
        <f>IF(C128=0,"OK",IF(AND(A144="☑",A145="☑",A146="☑"),"OK","NG"))</f>
        <v>OK</v>
      </c>
    </row>
    <row r="145" spans="1:13" ht="15" customHeight="1">
      <c r="A145" s="3" t="s">
        <v>1</v>
      </c>
      <c r="B145" s="182" t="s">
        <v>117</v>
      </c>
      <c r="C145" s="167"/>
      <c r="D145" s="167"/>
      <c r="E145" s="167"/>
      <c r="F145" s="167"/>
      <c r="G145" s="167"/>
      <c r="H145" s="167"/>
      <c r="I145" s="167"/>
      <c r="J145" s="168"/>
    </row>
    <row r="146" spans="1:13" ht="15" customHeight="1">
      <c r="A146" s="3" t="s">
        <v>1</v>
      </c>
      <c r="B146" s="182" t="s">
        <v>288</v>
      </c>
      <c r="C146" s="167"/>
      <c r="D146" s="167"/>
      <c r="E146" s="167"/>
      <c r="F146" s="167"/>
      <c r="G146" s="167"/>
      <c r="H146" s="167"/>
      <c r="I146" s="167"/>
      <c r="J146" s="168"/>
    </row>
    <row r="147" spans="1:13" ht="15" customHeight="1"/>
    <row r="148" spans="1:13" ht="15" customHeight="1">
      <c r="A148" s="48" t="s">
        <v>207</v>
      </c>
    </row>
    <row r="149" spans="1:13" ht="15" customHeight="1">
      <c r="A149" s="50" t="s">
        <v>2</v>
      </c>
      <c r="B149" s="139" t="s">
        <v>4</v>
      </c>
      <c r="C149" s="139"/>
      <c r="D149" s="139"/>
      <c r="E149" s="139"/>
      <c r="F149" s="140" t="s">
        <v>97</v>
      </c>
      <c r="G149" s="141"/>
      <c r="H149" s="140" t="s">
        <v>20</v>
      </c>
      <c r="I149" s="141"/>
      <c r="J149" s="139" t="s">
        <v>17</v>
      </c>
      <c r="K149" s="139"/>
      <c r="L149" s="139"/>
      <c r="M149" s="139"/>
    </row>
    <row r="150" spans="1:13" ht="18.75" customHeight="1">
      <c r="A150" s="3" t="s">
        <v>1</v>
      </c>
      <c r="B150" s="138" t="s">
        <v>23</v>
      </c>
      <c r="C150" s="138"/>
      <c r="D150" s="138"/>
      <c r="E150" s="138"/>
      <c r="F150" s="142" t="s">
        <v>22</v>
      </c>
      <c r="G150" s="143"/>
      <c r="H150" s="142" t="s">
        <v>98</v>
      </c>
      <c r="I150" s="143"/>
      <c r="J150" s="138" t="s">
        <v>143</v>
      </c>
      <c r="K150" s="138"/>
      <c r="L150" s="138"/>
      <c r="M150" s="138"/>
    </row>
    <row r="151" spans="1:13" ht="18.75" customHeight="1">
      <c r="A151" s="3" t="s">
        <v>1</v>
      </c>
      <c r="B151" s="138" t="s">
        <v>25</v>
      </c>
      <c r="C151" s="138"/>
      <c r="D151" s="138"/>
      <c r="E151" s="138"/>
      <c r="F151" s="142" t="s">
        <v>16</v>
      </c>
      <c r="G151" s="143"/>
      <c r="H151" s="142" t="s">
        <v>21</v>
      </c>
      <c r="I151" s="143"/>
      <c r="J151" s="138" t="s">
        <v>100</v>
      </c>
      <c r="K151" s="138"/>
      <c r="L151" s="138"/>
      <c r="M151" s="138"/>
    </row>
    <row r="152" spans="1:13" ht="18.75" customHeight="1">
      <c r="A152" s="3" t="s">
        <v>1</v>
      </c>
      <c r="B152" s="138" t="s">
        <v>24</v>
      </c>
      <c r="C152" s="138"/>
      <c r="D152" s="138"/>
      <c r="E152" s="138"/>
      <c r="F152" s="142" t="s">
        <v>16</v>
      </c>
      <c r="G152" s="143"/>
      <c r="H152" s="142" t="s">
        <v>21</v>
      </c>
      <c r="I152" s="143"/>
      <c r="J152" s="138" t="s">
        <v>26</v>
      </c>
      <c r="K152" s="138"/>
      <c r="L152" s="138"/>
      <c r="M152" s="138"/>
    </row>
    <row r="153" spans="1:13" ht="18.75" customHeight="1">
      <c r="A153" s="3" t="s">
        <v>1</v>
      </c>
      <c r="B153" s="138" t="s">
        <v>90</v>
      </c>
      <c r="C153" s="138"/>
      <c r="D153" s="138"/>
      <c r="E153" s="138"/>
      <c r="F153" s="142" t="s">
        <v>5</v>
      </c>
      <c r="G153" s="143"/>
      <c r="H153" s="159" t="s">
        <v>16</v>
      </c>
      <c r="I153" s="143"/>
      <c r="J153" s="138" t="s">
        <v>99</v>
      </c>
      <c r="K153" s="138"/>
      <c r="L153" s="138"/>
      <c r="M153" s="138"/>
    </row>
    <row r="154" spans="1:13" ht="18.75" customHeight="1">
      <c r="A154" s="3" t="s">
        <v>1</v>
      </c>
      <c r="B154" s="138" t="s">
        <v>283</v>
      </c>
      <c r="C154" s="138"/>
      <c r="D154" s="138"/>
      <c r="E154" s="138"/>
      <c r="F154" s="142" t="s">
        <v>5</v>
      </c>
      <c r="G154" s="143"/>
      <c r="H154" s="136" t="s">
        <v>16</v>
      </c>
      <c r="I154" s="136"/>
      <c r="J154" s="138" t="s">
        <v>284</v>
      </c>
      <c r="K154" s="138"/>
      <c r="L154" s="138"/>
      <c r="M154" s="138"/>
    </row>
  </sheetData>
  <sheetProtection algorithmName="SHA-512" hashValue="OvoT1jurViTbtAkE8ykw9csE5ZK2qxjwNZBEUvmUSCl6e5+WW0+2apOrJCOdZ8tyD2CMH2YNXilcZeOECcQRaw==" saltValue="SFNZHB71Z6qdUkP/PK70aA==" spinCount="100000" sheet="1" objects="1" scenarios="1"/>
  <mergeCells count="198">
    <mergeCell ref="A1:O1"/>
    <mergeCell ref="B3:E3"/>
    <mergeCell ref="B4:E4"/>
    <mergeCell ref="P4:P5"/>
    <mergeCell ref="B5:E5"/>
    <mergeCell ref="B6:E6"/>
    <mergeCell ref="M14:O14"/>
    <mergeCell ref="M15:O15"/>
    <mergeCell ref="M16:O16"/>
    <mergeCell ref="M17:O17"/>
    <mergeCell ref="M18:O18"/>
    <mergeCell ref="M19:O19"/>
    <mergeCell ref="F9:I9"/>
    <mergeCell ref="J9:L9"/>
    <mergeCell ref="M10:O10"/>
    <mergeCell ref="M11:O11"/>
    <mergeCell ref="M12:O12"/>
    <mergeCell ref="M13:O13"/>
    <mergeCell ref="N26:O26"/>
    <mergeCell ref="A31:A32"/>
    <mergeCell ref="B31:B32"/>
    <mergeCell ref="C31:F31"/>
    <mergeCell ref="G31:G32"/>
    <mergeCell ref="H31:K31"/>
    <mergeCell ref="L31:O31"/>
    <mergeCell ref="D32:E32"/>
    <mergeCell ref="M20:O20"/>
    <mergeCell ref="M21:O21"/>
    <mergeCell ref="M22:O22"/>
    <mergeCell ref="M23:O23"/>
    <mergeCell ref="M24:O24"/>
    <mergeCell ref="M25:O25"/>
    <mergeCell ref="D39:E39"/>
    <mergeCell ref="A42:A43"/>
    <mergeCell ref="B42:B43"/>
    <mergeCell ref="C42:F42"/>
    <mergeCell ref="G42:G43"/>
    <mergeCell ref="H42:K42"/>
    <mergeCell ref="D33:E33"/>
    <mergeCell ref="D34:E34"/>
    <mergeCell ref="D35:E35"/>
    <mergeCell ref="D36:E36"/>
    <mergeCell ref="D37:E37"/>
    <mergeCell ref="D38:E38"/>
    <mergeCell ref="A53:A54"/>
    <mergeCell ref="B53:B54"/>
    <mergeCell ref="C53:F53"/>
    <mergeCell ref="L42:O42"/>
    <mergeCell ref="D43:E43"/>
    <mergeCell ref="D44:E44"/>
    <mergeCell ref="D45:E45"/>
    <mergeCell ref="D46:E46"/>
    <mergeCell ref="D47:E47"/>
    <mergeCell ref="G53:G54"/>
    <mergeCell ref="H53:K53"/>
    <mergeCell ref="L53:O53"/>
    <mergeCell ref="D54:E54"/>
    <mergeCell ref="D55:E55"/>
    <mergeCell ref="D56:E56"/>
    <mergeCell ref="D48:E48"/>
    <mergeCell ref="D49:E49"/>
    <mergeCell ref="D50:E50"/>
    <mergeCell ref="H64:K64"/>
    <mergeCell ref="L64:O64"/>
    <mergeCell ref="D65:E65"/>
    <mergeCell ref="D66:E66"/>
    <mergeCell ref="D67:E67"/>
    <mergeCell ref="D57:E57"/>
    <mergeCell ref="D58:E58"/>
    <mergeCell ref="D59:E59"/>
    <mergeCell ref="D60:E60"/>
    <mergeCell ref="D61:E61"/>
    <mergeCell ref="C64:F64"/>
    <mergeCell ref="D68:E68"/>
    <mergeCell ref="D69:E69"/>
    <mergeCell ref="D70:E70"/>
    <mergeCell ref="D71:E71"/>
    <mergeCell ref="D72:E72"/>
    <mergeCell ref="A75:A76"/>
    <mergeCell ref="B75:B76"/>
    <mergeCell ref="C75:F75"/>
    <mergeCell ref="G64:G65"/>
    <mergeCell ref="A64:A65"/>
    <mergeCell ref="B64:B65"/>
    <mergeCell ref="A86:A87"/>
    <mergeCell ref="B86:B87"/>
    <mergeCell ref="C86:F86"/>
    <mergeCell ref="G75:G76"/>
    <mergeCell ref="H75:K75"/>
    <mergeCell ref="L75:O75"/>
    <mergeCell ref="D76:E76"/>
    <mergeCell ref="D77:E77"/>
    <mergeCell ref="D78:E78"/>
    <mergeCell ref="G86:G87"/>
    <mergeCell ref="H86:K86"/>
    <mergeCell ref="L86:O86"/>
    <mergeCell ref="D87:E87"/>
    <mergeCell ref="D88:E88"/>
    <mergeCell ref="D89:E89"/>
    <mergeCell ref="D79:E79"/>
    <mergeCell ref="D80:E80"/>
    <mergeCell ref="D81:E81"/>
    <mergeCell ref="D82:E82"/>
    <mergeCell ref="D83:E83"/>
    <mergeCell ref="H97:K97"/>
    <mergeCell ref="L97:O97"/>
    <mergeCell ref="D98:E98"/>
    <mergeCell ref="D99:E99"/>
    <mergeCell ref="D100:E100"/>
    <mergeCell ref="D90:E90"/>
    <mergeCell ref="D91:E91"/>
    <mergeCell ref="D92:E92"/>
    <mergeCell ref="D93:E93"/>
    <mergeCell ref="D94:E94"/>
    <mergeCell ref="C97:F97"/>
    <mergeCell ref="D101:E101"/>
    <mergeCell ref="D102:E102"/>
    <mergeCell ref="D103:E103"/>
    <mergeCell ref="D104:E104"/>
    <mergeCell ref="D105:E105"/>
    <mergeCell ref="A108:A109"/>
    <mergeCell ref="B108:B109"/>
    <mergeCell ref="C108:F108"/>
    <mergeCell ref="G97:G98"/>
    <mergeCell ref="A97:A98"/>
    <mergeCell ref="B97:B98"/>
    <mergeCell ref="D112:E112"/>
    <mergeCell ref="D113:E113"/>
    <mergeCell ref="D114:E114"/>
    <mergeCell ref="D115:E115"/>
    <mergeCell ref="D116:E116"/>
    <mergeCell ref="A119:B119"/>
    <mergeCell ref="G108:G109"/>
    <mergeCell ref="H108:K108"/>
    <mergeCell ref="L108:O108"/>
    <mergeCell ref="D109:E109"/>
    <mergeCell ref="D110:E110"/>
    <mergeCell ref="D111:E111"/>
    <mergeCell ref="H119:I119"/>
    <mergeCell ref="J119:M119"/>
    <mergeCell ref="A120:B120"/>
    <mergeCell ref="G120:G122"/>
    <mergeCell ref="H120:I120"/>
    <mergeCell ref="J120:M122"/>
    <mergeCell ref="A121:B121"/>
    <mergeCell ref="H121:I121"/>
    <mergeCell ref="A122:B122"/>
    <mergeCell ref="A127:B127"/>
    <mergeCell ref="H127:I127"/>
    <mergeCell ref="J127:M127"/>
    <mergeCell ref="A128:B128"/>
    <mergeCell ref="H128:I128"/>
    <mergeCell ref="J128:M128"/>
    <mergeCell ref="A123:B123"/>
    <mergeCell ref="J123:M123"/>
    <mergeCell ref="A124:B124"/>
    <mergeCell ref="J124:M124"/>
    <mergeCell ref="A125:B125"/>
    <mergeCell ref="G125:G126"/>
    <mergeCell ref="J125:M126"/>
    <mergeCell ref="A126:B126"/>
    <mergeCell ref="A137:J137"/>
    <mergeCell ref="A138:J138"/>
    <mergeCell ref="A142:K142"/>
    <mergeCell ref="B143:J143"/>
    <mergeCell ref="B144:J144"/>
    <mergeCell ref="B145:J145"/>
    <mergeCell ref="A131:J131"/>
    <mergeCell ref="A132:J132"/>
    <mergeCell ref="A133:J133"/>
    <mergeCell ref="A134:J134"/>
    <mergeCell ref="A135:J135"/>
    <mergeCell ref="A136:J136"/>
    <mergeCell ref="B146:J146"/>
    <mergeCell ref="B149:E149"/>
    <mergeCell ref="F149:G149"/>
    <mergeCell ref="H149:I149"/>
    <mergeCell ref="J149:M149"/>
    <mergeCell ref="B150:E150"/>
    <mergeCell ref="F150:G150"/>
    <mergeCell ref="H150:I150"/>
    <mergeCell ref="J150:M150"/>
    <mergeCell ref="B153:E153"/>
    <mergeCell ref="F153:G153"/>
    <mergeCell ref="H153:I153"/>
    <mergeCell ref="J153:M153"/>
    <mergeCell ref="B154:E154"/>
    <mergeCell ref="F154:G154"/>
    <mergeCell ref="H154:I154"/>
    <mergeCell ref="J154:M154"/>
    <mergeCell ref="B151:E151"/>
    <mergeCell ref="F151:G151"/>
    <mergeCell ref="H151:I151"/>
    <mergeCell ref="J151:M151"/>
    <mergeCell ref="B152:E152"/>
    <mergeCell ref="F152:G152"/>
    <mergeCell ref="H152:I152"/>
    <mergeCell ref="J152:M152"/>
  </mergeCells>
  <phoneticPr fontId="2"/>
  <conditionalFormatting sqref="C120:G128">
    <cfRule type="expression" dxfId="7314" priority="2">
      <formula>$P120="NG"</formula>
    </cfRule>
  </conditionalFormatting>
  <conditionalFormatting sqref="G120:G123">
    <cfRule type="expression" dxfId="7313" priority="1">
      <formula>$P120="NG"</formula>
    </cfRule>
  </conditionalFormatting>
  <conditionalFormatting sqref="H33:K36">
    <cfRule type="expression" dxfId="7312" priority="55">
      <formula>#REF!="追加"</formula>
    </cfRule>
    <cfRule type="expression" dxfId="7311" priority="56">
      <formula>#REF!="新規"</formula>
    </cfRule>
  </conditionalFormatting>
  <conditionalFormatting sqref="H37:K39">
    <cfRule type="expression" dxfId="7310" priority="60">
      <formula>#REF!="追加"</formula>
    </cfRule>
    <cfRule type="expression" dxfId="7309" priority="67">
      <formula>#REF!="新規"</formula>
    </cfRule>
  </conditionalFormatting>
  <conditionalFormatting sqref="H44:K47">
    <cfRule type="expression" dxfId="7308" priority="46">
      <formula>#REF!="追加"</formula>
    </cfRule>
    <cfRule type="expression" dxfId="7307" priority="47">
      <formula>#REF!="新規"</formula>
    </cfRule>
  </conditionalFormatting>
  <conditionalFormatting sqref="H48:K50">
    <cfRule type="expression" dxfId="7306" priority="50">
      <formula>#REF!="追加"</formula>
    </cfRule>
    <cfRule type="expression" dxfId="7305" priority="51">
      <formula>#REF!="新規"</formula>
    </cfRule>
  </conditionalFormatting>
  <conditionalFormatting sqref="H55:K58">
    <cfRule type="expression" dxfId="7304" priority="40">
      <formula>#REF!="追加"</formula>
    </cfRule>
    <cfRule type="expression" dxfId="7303" priority="41">
      <formula>#REF!="新規"</formula>
    </cfRule>
  </conditionalFormatting>
  <conditionalFormatting sqref="H59:K61">
    <cfRule type="expression" dxfId="7302" priority="44">
      <formula>#REF!="追加"</formula>
    </cfRule>
    <cfRule type="expression" dxfId="7301" priority="45">
      <formula>#REF!="新規"</formula>
    </cfRule>
  </conditionalFormatting>
  <conditionalFormatting sqref="H66:K69">
    <cfRule type="expression" dxfId="7300" priority="34">
      <formula>#REF!="追加"</formula>
    </cfRule>
    <cfRule type="expression" dxfId="7299" priority="35">
      <formula>#REF!="新規"</formula>
    </cfRule>
  </conditionalFormatting>
  <conditionalFormatting sqref="H70:K72">
    <cfRule type="expression" dxfId="7298" priority="38">
      <formula>#REF!="追加"</formula>
    </cfRule>
    <cfRule type="expression" dxfId="7297" priority="39">
      <formula>#REF!="新規"</formula>
    </cfRule>
  </conditionalFormatting>
  <conditionalFormatting sqref="H77:K80">
    <cfRule type="expression" dxfId="7296" priority="28">
      <formula>#REF!="追加"</formula>
    </cfRule>
    <cfRule type="expression" dxfId="7295" priority="29">
      <formula>#REF!="新規"</formula>
    </cfRule>
  </conditionalFormatting>
  <conditionalFormatting sqref="H81:K83">
    <cfRule type="expression" dxfId="7294" priority="32">
      <formula>#REF!="追加"</formula>
    </cfRule>
    <cfRule type="expression" dxfId="7293" priority="33">
      <formula>#REF!="新規"</formula>
    </cfRule>
  </conditionalFormatting>
  <conditionalFormatting sqref="H88:K91">
    <cfRule type="expression" dxfId="7292" priority="22">
      <formula>#REF!="追加"</formula>
    </cfRule>
    <cfRule type="expression" dxfId="7291" priority="23">
      <formula>#REF!="新規"</formula>
    </cfRule>
  </conditionalFormatting>
  <conditionalFormatting sqref="H92:K94">
    <cfRule type="expression" dxfId="7290" priority="26">
      <formula>#REF!="追加"</formula>
    </cfRule>
    <cfRule type="expression" dxfId="7289" priority="27">
      <formula>#REF!="新規"</formula>
    </cfRule>
  </conditionalFormatting>
  <conditionalFormatting sqref="H99:K102">
    <cfRule type="expression" dxfId="7288" priority="16">
      <formula>#REF!="追加"</formula>
    </cfRule>
    <cfRule type="expression" dxfId="7287" priority="17">
      <formula>#REF!="新規"</formula>
    </cfRule>
  </conditionalFormatting>
  <conditionalFormatting sqref="H103:K105">
    <cfRule type="expression" dxfId="7286" priority="20">
      <formula>#REF!="追加"</formula>
    </cfRule>
    <cfRule type="expression" dxfId="7285" priority="21">
      <formula>#REF!="新規"</formula>
    </cfRule>
  </conditionalFormatting>
  <conditionalFormatting sqref="H110:K113">
    <cfRule type="expression" dxfId="7284" priority="10">
      <formula>#REF!="追加"</formula>
    </cfRule>
    <cfRule type="expression" dxfId="7283" priority="11">
      <formula>#REF!="新規"</formula>
    </cfRule>
  </conditionalFormatting>
  <conditionalFormatting sqref="H114:K116">
    <cfRule type="expression" dxfId="7282" priority="14">
      <formula>#REF!="追加"</formula>
    </cfRule>
    <cfRule type="expression" dxfId="7281" priority="15">
      <formula>#REF!="新規"</formula>
    </cfRule>
  </conditionalFormatting>
  <conditionalFormatting sqref="J35:K36 J39:K39">
    <cfRule type="expression" dxfId="7280" priority="57">
      <formula>#REF!="追加"</formula>
    </cfRule>
    <cfRule type="expression" dxfId="7279" priority="58">
      <formula>#REF!="新規"</formula>
    </cfRule>
  </conditionalFormatting>
  <conditionalFormatting sqref="J46:K47 J50:K50">
    <cfRule type="expression" dxfId="7278" priority="48">
      <formula>#REF!="追加"</formula>
    </cfRule>
    <cfRule type="expression" dxfId="7277" priority="49">
      <formula>#REF!="新規"</formula>
    </cfRule>
  </conditionalFormatting>
  <conditionalFormatting sqref="J57:K58 J61:K61">
    <cfRule type="expression" dxfId="7276" priority="42">
      <formula>#REF!="追加"</formula>
    </cfRule>
    <cfRule type="expression" dxfId="7275" priority="43">
      <formula>#REF!="新規"</formula>
    </cfRule>
  </conditionalFormatting>
  <conditionalFormatting sqref="J68:K69 J72:K72">
    <cfRule type="expression" dxfId="7274" priority="36">
      <formula>#REF!="追加"</formula>
    </cfRule>
    <cfRule type="expression" dxfId="7273" priority="37">
      <formula>#REF!="新規"</formula>
    </cfRule>
  </conditionalFormatting>
  <conditionalFormatting sqref="J79:K80 J83:K83">
    <cfRule type="expression" dxfId="7272" priority="30">
      <formula>#REF!="追加"</formula>
    </cfRule>
    <cfRule type="expression" dxfId="7271" priority="31">
      <formula>#REF!="新規"</formula>
    </cfRule>
  </conditionalFormatting>
  <conditionalFormatting sqref="J90:K91 J94:K94">
    <cfRule type="expression" dxfId="7270" priority="24">
      <formula>#REF!="追加"</formula>
    </cfRule>
    <cfRule type="expression" dxfId="7269" priority="25">
      <formula>#REF!="新規"</formula>
    </cfRule>
  </conditionalFormatting>
  <conditionalFormatting sqref="J101:K102 J105:K105">
    <cfRule type="expression" dxfId="7268" priority="18">
      <formula>#REF!="追加"</formula>
    </cfRule>
    <cfRule type="expression" dxfId="7267" priority="19">
      <formula>#REF!="新規"</formula>
    </cfRule>
  </conditionalFormatting>
  <conditionalFormatting sqref="J112:K113 J116:K116">
    <cfRule type="expression" dxfId="7266" priority="12">
      <formula>#REF!="追加"</formula>
    </cfRule>
    <cfRule type="expression" dxfId="7265" priority="13">
      <formula>#REF!="新規"</formula>
    </cfRule>
  </conditionalFormatting>
  <conditionalFormatting sqref="J40:O41 J51:O52 J62:O63 J73:O74 J84:O84 J95:O96 J106:O107 J117:O117">
    <cfRule type="expression" dxfId="7264" priority="72">
      <formula>$I40="追加"</formula>
    </cfRule>
    <cfRule type="expression" dxfId="7263" priority="73">
      <formula>$I40="新規"</formula>
    </cfRule>
  </conditionalFormatting>
  <conditionalFormatting sqref="K85:O85 I85">
    <cfRule type="expression" dxfId="7262" priority="76">
      <formula>#REF!="追加"</formula>
    </cfRule>
    <cfRule type="expression" dxfId="7261" priority="77">
      <formula>#REF!="新規"</formula>
    </cfRule>
  </conditionalFormatting>
  <conditionalFormatting sqref="L40:O41 L51:O52 L62:O63 L73:O74 L84:O84 L95:O96 L106:O107 L117:O117">
    <cfRule type="expression" dxfId="7260" priority="68">
      <formula>$I40="追加"</formula>
    </cfRule>
    <cfRule type="expression" dxfId="7259" priority="69">
      <formula>$I40="新規"</formula>
    </cfRule>
  </conditionalFormatting>
  <conditionalFormatting sqref="L85:O85">
    <cfRule type="expression" dxfId="7258" priority="74">
      <formula>#REF!="追加"</formula>
    </cfRule>
    <cfRule type="expression" dxfId="7257" priority="75">
      <formula>#REF!="新規"</formula>
    </cfRule>
  </conditionalFormatting>
  <conditionalFormatting sqref="P3">
    <cfRule type="expression" dxfId="7256" priority="62">
      <formula>$P3&lt;&gt;"要修正！"</formula>
    </cfRule>
    <cfRule type="expression" dxfId="7255" priority="63">
      <formula>$P3="要修正！"</formula>
    </cfRule>
  </conditionalFormatting>
  <conditionalFormatting sqref="P4:P5">
    <cfRule type="expression" dxfId="7254" priority="54">
      <formula>$P$3="要修正！"</formula>
    </cfRule>
  </conditionalFormatting>
  <conditionalFormatting sqref="P144">
    <cfRule type="expression" dxfId="7253" priority="61">
      <formula>P144="NG"</formula>
    </cfRule>
  </conditionalFormatting>
  <conditionalFormatting sqref="P33:R41">
    <cfRule type="expression" dxfId="7252" priority="59">
      <formula>P33="NG"</formula>
    </cfRule>
  </conditionalFormatting>
  <conditionalFormatting sqref="P44:R52">
    <cfRule type="expression" dxfId="7251" priority="9">
      <formula>P44="NG"</formula>
    </cfRule>
  </conditionalFormatting>
  <conditionalFormatting sqref="P55:R63">
    <cfRule type="expression" dxfId="7250" priority="7">
      <formula>P55="NG"</formula>
    </cfRule>
  </conditionalFormatting>
  <conditionalFormatting sqref="P66:R74 P75:Q83">
    <cfRule type="expression" dxfId="7249" priority="8">
      <formula>P66="NG"</formula>
    </cfRule>
  </conditionalFormatting>
  <conditionalFormatting sqref="P84:R85 R77:R83">
    <cfRule type="expression" dxfId="7248" priority="6">
      <formula>P77="NG"</formula>
    </cfRule>
  </conditionalFormatting>
  <conditionalFormatting sqref="P88:R96">
    <cfRule type="expression" dxfId="7247" priority="5">
      <formula>P88="NG"</formula>
    </cfRule>
  </conditionalFormatting>
  <conditionalFormatting sqref="P99:R107">
    <cfRule type="expression" dxfId="7246" priority="4">
      <formula>P99="NG"</formula>
    </cfRule>
  </conditionalFormatting>
  <conditionalFormatting sqref="P110:R117">
    <cfRule type="expression" dxfId="7245" priority="3">
      <formula>P110="NG"</formula>
    </cfRule>
  </conditionalFormatting>
  <conditionalFormatting sqref="P120:R120 Q121:R122">
    <cfRule type="expression" dxfId="7244" priority="71">
      <formula>#REF!="NG"</formula>
    </cfRule>
  </conditionalFormatting>
  <conditionalFormatting sqref="P120:R128">
    <cfRule type="expression" dxfId="7243" priority="52">
      <formula>P120="NG"</formula>
    </cfRule>
  </conditionalFormatting>
  <conditionalFormatting sqref="P121:R122">
    <cfRule type="expression" dxfId="7242" priority="70">
      <formula>$P29="NG"</formula>
    </cfRule>
  </conditionalFormatting>
  <conditionalFormatting sqref="P123:R127 P128:Q128">
    <cfRule type="expression" dxfId="7241" priority="53">
      <formula>#REF!="NG"</formula>
    </cfRule>
  </conditionalFormatting>
  <conditionalFormatting sqref="P125:R126">
    <cfRule type="expression" dxfId="7240" priority="65">
      <formula>$P30="NG"</formula>
    </cfRule>
  </conditionalFormatting>
  <conditionalFormatting sqref="P127:R128">
    <cfRule type="expression" dxfId="7239" priority="64">
      <formula>$P31="NG"</formula>
    </cfRule>
  </conditionalFormatting>
  <conditionalFormatting sqref="T57 T76:T80 T86:T88 T98:T102 T109:T111">
    <cfRule type="expression" dxfId="7238" priority="66">
      <formula>T57="NG"</formula>
    </cfRule>
  </conditionalFormatting>
  <dataValidations count="12">
    <dataValidation type="list" allowBlank="1" showInputMessage="1" showErrorMessage="1" sqref="K132:K138" xr:uid="{1D4E58AB-DD62-4F0C-9FAA-D152D0E9F205}">
      <formula1>$P$131:$P$132</formula1>
    </dataValidation>
    <dataValidation type="list" allowBlank="1" showInputMessage="1" showErrorMessage="1" sqref="C44:C50" xr:uid="{8ADECA99-380D-4498-BBB4-BF2CBB917D16}">
      <formula1>$T$44:$T$46</formula1>
    </dataValidation>
    <dataValidation type="list" allowBlank="1" showInputMessage="1" showErrorMessage="1" sqref="C55:C61" xr:uid="{EEB0453C-3B9D-4BCA-833D-2B3A8A865B81}">
      <formula1>$T$55:$T$58</formula1>
    </dataValidation>
    <dataValidation type="list" allowBlank="1" showInputMessage="1" showErrorMessage="1" sqref="C66:C72" xr:uid="{8EF99E4A-2A15-41C1-842F-D2C9AC610806}">
      <formula1>$T$66:$T$68</formula1>
    </dataValidation>
    <dataValidation type="list" allowBlank="1" showInputMessage="1" showErrorMessage="1" sqref="C77:C83" xr:uid="{FEE273F7-1828-4E67-8474-58F940ACB676}">
      <formula1>$T$77:$T$80</formula1>
    </dataValidation>
    <dataValidation type="list" allowBlank="1" showInputMessage="1" showErrorMessage="1" sqref="C88:C94" xr:uid="{96CFB8F4-CF79-4DF3-A978-3781A575B0FD}">
      <formula1>$T$87:$T$88</formula1>
    </dataValidation>
    <dataValidation type="list" allowBlank="1" showInputMessage="1" showErrorMessage="1" sqref="C110:C116" xr:uid="{1181C29D-25BC-4B20-93AC-0ABFE278F4F4}">
      <formula1>$T$110:$T$111</formula1>
    </dataValidation>
    <dataValidation type="list" allowBlank="1" showInputMessage="1" showErrorMessage="1" sqref="B33:B39 B110:B116 B99:B105 B88:B94 B77:B83 B66:B72 B55:B61 B44:B50" xr:uid="{8F57267B-A1DE-4123-A7F3-1DC960FDA0FF}">
      <formula1>$T$33:$T$34</formula1>
    </dataValidation>
    <dataValidation type="list" allowBlank="1" showInputMessage="1" showErrorMessage="1" sqref="C33:C39" xr:uid="{CE801529-A51A-4EF1-BBF6-35337F5EB6F5}">
      <formula1>$U$33:$U$36</formula1>
    </dataValidation>
    <dataValidation type="list" allowBlank="1" showInputMessage="1" showErrorMessage="1" sqref="C99:C105" xr:uid="{7EF977A5-2CEF-4358-B6A6-EC8DC72FE394}">
      <formula1>$T$99:$T$102</formula1>
    </dataValidation>
    <dataValidation type="list" allowBlank="1" showInputMessage="1" showErrorMessage="1" sqref="B11:B25" xr:uid="{A925557F-5271-400E-A632-C7D31470BC71}">
      <formula1>$P$11:$P$18</formula1>
    </dataValidation>
    <dataValidation type="list" allowBlank="1" showInputMessage="1" showErrorMessage="1" sqref="D27 D11:D25" xr:uid="{709EF713-D02D-4301-85F5-0D0FCB11BB41}">
      <formula1>$Q$11:$Q$13</formula1>
    </dataValidation>
  </dataValidations>
  <pageMargins left="0.70866141732283472" right="0.70866141732283472" top="0.62992125984251968" bottom="0.74803149606299213" header="0.31496062992125984" footer="0.31496062992125984"/>
  <headerFooter>
    <oddHeader>&amp;L様式第1号別添1&amp;R事業参加者用（事業参加者→事業実施主体）</oddHeader>
  </headerFooter>
  <extLst>
    <ext xmlns:x14="http://schemas.microsoft.com/office/spreadsheetml/2009/9/main" uri="{CCE6A557-97BC-4b89-ADB6-D9C93CAAB3DF}">
      <x14:dataValidations xmlns:xm="http://schemas.microsoft.com/office/excel/2006/main" count="6">
        <x14:dataValidation type="list" allowBlank="1" showInputMessage="1" showErrorMessage="1" xr:uid="{3DFCD4DC-85C2-4208-83FF-EA5D720F1CBA}">
          <x14:formula1>
            <xm:f>リスト!$H$2:$H$4</xm:f>
          </x14:formula1>
          <xm:sqref>A144:A146 J33:K39 L107:O107 L52:O52 J99:K105 L63:O63 J77:K83 L74:O74 J44:K50 L85:O85 J55:K61 L96:O96 J66:K72 J88:K94 J110:K116</xm:sqref>
        </x14:dataValidation>
        <x14:dataValidation type="list" allowBlank="1" showInputMessage="1" showErrorMessage="1" xr:uid="{1CCFC42D-6496-403F-B335-8D884362C0BA}">
          <x14:formula1>
            <xm:f>リスト!$G$2:$G$4</xm:f>
          </x14:formula1>
          <xm:sqref>G88:G94 G99:G105 I52 G33:G39 I63 G44:G50 I74 G55:G61 G66:G72 I96 G77:G83 I107 G110:G116</xm:sqref>
        </x14:dataValidation>
        <x14:dataValidation type="list" allowBlank="1" showInputMessage="1" showErrorMessage="1" xr:uid="{082D3D8B-61F4-4D1B-9769-3026BC91572F}">
          <x14:formula1>
            <xm:f>リスト!$C$2:$C$4</xm:f>
          </x14:formula1>
          <xm:sqref>B107 B96 B52 B63 B74 B85</xm:sqref>
        </x14:dataValidation>
        <x14:dataValidation type="list" allowBlank="1" showInputMessage="1" showErrorMessage="1" xr:uid="{8FB85213-837F-4516-B8FF-63D9F6C147A5}">
          <x14:formula1>
            <xm:f>リスト!$E$2:$E$22</xm:f>
          </x14:formula1>
          <xm:sqref>D107 D96 D52 D63 D74 D85</xm:sqref>
        </x14:dataValidation>
        <x14:dataValidation type="list" allowBlank="1" showInputMessage="1" showErrorMessage="1" xr:uid="{378A1214-A9E1-454C-BA42-F0C78EE49AED}">
          <x14:formula1>
            <xm:f>リスト!$D$2:$D$3</xm:f>
          </x14:formula1>
          <xm:sqref>C107 C96 C52 C63 C74 C85</xm:sqref>
        </x14:dataValidation>
        <x14:dataValidation type="list" allowBlank="1" showInputMessage="1" showErrorMessage="1" xr:uid="{8844A7F8-9D0C-4C75-A40B-31BF1F22D2F8}">
          <x14:formula1>
            <xm:f>リスト!$H$2:$H$3</xm:f>
          </x14:formula1>
          <xm:sqref>A150:A154</xm:sqref>
        </x14:dataValidation>
      </x14:dataValidations>
    </ext>
  </extLst>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73958F-85B4-47D2-B3B2-993FFD6D0E8D}">
  <sheetPr>
    <pageSetUpPr fitToPage="1"/>
  </sheetPr>
  <dimension ref="A1:W154"/>
  <sheetViews>
    <sheetView view="pageBreakPreview" topLeftCell="C3" zoomScale="80" zoomScaleNormal="100" zoomScaleSheetLayoutView="80" workbookViewId="0">
      <selection activeCell="P3" sqref="P3:P5 H11:H25 K11:K25 C26 F26:L27 O33:R39 L40:O40 O44:R50 L51:O51 O55:R61 L62:O62 O66:R72 L73:O73 O77:O83 R77:R83 L84:O84 O88:R94 L95:O95 O99:R105 L106:O106 O110:R116 L117:O117 C120:G128 P120 Q120:R126 P123:P125 P127:R128 K139 P144"/>
    </sheetView>
  </sheetViews>
  <sheetFormatPr defaultColWidth="9" defaultRowHeight="22.5" customHeight="1"/>
  <cols>
    <col min="1" max="15" width="14.6328125" style="48" customWidth="1"/>
    <col min="16" max="16" width="23.26953125" style="49" customWidth="1"/>
    <col min="17" max="17" width="23.453125" style="48" bestFit="1" customWidth="1"/>
    <col min="18" max="18" width="18.90625" style="48" bestFit="1" customWidth="1"/>
    <col min="19" max="19" width="11.08984375" style="48" bestFit="1" customWidth="1"/>
    <col min="20" max="20" width="27.26953125" style="48" customWidth="1"/>
    <col min="21" max="21" width="8.90625" style="48" customWidth="1"/>
    <col min="22" max="16384" width="9" style="48"/>
  </cols>
  <sheetData>
    <row r="1" spans="1:19" s="35" customFormat="1" ht="22.5" customHeight="1">
      <c r="A1" s="178" t="s">
        <v>285</v>
      </c>
      <c r="B1" s="178"/>
      <c r="C1" s="178"/>
      <c r="D1" s="178"/>
      <c r="E1" s="178"/>
      <c r="F1" s="178"/>
      <c r="G1" s="178"/>
      <c r="H1" s="178"/>
      <c r="I1" s="178"/>
      <c r="J1" s="178"/>
      <c r="K1" s="178"/>
      <c r="L1" s="178"/>
      <c r="M1" s="178"/>
      <c r="N1" s="178"/>
      <c r="O1" s="178"/>
      <c r="P1" s="34" t="s">
        <v>58</v>
      </c>
    </row>
    <row r="2" spans="1:19" s="36" customFormat="1" ht="13">
      <c r="A2" s="36" t="s">
        <v>89</v>
      </c>
      <c r="F2" s="37"/>
      <c r="P2" s="38"/>
    </row>
    <row r="3" spans="1:19" s="36" customFormat="1" ht="22.5" customHeight="1">
      <c r="A3" s="39" t="s">
        <v>31</v>
      </c>
      <c r="B3" s="166"/>
      <c r="C3" s="167"/>
      <c r="D3" s="167"/>
      <c r="E3" s="168"/>
      <c r="F3" s="40"/>
      <c r="G3" s="40"/>
      <c r="H3" s="40"/>
      <c r="I3" s="40"/>
      <c r="J3" s="40"/>
      <c r="K3" s="40"/>
      <c r="L3" s="40"/>
      <c r="M3" s="41"/>
      <c r="N3" s="40" t="s">
        <v>148</v>
      </c>
      <c r="O3" s="40"/>
      <c r="P3" s="18" t="str">
        <f>IF(COUNTIF(P33:R154,"NG"),"要修正！","クリア ! ")</f>
        <v xml:space="preserve">クリア ! </v>
      </c>
      <c r="Q3" s="36" t="s">
        <v>113</v>
      </c>
      <c r="S3" s="38"/>
    </row>
    <row r="4" spans="1:19" s="36" customFormat="1" ht="22.5" customHeight="1">
      <c r="A4" s="39" t="s">
        <v>30</v>
      </c>
      <c r="B4" s="166"/>
      <c r="C4" s="167"/>
      <c r="D4" s="167"/>
      <c r="E4" s="168"/>
      <c r="F4" s="40"/>
      <c r="G4" s="40"/>
      <c r="H4" s="40"/>
      <c r="I4" s="40"/>
      <c r="J4" s="40"/>
      <c r="K4" s="40"/>
      <c r="L4" s="40"/>
      <c r="M4" s="42"/>
      <c r="N4" s="40" t="s">
        <v>145</v>
      </c>
      <c r="O4" s="40"/>
      <c r="P4" s="169" t="str">
        <f>IF(P3="要修正！","※「クリア！」になるようNG箇所を修正してください。","")</f>
        <v/>
      </c>
    </row>
    <row r="5" spans="1:19" s="36" customFormat="1" ht="22.5" customHeight="1">
      <c r="A5" s="39" t="s">
        <v>32</v>
      </c>
      <c r="B5" s="171"/>
      <c r="C5" s="167"/>
      <c r="D5" s="167"/>
      <c r="E5" s="168"/>
      <c r="F5" s="40"/>
      <c r="G5" s="40"/>
      <c r="H5" s="40"/>
      <c r="I5" s="40"/>
      <c r="J5" s="40"/>
      <c r="K5" s="40"/>
      <c r="L5" s="40"/>
      <c r="M5" s="43"/>
      <c r="N5" s="40" t="s">
        <v>146</v>
      </c>
      <c r="O5" s="40"/>
      <c r="P5" s="170"/>
    </row>
    <row r="6" spans="1:19" s="36" customFormat="1" ht="22.5" customHeight="1">
      <c r="A6" s="39" t="s">
        <v>33</v>
      </c>
      <c r="B6" s="166"/>
      <c r="C6" s="167"/>
      <c r="D6" s="167"/>
      <c r="E6" s="168"/>
      <c r="F6" s="40"/>
      <c r="G6" s="40"/>
      <c r="H6" s="40"/>
      <c r="I6" s="40"/>
      <c r="J6" s="40"/>
      <c r="K6" s="40"/>
      <c r="L6" s="40"/>
      <c r="M6" s="44"/>
      <c r="N6" s="40" t="s">
        <v>147</v>
      </c>
      <c r="O6" s="40"/>
      <c r="P6" s="45"/>
      <c r="Q6" s="46"/>
    </row>
    <row r="7" spans="1:19" s="36" customFormat="1" ht="22.5" customHeight="1">
      <c r="E7" s="47"/>
      <c r="F7" s="47"/>
      <c r="G7" s="47"/>
      <c r="H7" s="47"/>
      <c r="I7" s="47"/>
      <c r="J7" s="47"/>
      <c r="K7" s="47"/>
      <c r="L7" s="47"/>
      <c r="M7" s="47"/>
      <c r="N7" s="47"/>
      <c r="O7" s="47"/>
      <c r="P7" s="45"/>
      <c r="Q7" s="46"/>
    </row>
    <row r="8" spans="1:19" ht="22.5" customHeight="1">
      <c r="A8" s="48" t="s">
        <v>144</v>
      </c>
    </row>
    <row r="9" spans="1:19" ht="22.5" customHeight="1">
      <c r="F9" s="139" t="s">
        <v>170</v>
      </c>
      <c r="G9" s="139"/>
      <c r="H9" s="139"/>
      <c r="I9" s="139"/>
      <c r="J9" s="139" t="s">
        <v>235</v>
      </c>
      <c r="K9" s="139"/>
      <c r="L9" s="139"/>
    </row>
    <row r="10" spans="1:19" s="17" customFormat="1" ht="22.5" customHeight="1">
      <c r="A10" s="50" t="s">
        <v>118</v>
      </c>
      <c r="B10" s="50" t="s">
        <v>139</v>
      </c>
      <c r="C10" s="50" t="s">
        <v>197</v>
      </c>
      <c r="D10" s="50" t="s">
        <v>119</v>
      </c>
      <c r="E10" s="50" t="s">
        <v>6</v>
      </c>
      <c r="F10" s="53" t="s">
        <v>275</v>
      </c>
      <c r="G10" s="53" t="s">
        <v>276</v>
      </c>
      <c r="H10" s="51" t="s">
        <v>277</v>
      </c>
      <c r="I10" s="96" t="s">
        <v>150</v>
      </c>
      <c r="J10" s="51" t="s">
        <v>278</v>
      </c>
      <c r="K10" s="52" t="s">
        <v>279</v>
      </c>
      <c r="L10" s="96" t="s">
        <v>149</v>
      </c>
      <c r="M10" s="136" t="s">
        <v>243</v>
      </c>
      <c r="N10" s="136"/>
      <c r="O10" s="142"/>
      <c r="P10" s="50" t="s">
        <v>250</v>
      </c>
      <c r="Q10" s="86" t="s">
        <v>119</v>
      </c>
      <c r="S10" s="48"/>
    </row>
    <row r="11" spans="1:19" s="17" customFormat="1" ht="22.5" customHeight="1">
      <c r="A11" s="50">
        <v>1</v>
      </c>
      <c r="B11" s="54"/>
      <c r="C11" s="55"/>
      <c r="D11" s="56"/>
      <c r="E11" s="30"/>
      <c r="F11" s="6"/>
      <c r="G11" s="6"/>
      <c r="H11" s="26">
        <f>G11-F11</f>
        <v>0</v>
      </c>
      <c r="I11" s="57"/>
      <c r="J11" s="58"/>
      <c r="K11" s="25">
        <f>J11-F11</f>
        <v>0</v>
      </c>
      <c r="L11" s="59"/>
      <c r="M11" s="172"/>
      <c r="N11" s="172"/>
      <c r="O11" s="173"/>
      <c r="P11" s="60" t="s">
        <v>252</v>
      </c>
      <c r="Q11" s="91" t="s">
        <v>156</v>
      </c>
      <c r="S11" s="48"/>
    </row>
    <row r="12" spans="1:19" s="17" customFormat="1" ht="22.5" customHeight="1">
      <c r="A12" s="50">
        <v>2</v>
      </c>
      <c r="B12" s="54"/>
      <c r="C12" s="55"/>
      <c r="D12" s="56"/>
      <c r="E12" s="30"/>
      <c r="F12" s="6"/>
      <c r="G12" s="6"/>
      <c r="H12" s="26">
        <f t="shared" ref="H12:H25" si="0">G12-F12</f>
        <v>0</v>
      </c>
      <c r="I12" s="57"/>
      <c r="J12" s="58"/>
      <c r="K12" s="25">
        <f t="shared" ref="K12:K25" si="1">J12-F12</f>
        <v>0</v>
      </c>
      <c r="L12" s="59"/>
      <c r="M12" s="172"/>
      <c r="N12" s="172"/>
      <c r="O12" s="173"/>
      <c r="P12" s="60" t="s">
        <v>251</v>
      </c>
      <c r="Q12" s="91" t="s">
        <v>158</v>
      </c>
      <c r="S12" s="48"/>
    </row>
    <row r="13" spans="1:19" s="17" customFormat="1" ht="22.5" customHeight="1">
      <c r="A13" s="50">
        <v>3</v>
      </c>
      <c r="B13" s="54"/>
      <c r="C13" s="55"/>
      <c r="D13" s="56"/>
      <c r="E13" s="30"/>
      <c r="F13" s="6"/>
      <c r="G13" s="6"/>
      <c r="H13" s="26">
        <f t="shared" si="0"/>
        <v>0</v>
      </c>
      <c r="I13" s="57"/>
      <c r="J13" s="58"/>
      <c r="K13" s="25">
        <f t="shared" si="1"/>
        <v>0</v>
      </c>
      <c r="L13" s="59"/>
      <c r="M13" s="172"/>
      <c r="N13" s="172"/>
      <c r="O13" s="173"/>
      <c r="P13" s="60" t="s">
        <v>253</v>
      </c>
      <c r="Q13" s="91" t="s">
        <v>157</v>
      </c>
      <c r="S13" s="48"/>
    </row>
    <row r="14" spans="1:19" s="17" customFormat="1" ht="22.5" customHeight="1">
      <c r="A14" s="50">
        <v>4</v>
      </c>
      <c r="B14" s="54"/>
      <c r="C14" s="55"/>
      <c r="D14" s="56"/>
      <c r="E14" s="30"/>
      <c r="F14" s="6"/>
      <c r="G14" s="6"/>
      <c r="H14" s="26">
        <f t="shared" si="0"/>
        <v>0</v>
      </c>
      <c r="I14" s="57"/>
      <c r="J14" s="58"/>
      <c r="K14" s="25">
        <f t="shared" si="1"/>
        <v>0</v>
      </c>
      <c r="L14" s="59"/>
      <c r="M14" s="172"/>
      <c r="N14" s="172"/>
      <c r="O14" s="173"/>
      <c r="P14" s="60" t="s">
        <v>254</v>
      </c>
      <c r="S14" s="48"/>
    </row>
    <row r="15" spans="1:19" s="17" customFormat="1" ht="22.5" customHeight="1">
      <c r="A15" s="50">
        <v>5</v>
      </c>
      <c r="B15" s="54"/>
      <c r="C15" s="55"/>
      <c r="D15" s="56"/>
      <c r="E15" s="30"/>
      <c r="F15" s="6"/>
      <c r="G15" s="6"/>
      <c r="H15" s="26">
        <f t="shared" si="0"/>
        <v>0</v>
      </c>
      <c r="I15" s="57"/>
      <c r="J15" s="58"/>
      <c r="K15" s="25">
        <f t="shared" si="1"/>
        <v>0</v>
      </c>
      <c r="L15" s="59"/>
      <c r="M15" s="172"/>
      <c r="N15" s="172"/>
      <c r="O15" s="173"/>
      <c r="P15" s="60" t="s">
        <v>255</v>
      </c>
      <c r="Q15" s="61"/>
      <c r="S15" s="48"/>
    </row>
    <row r="16" spans="1:19" s="17" customFormat="1" ht="22.5" customHeight="1">
      <c r="A16" s="50">
        <v>6</v>
      </c>
      <c r="B16" s="54"/>
      <c r="C16" s="55"/>
      <c r="D16" s="56"/>
      <c r="E16" s="30"/>
      <c r="F16" s="6"/>
      <c r="G16" s="62"/>
      <c r="H16" s="26">
        <f t="shared" si="0"/>
        <v>0</v>
      </c>
      <c r="I16" s="57"/>
      <c r="J16" s="58"/>
      <c r="K16" s="25">
        <f t="shared" si="1"/>
        <v>0</v>
      </c>
      <c r="L16" s="59"/>
      <c r="M16" s="172"/>
      <c r="N16" s="172"/>
      <c r="O16" s="173"/>
      <c r="P16" s="60" t="s">
        <v>256</v>
      </c>
      <c r="Q16" s="61"/>
      <c r="S16" s="48"/>
    </row>
    <row r="17" spans="1:22" s="17" customFormat="1" ht="22.5" customHeight="1">
      <c r="A17" s="50">
        <v>7</v>
      </c>
      <c r="B17" s="54"/>
      <c r="C17" s="55"/>
      <c r="D17" s="56"/>
      <c r="E17" s="30"/>
      <c r="F17" s="6"/>
      <c r="G17" s="6"/>
      <c r="H17" s="26">
        <f t="shared" si="0"/>
        <v>0</v>
      </c>
      <c r="I17" s="57"/>
      <c r="J17" s="58"/>
      <c r="K17" s="25">
        <f t="shared" si="1"/>
        <v>0</v>
      </c>
      <c r="L17" s="59"/>
      <c r="M17" s="172"/>
      <c r="N17" s="172"/>
      <c r="O17" s="173"/>
      <c r="P17" s="60" t="s">
        <v>257</v>
      </c>
      <c r="Q17" s="61"/>
      <c r="S17" s="48"/>
    </row>
    <row r="18" spans="1:22" s="17" customFormat="1" ht="22.5" customHeight="1">
      <c r="A18" s="50">
        <v>8</v>
      </c>
      <c r="B18" s="54"/>
      <c r="C18" s="55"/>
      <c r="D18" s="56"/>
      <c r="E18" s="30"/>
      <c r="F18" s="6"/>
      <c r="G18" s="6"/>
      <c r="H18" s="26">
        <f t="shared" si="0"/>
        <v>0</v>
      </c>
      <c r="I18" s="57"/>
      <c r="J18" s="58"/>
      <c r="K18" s="25">
        <f t="shared" si="1"/>
        <v>0</v>
      </c>
      <c r="L18" s="59"/>
      <c r="M18" s="172"/>
      <c r="N18" s="172"/>
      <c r="O18" s="173"/>
      <c r="P18" s="60" t="s">
        <v>258</v>
      </c>
      <c r="Q18" s="61"/>
      <c r="S18" s="48"/>
    </row>
    <row r="19" spans="1:22" ht="22.5" customHeight="1">
      <c r="A19" s="50">
        <v>9</v>
      </c>
      <c r="B19" s="54"/>
      <c r="C19" s="24"/>
      <c r="D19" s="56"/>
      <c r="E19" s="2"/>
      <c r="F19" s="31"/>
      <c r="G19" s="31"/>
      <c r="H19" s="26">
        <f t="shared" si="0"/>
        <v>0</v>
      </c>
      <c r="I19" s="19"/>
      <c r="J19" s="28"/>
      <c r="K19" s="25">
        <f t="shared" si="1"/>
        <v>0</v>
      </c>
      <c r="L19" s="23"/>
      <c r="M19" s="172"/>
      <c r="N19" s="172"/>
      <c r="O19" s="172"/>
      <c r="P19" s="17"/>
      <c r="Q19" s="61"/>
    </row>
    <row r="20" spans="1:22" ht="22.5" customHeight="1">
      <c r="A20" s="50">
        <v>10</v>
      </c>
      <c r="B20" s="54"/>
      <c r="C20" s="24"/>
      <c r="D20" s="56"/>
      <c r="E20" s="2"/>
      <c r="F20" s="31"/>
      <c r="G20" s="31"/>
      <c r="H20" s="26">
        <f t="shared" si="0"/>
        <v>0</v>
      </c>
      <c r="I20" s="19"/>
      <c r="J20" s="28"/>
      <c r="K20" s="25">
        <f t="shared" si="1"/>
        <v>0</v>
      </c>
      <c r="L20" s="23"/>
      <c r="M20" s="172"/>
      <c r="N20" s="172"/>
      <c r="O20" s="172"/>
      <c r="P20" s="17"/>
      <c r="Q20" s="61"/>
    </row>
    <row r="21" spans="1:22" ht="22.5" customHeight="1">
      <c r="A21" s="50">
        <v>11</v>
      </c>
      <c r="B21" s="54"/>
      <c r="C21" s="24"/>
      <c r="D21" s="56"/>
      <c r="E21" s="2"/>
      <c r="F21" s="31"/>
      <c r="G21" s="31"/>
      <c r="H21" s="26">
        <f t="shared" si="0"/>
        <v>0</v>
      </c>
      <c r="I21" s="19"/>
      <c r="J21" s="28"/>
      <c r="K21" s="25">
        <f t="shared" si="1"/>
        <v>0</v>
      </c>
      <c r="L21" s="23"/>
      <c r="M21" s="172"/>
      <c r="N21" s="172"/>
      <c r="O21" s="172"/>
      <c r="P21" s="17"/>
      <c r="Q21" s="61"/>
    </row>
    <row r="22" spans="1:22" ht="22.5" customHeight="1">
      <c r="A22" s="50">
        <v>12</v>
      </c>
      <c r="B22" s="54"/>
      <c r="C22" s="24"/>
      <c r="D22" s="56"/>
      <c r="E22" s="2"/>
      <c r="F22" s="31"/>
      <c r="G22" s="31"/>
      <c r="H22" s="26">
        <f t="shared" si="0"/>
        <v>0</v>
      </c>
      <c r="I22" s="19"/>
      <c r="J22" s="28"/>
      <c r="K22" s="25">
        <f t="shared" si="1"/>
        <v>0</v>
      </c>
      <c r="L22" s="23"/>
      <c r="M22" s="172"/>
      <c r="N22" s="172"/>
      <c r="O22" s="172"/>
      <c r="P22" s="17"/>
      <c r="Q22" s="61"/>
    </row>
    <row r="23" spans="1:22" ht="22.5" customHeight="1">
      <c r="A23" s="50">
        <v>13</v>
      </c>
      <c r="B23" s="54"/>
      <c r="C23" s="24"/>
      <c r="D23" s="56"/>
      <c r="E23" s="2"/>
      <c r="F23" s="31"/>
      <c r="G23" s="31"/>
      <c r="H23" s="26">
        <f t="shared" si="0"/>
        <v>0</v>
      </c>
      <c r="I23" s="19"/>
      <c r="J23" s="28"/>
      <c r="K23" s="25">
        <f t="shared" si="1"/>
        <v>0</v>
      </c>
      <c r="L23" s="23"/>
      <c r="M23" s="172"/>
      <c r="N23" s="172"/>
      <c r="O23" s="172"/>
      <c r="P23" s="17"/>
      <c r="Q23" s="61"/>
    </row>
    <row r="24" spans="1:22" ht="22.5" customHeight="1">
      <c r="A24" s="50">
        <v>14</v>
      </c>
      <c r="B24" s="54"/>
      <c r="C24" s="24"/>
      <c r="D24" s="56"/>
      <c r="E24" s="2"/>
      <c r="F24" s="31"/>
      <c r="G24" s="31"/>
      <c r="H24" s="26">
        <f t="shared" si="0"/>
        <v>0</v>
      </c>
      <c r="I24" s="19"/>
      <c r="J24" s="28"/>
      <c r="K24" s="25">
        <f t="shared" si="1"/>
        <v>0</v>
      </c>
      <c r="L24" s="23"/>
      <c r="M24" s="172"/>
      <c r="N24" s="172"/>
      <c r="O24" s="172"/>
      <c r="P24" s="17"/>
      <c r="Q24" s="61"/>
    </row>
    <row r="25" spans="1:22" ht="22.5" customHeight="1">
      <c r="A25" s="50">
        <v>15</v>
      </c>
      <c r="B25" s="54"/>
      <c r="C25" s="24"/>
      <c r="D25" s="56"/>
      <c r="E25" s="2"/>
      <c r="F25" s="31"/>
      <c r="G25" s="31"/>
      <c r="H25" s="26">
        <f t="shared" si="0"/>
        <v>0</v>
      </c>
      <c r="I25" s="19"/>
      <c r="J25" s="28"/>
      <c r="K25" s="25">
        <f t="shared" si="1"/>
        <v>0</v>
      </c>
      <c r="L25" s="23"/>
      <c r="M25" s="172"/>
      <c r="N25" s="172"/>
      <c r="O25" s="172"/>
      <c r="P25" s="17"/>
      <c r="Q25" s="61"/>
    </row>
    <row r="26" spans="1:22" ht="22.5" customHeight="1">
      <c r="A26" s="50" t="s">
        <v>0</v>
      </c>
      <c r="B26" s="63"/>
      <c r="C26" s="25">
        <f>SUM(C11:C25)</f>
        <v>0</v>
      </c>
      <c r="D26" s="64"/>
      <c r="E26" s="50" t="s">
        <v>233</v>
      </c>
      <c r="F26" s="27">
        <f>SUMIF(D11:D25,"野菜",F11:F25)+SUMIF(D11:D25,"果樹",F11:F25)</f>
        <v>0</v>
      </c>
      <c r="G26" s="27">
        <f>SUMIF(D11:D25,"野菜",G11:G25)+SUMIF(D11:D25,"果樹",G11:G25)</f>
        <v>0</v>
      </c>
      <c r="H26" s="27">
        <f>SUMIF(D11:D25,"野菜",H11:H25)+SUMIF(D11:D25,"果樹",H11:H25)</f>
        <v>0</v>
      </c>
      <c r="I26" s="101" t="str">
        <f>IFERROR(ROUND((H26/F26)*100,1),"")</f>
        <v/>
      </c>
      <c r="J26" s="25">
        <f>SUMIF(D11:D25,"野菜",J11:J25)+SUMIF(D11:D25,"果樹",J11:J25)</f>
        <v>0</v>
      </c>
      <c r="K26" s="25">
        <f>SUMIF(D11:D25,"野菜",K11:K25)+SUMIF(D11:D25,"果樹",K11:K25)</f>
        <v>0</v>
      </c>
      <c r="L26" s="99" t="str">
        <f>IFERROR(ROUND((K26/F26)*100,1),"")</f>
        <v/>
      </c>
      <c r="N26" s="179"/>
      <c r="O26" s="179"/>
      <c r="P26" s="48"/>
    </row>
    <row r="27" spans="1:22" ht="22.5" customHeight="1">
      <c r="A27" s="17"/>
      <c r="B27" s="17"/>
      <c r="C27" s="17" t="s">
        <v>236</v>
      </c>
      <c r="D27" s="56"/>
      <c r="E27" s="50" t="s">
        <v>157</v>
      </c>
      <c r="F27" s="27">
        <f>SUMIF(D10:D24,"花き",F10:F24)</f>
        <v>0</v>
      </c>
      <c r="G27" s="27">
        <f>SUMIF(D10:D24,"花き",G10:G24)</f>
        <v>0</v>
      </c>
      <c r="H27" s="27">
        <f>SUMIF(D10:D24,"花き",H10:H24)</f>
        <v>0</v>
      </c>
      <c r="I27" s="101" t="str">
        <f>IFERROR(ROUND((H27/F27)*100,1),"")</f>
        <v/>
      </c>
      <c r="J27" s="25">
        <f>SUMIF(D10:D25,"花き",J10:J25)</f>
        <v>0</v>
      </c>
      <c r="K27" s="25">
        <f>SUMIF(D10:D24,"花き",K10:K24)</f>
        <v>0</v>
      </c>
      <c r="L27" s="99" t="str">
        <f>IFERROR(ROUND((K27/F27)*100,1),"")</f>
        <v/>
      </c>
      <c r="N27" s="17"/>
      <c r="O27" s="17"/>
      <c r="P27" s="48"/>
    </row>
    <row r="28" spans="1:22" ht="22.5" customHeight="1">
      <c r="A28" s="17"/>
      <c r="B28" s="17"/>
      <c r="C28" s="17"/>
      <c r="D28" s="65"/>
      <c r="E28" s="65"/>
      <c r="F28" s="65"/>
      <c r="G28" s="65"/>
      <c r="H28" s="65"/>
      <c r="I28" s="65"/>
      <c r="J28" s="65"/>
      <c r="K28" s="65"/>
      <c r="L28" s="65"/>
      <c r="M28" s="17"/>
      <c r="N28" s="17"/>
      <c r="O28" s="17"/>
      <c r="P28" s="48"/>
    </row>
    <row r="29" spans="1:22" ht="22.5" customHeight="1">
      <c r="A29" s="94" t="s">
        <v>124</v>
      </c>
      <c r="P29" s="48"/>
    </row>
    <row r="30" spans="1:22" ht="22.5" customHeight="1">
      <c r="A30" s="66" t="s">
        <v>125</v>
      </c>
      <c r="C30" s="67"/>
      <c r="P30" s="48"/>
    </row>
    <row r="31" spans="1:22" s="61" customFormat="1" ht="22.5" customHeight="1">
      <c r="A31" s="162" t="s">
        <v>217</v>
      </c>
      <c r="B31" s="160" t="s">
        <v>67</v>
      </c>
      <c r="C31" s="150" t="s">
        <v>286</v>
      </c>
      <c r="D31" s="150"/>
      <c r="E31" s="150"/>
      <c r="F31" s="150"/>
      <c r="G31" s="160" t="s">
        <v>38</v>
      </c>
      <c r="H31" s="144" t="s">
        <v>47</v>
      </c>
      <c r="I31" s="145"/>
      <c r="J31" s="145"/>
      <c r="K31" s="146"/>
      <c r="L31" s="144" t="s">
        <v>216</v>
      </c>
      <c r="M31" s="145"/>
      <c r="N31" s="145"/>
      <c r="O31" s="146"/>
      <c r="P31" s="48" t="s">
        <v>96</v>
      </c>
      <c r="Q31" s="48" t="s">
        <v>96</v>
      </c>
      <c r="S31" s="48"/>
    </row>
    <row r="32" spans="1:22" s="70" customFormat="1" ht="22.5" customHeight="1">
      <c r="A32" s="161"/>
      <c r="B32" s="161"/>
      <c r="C32" s="68" t="s">
        <v>215</v>
      </c>
      <c r="D32" s="150" t="s">
        <v>120</v>
      </c>
      <c r="E32" s="150"/>
      <c r="F32" s="68" t="s">
        <v>15</v>
      </c>
      <c r="G32" s="161"/>
      <c r="H32" s="69" t="s">
        <v>29</v>
      </c>
      <c r="I32" s="69" t="s">
        <v>28</v>
      </c>
      <c r="J32" s="68" t="s">
        <v>18</v>
      </c>
      <c r="K32" s="68" t="s">
        <v>19</v>
      </c>
      <c r="L32" s="53" t="s">
        <v>109</v>
      </c>
      <c r="M32" s="53" t="s">
        <v>110</v>
      </c>
      <c r="N32" s="53" t="s">
        <v>111</v>
      </c>
      <c r="O32" s="53" t="s">
        <v>112</v>
      </c>
      <c r="P32" s="70" t="s">
        <v>104</v>
      </c>
      <c r="Q32" s="70" t="s">
        <v>116</v>
      </c>
      <c r="R32" s="70" t="s">
        <v>115</v>
      </c>
      <c r="S32" s="48"/>
      <c r="T32" s="71" t="s">
        <v>67</v>
      </c>
      <c r="U32" s="98" t="s">
        <v>153</v>
      </c>
      <c r="V32" s="61"/>
    </row>
    <row r="33" spans="1:22" ht="22.5" customHeight="1">
      <c r="A33" s="6"/>
      <c r="B33" s="9"/>
      <c r="C33" s="72"/>
      <c r="D33" s="152"/>
      <c r="E33" s="152"/>
      <c r="F33" s="15"/>
      <c r="G33" s="7"/>
      <c r="H33" s="6"/>
      <c r="I33" s="21"/>
      <c r="J33" s="7" t="s">
        <v>1</v>
      </c>
      <c r="K33" s="8" t="s">
        <v>1</v>
      </c>
      <c r="L33" s="1"/>
      <c r="M33" s="1"/>
      <c r="N33" s="1"/>
      <c r="O33" s="20">
        <f>L33-(M33+N33)</f>
        <v>0</v>
      </c>
      <c r="P33" s="29" t="str">
        <f>IF(OR(G33="新規",G33="追加",G33=""),"OK",(IF(AND(H33="",I33=""),"NG","OK")))</f>
        <v>OK</v>
      </c>
      <c r="Q33" s="10" t="str">
        <f>IF(OR(G33="新規",G33="追加",G33=""),"OK",(IF(OR(AND(J33="",K33=""),AND(J33="",K33="□"),AND(J33="□",K33=""),AND(J33="□",K33="□")),"NG","OK")))</f>
        <v>OK</v>
      </c>
      <c r="R33" s="10" t="str">
        <f>IF(OR(AND(C33&lt;&gt;"",D33&lt;&gt;"",F33&lt;&gt;"",G33&lt;&gt;""),(C33="")),"OK","NG")</f>
        <v>OK</v>
      </c>
      <c r="T33" s="71" t="s">
        <v>65</v>
      </c>
      <c r="U33" s="74" t="s">
        <v>154</v>
      </c>
      <c r="V33" s="61"/>
    </row>
    <row r="34" spans="1:22" ht="22.5" customHeight="1">
      <c r="A34" s="6"/>
      <c r="B34" s="9"/>
      <c r="C34" s="72"/>
      <c r="D34" s="152"/>
      <c r="E34" s="152"/>
      <c r="F34" s="15"/>
      <c r="G34" s="7"/>
      <c r="H34" s="6"/>
      <c r="I34" s="21"/>
      <c r="J34" s="7" t="s">
        <v>1</v>
      </c>
      <c r="K34" s="8" t="s">
        <v>1</v>
      </c>
      <c r="L34" s="1"/>
      <c r="M34" s="1"/>
      <c r="N34" s="1"/>
      <c r="O34" s="20">
        <f t="shared" ref="O34:O39" si="2">L34-(M34+N34)</f>
        <v>0</v>
      </c>
      <c r="P34" s="29" t="str">
        <f t="shared" ref="P34:P39" si="3">IF(OR(G34="新規",G34="追加",G34=""),"OK",(IF(AND(H34="",I34=""),"NG","OK")))</f>
        <v>OK</v>
      </c>
      <c r="Q34" s="10" t="str">
        <f t="shared" ref="Q34:Q39" si="4">IF(OR(G34="新規",G34="追加",G34=""),"OK",(IF(OR(AND(J34="",K34=""),AND(J34="",K34="□"),AND(J34="□",K34=""),AND(J34="□",K34="□")),"NG","OK")))</f>
        <v>OK</v>
      </c>
      <c r="R34" s="10" t="str">
        <f t="shared" ref="R34:R39" si="5">IF(OR(AND(C34&lt;&gt;"",D34&lt;&gt;"",F34&lt;&gt;"",G34&lt;&gt;""),(C34="")),"OK","NG")</f>
        <v>OK</v>
      </c>
      <c r="T34" s="97" t="s">
        <v>66</v>
      </c>
      <c r="U34" s="75" t="s">
        <v>155</v>
      </c>
      <c r="V34" s="61"/>
    </row>
    <row r="35" spans="1:22" ht="22.5" customHeight="1">
      <c r="A35" s="6"/>
      <c r="B35" s="9"/>
      <c r="C35" s="72"/>
      <c r="D35" s="152"/>
      <c r="E35" s="152"/>
      <c r="F35" s="15"/>
      <c r="G35" s="7"/>
      <c r="H35" s="6"/>
      <c r="I35" s="21"/>
      <c r="J35" s="7" t="s">
        <v>1</v>
      </c>
      <c r="K35" s="8" t="s">
        <v>1</v>
      </c>
      <c r="L35" s="1"/>
      <c r="M35" s="1"/>
      <c r="N35" s="1"/>
      <c r="O35" s="20">
        <f t="shared" si="2"/>
        <v>0</v>
      </c>
      <c r="P35" s="29" t="str">
        <f t="shared" si="3"/>
        <v>OK</v>
      </c>
      <c r="Q35" s="10" t="str">
        <f t="shared" si="4"/>
        <v>OK</v>
      </c>
      <c r="R35" s="10" t="str">
        <f t="shared" si="5"/>
        <v>OK</v>
      </c>
      <c r="T35" s="94"/>
      <c r="U35" s="75" t="s">
        <v>214</v>
      </c>
      <c r="V35" s="61"/>
    </row>
    <row r="36" spans="1:22" ht="22.5" customHeight="1">
      <c r="A36" s="6"/>
      <c r="B36" s="9"/>
      <c r="C36" s="72"/>
      <c r="D36" s="152"/>
      <c r="E36" s="152"/>
      <c r="F36" s="15"/>
      <c r="G36" s="7"/>
      <c r="H36" s="6"/>
      <c r="I36" s="21"/>
      <c r="J36" s="7" t="s">
        <v>1</v>
      </c>
      <c r="K36" s="8" t="s">
        <v>1</v>
      </c>
      <c r="L36" s="1"/>
      <c r="M36" s="1"/>
      <c r="N36" s="1"/>
      <c r="O36" s="20">
        <f t="shared" si="2"/>
        <v>0</v>
      </c>
      <c r="P36" s="29" t="str">
        <f t="shared" si="3"/>
        <v>OK</v>
      </c>
      <c r="Q36" s="10" t="str">
        <f t="shared" si="4"/>
        <v>OK</v>
      </c>
      <c r="R36" s="10" t="str">
        <f t="shared" si="5"/>
        <v>OK</v>
      </c>
      <c r="T36" s="94"/>
      <c r="U36" s="92" t="s">
        <v>13</v>
      </c>
      <c r="V36" s="61"/>
    </row>
    <row r="37" spans="1:22" ht="22.5" customHeight="1">
      <c r="A37" s="6"/>
      <c r="B37" s="9"/>
      <c r="C37" s="72"/>
      <c r="D37" s="152"/>
      <c r="E37" s="152"/>
      <c r="F37" s="16"/>
      <c r="G37" s="7"/>
      <c r="H37" s="6"/>
      <c r="I37" s="21"/>
      <c r="J37" s="7" t="s">
        <v>1</v>
      </c>
      <c r="K37" s="8" t="s">
        <v>1</v>
      </c>
      <c r="L37" s="1"/>
      <c r="M37" s="1"/>
      <c r="N37" s="1"/>
      <c r="O37" s="20">
        <f t="shared" si="2"/>
        <v>0</v>
      </c>
      <c r="P37" s="29" t="str">
        <f t="shared" si="3"/>
        <v>OK</v>
      </c>
      <c r="Q37" s="10" t="str">
        <f t="shared" si="4"/>
        <v>OK</v>
      </c>
      <c r="R37" s="10" t="str">
        <f t="shared" si="5"/>
        <v>OK</v>
      </c>
    </row>
    <row r="38" spans="1:22" ht="22.5" customHeight="1">
      <c r="A38" s="6"/>
      <c r="B38" s="9"/>
      <c r="C38" s="72"/>
      <c r="D38" s="152"/>
      <c r="E38" s="152"/>
      <c r="F38" s="15"/>
      <c r="G38" s="7"/>
      <c r="H38" s="6"/>
      <c r="I38" s="21"/>
      <c r="J38" s="7" t="s">
        <v>1</v>
      </c>
      <c r="K38" s="8" t="s">
        <v>1</v>
      </c>
      <c r="L38" s="1"/>
      <c r="M38" s="1"/>
      <c r="N38" s="1"/>
      <c r="O38" s="20">
        <f t="shared" si="2"/>
        <v>0</v>
      </c>
      <c r="P38" s="29" t="str">
        <f t="shared" si="3"/>
        <v>OK</v>
      </c>
      <c r="Q38" s="10" t="str">
        <f t="shared" si="4"/>
        <v>OK</v>
      </c>
      <c r="R38" s="10" t="str">
        <f t="shared" si="5"/>
        <v>OK</v>
      </c>
    </row>
    <row r="39" spans="1:22" ht="22.5" customHeight="1">
      <c r="A39" s="6"/>
      <c r="B39" s="9"/>
      <c r="C39" s="72"/>
      <c r="D39" s="152"/>
      <c r="E39" s="152"/>
      <c r="F39" s="15"/>
      <c r="G39" s="7"/>
      <c r="H39" s="6"/>
      <c r="I39" s="21"/>
      <c r="J39" s="7" t="s">
        <v>1</v>
      </c>
      <c r="K39" s="8" t="s">
        <v>1</v>
      </c>
      <c r="L39" s="1"/>
      <c r="M39" s="1"/>
      <c r="N39" s="1"/>
      <c r="O39" s="20">
        <f t="shared" si="2"/>
        <v>0</v>
      </c>
      <c r="P39" s="29" t="str">
        <f t="shared" si="3"/>
        <v>OK</v>
      </c>
      <c r="Q39" s="10" t="str">
        <f t="shared" si="4"/>
        <v>OK</v>
      </c>
      <c r="R39" s="10" t="str">
        <f t="shared" si="5"/>
        <v>OK</v>
      </c>
    </row>
    <row r="40" spans="1:22" ht="22.5" customHeight="1">
      <c r="A40" s="12"/>
      <c r="B40" s="13"/>
      <c r="C40" s="14"/>
      <c r="D40" s="13"/>
      <c r="E40" s="14"/>
      <c r="F40" s="14"/>
      <c r="G40" s="13"/>
      <c r="H40" s="13"/>
      <c r="I40" s="12"/>
      <c r="J40" s="12"/>
      <c r="K40" s="68" t="s">
        <v>137</v>
      </c>
      <c r="L40" s="27">
        <f>SUM(L33:L39)</f>
        <v>0</v>
      </c>
      <c r="M40" s="27">
        <f t="shared" ref="M40:N40" si="6">SUM(M33:M39)</f>
        <v>0</v>
      </c>
      <c r="N40" s="27">
        <f t="shared" si="6"/>
        <v>0</v>
      </c>
      <c r="O40" s="27">
        <f>L40-(M40+N40)</f>
        <v>0</v>
      </c>
      <c r="P40" s="76"/>
      <c r="Q40" s="77"/>
      <c r="R40" s="77"/>
    </row>
    <row r="41" spans="1:22" ht="22.5" customHeight="1">
      <c r="A41" s="48" t="s">
        <v>126</v>
      </c>
      <c r="B41" s="13"/>
      <c r="C41" s="14"/>
      <c r="D41" s="13"/>
      <c r="E41" s="14"/>
      <c r="F41" s="14"/>
      <c r="G41" s="13"/>
      <c r="H41" s="13"/>
      <c r="I41" s="12"/>
      <c r="J41" s="12"/>
      <c r="K41" s="12"/>
      <c r="L41" s="12"/>
      <c r="M41" s="12"/>
      <c r="N41" s="12"/>
      <c r="O41" s="12"/>
      <c r="P41" s="76"/>
      <c r="Q41" s="77"/>
      <c r="R41" s="77"/>
    </row>
    <row r="42" spans="1:22" ht="22.5" customHeight="1">
      <c r="A42" s="162" t="s">
        <v>217</v>
      </c>
      <c r="B42" s="160" t="s">
        <v>67</v>
      </c>
      <c r="C42" s="150" t="s">
        <v>286</v>
      </c>
      <c r="D42" s="150"/>
      <c r="E42" s="150"/>
      <c r="F42" s="150"/>
      <c r="G42" s="160" t="s">
        <v>38</v>
      </c>
      <c r="H42" s="144" t="s">
        <v>47</v>
      </c>
      <c r="I42" s="145"/>
      <c r="J42" s="145"/>
      <c r="K42" s="146"/>
      <c r="L42" s="144" t="s">
        <v>216</v>
      </c>
      <c r="M42" s="145"/>
      <c r="N42" s="145"/>
      <c r="O42" s="146"/>
      <c r="P42" s="48" t="s">
        <v>96</v>
      </c>
      <c r="Q42" s="48" t="s">
        <v>96</v>
      </c>
      <c r="R42" s="61"/>
    </row>
    <row r="43" spans="1:22" ht="22.5" customHeight="1">
      <c r="A43" s="161"/>
      <c r="B43" s="161"/>
      <c r="C43" s="68" t="s">
        <v>215</v>
      </c>
      <c r="D43" s="150" t="s">
        <v>120</v>
      </c>
      <c r="E43" s="150"/>
      <c r="F43" s="68" t="s">
        <v>15</v>
      </c>
      <c r="G43" s="161"/>
      <c r="H43" s="69" t="s">
        <v>29</v>
      </c>
      <c r="I43" s="69" t="s">
        <v>28</v>
      </c>
      <c r="J43" s="68" t="s">
        <v>18</v>
      </c>
      <c r="K43" s="68" t="s">
        <v>19</v>
      </c>
      <c r="L43" s="53" t="s">
        <v>109</v>
      </c>
      <c r="M43" s="53" t="s">
        <v>110</v>
      </c>
      <c r="N43" s="53" t="s">
        <v>111</v>
      </c>
      <c r="O43" s="53" t="s">
        <v>112</v>
      </c>
      <c r="P43" s="70" t="s">
        <v>104</v>
      </c>
      <c r="Q43" s="70" t="s">
        <v>116</v>
      </c>
      <c r="R43" s="70" t="s">
        <v>115</v>
      </c>
      <c r="T43" s="98" t="s">
        <v>153</v>
      </c>
    </row>
    <row r="44" spans="1:22" ht="22.5" customHeight="1">
      <c r="A44" s="6"/>
      <c r="B44" s="9"/>
      <c r="C44" s="72"/>
      <c r="D44" s="152"/>
      <c r="E44" s="152"/>
      <c r="F44" s="15"/>
      <c r="G44" s="7"/>
      <c r="H44" s="6"/>
      <c r="I44" s="21"/>
      <c r="J44" s="7" t="s">
        <v>1</v>
      </c>
      <c r="K44" s="8" t="s">
        <v>1</v>
      </c>
      <c r="L44" s="1"/>
      <c r="M44" s="1"/>
      <c r="N44" s="1"/>
      <c r="O44" s="20">
        <f>L44-(M44+N44)</f>
        <v>0</v>
      </c>
      <c r="P44" s="29" t="str">
        <f t="shared" ref="P44:P50" si="7">IF(OR(G44="新規",G44="追加",G44=""),"OK",(IF(AND(H44="",I44=""),"NG","OK")))</f>
        <v>OK</v>
      </c>
      <c r="Q44" s="10" t="str">
        <f t="shared" ref="Q44:Q50" si="8">IF(OR(G44="新規",G44="追加",G44=""),"OK",(IF(OR(AND(J44="",K44=""),AND(J44="",K44="□"),AND(J44="□",K44=""),AND(J44="□",K44="□")),"NG","OK")))</f>
        <v>OK</v>
      </c>
      <c r="R44" s="10" t="str">
        <f t="shared" ref="R44:R50" si="9">IF(OR(AND(C44&lt;&gt;"",D44&lt;&gt;"",F44&lt;&gt;"",G44&lt;&gt;""),(C44="")),"OK","NG")</f>
        <v>OK</v>
      </c>
      <c r="T44" s="78" t="s">
        <v>7</v>
      </c>
    </row>
    <row r="45" spans="1:22" ht="22.5" customHeight="1">
      <c r="A45" s="6"/>
      <c r="B45" s="9"/>
      <c r="C45" s="72"/>
      <c r="D45" s="152"/>
      <c r="E45" s="152"/>
      <c r="F45" s="15"/>
      <c r="G45" s="7"/>
      <c r="H45" s="6"/>
      <c r="I45" s="21"/>
      <c r="J45" s="7" t="s">
        <v>1</v>
      </c>
      <c r="K45" s="8" t="s">
        <v>1</v>
      </c>
      <c r="L45" s="1"/>
      <c r="M45" s="1"/>
      <c r="N45" s="1"/>
      <c r="O45" s="20">
        <f t="shared" ref="O45:O50" si="10">L45-(M45+N45)</f>
        <v>0</v>
      </c>
      <c r="P45" s="29" t="str">
        <f t="shared" si="7"/>
        <v>OK</v>
      </c>
      <c r="Q45" s="10" t="str">
        <f t="shared" si="8"/>
        <v>OK</v>
      </c>
      <c r="R45" s="10" t="str">
        <f t="shared" si="9"/>
        <v>OK</v>
      </c>
      <c r="T45" s="79" t="s">
        <v>214</v>
      </c>
    </row>
    <row r="46" spans="1:22" ht="22.5" customHeight="1">
      <c r="A46" s="6"/>
      <c r="B46" s="9"/>
      <c r="C46" s="72"/>
      <c r="D46" s="152"/>
      <c r="E46" s="152"/>
      <c r="F46" s="15"/>
      <c r="G46" s="7"/>
      <c r="H46" s="6"/>
      <c r="I46" s="21"/>
      <c r="J46" s="7" t="s">
        <v>1</v>
      </c>
      <c r="K46" s="8" t="s">
        <v>1</v>
      </c>
      <c r="L46" s="1"/>
      <c r="M46" s="1"/>
      <c r="N46" s="1"/>
      <c r="O46" s="20">
        <f t="shared" si="10"/>
        <v>0</v>
      </c>
      <c r="P46" s="29" t="str">
        <f t="shared" si="7"/>
        <v>OK</v>
      </c>
      <c r="Q46" s="10" t="str">
        <f t="shared" si="8"/>
        <v>OK</v>
      </c>
      <c r="R46" s="10" t="str">
        <f t="shared" si="9"/>
        <v>OK</v>
      </c>
      <c r="T46" s="80" t="s">
        <v>13</v>
      </c>
    </row>
    <row r="47" spans="1:22" ht="22.5" customHeight="1">
      <c r="A47" s="6"/>
      <c r="B47" s="9"/>
      <c r="C47" s="72"/>
      <c r="D47" s="152"/>
      <c r="E47" s="152"/>
      <c r="F47" s="15"/>
      <c r="G47" s="7"/>
      <c r="H47" s="6"/>
      <c r="I47" s="21"/>
      <c r="J47" s="7" t="s">
        <v>1</v>
      </c>
      <c r="K47" s="8" t="s">
        <v>1</v>
      </c>
      <c r="L47" s="1"/>
      <c r="M47" s="1"/>
      <c r="N47" s="1"/>
      <c r="O47" s="20">
        <f t="shared" si="10"/>
        <v>0</v>
      </c>
      <c r="P47" s="29" t="str">
        <f t="shared" si="7"/>
        <v>OK</v>
      </c>
      <c r="Q47" s="10" t="str">
        <f t="shared" si="8"/>
        <v>OK</v>
      </c>
      <c r="R47" s="10" t="str">
        <f t="shared" si="9"/>
        <v>OK</v>
      </c>
    </row>
    <row r="48" spans="1:22" ht="22.5" customHeight="1">
      <c r="A48" s="6"/>
      <c r="B48" s="9"/>
      <c r="C48" s="72"/>
      <c r="D48" s="152"/>
      <c r="E48" s="152"/>
      <c r="F48" s="16"/>
      <c r="G48" s="7"/>
      <c r="H48" s="6"/>
      <c r="I48" s="21"/>
      <c r="J48" s="7" t="s">
        <v>1</v>
      </c>
      <c r="K48" s="8" t="s">
        <v>1</v>
      </c>
      <c r="L48" s="1"/>
      <c r="M48" s="1"/>
      <c r="N48" s="1"/>
      <c r="O48" s="20">
        <f t="shared" si="10"/>
        <v>0</v>
      </c>
      <c r="P48" s="29" t="str">
        <f t="shared" si="7"/>
        <v>OK</v>
      </c>
      <c r="Q48" s="10" t="str">
        <f t="shared" si="8"/>
        <v>OK</v>
      </c>
      <c r="R48" s="10" t="str">
        <f t="shared" si="9"/>
        <v>OK</v>
      </c>
    </row>
    <row r="49" spans="1:20" ht="22.5" customHeight="1">
      <c r="A49" s="6"/>
      <c r="B49" s="9"/>
      <c r="C49" s="72"/>
      <c r="D49" s="152"/>
      <c r="E49" s="152"/>
      <c r="F49" s="15"/>
      <c r="G49" s="7"/>
      <c r="H49" s="6"/>
      <c r="I49" s="21"/>
      <c r="J49" s="7" t="s">
        <v>1</v>
      </c>
      <c r="K49" s="8" t="s">
        <v>1</v>
      </c>
      <c r="L49" s="1"/>
      <c r="M49" s="1"/>
      <c r="N49" s="1"/>
      <c r="O49" s="20">
        <f t="shared" si="10"/>
        <v>0</v>
      </c>
      <c r="P49" s="29" t="str">
        <f t="shared" si="7"/>
        <v>OK</v>
      </c>
      <c r="Q49" s="10" t="str">
        <f t="shared" si="8"/>
        <v>OK</v>
      </c>
      <c r="R49" s="10" t="str">
        <f t="shared" si="9"/>
        <v>OK</v>
      </c>
    </row>
    <row r="50" spans="1:20" ht="22.5" customHeight="1">
      <c r="A50" s="6"/>
      <c r="B50" s="9"/>
      <c r="C50" s="72"/>
      <c r="D50" s="152"/>
      <c r="E50" s="152"/>
      <c r="F50" s="15"/>
      <c r="G50" s="7"/>
      <c r="H50" s="6"/>
      <c r="I50" s="21"/>
      <c r="J50" s="7" t="s">
        <v>1</v>
      </c>
      <c r="K50" s="8" t="s">
        <v>1</v>
      </c>
      <c r="L50" s="1"/>
      <c r="M50" s="1"/>
      <c r="N50" s="1"/>
      <c r="O50" s="20">
        <f t="shared" si="10"/>
        <v>0</v>
      </c>
      <c r="P50" s="29" t="str">
        <f t="shared" si="7"/>
        <v>OK</v>
      </c>
      <c r="Q50" s="10" t="str">
        <f t="shared" si="8"/>
        <v>OK</v>
      </c>
      <c r="R50" s="10" t="str">
        <f t="shared" si="9"/>
        <v>OK</v>
      </c>
    </row>
    <row r="51" spans="1:20" ht="22.5" customHeight="1">
      <c r="A51" s="12"/>
      <c r="B51" s="13"/>
      <c r="C51" s="14"/>
      <c r="D51" s="13"/>
      <c r="E51" s="14"/>
      <c r="F51" s="14"/>
      <c r="G51" s="13"/>
      <c r="H51" s="13"/>
      <c r="I51" s="12"/>
      <c r="J51" s="12"/>
      <c r="K51" s="68" t="s">
        <v>137</v>
      </c>
      <c r="L51" s="27">
        <f>SUM(L44:L50)</f>
        <v>0</v>
      </c>
      <c r="M51" s="27">
        <f t="shared" ref="M51:N51" si="11">SUM(M44:M50)</f>
        <v>0</v>
      </c>
      <c r="N51" s="27">
        <f t="shared" si="11"/>
        <v>0</v>
      </c>
      <c r="O51" s="27">
        <f>L51-(M51+N51)</f>
        <v>0</v>
      </c>
      <c r="P51" s="76"/>
      <c r="Q51" s="77"/>
      <c r="R51" s="77"/>
    </row>
    <row r="52" spans="1:20" ht="22.5" customHeight="1">
      <c r="A52" s="48" t="s">
        <v>129</v>
      </c>
      <c r="B52" s="13"/>
      <c r="C52" s="14"/>
      <c r="D52" s="13"/>
      <c r="E52" s="14"/>
      <c r="F52" s="14"/>
      <c r="G52" s="13"/>
      <c r="H52" s="13"/>
      <c r="I52" s="12"/>
      <c r="J52" s="12"/>
      <c r="K52" s="12"/>
      <c r="L52" s="12"/>
      <c r="M52" s="12"/>
      <c r="N52" s="12"/>
      <c r="O52" s="12"/>
      <c r="P52" s="76"/>
      <c r="Q52" s="77"/>
      <c r="R52" s="77"/>
    </row>
    <row r="53" spans="1:20" ht="22.5" customHeight="1">
      <c r="A53" s="162" t="s">
        <v>217</v>
      </c>
      <c r="B53" s="160" t="s">
        <v>67</v>
      </c>
      <c r="C53" s="150" t="s">
        <v>286</v>
      </c>
      <c r="D53" s="150"/>
      <c r="E53" s="150"/>
      <c r="F53" s="150"/>
      <c r="G53" s="160" t="s">
        <v>38</v>
      </c>
      <c r="H53" s="144" t="s">
        <v>47</v>
      </c>
      <c r="I53" s="145"/>
      <c r="J53" s="145"/>
      <c r="K53" s="146"/>
      <c r="L53" s="144" t="s">
        <v>216</v>
      </c>
      <c r="M53" s="145"/>
      <c r="N53" s="145"/>
      <c r="O53" s="146"/>
      <c r="P53" s="48" t="s">
        <v>96</v>
      </c>
      <c r="Q53" s="48" t="s">
        <v>96</v>
      </c>
      <c r="R53" s="61"/>
    </row>
    <row r="54" spans="1:20" ht="22.5" customHeight="1">
      <c r="A54" s="161"/>
      <c r="B54" s="161"/>
      <c r="C54" s="68" t="s">
        <v>215</v>
      </c>
      <c r="D54" s="150" t="s">
        <v>120</v>
      </c>
      <c r="E54" s="150"/>
      <c r="F54" s="68" t="s">
        <v>15</v>
      </c>
      <c r="G54" s="161"/>
      <c r="H54" s="69" t="s">
        <v>29</v>
      </c>
      <c r="I54" s="69" t="s">
        <v>28</v>
      </c>
      <c r="J54" s="68" t="s">
        <v>18</v>
      </c>
      <c r="K54" s="68" t="s">
        <v>19</v>
      </c>
      <c r="L54" s="53" t="s">
        <v>109</v>
      </c>
      <c r="M54" s="53" t="s">
        <v>110</v>
      </c>
      <c r="N54" s="53" t="s">
        <v>111</v>
      </c>
      <c r="O54" s="53" t="s">
        <v>112</v>
      </c>
      <c r="P54" s="70" t="s">
        <v>104</v>
      </c>
      <c r="Q54" s="70" t="s">
        <v>116</v>
      </c>
      <c r="R54" s="70" t="s">
        <v>115</v>
      </c>
      <c r="T54" s="98" t="s">
        <v>153</v>
      </c>
    </row>
    <row r="55" spans="1:20" ht="22.5" customHeight="1">
      <c r="A55" s="6"/>
      <c r="B55" s="9"/>
      <c r="C55" s="72"/>
      <c r="D55" s="152"/>
      <c r="E55" s="152"/>
      <c r="F55" s="15"/>
      <c r="G55" s="7"/>
      <c r="H55" s="6"/>
      <c r="I55" s="6"/>
      <c r="J55" s="7" t="s">
        <v>1</v>
      </c>
      <c r="K55" s="8" t="s">
        <v>1</v>
      </c>
      <c r="L55" s="1"/>
      <c r="M55" s="1"/>
      <c r="N55" s="1"/>
      <c r="O55" s="20">
        <f>L55-(M55+N55)</f>
        <v>0</v>
      </c>
      <c r="P55" s="29" t="str">
        <f t="shared" ref="P55:P61" si="12">IF(OR(G55="新規",G55="追加",G55=""),"OK",(IF(AND(H55="",I55=""),"NG","OK")))</f>
        <v>OK</v>
      </c>
      <c r="Q55" s="10" t="str">
        <f t="shared" ref="Q55:Q61" si="13">IF(OR(G55="新規",G55="追加",G55=""),"OK",(IF(OR(AND(J55="",K55=""),AND(J55="",K55="□"),AND(J55="□",K55=""),AND(J55="□",K55="□")),"NG","OK")))</f>
        <v>OK</v>
      </c>
      <c r="R55" s="10" t="str">
        <f>IF(OR(AND(C55&lt;&gt;"",D55&lt;&gt;"",F55&lt;&gt;"",G55&lt;&gt;""),(C55="")),"OK","NG")</f>
        <v>OK</v>
      </c>
      <c r="T55" s="78" t="s">
        <v>159</v>
      </c>
    </row>
    <row r="56" spans="1:20" ht="22.5" customHeight="1">
      <c r="A56" s="6"/>
      <c r="B56" s="9"/>
      <c r="C56" s="72"/>
      <c r="D56" s="152"/>
      <c r="E56" s="152"/>
      <c r="F56" s="15"/>
      <c r="G56" s="7"/>
      <c r="H56" s="6"/>
      <c r="I56" s="6"/>
      <c r="J56" s="7" t="s">
        <v>1</v>
      </c>
      <c r="K56" s="8" t="s">
        <v>1</v>
      </c>
      <c r="L56" s="1"/>
      <c r="M56" s="1"/>
      <c r="N56" s="1"/>
      <c r="O56" s="20">
        <f t="shared" ref="O56:O61" si="14">L56-(M56+N56)</f>
        <v>0</v>
      </c>
      <c r="P56" s="29" t="str">
        <f t="shared" si="12"/>
        <v>OK</v>
      </c>
      <c r="Q56" s="10" t="str">
        <f t="shared" si="13"/>
        <v>OK</v>
      </c>
      <c r="R56" s="10" t="str">
        <f t="shared" ref="R56:R61" si="15">IF(OR(AND(C56&lt;&gt;"",D56&lt;&gt;"",F56&lt;&gt;"",G56&lt;&gt;""),(C56="")),"OK","NG")</f>
        <v>OK</v>
      </c>
      <c r="T56" s="79" t="s">
        <v>162</v>
      </c>
    </row>
    <row r="57" spans="1:20" ht="22.5" customHeight="1">
      <c r="A57" s="6"/>
      <c r="B57" s="9"/>
      <c r="C57" s="72"/>
      <c r="D57" s="152"/>
      <c r="E57" s="152"/>
      <c r="F57" s="15"/>
      <c r="G57" s="7"/>
      <c r="H57" s="6"/>
      <c r="I57" s="6"/>
      <c r="J57" s="7" t="s">
        <v>1</v>
      </c>
      <c r="K57" s="8" t="s">
        <v>1</v>
      </c>
      <c r="L57" s="1"/>
      <c r="M57" s="1"/>
      <c r="N57" s="1"/>
      <c r="O57" s="20">
        <f t="shared" si="14"/>
        <v>0</v>
      </c>
      <c r="P57" s="29" t="str">
        <f t="shared" si="12"/>
        <v>OK</v>
      </c>
      <c r="Q57" s="10" t="str">
        <f t="shared" si="13"/>
        <v>OK</v>
      </c>
      <c r="R57" s="10" t="str">
        <f t="shared" si="15"/>
        <v>OK</v>
      </c>
      <c r="T57" s="81" t="s">
        <v>214</v>
      </c>
    </row>
    <row r="58" spans="1:20" ht="22.5" customHeight="1">
      <c r="A58" s="6"/>
      <c r="B58" s="9"/>
      <c r="C58" s="72"/>
      <c r="D58" s="152"/>
      <c r="E58" s="152"/>
      <c r="F58" s="15"/>
      <c r="G58" s="7"/>
      <c r="H58" s="6"/>
      <c r="I58" s="6"/>
      <c r="J58" s="7" t="s">
        <v>1</v>
      </c>
      <c r="K58" s="8" t="s">
        <v>1</v>
      </c>
      <c r="L58" s="1"/>
      <c r="M58" s="1"/>
      <c r="N58" s="1"/>
      <c r="O58" s="20">
        <f t="shared" si="14"/>
        <v>0</v>
      </c>
      <c r="P58" s="29" t="str">
        <f t="shared" si="12"/>
        <v>OK</v>
      </c>
      <c r="Q58" s="10" t="str">
        <f t="shared" si="13"/>
        <v>OK</v>
      </c>
      <c r="R58" s="10" t="str">
        <f t="shared" si="15"/>
        <v>OK</v>
      </c>
      <c r="T58" s="80" t="s">
        <v>13</v>
      </c>
    </row>
    <row r="59" spans="1:20" ht="22.5" customHeight="1">
      <c r="A59" s="6"/>
      <c r="B59" s="9"/>
      <c r="C59" s="72"/>
      <c r="D59" s="152"/>
      <c r="E59" s="152"/>
      <c r="F59" s="16"/>
      <c r="G59" s="7"/>
      <c r="H59" s="6"/>
      <c r="I59" s="6"/>
      <c r="J59" s="7" t="s">
        <v>1</v>
      </c>
      <c r="K59" s="8" t="s">
        <v>1</v>
      </c>
      <c r="L59" s="1"/>
      <c r="M59" s="1"/>
      <c r="N59" s="1"/>
      <c r="O59" s="20">
        <f t="shared" si="14"/>
        <v>0</v>
      </c>
      <c r="P59" s="29" t="str">
        <f t="shared" si="12"/>
        <v>OK</v>
      </c>
      <c r="Q59" s="10" t="str">
        <f t="shared" si="13"/>
        <v>OK</v>
      </c>
      <c r="R59" s="10" t="str">
        <f t="shared" si="15"/>
        <v>OK</v>
      </c>
    </row>
    <row r="60" spans="1:20" ht="22.5" customHeight="1">
      <c r="A60" s="6"/>
      <c r="B60" s="9"/>
      <c r="C60" s="72"/>
      <c r="D60" s="152"/>
      <c r="E60" s="152"/>
      <c r="F60" s="15"/>
      <c r="G60" s="7"/>
      <c r="H60" s="6"/>
      <c r="I60" s="6"/>
      <c r="J60" s="7" t="s">
        <v>1</v>
      </c>
      <c r="K60" s="8" t="s">
        <v>1</v>
      </c>
      <c r="L60" s="1"/>
      <c r="M60" s="1"/>
      <c r="N60" s="1"/>
      <c r="O60" s="20">
        <f t="shared" si="14"/>
        <v>0</v>
      </c>
      <c r="P60" s="29" t="str">
        <f t="shared" si="12"/>
        <v>OK</v>
      </c>
      <c r="Q60" s="10" t="str">
        <f t="shared" si="13"/>
        <v>OK</v>
      </c>
      <c r="R60" s="10" t="str">
        <f t="shared" si="15"/>
        <v>OK</v>
      </c>
    </row>
    <row r="61" spans="1:20" ht="22.5" customHeight="1">
      <c r="A61" s="6"/>
      <c r="B61" s="9"/>
      <c r="C61" s="72"/>
      <c r="D61" s="152"/>
      <c r="E61" s="152"/>
      <c r="F61" s="15"/>
      <c r="G61" s="7"/>
      <c r="H61" s="6"/>
      <c r="I61" s="6"/>
      <c r="J61" s="7" t="s">
        <v>1</v>
      </c>
      <c r="K61" s="8" t="s">
        <v>1</v>
      </c>
      <c r="L61" s="1"/>
      <c r="M61" s="1"/>
      <c r="N61" s="1"/>
      <c r="O61" s="20">
        <f t="shared" si="14"/>
        <v>0</v>
      </c>
      <c r="P61" s="29" t="str">
        <f t="shared" si="12"/>
        <v>OK</v>
      </c>
      <c r="Q61" s="10" t="str">
        <f t="shared" si="13"/>
        <v>OK</v>
      </c>
      <c r="R61" s="10" t="str">
        <f t="shared" si="15"/>
        <v>OK</v>
      </c>
    </row>
    <row r="62" spans="1:20" ht="22.5" customHeight="1">
      <c r="A62" s="12"/>
      <c r="B62" s="13"/>
      <c r="C62" s="14"/>
      <c r="D62" s="13"/>
      <c r="E62" s="14"/>
      <c r="F62" s="14"/>
      <c r="G62" s="13"/>
      <c r="H62" s="13"/>
      <c r="I62" s="12"/>
      <c r="J62" s="12"/>
      <c r="K62" s="68" t="s">
        <v>137</v>
      </c>
      <c r="L62" s="27">
        <f>SUM(L55:L61)</f>
        <v>0</v>
      </c>
      <c r="M62" s="27">
        <f t="shared" ref="M62:N62" si="16">SUM(M55:M61)</f>
        <v>0</v>
      </c>
      <c r="N62" s="27">
        <f t="shared" si="16"/>
        <v>0</v>
      </c>
      <c r="O62" s="27">
        <f>L62-(M62+N62)</f>
        <v>0</v>
      </c>
      <c r="P62" s="76"/>
      <c r="Q62" s="77"/>
      <c r="R62" s="77"/>
    </row>
    <row r="63" spans="1:20" ht="22.5" customHeight="1">
      <c r="A63" s="48" t="s">
        <v>130</v>
      </c>
      <c r="B63" s="13"/>
      <c r="C63" s="14"/>
      <c r="D63" s="13"/>
      <c r="E63" s="14"/>
      <c r="F63" s="14"/>
      <c r="G63" s="13"/>
      <c r="H63" s="13"/>
      <c r="I63" s="12"/>
      <c r="J63" s="12"/>
      <c r="K63" s="12"/>
      <c r="L63" s="12"/>
      <c r="M63" s="12"/>
      <c r="N63" s="12"/>
      <c r="O63" s="12"/>
      <c r="P63" s="76"/>
      <c r="Q63" s="77"/>
      <c r="R63" s="77"/>
    </row>
    <row r="64" spans="1:20" ht="22.5" customHeight="1">
      <c r="A64" s="162" t="s">
        <v>217</v>
      </c>
      <c r="B64" s="160" t="s">
        <v>67</v>
      </c>
      <c r="C64" s="150" t="s">
        <v>286</v>
      </c>
      <c r="D64" s="150"/>
      <c r="E64" s="150"/>
      <c r="F64" s="150"/>
      <c r="G64" s="160" t="s">
        <v>38</v>
      </c>
      <c r="H64" s="144" t="s">
        <v>47</v>
      </c>
      <c r="I64" s="145"/>
      <c r="J64" s="145"/>
      <c r="K64" s="146"/>
      <c r="L64" s="144" t="s">
        <v>216</v>
      </c>
      <c r="M64" s="145"/>
      <c r="N64" s="145"/>
      <c r="O64" s="146"/>
      <c r="P64" s="48" t="s">
        <v>96</v>
      </c>
      <c r="Q64" s="48" t="s">
        <v>96</v>
      </c>
      <c r="R64" s="61"/>
    </row>
    <row r="65" spans="1:20" ht="22.5" customHeight="1">
      <c r="A65" s="161"/>
      <c r="B65" s="161"/>
      <c r="C65" s="68" t="s">
        <v>215</v>
      </c>
      <c r="D65" s="150" t="s">
        <v>120</v>
      </c>
      <c r="E65" s="150"/>
      <c r="F65" s="68" t="s">
        <v>15</v>
      </c>
      <c r="G65" s="161"/>
      <c r="H65" s="69" t="s">
        <v>29</v>
      </c>
      <c r="I65" s="69" t="s">
        <v>28</v>
      </c>
      <c r="J65" s="68" t="s">
        <v>18</v>
      </c>
      <c r="K65" s="68" t="s">
        <v>19</v>
      </c>
      <c r="L65" s="53" t="s">
        <v>109</v>
      </c>
      <c r="M65" s="53" t="s">
        <v>110</v>
      </c>
      <c r="N65" s="53" t="s">
        <v>111</v>
      </c>
      <c r="O65" s="53" t="s">
        <v>112</v>
      </c>
      <c r="P65" s="70" t="s">
        <v>104</v>
      </c>
      <c r="Q65" s="70" t="s">
        <v>116</v>
      </c>
      <c r="R65" s="70" t="s">
        <v>115</v>
      </c>
      <c r="T65" s="82" t="s">
        <v>153</v>
      </c>
    </row>
    <row r="66" spans="1:20" ht="22.5" customHeight="1">
      <c r="A66" s="6"/>
      <c r="B66" s="9"/>
      <c r="C66" s="72"/>
      <c r="D66" s="152"/>
      <c r="E66" s="152"/>
      <c r="F66" s="15"/>
      <c r="G66" s="7"/>
      <c r="H66" s="6"/>
      <c r="I66" s="6"/>
      <c r="J66" s="7" t="s">
        <v>1</v>
      </c>
      <c r="K66" s="8" t="s">
        <v>1</v>
      </c>
      <c r="L66" s="1"/>
      <c r="M66" s="1"/>
      <c r="N66" s="1"/>
      <c r="O66" s="20">
        <f>L66-(M66+N66)</f>
        <v>0</v>
      </c>
      <c r="P66" s="29" t="str">
        <f>IF(OR(G66="新規",G66="追加",G66=""),"OK",(IF(AND(H66="",I66=""),"NG","OK")))</f>
        <v>OK</v>
      </c>
      <c r="Q66" s="10" t="str">
        <f>IF(OR(G66="新規",G66="追加",G66=""),"OK",(IF(OR(AND(J66="",K66=""),AND(J66="",K66="□"),AND(J66="□",K66=""),AND(J66="□",K66="□")),"NG","OK")))</f>
        <v>OK</v>
      </c>
      <c r="R66" s="10" t="str">
        <f>IF(OR(AND(C66&lt;&gt;"",D66&lt;&gt;"",F66&lt;&gt;"",G66&lt;&gt;""),(C66="")),"OK","NG")</f>
        <v>OK</v>
      </c>
      <c r="T66" s="83" t="s">
        <v>271</v>
      </c>
    </row>
    <row r="67" spans="1:20" ht="22.5" customHeight="1">
      <c r="A67" s="6"/>
      <c r="B67" s="9"/>
      <c r="C67" s="72"/>
      <c r="D67" s="152"/>
      <c r="E67" s="152"/>
      <c r="F67" s="15"/>
      <c r="G67" s="7"/>
      <c r="H67" s="6"/>
      <c r="I67" s="6"/>
      <c r="J67" s="7" t="s">
        <v>1</v>
      </c>
      <c r="K67" s="8" t="s">
        <v>1</v>
      </c>
      <c r="L67" s="1"/>
      <c r="M67" s="1"/>
      <c r="N67" s="1"/>
      <c r="O67" s="20">
        <f t="shared" ref="O67:O72" si="17">L67-(M67+N67)</f>
        <v>0</v>
      </c>
      <c r="P67" s="29" t="str">
        <f>IF(OR(G67="新規",G67="追加",G67=""),"OK",(IF(AND(H67="",I67=""),"NG","OK")))</f>
        <v>OK</v>
      </c>
      <c r="Q67" s="10" t="str">
        <f t="shared" ref="Q67:Q72" si="18">IF(OR(G67="新規",G67="追加",G67=""),"OK",(IF(OR(AND(J67="",K67=""),AND(J67="",K67="□"),AND(J67="□",K67=""),AND(J67="□",K67="□")),"NG","OK")))</f>
        <v>OK</v>
      </c>
      <c r="R67" s="10" t="str">
        <f t="shared" ref="R67:R72" si="19">IF(OR(AND(C67&lt;&gt;"",D67&lt;&gt;"",F67&lt;&gt;"",G67&lt;&gt;""),(C67="")),"OK","NG")</f>
        <v>OK</v>
      </c>
      <c r="T67" s="82" t="s">
        <v>214</v>
      </c>
    </row>
    <row r="68" spans="1:20" ht="22.5" customHeight="1">
      <c r="A68" s="6"/>
      <c r="B68" s="9"/>
      <c r="C68" s="72"/>
      <c r="D68" s="152"/>
      <c r="E68" s="152"/>
      <c r="F68" s="15"/>
      <c r="G68" s="7"/>
      <c r="H68" s="6"/>
      <c r="I68" s="6"/>
      <c r="J68" s="7" t="s">
        <v>1</v>
      </c>
      <c r="K68" s="8" t="s">
        <v>1</v>
      </c>
      <c r="L68" s="1"/>
      <c r="M68" s="1"/>
      <c r="N68" s="1"/>
      <c r="O68" s="20">
        <f t="shared" si="17"/>
        <v>0</v>
      </c>
      <c r="P68" s="29" t="str">
        <f t="shared" ref="P68:P72" si="20">IF(OR(G68="新規",G68="追加",G68=""),"OK",(IF(AND(H68="",I68=""),"NG","OK")))</f>
        <v>OK</v>
      </c>
      <c r="Q68" s="10" t="str">
        <f t="shared" si="18"/>
        <v>OK</v>
      </c>
      <c r="R68" s="10" t="str">
        <f t="shared" si="19"/>
        <v>OK</v>
      </c>
      <c r="T68" s="80" t="s">
        <v>13</v>
      </c>
    </row>
    <row r="69" spans="1:20" ht="22.5" customHeight="1">
      <c r="A69" s="6"/>
      <c r="B69" s="9"/>
      <c r="C69" s="72"/>
      <c r="D69" s="152"/>
      <c r="E69" s="152"/>
      <c r="F69" s="15"/>
      <c r="G69" s="7"/>
      <c r="H69" s="6"/>
      <c r="I69" s="6"/>
      <c r="J69" s="7" t="s">
        <v>1</v>
      </c>
      <c r="K69" s="8" t="s">
        <v>1</v>
      </c>
      <c r="L69" s="1"/>
      <c r="M69" s="1"/>
      <c r="N69" s="1"/>
      <c r="O69" s="20">
        <f t="shared" si="17"/>
        <v>0</v>
      </c>
      <c r="P69" s="29" t="str">
        <f t="shared" si="20"/>
        <v>OK</v>
      </c>
      <c r="Q69" s="10" t="str">
        <f t="shared" si="18"/>
        <v>OK</v>
      </c>
      <c r="R69" s="10" t="str">
        <f t="shared" si="19"/>
        <v>OK</v>
      </c>
    </row>
    <row r="70" spans="1:20" ht="22.5" customHeight="1">
      <c r="A70" s="6"/>
      <c r="B70" s="9"/>
      <c r="C70" s="72"/>
      <c r="D70" s="152"/>
      <c r="E70" s="152"/>
      <c r="F70" s="16"/>
      <c r="G70" s="7"/>
      <c r="H70" s="6"/>
      <c r="I70" s="6"/>
      <c r="J70" s="7" t="s">
        <v>1</v>
      </c>
      <c r="K70" s="8" t="s">
        <v>1</v>
      </c>
      <c r="L70" s="1"/>
      <c r="M70" s="1"/>
      <c r="N70" s="1"/>
      <c r="O70" s="20">
        <f t="shared" si="17"/>
        <v>0</v>
      </c>
      <c r="P70" s="29" t="str">
        <f t="shared" si="20"/>
        <v>OK</v>
      </c>
      <c r="Q70" s="10" t="str">
        <f t="shared" si="18"/>
        <v>OK</v>
      </c>
      <c r="R70" s="10" t="str">
        <f t="shared" si="19"/>
        <v>OK</v>
      </c>
    </row>
    <row r="71" spans="1:20" ht="22.5" customHeight="1">
      <c r="A71" s="6"/>
      <c r="B71" s="9"/>
      <c r="C71" s="72"/>
      <c r="D71" s="152"/>
      <c r="E71" s="152"/>
      <c r="F71" s="15"/>
      <c r="G71" s="7"/>
      <c r="H71" s="6"/>
      <c r="I71" s="6"/>
      <c r="J71" s="7" t="s">
        <v>1</v>
      </c>
      <c r="K71" s="8" t="s">
        <v>1</v>
      </c>
      <c r="L71" s="1"/>
      <c r="M71" s="1"/>
      <c r="N71" s="1"/>
      <c r="O71" s="20">
        <f t="shared" si="17"/>
        <v>0</v>
      </c>
      <c r="P71" s="29" t="str">
        <f t="shared" si="20"/>
        <v>OK</v>
      </c>
      <c r="Q71" s="10" t="str">
        <f t="shared" si="18"/>
        <v>OK</v>
      </c>
      <c r="R71" s="10" t="str">
        <f t="shared" si="19"/>
        <v>OK</v>
      </c>
    </row>
    <row r="72" spans="1:20" ht="22.5" customHeight="1">
      <c r="A72" s="6"/>
      <c r="B72" s="9"/>
      <c r="C72" s="72"/>
      <c r="D72" s="152"/>
      <c r="E72" s="152"/>
      <c r="F72" s="15"/>
      <c r="G72" s="7"/>
      <c r="H72" s="6"/>
      <c r="I72" s="6"/>
      <c r="J72" s="7" t="s">
        <v>1</v>
      </c>
      <c r="K72" s="8" t="s">
        <v>1</v>
      </c>
      <c r="L72" s="1"/>
      <c r="M72" s="1"/>
      <c r="N72" s="1"/>
      <c r="O72" s="20">
        <f t="shared" si="17"/>
        <v>0</v>
      </c>
      <c r="P72" s="29" t="str">
        <f t="shared" si="20"/>
        <v>OK</v>
      </c>
      <c r="Q72" s="10" t="str">
        <f t="shared" si="18"/>
        <v>OK</v>
      </c>
      <c r="R72" s="10" t="str">
        <f t="shared" si="19"/>
        <v>OK</v>
      </c>
    </row>
    <row r="73" spans="1:20" ht="22.5" customHeight="1">
      <c r="A73" s="12"/>
      <c r="B73" s="13"/>
      <c r="C73" s="14"/>
      <c r="D73" s="13"/>
      <c r="E73" s="14"/>
      <c r="F73" s="14"/>
      <c r="G73" s="13"/>
      <c r="H73" s="13"/>
      <c r="I73" s="12"/>
      <c r="J73" s="12"/>
      <c r="K73" s="68" t="s">
        <v>137</v>
      </c>
      <c r="L73" s="27">
        <f>SUM(L66:L72)</f>
        <v>0</v>
      </c>
      <c r="M73" s="27">
        <f t="shared" ref="M73:N73" si="21">SUM(M66:M72)</f>
        <v>0</v>
      </c>
      <c r="N73" s="27">
        <f t="shared" si="21"/>
        <v>0</v>
      </c>
      <c r="O73" s="27">
        <f>L73-(M73+N73)</f>
        <v>0</v>
      </c>
      <c r="P73" s="76"/>
      <c r="Q73" s="77"/>
      <c r="R73" s="77"/>
    </row>
    <row r="74" spans="1:20" ht="22.5" customHeight="1">
      <c r="A74" s="48" t="s">
        <v>132</v>
      </c>
      <c r="B74" s="13"/>
      <c r="C74" s="14"/>
      <c r="D74" s="13"/>
      <c r="E74" s="14"/>
      <c r="F74" s="14"/>
      <c r="G74" s="13"/>
      <c r="H74" s="13"/>
      <c r="I74" s="12"/>
      <c r="J74" s="12"/>
      <c r="K74" s="12"/>
      <c r="L74" s="12"/>
      <c r="M74" s="12"/>
      <c r="N74" s="12"/>
      <c r="O74" s="12"/>
      <c r="P74" s="76"/>
      <c r="Q74" s="77"/>
      <c r="R74" s="77"/>
    </row>
    <row r="75" spans="1:20" ht="22.5" customHeight="1">
      <c r="A75" s="162" t="s">
        <v>217</v>
      </c>
      <c r="B75" s="160" t="s">
        <v>67</v>
      </c>
      <c r="C75" s="150" t="s">
        <v>286</v>
      </c>
      <c r="D75" s="150"/>
      <c r="E75" s="150"/>
      <c r="F75" s="150"/>
      <c r="G75" s="160" t="s">
        <v>38</v>
      </c>
      <c r="H75" s="147" t="s">
        <v>47</v>
      </c>
      <c r="I75" s="148"/>
      <c r="J75" s="148"/>
      <c r="K75" s="149"/>
      <c r="L75" s="144" t="s">
        <v>216</v>
      </c>
      <c r="M75" s="145"/>
      <c r="N75" s="145"/>
      <c r="O75" s="146"/>
      <c r="P75" s="76"/>
      <c r="Q75" s="77"/>
      <c r="R75" s="61"/>
    </row>
    <row r="76" spans="1:20" ht="22.5" customHeight="1">
      <c r="A76" s="161"/>
      <c r="B76" s="161"/>
      <c r="C76" s="68" t="s">
        <v>215</v>
      </c>
      <c r="D76" s="150" t="s">
        <v>120</v>
      </c>
      <c r="E76" s="150"/>
      <c r="F76" s="68" t="s">
        <v>15</v>
      </c>
      <c r="G76" s="161"/>
      <c r="H76" s="84" t="s">
        <v>29</v>
      </c>
      <c r="I76" s="84" t="s">
        <v>28</v>
      </c>
      <c r="J76" s="22" t="s">
        <v>18</v>
      </c>
      <c r="K76" s="22" t="s">
        <v>19</v>
      </c>
      <c r="L76" s="53" t="s">
        <v>109</v>
      </c>
      <c r="M76" s="53" t="s">
        <v>110</v>
      </c>
      <c r="N76" s="53" t="s">
        <v>111</v>
      </c>
      <c r="O76" s="53" t="s">
        <v>112</v>
      </c>
      <c r="P76" s="76"/>
      <c r="Q76" s="77"/>
      <c r="R76" s="70" t="s">
        <v>115</v>
      </c>
      <c r="T76" s="81" t="s">
        <v>153</v>
      </c>
    </row>
    <row r="77" spans="1:20" ht="22.5" customHeight="1">
      <c r="A77" s="6"/>
      <c r="B77" s="9"/>
      <c r="C77" s="72"/>
      <c r="D77" s="152"/>
      <c r="E77" s="152"/>
      <c r="F77" s="15"/>
      <c r="G77" s="7"/>
      <c r="H77" s="22"/>
      <c r="I77" s="22"/>
      <c r="J77" s="22" t="s">
        <v>1</v>
      </c>
      <c r="K77" s="22" t="s">
        <v>1</v>
      </c>
      <c r="L77" s="1"/>
      <c r="M77" s="1"/>
      <c r="N77" s="1"/>
      <c r="O77" s="20">
        <f>L77-(M77+N77)</f>
        <v>0</v>
      </c>
      <c r="P77" s="76"/>
      <c r="Q77" s="77"/>
      <c r="R77" s="10" t="str">
        <f>IF(OR(AND(C77&lt;&gt;"",D77&lt;&gt;"",F77&lt;&gt;"",G77&lt;&gt;""),(C77="")),"OK","NG")</f>
        <v>OK</v>
      </c>
      <c r="T77" s="81" t="s">
        <v>273</v>
      </c>
    </row>
    <row r="78" spans="1:20" ht="22.5" customHeight="1">
      <c r="A78" s="6"/>
      <c r="B78" s="9"/>
      <c r="C78" s="72"/>
      <c r="D78" s="152"/>
      <c r="E78" s="152"/>
      <c r="F78" s="15"/>
      <c r="G78" s="7"/>
      <c r="H78" s="22"/>
      <c r="I78" s="22"/>
      <c r="J78" s="22" t="s">
        <v>1</v>
      </c>
      <c r="K78" s="22" t="s">
        <v>1</v>
      </c>
      <c r="L78" s="1"/>
      <c r="M78" s="1"/>
      <c r="N78" s="1"/>
      <c r="O78" s="20">
        <f t="shared" ref="O78:O83" si="22">L78-(M78+N78)</f>
        <v>0</v>
      </c>
      <c r="P78" s="76"/>
      <c r="Q78" s="77"/>
      <c r="R78" s="10" t="str">
        <f t="shared" ref="R78:R83" si="23">IF(OR(AND(C78&lt;&gt;"",D78&lt;&gt;"",F78&lt;&gt;"",G78&lt;&gt;""),(C78="")),"OK","NG")</f>
        <v>OK</v>
      </c>
      <c r="T78" s="81" t="s">
        <v>163</v>
      </c>
    </row>
    <row r="79" spans="1:20" ht="22.5" customHeight="1">
      <c r="A79" s="6"/>
      <c r="B79" s="9"/>
      <c r="C79" s="72"/>
      <c r="D79" s="152"/>
      <c r="E79" s="152"/>
      <c r="F79" s="15"/>
      <c r="G79" s="7"/>
      <c r="H79" s="22"/>
      <c r="I79" s="22"/>
      <c r="J79" s="22" t="s">
        <v>1</v>
      </c>
      <c r="K79" s="22" t="s">
        <v>1</v>
      </c>
      <c r="L79" s="1"/>
      <c r="M79" s="1"/>
      <c r="N79" s="1"/>
      <c r="O79" s="20">
        <f t="shared" si="22"/>
        <v>0</v>
      </c>
      <c r="P79" s="76"/>
      <c r="Q79" s="77"/>
      <c r="R79" s="10" t="str">
        <f t="shared" si="23"/>
        <v>OK</v>
      </c>
      <c r="T79" s="81" t="s">
        <v>214</v>
      </c>
    </row>
    <row r="80" spans="1:20" ht="22.5" customHeight="1">
      <c r="A80" s="6"/>
      <c r="B80" s="9"/>
      <c r="C80" s="72"/>
      <c r="D80" s="152"/>
      <c r="E80" s="152"/>
      <c r="F80" s="15"/>
      <c r="G80" s="7"/>
      <c r="H80" s="22"/>
      <c r="I80" s="22"/>
      <c r="J80" s="22" t="s">
        <v>1</v>
      </c>
      <c r="K80" s="22" t="s">
        <v>1</v>
      </c>
      <c r="L80" s="1"/>
      <c r="M80" s="1"/>
      <c r="N80" s="1"/>
      <c r="O80" s="20">
        <f t="shared" si="22"/>
        <v>0</v>
      </c>
      <c r="P80" s="76"/>
      <c r="Q80" s="77"/>
      <c r="R80" s="10" t="str">
        <f>IF(OR(AND(C80&lt;&gt;"",D80&lt;&gt;"",F80&lt;&gt;"",G80&lt;&gt;""),(C80="")),"OK","NG")</f>
        <v>OK</v>
      </c>
      <c r="T80" s="81" t="s">
        <v>13</v>
      </c>
    </row>
    <row r="81" spans="1:20" ht="22.5" customHeight="1">
      <c r="A81" s="6"/>
      <c r="B81" s="9"/>
      <c r="C81" s="72"/>
      <c r="D81" s="152"/>
      <c r="E81" s="152"/>
      <c r="F81" s="16"/>
      <c r="G81" s="7"/>
      <c r="H81" s="22"/>
      <c r="I81" s="22"/>
      <c r="J81" s="22" t="s">
        <v>1</v>
      </c>
      <c r="K81" s="22" t="s">
        <v>1</v>
      </c>
      <c r="L81" s="1"/>
      <c r="M81" s="1"/>
      <c r="N81" s="1"/>
      <c r="O81" s="20">
        <f t="shared" si="22"/>
        <v>0</v>
      </c>
      <c r="P81" s="76"/>
      <c r="Q81" s="77"/>
      <c r="R81" s="10" t="str">
        <f>IF(OR(AND(C81&lt;&gt;"",D81&lt;&gt;"",F81&lt;&gt;"",G81&lt;&gt;""),(C81="")),"OK","NG")</f>
        <v>OK</v>
      </c>
    </row>
    <row r="82" spans="1:20" ht="22.5" customHeight="1">
      <c r="A82" s="6"/>
      <c r="B82" s="9"/>
      <c r="C82" s="72"/>
      <c r="D82" s="152"/>
      <c r="E82" s="152"/>
      <c r="F82" s="15"/>
      <c r="G82" s="7"/>
      <c r="H82" s="22"/>
      <c r="I82" s="22"/>
      <c r="J82" s="22" t="s">
        <v>1</v>
      </c>
      <c r="K82" s="22" t="s">
        <v>1</v>
      </c>
      <c r="L82" s="1"/>
      <c r="M82" s="1"/>
      <c r="N82" s="1"/>
      <c r="O82" s="20">
        <f t="shared" si="22"/>
        <v>0</v>
      </c>
      <c r="P82" s="76"/>
      <c r="Q82" s="77"/>
      <c r="R82" s="10" t="str">
        <f t="shared" si="23"/>
        <v>OK</v>
      </c>
    </row>
    <row r="83" spans="1:20" ht="22.5" customHeight="1">
      <c r="A83" s="6"/>
      <c r="B83" s="9"/>
      <c r="C83" s="72"/>
      <c r="D83" s="152"/>
      <c r="E83" s="152"/>
      <c r="F83" s="15"/>
      <c r="G83" s="7"/>
      <c r="H83" s="22"/>
      <c r="I83" s="22"/>
      <c r="J83" s="22" t="s">
        <v>1</v>
      </c>
      <c r="K83" s="22" t="s">
        <v>1</v>
      </c>
      <c r="L83" s="1"/>
      <c r="M83" s="1"/>
      <c r="N83" s="1"/>
      <c r="O83" s="20">
        <f t="shared" si="22"/>
        <v>0</v>
      </c>
      <c r="P83" s="76"/>
      <c r="Q83" s="77"/>
      <c r="R83" s="10" t="str">
        <f t="shared" si="23"/>
        <v>OK</v>
      </c>
    </row>
    <row r="84" spans="1:20" ht="22.5" customHeight="1">
      <c r="A84" s="12"/>
      <c r="B84" s="13"/>
      <c r="C84" s="14"/>
      <c r="D84" s="13"/>
      <c r="E84" s="14"/>
      <c r="F84" s="14"/>
      <c r="G84" s="13"/>
      <c r="H84" s="13"/>
      <c r="I84" s="12"/>
      <c r="J84" s="12"/>
      <c r="K84" s="68" t="s">
        <v>137</v>
      </c>
      <c r="L84" s="27">
        <f>SUM(L77:L83)</f>
        <v>0</v>
      </c>
      <c r="M84" s="27">
        <f t="shared" ref="M84:N84" si="24">SUM(M77:M83)</f>
        <v>0</v>
      </c>
      <c r="N84" s="27">
        <f t="shared" si="24"/>
        <v>0</v>
      </c>
      <c r="O84" s="27">
        <f>L84-(M84+N84)</f>
        <v>0</v>
      </c>
      <c r="P84" s="76"/>
      <c r="Q84" s="77"/>
      <c r="R84" s="77"/>
    </row>
    <row r="85" spans="1:20" ht="22.5" customHeight="1">
      <c r="A85" s="48" t="s">
        <v>133</v>
      </c>
      <c r="B85" s="13"/>
      <c r="C85" s="14"/>
      <c r="D85" s="13"/>
      <c r="E85" s="14"/>
      <c r="F85" s="14"/>
      <c r="G85" s="13"/>
      <c r="H85" s="13"/>
      <c r="I85" s="12"/>
      <c r="K85" s="12"/>
      <c r="L85" s="12"/>
      <c r="M85" s="12"/>
      <c r="N85" s="12"/>
      <c r="O85" s="12"/>
      <c r="P85" s="76"/>
      <c r="Q85" s="77"/>
      <c r="R85" s="77"/>
    </row>
    <row r="86" spans="1:20" ht="22.5" customHeight="1">
      <c r="A86" s="162" t="s">
        <v>217</v>
      </c>
      <c r="B86" s="160" t="s">
        <v>67</v>
      </c>
      <c r="C86" s="150" t="s">
        <v>286</v>
      </c>
      <c r="D86" s="150"/>
      <c r="E86" s="150"/>
      <c r="F86" s="150"/>
      <c r="G86" s="160" t="s">
        <v>38</v>
      </c>
      <c r="H86" s="144" t="s">
        <v>47</v>
      </c>
      <c r="I86" s="145"/>
      <c r="J86" s="145"/>
      <c r="K86" s="146"/>
      <c r="L86" s="144" t="s">
        <v>216</v>
      </c>
      <c r="M86" s="145"/>
      <c r="N86" s="145"/>
      <c r="O86" s="146"/>
      <c r="P86" s="48" t="s">
        <v>96</v>
      </c>
      <c r="Q86" s="48" t="s">
        <v>96</v>
      </c>
      <c r="R86" s="61"/>
      <c r="T86" s="81" t="s">
        <v>153</v>
      </c>
    </row>
    <row r="87" spans="1:20" ht="22.5" customHeight="1">
      <c r="A87" s="161"/>
      <c r="B87" s="161"/>
      <c r="C87" s="68" t="s">
        <v>215</v>
      </c>
      <c r="D87" s="150" t="s">
        <v>120</v>
      </c>
      <c r="E87" s="150"/>
      <c r="F87" s="68" t="s">
        <v>15</v>
      </c>
      <c r="G87" s="161"/>
      <c r="H87" s="69" t="s">
        <v>29</v>
      </c>
      <c r="I87" s="69" t="s">
        <v>28</v>
      </c>
      <c r="J87" s="68" t="s">
        <v>18</v>
      </c>
      <c r="K87" s="68" t="s">
        <v>19</v>
      </c>
      <c r="L87" s="53" t="s">
        <v>109</v>
      </c>
      <c r="M87" s="53" t="s">
        <v>110</v>
      </c>
      <c r="N87" s="53" t="s">
        <v>111</v>
      </c>
      <c r="O87" s="53" t="s">
        <v>112</v>
      </c>
      <c r="P87" s="70" t="s">
        <v>104</v>
      </c>
      <c r="Q87" s="70" t="s">
        <v>116</v>
      </c>
      <c r="R87" s="70" t="s">
        <v>115</v>
      </c>
      <c r="T87" s="81" t="s">
        <v>159</v>
      </c>
    </row>
    <row r="88" spans="1:20" ht="22.5" customHeight="1">
      <c r="A88" s="6"/>
      <c r="B88" s="9"/>
      <c r="C88" s="72"/>
      <c r="D88" s="152"/>
      <c r="E88" s="152"/>
      <c r="F88" s="15"/>
      <c r="G88" s="7"/>
      <c r="H88" s="6"/>
      <c r="I88" s="6"/>
      <c r="J88" s="7" t="s">
        <v>1</v>
      </c>
      <c r="K88" s="8" t="s">
        <v>1</v>
      </c>
      <c r="L88" s="1"/>
      <c r="M88" s="1"/>
      <c r="N88" s="1"/>
      <c r="O88" s="20">
        <f>L88-(M88+N88)</f>
        <v>0</v>
      </c>
      <c r="P88" s="29" t="str">
        <f>IF(OR(G88="新規",G88="追加",G88=""),"OK",(IF(AND(H88="",I88=""),"NG","OK")))</f>
        <v>OK</v>
      </c>
      <c r="Q88" s="10" t="str">
        <f>IF(OR(G88="新規",G88="追加",G88=""),"OK",(IF(OR(AND(J88="",K88=""),AND(J88="",K88="□"),AND(J88="□",K88=""),AND(J88="□",K88="□")),"NG","OK")))</f>
        <v>OK</v>
      </c>
      <c r="R88" s="10" t="str">
        <f>IF(OR(AND(C88&lt;&gt;"",D88&lt;&gt;"",F88&lt;&gt;"",G88&lt;&gt;""),(C88="")),"OK","NG")</f>
        <v>OK</v>
      </c>
      <c r="T88" s="81" t="s">
        <v>13</v>
      </c>
    </row>
    <row r="89" spans="1:20" ht="22.5" customHeight="1">
      <c r="A89" s="6"/>
      <c r="B89" s="9"/>
      <c r="C89" s="72"/>
      <c r="D89" s="152"/>
      <c r="E89" s="152"/>
      <c r="F89" s="15"/>
      <c r="G89" s="7"/>
      <c r="H89" s="6"/>
      <c r="I89" s="6"/>
      <c r="J89" s="7" t="s">
        <v>1</v>
      </c>
      <c r="K89" s="8" t="s">
        <v>1</v>
      </c>
      <c r="L89" s="1"/>
      <c r="M89" s="1"/>
      <c r="N89" s="1"/>
      <c r="O89" s="20">
        <f t="shared" ref="O89:O94" si="25">L89-(M89+N89)</f>
        <v>0</v>
      </c>
      <c r="P89" s="29" t="str">
        <f t="shared" ref="P89:P94" si="26">IF(OR(G89="新規",G89="追加",G89=""),"OK",(IF(AND(H89="",I89=""),"NG","OK")))</f>
        <v>OK</v>
      </c>
      <c r="Q89" s="10" t="str">
        <f t="shared" ref="Q89:Q94" si="27">IF(OR(G89="新規",G89="追加",G89=""),"OK",(IF(OR(AND(J89="",K89=""),AND(J89="",K89="□"),AND(J89="□",K89=""),AND(J89="□",K89="□")),"NG","OK")))</f>
        <v>OK</v>
      </c>
      <c r="R89" s="10" t="str">
        <f t="shared" ref="R89:R94" si="28">IF(OR(AND(C89&lt;&gt;"",D89&lt;&gt;"",F89&lt;&gt;"",G89&lt;&gt;""),(C89="")),"OK","NG")</f>
        <v>OK</v>
      </c>
    </row>
    <row r="90" spans="1:20" ht="22.5" customHeight="1">
      <c r="A90" s="6"/>
      <c r="B90" s="9"/>
      <c r="C90" s="72"/>
      <c r="D90" s="152"/>
      <c r="E90" s="152"/>
      <c r="F90" s="15"/>
      <c r="G90" s="7"/>
      <c r="H90" s="6"/>
      <c r="I90" s="6"/>
      <c r="J90" s="7" t="s">
        <v>1</v>
      </c>
      <c r="K90" s="8" t="s">
        <v>1</v>
      </c>
      <c r="L90" s="1"/>
      <c r="M90" s="1"/>
      <c r="N90" s="1"/>
      <c r="O90" s="20">
        <f t="shared" si="25"/>
        <v>0</v>
      </c>
      <c r="P90" s="29" t="str">
        <f t="shared" si="26"/>
        <v>OK</v>
      </c>
      <c r="Q90" s="10" t="str">
        <f t="shared" si="27"/>
        <v>OK</v>
      </c>
      <c r="R90" s="10" t="str">
        <f t="shared" si="28"/>
        <v>OK</v>
      </c>
    </row>
    <row r="91" spans="1:20" ht="22.5" customHeight="1">
      <c r="A91" s="6"/>
      <c r="B91" s="9"/>
      <c r="C91" s="72"/>
      <c r="D91" s="152"/>
      <c r="E91" s="152"/>
      <c r="F91" s="15"/>
      <c r="G91" s="7"/>
      <c r="H91" s="6"/>
      <c r="I91" s="6"/>
      <c r="J91" s="7" t="s">
        <v>1</v>
      </c>
      <c r="K91" s="8" t="s">
        <v>1</v>
      </c>
      <c r="L91" s="1"/>
      <c r="M91" s="1"/>
      <c r="N91" s="1"/>
      <c r="O91" s="20">
        <f t="shared" si="25"/>
        <v>0</v>
      </c>
      <c r="P91" s="29" t="str">
        <f t="shared" si="26"/>
        <v>OK</v>
      </c>
      <c r="Q91" s="10" t="str">
        <f t="shared" si="27"/>
        <v>OK</v>
      </c>
      <c r="R91" s="10" t="str">
        <f t="shared" si="28"/>
        <v>OK</v>
      </c>
    </row>
    <row r="92" spans="1:20" ht="22.5" customHeight="1">
      <c r="A92" s="6"/>
      <c r="B92" s="9"/>
      <c r="C92" s="72"/>
      <c r="D92" s="152"/>
      <c r="E92" s="152"/>
      <c r="F92" s="16"/>
      <c r="G92" s="7"/>
      <c r="H92" s="6"/>
      <c r="I92" s="6"/>
      <c r="J92" s="7" t="s">
        <v>1</v>
      </c>
      <c r="K92" s="8" t="s">
        <v>1</v>
      </c>
      <c r="L92" s="1"/>
      <c r="M92" s="1"/>
      <c r="N92" s="1"/>
      <c r="O92" s="20">
        <f t="shared" si="25"/>
        <v>0</v>
      </c>
      <c r="P92" s="29" t="str">
        <f t="shared" si="26"/>
        <v>OK</v>
      </c>
      <c r="Q92" s="10" t="str">
        <f t="shared" si="27"/>
        <v>OK</v>
      </c>
      <c r="R92" s="10" t="str">
        <f t="shared" si="28"/>
        <v>OK</v>
      </c>
    </row>
    <row r="93" spans="1:20" ht="22.5" customHeight="1">
      <c r="A93" s="6"/>
      <c r="B93" s="9"/>
      <c r="C93" s="72"/>
      <c r="D93" s="152"/>
      <c r="E93" s="152"/>
      <c r="F93" s="15"/>
      <c r="G93" s="7"/>
      <c r="H93" s="6"/>
      <c r="I93" s="6"/>
      <c r="J93" s="7" t="s">
        <v>1</v>
      </c>
      <c r="K93" s="8" t="s">
        <v>1</v>
      </c>
      <c r="L93" s="1"/>
      <c r="M93" s="1"/>
      <c r="N93" s="1"/>
      <c r="O93" s="20">
        <f t="shared" si="25"/>
        <v>0</v>
      </c>
      <c r="P93" s="29" t="str">
        <f t="shared" si="26"/>
        <v>OK</v>
      </c>
      <c r="Q93" s="10" t="str">
        <f t="shared" si="27"/>
        <v>OK</v>
      </c>
      <c r="R93" s="10" t="str">
        <f t="shared" si="28"/>
        <v>OK</v>
      </c>
    </row>
    <row r="94" spans="1:20" ht="22.5" customHeight="1">
      <c r="A94" s="6"/>
      <c r="B94" s="9"/>
      <c r="C94" s="72"/>
      <c r="D94" s="152"/>
      <c r="E94" s="152"/>
      <c r="F94" s="15"/>
      <c r="G94" s="7"/>
      <c r="H94" s="6"/>
      <c r="I94" s="6"/>
      <c r="J94" s="7" t="s">
        <v>1</v>
      </c>
      <c r="K94" s="8" t="s">
        <v>1</v>
      </c>
      <c r="L94" s="1"/>
      <c r="M94" s="1"/>
      <c r="N94" s="1"/>
      <c r="O94" s="20">
        <f t="shared" si="25"/>
        <v>0</v>
      </c>
      <c r="P94" s="29" t="str">
        <f t="shared" si="26"/>
        <v>OK</v>
      </c>
      <c r="Q94" s="10" t="str">
        <f t="shared" si="27"/>
        <v>OK</v>
      </c>
      <c r="R94" s="10" t="str">
        <f t="shared" si="28"/>
        <v>OK</v>
      </c>
    </row>
    <row r="95" spans="1:20" ht="22.5" customHeight="1">
      <c r="A95" s="12"/>
      <c r="B95" s="13"/>
      <c r="C95" s="14"/>
      <c r="D95" s="13"/>
      <c r="E95" s="14"/>
      <c r="F95" s="14"/>
      <c r="G95" s="13"/>
      <c r="H95" s="13"/>
      <c r="I95" s="12"/>
      <c r="J95" s="12"/>
      <c r="K95" s="68" t="s">
        <v>137</v>
      </c>
      <c r="L95" s="27">
        <f>SUM(L88:L94)</f>
        <v>0</v>
      </c>
      <c r="M95" s="27">
        <f t="shared" ref="M95:N95" si="29">SUM(M88:M94)</f>
        <v>0</v>
      </c>
      <c r="N95" s="27">
        <f t="shared" si="29"/>
        <v>0</v>
      </c>
      <c r="O95" s="27">
        <f>L95-(M95+N95)</f>
        <v>0</v>
      </c>
      <c r="P95" s="76"/>
      <c r="Q95" s="77"/>
      <c r="R95" s="77"/>
    </row>
    <row r="96" spans="1:20" ht="23" customHeight="1">
      <c r="A96" s="48" t="s">
        <v>134</v>
      </c>
      <c r="B96" s="13"/>
      <c r="C96" s="14"/>
      <c r="D96" s="13"/>
      <c r="E96" s="14"/>
      <c r="F96" s="14"/>
      <c r="G96" s="13"/>
      <c r="H96" s="13"/>
      <c r="I96" s="12"/>
      <c r="J96" s="12"/>
      <c r="K96" s="12"/>
      <c r="L96" s="12"/>
      <c r="M96" s="12"/>
      <c r="N96" s="12"/>
      <c r="O96" s="12"/>
      <c r="P96" s="76"/>
      <c r="Q96" s="77"/>
      <c r="R96" s="77"/>
    </row>
    <row r="97" spans="1:20" ht="23" customHeight="1">
      <c r="A97" s="162" t="s">
        <v>217</v>
      </c>
      <c r="B97" s="160" t="s">
        <v>67</v>
      </c>
      <c r="C97" s="150" t="s">
        <v>286</v>
      </c>
      <c r="D97" s="150"/>
      <c r="E97" s="150"/>
      <c r="F97" s="150"/>
      <c r="G97" s="160" t="s">
        <v>38</v>
      </c>
      <c r="H97" s="144" t="s">
        <v>47</v>
      </c>
      <c r="I97" s="145"/>
      <c r="J97" s="145"/>
      <c r="K97" s="146"/>
      <c r="L97" s="144" t="s">
        <v>216</v>
      </c>
      <c r="M97" s="145"/>
      <c r="N97" s="145"/>
      <c r="O97" s="146"/>
      <c r="P97" s="48" t="s">
        <v>96</v>
      </c>
      <c r="Q97" s="48" t="s">
        <v>96</v>
      </c>
      <c r="R97" s="61"/>
    </row>
    <row r="98" spans="1:20" ht="23" customHeight="1">
      <c r="A98" s="161"/>
      <c r="B98" s="161"/>
      <c r="C98" s="68" t="s">
        <v>215</v>
      </c>
      <c r="D98" s="150" t="s">
        <v>120</v>
      </c>
      <c r="E98" s="150"/>
      <c r="F98" s="68" t="s">
        <v>15</v>
      </c>
      <c r="G98" s="161"/>
      <c r="H98" s="69" t="s">
        <v>29</v>
      </c>
      <c r="I98" s="69" t="s">
        <v>28</v>
      </c>
      <c r="J98" s="68" t="s">
        <v>18</v>
      </c>
      <c r="K98" s="68" t="s">
        <v>19</v>
      </c>
      <c r="L98" s="53" t="s">
        <v>109</v>
      </c>
      <c r="M98" s="53" t="s">
        <v>110</v>
      </c>
      <c r="N98" s="53" t="s">
        <v>111</v>
      </c>
      <c r="O98" s="53" t="s">
        <v>112</v>
      </c>
      <c r="P98" s="70" t="s">
        <v>104</v>
      </c>
      <c r="Q98" s="70" t="s">
        <v>116</v>
      </c>
      <c r="R98" s="70" t="s">
        <v>115</v>
      </c>
      <c r="T98" s="81" t="s">
        <v>153</v>
      </c>
    </row>
    <row r="99" spans="1:20" ht="23" customHeight="1">
      <c r="A99" s="6"/>
      <c r="B99" s="9"/>
      <c r="C99" s="72"/>
      <c r="D99" s="152"/>
      <c r="E99" s="152"/>
      <c r="F99" s="15"/>
      <c r="G99" s="7"/>
      <c r="H99" s="6"/>
      <c r="I99" s="6"/>
      <c r="J99" s="7" t="s">
        <v>1</v>
      </c>
      <c r="K99" s="8" t="s">
        <v>1</v>
      </c>
      <c r="L99" s="1"/>
      <c r="M99" s="1"/>
      <c r="N99" s="1"/>
      <c r="O99" s="20">
        <f>L99-(M99+N99)</f>
        <v>0</v>
      </c>
      <c r="P99" s="29" t="str">
        <f>IF(OR(G99="新規",G99="追加",G99=""),"OK",(IF(AND(H99="",I99=""),"NG","OK")))</f>
        <v>OK</v>
      </c>
      <c r="Q99" s="10" t="str">
        <f>IF(OR(G99="新規",G99="追加",G99=""),"OK",(IF(OR(AND(J99="",K99=""),AND(J99="",K99="□"),AND(J99="□",K99=""),AND(J99="□",K99="□")),"NG","OK")))</f>
        <v>OK</v>
      </c>
      <c r="R99" s="10" t="str">
        <f>IF(OR(AND(C99&lt;&gt;"",D99&lt;&gt;"",F99&lt;&gt;"",G99&lt;&gt;""),(C99="")),"OK","NG")</f>
        <v>OK</v>
      </c>
      <c r="T99" s="81" t="s">
        <v>161</v>
      </c>
    </row>
    <row r="100" spans="1:20" ht="23" customHeight="1">
      <c r="A100" s="6"/>
      <c r="B100" s="9"/>
      <c r="C100" s="72"/>
      <c r="D100" s="152"/>
      <c r="E100" s="152"/>
      <c r="F100" s="15"/>
      <c r="G100" s="7"/>
      <c r="H100" s="6"/>
      <c r="I100" s="6"/>
      <c r="J100" s="7" t="s">
        <v>1</v>
      </c>
      <c r="K100" s="8" t="s">
        <v>1</v>
      </c>
      <c r="L100" s="1"/>
      <c r="M100" s="1"/>
      <c r="N100" s="1"/>
      <c r="O100" s="20">
        <f t="shared" ref="O100:O105" si="30">L100-(M100+N100)</f>
        <v>0</v>
      </c>
      <c r="P100" s="29" t="str">
        <f t="shared" ref="P100:P105" si="31">IF(OR(G100="新規",G100="追加",G100=""),"OK",(IF(AND(H100="",I100=""),"NG","OK")))</f>
        <v>OK</v>
      </c>
      <c r="Q100" s="10" t="str">
        <f t="shared" ref="Q100:Q105" si="32">IF(OR(G100="新規",G100="追加",G100=""),"OK",(IF(OR(AND(J100="",K100=""),AND(J100="",K100="□"),AND(J100="□",K100=""),AND(J100="□",K100="□")),"NG","OK")))</f>
        <v>OK</v>
      </c>
      <c r="R100" s="10" t="str">
        <f t="shared" ref="R100:R105" si="33">IF(OR(AND(C100&lt;&gt;"",D100&lt;&gt;"",F100&lt;&gt;"",G100&lt;&gt;""),(C100="")),"OK","NG")</f>
        <v>OK</v>
      </c>
      <c r="T100" s="81" t="s">
        <v>218</v>
      </c>
    </row>
    <row r="101" spans="1:20" ht="23" customHeight="1">
      <c r="A101" s="6"/>
      <c r="B101" s="9"/>
      <c r="C101" s="72"/>
      <c r="D101" s="152"/>
      <c r="E101" s="152"/>
      <c r="F101" s="15"/>
      <c r="G101" s="7"/>
      <c r="H101" s="6"/>
      <c r="I101" s="6"/>
      <c r="J101" s="7" t="s">
        <v>1</v>
      </c>
      <c r="K101" s="8" t="s">
        <v>1</v>
      </c>
      <c r="L101" s="1"/>
      <c r="M101" s="1"/>
      <c r="N101" s="1"/>
      <c r="O101" s="20">
        <f t="shared" si="30"/>
        <v>0</v>
      </c>
      <c r="P101" s="29" t="str">
        <f t="shared" si="31"/>
        <v>OK</v>
      </c>
      <c r="Q101" s="10" t="str">
        <f t="shared" si="32"/>
        <v>OK</v>
      </c>
      <c r="R101" s="10" t="str">
        <f t="shared" si="33"/>
        <v>OK</v>
      </c>
      <c r="T101" s="81" t="s">
        <v>160</v>
      </c>
    </row>
    <row r="102" spans="1:20" ht="23" customHeight="1">
      <c r="A102" s="6"/>
      <c r="B102" s="9"/>
      <c r="C102" s="72"/>
      <c r="D102" s="152"/>
      <c r="E102" s="152"/>
      <c r="F102" s="15"/>
      <c r="G102" s="7"/>
      <c r="H102" s="6"/>
      <c r="I102" s="6"/>
      <c r="J102" s="7" t="s">
        <v>1</v>
      </c>
      <c r="K102" s="8" t="s">
        <v>1</v>
      </c>
      <c r="L102" s="1"/>
      <c r="M102" s="1"/>
      <c r="N102" s="1"/>
      <c r="O102" s="20">
        <f t="shared" si="30"/>
        <v>0</v>
      </c>
      <c r="P102" s="29" t="str">
        <f t="shared" si="31"/>
        <v>OK</v>
      </c>
      <c r="Q102" s="10" t="str">
        <f t="shared" si="32"/>
        <v>OK</v>
      </c>
      <c r="R102" s="10" t="str">
        <f t="shared" si="33"/>
        <v>OK</v>
      </c>
      <c r="T102" s="81" t="s">
        <v>13</v>
      </c>
    </row>
    <row r="103" spans="1:20" ht="23" customHeight="1">
      <c r="A103" s="6"/>
      <c r="B103" s="9"/>
      <c r="C103" s="72"/>
      <c r="D103" s="152"/>
      <c r="E103" s="152"/>
      <c r="F103" s="16"/>
      <c r="G103" s="7"/>
      <c r="H103" s="6"/>
      <c r="I103" s="6"/>
      <c r="J103" s="7" t="s">
        <v>1</v>
      </c>
      <c r="K103" s="8" t="s">
        <v>1</v>
      </c>
      <c r="L103" s="1"/>
      <c r="M103" s="1"/>
      <c r="N103" s="1"/>
      <c r="O103" s="20">
        <f t="shared" si="30"/>
        <v>0</v>
      </c>
      <c r="P103" s="29" t="str">
        <f t="shared" si="31"/>
        <v>OK</v>
      </c>
      <c r="Q103" s="10" t="str">
        <f>IF(OR(G103="新規",G103="追加",G103=""),"OK",(IF(OR(AND(J103="",K103=""),AND(J103="",K103="□"),AND(J103="□",K103=""),AND(J103="□",K103="□")),"NG","OK")))</f>
        <v>OK</v>
      </c>
      <c r="R103" s="10" t="str">
        <f t="shared" si="33"/>
        <v>OK</v>
      </c>
    </row>
    <row r="104" spans="1:20" ht="23" customHeight="1">
      <c r="A104" s="6"/>
      <c r="B104" s="9"/>
      <c r="C104" s="72"/>
      <c r="D104" s="152"/>
      <c r="E104" s="152"/>
      <c r="F104" s="15"/>
      <c r="G104" s="7"/>
      <c r="H104" s="6"/>
      <c r="I104" s="6"/>
      <c r="J104" s="7" t="s">
        <v>1</v>
      </c>
      <c r="K104" s="8" t="s">
        <v>1</v>
      </c>
      <c r="L104" s="1"/>
      <c r="M104" s="1"/>
      <c r="N104" s="1"/>
      <c r="O104" s="20">
        <f t="shared" si="30"/>
        <v>0</v>
      </c>
      <c r="P104" s="29" t="str">
        <f t="shared" si="31"/>
        <v>OK</v>
      </c>
      <c r="Q104" s="10" t="str">
        <f t="shared" si="32"/>
        <v>OK</v>
      </c>
      <c r="R104" s="10" t="str">
        <f t="shared" si="33"/>
        <v>OK</v>
      </c>
    </row>
    <row r="105" spans="1:20" ht="22.5" customHeight="1">
      <c r="A105" s="6"/>
      <c r="B105" s="9"/>
      <c r="C105" s="72"/>
      <c r="D105" s="152"/>
      <c r="E105" s="152"/>
      <c r="F105" s="15"/>
      <c r="G105" s="7"/>
      <c r="H105" s="6"/>
      <c r="I105" s="6"/>
      <c r="J105" s="7" t="s">
        <v>1</v>
      </c>
      <c r="K105" s="8" t="s">
        <v>1</v>
      </c>
      <c r="L105" s="1"/>
      <c r="M105" s="1"/>
      <c r="N105" s="1"/>
      <c r="O105" s="20">
        <f t="shared" si="30"/>
        <v>0</v>
      </c>
      <c r="P105" s="29" t="str">
        <f t="shared" si="31"/>
        <v>OK</v>
      </c>
      <c r="Q105" s="10" t="str">
        <f t="shared" si="32"/>
        <v>OK</v>
      </c>
      <c r="R105" s="10" t="str">
        <f t="shared" si="33"/>
        <v>OK</v>
      </c>
    </row>
    <row r="106" spans="1:20" ht="22.5" customHeight="1">
      <c r="A106" s="12"/>
      <c r="B106" s="13"/>
      <c r="C106" s="14"/>
      <c r="D106" s="13"/>
      <c r="E106" s="14"/>
      <c r="F106" s="14"/>
      <c r="G106" s="13"/>
      <c r="H106" s="13"/>
      <c r="I106" s="12"/>
      <c r="J106" s="12"/>
      <c r="K106" s="68" t="s">
        <v>137</v>
      </c>
      <c r="L106" s="27">
        <f>SUM(L99:L105)</f>
        <v>0</v>
      </c>
      <c r="M106" s="27">
        <f t="shared" ref="M106:N106" si="34">SUM(M99:M105)</f>
        <v>0</v>
      </c>
      <c r="N106" s="27">
        <f t="shared" si="34"/>
        <v>0</v>
      </c>
      <c r="O106" s="27">
        <f>L106-(M106+N106)</f>
        <v>0</v>
      </c>
      <c r="P106" s="76"/>
      <c r="Q106" s="77"/>
      <c r="R106" s="77"/>
    </row>
    <row r="107" spans="1:20" ht="22.5" customHeight="1">
      <c r="A107" s="48" t="s">
        <v>136</v>
      </c>
      <c r="B107" s="13"/>
      <c r="C107" s="14"/>
      <c r="D107" s="13"/>
      <c r="E107" s="14"/>
      <c r="F107" s="14"/>
      <c r="G107" s="13"/>
      <c r="H107" s="13"/>
      <c r="I107" s="12"/>
      <c r="J107" s="12"/>
      <c r="K107" s="12"/>
      <c r="L107" s="12"/>
      <c r="M107" s="12"/>
      <c r="N107" s="12"/>
      <c r="O107" s="12"/>
      <c r="P107" s="76"/>
      <c r="Q107" s="77"/>
      <c r="R107" s="77"/>
    </row>
    <row r="108" spans="1:20" ht="22.5" customHeight="1">
      <c r="A108" s="162" t="s">
        <v>217</v>
      </c>
      <c r="B108" s="160" t="s">
        <v>67</v>
      </c>
      <c r="C108" s="150" t="s">
        <v>286</v>
      </c>
      <c r="D108" s="150"/>
      <c r="E108" s="150"/>
      <c r="F108" s="150"/>
      <c r="G108" s="160" t="s">
        <v>38</v>
      </c>
      <c r="H108" s="144" t="s">
        <v>47</v>
      </c>
      <c r="I108" s="145"/>
      <c r="J108" s="145"/>
      <c r="K108" s="146"/>
      <c r="L108" s="144" t="s">
        <v>216</v>
      </c>
      <c r="M108" s="145"/>
      <c r="N108" s="145"/>
      <c r="O108" s="146"/>
      <c r="P108" s="48" t="s">
        <v>96</v>
      </c>
      <c r="Q108" s="48" t="s">
        <v>96</v>
      </c>
      <c r="R108" s="61"/>
    </row>
    <row r="109" spans="1:20" ht="22.5" customHeight="1">
      <c r="A109" s="161"/>
      <c r="B109" s="161"/>
      <c r="C109" s="68" t="s">
        <v>215</v>
      </c>
      <c r="D109" s="150" t="s">
        <v>120</v>
      </c>
      <c r="E109" s="150"/>
      <c r="F109" s="68" t="s">
        <v>15</v>
      </c>
      <c r="G109" s="161"/>
      <c r="H109" s="69" t="s">
        <v>29</v>
      </c>
      <c r="I109" s="69" t="s">
        <v>28</v>
      </c>
      <c r="J109" s="68" t="s">
        <v>18</v>
      </c>
      <c r="K109" s="68" t="s">
        <v>19</v>
      </c>
      <c r="L109" s="53" t="s">
        <v>109</v>
      </c>
      <c r="M109" s="53" t="s">
        <v>110</v>
      </c>
      <c r="N109" s="53" t="s">
        <v>111</v>
      </c>
      <c r="O109" s="53" t="s">
        <v>112</v>
      </c>
      <c r="P109" s="70" t="s">
        <v>104</v>
      </c>
      <c r="Q109" s="70" t="s">
        <v>116</v>
      </c>
      <c r="R109" s="70" t="s">
        <v>115</v>
      </c>
      <c r="T109" s="81" t="s">
        <v>153</v>
      </c>
    </row>
    <row r="110" spans="1:20" ht="22.5" customHeight="1">
      <c r="A110" s="6"/>
      <c r="B110" s="9"/>
      <c r="C110" s="72"/>
      <c r="D110" s="152"/>
      <c r="E110" s="152"/>
      <c r="F110" s="15"/>
      <c r="G110" s="7"/>
      <c r="H110" s="6"/>
      <c r="I110" s="6"/>
      <c r="J110" s="7" t="s">
        <v>1</v>
      </c>
      <c r="K110" s="8" t="s">
        <v>1</v>
      </c>
      <c r="L110" s="1"/>
      <c r="M110" s="1"/>
      <c r="N110" s="1"/>
      <c r="O110" s="20">
        <f>L110-(M110+N110)</f>
        <v>0</v>
      </c>
      <c r="P110" s="29" t="str">
        <f>IF(OR(G110="新規",G110="追加",G110=""),"OK",(IF(AND(H110="",I110=""),"NG","OK")))</f>
        <v>OK</v>
      </c>
      <c r="Q110" s="10" t="str">
        <f>IF(OR(G110="新規",G110="追加",G110=""),"OK",(IF(OR(AND(J110="",K110=""),AND(J110="",K110="□"),AND(J110="□",K110=""),AND(J110="□",K110="□")),"NG","OK")))</f>
        <v>OK</v>
      </c>
      <c r="R110" s="10" t="str">
        <f>IF(OR(AND(C110&lt;&gt;"",D110&lt;&gt;"",F110&lt;&gt;"",G110&lt;&gt;""),(C110="")),"OK","NG")</f>
        <v>OK</v>
      </c>
      <c r="T110" s="81" t="s">
        <v>164</v>
      </c>
    </row>
    <row r="111" spans="1:20" ht="22.5" customHeight="1">
      <c r="A111" s="6"/>
      <c r="B111" s="9"/>
      <c r="C111" s="72"/>
      <c r="D111" s="152"/>
      <c r="E111" s="152"/>
      <c r="F111" s="15"/>
      <c r="G111" s="7"/>
      <c r="H111" s="6"/>
      <c r="I111" s="6"/>
      <c r="J111" s="7" t="s">
        <v>1</v>
      </c>
      <c r="K111" s="8" t="s">
        <v>1</v>
      </c>
      <c r="L111" s="1"/>
      <c r="M111" s="1"/>
      <c r="N111" s="1"/>
      <c r="O111" s="20">
        <f t="shared" ref="O111:O116" si="35">L111-(M111+N111)</f>
        <v>0</v>
      </c>
      <c r="P111" s="29" t="str">
        <f t="shared" ref="P111:P116" si="36">IF(OR(G111="新規",G111="追加",G111=""),"OK",(IF(AND(H111="",I111=""),"NG","OK")))</f>
        <v>OK</v>
      </c>
      <c r="Q111" s="10" t="str">
        <f t="shared" ref="Q111:Q116" si="37">IF(OR(G111="新規",G111="追加",G111=""),"OK",(IF(OR(AND(J111="",K111=""),AND(J111="",K111="□"),AND(J111="□",K111=""),AND(J111="□",K111="□")),"NG","OK")))</f>
        <v>OK</v>
      </c>
      <c r="R111" s="10" t="str">
        <f t="shared" ref="R111:R115" si="38">IF(OR(AND(C111&lt;&gt;"",D111&lt;&gt;"",F111&lt;&gt;"",G111&lt;&gt;""),(C111="")),"OK","NG")</f>
        <v>OK</v>
      </c>
      <c r="T111" s="81" t="s">
        <v>13</v>
      </c>
    </row>
    <row r="112" spans="1:20" ht="22.5" customHeight="1">
      <c r="A112" s="6"/>
      <c r="B112" s="9"/>
      <c r="C112" s="72"/>
      <c r="D112" s="152"/>
      <c r="E112" s="152"/>
      <c r="F112" s="15"/>
      <c r="G112" s="7"/>
      <c r="H112" s="6"/>
      <c r="I112" s="6"/>
      <c r="J112" s="7" t="s">
        <v>1</v>
      </c>
      <c r="K112" s="8" t="s">
        <v>1</v>
      </c>
      <c r="L112" s="1"/>
      <c r="M112" s="1"/>
      <c r="N112" s="1"/>
      <c r="O112" s="20">
        <f t="shared" si="35"/>
        <v>0</v>
      </c>
      <c r="P112" s="29" t="str">
        <f t="shared" si="36"/>
        <v>OK</v>
      </c>
      <c r="Q112" s="10" t="str">
        <f t="shared" si="37"/>
        <v>OK</v>
      </c>
      <c r="R112" s="10" t="str">
        <f t="shared" si="38"/>
        <v>OK</v>
      </c>
    </row>
    <row r="113" spans="1:23" ht="22.5" customHeight="1">
      <c r="A113" s="6"/>
      <c r="B113" s="9"/>
      <c r="C113" s="72"/>
      <c r="D113" s="152"/>
      <c r="E113" s="152"/>
      <c r="F113" s="15"/>
      <c r="G113" s="7"/>
      <c r="H113" s="6"/>
      <c r="I113" s="6"/>
      <c r="J113" s="7" t="s">
        <v>1</v>
      </c>
      <c r="K113" s="8" t="s">
        <v>1</v>
      </c>
      <c r="L113" s="1"/>
      <c r="M113" s="1"/>
      <c r="N113" s="1"/>
      <c r="O113" s="20">
        <f t="shared" si="35"/>
        <v>0</v>
      </c>
      <c r="P113" s="29" t="str">
        <f t="shared" si="36"/>
        <v>OK</v>
      </c>
      <c r="Q113" s="10" t="str">
        <f t="shared" si="37"/>
        <v>OK</v>
      </c>
      <c r="R113" s="10" t="str">
        <f t="shared" si="38"/>
        <v>OK</v>
      </c>
    </row>
    <row r="114" spans="1:23" ht="22.5" customHeight="1">
      <c r="A114" s="6"/>
      <c r="B114" s="9"/>
      <c r="C114" s="72"/>
      <c r="D114" s="152"/>
      <c r="E114" s="152"/>
      <c r="F114" s="16"/>
      <c r="G114" s="7"/>
      <c r="H114" s="6"/>
      <c r="I114" s="6"/>
      <c r="J114" s="7" t="s">
        <v>1</v>
      </c>
      <c r="K114" s="8" t="s">
        <v>1</v>
      </c>
      <c r="L114" s="1"/>
      <c r="M114" s="1"/>
      <c r="N114" s="1"/>
      <c r="O114" s="20">
        <f t="shared" si="35"/>
        <v>0</v>
      </c>
      <c r="P114" s="29" t="str">
        <f t="shared" si="36"/>
        <v>OK</v>
      </c>
      <c r="Q114" s="10" t="str">
        <f t="shared" si="37"/>
        <v>OK</v>
      </c>
      <c r="R114" s="10" t="str">
        <f t="shared" si="38"/>
        <v>OK</v>
      </c>
    </row>
    <row r="115" spans="1:23" ht="22.5" customHeight="1">
      <c r="A115" s="6"/>
      <c r="B115" s="9"/>
      <c r="C115" s="72"/>
      <c r="D115" s="152"/>
      <c r="E115" s="152"/>
      <c r="F115" s="15"/>
      <c r="G115" s="7"/>
      <c r="H115" s="6"/>
      <c r="I115" s="6"/>
      <c r="J115" s="7" t="s">
        <v>1</v>
      </c>
      <c r="K115" s="8" t="s">
        <v>1</v>
      </c>
      <c r="L115" s="1"/>
      <c r="M115" s="1"/>
      <c r="N115" s="1"/>
      <c r="O115" s="20">
        <f t="shared" si="35"/>
        <v>0</v>
      </c>
      <c r="P115" s="29" t="str">
        <f t="shared" si="36"/>
        <v>OK</v>
      </c>
      <c r="Q115" s="10" t="str">
        <f t="shared" si="37"/>
        <v>OK</v>
      </c>
      <c r="R115" s="10" t="str">
        <f t="shared" si="38"/>
        <v>OK</v>
      </c>
    </row>
    <row r="116" spans="1:23" ht="22.5" customHeight="1">
      <c r="A116" s="6"/>
      <c r="B116" s="9"/>
      <c r="C116" s="72"/>
      <c r="D116" s="152"/>
      <c r="E116" s="152"/>
      <c r="F116" s="15"/>
      <c r="G116" s="7"/>
      <c r="H116" s="6"/>
      <c r="I116" s="6"/>
      <c r="J116" s="7" t="s">
        <v>1</v>
      </c>
      <c r="K116" s="8" t="s">
        <v>1</v>
      </c>
      <c r="L116" s="1"/>
      <c r="M116" s="1"/>
      <c r="N116" s="1"/>
      <c r="O116" s="20">
        <f t="shared" si="35"/>
        <v>0</v>
      </c>
      <c r="P116" s="29" t="str">
        <f t="shared" si="36"/>
        <v>OK</v>
      </c>
      <c r="Q116" s="10" t="str">
        <f t="shared" si="37"/>
        <v>OK</v>
      </c>
      <c r="R116" s="10" t="str">
        <f>IF(OR(AND(C116&lt;&gt;"",D116&lt;&gt;"",F116&lt;&gt;"",G116&lt;&gt;""),(C116="")),"OK","NG")</f>
        <v>OK</v>
      </c>
    </row>
    <row r="117" spans="1:23" ht="22.5" customHeight="1">
      <c r="A117" s="12"/>
      <c r="B117" s="13"/>
      <c r="C117" s="14"/>
      <c r="D117" s="13"/>
      <c r="E117" s="14"/>
      <c r="F117" s="14"/>
      <c r="G117" s="13"/>
      <c r="H117" s="13"/>
      <c r="I117" s="12"/>
      <c r="J117" s="12"/>
      <c r="K117" s="68" t="s">
        <v>137</v>
      </c>
      <c r="L117" s="27">
        <f>SUM(L110:L116)</f>
        <v>0</v>
      </c>
      <c r="M117" s="27">
        <f t="shared" ref="M117:N117" si="39">SUM(M110:M116)</f>
        <v>0</v>
      </c>
      <c r="N117" s="27">
        <f t="shared" si="39"/>
        <v>0</v>
      </c>
      <c r="O117" s="27">
        <f>L117-(M117+N117)</f>
        <v>0</v>
      </c>
      <c r="P117" s="76"/>
      <c r="Q117" s="77"/>
      <c r="R117" s="77"/>
    </row>
    <row r="118" spans="1:23" ht="13">
      <c r="F118" s="85"/>
    </row>
    <row r="119" spans="1:23" s="61" customFormat="1" ht="13">
      <c r="A119" s="142" t="s">
        <v>139</v>
      </c>
      <c r="B119" s="143"/>
      <c r="C119" s="53" t="s">
        <v>138</v>
      </c>
      <c r="D119" s="53" t="s">
        <v>110</v>
      </c>
      <c r="E119" s="53" t="s">
        <v>111</v>
      </c>
      <c r="F119" s="53" t="s">
        <v>112</v>
      </c>
      <c r="G119" s="53" t="s">
        <v>165</v>
      </c>
      <c r="H119" s="142" t="s">
        <v>17</v>
      </c>
      <c r="I119" s="159"/>
      <c r="J119" s="136" t="s">
        <v>208</v>
      </c>
      <c r="K119" s="136"/>
      <c r="L119" s="136"/>
      <c r="M119" s="136"/>
      <c r="P119" s="87" t="s">
        <v>198</v>
      </c>
      <c r="Q119" s="88" t="s">
        <v>70</v>
      </c>
      <c r="R119" s="88" t="s">
        <v>84</v>
      </c>
    </row>
    <row r="120" spans="1:23" ht="22.5" customHeight="1">
      <c r="A120" s="153" t="s">
        <v>237</v>
      </c>
      <c r="B120" s="154"/>
      <c r="C120" s="100">
        <f>L40</f>
        <v>0</v>
      </c>
      <c r="D120" s="100">
        <f t="shared" ref="D120:F120" si="40">M40</f>
        <v>0</v>
      </c>
      <c r="E120" s="100">
        <f t="shared" si="40"/>
        <v>0</v>
      </c>
      <c r="F120" s="100">
        <f t="shared" si="40"/>
        <v>0</v>
      </c>
      <c r="G120" s="163">
        <f>SUM(D120:D122)</f>
        <v>0</v>
      </c>
      <c r="H120" s="157"/>
      <c r="I120" s="158"/>
      <c r="J120" s="151" t="s">
        <v>209</v>
      </c>
      <c r="K120" s="151"/>
      <c r="L120" s="151"/>
      <c r="M120" s="151"/>
      <c r="N120" s="89"/>
      <c r="O120" s="89"/>
      <c r="P120" s="29" t="str">
        <f>IF(G120&lt;=2500000,"OK","NG")</f>
        <v>OK</v>
      </c>
      <c r="Q120" s="10" t="str">
        <f t="shared" ref="Q120:Q126" si="41">IF(D120&lt;=C120/2,"OK","NG")</f>
        <v>OK</v>
      </c>
      <c r="R120" s="10" t="str">
        <f t="shared" ref="R120:R126" si="42">IF(C120=D120+E120+F120,"OK","NG")</f>
        <v>OK</v>
      </c>
      <c r="S120" s="90"/>
      <c r="T120" s="70"/>
      <c r="U120" s="70"/>
      <c r="V120" s="70"/>
      <c r="W120" s="70"/>
    </row>
    <row r="121" spans="1:23" ht="22.5" customHeight="1">
      <c r="A121" s="155" t="s">
        <v>238</v>
      </c>
      <c r="B121" s="156"/>
      <c r="C121" s="100">
        <f>L51</f>
        <v>0</v>
      </c>
      <c r="D121" s="100">
        <f t="shared" ref="D121:F121" si="43">M51</f>
        <v>0</v>
      </c>
      <c r="E121" s="100">
        <f t="shared" si="43"/>
        <v>0</v>
      </c>
      <c r="F121" s="100">
        <f t="shared" si="43"/>
        <v>0</v>
      </c>
      <c r="G121" s="164"/>
      <c r="H121" s="157"/>
      <c r="I121" s="158"/>
      <c r="J121" s="151"/>
      <c r="K121" s="151"/>
      <c r="L121" s="151"/>
      <c r="M121" s="151"/>
      <c r="N121" s="89"/>
      <c r="O121" s="89"/>
      <c r="P121" s="73" t="s">
        <v>152</v>
      </c>
      <c r="Q121" s="10" t="str">
        <f t="shared" si="41"/>
        <v>OK</v>
      </c>
      <c r="R121" s="10" t="str">
        <f t="shared" si="42"/>
        <v>OK</v>
      </c>
      <c r="S121" s="36"/>
    </row>
    <row r="122" spans="1:23" ht="22.5" customHeight="1">
      <c r="A122" s="155" t="s">
        <v>239</v>
      </c>
      <c r="B122" s="156"/>
      <c r="C122" s="100">
        <f>L62</f>
        <v>0</v>
      </c>
      <c r="D122" s="100">
        <f t="shared" ref="D122:F122" si="44">M62</f>
        <v>0</v>
      </c>
      <c r="E122" s="100">
        <f t="shared" si="44"/>
        <v>0</v>
      </c>
      <c r="F122" s="100">
        <f t="shared" si="44"/>
        <v>0</v>
      </c>
      <c r="G122" s="165"/>
      <c r="H122" s="32"/>
      <c r="I122" s="33"/>
      <c r="J122" s="151"/>
      <c r="K122" s="151"/>
      <c r="L122" s="151"/>
      <c r="M122" s="151"/>
      <c r="N122" s="89"/>
      <c r="O122" s="89"/>
      <c r="P122" s="73" t="s">
        <v>152</v>
      </c>
      <c r="Q122" s="10" t="str">
        <f t="shared" si="41"/>
        <v>OK</v>
      </c>
      <c r="R122" s="10" t="str">
        <f t="shared" si="42"/>
        <v>OK</v>
      </c>
      <c r="S122" s="36"/>
    </row>
    <row r="123" spans="1:23" ht="22.5" customHeight="1">
      <c r="A123" s="155" t="s">
        <v>240</v>
      </c>
      <c r="B123" s="156"/>
      <c r="C123" s="100">
        <f>L73</f>
        <v>0</v>
      </c>
      <c r="D123" s="100">
        <f t="shared" ref="D123:F123" si="45">M73</f>
        <v>0</v>
      </c>
      <c r="E123" s="100">
        <f t="shared" si="45"/>
        <v>0</v>
      </c>
      <c r="F123" s="100">
        <f t="shared" si="45"/>
        <v>0</v>
      </c>
      <c r="G123" s="100">
        <f>D123</f>
        <v>0</v>
      </c>
      <c r="H123" s="32"/>
      <c r="I123" s="33"/>
      <c r="J123" s="150" t="s">
        <v>210</v>
      </c>
      <c r="K123" s="150"/>
      <c r="L123" s="150"/>
      <c r="M123" s="150"/>
      <c r="N123" s="89"/>
      <c r="O123" s="89"/>
      <c r="P123" s="29" t="str">
        <f>IF(G123&lt;=2500000,"OK","NG")</f>
        <v>OK</v>
      </c>
      <c r="Q123" s="10" t="str">
        <f t="shared" si="41"/>
        <v>OK</v>
      </c>
      <c r="R123" s="10" t="str">
        <f t="shared" si="42"/>
        <v>OK</v>
      </c>
      <c r="S123" s="36"/>
    </row>
    <row r="124" spans="1:23" ht="22.5" customHeight="1">
      <c r="A124" s="155" t="s">
        <v>131</v>
      </c>
      <c r="B124" s="156"/>
      <c r="C124" s="100">
        <f>L84</f>
        <v>0</v>
      </c>
      <c r="D124" s="100">
        <f t="shared" ref="D124:F124" si="46">M84</f>
        <v>0</v>
      </c>
      <c r="E124" s="100">
        <f t="shared" si="46"/>
        <v>0</v>
      </c>
      <c r="F124" s="100">
        <f t="shared" si="46"/>
        <v>0</v>
      </c>
      <c r="G124" s="100">
        <f>D124</f>
        <v>0</v>
      </c>
      <c r="H124" s="32"/>
      <c r="I124" s="33"/>
      <c r="J124" s="150" t="s">
        <v>211</v>
      </c>
      <c r="K124" s="150"/>
      <c r="L124" s="150"/>
      <c r="M124" s="150"/>
      <c r="N124" s="89"/>
      <c r="O124" s="89"/>
      <c r="P124" s="29" t="str">
        <f>IF(G124&lt;=5000000,"OK","NG")</f>
        <v>OK</v>
      </c>
      <c r="Q124" s="10" t="str">
        <f t="shared" si="41"/>
        <v>OK</v>
      </c>
      <c r="R124" s="10" t="str">
        <f t="shared" si="42"/>
        <v>OK</v>
      </c>
      <c r="S124" s="36"/>
    </row>
    <row r="125" spans="1:23" ht="22.5" customHeight="1">
      <c r="A125" s="155" t="s">
        <v>241</v>
      </c>
      <c r="B125" s="156"/>
      <c r="C125" s="100">
        <f>L95</f>
        <v>0</v>
      </c>
      <c r="D125" s="100">
        <f t="shared" ref="D125:F125" si="47">M95</f>
        <v>0</v>
      </c>
      <c r="E125" s="100">
        <f t="shared" si="47"/>
        <v>0</v>
      </c>
      <c r="F125" s="100">
        <f t="shared" si="47"/>
        <v>0</v>
      </c>
      <c r="G125" s="183">
        <f>SUM(D125:D126)</f>
        <v>0</v>
      </c>
      <c r="H125" s="32"/>
      <c r="I125" s="33"/>
      <c r="J125" s="151" t="s">
        <v>212</v>
      </c>
      <c r="K125" s="151"/>
      <c r="L125" s="151"/>
      <c r="M125" s="151"/>
      <c r="N125" s="89"/>
      <c r="O125" s="89"/>
      <c r="P125" s="29" t="str">
        <f>IF(G125&lt;=2500000,"OK","NG")</f>
        <v>OK</v>
      </c>
      <c r="Q125" s="10" t="str">
        <f t="shared" si="41"/>
        <v>OK</v>
      </c>
      <c r="R125" s="10" t="str">
        <f t="shared" si="42"/>
        <v>OK</v>
      </c>
      <c r="S125" s="36"/>
    </row>
    <row r="126" spans="1:23" ht="22.5" customHeight="1">
      <c r="A126" s="155" t="s">
        <v>242</v>
      </c>
      <c r="B126" s="156"/>
      <c r="C126" s="100">
        <f>L106</f>
        <v>0</v>
      </c>
      <c r="D126" s="100">
        <f t="shared" ref="D126:F126" si="48">M106</f>
        <v>0</v>
      </c>
      <c r="E126" s="100">
        <f t="shared" si="48"/>
        <v>0</v>
      </c>
      <c r="F126" s="100">
        <f t="shared" si="48"/>
        <v>0</v>
      </c>
      <c r="G126" s="184"/>
      <c r="H126" s="32"/>
      <c r="I126" s="33"/>
      <c r="J126" s="151"/>
      <c r="K126" s="151"/>
      <c r="L126" s="151"/>
      <c r="M126" s="151"/>
      <c r="N126" s="89"/>
      <c r="O126" s="89"/>
      <c r="P126" s="73" t="s">
        <v>152</v>
      </c>
      <c r="Q126" s="10" t="str">
        <f t="shared" si="41"/>
        <v>OK</v>
      </c>
      <c r="R126" s="10" t="str">
        <f t="shared" si="42"/>
        <v>OK</v>
      </c>
      <c r="S126" s="36"/>
    </row>
    <row r="127" spans="1:23" ht="22.5" customHeight="1">
      <c r="A127" s="155" t="s">
        <v>135</v>
      </c>
      <c r="B127" s="156"/>
      <c r="C127" s="100">
        <f>L117</f>
        <v>0</v>
      </c>
      <c r="D127" s="100">
        <f t="shared" ref="D127:F127" si="49">M117</f>
        <v>0</v>
      </c>
      <c r="E127" s="100">
        <f t="shared" si="49"/>
        <v>0</v>
      </c>
      <c r="F127" s="100">
        <f t="shared" si="49"/>
        <v>0</v>
      </c>
      <c r="G127" s="100">
        <f>D127</f>
        <v>0</v>
      </c>
      <c r="H127" s="157"/>
      <c r="I127" s="158"/>
      <c r="J127" s="150" t="s">
        <v>287</v>
      </c>
      <c r="K127" s="150"/>
      <c r="L127" s="150"/>
      <c r="M127" s="150"/>
      <c r="N127" s="89"/>
      <c r="O127" s="89"/>
      <c r="P127" s="29" t="str">
        <f>IF(G127&lt;=2500000,"OK","NG")</f>
        <v>OK</v>
      </c>
      <c r="Q127" s="10" t="str">
        <f>IF(D127&lt;=C127/2,"OK","NG")</f>
        <v>OK</v>
      </c>
      <c r="R127" s="10" t="str">
        <f>IF(C127=D127+E127+F127,"OK","NG")</f>
        <v>OK</v>
      </c>
      <c r="S127" s="36"/>
    </row>
    <row r="128" spans="1:23" ht="22.5" customHeight="1">
      <c r="A128" s="174" t="s">
        <v>14</v>
      </c>
      <c r="B128" s="175"/>
      <c r="C128" s="100">
        <f>SUM(C120:C127)</f>
        <v>0</v>
      </c>
      <c r="D128" s="100">
        <f>SUM(D120:D127)</f>
        <v>0</v>
      </c>
      <c r="E128" s="100">
        <f t="shared" ref="E128:F128" si="50">SUM(E120:E127)</f>
        <v>0</v>
      </c>
      <c r="F128" s="100">
        <f t="shared" si="50"/>
        <v>0</v>
      </c>
      <c r="G128" s="100">
        <f>D128</f>
        <v>0</v>
      </c>
      <c r="H128" s="157"/>
      <c r="I128" s="158"/>
      <c r="J128" s="177" t="s">
        <v>213</v>
      </c>
      <c r="K128" s="177"/>
      <c r="L128" s="177"/>
      <c r="M128" s="177"/>
      <c r="N128" s="89"/>
      <c r="P128" s="29" t="str">
        <f>IF(OR(C128=0,AND(G128&gt;=150000,G128&lt;=10000000)),"OK","NG")</f>
        <v>OK</v>
      </c>
      <c r="Q128" s="10" t="str">
        <f>IF(D128&lt;=C128/2,"OK","NG")</f>
        <v>OK</v>
      </c>
      <c r="R128" s="10" t="str">
        <f>IF(C128=D128+E128+F128,"OK","NG")</f>
        <v>OK</v>
      </c>
    </row>
    <row r="129" spans="1:16" ht="13"/>
    <row r="130" spans="1:16" ht="22.5" customHeight="1">
      <c r="A130" s="48" t="s">
        <v>196</v>
      </c>
    </row>
    <row r="131" spans="1:16" ht="15" customHeight="1">
      <c r="A131" s="139" t="s">
        <v>205</v>
      </c>
      <c r="B131" s="139"/>
      <c r="C131" s="139"/>
      <c r="D131" s="139"/>
      <c r="E131" s="139"/>
      <c r="F131" s="139"/>
      <c r="G131" s="139"/>
      <c r="H131" s="139"/>
      <c r="I131" s="139"/>
      <c r="J131" s="139"/>
      <c r="K131" s="50" t="s">
        <v>82</v>
      </c>
      <c r="P131" s="49" t="s">
        <v>55</v>
      </c>
    </row>
    <row r="132" spans="1:16" ht="15" customHeight="1">
      <c r="A132" s="176" t="s">
        <v>204</v>
      </c>
      <c r="B132" s="176"/>
      <c r="C132" s="176"/>
      <c r="D132" s="176"/>
      <c r="E132" s="176"/>
      <c r="F132" s="176"/>
      <c r="G132" s="176"/>
      <c r="H132" s="176"/>
      <c r="I132" s="176"/>
      <c r="J132" s="176"/>
      <c r="K132" s="56" t="s">
        <v>166</v>
      </c>
      <c r="P132" s="49" t="s">
        <v>167</v>
      </c>
    </row>
    <row r="133" spans="1:16" ht="15" customHeight="1">
      <c r="A133" s="176" t="s">
        <v>199</v>
      </c>
      <c r="B133" s="176"/>
      <c r="C133" s="176"/>
      <c r="D133" s="176"/>
      <c r="E133" s="176"/>
      <c r="F133" s="176"/>
      <c r="G133" s="176"/>
      <c r="H133" s="176"/>
      <c r="I133" s="176"/>
      <c r="J133" s="176"/>
      <c r="K133" s="56" t="s">
        <v>166</v>
      </c>
    </row>
    <row r="134" spans="1:16" ht="15" customHeight="1">
      <c r="A134" s="176" t="s">
        <v>200</v>
      </c>
      <c r="B134" s="176"/>
      <c r="C134" s="176"/>
      <c r="D134" s="176"/>
      <c r="E134" s="176"/>
      <c r="F134" s="176"/>
      <c r="G134" s="176"/>
      <c r="H134" s="176"/>
      <c r="I134" s="176"/>
      <c r="J134" s="176"/>
      <c r="K134" s="56" t="s">
        <v>166</v>
      </c>
    </row>
    <row r="135" spans="1:16" ht="15" customHeight="1">
      <c r="A135" s="176" t="s">
        <v>201</v>
      </c>
      <c r="B135" s="176"/>
      <c r="C135" s="176"/>
      <c r="D135" s="176"/>
      <c r="E135" s="176"/>
      <c r="F135" s="176"/>
      <c r="G135" s="176"/>
      <c r="H135" s="176"/>
      <c r="I135" s="176"/>
      <c r="J135" s="176"/>
      <c r="K135" s="56" t="s">
        <v>166</v>
      </c>
    </row>
    <row r="136" spans="1:16" ht="15" customHeight="1">
      <c r="A136" s="176" t="s">
        <v>289</v>
      </c>
      <c r="B136" s="176"/>
      <c r="C136" s="176"/>
      <c r="D136" s="176"/>
      <c r="E136" s="176"/>
      <c r="F136" s="176"/>
      <c r="G136" s="176"/>
      <c r="H136" s="176"/>
      <c r="I136" s="176"/>
      <c r="J136" s="176"/>
      <c r="K136" s="56" t="s">
        <v>166</v>
      </c>
    </row>
    <row r="137" spans="1:16" ht="15" customHeight="1">
      <c r="A137" s="176" t="s">
        <v>202</v>
      </c>
      <c r="B137" s="176"/>
      <c r="C137" s="176"/>
      <c r="D137" s="176"/>
      <c r="E137" s="176"/>
      <c r="F137" s="176"/>
      <c r="G137" s="176"/>
      <c r="H137" s="176"/>
      <c r="I137" s="176"/>
      <c r="J137" s="176"/>
      <c r="K137" s="56" t="s">
        <v>166</v>
      </c>
    </row>
    <row r="138" spans="1:16" ht="15" customHeight="1">
      <c r="A138" s="176" t="s">
        <v>203</v>
      </c>
      <c r="B138" s="176"/>
      <c r="C138" s="176"/>
      <c r="D138" s="176"/>
      <c r="E138" s="176"/>
      <c r="F138" s="176"/>
      <c r="G138" s="176"/>
      <c r="H138" s="176"/>
      <c r="I138" s="176"/>
      <c r="J138" s="176"/>
      <c r="K138" s="56" t="s">
        <v>166</v>
      </c>
    </row>
    <row r="139" spans="1:16" ht="15" customHeight="1">
      <c r="A139" s="17"/>
      <c r="B139" s="17"/>
      <c r="C139" s="17"/>
      <c r="D139" s="17"/>
      <c r="E139" s="17"/>
      <c r="J139" s="93" t="s">
        <v>141</v>
      </c>
      <c r="K139" s="99">
        <f>COUNTIF(K132:K138,"☑")</f>
        <v>0</v>
      </c>
    </row>
    <row r="140" spans="1:16" ht="15" customHeight="1">
      <c r="A140" s="17"/>
      <c r="B140" s="17"/>
      <c r="C140" s="17"/>
      <c r="D140" s="17"/>
      <c r="E140" s="17"/>
      <c r="H140" s="17"/>
    </row>
    <row r="141" spans="1:16" ht="15" customHeight="1">
      <c r="A141" s="48" t="s">
        <v>206</v>
      </c>
    </row>
    <row r="142" spans="1:16" ht="15" customHeight="1">
      <c r="A142" s="180" t="s">
        <v>57</v>
      </c>
      <c r="B142" s="180"/>
      <c r="C142" s="180"/>
      <c r="D142" s="180"/>
      <c r="E142" s="180"/>
      <c r="F142" s="180"/>
      <c r="G142" s="180"/>
      <c r="H142" s="180"/>
      <c r="I142" s="180"/>
      <c r="J142" s="180"/>
      <c r="K142" s="180"/>
      <c r="P142" s="95" t="s">
        <v>80</v>
      </c>
    </row>
    <row r="143" spans="1:16" ht="15" customHeight="1">
      <c r="A143" s="50" t="s">
        <v>2</v>
      </c>
      <c r="B143" s="140" t="s">
        <v>3</v>
      </c>
      <c r="C143" s="181"/>
      <c r="D143" s="181"/>
      <c r="E143" s="181"/>
      <c r="F143" s="181"/>
      <c r="G143" s="181"/>
      <c r="H143" s="181"/>
      <c r="I143" s="181"/>
      <c r="J143" s="141"/>
    </row>
    <row r="144" spans="1:16" ht="15" customHeight="1">
      <c r="A144" s="3" t="s">
        <v>1</v>
      </c>
      <c r="B144" s="182" t="s">
        <v>69</v>
      </c>
      <c r="C144" s="167"/>
      <c r="D144" s="167"/>
      <c r="E144" s="167"/>
      <c r="F144" s="167"/>
      <c r="G144" s="167"/>
      <c r="H144" s="167"/>
      <c r="I144" s="167"/>
      <c r="J144" s="168"/>
      <c r="P144" s="29" t="str">
        <f>IF(C128=0,"OK",IF(AND(A144="☑",A145="☑",A146="☑"),"OK","NG"))</f>
        <v>OK</v>
      </c>
    </row>
    <row r="145" spans="1:13" ht="15" customHeight="1">
      <c r="A145" s="3" t="s">
        <v>1</v>
      </c>
      <c r="B145" s="182" t="s">
        <v>117</v>
      </c>
      <c r="C145" s="167"/>
      <c r="D145" s="167"/>
      <c r="E145" s="167"/>
      <c r="F145" s="167"/>
      <c r="G145" s="167"/>
      <c r="H145" s="167"/>
      <c r="I145" s="167"/>
      <c r="J145" s="168"/>
    </row>
    <row r="146" spans="1:13" ht="15" customHeight="1">
      <c r="A146" s="3" t="s">
        <v>1</v>
      </c>
      <c r="B146" s="182" t="s">
        <v>288</v>
      </c>
      <c r="C146" s="167"/>
      <c r="D146" s="167"/>
      <c r="E146" s="167"/>
      <c r="F146" s="167"/>
      <c r="G146" s="167"/>
      <c r="H146" s="167"/>
      <c r="I146" s="167"/>
      <c r="J146" s="168"/>
    </row>
    <row r="147" spans="1:13" ht="15" customHeight="1"/>
    <row r="148" spans="1:13" ht="15" customHeight="1">
      <c r="A148" s="48" t="s">
        <v>207</v>
      </c>
    </row>
    <row r="149" spans="1:13" ht="15" customHeight="1">
      <c r="A149" s="50" t="s">
        <v>2</v>
      </c>
      <c r="B149" s="139" t="s">
        <v>4</v>
      </c>
      <c r="C149" s="139"/>
      <c r="D149" s="139"/>
      <c r="E149" s="139"/>
      <c r="F149" s="140" t="s">
        <v>97</v>
      </c>
      <c r="G149" s="141"/>
      <c r="H149" s="140" t="s">
        <v>20</v>
      </c>
      <c r="I149" s="141"/>
      <c r="J149" s="139" t="s">
        <v>17</v>
      </c>
      <c r="K149" s="139"/>
      <c r="L149" s="139"/>
      <c r="M149" s="139"/>
    </row>
    <row r="150" spans="1:13" ht="18.75" customHeight="1">
      <c r="A150" s="3" t="s">
        <v>1</v>
      </c>
      <c r="B150" s="138" t="s">
        <v>23</v>
      </c>
      <c r="C150" s="138"/>
      <c r="D150" s="138"/>
      <c r="E150" s="138"/>
      <c r="F150" s="142" t="s">
        <v>22</v>
      </c>
      <c r="G150" s="143"/>
      <c r="H150" s="142" t="s">
        <v>98</v>
      </c>
      <c r="I150" s="143"/>
      <c r="J150" s="138" t="s">
        <v>143</v>
      </c>
      <c r="K150" s="138"/>
      <c r="L150" s="138"/>
      <c r="M150" s="138"/>
    </row>
    <row r="151" spans="1:13" ht="18.75" customHeight="1">
      <c r="A151" s="3" t="s">
        <v>1</v>
      </c>
      <c r="B151" s="138" t="s">
        <v>25</v>
      </c>
      <c r="C151" s="138"/>
      <c r="D151" s="138"/>
      <c r="E151" s="138"/>
      <c r="F151" s="142" t="s">
        <v>16</v>
      </c>
      <c r="G151" s="143"/>
      <c r="H151" s="142" t="s">
        <v>21</v>
      </c>
      <c r="I151" s="143"/>
      <c r="J151" s="138" t="s">
        <v>100</v>
      </c>
      <c r="K151" s="138"/>
      <c r="L151" s="138"/>
      <c r="M151" s="138"/>
    </row>
    <row r="152" spans="1:13" ht="18.75" customHeight="1">
      <c r="A152" s="3" t="s">
        <v>1</v>
      </c>
      <c r="B152" s="138" t="s">
        <v>24</v>
      </c>
      <c r="C152" s="138"/>
      <c r="D152" s="138"/>
      <c r="E152" s="138"/>
      <c r="F152" s="142" t="s">
        <v>16</v>
      </c>
      <c r="G152" s="143"/>
      <c r="H152" s="142" t="s">
        <v>21</v>
      </c>
      <c r="I152" s="143"/>
      <c r="J152" s="138" t="s">
        <v>26</v>
      </c>
      <c r="K152" s="138"/>
      <c r="L152" s="138"/>
      <c r="M152" s="138"/>
    </row>
    <row r="153" spans="1:13" ht="18.75" customHeight="1">
      <c r="A153" s="3" t="s">
        <v>1</v>
      </c>
      <c r="B153" s="138" t="s">
        <v>90</v>
      </c>
      <c r="C153" s="138"/>
      <c r="D153" s="138"/>
      <c r="E153" s="138"/>
      <c r="F153" s="142" t="s">
        <v>5</v>
      </c>
      <c r="G153" s="143"/>
      <c r="H153" s="159" t="s">
        <v>16</v>
      </c>
      <c r="I153" s="143"/>
      <c r="J153" s="138" t="s">
        <v>99</v>
      </c>
      <c r="K153" s="138"/>
      <c r="L153" s="138"/>
      <c r="M153" s="138"/>
    </row>
    <row r="154" spans="1:13" ht="18.75" customHeight="1">
      <c r="A154" s="3" t="s">
        <v>1</v>
      </c>
      <c r="B154" s="138" t="s">
        <v>283</v>
      </c>
      <c r="C154" s="138"/>
      <c r="D154" s="138"/>
      <c r="E154" s="138"/>
      <c r="F154" s="142" t="s">
        <v>5</v>
      </c>
      <c r="G154" s="143"/>
      <c r="H154" s="136" t="s">
        <v>16</v>
      </c>
      <c r="I154" s="136"/>
      <c r="J154" s="138" t="s">
        <v>284</v>
      </c>
      <c r="K154" s="138"/>
      <c r="L154" s="138"/>
      <c r="M154" s="138"/>
    </row>
  </sheetData>
  <sheetProtection algorithmName="SHA-512" hashValue="OvoT1jurViTbtAkE8ykw9csE5ZK2qxjwNZBEUvmUSCl6e5+WW0+2apOrJCOdZ8tyD2CMH2YNXilcZeOECcQRaw==" saltValue="SFNZHB71Z6qdUkP/PK70aA==" spinCount="100000" sheet="1" objects="1" scenarios="1"/>
  <mergeCells count="198">
    <mergeCell ref="A1:O1"/>
    <mergeCell ref="B3:E3"/>
    <mergeCell ref="B4:E4"/>
    <mergeCell ref="P4:P5"/>
    <mergeCell ref="B5:E5"/>
    <mergeCell ref="B6:E6"/>
    <mergeCell ref="M14:O14"/>
    <mergeCell ref="M15:O15"/>
    <mergeCell ref="M16:O16"/>
    <mergeCell ref="M17:O17"/>
    <mergeCell ref="M18:O18"/>
    <mergeCell ref="M19:O19"/>
    <mergeCell ref="F9:I9"/>
    <mergeCell ref="J9:L9"/>
    <mergeCell ref="M10:O10"/>
    <mergeCell ref="M11:O11"/>
    <mergeCell ref="M12:O12"/>
    <mergeCell ref="M13:O13"/>
    <mergeCell ref="N26:O26"/>
    <mergeCell ref="A31:A32"/>
    <mergeCell ref="B31:B32"/>
    <mergeCell ref="C31:F31"/>
    <mergeCell ref="G31:G32"/>
    <mergeCell ref="H31:K31"/>
    <mergeCell ref="L31:O31"/>
    <mergeCell ref="D32:E32"/>
    <mergeCell ref="M20:O20"/>
    <mergeCell ref="M21:O21"/>
    <mergeCell ref="M22:O22"/>
    <mergeCell ref="M23:O23"/>
    <mergeCell ref="M24:O24"/>
    <mergeCell ref="M25:O25"/>
    <mergeCell ref="D39:E39"/>
    <mergeCell ref="A42:A43"/>
    <mergeCell ref="B42:B43"/>
    <mergeCell ref="C42:F42"/>
    <mergeCell ref="G42:G43"/>
    <mergeCell ref="H42:K42"/>
    <mergeCell ref="D33:E33"/>
    <mergeCell ref="D34:E34"/>
    <mergeCell ref="D35:E35"/>
    <mergeCell ref="D36:E36"/>
    <mergeCell ref="D37:E37"/>
    <mergeCell ref="D38:E38"/>
    <mergeCell ref="A53:A54"/>
    <mergeCell ref="B53:B54"/>
    <mergeCell ref="C53:F53"/>
    <mergeCell ref="L42:O42"/>
    <mergeCell ref="D43:E43"/>
    <mergeCell ref="D44:E44"/>
    <mergeCell ref="D45:E45"/>
    <mergeCell ref="D46:E46"/>
    <mergeCell ref="D47:E47"/>
    <mergeCell ref="G53:G54"/>
    <mergeCell ref="H53:K53"/>
    <mergeCell ref="L53:O53"/>
    <mergeCell ref="D54:E54"/>
    <mergeCell ref="D55:E55"/>
    <mergeCell ref="D56:E56"/>
    <mergeCell ref="D48:E48"/>
    <mergeCell ref="D49:E49"/>
    <mergeCell ref="D50:E50"/>
    <mergeCell ref="H64:K64"/>
    <mergeCell ref="L64:O64"/>
    <mergeCell ref="D65:E65"/>
    <mergeCell ref="D66:E66"/>
    <mergeCell ref="D67:E67"/>
    <mergeCell ref="D57:E57"/>
    <mergeCell ref="D58:E58"/>
    <mergeCell ref="D59:E59"/>
    <mergeCell ref="D60:E60"/>
    <mergeCell ref="D61:E61"/>
    <mergeCell ref="C64:F64"/>
    <mergeCell ref="D68:E68"/>
    <mergeCell ref="D69:E69"/>
    <mergeCell ref="D70:E70"/>
    <mergeCell ref="D71:E71"/>
    <mergeCell ref="D72:E72"/>
    <mergeCell ref="A75:A76"/>
    <mergeCell ref="B75:B76"/>
    <mergeCell ref="C75:F75"/>
    <mergeCell ref="G64:G65"/>
    <mergeCell ref="A64:A65"/>
    <mergeCell ref="B64:B65"/>
    <mergeCell ref="A86:A87"/>
    <mergeCell ref="B86:B87"/>
    <mergeCell ref="C86:F86"/>
    <mergeCell ref="G75:G76"/>
    <mergeCell ref="H75:K75"/>
    <mergeCell ref="L75:O75"/>
    <mergeCell ref="D76:E76"/>
    <mergeCell ref="D77:E77"/>
    <mergeCell ref="D78:E78"/>
    <mergeCell ref="G86:G87"/>
    <mergeCell ref="H86:K86"/>
    <mergeCell ref="L86:O86"/>
    <mergeCell ref="D87:E87"/>
    <mergeCell ref="D88:E88"/>
    <mergeCell ref="D89:E89"/>
    <mergeCell ref="D79:E79"/>
    <mergeCell ref="D80:E80"/>
    <mergeCell ref="D81:E81"/>
    <mergeCell ref="D82:E82"/>
    <mergeCell ref="D83:E83"/>
    <mergeCell ref="H97:K97"/>
    <mergeCell ref="L97:O97"/>
    <mergeCell ref="D98:E98"/>
    <mergeCell ref="D99:E99"/>
    <mergeCell ref="D100:E100"/>
    <mergeCell ref="D90:E90"/>
    <mergeCell ref="D91:E91"/>
    <mergeCell ref="D92:E92"/>
    <mergeCell ref="D93:E93"/>
    <mergeCell ref="D94:E94"/>
    <mergeCell ref="C97:F97"/>
    <mergeCell ref="D101:E101"/>
    <mergeCell ref="D102:E102"/>
    <mergeCell ref="D103:E103"/>
    <mergeCell ref="D104:E104"/>
    <mergeCell ref="D105:E105"/>
    <mergeCell ref="A108:A109"/>
    <mergeCell ref="B108:B109"/>
    <mergeCell ref="C108:F108"/>
    <mergeCell ref="G97:G98"/>
    <mergeCell ref="A97:A98"/>
    <mergeCell ref="B97:B98"/>
    <mergeCell ref="D112:E112"/>
    <mergeCell ref="D113:E113"/>
    <mergeCell ref="D114:E114"/>
    <mergeCell ref="D115:E115"/>
    <mergeCell ref="D116:E116"/>
    <mergeCell ref="A119:B119"/>
    <mergeCell ref="G108:G109"/>
    <mergeCell ref="H108:K108"/>
    <mergeCell ref="L108:O108"/>
    <mergeCell ref="D109:E109"/>
    <mergeCell ref="D110:E110"/>
    <mergeCell ref="D111:E111"/>
    <mergeCell ref="H119:I119"/>
    <mergeCell ref="J119:M119"/>
    <mergeCell ref="A120:B120"/>
    <mergeCell ref="G120:G122"/>
    <mergeCell ref="H120:I120"/>
    <mergeCell ref="J120:M122"/>
    <mergeCell ref="A121:B121"/>
    <mergeCell ref="H121:I121"/>
    <mergeCell ref="A122:B122"/>
    <mergeCell ref="A127:B127"/>
    <mergeCell ref="H127:I127"/>
    <mergeCell ref="J127:M127"/>
    <mergeCell ref="A128:B128"/>
    <mergeCell ref="H128:I128"/>
    <mergeCell ref="J128:M128"/>
    <mergeCell ref="A123:B123"/>
    <mergeCell ref="J123:M123"/>
    <mergeCell ref="A124:B124"/>
    <mergeCell ref="J124:M124"/>
    <mergeCell ref="A125:B125"/>
    <mergeCell ref="G125:G126"/>
    <mergeCell ref="J125:M126"/>
    <mergeCell ref="A126:B126"/>
    <mergeCell ref="A137:J137"/>
    <mergeCell ref="A138:J138"/>
    <mergeCell ref="A142:K142"/>
    <mergeCell ref="B143:J143"/>
    <mergeCell ref="B144:J144"/>
    <mergeCell ref="B145:J145"/>
    <mergeCell ref="A131:J131"/>
    <mergeCell ref="A132:J132"/>
    <mergeCell ref="A133:J133"/>
    <mergeCell ref="A134:J134"/>
    <mergeCell ref="A135:J135"/>
    <mergeCell ref="A136:J136"/>
    <mergeCell ref="B146:J146"/>
    <mergeCell ref="B149:E149"/>
    <mergeCell ref="F149:G149"/>
    <mergeCell ref="H149:I149"/>
    <mergeCell ref="J149:M149"/>
    <mergeCell ref="B150:E150"/>
    <mergeCell ref="F150:G150"/>
    <mergeCell ref="H150:I150"/>
    <mergeCell ref="J150:M150"/>
    <mergeCell ref="B153:E153"/>
    <mergeCell ref="F153:G153"/>
    <mergeCell ref="H153:I153"/>
    <mergeCell ref="J153:M153"/>
    <mergeCell ref="B154:E154"/>
    <mergeCell ref="F154:G154"/>
    <mergeCell ref="H154:I154"/>
    <mergeCell ref="J154:M154"/>
    <mergeCell ref="B151:E151"/>
    <mergeCell ref="F151:G151"/>
    <mergeCell ref="H151:I151"/>
    <mergeCell ref="J151:M151"/>
    <mergeCell ref="B152:E152"/>
    <mergeCell ref="F152:G152"/>
    <mergeCell ref="H152:I152"/>
    <mergeCell ref="J152:M152"/>
  </mergeCells>
  <phoneticPr fontId="2"/>
  <conditionalFormatting sqref="C120:G128">
    <cfRule type="expression" dxfId="1077" priority="2">
      <formula>$P120="NG"</formula>
    </cfRule>
  </conditionalFormatting>
  <conditionalFormatting sqref="G120:G123">
    <cfRule type="expression" dxfId="1076" priority="1">
      <formula>$P120="NG"</formula>
    </cfRule>
  </conditionalFormatting>
  <conditionalFormatting sqref="H33:K36">
    <cfRule type="expression" dxfId="1075" priority="55">
      <formula>#REF!="追加"</formula>
    </cfRule>
    <cfRule type="expression" dxfId="1074" priority="56">
      <formula>#REF!="新規"</formula>
    </cfRule>
  </conditionalFormatting>
  <conditionalFormatting sqref="H37:K39">
    <cfRule type="expression" dxfId="1073" priority="60">
      <formula>#REF!="追加"</formula>
    </cfRule>
    <cfRule type="expression" dxfId="1072" priority="67">
      <formula>#REF!="新規"</formula>
    </cfRule>
  </conditionalFormatting>
  <conditionalFormatting sqref="H44:K47">
    <cfRule type="expression" dxfId="1071" priority="46">
      <formula>#REF!="追加"</formula>
    </cfRule>
    <cfRule type="expression" dxfId="1070" priority="47">
      <formula>#REF!="新規"</formula>
    </cfRule>
  </conditionalFormatting>
  <conditionalFormatting sqref="H48:K50">
    <cfRule type="expression" dxfId="1069" priority="50">
      <formula>#REF!="追加"</formula>
    </cfRule>
    <cfRule type="expression" dxfId="1068" priority="51">
      <formula>#REF!="新規"</formula>
    </cfRule>
  </conditionalFormatting>
  <conditionalFormatting sqref="H55:K58">
    <cfRule type="expression" dxfId="1067" priority="40">
      <formula>#REF!="追加"</formula>
    </cfRule>
    <cfRule type="expression" dxfId="1066" priority="41">
      <formula>#REF!="新規"</formula>
    </cfRule>
  </conditionalFormatting>
  <conditionalFormatting sqref="H59:K61">
    <cfRule type="expression" dxfId="1065" priority="44">
      <formula>#REF!="追加"</formula>
    </cfRule>
    <cfRule type="expression" dxfId="1064" priority="45">
      <formula>#REF!="新規"</formula>
    </cfRule>
  </conditionalFormatting>
  <conditionalFormatting sqref="H66:K69">
    <cfRule type="expression" dxfId="1063" priority="34">
      <formula>#REF!="追加"</formula>
    </cfRule>
    <cfRule type="expression" dxfId="1062" priority="35">
      <formula>#REF!="新規"</formula>
    </cfRule>
  </conditionalFormatting>
  <conditionalFormatting sqref="H70:K72">
    <cfRule type="expression" dxfId="1061" priority="38">
      <formula>#REF!="追加"</formula>
    </cfRule>
    <cfRule type="expression" dxfId="1060" priority="39">
      <formula>#REF!="新規"</formula>
    </cfRule>
  </conditionalFormatting>
  <conditionalFormatting sqref="H77:K80">
    <cfRule type="expression" dxfId="1059" priority="28">
      <formula>#REF!="追加"</formula>
    </cfRule>
    <cfRule type="expression" dxfId="1058" priority="29">
      <formula>#REF!="新規"</formula>
    </cfRule>
  </conditionalFormatting>
  <conditionalFormatting sqref="H81:K83">
    <cfRule type="expression" dxfId="1057" priority="32">
      <formula>#REF!="追加"</formula>
    </cfRule>
    <cfRule type="expression" dxfId="1056" priority="33">
      <formula>#REF!="新規"</formula>
    </cfRule>
  </conditionalFormatting>
  <conditionalFormatting sqref="H88:K91">
    <cfRule type="expression" dxfId="1055" priority="22">
      <formula>#REF!="追加"</formula>
    </cfRule>
    <cfRule type="expression" dxfId="1054" priority="23">
      <formula>#REF!="新規"</formula>
    </cfRule>
  </conditionalFormatting>
  <conditionalFormatting sqref="H92:K94">
    <cfRule type="expression" dxfId="1053" priority="26">
      <formula>#REF!="追加"</formula>
    </cfRule>
    <cfRule type="expression" dxfId="1052" priority="27">
      <formula>#REF!="新規"</formula>
    </cfRule>
  </conditionalFormatting>
  <conditionalFormatting sqref="H99:K102">
    <cfRule type="expression" dxfId="1051" priority="16">
      <formula>#REF!="追加"</formula>
    </cfRule>
    <cfRule type="expression" dxfId="1050" priority="17">
      <formula>#REF!="新規"</formula>
    </cfRule>
  </conditionalFormatting>
  <conditionalFormatting sqref="H103:K105">
    <cfRule type="expression" dxfId="1049" priority="20">
      <formula>#REF!="追加"</formula>
    </cfRule>
    <cfRule type="expression" dxfId="1048" priority="21">
      <formula>#REF!="新規"</formula>
    </cfRule>
  </conditionalFormatting>
  <conditionalFormatting sqref="H110:K113">
    <cfRule type="expression" dxfId="1047" priority="10">
      <formula>#REF!="追加"</formula>
    </cfRule>
    <cfRule type="expression" dxfId="1046" priority="11">
      <formula>#REF!="新規"</formula>
    </cfRule>
  </conditionalFormatting>
  <conditionalFormatting sqref="H114:K116">
    <cfRule type="expression" dxfId="1045" priority="14">
      <formula>#REF!="追加"</formula>
    </cfRule>
    <cfRule type="expression" dxfId="1044" priority="15">
      <formula>#REF!="新規"</formula>
    </cfRule>
  </conditionalFormatting>
  <conditionalFormatting sqref="J35:K36 J39:K39">
    <cfRule type="expression" dxfId="1043" priority="57">
      <formula>#REF!="追加"</formula>
    </cfRule>
    <cfRule type="expression" dxfId="1042" priority="58">
      <formula>#REF!="新規"</formula>
    </cfRule>
  </conditionalFormatting>
  <conditionalFormatting sqref="J46:K47 J50:K50">
    <cfRule type="expression" dxfId="1041" priority="48">
      <formula>#REF!="追加"</formula>
    </cfRule>
    <cfRule type="expression" dxfId="1040" priority="49">
      <formula>#REF!="新規"</formula>
    </cfRule>
  </conditionalFormatting>
  <conditionalFormatting sqref="J57:K58 J61:K61">
    <cfRule type="expression" dxfId="1039" priority="42">
      <formula>#REF!="追加"</formula>
    </cfRule>
    <cfRule type="expression" dxfId="1038" priority="43">
      <formula>#REF!="新規"</formula>
    </cfRule>
  </conditionalFormatting>
  <conditionalFormatting sqref="J68:K69 J72:K72">
    <cfRule type="expression" dxfId="1037" priority="36">
      <formula>#REF!="追加"</formula>
    </cfRule>
    <cfRule type="expression" dxfId="1036" priority="37">
      <formula>#REF!="新規"</formula>
    </cfRule>
  </conditionalFormatting>
  <conditionalFormatting sqref="J79:K80 J83:K83">
    <cfRule type="expression" dxfId="1035" priority="30">
      <formula>#REF!="追加"</formula>
    </cfRule>
    <cfRule type="expression" dxfId="1034" priority="31">
      <formula>#REF!="新規"</formula>
    </cfRule>
  </conditionalFormatting>
  <conditionalFormatting sqref="J90:K91 J94:K94">
    <cfRule type="expression" dxfId="1033" priority="24">
      <formula>#REF!="追加"</formula>
    </cfRule>
    <cfRule type="expression" dxfId="1032" priority="25">
      <formula>#REF!="新規"</formula>
    </cfRule>
  </conditionalFormatting>
  <conditionalFormatting sqref="J101:K102 J105:K105">
    <cfRule type="expression" dxfId="1031" priority="18">
      <formula>#REF!="追加"</formula>
    </cfRule>
    <cfRule type="expression" dxfId="1030" priority="19">
      <formula>#REF!="新規"</formula>
    </cfRule>
  </conditionalFormatting>
  <conditionalFormatting sqref="J112:K113 J116:K116">
    <cfRule type="expression" dxfId="1029" priority="12">
      <formula>#REF!="追加"</formula>
    </cfRule>
    <cfRule type="expression" dxfId="1028" priority="13">
      <formula>#REF!="新規"</formula>
    </cfRule>
  </conditionalFormatting>
  <conditionalFormatting sqref="J40:O41 J51:O52 J62:O63 J73:O74 J84:O84 J95:O96 J106:O107 J117:O117">
    <cfRule type="expression" dxfId="1027" priority="72">
      <formula>$I40="追加"</formula>
    </cfRule>
    <cfRule type="expression" dxfId="1026" priority="73">
      <formula>$I40="新規"</formula>
    </cfRule>
  </conditionalFormatting>
  <conditionalFormatting sqref="K85:O85 I85">
    <cfRule type="expression" dxfId="1025" priority="76">
      <formula>#REF!="追加"</formula>
    </cfRule>
    <cfRule type="expression" dxfId="1024" priority="77">
      <formula>#REF!="新規"</formula>
    </cfRule>
  </conditionalFormatting>
  <conditionalFormatting sqref="L40:O41 L51:O52 L62:O63 L73:O74 L84:O84 L95:O96 L106:O107 L117:O117">
    <cfRule type="expression" dxfId="1023" priority="68">
      <formula>$I40="追加"</formula>
    </cfRule>
    <cfRule type="expression" dxfId="1022" priority="69">
      <formula>$I40="新規"</formula>
    </cfRule>
  </conditionalFormatting>
  <conditionalFormatting sqref="L85:O85">
    <cfRule type="expression" dxfId="1021" priority="74">
      <formula>#REF!="追加"</formula>
    </cfRule>
    <cfRule type="expression" dxfId="1020" priority="75">
      <formula>#REF!="新規"</formula>
    </cfRule>
  </conditionalFormatting>
  <conditionalFormatting sqref="P3">
    <cfRule type="expression" dxfId="1019" priority="62">
      <formula>$P3&lt;&gt;"要修正！"</formula>
    </cfRule>
    <cfRule type="expression" dxfId="1018" priority="63">
      <formula>$P3="要修正！"</formula>
    </cfRule>
  </conditionalFormatting>
  <conditionalFormatting sqref="P4:P5">
    <cfRule type="expression" dxfId="1017" priority="54">
      <formula>$P$3="要修正！"</formula>
    </cfRule>
  </conditionalFormatting>
  <conditionalFormatting sqref="P144">
    <cfRule type="expression" dxfId="1016" priority="61">
      <formula>P144="NG"</formula>
    </cfRule>
  </conditionalFormatting>
  <conditionalFormatting sqref="P33:R41">
    <cfRule type="expression" dxfId="1015" priority="59">
      <formula>P33="NG"</formula>
    </cfRule>
  </conditionalFormatting>
  <conditionalFormatting sqref="P44:R52">
    <cfRule type="expression" dxfId="1014" priority="9">
      <formula>P44="NG"</formula>
    </cfRule>
  </conditionalFormatting>
  <conditionalFormatting sqref="P55:R63">
    <cfRule type="expression" dxfId="1013" priority="7">
      <formula>P55="NG"</formula>
    </cfRule>
  </conditionalFormatting>
  <conditionalFormatting sqref="P66:R74 P75:Q83">
    <cfRule type="expression" dxfId="1012" priority="8">
      <formula>P66="NG"</formula>
    </cfRule>
  </conditionalFormatting>
  <conditionalFormatting sqref="P84:R85 R77:R83">
    <cfRule type="expression" dxfId="1011" priority="6">
      <formula>P77="NG"</formula>
    </cfRule>
  </conditionalFormatting>
  <conditionalFormatting sqref="P88:R96">
    <cfRule type="expression" dxfId="1010" priority="5">
      <formula>P88="NG"</formula>
    </cfRule>
  </conditionalFormatting>
  <conditionalFormatting sqref="P99:R107">
    <cfRule type="expression" dxfId="1009" priority="4">
      <formula>P99="NG"</formula>
    </cfRule>
  </conditionalFormatting>
  <conditionalFormatting sqref="P110:R117">
    <cfRule type="expression" dxfId="1008" priority="3">
      <formula>P110="NG"</formula>
    </cfRule>
  </conditionalFormatting>
  <conditionalFormatting sqref="P120:R120 Q121:R122">
    <cfRule type="expression" dxfId="1007" priority="71">
      <formula>#REF!="NG"</formula>
    </cfRule>
  </conditionalFormatting>
  <conditionalFormatting sqref="P120:R128">
    <cfRule type="expression" dxfId="1006" priority="52">
      <formula>P120="NG"</formula>
    </cfRule>
  </conditionalFormatting>
  <conditionalFormatting sqref="P121:R122">
    <cfRule type="expression" dxfId="1005" priority="70">
      <formula>$P29="NG"</formula>
    </cfRule>
  </conditionalFormatting>
  <conditionalFormatting sqref="P123:R127 P128:Q128">
    <cfRule type="expression" dxfId="1004" priority="53">
      <formula>#REF!="NG"</formula>
    </cfRule>
  </conditionalFormatting>
  <conditionalFormatting sqref="P125:R126">
    <cfRule type="expression" dxfId="1003" priority="65">
      <formula>$P30="NG"</formula>
    </cfRule>
  </conditionalFormatting>
  <conditionalFormatting sqref="P127:R128">
    <cfRule type="expression" dxfId="1002" priority="64">
      <formula>$P31="NG"</formula>
    </cfRule>
  </conditionalFormatting>
  <conditionalFormatting sqref="T57 T76:T80 T86:T88 T98:T102 T109:T111">
    <cfRule type="expression" dxfId="1001" priority="66">
      <formula>T57="NG"</formula>
    </cfRule>
  </conditionalFormatting>
  <dataValidations count="12">
    <dataValidation type="list" allowBlank="1" showInputMessage="1" showErrorMessage="1" sqref="D27 D11:D25" xr:uid="{80A35291-1CD6-467E-BC68-AA889178ED68}">
      <formula1>$Q$11:$Q$13</formula1>
    </dataValidation>
    <dataValidation type="list" allowBlank="1" showInputMessage="1" showErrorMessage="1" sqref="B11:B25" xr:uid="{AB4F0AF9-B8B2-431F-86BA-16A9BD892A08}">
      <formula1>$P$11:$P$18</formula1>
    </dataValidation>
    <dataValidation type="list" allowBlank="1" showInputMessage="1" showErrorMessage="1" sqref="C99:C105" xr:uid="{86CD6EDE-699A-45F5-A8A2-2774AFFB4172}">
      <formula1>$T$99:$T$102</formula1>
    </dataValidation>
    <dataValidation type="list" allowBlank="1" showInputMessage="1" showErrorMessage="1" sqref="C33:C39" xr:uid="{2A75E465-DCFB-400F-A2C5-460868B80580}">
      <formula1>$U$33:$U$36</formula1>
    </dataValidation>
    <dataValidation type="list" allowBlank="1" showInputMessage="1" showErrorMessage="1" sqref="B33:B39 B110:B116 B99:B105 B88:B94 B77:B83 B66:B72 B55:B61 B44:B50" xr:uid="{3F8C95E2-8CD5-4E4F-8E7F-6068FA434CB6}">
      <formula1>$T$33:$T$34</formula1>
    </dataValidation>
    <dataValidation type="list" allowBlank="1" showInputMessage="1" showErrorMessage="1" sqref="C110:C116" xr:uid="{2EF9AAEA-9D8A-4BCA-9785-F2B7D85D21DB}">
      <formula1>$T$110:$T$111</formula1>
    </dataValidation>
    <dataValidation type="list" allowBlank="1" showInputMessage="1" showErrorMessage="1" sqref="C88:C94" xr:uid="{84E9B24C-90E3-4351-89CA-3A8A02C31F50}">
      <formula1>$T$87:$T$88</formula1>
    </dataValidation>
    <dataValidation type="list" allowBlank="1" showInputMessage="1" showErrorMessage="1" sqref="C77:C83" xr:uid="{D1F39B43-D15B-4562-A532-2D9FEC1AD76D}">
      <formula1>$T$77:$T$80</formula1>
    </dataValidation>
    <dataValidation type="list" allowBlank="1" showInputMessage="1" showErrorMessage="1" sqref="C66:C72" xr:uid="{69E351CE-6D3F-4913-9172-1F2EA4FA8949}">
      <formula1>$T$66:$T$68</formula1>
    </dataValidation>
    <dataValidation type="list" allowBlank="1" showInputMessage="1" showErrorMessage="1" sqref="C55:C61" xr:uid="{121A303E-F381-4A5D-8661-86D447A9A8B0}">
      <formula1>$T$55:$T$58</formula1>
    </dataValidation>
    <dataValidation type="list" allowBlank="1" showInputMessage="1" showErrorMessage="1" sqref="C44:C50" xr:uid="{66DB123C-2D7A-47E4-8141-ED55D127D36B}">
      <formula1>$T$44:$T$46</formula1>
    </dataValidation>
    <dataValidation type="list" allowBlank="1" showInputMessage="1" showErrorMessage="1" sqref="K132:K138" xr:uid="{5C7D2F90-317C-45D5-98D8-9C6B8E0BE02F}">
      <formula1>$P$131:$P$132</formula1>
    </dataValidation>
  </dataValidations>
  <pageMargins left="0.70866141732283472" right="0.70866141732283472" top="0.62992125984251968" bottom="0.74803149606299213" header="0.31496062992125984" footer="0.31496062992125984"/>
  <headerFooter>
    <oddHeader>&amp;L様式第1号別添1&amp;R事業参加者用（事業参加者→事業実施主体）</oddHeader>
  </headerFooter>
  <extLst>
    <ext xmlns:x14="http://schemas.microsoft.com/office/spreadsheetml/2009/9/main" uri="{CCE6A557-97BC-4b89-ADB6-D9C93CAAB3DF}">
      <x14:dataValidations xmlns:xm="http://schemas.microsoft.com/office/excel/2006/main" count="6">
        <x14:dataValidation type="list" allowBlank="1" showInputMessage="1" showErrorMessage="1" xr:uid="{2C34664D-E9C8-48AB-BEEB-2C7E517F535B}">
          <x14:formula1>
            <xm:f>リスト!$H$2:$H$3</xm:f>
          </x14:formula1>
          <xm:sqref>A150:A154</xm:sqref>
        </x14:dataValidation>
        <x14:dataValidation type="list" allowBlank="1" showInputMessage="1" showErrorMessage="1" xr:uid="{7A864770-7C46-4109-9F74-14FF40D86C7D}">
          <x14:formula1>
            <xm:f>リスト!$D$2:$D$3</xm:f>
          </x14:formula1>
          <xm:sqref>C107 C96 C52 C63 C74 C85</xm:sqref>
        </x14:dataValidation>
        <x14:dataValidation type="list" allowBlank="1" showInputMessage="1" showErrorMessage="1" xr:uid="{220AEB24-314C-47B9-B849-AE3768B8BFE1}">
          <x14:formula1>
            <xm:f>リスト!$E$2:$E$22</xm:f>
          </x14:formula1>
          <xm:sqref>D107 D96 D52 D63 D74 D85</xm:sqref>
        </x14:dataValidation>
        <x14:dataValidation type="list" allowBlank="1" showInputMessage="1" showErrorMessage="1" xr:uid="{B0607ECE-3F84-4B63-80D6-943142FEB1FA}">
          <x14:formula1>
            <xm:f>リスト!$C$2:$C$4</xm:f>
          </x14:formula1>
          <xm:sqref>B107 B96 B52 B63 B74 B85</xm:sqref>
        </x14:dataValidation>
        <x14:dataValidation type="list" allowBlank="1" showInputMessage="1" showErrorMessage="1" xr:uid="{3D1296AB-9334-473E-815D-0A66ABF4E687}">
          <x14:formula1>
            <xm:f>リスト!$G$2:$G$4</xm:f>
          </x14:formula1>
          <xm:sqref>G88:G94 G99:G105 I52 G33:G39 I63 G44:G50 I74 G55:G61 G66:G72 I96 G77:G83 I107 G110:G116</xm:sqref>
        </x14:dataValidation>
        <x14:dataValidation type="list" allowBlank="1" showInputMessage="1" showErrorMessage="1" xr:uid="{EF6BA434-7136-4B41-8287-9E6BDE7B6915}">
          <x14:formula1>
            <xm:f>リスト!$H$2:$H$4</xm:f>
          </x14:formula1>
          <xm:sqref>A144:A146 J33:K39 L107:O107 L52:O52 J99:K105 L63:O63 J77:K83 L74:O74 J44:K50 L85:O85 J55:K61 L96:O96 J66:K72 J88:K94 J110:K116</xm:sqref>
        </x14:dataValidation>
      </x14:dataValidations>
    </ext>
  </extLst>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25BB7E-4723-4475-A8AB-72CEFCF5F7F5}">
  <sheetPr>
    <pageSetUpPr fitToPage="1"/>
  </sheetPr>
  <dimension ref="A1:W154"/>
  <sheetViews>
    <sheetView view="pageBreakPreview" topLeftCell="C3" zoomScale="80" zoomScaleNormal="100" zoomScaleSheetLayoutView="80" workbookViewId="0">
      <selection activeCell="P3" sqref="P3:P5 H11:H25 K11:K25 C26 F26:L27 O33:R39 L40:O40 O44:R50 L51:O51 O55:R61 L62:O62 O66:R72 L73:O73 O77:O83 R77:R83 L84:O84 O88:R94 L95:O95 O99:R105 L106:O106 O110:R116 L117:O117 C120:G128 P120 Q120:R126 P123:P125 P127:R128 K139 P144"/>
    </sheetView>
  </sheetViews>
  <sheetFormatPr defaultColWidth="9" defaultRowHeight="22.5" customHeight="1"/>
  <cols>
    <col min="1" max="15" width="14.6328125" style="48" customWidth="1"/>
    <col min="16" max="16" width="23.26953125" style="49" customWidth="1"/>
    <col min="17" max="17" width="23.453125" style="48" bestFit="1" customWidth="1"/>
    <col min="18" max="18" width="18.90625" style="48" bestFit="1" customWidth="1"/>
    <col min="19" max="19" width="11.08984375" style="48" bestFit="1" customWidth="1"/>
    <col min="20" max="20" width="27.26953125" style="48" customWidth="1"/>
    <col min="21" max="21" width="8.90625" style="48" customWidth="1"/>
    <col min="22" max="16384" width="9" style="48"/>
  </cols>
  <sheetData>
    <row r="1" spans="1:19" s="35" customFormat="1" ht="22.5" customHeight="1">
      <c r="A1" s="178" t="s">
        <v>285</v>
      </c>
      <c r="B1" s="178"/>
      <c r="C1" s="178"/>
      <c r="D1" s="178"/>
      <c r="E1" s="178"/>
      <c r="F1" s="178"/>
      <c r="G1" s="178"/>
      <c r="H1" s="178"/>
      <c r="I1" s="178"/>
      <c r="J1" s="178"/>
      <c r="K1" s="178"/>
      <c r="L1" s="178"/>
      <c r="M1" s="178"/>
      <c r="N1" s="178"/>
      <c r="O1" s="178"/>
      <c r="P1" s="34" t="s">
        <v>58</v>
      </c>
    </row>
    <row r="2" spans="1:19" s="36" customFormat="1" ht="13">
      <c r="A2" s="36" t="s">
        <v>89</v>
      </c>
      <c r="F2" s="37"/>
      <c r="P2" s="38"/>
    </row>
    <row r="3" spans="1:19" s="36" customFormat="1" ht="22.5" customHeight="1">
      <c r="A3" s="39" t="s">
        <v>31</v>
      </c>
      <c r="B3" s="166"/>
      <c r="C3" s="167"/>
      <c r="D3" s="167"/>
      <c r="E3" s="168"/>
      <c r="F3" s="40"/>
      <c r="G3" s="40"/>
      <c r="H3" s="40"/>
      <c r="I3" s="40"/>
      <c r="J3" s="40"/>
      <c r="K3" s="40"/>
      <c r="L3" s="40"/>
      <c r="M3" s="41"/>
      <c r="N3" s="40" t="s">
        <v>148</v>
      </c>
      <c r="O3" s="40"/>
      <c r="P3" s="18" t="str">
        <f>IF(COUNTIF(P33:R154,"NG"),"要修正！","クリア ! ")</f>
        <v xml:space="preserve">クリア ! </v>
      </c>
      <c r="Q3" s="36" t="s">
        <v>113</v>
      </c>
      <c r="S3" s="38"/>
    </row>
    <row r="4" spans="1:19" s="36" customFormat="1" ht="22.5" customHeight="1">
      <c r="A4" s="39" t="s">
        <v>30</v>
      </c>
      <c r="B4" s="166"/>
      <c r="C4" s="167"/>
      <c r="D4" s="167"/>
      <c r="E4" s="168"/>
      <c r="F4" s="40"/>
      <c r="G4" s="40"/>
      <c r="H4" s="40"/>
      <c r="I4" s="40"/>
      <c r="J4" s="40"/>
      <c r="K4" s="40"/>
      <c r="L4" s="40"/>
      <c r="M4" s="42"/>
      <c r="N4" s="40" t="s">
        <v>145</v>
      </c>
      <c r="O4" s="40"/>
      <c r="P4" s="169" t="str">
        <f>IF(P3="要修正！","※「クリア！」になるようNG箇所を修正してください。","")</f>
        <v/>
      </c>
    </row>
    <row r="5" spans="1:19" s="36" customFormat="1" ht="22.5" customHeight="1">
      <c r="A5" s="39" t="s">
        <v>32</v>
      </c>
      <c r="B5" s="171"/>
      <c r="C5" s="167"/>
      <c r="D5" s="167"/>
      <c r="E5" s="168"/>
      <c r="F5" s="40"/>
      <c r="G5" s="40"/>
      <c r="H5" s="40"/>
      <c r="I5" s="40"/>
      <c r="J5" s="40"/>
      <c r="K5" s="40"/>
      <c r="L5" s="40"/>
      <c r="M5" s="43"/>
      <c r="N5" s="40" t="s">
        <v>146</v>
      </c>
      <c r="O5" s="40"/>
      <c r="P5" s="170"/>
    </row>
    <row r="6" spans="1:19" s="36" customFormat="1" ht="22.5" customHeight="1">
      <c r="A6" s="39" t="s">
        <v>33</v>
      </c>
      <c r="B6" s="166"/>
      <c r="C6" s="167"/>
      <c r="D6" s="167"/>
      <c r="E6" s="168"/>
      <c r="F6" s="40"/>
      <c r="G6" s="40"/>
      <c r="H6" s="40"/>
      <c r="I6" s="40"/>
      <c r="J6" s="40"/>
      <c r="K6" s="40"/>
      <c r="L6" s="40"/>
      <c r="M6" s="44"/>
      <c r="N6" s="40" t="s">
        <v>147</v>
      </c>
      <c r="O6" s="40"/>
      <c r="P6" s="45"/>
      <c r="Q6" s="46"/>
    </row>
    <row r="7" spans="1:19" s="36" customFormat="1" ht="22.5" customHeight="1">
      <c r="E7" s="47"/>
      <c r="F7" s="47"/>
      <c r="G7" s="47"/>
      <c r="H7" s="47"/>
      <c r="I7" s="47"/>
      <c r="J7" s="47"/>
      <c r="K7" s="47"/>
      <c r="L7" s="47"/>
      <c r="M7" s="47"/>
      <c r="N7" s="47"/>
      <c r="O7" s="47"/>
      <c r="P7" s="45"/>
      <c r="Q7" s="46"/>
    </row>
    <row r="8" spans="1:19" ht="22.5" customHeight="1">
      <c r="A8" s="48" t="s">
        <v>144</v>
      </c>
    </row>
    <row r="9" spans="1:19" ht="22.5" customHeight="1">
      <c r="F9" s="139" t="s">
        <v>170</v>
      </c>
      <c r="G9" s="139"/>
      <c r="H9" s="139"/>
      <c r="I9" s="139"/>
      <c r="J9" s="139" t="s">
        <v>235</v>
      </c>
      <c r="K9" s="139"/>
      <c r="L9" s="139"/>
    </row>
    <row r="10" spans="1:19" s="17" customFormat="1" ht="22.5" customHeight="1">
      <c r="A10" s="50" t="s">
        <v>118</v>
      </c>
      <c r="B10" s="50" t="s">
        <v>139</v>
      </c>
      <c r="C10" s="50" t="s">
        <v>197</v>
      </c>
      <c r="D10" s="50" t="s">
        <v>119</v>
      </c>
      <c r="E10" s="50" t="s">
        <v>6</v>
      </c>
      <c r="F10" s="53" t="s">
        <v>275</v>
      </c>
      <c r="G10" s="53" t="s">
        <v>276</v>
      </c>
      <c r="H10" s="51" t="s">
        <v>277</v>
      </c>
      <c r="I10" s="96" t="s">
        <v>150</v>
      </c>
      <c r="J10" s="51" t="s">
        <v>278</v>
      </c>
      <c r="K10" s="52" t="s">
        <v>279</v>
      </c>
      <c r="L10" s="96" t="s">
        <v>149</v>
      </c>
      <c r="M10" s="136" t="s">
        <v>243</v>
      </c>
      <c r="N10" s="136"/>
      <c r="O10" s="142"/>
      <c r="P10" s="50" t="s">
        <v>250</v>
      </c>
      <c r="Q10" s="86" t="s">
        <v>119</v>
      </c>
      <c r="S10" s="48"/>
    </row>
    <row r="11" spans="1:19" s="17" customFormat="1" ht="22.5" customHeight="1">
      <c r="A11" s="50">
        <v>1</v>
      </c>
      <c r="B11" s="54"/>
      <c r="C11" s="55"/>
      <c r="D11" s="56"/>
      <c r="E11" s="30"/>
      <c r="F11" s="6"/>
      <c r="G11" s="6"/>
      <c r="H11" s="26">
        <f>G11-F11</f>
        <v>0</v>
      </c>
      <c r="I11" s="57"/>
      <c r="J11" s="58"/>
      <c r="K11" s="25">
        <f>J11-F11</f>
        <v>0</v>
      </c>
      <c r="L11" s="59"/>
      <c r="M11" s="172"/>
      <c r="N11" s="172"/>
      <c r="O11" s="173"/>
      <c r="P11" s="60" t="s">
        <v>252</v>
      </c>
      <c r="Q11" s="91" t="s">
        <v>156</v>
      </c>
      <c r="S11" s="48"/>
    </row>
    <row r="12" spans="1:19" s="17" customFormat="1" ht="22.5" customHeight="1">
      <c r="A12" s="50">
        <v>2</v>
      </c>
      <c r="B12" s="54"/>
      <c r="C12" s="55"/>
      <c r="D12" s="56"/>
      <c r="E12" s="30"/>
      <c r="F12" s="6"/>
      <c r="G12" s="6"/>
      <c r="H12" s="26">
        <f t="shared" ref="H12:H25" si="0">G12-F12</f>
        <v>0</v>
      </c>
      <c r="I12" s="57"/>
      <c r="J12" s="58"/>
      <c r="K12" s="25">
        <f t="shared" ref="K12:K25" si="1">J12-F12</f>
        <v>0</v>
      </c>
      <c r="L12" s="59"/>
      <c r="M12" s="172"/>
      <c r="N12" s="172"/>
      <c r="O12" s="173"/>
      <c r="P12" s="60" t="s">
        <v>251</v>
      </c>
      <c r="Q12" s="91" t="s">
        <v>158</v>
      </c>
      <c r="S12" s="48"/>
    </row>
    <row r="13" spans="1:19" s="17" customFormat="1" ht="22.5" customHeight="1">
      <c r="A13" s="50">
        <v>3</v>
      </c>
      <c r="B13" s="54"/>
      <c r="C13" s="55"/>
      <c r="D13" s="56"/>
      <c r="E13" s="30"/>
      <c r="F13" s="6"/>
      <c r="G13" s="6"/>
      <c r="H13" s="26">
        <f t="shared" si="0"/>
        <v>0</v>
      </c>
      <c r="I13" s="57"/>
      <c r="J13" s="58"/>
      <c r="K13" s="25">
        <f t="shared" si="1"/>
        <v>0</v>
      </c>
      <c r="L13" s="59"/>
      <c r="M13" s="172"/>
      <c r="N13" s="172"/>
      <c r="O13" s="173"/>
      <c r="P13" s="60" t="s">
        <v>253</v>
      </c>
      <c r="Q13" s="91" t="s">
        <v>157</v>
      </c>
      <c r="S13" s="48"/>
    </row>
    <row r="14" spans="1:19" s="17" customFormat="1" ht="22.5" customHeight="1">
      <c r="A14" s="50">
        <v>4</v>
      </c>
      <c r="B14" s="54"/>
      <c r="C14" s="55"/>
      <c r="D14" s="56"/>
      <c r="E14" s="30"/>
      <c r="F14" s="6"/>
      <c r="G14" s="6"/>
      <c r="H14" s="26">
        <f t="shared" si="0"/>
        <v>0</v>
      </c>
      <c r="I14" s="57"/>
      <c r="J14" s="58"/>
      <c r="K14" s="25">
        <f t="shared" si="1"/>
        <v>0</v>
      </c>
      <c r="L14" s="59"/>
      <c r="M14" s="172"/>
      <c r="N14" s="172"/>
      <c r="O14" s="173"/>
      <c r="P14" s="60" t="s">
        <v>254</v>
      </c>
      <c r="S14" s="48"/>
    </row>
    <row r="15" spans="1:19" s="17" customFormat="1" ht="22.5" customHeight="1">
      <c r="A15" s="50">
        <v>5</v>
      </c>
      <c r="B15" s="54"/>
      <c r="C15" s="55"/>
      <c r="D15" s="56"/>
      <c r="E15" s="30"/>
      <c r="F15" s="6"/>
      <c r="G15" s="6"/>
      <c r="H15" s="26">
        <f t="shared" si="0"/>
        <v>0</v>
      </c>
      <c r="I15" s="57"/>
      <c r="J15" s="58"/>
      <c r="K15" s="25">
        <f t="shared" si="1"/>
        <v>0</v>
      </c>
      <c r="L15" s="59"/>
      <c r="M15" s="172"/>
      <c r="N15" s="172"/>
      <c r="O15" s="173"/>
      <c r="P15" s="60" t="s">
        <v>255</v>
      </c>
      <c r="Q15" s="61"/>
      <c r="S15" s="48"/>
    </row>
    <row r="16" spans="1:19" s="17" customFormat="1" ht="22.5" customHeight="1">
      <c r="A16" s="50">
        <v>6</v>
      </c>
      <c r="B16" s="54"/>
      <c r="C16" s="55"/>
      <c r="D16" s="56"/>
      <c r="E16" s="30"/>
      <c r="F16" s="6"/>
      <c r="G16" s="62"/>
      <c r="H16" s="26">
        <f t="shared" si="0"/>
        <v>0</v>
      </c>
      <c r="I16" s="57"/>
      <c r="J16" s="58"/>
      <c r="K16" s="25">
        <f t="shared" si="1"/>
        <v>0</v>
      </c>
      <c r="L16" s="59"/>
      <c r="M16" s="172"/>
      <c r="N16" s="172"/>
      <c r="O16" s="173"/>
      <c r="P16" s="60" t="s">
        <v>256</v>
      </c>
      <c r="Q16" s="61"/>
      <c r="S16" s="48"/>
    </row>
    <row r="17" spans="1:22" s="17" customFormat="1" ht="22.5" customHeight="1">
      <c r="A17" s="50">
        <v>7</v>
      </c>
      <c r="B17" s="54"/>
      <c r="C17" s="55"/>
      <c r="D17" s="56"/>
      <c r="E17" s="30"/>
      <c r="F17" s="6"/>
      <c r="G17" s="6"/>
      <c r="H17" s="26">
        <f t="shared" si="0"/>
        <v>0</v>
      </c>
      <c r="I17" s="57"/>
      <c r="J17" s="58"/>
      <c r="K17" s="25">
        <f t="shared" si="1"/>
        <v>0</v>
      </c>
      <c r="L17" s="59"/>
      <c r="M17" s="172"/>
      <c r="N17" s="172"/>
      <c r="O17" s="173"/>
      <c r="P17" s="60" t="s">
        <v>257</v>
      </c>
      <c r="Q17" s="61"/>
      <c r="S17" s="48"/>
    </row>
    <row r="18" spans="1:22" s="17" customFormat="1" ht="22.5" customHeight="1">
      <c r="A18" s="50">
        <v>8</v>
      </c>
      <c r="B18" s="54"/>
      <c r="C18" s="55"/>
      <c r="D18" s="56"/>
      <c r="E18" s="30"/>
      <c r="F18" s="6"/>
      <c r="G18" s="6"/>
      <c r="H18" s="26">
        <f t="shared" si="0"/>
        <v>0</v>
      </c>
      <c r="I18" s="57"/>
      <c r="J18" s="58"/>
      <c r="K18" s="25">
        <f t="shared" si="1"/>
        <v>0</v>
      </c>
      <c r="L18" s="59"/>
      <c r="M18" s="172"/>
      <c r="N18" s="172"/>
      <c r="O18" s="173"/>
      <c r="P18" s="60" t="s">
        <v>258</v>
      </c>
      <c r="Q18" s="61"/>
      <c r="S18" s="48"/>
    </row>
    <row r="19" spans="1:22" ht="22.5" customHeight="1">
      <c r="A19" s="50">
        <v>9</v>
      </c>
      <c r="B19" s="54"/>
      <c r="C19" s="24"/>
      <c r="D19" s="56"/>
      <c r="E19" s="2"/>
      <c r="F19" s="31"/>
      <c r="G19" s="31"/>
      <c r="H19" s="26">
        <f t="shared" si="0"/>
        <v>0</v>
      </c>
      <c r="I19" s="19"/>
      <c r="J19" s="28"/>
      <c r="K19" s="25">
        <f t="shared" si="1"/>
        <v>0</v>
      </c>
      <c r="L19" s="23"/>
      <c r="M19" s="172"/>
      <c r="N19" s="172"/>
      <c r="O19" s="172"/>
      <c r="P19" s="17"/>
      <c r="Q19" s="61"/>
    </row>
    <row r="20" spans="1:22" ht="22.5" customHeight="1">
      <c r="A20" s="50">
        <v>10</v>
      </c>
      <c r="B20" s="54"/>
      <c r="C20" s="24"/>
      <c r="D20" s="56"/>
      <c r="E20" s="2"/>
      <c r="F20" s="31"/>
      <c r="G20" s="31"/>
      <c r="H20" s="26">
        <f t="shared" si="0"/>
        <v>0</v>
      </c>
      <c r="I20" s="19"/>
      <c r="J20" s="28"/>
      <c r="K20" s="25">
        <f t="shared" si="1"/>
        <v>0</v>
      </c>
      <c r="L20" s="23"/>
      <c r="M20" s="172"/>
      <c r="N20" s="172"/>
      <c r="O20" s="172"/>
      <c r="P20" s="17"/>
      <c r="Q20" s="61"/>
    </row>
    <row r="21" spans="1:22" ht="22.5" customHeight="1">
      <c r="A21" s="50">
        <v>11</v>
      </c>
      <c r="B21" s="54"/>
      <c r="C21" s="24"/>
      <c r="D21" s="56"/>
      <c r="E21" s="2"/>
      <c r="F21" s="31"/>
      <c r="G21" s="31"/>
      <c r="H21" s="26">
        <f t="shared" si="0"/>
        <v>0</v>
      </c>
      <c r="I21" s="19"/>
      <c r="J21" s="28"/>
      <c r="K21" s="25">
        <f t="shared" si="1"/>
        <v>0</v>
      </c>
      <c r="L21" s="23"/>
      <c r="M21" s="172"/>
      <c r="N21" s="172"/>
      <c r="O21" s="172"/>
      <c r="P21" s="17"/>
      <c r="Q21" s="61"/>
    </row>
    <row r="22" spans="1:22" ht="22.5" customHeight="1">
      <c r="A22" s="50">
        <v>12</v>
      </c>
      <c r="B22" s="54"/>
      <c r="C22" s="24"/>
      <c r="D22" s="56"/>
      <c r="E22" s="2"/>
      <c r="F22" s="31"/>
      <c r="G22" s="31"/>
      <c r="H22" s="26">
        <f t="shared" si="0"/>
        <v>0</v>
      </c>
      <c r="I22" s="19"/>
      <c r="J22" s="28"/>
      <c r="K22" s="25">
        <f t="shared" si="1"/>
        <v>0</v>
      </c>
      <c r="L22" s="23"/>
      <c r="M22" s="172"/>
      <c r="N22" s="172"/>
      <c r="O22" s="172"/>
      <c r="P22" s="17"/>
      <c r="Q22" s="61"/>
    </row>
    <row r="23" spans="1:22" ht="22.5" customHeight="1">
      <c r="A23" s="50">
        <v>13</v>
      </c>
      <c r="B23" s="54"/>
      <c r="C23" s="24"/>
      <c r="D23" s="56"/>
      <c r="E23" s="2"/>
      <c r="F23" s="31"/>
      <c r="G23" s="31"/>
      <c r="H23" s="26">
        <f t="shared" si="0"/>
        <v>0</v>
      </c>
      <c r="I23" s="19"/>
      <c r="J23" s="28"/>
      <c r="K23" s="25">
        <f t="shared" si="1"/>
        <v>0</v>
      </c>
      <c r="L23" s="23"/>
      <c r="M23" s="172"/>
      <c r="N23" s="172"/>
      <c r="O23" s="172"/>
      <c r="P23" s="17"/>
      <c r="Q23" s="61"/>
    </row>
    <row r="24" spans="1:22" ht="22.5" customHeight="1">
      <c r="A24" s="50">
        <v>14</v>
      </c>
      <c r="B24" s="54"/>
      <c r="C24" s="24"/>
      <c r="D24" s="56"/>
      <c r="E24" s="2"/>
      <c r="F24" s="31"/>
      <c r="G24" s="31"/>
      <c r="H24" s="26">
        <f t="shared" si="0"/>
        <v>0</v>
      </c>
      <c r="I24" s="19"/>
      <c r="J24" s="28"/>
      <c r="K24" s="25">
        <f t="shared" si="1"/>
        <v>0</v>
      </c>
      <c r="L24" s="23"/>
      <c r="M24" s="172"/>
      <c r="N24" s="172"/>
      <c r="O24" s="172"/>
      <c r="P24" s="17"/>
      <c r="Q24" s="61"/>
    </row>
    <row r="25" spans="1:22" ht="22.5" customHeight="1">
      <c r="A25" s="50">
        <v>15</v>
      </c>
      <c r="B25" s="54"/>
      <c r="C25" s="24"/>
      <c r="D25" s="56"/>
      <c r="E25" s="2"/>
      <c r="F25" s="31"/>
      <c r="G25" s="31"/>
      <c r="H25" s="26">
        <f t="shared" si="0"/>
        <v>0</v>
      </c>
      <c r="I25" s="19"/>
      <c r="J25" s="28"/>
      <c r="K25" s="25">
        <f t="shared" si="1"/>
        <v>0</v>
      </c>
      <c r="L25" s="23"/>
      <c r="M25" s="172"/>
      <c r="N25" s="172"/>
      <c r="O25" s="172"/>
      <c r="P25" s="17"/>
      <c r="Q25" s="61"/>
    </row>
    <row r="26" spans="1:22" ht="22.5" customHeight="1">
      <c r="A26" s="50" t="s">
        <v>0</v>
      </c>
      <c r="B26" s="63"/>
      <c r="C26" s="25">
        <f>SUM(C11:C25)</f>
        <v>0</v>
      </c>
      <c r="D26" s="64"/>
      <c r="E26" s="50" t="s">
        <v>233</v>
      </c>
      <c r="F26" s="27">
        <f>SUMIF(D11:D25,"野菜",F11:F25)+SUMIF(D11:D25,"果樹",F11:F25)</f>
        <v>0</v>
      </c>
      <c r="G26" s="27">
        <f>SUMIF(D11:D25,"野菜",G11:G25)+SUMIF(D11:D25,"果樹",G11:G25)</f>
        <v>0</v>
      </c>
      <c r="H26" s="27">
        <f>SUMIF(D11:D25,"野菜",H11:H25)+SUMIF(D11:D25,"果樹",H11:H25)</f>
        <v>0</v>
      </c>
      <c r="I26" s="101" t="str">
        <f>IFERROR(ROUND((H26/F26)*100,1),"")</f>
        <v/>
      </c>
      <c r="J26" s="25">
        <f>SUMIF(D11:D25,"野菜",J11:J25)+SUMIF(D11:D25,"果樹",J11:J25)</f>
        <v>0</v>
      </c>
      <c r="K26" s="25">
        <f>SUMIF(D11:D25,"野菜",K11:K25)+SUMIF(D11:D25,"果樹",K11:K25)</f>
        <v>0</v>
      </c>
      <c r="L26" s="99" t="str">
        <f>IFERROR(ROUND((K26/F26)*100,1),"")</f>
        <v/>
      </c>
      <c r="N26" s="179"/>
      <c r="O26" s="179"/>
      <c r="P26" s="48"/>
    </row>
    <row r="27" spans="1:22" ht="22.5" customHeight="1">
      <c r="A27" s="17"/>
      <c r="B27" s="17"/>
      <c r="C27" s="17" t="s">
        <v>236</v>
      </c>
      <c r="D27" s="56"/>
      <c r="E27" s="50" t="s">
        <v>157</v>
      </c>
      <c r="F27" s="27">
        <f>SUMIF(D10:D24,"花き",F10:F24)</f>
        <v>0</v>
      </c>
      <c r="G27" s="27">
        <f>SUMIF(D10:D24,"花き",G10:G24)</f>
        <v>0</v>
      </c>
      <c r="H27" s="27">
        <f>SUMIF(D10:D24,"花き",H10:H24)</f>
        <v>0</v>
      </c>
      <c r="I27" s="101" t="str">
        <f>IFERROR(ROUND((H27/F27)*100,1),"")</f>
        <v/>
      </c>
      <c r="J27" s="25">
        <f>SUMIF(D10:D25,"花き",J10:J25)</f>
        <v>0</v>
      </c>
      <c r="K27" s="25">
        <f>SUMIF(D10:D24,"花き",K10:K24)</f>
        <v>0</v>
      </c>
      <c r="L27" s="99" t="str">
        <f>IFERROR(ROUND((K27/F27)*100,1),"")</f>
        <v/>
      </c>
      <c r="N27" s="17"/>
      <c r="O27" s="17"/>
      <c r="P27" s="48"/>
    </row>
    <row r="28" spans="1:22" ht="22.5" customHeight="1">
      <c r="A28" s="17"/>
      <c r="B28" s="17"/>
      <c r="C28" s="17"/>
      <c r="D28" s="65"/>
      <c r="E28" s="65"/>
      <c r="F28" s="65"/>
      <c r="G28" s="65"/>
      <c r="H28" s="65"/>
      <c r="I28" s="65"/>
      <c r="J28" s="65"/>
      <c r="K28" s="65"/>
      <c r="L28" s="65"/>
      <c r="M28" s="17"/>
      <c r="N28" s="17"/>
      <c r="O28" s="17"/>
      <c r="P28" s="48"/>
    </row>
    <row r="29" spans="1:22" ht="22.5" customHeight="1">
      <c r="A29" s="94" t="s">
        <v>124</v>
      </c>
      <c r="P29" s="48"/>
    </row>
    <row r="30" spans="1:22" ht="22.5" customHeight="1">
      <c r="A30" s="66" t="s">
        <v>125</v>
      </c>
      <c r="C30" s="67"/>
      <c r="P30" s="48"/>
    </row>
    <row r="31" spans="1:22" s="61" customFormat="1" ht="22.5" customHeight="1">
      <c r="A31" s="162" t="s">
        <v>217</v>
      </c>
      <c r="B31" s="160" t="s">
        <v>67</v>
      </c>
      <c r="C31" s="150" t="s">
        <v>286</v>
      </c>
      <c r="D31" s="150"/>
      <c r="E31" s="150"/>
      <c r="F31" s="150"/>
      <c r="G31" s="160" t="s">
        <v>38</v>
      </c>
      <c r="H31" s="144" t="s">
        <v>47</v>
      </c>
      <c r="I31" s="145"/>
      <c r="J31" s="145"/>
      <c r="K31" s="146"/>
      <c r="L31" s="144" t="s">
        <v>216</v>
      </c>
      <c r="M31" s="145"/>
      <c r="N31" s="145"/>
      <c r="O31" s="146"/>
      <c r="P31" s="48" t="s">
        <v>96</v>
      </c>
      <c r="Q31" s="48" t="s">
        <v>96</v>
      </c>
      <c r="S31" s="48"/>
    </row>
    <row r="32" spans="1:22" s="70" customFormat="1" ht="22.5" customHeight="1">
      <c r="A32" s="161"/>
      <c r="B32" s="161"/>
      <c r="C32" s="68" t="s">
        <v>215</v>
      </c>
      <c r="D32" s="150" t="s">
        <v>120</v>
      </c>
      <c r="E32" s="150"/>
      <c r="F32" s="68" t="s">
        <v>15</v>
      </c>
      <c r="G32" s="161"/>
      <c r="H32" s="69" t="s">
        <v>29</v>
      </c>
      <c r="I32" s="69" t="s">
        <v>28</v>
      </c>
      <c r="J32" s="68" t="s">
        <v>18</v>
      </c>
      <c r="K32" s="68" t="s">
        <v>19</v>
      </c>
      <c r="L32" s="53" t="s">
        <v>109</v>
      </c>
      <c r="M32" s="53" t="s">
        <v>110</v>
      </c>
      <c r="N32" s="53" t="s">
        <v>111</v>
      </c>
      <c r="O32" s="53" t="s">
        <v>112</v>
      </c>
      <c r="P32" s="70" t="s">
        <v>104</v>
      </c>
      <c r="Q32" s="70" t="s">
        <v>116</v>
      </c>
      <c r="R32" s="70" t="s">
        <v>115</v>
      </c>
      <c r="S32" s="48"/>
      <c r="T32" s="71" t="s">
        <v>67</v>
      </c>
      <c r="U32" s="98" t="s">
        <v>153</v>
      </c>
      <c r="V32" s="61"/>
    </row>
    <row r="33" spans="1:22" ht="22.5" customHeight="1">
      <c r="A33" s="6"/>
      <c r="B33" s="9"/>
      <c r="C33" s="72"/>
      <c r="D33" s="152"/>
      <c r="E33" s="152"/>
      <c r="F33" s="15"/>
      <c r="G33" s="7"/>
      <c r="H33" s="6"/>
      <c r="I33" s="21"/>
      <c r="J33" s="7" t="s">
        <v>1</v>
      </c>
      <c r="K33" s="8" t="s">
        <v>1</v>
      </c>
      <c r="L33" s="1"/>
      <c r="M33" s="1"/>
      <c r="N33" s="1"/>
      <c r="O33" s="20">
        <f>L33-(M33+N33)</f>
        <v>0</v>
      </c>
      <c r="P33" s="29" t="str">
        <f>IF(OR(G33="新規",G33="追加",G33=""),"OK",(IF(AND(H33="",I33=""),"NG","OK")))</f>
        <v>OK</v>
      </c>
      <c r="Q33" s="10" t="str">
        <f>IF(OR(G33="新規",G33="追加",G33=""),"OK",(IF(OR(AND(J33="",K33=""),AND(J33="",K33="□"),AND(J33="□",K33=""),AND(J33="□",K33="□")),"NG","OK")))</f>
        <v>OK</v>
      </c>
      <c r="R33" s="10" t="str">
        <f>IF(OR(AND(C33&lt;&gt;"",D33&lt;&gt;"",F33&lt;&gt;"",G33&lt;&gt;""),(C33="")),"OK","NG")</f>
        <v>OK</v>
      </c>
      <c r="T33" s="71" t="s">
        <v>65</v>
      </c>
      <c r="U33" s="74" t="s">
        <v>154</v>
      </c>
      <c r="V33" s="61"/>
    </row>
    <row r="34" spans="1:22" ht="22.5" customHeight="1">
      <c r="A34" s="6"/>
      <c r="B34" s="9"/>
      <c r="C34" s="72"/>
      <c r="D34" s="152"/>
      <c r="E34" s="152"/>
      <c r="F34" s="15"/>
      <c r="G34" s="7"/>
      <c r="H34" s="6"/>
      <c r="I34" s="21"/>
      <c r="J34" s="7" t="s">
        <v>1</v>
      </c>
      <c r="K34" s="8" t="s">
        <v>1</v>
      </c>
      <c r="L34" s="1"/>
      <c r="M34" s="1"/>
      <c r="N34" s="1"/>
      <c r="O34" s="20">
        <f t="shared" ref="O34:O39" si="2">L34-(M34+N34)</f>
        <v>0</v>
      </c>
      <c r="P34" s="29" t="str">
        <f t="shared" ref="P34:P39" si="3">IF(OR(G34="新規",G34="追加",G34=""),"OK",(IF(AND(H34="",I34=""),"NG","OK")))</f>
        <v>OK</v>
      </c>
      <c r="Q34" s="10" t="str">
        <f t="shared" ref="Q34:Q39" si="4">IF(OR(G34="新規",G34="追加",G34=""),"OK",(IF(OR(AND(J34="",K34=""),AND(J34="",K34="□"),AND(J34="□",K34=""),AND(J34="□",K34="□")),"NG","OK")))</f>
        <v>OK</v>
      </c>
      <c r="R34" s="10" t="str">
        <f t="shared" ref="R34:R39" si="5">IF(OR(AND(C34&lt;&gt;"",D34&lt;&gt;"",F34&lt;&gt;"",G34&lt;&gt;""),(C34="")),"OK","NG")</f>
        <v>OK</v>
      </c>
      <c r="T34" s="97" t="s">
        <v>66</v>
      </c>
      <c r="U34" s="75" t="s">
        <v>155</v>
      </c>
      <c r="V34" s="61"/>
    </row>
    <row r="35" spans="1:22" ht="22.5" customHeight="1">
      <c r="A35" s="6"/>
      <c r="B35" s="9"/>
      <c r="C35" s="72"/>
      <c r="D35" s="152"/>
      <c r="E35" s="152"/>
      <c r="F35" s="15"/>
      <c r="G35" s="7"/>
      <c r="H35" s="6"/>
      <c r="I35" s="21"/>
      <c r="J35" s="7" t="s">
        <v>1</v>
      </c>
      <c r="K35" s="8" t="s">
        <v>1</v>
      </c>
      <c r="L35" s="1"/>
      <c r="M35" s="1"/>
      <c r="N35" s="1"/>
      <c r="O35" s="20">
        <f t="shared" si="2"/>
        <v>0</v>
      </c>
      <c r="P35" s="29" t="str">
        <f t="shared" si="3"/>
        <v>OK</v>
      </c>
      <c r="Q35" s="10" t="str">
        <f t="shared" si="4"/>
        <v>OK</v>
      </c>
      <c r="R35" s="10" t="str">
        <f t="shared" si="5"/>
        <v>OK</v>
      </c>
      <c r="T35" s="94"/>
      <c r="U35" s="75" t="s">
        <v>214</v>
      </c>
      <c r="V35" s="61"/>
    </row>
    <row r="36" spans="1:22" ht="22.5" customHeight="1">
      <c r="A36" s="6"/>
      <c r="B36" s="9"/>
      <c r="C36" s="72"/>
      <c r="D36" s="152"/>
      <c r="E36" s="152"/>
      <c r="F36" s="15"/>
      <c r="G36" s="7"/>
      <c r="H36" s="6"/>
      <c r="I36" s="21"/>
      <c r="J36" s="7" t="s">
        <v>1</v>
      </c>
      <c r="K36" s="8" t="s">
        <v>1</v>
      </c>
      <c r="L36" s="1"/>
      <c r="M36" s="1"/>
      <c r="N36" s="1"/>
      <c r="O36" s="20">
        <f t="shared" si="2"/>
        <v>0</v>
      </c>
      <c r="P36" s="29" t="str">
        <f t="shared" si="3"/>
        <v>OK</v>
      </c>
      <c r="Q36" s="10" t="str">
        <f t="shared" si="4"/>
        <v>OK</v>
      </c>
      <c r="R36" s="10" t="str">
        <f t="shared" si="5"/>
        <v>OK</v>
      </c>
      <c r="T36" s="94"/>
      <c r="U36" s="92" t="s">
        <v>13</v>
      </c>
      <c r="V36" s="61"/>
    </row>
    <row r="37" spans="1:22" ht="22.5" customHeight="1">
      <c r="A37" s="6"/>
      <c r="B37" s="9"/>
      <c r="C37" s="72"/>
      <c r="D37" s="152"/>
      <c r="E37" s="152"/>
      <c r="F37" s="16"/>
      <c r="G37" s="7"/>
      <c r="H37" s="6"/>
      <c r="I37" s="21"/>
      <c r="J37" s="7" t="s">
        <v>1</v>
      </c>
      <c r="K37" s="8" t="s">
        <v>1</v>
      </c>
      <c r="L37" s="1"/>
      <c r="M37" s="1"/>
      <c r="N37" s="1"/>
      <c r="O37" s="20">
        <f t="shared" si="2"/>
        <v>0</v>
      </c>
      <c r="P37" s="29" t="str">
        <f t="shared" si="3"/>
        <v>OK</v>
      </c>
      <c r="Q37" s="10" t="str">
        <f t="shared" si="4"/>
        <v>OK</v>
      </c>
      <c r="R37" s="10" t="str">
        <f t="shared" si="5"/>
        <v>OK</v>
      </c>
    </row>
    <row r="38" spans="1:22" ht="22.5" customHeight="1">
      <c r="A38" s="6"/>
      <c r="B38" s="9"/>
      <c r="C38" s="72"/>
      <c r="D38" s="152"/>
      <c r="E38" s="152"/>
      <c r="F38" s="15"/>
      <c r="G38" s="7"/>
      <c r="H38" s="6"/>
      <c r="I38" s="21"/>
      <c r="J38" s="7" t="s">
        <v>1</v>
      </c>
      <c r="K38" s="8" t="s">
        <v>1</v>
      </c>
      <c r="L38" s="1"/>
      <c r="M38" s="1"/>
      <c r="N38" s="1"/>
      <c r="O38" s="20">
        <f t="shared" si="2"/>
        <v>0</v>
      </c>
      <c r="P38" s="29" t="str">
        <f t="shared" si="3"/>
        <v>OK</v>
      </c>
      <c r="Q38" s="10" t="str">
        <f t="shared" si="4"/>
        <v>OK</v>
      </c>
      <c r="R38" s="10" t="str">
        <f t="shared" si="5"/>
        <v>OK</v>
      </c>
    </row>
    <row r="39" spans="1:22" ht="22.5" customHeight="1">
      <c r="A39" s="6"/>
      <c r="B39" s="9"/>
      <c r="C39" s="72"/>
      <c r="D39" s="152"/>
      <c r="E39" s="152"/>
      <c r="F39" s="15"/>
      <c r="G39" s="7"/>
      <c r="H39" s="6"/>
      <c r="I39" s="21"/>
      <c r="J39" s="7" t="s">
        <v>1</v>
      </c>
      <c r="K39" s="8" t="s">
        <v>1</v>
      </c>
      <c r="L39" s="1"/>
      <c r="M39" s="1"/>
      <c r="N39" s="1"/>
      <c r="O39" s="20">
        <f t="shared" si="2"/>
        <v>0</v>
      </c>
      <c r="P39" s="29" t="str">
        <f t="shared" si="3"/>
        <v>OK</v>
      </c>
      <c r="Q39" s="10" t="str">
        <f t="shared" si="4"/>
        <v>OK</v>
      </c>
      <c r="R39" s="10" t="str">
        <f t="shared" si="5"/>
        <v>OK</v>
      </c>
    </row>
    <row r="40" spans="1:22" ht="22.5" customHeight="1">
      <c r="A40" s="12"/>
      <c r="B40" s="13"/>
      <c r="C40" s="14"/>
      <c r="D40" s="13"/>
      <c r="E40" s="14"/>
      <c r="F40" s="14"/>
      <c r="G40" s="13"/>
      <c r="H40" s="13"/>
      <c r="I40" s="12"/>
      <c r="J40" s="12"/>
      <c r="K40" s="68" t="s">
        <v>137</v>
      </c>
      <c r="L40" s="27">
        <f>SUM(L33:L39)</f>
        <v>0</v>
      </c>
      <c r="M40" s="27">
        <f t="shared" ref="M40:N40" si="6">SUM(M33:M39)</f>
        <v>0</v>
      </c>
      <c r="N40" s="27">
        <f t="shared" si="6"/>
        <v>0</v>
      </c>
      <c r="O40" s="27">
        <f>L40-(M40+N40)</f>
        <v>0</v>
      </c>
      <c r="P40" s="76"/>
      <c r="Q40" s="77"/>
      <c r="R40" s="77"/>
    </row>
    <row r="41" spans="1:22" ht="22.5" customHeight="1">
      <c r="A41" s="48" t="s">
        <v>126</v>
      </c>
      <c r="B41" s="13"/>
      <c r="C41" s="14"/>
      <c r="D41" s="13"/>
      <c r="E41" s="14"/>
      <c r="F41" s="14"/>
      <c r="G41" s="13"/>
      <c r="H41" s="13"/>
      <c r="I41" s="12"/>
      <c r="J41" s="12"/>
      <c r="K41" s="12"/>
      <c r="L41" s="12"/>
      <c r="M41" s="12"/>
      <c r="N41" s="12"/>
      <c r="O41" s="12"/>
      <c r="P41" s="76"/>
      <c r="Q41" s="77"/>
      <c r="R41" s="77"/>
    </row>
    <row r="42" spans="1:22" ht="22.5" customHeight="1">
      <c r="A42" s="162" t="s">
        <v>217</v>
      </c>
      <c r="B42" s="160" t="s">
        <v>67</v>
      </c>
      <c r="C42" s="150" t="s">
        <v>286</v>
      </c>
      <c r="D42" s="150"/>
      <c r="E42" s="150"/>
      <c r="F42" s="150"/>
      <c r="G42" s="160" t="s">
        <v>38</v>
      </c>
      <c r="H42" s="144" t="s">
        <v>47</v>
      </c>
      <c r="I42" s="145"/>
      <c r="J42" s="145"/>
      <c r="K42" s="146"/>
      <c r="L42" s="144" t="s">
        <v>216</v>
      </c>
      <c r="M42" s="145"/>
      <c r="N42" s="145"/>
      <c r="O42" s="146"/>
      <c r="P42" s="48" t="s">
        <v>96</v>
      </c>
      <c r="Q42" s="48" t="s">
        <v>96</v>
      </c>
      <c r="R42" s="61"/>
    </row>
    <row r="43" spans="1:22" ht="22.5" customHeight="1">
      <c r="A43" s="161"/>
      <c r="B43" s="161"/>
      <c r="C43" s="68" t="s">
        <v>215</v>
      </c>
      <c r="D43" s="150" t="s">
        <v>120</v>
      </c>
      <c r="E43" s="150"/>
      <c r="F43" s="68" t="s">
        <v>15</v>
      </c>
      <c r="G43" s="161"/>
      <c r="H43" s="69" t="s">
        <v>29</v>
      </c>
      <c r="I43" s="69" t="s">
        <v>28</v>
      </c>
      <c r="J43" s="68" t="s">
        <v>18</v>
      </c>
      <c r="K43" s="68" t="s">
        <v>19</v>
      </c>
      <c r="L43" s="53" t="s">
        <v>109</v>
      </c>
      <c r="M43" s="53" t="s">
        <v>110</v>
      </c>
      <c r="N43" s="53" t="s">
        <v>111</v>
      </c>
      <c r="O43" s="53" t="s">
        <v>112</v>
      </c>
      <c r="P43" s="70" t="s">
        <v>104</v>
      </c>
      <c r="Q43" s="70" t="s">
        <v>116</v>
      </c>
      <c r="R43" s="70" t="s">
        <v>115</v>
      </c>
      <c r="T43" s="98" t="s">
        <v>153</v>
      </c>
    </row>
    <row r="44" spans="1:22" ht="22.5" customHeight="1">
      <c r="A44" s="6"/>
      <c r="B44" s="9"/>
      <c r="C44" s="72"/>
      <c r="D44" s="152"/>
      <c r="E44" s="152"/>
      <c r="F44" s="15"/>
      <c r="G44" s="7"/>
      <c r="H44" s="6"/>
      <c r="I44" s="21"/>
      <c r="J44" s="7" t="s">
        <v>1</v>
      </c>
      <c r="K44" s="8" t="s">
        <v>1</v>
      </c>
      <c r="L44" s="1"/>
      <c r="M44" s="1"/>
      <c r="N44" s="1"/>
      <c r="O44" s="20">
        <f>L44-(M44+N44)</f>
        <v>0</v>
      </c>
      <c r="P44" s="29" t="str">
        <f t="shared" ref="P44:P50" si="7">IF(OR(G44="新規",G44="追加",G44=""),"OK",(IF(AND(H44="",I44=""),"NG","OK")))</f>
        <v>OK</v>
      </c>
      <c r="Q44" s="10" t="str">
        <f t="shared" ref="Q44:Q50" si="8">IF(OR(G44="新規",G44="追加",G44=""),"OK",(IF(OR(AND(J44="",K44=""),AND(J44="",K44="□"),AND(J44="□",K44=""),AND(J44="□",K44="□")),"NG","OK")))</f>
        <v>OK</v>
      </c>
      <c r="R44" s="10" t="str">
        <f t="shared" ref="R44:R50" si="9">IF(OR(AND(C44&lt;&gt;"",D44&lt;&gt;"",F44&lt;&gt;"",G44&lt;&gt;""),(C44="")),"OK","NG")</f>
        <v>OK</v>
      </c>
      <c r="T44" s="78" t="s">
        <v>7</v>
      </c>
    </row>
    <row r="45" spans="1:22" ht="22.5" customHeight="1">
      <c r="A45" s="6"/>
      <c r="B45" s="9"/>
      <c r="C45" s="72"/>
      <c r="D45" s="152"/>
      <c r="E45" s="152"/>
      <c r="F45" s="15"/>
      <c r="G45" s="7"/>
      <c r="H45" s="6"/>
      <c r="I45" s="21"/>
      <c r="J45" s="7" t="s">
        <v>1</v>
      </c>
      <c r="K45" s="8" t="s">
        <v>1</v>
      </c>
      <c r="L45" s="1"/>
      <c r="M45" s="1"/>
      <c r="N45" s="1"/>
      <c r="O45" s="20">
        <f t="shared" ref="O45:O50" si="10">L45-(M45+N45)</f>
        <v>0</v>
      </c>
      <c r="P45" s="29" t="str">
        <f t="shared" si="7"/>
        <v>OK</v>
      </c>
      <c r="Q45" s="10" t="str">
        <f t="shared" si="8"/>
        <v>OK</v>
      </c>
      <c r="R45" s="10" t="str">
        <f t="shared" si="9"/>
        <v>OK</v>
      </c>
      <c r="T45" s="79" t="s">
        <v>214</v>
      </c>
    </row>
    <row r="46" spans="1:22" ht="22.5" customHeight="1">
      <c r="A46" s="6"/>
      <c r="B46" s="9"/>
      <c r="C46" s="72"/>
      <c r="D46" s="152"/>
      <c r="E46" s="152"/>
      <c r="F46" s="15"/>
      <c r="G46" s="7"/>
      <c r="H46" s="6"/>
      <c r="I46" s="21"/>
      <c r="J46" s="7" t="s">
        <v>1</v>
      </c>
      <c r="K46" s="8" t="s">
        <v>1</v>
      </c>
      <c r="L46" s="1"/>
      <c r="M46" s="1"/>
      <c r="N46" s="1"/>
      <c r="O46" s="20">
        <f t="shared" si="10"/>
        <v>0</v>
      </c>
      <c r="P46" s="29" t="str">
        <f t="shared" si="7"/>
        <v>OK</v>
      </c>
      <c r="Q46" s="10" t="str">
        <f t="shared" si="8"/>
        <v>OK</v>
      </c>
      <c r="R46" s="10" t="str">
        <f t="shared" si="9"/>
        <v>OK</v>
      </c>
      <c r="T46" s="80" t="s">
        <v>13</v>
      </c>
    </row>
    <row r="47" spans="1:22" ht="22.5" customHeight="1">
      <c r="A47" s="6"/>
      <c r="B47" s="9"/>
      <c r="C47" s="72"/>
      <c r="D47" s="152"/>
      <c r="E47" s="152"/>
      <c r="F47" s="15"/>
      <c r="G47" s="7"/>
      <c r="H47" s="6"/>
      <c r="I47" s="21"/>
      <c r="J47" s="7" t="s">
        <v>1</v>
      </c>
      <c r="K47" s="8" t="s">
        <v>1</v>
      </c>
      <c r="L47" s="1"/>
      <c r="M47" s="1"/>
      <c r="N47" s="1"/>
      <c r="O47" s="20">
        <f t="shared" si="10"/>
        <v>0</v>
      </c>
      <c r="P47" s="29" t="str">
        <f t="shared" si="7"/>
        <v>OK</v>
      </c>
      <c r="Q47" s="10" t="str">
        <f t="shared" si="8"/>
        <v>OK</v>
      </c>
      <c r="R47" s="10" t="str">
        <f t="shared" si="9"/>
        <v>OK</v>
      </c>
    </row>
    <row r="48" spans="1:22" ht="22.5" customHeight="1">
      <c r="A48" s="6"/>
      <c r="B48" s="9"/>
      <c r="C48" s="72"/>
      <c r="D48" s="152"/>
      <c r="E48" s="152"/>
      <c r="F48" s="16"/>
      <c r="G48" s="7"/>
      <c r="H48" s="6"/>
      <c r="I48" s="21"/>
      <c r="J48" s="7" t="s">
        <v>1</v>
      </c>
      <c r="K48" s="8" t="s">
        <v>1</v>
      </c>
      <c r="L48" s="1"/>
      <c r="M48" s="1"/>
      <c r="N48" s="1"/>
      <c r="O48" s="20">
        <f t="shared" si="10"/>
        <v>0</v>
      </c>
      <c r="P48" s="29" t="str">
        <f t="shared" si="7"/>
        <v>OK</v>
      </c>
      <c r="Q48" s="10" t="str">
        <f t="shared" si="8"/>
        <v>OK</v>
      </c>
      <c r="R48" s="10" t="str">
        <f t="shared" si="9"/>
        <v>OK</v>
      </c>
    </row>
    <row r="49" spans="1:20" ht="22.5" customHeight="1">
      <c r="A49" s="6"/>
      <c r="B49" s="9"/>
      <c r="C49" s="72"/>
      <c r="D49" s="152"/>
      <c r="E49" s="152"/>
      <c r="F49" s="15"/>
      <c r="G49" s="7"/>
      <c r="H49" s="6"/>
      <c r="I49" s="21"/>
      <c r="J49" s="7" t="s">
        <v>1</v>
      </c>
      <c r="K49" s="8" t="s">
        <v>1</v>
      </c>
      <c r="L49" s="1"/>
      <c r="M49" s="1"/>
      <c r="N49" s="1"/>
      <c r="O49" s="20">
        <f t="shared" si="10"/>
        <v>0</v>
      </c>
      <c r="P49" s="29" t="str">
        <f t="shared" si="7"/>
        <v>OK</v>
      </c>
      <c r="Q49" s="10" t="str">
        <f t="shared" si="8"/>
        <v>OK</v>
      </c>
      <c r="R49" s="10" t="str">
        <f t="shared" si="9"/>
        <v>OK</v>
      </c>
    </row>
    <row r="50" spans="1:20" ht="22.5" customHeight="1">
      <c r="A50" s="6"/>
      <c r="B50" s="9"/>
      <c r="C50" s="72"/>
      <c r="D50" s="152"/>
      <c r="E50" s="152"/>
      <c r="F50" s="15"/>
      <c r="G50" s="7"/>
      <c r="H50" s="6"/>
      <c r="I50" s="21"/>
      <c r="J50" s="7" t="s">
        <v>1</v>
      </c>
      <c r="K50" s="8" t="s">
        <v>1</v>
      </c>
      <c r="L50" s="1"/>
      <c r="M50" s="1"/>
      <c r="N50" s="1"/>
      <c r="O50" s="20">
        <f t="shared" si="10"/>
        <v>0</v>
      </c>
      <c r="P50" s="29" t="str">
        <f t="shared" si="7"/>
        <v>OK</v>
      </c>
      <c r="Q50" s="10" t="str">
        <f t="shared" si="8"/>
        <v>OK</v>
      </c>
      <c r="R50" s="10" t="str">
        <f t="shared" si="9"/>
        <v>OK</v>
      </c>
    </row>
    <row r="51" spans="1:20" ht="22.5" customHeight="1">
      <c r="A51" s="12"/>
      <c r="B51" s="13"/>
      <c r="C51" s="14"/>
      <c r="D51" s="13"/>
      <c r="E51" s="14"/>
      <c r="F51" s="14"/>
      <c r="G51" s="13"/>
      <c r="H51" s="13"/>
      <c r="I51" s="12"/>
      <c r="J51" s="12"/>
      <c r="K51" s="68" t="s">
        <v>137</v>
      </c>
      <c r="L51" s="27">
        <f>SUM(L44:L50)</f>
        <v>0</v>
      </c>
      <c r="M51" s="27">
        <f t="shared" ref="M51:N51" si="11">SUM(M44:M50)</f>
        <v>0</v>
      </c>
      <c r="N51" s="27">
        <f t="shared" si="11"/>
        <v>0</v>
      </c>
      <c r="O51" s="27">
        <f>L51-(M51+N51)</f>
        <v>0</v>
      </c>
      <c r="P51" s="76"/>
      <c r="Q51" s="77"/>
      <c r="R51" s="77"/>
    </row>
    <row r="52" spans="1:20" ht="22.5" customHeight="1">
      <c r="A52" s="48" t="s">
        <v>129</v>
      </c>
      <c r="B52" s="13"/>
      <c r="C52" s="14"/>
      <c r="D52" s="13"/>
      <c r="E52" s="14"/>
      <c r="F52" s="14"/>
      <c r="G52" s="13"/>
      <c r="H52" s="13"/>
      <c r="I52" s="12"/>
      <c r="J52" s="12"/>
      <c r="K52" s="12"/>
      <c r="L52" s="12"/>
      <c r="M52" s="12"/>
      <c r="N52" s="12"/>
      <c r="O52" s="12"/>
      <c r="P52" s="76"/>
      <c r="Q52" s="77"/>
      <c r="R52" s="77"/>
    </row>
    <row r="53" spans="1:20" ht="22.5" customHeight="1">
      <c r="A53" s="162" t="s">
        <v>217</v>
      </c>
      <c r="B53" s="160" t="s">
        <v>67</v>
      </c>
      <c r="C53" s="150" t="s">
        <v>286</v>
      </c>
      <c r="D53" s="150"/>
      <c r="E53" s="150"/>
      <c r="F53" s="150"/>
      <c r="G53" s="160" t="s">
        <v>38</v>
      </c>
      <c r="H53" s="144" t="s">
        <v>47</v>
      </c>
      <c r="I53" s="145"/>
      <c r="J53" s="145"/>
      <c r="K53" s="146"/>
      <c r="L53" s="144" t="s">
        <v>216</v>
      </c>
      <c r="M53" s="145"/>
      <c r="N53" s="145"/>
      <c r="O53" s="146"/>
      <c r="P53" s="48" t="s">
        <v>96</v>
      </c>
      <c r="Q53" s="48" t="s">
        <v>96</v>
      </c>
      <c r="R53" s="61"/>
    </row>
    <row r="54" spans="1:20" ht="22.5" customHeight="1">
      <c r="A54" s="161"/>
      <c r="B54" s="161"/>
      <c r="C54" s="68" t="s">
        <v>215</v>
      </c>
      <c r="D54" s="150" t="s">
        <v>120</v>
      </c>
      <c r="E54" s="150"/>
      <c r="F54" s="68" t="s">
        <v>15</v>
      </c>
      <c r="G54" s="161"/>
      <c r="H54" s="69" t="s">
        <v>29</v>
      </c>
      <c r="I54" s="69" t="s">
        <v>28</v>
      </c>
      <c r="J54" s="68" t="s">
        <v>18</v>
      </c>
      <c r="K54" s="68" t="s">
        <v>19</v>
      </c>
      <c r="L54" s="53" t="s">
        <v>109</v>
      </c>
      <c r="M54" s="53" t="s">
        <v>110</v>
      </c>
      <c r="N54" s="53" t="s">
        <v>111</v>
      </c>
      <c r="O54" s="53" t="s">
        <v>112</v>
      </c>
      <c r="P54" s="70" t="s">
        <v>104</v>
      </c>
      <c r="Q54" s="70" t="s">
        <v>116</v>
      </c>
      <c r="R54" s="70" t="s">
        <v>115</v>
      </c>
      <c r="T54" s="98" t="s">
        <v>153</v>
      </c>
    </row>
    <row r="55" spans="1:20" ht="22.5" customHeight="1">
      <c r="A55" s="6"/>
      <c r="B55" s="9"/>
      <c r="C55" s="72"/>
      <c r="D55" s="152"/>
      <c r="E55" s="152"/>
      <c r="F55" s="15"/>
      <c r="G55" s="7"/>
      <c r="H55" s="6"/>
      <c r="I55" s="6"/>
      <c r="J55" s="7" t="s">
        <v>1</v>
      </c>
      <c r="K55" s="8" t="s">
        <v>1</v>
      </c>
      <c r="L55" s="1"/>
      <c r="M55" s="1"/>
      <c r="N55" s="1"/>
      <c r="O55" s="20">
        <f>L55-(M55+N55)</f>
        <v>0</v>
      </c>
      <c r="P55" s="29" t="str">
        <f t="shared" ref="P55:P61" si="12">IF(OR(G55="新規",G55="追加",G55=""),"OK",(IF(AND(H55="",I55=""),"NG","OK")))</f>
        <v>OK</v>
      </c>
      <c r="Q55" s="10" t="str">
        <f t="shared" ref="Q55:Q61" si="13">IF(OR(G55="新規",G55="追加",G55=""),"OK",(IF(OR(AND(J55="",K55=""),AND(J55="",K55="□"),AND(J55="□",K55=""),AND(J55="□",K55="□")),"NG","OK")))</f>
        <v>OK</v>
      </c>
      <c r="R55" s="10" t="str">
        <f>IF(OR(AND(C55&lt;&gt;"",D55&lt;&gt;"",F55&lt;&gt;"",G55&lt;&gt;""),(C55="")),"OK","NG")</f>
        <v>OK</v>
      </c>
      <c r="T55" s="78" t="s">
        <v>159</v>
      </c>
    </row>
    <row r="56" spans="1:20" ht="22.5" customHeight="1">
      <c r="A56" s="6"/>
      <c r="B56" s="9"/>
      <c r="C56" s="72"/>
      <c r="D56" s="152"/>
      <c r="E56" s="152"/>
      <c r="F56" s="15"/>
      <c r="G56" s="7"/>
      <c r="H56" s="6"/>
      <c r="I56" s="6"/>
      <c r="J56" s="7" t="s">
        <v>1</v>
      </c>
      <c r="K56" s="8" t="s">
        <v>1</v>
      </c>
      <c r="L56" s="1"/>
      <c r="M56" s="1"/>
      <c r="N56" s="1"/>
      <c r="O56" s="20">
        <f t="shared" ref="O56:O61" si="14">L56-(M56+N56)</f>
        <v>0</v>
      </c>
      <c r="P56" s="29" t="str">
        <f t="shared" si="12"/>
        <v>OK</v>
      </c>
      <c r="Q56" s="10" t="str">
        <f t="shared" si="13"/>
        <v>OK</v>
      </c>
      <c r="R56" s="10" t="str">
        <f t="shared" ref="R56:R61" si="15">IF(OR(AND(C56&lt;&gt;"",D56&lt;&gt;"",F56&lt;&gt;"",G56&lt;&gt;""),(C56="")),"OK","NG")</f>
        <v>OK</v>
      </c>
      <c r="T56" s="79" t="s">
        <v>162</v>
      </c>
    </row>
    <row r="57" spans="1:20" ht="22.5" customHeight="1">
      <c r="A57" s="6"/>
      <c r="B57" s="9"/>
      <c r="C57" s="72"/>
      <c r="D57" s="152"/>
      <c r="E57" s="152"/>
      <c r="F57" s="15"/>
      <c r="G57" s="7"/>
      <c r="H57" s="6"/>
      <c r="I57" s="6"/>
      <c r="J57" s="7" t="s">
        <v>1</v>
      </c>
      <c r="K57" s="8" t="s">
        <v>1</v>
      </c>
      <c r="L57" s="1"/>
      <c r="M57" s="1"/>
      <c r="N57" s="1"/>
      <c r="O57" s="20">
        <f t="shared" si="14"/>
        <v>0</v>
      </c>
      <c r="P57" s="29" t="str">
        <f t="shared" si="12"/>
        <v>OK</v>
      </c>
      <c r="Q57" s="10" t="str">
        <f t="shared" si="13"/>
        <v>OK</v>
      </c>
      <c r="R57" s="10" t="str">
        <f t="shared" si="15"/>
        <v>OK</v>
      </c>
      <c r="T57" s="81" t="s">
        <v>214</v>
      </c>
    </row>
    <row r="58" spans="1:20" ht="22.5" customHeight="1">
      <c r="A58" s="6"/>
      <c r="B58" s="9"/>
      <c r="C58" s="72"/>
      <c r="D58" s="152"/>
      <c r="E58" s="152"/>
      <c r="F58" s="15"/>
      <c r="G58" s="7"/>
      <c r="H58" s="6"/>
      <c r="I58" s="6"/>
      <c r="J58" s="7" t="s">
        <v>1</v>
      </c>
      <c r="K58" s="8" t="s">
        <v>1</v>
      </c>
      <c r="L58" s="1"/>
      <c r="M58" s="1"/>
      <c r="N58" s="1"/>
      <c r="O58" s="20">
        <f t="shared" si="14"/>
        <v>0</v>
      </c>
      <c r="P58" s="29" t="str">
        <f t="shared" si="12"/>
        <v>OK</v>
      </c>
      <c r="Q58" s="10" t="str">
        <f t="shared" si="13"/>
        <v>OK</v>
      </c>
      <c r="R58" s="10" t="str">
        <f t="shared" si="15"/>
        <v>OK</v>
      </c>
      <c r="T58" s="80" t="s">
        <v>13</v>
      </c>
    </row>
    <row r="59" spans="1:20" ht="22.5" customHeight="1">
      <c r="A59" s="6"/>
      <c r="B59" s="9"/>
      <c r="C59" s="72"/>
      <c r="D59" s="152"/>
      <c r="E59" s="152"/>
      <c r="F59" s="16"/>
      <c r="G59" s="7"/>
      <c r="H59" s="6"/>
      <c r="I59" s="6"/>
      <c r="J59" s="7" t="s">
        <v>1</v>
      </c>
      <c r="K59" s="8" t="s">
        <v>1</v>
      </c>
      <c r="L59" s="1"/>
      <c r="M59" s="1"/>
      <c r="N59" s="1"/>
      <c r="O59" s="20">
        <f t="shared" si="14"/>
        <v>0</v>
      </c>
      <c r="P59" s="29" t="str">
        <f t="shared" si="12"/>
        <v>OK</v>
      </c>
      <c r="Q59" s="10" t="str">
        <f t="shared" si="13"/>
        <v>OK</v>
      </c>
      <c r="R59" s="10" t="str">
        <f t="shared" si="15"/>
        <v>OK</v>
      </c>
    </row>
    <row r="60" spans="1:20" ht="22.5" customHeight="1">
      <c r="A60" s="6"/>
      <c r="B60" s="9"/>
      <c r="C60" s="72"/>
      <c r="D60" s="152"/>
      <c r="E60" s="152"/>
      <c r="F60" s="15"/>
      <c r="G60" s="7"/>
      <c r="H60" s="6"/>
      <c r="I60" s="6"/>
      <c r="J60" s="7" t="s">
        <v>1</v>
      </c>
      <c r="K60" s="8" t="s">
        <v>1</v>
      </c>
      <c r="L60" s="1"/>
      <c r="M60" s="1"/>
      <c r="N60" s="1"/>
      <c r="O60" s="20">
        <f t="shared" si="14"/>
        <v>0</v>
      </c>
      <c r="P60" s="29" t="str">
        <f t="shared" si="12"/>
        <v>OK</v>
      </c>
      <c r="Q60" s="10" t="str">
        <f t="shared" si="13"/>
        <v>OK</v>
      </c>
      <c r="R60" s="10" t="str">
        <f t="shared" si="15"/>
        <v>OK</v>
      </c>
    </row>
    <row r="61" spans="1:20" ht="22.5" customHeight="1">
      <c r="A61" s="6"/>
      <c r="B61" s="9"/>
      <c r="C61" s="72"/>
      <c r="D61" s="152"/>
      <c r="E61" s="152"/>
      <c r="F61" s="15"/>
      <c r="G61" s="7"/>
      <c r="H61" s="6"/>
      <c r="I61" s="6"/>
      <c r="J61" s="7" t="s">
        <v>1</v>
      </c>
      <c r="K61" s="8" t="s">
        <v>1</v>
      </c>
      <c r="L61" s="1"/>
      <c r="M61" s="1"/>
      <c r="N61" s="1"/>
      <c r="O61" s="20">
        <f t="shared" si="14"/>
        <v>0</v>
      </c>
      <c r="P61" s="29" t="str">
        <f t="shared" si="12"/>
        <v>OK</v>
      </c>
      <c r="Q61" s="10" t="str">
        <f t="shared" si="13"/>
        <v>OK</v>
      </c>
      <c r="R61" s="10" t="str">
        <f t="shared" si="15"/>
        <v>OK</v>
      </c>
    </row>
    <row r="62" spans="1:20" ht="22.5" customHeight="1">
      <c r="A62" s="12"/>
      <c r="B62" s="13"/>
      <c r="C62" s="14"/>
      <c r="D62" s="13"/>
      <c r="E62" s="14"/>
      <c r="F62" s="14"/>
      <c r="G62" s="13"/>
      <c r="H62" s="13"/>
      <c r="I62" s="12"/>
      <c r="J62" s="12"/>
      <c r="K62" s="68" t="s">
        <v>137</v>
      </c>
      <c r="L62" s="27">
        <f>SUM(L55:L61)</f>
        <v>0</v>
      </c>
      <c r="M62" s="27">
        <f t="shared" ref="M62:N62" si="16">SUM(M55:M61)</f>
        <v>0</v>
      </c>
      <c r="N62" s="27">
        <f t="shared" si="16"/>
        <v>0</v>
      </c>
      <c r="O62" s="27">
        <f>L62-(M62+N62)</f>
        <v>0</v>
      </c>
      <c r="P62" s="76"/>
      <c r="Q62" s="77"/>
      <c r="R62" s="77"/>
    </row>
    <row r="63" spans="1:20" ht="22.5" customHeight="1">
      <c r="A63" s="48" t="s">
        <v>130</v>
      </c>
      <c r="B63" s="13"/>
      <c r="C63" s="14"/>
      <c r="D63" s="13"/>
      <c r="E63" s="14"/>
      <c r="F63" s="14"/>
      <c r="G63" s="13"/>
      <c r="H63" s="13"/>
      <c r="I63" s="12"/>
      <c r="J63" s="12"/>
      <c r="K63" s="12"/>
      <c r="L63" s="12"/>
      <c r="M63" s="12"/>
      <c r="N63" s="12"/>
      <c r="O63" s="12"/>
      <c r="P63" s="76"/>
      <c r="Q63" s="77"/>
      <c r="R63" s="77"/>
    </row>
    <row r="64" spans="1:20" ht="22.5" customHeight="1">
      <c r="A64" s="162" t="s">
        <v>217</v>
      </c>
      <c r="B64" s="160" t="s">
        <v>67</v>
      </c>
      <c r="C64" s="150" t="s">
        <v>286</v>
      </c>
      <c r="D64" s="150"/>
      <c r="E64" s="150"/>
      <c r="F64" s="150"/>
      <c r="G64" s="160" t="s">
        <v>38</v>
      </c>
      <c r="H64" s="144" t="s">
        <v>47</v>
      </c>
      <c r="I64" s="145"/>
      <c r="J64" s="145"/>
      <c r="K64" s="146"/>
      <c r="L64" s="144" t="s">
        <v>216</v>
      </c>
      <c r="M64" s="145"/>
      <c r="N64" s="145"/>
      <c r="O64" s="146"/>
      <c r="P64" s="48" t="s">
        <v>96</v>
      </c>
      <c r="Q64" s="48" t="s">
        <v>96</v>
      </c>
      <c r="R64" s="61"/>
    </row>
    <row r="65" spans="1:20" ht="22.5" customHeight="1">
      <c r="A65" s="161"/>
      <c r="B65" s="161"/>
      <c r="C65" s="68" t="s">
        <v>215</v>
      </c>
      <c r="D65" s="150" t="s">
        <v>120</v>
      </c>
      <c r="E65" s="150"/>
      <c r="F65" s="68" t="s">
        <v>15</v>
      </c>
      <c r="G65" s="161"/>
      <c r="H65" s="69" t="s">
        <v>29</v>
      </c>
      <c r="I65" s="69" t="s">
        <v>28</v>
      </c>
      <c r="J65" s="68" t="s">
        <v>18</v>
      </c>
      <c r="K65" s="68" t="s">
        <v>19</v>
      </c>
      <c r="L65" s="53" t="s">
        <v>109</v>
      </c>
      <c r="M65" s="53" t="s">
        <v>110</v>
      </c>
      <c r="N65" s="53" t="s">
        <v>111</v>
      </c>
      <c r="O65" s="53" t="s">
        <v>112</v>
      </c>
      <c r="P65" s="70" t="s">
        <v>104</v>
      </c>
      <c r="Q65" s="70" t="s">
        <v>116</v>
      </c>
      <c r="R65" s="70" t="s">
        <v>115</v>
      </c>
      <c r="T65" s="82" t="s">
        <v>153</v>
      </c>
    </row>
    <row r="66" spans="1:20" ht="22.5" customHeight="1">
      <c r="A66" s="6"/>
      <c r="B66" s="9"/>
      <c r="C66" s="72"/>
      <c r="D66" s="152"/>
      <c r="E66" s="152"/>
      <c r="F66" s="15"/>
      <c r="G66" s="7"/>
      <c r="H66" s="6"/>
      <c r="I66" s="6"/>
      <c r="J66" s="7" t="s">
        <v>1</v>
      </c>
      <c r="K66" s="8" t="s">
        <v>1</v>
      </c>
      <c r="L66" s="1"/>
      <c r="M66" s="1"/>
      <c r="N66" s="1"/>
      <c r="O66" s="20">
        <f>L66-(M66+N66)</f>
        <v>0</v>
      </c>
      <c r="P66" s="29" t="str">
        <f>IF(OR(G66="新規",G66="追加",G66=""),"OK",(IF(AND(H66="",I66=""),"NG","OK")))</f>
        <v>OK</v>
      </c>
      <c r="Q66" s="10" t="str">
        <f>IF(OR(G66="新規",G66="追加",G66=""),"OK",(IF(OR(AND(J66="",K66=""),AND(J66="",K66="□"),AND(J66="□",K66=""),AND(J66="□",K66="□")),"NG","OK")))</f>
        <v>OK</v>
      </c>
      <c r="R66" s="10" t="str">
        <f>IF(OR(AND(C66&lt;&gt;"",D66&lt;&gt;"",F66&lt;&gt;"",G66&lt;&gt;""),(C66="")),"OK","NG")</f>
        <v>OK</v>
      </c>
      <c r="T66" s="83" t="s">
        <v>271</v>
      </c>
    </row>
    <row r="67" spans="1:20" ht="22.5" customHeight="1">
      <c r="A67" s="6"/>
      <c r="B67" s="9"/>
      <c r="C67" s="72"/>
      <c r="D67" s="152"/>
      <c r="E67" s="152"/>
      <c r="F67" s="15"/>
      <c r="G67" s="7"/>
      <c r="H67" s="6"/>
      <c r="I67" s="6"/>
      <c r="J67" s="7" t="s">
        <v>1</v>
      </c>
      <c r="K67" s="8" t="s">
        <v>1</v>
      </c>
      <c r="L67" s="1"/>
      <c r="M67" s="1"/>
      <c r="N67" s="1"/>
      <c r="O67" s="20">
        <f t="shared" ref="O67:O72" si="17">L67-(M67+N67)</f>
        <v>0</v>
      </c>
      <c r="P67" s="29" t="str">
        <f>IF(OR(G67="新規",G67="追加",G67=""),"OK",(IF(AND(H67="",I67=""),"NG","OK")))</f>
        <v>OK</v>
      </c>
      <c r="Q67" s="10" t="str">
        <f t="shared" ref="Q67:Q72" si="18">IF(OR(G67="新規",G67="追加",G67=""),"OK",(IF(OR(AND(J67="",K67=""),AND(J67="",K67="□"),AND(J67="□",K67=""),AND(J67="□",K67="□")),"NG","OK")))</f>
        <v>OK</v>
      </c>
      <c r="R67" s="10" t="str">
        <f t="shared" ref="R67:R72" si="19">IF(OR(AND(C67&lt;&gt;"",D67&lt;&gt;"",F67&lt;&gt;"",G67&lt;&gt;""),(C67="")),"OK","NG")</f>
        <v>OK</v>
      </c>
      <c r="T67" s="82" t="s">
        <v>214</v>
      </c>
    </row>
    <row r="68" spans="1:20" ht="22.5" customHeight="1">
      <c r="A68" s="6"/>
      <c r="B68" s="9"/>
      <c r="C68" s="72"/>
      <c r="D68" s="152"/>
      <c r="E68" s="152"/>
      <c r="F68" s="15"/>
      <c r="G68" s="7"/>
      <c r="H68" s="6"/>
      <c r="I68" s="6"/>
      <c r="J68" s="7" t="s">
        <v>1</v>
      </c>
      <c r="K68" s="8" t="s">
        <v>1</v>
      </c>
      <c r="L68" s="1"/>
      <c r="M68" s="1"/>
      <c r="N68" s="1"/>
      <c r="O68" s="20">
        <f t="shared" si="17"/>
        <v>0</v>
      </c>
      <c r="P68" s="29" t="str">
        <f t="shared" ref="P68:P72" si="20">IF(OR(G68="新規",G68="追加",G68=""),"OK",(IF(AND(H68="",I68=""),"NG","OK")))</f>
        <v>OK</v>
      </c>
      <c r="Q68" s="10" t="str">
        <f t="shared" si="18"/>
        <v>OK</v>
      </c>
      <c r="R68" s="10" t="str">
        <f t="shared" si="19"/>
        <v>OK</v>
      </c>
      <c r="T68" s="80" t="s">
        <v>13</v>
      </c>
    </row>
    <row r="69" spans="1:20" ht="22.5" customHeight="1">
      <c r="A69" s="6"/>
      <c r="B69" s="9"/>
      <c r="C69" s="72"/>
      <c r="D69" s="152"/>
      <c r="E69" s="152"/>
      <c r="F69" s="15"/>
      <c r="G69" s="7"/>
      <c r="H69" s="6"/>
      <c r="I69" s="6"/>
      <c r="J69" s="7" t="s">
        <v>1</v>
      </c>
      <c r="K69" s="8" t="s">
        <v>1</v>
      </c>
      <c r="L69" s="1"/>
      <c r="M69" s="1"/>
      <c r="N69" s="1"/>
      <c r="O69" s="20">
        <f t="shared" si="17"/>
        <v>0</v>
      </c>
      <c r="P69" s="29" t="str">
        <f t="shared" si="20"/>
        <v>OK</v>
      </c>
      <c r="Q69" s="10" t="str">
        <f t="shared" si="18"/>
        <v>OK</v>
      </c>
      <c r="R69" s="10" t="str">
        <f t="shared" si="19"/>
        <v>OK</v>
      </c>
    </row>
    <row r="70" spans="1:20" ht="22.5" customHeight="1">
      <c r="A70" s="6"/>
      <c r="B70" s="9"/>
      <c r="C70" s="72"/>
      <c r="D70" s="152"/>
      <c r="E70" s="152"/>
      <c r="F70" s="16"/>
      <c r="G70" s="7"/>
      <c r="H70" s="6"/>
      <c r="I70" s="6"/>
      <c r="J70" s="7" t="s">
        <v>1</v>
      </c>
      <c r="K70" s="8" t="s">
        <v>1</v>
      </c>
      <c r="L70" s="1"/>
      <c r="M70" s="1"/>
      <c r="N70" s="1"/>
      <c r="O70" s="20">
        <f t="shared" si="17"/>
        <v>0</v>
      </c>
      <c r="P70" s="29" t="str">
        <f t="shared" si="20"/>
        <v>OK</v>
      </c>
      <c r="Q70" s="10" t="str">
        <f t="shared" si="18"/>
        <v>OK</v>
      </c>
      <c r="R70" s="10" t="str">
        <f t="shared" si="19"/>
        <v>OK</v>
      </c>
    </row>
    <row r="71" spans="1:20" ht="22.5" customHeight="1">
      <c r="A71" s="6"/>
      <c r="B71" s="9"/>
      <c r="C71" s="72"/>
      <c r="D71" s="152"/>
      <c r="E71" s="152"/>
      <c r="F71" s="15"/>
      <c r="G71" s="7"/>
      <c r="H71" s="6"/>
      <c r="I71" s="6"/>
      <c r="J71" s="7" t="s">
        <v>1</v>
      </c>
      <c r="K71" s="8" t="s">
        <v>1</v>
      </c>
      <c r="L71" s="1"/>
      <c r="M71" s="1"/>
      <c r="N71" s="1"/>
      <c r="O71" s="20">
        <f t="shared" si="17"/>
        <v>0</v>
      </c>
      <c r="P71" s="29" t="str">
        <f t="shared" si="20"/>
        <v>OK</v>
      </c>
      <c r="Q71" s="10" t="str">
        <f t="shared" si="18"/>
        <v>OK</v>
      </c>
      <c r="R71" s="10" t="str">
        <f t="shared" si="19"/>
        <v>OK</v>
      </c>
    </row>
    <row r="72" spans="1:20" ht="22.5" customHeight="1">
      <c r="A72" s="6"/>
      <c r="B72" s="9"/>
      <c r="C72" s="72"/>
      <c r="D72" s="152"/>
      <c r="E72" s="152"/>
      <c r="F72" s="15"/>
      <c r="G72" s="7"/>
      <c r="H72" s="6"/>
      <c r="I72" s="6"/>
      <c r="J72" s="7" t="s">
        <v>1</v>
      </c>
      <c r="K72" s="8" t="s">
        <v>1</v>
      </c>
      <c r="L72" s="1"/>
      <c r="M72" s="1"/>
      <c r="N72" s="1"/>
      <c r="O72" s="20">
        <f t="shared" si="17"/>
        <v>0</v>
      </c>
      <c r="P72" s="29" t="str">
        <f t="shared" si="20"/>
        <v>OK</v>
      </c>
      <c r="Q72" s="10" t="str">
        <f t="shared" si="18"/>
        <v>OK</v>
      </c>
      <c r="R72" s="10" t="str">
        <f t="shared" si="19"/>
        <v>OK</v>
      </c>
    </row>
    <row r="73" spans="1:20" ht="22.5" customHeight="1">
      <c r="A73" s="12"/>
      <c r="B73" s="13"/>
      <c r="C73" s="14"/>
      <c r="D73" s="13"/>
      <c r="E73" s="14"/>
      <c r="F73" s="14"/>
      <c r="G73" s="13"/>
      <c r="H73" s="13"/>
      <c r="I73" s="12"/>
      <c r="J73" s="12"/>
      <c r="K73" s="68" t="s">
        <v>137</v>
      </c>
      <c r="L73" s="27">
        <f>SUM(L66:L72)</f>
        <v>0</v>
      </c>
      <c r="M73" s="27">
        <f t="shared" ref="M73:N73" si="21">SUM(M66:M72)</f>
        <v>0</v>
      </c>
      <c r="N73" s="27">
        <f t="shared" si="21"/>
        <v>0</v>
      </c>
      <c r="O73" s="27">
        <f>L73-(M73+N73)</f>
        <v>0</v>
      </c>
      <c r="P73" s="76"/>
      <c r="Q73" s="77"/>
      <c r="R73" s="77"/>
    </row>
    <row r="74" spans="1:20" ht="22.5" customHeight="1">
      <c r="A74" s="48" t="s">
        <v>132</v>
      </c>
      <c r="B74" s="13"/>
      <c r="C74" s="14"/>
      <c r="D74" s="13"/>
      <c r="E74" s="14"/>
      <c r="F74" s="14"/>
      <c r="G74" s="13"/>
      <c r="H74" s="13"/>
      <c r="I74" s="12"/>
      <c r="J74" s="12"/>
      <c r="K74" s="12"/>
      <c r="L74" s="12"/>
      <c r="M74" s="12"/>
      <c r="N74" s="12"/>
      <c r="O74" s="12"/>
      <c r="P74" s="76"/>
      <c r="Q74" s="77"/>
      <c r="R74" s="77"/>
    </row>
    <row r="75" spans="1:20" ht="22.5" customHeight="1">
      <c r="A75" s="162" t="s">
        <v>217</v>
      </c>
      <c r="B75" s="160" t="s">
        <v>67</v>
      </c>
      <c r="C75" s="150" t="s">
        <v>286</v>
      </c>
      <c r="D75" s="150"/>
      <c r="E75" s="150"/>
      <c r="F75" s="150"/>
      <c r="G75" s="160" t="s">
        <v>38</v>
      </c>
      <c r="H75" s="147" t="s">
        <v>47</v>
      </c>
      <c r="I75" s="148"/>
      <c r="J75" s="148"/>
      <c r="K75" s="149"/>
      <c r="L75" s="144" t="s">
        <v>216</v>
      </c>
      <c r="M75" s="145"/>
      <c r="N75" s="145"/>
      <c r="O75" s="146"/>
      <c r="P75" s="76"/>
      <c r="Q75" s="77"/>
      <c r="R75" s="61"/>
    </row>
    <row r="76" spans="1:20" ht="22.5" customHeight="1">
      <c r="A76" s="161"/>
      <c r="B76" s="161"/>
      <c r="C76" s="68" t="s">
        <v>215</v>
      </c>
      <c r="D76" s="150" t="s">
        <v>120</v>
      </c>
      <c r="E76" s="150"/>
      <c r="F76" s="68" t="s">
        <v>15</v>
      </c>
      <c r="G76" s="161"/>
      <c r="H76" s="84" t="s">
        <v>29</v>
      </c>
      <c r="I76" s="84" t="s">
        <v>28</v>
      </c>
      <c r="J76" s="22" t="s">
        <v>18</v>
      </c>
      <c r="K76" s="22" t="s">
        <v>19</v>
      </c>
      <c r="L76" s="53" t="s">
        <v>109</v>
      </c>
      <c r="M76" s="53" t="s">
        <v>110</v>
      </c>
      <c r="N76" s="53" t="s">
        <v>111</v>
      </c>
      <c r="O76" s="53" t="s">
        <v>112</v>
      </c>
      <c r="P76" s="76"/>
      <c r="Q76" s="77"/>
      <c r="R76" s="70" t="s">
        <v>115</v>
      </c>
      <c r="T76" s="81" t="s">
        <v>153</v>
      </c>
    </row>
    <row r="77" spans="1:20" ht="22.5" customHeight="1">
      <c r="A77" s="6"/>
      <c r="B77" s="9"/>
      <c r="C77" s="72"/>
      <c r="D77" s="152"/>
      <c r="E77" s="152"/>
      <c r="F77" s="15"/>
      <c r="G77" s="7"/>
      <c r="H77" s="22"/>
      <c r="I77" s="22"/>
      <c r="J77" s="22" t="s">
        <v>1</v>
      </c>
      <c r="K77" s="22" t="s">
        <v>1</v>
      </c>
      <c r="L77" s="1"/>
      <c r="M77" s="1"/>
      <c r="N77" s="1"/>
      <c r="O77" s="20">
        <f>L77-(M77+N77)</f>
        <v>0</v>
      </c>
      <c r="P77" s="76"/>
      <c r="Q77" s="77"/>
      <c r="R77" s="10" t="str">
        <f>IF(OR(AND(C77&lt;&gt;"",D77&lt;&gt;"",F77&lt;&gt;"",G77&lt;&gt;""),(C77="")),"OK","NG")</f>
        <v>OK</v>
      </c>
      <c r="T77" s="81" t="s">
        <v>273</v>
      </c>
    </row>
    <row r="78" spans="1:20" ht="22.5" customHeight="1">
      <c r="A78" s="6"/>
      <c r="B78" s="9"/>
      <c r="C78" s="72"/>
      <c r="D78" s="152"/>
      <c r="E78" s="152"/>
      <c r="F78" s="15"/>
      <c r="G78" s="7"/>
      <c r="H78" s="22"/>
      <c r="I78" s="22"/>
      <c r="J78" s="22" t="s">
        <v>1</v>
      </c>
      <c r="K78" s="22" t="s">
        <v>1</v>
      </c>
      <c r="L78" s="1"/>
      <c r="M78" s="1"/>
      <c r="N78" s="1"/>
      <c r="O78" s="20">
        <f t="shared" ref="O78:O83" si="22">L78-(M78+N78)</f>
        <v>0</v>
      </c>
      <c r="P78" s="76"/>
      <c r="Q78" s="77"/>
      <c r="R78" s="10" t="str">
        <f t="shared" ref="R78:R83" si="23">IF(OR(AND(C78&lt;&gt;"",D78&lt;&gt;"",F78&lt;&gt;"",G78&lt;&gt;""),(C78="")),"OK","NG")</f>
        <v>OK</v>
      </c>
      <c r="T78" s="81" t="s">
        <v>163</v>
      </c>
    </row>
    <row r="79" spans="1:20" ht="22.5" customHeight="1">
      <c r="A79" s="6"/>
      <c r="B79" s="9"/>
      <c r="C79" s="72"/>
      <c r="D79" s="152"/>
      <c r="E79" s="152"/>
      <c r="F79" s="15"/>
      <c r="G79" s="7"/>
      <c r="H79" s="22"/>
      <c r="I79" s="22"/>
      <c r="J79" s="22" t="s">
        <v>1</v>
      </c>
      <c r="K79" s="22" t="s">
        <v>1</v>
      </c>
      <c r="L79" s="1"/>
      <c r="M79" s="1"/>
      <c r="N79" s="1"/>
      <c r="O79" s="20">
        <f t="shared" si="22"/>
        <v>0</v>
      </c>
      <c r="P79" s="76"/>
      <c r="Q79" s="77"/>
      <c r="R79" s="10" t="str">
        <f t="shared" si="23"/>
        <v>OK</v>
      </c>
      <c r="T79" s="81" t="s">
        <v>214</v>
      </c>
    </row>
    <row r="80" spans="1:20" ht="22.5" customHeight="1">
      <c r="A80" s="6"/>
      <c r="B80" s="9"/>
      <c r="C80" s="72"/>
      <c r="D80" s="152"/>
      <c r="E80" s="152"/>
      <c r="F80" s="15"/>
      <c r="G80" s="7"/>
      <c r="H80" s="22"/>
      <c r="I80" s="22"/>
      <c r="J80" s="22" t="s">
        <v>1</v>
      </c>
      <c r="K80" s="22" t="s">
        <v>1</v>
      </c>
      <c r="L80" s="1"/>
      <c r="M80" s="1"/>
      <c r="N80" s="1"/>
      <c r="O80" s="20">
        <f t="shared" si="22"/>
        <v>0</v>
      </c>
      <c r="P80" s="76"/>
      <c r="Q80" s="77"/>
      <c r="R80" s="10" t="str">
        <f>IF(OR(AND(C80&lt;&gt;"",D80&lt;&gt;"",F80&lt;&gt;"",G80&lt;&gt;""),(C80="")),"OK","NG")</f>
        <v>OK</v>
      </c>
      <c r="T80" s="81" t="s">
        <v>13</v>
      </c>
    </row>
    <row r="81" spans="1:20" ht="22.5" customHeight="1">
      <c r="A81" s="6"/>
      <c r="B81" s="9"/>
      <c r="C81" s="72"/>
      <c r="D81" s="152"/>
      <c r="E81" s="152"/>
      <c r="F81" s="16"/>
      <c r="G81" s="7"/>
      <c r="H81" s="22"/>
      <c r="I81" s="22"/>
      <c r="J81" s="22" t="s">
        <v>1</v>
      </c>
      <c r="K81" s="22" t="s">
        <v>1</v>
      </c>
      <c r="L81" s="1"/>
      <c r="M81" s="1"/>
      <c r="N81" s="1"/>
      <c r="O81" s="20">
        <f t="shared" si="22"/>
        <v>0</v>
      </c>
      <c r="P81" s="76"/>
      <c r="Q81" s="77"/>
      <c r="R81" s="10" t="str">
        <f>IF(OR(AND(C81&lt;&gt;"",D81&lt;&gt;"",F81&lt;&gt;"",G81&lt;&gt;""),(C81="")),"OK","NG")</f>
        <v>OK</v>
      </c>
    </row>
    <row r="82" spans="1:20" ht="22.5" customHeight="1">
      <c r="A82" s="6"/>
      <c r="B82" s="9"/>
      <c r="C82" s="72"/>
      <c r="D82" s="152"/>
      <c r="E82" s="152"/>
      <c r="F82" s="15"/>
      <c r="G82" s="7"/>
      <c r="H82" s="22"/>
      <c r="I82" s="22"/>
      <c r="J82" s="22" t="s">
        <v>1</v>
      </c>
      <c r="K82" s="22" t="s">
        <v>1</v>
      </c>
      <c r="L82" s="1"/>
      <c r="M82" s="1"/>
      <c r="N82" s="1"/>
      <c r="O82" s="20">
        <f t="shared" si="22"/>
        <v>0</v>
      </c>
      <c r="P82" s="76"/>
      <c r="Q82" s="77"/>
      <c r="R82" s="10" t="str">
        <f t="shared" si="23"/>
        <v>OK</v>
      </c>
    </row>
    <row r="83" spans="1:20" ht="22.5" customHeight="1">
      <c r="A83" s="6"/>
      <c r="B83" s="9"/>
      <c r="C83" s="72"/>
      <c r="D83" s="152"/>
      <c r="E83" s="152"/>
      <c r="F83" s="15"/>
      <c r="G83" s="7"/>
      <c r="H83" s="22"/>
      <c r="I83" s="22"/>
      <c r="J83" s="22" t="s">
        <v>1</v>
      </c>
      <c r="K83" s="22" t="s">
        <v>1</v>
      </c>
      <c r="L83" s="1"/>
      <c r="M83" s="1"/>
      <c r="N83" s="1"/>
      <c r="O83" s="20">
        <f t="shared" si="22"/>
        <v>0</v>
      </c>
      <c r="P83" s="76"/>
      <c r="Q83" s="77"/>
      <c r="R83" s="10" t="str">
        <f t="shared" si="23"/>
        <v>OK</v>
      </c>
    </row>
    <row r="84" spans="1:20" ht="22.5" customHeight="1">
      <c r="A84" s="12"/>
      <c r="B84" s="13"/>
      <c r="C84" s="14"/>
      <c r="D84" s="13"/>
      <c r="E84" s="14"/>
      <c r="F84" s="14"/>
      <c r="G84" s="13"/>
      <c r="H84" s="13"/>
      <c r="I84" s="12"/>
      <c r="J84" s="12"/>
      <c r="K84" s="68" t="s">
        <v>137</v>
      </c>
      <c r="L84" s="27">
        <f>SUM(L77:L83)</f>
        <v>0</v>
      </c>
      <c r="M84" s="27">
        <f t="shared" ref="M84:N84" si="24">SUM(M77:M83)</f>
        <v>0</v>
      </c>
      <c r="N84" s="27">
        <f t="shared" si="24"/>
        <v>0</v>
      </c>
      <c r="O84" s="27">
        <f>L84-(M84+N84)</f>
        <v>0</v>
      </c>
      <c r="P84" s="76"/>
      <c r="Q84" s="77"/>
      <c r="R84" s="77"/>
    </row>
    <row r="85" spans="1:20" ht="22.5" customHeight="1">
      <c r="A85" s="48" t="s">
        <v>133</v>
      </c>
      <c r="B85" s="13"/>
      <c r="C85" s="14"/>
      <c r="D85" s="13"/>
      <c r="E85" s="14"/>
      <c r="F85" s="14"/>
      <c r="G85" s="13"/>
      <c r="H85" s="13"/>
      <c r="I85" s="12"/>
      <c r="K85" s="12"/>
      <c r="L85" s="12"/>
      <c r="M85" s="12"/>
      <c r="N85" s="12"/>
      <c r="O85" s="12"/>
      <c r="P85" s="76"/>
      <c r="Q85" s="77"/>
      <c r="R85" s="77"/>
    </row>
    <row r="86" spans="1:20" ht="22.5" customHeight="1">
      <c r="A86" s="162" t="s">
        <v>217</v>
      </c>
      <c r="B86" s="160" t="s">
        <v>67</v>
      </c>
      <c r="C86" s="150" t="s">
        <v>286</v>
      </c>
      <c r="D86" s="150"/>
      <c r="E86" s="150"/>
      <c r="F86" s="150"/>
      <c r="G86" s="160" t="s">
        <v>38</v>
      </c>
      <c r="H86" s="144" t="s">
        <v>47</v>
      </c>
      <c r="I86" s="145"/>
      <c r="J86" s="145"/>
      <c r="K86" s="146"/>
      <c r="L86" s="144" t="s">
        <v>216</v>
      </c>
      <c r="M86" s="145"/>
      <c r="N86" s="145"/>
      <c r="O86" s="146"/>
      <c r="P86" s="48" t="s">
        <v>96</v>
      </c>
      <c r="Q86" s="48" t="s">
        <v>96</v>
      </c>
      <c r="R86" s="61"/>
      <c r="T86" s="81" t="s">
        <v>153</v>
      </c>
    </row>
    <row r="87" spans="1:20" ht="22.5" customHeight="1">
      <c r="A87" s="161"/>
      <c r="B87" s="161"/>
      <c r="C87" s="68" t="s">
        <v>215</v>
      </c>
      <c r="D87" s="150" t="s">
        <v>120</v>
      </c>
      <c r="E87" s="150"/>
      <c r="F87" s="68" t="s">
        <v>15</v>
      </c>
      <c r="G87" s="161"/>
      <c r="H87" s="69" t="s">
        <v>29</v>
      </c>
      <c r="I87" s="69" t="s">
        <v>28</v>
      </c>
      <c r="J87" s="68" t="s">
        <v>18</v>
      </c>
      <c r="K87" s="68" t="s">
        <v>19</v>
      </c>
      <c r="L87" s="53" t="s">
        <v>109</v>
      </c>
      <c r="M87" s="53" t="s">
        <v>110</v>
      </c>
      <c r="N87" s="53" t="s">
        <v>111</v>
      </c>
      <c r="O87" s="53" t="s">
        <v>112</v>
      </c>
      <c r="P87" s="70" t="s">
        <v>104</v>
      </c>
      <c r="Q87" s="70" t="s">
        <v>116</v>
      </c>
      <c r="R87" s="70" t="s">
        <v>115</v>
      </c>
      <c r="T87" s="81" t="s">
        <v>159</v>
      </c>
    </row>
    <row r="88" spans="1:20" ht="22.5" customHeight="1">
      <c r="A88" s="6"/>
      <c r="B88" s="9"/>
      <c r="C88" s="72"/>
      <c r="D88" s="152"/>
      <c r="E88" s="152"/>
      <c r="F88" s="15"/>
      <c r="G88" s="7"/>
      <c r="H88" s="6"/>
      <c r="I88" s="6"/>
      <c r="J88" s="7" t="s">
        <v>1</v>
      </c>
      <c r="K88" s="8" t="s">
        <v>1</v>
      </c>
      <c r="L88" s="1"/>
      <c r="M88" s="1"/>
      <c r="N88" s="1"/>
      <c r="O88" s="20">
        <f>L88-(M88+N88)</f>
        <v>0</v>
      </c>
      <c r="P88" s="29" t="str">
        <f>IF(OR(G88="新規",G88="追加",G88=""),"OK",(IF(AND(H88="",I88=""),"NG","OK")))</f>
        <v>OK</v>
      </c>
      <c r="Q88" s="10" t="str">
        <f>IF(OR(G88="新規",G88="追加",G88=""),"OK",(IF(OR(AND(J88="",K88=""),AND(J88="",K88="□"),AND(J88="□",K88=""),AND(J88="□",K88="□")),"NG","OK")))</f>
        <v>OK</v>
      </c>
      <c r="R88" s="10" t="str">
        <f>IF(OR(AND(C88&lt;&gt;"",D88&lt;&gt;"",F88&lt;&gt;"",G88&lt;&gt;""),(C88="")),"OK","NG")</f>
        <v>OK</v>
      </c>
      <c r="T88" s="81" t="s">
        <v>13</v>
      </c>
    </row>
    <row r="89" spans="1:20" ht="22.5" customHeight="1">
      <c r="A89" s="6"/>
      <c r="B89" s="9"/>
      <c r="C89" s="72"/>
      <c r="D89" s="152"/>
      <c r="E89" s="152"/>
      <c r="F89" s="15"/>
      <c r="G89" s="7"/>
      <c r="H89" s="6"/>
      <c r="I89" s="6"/>
      <c r="J89" s="7" t="s">
        <v>1</v>
      </c>
      <c r="K89" s="8" t="s">
        <v>1</v>
      </c>
      <c r="L89" s="1"/>
      <c r="M89" s="1"/>
      <c r="N89" s="1"/>
      <c r="O89" s="20">
        <f t="shared" ref="O89:O94" si="25">L89-(M89+N89)</f>
        <v>0</v>
      </c>
      <c r="P89" s="29" t="str">
        <f t="shared" ref="P89:P94" si="26">IF(OR(G89="新規",G89="追加",G89=""),"OK",(IF(AND(H89="",I89=""),"NG","OK")))</f>
        <v>OK</v>
      </c>
      <c r="Q89" s="10" t="str">
        <f t="shared" ref="Q89:Q94" si="27">IF(OR(G89="新規",G89="追加",G89=""),"OK",(IF(OR(AND(J89="",K89=""),AND(J89="",K89="□"),AND(J89="□",K89=""),AND(J89="□",K89="□")),"NG","OK")))</f>
        <v>OK</v>
      </c>
      <c r="R89" s="10" t="str">
        <f t="shared" ref="R89:R94" si="28">IF(OR(AND(C89&lt;&gt;"",D89&lt;&gt;"",F89&lt;&gt;"",G89&lt;&gt;""),(C89="")),"OK","NG")</f>
        <v>OK</v>
      </c>
    </row>
    <row r="90" spans="1:20" ht="22.5" customHeight="1">
      <c r="A90" s="6"/>
      <c r="B90" s="9"/>
      <c r="C90" s="72"/>
      <c r="D90" s="152"/>
      <c r="E90" s="152"/>
      <c r="F90" s="15"/>
      <c r="G90" s="7"/>
      <c r="H90" s="6"/>
      <c r="I90" s="6"/>
      <c r="J90" s="7" t="s">
        <v>1</v>
      </c>
      <c r="K90" s="8" t="s">
        <v>1</v>
      </c>
      <c r="L90" s="1"/>
      <c r="M90" s="1"/>
      <c r="N90" s="1"/>
      <c r="O90" s="20">
        <f t="shared" si="25"/>
        <v>0</v>
      </c>
      <c r="P90" s="29" t="str">
        <f t="shared" si="26"/>
        <v>OK</v>
      </c>
      <c r="Q90" s="10" t="str">
        <f t="shared" si="27"/>
        <v>OK</v>
      </c>
      <c r="R90" s="10" t="str">
        <f t="shared" si="28"/>
        <v>OK</v>
      </c>
    </row>
    <row r="91" spans="1:20" ht="22.5" customHeight="1">
      <c r="A91" s="6"/>
      <c r="B91" s="9"/>
      <c r="C91" s="72"/>
      <c r="D91" s="152"/>
      <c r="E91" s="152"/>
      <c r="F91" s="15"/>
      <c r="G91" s="7"/>
      <c r="H91" s="6"/>
      <c r="I91" s="6"/>
      <c r="J91" s="7" t="s">
        <v>1</v>
      </c>
      <c r="K91" s="8" t="s">
        <v>1</v>
      </c>
      <c r="L91" s="1"/>
      <c r="M91" s="1"/>
      <c r="N91" s="1"/>
      <c r="O91" s="20">
        <f t="shared" si="25"/>
        <v>0</v>
      </c>
      <c r="P91" s="29" t="str">
        <f t="shared" si="26"/>
        <v>OK</v>
      </c>
      <c r="Q91" s="10" t="str">
        <f t="shared" si="27"/>
        <v>OK</v>
      </c>
      <c r="R91" s="10" t="str">
        <f t="shared" si="28"/>
        <v>OK</v>
      </c>
    </row>
    <row r="92" spans="1:20" ht="22.5" customHeight="1">
      <c r="A92" s="6"/>
      <c r="B92" s="9"/>
      <c r="C92" s="72"/>
      <c r="D92" s="152"/>
      <c r="E92" s="152"/>
      <c r="F92" s="16"/>
      <c r="G92" s="7"/>
      <c r="H92" s="6"/>
      <c r="I92" s="6"/>
      <c r="J92" s="7" t="s">
        <v>1</v>
      </c>
      <c r="K92" s="8" t="s">
        <v>1</v>
      </c>
      <c r="L92" s="1"/>
      <c r="M92" s="1"/>
      <c r="N92" s="1"/>
      <c r="O92" s="20">
        <f t="shared" si="25"/>
        <v>0</v>
      </c>
      <c r="P92" s="29" t="str">
        <f t="shared" si="26"/>
        <v>OK</v>
      </c>
      <c r="Q92" s="10" t="str">
        <f t="shared" si="27"/>
        <v>OK</v>
      </c>
      <c r="R92" s="10" t="str">
        <f t="shared" si="28"/>
        <v>OK</v>
      </c>
    </row>
    <row r="93" spans="1:20" ht="22.5" customHeight="1">
      <c r="A93" s="6"/>
      <c r="B93" s="9"/>
      <c r="C93" s="72"/>
      <c r="D93" s="152"/>
      <c r="E93" s="152"/>
      <c r="F93" s="15"/>
      <c r="G93" s="7"/>
      <c r="H93" s="6"/>
      <c r="I93" s="6"/>
      <c r="J93" s="7" t="s">
        <v>1</v>
      </c>
      <c r="K93" s="8" t="s">
        <v>1</v>
      </c>
      <c r="L93" s="1"/>
      <c r="M93" s="1"/>
      <c r="N93" s="1"/>
      <c r="O93" s="20">
        <f t="shared" si="25"/>
        <v>0</v>
      </c>
      <c r="P93" s="29" t="str">
        <f t="shared" si="26"/>
        <v>OK</v>
      </c>
      <c r="Q93" s="10" t="str">
        <f t="shared" si="27"/>
        <v>OK</v>
      </c>
      <c r="R93" s="10" t="str">
        <f t="shared" si="28"/>
        <v>OK</v>
      </c>
    </row>
    <row r="94" spans="1:20" ht="22.5" customHeight="1">
      <c r="A94" s="6"/>
      <c r="B94" s="9"/>
      <c r="C94" s="72"/>
      <c r="D94" s="152"/>
      <c r="E94" s="152"/>
      <c r="F94" s="15"/>
      <c r="G94" s="7"/>
      <c r="H94" s="6"/>
      <c r="I94" s="6"/>
      <c r="J94" s="7" t="s">
        <v>1</v>
      </c>
      <c r="K94" s="8" t="s">
        <v>1</v>
      </c>
      <c r="L94" s="1"/>
      <c r="M94" s="1"/>
      <c r="N94" s="1"/>
      <c r="O94" s="20">
        <f t="shared" si="25"/>
        <v>0</v>
      </c>
      <c r="P94" s="29" t="str">
        <f t="shared" si="26"/>
        <v>OK</v>
      </c>
      <c r="Q94" s="10" t="str">
        <f t="shared" si="27"/>
        <v>OK</v>
      </c>
      <c r="R94" s="10" t="str">
        <f t="shared" si="28"/>
        <v>OK</v>
      </c>
    </row>
    <row r="95" spans="1:20" ht="22.5" customHeight="1">
      <c r="A95" s="12"/>
      <c r="B95" s="13"/>
      <c r="C95" s="14"/>
      <c r="D95" s="13"/>
      <c r="E95" s="14"/>
      <c r="F95" s="14"/>
      <c r="G95" s="13"/>
      <c r="H95" s="13"/>
      <c r="I95" s="12"/>
      <c r="J95" s="12"/>
      <c r="K95" s="68" t="s">
        <v>137</v>
      </c>
      <c r="L95" s="27">
        <f>SUM(L88:L94)</f>
        <v>0</v>
      </c>
      <c r="M95" s="27">
        <f t="shared" ref="M95:N95" si="29">SUM(M88:M94)</f>
        <v>0</v>
      </c>
      <c r="N95" s="27">
        <f t="shared" si="29"/>
        <v>0</v>
      </c>
      <c r="O95" s="27">
        <f>L95-(M95+N95)</f>
        <v>0</v>
      </c>
      <c r="P95" s="76"/>
      <c r="Q95" s="77"/>
      <c r="R95" s="77"/>
    </row>
    <row r="96" spans="1:20" ht="23" customHeight="1">
      <c r="A96" s="48" t="s">
        <v>134</v>
      </c>
      <c r="B96" s="13"/>
      <c r="C96" s="14"/>
      <c r="D96" s="13"/>
      <c r="E96" s="14"/>
      <c r="F96" s="14"/>
      <c r="G96" s="13"/>
      <c r="H96" s="13"/>
      <c r="I96" s="12"/>
      <c r="J96" s="12"/>
      <c r="K96" s="12"/>
      <c r="L96" s="12"/>
      <c r="M96" s="12"/>
      <c r="N96" s="12"/>
      <c r="O96" s="12"/>
      <c r="P96" s="76"/>
      <c r="Q96" s="77"/>
      <c r="R96" s="77"/>
    </row>
    <row r="97" spans="1:20" ht="23" customHeight="1">
      <c r="A97" s="162" t="s">
        <v>217</v>
      </c>
      <c r="B97" s="160" t="s">
        <v>67</v>
      </c>
      <c r="C97" s="150" t="s">
        <v>286</v>
      </c>
      <c r="D97" s="150"/>
      <c r="E97" s="150"/>
      <c r="F97" s="150"/>
      <c r="G97" s="160" t="s">
        <v>38</v>
      </c>
      <c r="H97" s="144" t="s">
        <v>47</v>
      </c>
      <c r="I97" s="145"/>
      <c r="J97" s="145"/>
      <c r="K97" s="146"/>
      <c r="L97" s="144" t="s">
        <v>216</v>
      </c>
      <c r="M97" s="145"/>
      <c r="N97" s="145"/>
      <c r="O97" s="146"/>
      <c r="P97" s="48" t="s">
        <v>96</v>
      </c>
      <c r="Q97" s="48" t="s">
        <v>96</v>
      </c>
      <c r="R97" s="61"/>
    </row>
    <row r="98" spans="1:20" ht="23" customHeight="1">
      <c r="A98" s="161"/>
      <c r="B98" s="161"/>
      <c r="C98" s="68" t="s">
        <v>215</v>
      </c>
      <c r="D98" s="150" t="s">
        <v>120</v>
      </c>
      <c r="E98" s="150"/>
      <c r="F98" s="68" t="s">
        <v>15</v>
      </c>
      <c r="G98" s="161"/>
      <c r="H98" s="69" t="s">
        <v>29</v>
      </c>
      <c r="I98" s="69" t="s">
        <v>28</v>
      </c>
      <c r="J98" s="68" t="s">
        <v>18</v>
      </c>
      <c r="K98" s="68" t="s">
        <v>19</v>
      </c>
      <c r="L98" s="53" t="s">
        <v>109</v>
      </c>
      <c r="M98" s="53" t="s">
        <v>110</v>
      </c>
      <c r="N98" s="53" t="s">
        <v>111</v>
      </c>
      <c r="O98" s="53" t="s">
        <v>112</v>
      </c>
      <c r="P98" s="70" t="s">
        <v>104</v>
      </c>
      <c r="Q98" s="70" t="s">
        <v>116</v>
      </c>
      <c r="R98" s="70" t="s">
        <v>115</v>
      </c>
      <c r="T98" s="81" t="s">
        <v>153</v>
      </c>
    </row>
    <row r="99" spans="1:20" ht="23" customHeight="1">
      <c r="A99" s="6"/>
      <c r="B99" s="9"/>
      <c r="C99" s="72"/>
      <c r="D99" s="152"/>
      <c r="E99" s="152"/>
      <c r="F99" s="15"/>
      <c r="G99" s="7"/>
      <c r="H99" s="6"/>
      <c r="I99" s="6"/>
      <c r="J99" s="7" t="s">
        <v>1</v>
      </c>
      <c r="K99" s="8" t="s">
        <v>1</v>
      </c>
      <c r="L99" s="1"/>
      <c r="M99" s="1"/>
      <c r="N99" s="1"/>
      <c r="O99" s="20">
        <f>L99-(M99+N99)</f>
        <v>0</v>
      </c>
      <c r="P99" s="29" t="str">
        <f>IF(OR(G99="新規",G99="追加",G99=""),"OK",(IF(AND(H99="",I99=""),"NG","OK")))</f>
        <v>OK</v>
      </c>
      <c r="Q99" s="10" t="str">
        <f>IF(OR(G99="新規",G99="追加",G99=""),"OK",(IF(OR(AND(J99="",K99=""),AND(J99="",K99="□"),AND(J99="□",K99=""),AND(J99="□",K99="□")),"NG","OK")))</f>
        <v>OK</v>
      </c>
      <c r="R99" s="10" t="str">
        <f>IF(OR(AND(C99&lt;&gt;"",D99&lt;&gt;"",F99&lt;&gt;"",G99&lt;&gt;""),(C99="")),"OK","NG")</f>
        <v>OK</v>
      </c>
      <c r="T99" s="81" t="s">
        <v>161</v>
      </c>
    </row>
    <row r="100" spans="1:20" ht="23" customHeight="1">
      <c r="A100" s="6"/>
      <c r="B100" s="9"/>
      <c r="C100" s="72"/>
      <c r="D100" s="152"/>
      <c r="E100" s="152"/>
      <c r="F100" s="15"/>
      <c r="G100" s="7"/>
      <c r="H100" s="6"/>
      <c r="I100" s="6"/>
      <c r="J100" s="7" t="s">
        <v>1</v>
      </c>
      <c r="K100" s="8" t="s">
        <v>1</v>
      </c>
      <c r="L100" s="1"/>
      <c r="M100" s="1"/>
      <c r="N100" s="1"/>
      <c r="O100" s="20">
        <f t="shared" ref="O100:O105" si="30">L100-(M100+N100)</f>
        <v>0</v>
      </c>
      <c r="P100" s="29" t="str">
        <f t="shared" ref="P100:P105" si="31">IF(OR(G100="新規",G100="追加",G100=""),"OK",(IF(AND(H100="",I100=""),"NG","OK")))</f>
        <v>OK</v>
      </c>
      <c r="Q100" s="10" t="str">
        <f t="shared" ref="Q100:Q105" si="32">IF(OR(G100="新規",G100="追加",G100=""),"OK",(IF(OR(AND(J100="",K100=""),AND(J100="",K100="□"),AND(J100="□",K100=""),AND(J100="□",K100="□")),"NG","OK")))</f>
        <v>OK</v>
      </c>
      <c r="R100" s="10" t="str">
        <f t="shared" ref="R100:R105" si="33">IF(OR(AND(C100&lt;&gt;"",D100&lt;&gt;"",F100&lt;&gt;"",G100&lt;&gt;""),(C100="")),"OK","NG")</f>
        <v>OK</v>
      </c>
      <c r="T100" s="81" t="s">
        <v>218</v>
      </c>
    </row>
    <row r="101" spans="1:20" ht="23" customHeight="1">
      <c r="A101" s="6"/>
      <c r="B101" s="9"/>
      <c r="C101" s="72"/>
      <c r="D101" s="152"/>
      <c r="E101" s="152"/>
      <c r="F101" s="15"/>
      <c r="G101" s="7"/>
      <c r="H101" s="6"/>
      <c r="I101" s="6"/>
      <c r="J101" s="7" t="s">
        <v>1</v>
      </c>
      <c r="K101" s="8" t="s">
        <v>1</v>
      </c>
      <c r="L101" s="1"/>
      <c r="M101" s="1"/>
      <c r="N101" s="1"/>
      <c r="O101" s="20">
        <f t="shared" si="30"/>
        <v>0</v>
      </c>
      <c r="P101" s="29" t="str">
        <f t="shared" si="31"/>
        <v>OK</v>
      </c>
      <c r="Q101" s="10" t="str">
        <f t="shared" si="32"/>
        <v>OK</v>
      </c>
      <c r="R101" s="10" t="str">
        <f t="shared" si="33"/>
        <v>OK</v>
      </c>
      <c r="T101" s="81" t="s">
        <v>160</v>
      </c>
    </row>
    <row r="102" spans="1:20" ht="23" customHeight="1">
      <c r="A102" s="6"/>
      <c r="B102" s="9"/>
      <c r="C102" s="72"/>
      <c r="D102" s="152"/>
      <c r="E102" s="152"/>
      <c r="F102" s="15"/>
      <c r="G102" s="7"/>
      <c r="H102" s="6"/>
      <c r="I102" s="6"/>
      <c r="J102" s="7" t="s">
        <v>1</v>
      </c>
      <c r="K102" s="8" t="s">
        <v>1</v>
      </c>
      <c r="L102" s="1"/>
      <c r="M102" s="1"/>
      <c r="N102" s="1"/>
      <c r="O102" s="20">
        <f t="shared" si="30"/>
        <v>0</v>
      </c>
      <c r="P102" s="29" t="str">
        <f t="shared" si="31"/>
        <v>OK</v>
      </c>
      <c r="Q102" s="10" t="str">
        <f t="shared" si="32"/>
        <v>OK</v>
      </c>
      <c r="R102" s="10" t="str">
        <f t="shared" si="33"/>
        <v>OK</v>
      </c>
      <c r="T102" s="81" t="s">
        <v>13</v>
      </c>
    </row>
    <row r="103" spans="1:20" ht="23" customHeight="1">
      <c r="A103" s="6"/>
      <c r="B103" s="9"/>
      <c r="C103" s="72"/>
      <c r="D103" s="152"/>
      <c r="E103" s="152"/>
      <c r="F103" s="16"/>
      <c r="G103" s="7"/>
      <c r="H103" s="6"/>
      <c r="I103" s="6"/>
      <c r="J103" s="7" t="s">
        <v>1</v>
      </c>
      <c r="K103" s="8" t="s">
        <v>1</v>
      </c>
      <c r="L103" s="1"/>
      <c r="M103" s="1"/>
      <c r="N103" s="1"/>
      <c r="O103" s="20">
        <f t="shared" si="30"/>
        <v>0</v>
      </c>
      <c r="P103" s="29" t="str">
        <f t="shared" si="31"/>
        <v>OK</v>
      </c>
      <c r="Q103" s="10" t="str">
        <f>IF(OR(G103="新規",G103="追加",G103=""),"OK",(IF(OR(AND(J103="",K103=""),AND(J103="",K103="□"),AND(J103="□",K103=""),AND(J103="□",K103="□")),"NG","OK")))</f>
        <v>OK</v>
      </c>
      <c r="R103" s="10" t="str">
        <f t="shared" si="33"/>
        <v>OK</v>
      </c>
    </row>
    <row r="104" spans="1:20" ht="23" customHeight="1">
      <c r="A104" s="6"/>
      <c r="B104" s="9"/>
      <c r="C104" s="72"/>
      <c r="D104" s="152"/>
      <c r="E104" s="152"/>
      <c r="F104" s="15"/>
      <c r="G104" s="7"/>
      <c r="H104" s="6"/>
      <c r="I104" s="6"/>
      <c r="J104" s="7" t="s">
        <v>1</v>
      </c>
      <c r="K104" s="8" t="s">
        <v>1</v>
      </c>
      <c r="L104" s="1"/>
      <c r="M104" s="1"/>
      <c r="N104" s="1"/>
      <c r="O104" s="20">
        <f t="shared" si="30"/>
        <v>0</v>
      </c>
      <c r="P104" s="29" t="str">
        <f t="shared" si="31"/>
        <v>OK</v>
      </c>
      <c r="Q104" s="10" t="str">
        <f t="shared" si="32"/>
        <v>OK</v>
      </c>
      <c r="R104" s="10" t="str">
        <f t="shared" si="33"/>
        <v>OK</v>
      </c>
    </row>
    <row r="105" spans="1:20" ht="22.5" customHeight="1">
      <c r="A105" s="6"/>
      <c r="B105" s="9"/>
      <c r="C105" s="72"/>
      <c r="D105" s="152"/>
      <c r="E105" s="152"/>
      <c r="F105" s="15"/>
      <c r="G105" s="7"/>
      <c r="H105" s="6"/>
      <c r="I105" s="6"/>
      <c r="J105" s="7" t="s">
        <v>1</v>
      </c>
      <c r="K105" s="8" t="s">
        <v>1</v>
      </c>
      <c r="L105" s="1"/>
      <c r="M105" s="1"/>
      <c r="N105" s="1"/>
      <c r="O105" s="20">
        <f t="shared" si="30"/>
        <v>0</v>
      </c>
      <c r="P105" s="29" t="str">
        <f t="shared" si="31"/>
        <v>OK</v>
      </c>
      <c r="Q105" s="10" t="str">
        <f t="shared" si="32"/>
        <v>OK</v>
      </c>
      <c r="R105" s="10" t="str">
        <f t="shared" si="33"/>
        <v>OK</v>
      </c>
    </row>
    <row r="106" spans="1:20" ht="22.5" customHeight="1">
      <c r="A106" s="12"/>
      <c r="B106" s="13"/>
      <c r="C106" s="14"/>
      <c r="D106" s="13"/>
      <c r="E106" s="14"/>
      <c r="F106" s="14"/>
      <c r="G106" s="13"/>
      <c r="H106" s="13"/>
      <c r="I106" s="12"/>
      <c r="J106" s="12"/>
      <c r="K106" s="68" t="s">
        <v>137</v>
      </c>
      <c r="L106" s="27">
        <f>SUM(L99:L105)</f>
        <v>0</v>
      </c>
      <c r="M106" s="27">
        <f t="shared" ref="M106:N106" si="34">SUM(M99:M105)</f>
        <v>0</v>
      </c>
      <c r="N106" s="27">
        <f t="shared" si="34"/>
        <v>0</v>
      </c>
      <c r="O106" s="27">
        <f>L106-(M106+N106)</f>
        <v>0</v>
      </c>
      <c r="P106" s="76"/>
      <c r="Q106" s="77"/>
      <c r="R106" s="77"/>
    </row>
    <row r="107" spans="1:20" ht="22.5" customHeight="1">
      <c r="A107" s="48" t="s">
        <v>136</v>
      </c>
      <c r="B107" s="13"/>
      <c r="C107" s="14"/>
      <c r="D107" s="13"/>
      <c r="E107" s="14"/>
      <c r="F107" s="14"/>
      <c r="G107" s="13"/>
      <c r="H107" s="13"/>
      <c r="I107" s="12"/>
      <c r="J107" s="12"/>
      <c r="K107" s="12"/>
      <c r="L107" s="12"/>
      <c r="M107" s="12"/>
      <c r="N107" s="12"/>
      <c r="O107" s="12"/>
      <c r="P107" s="76"/>
      <c r="Q107" s="77"/>
      <c r="R107" s="77"/>
    </row>
    <row r="108" spans="1:20" ht="22.5" customHeight="1">
      <c r="A108" s="162" t="s">
        <v>217</v>
      </c>
      <c r="B108" s="160" t="s">
        <v>67</v>
      </c>
      <c r="C108" s="150" t="s">
        <v>286</v>
      </c>
      <c r="D108" s="150"/>
      <c r="E108" s="150"/>
      <c r="F108" s="150"/>
      <c r="G108" s="160" t="s">
        <v>38</v>
      </c>
      <c r="H108" s="144" t="s">
        <v>47</v>
      </c>
      <c r="I108" s="145"/>
      <c r="J108" s="145"/>
      <c r="K108" s="146"/>
      <c r="L108" s="144" t="s">
        <v>216</v>
      </c>
      <c r="M108" s="145"/>
      <c r="N108" s="145"/>
      <c r="O108" s="146"/>
      <c r="P108" s="48" t="s">
        <v>96</v>
      </c>
      <c r="Q108" s="48" t="s">
        <v>96</v>
      </c>
      <c r="R108" s="61"/>
    </row>
    <row r="109" spans="1:20" ht="22.5" customHeight="1">
      <c r="A109" s="161"/>
      <c r="B109" s="161"/>
      <c r="C109" s="68" t="s">
        <v>215</v>
      </c>
      <c r="D109" s="150" t="s">
        <v>120</v>
      </c>
      <c r="E109" s="150"/>
      <c r="F109" s="68" t="s">
        <v>15</v>
      </c>
      <c r="G109" s="161"/>
      <c r="H109" s="69" t="s">
        <v>29</v>
      </c>
      <c r="I109" s="69" t="s">
        <v>28</v>
      </c>
      <c r="J109" s="68" t="s">
        <v>18</v>
      </c>
      <c r="K109" s="68" t="s">
        <v>19</v>
      </c>
      <c r="L109" s="53" t="s">
        <v>109</v>
      </c>
      <c r="M109" s="53" t="s">
        <v>110</v>
      </c>
      <c r="N109" s="53" t="s">
        <v>111</v>
      </c>
      <c r="O109" s="53" t="s">
        <v>112</v>
      </c>
      <c r="P109" s="70" t="s">
        <v>104</v>
      </c>
      <c r="Q109" s="70" t="s">
        <v>116</v>
      </c>
      <c r="R109" s="70" t="s">
        <v>115</v>
      </c>
      <c r="T109" s="81" t="s">
        <v>153</v>
      </c>
    </row>
    <row r="110" spans="1:20" ht="22.5" customHeight="1">
      <c r="A110" s="6"/>
      <c r="B110" s="9"/>
      <c r="C110" s="72"/>
      <c r="D110" s="152"/>
      <c r="E110" s="152"/>
      <c r="F110" s="15"/>
      <c r="G110" s="7"/>
      <c r="H110" s="6"/>
      <c r="I110" s="6"/>
      <c r="J110" s="7" t="s">
        <v>1</v>
      </c>
      <c r="K110" s="8" t="s">
        <v>1</v>
      </c>
      <c r="L110" s="1"/>
      <c r="M110" s="1"/>
      <c r="N110" s="1"/>
      <c r="O110" s="20">
        <f>L110-(M110+N110)</f>
        <v>0</v>
      </c>
      <c r="P110" s="29" t="str">
        <f>IF(OR(G110="新規",G110="追加",G110=""),"OK",(IF(AND(H110="",I110=""),"NG","OK")))</f>
        <v>OK</v>
      </c>
      <c r="Q110" s="10" t="str">
        <f>IF(OR(G110="新規",G110="追加",G110=""),"OK",(IF(OR(AND(J110="",K110=""),AND(J110="",K110="□"),AND(J110="□",K110=""),AND(J110="□",K110="□")),"NG","OK")))</f>
        <v>OK</v>
      </c>
      <c r="R110" s="10" t="str">
        <f>IF(OR(AND(C110&lt;&gt;"",D110&lt;&gt;"",F110&lt;&gt;"",G110&lt;&gt;""),(C110="")),"OK","NG")</f>
        <v>OK</v>
      </c>
      <c r="T110" s="81" t="s">
        <v>164</v>
      </c>
    </row>
    <row r="111" spans="1:20" ht="22.5" customHeight="1">
      <c r="A111" s="6"/>
      <c r="B111" s="9"/>
      <c r="C111" s="72"/>
      <c r="D111" s="152"/>
      <c r="E111" s="152"/>
      <c r="F111" s="15"/>
      <c r="G111" s="7"/>
      <c r="H111" s="6"/>
      <c r="I111" s="6"/>
      <c r="J111" s="7" t="s">
        <v>1</v>
      </c>
      <c r="K111" s="8" t="s">
        <v>1</v>
      </c>
      <c r="L111" s="1"/>
      <c r="M111" s="1"/>
      <c r="N111" s="1"/>
      <c r="O111" s="20">
        <f t="shared" ref="O111:O116" si="35">L111-(M111+N111)</f>
        <v>0</v>
      </c>
      <c r="P111" s="29" t="str">
        <f t="shared" ref="P111:P116" si="36">IF(OR(G111="新規",G111="追加",G111=""),"OK",(IF(AND(H111="",I111=""),"NG","OK")))</f>
        <v>OK</v>
      </c>
      <c r="Q111" s="10" t="str">
        <f t="shared" ref="Q111:Q116" si="37">IF(OR(G111="新規",G111="追加",G111=""),"OK",(IF(OR(AND(J111="",K111=""),AND(J111="",K111="□"),AND(J111="□",K111=""),AND(J111="□",K111="□")),"NG","OK")))</f>
        <v>OK</v>
      </c>
      <c r="R111" s="10" t="str">
        <f t="shared" ref="R111:R115" si="38">IF(OR(AND(C111&lt;&gt;"",D111&lt;&gt;"",F111&lt;&gt;"",G111&lt;&gt;""),(C111="")),"OK","NG")</f>
        <v>OK</v>
      </c>
      <c r="T111" s="81" t="s">
        <v>13</v>
      </c>
    </row>
    <row r="112" spans="1:20" ht="22.5" customHeight="1">
      <c r="A112" s="6"/>
      <c r="B112" s="9"/>
      <c r="C112" s="72"/>
      <c r="D112" s="152"/>
      <c r="E112" s="152"/>
      <c r="F112" s="15"/>
      <c r="G112" s="7"/>
      <c r="H112" s="6"/>
      <c r="I112" s="6"/>
      <c r="J112" s="7" t="s">
        <v>1</v>
      </c>
      <c r="K112" s="8" t="s">
        <v>1</v>
      </c>
      <c r="L112" s="1"/>
      <c r="M112" s="1"/>
      <c r="N112" s="1"/>
      <c r="O112" s="20">
        <f t="shared" si="35"/>
        <v>0</v>
      </c>
      <c r="P112" s="29" t="str">
        <f t="shared" si="36"/>
        <v>OK</v>
      </c>
      <c r="Q112" s="10" t="str">
        <f t="shared" si="37"/>
        <v>OK</v>
      </c>
      <c r="R112" s="10" t="str">
        <f t="shared" si="38"/>
        <v>OK</v>
      </c>
    </row>
    <row r="113" spans="1:23" ht="22.5" customHeight="1">
      <c r="A113" s="6"/>
      <c r="B113" s="9"/>
      <c r="C113" s="72"/>
      <c r="D113" s="152"/>
      <c r="E113" s="152"/>
      <c r="F113" s="15"/>
      <c r="G113" s="7"/>
      <c r="H113" s="6"/>
      <c r="I113" s="6"/>
      <c r="J113" s="7" t="s">
        <v>1</v>
      </c>
      <c r="K113" s="8" t="s">
        <v>1</v>
      </c>
      <c r="L113" s="1"/>
      <c r="M113" s="1"/>
      <c r="N113" s="1"/>
      <c r="O113" s="20">
        <f t="shared" si="35"/>
        <v>0</v>
      </c>
      <c r="P113" s="29" t="str">
        <f t="shared" si="36"/>
        <v>OK</v>
      </c>
      <c r="Q113" s="10" t="str">
        <f t="shared" si="37"/>
        <v>OK</v>
      </c>
      <c r="R113" s="10" t="str">
        <f t="shared" si="38"/>
        <v>OK</v>
      </c>
    </row>
    <row r="114" spans="1:23" ht="22.5" customHeight="1">
      <c r="A114" s="6"/>
      <c r="B114" s="9"/>
      <c r="C114" s="72"/>
      <c r="D114" s="152"/>
      <c r="E114" s="152"/>
      <c r="F114" s="16"/>
      <c r="G114" s="7"/>
      <c r="H114" s="6"/>
      <c r="I114" s="6"/>
      <c r="J114" s="7" t="s">
        <v>1</v>
      </c>
      <c r="K114" s="8" t="s">
        <v>1</v>
      </c>
      <c r="L114" s="1"/>
      <c r="M114" s="1"/>
      <c r="N114" s="1"/>
      <c r="O114" s="20">
        <f t="shared" si="35"/>
        <v>0</v>
      </c>
      <c r="P114" s="29" t="str">
        <f t="shared" si="36"/>
        <v>OK</v>
      </c>
      <c r="Q114" s="10" t="str">
        <f t="shared" si="37"/>
        <v>OK</v>
      </c>
      <c r="R114" s="10" t="str">
        <f t="shared" si="38"/>
        <v>OK</v>
      </c>
    </row>
    <row r="115" spans="1:23" ht="22.5" customHeight="1">
      <c r="A115" s="6"/>
      <c r="B115" s="9"/>
      <c r="C115" s="72"/>
      <c r="D115" s="152"/>
      <c r="E115" s="152"/>
      <c r="F115" s="15"/>
      <c r="G115" s="7"/>
      <c r="H115" s="6"/>
      <c r="I115" s="6"/>
      <c r="J115" s="7" t="s">
        <v>1</v>
      </c>
      <c r="K115" s="8" t="s">
        <v>1</v>
      </c>
      <c r="L115" s="1"/>
      <c r="M115" s="1"/>
      <c r="N115" s="1"/>
      <c r="O115" s="20">
        <f t="shared" si="35"/>
        <v>0</v>
      </c>
      <c r="P115" s="29" t="str">
        <f t="shared" si="36"/>
        <v>OK</v>
      </c>
      <c r="Q115" s="10" t="str">
        <f t="shared" si="37"/>
        <v>OK</v>
      </c>
      <c r="R115" s="10" t="str">
        <f t="shared" si="38"/>
        <v>OK</v>
      </c>
    </row>
    <row r="116" spans="1:23" ht="22.5" customHeight="1">
      <c r="A116" s="6"/>
      <c r="B116" s="9"/>
      <c r="C116" s="72"/>
      <c r="D116" s="152"/>
      <c r="E116" s="152"/>
      <c r="F116" s="15"/>
      <c r="G116" s="7"/>
      <c r="H116" s="6"/>
      <c r="I116" s="6"/>
      <c r="J116" s="7" t="s">
        <v>1</v>
      </c>
      <c r="K116" s="8" t="s">
        <v>1</v>
      </c>
      <c r="L116" s="1"/>
      <c r="M116" s="1"/>
      <c r="N116" s="1"/>
      <c r="O116" s="20">
        <f t="shared" si="35"/>
        <v>0</v>
      </c>
      <c r="P116" s="29" t="str">
        <f t="shared" si="36"/>
        <v>OK</v>
      </c>
      <c r="Q116" s="10" t="str">
        <f t="shared" si="37"/>
        <v>OK</v>
      </c>
      <c r="R116" s="10" t="str">
        <f>IF(OR(AND(C116&lt;&gt;"",D116&lt;&gt;"",F116&lt;&gt;"",G116&lt;&gt;""),(C116="")),"OK","NG")</f>
        <v>OK</v>
      </c>
    </row>
    <row r="117" spans="1:23" ht="22.5" customHeight="1">
      <c r="A117" s="12"/>
      <c r="B117" s="13"/>
      <c r="C117" s="14"/>
      <c r="D117" s="13"/>
      <c r="E117" s="14"/>
      <c r="F117" s="14"/>
      <c r="G117" s="13"/>
      <c r="H117" s="13"/>
      <c r="I117" s="12"/>
      <c r="J117" s="12"/>
      <c r="K117" s="68" t="s">
        <v>137</v>
      </c>
      <c r="L117" s="27">
        <f>SUM(L110:L116)</f>
        <v>0</v>
      </c>
      <c r="M117" s="27">
        <f t="shared" ref="M117:N117" si="39">SUM(M110:M116)</f>
        <v>0</v>
      </c>
      <c r="N117" s="27">
        <f t="shared" si="39"/>
        <v>0</v>
      </c>
      <c r="O117" s="27">
        <f>L117-(M117+N117)</f>
        <v>0</v>
      </c>
      <c r="P117" s="76"/>
      <c r="Q117" s="77"/>
      <c r="R117" s="77"/>
    </row>
    <row r="118" spans="1:23" ht="13">
      <c r="F118" s="85"/>
    </row>
    <row r="119" spans="1:23" s="61" customFormat="1" ht="13">
      <c r="A119" s="142" t="s">
        <v>139</v>
      </c>
      <c r="B119" s="143"/>
      <c r="C119" s="53" t="s">
        <v>138</v>
      </c>
      <c r="D119" s="53" t="s">
        <v>110</v>
      </c>
      <c r="E119" s="53" t="s">
        <v>111</v>
      </c>
      <c r="F119" s="53" t="s">
        <v>112</v>
      </c>
      <c r="G119" s="53" t="s">
        <v>165</v>
      </c>
      <c r="H119" s="142" t="s">
        <v>17</v>
      </c>
      <c r="I119" s="159"/>
      <c r="J119" s="136" t="s">
        <v>208</v>
      </c>
      <c r="K119" s="136"/>
      <c r="L119" s="136"/>
      <c r="M119" s="136"/>
      <c r="P119" s="87" t="s">
        <v>198</v>
      </c>
      <c r="Q119" s="88" t="s">
        <v>70</v>
      </c>
      <c r="R119" s="88" t="s">
        <v>84</v>
      </c>
    </row>
    <row r="120" spans="1:23" ht="22.5" customHeight="1">
      <c r="A120" s="153" t="s">
        <v>237</v>
      </c>
      <c r="B120" s="154"/>
      <c r="C120" s="100">
        <f>L40</f>
        <v>0</v>
      </c>
      <c r="D120" s="100">
        <f t="shared" ref="D120:F120" si="40">M40</f>
        <v>0</v>
      </c>
      <c r="E120" s="100">
        <f t="shared" si="40"/>
        <v>0</v>
      </c>
      <c r="F120" s="100">
        <f t="shared" si="40"/>
        <v>0</v>
      </c>
      <c r="G120" s="163">
        <f>SUM(D120:D122)</f>
        <v>0</v>
      </c>
      <c r="H120" s="157"/>
      <c r="I120" s="158"/>
      <c r="J120" s="151" t="s">
        <v>209</v>
      </c>
      <c r="K120" s="151"/>
      <c r="L120" s="151"/>
      <c r="M120" s="151"/>
      <c r="N120" s="89"/>
      <c r="O120" s="89"/>
      <c r="P120" s="29" t="str">
        <f>IF(G120&lt;=2500000,"OK","NG")</f>
        <v>OK</v>
      </c>
      <c r="Q120" s="10" t="str">
        <f t="shared" ref="Q120:Q126" si="41">IF(D120&lt;=C120/2,"OK","NG")</f>
        <v>OK</v>
      </c>
      <c r="R120" s="10" t="str">
        <f t="shared" ref="R120:R126" si="42">IF(C120=D120+E120+F120,"OK","NG")</f>
        <v>OK</v>
      </c>
      <c r="S120" s="90"/>
      <c r="T120" s="70"/>
      <c r="U120" s="70"/>
      <c r="V120" s="70"/>
      <c r="W120" s="70"/>
    </row>
    <row r="121" spans="1:23" ht="22.5" customHeight="1">
      <c r="A121" s="155" t="s">
        <v>238</v>
      </c>
      <c r="B121" s="156"/>
      <c r="C121" s="100">
        <f>L51</f>
        <v>0</v>
      </c>
      <c r="D121" s="100">
        <f t="shared" ref="D121:F121" si="43">M51</f>
        <v>0</v>
      </c>
      <c r="E121" s="100">
        <f t="shared" si="43"/>
        <v>0</v>
      </c>
      <c r="F121" s="100">
        <f t="shared" si="43"/>
        <v>0</v>
      </c>
      <c r="G121" s="164"/>
      <c r="H121" s="157"/>
      <c r="I121" s="158"/>
      <c r="J121" s="151"/>
      <c r="K121" s="151"/>
      <c r="L121" s="151"/>
      <c r="M121" s="151"/>
      <c r="N121" s="89"/>
      <c r="O121" s="89"/>
      <c r="P121" s="73" t="s">
        <v>152</v>
      </c>
      <c r="Q121" s="10" t="str">
        <f t="shared" si="41"/>
        <v>OK</v>
      </c>
      <c r="R121" s="10" t="str">
        <f t="shared" si="42"/>
        <v>OK</v>
      </c>
      <c r="S121" s="36"/>
    </row>
    <row r="122" spans="1:23" ht="22.5" customHeight="1">
      <c r="A122" s="155" t="s">
        <v>239</v>
      </c>
      <c r="B122" s="156"/>
      <c r="C122" s="100">
        <f>L62</f>
        <v>0</v>
      </c>
      <c r="D122" s="100">
        <f t="shared" ref="D122:F122" si="44">M62</f>
        <v>0</v>
      </c>
      <c r="E122" s="100">
        <f t="shared" si="44"/>
        <v>0</v>
      </c>
      <c r="F122" s="100">
        <f t="shared" si="44"/>
        <v>0</v>
      </c>
      <c r="G122" s="165"/>
      <c r="H122" s="32"/>
      <c r="I122" s="33"/>
      <c r="J122" s="151"/>
      <c r="K122" s="151"/>
      <c r="L122" s="151"/>
      <c r="M122" s="151"/>
      <c r="N122" s="89"/>
      <c r="O122" s="89"/>
      <c r="P122" s="73" t="s">
        <v>152</v>
      </c>
      <c r="Q122" s="10" t="str">
        <f t="shared" si="41"/>
        <v>OK</v>
      </c>
      <c r="R122" s="10" t="str">
        <f t="shared" si="42"/>
        <v>OK</v>
      </c>
      <c r="S122" s="36"/>
    </row>
    <row r="123" spans="1:23" ht="22.5" customHeight="1">
      <c r="A123" s="155" t="s">
        <v>240</v>
      </c>
      <c r="B123" s="156"/>
      <c r="C123" s="100">
        <f>L73</f>
        <v>0</v>
      </c>
      <c r="D123" s="100">
        <f t="shared" ref="D123:F123" si="45">M73</f>
        <v>0</v>
      </c>
      <c r="E123" s="100">
        <f t="shared" si="45"/>
        <v>0</v>
      </c>
      <c r="F123" s="100">
        <f t="shared" si="45"/>
        <v>0</v>
      </c>
      <c r="G123" s="100">
        <f>D123</f>
        <v>0</v>
      </c>
      <c r="H123" s="32"/>
      <c r="I123" s="33"/>
      <c r="J123" s="150" t="s">
        <v>210</v>
      </c>
      <c r="K123" s="150"/>
      <c r="L123" s="150"/>
      <c r="M123" s="150"/>
      <c r="N123" s="89"/>
      <c r="O123" s="89"/>
      <c r="P123" s="29" t="str">
        <f>IF(G123&lt;=2500000,"OK","NG")</f>
        <v>OK</v>
      </c>
      <c r="Q123" s="10" t="str">
        <f t="shared" si="41"/>
        <v>OK</v>
      </c>
      <c r="R123" s="10" t="str">
        <f t="shared" si="42"/>
        <v>OK</v>
      </c>
      <c r="S123" s="36"/>
    </row>
    <row r="124" spans="1:23" ht="22.5" customHeight="1">
      <c r="A124" s="155" t="s">
        <v>131</v>
      </c>
      <c r="B124" s="156"/>
      <c r="C124" s="100">
        <f>L84</f>
        <v>0</v>
      </c>
      <c r="D124" s="100">
        <f t="shared" ref="D124:F124" si="46">M84</f>
        <v>0</v>
      </c>
      <c r="E124" s="100">
        <f t="shared" si="46"/>
        <v>0</v>
      </c>
      <c r="F124" s="100">
        <f t="shared" si="46"/>
        <v>0</v>
      </c>
      <c r="G124" s="100">
        <f>D124</f>
        <v>0</v>
      </c>
      <c r="H124" s="32"/>
      <c r="I124" s="33"/>
      <c r="J124" s="150" t="s">
        <v>211</v>
      </c>
      <c r="K124" s="150"/>
      <c r="L124" s="150"/>
      <c r="M124" s="150"/>
      <c r="N124" s="89"/>
      <c r="O124" s="89"/>
      <c r="P124" s="29" t="str">
        <f>IF(G124&lt;=5000000,"OK","NG")</f>
        <v>OK</v>
      </c>
      <c r="Q124" s="10" t="str">
        <f t="shared" si="41"/>
        <v>OK</v>
      </c>
      <c r="R124" s="10" t="str">
        <f t="shared" si="42"/>
        <v>OK</v>
      </c>
      <c r="S124" s="36"/>
    </row>
    <row r="125" spans="1:23" ht="22.5" customHeight="1">
      <c r="A125" s="155" t="s">
        <v>241</v>
      </c>
      <c r="B125" s="156"/>
      <c r="C125" s="100">
        <f>L95</f>
        <v>0</v>
      </c>
      <c r="D125" s="100">
        <f t="shared" ref="D125:F125" si="47">M95</f>
        <v>0</v>
      </c>
      <c r="E125" s="100">
        <f t="shared" si="47"/>
        <v>0</v>
      </c>
      <c r="F125" s="100">
        <f t="shared" si="47"/>
        <v>0</v>
      </c>
      <c r="G125" s="183">
        <f>SUM(D125:D126)</f>
        <v>0</v>
      </c>
      <c r="H125" s="32"/>
      <c r="I125" s="33"/>
      <c r="J125" s="151" t="s">
        <v>212</v>
      </c>
      <c r="K125" s="151"/>
      <c r="L125" s="151"/>
      <c r="M125" s="151"/>
      <c r="N125" s="89"/>
      <c r="O125" s="89"/>
      <c r="P125" s="29" t="str">
        <f>IF(G125&lt;=2500000,"OK","NG")</f>
        <v>OK</v>
      </c>
      <c r="Q125" s="10" t="str">
        <f t="shared" si="41"/>
        <v>OK</v>
      </c>
      <c r="R125" s="10" t="str">
        <f t="shared" si="42"/>
        <v>OK</v>
      </c>
      <c r="S125" s="36"/>
    </row>
    <row r="126" spans="1:23" ht="22.5" customHeight="1">
      <c r="A126" s="155" t="s">
        <v>242</v>
      </c>
      <c r="B126" s="156"/>
      <c r="C126" s="100">
        <f>L106</f>
        <v>0</v>
      </c>
      <c r="D126" s="100">
        <f t="shared" ref="D126:F126" si="48">M106</f>
        <v>0</v>
      </c>
      <c r="E126" s="100">
        <f t="shared" si="48"/>
        <v>0</v>
      </c>
      <c r="F126" s="100">
        <f t="shared" si="48"/>
        <v>0</v>
      </c>
      <c r="G126" s="184"/>
      <c r="H126" s="32"/>
      <c r="I126" s="33"/>
      <c r="J126" s="151"/>
      <c r="K126" s="151"/>
      <c r="L126" s="151"/>
      <c r="M126" s="151"/>
      <c r="N126" s="89"/>
      <c r="O126" s="89"/>
      <c r="P126" s="73" t="s">
        <v>152</v>
      </c>
      <c r="Q126" s="10" t="str">
        <f t="shared" si="41"/>
        <v>OK</v>
      </c>
      <c r="R126" s="10" t="str">
        <f t="shared" si="42"/>
        <v>OK</v>
      </c>
      <c r="S126" s="36"/>
    </row>
    <row r="127" spans="1:23" ht="22.5" customHeight="1">
      <c r="A127" s="155" t="s">
        <v>135</v>
      </c>
      <c r="B127" s="156"/>
      <c r="C127" s="100">
        <f>L117</f>
        <v>0</v>
      </c>
      <c r="D127" s="100">
        <f t="shared" ref="D127:F127" si="49">M117</f>
        <v>0</v>
      </c>
      <c r="E127" s="100">
        <f t="shared" si="49"/>
        <v>0</v>
      </c>
      <c r="F127" s="100">
        <f t="shared" si="49"/>
        <v>0</v>
      </c>
      <c r="G127" s="100">
        <f>D127</f>
        <v>0</v>
      </c>
      <c r="H127" s="157"/>
      <c r="I127" s="158"/>
      <c r="J127" s="150" t="s">
        <v>287</v>
      </c>
      <c r="K127" s="150"/>
      <c r="L127" s="150"/>
      <c r="M127" s="150"/>
      <c r="N127" s="89"/>
      <c r="O127" s="89"/>
      <c r="P127" s="29" t="str">
        <f>IF(G127&lt;=2500000,"OK","NG")</f>
        <v>OK</v>
      </c>
      <c r="Q127" s="10" t="str">
        <f>IF(D127&lt;=C127/2,"OK","NG")</f>
        <v>OK</v>
      </c>
      <c r="R127" s="10" t="str">
        <f>IF(C127=D127+E127+F127,"OK","NG")</f>
        <v>OK</v>
      </c>
      <c r="S127" s="36"/>
    </row>
    <row r="128" spans="1:23" ht="22.5" customHeight="1">
      <c r="A128" s="174" t="s">
        <v>14</v>
      </c>
      <c r="B128" s="175"/>
      <c r="C128" s="100">
        <f>SUM(C120:C127)</f>
        <v>0</v>
      </c>
      <c r="D128" s="100">
        <f>SUM(D120:D127)</f>
        <v>0</v>
      </c>
      <c r="E128" s="100">
        <f t="shared" ref="E128:F128" si="50">SUM(E120:E127)</f>
        <v>0</v>
      </c>
      <c r="F128" s="100">
        <f t="shared" si="50"/>
        <v>0</v>
      </c>
      <c r="G128" s="100">
        <f>D128</f>
        <v>0</v>
      </c>
      <c r="H128" s="157"/>
      <c r="I128" s="158"/>
      <c r="J128" s="177" t="s">
        <v>213</v>
      </c>
      <c r="K128" s="177"/>
      <c r="L128" s="177"/>
      <c r="M128" s="177"/>
      <c r="N128" s="89"/>
      <c r="P128" s="29" t="str">
        <f>IF(OR(C128=0,AND(G128&gt;=150000,G128&lt;=10000000)),"OK","NG")</f>
        <v>OK</v>
      </c>
      <c r="Q128" s="10" t="str">
        <f>IF(D128&lt;=C128/2,"OK","NG")</f>
        <v>OK</v>
      </c>
      <c r="R128" s="10" t="str">
        <f>IF(C128=D128+E128+F128,"OK","NG")</f>
        <v>OK</v>
      </c>
    </row>
    <row r="129" spans="1:16" ht="13"/>
    <row r="130" spans="1:16" ht="22.5" customHeight="1">
      <c r="A130" s="48" t="s">
        <v>196</v>
      </c>
    </row>
    <row r="131" spans="1:16" ht="15" customHeight="1">
      <c r="A131" s="139" t="s">
        <v>205</v>
      </c>
      <c r="B131" s="139"/>
      <c r="C131" s="139"/>
      <c r="D131" s="139"/>
      <c r="E131" s="139"/>
      <c r="F131" s="139"/>
      <c r="G131" s="139"/>
      <c r="H131" s="139"/>
      <c r="I131" s="139"/>
      <c r="J131" s="139"/>
      <c r="K131" s="50" t="s">
        <v>82</v>
      </c>
      <c r="P131" s="49" t="s">
        <v>55</v>
      </c>
    </row>
    <row r="132" spans="1:16" ht="15" customHeight="1">
      <c r="A132" s="176" t="s">
        <v>204</v>
      </c>
      <c r="B132" s="176"/>
      <c r="C132" s="176"/>
      <c r="D132" s="176"/>
      <c r="E132" s="176"/>
      <c r="F132" s="176"/>
      <c r="G132" s="176"/>
      <c r="H132" s="176"/>
      <c r="I132" s="176"/>
      <c r="J132" s="176"/>
      <c r="K132" s="56" t="s">
        <v>166</v>
      </c>
      <c r="P132" s="49" t="s">
        <v>167</v>
      </c>
    </row>
    <row r="133" spans="1:16" ht="15" customHeight="1">
      <c r="A133" s="176" t="s">
        <v>199</v>
      </c>
      <c r="B133" s="176"/>
      <c r="C133" s="176"/>
      <c r="D133" s="176"/>
      <c r="E133" s="176"/>
      <c r="F133" s="176"/>
      <c r="G133" s="176"/>
      <c r="H133" s="176"/>
      <c r="I133" s="176"/>
      <c r="J133" s="176"/>
      <c r="K133" s="56" t="s">
        <v>166</v>
      </c>
    </row>
    <row r="134" spans="1:16" ht="15" customHeight="1">
      <c r="A134" s="176" t="s">
        <v>200</v>
      </c>
      <c r="B134" s="176"/>
      <c r="C134" s="176"/>
      <c r="D134" s="176"/>
      <c r="E134" s="176"/>
      <c r="F134" s="176"/>
      <c r="G134" s="176"/>
      <c r="H134" s="176"/>
      <c r="I134" s="176"/>
      <c r="J134" s="176"/>
      <c r="K134" s="56" t="s">
        <v>166</v>
      </c>
    </row>
    <row r="135" spans="1:16" ht="15" customHeight="1">
      <c r="A135" s="176" t="s">
        <v>201</v>
      </c>
      <c r="B135" s="176"/>
      <c r="C135" s="176"/>
      <c r="D135" s="176"/>
      <c r="E135" s="176"/>
      <c r="F135" s="176"/>
      <c r="G135" s="176"/>
      <c r="H135" s="176"/>
      <c r="I135" s="176"/>
      <c r="J135" s="176"/>
      <c r="K135" s="56" t="s">
        <v>166</v>
      </c>
    </row>
    <row r="136" spans="1:16" ht="15" customHeight="1">
      <c r="A136" s="176" t="s">
        <v>289</v>
      </c>
      <c r="B136" s="176"/>
      <c r="C136" s="176"/>
      <c r="D136" s="176"/>
      <c r="E136" s="176"/>
      <c r="F136" s="176"/>
      <c r="G136" s="176"/>
      <c r="H136" s="176"/>
      <c r="I136" s="176"/>
      <c r="J136" s="176"/>
      <c r="K136" s="56" t="s">
        <v>166</v>
      </c>
    </row>
    <row r="137" spans="1:16" ht="15" customHeight="1">
      <c r="A137" s="176" t="s">
        <v>202</v>
      </c>
      <c r="B137" s="176"/>
      <c r="C137" s="176"/>
      <c r="D137" s="176"/>
      <c r="E137" s="176"/>
      <c r="F137" s="176"/>
      <c r="G137" s="176"/>
      <c r="H137" s="176"/>
      <c r="I137" s="176"/>
      <c r="J137" s="176"/>
      <c r="K137" s="56" t="s">
        <v>166</v>
      </c>
    </row>
    <row r="138" spans="1:16" ht="15" customHeight="1">
      <c r="A138" s="176" t="s">
        <v>203</v>
      </c>
      <c r="B138" s="176"/>
      <c r="C138" s="176"/>
      <c r="D138" s="176"/>
      <c r="E138" s="176"/>
      <c r="F138" s="176"/>
      <c r="G138" s="176"/>
      <c r="H138" s="176"/>
      <c r="I138" s="176"/>
      <c r="J138" s="176"/>
      <c r="K138" s="56" t="s">
        <v>166</v>
      </c>
    </row>
    <row r="139" spans="1:16" ht="15" customHeight="1">
      <c r="A139" s="17"/>
      <c r="B139" s="17"/>
      <c r="C139" s="17"/>
      <c r="D139" s="17"/>
      <c r="E139" s="17"/>
      <c r="J139" s="93" t="s">
        <v>141</v>
      </c>
      <c r="K139" s="99">
        <f>COUNTIF(K132:K138,"☑")</f>
        <v>0</v>
      </c>
    </row>
    <row r="140" spans="1:16" ht="15" customHeight="1">
      <c r="A140" s="17"/>
      <c r="B140" s="17"/>
      <c r="C140" s="17"/>
      <c r="D140" s="17"/>
      <c r="E140" s="17"/>
      <c r="H140" s="17"/>
    </row>
    <row r="141" spans="1:16" ht="15" customHeight="1">
      <c r="A141" s="48" t="s">
        <v>206</v>
      </c>
    </row>
    <row r="142" spans="1:16" ht="15" customHeight="1">
      <c r="A142" s="180" t="s">
        <v>57</v>
      </c>
      <c r="B142" s="180"/>
      <c r="C142" s="180"/>
      <c r="D142" s="180"/>
      <c r="E142" s="180"/>
      <c r="F142" s="180"/>
      <c r="G142" s="180"/>
      <c r="H142" s="180"/>
      <c r="I142" s="180"/>
      <c r="J142" s="180"/>
      <c r="K142" s="180"/>
      <c r="P142" s="95" t="s">
        <v>80</v>
      </c>
    </row>
    <row r="143" spans="1:16" ht="15" customHeight="1">
      <c r="A143" s="50" t="s">
        <v>2</v>
      </c>
      <c r="B143" s="140" t="s">
        <v>3</v>
      </c>
      <c r="C143" s="181"/>
      <c r="D143" s="181"/>
      <c r="E143" s="181"/>
      <c r="F143" s="181"/>
      <c r="G143" s="181"/>
      <c r="H143" s="181"/>
      <c r="I143" s="181"/>
      <c r="J143" s="141"/>
    </row>
    <row r="144" spans="1:16" ht="15" customHeight="1">
      <c r="A144" s="3" t="s">
        <v>1</v>
      </c>
      <c r="B144" s="182" t="s">
        <v>69</v>
      </c>
      <c r="C144" s="167"/>
      <c r="D144" s="167"/>
      <c r="E144" s="167"/>
      <c r="F144" s="167"/>
      <c r="G144" s="167"/>
      <c r="H144" s="167"/>
      <c r="I144" s="167"/>
      <c r="J144" s="168"/>
      <c r="P144" s="29" t="str">
        <f>IF(C128=0,"OK",IF(AND(A144="☑",A145="☑",A146="☑"),"OK","NG"))</f>
        <v>OK</v>
      </c>
    </row>
    <row r="145" spans="1:13" ht="15" customHeight="1">
      <c r="A145" s="3" t="s">
        <v>1</v>
      </c>
      <c r="B145" s="182" t="s">
        <v>117</v>
      </c>
      <c r="C145" s="167"/>
      <c r="D145" s="167"/>
      <c r="E145" s="167"/>
      <c r="F145" s="167"/>
      <c r="G145" s="167"/>
      <c r="H145" s="167"/>
      <c r="I145" s="167"/>
      <c r="J145" s="168"/>
    </row>
    <row r="146" spans="1:13" ht="15" customHeight="1">
      <c r="A146" s="3" t="s">
        <v>1</v>
      </c>
      <c r="B146" s="182" t="s">
        <v>288</v>
      </c>
      <c r="C146" s="167"/>
      <c r="D146" s="167"/>
      <c r="E146" s="167"/>
      <c r="F146" s="167"/>
      <c r="G146" s="167"/>
      <c r="H146" s="167"/>
      <c r="I146" s="167"/>
      <c r="J146" s="168"/>
    </row>
    <row r="147" spans="1:13" ht="15" customHeight="1"/>
    <row r="148" spans="1:13" ht="15" customHeight="1">
      <c r="A148" s="48" t="s">
        <v>207</v>
      </c>
    </row>
    <row r="149" spans="1:13" ht="15" customHeight="1">
      <c r="A149" s="50" t="s">
        <v>2</v>
      </c>
      <c r="B149" s="139" t="s">
        <v>4</v>
      </c>
      <c r="C149" s="139"/>
      <c r="D149" s="139"/>
      <c r="E149" s="139"/>
      <c r="F149" s="140" t="s">
        <v>97</v>
      </c>
      <c r="G149" s="141"/>
      <c r="H149" s="140" t="s">
        <v>20</v>
      </c>
      <c r="I149" s="141"/>
      <c r="J149" s="139" t="s">
        <v>17</v>
      </c>
      <c r="K149" s="139"/>
      <c r="L149" s="139"/>
      <c r="M149" s="139"/>
    </row>
    <row r="150" spans="1:13" ht="18.75" customHeight="1">
      <c r="A150" s="3" t="s">
        <v>1</v>
      </c>
      <c r="B150" s="138" t="s">
        <v>23</v>
      </c>
      <c r="C150" s="138"/>
      <c r="D150" s="138"/>
      <c r="E150" s="138"/>
      <c r="F150" s="142" t="s">
        <v>22</v>
      </c>
      <c r="G150" s="143"/>
      <c r="H150" s="142" t="s">
        <v>98</v>
      </c>
      <c r="I150" s="143"/>
      <c r="J150" s="138" t="s">
        <v>143</v>
      </c>
      <c r="K150" s="138"/>
      <c r="L150" s="138"/>
      <c r="M150" s="138"/>
    </row>
    <row r="151" spans="1:13" ht="18.75" customHeight="1">
      <c r="A151" s="3" t="s">
        <v>1</v>
      </c>
      <c r="B151" s="138" t="s">
        <v>25</v>
      </c>
      <c r="C151" s="138"/>
      <c r="D151" s="138"/>
      <c r="E151" s="138"/>
      <c r="F151" s="142" t="s">
        <v>16</v>
      </c>
      <c r="G151" s="143"/>
      <c r="H151" s="142" t="s">
        <v>21</v>
      </c>
      <c r="I151" s="143"/>
      <c r="J151" s="138" t="s">
        <v>100</v>
      </c>
      <c r="K151" s="138"/>
      <c r="L151" s="138"/>
      <c r="M151" s="138"/>
    </row>
    <row r="152" spans="1:13" ht="18.75" customHeight="1">
      <c r="A152" s="3" t="s">
        <v>1</v>
      </c>
      <c r="B152" s="138" t="s">
        <v>24</v>
      </c>
      <c r="C152" s="138"/>
      <c r="D152" s="138"/>
      <c r="E152" s="138"/>
      <c r="F152" s="142" t="s">
        <v>16</v>
      </c>
      <c r="G152" s="143"/>
      <c r="H152" s="142" t="s">
        <v>21</v>
      </c>
      <c r="I152" s="143"/>
      <c r="J152" s="138" t="s">
        <v>26</v>
      </c>
      <c r="K152" s="138"/>
      <c r="L152" s="138"/>
      <c r="M152" s="138"/>
    </row>
    <row r="153" spans="1:13" ht="18.75" customHeight="1">
      <c r="A153" s="3" t="s">
        <v>1</v>
      </c>
      <c r="B153" s="138" t="s">
        <v>90</v>
      </c>
      <c r="C153" s="138"/>
      <c r="D153" s="138"/>
      <c r="E153" s="138"/>
      <c r="F153" s="142" t="s">
        <v>5</v>
      </c>
      <c r="G153" s="143"/>
      <c r="H153" s="159" t="s">
        <v>16</v>
      </c>
      <c r="I153" s="143"/>
      <c r="J153" s="138" t="s">
        <v>99</v>
      </c>
      <c r="K153" s="138"/>
      <c r="L153" s="138"/>
      <c r="M153" s="138"/>
    </row>
    <row r="154" spans="1:13" ht="18.75" customHeight="1">
      <c r="A154" s="3" t="s">
        <v>1</v>
      </c>
      <c r="B154" s="138" t="s">
        <v>283</v>
      </c>
      <c r="C154" s="138"/>
      <c r="D154" s="138"/>
      <c r="E154" s="138"/>
      <c r="F154" s="142" t="s">
        <v>5</v>
      </c>
      <c r="G154" s="143"/>
      <c r="H154" s="136" t="s">
        <v>16</v>
      </c>
      <c r="I154" s="136"/>
      <c r="J154" s="138" t="s">
        <v>284</v>
      </c>
      <c r="K154" s="138"/>
      <c r="L154" s="138"/>
      <c r="M154" s="138"/>
    </row>
  </sheetData>
  <sheetProtection algorithmName="SHA-512" hashValue="OvoT1jurViTbtAkE8ykw9csE5ZK2qxjwNZBEUvmUSCl6e5+WW0+2apOrJCOdZ8tyD2CMH2YNXilcZeOECcQRaw==" saltValue="SFNZHB71Z6qdUkP/PK70aA==" spinCount="100000" sheet="1" objects="1" scenarios="1"/>
  <mergeCells count="198">
    <mergeCell ref="A1:O1"/>
    <mergeCell ref="B3:E3"/>
    <mergeCell ref="B4:E4"/>
    <mergeCell ref="P4:P5"/>
    <mergeCell ref="B5:E5"/>
    <mergeCell ref="B6:E6"/>
    <mergeCell ref="M14:O14"/>
    <mergeCell ref="M15:O15"/>
    <mergeCell ref="M16:O16"/>
    <mergeCell ref="M17:O17"/>
    <mergeCell ref="M18:O18"/>
    <mergeCell ref="M19:O19"/>
    <mergeCell ref="F9:I9"/>
    <mergeCell ref="J9:L9"/>
    <mergeCell ref="M10:O10"/>
    <mergeCell ref="M11:O11"/>
    <mergeCell ref="M12:O12"/>
    <mergeCell ref="M13:O13"/>
    <mergeCell ref="N26:O26"/>
    <mergeCell ref="A31:A32"/>
    <mergeCell ref="B31:B32"/>
    <mergeCell ref="C31:F31"/>
    <mergeCell ref="G31:G32"/>
    <mergeCell ref="H31:K31"/>
    <mergeCell ref="L31:O31"/>
    <mergeCell ref="D32:E32"/>
    <mergeCell ref="M20:O20"/>
    <mergeCell ref="M21:O21"/>
    <mergeCell ref="M22:O22"/>
    <mergeCell ref="M23:O23"/>
    <mergeCell ref="M24:O24"/>
    <mergeCell ref="M25:O25"/>
    <mergeCell ref="D39:E39"/>
    <mergeCell ref="A42:A43"/>
    <mergeCell ref="B42:B43"/>
    <mergeCell ref="C42:F42"/>
    <mergeCell ref="G42:G43"/>
    <mergeCell ref="H42:K42"/>
    <mergeCell ref="D33:E33"/>
    <mergeCell ref="D34:E34"/>
    <mergeCell ref="D35:E35"/>
    <mergeCell ref="D36:E36"/>
    <mergeCell ref="D37:E37"/>
    <mergeCell ref="D38:E38"/>
    <mergeCell ref="A53:A54"/>
    <mergeCell ref="B53:B54"/>
    <mergeCell ref="C53:F53"/>
    <mergeCell ref="L42:O42"/>
    <mergeCell ref="D43:E43"/>
    <mergeCell ref="D44:E44"/>
    <mergeCell ref="D45:E45"/>
    <mergeCell ref="D46:E46"/>
    <mergeCell ref="D47:E47"/>
    <mergeCell ref="G53:G54"/>
    <mergeCell ref="H53:K53"/>
    <mergeCell ref="L53:O53"/>
    <mergeCell ref="D54:E54"/>
    <mergeCell ref="D55:E55"/>
    <mergeCell ref="D56:E56"/>
    <mergeCell ref="D48:E48"/>
    <mergeCell ref="D49:E49"/>
    <mergeCell ref="D50:E50"/>
    <mergeCell ref="H64:K64"/>
    <mergeCell ref="L64:O64"/>
    <mergeCell ref="D65:E65"/>
    <mergeCell ref="D66:E66"/>
    <mergeCell ref="D67:E67"/>
    <mergeCell ref="D57:E57"/>
    <mergeCell ref="D58:E58"/>
    <mergeCell ref="D59:E59"/>
    <mergeCell ref="D60:E60"/>
    <mergeCell ref="D61:E61"/>
    <mergeCell ref="C64:F64"/>
    <mergeCell ref="D68:E68"/>
    <mergeCell ref="D69:E69"/>
    <mergeCell ref="D70:E70"/>
    <mergeCell ref="D71:E71"/>
    <mergeCell ref="D72:E72"/>
    <mergeCell ref="A75:A76"/>
    <mergeCell ref="B75:B76"/>
    <mergeCell ref="C75:F75"/>
    <mergeCell ref="G64:G65"/>
    <mergeCell ref="A64:A65"/>
    <mergeCell ref="B64:B65"/>
    <mergeCell ref="A86:A87"/>
    <mergeCell ref="B86:B87"/>
    <mergeCell ref="C86:F86"/>
    <mergeCell ref="G75:G76"/>
    <mergeCell ref="H75:K75"/>
    <mergeCell ref="L75:O75"/>
    <mergeCell ref="D76:E76"/>
    <mergeCell ref="D77:E77"/>
    <mergeCell ref="D78:E78"/>
    <mergeCell ref="G86:G87"/>
    <mergeCell ref="H86:K86"/>
    <mergeCell ref="L86:O86"/>
    <mergeCell ref="D87:E87"/>
    <mergeCell ref="D88:E88"/>
    <mergeCell ref="D89:E89"/>
    <mergeCell ref="D79:E79"/>
    <mergeCell ref="D80:E80"/>
    <mergeCell ref="D81:E81"/>
    <mergeCell ref="D82:E82"/>
    <mergeCell ref="D83:E83"/>
    <mergeCell ref="H97:K97"/>
    <mergeCell ref="L97:O97"/>
    <mergeCell ref="D98:E98"/>
    <mergeCell ref="D99:E99"/>
    <mergeCell ref="D100:E100"/>
    <mergeCell ref="D90:E90"/>
    <mergeCell ref="D91:E91"/>
    <mergeCell ref="D92:E92"/>
    <mergeCell ref="D93:E93"/>
    <mergeCell ref="D94:E94"/>
    <mergeCell ref="C97:F97"/>
    <mergeCell ref="D101:E101"/>
    <mergeCell ref="D102:E102"/>
    <mergeCell ref="D103:E103"/>
    <mergeCell ref="D104:E104"/>
    <mergeCell ref="D105:E105"/>
    <mergeCell ref="A108:A109"/>
    <mergeCell ref="B108:B109"/>
    <mergeCell ref="C108:F108"/>
    <mergeCell ref="G97:G98"/>
    <mergeCell ref="A97:A98"/>
    <mergeCell ref="B97:B98"/>
    <mergeCell ref="D112:E112"/>
    <mergeCell ref="D113:E113"/>
    <mergeCell ref="D114:E114"/>
    <mergeCell ref="D115:E115"/>
    <mergeCell ref="D116:E116"/>
    <mergeCell ref="A119:B119"/>
    <mergeCell ref="G108:G109"/>
    <mergeCell ref="H108:K108"/>
    <mergeCell ref="L108:O108"/>
    <mergeCell ref="D109:E109"/>
    <mergeCell ref="D110:E110"/>
    <mergeCell ref="D111:E111"/>
    <mergeCell ref="H119:I119"/>
    <mergeCell ref="J119:M119"/>
    <mergeCell ref="A120:B120"/>
    <mergeCell ref="G120:G122"/>
    <mergeCell ref="H120:I120"/>
    <mergeCell ref="J120:M122"/>
    <mergeCell ref="A121:B121"/>
    <mergeCell ref="H121:I121"/>
    <mergeCell ref="A122:B122"/>
    <mergeCell ref="A127:B127"/>
    <mergeCell ref="H127:I127"/>
    <mergeCell ref="J127:M127"/>
    <mergeCell ref="A128:B128"/>
    <mergeCell ref="H128:I128"/>
    <mergeCell ref="J128:M128"/>
    <mergeCell ref="A123:B123"/>
    <mergeCell ref="J123:M123"/>
    <mergeCell ref="A124:B124"/>
    <mergeCell ref="J124:M124"/>
    <mergeCell ref="A125:B125"/>
    <mergeCell ref="G125:G126"/>
    <mergeCell ref="J125:M126"/>
    <mergeCell ref="A126:B126"/>
    <mergeCell ref="A137:J137"/>
    <mergeCell ref="A138:J138"/>
    <mergeCell ref="A142:K142"/>
    <mergeCell ref="B143:J143"/>
    <mergeCell ref="B144:J144"/>
    <mergeCell ref="B145:J145"/>
    <mergeCell ref="A131:J131"/>
    <mergeCell ref="A132:J132"/>
    <mergeCell ref="A133:J133"/>
    <mergeCell ref="A134:J134"/>
    <mergeCell ref="A135:J135"/>
    <mergeCell ref="A136:J136"/>
    <mergeCell ref="B146:J146"/>
    <mergeCell ref="B149:E149"/>
    <mergeCell ref="F149:G149"/>
    <mergeCell ref="H149:I149"/>
    <mergeCell ref="J149:M149"/>
    <mergeCell ref="B150:E150"/>
    <mergeCell ref="F150:G150"/>
    <mergeCell ref="H150:I150"/>
    <mergeCell ref="J150:M150"/>
    <mergeCell ref="B153:E153"/>
    <mergeCell ref="F153:G153"/>
    <mergeCell ref="H153:I153"/>
    <mergeCell ref="J153:M153"/>
    <mergeCell ref="B154:E154"/>
    <mergeCell ref="F154:G154"/>
    <mergeCell ref="H154:I154"/>
    <mergeCell ref="J154:M154"/>
    <mergeCell ref="B151:E151"/>
    <mergeCell ref="F151:G151"/>
    <mergeCell ref="H151:I151"/>
    <mergeCell ref="J151:M151"/>
    <mergeCell ref="B152:E152"/>
    <mergeCell ref="F152:G152"/>
    <mergeCell ref="H152:I152"/>
    <mergeCell ref="J152:M152"/>
  </mergeCells>
  <phoneticPr fontId="2"/>
  <conditionalFormatting sqref="C120:G128">
    <cfRule type="expression" dxfId="1000" priority="2">
      <formula>$P120="NG"</formula>
    </cfRule>
  </conditionalFormatting>
  <conditionalFormatting sqref="G120:G123">
    <cfRule type="expression" dxfId="999" priority="1">
      <formula>$P120="NG"</formula>
    </cfRule>
  </conditionalFormatting>
  <conditionalFormatting sqref="H33:K36">
    <cfRule type="expression" dxfId="998" priority="55">
      <formula>#REF!="追加"</formula>
    </cfRule>
    <cfRule type="expression" dxfId="997" priority="56">
      <formula>#REF!="新規"</formula>
    </cfRule>
  </conditionalFormatting>
  <conditionalFormatting sqref="H37:K39">
    <cfRule type="expression" dxfId="996" priority="60">
      <formula>#REF!="追加"</formula>
    </cfRule>
    <cfRule type="expression" dxfId="995" priority="67">
      <formula>#REF!="新規"</formula>
    </cfRule>
  </conditionalFormatting>
  <conditionalFormatting sqref="H44:K47">
    <cfRule type="expression" dxfId="994" priority="46">
      <formula>#REF!="追加"</formula>
    </cfRule>
    <cfRule type="expression" dxfId="993" priority="47">
      <formula>#REF!="新規"</formula>
    </cfRule>
  </conditionalFormatting>
  <conditionalFormatting sqref="H48:K50">
    <cfRule type="expression" dxfId="992" priority="50">
      <formula>#REF!="追加"</formula>
    </cfRule>
    <cfRule type="expression" dxfId="991" priority="51">
      <formula>#REF!="新規"</formula>
    </cfRule>
  </conditionalFormatting>
  <conditionalFormatting sqref="H55:K58">
    <cfRule type="expression" dxfId="990" priority="40">
      <formula>#REF!="追加"</formula>
    </cfRule>
    <cfRule type="expression" dxfId="989" priority="41">
      <formula>#REF!="新規"</formula>
    </cfRule>
  </conditionalFormatting>
  <conditionalFormatting sqref="H59:K61">
    <cfRule type="expression" dxfId="988" priority="44">
      <formula>#REF!="追加"</formula>
    </cfRule>
    <cfRule type="expression" dxfId="987" priority="45">
      <formula>#REF!="新規"</formula>
    </cfRule>
  </conditionalFormatting>
  <conditionalFormatting sqref="H66:K69">
    <cfRule type="expression" dxfId="986" priority="34">
      <formula>#REF!="追加"</formula>
    </cfRule>
    <cfRule type="expression" dxfId="985" priority="35">
      <formula>#REF!="新規"</formula>
    </cfRule>
  </conditionalFormatting>
  <conditionalFormatting sqref="H70:K72">
    <cfRule type="expression" dxfId="984" priority="38">
      <formula>#REF!="追加"</formula>
    </cfRule>
    <cfRule type="expression" dxfId="983" priority="39">
      <formula>#REF!="新規"</formula>
    </cfRule>
  </conditionalFormatting>
  <conditionalFormatting sqref="H77:K80">
    <cfRule type="expression" dxfId="982" priority="28">
      <formula>#REF!="追加"</formula>
    </cfRule>
    <cfRule type="expression" dxfId="981" priority="29">
      <formula>#REF!="新規"</formula>
    </cfRule>
  </conditionalFormatting>
  <conditionalFormatting sqref="H81:K83">
    <cfRule type="expression" dxfId="980" priority="32">
      <formula>#REF!="追加"</formula>
    </cfRule>
    <cfRule type="expression" dxfId="979" priority="33">
      <formula>#REF!="新規"</formula>
    </cfRule>
  </conditionalFormatting>
  <conditionalFormatting sqref="H88:K91">
    <cfRule type="expression" dxfId="978" priority="22">
      <formula>#REF!="追加"</formula>
    </cfRule>
    <cfRule type="expression" dxfId="977" priority="23">
      <formula>#REF!="新規"</formula>
    </cfRule>
  </conditionalFormatting>
  <conditionalFormatting sqref="H92:K94">
    <cfRule type="expression" dxfId="976" priority="26">
      <formula>#REF!="追加"</formula>
    </cfRule>
    <cfRule type="expression" dxfId="975" priority="27">
      <formula>#REF!="新規"</formula>
    </cfRule>
  </conditionalFormatting>
  <conditionalFormatting sqref="H99:K102">
    <cfRule type="expression" dxfId="974" priority="16">
      <formula>#REF!="追加"</formula>
    </cfRule>
    <cfRule type="expression" dxfId="973" priority="17">
      <formula>#REF!="新規"</formula>
    </cfRule>
  </conditionalFormatting>
  <conditionalFormatting sqref="H103:K105">
    <cfRule type="expression" dxfId="972" priority="20">
      <formula>#REF!="追加"</formula>
    </cfRule>
    <cfRule type="expression" dxfId="971" priority="21">
      <formula>#REF!="新規"</formula>
    </cfRule>
  </conditionalFormatting>
  <conditionalFormatting sqref="H110:K113">
    <cfRule type="expression" dxfId="970" priority="10">
      <formula>#REF!="追加"</formula>
    </cfRule>
    <cfRule type="expression" dxfId="969" priority="11">
      <formula>#REF!="新規"</formula>
    </cfRule>
  </conditionalFormatting>
  <conditionalFormatting sqref="H114:K116">
    <cfRule type="expression" dxfId="968" priority="14">
      <formula>#REF!="追加"</formula>
    </cfRule>
    <cfRule type="expression" dxfId="967" priority="15">
      <formula>#REF!="新規"</formula>
    </cfRule>
  </conditionalFormatting>
  <conditionalFormatting sqref="J35:K36 J39:K39">
    <cfRule type="expression" dxfId="966" priority="57">
      <formula>#REF!="追加"</formula>
    </cfRule>
    <cfRule type="expression" dxfId="965" priority="58">
      <formula>#REF!="新規"</formula>
    </cfRule>
  </conditionalFormatting>
  <conditionalFormatting sqref="J46:K47 J50:K50">
    <cfRule type="expression" dxfId="964" priority="48">
      <formula>#REF!="追加"</formula>
    </cfRule>
    <cfRule type="expression" dxfId="963" priority="49">
      <formula>#REF!="新規"</formula>
    </cfRule>
  </conditionalFormatting>
  <conditionalFormatting sqref="J57:K58 J61:K61">
    <cfRule type="expression" dxfId="962" priority="42">
      <formula>#REF!="追加"</formula>
    </cfRule>
    <cfRule type="expression" dxfId="961" priority="43">
      <formula>#REF!="新規"</formula>
    </cfRule>
  </conditionalFormatting>
  <conditionalFormatting sqref="J68:K69 J72:K72">
    <cfRule type="expression" dxfId="960" priority="36">
      <formula>#REF!="追加"</formula>
    </cfRule>
    <cfRule type="expression" dxfId="959" priority="37">
      <formula>#REF!="新規"</formula>
    </cfRule>
  </conditionalFormatting>
  <conditionalFormatting sqref="J79:K80 J83:K83">
    <cfRule type="expression" dxfId="958" priority="30">
      <formula>#REF!="追加"</formula>
    </cfRule>
    <cfRule type="expression" dxfId="957" priority="31">
      <formula>#REF!="新規"</formula>
    </cfRule>
  </conditionalFormatting>
  <conditionalFormatting sqref="J90:K91 J94:K94">
    <cfRule type="expression" dxfId="956" priority="24">
      <formula>#REF!="追加"</formula>
    </cfRule>
    <cfRule type="expression" dxfId="955" priority="25">
      <formula>#REF!="新規"</formula>
    </cfRule>
  </conditionalFormatting>
  <conditionalFormatting sqref="J101:K102 J105:K105">
    <cfRule type="expression" dxfId="954" priority="18">
      <formula>#REF!="追加"</formula>
    </cfRule>
    <cfRule type="expression" dxfId="953" priority="19">
      <formula>#REF!="新規"</formula>
    </cfRule>
  </conditionalFormatting>
  <conditionalFormatting sqref="J112:K113 J116:K116">
    <cfRule type="expression" dxfId="952" priority="12">
      <formula>#REF!="追加"</formula>
    </cfRule>
    <cfRule type="expression" dxfId="951" priority="13">
      <formula>#REF!="新規"</formula>
    </cfRule>
  </conditionalFormatting>
  <conditionalFormatting sqref="J40:O41 J51:O52 J62:O63 J73:O74 J84:O84 J95:O96 J106:O107 J117:O117">
    <cfRule type="expression" dxfId="950" priority="72">
      <formula>$I40="追加"</formula>
    </cfRule>
    <cfRule type="expression" dxfId="949" priority="73">
      <formula>$I40="新規"</formula>
    </cfRule>
  </conditionalFormatting>
  <conditionalFormatting sqref="K85:O85 I85">
    <cfRule type="expression" dxfId="948" priority="76">
      <formula>#REF!="追加"</formula>
    </cfRule>
    <cfRule type="expression" dxfId="947" priority="77">
      <formula>#REF!="新規"</formula>
    </cfRule>
  </conditionalFormatting>
  <conditionalFormatting sqref="L40:O41 L51:O52 L62:O63 L73:O74 L84:O84 L95:O96 L106:O107 L117:O117">
    <cfRule type="expression" dxfId="946" priority="68">
      <formula>$I40="追加"</formula>
    </cfRule>
    <cfRule type="expression" dxfId="945" priority="69">
      <formula>$I40="新規"</formula>
    </cfRule>
  </conditionalFormatting>
  <conditionalFormatting sqref="L85:O85">
    <cfRule type="expression" dxfId="944" priority="74">
      <formula>#REF!="追加"</formula>
    </cfRule>
    <cfRule type="expression" dxfId="943" priority="75">
      <formula>#REF!="新規"</formula>
    </cfRule>
  </conditionalFormatting>
  <conditionalFormatting sqref="P3">
    <cfRule type="expression" dxfId="942" priority="62">
      <formula>$P3&lt;&gt;"要修正！"</formula>
    </cfRule>
    <cfRule type="expression" dxfId="941" priority="63">
      <formula>$P3="要修正！"</formula>
    </cfRule>
  </conditionalFormatting>
  <conditionalFormatting sqref="P4:P5">
    <cfRule type="expression" dxfId="940" priority="54">
      <formula>$P$3="要修正！"</formula>
    </cfRule>
  </conditionalFormatting>
  <conditionalFormatting sqref="P144">
    <cfRule type="expression" dxfId="939" priority="61">
      <formula>P144="NG"</formula>
    </cfRule>
  </conditionalFormatting>
  <conditionalFormatting sqref="P33:R41">
    <cfRule type="expression" dxfId="938" priority="59">
      <formula>P33="NG"</formula>
    </cfRule>
  </conditionalFormatting>
  <conditionalFormatting sqref="P44:R52">
    <cfRule type="expression" dxfId="937" priority="9">
      <formula>P44="NG"</formula>
    </cfRule>
  </conditionalFormatting>
  <conditionalFormatting sqref="P55:R63">
    <cfRule type="expression" dxfId="936" priority="7">
      <formula>P55="NG"</formula>
    </cfRule>
  </conditionalFormatting>
  <conditionalFormatting sqref="P66:R74 P75:Q83">
    <cfRule type="expression" dxfId="935" priority="8">
      <formula>P66="NG"</formula>
    </cfRule>
  </conditionalFormatting>
  <conditionalFormatting sqref="P84:R85 R77:R83">
    <cfRule type="expression" dxfId="934" priority="6">
      <formula>P77="NG"</formula>
    </cfRule>
  </conditionalFormatting>
  <conditionalFormatting sqref="P88:R96">
    <cfRule type="expression" dxfId="933" priority="5">
      <formula>P88="NG"</formula>
    </cfRule>
  </conditionalFormatting>
  <conditionalFormatting sqref="P99:R107">
    <cfRule type="expression" dxfId="932" priority="4">
      <formula>P99="NG"</formula>
    </cfRule>
  </conditionalFormatting>
  <conditionalFormatting sqref="P110:R117">
    <cfRule type="expression" dxfId="931" priority="3">
      <formula>P110="NG"</formula>
    </cfRule>
  </conditionalFormatting>
  <conditionalFormatting sqref="P120:R120 Q121:R122">
    <cfRule type="expression" dxfId="930" priority="71">
      <formula>#REF!="NG"</formula>
    </cfRule>
  </conditionalFormatting>
  <conditionalFormatting sqref="P120:R128">
    <cfRule type="expression" dxfId="929" priority="52">
      <formula>P120="NG"</formula>
    </cfRule>
  </conditionalFormatting>
  <conditionalFormatting sqref="P121:R122">
    <cfRule type="expression" dxfId="928" priority="70">
      <formula>$P29="NG"</formula>
    </cfRule>
  </conditionalFormatting>
  <conditionalFormatting sqref="P123:R127 P128:Q128">
    <cfRule type="expression" dxfId="927" priority="53">
      <formula>#REF!="NG"</formula>
    </cfRule>
  </conditionalFormatting>
  <conditionalFormatting sqref="P125:R126">
    <cfRule type="expression" dxfId="926" priority="65">
      <formula>$P30="NG"</formula>
    </cfRule>
  </conditionalFormatting>
  <conditionalFormatting sqref="P127:R128">
    <cfRule type="expression" dxfId="925" priority="64">
      <formula>$P31="NG"</formula>
    </cfRule>
  </conditionalFormatting>
  <conditionalFormatting sqref="T57 T76:T80 T86:T88 T98:T102 T109:T111">
    <cfRule type="expression" dxfId="924" priority="66">
      <formula>T57="NG"</formula>
    </cfRule>
  </conditionalFormatting>
  <dataValidations count="12">
    <dataValidation type="list" allowBlank="1" showInputMessage="1" showErrorMessage="1" sqref="K132:K138" xr:uid="{38C99C2D-7961-4BDD-AC0B-E88B922602B3}">
      <formula1>$P$131:$P$132</formula1>
    </dataValidation>
    <dataValidation type="list" allowBlank="1" showInputMessage="1" showErrorMessage="1" sqref="C44:C50" xr:uid="{C949CBCD-D7A3-44B8-ABD0-BEBF83B54027}">
      <formula1>$T$44:$T$46</formula1>
    </dataValidation>
    <dataValidation type="list" allowBlank="1" showInputMessage="1" showErrorMessage="1" sqref="C55:C61" xr:uid="{0C2A413F-41C5-4E64-A0F6-DCCB98A17BC0}">
      <formula1>$T$55:$T$58</formula1>
    </dataValidation>
    <dataValidation type="list" allowBlank="1" showInputMessage="1" showErrorMessage="1" sqref="C66:C72" xr:uid="{8BBA1FB9-8FC4-4F86-A261-41DFA74D4832}">
      <formula1>$T$66:$T$68</formula1>
    </dataValidation>
    <dataValidation type="list" allowBlank="1" showInputMessage="1" showErrorMessage="1" sqref="C77:C83" xr:uid="{3A142608-28F3-44FB-B3B4-518426BB36BF}">
      <formula1>$T$77:$T$80</formula1>
    </dataValidation>
    <dataValidation type="list" allowBlank="1" showInputMessage="1" showErrorMessage="1" sqref="C88:C94" xr:uid="{15781BB0-5336-4E50-8BAC-C560A1976799}">
      <formula1>$T$87:$T$88</formula1>
    </dataValidation>
    <dataValidation type="list" allowBlank="1" showInputMessage="1" showErrorMessage="1" sqref="C110:C116" xr:uid="{C0BE464C-58C3-469C-A817-4EA1B90AB41C}">
      <formula1>$T$110:$T$111</formula1>
    </dataValidation>
    <dataValidation type="list" allowBlank="1" showInputMessage="1" showErrorMessage="1" sqref="B33:B39 B110:B116 B99:B105 B88:B94 B77:B83 B66:B72 B55:B61 B44:B50" xr:uid="{3FDB772B-8494-4235-A48B-FFD6D38C9EC8}">
      <formula1>$T$33:$T$34</formula1>
    </dataValidation>
    <dataValidation type="list" allowBlank="1" showInputMessage="1" showErrorMessage="1" sqref="C33:C39" xr:uid="{19027723-25B1-4E04-9995-68AC9BE2A120}">
      <formula1>$U$33:$U$36</formula1>
    </dataValidation>
    <dataValidation type="list" allowBlank="1" showInputMessage="1" showErrorMessage="1" sqref="C99:C105" xr:uid="{AB2979FA-8628-4D04-AC89-2B905108BD97}">
      <formula1>$T$99:$T$102</formula1>
    </dataValidation>
    <dataValidation type="list" allowBlank="1" showInputMessage="1" showErrorMessage="1" sqref="B11:B25" xr:uid="{4E574B12-3EBD-4A94-AAF5-CFB3D3B388FC}">
      <formula1>$P$11:$P$18</formula1>
    </dataValidation>
    <dataValidation type="list" allowBlank="1" showInputMessage="1" showErrorMessage="1" sqref="D27 D11:D25" xr:uid="{2045A4DF-7F94-4D52-B683-4202BBB0FC07}">
      <formula1>$Q$11:$Q$13</formula1>
    </dataValidation>
  </dataValidations>
  <pageMargins left="0.70866141732283472" right="0.70866141732283472" top="0.62992125984251968" bottom="0.74803149606299213" header="0.31496062992125984" footer="0.31496062992125984"/>
  <headerFooter>
    <oddHeader>&amp;L様式第1号別添1&amp;R事業参加者用（事業参加者→事業実施主体）</oddHeader>
  </headerFooter>
  <extLst>
    <ext xmlns:x14="http://schemas.microsoft.com/office/spreadsheetml/2009/9/main" uri="{CCE6A557-97BC-4b89-ADB6-D9C93CAAB3DF}">
      <x14:dataValidations xmlns:xm="http://schemas.microsoft.com/office/excel/2006/main" count="6">
        <x14:dataValidation type="list" allowBlank="1" showInputMessage="1" showErrorMessage="1" xr:uid="{DBF996FE-4C00-4478-9596-3C57BAFC4D17}">
          <x14:formula1>
            <xm:f>リスト!$H$2:$H$4</xm:f>
          </x14:formula1>
          <xm:sqref>A144:A146 J33:K39 L107:O107 L52:O52 J99:K105 L63:O63 J77:K83 L74:O74 J44:K50 L85:O85 J55:K61 L96:O96 J66:K72 J88:K94 J110:K116</xm:sqref>
        </x14:dataValidation>
        <x14:dataValidation type="list" allowBlank="1" showInputMessage="1" showErrorMessage="1" xr:uid="{CACF72E6-E00D-4A87-9043-C6AE31FF5D54}">
          <x14:formula1>
            <xm:f>リスト!$G$2:$G$4</xm:f>
          </x14:formula1>
          <xm:sqref>G88:G94 G99:G105 I52 G33:G39 I63 G44:G50 I74 G55:G61 G66:G72 I96 G77:G83 I107 G110:G116</xm:sqref>
        </x14:dataValidation>
        <x14:dataValidation type="list" allowBlank="1" showInputMessage="1" showErrorMessage="1" xr:uid="{C4B57310-E74F-4F15-9B08-BB7906DDC581}">
          <x14:formula1>
            <xm:f>リスト!$C$2:$C$4</xm:f>
          </x14:formula1>
          <xm:sqref>B107 B96 B52 B63 B74 B85</xm:sqref>
        </x14:dataValidation>
        <x14:dataValidation type="list" allowBlank="1" showInputMessage="1" showErrorMessage="1" xr:uid="{953FCAD8-9B18-4939-BC5E-2ECCF86CC9BB}">
          <x14:formula1>
            <xm:f>リスト!$E$2:$E$22</xm:f>
          </x14:formula1>
          <xm:sqref>D107 D96 D52 D63 D74 D85</xm:sqref>
        </x14:dataValidation>
        <x14:dataValidation type="list" allowBlank="1" showInputMessage="1" showErrorMessage="1" xr:uid="{54009FC4-421D-46EE-AF23-DF65AC1DD830}">
          <x14:formula1>
            <xm:f>リスト!$D$2:$D$3</xm:f>
          </x14:formula1>
          <xm:sqref>C107 C96 C52 C63 C74 C85</xm:sqref>
        </x14:dataValidation>
        <x14:dataValidation type="list" allowBlank="1" showInputMessage="1" showErrorMessage="1" xr:uid="{B5B21D87-7359-4B17-9E50-D8AEC7B866E3}">
          <x14:formula1>
            <xm:f>リスト!$H$2:$H$3</xm:f>
          </x14:formula1>
          <xm:sqref>A150:A154</xm:sqref>
        </x14:dataValidation>
      </x14:dataValidations>
    </ext>
  </extLst>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C95976-52BF-4F88-A1EC-5AA18E1CA8DD}">
  <sheetPr>
    <pageSetUpPr fitToPage="1"/>
  </sheetPr>
  <dimension ref="A1:W154"/>
  <sheetViews>
    <sheetView view="pageBreakPreview" topLeftCell="C3" zoomScale="80" zoomScaleNormal="100" zoomScaleSheetLayoutView="80" workbookViewId="0">
      <selection activeCell="P3" sqref="P3:P5 H11:H25 K11:K25 C26 F26:L27 O33:R39 L40:O40 O44:R50 L51:O51 O55:R61 L62:O62 O66:R72 L73:O73 O77:O83 R77:R83 L84:O84 O88:R94 L95:O95 O99:R105 L106:O106 O110:R116 L117:O117 C120:G128 P120 Q120:R126 P123:P125 P127:R128 K139 P144"/>
    </sheetView>
  </sheetViews>
  <sheetFormatPr defaultColWidth="9" defaultRowHeight="22.5" customHeight="1"/>
  <cols>
    <col min="1" max="15" width="14.6328125" style="48" customWidth="1"/>
    <col min="16" max="16" width="23.26953125" style="49" customWidth="1"/>
    <col min="17" max="17" width="23.453125" style="48" bestFit="1" customWidth="1"/>
    <col min="18" max="18" width="18.90625" style="48" bestFit="1" customWidth="1"/>
    <col min="19" max="19" width="11.08984375" style="48" bestFit="1" customWidth="1"/>
    <col min="20" max="20" width="27.26953125" style="48" customWidth="1"/>
    <col min="21" max="21" width="8.90625" style="48" customWidth="1"/>
    <col min="22" max="16384" width="9" style="48"/>
  </cols>
  <sheetData>
    <row r="1" spans="1:19" s="35" customFormat="1" ht="22.5" customHeight="1">
      <c r="A1" s="178" t="s">
        <v>285</v>
      </c>
      <c r="B1" s="178"/>
      <c r="C1" s="178"/>
      <c r="D1" s="178"/>
      <c r="E1" s="178"/>
      <c r="F1" s="178"/>
      <c r="G1" s="178"/>
      <c r="H1" s="178"/>
      <c r="I1" s="178"/>
      <c r="J1" s="178"/>
      <c r="K1" s="178"/>
      <c r="L1" s="178"/>
      <c r="M1" s="178"/>
      <c r="N1" s="178"/>
      <c r="O1" s="178"/>
      <c r="P1" s="34" t="s">
        <v>58</v>
      </c>
    </row>
    <row r="2" spans="1:19" s="36" customFormat="1" ht="13">
      <c r="A2" s="36" t="s">
        <v>89</v>
      </c>
      <c r="F2" s="37"/>
      <c r="P2" s="38"/>
    </row>
    <row r="3" spans="1:19" s="36" customFormat="1" ht="22.5" customHeight="1">
      <c r="A3" s="39" t="s">
        <v>31</v>
      </c>
      <c r="B3" s="166"/>
      <c r="C3" s="167"/>
      <c r="D3" s="167"/>
      <c r="E3" s="168"/>
      <c r="F3" s="40"/>
      <c r="G3" s="40"/>
      <c r="H3" s="40"/>
      <c r="I3" s="40"/>
      <c r="J3" s="40"/>
      <c r="K3" s="40"/>
      <c r="L3" s="40"/>
      <c r="M3" s="41"/>
      <c r="N3" s="40" t="s">
        <v>148</v>
      </c>
      <c r="O3" s="40"/>
      <c r="P3" s="18" t="str">
        <f>IF(COUNTIF(P33:R154,"NG"),"要修正！","クリア ! ")</f>
        <v xml:space="preserve">クリア ! </v>
      </c>
      <c r="Q3" s="36" t="s">
        <v>113</v>
      </c>
      <c r="S3" s="38"/>
    </row>
    <row r="4" spans="1:19" s="36" customFormat="1" ht="22.5" customHeight="1">
      <c r="A4" s="39" t="s">
        <v>30</v>
      </c>
      <c r="B4" s="166"/>
      <c r="C4" s="167"/>
      <c r="D4" s="167"/>
      <c r="E4" s="168"/>
      <c r="F4" s="40"/>
      <c r="G4" s="40"/>
      <c r="H4" s="40"/>
      <c r="I4" s="40"/>
      <c r="J4" s="40"/>
      <c r="K4" s="40"/>
      <c r="L4" s="40"/>
      <c r="M4" s="42"/>
      <c r="N4" s="40" t="s">
        <v>145</v>
      </c>
      <c r="O4" s="40"/>
      <c r="P4" s="169" t="str">
        <f>IF(P3="要修正！","※「クリア！」になるようNG箇所を修正してください。","")</f>
        <v/>
      </c>
    </row>
    <row r="5" spans="1:19" s="36" customFormat="1" ht="22.5" customHeight="1">
      <c r="A5" s="39" t="s">
        <v>32</v>
      </c>
      <c r="B5" s="171"/>
      <c r="C5" s="167"/>
      <c r="D5" s="167"/>
      <c r="E5" s="168"/>
      <c r="F5" s="40"/>
      <c r="G5" s="40"/>
      <c r="H5" s="40"/>
      <c r="I5" s="40"/>
      <c r="J5" s="40"/>
      <c r="K5" s="40"/>
      <c r="L5" s="40"/>
      <c r="M5" s="43"/>
      <c r="N5" s="40" t="s">
        <v>146</v>
      </c>
      <c r="O5" s="40"/>
      <c r="P5" s="170"/>
    </row>
    <row r="6" spans="1:19" s="36" customFormat="1" ht="22.5" customHeight="1">
      <c r="A6" s="39" t="s">
        <v>33</v>
      </c>
      <c r="B6" s="166"/>
      <c r="C6" s="167"/>
      <c r="D6" s="167"/>
      <c r="E6" s="168"/>
      <c r="F6" s="40"/>
      <c r="G6" s="40"/>
      <c r="H6" s="40"/>
      <c r="I6" s="40"/>
      <c r="J6" s="40"/>
      <c r="K6" s="40"/>
      <c r="L6" s="40"/>
      <c r="M6" s="44"/>
      <c r="N6" s="40" t="s">
        <v>147</v>
      </c>
      <c r="O6" s="40"/>
      <c r="P6" s="45"/>
      <c r="Q6" s="46"/>
    </row>
    <row r="7" spans="1:19" s="36" customFormat="1" ht="22.5" customHeight="1">
      <c r="E7" s="47"/>
      <c r="F7" s="47"/>
      <c r="G7" s="47"/>
      <c r="H7" s="47"/>
      <c r="I7" s="47"/>
      <c r="J7" s="47"/>
      <c r="K7" s="47"/>
      <c r="L7" s="47"/>
      <c r="M7" s="47"/>
      <c r="N7" s="47"/>
      <c r="O7" s="47"/>
      <c r="P7" s="45"/>
      <c r="Q7" s="46"/>
    </row>
    <row r="8" spans="1:19" ht="22.5" customHeight="1">
      <c r="A8" s="48" t="s">
        <v>144</v>
      </c>
    </row>
    <row r="9" spans="1:19" ht="22.5" customHeight="1">
      <c r="F9" s="139" t="s">
        <v>170</v>
      </c>
      <c r="G9" s="139"/>
      <c r="H9" s="139"/>
      <c r="I9" s="139"/>
      <c r="J9" s="139" t="s">
        <v>235</v>
      </c>
      <c r="K9" s="139"/>
      <c r="L9" s="139"/>
    </row>
    <row r="10" spans="1:19" s="17" customFormat="1" ht="22.5" customHeight="1">
      <c r="A10" s="50" t="s">
        <v>118</v>
      </c>
      <c r="B10" s="50" t="s">
        <v>139</v>
      </c>
      <c r="C10" s="50" t="s">
        <v>197</v>
      </c>
      <c r="D10" s="50" t="s">
        <v>119</v>
      </c>
      <c r="E10" s="50" t="s">
        <v>6</v>
      </c>
      <c r="F10" s="53" t="s">
        <v>275</v>
      </c>
      <c r="G10" s="53" t="s">
        <v>276</v>
      </c>
      <c r="H10" s="51" t="s">
        <v>277</v>
      </c>
      <c r="I10" s="96" t="s">
        <v>150</v>
      </c>
      <c r="J10" s="51" t="s">
        <v>278</v>
      </c>
      <c r="K10" s="52" t="s">
        <v>279</v>
      </c>
      <c r="L10" s="96" t="s">
        <v>149</v>
      </c>
      <c r="M10" s="136" t="s">
        <v>243</v>
      </c>
      <c r="N10" s="136"/>
      <c r="O10" s="142"/>
      <c r="P10" s="50" t="s">
        <v>250</v>
      </c>
      <c r="Q10" s="86" t="s">
        <v>119</v>
      </c>
      <c r="S10" s="48"/>
    </row>
    <row r="11" spans="1:19" s="17" customFormat="1" ht="22.5" customHeight="1">
      <c r="A11" s="50">
        <v>1</v>
      </c>
      <c r="B11" s="54"/>
      <c r="C11" s="55"/>
      <c r="D11" s="56"/>
      <c r="E11" s="30"/>
      <c r="F11" s="6"/>
      <c r="G11" s="6"/>
      <c r="H11" s="26">
        <f>G11-F11</f>
        <v>0</v>
      </c>
      <c r="I11" s="57"/>
      <c r="J11" s="58"/>
      <c r="K11" s="25">
        <f>J11-F11</f>
        <v>0</v>
      </c>
      <c r="L11" s="59"/>
      <c r="M11" s="172"/>
      <c r="N11" s="172"/>
      <c r="O11" s="173"/>
      <c r="P11" s="60" t="s">
        <v>252</v>
      </c>
      <c r="Q11" s="91" t="s">
        <v>156</v>
      </c>
      <c r="S11" s="48"/>
    </row>
    <row r="12" spans="1:19" s="17" customFormat="1" ht="22.5" customHeight="1">
      <c r="A12" s="50">
        <v>2</v>
      </c>
      <c r="B12" s="54"/>
      <c r="C12" s="55"/>
      <c r="D12" s="56"/>
      <c r="E12" s="30"/>
      <c r="F12" s="6"/>
      <c r="G12" s="6"/>
      <c r="H12" s="26">
        <f t="shared" ref="H12:H25" si="0">G12-F12</f>
        <v>0</v>
      </c>
      <c r="I12" s="57"/>
      <c r="J12" s="58"/>
      <c r="K12" s="25">
        <f t="shared" ref="K12:K25" si="1">J12-F12</f>
        <v>0</v>
      </c>
      <c r="L12" s="59"/>
      <c r="M12" s="172"/>
      <c r="N12" s="172"/>
      <c r="O12" s="173"/>
      <c r="P12" s="60" t="s">
        <v>251</v>
      </c>
      <c r="Q12" s="91" t="s">
        <v>158</v>
      </c>
      <c r="S12" s="48"/>
    </row>
    <row r="13" spans="1:19" s="17" customFormat="1" ht="22.5" customHeight="1">
      <c r="A13" s="50">
        <v>3</v>
      </c>
      <c r="B13" s="54"/>
      <c r="C13" s="55"/>
      <c r="D13" s="56"/>
      <c r="E13" s="30"/>
      <c r="F13" s="6"/>
      <c r="G13" s="6"/>
      <c r="H13" s="26">
        <f t="shared" si="0"/>
        <v>0</v>
      </c>
      <c r="I13" s="57"/>
      <c r="J13" s="58"/>
      <c r="K13" s="25">
        <f t="shared" si="1"/>
        <v>0</v>
      </c>
      <c r="L13" s="59"/>
      <c r="M13" s="172"/>
      <c r="N13" s="172"/>
      <c r="O13" s="173"/>
      <c r="P13" s="60" t="s">
        <v>253</v>
      </c>
      <c r="Q13" s="91" t="s">
        <v>157</v>
      </c>
      <c r="S13" s="48"/>
    </row>
    <row r="14" spans="1:19" s="17" customFormat="1" ht="22.5" customHeight="1">
      <c r="A14" s="50">
        <v>4</v>
      </c>
      <c r="B14" s="54"/>
      <c r="C14" s="55"/>
      <c r="D14" s="56"/>
      <c r="E14" s="30"/>
      <c r="F14" s="6"/>
      <c r="G14" s="6"/>
      <c r="H14" s="26">
        <f t="shared" si="0"/>
        <v>0</v>
      </c>
      <c r="I14" s="57"/>
      <c r="J14" s="58"/>
      <c r="K14" s="25">
        <f t="shared" si="1"/>
        <v>0</v>
      </c>
      <c r="L14" s="59"/>
      <c r="M14" s="172"/>
      <c r="N14" s="172"/>
      <c r="O14" s="173"/>
      <c r="P14" s="60" t="s">
        <v>254</v>
      </c>
      <c r="S14" s="48"/>
    </row>
    <row r="15" spans="1:19" s="17" customFormat="1" ht="22.5" customHeight="1">
      <c r="A15" s="50">
        <v>5</v>
      </c>
      <c r="B15" s="54"/>
      <c r="C15" s="55"/>
      <c r="D15" s="56"/>
      <c r="E15" s="30"/>
      <c r="F15" s="6"/>
      <c r="G15" s="6"/>
      <c r="H15" s="26">
        <f t="shared" si="0"/>
        <v>0</v>
      </c>
      <c r="I15" s="57"/>
      <c r="J15" s="58"/>
      <c r="K15" s="25">
        <f t="shared" si="1"/>
        <v>0</v>
      </c>
      <c r="L15" s="59"/>
      <c r="M15" s="172"/>
      <c r="N15" s="172"/>
      <c r="O15" s="173"/>
      <c r="P15" s="60" t="s">
        <v>255</v>
      </c>
      <c r="Q15" s="61"/>
      <c r="S15" s="48"/>
    </row>
    <row r="16" spans="1:19" s="17" customFormat="1" ht="22.5" customHeight="1">
      <c r="A16" s="50">
        <v>6</v>
      </c>
      <c r="B16" s="54"/>
      <c r="C16" s="55"/>
      <c r="D16" s="56"/>
      <c r="E16" s="30"/>
      <c r="F16" s="6"/>
      <c r="G16" s="62"/>
      <c r="H16" s="26">
        <f t="shared" si="0"/>
        <v>0</v>
      </c>
      <c r="I16" s="57"/>
      <c r="J16" s="58"/>
      <c r="K16" s="25">
        <f t="shared" si="1"/>
        <v>0</v>
      </c>
      <c r="L16" s="59"/>
      <c r="M16" s="172"/>
      <c r="N16" s="172"/>
      <c r="O16" s="173"/>
      <c r="P16" s="60" t="s">
        <v>256</v>
      </c>
      <c r="Q16" s="61"/>
      <c r="S16" s="48"/>
    </row>
    <row r="17" spans="1:22" s="17" customFormat="1" ht="22.5" customHeight="1">
      <c r="A17" s="50">
        <v>7</v>
      </c>
      <c r="B17" s="54"/>
      <c r="C17" s="55"/>
      <c r="D17" s="56"/>
      <c r="E17" s="30"/>
      <c r="F17" s="6"/>
      <c r="G17" s="6"/>
      <c r="H17" s="26">
        <f t="shared" si="0"/>
        <v>0</v>
      </c>
      <c r="I17" s="57"/>
      <c r="J17" s="58"/>
      <c r="K17" s="25">
        <f t="shared" si="1"/>
        <v>0</v>
      </c>
      <c r="L17" s="59"/>
      <c r="M17" s="172"/>
      <c r="N17" s="172"/>
      <c r="O17" s="173"/>
      <c r="P17" s="60" t="s">
        <v>257</v>
      </c>
      <c r="Q17" s="61"/>
      <c r="S17" s="48"/>
    </row>
    <row r="18" spans="1:22" s="17" customFormat="1" ht="22.5" customHeight="1">
      <c r="A18" s="50">
        <v>8</v>
      </c>
      <c r="B18" s="54"/>
      <c r="C18" s="55"/>
      <c r="D18" s="56"/>
      <c r="E18" s="30"/>
      <c r="F18" s="6"/>
      <c r="G18" s="6"/>
      <c r="H18" s="26">
        <f t="shared" si="0"/>
        <v>0</v>
      </c>
      <c r="I18" s="57"/>
      <c r="J18" s="58"/>
      <c r="K18" s="25">
        <f t="shared" si="1"/>
        <v>0</v>
      </c>
      <c r="L18" s="59"/>
      <c r="M18" s="172"/>
      <c r="N18" s="172"/>
      <c r="O18" s="173"/>
      <c r="P18" s="60" t="s">
        <v>258</v>
      </c>
      <c r="Q18" s="61"/>
      <c r="S18" s="48"/>
    </row>
    <row r="19" spans="1:22" ht="22.5" customHeight="1">
      <c r="A19" s="50">
        <v>9</v>
      </c>
      <c r="B19" s="54"/>
      <c r="C19" s="24"/>
      <c r="D19" s="56"/>
      <c r="E19" s="2"/>
      <c r="F19" s="31"/>
      <c r="G19" s="31"/>
      <c r="H19" s="26">
        <f t="shared" si="0"/>
        <v>0</v>
      </c>
      <c r="I19" s="19"/>
      <c r="J19" s="28"/>
      <c r="K19" s="25">
        <f t="shared" si="1"/>
        <v>0</v>
      </c>
      <c r="L19" s="23"/>
      <c r="M19" s="172"/>
      <c r="N19" s="172"/>
      <c r="O19" s="172"/>
      <c r="P19" s="17"/>
      <c r="Q19" s="61"/>
    </row>
    <row r="20" spans="1:22" ht="22.5" customHeight="1">
      <c r="A20" s="50">
        <v>10</v>
      </c>
      <c r="B20" s="54"/>
      <c r="C20" s="24"/>
      <c r="D20" s="56"/>
      <c r="E20" s="2"/>
      <c r="F20" s="31"/>
      <c r="G20" s="31"/>
      <c r="H20" s="26">
        <f t="shared" si="0"/>
        <v>0</v>
      </c>
      <c r="I20" s="19"/>
      <c r="J20" s="28"/>
      <c r="K20" s="25">
        <f t="shared" si="1"/>
        <v>0</v>
      </c>
      <c r="L20" s="23"/>
      <c r="M20" s="172"/>
      <c r="N20" s="172"/>
      <c r="O20" s="172"/>
      <c r="P20" s="17"/>
      <c r="Q20" s="61"/>
    </row>
    <row r="21" spans="1:22" ht="22.5" customHeight="1">
      <c r="A21" s="50">
        <v>11</v>
      </c>
      <c r="B21" s="54"/>
      <c r="C21" s="24"/>
      <c r="D21" s="56"/>
      <c r="E21" s="2"/>
      <c r="F21" s="31"/>
      <c r="G21" s="31"/>
      <c r="H21" s="26">
        <f t="shared" si="0"/>
        <v>0</v>
      </c>
      <c r="I21" s="19"/>
      <c r="J21" s="28"/>
      <c r="K21" s="25">
        <f t="shared" si="1"/>
        <v>0</v>
      </c>
      <c r="L21" s="23"/>
      <c r="M21" s="172"/>
      <c r="N21" s="172"/>
      <c r="O21" s="172"/>
      <c r="P21" s="17"/>
      <c r="Q21" s="61"/>
    </row>
    <row r="22" spans="1:22" ht="22.5" customHeight="1">
      <c r="A22" s="50">
        <v>12</v>
      </c>
      <c r="B22" s="54"/>
      <c r="C22" s="24"/>
      <c r="D22" s="56"/>
      <c r="E22" s="2"/>
      <c r="F22" s="31"/>
      <c r="G22" s="31"/>
      <c r="H22" s="26">
        <f t="shared" si="0"/>
        <v>0</v>
      </c>
      <c r="I22" s="19"/>
      <c r="J22" s="28"/>
      <c r="K22" s="25">
        <f t="shared" si="1"/>
        <v>0</v>
      </c>
      <c r="L22" s="23"/>
      <c r="M22" s="172"/>
      <c r="N22" s="172"/>
      <c r="O22" s="172"/>
      <c r="P22" s="17"/>
      <c r="Q22" s="61"/>
    </row>
    <row r="23" spans="1:22" ht="22.5" customHeight="1">
      <c r="A23" s="50">
        <v>13</v>
      </c>
      <c r="B23" s="54"/>
      <c r="C23" s="24"/>
      <c r="D23" s="56"/>
      <c r="E23" s="2"/>
      <c r="F23" s="31"/>
      <c r="G23" s="31"/>
      <c r="H23" s="26">
        <f t="shared" si="0"/>
        <v>0</v>
      </c>
      <c r="I23" s="19"/>
      <c r="J23" s="28"/>
      <c r="K23" s="25">
        <f t="shared" si="1"/>
        <v>0</v>
      </c>
      <c r="L23" s="23"/>
      <c r="M23" s="172"/>
      <c r="N23" s="172"/>
      <c r="O23" s="172"/>
      <c r="P23" s="17"/>
      <c r="Q23" s="61"/>
    </row>
    <row r="24" spans="1:22" ht="22.5" customHeight="1">
      <c r="A24" s="50">
        <v>14</v>
      </c>
      <c r="B24" s="54"/>
      <c r="C24" s="24"/>
      <c r="D24" s="56"/>
      <c r="E24" s="2"/>
      <c r="F24" s="31"/>
      <c r="G24" s="31"/>
      <c r="H24" s="26">
        <f t="shared" si="0"/>
        <v>0</v>
      </c>
      <c r="I24" s="19"/>
      <c r="J24" s="28"/>
      <c r="K24" s="25">
        <f t="shared" si="1"/>
        <v>0</v>
      </c>
      <c r="L24" s="23"/>
      <c r="M24" s="172"/>
      <c r="N24" s="172"/>
      <c r="O24" s="172"/>
      <c r="P24" s="17"/>
      <c r="Q24" s="61"/>
    </row>
    <row r="25" spans="1:22" ht="22.5" customHeight="1">
      <c r="A25" s="50">
        <v>15</v>
      </c>
      <c r="B25" s="54"/>
      <c r="C25" s="24"/>
      <c r="D25" s="56"/>
      <c r="E25" s="2"/>
      <c r="F25" s="31"/>
      <c r="G25" s="31"/>
      <c r="H25" s="26">
        <f t="shared" si="0"/>
        <v>0</v>
      </c>
      <c r="I25" s="19"/>
      <c r="J25" s="28"/>
      <c r="K25" s="25">
        <f t="shared" si="1"/>
        <v>0</v>
      </c>
      <c r="L25" s="23"/>
      <c r="M25" s="172"/>
      <c r="N25" s="172"/>
      <c r="O25" s="172"/>
      <c r="P25" s="17"/>
      <c r="Q25" s="61"/>
    </row>
    <row r="26" spans="1:22" ht="22.5" customHeight="1">
      <c r="A26" s="50" t="s">
        <v>0</v>
      </c>
      <c r="B26" s="63"/>
      <c r="C26" s="25">
        <f>SUM(C11:C25)</f>
        <v>0</v>
      </c>
      <c r="D26" s="64"/>
      <c r="E26" s="50" t="s">
        <v>233</v>
      </c>
      <c r="F26" s="27">
        <f>SUMIF(D11:D25,"野菜",F11:F25)+SUMIF(D11:D25,"果樹",F11:F25)</f>
        <v>0</v>
      </c>
      <c r="G26" s="27">
        <f>SUMIF(D11:D25,"野菜",G11:G25)+SUMIF(D11:D25,"果樹",G11:G25)</f>
        <v>0</v>
      </c>
      <c r="H26" s="27">
        <f>SUMIF(D11:D25,"野菜",H11:H25)+SUMIF(D11:D25,"果樹",H11:H25)</f>
        <v>0</v>
      </c>
      <c r="I26" s="101" t="str">
        <f>IFERROR(ROUND((H26/F26)*100,1),"")</f>
        <v/>
      </c>
      <c r="J26" s="25">
        <f>SUMIF(D11:D25,"野菜",J11:J25)+SUMIF(D11:D25,"果樹",J11:J25)</f>
        <v>0</v>
      </c>
      <c r="K26" s="25">
        <f>SUMIF(D11:D25,"野菜",K11:K25)+SUMIF(D11:D25,"果樹",K11:K25)</f>
        <v>0</v>
      </c>
      <c r="L26" s="99" t="str">
        <f>IFERROR(ROUND((K26/F26)*100,1),"")</f>
        <v/>
      </c>
      <c r="N26" s="179"/>
      <c r="O26" s="179"/>
      <c r="P26" s="48"/>
    </row>
    <row r="27" spans="1:22" ht="22.5" customHeight="1">
      <c r="A27" s="17"/>
      <c r="B27" s="17"/>
      <c r="C27" s="17" t="s">
        <v>236</v>
      </c>
      <c r="D27" s="56"/>
      <c r="E27" s="50" t="s">
        <v>157</v>
      </c>
      <c r="F27" s="27">
        <f>SUMIF(D10:D24,"花き",F10:F24)</f>
        <v>0</v>
      </c>
      <c r="G27" s="27">
        <f>SUMIF(D10:D24,"花き",G10:G24)</f>
        <v>0</v>
      </c>
      <c r="H27" s="27">
        <f>SUMIF(D10:D24,"花き",H10:H24)</f>
        <v>0</v>
      </c>
      <c r="I27" s="101" t="str">
        <f>IFERROR(ROUND((H27/F27)*100,1),"")</f>
        <v/>
      </c>
      <c r="J27" s="25">
        <f>SUMIF(D10:D25,"花き",J10:J25)</f>
        <v>0</v>
      </c>
      <c r="K27" s="25">
        <f>SUMIF(D10:D24,"花き",K10:K24)</f>
        <v>0</v>
      </c>
      <c r="L27" s="99" t="str">
        <f>IFERROR(ROUND((K27/F27)*100,1),"")</f>
        <v/>
      </c>
      <c r="N27" s="17"/>
      <c r="O27" s="17"/>
      <c r="P27" s="48"/>
    </row>
    <row r="28" spans="1:22" ht="22.5" customHeight="1">
      <c r="A28" s="17"/>
      <c r="B28" s="17"/>
      <c r="C28" s="17"/>
      <c r="D28" s="65"/>
      <c r="E28" s="65"/>
      <c r="F28" s="65"/>
      <c r="G28" s="65"/>
      <c r="H28" s="65"/>
      <c r="I28" s="65"/>
      <c r="J28" s="65"/>
      <c r="K28" s="65"/>
      <c r="L28" s="65"/>
      <c r="M28" s="17"/>
      <c r="N28" s="17"/>
      <c r="O28" s="17"/>
      <c r="P28" s="48"/>
    </row>
    <row r="29" spans="1:22" ht="22.5" customHeight="1">
      <c r="A29" s="94" t="s">
        <v>124</v>
      </c>
      <c r="P29" s="48"/>
    </row>
    <row r="30" spans="1:22" ht="22.5" customHeight="1">
      <c r="A30" s="66" t="s">
        <v>125</v>
      </c>
      <c r="C30" s="67"/>
      <c r="P30" s="48"/>
    </row>
    <row r="31" spans="1:22" s="61" customFormat="1" ht="22.5" customHeight="1">
      <c r="A31" s="162" t="s">
        <v>217</v>
      </c>
      <c r="B31" s="160" t="s">
        <v>67</v>
      </c>
      <c r="C31" s="150" t="s">
        <v>286</v>
      </c>
      <c r="D31" s="150"/>
      <c r="E31" s="150"/>
      <c r="F31" s="150"/>
      <c r="G31" s="160" t="s">
        <v>38</v>
      </c>
      <c r="H31" s="144" t="s">
        <v>47</v>
      </c>
      <c r="I31" s="145"/>
      <c r="J31" s="145"/>
      <c r="K31" s="146"/>
      <c r="L31" s="144" t="s">
        <v>216</v>
      </c>
      <c r="M31" s="145"/>
      <c r="N31" s="145"/>
      <c r="O31" s="146"/>
      <c r="P31" s="48" t="s">
        <v>96</v>
      </c>
      <c r="Q31" s="48" t="s">
        <v>96</v>
      </c>
      <c r="S31" s="48"/>
    </row>
    <row r="32" spans="1:22" s="70" customFormat="1" ht="22.5" customHeight="1">
      <c r="A32" s="161"/>
      <c r="B32" s="161"/>
      <c r="C32" s="68" t="s">
        <v>215</v>
      </c>
      <c r="D32" s="150" t="s">
        <v>120</v>
      </c>
      <c r="E32" s="150"/>
      <c r="F32" s="68" t="s">
        <v>15</v>
      </c>
      <c r="G32" s="161"/>
      <c r="H32" s="69" t="s">
        <v>29</v>
      </c>
      <c r="I32" s="69" t="s">
        <v>28</v>
      </c>
      <c r="J32" s="68" t="s">
        <v>18</v>
      </c>
      <c r="K32" s="68" t="s">
        <v>19</v>
      </c>
      <c r="L32" s="53" t="s">
        <v>109</v>
      </c>
      <c r="M32" s="53" t="s">
        <v>110</v>
      </c>
      <c r="N32" s="53" t="s">
        <v>111</v>
      </c>
      <c r="O32" s="53" t="s">
        <v>112</v>
      </c>
      <c r="P32" s="70" t="s">
        <v>104</v>
      </c>
      <c r="Q32" s="70" t="s">
        <v>116</v>
      </c>
      <c r="R32" s="70" t="s">
        <v>115</v>
      </c>
      <c r="S32" s="48"/>
      <c r="T32" s="71" t="s">
        <v>67</v>
      </c>
      <c r="U32" s="98" t="s">
        <v>153</v>
      </c>
      <c r="V32" s="61"/>
    </row>
    <row r="33" spans="1:22" ht="22.5" customHeight="1">
      <c r="A33" s="6"/>
      <c r="B33" s="9"/>
      <c r="C33" s="72"/>
      <c r="D33" s="152"/>
      <c r="E33" s="152"/>
      <c r="F33" s="15"/>
      <c r="G33" s="7"/>
      <c r="H33" s="6"/>
      <c r="I33" s="21"/>
      <c r="J33" s="7" t="s">
        <v>1</v>
      </c>
      <c r="K33" s="8" t="s">
        <v>1</v>
      </c>
      <c r="L33" s="1"/>
      <c r="M33" s="1"/>
      <c r="N33" s="1"/>
      <c r="O33" s="20">
        <f>L33-(M33+N33)</f>
        <v>0</v>
      </c>
      <c r="P33" s="29" t="str">
        <f>IF(OR(G33="新規",G33="追加",G33=""),"OK",(IF(AND(H33="",I33=""),"NG","OK")))</f>
        <v>OK</v>
      </c>
      <c r="Q33" s="10" t="str">
        <f>IF(OR(G33="新規",G33="追加",G33=""),"OK",(IF(OR(AND(J33="",K33=""),AND(J33="",K33="□"),AND(J33="□",K33=""),AND(J33="□",K33="□")),"NG","OK")))</f>
        <v>OK</v>
      </c>
      <c r="R33" s="10" t="str">
        <f>IF(OR(AND(C33&lt;&gt;"",D33&lt;&gt;"",F33&lt;&gt;"",G33&lt;&gt;""),(C33="")),"OK","NG")</f>
        <v>OK</v>
      </c>
      <c r="T33" s="71" t="s">
        <v>65</v>
      </c>
      <c r="U33" s="74" t="s">
        <v>154</v>
      </c>
      <c r="V33" s="61"/>
    </row>
    <row r="34" spans="1:22" ht="22.5" customHeight="1">
      <c r="A34" s="6"/>
      <c r="B34" s="9"/>
      <c r="C34" s="72"/>
      <c r="D34" s="152"/>
      <c r="E34" s="152"/>
      <c r="F34" s="15"/>
      <c r="G34" s="7"/>
      <c r="H34" s="6"/>
      <c r="I34" s="21"/>
      <c r="J34" s="7" t="s">
        <v>1</v>
      </c>
      <c r="K34" s="8" t="s">
        <v>1</v>
      </c>
      <c r="L34" s="1"/>
      <c r="M34" s="1"/>
      <c r="N34" s="1"/>
      <c r="O34" s="20">
        <f t="shared" ref="O34:O39" si="2">L34-(M34+N34)</f>
        <v>0</v>
      </c>
      <c r="P34" s="29" t="str">
        <f t="shared" ref="P34:P39" si="3">IF(OR(G34="新規",G34="追加",G34=""),"OK",(IF(AND(H34="",I34=""),"NG","OK")))</f>
        <v>OK</v>
      </c>
      <c r="Q34" s="10" t="str">
        <f t="shared" ref="Q34:Q39" si="4">IF(OR(G34="新規",G34="追加",G34=""),"OK",(IF(OR(AND(J34="",K34=""),AND(J34="",K34="□"),AND(J34="□",K34=""),AND(J34="□",K34="□")),"NG","OK")))</f>
        <v>OK</v>
      </c>
      <c r="R34" s="10" t="str">
        <f t="shared" ref="R34:R39" si="5">IF(OR(AND(C34&lt;&gt;"",D34&lt;&gt;"",F34&lt;&gt;"",G34&lt;&gt;""),(C34="")),"OK","NG")</f>
        <v>OK</v>
      </c>
      <c r="T34" s="97" t="s">
        <v>66</v>
      </c>
      <c r="U34" s="75" t="s">
        <v>155</v>
      </c>
      <c r="V34" s="61"/>
    </row>
    <row r="35" spans="1:22" ht="22.5" customHeight="1">
      <c r="A35" s="6"/>
      <c r="B35" s="9"/>
      <c r="C35" s="72"/>
      <c r="D35" s="152"/>
      <c r="E35" s="152"/>
      <c r="F35" s="15"/>
      <c r="G35" s="7"/>
      <c r="H35" s="6"/>
      <c r="I35" s="21"/>
      <c r="J35" s="7" t="s">
        <v>1</v>
      </c>
      <c r="K35" s="8" t="s">
        <v>1</v>
      </c>
      <c r="L35" s="1"/>
      <c r="M35" s="1"/>
      <c r="N35" s="1"/>
      <c r="O35" s="20">
        <f t="shared" si="2"/>
        <v>0</v>
      </c>
      <c r="P35" s="29" t="str">
        <f t="shared" si="3"/>
        <v>OK</v>
      </c>
      <c r="Q35" s="10" t="str">
        <f t="shared" si="4"/>
        <v>OK</v>
      </c>
      <c r="R35" s="10" t="str">
        <f t="shared" si="5"/>
        <v>OK</v>
      </c>
      <c r="T35" s="94"/>
      <c r="U35" s="75" t="s">
        <v>214</v>
      </c>
      <c r="V35" s="61"/>
    </row>
    <row r="36" spans="1:22" ht="22.5" customHeight="1">
      <c r="A36" s="6"/>
      <c r="B36" s="9"/>
      <c r="C36" s="72"/>
      <c r="D36" s="152"/>
      <c r="E36" s="152"/>
      <c r="F36" s="15"/>
      <c r="G36" s="7"/>
      <c r="H36" s="6"/>
      <c r="I36" s="21"/>
      <c r="J36" s="7" t="s">
        <v>1</v>
      </c>
      <c r="K36" s="8" t="s">
        <v>1</v>
      </c>
      <c r="L36" s="1"/>
      <c r="M36" s="1"/>
      <c r="N36" s="1"/>
      <c r="O36" s="20">
        <f t="shared" si="2"/>
        <v>0</v>
      </c>
      <c r="P36" s="29" t="str">
        <f t="shared" si="3"/>
        <v>OK</v>
      </c>
      <c r="Q36" s="10" t="str">
        <f t="shared" si="4"/>
        <v>OK</v>
      </c>
      <c r="R36" s="10" t="str">
        <f t="shared" si="5"/>
        <v>OK</v>
      </c>
      <c r="T36" s="94"/>
      <c r="U36" s="92" t="s">
        <v>13</v>
      </c>
      <c r="V36" s="61"/>
    </row>
    <row r="37" spans="1:22" ht="22.5" customHeight="1">
      <c r="A37" s="6"/>
      <c r="B37" s="9"/>
      <c r="C37" s="72"/>
      <c r="D37" s="152"/>
      <c r="E37" s="152"/>
      <c r="F37" s="16"/>
      <c r="G37" s="7"/>
      <c r="H37" s="6"/>
      <c r="I37" s="21"/>
      <c r="J37" s="7" t="s">
        <v>1</v>
      </c>
      <c r="K37" s="8" t="s">
        <v>1</v>
      </c>
      <c r="L37" s="1"/>
      <c r="M37" s="1"/>
      <c r="N37" s="1"/>
      <c r="O37" s="20">
        <f t="shared" si="2"/>
        <v>0</v>
      </c>
      <c r="P37" s="29" t="str">
        <f t="shared" si="3"/>
        <v>OK</v>
      </c>
      <c r="Q37" s="10" t="str">
        <f t="shared" si="4"/>
        <v>OK</v>
      </c>
      <c r="R37" s="10" t="str">
        <f t="shared" si="5"/>
        <v>OK</v>
      </c>
    </row>
    <row r="38" spans="1:22" ht="22.5" customHeight="1">
      <c r="A38" s="6"/>
      <c r="B38" s="9"/>
      <c r="C38" s="72"/>
      <c r="D38" s="152"/>
      <c r="E38" s="152"/>
      <c r="F38" s="15"/>
      <c r="G38" s="7"/>
      <c r="H38" s="6"/>
      <c r="I38" s="21"/>
      <c r="J38" s="7" t="s">
        <v>1</v>
      </c>
      <c r="K38" s="8" t="s">
        <v>1</v>
      </c>
      <c r="L38" s="1"/>
      <c r="M38" s="1"/>
      <c r="N38" s="1"/>
      <c r="O38" s="20">
        <f t="shared" si="2"/>
        <v>0</v>
      </c>
      <c r="P38" s="29" t="str">
        <f t="shared" si="3"/>
        <v>OK</v>
      </c>
      <c r="Q38" s="10" t="str">
        <f t="shared" si="4"/>
        <v>OK</v>
      </c>
      <c r="R38" s="10" t="str">
        <f t="shared" si="5"/>
        <v>OK</v>
      </c>
    </row>
    <row r="39" spans="1:22" ht="22.5" customHeight="1">
      <c r="A39" s="6"/>
      <c r="B39" s="9"/>
      <c r="C39" s="72"/>
      <c r="D39" s="152"/>
      <c r="E39" s="152"/>
      <c r="F39" s="15"/>
      <c r="G39" s="7"/>
      <c r="H39" s="6"/>
      <c r="I39" s="21"/>
      <c r="J39" s="7" t="s">
        <v>1</v>
      </c>
      <c r="K39" s="8" t="s">
        <v>1</v>
      </c>
      <c r="L39" s="1"/>
      <c r="M39" s="1"/>
      <c r="N39" s="1"/>
      <c r="O39" s="20">
        <f t="shared" si="2"/>
        <v>0</v>
      </c>
      <c r="P39" s="29" t="str">
        <f t="shared" si="3"/>
        <v>OK</v>
      </c>
      <c r="Q39" s="10" t="str">
        <f t="shared" si="4"/>
        <v>OK</v>
      </c>
      <c r="R39" s="10" t="str">
        <f t="shared" si="5"/>
        <v>OK</v>
      </c>
    </row>
    <row r="40" spans="1:22" ht="22.5" customHeight="1">
      <c r="A40" s="12"/>
      <c r="B40" s="13"/>
      <c r="C40" s="14"/>
      <c r="D40" s="13"/>
      <c r="E40" s="14"/>
      <c r="F40" s="14"/>
      <c r="G40" s="13"/>
      <c r="H40" s="13"/>
      <c r="I40" s="12"/>
      <c r="J40" s="12"/>
      <c r="K40" s="68" t="s">
        <v>137</v>
      </c>
      <c r="L40" s="27">
        <f>SUM(L33:L39)</f>
        <v>0</v>
      </c>
      <c r="M40" s="27">
        <f t="shared" ref="M40:N40" si="6">SUM(M33:M39)</f>
        <v>0</v>
      </c>
      <c r="N40" s="27">
        <f t="shared" si="6"/>
        <v>0</v>
      </c>
      <c r="O40" s="27">
        <f>L40-(M40+N40)</f>
        <v>0</v>
      </c>
      <c r="P40" s="76"/>
      <c r="Q40" s="77"/>
      <c r="R40" s="77"/>
    </row>
    <row r="41" spans="1:22" ht="22.5" customHeight="1">
      <c r="A41" s="48" t="s">
        <v>126</v>
      </c>
      <c r="B41" s="13"/>
      <c r="C41" s="14"/>
      <c r="D41" s="13"/>
      <c r="E41" s="14"/>
      <c r="F41" s="14"/>
      <c r="G41" s="13"/>
      <c r="H41" s="13"/>
      <c r="I41" s="12"/>
      <c r="J41" s="12"/>
      <c r="K41" s="12"/>
      <c r="L41" s="12"/>
      <c r="M41" s="12"/>
      <c r="N41" s="12"/>
      <c r="O41" s="12"/>
      <c r="P41" s="76"/>
      <c r="Q41" s="77"/>
      <c r="R41" s="77"/>
    </row>
    <row r="42" spans="1:22" ht="22.5" customHeight="1">
      <c r="A42" s="162" t="s">
        <v>217</v>
      </c>
      <c r="B42" s="160" t="s">
        <v>67</v>
      </c>
      <c r="C42" s="150" t="s">
        <v>286</v>
      </c>
      <c r="D42" s="150"/>
      <c r="E42" s="150"/>
      <c r="F42" s="150"/>
      <c r="G42" s="160" t="s">
        <v>38</v>
      </c>
      <c r="H42" s="144" t="s">
        <v>47</v>
      </c>
      <c r="I42" s="145"/>
      <c r="J42" s="145"/>
      <c r="K42" s="146"/>
      <c r="L42" s="144" t="s">
        <v>216</v>
      </c>
      <c r="M42" s="145"/>
      <c r="N42" s="145"/>
      <c r="O42" s="146"/>
      <c r="P42" s="48" t="s">
        <v>96</v>
      </c>
      <c r="Q42" s="48" t="s">
        <v>96</v>
      </c>
      <c r="R42" s="61"/>
    </row>
    <row r="43" spans="1:22" ht="22.5" customHeight="1">
      <c r="A43" s="161"/>
      <c r="B43" s="161"/>
      <c r="C43" s="68" t="s">
        <v>215</v>
      </c>
      <c r="D43" s="150" t="s">
        <v>120</v>
      </c>
      <c r="E43" s="150"/>
      <c r="F43" s="68" t="s">
        <v>15</v>
      </c>
      <c r="G43" s="161"/>
      <c r="H43" s="69" t="s">
        <v>29</v>
      </c>
      <c r="I43" s="69" t="s">
        <v>28</v>
      </c>
      <c r="J43" s="68" t="s">
        <v>18</v>
      </c>
      <c r="K43" s="68" t="s">
        <v>19</v>
      </c>
      <c r="L43" s="53" t="s">
        <v>109</v>
      </c>
      <c r="M43" s="53" t="s">
        <v>110</v>
      </c>
      <c r="N43" s="53" t="s">
        <v>111</v>
      </c>
      <c r="O43" s="53" t="s">
        <v>112</v>
      </c>
      <c r="P43" s="70" t="s">
        <v>104</v>
      </c>
      <c r="Q43" s="70" t="s">
        <v>116</v>
      </c>
      <c r="R43" s="70" t="s">
        <v>115</v>
      </c>
      <c r="T43" s="98" t="s">
        <v>153</v>
      </c>
    </row>
    <row r="44" spans="1:22" ht="22.5" customHeight="1">
      <c r="A44" s="6"/>
      <c r="B44" s="9"/>
      <c r="C44" s="72"/>
      <c r="D44" s="152"/>
      <c r="E44" s="152"/>
      <c r="F44" s="15"/>
      <c r="G44" s="7"/>
      <c r="H44" s="6"/>
      <c r="I44" s="21"/>
      <c r="J44" s="7" t="s">
        <v>1</v>
      </c>
      <c r="K44" s="8" t="s">
        <v>1</v>
      </c>
      <c r="L44" s="1"/>
      <c r="M44" s="1"/>
      <c r="N44" s="1"/>
      <c r="O44" s="20">
        <f>L44-(M44+N44)</f>
        <v>0</v>
      </c>
      <c r="P44" s="29" t="str">
        <f t="shared" ref="P44:P50" si="7">IF(OR(G44="新規",G44="追加",G44=""),"OK",(IF(AND(H44="",I44=""),"NG","OK")))</f>
        <v>OK</v>
      </c>
      <c r="Q44" s="10" t="str">
        <f t="shared" ref="Q44:Q50" si="8">IF(OR(G44="新規",G44="追加",G44=""),"OK",(IF(OR(AND(J44="",K44=""),AND(J44="",K44="□"),AND(J44="□",K44=""),AND(J44="□",K44="□")),"NG","OK")))</f>
        <v>OK</v>
      </c>
      <c r="R44" s="10" t="str">
        <f t="shared" ref="R44:R50" si="9">IF(OR(AND(C44&lt;&gt;"",D44&lt;&gt;"",F44&lt;&gt;"",G44&lt;&gt;""),(C44="")),"OK","NG")</f>
        <v>OK</v>
      </c>
      <c r="T44" s="78" t="s">
        <v>7</v>
      </c>
    </row>
    <row r="45" spans="1:22" ht="22.5" customHeight="1">
      <c r="A45" s="6"/>
      <c r="B45" s="9"/>
      <c r="C45" s="72"/>
      <c r="D45" s="152"/>
      <c r="E45" s="152"/>
      <c r="F45" s="15"/>
      <c r="G45" s="7"/>
      <c r="H45" s="6"/>
      <c r="I45" s="21"/>
      <c r="J45" s="7" t="s">
        <v>1</v>
      </c>
      <c r="K45" s="8" t="s">
        <v>1</v>
      </c>
      <c r="L45" s="1"/>
      <c r="M45" s="1"/>
      <c r="N45" s="1"/>
      <c r="O45" s="20">
        <f t="shared" ref="O45:O50" si="10">L45-(M45+N45)</f>
        <v>0</v>
      </c>
      <c r="P45" s="29" t="str">
        <f t="shared" si="7"/>
        <v>OK</v>
      </c>
      <c r="Q45" s="10" t="str">
        <f t="shared" si="8"/>
        <v>OK</v>
      </c>
      <c r="R45" s="10" t="str">
        <f t="shared" si="9"/>
        <v>OK</v>
      </c>
      <c r="T45" s="79" t="s">
        <v>214</v>
      </c>
    </row>
    <row r="46" spans="1:22" ht="22.5" customHeight="1">
      <c r="A46" s="6"/>
      <c r="B46" s="9"/>
      <c r="C46" s="72"/>
      <c r="D46" s="152"/>
      <c r="E46" s="152"/>
      <c r="F46" s="15"/>
      <c r="G46" s="7"/>
      <c r="H46" s="6"/>
      <c r="I46" s="21"/>
      <c r="J46" s="7" t="s">
        <v>1</v>
      </c>
      <c r="K46" s="8" t="s">
        <v>1</v>
      </c>
      <c r="L46" s="1"/>
      <c r="M46" s="1"/>
      <c r="N46" s="1"/>
      <c r="O46" s="20">
        <f t="shared" si="10"/>
        <v>0</v>
      </c>
      <c r="P46" s="29" t="str">
        <f t="shared" si="7"/>
        <v>OK</v>
      </c>
      <c r="Q46" s="10" t="str">
        <f t="shared" si="8"/>
        <v>OK</v>
      </c>
      <c r="R46" s="10" t="str">
        <f t="shared" si="9"/>
        <v>OK</v>
      </c>
      <c r="T46" s="80" t="s">
        <v>13</v>
      </c>
    </row>
    <row r="47" spans="1:22" ht="22.5" customHeight="1">
      <c r="A47" s="6"/>
      <c r="B47" s="9"/>
      <c r="C47" s="72"/>
      <c r="D47" s="152"/>
      <c r="E47" s="152"/>
      <c r="F47" s="15"/>
      <c r="G47" s="7"/>
      <c r="H47" s="6"/>
      <c r="I47" s="21"/>
      <c r="J47" s="7" t="s">
        <v>1</v>
      </c>
      <c r="K47" s="8" t="s">
        <v>1</v>
      </c>
      <c r="L47" s="1"/>
      <c r="M47" s="1"/>
      <c r="N47" s="1"/>
      <c r="O47" s="20">
        <f t="shared" si="10"/>
        <v>0</v>
      </c>
      <c r="P47" s="29" t="str">
        <f t="shared" si="7"/>
        <v>OK</v>
      </c>
      <c r="Q47" s="10" t="str">
        <f t="shared" si="8"/>
        <v>OK</v>
      </c>
      <c r="R47" s="10" t="str">
        <f t="shared" si="9"/>
        <v>OK</v>
      </c>
    </row>
    <row r="48" spans="1:22" ht="22.5" customHeight="1">
      <c r="A48" s="6"/>
      <c r="B48" s="9"/>
      <c r="C48" s="72"/>
      <c r="D48" s="152"/>
      <c r="E48" s="152"/>
      <c r="F48" s="16"/>
      <c r="G48" s="7"/>
      <c r="H48" s="6"/>
      <c r="I48" s="21"/>
      <c r="J48" s="7" t="s">
        <v>1</v>
      </c>
      <c r="K48" s="8" t="s">
        <v>1</v>
      </c>
      <c r="L48" s="1"/>
      <c r="M48" s="1"/>
      <c r="N48" s="1"/>
      <c r="O48" s="20">
        <f t="shared" si="10"/>
        <v>0</v>
      </c>
      <c r="P48" s="29" t="str">
        <f t="shared" si="7"/>
        <v>OK</v>
      </c>
      <c r="Q48" s="10" t="str">
        <f t="shared" si="8"/>
        <v>OK</v>
      </c>
      <c r="R48" s="10" t="str">
        <f t="shared" si="9"/>
        <v>OK</v>
      </c>
    </row>
    <row r="49" spans="1:20" ht="22.5" customHeight="1">
      <c r="A49" s="6"/>
      <c r="B49" s="9"/>
      <c r="C49" s="72"/>
      <c r="D49" s="152"/>
      <c r="E49" s="152"/>
      <c r="F49" s="15"/>
      <c r="G49" s="7"/>
      <c r="H49" s="6"/>
      <c r="I49" s="21"/>
      <c r="J49" s="7" t="s">
        <v>1</v>
      </c>
      <c r="K49" s="8" t="s">
        <v>1</v>
      </c>
      <c r="L49" s="1"/>
      <c r="M49" s="1"/>
      <c r="N49" s="1"/>
      <c r="O49" s="20">
        <f t="shared" si="10"/>
        <v>0</v>
      </c>
      <c r="P49" s="29" t="str">
        <f t="shared" si="7"/>
        <v>OK</v>
      </c>
      <c r="Q49" s="10" t="str">
        <f t="shared" si="8"/>
        <v>OK</v>
      </c>
      <c r="R49" s="10" t="str">
        <f t="shared" si="9"/>
        <v>OK</v>
      </c>
    </row>
    <row r="50" spans="1:20" ht="22.5" customHeight="1">
      <c r="A50" s="6"/>
      <c r="B50" s="9"/>
      <c r="C50" s="72"/>
      <c r="D50" s="152"/>
      <c r="E50" s="152"/>
      <c r="F50" s="15"/>
      <c r="G50" s="7"/>
      <c r="H50" s="6"/>
      <c r="I50" s="21"/>
      <c r="J50" s="7" t="s">
        <v>1</v>
      </c>
      <c r="K50" s="8" t="s">
        <v>1</v>
      </c>
      <c r="L50" s="1"/>
      <c r="M50" s="1"/>
      <c r="N50" s="1"/>
      <c r="O50" s="20">
        <f t="shared" si="10"/>
        <v>0</v>
      </c>
      <c r="P50" s="29" t="str">
        <f t="shared" si="7"/>
        <v>OK</v>
      </c>
      <c r="Q50" s="10" t="str">
        <f t="shared" si="8"/>
        <v>OK</v>
      </c>
      <c r="R50" s="10" t="str">
        <f t="shared" si="9"/>
        <v>OK</v>
      </c>
    </row>
    <row r="51" spans="1:20" ht="22.5" customHeight="1">
      <c r="A51" s="12"/>
      <c r="B51" s="13"/>
      <c r="C51" s="14"/>
      <c r="D51" s="13"/>
      <c r="E51" s="14"/>
      <c r="F51" s="14"/>
      <c r="G51" s="13"/>
      <c r="H51" s="13"/>
      <c r="I51" s="12"/>
      <c r="J51" s="12"/>
      <c r="K51" s="68" t="s">
        <v>137</v>
      </c>
      <c r="L51" s="27">
        <f>SUM(L44:L50)</f>
        <v>0</v>
      </c>
      <c r="M51" s="27">
        <f t="shared" ref="M51:N51" si="11">SUM(M44:M50)</f>
        <v>0</v>
      </c>
      <c r="N51" s="27">
        <f t="shared" si="11"/>
        <v>0</v>
      </c>
      <c r="O51" s="27">
        <f>L51-(M51+N51)</f>
        <v>0</v>
      </c>
      <c r="P51" s="76"/>
      <c r="Q51" s="77"/>
      <c r="R51" s="77"/>
    </row>
    <row r="52" spans="1:20" ht="22.5" customHeight="1">
      <c r="A52" s="48" t="s">
        <v>129</v>
      </c>
      <c r="B52" s="13"/>
      <c r="C52" s="14"/>
      <c r="D52" s="13"/>
      <c r="E52" s="14"/>
      <c r="F52" s="14"/>
      <c r="G52" s="13"/>
      <c r="H52" s="13"/>
      <c r="I52" s="12"/>
      <c r="J52" s="12"/>
      <c r="K52" s="12"/>
      <c r="L52" s="12"/>
      <c r="M52" s="12"/>
      <c r="N52" s="12"/>
      <c r="O52" s="12"/>
      <c r="P52" s="76"/>
      <c r="Q52" s="77"/>
      <c r="R52" s="77"/>
    </row>
    <row r="53" spans="1:20" ht="22.5" customHeight="1">
      <c r="A53" s="162" t="s">
        <v>217</v>
      </c>
      <c r="B53" s="160" t="s">
        <v>67</v>
      </c>
      <c r="C53" s="150" t="s">
        <v>286</v>
      </c>
      <c r="D53" s="150"/>
      <c r="E53" s="150"/>
      <c r="F53" s="150"/>
      <c r="G53" s="160" t="s">
        <v>38</v>
      </c>
      <c r="H53" s="144" t="s">
        <v>47</v>
      </c>
      <c r="I53" s="145"/>
      <c r="J53" s="145"/>
      <c r="K53" s="146"/>
      <c r="L53" s="144" t="s">
        <v>216</v>
      </c>
      <c r="M53" s="145"/>
      <c r="N53" s="145"/>
      <c r="O53" s="146"/>
      <c r="P53" s="48" t="s">
        <v>96</v>
      </c>
      <c r="Q53" s="48" t="s">
        <v>96</v>
      </c>
      <c r="R53" s="61"/>
    </row>
    <row r="54" spans="1:20" ht="22.5" customHeight="1">
      <c r="A54" s="161"/>
      <c r="B54" s="161"/>
      <c r="C54" s="68" t="s">
        <v>215</v>
      </c>
      <c r="D54" s="150" t="s">
        <v>120</v>
      </c>
      <c r="E54" s="150"/>
      <c r="F54" s="68" t="s">
        <v>15</v>
      </c>
      <c r="G54" s="161"/>
      <c r="H54" s="69" t="s">
        <v>29</v>
      </c>
      <c r="I54" s="69" t="s">
        <v>28</v>
      </c>
      <c r="J54" s="68" t="s">
        <v>18</v>
      </c>
      <c r="K54" s="68" t="s">
        <v>19</v>
      </c>
      <c r="L54" s="53" t="s">
        <v>109</v>
      </c>
      <c r="M54" s="53" t="s">
        <v>110</v>
      </c>
      <c r="N54" s="53" t="s">
        <v>111</v>
      </c>
      <c r="O54" s="53" t="s">
        <v>112</v>
      </c>
      <c r="P54" s="70" t="s">
        <v>104</v>
      </c>
      <c r="Q54" s="70" t="s">
        <v>116</v>
      </c>
      <c r="R54" s="70" t="s">
        <v>115</v>
      </c>
      <c r="T54" s="98" t="s">
        <v>153</v>
      </c>
    </row>
    <row r="55" spans="1:20" ht="22.5" customHeight="1">
      <c r="A55" s="6"/>
      <c r="B55" s="9"/>
      <c r="C55" s="72"/>
      <c r="D55" s="152"/>
      <c r="E55" s="152"/>
      <c r="F55" s="15"/>
      <c r="G55" s="7"/>
      <c r="H55" s="6"/>
      <c r="I55" s="6"/>
      <c r="J55" s="7" t="s">
        <v>1</v>
      </c>
      <c r="K55" s="8" t="s">
        <v>1</v>
      </c>
      <c r="L55" s="1"/>
      <c r="M55" s="1"/>
      <c r="N55" s="1"/>
      <c r="O55" s="20">
        <f>L55-(M55+N55)</f>
        <v>0</v>
      </c>
      <c r="P55" s="29" t="str">
        <f t="shared" ref="P55:P61" si="12">IF(OR(G55="新規",G55="追加",G55=""),"OK",(IF(AND(H55="",I55=""),"NG","OK")))</f>
        <v>OK</v>
      </c>
      <c r="Q55" s="10" t="str">
        <f t="shared" ref="Q55:Q61" si="13">IF(OR(G55="新規",G55="追加",G55=""),"OK",(IF(OR(AND(J55="",K55=""),AND(J55="",K55="□"),AND(J55="□",K55=""),AND(J55="□",K55="□")),"NG","OK")))</f>
        <v>OK</v>
      </c>
      <c r="R55" s="10" t="str">
        <f>IF(OR(AND(C55&lt;&gt;"",D55&lt;&gt;"",F55&lt;&gt;"",G55&lt;&gt;""),(C55="")),"OK","NG")</f>
        <v>OK</v>
      </c>
      <c r="T55" s="78" t="s">
        <v>159</v>
      </c>
    </row>
    <row r="56" spans="1:20" ht="22.5" customHeight="1">
      <c r="A56" s="6"/>
      <c r="B56" s="9"/>
      <c r="C56" s="72"/>
      <c r="D56" s="152"/>
      <c r="E56" s="152"/>
      <c r="F56" s="15"/>
      <c r="G56" s="7"/>
      <c r="H56" s="6"/>
      <c r="I56" s="6"/>
      <c r="J56" s="7" t="s">
        <v>1</v>
      </c>
      <c r="K56" s="8" t="s">
        <v>1</v>
      </c>
      <c r="L56" s="1"/>
      <c r="M56" s="1"/>
      <c r="N56" s="1"/>
      <c r="O56" s="20">
        <f t="shared" ref="O56:O61" si="14">L56-(M56+N56)</f>
        <v>0</v>
      </c>
      <c r="P56" s="29" t="str">
        <f t="shared" si="12"/>
        <v>OK</v>
      </c>
      <c r="Q56" s="10" t="str">
        <f t="shared" si="13"/>
        <v>OK</v>
      </c>
      <c r="R56" s="10" t="str">
        <f t="shared" ref="R56:R61" si="15">IF(OR(AND(C56&lt;&gt;"",D56&lt;&gt;"",F56&lt;&gt;"",G56&lt;&gt;""),(C56="")),"OK","NG")</f>
        <v>OK</v>
      </c>
      <c r="T56" s="79" t="s">
        <v>162</v>
      </c>
    </row>
    <row r="57" spans="1:20" ht="22.5" customHeight="1">
      <c r="A57" s="6"/>
      <c r="B57" s="9"/>
      <c r="C57" s="72"/>
      <c r="D57" s="152"/>
      <c r="E57" s="152"/>
      <c r="F57" s="15"/>
      <c r="G57" s="7"/>
      <c r="H57" s="6"/>
      <c r="I57" s="6"/>
      <c r="J57" s="7" t="s">
        <v>1</v>
      </c>
      <c r="K57" s="8" t="s">
        <v>1</v>
      </c>
      <c r="L57" s="1"/>
      <c r="M57" s="1"/>
      <c r="N57" s="1"/>
      <c r="O57" s="20">
        <f t="shared" si="14"/>
        <v>0</v>
      </c>
      <c r="P57" s="29" t="str">
        <f t="shared" si="12"/>
        <v>OK</v>
      </c>
      <c r="Q57" s="10" t="str">
        <f t="shared" si="13"/>
        <v>OK</v>
      </c>
      <c r="R57" s="10" t="str">
        <f t="shared" si="15"/>
        <v>OK</v>
      </c>
      <c r="T57" s="81" t="s">
        <v>214</v>
      </c>
    </row>
    <row r="58" spans="1:20" ht="22.5" customHeight="1">
      <c r="A58" s="6"/>
      <c r="B58" s="9"/>
      <c r="C58" s="72"/>
      <c r="D58" s="152"/>
      <c r="E58" s="152"/>
      <c r="F58" s="15"/>
      <c r="G58" s="7"/>
      <c r="H58" s="6"/>
      <c r="I58" s="6"/>
      <c r="J58" s="7" t="s">
        <v>1</v>
      </c>
      <c r="K58" s="8" t="s">
        <v>1</v>
      </c>
      <c r="L58" s="1"/>
      <c r="M58" s="1"/>
      <c r="N58" s="1"/>
      <c r="O58" s="20">
        <f t="shared" si="14"/>
        <v>0</v>
      </c>
      <c r="P58" s="29" t="str">
        <f t="shared" si="12"/>
        <v>OK</v>
      </c>
      <c r="Q58" s="10" t="str">
        <f t="shared" si="13"/>
        <v>OK</v>
      </c>
      <c r="R58" s="10" t="str">
        <f t="shared" si="15"/>
        <v>OK</v>
      </c>
      <c r="T58" s="80" t="s">
        <v>13</v>
      </c>
    </row>
    <row r="59" spans="1:20" ht="22.5" customHeight="1">
      <c r="A59" s="6"/>
      <c r="B59" s="9"/>
      <c r="C59" s="72"/>
      <c r="D59" s="152"/>
      <c r="E59" s="152"/>
      <c r="F59" s="16"/>
      <c r="G59" s="7"/>
      <c r="H59" s="6"/>
      <c r="I59" s="6"/>
      <c r="J59" s="7" t="s">
        <v>1</v>
      </c>
      <c r="K59" s="8" t="s">
        <v>1</v>
      </c>
      <c r="L59" s="1"/>
      <c r="M59" s="1"/>
      <c r="N59" s="1"/>
      <c r="O59" s="20">
        <f t="shared" si="14"/>
        <v>0</v>
      </c>
      <c r="P59" s="29" t="str">
        <f t="shared" si="12"/>
        <v>OK</v>
      </c>
      <c r="Q59" s="10" t="str">
        <f t="shared" si="13"/>
        <v>OK</v>
      </c>
      <c r="R59" s="10" t="str">
        <f t="shared" si="15"/>
        <v>OK</v>
      </c>
    </row>
    <row r="60" spans="1:20" ht="22.5" customHeight="1">
      <c r="A60" s="6"/>
      <c r="B60" s="9"/>
      <c r="C60" s="72"/>
      <c r="D60" s="152"/>
      <c r="E60" s="152"/>
      <c r="F60" s="15"/>
      <c r="G60" s="7"/>
      <c r="H60" s="6"/>
      <c r="I60" s="6"/>
      <c r="J60" s="7" t="s">
        <v>1</v>
      </c>
      <c r="K60" s="8" t="s">
        <v>1</v>
      </c>
      <c r="L60" s="1"/>
      <c r="M60" s="1"/>
      <c r="N60" s="1"/>
      <c r="O60" s="20">
        <f t="shared" si="14"/>
        <v>0</v>
      </c>
      <c r="P60" s="29" t="str">
        <f t="shared" si="12"/>
        <v>OK</v>
      </c>
      <c r="Q60" s="10" t="str">
        <f t="shared" si="13"/>
        <v>OK</v>
      </c>
      <c r="R60" s="10" t="str">
        <f t="shared" si="15"/>
        <v>OK</v>
      </c>
    </row>
    <row r="61" spans="1:20" ht="22.5" customHeight="1">
      <c r="A61" s="6"/>
      <c r="B61" s="9"/>
      <c r="C61" s="72"/>
      <c r="D61" s="152"/>
      <c r="E61" s="152"/>
      <c r="F61" s="15"/>
      <c r="G61" s="7"/>
      <c r="H61" s="6"/>
      <c r="I61" s="6"/>
      <c r="J61" s="7" t="s">
        <v>1</v>
      </c>
      <c r="K61" s="8" t="s">
        <v>1</v>
      </c>
      <c r="L61" s="1"/>
      <c r="M61" s="1"/>
      <c r="N61" s="1"/>
      <c r="O61" s="20">
        <f t="shared" si="14"/>
        <v>0</v>
      </c>
      <c r="P61" s="29" t="str">
        <f t="shared" si="12"/>
        <v>OK</v>
      </c>
      <c r="Q61" s="10" t="str">
        <f t="shared" si="13"/>
        <v>OK</v>
      </c>
      <c r="R61" s="10" t="str">
        <f t="shared" si="15"/>
        <v>OK</v>
      </c>
    </row>
    <row r="62" spans="1:20" ht="22.5" customHeight="1">
      <c r="A62" s="12"/>
      <c r="B62" s="13"/>
      <c r="C62" s="14"/>
      <c r="D62" s="13"/>
      <c r="E62" s="14"/>
      <c r="F62" s="14"/>
      <c r="G62" s="13"/>
      <c r="H62" s="13"/>
      <c r="I62" s="12"/>
      <c r="J62" s="12"/>
      <c r="K62" s="68" t="s">
        <v>137</v>
      </c>
      <c r="L62" s="27">
        <f>SUM(L55:L61)</f>
        <v>0</v>
      </c>
      <c r="M62" s="27">
        <f t="shared" ref="M62:N62" si="16">SUM(M55:M61)</f>
        <v>0</v>
      </c>
      <c r="N62" s="27">
        <f t="shared" si="16"/>
        <v>0</v>
      </c>
      <c r="O62" s="27">
        <f>L62-(M62+N62)</f>
        <v>0</v>
      </c>
      <c r="P62" s="76"/>
      <c r="Q62" s="77"/>
      <c r="R62" s="77"/>
    </row>
    <row r="63" spans="1:20" ht="22.5" customHeight="1">
      <c r="A63" s="48" t="s">
        <v>130</v>
      </c>
      <c r="B63" s="13"/>
      <c r="C63" s="14"/>
      <c r="D63" s="13"/>
      <c r="E63" s="14"/>
      <c r="F63" s="14"/>
      <c r="G63" s="13"/>
      <c r="H63" s="13"/>
      <c r="I63" s="12"/>
      <c r="J63" s="12"/>
      <c r="K63" s="12"/>
      <c r="L63" s="12"/>
      <c r="M63" s="12"/>
      <c r="N63" s="12"/>
      <c r="O63" s="12"/>
      <c r="P63" s="76"/>
      <c r="Q63" s="77"/>
      <c r="R63" s="77"/>
    </row>
    <row r="64" spans="1:20" ht="22.5" customHeight="1">
      <c r="A64" s="162" t="s">
        <v>217</v>
      </c>
      <c r="B64" s="160" t="s">
        <v>67</v>
      </c>
      <c r="C64" s="150" t="s">
        <v>286</v>
      </c>
      <c r="D64" s="150"/>
      <c r="E64" s="150"/>
      <c r="F64" s="150"/>
      <c r="G64" s="160" t="s">
        <v>38</v>
      </c>
      <c r="H64" s="144" t="s">
        <v>47</v>
      </c>
      <c r="I64" s="145"/>
      <c r="J64" s="145"/>
      <c r="K64" s="146"/>
      <c r="L64" s="144" t="s">
        <v>216</v>
      </c>
      <c r="M64" s="145"/>
      <c r="N64" s="145"/>
      <c r="O64" s="146"/>
      <c r="P64" s="48" t="s">
        <v>96</v>
      </c>
      <c r="Q64" s="48" t="s">
        <v>96</v>
      </c>
      <c r="R64" s="61"/>
    </row>
    <row r="65" spans="1:20" ht="22.5" customHeight="1">
      <c r="A65" s="161"/>
      <c r="B65" s="161"/>
      <c r="C65" s="68" t="s">
        <v>215</v>
      </c>
      <c r="D65" s="150" t="s">
        <v>120</v>
      </c>
      <c r="E65" s="150"/>
      <c r="F65" s="68" t="s">
        <v>15</v>
      </c>
      <c r="G65" s="161"/>
      <c r="H65" s="69" t="s">
        <v>29</v>
      </c>
      <c r="I65" s="69" t="s">
        <v>28</v>
      </c>
      <c r="J65" s="68" t="s">
        <v>18</v>
      </c>
      <c r="K65" s="68" t="s">
        <v>19</v>
      </c>
      <c r="L65" s="53" t="s">
        <v>109</v>
      </c>
      <c r="M65" s="53" t="s">
        <v>110</v>
      </c>
      <c r="N65" s="53" t="s">
        <v>111</v>
      </c>
      <c r="O65" s="53" t="s">
        <v>112</v>
      </c>
      <c r="P65" s="70" t="s">
        <v>104</v>
      </c>
      <c r="Q65" s="70" t="s">
        <v>116</v>
      </c>
      <c r="R65" s="70" t="s">
        <v>115</v>
      </c>
      <c r="T65" s="82" t="s">
        <v>153</v>
      </c>
    </row>
    <row r="66" spans="1:20" ht="22.5" customHeight="1">
      <c r="A66" s="6"/>
      <c r="B66" s="9"/>
      <c r="C66" s="72"/>
      <c r="D66" s="152"/>
      <c r="E66" s="152"/>
      <c r="F66" s="15"/>
      <c r="G66" s="7"/>
      <c r="H66" s="6"/>
      <c r="I66" s="6"/>
      <c r="J66" s="7" t="s">
        <v>1</v>
      </c>
      <c r="K66" s="8" t="s">
        <v>1</v>
      </c>
      <c r="L66" s="1"/>
      <c r="M66" s="1"/>
      <c r="N66" s="1"/>
      <c r="O66" s="20">
        <f>L66-(M66+N66)</f>
        <v>0</v>
      </c>
      <c r="P66" s="29" t="str">
        <f>IF(OR(G66="新規",G66="追加",G66=""),"OK",(IF(AND(H66="",I66=""),"NG","OK")))</f>
        <v>OK</v>
      </c>
      <c r="Q66" s="10" t="str">
        <f>IF(OR(G66="新規",G66="追加",G66=""),"OK",(IF(OR(AND(J66="",K66=""),AND(J66="",K66="□"),AND(J66="□",K66=""),AND(J66="□",K66="□")),"NG","OK")))</f>
        <v>OK</v>
      </c>
      <c r="R66" s="10" t="str">
        <f>IF(OR(AND(C66&lt;&gt;"",D66&lt;&gt;"",F66&lt;&gt;"",G66&lt;&gt;""),(C66="")),"OK","NG")</f>
        <v>OK</v>
      </c>
      <c r="T66" s="83" t="s">
        <v>271</v>
      </c>
    </row>
    <row r="67" spans="1:20" ht="22.5" customHeight="1">
      <c r="A67" s="6"/>
      <c r="B67" s="9"/>
      <c r="C67" s="72"/>
      <c r="D67" s="152"/>
      <c r="E67" s="152"/>
      <c r="F67" s="15"/>
      <c r="G67" s="7"/>
      <c r="H67" s="6"/>
      <c r="I67" s="6"/>
      <c r="J67" s="7" t="s">
        <v>1</v>
      </c>
      <c r="K67" s="8" t="s">
        <v>1</v>
      </c>
      <c r="L67" s="1"/>
      <c r="M67" s="1"/>
      <c r="N67" s="1"/>
      <c r="O67" s="20">
        <f t="shared" ref="O67:O72" si="17">L67-(M67+N67)</f>
        <v>0</v>
      </c>
      <c r="P67" s="29" t="str">
        <f>IF(OR(G67="新規",G67="追加",G67=""),"OK",(IF(AND(H67="",I67=""),"NG","OK")))</f>
        <v>OK</v>
      </c>
      <c r="Q67" s="10" t="str">
        <f t="shared" ref="Q67:Q72" si="18">IF(OR(G67="新規",G67="追加",G67=""),"OK",(IF(OR(AND(J67="",K67=""),AND(J67="",K67="□"),AND(J67="□",K67=""),AND(J67="□",K67="□")),"NG","OK")))</f>
        <v>OK</v>
      </c>
      <c r="R67" s="10" t="str">
        <f t="shared" ref="R67:R72" si="19">IF(OR(AND(C67&lt;&gt;"",D67&lt;&gt;"",F67&lt;&gt;"",G67&lt;&gt;""),(C67="")),"OK","NG")</f>
        <v>OK</v>
      </c>
      <c r="T67" s="82" t="s">
        <v>214</v>
      </c>
    </row>
    <row r="68" spans="1:20" ht="22.5" customHeight="1">
      <c r="A68" s="6"/>
      <c r="B68" s="9"/>
      <c r="C68" s="72"/>
      <c r="D68" s="152"/>
      <c r="E68" s="152"/>
      <c r="F68" s="15"/>
      <c r="G68" s="7"/>
      <c r="H68" s="6"/>
      <c r="I68" s="6"/>
      <c r="J68" s="7" t="s">
        <v>1</v>
      </c>
      <c r="K68" s="8" t="s">
        <v>1</v>
      </c>
      <c r="L68" s="1"/>
      <c r="M68" s="1"/>
      <c r="N68" s="1"/>
      <c r="O68" s="20">
        <f t="shared" si="17"/>
        <v>0</v>
      </c>
      <c r="P68" s="29" t="str">
        <f t="shared" ref="P68:P72" si="20">IF(OR(G68="新規",G68="追加",G68=""),"OK",(IF(AND(H68="",I68=""),"NG","OK")))</f>
        <v>OK</v>
      </c>
      <c r="Q68" s="10" t="str">
        <f t="shared" si="18"/>
        <v>OK</v>
      </c>
      <c r="R68" s="10" t="str">
        <f t="shared" si="19"/>
        <v>OK</v>
      </c>
      <c r="T68" s="80" t="s">
        <v>13</v>
      </c>
    </row>
    <row r="69" spans="1:20" ht="22.5" customHeight="1">
      <c r="A69" s="6"/>
      <c r="B69" s="9"/>
      <c r="C69" s="72"/>
      <c r="D69" s="152"/>
      <c r="E69" s="152"/>
      <c r="F69" s="15"/>
      <c r="G69" s="7"/>
      <c r="H69" s="6"/>
      <c r="I69" s="6"/>
      <c r="J69" s="7" t="s">
        <v>1</v>
      </c>
      <c r="K69" s="8" t="s">
        <v>1</v>
      </c>
      <c r="L69" s="1"/>
      <c r="M69" s="1"/>
      <c r="N69" s="1"/>
      <c r="O69" s="20">
        <f t="shared" si="17"/>
        <v>0</v>
      </c>
      <c r="P69" s="29" t="str">
        <f t="shared" si="20"/>
        <v>OK</v>
      </c>
      <c r="Q69" s="10" t="str">
        <f t="shared" si="18"/>
        <v>OK</v>
      </c>
      <c r="R69" s="10" t="str">
        <f t="shared" si="19"/>
        <v>OK</v>
      </c>
    </row>
    <row r="70" spans="1:20" ht="22.5" customHeight="1">
      <c r="A70" s="6"/>
      <c r="B70" s="9"/>
      <c r="C70" s="72"/>
      <c r="D70" s="152"/>
      <c r="E70" s="152"/>
      <c r="F70" s="16"/>
      <c r="G70" s="7"/>
      <c r="H70" s="6"/>
      <c r="I70" s="6"/>
      <c r="J70" s="7" t="s">
        <v>1</v>
      </c>
      <c r="K70" s="8" t="s">
        <v>1</v>
      </c>
      <c r="L70" s="1"/>
      <c r="M70" s="1"/>
      <c r="N70" s="1"/>
      <c r="O70" s="20">
        <f t="shared" si="17"/>
        <v>0</v>
      </c>
      <c r="P70" s="29" t="str">
        <f t="shared" si="20"/>
        <v>OK</v>
      </c>
      <c r="Q70" s="10" t="str">
        <f t="shared" si="18"/>
        <v>OK</v>
      </c>
      <c r="R70" s="10" t="str">
        <f t="shared" si="19"/>
        <v>OK</v>
      </c>
    </row>
    <row r="71" spans="1:20" ht="22.5" customHeight="1">
      <c r="A71" s="6"/>
      <c r="B71" s="9"/>
      <c r="C71" s="72"/>
      <c r="D71" s="152"/>
      <c r="E71" s="152"/>
      <c r="F71" s="15"/>
      <c r="G71" s="7"/>
      <c r="H71" s="6"/>
      <c r="I71" s="6"/>
      <c r="J71" s="7" t="s">
        <v>1</v>
      </c>
      <c r="K71" s="8" t="s">
        <v>1</v>
      </c>
      <c r="L71" s="1"/>
      <c r="M71" s="1"/>
      <c r="N71" s="1"/>
      <c r="O71" s="20">
        <f t="shared" si="17"/>
        <v>0</v>
      </c>
      <c r="P71" s="29" t="str">
        <f t="shared" si="20"/>
        <v>OK</v>
      </c>
      <c r="Q71" s="10" t="str">
        <f t="shared" si="18"/>
        <v>OK</v>
      </c>
      <c r="R71" s="10" t="str">
        <f t="shared" si="19"/>
        <v>OK</v>
      </c>
    </row>
    <row r="72" spans="1:20" ht="22.5" customHeight="1">
      <c r="A72" s="6"/>
      <c r="B72" s="9"/>
      <c r="C72" s="72"/>
      <c r="D72" s="152"/>
      <c r="E72" s="152"/>
      <c r="F72" s="15"/>
      <c r="G72" s="7"/>
      <c r="H72" s="6"/>
      <c r="I72" s="6"/>
      <c r="J72" s="7" t="s">
        <v>1</v>
      </c>
      <c r="K72" s="8" t="s">
        <v>1</v>
      </c>
      <c r="L72" s="1"/>
      <c r="M72" s="1"/>
      <c r="N72" s="1"/>
      <c r="O72" s="20">
        <f t="shared" si="17"/>
        <v>0</v>
      </c>
      <c r="P72" s="29" t="str">
        <f t="shared" si="20"/>
        <v>OK</v>
      </c>
      <c r="Q72" s="10" t="str">
        <f t="shared" si="18"/>
        <v>OK</v>
      </c>
      <c r="R72" s="10" t="str">
        <f t="shared" si="19"/>
        <v>OK</v>
      </c>
    </row>
    <row r="73" spans="1:20" ht="22.5" customHeight="1">
      <c r="A73" s="12"/>
      <c r="B73" s="13"/>
      <c r="C73" s="14"/>
      <c r="D73" s="13"/>
      <c r="E73" s="14"/>
      <c r="F73" s="14"/>
      <c r="G73" s="13"/>
      <c r="H73" s="13"/>
      <c r="I73" s="12"/>
      <c r="J73" s="12"/>
      <c r="K73" s="68" t="s">
        <v>137</v>
      </c>
      <c r="L73" s="27">
        <f>SUM(L66:L72)</f>
        <v>0</v>
      </c>
      <c r="M73" s="27">
        <f t="shared" ref="M73:N73" si="21">SUM(M66:M72)</f>
        <v>0</v>
      </c>
      <c r="N73" s="27">
        <f t="shared" si="21"/>
        <v>0</v>
      </c>
      <c r="O73" s="27">
        <f>L73-(M73+N73)</f>
        <v>0</v>
      </c>
      <c r="P73" s="76"/>
      <c r="Q73" s="77"/>
      <c r="R73" s="77"/>
    </row>
    <row r="74" spans="1:20" ht="22.5" customHeight="1">
      <c r="A74" s="48" t="s">
        <v>132</v>
      </c>
      <c r="B74" s="13"/>
      <c r="C74" s="14"/>
      <c r="D74" s="13"/>
      <c r="E74" s="14"/>
      <c r="F74" s="14"/>
      <c r="G74" s="13"/>
      <c r="H74" s="13"/>
      <c r="I74" s="12"/>
      <c r="J74" s="12"/>
      <c r="K74" s="12"/>
      <c r="L74" s="12"/>
      <c r="M74" s="12"/>
      <c r="N74" s="12"/>
      <c r="O74" s="12"/>
      <c r="P74" s="76"/>
      <c r="Q74" s="77"/>
      <c r="R74" s="77"/>
    </row>
    <row r="75" spans="1:20" ht="22.5" customHeight="1">
      <c r="A75" s="162" t="s">
        <v>217</v>
      </c>
      <c r="B75" s="160" t="s">
        <v>67</v>
      </c>
      <c r="C75" s="150" t="s">
        <v>286</v>
      </c>
      <c r="D75" s="150"/>
      <c r="E75" s="150"/>
      <c r="F75" s="150"/>
      <c r="G75" s="160" t="s">
        <v>38</v>
      </c>
      <c r="H75" s="147" t="s">
        <v>47</v>
      </c>
      <c r="I75" s="148"/>
      <c r="J75" s="148"/>
      <c r="K75" s="149"/>
      <c r="L75" s="144" t="s">
        <v>216</v>
      </c>
      <c r="M75" s="145"/>
      <c r="N75" s="145"/>
      <c r="O75" s="146"/>
      <c r="P75" s="76"/>
      <c r="Q75" s="77"/>
      <c r="R75" s="61"/>
    </row>
    <row r="76" spans="1:20" ht="22.5" customHeight="1">
      <c r="A76" s="161"/>
      <c r="B76" s="161"/>
      <c r="C76" s="68" t="s">
        <v>215</v>
      </c>
      <c r="D76" s="150" t="s">
        <v>120</v>
      </c>
      <c r="E76" s="150"/>
      <c r="F76" s="68" t="s">
        <v>15</v>
      </c>
      <c r="G76" s="161"/>
      <c r="H76" s="84" t="s">
        <v>29</v>
      </c>
      <c r="I76" s="84" t="s">
        <v>28</v>
      </c>
      <c r="J76" s="22" t="s">
        <v>18</v>
      </c>
      <c r="K76" s="22" t="s">
        <v>19</v>
      </c>
      <c r="L76" s="53" t="s">
        <v>109</v>
      </c>
      <c r="M76" s="53" t="s">
        <v>110</v>
      </c>
      <c r="N76" s="53" t="s">
        <v>111</v>
      </c>
      <c r="O76" s="53" t="s">
        <v>112</v>
      </c>
      <c r="P76" s="76"/>
      <c r="Q76" s="77"/>
      <c r="R76" s="70" t="s">
        <v>115</v>
      </c>
      <c r="T76" s="81" t="s">
        <v>153</v>
      </c>
    </row>
    <row r="77" spans="1:20" ht="22.5" customHeight="1">
      <c r="A77" s="6"/>
      <c r="B77" s="9"/>
      <c r="C77" s="72"/>
      <c r="D77" s="152"/>
      <c r="E77" s="152"/>
      <c r="F77" s="15"/>
      <c r="G77" s="7"/>
      <c r="H77" s="22"/>
      <c r="I77" s="22"/>
      <c r="J77" s="22" t="s">
        <v>1</v>
      </c>
      <c r="K77" s="22" t="s">
        <v>1</v>
      </c>
      <c r="L77" s="1"/>
      <c r="M77" s="1"/>
      <c r="N77" s="1"/>
      <c r="O77" s="20">
        <f>L77-(M77+N77)</f>
        <v>0</v>
      </c>
      <c r="P77" s="76"/>
      <c r="Q77" s="77"/>
      <c r="R77" s="10" t="str">
        <f>IF(OR(AND(C77&lt;&gt;"",D77&lt;&gt;"",F77&lt;&gt;"",G77&lt;&gt;""),(C77="")),"OK","NG")</f>
        <v>OK</v>
      </c>
      <c r="T77" s="81" t="s">
        <v>273</v>
      </c>
    </row>
    <row r="78" spans="1:20" ht="22.5" customHeight="1">
      <c r="A78" s="6"/>
      <c r="B78" s="9"/>
      <c r="C78" s="72"/>
      <c r="D78" s="152"/>
      <c r="E78" s="152"/>
      <c r="F78" s="15"/>
      <c r="G78" s="7"/>
      <c r="H78" s="22"/>
      <c r="I78" s="22"/>
      <c r="J78" s="22" t="s">
        <v>1</v>
      </c>
      <c r="K78" s="22" t="s">
        <v>1</v>
      </c>
      <c r="L78" s="1"/>
      <c r="M78" s="1"/>
      <c r="N78" s="1"/>
      <c r="O78" s="20">
        <f t="shared" ref="O78:O83" si="22">L78-(M78+N78)</f>
        <v>0</v>
      </c>
      <c r="P78" s="76"/>
      <c r="Q78" s="77"/>
      <c r="R78" s="10" t="str">
        <f t="shared" ref="R78:R83" si="23">IF(OR(AND(C78&lt;&gt;"",D78&lt;&gt;"",F78&lt;&gt;"",G78&lt;&gt;""),(C78="")),"OK","NG")</f>
        <v>OK</v>
      </c>
      <c r="T78" s="81" t="s">
        <v>163</v>
      </c>
    </row>
    <row r="79" spans="1:20" ht="22.5" customHeight="1">
      <c r="A79" s="6"/>
      <c r="B79" s="9"/>
      <c r="C79" s="72"/>
      <c r="D79" s="152"/>
      <c r="E79" s="152"/>
      <c r="F79" s="15"/>
      <c r="G79" s="7"/>
      <c r="H79" s="22"/>
      <c r="I79" s="22"/>
      <c r="J79" s="22" t="s">
        <v>1</v>
      </c>
      <c r="K79" s="22" t="s">
        <v>1</v>
      </c>
      <c r="L79" s="1"/>
      <c r="M79" s="1"/>
      <c r="N79" s="1"/>
      <c r="O79" s="20">
        <f t="shared" si="22"/>
        <v>0</v>
      </c>
      <c r="P79" s="76"/>
      <c r="Q79" s="77"/>
      <c r="R79" s="10" t="str">
        <f t="shared" si="23"/>
        <v>OK</v>
      </c>
      <c r="T79" s="81" t="s">
        <v>214</v>
      </c>
    </row>
    <row r="80" spans="1:20" ht="22.5" customHeight="1">
      <c r="A80" s="6"/>
      <c r="B80" s="9"/>
      <c r="C80" s="72"/>
      <c r="D80" s="152"/>
      <c r="E80" s="152"/>
      <c r="F80" s="15"/>
      <c r="G80" s="7"/>
      <c r="H80" s="22"/>
      <c r="I80" s="22"/>
      <c r="J80" s="22" t="s">
        <v>1</v>
      </c>
      <c r="K80" s="22" t="s">
        <v>1</v>
      </c>
      <c r="L80" s="1"/>
      <c r="M80" s="1"/>
      <c r="N80" s="1"/>
      <c r="O80" s="20">
        <f t="shared" si="22"/>
        <v>0</v>
      </c>
      <c r="P80" s="76"/>
      <c r="Q80" s="77"/>
      <c r="R80" s="10" t="str">
        <f>IF(OR(AND(C80&lt;&gt;"",D80&lt;&gt;"",F80&lt;&gt;"",G80&lt;&gt;""),(C80="")),"OK","NG")</f>
        <v>OK</v>
      </c>
      <c r="T80" s="81" t="s">
        <v>13</v>
      </c>
    </row>
    <row r="81" spans="1:20" ht="22.5" customHeight="1">
      <c r="A81" s="6"/>
      <c r="B81" s="9"/>
      <c r="C81" s="72"/>
      <c r="D81" s="152"/>
      <c r="E81" s="152"/>
      <c r="F81" s="16"/>
      <c r="G81" s="7"/>
      <c r="H81" s="22"/>
      <c r="I81" s="22"/>
      <c r="J81" s="22" t="s">
        <v>1</v>
      </c>
      <c r="K81" s="22" t="s">
        <v>1</v>
      </c>
      <c r="L81" s="1"/>
      <c r="M81" s="1"/>
      <c r="N81" s="1"/>
      <c r="O81" s="20">
        <f t="shared" si="22"/>
        <v>0</v>
      </c>
      <c r="P81" s="76"/>
      <c r="Q81" s="77"/>
      <c r="R81" s="10" t="str">
        <f>IF(OR(AND(C81&lt;&gt;"",D81&lt;&gt;"",F81&lt;&gt;"",G81&lt;&gt;""),(C81="")),"OK","NG")</f>
        <v>OK</v>
      </c>
    </row>
    <row r="82" spans="1:20" ht="22.5" customHeight="1">
      <c r="A82" s="6"/>
      <c r="B82" s="9"/>
      <c r="C82" s="72"/>
      <c r="D82" s="152"/>
      <c r="E82" s="152"/>
      <c r="F82" s="15"/>
      <c r="G82" s="7"/>
      <c r="H82" s="22"/>
      <c r="I82" s="22"/>
      <c r="J82" s="22" t="s">
        <v>1</v>
      </c>
      <c r="K82" s="22" t="s">
        <v>1</v>
      </c>
      <c r="L82" s="1"/>
      <c r="M82" s="1"/>
      <c r="N82" s="1"/>
      <c r="O82" s="20">
        <f t="shared" si="22"/>
        <v>0</v>
      </c>
      <c r="P82" s="76"/>
      <c r="Q82" s="77"/>
      <c r="R82" s="10" t="str">
        <f t="shared" si="23"/>
        <v>OK</v>
      </c>
    </row>
    <row r="83" spans="1:20" ht="22.5" customHeight="1">
      <c r="A83" s="6"/>
      <c r="B83" s="9"/>
      <c r="C83" s="72"/>
      <c r="D83" s="152"/>
      <c r="E83" s="152"/>
      <c r="F83" s="15"/>
      <c r="G83" s="7"/>
      <c r="H83" s="22"/>
      <c r="I83" s="22"/>
      <c r="J83" s="22" t="s">
        <v>1</v>
      </c>
      <c r="K83" s="22" t="s">
        <v>1</v>
      </c>
      <c r="L83" s="1"/>
      <c r="M83" s="1"/>
      <c r="N83" s="1"/>
      <c r="O83" s="20">
        <f t="shared" si="22"/>
        <v>0</v>
      </c>
      <c r="P83" s="76"/>
      <c r="Q83" s="77"/>
      <c r="R83" s="10" t="str">
        <f t="shared" si="23"/>
        <v>OK</v>
      </c>
    </row>
    <row r="84" spans="1:20" ht="22.5" customHeight="1">
      <c r="A84" s="12"/>
      <c r="B84" s="13"/>
      <c r="C84" s="14"/>
      <c r="D84" s="13"/>
      <c r="E84" s="14"/>
      <c r="F84" s="14"/>
      <c r="G84" s="13"/>
      <c r="H84" s="13"/>
      <c r="I84" s="12"/>
      <c r="J84" s="12"/>
      <c r="K84" s="68" t="s">
        <v>137</v>
      </c>
      <c r="L84" s="27">
        <f>SUM(L77:L83)</f>
        <v>0</v>
      </c>
      <c r="M84" s="27">
        <f t="shared" ref="M84:N84" si="24">SUM(M77:M83)</f>
        <v>0</v>
      </c>
      <c r="N84" s="27">
        <f t="shared" si="24"/>
        <v>0</v>
      </c>
      <c r="O84" s="27">
        <f>L84-(M84+N84)</f>
        <v>0</v>
      </c>
      <c r="P84" s="76"/>
      <c r="Q84" s="77"/>
      <c r="R84" s="77"/>
    </row>
    <row r="85" spans="1:20" ht="22.5" customHeight="1">
      <c r="A85" s="48" t="s">
        <v>133</v>
      </c>
      <c r="B85" s="13"/>
      <c r="C85" s="14"/>
      <c r="D85" s="13"/>
      <c r="E85" s="14"/>
      <c r="F85" s="14"/>
      <c r="G85" s="13"/>
      <c r="H85" s="13"/>
      <c r="I85" s="12"/>
      <c r="K85" s="12"/>
      <c r="L85" s="12"/>
      <c r="M85" s="12"/>
      <c r="N85" s="12"/>
      <c r="O85" s="12"/>
      <c r="P85" s="76"/>
      <c r="Q85" s="77"/>
      <c r="R85" s="77"/>
    </row>
    <row r="86" spans="1:20" ht="22.5" customHeight="1">
      <c r="A86" s="162" t="s">
        <v>217</v>
      </c>
      <c r="B86" s="160" t="s">
        <v>67</v>
      </c>
      <c r="C86" s="150" t="s">
        <v>286</v>
      </c>
      <c r="D86" s="150"/>
      <c r="E86" s="150"/>
      <c r="F86" s="150"/>
      <c r="G86" s="160" t="s">
        <v>38</v>
      </c>
      <c r="H86" s="144" t="s">
        <v>47</v>
      </c>
      <c r="I86" s="145"/>
      <c r="J86" s="145"/>
      <c r="K86" s="146"/>
      <c r="L86" s="144" t="s">
        <v>216</v>
      </c>
      <c r="M86" s="145"/>
      <c r="N86" s="145"/>
      <c r="O86" s="146"/>
      <c r="P86" s="48" t="s">
        <v>96</v>
      </c>
      <c r="Q86" s="48" t="s">
        <v>96</v>
      </c>
      <c r="R86" s="61"/>
      <c r="T86" s="81" t="s">
        <v>153</v>
      </c>
    </row>
    <row r="87" spans="1:20" ht="22.5" customHeight="1">
      <c r="A87" s="161"/>
      <c r="B87" s="161"/>
      <c r="C87" s="68" t="s">
        <v>215</v>
      </c>
      <c r="D87" s="150" t="s">
        <v>120</v>
      </c>
      <c r="E87" s="150"/>
      <c r="F87" s="68" t="s">
        <v>15</v>
      </c>
      <c r="G87" s="161"/>
      <c r="H87" s="69" t="s">
        <v>29</v>
      </c>
      <c r="I87" s="69" t="s">
        <v>28</v>
      </c>
      <c r="J87" s="68" t="s">
        <v>18</v>
      </c>
      <c r="K87" s="68" t="s">
        <v>19</v>
      </c>
      <c r="L87" s="53" t="s">
        <v>109</v>
      </c>
      <c r="M87" s="53" t="s">
        <v>110</v>
      </c>
      <c r="N87" s="53" t="s">
        <v>111</v>
      </c>
      <c r="O87" s="53" t="s">
        <v>112</v>
      </c>
      <c r="P87" s="70" t="s">
        <v>104</v>
      </c>
      <c r="Q87" s="70" t="s">
        <v>116</v>
      </c>
      <c r="R87" s="70" t="s">
        <v>115</v>
      </c>
      <c r="T87" s="81" t="s">
        <v>159</v>
      </c>
    </row>
    <row r="88" spans="1:20" ht="22.5" customHeight="1">
      <c r="A88" s="6"/>
      <c r="B88" s="9"/>
      <c r="C88" s="72"/>
      <c r="D88" s="152"/>
      <c r="E88" s="152"/>
      <c r="F88" s="15"/>
      <c r="G88" s="7"/>
      <c r="H88" s="6"/>
      <c r="I88" s="6"/>
      <c r="J88" s="7" t="s">
        <v>1</v>
      </c>
      <c r="K88" s="8" t="s">
        <v>1</v>
      </c>
      <c r="L88" s="1"/>
      <c r="M88" s="1"/>
      <c r="N88" s="1"/>
      <c r="O88" s="20">
        <f>L88-(M88+N88)</f>
        <v>0</v>
      </c>
      <c r="P88" s="29" t="str">
        <f>IF(OR(G88="新規",G88="追加",G88=""),"OK",(IF(AND(H88="",I88=""),"NG","OK")))</f>
        <v>OK</v>
      </c>
      <c r="Q88" s="10" t="str">
        <f>IF(OR(G88="新規",G88="追加",G88=""),"OK",(IF(OR(AND(J88="",K88=""),AND(J88="",K88="□"),AND(J88="□",K88=""),AND(J88="□",K88="□")),"NG","OK")))</f>
        <v>OK</v>
      </c>
      <c r="R88" s="10" t="str">
        <f>IF(OR(AND(C88&lt;&gt;"",D88&lt;&gt;"",F88&lt;&gt;"",G88&lt;&gt;""),(C88="")),"OK","NG")</f>
        <v>OK</v>
      </c>
      <c r="T88" s="81" t="s">
        <v>13</v>
      </c>
    </row>
    <row r="89" spans="1:20" ht="22.5" customHeight="1">
      <c r="A89" s="6"/>
      <c r="B89" s="9"/>
      <c r="C89" s="72"/>
      <c r="D89" s="152"/>
      <c r="E89" s="152"/>
      <c r="F89" s="15"/>
      <c r="G89" s="7"/>
      <c r="H89" s="6"/>
      <c r="I89" s="6"/>
      <c r="J89" s="7" t="s">
        <v>1</v>
      </c>
      <c r="K89" s="8" t="s">
        <v>1</v>
      </c>
      <c r="L89" s="1"/>
      <c r="M89" s="1"/>
      <c r="N89" s="1"/>
      <c r="O89" s="20">
        <f t="shared" ref="O89:O94" si="25">L89-(M89+N89)</f>
        <v>0</v>
      </c>
      <c r="P89" s="29" t="str">
        <f t="shared" ref="P89:P94" si="26">IF(OR(G89="新規",G89="追加",G89=""),"OK",(IF(AND(H89="",I89=""),"NG","OK")))</f>
        <v>OK</v>
      </c>
      <c r="Q89" s="10" t="str">
        <f t="shared" ref="Q89:Q94" si="27">IF(OR(G89="新規",G89="追加",G89=""),"OK",(IF(OR(AND(J89="",K89=""),AND(J89="",K89="□"),AND(J89="□",K89=""),AND(J89="□",K89="□")),"NG","OK")))</f>
        <v>OK</v>
      </c>
      <c r="R89" s="10" t="str">
        <f t="shared" ref="R89:R94" si="28">IF(OR(AND(C89&lt;&gt;"",D89&lt;&gt;"",F89&lt;&gt;"",G89&lt;&gt;""),(C89="")),"OK","NG")</f>
        <v>OK</v>
      </c>
    </row>
    <row r="90" spans="1:20" ht="22.5" customHeight="1">
      <c r="A90" s="6"/>
      <c r="B90" s="9"/>
      <c r="C90" s="72"/>
      <c r="D90" s="152"/>
      <c r="E90" s="152"/>
      <c r="F90" s="15"/>
      <c r="G90" s="7"/>
      <c r="H90" s="6"/>
      <c r="I90" s="6"/>
      <c r="J90" s="7" t="s">
        <v>1</v>
      </c>
      <c r="K90" s="8" t="s">
        <v>1</v>
      </c>
      <c r="L90" s="1"/>
      <c r="M90" s="1"/>
      <c r="N90" s="1"/>
      <c r="O90" s="20">
        <f t="shared" si="25"/>
        <v>0</v>
      </c>
      <c r="P90" s="29" t="str">
        <f t="shared" si="26"/>
        <v>OK</v>
      </c>
      <c r="Q90" s="10" t="str">
        <f t="shared" si="27"/>
        <v>OK</v>
      </c>
      <c r="R90" s="10" t="str">
        <f t="shared" si="28"/>
        <v>OK</v>
      </c>
    </row>
    <row r="91" spans="1:20" ht="22.5" customHeight="1">
      <c r="A91" s="6"/>
      <c r="B91" s="9"/>
      <c r="C91" s="72"/>
      <c r="D91" s="152"/>
      <c r="E91" s="152"/>
      <c r="F91" s="15"/>
      <c r="G91" s="7"/>
      <c r="H91" s="6"/>
      <c r="I91" s="6"/>
      <c r="J91" s="7" t="s">
        <v>1</v>
      </c>
      <c r="K91" s="8" t="s">
        <v>1</v>
      </c>
      <c r="L91" s="1"/>
      <c r="M91" s="1"/>
      <c r="N91" s="1"/>
      <c r="O91" s="20">
        <f t="shared" si="25"/>
        <v>0</v>
      </c>
      <c r="P91" s="29" t="str">
        <f t="shared" si="26"/>
        <v>OK</v>
      </c>
      <c r="Q91" s="10" t="str">
        <f t="shared" si="27"/>
        <v>OK</v>
      </c>
      <c r="R91" s="10" t="str">
        <f t="shared" si="28"/>
        <v>OK</v>
      </c>
    </row>
    <row r="92" spans="1:20" ht="22.5" customHeight="1">
      <c r="A92" s="6"/>
      <c r="B92" s="9"/>
      <c r="C92" s="72"/>
      <c r="D92" s="152"/>
      <c r="E92" s="152"/>
      <c r="F92" s="16"/>
      <c r="G92" s="7"/>
      <c r="H92" s="6"/>
      <c r="I92" s="6"/>
      <c r="J92" s="7" t="s">
        <v>1</v>
      </c>
      <c r="K92" s="8" t="s">
        <v>1</v>
      </c>
      <c r="L92" s="1"/>
      <c r="M92" s="1"/>
      <c r="N92" s="1"/>
      <c r="O92" s="20">
        <f t="shared" si="25"/>
        <v>0</v>
      </c>
      <c r="P92" s="29" t="str">
        <f t="shared" si="26"/>
        <v>OK</v>
      </c>
      <c r="Q92" s="10" t="str">
        <f t="shared" si="27"/>
        <v>OK</v>
      </c>
      <c r="R92" s="10" t="str">
        <f t="shared" si="28"/>
        <v>OK</v>
      </c>
    </row>
    <row r="93" spans="1:20" ht="22.5" customHeight="1">
      <c r="A93" s="6"/>
      <c r="B93" s="9"/>
      <c r="C93" s="72"/>
      <c r="D93" s="152"/>
      <c r="E93" s="152"/>
      <c r="F93" s="15"/>
      <c r="G93" s="7"/>
      <c r="H93" s="6"/>
      <c r="I93" s="6"/>
      <c r="J93" s="7" t="s">
        <v>1</v>
      </c>
      <c r="K93" s="8" t="s">
        <v>1</v>
      </c>
      <c r="L93" s="1"/>
      <c r="M93" s="1"/>
      <c r="N93" s="1"/>
      <c r="O93" s="20">
        <f t="shared" si="25"/>
        <v>0</v>
      </c>
      <c r="P93" s="29" t="str">
        <f t="shared" si="26"/>
        <v>OK</v>
      </c>
      <c r="Q93" s="10" t="str">
        <f t="shared" si="27"/>
        <v>OK</v>
      </c>
      <c r="R93" s="10" t="str">
        <f t="shared" si="28"/>
        <v>OK</v>
      </c>
    </row>
    <row r="94" spans="1:20" ht="22.5" customHeight="1">
      <c r="A94" s="6"/>
      <c r="B94" s="9"/>
      <c r="C94" s="72"/>
      <c r="D94" s="152"/>
      <c r="E94" s="152"/>
      <c r="F94" s="15"/>
      <c r="G94" s="7"/>
      <c r="H94" s="6"/>
      <c r="I94" s="6"/>
      <c r="J94" s="7" t="s">
        <v>1</v>
      </c>
      <c r="K94" s="8" t="s">
        <v>1</v>
      </c>
      <c r="L94" s="1"/>
      <c r="M94" s="1"/>
      <c r="N94" s="1"/>
      <c r="O94" s="20">
        <f t="shared" si="25"/>
        <v>0</v>
      </c>
      <c r="P94" s="29" t="str">
        <f t="shared" si="26"/>
        <v>OK</v>
      </c>
      <c r="Q94" s="10" t="str">
        <f t="shared" si="27"/>
        <v>OK</v>
      </c>
      <c r="R94" s="10" t="str">
        <f t="shared" si="28"/>
        <v>OK</v>
      </c>
    </row>
    <row r="95" spans="1:20" ht="22.5" customHeight="1">
      <c r="A95" s="12"/>
      <c r="B95" s="13"/>
      <c r="C95" s="14"/>
      <c r="D95" s="13"/>
      <c r="E95" s="14"/>
      <c r="F95" s="14"/>
      <c r="G95" s="13"/>
      <c r="H95" s="13"/>
      <c r="I95" s="12"/>
      <c r="J95" s="12"/>
      <c r="K95" s="68" t="s">
        <v>137</v>
      </c>
      <c r="L95" s="27">
        <f>SUM(L88:L94)</f>
        <v>0</v>
      </c>
      <c r="M95" s="27">
        <f t="shared" ref="M95:N95" si="29">SUM(M88:M94)</f>
        <v>0</v>
      </c>
      <c r="N95" s="27">
        <f t="shared" si="29"/>
        <v>0</v>
      </c>
      <c r="O95" s="27">
        <f>L95-(M95+N95)</f>
        <v>0</v>
      </c>
      <c r="P95" s="76"/>
      <c r="Q95" s="77"/>
      <c r="R95" s="77"/>
    </row>
    <row r="96" spans="1:20" ht="23" customHeight="1">
      <c r="A96" s="48" t="s">
        <v>134</v>
      </c>
      <c r="B96" s="13"/>
      <c r="C96" s="14"/>
      <c r="D96" s="13"/>
      <c r="E96" s="14"/>
      <c r="F96" s="14"/>
      <c r="G96" s="13"/>
      <c r="H96" s="13"/>
      <c r="I96" s="12"/>
      <c r="J96" s="12"/>
      <c r="K96" s="12"/>
      <c r="L96" s="12"/>
      <c r="M96" s="12"/>
      <c r="N96" s="12"/>
      <c r="O96" s="12"/>
      <c r="P96" s="76"/>
      <c r="Q96" s="77"/>
      <c r="R96" s="77"/>
    </row>
    <row r="97" spans="1:20" ht="23" customHeight="1">
      <c r="A97" s="162" t="s">
        <v>217</v>
      </c>
      <c r="B97" s="160" t="s">
        <v>67</v>
      </c>
      <c r="C97" s="150" t="s">
        <v>286</v>
      </c>
      <c r="D97" s="150"/>
      <c r="E97" s="150"/>
      <c r="F97" s="150"/>
      <c r="G97" s="160" t="s">
        <v>38</v>
      </c>
      <c r="H97" s="144" t="s">
        <v>47</v>
      </c>
      <c r="I97" s="145"/>
      <c r="J97" s="145"/>
      <c r="K97" s="146"/>
      <c r="L97" s="144" t="s">
        <v>216</v>
      </c>
      <c r="M97" s="145"/>
      <c r="N97" s="145"/>
      <c r="O97" s="146"/>
      <c r="P97" s="48" t="s">
        <v>96</v>
      </c>
      <c r="Q97" s="48" t="s">
        <v>96</v>
      </c>
      <c r="R97" s="61"/>
    </row>
    <row r="98" spans="1:20" ht="23" customHeight="1">
      <c r="A98" s="161"/>
      <c r="B98" s="161"/>
      <c r="C98" s="68" t="s">
        <v>215</v>
      </c>
      <c r="D98" s="150" t="s">
        <v>120</v>
      </c>
      <c r="E98" s="150"/>
      <c r="F98" s="68" t="s">
        <v>15</v>
      </c>
      <c r="G98" s="161"/>
      <c r="H98" s="69" t="s">
        <v>29</v>
      </c>
      <c r="I98" s="69" t="s">
        <v>28</v>
      </c>
      <c r="J98" s="68" t="s">
        <v>18</v>
      </c>
      <c r="K98" s="68" t="s">
        <v>19</v>
      </c>
      <c r="L98" s="53" t="s">
        <v>109</v>
      </c>
      <c r="M98" s="53" t="s">
        <v>110</v>
      </c>
      <c r="N98" s="53" t="s">
        <v>111</v>
      </c>
      <c r="O98" s="53" t="s">
        <v>112</v>
      </c>
      <c r="P98" s="70" t="s">
        <v>104</v>
      </c>
      <c r="Q98" s="70" t="s">
        <v>116</v>
      </c>
      <c r="R98" s="70" t="s">
        <v>115</v>
      </c>
      <c r="T98" s="81" t="s">
        <v>153</v>
      </c>
    </row>
    <row r="99" spans="1:20" ht="23" customHeight="1">
      <c r="A99" s="6"/>
      <c r="B99" s="9"/>
      <c r="C99" s="72"/>
      <c r="D99" s="152"/>
      <c r="E99" s="152"/>
      <c r="F99" s="15"/>
      <c r="G99" s="7"/>
      <c r="H99" s="6"/>
      <c r="I99" s="6"/>
      <c r="J99" s="7" t="s">
        <v>1</v>
      </c>
      <c r="K99" s="8" t="s">
        <v>1</v>
      </c>
      <c r="L99" s="1"/>
      <c r="M99" s="1"/>
      <c r="N99" s="1"/>
      <c r="O99" s="20">
        <f>L99-(M99+N99)</f>
        <v>0</v>
      </c>
      <c r="P99" s="29" t="str">
        <f>IF(OR(G99="新規",G99="追加",G99=""),"OK",(IF(AND(H99="",I99=""),"NG","OK")))</f>
        <v>OK</v>
      </c>
      <c r="Q99" s="10" t="str">
        <f>IF(OR(G99="新規",G99="追加",G99=""),"OK",(IF(OR(AND(J99="",K99=""),AND(J99="",K99="□"),AND(J99="□",K99=""),AND(J99="□",K99="□")),"NG","OK")))</f>
        <v>OK</v>
      </c>
      <c r="R99" s="10" t="str">
        <f>IF(OR(AND(C99&lt;&gt;"",D99&lt;&gt;"",F99&lt;&gt;"",G99&lt;&gt;""),(C99="")),"OK","NG")</f>
        <v>OK</v>
      </c>
      <c r="T99" s="81" t="s">
        <v>161</v>
      </c>
    </row>
    <row r="100" spans="1:20" ht="23" customHeight="1">
      <c r="A100" s="6"/>
      <c r="B100" s="9"/>
      <c r="C100" s="72"/>
      <c r="D100" s="152"/>
      <c r="E100" s="152"/>
      <c r="F100" s="15"/>
      <c r="G100" s="7"/>
      <c r="H100" s="6"/>
      <c r="I100" s="6"/>
      <c r="J100" s="7" t="s">
        <v>1</v>
      </c>
      <c r="K100" s="8" t="s">
        <v>1</v>
      </c>
      <c r="L100" s="1"/>
      <c r="M100" s="1"/>
      <c r="N100" s="1"/>
      <c r="O100" s="20">
        <f t="shared" ref="O100:O105" si="30">L100-(M100+N100)</f>
        <v>0</v>
      </c>
      <c r="P100" s="29" t="str">
        <f t="shared" ref="P100:P105" si="31">IF(OR(G100="新規",G100="追加",G100=""),"OK",(IF(AND(H100="",I100=""),"NG","OK")))</f>
        <v>OK</v>
      </c>
      <c r="Q100" s="10" t="str">
        <f t="shared" ref="Q100:Q105" si="32">IF(OR(G100="新規",G100="追加",G100=""),"OK",(IF(OR(AND(J100="",K100=""),AND(J100="",K100="□"),AND(J100="□",K100=""),AND(J100="□",K100="□")),"NG","OK")))</f>
        <v>OK</v>
      </c>
      <c r="R100" s="10" t="str">
        <f t="shared" ref="R100:R105" si="33">IF(OR(AND(C100&lt;&gt;"",D100&lt;&gt;"",F100&lt;&gt;"",G100&lt;&gt;""),(C100="")),"OK","NG")</f>
        <v>OK</v>
      </c>
      <c r="T100" s="81" t="s">
        <v>218</v>
      </c>
    </row>
    <row r="101" spans="1:20" ht="23" customHeight="1">
      <c r="A101" s="6"/>
      <c r="B101" s="9"/>
      <c r="C101" s="72"/>
      <c r="D101" s="152"/>
      <c r="E101" s="152"/>
      <c r="F101" s="15"/>
      <c r="G101" s="7"/>
      <c r="H101" s="6"/>
      <c r="I101" s="6"/>
      <c r="J101" s="7" t="s">
        <v>1</v>
      </c>
      <c r="K101" s="8" t="s">
        <v>1</v>
      </c>
      <c r="L101" s="1"/>
      <c r="M101" s="1"/>
      <c r="N101" s="1"/>
      <c r="O101" s="20">
        <f t="shared" si="30"/>
        <v>0</v>
      </c>
      <c r="P101" s="29" t="str">
        <f t="shared" si="31"/>
        <v>OK</v>
      </c>
      <c r="Q101" s="10" t="str">
        <f t="shared" si="32"/>
        <v>OK</v>
      </c>
      <c r="R101" s="10" t="str">
        <f t="shared" si="33"/>
        <v>OK</v>
      </c>
      <c r="T101" s="81" t="s">
        <v>160</v>
      </c>
    </row>
    <row r="102" spans="1:20" ht="23" customHeight="1">
      <c r="A102" s="6"/>
      <c r="B102" s="9"/>
      <c r="C102" s="72"/>
      <c r="D102" s="152"/>
      <c r="E102" s="152"/>
      <c r="F102" s="15"/>
      <c r="G102" s="7"/>
      <c r="H102" s="6"/>
      <c r="I102" s="6"/>
      <c r="J102" s="7" t="s">
        <v>1</v>
      </c>
      <c r="K102" s="8" t="s">
        <v>1</v>
      </c>
      <c r="L102" s="1"/>
      <c r="M102" s="1"/>
      <c r="N102" s="1"/>
      <c r="O102" s="20">
        <f t="shared" si="30"/>
        <v>0</v>
      </c>
      <c r="P102" s="29" t="str">
        <f t="shared" si="31"/>
        <v>OK</v>
      </c>
      <c r="Q102" s="10" t="str">
        <f t="shared" si="32"/>
        <v>OK</v>
      </c>
      <c r="R102" s="10" t="str">
        <f t="shared" si="33"/>
        <v>OK</v>
      </c>
      <c r="T102" s="81" t="s">
        <v>13</v>
      </c>
    </row>
    <row r="103" spans="1:20" ht="23" customHeight="1">
      <c r="A103" s="6"/>
      <c r="B103" s="9"/>
      <c r="C103" s="72"/>
      <c r="D103" s="152"/>
      <c r="E103" s="152"/>
      <c r="F103" s="16"/>
      <c r="G103" s="7"/>
      <c r="H103" s="6"/>
      <c r="I103" s="6"/>
      <c r="J103" s="7" t="s">
        <v>1</v>
      </c>
      <c r="K103" s="8" t="s">
        <v>1</v>
      </c>
      <c r="L103" s="1"/>
      <c r="M103" s="1"/>
      <c r="N103" s="1"/>
      <c r="O103" s="20">
        <f t="shared" si="30"/>
        <v>0</v>
      </c>
      <c r="P103" s="29" t="str">
        <f t="shared" si="31"/>
        <v>OK</v>
      </c>
      <c r="Q103" s="10" t="str">
        <f>IF(OR(G103="新規",G103="追加",G103=""),"OK",(IF(OR(AND(J103="",K103=""),AND(J103="",K103="□"),AND(J103="□",K103=""),AND(J103="□",K103="□")),"NG","OK")))</f>
        <v>OK</v>
      </c>
      <c r="R103" s="10" t="str">
        <f t="shared" si="33"/>
        <v>OK</v>
      </c>
    </row>
    <row r="104" spans="1:20" ht="23" customHeight="1">
      <c r="A104" s="6"/>
      <c r="B104" s="9"/>
      <c r="C104" s="72"/>
      <c r="D104" s="152"/>
      <c r="E104" s="152"/>
      <c r="F104" s="15"/>
      <c r="G104" s="7"/>
      <c r="H104" s="6"/>
      <c r="I104" s="6"/>
      <c r="J104" s="7" t="s">
        <v>1</v>
      </c>
      <c r="K104" s="8" t="s">
        <v>1</v>
      </c>
      <c r="L104" s="1"/>
      <c r="M104" s="1"/>
      <c r="N104" s="1"/>
      <c r="O104" s="20">
        <f t="shared" si="30"/>
        <v>0</v>
      </c>
      <c r="P104" s="29" t="str">
        <f t="shared" si="31"/>
        <v>OK</v>
      </c>
      <c r="Q104" s="10" t="str">
        <f t="shared" si="32"/>
        <v>OK</v>
      </c>
      <c r="R104" s="10" t="str">
        <f t="shared" si="33"/>
        <v>OK</v>
      </c>
    </row>
    <row r="105" spans="1:20" ht="22.5" customHeight="1">
      <c r="A105" s="6"/>
      <c r="B105" s="9"/>
      <c r="C105" s="72"/>
      <c r="D105" s="152"/>
      <c r="E105" s="152"/>
      <c r="F105" s="15"/>
      <c r="G105" s="7"/>
      <c r="H105" s="6"/>
      <c r="I105" s="6"/>
      <c r="J105" s="7" t="s">
        <v>1</v>
      </c>
      <c r="K105" s="8" t="s">
        <v>1</v>
      </c>
      <c r="L105" s="1"/>
      <c r="M105" s="1"/>
      <c r="N105" s="1"/>
      <c r="O105" s="20">
        <f t="shared" si="30"/>
        <v>0</v>
      </c>
      <c r="P105" s="29" t="str">
        <f t="shared" si="31"/>
        <v>OK</v>
      </c>
      <c r="Q105" s="10" t="str">
        <f t="shared" si="32"/>
        <v>OK</v>
      </c>
      <c r="R105" s="10" t="str">
        <f t="shared" si="33"/>
        <v>OK</v>
      </c>
    </row>
    <row r="106" spans="1:20" ht="22.5" customHeight="1">
      <c r="A106" s="12"/>
      <c r="B106" s="13"/>
      <c r="C106" s="14"/>
      <c r="D106" s="13"/>
      <c r="E106" s="14"/>
      <c r="F106" s="14"/>
      <c r="G106" s="13"/>
      <c r="H106" s="13"/>
      <c r="I106" s="12"/>
      <c r="J106" s="12"/>
      <c r="K106" s="68" t="s">
        <v>137</v>
      </c>
      <c r="L106" s="27">
        <f>SUM(L99:L105)</f>
        <v>0</v>
      </c>
      <c r="M106" s="27">
        <f t="shared" ref="M106:N106" si="34">SUM(M99:M105)</f>
        <v>0</v>
      </c>
      <c r="N106" s="27">
        <f t="shared" si="34"/>
        <v>0</v>
      </c>
      <c r="O106" s="27">
        <f>L106-(M106+N106)</f>
        <v>0</v>
      </c>
      <c r="P106" s="76"/>
      <c r="Q106" s="77"/>
      <c r="R106" s="77"/>
    </row>
    <row r="107" spans="1:20" ht="22.5" customHeight="1">
      <c r="A107" s="48" t="s">
        <v>136</v>
      </c>
      <c r="B107" s="13"/>
      <c r="C107" s="14"/>
      <c r="D107" s="13"/>
      <c r="E107" s="14"/>
      <c r="F107" s="14"/>
      <c r="G107" s="13"/>
      <c r="H107" s="13"/>
      <c r="I107" s="12"/>
      <c r="J107" s="12"/>
      <c r="K107" s="12"/>
      <c r="L107" s="12"/>
      <c r="M107" s="12"/>
      <c r="N107" s="12"/>
      <c r="O107" s="12"/>
      <c r="P107" s="76"/>
      <c r="Q107" s="77"/>
      <c r="R107" s="77"/>
    </row>
    <row r="108" spans="1:20" ht="22.5" customHeight="1">
      <c r="A108" s="162" t="s">
        <v>217</v>
      </c>
      <c r="B108" s="160" t="s">
        <v>67</v>
      </c>
      <c r="C108" s="150" t="s">
        <v>286</v>
      </c>
      <c r="D108" s="150"/>
      <c r="E108" s="150"/>
      <c r="F108" s="150"/>
      <c r="G108" s="160" t="s">
        <v>38</v>
      </c>
      <c r="H108" s="144" t="s">
        <v>47</v>
      </c>
      <c r="I108" s="145"/>
      <c r="J108" s="145"/>
      <c r="K108" s="146"/>
      <c r="L108" s="144" t="s">
        <v>216</v>
      </c>
      <c r="M108" s="145"/>
      <c r="N108" s="145"/>
      <c r="O108" s="146"/>
      <c r="P108" s="48" t="s">
        <v>96</v>
      </c>
      <c r="Q108" s="48" t="s">
        <v>96</v>
      </c>
      <c r="R108" s="61"/>
    </row>
    <row r="109" spans="1:20" ht="22.5" customHeight="1">
      <c r="A109" s="161"/>
      <c r="B109" s="161"/>
      <c r="C109" s="68" t="s">
        <v>215</v>
      </c>
      <c r="D109" s="150" t="s">
        <v>120</v>
      </c>
      <c r="E109" s="150"/>
      <c r="F109" s="68" t="s">
        <v>15</v>
      </c>
      <c r="G109" s="161"/>
      <c r="H109" s="69" t="s">
        <v>29</v>
      </c>
      <c r="I109" s="69" t="s">
        <v>28</v>
      </c>
      <c r="J109" s="68" t="s">
        <v>18</v>
      </c>
      <c r="K109" s="68" t="s">
        <v>19</v>
      </c>
      <c r="L109" s="53" t="s">
        <v>109</v>
      </c>
      <c r="M109" s="53" t="s">
        <v>110</v>
      </c>
      <c r="N109" s="53" t="s">
        <v>111</v>
      </c>
      <c r="O109" s="53" t="s">
        <v>112</v>
      </c>
      <c r="P109" s="70" t="s">
        <v>104</v>
      </c>
      <c r="Q109" s="70" t="s">
        <v>116</v>
      </c>
      <c r="R109" s="70" t="s">
        <v>115</v>
      </c>
      <c r="T109" s="81" t="s">
        <v>153</v>
      </c>
    </row>
    <row r="110" spans="1:20" ht="22.5" customHeight="1">
      <c r="A110" s="6"/>
      <c r="B110" s="9"/>
      <c r="C110" s="72"/>
      <c r="D110" s="152"/>
      <c r="E110" s="152"/>
      <c r="F110" s="15"/>
      <c r="G110" s="7"/>
      <c r="H110" s="6"/>
      <c r="I110" s="6"/>
      <c r="J110" s="7" t="s">
        <v>1</v>
      </c>
      <c r="K110" s="8" t="s">
        <v>1</v>
      </c>
      <c r="L110" s="1"/>
      <c r="M110" s="1"/>
      <c r="N110" s="1"/>
      <c r="O110" s="20">
        <f>L110-(M110+N110)</f>
        <v>0</v>
      </c>
      <c r="P110" s="29" t="str">
        <f>IF(OR(G110="新規",G110="追加",G110=""),"OK",(IF(AND(H110="",I110=""),"NG","OK")))</f>
        <v>OK</v>
      </c>
      <c r="Q110" s="10" t="str">
        <f>IF(OR(G110="新規",G110="追加",G110=""),"OK",(IF(OR(AND(J110="",K110=""),AND(J110="",K110="□"),AND(J110="□",K110=""),AND(J110="□",K110="□")),"NG","OK")))</f>
        <v>OK</v>
      </c>
      <c r="R110" s="10" t="str">
        <f>IF(OR(AND(C110&lt;&gt;"",D110&lt;&gt;"",F110&lt;&gt;"",G110&lt;&gt;""),(C110="")),"OK","NG")</f>
        <v>OK</v>
      </c>
      <c r="T110" s="81" t="s">
        <v>164</v>
      </c>
    </row>
    <row r="111" spans="1:20" ht="22.5" customHeight="1">
      <c r="A111" s="6"/>
      <c r="B111" s="9"/>
      <c r="C111" s="72"/>
      <c r="D111" s="152"/>
      <c r="E111" s="152"/>
      <c r="F111" s="15"/>
      <c r="G111" s="7"/>
      <c r="H111" s="6"/>
      <c r="I111" s="6"/>
      <c r="J111" s="7" t="s">
        <v>1</v>
      </c>
      <c r="K111" s="8" t="s">
        <v>1</v>
      </c>
      <c r="L111" s="1"/>
      <c r="M111" s="1"/>
      <c r="N111" s="1"/>
      <c r="O111" s="20">
        <f t="shared" ref="O111:O116" si="35">L111-(M111+N111)</f>
        <v>0</v>
      </c>
      <c r="P111" s="29" t="str">
        <f t="shared" ref="P111:P116" si="36">IF(OR(G111="新規",G111="追加",G111=""),"OK",(IF(AND(H111="",I111=""),"NG","OK")))</f>
        <v>OK</v>
      </c>
      <c r="Q111" s="10" t="str">
        <f t="shared" ref="Q111:Q116" si="37">IF(OR(G111="新規",G111="追加",G111=""),"OK",(IF(OR(AND(J111="",K111=""),AND(J111="",K111="□"),AND(J111="□",K111=""),AND(J111="□",K111="□")),"NG","OK")))</f>
        <v>OK</v>
      </c>
      <c r="R111" s="10" t="str">
        <f t="shared" ref="R111:R115" si="38">IF(OR(AND(C111&lt;&gt;"",D111&lt;&gt;"",F111&lt;&gt;"",G111&lt;&gt;""),(C111="")),"OK","NG")</f>
        <v>OK</v>
      </c>
      <c r="T111" s="81" t="s">
        <v>13</v>
      </c>
    </row>
    <row r="112" spans="1:20" ht="22.5" customHeight="1">
      <c r="A112" s="6"/>
      <c r="B112" s="9"/>
      <c r="C112" s="72"/>
      <c r="D112" s="152"/>
      <c r="E112" s="152"/>
      <c r="F112" s="15"/>
      <c r="G112" s="7"/>
      <c r="H112" s="6"/>
      <c r="I112" s="6"/>
      <c r="J112" s="7" t="s">
        <v>1</v>
      </c>
      <c r="K112" s="8" t="s">
        <v>1</v>
      </c>
      <c r="L112" s="1"/>
      <c r="M112" s="1"/>
      <c r="N112" s="1"/>
      <c r="O112" s="20">
        <f t="shared" si="35"/>
        <v>0</v>
      </c>
      <c r="P112" s="29" t="str">
        <f t="shared" si="36"/>
        <v>OK</v>
      </c>
      <c r="Q112" s="10" t="str">
        <f t="shared" si="37"/>
        <v>OK</v>
      </c>
      <c r="R112" s="10" t="str">
        <f t="shared" si="38"/>
        <v>OK</v>
      </c>
    </row>
    <row r="113" spans="1:23" ht="22.5" customHeight="1">
      <c r="A113" s="6"/>
      <c r="B113" s="9"/>
      <c r="C113" s="72"/>
      <c r="D113" s="152"/>
      <c r="E113" s="152"/>
      <c r="F113" s="15"/>
      <c r="G113" s="7"/>
      <c r="H113" s="6"/>
      <c r="I113" s="6"/>
      <c r="J113" s="7" t="s">
        <v>1</v>
      </c>
      <c r="K113" s="8" t="s">
        <v>1</v>
      </c>
      <c r="L113" s="1"/>
      <c r="M113" s="1"/>
      <c r="N113" s="1"/>
      <c r="O113" s="20">
        <f t="shared" si="35"/>
        <v>0</v>
      </c>
      <c r="P113" s="29" t="str">
        <f t="shared" si="36"/>
        <v>OK</v>
      </c>
      <c r="Q113" s="10" t="str">
        <f t="shared" si="37"/>
        <v>OK</v>
      </c>
      <c r="R113" s="10" t="str">
        <f t="shared" si="38"/>
        <v>OK</v>
      </c>
    </row>
    <row r="114" spans="1:23" ht="22.5" customHeight="1">
      <c r="A114" s="6"/>
      <c r="B114" s="9"/>
      <c r="C114" s="72"/>
      <c r="D114" s="152"/>
      <c r="E114" s="152"/>
      <c r="F114" s="16"/>
      <c r="G114" s="7"/>
      <c r="H114" s="6"/>
      <c r="I114" s="6"/>
      <c r="J114" s="7" t="s">
        <v>1</v>
      </c>
      <c r="K114" s="8" t="s">
        <v>1</v>
      </c>
      <c r="L114" s="1"/>
      <c r="M114" s="1"/>
      <c r="N114" s="1"/>
      <c r="O114" s="20">
        <f t="shared" si="35"/>
        <v>0</v>
      </c>
      <c r="P114" s="29" t="str">
        <f t="shared" si="36"/>
        <v>OK</v>
      </c>
      <c r="Q114" s="10" t="str">
        <f t="shared" si="37"/>
        <v>OK</v>
      </c>
      <c r="R114" s="10" t="str">
        <f t="shared" si="38"/>
        <v>OK</v>
      </c>
    </row>
    <row r="115" spans="1:23" ht="22.5" customHeight="1">
      <c r="A115" s="6"/>
      <c r="B115" s="9"/>
      <c r="C115" s="72"/>
      <c r="D115" s="152"/>
      <c r="E115" s="152"/>
      <c r="F115" s="15"/>
      <c r="G115" s="7"/>
      <c r="H115" s="6"/>
      <c r="I115" s="6"/>
      <c r="J115" s="7" t="s">
        <v>1</v>
      </c>
      <c r="K115" s="8" t="s">
        <v>1</v>
      </c>
      <c r="L115" s="1"/>
      <c r="M115" s="1"/>
      <c r="N115" s="1"/>
      <c r="O115" s="20">
        <f t="shared" si="35"/>
        <v>0</v>
      </c>
      <c r="P115" s="29" t="str">
        <f t="shared" si="36"/>
        <v>OK</v>
      </c>
      <c r="Q115" s="10" t="str">
        <f t="shared" si="37"/>
        <v>OK</v>
      </c>
      <c r="R115" s="10" t="str">
        <f t="shared" si="38"/>
        <v>OK</v>
      </c>
    </row>
    <row r="116" spans="1:23" ht="22.5" customHeight="1">
      <c r="A116" s="6"/>
      <c r="B116" s="9"/>
      <c r="C116" s="72"/>
      <c r="D116" s="152"/>
      <c r="E116" s="152"/>
      <c r="F116" s="15"/>
      <c r="G116" s="7"/>
      <c r="H116" s="6"/>
      <c r="I116" s="6"/>
      <c r="J116" s="7" t="s">
        <v>1</v>
      </c>
      <c r="K116" s="8" t="s">
        <v>1</v>
      </c>
      <c r="L116" s="1"/>
      <c r="M116" s="1"/>
      <c r="N116" s="1"/>
      <c r="O116" s="20">
        <f t="shared" si="35"/>
        <v>0</v>
      </c>
      <c r="P116" s="29" t="str">
        <f t="shared" si="36"/>
        <v>OK</v>
      </c>
      <c r="Q116" s="10" t="str">
        <f t="shared" si="37"/>
        <v>OK</v>
      </c>
      <c r="R116" s="10" t="str">
        <f>IF(OR(AND(C116&lt;&gt;"",D116&lt;&gt;"",F116&lt;&gt;"",G116&lt;&gt;""),(C116="")),"OK","NG")</f>
        <v>OK</v>
      </c>
    </row>
    <row r="117" spans="1:23" ht="22.5" customHeight="1">
      <c r="A117" s="12"/>
      <c r="B117" s="13"/>
      <c r="C117" s="14"/>
      <c r="D117" s="13"/>
      <c r="E117" s="14"/>
      <c r="F117" s="14"/>
      <c r="G117" s="13"/>
      <c r="H117" s="13"/>
      <c r="I117" s="12"/>
      <c r="J117" s="12"/>
      <c r="K117" s="68" t="s">
        <v>137</v>
      </c>
      <c r="L117" s="27">
        <f>SUM(L110:L116)</f>
        <v>0</v>
      </c>
      <c r="M117" s="27">
        <f t="shared" ref="M117:N117" si="39">SUM(M110:M116)</f>
        <v>0</v>
      </c>
      <c r="N117" s="27">
        <f t="shared" si="39"/>
        <v>0</v>
      </c>
      <c r="O117" s="27">
        <f>L117-(M117+N117)</f>
        <v>0</v>
      </c>
      <c r="P117" s="76"/>
      <c r="Q117" s="77"/>
      <c r="R117" s="77"/>
    </row>
    <row r="118" spans="1:23" ht="13">
      <c r="F118" s="85"/>
    </row>
    <row r="119" spans="1:23" s="61" customFormat="1" ht="13">
      <c r="A119" s="142" t="s">
        <v>139</v>
      </c>
      <c r="B119" s="143"/>
      <c r="C119" s="53" t="s">
        <v>138</v>
      </c>
      <c r="D119" s="53" t="s">
        <v>110</v>
      </c>
      <c r="E119" s="53" t="s">
        <v>111</v>
      </c>
      <c r="F119" s="53" t="s">
        <v>112</v>
      </c>
      <c r="G119" s="53" t="s">
        <v>165</v>
      </c>
      <c r="H119" s="142" t="s">
        <v>17</v>
      </c>
      <c r="I119" s="159"/>
      <c r="J119" s="136" t="s">
        <v>208</v>
      </c>
      <c r="K119" s="136"/>
      <c r="L119" s="136"/>
      <c r="M119" s="136"/>
      <c r="P119" s="87" t="s">
        <v>198</v>
      </c>
      <c r="Q119" s="88" t="s">
        <v>70</v>
      </c>
      <c r="R119" s="88" t="s">
        <v>84</v>
      </c>
    </row>
    <row r="120" spans="1:23" ht="22.5" customHeight="1">
      <c r="A120" s="153" t="s">
        <v>237</v>
      </c>
      <c r="B120" s="154"/>
      <c r="C120" s="100">
        <f>L40</f>
        <v>0</v>
      </c>
      <c r="D120" s="100">
        <f t="shared" ref="D120:F120" si="40">M40</f>
        <v>0</v>
      </c>
      <c r="E120" s="100">
        <f t="shared" si="40"/>
        <v>0</v>
      </c>
      <c r="F120" s="100">
        <f t="shared" si="40"/>
        <v>0</v>
      </c>
      <c r="G120" s="163">
        <f>SUM(D120:D122)</f>
        <v>0</v>
      </c>
      <c r="H120" s="157"/>
      <c r="I120" s="158"/>
      <c r="J120" s="151" t="s">
        <v>209</v>
      </c>
      <c r="K120" s="151"/>
      <c r="L120" s="151"/>
      <c r="M120" s="151"/>
      <c r="N120" s="89"/>
      <c r="O120" s="89"/>
      <c r="P120" s="29" t="str">
        <f>IF(G120&lt;=2500000,"OK","NG")</f>
        <v>OK</v>
      </c>
      <c r="Q120" s="10" t="str">
        <f t="shared" ref="Q120:Q126" si="41">IF(D120&lt;=C120/2,"OK","NG")</f>
        <v>OK</v>
      </c>
      <c r="R120" s="10" t="str">
        <f t="shared" ref="R120:R126" si="42">IF(C120=D120+E120+F120,"OK","NG")</f>
        <v>OK</v>
      </c>
      <c r="S120" s="90"/>
      <c r="T120" s="70"/>
      <c r="U120" s="70"/>
      <c r="V120" s="70"/>
      <c r="W120" s="70"/>
    </row>
    <row r="121" spans="1:23" ht="22.5" customHeight="1">
      <c r="A121" s="155" t="s">
        <v>238</v>
      </c>
      <c r="B121" s="156"/>
      <c r="C121" s="100">
        <f>L51</f>
        <v>0</v>
      </c>
      <c r="D121" s="100">
        <f t="shared" ref="D121:F121" si="43">M51</f>
        <v>0</v>
      </c>
      <c r="E121" s="100">
        <f t="shared" si="43"/>
        <v>0</v>
      </c>
      <c r="F121" s="100">
        <f t="shared" si="43"/>
        <v>0</v>
      </c>
      <c r="G121" s="164"/>
      <c r="H121" s="157"/>
      <c r="I121" s="158"/>
      <c r="J121" s="151"/>
      <c r="K121" s="151"/>
      <c r="L121" s="151"/>
      <c r="M121" s="151"/>
      <c r="N121" s="89"/>
      <c r="O121" s="89"/>
      <c r="P121" s="73" t="s">
        <v>152</v>
      </c>
      <c r="Q121" s="10" t="str">
        <f t="shared" si="41"/>
        <v>OK</v>
      </c>
      <c r="R121" s="10" t="str">
        <f t="shared" si="42"/>
        <v>OK</v>
      </c>
      <c r="S121" s="36"/>
    </row>
    <row r="122" spans="1:23" ht="22.5" customHeight="1">
      <c r="A122" s="155" t="s">
        <v>239</v>
      </c>
      <c r="B122" s="156"/>
      <c r="C122" s="100">
        <f>L62</f>
        <v>0</v>
      </c>
      <c r="D122" s="100">
        <f t="shared" ref="D122:F122" si="44">M62</f>
        <v>0</v>
      </c>
      <c r="E122" s="100">
        <f t="shared" si="44"/>
        <v>0</v>
      </c>
      <c r="F122" s="100">
        <f t="shared" si="44"/>
        <v>0</v>
      </c>
      <c r="G122" s="165"/>
      <c r="H122" s="32"/>
      <c r="I122" s="33"/>
      <c r="J122" s="151"/>
      <c r="K122" s="151"/>
      <c r="L122" s="151"/>
      <c r="M122" s="151"/>
      <c r="N122" s="89"/>
      <c r="O122" s="89"/>
      <c r="P122" s="73" t="s">
        <v>152</v>
      </c>
      <c r="Q122" s="10" t="str">
        <f t="shared" si="41"/>
        <v>OK</v>
      </c>
      <c r="R122" s="10" t="str">
        <f t="shared" si="42"/>
        <v>OK</v>
      </c>
      <c r="S122" s="36"/>
    </row>
    <row r="123" spans="1:23" ht="22.5" customHeight="1">
      <c r="A123" s="155" t="s">
        <v>240</v>
      </c>
      <c r="B123" s="156"/>
      <c r="C123" s="100">
        <f>L73</f>
        <v>0</v>
      </c>
      <c r="D123" s="100">
        <f t="shared" ref="D123:F123" si="45">M73</f>
        <v>0</v>
      </c>
      <c r="E123" s="100">
        <f t="shared" si="45"/>
        <v>0</v>
      </c>
      <c r="F123" s="100">
        <f t="shared" si="45"/>
        <v>0</v>
      </c>
      <c r="G123" s="100">
        <f>D123</f>
        <v>0</v>
      </c>
      <c r="H123" s="32"/>
      <c r="I123" s="33"/>
      <c r="J123" s="150" t="s">
        <v>210</v>
      </c>
      <c r="K123" s="150"/>
      <c r="L123" s="150"/>
      <c r="M123" s="150"/>
      <c r="N123" s="89"/>
      <c r="O123" s="89"/>
      <c r="P123" s="29" t="str">
        <f>IF(G123&lt;=2500000,"OK","NG")</f>
        <v>OK</v>
      </c>
      <c r="Q123" s="10" t="str">
        <f t="shared" si="41"/>
        <v>OK</v>
      </c>
      <c r="R123" s="10" t="str">
        <f t="shared" si="42"/>
        <v>OK</v>
      </c>
      <c r="S123" s="36"/>
    </row>
    <row r="124" spans="1:23" ht="22.5" customHeight="1">
      <c r="A124" s="155" t="s">
        <v>131</v>
      </c>
      <c r="B124" s="156"/>
      <c r="C124" s="100">
        <f>L84</f>
        <v>0</v>
      </c>
      <c r="D124" s="100">
        <f t="shared" ref="D124:F124" si="46">M84</f>
        <v>0</v>
      </c>
      <c r="E124" s="100">
        <f t="shared" si="46"/>
        <v>0</v>
      </c>
      <c r="F124" s="100">
        <f t="shared" si="46"/>
        <v>0</v>
      </c>
      <c r="G124" s="100">
        <f>D124</f>
        <v>0</v>
      </c>
      <c r="H124" s="32"/>
      <c r="I124" s="33"/>
      <c r="J124" s="150" t="s">
        <v>211</v>
      </c>
      <c r="K124" s="150"/>
      <c r="L124" s="150"/>
      <c r="M124" s="150"/>
      <c r="N124" s="89"/>
      <c r="O124" s="89"/>
      <c r="P124" s="29" t="str">
        <f>IF(G124&lt;=5000000,"OK","NG")</f>
        <v>OK</v>
      </c>
      <c r="Q124" s="10" t="str">
        <f t="shared" si="41"/>
        <v>OK</v>
      </c>
      <c r="R124" s="10" t="str">
        <f t="shared" si="42"/>
        <v>OK</v>
      </c>
      <c r="S124" s="36"/>
    </row>
    <row r="125" spans="1:23" ht="22.5" customHeight="1">
      <c r="A125" s="155" t="s">
        <v>241</v>
      </c>
      <c r="B125" s="156"/>
      <c r="C125" s="100">
        <f>L95</f>
        <v>0</v>
      </c>
      <c r="D125" s="100">
        <f t="shared" ref="D125:F125" si="47">M95</f>
        <v>0</v>
      </c>
      <c r="E125" s="100">
        <f t="shared" si="47"/>
        <v>0</v>
      </c>
      <c r="F125" s="100">
        <f t="shared" si="47"/>
        <v>0</v>
      </c>
      <c r="G125" s="183">
        <f>SUM(D125:D126)</f>
        <v>0</v>
      </c>
      <c r="H125" s="32"/>
      <c r="I125" s="33"/>
      <c r="J125" s="151" t="s">
        <v>212</v>
      </c>
      <c r="K125" s="151"/>
      <c r="L125" s="151"/>
      <c r="M125" s="151"/>
      <c r="N125" s="89"/>
      <c r="O125" s="89"/>
      <c r="P125" s="29" t="str">
        <f>IF(G125&lt;=2500000,"OK","NG")</f>
        <v>OK</v>
      </c>
      <c r="Q125" s="10" t="str">
        <f t="shared" si="41"/>
        <v>OK</v>
      </c>
      <c r="R125" s="10" t="str">
        <f t="shared" si="42"/>
        <v>OK</v>
      </c>
      <c r="S125" s="36"/>
    </row>
    <row r="126" spans="1:23" ht="22.5" customHeight="1">
      <c r="A126" s="155" t="s">
        <v>242</v>
      </c>
      <c r="B126" s="156"/>
      <c r="C126" s="100">
        <f>L106</f>
        <v>0</v>
      </c>
      <c r="D126" s="100">
        <f t="shared" ref="D126:F126" si="48">M106</f>
        <v>0</v>
      </c>
      <c r="E126" s="100">
        <f t="shared" si="48"/>
        <v>0</v>
      </c>
      <c r="F126" s="100">
        <f t="shared" si="48"/>
        <v>0</v>
      </c>
      <c r="G126" s="184"/>
      <c r="H126" s="32"/>
      <c r="I126" s="33"/>
      <c r="J126" s="151"/>
      <c r="K126" s="151"/>
      <c r="L126" s="151"/>
      <c r="M126" s="151"/>
      <c r="N126" s="89"/>
      <c r="O126" s="89"/>
      <c r="P126" s="73" t="s">
        <v>152</v>
      </c>
      <c r="Q126" s="10" t="str">
        <f t="shared" si="41"/>
        <v>OK</v>
      </c>
      <c r="R126" s="10" t="str">
        <f t="shared" si="42"/>
        <v>OK</v>
      </c>
      <c r="S126" s="36"/>
    </row>
    <row r="127" spans="1:23" ht="22.5" customHeight="1">
      <c r="A127" s="155" t="s">
        <v>135</v>
      </c>
      <c r="B127" s="156"/>
      <c r="C127" s="100">
        <f>L117</f>
        <v>0</v>
      </c>
      <c r="D127" s="100">
        <f t="shared" ref="D127:F127" si="49">M117</f>
        <v>0</v>
      </c>
      <c r="E127" s="100">
        <f t="shared" si="49"/>
        <v>0</v>
      </c>
      <c r="F127" s="100">
        <f t="shared" si="49"/>
        <v>0</v>
      </c>
      <c r="G127" s="100">
        <f>D127</f>
        <v>0</v>
      </c>
      <c r="H127" s="157"/>
      <c r="I127" s="158"/>
      <c r="J127" s="150" t="s">
        <v>287</v>
      </c>
      <c r="K127" s="150"/>
      <c r="L127" s="150"/>
      <c r="M127" s="150"/>
      <c r="N127" s="89"/>
      <c r="O127" s="89"/>
      <c r="P127" s="29" t="str">
        <f>IF(G127&lt;=2500000,"OK","NG")</f>
        <v>OK</v>
      </c>
      <c r="Q127" s="10" t="str">
        <f>IF(D127&lt;=C127/2,"OK","NG")</f>
        <v>OK</v>
      </c>
      <c r="R127" s="10" t="str">
        <f>IF(C127=D127+E127+F127,"OK","NG")</f>
        <v>OK</v>
      </c>
      <c r="S127" s="36"/>
    </row>
    <row r="128" spans="1:23" ht="22.5" customHeight="1">
      <c r="A128" s="174" t="s">
        <v>14</v>
      </c>
      <c r="B128" s="175"/>
      <c r="C128" s="100">
        <f>SUM(C120:C127)</f>
        <v>0</v>
      </c>
      <c r="D128" s="100">
        <f>SUM(D120:D127)</f>
        <v>0</v>
      </c>
      <c r="E128" s="100">
        <f t="shared" ref="E128:F128" si="50">SUM(E120:E127)</f>
        <v>0</v>
      </c>
      <c r="F128" s="100">
        <f t="shared" si="50"/>
        <v>0</v>
      </c>
      <c r="G128" s="100">
        <f>D128</f>
        <v>0</v>
      </c>
      <c r="H128" s="157"/>
      <c r="I128" s="158"/>
      <c r="J128" s="177" t="s">
        <v>213</v>
      </c>
      <c r="K128" s="177"/>
      <c r="L128" s="177"/>
      <c r="M128" s="177"/>
      <c r="N128" s="89"/>
      <c r="P128" s="29" t="str">
        <f>IF(OR(C128=0,AND(G128&gt;=150000,G128&lt;=10000000)),"OK","NG")</f>
        <v>OK</v>
      </c>
      <c r="Q128" s="10" t="str">
        <f>IF(D128&lt;=C128/2,"OK","NG")</f>
        <v>OK</v>
      </c>
      <c r="R128" s="10" t="str">
        <f>IF(C128=D128+E128+F128,"OK","NG")</f>
        <v>OK</v>
      </c>
    </row>
    <row r="129" spans="1:16" ht="13"/>
    <row r="130" spans="1:16" ht="22.5" customHeight="1">
      <c r="A130" s="48" t="s">
        <v>196</v>
      </c>
    </row>
    <row r="131" spans="1:16" ht="15" customHeight="1">
      <c r="A131" s="139" t="s">
        <v>205</v>
      </c>
      <c r="B131" s="139"/>
      <c r="C131" s="139"/>
      <c r="D131" s="139"/>
      <c r="E131" s="139"/>
      <c r="F131" s="139"/>
      <c r="G131" s="139"/>
      <c r="H131" s="139"/>
      <c r="I131" s="139"/>
      <c r="J131" s="139"/>
      <c r="K131" s="50" t="s">
        <v>82</v>
      </c>
      <c r="P131" s="49" t="s">
        <v>55</v>
      </c>
    </row>
    <row r="132" spans="1:16" ht="15" customHeight="1">
      <c r="A132" s="176" t="s">
        <v>204</v>
      </c>
      <c r="B132" s="176"/>
      <c r="C132" s="176"/>
      <c r="D132" s="176"/>
      <c r="E132" s="176"/>
      <c r="F132" s="176"/>
      <c r="G132" s="176"/>
      <c r="H132" s="176"/>
      <c r="I132" s="176"/>
      <c r="J132" s="176"/>
      <c r="K132" s="56" t="s">
        <v>166</v>
      </c>
      <c r="P132" s="49" t="s">
        <v>167</v>
      </c>
    </row>
    <row r="133" spans="1:16" ht="15" customHeight="1">
      <c r="A133" s="176" t="s">
        <v>199</v>
      </c>
      <c r="B133" s="176"/>
      <c r="C133" s="176"/>
      <c r="D133" s="176"/>
      <c r="E133" s="176"/>
      <c r="F133" s="176"/>
      <c r="G133" s="176"/>
      <c r="H133" s="176"/>
      <c r="I133" s="176"/>
      <c r="J133" s="176"/>
      <c r="K133" s="56" t="s">
        <v>166</v>
      </c>
    </row>
    <row r="134" spans="1:16" ht="15" customHeight="1">
      <c r="A134" s="176" t="s">
        <v>200</v>
      </c>
      <c r="B134" s="176"/>
      <c r="C134" s="176"/>
      <c r="D134" s="176"/>
      <c r="E134" s="176"/>
      <c r="F134" s="176"/>
      <c r="G134" s="176"/>
      <c r="H134" s="176"/>
      <c r="I134" s="176"/>
      <c r="J134" s="176"/>
      <c r="K134" s="56" t="s">
        <v>166</v>
      </c>
    </row>
    <row r="135" spans="1:16" ht="15" customHeight="1">
      <c r="A135" s="176" t="s">
        <v>201</v>
      </c>
      <c r="B135" s="176"/>
      <c r="C135" s="176"/>
      <c r="D135" s="176"/>
      <c r="E135" s="176"/>
      <c r="F135" s="176"/>
      <c r="G135" s="176"/>
      <c r="H135" s="176"/>
      <c r="I135" s="176"/>
      <c r="J135" s="176"/>
      <c r="K135" s="56" t="s">
        <v>166</v>
      </c>
    </row>
    <row r="136" spans="1:16" ht="15" customHeight="1">
      <c r="A136" s="176" t="s">
        <v>289</v>
      </c>
      <c r="B136" s="176"/>
      <c r="C136" s="176"/>
      <c r="D136" s="176"/>
      <c r="E136" s="176"/>
      <c r="F136" s="176"/>
      <c r="G136" s="176"/>
      <c r="H136" s="176"/>
      <c r="I136" s="176"/>
      <c r="J136" s="176"/>
      <c r="K136" s="56" t="s">
        <v>166</v>
      </c>
    </row>
    <row r="137" spans="1:16" ht="15" customHeight="1">
      <c r="A137" s="176" t="s">
        <v>202</v>
      </c>
      <c r="B137" s="176"/>
      <c r="C137" s="176"/>
      <c r="D137" s="176"/>
      <c r="E137" s="176"/>
      <c r="F137" s="176"/>
      <c r="G137" s="176"/>
      <c r="H137" s="176"/>
      <c r="I137" s="176"/>
      <c r="J137" s="176"/>
      <c r="K137" s="56" t="s">
        <v>166</v>
      </c>
    </row>
    <row r="138" spans="1:16" ht="15" customHeight="1">
      <c r="A138" s="176" t="s">
        <v>203</v>
      </c>
      <c r="B138" s="176"/>
      <c r="C138" s="176"/>
      <c r="D138" s="176"/>
      <c r="E138" s="176"/>
      <c r="F138" s="176"/>
      <c r="G138" s="176"/>
      <c r="H138" s="176"/>
      <c r="I138" s="176"/>
      <c r="J138" s="176"/>
      <c r="K138" s="56" t="s">
        <v>166</v>
      </c>
    </row>
    <row r="139" spans="1:16" ht="15" customHeight="1">
      <c r="A139" s="17"/>
      <c r="B139" s="17"/>
      <c r="C139" s="17"/>
      <c r="D139" s="17"/>
      <c r="E139" s="17"/>
      <c r="J139" s="93" t="s">
        <v>141</v>
      </c>
      <c r="K139" s="99">
        <f>COUNTIF(K132:K138,"☑")</f>
        <v>0</v>
      </c>
    </row>
    <row r="140" spans="1:16" ht="15" customHeight="1">
      <c r="A140" s="17"/>
      <c r="B140" s="17"/>
      <c r="C140" s="17"/>
      <c r="D140" s="17"/>
      <c r="E140" s="17"/>
      <c r="H140" s="17"/>
    </row>
    <row r="141" spans="1:16" ht="15" customHeight="1">
      <c r="A141" s="48" t="s">
        <v>206</v>
      </c>
    </row>
    <row r="142" spans="1:16" ht="15" customHeight="1">
      <c r="A142" s="180" t="s">
        <v>57</v>
      </c>
      <c r="B142" s="180"/>
      <c r="C142" s="180"/>
      <c r="D142" s="180"/>
      <c r="E142" s="180"/>
      <c r="F142" s="180"/>
      <c r="G142" s="180"/>
      <c r="H142" s="180"/>
      <c r="I142" s="180"/>
      <c r="J142" s="180"/>
      <c r="K142" s="180"/>
      <c r="P142" s="95" t="s">
        <v>80</v>
      </c>
    </row>
    <row r="143" spans="1:16" ht="15" customHeight="1">
      <c r="A143" s="50" t="s">
        <v>2</v>
      </c>
      <c r="B143" s="140" t="s">
        <v>3</v>
      </c>
      <c r="C143" s="181"/>
      <c r="D143" s="181"/>
      <c r="E143" s="181"/>
      <c r="F143" s="181"/>
      <c r="G143" s="181"/>
      <c r="H143" s="181"/>
      <c r="I143" s="181"/>
      <c r="J143" s="141"/>
    </row>
    <row r="144" spans="1:16" ht="15" customHeight="1">
      <c r="A144" s="3" t="s">
        <v>1</v>
      </c>
      <c r="B144" s="182" t="s">
        <v>69</v>
      </c>
      <c r="C144" s="167"/>
      <c r="D144" s="167"/>
      <c r="E144" s="167"/>
      <c r="F144" s="167"/>
      <c r="G144" s="167"/>
      <c r="H144" s="167"/>
      <c r="I144" s="167"/>
      <c r="J144" s="168"/>
      <c r="P144" s="29" t="str">
        <f>IF(C128=0,"OK",IF(AND(A144="☑",A145="☑",A146="☑"),"OK","NG"))</f>
        <v>OK</v>
      </c>
    </row>
    <row r="145" spans="1:13" ht="15" customHeight="1">
      <c r="A145" s="3" t="s">
        <v>1</v>
      </c>
      <c r="B145" s="182" t="s">
        <v>117</v>
      </c>
      <c r="C145" s="167"/>
      <c r="D145" s="167"/>
      <c r="E145" s="167"/>
      <c r="F145" s="167"/>
      <c r="G145" s="167"/>
      <c r="H145" s="167"/>
      <c r="I145" s="167"/>
      <c r="J145" s="168"/>
    </row>
    <row r="146" spans="1:13" ht="15" customHeight="1">
      <c r="A146" s="3" t="s">
        <v>1</v>
      </c>
      <c r="B146" s="182" t="s">
        <v>288</v>
      </c>
      <c r="C146" s="167"/>
      <c r="D146" s="167"/>
      <c r="E146" s="167"/>
      <c r="F146" s="167"/>
      <c r="G146" s="167"/>
      <c r="H146" s="167"/>
      <c r="I146" s="167"/>
      <c r="J146" s="168"/>
    </row>
    <row r="147" spans="1:13" ht="15" customHeight="1"/>
    <row r="148" spans="1:13" ht="15" customHeight="1">
      <c r="A148" s="48" t="s">
        <v>207</v>
      </c>
    </row>
    <row r="149" spans="1:13" ht="15" customHeight="1">
      <c r="A149" s="50" t="s">
        <v>2</v>
      </c>
      <c r="B149" s="139" t="s">
        <v>4</v>
      </c>
      <c r="C149" s="139"/>
      <c r="D149" s="139"/>
      <c r="E149" s="139"/>
      <c r="F149" s="140" t="s">
        <v>97</v>
      </c>
      <c r="G149" s="141"/>
      <c r="H149" s="140" t="s">
        <v>20</v>
      </c>
      <c r="I149" s="141"/>
      <c r="J149" s="139" t="s">
        <v>17</v>
      </c>
      <c r="K149" s="139"/>
      <c r="L149" s="139"/>
      <c r="M149" s="139"/>
    </row>
    <row r="150" spans="1:13" ht="18.75" customHeight="1">
      <c r="A150" s="3" t="s">
        <v>1</v>
      </c>
      <c r="B150" s="138" t="s">
        <v>23</v>
      </c>
      <c r="C150" s="138"/>
      <c r="D150" s="138"/>
      <c r="E150" s="138"/>
      <c r="F150" s="142" t="s">
        <v>22</v>
      </c>
      <c r="G150" s="143"/>
      <c r="H150" s="142" t="s">
        <v>98</v>
      </c>
      <c r="I150" s="143"/>
      <c r="J150" s="138" t="s">
        <v>143</v>
      </c>
      <c r="K150" s="138"/>
      <c r="L150" s="138"/>
      <c r="M150" s="138"/>
    </row>
    <row r="151" spans="1:13" ht="18.75" customHeight="1">
      <c r="A151" s="3" t="s">
        <v>1</v>
      </c>
      <c r="B151" s="138" t="s">
        <v>25</v>
      </c>
      <c r="C151" s="138"/>
      <c r="D151" s="138"/>
      <c r="E151" s="138"/>
      <c r="F151" s="142" t="s">
        <v>16</v>
      </c>
      <c r="G151" s="143"/>
      <c r="H151" s="142" t="s">
        <v>21</v>
      </c>
      <c r="I151" s="143"/>
      <c r="J151" s="138" t="s">
        <v>100</v>
      </c>
      <c r="K151" s="138"/>
      <c r="L151" s="138"/>
      <c r="M151" s="138"/>
    </row>
    <row r="152" spans="1:13" ht="18.75" customHeight="1">
      <c r="A152" s="3" t="s">
        <v>1</v>
      </c>
      <c r="B152" s="138" t="s">
        <v>24</v>
      </c>
      <c r="C152" s="138"/>
      <c r="D152" s="138"/>
      <c r="E152" s="138"/>
      <c r="F152" s="142" t="s">
        <v>16</v>
      </c>
      <c r="G152" s="143"/>
      <c r="H152" s="142" t="s">
        <v>21</v>
      </c>
      <c r="I152" s="143"/>
      <c r="J152" s="138" t="s">
        <v>26</v>
      </c>
      <c r="K152" s="138"/>
      <c r="L152" s="138"/>
      <c r="M152" s="138"/>
    </row>
    <row r="153" spans="1:13" ht="18.75" customHeight="1">
      <c r="A153" s="3" t="s">
        <v>1</v>
      </c>
      <c r="B153" s="138" t="s">
        <v>90</v>
      </c>
      <c r="C153" s="138"/>
      <c r="D153" s="138"/>
      <c r="E153" s="138"/>
      <c r="F153" s="142" t="s">
        <v>5</v>
      </c>
      <c r="G153" s="143"/>
      <c r="H153" s="159" t="s">
        <v>16</v>
      </c>
      <c r="I153" s="143"/>
      <c r="J153" s="138" t="s">
        <v>99</v>
      </c>
      <c r="K153" s="138"/>
      <c r="L153" s="138"/>
      <c r="M153" s="138"/>
    </row>
    <row r="154" spans="1:13" ht="18.75" customHeight="1">
      <c r="A154" s="3" t="s">
        <v>1</v>
      </c>
      <c r="B154" s="138" t="s">
        <v>283</v>
      </c>
      <c r="C154" s="138"/>
      <c r="D154" s="138"/>
      <c r="E154" s="138"/>
      <c r="F154" s="142" t="s">
        <v>5</v>
      </c>
      <c r="G154" s="143"/>
      <c r="H154" s="136" t="s">
        <v>16</v>
      </c>
      <c r="I154" s="136"/>
      <c r="J154" s="138" t="s">
        <v>284</v>
      </c>
      <c r="K154" s="138"/>
      <c r="L154" s="138"/>
      <c r="M154" s="138"/>
    </row>
  </sheetData>
  <sheetProtection algorithmName="SHA-512" hashValue="OvoT1jurViTbtAkE8ykw9csE5ZK2qxjwNZBEUvmUSCl6e5+WW0+2apOrJCOdZ8tyD2CMH2YNXilcZeOECcQRaw==" saltValue="SFNZHB71Z6qdUkP/PK70aA==" spinCount="100000" sheet="1" objects="1" scenarios="1"/>
  <mergeCells count="198">
    <mergeCell ref="A1:O1"/>
    <mergeCell ref="B3:E3"/>
    <mergeCell ref="B4:E4"/>
    <mergeCell ref="P4:P5"/>
    <mergeCell ref="B5:E5"/>
    <mergeCell ref="B6:E6"/>
    <mergeCell ref="M14:O14"/>
    <mergeCell ref="M15:O15"/>
    <mergeCell ref="M16:O16"/>
    <mergeCell ref="M17:O17"/>
    <mergeCell ref="M18:O18"/>
    <mergeCell ref="M19:O19"/>
    <mergeCell ref="F9:I9"/>
    <mergeCell ref="J9:L9"/>
    <mergeCell ref="M10:O10"/>
    <mergeCell ref="M11:O11"/>
    <mergeCell ref="M12:O12"/>
    <mergeCell ref="M13:O13"/>
    <mergeCell ref="N26:O26"/>
    <mergeCell ref="A31:A32"/>
    <mergeCell ref="B31:B32"/>
    <mergeCell ref="C31:F31"/>
    <mergeCell ref="G31:G32"/>
    <mergeCell ref="H31:K31"/>
    <mergeCell ref="L31:O31"/>
    <mergeCell ref="D32:E32"/>
    <mergeCell ref="M20:O20"/>
    <mergeCell ref="M21:O21"/>
    <mergeCell ref="M22:O22"/>
    <mergeCell ref="M23:O23"/>
    <mergeCell ref="M24:O24"/>
    <mergeCell ref="M25:O25"/>
    <mergeCell ref="D39:E39"/>
    <mergeCell ref="A42:A43"/>
    <mergeCell ref="B42:B43"/>
    <mergeCell ref="C42:F42"/>
    <mergeCell ref="G42:G43"/>
    <mergeCell ref="H42:K42"/>
    <mergeCell ref="D33:E33"/>
    <mergeCell ref="D34:E34"/>
    <mergeCell ref="D35:E35"/>
    <mergeCell ref="D36:E36"/>
    <mergeCell ref="D37:E37"/>
    <mergeCell ref="D38:E38"/>
    <mergeCell ref="A53:A54"/>
    <mergeCell ref="B53:B54"/>
    <mergeCell ref="C53:F53"/>
    <mergeCell ref="L42:O42"/>
    <mergeCell ref="D43:E43"/>
    <mergeCell ref="D44:E44"/>
    <mergeCell ref="D45:E45"/>
    <mergeCell ref="D46:E46"/>
    <mergeCell ref="D47:E47"/>
    <mergeCell ref="G53:G54"/>
    <mergeCell ref="H53:K53"/>
    <mergeCell ref="L53:O53"/>
    <mergeCell ref="D54:E54"/>
    <mergeCell ref="D55:E55"/>
    <mergeCell ref="D56:E56"/>
    <mergeCell ref="D48:E48"/>
    <mergeCell ref="D49:E49"/>
    <mergeCell ref="D50:E50"/>
    <mergeCell ref="H64:K64"/>
    <mergeCell ref="L64:O64"/>
    <mergeCell ref="D65:E65"/>
    <mergeCell ref="D66:E66"/>
    <mergeCell ref="D67:E67"/>
    <mergeCell ref="D57:E57"/>
    <mergeCell ref="D58:E58"/>
    <mergeCell ref="D59:E59"/>
    <mergeCell ref="D60:E60"/>
    <mergeCell ref="D61:E61"/>
    <mergeCell ref="C64:F64"/>
    <mergeCell ref="D68:E68"/>
    <mergeCell ref="D69:E69"/>
    <mergeCell ref="D70:E70"/>
    <mergeCell ref="D71:E71"/>
    <mergeCell ref="D72:E72"/>
    <mergeCell ref="A75:A76"/>
    <mergeCell ref="B75:B76"/>
    <mergeCell ref="C75:F75"/>
    <mergeCell ref="G64:G65"/>
    <mergeCell ref="A64:A65"/>
    <mergeCell ref="B64:B65"/>
    <mergeCell ref="A86:A87"/>
    <mergeCell ref="B86:B87"/>
    <mergeCell ref="C86:F86"/>
    <mergeCell ref="G75:G76"/>
    <mergeCell ref="H75:K75"/>
    <mergeCell ref="L75:O75"/>
    <mergeCell ref="D76:E76"/>
    <mergeCell ref="D77:E77"/>
    <mergeCell ref="D78:E78"/>
    <mergeCell ref="G86:G87"/>
    <mergeCell ref="H86:K86"/>
    <mergeCell ref="L86:O86"/>
    <mergeCell ref="D87:E87"/>
    <mergeCell ref="D88:E88"/>
    <mergeCell ref="D89:E89"/>
    <mergeCell ref="D79:E79"/>
    <mergeCell ref="D80:E80"/>
    <mergeCell ref="D81:E81"/>
    <mergeCell ref="D82:E82"/>
    <mergeCell ref="D83:E83"/>
    <mergeCell ref="H97:K97"/>
    <mergeCell ref="L97:O97"/>
    <mergeCell ref="D98:E98"/>
    <mergeCell ref="D99:E99"/>
    <mergeCell ref="D100:E100"/>
    <mergeCell ref="D90:E90"/>
    <mergeCell ref="D91:E91"/>
    <mergeCell ref="D92:E92"/>
    <mergeCell ref="D93:E93"/>
    <mergeCell ref="D94:E94"/>
    <mergeCell ref="C97:F97"/>
    <mergeCell ref="D101:E101"/>
    <mergeCell ref="D102:E102"/>
    <mergeCell ref="D103:E103"/>
    <mergeCell ref="D104:E104"/>
    <mergeCell ref="D105:E105"/>
    <mergeCell ref="A108:A109"/>
    <mergeCell ref="B108:B109"/>
    <mergeCell ref="C108:F108"/>
    <mergeCell ref="G97:G98"/>
    <mergeCell ref="A97:A98"/>
    <mergeCell ref="B97:B98"/>
    <mergeCell ref="D112:E112"/>
    <mergeCell ref="D113:E113"/>
    <mergeCell ref="D114:E114"/>
    <mergeCell ref="D115:E115"/>
    <mergeCell ref="D116:E116"/>
    <mergeCell ref="A119:B119"/>
    <mergeCell ref="G108:G109"/>
    <mergeCell ref="H108:K108"/>
    <mergeCell ref="L108:O108"/>
    <mergeCell ref="D109:E109"/>
    <mergeCell ref="D110:E110"/>
    <mergeCell ref="D111:E111"/>
    <mergeCell ref="H119:I119"/>
    <mergeCell ref="J119:M119"/>
    <mergeCell ref="A120:B120"/>
    <mergeCell ref="G120:G122"/>
    <mergeCell ref="H120:I120"/>
    <mergeCell ref="J120:M122"/>
    <mergeCell ref="A121:B121"/>
    <mergeCell ref="H121:I121"/>
    <mergeCell ref="A122:B122"/>
    <mergeCell ref="A127:B127"/>
    <mergeCell ref="H127:I127"/>
    <mergeCell ref="J127:M127"/>
    <mergeCell ref="A128:B128"/>
    <mergeCell ref="H128:I128"/>
    <mergeCell ref="J128:M128"/>
    <mergeCell ref="A123:B123"/>
    <mergeCell ref="J123:M123"/>
    <mergeCell ref="A124:B124"/>
    <mergeCell ref="J124:M124"/>
    <mergeCell ref="A125:B125"/>
    <mergeCell ref="G125:G126"/>
    <mergeCell ref="J125:M126"/>
    <mergeCell ref="A126:B126"/>
    <mergeCell ref="A137:J137"/>
    <mergeCell ref="A138:J138"/>
    <mergeCell ref="A142:K142"/>
    <mergeCell ref="B143:J143"/>
    <mergeCell ref="B144:J144"/>
    <mergeCell ref="B145:J145"/>
    <mergeCell ref="A131:J131"/>
    <mergeCell ref="A132:J132"/>
    <mergeCell ref="A133:J133"/>
    <mergeCell ref="A134:J134"/>
    <mergeCell ref="A135:J135"/>
    <mergeCell ref="A136:J136"/>
    <mergeCell ref="B146:J146"/>
    <mergeCell ref="B149:E149"/>
    <mergeCell ref="F149:G149"/>
    <mergeCell ref="H149:I149"/>
    <mergeCell ref="J149:M149"/>
    <mergeCell ref="B150:E150"/>
    <mergeCell ref="F150:G150"/>
    <mergeCell ref="H150:I150"/>
    <mergeCell ref="J150:M150"/>
    <mergeCell ref="B153:E153"/>
    <mergeCell ref="F153:G153"/>
    <mergeCell ref="H153:I153"/>
    <mergeCell ref="J153:M153"/>
    <mergeCell ref="B154:E154"/>
    <mergeCell ref="F154:G154"/>
    <mergeCell ref="H154:I154"/>
    <mergeCell ref="J154:M154"/>
    <mergeCell ref="B151:E151"/>
    <mergeCell ref="F151:G151"/>
    <mergeCell ref="H151:I151"/>
    <mergeCell ref="J151:M151"/>
    <mergeCell ref="B152:E152"/>
    <mergeCell ref="F152:G152"/>
    <mergeCell ref="H152:I152"/>
    <mergeCell ref="J152:M152"/>
  </mergeCells>
  <phoneticPr fontId="2"/>
  <conditionalFormatting sqref="C120:G128">
    <cfRule type="expression" dxfId="923" priority="2">
      <formula>$P120="NG"</formula>
    </cfRule>
  </conditionalFormatting>
  <conditionalFormatting sqref="G120:G123">
    <cfRule type="expression" dxfId="922" priority="1">
      <formula>$P120="NG"</formula>
    </cfRule>
  </conditionalFormatting>
  <conditionalFormatting sqref="H33:K36">
    <cfRule type="expression" dxfId="921" priority="55">
      <formula>#REF!="追加"</formula>
    </cfRule>
    <cfRule type="expression" dxfId="920" priority="56">
      <formula>#REF!="新規"</formula>
    </cfRule>
  </conditionalFormatting>
  <conditionalFormatting sqref="H37:K39">
    <cfRule type="expression" dxfId="919" priority="60">
      <formula>#REF!="追加"</formula>
    </cfRule>
    <cfRule type="expression" dxfId="918" priority="67">
      <formula>#REF!="新規"</formula>
    </cfRule>
  </conditionalFormatting>
  <conditionalFormatting sqref="H44:K47">
    <cfRule type="expression" dxfId="917" priority="46">
      <formula>#REF!="追加"</formula>
    </cfRule>
    <cfRule type="expression" dxfId="916" priority="47">
      <formula>#REF!="新規"</formula>
    </cfRule>
  </conditionalFormatting>
  <conditionalFormatting sqref="H48:K50">
    <cfRule type="expression" dxfId="915" priority="50">
      <formula>#REF!="追加"</formula>
    </cfRule>
    <cfRule type="expression" dxfId="914" priority="51">
      <formula>#REF!="新規"</formula>
    </cfRule>
  </conditionalFormatting>
  <conditionalFormatting sqref="H55:K58">
    <cfRule type="expression" dxfId="913" priority="40">
      <formula>#REF!="追加"</formula>
    </cfRule>
    <cfRule type="expression" dxfId="912" priority="41">
      <formula>#REF!="新規"</formula>
    </cfRule>
  </conditionalFormatting>
  <conditionalFormatting sqref="H59:K61">
    <cfRule type="expression" dxfId="911" priority="44">
      <formula>#REF!="追加"</formula>
    </cfRule>
    <cfRule type="expression" dxfId="910" priority="45">
      <formula>#REF!="新規"</formula>
    </cfRule>
  </conditionalFormatting>
  <conditionalFormatting sqref="H66:K69">
    <cfRule type="expression" dxfId="909" priority="34">
      <formula>#REF!="追加"</formula>
    </cfRule>
    <cfRule type="expression" dxfId="908" priority="35">
      <formula>#REF!="新規"</formula>
    </cfRule>
  </conditionalFormatting>
  <conditionalFormatting sqref="H70:K72">
    <cfRule type="expression" dxfId="907" priority="38">
      <formula>#REF!="追加"</formula>
    </cfRule>
    <cfRule type="expression" dxfId="906" priority="39">
      <formula>#REF!="新規"</formula>
    </cfRule>
  </conditionalFormatting>
  <conditionalFormatting sqref="H77:K80">
    <cfRule type="expression" dxfId="905" priority="28">
      <formula>#REF!="追加"</formula>
    </cfRule>
    <cfRule type="expression" dxfId="904" priority="29">
      <formula>#REF!="新規"</formula>
    </cfRule>
  </conditionalFormatting>
  <conditionalFormatting sqref="H81:K83">
    <cfRule type="expression" dxfId="903" priority="32">
      <formula>#REF!="追加"</formula>
    </cfRule>
    <cfRule type="expression" dxfId="902" priority="33">
      <formula>#REF!="新規"</formula>
    </cfRule>
  </conditionalFormatting>
  <conditionalFormatting sqref="H88:K91">
    <cfRule type="expression" dxfId="901" priority="22">
      <formula>#REF!="追加"</formula>
    </cfRule>
    <cfRule type="expression" dxfId="900" priority="23">
      <formula>#REF!="新規"</formula>
    </cfRule>
  </conditionalFormatting>
  <conditionalFormatting sqref="H92:K94">
    <cfRule type="expression" dxfId="899" priority="26">
      <formula>#REF!="追加"</formula>
    </cfRule>
    <cfRule type="expression" dxfId="898" priority="27">
      <formula>#REF!="新規"</formula>
    </cfRule>
  </conditionalFormatting>
  <conditionalFormatting sqref="H99:K102">
    <cfRule type="expression" dxfId="897" priority="16">
      <formula>#REF!="追加"</formula>
    </cfRule>
    <cfRule type="expression" dxfId="896" priority="17">
      <formula>#REF!="新規"</formula>
    </cfRule>
  </conditionalFormatting>
  <conditionalFormatting sqref="H103:K105">
    <cfRule type="expression" dxfId="895" priority="20">
      <formula>#REF!="追加"</formula>
    </cfRule>
    <cfRule type="expression" dxfId="894" priority="21">
      <formula>#REF!="新規"</formula>
    </cfRule>
  </conditionalFormatting>
  <conditionalFormatting sqref="H110:K113">
    <cfRule type="expression" dxfId="893" priority="10">
      <formula>#REF!="追加"</formula>
    </cfRule>
    <cfRule type="expression" dxfId="892" priority="11">
      <formula>#REF!="新規"</formula>
    </cfRule>
  </conditionalFormatting>
  <conditionalFormatting sqref="H114:K116">
    <cfRule type="expression" dxfId="891" priority="14">
      <formula>#REF!="追加"</formula>
    </cfRule>
    <cfRule type="expression" dxfId="890" priority="15">
      <formula>#REF!="新規"</formula>
    </cfRule>
  </conditionalFormatting>
  <conditionalFormatting sqref="J35:K36 J39:K39">
    <cfRule type="expression" dxfId="889" priority="57">
      <formula>#REF!="追加"</formula>
    </cfRule>
    <cfRule type="expression" dxfId="888" priority="58">
      <formula>#REF!="新規"</formula>
    </cfRule>
  </conditionalFormatting>
  <conditionalFormatting sqref="J46:K47 J50:K50">
    <cfRule type="expression" dxfId="887" priority="48">
      <formula>#REF!="追加"</formula>
    </cfRule>
    <cfRule type="expression" dxfId="886" priority="49">
      <formula>#REF!="新規"</formula>
    </cfRule>
  </conditionalFormatting>
  <conditionalFormatting sqref="J57:K58 J61:K61">
    <cfRule type="expression" dxfId="885" priority="42">
      <formula>#REF!="追加"</formula>
    </cfRule>
    <cfRule type="expression" dxfId="884" priority="43">
      <formula>#REF!="新規"</formula>
    </cfRule>
  </conditionalFormatting>
  <conditionalFormatting sqref="J68:K69 J72:K72">
    <cfRule type="expression" dxfId="883" priority="36">
      <formula>#REF!="追加"</formula>
    </cfRule>
    <cfRule type="expression" dxfId="882" priority="37">
      <formula>#REF!="新規"</formula>
    </cfRule>
  </conditionalFormatting>
  <conditionalFormatting sqref="J79:K80 J83:K83">
    <cfRule type="expression" dxfId="881" priority="30">
      <formula>#REF!="追加"</formula>
    </cfRule>
    <cfRule type="expression" dxfId="880" priority="31">
      <formula>#REF!="新規"</formula>
    </cfRule>
  </conditionalFormatting>
  <conditionalFormatting sqref="J90:K91 J94:K94">
    <cfRule type="expression" dxfId="879" priority="24">
      <formula>#REF!="追加"</formula>
    </cfRule>
    <cfRule type="expression" dxfId="878" priority="25">
      <formula>#REF!="新規"</formula>
    </cfRule>
  </conditionalFormatting>
  <conditionalFormatting sqref="J101:K102 J105:K105">
    <cfRule type="expression" dxfId="877" priority="18">
      <formula>#REF!="追加"</formula>
    </cfRule>
    <cfRule type="expression" dxfId="876" priority="19">
      <formula>#REF!="新規"</formula>
    </cfRule>
  </conditionalFormatting>
  <conditionalFormatting sqref="J112:K113 J116:K116">
    <cfRule type="expression" dxfId="875" priority="12">
      <formula>#REF!="追加"</formula>
    </cfRule>
    <cfRule type="expression" dxfId="874" priority="13">
      <formula>#REF!="新規"</formula>
    </cfRule>
  </conditionalFormatting>
  <conditionalFormatting sqref="J40:O41 J51:O52 J62:O63 J73:O74 J84:O84 J95:O96 J106:O107 J117:O117">
    <cfRule type="expression" dxfId="873" priority="72">
      <formula>$I40="追加"</formula>
    </cfRule>
    <cfRule type="expression" dxfId="872" priority="73">
      <formula>$I40="新規"</formula>
    </cfRule>
  </conditionalFormatting>
  <conditionalFormatting sqref="K85:O85 I85">
    <cfRule type="expression" dxfId="871" priority="76">
      <formula>#REF!="追加"</formula>
    </cfRule>
    <cfRule type="expression" dxfId="870" priority="77">
      <formula>#REF!="新規"</formula>
    </cfRule>
  </conditionalFormatting>
  <conditionalFormatting sqref="L40:O41 L51:O52 L62:O63 L73:O74 L84:O84 L95:O96 L106:O107 L117:O117">
    <cfRule type="expression" dxfId="869" priority="68">
      <formula>$I40="追加"</formula>
    </cfRule>
    <cfRule type="expression" dxfId="868" priority="69">
      <formula>$I40="新規"</formula>
    </cfRule>
  </conditionalFormatting>
  <conditionalFormatting sqref="L85:O85">
    <cfRule type="expression" dxfId="867" priority="74">
      <formula>#REF!="追加"</formula>
    </cfRule>
    <cfRule type="expression" dxfId="866" priority="75">
      <formula>#REF!="新規"</formula>
    </cfRule>
  </conditionalFormatting>
  <conditionalFormatting sqref="P3">
    <cfRule type="expression" dxfId="865" priority="62">
      <formula>$P3&lt;&gt;"要修正！"</formula>
    </cfRule>
    <cfRule type="expression" dxfId="864" priority="63">
      <formula>$P3="要修正！"</formula>
    </cfRule>
  </conditionalFormatting>
  <conditionalFormatting sqref="P4:P5">
    <cfRule type="expression" dxfId="863" priority="54">
      <formula>$P$3="要修正！"</formula>
    </cfRule>
  </conditionalFormatting>
  <conditionalFormatting sqref="P144">
    <cfRule type="expression" dxfId="862" priority="61">
      <formula>P144="NG"</formula>
    </cfRule>
  </conditionalFormatting>
  <conditionalFormatting sqref="P33:R41">
    <cfRule type="expression" dxfId="861" priority="59">
      <formula>P33="NG"</formula>
    </cfRule>
  </conditionalFormatting>
  <conditionalFormatting sqref="P44:R52">
    <cfRule type="expression" dxfId="860" priority="9">
      <formula>P44="NG"</formula>
    </cfRule>
  </conditionalFormatting>
  <conditionalFormatting sqref="P55:R63">
    <cfRule type="expression" dxfId="859" priority="7">
      <formula>P55="NG"</formula>
    </cfRule>
  </conditionalFormatting>
  <conditionalFormatting sqref="P66:R74 P75:Q83">
    <cfRule type="expression" dxfId="858" priority="8">
      <formula>P66="NG"</formula>
    </cfRule>
  </conditionalFormatting>
  <conditionalFormatting sqref="P84:R85 R77:R83">
    <cfRule type="expression" dxfId="857" priority="6">
      <formula>P77="NG"</formula>
    </cfRule>
  </conditionalFormatting>
  <conditionalFormatting sqref="P88:R96">
    <cfRule type="expression" dxfId="856" priority="5">
      <formula>P88="NG"</formula>
    </cfRule>
  </conditionalFormatting>
  <conditionalFormatting sqref="P99:R107">
    <cfRule type="expression" dxfId="855" priority="4">
      <formula>P99="NG"</formula>
    </cfRule>
  </conditionalFormatting>
  <conditionalFormatting sqref="P110:R117">
    <cfRule type="expression" dxfId="854" priority="3">
      <formula>P110="NG"</formula>
    </cfRule>
  </conditionalFormatting>
  <conditionalFormatting sqref="P120:R120 Q121:R122">
    <cfRule type="expression" dxfId="853" priority="71">
      <formula>#REF!="NG"</formula>
    </cfRule>
  </conditionalFormatting>
  <conditionalFormatting sqref="P120:R128">
    <cfRule type="expression" dxfId="852" priority="52">
      <formula>P120="NG"</formula>
    </cfRule>
  </conditionalFormatting>
  <conditionalFormatting sqref="P121:R122">
    <cfRule type="expression" dxfId="851" priority="70">
      <formula>$P29="NG"</formula>
    </cfRule>
  </conditionalFormatting>
  <conditionalFormatting sqref="P123:R127 P128:Q128">
    <cfRule type="expression" dxfId="850" priority="53">
      <formula>#REF!="NG"</formula>
    </cfRule>
  </conditionalFormatting>
  <conditionalFormatting sqref="P125:R126">
    <cfRule type="expression" dxfId="849" priority="65">
      <formula>$P30="NG"</formula>
    </cfRule>
  </conditionalFormatting>
  <conditionalFormatting sqref="P127:R128">
    <cfRule type="expression" dxfId="848" priority="64">
      <formula>$P31="NG"</formula>
    </cfRule>
  </conditionalFormatting>
  <conditionalFormatting sqref="T57 T76:T80 T86:T88 T98:T102 T109:T111">
    <cfRule type="expression" dxfId="847" priority="66">
      <formula>T57="NG"</formula>
    </cfRule>
  </conditionalFormatting>
  <dataValidations count="12">
    <dataValidation type="list" allowBlank="1" showInputMessage="1" showErrorMessage="1" sqref="D27 D11:D25" xr:uid="{9C7ADF3D-C433-455F-84F1-0009050FD900}">
      <formula1>$Q$11:$Q$13</formula1>
    </dataValidation>
    <dataValidation type="list" allowBlank="1" showInputMessage="1" showErrorMessage="1" sqref="B11:B25" xr:uid="{75AC66BA-62E4-4481-B39D-3A5813797BD5}">
      <formula1>$P$11:$P$18</formula1>
    </dataValidation>
    <dataValidation type="list" allowBlank="1" showInputMessage="1" showErrorMessage="1" sqref="C99:C105" xr:uid="{E070A969-31F3-438A-B664-4A32E717CCBA}">
      <formula1>$T$99:$T$102</formula1>
    </dataValidation>
    <dataValidation type="list" allowBlank="1" showInputMessage="1" showErrorMessage="1" sqref="C33:C39" xr:uid="{21A491C7-EC89-4B36-B4E3-9C11A1173233}">
      <formula1>$U$33:$U$36</formula1>
    </dataValidation>
    <dataValidation type="list" allowBlank="1" showInputMessage="1" showErrorMessage="1" sqref="B33:B39 B110:B116 B99:B105 B88:B94 B77:B83 B66:B72 B55:B61 B44:B50" xr:uid="{3959BBB3-7F7A-45BE-86A3-97BAE9F42F74}">
      <formula1>$T$33:$T$34</formula1>
    </dataValidation>
    <dataValidation type="list" allowBlank="1" showInputMessage="1" showErrorMessage="1" sqref="C110:C116" xr:uid="{A437D37A-72B2-4E20-B56D-1ECC8DCFC0E3}">
      <formula1>$T$110:$T$111</formula1>
    </dataValidation>
    <dataValidation type="list" allowBlank="1" showInputMessage="1" showErrorMessage="1" sqref="C88:C94" xr:uid="{DF3FEE2F-2D84-4B3C-A38E-0781F1C87169}">
      <formula1>$T$87:$T$88</formula1>
    </dataValidation>
    <dataValidation type="list" allowBlank="1" showInputMessage="1" showErrorMessage="1" sqref="C77:C83" xr:uid="{D327D229-2C6D-40B6-A87E-87D78A331DE5}">
      <formula1>$T$77:$T$80</formula1>
    </dataValidation>
    <dataValidation type="list" allowBlank="1" showInputMessage="1" showErrorMessage="1" sqref="C66:C72" xr:uid="{D05B3E59-524E-42D2-BA91-5A9B8C9D1BF0}">
      <formula1>$T$66:$T$68</formula1>
    </dataValidation>
    <dataValidation type="list" allowBlank="1" showInputMessage="1" showErrorMessage="1" sqref="C55:C61" xr:uid="{30CC8DB4-C27A-4466-B75D-634F7753F592}">
      <formula1>$T$55:$T$58</formula1>
    </dataValidation>
    <dataValidation type="list" allowBlank="1" showInputMessage="1" showErrorMessage="1" sqref="C44:C50" xr:uid="{3CCD9311-2D85-4288-949C-D1495A432CFE}">
      <formula1>$T$44:$T$46</formula1>
    </dataValidation>
    <dataValidation type="list" allowBlank="1" showInputMessage="1" showErrorMessage="1" sqref="K132:K138" xr:uid="{7EC8401D-5825-4D87-A484-7DD70158592B}">
      <formula1>$P$131:$P$132</formula1>
    </dataValidation>
  </dataValidations>
  <pageMargins left="0.70866141732283472" right="0.70866141732283472" top="0.62992125984251968" bottom="0.74803149606299213" header="0.31496062992125984" footer="0.31496062992125984"/>
  <headerFooter>
    <oddHeader>&amp;L様式第1号別添1&amp;R事業参加者用（事業参加者→事業実施主体）</oddHeader>
  </headerFooter>
  <extLst>
    <ext xmlns:x14="http://schemas.microsoft.com/office/spreadsheetml/2009/9/main" uri="{CCE6A557-97BC-4b89-ADB6-D9C93CAAB3DF}">
      <x14:dataValidations xmlns:xm="http://schemas.microsoft.com/office/excel/2006/main" count="6">
        <x14:dataValidation type="list" allowBlank="1" showInputMessage="1" showErrorMessage="1" xr:uid="{CD0D2126-A91B-48B4-BA3A-51DF9A2D1E89}">
          <x14:formula1>
            <xm:f>リスト!$H$2:$H$3</xm:f>
          </x14:formula1>
          <xm:sqref>A150:A154</xm:sqref>
        </x14:dataValidation>
        <x14:dataValidation type="list" allowBlank="1" showInputMessage="1" showErrorMessage="1" xr:uid="{D5C8F817-3AB3-40E9-8EC2-A89F19E245EB}">
          <x14:formula1>
            <xm:f>リスト!$D$2:$D$3</xm:f>
          </x14:formula1>
          <xm:sqref>C107 C96 C52 C63 C74 C85</xm:sqref>
        </x14:dataValidation>
        <x14:dataValidation type="list" allowBlank="1" showInputMessage="1" showErrorMessage="1" xr:uid="{3DECBDE4-2EEC-4D15-899C-980DD0EE8413}">
          <x14:formula1>
            <xm:f>リスト!$E$2:$E$22</xm:f>
          </x14:formula1>
          <xm:sqref>D107 D96 D52 D63 D74 D85</xm:sqref>
        </x14:dataValidation>
        <x14:dataValidation type="list" allowBlank="1" showInputMessage="1" showErrorMessage="1" xr:uid="{F664B780-4734-46CE-BD91-5199F1C0DBC3}">
          <x14:formula1>
            <xm:f>リスト!$C$2:$C$4</xm:f>
          </x14:formula1>
          <xm:sqref>B107 B96 B52 B63 B74 B85</xm:sqref>
        </x14:dataValidation>
        <x14:dataValidation type="list" allowBlank="1" showInputMessage="1" showErrorMessage="1" xr:uid="{0376CA62-4349-422B-9A23-A26578A50950}">
          <x14:formula1>
            <xm:f>リスト!$G$2:$G$4</xm:f>
          </x14:formula1>
          <xm:sqref>G88:G94 G99:G105 I52 G33:G39 I63 G44:G50 I74 G55:G61 G66:G72 I96 G77:G83 I107 G110:G116</xm:sqref>
        </x14:dataValidation>
        <x14:dataValidation type="list" allowBlank="1" showInputMessage="1" showErrorMessage="1" xr:uid="{B4DF3B20-771D-4C3B-B49E-29E92F0F26EF}">
          <x14:formula1>
            <xm:f>リスト!$H$2:$H$4</xm:f>
          </x14:formula1>
          <xm:sqref>A144:A146 J33:K39 L107:O107 L52:O52 J99:K105 L63:O63 J77:K83 L74:O74 J44:K50 L85:O85 J55:K61 L96:O96 J66:K72 J88:K94 J110:K116</xm:sqref>
        </x14:dataValidation>
      </x14:dataValidations>
    </ext>
  </extLst>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A1190B-DD9E-4D69-89A2-94FBF137EC5A}">
  <sheetPr>
    <pageSetUpPr fitToPage="1"/>
  </sheetPr>
  <dimension ref="A1:W154"/>
  <sheetViews>
    <sheetView view="pageBreakPreview" topLeftCell="C3" zoomScale="80" zoomScaleNormal="100" zoomScaleSheetLayoutView="80" workbookViewId="0">
      <selection activeCell="P3" sqref="P3:P5 H11:H25 K11:K25 C26 F26:L27 O33:R39 L40:O40 O44:R50 L51:O51 O55:R61 L62:O62 O66:R72 L73:O73 O77:O83 R77:R83 L84:O84 O88:R94 L95:O95 O99:R105 L106:O106 O110:R116 L117:O117 C120:G128 P120 Q120:R126 P123:P125 P127:R128 K139 P144"/>
    </sheetView>
  </sheetViews>
  <sheetFormatPr defaultColWidth="9" defaultRowHeight="22.5" customHeight="1"/>
  <cols>
    <col min="1" max="15" width="14.6328125" style="48" customWidth="1"/>
    <col min="16" max="16" width="23.26953125" style="49" customWidth="1"/>
    <col min="17" max="17" width="23.453125" style="48" bestFit="1" customWidth="1"/>
    <col min="18" max="18" width="18.90625" style="48" bestFit="1" customWidth="1"/>
    <col min="19" max="19" width="11.08984375" style="48" bestFit="1" customWidth="1"/>
    <col min="20" max="20" width="27.26953125" style="48" customWidth="1"/>
    <col min="21" max="21" width="8.90625" style="48" customWidth="1"/>
    <col min="22" max="16384" width="9" style="48"/>
  </cols>
  <sheetData>
    <row r="1" spans="1:19" s="35" customFormat="1" ht="22.5" customHeight="1">
      <c r="A1" s="178" t="s">
        <v>285</v>
      </c>
      <c r="B1" s="178"/>
      <c r="C1" s="178"/>
      <c r="D1" s="178"/>
      <c r="E1" s="178"/>
      <c r="F1" s="178"/>
      <c r="G1" s="178"/>
      <c r="H1" s="178"/>
      <c r="I1" s="178"/>
      <c r="J1" s="178"/>
      <c r="K1" s="178"/>
      <c r="L1" s="178"/>
      <c r="M1" s="178"/>
      <c r="N1" s="178"/>
      <c r="O1" s="178"/>
      <c r="P1" s="34" t="s">
        <v>58</v>
      </c>
    </row>
    <row r="2" spans="1:19" s="36" customFormat="1" ht="13">
      <c r="A2" s="36" t="s">
        <v>89</v>
      </c>
      <c r="F2" s="37"/>
      <c r="P2" s="38"/>
    </row>
    <row r="3" spans="1:19" s="36" customFormat="1" ht="22.5" customHeight="1">
      <c r="A3" s="39" t="s">
        <v>31</v>
      </c>
      <c r="B3" s="166"/>
      <c r="C3" s="167"/>
      <c r="D3" s="167"/>
      <c r="E3" s="168"/>
      <c r="F3" s="40"/>
      <c r="G3" s="40"/>
      <c r="H3" s="40"/>
      <c r="I3" s="40"/>
      <c r="J3" s="40"/>
      <c r="K3" s="40"/>
      <c r="L3" s="40"/>
      <c r="M3" s="41"/>
      <c r="N3" s="40" t="s">
        <v>148</v>
      </c>
      <c r="O3" s="40"/>
      <c r="P3" s="18" t="str">
        <f>IF(COUNTIF(P33:R154,"NG"),"要修正！","クリア ! ")</f>
        <v xml:space="preserve">クリア ! </v>
      </c>
      <c r="Q3" s="36" t="s">
        <v>113</v>
      </c>
      <c r="S3" s="38"/>
    </row>
    <row r="4" spans="1:19" s="36" customFormat="1" ht="22.5" customHeight="1">
      <c r="A4" s="39" t="s">
        <v>30</v>
      </c>
      <c r="B4" s="166"/>
      <c r="C4" s="167"/>
      <c r="D4" s="167"/>
      <c r="E4" s="168"/>
      <c r="F4" s="40"/>
      <c r="G4" s="40"/>
      <c r="H4" s="40"/>
      <c r="I4" s="40"/>
      <c r="J4" s="40"/>
      <c r="K4" s="40"/>
      <c r="L4" s="40"/>
      <c r="M4" s="42"/>
      <c r="N4" s="40" t="s">
        <v>145</v>
      </c>
      <c r="O4" s="40"/>
      <c r="P4" s="169" t="str">
        <f>IF(P3="要修正！","※「クリア！」になるようNG箇所を修正してください。","")</f>
        <v/>
      </c>
    </row>
    <row r="5" spans="1:19" s="36" customFormat="1" ht="22.5" customHeight="1">
      <c r="A5" s="39" t="s">
        <v>32</v>
      </c>
      <c r="B5" s="171"/>
      <c r="C5" s="167"/>
      <c r="D5" s="167"/>
      <c r="E5" s="168"/>
      <c r="F5" s="40"/>
      <c r="G5" s="40"/>
      <c r="H5" s="40"/>
      <c r="I5" s="40"/>
      <c r="J5" s="40"/>
      <c r="K5" s="40"/>
      <c r="L5" s="40"/>
      <c r="M5" s="43"/>
      <c r="N5" s="40" t="s">
        <v>146</v>
      </c>
      <c r="O5" s="40"/>
      <c r="P5" s="170"/>
    </row>
    <row r="6" spans="1:19" s="36" customFormat="1" ht="22.5" customHeight="1">
      <c r="A6" s="39" t="s">
        <v>33</v>
      </c>
      <c r="B6" s="166"/>
      <c r="C6" s="167"/>
      <c r="D6" s="167"/>
      <c r="E6" s="168"/>
      <c r="F6" s="40"/>
      <c r="G6" s="40"/>
      <c r="H6" s="40"/>
      <c r="I6" s="40"/>
      <c r="J6" s="40"/>
      <c r="K6" s="40"/>
      <c r="L6" s="40"/>
      <c r="M6" s="44"/>
      <c r="N6" s="40" t="s">
        <v>147</v>
      </c>
      <c r="O6" s="40"/>
      <c r="P6" s="45"/>
      <c r="Q6" s="46"/>
    </row>
    <row r="7" spans="1:19" s="36" customFormat="1" ht="22.5" customHeight="1">
      <c r="E7" s="47"/>
      <c r="F7" s="47"/>
      <c r="G7" s="47"/>
      <c r="H7" s="47"/>
      <c r="I7" s="47"/>
      <c r="J7" s="47"/>
      <c r="K7" s="47"/>
      <c r="L7" s="47"/>
      <c r="M7" s="47"/>
      <c r="N7" s="47"/>
      <c r="O7" s="47"/>
      <c r="P7" s="45"/>
      <c r="Q7" s="46"/>
    </row>
    <row r="8" spans="1:19" ht="22.5" customHeight="1">
      <c r="A8" s="48" t="s">
        <v>144</v>
      </c>
    </row>
    <row r="9" spans="1:19" ht="22.5" customHeight="1">
      <c r="F9" s="139" t="s">
        <v>170</v>
      </c>
      <c r="G9" s="139"/>
      <c r="H9" s="139"/>
      <c r="I9" s="139"/>
      <c r="J9" s="139" t="s">
        <v>235</v>
      </c>
      <c r="K9" s="139"/>
      <c r="L9" s="139"/>
    </row>
    <row r="10" spans="1:19" s="17" customFormat="1" ht="22.5" customHeight="1">
      <c r="A10" s="50" t="s">
        <v>118</v>
      </c>
      <c r="B10" s="50" t="s">
        <v>139</v>
      </c>
      <c r="C10" s="50" t="s">
        <v>197</v>
      </c>
      <c r="D10" s="50" t="s">
        <v>119</v>
      </c>
      <c r="E10" s="50" t="s">
        <v>6</v>
      </c>
      <c r="F10" s="53" t="s">
        <v>275</v>
      </c>
      <c r="G10" s="53" t="s">
        <v>276</v>
      </c>
      <c r="H10" s="51" t="s">
        <v>277</v>
      </c>
      <c r="I10" s="96" t="s">
        <v>150</v>
      </c>
      <c r="J10" s="51" t="s">
        <v>278</v>
      </c>
      <c r="K10" s="52" t="s">
        <v>279</v>
      </c>
      <c r="L10" s="96" t="s">
        <v>149</v>
      </c>
      <c r="M10" s="136" t="s">
        <v>243</v>
      </c>
      <c r="N10" s="136"/>
      <c r="O10" s="142"/>
      <c r="P10" s="50" t="s">
        <v>250</v>
      </c>
      <c r="Q10" s="86" t="s">
        <v>119</v>
      </c>
      <c r="S10" s="48"/>
    </row>
    <row r="11" spans="1:19" s="17" customFormat="1" ht="22.5" customHeight="1">
      <c r="A11" s="50">
        <v>1</v>
      </c>
      <c r="B11" s="54"/>
      <c r="C11" s="55"/>
      <c r="D11" s="56"/>
      <c r="E11" s="30"/>
      <c r="F11" s="6"/>
      <c r="G11" s="6"/>
      <c r="H11" s="26">
        <f>G11-F11</f>
        <v>0</v>
      </c>
      <c r="I11" s="57"/>
      <c r="J11" s="58"/>
      <c r="K11" s="25">
        <f>J11-F11</f>
        <v>0</v>
      </c>
      <c r="L11" s="59"/>
      <c r="M11" s="172"/>
      <c r="N11" s="172"/>
      <c r="O11" s="173"/>
      <c r="P11" s="60" t="s">
        <v>252</v>
      </c>
      <c r="Q11" s="91" t="s">
        <v>156</v>
      </c>
      <c r="S11" s="48"/>
    </row>
    <row r="12" spans="1:19" s="17" customFormat="1" ht="22.5" customHeight="1">
      <c r="A12" s="50">
        <v>2</v>
      </c>
      <c r="B12" s="54"/>
      <c r="C12" s="55"/>
      <c r="D12" s="56"/>
      <c r="E12" s="30"/>
      <c r="F12" s="6"/>
      <c r="G12" s="6"/>
      <c r="H12" s="26">
        <f t="shared" ref="H12:H25" si="0">G12-F12</f>
        <v>0</v>
      </c>
      <c r="I12" s="57"/>
      <c r="J12" s="58"/>
      <c r="K12" s="25">
        <f t="shared" ref="K12:K25" si="1">J12-F12</f>
        <v>0</v>
      </c>
      <c r="L12" s="59"/>
      <c r="M12" s="172"/>
      <c r="N12" s="172"/>
      <c r="O12" s="173"/>
      <c r="P12" s="60" t="s">
        <v>251</v>
      </c>
      <c r="Q12" s="91" t="s">
        <v>158</v>
      </c>
      <c r="S12" s="48"/>
    </row>
    <row r="13" spans="1:19" s="17" customFormat="1" ht="22.5" customHeight="1">
      <c r="A13" s="50">
        <v>3</v>
      </c>
      <c r="B13" s="54"/>
      <c r="C13" s="55"/>
      <c r="D13" s="56"/>
      <c r="E13" s="30"/>
      <c r="F13" s="6"/>
      <c r="G13" s="6"/>
      <c r="H13" s="26">
        <f t="shared" si="0"/>
        <v>0</v>
      </c>
      <c r="I13" s="57"/>
      <c r="J13" s="58"/>
      <c r="K13" s="25">
        <f t="shared" si="1"/>
        <v>0</v>
      </c>
      <c r="L13" s="59"/>
      <c r="M13" s="172"/>
      <c r="N13" s="172"/>
      <c r="O13" s="173"/>
      <c r="P13" s="60" t="s">
        <v>253</v>
      </c>
      <c r="Q13" s="91" t="s">
        <v>157</v>
      </c>
      <c r="S13" s="48"/>
    </row>
    <row r="14" spans="1:19" s="17" customFormat="1" ht="22.5" customHeight="1">
      <c r="A14" s="50">
        <v>4</v>
      </c>
      <c r="B14" s="54"/>
      <c r="C14" s="55"/>
      <c r="D14" s="56"/>
      <c r="E14" s="30"/>
      <c r="F14" s="6"/>
      <c r="G14" s="6"/>
      <c r="H14" s="26">
        <f t="shared" si="0"/>
        <v>0</v>
      </c>
      <c r="I14" s="57"/>
      <c r="J14" s="58"/>
      <c r="K14" s="25">
        <f t="shared" si="1"/>
        <v>0</v>
      </c>
      <c r="L14" s="59"/>
      <c r="M14" s="172"/>
      <c r="N14" s="172"/>
      <c r="O14" s="173"/>
      <c r="P14" s="60" t="s">
        <v>254</v>
      </c>
      <c r="S14" s="48"/>
    </row>
    <row r="15" spans="1:19" s="17" customFormat="1" ht="22.5" customHeight="1">
      <c r="A15" s="50">
        <v>5</v>
      </c>
      <c r="B15" s="54"/>
      <c r="C15" s="55"/>
      <c r="D15" s="56"/>
      <c r="E15" s="30"/>
      <c r="F15" s="6"/>
      <c r="G15" s="6"/>
      <c r="H15" s="26">
        <f t="shared" si="0"/>
        <v>0</v>
      </c>
      <c r="I15" s="57"/>
      <c r="J15" s="58"/>
      <c r="K15" s="25">
        <f t="shared" si="1"/>
        <v>0</v>
      </c>
      <c r="L15" s="59"/>
      <c r="M15" s="172"/>
      <c r="N15" s="172"/>
      <c r="O15" s="173"/>
      <c r="P15" s="60" t="s">
        <v>255</v>
      </c>
      <c r="Q15" s="61"/>
      <c r="S15" s="48"/>
    </row>
    <row r="16" spans="1:19" s="17" customFormat="1" ht="22.5" customHeight="1">
      <c r="A16" s="50">
        <v>6</v>
      </c>
      <c r="B16" s="54"/>
      <c r="C16" s="55"/>
      <c r="D16" s="56"/>
      <c r="E16" s="30"/>
      <c r="F16" s="6"/>
      <c r="G16" s="62"/>
      <c r="H16" s="26">
        <f t="shared" si="0"/>
        <v>0</v>
      </c>
      <c r="I16" s="57"/>
      <c r="J16" s="58"/>
      <c r="K16" s="25">
        <f t="shared" si="1"/>
        <v>0</v>
      </c>
      <c r="L16" s="59"/>
      <c r="M16" s="172"/>
      <c r="N16" s="172"/>
      <c r="O16" s="173"/>
      <c r="P16" s="60" t="s">
        <v>256</v>
      </c>
      <c r="Q16" s="61"/>
      <c r="S16" s="48"/>
    </row>
    <row r="17" spans="1:22" s="17" customFormat="1" ht="22.5" customHeight="1">
      <c r="A17" s="50">
        <v>7</v>
      </c>
      <c r="B17" s="54"/>
      <c r="C17" s="55"/>
      <c r="D17" s="56"/>
      <c r="E17" s="30"/>
      <c r="F17" s="6"/>
      <c r="G17" s="6"/>
      <c r="H17" s="26">
        <f t="shared" si="0"/>
        <v>0</v>
      </c>
      <c r="I17" s="57"/>
      <c r="J17" s="58"/>
      <c r="K17" s="25">
        <f t="shared" si="1"/>
        <v>0</v>
      </c>
      <c r="L17" s="59"/>
      <c r="M17" s="172"/>
      <c r="N17" s="172"/>
      <c r="O17" s="173"/>
      <c r="P17" s="60" t="s">
        <v>257</v>
      </c>
      <c r="Q17" s="61"/>
      <c r="S17" s="48"/>
    </row>
    <row r="18" spans="1:22" s="17" customFormat="1" ht="22.5" customHeight="1">
      <c r="A18" s="50">
        <v>8</v>
      </c>
      <c r="B18" s="54"/>
      <c r="C18" s="55"/>
      <c r="D18" s="56"/>
      <c r="E18" s="30"/>
      <c r="F18" s="6"/>
      <c r="G18" s="6"/>
      <c r="H18" s="26">
        <f t="shared" si="0"/>
        <v>0</v>
      </c>
      <c r="I18" s="57"/>
      <c r="J18" s="58"/>
      <c r="K18" s="25">
        <f t="shared" si="1"/>
        <v>0</v>
      </c>
      <c r="L18" s="59"/>
      <c r="M18" s="172"/>
      <c r="N18" s="172"/>
      <c r="O18" s="173"/>
      <c r="P18" s="60" t="s">
        <v>258</v>
      </c>
      <c r="Q18" s="61"/>
      <c r="S18" s="48"/>
    </row>
    <row r="19" spans="1:22" ht="22.5" customHeight="1">
      <c r="A19" s="50">
        <v>9</v>
      </c>
      <c r="B19" s="54"/>
      <c r="C19" s="24"/>
      <c r="D19" s="56"/>
      <c r="E19" s="2"/>
      <c r="F19" s="31"/>
      <c r="G19" s="31"/>
      <c r="H19" s="26">
        <f t="shared" si="0"/>
        <v>0</v>
      </c>
      <c r="I19" s="19"/>
      <c r="J19" s="28"/>
      <c r="K19" s="25">
        <f t="shared" si="1"/>
        <v>0</v>
      </c>
      <c r="L19" s="23"/>
      <c r="M19" s="172"/>
      <c r="N19" s="172"/>
      <c r="O19" s="172"/>
      <c r="P19" s="17"/>
      <c r="Q19" s="61"/>
    </row>
    <row r="20" spans="1:22" ht="22.5" customHeight="1">
      <c r="A20" s="50">
        <v>10</v>
      </c>
      <c r="B20" s="54"/>
      <c r="C20" s="24"/>
      <c r="D20" s="56"/>
      <c r="E20" s="2"/>
      <c r="F20" s="31"/>
      <c r="G20" s="31"/>
      <c r="H20" s="26">
        <f t="shared" si="0"/>
        <v>0</v>
      </c>
      <c r="I20" s="19"/>
      <c r="J20" s="28"/>
      <c r="K20" s="25">
        <f t="shared" si="1"/>
        <v>0</v>
      </c>
      <c r="L20" s="23"/>
      <c r="M20" s="172"/>
      <c r="N20" s="172"/>
      <c r="O20" s="172"/>
      <c r="P20" s="17"/>
      <c r="Q20" s="61"/>
    </row>
    <row r="21" spans="1:22" ht="22.5" customHeight="1">
      <c r="A21" s="50">
        <v>11</v>
      </c>
      <c r="B21" s="54"/>
      <c r="C21" s="24"/>
      <c r="D21" s="56"/>
      <c r="E21" s="2"/>
      <c r="F21" s="31"/>
      <c r="G21" s="31"/>
      <c r="H21" s="26">
        <f t="shared" si="0"/>
        <v>0</v>
      </c>
      <c r="I21" s="19"/>
      <c r="J21" s="28"/>
      <c r="K21" s="25">
        <f t="shared" si="1"/>
        <v>0</v>
      </c>
      <c r="L21" s="23"/>
      <c r="M21" s="172"/>
      <c r="N21" s="172"/>
      <c r="O21" s="172"/>
      <c r="P21" s="17"/>
      <c r="Q21" s="61"/>
    </row>
    <row r="22" spans="1:22" ht="22.5" customHeight="1">
      <c r="A22" s="50">
        <v>12</v>
      </c>
      <c r="B22" s="54"/>
      <c r="C22" s="24"/>
      <c r="D22" s="56"/>
      <c r="E22" s="2"/>
      <c r="F22" s="31"/>
      <c r="G22" s="31"/>
      <c r="H22" s="26">
        <f t="shared" si="0"/>
        <v>0</v>
      </c>
      <c r="I22" s="19"/>
      <c r="J22" s="28"/>
      <c r="K22" s="25">
        <f t="shared" si="1"/>
        <v>0</v>
      </c>
      <c r="L22" s="23"/>
      <c r="M22" s="172"/>
      <c r="N22" s="172"/>
      <c r="O22" s="172"/>
      <c r="P22" s="17"/>
      <c r="Q22" s="61"/>
    </row>
    <row r="23" spans="1:22" ht="22.5" customHeight="1">
      <c r="A23" s="50">
        <v>13</v>
      </c>
      <c r="B23" s="54"/>
      <c r="C23" s="24"/>
      <c r="D23" s="56"/>
      <c r="E23" s="2"/>
      <c r="F23" s="31"/>
      <c r="G23" s="31"/>
      <c r="H23" s="26">
        <f t="shared" si="0"/>
        <v>0</v>
      </c>
      <c r="I23" s="19"/>
      <c r="J23" s="28"/>
      <c r="K23" s="25">
        <f t="shared" si="1"/>
        <v>0</v>
      </c>
      <c r="L23" s="23"/>
      <c r="M23" s="172"/>
      <c r="N23" s="172"/>
      <c r="O23" s="172"/>
      <c r="P23" s="17"/>
      <c r="Q23" s="61"/>
    </row>
    <row r="24" spans="1:22" ht="22.5" customHeight="1">
      <c r="A24" s="50">
        <v>14</v>
      </c>
      <c r="B24" s="54"/>
      <c r="C24" s="24"/>
      <c r="D24" s="56"/>
      <c r="E24" s="2"/>
      <c r="F24" s="31"/>
      <c r="G24" s="31"/>
      <c r="H24" s="26">
        <f t="shared" si="0"/>
        <v>0</v>
      </c>
      <c r="I24" s="19"/>
      <c r="J24" s="28"/>
      <c r="K24" s="25">
        <f t="shared" si="1"/>
        <v>0</v>
      </c>
      <c r="L24" s="23"/>
      <c r="M24" s="172"/>
      <c r="N24" s="172"/>
      <c r="O24" s="172"/>
      <c r="P24" s="17"/>
      <c r="Q24" s="61"/>
    </row>
    <row r="25" spans="1:22" ht="22.5" customHeight="1">
      <c r="A25" s="50">
        <v>15</v>
      </c>
      <c r="B25" s="54"/>
      <c r="C25" s="24"/>
      <c r="D25" s="56"/>
      <c r="E25" s="2"/>
      <c r="F25" s="31"/>
      <c r="G25" s="31"/>
      <c r="H25" s="26">
        <f t="shared" si="0"/>
        <v>0</v>
      </c>
      <c r="I25" s="19"/>
      <c r="J25" s="28"/>
      <c r="K25" s="25">
        <f t="shared" si="1"/>
        <v>0</v>
      </c>
      <c r="L25" s="23"/>
      <c r="M25" s="172"/>
      <c r="N25" s="172"/>
      <c r="O25" s="172"/>
      <c r="P25" s="17"/>
      <c r="Q25" s="61"/>
    </row>
    <row r="26" spans="1:22" ht="22.5" customHeight="1">
      <c r="A26" s="50" t="s">
        <v>0</v>
      </c>
      <c r="B26" s="63"/>
      <c r="C26" s="25">
        <f>SUM(C11:C25)</f>
        <v>0</v>
      </c>
      <c r="D26" s="64"/>
      <c r="E26" s="50" t="s">
        <v>233</v>
      </c>
      <c r="F26" s="27">
        <f>SUMIF(D11:D25,"野菜",F11:F25)+SUMIF(D11:D25,"果樹",F11:F25)</f>
        <v>0</v>
      </c>
      <c r="G26" s="27">
        <f>SUMIF(D11:D25,"野菜",G11:G25)+SUMIF(D11:D25,"果樹",G11:G25)</f>
        <v>0</v>
      </c>
      <c r="H26" s="27">
        <f>SUMIF(D11:D25,"野菜",H11:H25)+SUMIF(D11:D25,"果樹",H11:H25)</f>
        <v>0</v>
      </c>
      <c r="I26" s="101" t="str">
        <f>IFERROR(ROUND((H26/F26)*100,1),"")</f>
        <v/>
      </c>
      <c r="J26" s="25">
        <f>SUMIF(D11:D25,"野菜",J11:J25)+SUMIF(D11:D25,"果樹",J11:J25)</f>
        <v>0</v>
      </c>
      <c r="K26" s="25">
        <f>SUMIF(D11:D25,"野菜",K11:K25)+SUMIF(D11:D25,"果樹",K11:K25)</f>
        <v>0</v>
      </c>
      <c r="L26" s="99" t="str">
        <f>IFERROR(ROUND((K26/F26)*100,1),"")</f>
        <v/>
      </c>
      <c r="N26" s="179"/>
      <c r="O26" s="179"/>
      <c r="P26" s="48"/>
    </row>
    <row r="27" spans="1:22" ht="22.5" customHeight="1">
      <c r="A27" s="17"/>
      <c r="B27" s="17"/>
      <c r="C27" s="17" t="s">
        <v>236</v>
      </c>
      <c r="D27" s="56"/>
      <c r="E27" s="50" t="s">
        <v>157</v>
      </c>
      <c r="F27" s="27">
        <f>SUMIF(D10:D24,"花き",F10:F24)</f>
        <v>0</v>
      </c>
      <c r="G27" s="27">
        <f>SUMIF(D10:D24,"花き",G10:G24)</f>
        <v>0</v>
      </c>
      <c r="H27" s="27">
        <f>SUMIF(D10:D24,"花き",H10:H24)</f>
        <v>0</v>
      </c>
      <c r="I27" s="101" t="str">
        <f>IFERROR(ROUND((H27/F27)*100,1),"")</f>
        <v/>
      </c>
      <c r="J27" s="25">
        <f>SUMIF(D10:D25,"花き",J10:J25)</f>
        <v>0</v>
      </c>
      <c r="K27" s="25">
        <f>SUMIF(D10:D24,"花き",K10:K24)</f>
        <v>0</v>
      </c>
      <c r="L27" s="99" t="str">
        <f>IFERROR(ROUND((K27/F27)*100,1),"")</f>
        <v/>
      </c>
      <c r="N27" s="17"/>
      <c r="O27" s="17"/>
      <c r="P27" s="48"/>
    </row>
    <row r="28" spans="1:22" ht="22.5" customHeight="1">
      <c r="A28" s="17"/>
      <c r="B28" s="17"/>
      <c r="C28" s="17"/>
      <c r="D28" s="65"/>
      <c r="E28" s="65"/>
      <c r="F28" s="65"/>
      <c r="G28" s="65"/>
      <c r="H28" s="65"/>
      <c r="I28" s="65"/>
      <c r="J28" s="65"/>
      <c r="K28" s="65"/>
      <c r="L28" s="65"/>
      <c r="M28" s="17"/>
      <c r="N28" s="17"/>
      <c r="O28" s="17"/>
      <c r="P28" s="48"/>
    </row>
    <row r="29" spans="1:22" ht="22.5" customHeight="1">
      <c r="A29" s="94" t="s">
        <v>124</v>
      </c>
      <c r="P29" s="48"/>
    </row>
    <row r="30" spans="1:22" ht="22.5" customHeight="1">
      <c r="A30" s="66" t="s">
        <v>125</v>
      </c>
      <c r="C30" s="67"/>
      <c r="P30" s="48"/>
    </row>
    <row r="31" spans="1:22" s="61" customFormat="1" ht="22.5" customHeight="1">
      <c r="A31" s="162" t="s">
        <v>217</v>
      </c>
      <c r="B31" s="160" t="s">
        <v>67</v>
      </c>
      <c r="C31" s="150" t="s">
        <v>286</v>
      </c>
      <c r="D31" s="150"/>
      <c r="E31" s="150"/>
      <c r="F31" s="150"/>
      <c r="G31" s="160" t="s">
        <v>38</v>
      </c>
      <c r="H31" s="144" t="s">
        <v>47</v>
      </c>
      <c r="I31" s="145"/>
      <c r="J31" s="145"/>
      <c r="K31" s="146"/>
      <c r="L31" s="144" t="s">
        <v>216</v>
      </c>
      <c r="M31" s="145"/>
      <c r="N31" s="145"/>
      <c r="O31" s="146"/>
      <c r="P31" s="48" t="s">
        <v>96</v>
      </c>
      <c r="Q31" s="48" t="s">
        <v>96</v>
      </c>
      <c r="S31" s="48"/>
    </row>
    <row r="32" spans="1:22" s="70" customFormat="1" ht="22.5" customHeight="1">
      <c r="A32" s="161"/>
      <c r="B32" s="161"/>
      <c r="C32" s="68" t="s">
        <v>215</v>
      </c>
      <c r="D32" s="150" t="s">
        <v>120</v>
      </c>
      <c r="E32" s="150"/>
      <c r="F32" s="68" t="s">
        <v>15</v>
      </c>
      <c r="G32" s="161"/>
      <c r="H32" s="69" t="s">
        <v>29</v>
      </c>
      <c r="I32" s="69" t="s">
        <v>28</v>
      </c>
      <c r="J32" s="68" t="s">
        <v>18</v>
      </c>
      <c r="K32" s="68" t="s">
        <v>19</v>
      </c>
      <c r="L32" s="53" t="s">
        <v>109</v>
      </c>
      <c r="M32" s="53" t="s">
        <v>110</v>
      </c>
      <c r="N32" s="53" t="s">
        <v>111</v>
      </c>
      <c r="O32" s="53" t="s">
        <v>112</v>
      </c>
      <c r="P32" s="70" t="s">
        <v>104</v>
      </c>
      <c r="Q32" s="70" t="s">
        <v>116</v>
      </c>
      <c r="R32" s="70" t="s">
        <v>115</v>
      </c>
      <c r="S32" s="48"/>
      <c r="T32" s="71" t="s">
        <v>67</v>
      </c>
      <c r="U32" s="98" t="s">
        <v>153</v>
      </c>
      <c r="V32" s="61"/>
    </row>
    <row r="33" spans="1:22" ht="22.5" customHeight="1">
      <c r="A33" s="6"/>
      <c r="B33" s="9"/>
      <c r="C33" s="72"/>
      <c r="D33" s="152"/>
      <c r="E33" s="152"/>
      <c r="F33" s="15"/>
      <c r="G33" s="7"/>
      <c r="H33" s="6"/>
      <c r="I33" s="21"/>
      <c r="J33" s="7" t="s">
        <v>1</v>
      </c>
      <c r="K33" s="8" t="s">
        <v>1</v>
      </c>
      <c r="L33" s="1"/>
      <c r="M33" s="1"/>
      <c r="N33" s="1"/>
      <c r="O33" s="20">
        <f>L33-(M33+N33)</f>
        <v>0</v>
      </c>
      <c r="P33" s="29" t="str">
        <f>IF(OR(G33="新規",G33="追加",G33=""),"OK",(IF(AND(H33="",I33=""),"NG","OK")))</f>
        <v>OK</v>
      </c>
      <c r="Q33" s="10" t="str">
        <f>IF(OR(G33="新規",G33="追加",G33=""),"OK",(IF(OR(AND(J33="",K33=""),AND(J33="",K33="□"),AND(J33="□",K33=""),AND(J33="□",K33="□")),"NG","OK")))</f>
        <v>OK</v>
      </c>
      <c r="R33" s="10" t="str">
        <f>IF(OR(AND(C33&lt;&gt;"",D33&lt;&gt;"",F33&lt;&gt;"",G33&lt;&gt;""),(C33="")),"OK","NG")</f>
        <v>OK</v>
      </c>
      <c r="T33" s="71" t="s">
        <v>65</v>
      </c>
      <c r="U33" s="74" t="s">
        <v>154</v>
      </c>
      <c r="V33" s="61"/>
    </row>
    <row r="34" spans="1:22" ht="22.5" customHeight="1">
      <c r="A34" s="6"/>
      <c r="B34" s="9"/>
      <c r="C34" s="72"/>
      <c r="D34" s="152"/>
      <c r="E34" s="152"/>
      <c r="F34" s="15"/>
      <c r="G34" s="7"/>
      <c r="H34" s="6"/>
      <c r="I34" s="21"/>
      <c r="J34" s="7" t="s">
        <v>1</v>
      </c>
      <c r="K34" s="8" t="s">
        <v>1</v>
      </c>
      <c r="L34" s="1"/>
      <c r="M34" s="1"/>
      <c r="N34" s="1"/>
      <c r="O34" s="20">
        <f t="shared" ref="O34:O39" si="2">L34-(M34+N34)</f>
        <v>0</v>
      </c>
      <c r="P34" s="29" t="str">
        <f t="shared" ref="P34:P39" si="3">IF(OR(G34="新規",G34="追加",G34=""),"OK",(IF(AND(H34="",I34=""),"NG","OK")))</f>
        <v>OK</v>
      </c>
      <c r="Q34" s="10" t="str">
        <f t="shared" ref="Q34:Q39" si="4">IF(OR(G34="新規",G34="追加",G34=""),"OK",(IF(OR(AND(J34="",K34=""),AND(J34="",K34="□"),AND(J34="□",K34=""),AND(J34="□",K34="□")),"NG","OK")))</f>
        <v>OK</v>
      </c>
      <c r="R34" s="10" t="str">
        <f t="shared" ref="R34:R39" si="5">IF(OR(AND(C34&lt;&gt;"",D34&lt;&gt;"",F34&lt;&gt;"",G34&lt;&gt;""),(C34="")),"OK","NG")</f>
        <v>OK</v>
      </c>
      <c r="T34" s="97" t="s">
        <v>66</v>
      </c>
      <c r="U34" s="75" t="s">
        <v>155</v>
      </c>
      <c r="V34" s="61"/>
    </row>
    <row r="35" spans="1:22" ht="22.5" customHeight="1">
      <c r="A35" s="6"/>
      <c r="B35" s="9"/>
      <c r="C35" s="72"/>
      <c r="D35" s="152"/>
      <c r="E35" s="152"/>
      <c r="F35" s="15"/>
      <c r="G35" s="7"/>
      <c r="H35" s="6"/>
      <c r="I35" s="21"/>
      <c r="J35" s="7" t="s">
        <v>1</v>
      </c>
      <c r="K35" s="8" t="s">
        <v>1</v>
      </c>
      <c r="L35" s="1"/>
      <c r="M35" s="1"/>
      <c r="N35" s="1"/>
      <c r="O35" s="20">
        <f t="shared" si="2"/>
        <v>0</v>
      </c>
      <c r="P35" s="29" t="str">
        <f t="shared" si="3"/>
        <v>OK</v>
      </c>
      <c r="Q35" s="10" t="str">
        <f t="shared" si="4"/>
        <v>OK</v>
      </c>
      <c r="R35" s="10" t="str">
        <f t="shared" si="5"/>
        <v>OK</v>
      </c>
      <c r="T35" s="94"/>
      <c r="U35" s="75" t="s">
        <v>214</v>
      </c>
      <c r="V35" s="61"/>
    </row>
    <row r="36" spans="1:22" ht="22.5" customHeight="1">
      <c r="A36" s="6"/>
      <c r="B36" s="9"/>
      <c r="C36" s="72"/>
      <c r="D36" s="152"/>
      <c r="E36" s="152"/>
      <c r="F36" s="15"/>
      <c r="G36" s="7"/>
      <c r="H36" s="6"/>
      <c r="I36" s="21"/>
      <c r="J36" s="7" t="s">
        <v>1</v>
      </c>
      <c r="K36" s="8" t="s">
        <v>1</v>
      </c>
      <c r="L36" s="1"/>
      <c r="M36" s="1"/>
      <c r="N36" s="1"/>
      <c r="O36" s="20">
        <f t="shared" si="2"/>
        <v>0</v>
      </c>
      <c r="P36" s="29" t="str">
        <f t="shared" si="3"/>
        <v>OK</v>
      </c>
      <c r="Q36" s="10" t="str">
        <f t="shared" si="4"/>
        <v>OK</v>
      </c>
      <c r="R36" s="10" t="str">
        <f t="shared" si="5"/>
        <v>OK</v>
      </c>
      <c r="T36" s="94"/>
      <c r="U36" s="92" t="s">
        <v>13</v>
      </c>
      <c r="V36" s="61"/>
    </row>
    <row r="37" spans="1:22" ht="22.5" customHeight="1">
      <c r="A37" s="6"/>
      <c r="B37" s="9"/>
      <c r="C37" s="72"/>
      <c r="D37" s="152"/>
      <c r="E37" s="152"/>
      <c r="F37" s="16"/>
      <c r="G37" s="7"/>
      <c r="H37" s="6"/>
      <c r="I37" s="21"/>
      <c r="J37" s="7" t="s">
        <v>1</v>
      </c>
      <c r="K37" s="8" t="s">
        <v>1</v>
      </c>
      <c r="L37" s="1"/>
      <c r="M37" s="1"/>
      <c r="N37" s="1"/>
      <c r="O37" s="20">
        <f t="shared" si="2"/>
        <v>0</v>
      </c>
      <c r="P37" s="29" t="str">
        <f t="shared" si="3"/>
        <v>OK</v>
      </c>
      <c r="Q37" s="10" t="str">
        <f t="shared" si="4"/>
        <v>OK</v>
      </c>
      <c r="R37" s="10" t="str">
        <f t="shared" si="5"/>
        <v>OK</v>
      </c>
    </row>
    <row r="38" spans="1:22" ht="22.5" customHeight="1">
      <c r="A38" s="6"/>
      <c r="B38" s="9"/>
      <c r="C38" s="72"/>
      <c r="D38" s="152"/>
      <c r="E38" s="152"/>
      <c r="F38" s="15"/>
      <c r="G38" s="7"/>
      <c r="H38" s="6"/>
      <c r="I38" s="21"/>
      <c r="J38" s="7" t="s">
        <v>1</v>
      </c>
      <c r="K38" s="8" t="s">
        <v>1</v>
      </c>
      <c r="L38" s="1"/>
      <c r="M38" s="1"/>
      <c r="N38" s="1"/>
      <c r="O38" s="20">
        <f t="shared" si="2"/>
        <v>0</v>
      </c>
      <c r="P38" s="29" t="str">
        <f t="shared" si="3"/>
        <v>OK</v>
      </c>
      <c r="Q38" s="10" t="str">
        <f t="shared" si="4"/>
        <v>OK</v>
      </c>
      <c r="R38" s="10" t="str">
        <f t="shared" si="5"/>
        <v>OK</v>
      </c>
    </row>
    <row r="39" spans="1:22" ht="22.5" customHeight="1">
      <c r="A39" s="6"/>
      <c r="B39" s="9"/>
      <c r="C39" s="72"/>
      <c r="D39" s="152"/>
      <c r="E39" s="152"/>
      <c r="F39" s="15"/>
      <c r="G39" s="7"/>
      <c r="H39" s="6"/>
      <c r="I39" s="21"/>
      <c r="J39" s="7" t="s">
        <v>1</v>
      </c>
      <c r="K39" s="8" t="s">
        <v>1</v>
      </c>
      <c r="L39" s="1"/>
      <c r="M39" s="1"/>
      <c r="N39" s="1"/>
      <c r="O39" s="20">
        <f t="shared" si="2"/>
        <v>0</v>
      </c>
      <c r="P39" s="29" t="str">
        <f t="shared" si="3"/>
        <v>OK</v>
      </c>
      <c r="Q39" s="10" t="str">
        <f t="shared" si="4"/>
        <v>OK</v>
      </c>
      <c r="R39" s="10" t="str">
        <f t="shared" si="5"/>
        <v>OK</v>
      </c>
    </row>
    <row r="40" spans="1:22" ht="22.5" customHeight="1">
      <c r="A40" s="12"/>
      <c r="B40" s="13"/>
      <c r="C40" s="14"/>
      <c r="D40" s="13"/>
      <c r="E40" s="14"/>
      <c r="F40" s="14"/>
      <c r="G40" s="13"/>
      <c r="H40" s="13"/>
      <c r="I40" s="12"/>
      <c r="J40" s="12"/>
      <c r="K40" s="68" t="s">
        <v>137</v>
      </c>
      <c r="L40" s="27">
        <f>SUM(L33:L39)</f>
        <v>0</v>
      </c>
      <c r="M40" s="27">
        <f t="shared" ref="M40:N40" si="6">SUM(M33:M39)</f>
        <v>0</v>
      </c>
      <c r="N40" s="27">
        <f t="shared" si="6"/>
        <v>0</v>
      </c>
      <c r="O40" s="27">
        <f>L40-(M40+N40)</f>
        <v>0</v>
      </c>
      <c r="P40" s="76"/>
      <c r="Q40" s="77"/>
      <c r="R40" s="77"/>
    </row>
    <row r="41" spans="1:22" ht="22.5" customHeight="1">
      <c r="A41" s="48" t="s">
        <v>126</v>
      </c>
      <c r="B41" s="13"/>
      <c r="C41" s="14"/>
      <c r="D41" s="13"/>
      <c r="E41" s="14"/>
      <c r="F41" s="14"/>
      <c r="G41" s="13"/>
      <c r="H41" s="13"/>
      <c r="I41" s="12"/>
      <c r="J41" s="12"/>
      <c r="K41" s="12"/>
      <c r="L41" s="12"/>
      <c r="M41" s="12"/>
      <c r="N41" s="12"/>
      <c r="O41" s="12"/>
      <c r="P41" s="76"/>
      <c r="Q41" s="77"/>
      <c r="R41" s="77"/>
    </row>
    <row r="42" spans="1:22" ht="22.5" customHeight="1">
      <c r="A42" s="162" t="s">
        <v>217</v>
      </c>
      <c r="B42" s="160" t="s">
        <v>67</v>
      </c>
      <c r="C42" s="150" t="s">
        <v>286</v>
      </c>
      <c r="D42" s="150"/>
      <c r="E42" s="150"/>
      <c r="F42" s="150"/>
      <c r="G42" s="160" t="s">
        <v>38</v>
      </c>
      <c r="H42" s="144" t="s">
        <v>47</v>
      </c>
      <c r="I42" s="145"/>
      <c r="J42" s="145"/>
      <c r="K42" s="146"/>
      <c r="L42" s="144" t="s">
        <v>216</v>
      </c>
      <c r="M42" s="145"/>
      <c r="N42" s="145"/>
      <c r="O42" s="146"/>
      <c r="P42" s="48" t="s">
        <v>96</v>
      </c>
      <c r="Q42" s="48" t="s">
        <v>96</v>
      </c>
      <c r="R42" s="61"/>
    </row>
    <row r="43" spans="1:22" ht="22.5" customHeight="1">
      <c r="A43" s="161"/>
      <c r="B43" s="161"/>
      <c r="C43" s="68" t="s">
        <v>215</v>
      </c>
      <c r="D43" s="150" t="s">
        <v>120</v>
      </c>
      <c r="E43" s="150"/>
      <c r="F43" s="68" t="s">
        <v>15</v>
      </c>
      <c r="G43" s="161"/>
      <c r="H43" s="69" t="s">
        <v>29</v>
      </c>
      <c r="I43" s="69" t="s">
        <v>28</v>
      </c>
      <c r="J43" s="68" t="s">
        <v>18</v>
      </c>
      <c r="K43" s="68" t="s">
        <v>19</v>
      </c>
      <c r="L43" s="53" t="s">
        <v>109</v>
      </c>
      <c r="M43" s="53" t="s">
        <v>110</v>
      </c>
      <c r="N43" s="53" t="s">
        <v>111</v>
      </c>
      <c r="O43" s="53" t="s">
        <v>112</v>
      </c>
      <c r="P43" s="70" t="s">
        <v>104</v>
      </c>
      <c r="Q43" s="70" t="s">
        <v>116</v>
      </c>
      <c r="R43" s="70" t="s">
        <v>115</v>
      </c>
      <c r="T43" s="98" t="s">
        <v>153</v>
      </c>
    </row>
    <row r="44" spans="1:22" ht="22.5" customHeight="1">
      <c r="A44" s="6"/>
      <c r="B44" s="9"/>
      <c r="C44" s="72"/>
      <c r="D44" s="152"/>
      <c r="E44" s="152"/>
      <c r="F44" s="15"/>
      <c r="G44" s="7"/>
      <c r="H44" s="6"/>
      <c r="I44" s="21"/>
      <c r="J44" s="7" t="s">
        <v>1</v>
      </c>
      <c r="K44" s="8" t="s">
        <v>1</v>
      </c>
      <c r="L44" s="1"/>
      <c r="M44" s="1"/>
      <c r="N44" s="1"/>
      <c r="O44" s="20">
        <f>L44-(M44+N44)</f>
        <v>0</v>
      </c>
      <c r="P44" s="29" t="str">
        <f t="shared" ref="P44:P50" si="7">IF(OR(G44="新規",G44="追加",G44=""),"OK",(IF(AND(H44="",I44=""),"NG","OK")))</f>
        <v>OK</v>
      </c>
      <c r="Q44" s="10" t="str">
        <f t="shared" ref="Q44:Q50" si="8">IF(OR(G44="新規",G44="追加",G44=""),"OK",(IF(OR(AND(J44="",K44=""),AND(J44="",K44="□"),AND(J44="□",K44=""),AND(J44="□",K44="□")),"NG","OK")))</f>
        <v>OK</v>
      </c>
      <c r="R44" s="10" t="str">
        <f t="shared" ref="R44:R50" si="9">IF(OR(AND(C44&lt;&gt;"",D44&lt;&gt;"",F44&lt;&gt;"",G44&lt;&gt;""),(C44="")),"OK","NG")</f>
        <v>OK</v>
      </c>
      <c r="T44" s="78" t="s">
        <v>7</v>
      </c>
    </row>
    <row r="45" spans="1:22" ht="22.5" customHeight="1">
      <c r="A45" s="6"/>
      <c r="B45" s="9"/>
      <c r="C45" s="72"/>
      <c r="D45" s="152"/>
      <c r="E45" s="152"/>
      <c r="F45" s="15"/>
      <c r="G45" s="7"/>
      <c r="H45" s="6"/>
      <c r="I45" s="21"/>
      <c r="J45" s="7" t="s">
        <v>1</v>
      </c>
      <c r="K45" s="8" t="s">
        <v>1</v>
      </c>
      <c r="L45" s="1"/>
      <c r="M45" s="1"/>
      <c r="N45" s="1"/>
      <c r="O45" s="20">
        <f t="shared" ref="O45:O50" si="10">L45-(M45+N45)</f>
        <v>0</v>
      </c>
      <c r="P45" s="29" t="str">
        <f t="shared" si="7"/>
        <v>OK</v>
      </c>
      <c r="Q45" s="10" t="str">
        <f t="shared" si="8"/>
        <v>OK</v>
      </c>
      <c r="R45" s="10" t="str">
        <f t="shared" si="9"/>
        <v>OK</v>
      </c>
      <c r="T45" s="79" t="s">
        <v>214</v>
      </c>
    </row>
    <row r="46" spans="1:22" ht="22.5" customHeight="1">
      <c r="A46" s="6"/>
      <c r="B46" s="9"/>
      <c r="C46" s="72"/>
      <c r="D46" s="152"/>
      <c r="E46" s="152"/>
      <c r="F46" s="15"/>
      <c r="G46" s="7"/>
      <c r="H46" s="6"/>
      <c r="I46" s="21"/>
      <c r="J46" s="7" t="s">
        <v>1</v>
      </c>
      <c r="K46" s="8" t="s">
        <v>1</v>
      </c>
      <c r="L46" s="1"/>
      <c r="M46" s="1"/>
      <c r="N46" s="1"/>
      <c r="O46" s="20">
        <f t="shared" si="10"/>
        <v>0</v>
      </c>
      <c r="P46" s="29" t="str">
        <f t="shared" si="7"/>
        <v>OK</v>
      </c>
      <c r="Q46" s="10" t="str">
        <f t="shared" si="8"/>
        <v>OK</v>
      </c>
      <c r="R46" s="10" t="str">
        <f t="shared" si="9"/>
        <v>OK</v>
      </c>
      <c r="T46" s="80" t="s">
        <v>13</v>
      </c>
    </row>
    <row r="47" spans="1:22" ht="22.5" customHeight="1">
      <c r="A47" s="6"/>
      <c r="B47" s="9"/>
      <c r="C47" s="72"/>
      <c r="D47" s="152"/>
      <c r="E47" s="152"/>
      <c r="F47" s="15"/>
      <c r="G47" s="7"/>
      <c r="H47" s="6"/>
      <c r="I47" s="21"/>
      <c r="J47" s="7" t="s">
        <v>1</v>
      </c>
      <c r="K47" s="8" t="s">
        <v>1</v>
      </c>
      <c r="L47" s="1"/>
      <c r="M47" s="1"/>
      <c r="N47" s="1"/>
      <c r="O47" s="20">
        <f t="shared" si="10"/>
        <v>0</v>
      </c>
      <c r="P47" s="29" t="str">
        <f t="shared" si="7"/>
        <v>OK</v>
      </c>
      <c r="Q47" s="10" t="str">
        <f t="shared" si="8"/>
        <v>OK</v>
      </c>
      <c r="R47" s="10" t="str">
        <f t="shared" si="9"/>
        <v>OK</v>
      </c>
    </row>
    <row r="48" spans="1:22" ht="22.5" customHeight="1">
      <c r="A48" s="6"/>
      <c r="B48" s="9"/>
      <c r="C48" s="72"/>
      <c r="D48" s="152"/>
      <c r="E48" s="152"/>
      <c r="F48" s="16"/>
      <c r="G48" s="7"/>
      <c r="H48" s="6"/>
      <c r="I48" s="21"/>
      <c r="J48" s="7" t="s">
        <v>1</v>
      </c>
      <c r="K48" s="8" t="s">
        <v>1</v>
      </c>
      <c r="L48" s="1"/>
      <c r="M48" s="1"/>
      <c r="N48" s="1"/>
      <c r="O48" s="20">
        <f t="shared" si="10"/>
        <v>0</v>
      </c>
      <c r="P48" s="29" t="str">
        <f t="shared" si="7"/>
        <v>OK</v>
      </c>
      <c r="Q48" s="10" t="str">
        <f t="shared" si="8"/>
        <v>OK</v>
      </c>
      <c r="R48" s="10" t="str">
        <f t="shared" si="9"/>
        <v>OK</v>
      </c>
    </row>
    <row r="49" spans="1:20" ht="22.5" customHeight="1">
      <c r="A49" s="6"/>
      <c r="B49" s="9"/>
      <c r="C49" s="72"/>
      <c r="D49" s="152"/>
      <c r="E49" s="152"/>
      <c r="F49" s="15"/>
      <c r="G49" s="7"/>
      <c r="H49" s="6"/>
      <c r="I49" s="21"/>
      <c r="J49" s="7" t="s">
        <v>1</v>
      </c>
      <c r="K49" s="8" t="s">
        <v>1</v>
      </c>
      <c r="L49" s="1"/>
      <c r="M49" s="1"/>
      <c r="N49" s="1"/>
      <c r="O49" s="20">
        <f t="shared" si="10"/>
        <v>0</v>
      </c>
      <c r="P49" s="29" t="str">
        <f t="shared" si="7"/>
        <v>OK</v>
      </c>
      <c r="Q49" s="10" t="str">
        <f t="shared" si="8"/>
        <v>OK</v>
      </c>
      <c r="R49" s="10" t="str">
        <f t="shared" si="9"/>
        <v>OK</v>
      </c>
    </row>
    <row r="50" spans="1:20" ht="22.5" customHeight="1">
      <c r="A50" s="6"/>
      <c r="B50" s="9"/>
      <c r="C50" s="72"/>
      <c r="D50" s="152"/>
      <c r="E50" s="152"/>
      <c r="F50" s="15"/>
      <c r="G50" s="7"/>
      <c r="H50" s="6"/>
      <c r="I50" s="21"/>
      <c r="J50" s="7" t="s">
        <v>1</v>
      </c>
      <c r="K50" s="8" t="s">
        <v>1</v>
      </c>
      <c r="L50" s="1"/>
      <c r="M50" s="1"/>
      <c r="N50" s="1"/>
      <c r="O50" s="20">
        <f t="shared" si="10"/>
        <v>0</v>
      </c>
      <c r="P50" s="29" t="str">
        <f t="shared" si="7"/>
        <v>OK</v>
      </c>
      <c r="Q50" s="10" t="str">
        <f t="shared" si="8"/>
        <v>OK</v>
      </c>
      <c r="R50" s="10" t="str">
        <f t="shared" si="9"/>
        <v>OK</v>
      </c>
    </row>
    <row r="51" spans="1:20" ht="22.5" customHeight="1">
      <c r="A51" s="12"/>
      <c r="B51" s="13"/>
      <c r="C51" s="14"/>
      <c r="D51" s="13"/>
      <c r="E51" s="14"/>
      <c r="F51" s="14"/>
      <c r="G51" s="13"/>
      <c r="H51" s="13"/>
      <c r="I51" s="12"/>
      <c r="J51" s="12"/>
      <c r="K51" s="68" t="s">
        <v>137</v>
      </c>
      <c r="L51" s="27">
        <f>SUM(L44:L50)</f>
        <v>0</v>
      </c>
      <c r="M51" s="27">
        <f t="shared" ref="M51:N51" si="11">SUM(M44:M50)</f>
        <v>0</v>
      </c>
      <c r="N51" s="27">
        <f t="shared" si="11"/>
        <v>0</v>
      </c>
      <c r="O51" s="27">
        <f>L51-(M51+N51)</f>
        <v>0</v>
      </c>
      <c r="P51" s="76"/>
      <c r="Q51" s="77"/>
      <c r="R51" s="77"/>
    </row>
    <row r="52" spans="1:20" ht="22.5" customHeight="1">
      <c r="A52" s="48" t="s">
        <v>129</v>
      </c>
      <c r="B52" s="13"/>
      <c r="C52" s="14"/>
      <c r="D52" s="13"/>
      <c r="E52" s="14"/>
      <c r="F52" s="14"/>
      <c r="G52" s="13"/>
      <c r="H52" s="13"/>
      <c r="I52" s="12"/>
      <c r="J52" s="12"/>
      <c r="K52" s="12"/>
      <c r="L52" s="12"/>
      <c r="M52" s="12"/>
      <c r="N52" s="12"/>
      <c r="O52" s="12"/>
      <c r="P52" s="76"/>
      <c r="Q52" s="77"/>
      <c r="R52" s="77"/>
    </row>
    <row r="53" spans="1:20" ht="22.5" customHeight="1">
      <c r="A53" s="162" t="s">
        <v>217</v>
      </c>
      <c r="B53" s="160" t="s">
        <v>67</v>
      </c>
      <c r="C53" s="150" t="s">
        <v>286</v>
      </c>
      <c r="D53" s="150"/>
      <c r="E53" s="150"/>
      <c r="F53" s="150"/>
      <c r="G53" s="160" t="s">
        <v>38</v>
      </c>
      <c r="H53" s="144" t="s">
        <v>47</v>
      </c>
      <c r="I53" s="145"/>
      <c r="J53" s="145"/>
      <c r="K53" s="146"/>
      <c r="L53" s="144" t="s">
        <v>216</v>
      </c>
      <c r="M53" s="145"/>
      <c r="N53" s="145"/>
      <c r="O53" s="146"/>
      <c r="P53" s="48" t="s">
        <v>96</v>
      </c>
      <c r="Q53" s="48" t="s">
        <v>96</v>
      </c>
      <c r="R53" s="61"/>
    </row>
    <row r="54" spans="1:20" ht="22.5" customHeight="1">
      <c r="A54" s="161"/>
      <c r="B54" s="161"/>
      <c r="C54" s="68" t="s">
        <v>215</v>
      </c>
      <c r="D54" s="150" t="s">
        <v>120</v>
      </c>
      <c r="E54" s="150"/>
      <c r="F54" s="68" t="s">
        <v>15</v>
      </c>
      <c r="G54" s="161"/>
      <c r="H54" s="69" t="s">
        <v>29</v>
      </c>
      <c r="I54" s="69" t="s">
        <v>28</v>
      </c>
      <c r="J54" s="68" t="s">
        <v>18</v>
      </c>
      <c r="K54" s="68" t="s">
        <v>19</v>
      </c>
      <c r="L54" s="53" t="s">
        <v>109</v>
      </c>
      <c r="M54" s="53" t="s">
        <v>110</v>
      </c>
      <c r="N54" s="53" t="s">
        <v>111</v>
      </c>
      <c r="O54" s="53" t="s">
        <v>112</v>
      </c>
      <c r="P54" s="70" t="s">
        <v>104</v>
      </c>
      <c r="Q54" s="70" t="s">
        <v>116</v>
      </c>
      <c r="R54" s="70" t="s">
        <v>115</v>
      </c>
      <c r="T54" s="98" t="s">
        <v>153</v>
      </c>
    </row>
    <row r="55" spans="1:20" ht="22.5" customHeight="1">
      <c r="A55" s="6"/>
      <c r="B55" s="9"/>
      <c r="C55" s="72"/>
      <c r="D55" s="152"/>
      <c r="E55" s="152"/>
      <c r="F55" s="15"/>
      <c r="G55" s="7"/>
      <c r="H55" s="6"/>
      <c r="I55" s="6"/>
      <c r="J55" s="7" t="s">
        <v>1</v>
      </c>
      <c r="K55" s="8" t="s">
        <v>1</v>
      </c>
      <c r="L55" s="1"/>
      <c r="M55" s="1"/>
      <c r="N55" s="1"/>
      <c r="O55" s="20">
        <f>L55-(M55+N55)</f>
        <v>0</v>
      </c>
      <c r="P55" s="29" t="str">
        <f t="shared" ref="P55:P61" si="12">IF(OR(G55="新規",G55="追加",G55=""),"OK",(IF(AND(H55="",I55=""),"NG","OK")))</f>
        <v>OK</v>
      </c>
      <c r="Q55" s="10" t="str">
        <f t="shared" ref="Q55:Q61" si="13">IF(OR(G55="新規",G55="追加",G55=""),"OK",(IF(OR(AND(J55="",K55=""),AND(J55="",K55="□"),AND(J55="□",K55=""),AND(J55="□",K55="□")),"NG","OK")))</f>
        <v>OK</v>
      </c>
      <c r="R55" s="10" t="str">
        <f>IF(OR(AND(C55&lt;&gt;"",D55&lt;&gt;"",F55&lt;&gt;"",G55&lt;&gt;""),(C55="")),"OK","NG")</f>
        <v>OK</v>
      </c>
      <c r="T55" s="78" t="s">
        <v>159</v>
      </c>
    </row>
    <row r="56" spans="1:20" ht="22.5" customHeight="1">
      <c r="A56" s="6"/>
      <c r="B56" s="9"/>
      <c r="C56" s="72"/>
      <c r="D56" s="152"/>
      <c r="E56" s="152"/>
      <c r="F56" s="15"/>
      <c r="G56" s="7"/>
      <c r="H56" s="6"/>
      <c r="I56" s="6"/>
      <c r="J56" s="7" t="s">
        <v>1</v>
      </c>
      <c r="K56" s="8" t="s">
        <v>1</v>
      </c>
      <c r="L56" s="1"/>
      <c r="M56" s="1"/>
      <c r="N56" s="1"/>
      <c r="O56" s="20">
        <f t="shared" ref="O56:O61" si="14">L56-(M56+N56)</f>
        <v>0</v>
      </c>
      <c r="P56" s="29" t="str">
        <f t="shared" si="12"/>
        <v>OK</v>
      </c>
      <c r="Q56" s="10" t="str">
        <f t="shared" si="13"/>
        <v>OK</v>
      </c>
      <c r="R56" s="10" t="str">
        <f t="shared" ref="R56:R61" si="15">IF(OR(AND(C56&lt;&gt;"",D56&lt;&gt;"",F56&lt;&gt;"",G56&lt;&gt;""),(C56="")),"OK","NG")</f>
        <v>OK</v>
      </c>
      <c r="T56" s="79" t="s">
        <v>162</v>
      </c>
    </row>
    <row r="57" spans="1:20" ht="22.5" customHeight="1">
      <c r="A57" s="6"/>
      <c r="B57" s="9"/>
      <c r="C57" s="72"/>
      <c r="D57" s="152"/>
      <c r="E57" s="152"/>
      <c r="F57" s="15"/>
      <c r="G57" s="7"/>
      <c r="H57" s="6"/>
      <c r="I57" s="6"/>
      <c r="J57" s="7" t="s">
        <v>1</v>
      </c>
      <c r="K57" s="8" t="s">
        <v>1</v>
      </c>
      <c r="L57" s="1"/>
      <c r="M57" s="1"/>
      <c r="N57" s="1"/>
      <c r="O57" s="20">
        <f t="shared" si="14"/>
        <v>0</v>
      </c>
      <c r="P57" s="29" t="str">
        <f t="shared" si="12"/>
        <v>OK</v>
      </c>
      <c r="Q57" s="10" t="str">
        <f t="shared" si="13"/>
        <v>OK</v>
      </c>
      <c r="R57" s="10" t="str">
        <f t="shared" si="15"/>
        <v>OK</v>
      </c>
      <c r="T57" s="81" t="s">
        <v>214</v>
      </c>
    </row>
    <row r="58" spans="1:20" ht="22.5" customHeight="1">
      <c r="A58" s="6"/>
      <c r="B58" s="9"/>
      <c r="C58" s="72"/>
      <c r="D58" s="152"/>
      <c r="E58" s="152"/>
      <c r="F58" s="15"/>
      <c r="G58" s="7"/>
      <c r="H58" s="6"/>
      <c r="I58" s="6"/>
      <c r="J58" s="7" t="s">
        <v>1</v>
      </c>
      <c r="K58" s="8" t="s">
        <v>1</v>
      </c>
      <c r="L58" s="1"/>
      <c r="M58" s="1"/>
      <c r="N58" s="1"/>
      <c r="O58" s="20">
        <f t="shared" si="14"/>
        <v>0</v>
      </c>
      <c r="P58" s="29" t="str">
        <f t="shared" si="12"/>
        <v>OK</v>
      </c>
      <c r="Q58" s="10" t="str">
        <f t="shared" si="13"/>
        <v>OK</v>
      </c>
      <c r="R58" s="10" t="str">
        <f t="shared" si="15"/>
        <v>OK</v>
      </c>
      <c r="T58" s="80" t="s">
        <v>13</v>
      </c>
    </row>
    <row r="59" spans="1:20" ht="22.5" customHeight="1">
      <c r="A59" s="6"/>
      <c r="B59" s="9"/>
      <c r="C59" s="72"/>
      <c r="D59" s="152"/>
      <c r="E59" s="152"/>
      <c r="F59" s="16"/>
      <c r="G59" s="7"/>
      <c r="H59" s="6"/>
      <c r="I59" s="6"/>
      <c r="J59" s="7" t="s">
        <v>1</v>
      </c>
      <c r="K59" s="8" t="s">
        <v>1</v>
      </c>
      <c r="L59" s="1"/>
      <c r="M59" s="1"/>
      <c r="N59" s="1"/>
      <c r="O59" s="20">
        <f t="shared" si="14"/>
        <v>0</v>
      </c>
      <c r="P59" s="29" t="str">
        <f t="shared" si="12"/>
        <v>OK</v>
      </c>
      <c r="Q59" s="10" t="str">
        <f t="shared" si="13"/>
        <v>OK</v>
      </c>
      <c r="R59" s="10" t="str">
        <f t="shared" si="15"/>
        <v>OK</v>
      </c>
    </row>
    <row r="60" spans="1:20" ht="22.5" customHeight="1">
      <c r="A60" s="6"/>
      <c r="B60" s="9"/>
      <c r="C60" s="72"/>
      <c r="D60" s="152"/>
      <c r="E60" s="152"/>
      <c r="F60" s="15"/>
      <c r="G60" s="7"/>
      <c r="H60" s="6"/>
      <c r="I60" s="6"/>
      <c r="J60" s="7" t="s">
        <v>1</v>
      </c>
      <c r="K60" s="8" t="s">
        <v>1</v>
      </c>
      <c r="L60" s="1"/>
      <c r="M60" s="1"/>
      <c r="N60" s="1"/>
      <c r="O60" s="20">
        <f t="shared" si="14"/>
        <v>0</v>
      </c>
      <c r="P60" s="29" t="str">
        <f t="shared" si="12"/>
        <v>OK</v>
      </c>
      <c r="Q60" s="10" t="str">
        <f t="shared" si="13"/>
        <v>OK</v>
      </c>
      <c r="R60" s="10" t="str">
        <f t="shared" si="15"/>
        <v>OK</v>
      </c>
    </row>
    <row r="61" spans="1:20" ht="22.5" customHeight="1">
      <c r="A61" s="6"/>
      <c r="B61" s="9"/>
      <c r="C61" s="72"/>
      <c r="D61" s="152"/>
      <c r="E61" s="152"/>
      <c r="F61" s="15"/>
      <c r="G61" s="7"/>
      <c r="H61" s="6"/>
      <c r="I61" s="6"/>
      <c r="J61" s="7" t="s">
        <v>1</v>
      </c>
      <c r="K61" s="8" t="s">
        <v>1</v>
      </c>
      <c r="L61" s="1"/>
      <c r="M61" s="1"/>
      <c r="N61" s="1"/>
      <c r="O61" s="20">
        <f t="shared" si="14"/>
        <v>0</v>
      </c>
      <c r="P61" s="29" t="str">
        <f t="shared" si="12"/>
        <v>OK</v>
      </c>
      <c r="Q61" s="10" t="str">
        <f t="shared" si="13"/>
        <v>OK</v>
      </c>
      <c r="R61" s="10" t="str">
        <f t="shared" si="15"/>
        <v>OK</v>
      </c>
    </row>
    <row r="62" spans="1:20" ht="22.5" customHeight="1">
      <c r="A62" s="12"/>
      <c r="B62" s="13"/>
      <c r="C62" s="14"/>
      <c r="D62" s="13"/>
      <c r="E62" s="14"/>
      <c r="F62" s="14"/>
      <c r="G62" s="13"/>
      <c r="H62" s="13"/>
      <c r="I62" s="12"/>
      <c r="J62" s="12"/>
      <c r="K62" s="68" t="s">
        <v>137</v>
      </c>
      <c r="L62" s="27">
        <f>SUM(L55:L61)</f>
        <v>0</v>
      </c>
      <c r="M62" s="27">
        <f t="shared" ref="M62:N62" si="16">SUM(M55:M61)</f>
        <v>0</v>
      </c>
      <c r="N62" s="27">
        <f t="shared" si="16"/>
        <v>0</v>
      </c>
      <c r="O62" s="27">
        <f>L62-(M62+N62)</f>
        <v>0</v>
      </c>
      <c r="P62" s="76"/>
      <c r="Q62" s="77"/>
      <c r="R62" s="77"/>
    </row>
    <row r="63" spans="1:20" ht="22.5" customHeight="1">
      <c r="A63" s="48" t="s">
        <v>130</v>
      </c>
      <c r="B63" s="13"/>
      <c r="C63" s="14"/>
      <c r="D63" s="13"/>
      <c r="E63" s="14"/>
      <c r="F63" s="14"/>
      <c r="G63" s="13"/>
      <c r="H63" s="13"/>
      <c r="I63" s="12"/>
      <c r="J63" s="12"/>
      <c r="K63" s="12"/>
      <c r="L63" s="12"/>
      <c r="M63" s="12"/>
      <c r="N63" s="12"/>
      <c r="O63" s="12"/>
      <c r="P63" s="76"/>
      <c r="Q63" s="77"/>
      <c r="R63" s="77"/>
    </row>
    <row r="64" spans="1:20" ht="22.5" customHeight="1">
      <c r="A64" s="162" t="s">
        <v>217</v>
      </c>
      <c r="B64" s="160" t="s">
        <v>67</v>
      </c>
      <c r="C64" s="150" t="s">
        <v>286</v>
      </c>
      <c r="D64" s="150"/>
      <c r="E64" s="150"/>
      <c r="F64" s="150"/>
      <c r="G64" s="160" t="s">
        <v>38</v>
      </c>
      <c r="H64" s="144" t="s">
        <v>47</v>
      </c>
      <c r="I64" s="145"/>
      <c r="J64" s="145"/>
      <c r="K64" s="146"/>
      <c r="L64" s="144" t="s">
        <v>216</v>
      </c>
      <c r="M64" s="145"/>
      <c r="N64" s="145"/>
      <c r="O64" s="146"/>
      <c r="P64" s="48" t="s">
        <v>96</v>
      </c>
      <c r="Q64" s="48" t="s">
        <v>96</v>
      </c>
      <c r="R64" s="61"/>
    </row>
    <row r="65" spans="1:20" ht="22.5" customHeight="1">
      <c r="A65" s="161"/>
      <c r="B65" s="161"/>
      <c r="C65" s="68" t="s">
        <v>215</v>
      </c>
      <c r="D65" s="150" t="s">
        <v>120</v>
      </c>
      <c r="E65" s="150"/>
      <c r="F65" s="68" t="s">
        <v>15</v>
      </c>
      <c r="G65" s="161"/>
      <c r="H65" s="69" t="s">
        <v>29</v>
      </c>
      <c r="I65" s="69" t="s">
        <v>28</v>
      </c>
      <c r="J65" s="68" t="s">
        <v>18</v>
      </c>
      <c r="K65" s="68" t="s">
        <v>19</v>
      </c>
      <c r="L65" s="53" t="s">
        <v>109</v>
      </c>
      <c r="M65" s="53" t="s">
        <v>110</v>
      </c>
      <c r="N65" s="53" t="s">
        <v>111</v>
      </c>
      <c r="O65" s="53" t="s">
        <v>112</v>
      </c>
      <c r="P65" s="70" t="s">
        <v>104</v>
      </c>
      <c r="Q65" s="70" t="s">
        <v>116</v>
      </c>
      <c r="R65" s="70" t="s">
        <v>115</v>
      </c>
      <c r="T65" s="82" t="s">
        <v>153</v>
      </c>
    </row>
    <row r="66" spans="1:20" ht="22.5" customHeight="1">
      <c r="A66" s="6"/>
      <c r="B66" s="9"/>
      <c r="C66" s="72"/>
      <c r="D66" s="152"/>
      <c r="E66" s="152"/>
      <c r="F66" s="15"/>
      <c r="G66" s="7"/>
      <c r="H66" s="6"/>
      <c r="I66" s="6"/>
      <c r="J66" s="7" t="s">
        <v>1</v>
      </c>
      <c r="K66" s="8" t="s">
        <v>1</v>
      </c>
      <c r="L66" s="1"/>
      <c r="M66" s="1"/>
      <c r="N66" s="1"/>
      <c r="O66" s="20">
        <f>L66-(M66+N66)</f>
        <v>0</v>
      </c>
      <c r="P66" s="29" t="str">
        <f>IF(OR(G66="新規",G66="追加",G66=""),"OK",(IF(AND(H66="",I66=""),"NG","OK")))</f>
        <v>OK</v>
      </c>
      <c r="Q66" s="10" t="str">
        <f>IF(OR(G66="新規",G66="追加",G66=""),"OK",(IF(OR(AND(J66="",K66=""),AND(J66="",K66="□"),AND(J66="□",K66=""),AND(J66="□",K66="□")),"NG","OK")))</f>
        <v>OK</v>
      </c>
      <c r="R66" s="10" t="str">
        <f>IF(OR(AND(C66&lt;&gt;"",D66&lt;&gt;"",F66&lt;&gt;"",G66&lt;&gt;""),(C66="")),"OK","NG")</f>
        <v>OK</v>
      </c>
      <c r="T66" s="83" t="s">
        <v>271</v>
      </c>
    </row>
    <row r="67" spans="1:20" ht="22.5" customHeight="1">
      <c r="A67" s="6"/>
      <c r="B67" s="9"/>
      <c r="C67" s="72"/>
      <c r="D67" s="152"/>
      <c r="E67" s="152"/>
      <c r="F67" s="15"/>
      <c r="G67" s="7"/>
      <c r="H67" s="6"/>
      <c r="I67" s="6"/>
      <c r="J67" s="7" t="s">
        <v>1</v>
      </c>
      <c r="K67" s="8" t="s">
        <v>1</v>
      </c>
      <c r="L67" s="1"/>
      <c r="M67" s="1"/>
      <c r="N67" s="1"/>
      <c r="O67" s="20">
        <f t="shared" ref="O67:O72" si="17">L67-(M67+N67)</f>
        <v>0</v>
      </c>
      <c r="P67" s="29" t="str">
        <f>IF(OR(G67="新規",G67="追加",G67=""),"OK",(IF(AND(H67="",I67=""),"NG","OK")))</f>
        <v>OK</v>
      </c>
      <c r="Q67" s="10" t="str">
        <f t="shared" ref="Q67:Q72" si="18">IF(OR(G67="新規",G67="追加",G67=""),"OK",(IF(OR(AND(J67="",K67=""),AND(J67="",K67="□"),AND(J67="□",K67=""),AND(J67="□",K67="□")),"NG","OK")))</f>
        <v>OK</v>
      </c>
      <c r="R67" s="10" t="str">
        <f t="shared" ref="R67:R72" si="19">IF(OR(AND(C67&lt;&gt;"",D67&lt;&gt;"",F67&lt;&gt;"",G67&lt;&gt;""),(C67="")),"OK","NG")</f>
        <v>OK</v>
      </c>
      <c r="T67" s="82" t="s">
        <v>214</v>
      </c>
    </row>
    <row r="68" spans="1:20" ht="22.5" customHeight="1">
      <c r="A68" s="6"/>
      <c r="B68" s="9"/>
      <c r="C68" s="72"/>
      <c r="D68" s="152"/>
      <c r="E68" s="152"/>
      <c r="F68" s="15"/>
      <c r="G68" s="7"/>
      <c r="H68" s="6"/>
      <c r="I68" s="6"/>
      <c r="J68" s="7" t="s">
        <v>1</v>
      </c>
      <c r="K68" s="8" t="s">
        <v>1</v>
      </c>
      <c r="L68" s="1"/>
      <c r="M68" s="1"/>
      <c r="N68" s="1"/>
      <c r="O68" s="20">
        <f t="shared" si="17"/>
        <v>0</v>
      </c>
      <c r="P68" s="29" t="str">
        <f t="shared" ref="P68:P72" si="20">IF(OR(G68="新規",G68="追加",G68=""),"OK",(IF(AND(H68="",I68=""),"NG","OK")))</f>
        <v>OK</v>
      </c>
      <c r="Q68" s="10" t="str">
        <f t="shared" si="18"/>
        <v>OK</v>
      </c>
      <c r="R68" s="10" t="str">
        <f t="shared" si="19"/>
        <v>OK</v>
      </c>
      <c r="T68" s="80" t="s">
        <v>13</v>
      </c>
    </row>
    <row r="69" spans="1:20" ht="22.5" customHeight="1">
      <c r="A69" s="6"/>
      <c r="B69" s="9"/>
      <c r="C69" s="72"/>
      <c r="D69" s="152"/>
      <c r="E69" s="152"/>
      <c r="F69" s="15"/>
      <c r="G69" s="7"/>
      <c r="H69" s="6"/>
      <c r="I69" s="6"/>
      <c r="J69" s="7" t="s">
        <v>1</v>
      </c>
      <c r="K69" s="8" t="s">
        <v>1</v>
      </c>
      <c r="L69" s="1"/>
      <c r="M69" s="1"/>
      <c r="N69" s="1"/>
      <c r="O69" s="20">
        <f t="shared" si="17"/>
        <v>0</v>
      </c>
      <c r="P69" s="29" t="str">
        <f t="shared" si="20"/>
        <v>OK</v>
      </c>
      <c r="Q69" s="10" t="str">
        <f t="shared" si="18"/>
        <v>OK</v>
      </c>
      <c r="R69" s="10" t="str">
        <f t="shared" si="19"/>
        <v>OK</v>
      </c>
    </row>
    <row r="70" spans="1:20" ht="22.5" customHeight="1">
      <c r="A70" s="6"/>
      <c r="B70" s="9"/>
      <c r="C70" s="72"/>
      <c r="D70" s="152"/>
      <c r="E70" s="152"/>
      <c r="F70" s="16"/>
      <c r="G70" s="7"/>
      <c r="H70" s="6"/>
      <c r="I70" s="6"/>
      <c r="J70" s="7" t="s">
        <v>1</v>
      </c>
      <c r="K70" s="8" t="s">
        <v>1</v>
      </c>
      <c r="L70" s="1"/>
      <c r="M70" s="1"/>
      <c r="N70" s="1"/>
      <c r="O70" s="20">
        <f t="shared" si="17"/>
        <v>0</v>
      </c>
      <c r="P70" s="29" t="str">
        <f t="shared" si="20"/>
        <v>OK</v>
      </c>
      <c r="Q70" s="10" t="str">
        <f t="shared" si="18"/>
        <v>OK</v>
      </c>
      <c r="R70" s="10" t="str">
        <f t="shared" si="19"/>
        <v>OK</v>
      </c>
    </row>
    <row r="71" spans="1:20" ht="22.5" customHeight="1">
      <c r="A71" s="6"/>
      <c r="B71" s="9"/>
      <c r="C71" s="72"/>
      <c r="D71" s="152"/>
      <c r="E71" s="152"/>
      <c r="F71" s="15"/>
      <c r="G71" s="7"/>
      <c r="H71" s="6"/>
      <c r="I71" s="6"/>
      <c r="J71" s="7" t="s">
        <v>1</v>
      </c>
      <c r="K71" s="8" t="s">
        <v>1</v>
      </c>
      <c r="L71" s="1"/>
      <c r="M71" s="1"/>
      <c r="N71" s="1"/>
      <c r="O71" s="20">
        <f t="shared" si="17"/>
        <v>0</v>
      </c>
      <c r="P71" s="29" t="str">
        <f t="shared" si="20"/>
        <v>OK</v>
      </c>
      <c r="Q71" s="10" t="str">
        <f t="shared" si="18"/>
        <v>OK</v>
      </c>
      <c r="R71" s="10" t="str">
        <f t="shared" si="19"/>
        <v>OK</v>
      </c>
    </row>
    <row r="72" spans="1:20" ht="22.5" customHeight="1">
      <c r="A72" s="6"/>
      <c r="B72" s="9"/>
      <c r="C72" s="72"/>
      <c r="D72" s="152"/>
      <c r="E72" s="152"/>
      <c r="F72" s="15"/>
      <c r="G72" s="7"/>
      <c r="H72" s="6"/>
      <c r="I72" s="6"/>
      <c r="J72" s="7" t="s">
        <v>1</v>
      </c>
      <c r="K72" s="8" t="s">
        <v>1</v>
      </c>
      <c r="L72" s="1"/>
      <c r="M72" s="1"/>
      <c r="N72" s="1"/>
      <c r="O72" s="20">
        <f t="shared" si="17"/>
        <v>0</v>
      </c>
      <c r="P72" s="29" t="str">
        <f t="shared" si="20"/>
        <v>OK</v>
      </c>
      <c r="Q72" s="10" t="str">
        <f t="shared" si="18"/>
        <v>OK</v>
      </c>
      <c r="R72" s="10" t="str">
        <f t="shared" si="19"/>
        <v>OK</v>
      </c>
    </row>
    <row r="73" spans="1:20" ht="22.5" customHeight="1">
      <c r="A73" s="12"/>
      <c r="B73" s="13"/>
      <c r="C73" s="14"/>
      <c r="D73" s="13"/>
      <c r="E73" s="14"/>
      <c r="F73" s="14"/>
      <c r="G73" s="13"/>
      <c r="H73" s="13"/>
      <c r="I73" s="12"/>
      <c r="J73" s="12"/>
      <c r="K73" s="68" t="s">
        <v>137</v>
      </c>
      <c r="L73" s="27">
        <f>SUM(L66:L72)</f>
        <v>0</v>
      </c>
      <c r="M73" s="27">
        <f t="shared" ref="M73:N73" si="21">SUM(M66:M72)</f>
        <v>0</v>
      </c>
      <c r="N73" s="27">
        <f t="shared" si="21"/>
        <v>0</v>
      </c>
      <c r="O73" s="27">
        <f>L73-(M73+N73)</f>
        <v>0</v>
      </c>
      <c r="P73" s="76"/>
      <c r="Q73" s="77"/>
      <c r="R73" s="77"/>
    </row>
    <row r="74" spans="1:20" ht="22.5" customHeight="1">
      <c r="A74" s="48" t="s">
        <v>132</v>
      </c>
      <c r="B74" s="13"/>
      <c r="C74" s="14"/>
      <c r="D74" s="13"/>
      <c r="E74" s="14"/>
      <c r="F74" s="14"/>
      <c r="G74" s="13"/>
      <c r="H74" s="13"/>
      <c r="I74" s="12"/>
      <c r="J74" s="12"/>
      <c r="K74" s="12"/>
      <c r="L74" s="12"/>
      <c r="M74" s="12"/>
      <c r="N74" s="12"/>
      <c r="O74" s="12"/>
      <c r="P74" s="76"/>
      <c r="Q74" s="77"/>
      <c r="R74" s="77"/>
    </row>
    <row r="75" spans="1:20" ht="22.5" customHeight="1">
      <c r="A75" s="162" t="s">
        <v>217</v>
      </c>
      <c r="B75" s="160" t="s">
        <v>67</v>
      </c>
      <c r="C75" s="150" t="s">
        <v>286</v>
      </c>
      <c r="D75" s="150"/>
      <c r="E75" s="150"/>
      <c r="F75" s="150"/>
      <c r="G75" s="160" t="s">
        <v>38</v>
      </c>
      <c r="H75" s="147" t="s">
        <v>47</v>
      </c>
      <c r="I75" s="148"/>
      <c r="J75" s="148"/>
      <c r="K75" s="149"/>
      <c r="L75" s="144" t="s">
        <v>216</v>
      </c>
      <c r="M75" s="145"/>
      <c r="N75" s="145"/>
      <c r="O75" s="146"/>
      <c r="P75" s="76"/>
      <c r="Q75" s="77"/>
      <c r="R75" s="61"/>
    </row>
    <row r="76" spans="1:20" ht="22.5" customHeight="1">
      <c r="A76" s="161"/>
      <c r="B76" s="161"/>
      <c r="C76" s="68" t="s">
        <v>215</v>
      </c>
      <c r="D76" s="150" t="s">
        <v>120</v>
      </c>
      <c r="E76" s="150"/>
      <c r="F76" s="68" t="s">
        <v>15</v>
      </c>
      <c r="G76" s="161"/>
      <c r="H76" s="84" t="s">
        <v>29</v>
      </c>
      <c r="I76" s="84" t="s">
        <v>28</v>
      </c>
      <c r="J76" s="22" t="s">
        <v>18</v>
      </c>
      <c r="K76" s="22" t="s">
        <v>19</v>
      </c>
      <c r="L76" s="53" t="s">
        <v>109</v>
      </c>
      <c r="M76" s="53" t="s">
        <v>110</v>
      </c>
      <c r="N76" s="53" t="s">
        <v>111</v>
      </c>
      <c r="O76" s="53" t="s">
        <v>112</v>
      </c>
      <c r="P76" s="76"/>
      <c r="Q76" s="77"/>
      <c r="R76" s="70" t="s">
        <v>115</v>
      </c>
      <c r="T76" s="81" t="s">
        <v>153</v>
      </c>
    </row>
    <row r="77" spans="1:20" ht="22.5" customHeight="1">
      <c r="A77" s="6"/>
      <c r="B77" s="9"/>
      <c r="C77" s="72"/>
      <c r="D77" s="152"/>
      <c r="E77" s="152"/>
      <c r="F77" s="15"/>
      <c r="G77" s="7"/>
      <c r="H77" s="22"/>
      <c r="I77" s="22"/>
      <c r="J77" s="22" t="s">
        <v>1</v>
      </c>
      <c r="K77" s="22" t="s">
        <v>1</v>
      </c>
      <c r="L77" s="1"/>
      <c r="M77" s="1"/>
      <c r="N77" s="1"/>
      <c r="O77" s="20">
        <f>L77-(M77+N77)</f>
        <v>0</v>
      </c>
      <c r="P77" s="76"/>
      <c r="Q77" s="77"/>
      <c r="R77" s="10" t="str">
        <f>IF(OR(AND(C77&lt;&gt;"",D77&lt;&gt;"",F77&lt;&gt;"",G77&lt;&gt;""),(C77="")),"OK","NG")</f>
        <v>OK</v>
      </c>
      <c r="T77" s="81" t="s">
        <v>273</v>
      </c>
    </row>
    <row r="78" spans="1:20" ht="22.5" customHeight="1">
      <c r="A78" s="6"/>
      <c r="B78" s="9"/>
      <c r="C78" s="72"/>
      <c r="D78" s="152"/>
      <c r="E78" s="152"/>
      <c r="F78" s="15"/>
      <c r="G78" s="7"/>
      <c r="H78" s="22"/>
      <c r="I78" s="22"/>
      <c r="J78" s="22" t="s">
        <v>1</v>
      </c>
      <c r="K78" s="22" t="s">
        <v>1</v>
      </c>
      <c r="L78" s="1"/>
      <c r="M78" s="1"/>
      <c r="N78" s="1"/>
      <c r="O78" s="20">
        <f t="shared" ref="O78:O83" si="22">L78-(M78+N78)</f>
        <v>0</v>
      </c>
      <c r="P78" s="76"/>
      <c r="Q78" s="77"/>
      <c r="R78" s="10" t="str">
        <f t="shared" ref="R78:R83" si="23">IF(OR(AND(C78&lt;&gt;"",D78&lt;&gt;"",F78&lt;&gt;"",G78&lt;&gt;""),(C78="")),"OK","NG")</f>
        <v>OK</v>
      </c>
      <c r="T78" s="81" t="s">
        <v>163</v>
      </c>
    </row>
    <row r="79" spans="1:20" ht="22.5" customHeight="1">
      <c r="A79" s="6"/>
      <c r="B79" s="9"/>
      <c r="C79" s="72"/>
      <c r="D79" s="152"/>
      <c r="E79" s="152"/>
      <c r="F79" s="15"/>
      <c r="G79" s="7"/>
      <c r="H79" s="22"/>
      <c r="I79" s="22"/>
      <c r="J79" s="22" t="s">
        <v>1</v>
      </c>
      <c r="K79" s="22" t="s">
        <v>1</v>
      </c>
      <c r="L79" s="1"/>
      <c r="M79" s="1"/>
      <c r="N79" s="1"/>
      <c r="O79" s="20">
        <f t="shared" si="22"/>
        <v>0</v>
      </c>
      <c r="P79" s="76"/>
      <c r="Q79" s="77"/>
      <c r="R79" s="10" t="str">
        <f t="shared" si="23"/>
        <v>OK</v>
      </c>
      <c r="T79" s="81" t="s">
        <v>214</v>
      </c>
    </row>
    <row r="80" spans="1:20" ht="22.5" customHeight="1">
      <c r="A80" s="6"/>
      <c r="B80" s="9"/>
      <c r="C80" s="72"/>
      <c r="D80" s="152"/>
      <c r="E80" s="152"/>
      <c r="F80" s="15"/>
      <c r="G80" s="7"/>
      <c r="H80" s="22"/>
      <c r="I80" s="22"/>
      <c r="J80" s="22" t="s">
        <v>1</v>
      </c>
      <c r="K80" s="22" t="s">
        <v>1</v>
      </c>
      <c r="L80" s="1"/>
      <c r="M80" s="1"/>
      <c r="N80" s="1"/>
      <c r="O80" s="20">
        <f t="shared" si="22"/>
        <v>0</v>
      </c>
      <c r="P80" s="76"/>
      <c r="Q80" s="77"/>
      <c r="R80" s="10" t="str">
        <f>IF(OR(AND(C80&lt;&gt;"",D80&lt;&gt;"",F80&lt;&gt;"",G80&lt;&gt;""),(C80="")),"OK","NG")</f>
        <v>OK</v>
      </c>
      <c r="T80" s="81" t="s">
        <v>13</v>
      </c>
    </row>
    <row r="81" spans="1:20" ht="22.5" customHeight="1">
      <c r="A81" s="6"/>
      <c r="B81" s="9"/>
      <c r="C81" s="72"/>
      <c r="D81" s="152"/>
      <c r="E81" s="152"/>
      <c r="F81" s="16"/>
      <c r="G81" s="7"/>
      <c r="H81" s="22"/>
      <c r="I81" s="22"/>
      <c r="J81" s="22" t="s">
        <v>1</v>
      </c>
      <c r="K81" s="22" t="s">
        <v>1</v>
      </c>
      <c r="L81" s="1"/>
      <c r="M81" s="1"/>
      <c r="N81" s="1"/>
      <c r="O81" s="20">
        <f t="shared" si="22"/>
        <v>0</v>
      </c>
      <c r="P81" s="76"/>
      <c r="Q81" s="77"/>
      <c r="R81" s="10" t="str">
        <f>IF(OR(AND(C81&lt;&gt;"",D81&lt;&gt;"",F81&lt;&gt;"",G81&lt;&gt;""),(C81="")),"OK","NG")</f>
        <v>OK</v>
      </c>
    </row>
    <row r="82" spans="1:20" ht="22.5" customHeight="1">
      <c r="A82" s="6"/>
      <c r="B82" s="9"/>
      <c r="C82" s="72"/>
      <c r="D82" s="152"/>
      <c r="E82" s="152"/>
      <c r="F82" s="15"/>
      <c r="G82" s="7"/>
      <c r="H82" s="22"/>
      <c r="I82" s="22"/>
      <c r="J82" s="22" t="s">
        <v>1</v>
      </c>
      <c r="K82" s="22" t="s">
        <v>1</v>
      </c>
      <c r="L82" s="1"/>
      <c r="M82" s="1"/>
      <c r="N82" s="1"/>
      <c r="O82" s="20">
        <f t="shared" si="22"/>
        <v>0</v>
      </c>
      <c r="P82" s="76"/>
      <c r="Q82" s="77"/>
      <c r="R82" s="10" t="str">
        <f t="shared" si="23"/>
        <v>OK</v>
      </c>
    </row>
    <row r="83" spans="1:20" ht="22.5" customHeight="1">
      <c r="A83" s="6"/>
      <c r="B83" s="9"/>
      <c r="C83" s="72"/>
      <c r="D83" s="152"/>
      <c r="E83" s="152"/>
      <c r="F83" s="15"/>
      <c r="G83" s="7"/>
      <c r="H83" s="22"/>
      <c r="I83" s="22"/>
      <c r="J83" s="22" t="s">
        <v>1</v>
      </c>
      <c r="K83" s="22" t="s">
        <v>1</v>
      </c>
      <c r="L83" s="1"/>
      <c r="M83" s="1"/>
      <c r="N83" s="1"/>
      <c r="O83" s="20">
        <f t="shared" si="22"/>
        <v>0</v>
      </c>
      <c r="P83" s="76"/>
      <c r="Q83" s="77"/>
      <c r="R83" s="10" t="str">
        <f t="shared" si="23"/>
        <v>OK</v>
      </c>
    </row>
    <row r="84" spans="1:20" ht="22.5" customHeight="1">
      <c r="A84" s="12"/>
      <c r="B84" s="13"/>
      <c r="C84" s="14"/>
      <c r="D84" s="13"/>
      <c r="E84" s="14"/>
      <c r="F84" s="14"/>
      <c r="G84" s="13"/>
      <c r="H84" s="13"/>
      <c r="I84" s="12"/>
      <c r="J84" s="12"/>
      <c r="K84" s="68" t="s">
        <v>137</v>
      </c>
      <c r="L84" s="27">
        <f>SUM(L77:L83)</f>
        <v>0</v>
      </c>
      <c r="M84" s="27">
        <f t="shared" ref="M84:N84" si="24">SUM(M77:M83)</f>
        <v>0</v>
      </c>
      <c r="N84" s="27">
        <f t="shared" si="24"/>
        <v>0</v>
      </c>
      <c r="O84" s="27">
        <f>L84-(M84+N84)</f>
        <v>0</v>
      </c>
      <c r="P84" s="76"/>
      <c r="Q84" s="77"/>
      <c r="R84" s="77"/>
    </row>
    <row r="85" spans="1:20" ht="22.5" customHeight="1">
      <c r="A85" s="48" t="s">
        <v>133</v>
      </c>
      <c r="B85" s="13"/>
      <c r="C85" s="14"/>
      <c r="D85" s="13"/>
      <c r="E85" s="14"/>
      <c r="F85" s="14"/>
      <c r="G85" s="13"/>
      <c r="H85" s="13"/>
      <c r="I85" s="12"/>
      <c r="K85" s="12"/>
      <c r="L85" s="12"/>
      <c r="M85" s="12"/>
      <c r="N85" s="12"/>
      <c r="O85" s="12"/>
      <c r="P85" s="76"/>
      <c r="Q85" s="77"/>
      <c r="R85" s="77"/>
    </row>
    <row r="86" spans="1:20" ht="22.5" customHeight="1">
      <c r="A86" s="162" t="s">
        <v>217</v>
      </c>
      <c r="B86" s="160" t="s">
        <v>67</v>
      </c>
      <c r="C86" s="150" t="s">
        <v>286</v>
      </c>
      <c r="D86" s="150"/>
      <c r="E86" s="150"/>
      <c r="F86" s="150"/>
      <c r="G86" s="160" t="s">
        <v>38</v>
      </c>
      <c r="H86" s="144" t="s">
        <v>47</v>
      </c>
      <c r="I86" s="145"/>
      <c r="J86" s="145"/>
      <c r="K86" s="146"/>
      <c r="L86" s="144" t="s">
        <v>216</v>
      </c>
      <c r="M86" s="145"/>
      <c r="N86" s="145"/>
      <c r="O86" s="146"/>
      <c r="P86" s="48" t="s">
        <v>96</v>
      </c>
      <c r="Q86" s="48" t="s">
        <v>96</v>
      </c>
      <c r="R86" s="61"/>
      <c r="T86" s="81" t="s">
        <v>153</v>
      </c>
    </row>
    <row r="87" spans="1:20" ht="22.5" customHeight="1">
      <c r="A87" s="161"/>
      <c r="B87" s="161"/>
      <c r="C87" s="68" t="s">
        <v>215</v>
      </c>
      <c r="D87" s="150" t="s">
        <v>120</v>
      </c>
      <c r="E87" s="150"/>
      <c r="F87" s="68" t="s">
        <v>15</v>
      </c>
      <c r="G87" s="161"/>
      <c r="H87" s="69" t="s">
        <v>29</v>
      </c>
      <c r="I87" s="69" t="s">
        <v>28</v>
      </c>
      <c r="J87" s="68" t="s">
        <v>18</v>
      </c>
      <c r="K87" s="68" t="s">
        <v>19</v>
      </c>
      <c r="L87" s="53" t="s">
        <v>109</v>
      </c>
      <c r="M87" s="53" t="s">
        <v>110</v>
      </c>
      <c r="N87" s="53" t="s">
        <v>111</v>
      </c>
      <c r="O87" s="53" t="s">
        <v>112</v>
      </c>
      <c r="P87" s="70" t="s">
        <v>104</v>
      </c>
      <c r="Q87" s="70" t="s">
        <v>116</v>
      </c>
      <c r="R87" s="70" t="s">
        <v>115</v>
      </c>
      <c r="T87" s="81" t="s">
        <v>159</v>
      </c>
    </row>
    <row r="88" spans="1:20" ht="22.5" customHeight="1">
      <c r="A88" s="6"/>
      <c r="B88" s="9"/>
      <c r="C88" s="72"/>
      <c r="D88" s="152"/>
      <c r="E88" s="152"/>
      <c r="F88" s="15"/>
      <c r="G88" s="7"/>
      <c r="H88" s="6"/>
      <c r="I88" s="6"/>
      <c r="J88" s="7" t="s">
        <v>1</v>
      </c>
      <c r="K88" s="8" t="s">
        <v>1</v>
      </c>
      <c r="L88" s="1"/>
      <c r="M88" s="1"/>
      <c r="N88" s="1"/>
      <c r="O88" s="20">
        <f>L88-(M88+N88)</f>
        <v>0</v>
      </c>
      <c r="P88" s="29" t="str">
        <f>IF(OR(G88="新規",G88="追加",G88=""),"OK",(IF(AND(H88="",I88=""),"NG","OK")))</f>
        <v>OK</v>
      </c>
      <c r="Q88" s="10" t="str">
        <f>IF(OR(G88="新規",G88="追加",G88=""),"OK",(IF(OR(AND(J88="",K88=""),AND(J88="",K88="□"),AND(J88="□",K88=""),AND(J88="□",K88="□")),"NG","OK")))</f>
        <v>OK</v>
      </c>
      <c r="R88" s="10" t="str">
        <f>IF(OR(AND(C88&lt;&gt;"",D88&lt;&gt;"",F88&lt;&gt;"",G88&lt;&gt;""),(C88="")),"OK","NG")</f>
        <v>OK</v>
      </c>
      <c r="T88" s="81" t="s">
        <v>13</v>
      </c>
    </row>
    <row r="89" spans="1:20" ht="22.5" customHeight="1">
      <c r="A89" s="6"/>
      <c r="B89" s="9"/>
      <c r="C89" s="72"/>
      <c r="D89" s="152"/>
      <c r="E89" s="152"/>
      <c r="F89" s="15"/>
      <c r="G89" s="7"/>
      <c r="H89" s="6"/>
      <c r="I89" s="6"/>
      <c r="J89" s="7" t="s">
        <v>1</v>
      </c>
      <c r="K89" s="8" t="s">
        <v>1</v>
      </c>
      <c r="L89" s="1"/>
      <c r="M89" s="1"/>
      <c r="N89" s="1"/>
      <c r="O89" s="20">
        <f t="shared" ref="O89:O94" si="25">L89-(M89+N89)</f>
        <v>0</v>
      </c>
      <c r="P89" s="29" t="str">
        <f t="shared" ref="P89:P94" si="26">IF(OR(G89="新規",G89="追加",G89=""),"OK",(IF(AND(H89="",I89=""),"NG","OK")))</f>
        <v>OK</v>
      </c>
      <c r="Q89" s="10" t="str">
        <f t="shared" ref="Q89:Q94" si="27">IF(OR(G89="新規",G89="追加",G89=""),"OK",(IF(OR(AND(J89="",K89=""),AND(J89="",K89="□"),AND(J89="□",K89=""),AND(J89="□",K89="□")),"NG","OK")))</f>
        <v>OK</v>
      </c>
      <c r="R89" s="10" t="str">
        <f t="shared" ref="R89:R94" si="28">IF(OR(AND(C89&lt;&gt;"",D89&lt;&gt;"",F89&lt;&gt;"",G89&lt;&gt;""),(C89="")),"OK","NG")</f>
        <v>OK</v>
      </c>
    </row>
    <row r="90" spans="1:20" ht="22.5" customHeight="1">
      <c r="A90" s="6"/>
      <c r="B90" s="9"/>
      <c r="C90" s="72"/>
      <c r="D90" s="152"/>
      <c r="E90" s="152"/>
      <c r="F90" s="15"/>
      <c r="G90" s="7"/>
      <c r="H90" s="6"/>
      <c r="I90" s="6"/>
      <c r="J90" s="7" t="s">
        <v>1</v>
      </c>
      <c r="K90" s="8" t="s">
        <v>1</v>
      </c>
      <c r="L90" s="1"/>
      <c r="M90" s="1"/>
      <c r="N90" s="1"/>
      <c r="O90" s="20">
        <f t="shared" si="25"/>
        <v>0</v>
      </c>
      <c r="P90" s="29" t="str">
        <f t="shared" si="26"/>
        <v>OK</v>
      </c>
      <c r="Q90" s="10" t="str">
        <f t="shared" si="27"/>
        <v>OK</v>
      </c>
      <c r="R90" s="10" t="str">
        <f t="shared" si="28"/>
        <v>OK</v>
      </c>
    </row>
    <row r="91" spans="1:20" ht="22.5" customHeight="1">
      <c r="A91" s="6"/>
      <c r="B91" s="9"/>
      <c r="C91" s="72"/>
      <c r="D91" s="152"/>
      <c r="E91" s="152"/>
      <c r="F91" s="15"/>
      <c r="G91" s="7"/>
      <c r="H91" s="6"/>
      <c r="I91" s="6"/>
      <c r="J91" s="7" t="s">
        <v>1</v>
      </c>
      <c r="K91" s="8" t="s">
        <v>1</v>
      </c>
      <c r="L91" s="1"/>
      <c r="M91" s="1"/>
      <c r="N91" s="1"/>
      <c r="O91" s="20">
        <f t="shared" si="25"/>
        <v>0</v>
      </c>
      <c r="P91" s="29" t="str">
        <f t="shared" si="26"/>
        <v>OK</v>
      </c>
      <c r="Q91" s="10" t="str">
        <f t="shared" si="27"/>
        <v>OK</v>
      </c>
      <c r="R91" s="10" t="str">
        <f t="shared" si="28"/>
        <v>OK</v>
      </c>
    </row>
    <row r="92" spans="1:20" ht="22.5" customHeight="1">
      <c r="A92" s="6"/>
      <c r="B92" s="9"/>
      <c r="C92" s="72"/>
      <c r="D92" s="152"/>
      <c r="E92" s="152"/>
      <c r="F92" s="16"/>
      <c r="G92" s="7"/>
      <c r="H92" s="6"/>
      <c r="I92" s="6"/>
      <c r="J92" s="7" t="s">
        <v>1</v>
      </c>
      <c r="K92" s="8" t="s">
        <v>1</v>
      </c>
      <c r="L92" s="1"/>
      <c r="M92" s="1"/>
      <c r="N92" s="1"/>
      <c r="O92" s="20">
        <f t="shared" si="25"/>
        <v>0</v>
      </c>
      <c r="P92" s="29" t="str">
        <f t="shared" si="26"/>
        <v>OK</v>
      </c>
      <c r="Q92" s="10" t="str">
        <f t="shared" si="27"/>
        <v>OK</v>
      </c>
      <c r="R92" s="10" t="str">
        <f t="shared" si="28"/>
        <v>OK</v>
      </c>
    </row>
    <row r="93" spans="1:20" ht="22.5" customHeight="1">
      <c r="A93" s="6"/>
      <c r="B93" s="9"/>
      <c r="C93" s="72"/>
      <c r="D93" s="152"/>
      <c r="E93" s="152"/>
      <c r="F93" s="15"/>
      <c r="G93" s="7"/>
      <c r="H93" s="6"/>
      <c r="I93" s="6"/>
      <c r="J93" s="7" t="s">
        <v>1</v>
      </c>
      <c r="K93" s="8" t="s">
        <v>1</v>
      </c>
      <c r="L93" s="1"/>
      <c r="M93" s="1"/>
      <c r="N93" s="1"/>
      <c r="O93" s="20">
        <f t="shared" si="25"/>
        <v>0</v>
      </c>
      <c r="P93" s="29" t="str">
        <f t="shared" si="26"/>
        <v>OK</v>
      </c>
      <c r="Q93" s="10" t="str">
        <f t="shared" si="27"/>
        <v>OK</v>
      </c>
      <c r="R93" s="10" t="str">
        <f t="shared" si="28"/>
        <v>OK</v>
      </c>
    </row>
    <row r="94" spans="1:20" ht="22.5" customHeight="1">
      <c r="A94" s="6"/>
      <c r="B94" s="9"/>
      <c r="C94" s="72"/>
      <c r="D94" s="152"/>
      <c r="E94" s="152"/>
      <c r="F94" s="15"/>
      <c r="G94" s="7"/>
      <c r="H94" s="6"/>
      <c r="I94" s="6"/>
      <c r="J94" s="7" t="s">
        <v>1</v>
      </c>
      <c r="K94" s="8" t="s">
        <v>1</v>
      </c>
      <c r="L94" s="1"/>
      <c r="M94" s="1"/>
      <c r="N94" s="1"/>
      <c r="O94" s="20">
        <f t="shared" si="25"/>
        <v>0</v>
      </c>
      <c r="P94" s="29" t="str">
        <f t="shared" si="26"/>
        <v>OK</v>
      </c>
      <c r="Q94" s="10" t="str">
        <f t="shared" si="27"/>
        <v>OK</v>
      </c>
      <c r="R94" s="10" t="str">
        <f t="shared" si="28"/>
        <v>OK</v>
      </c>
    </row>
    <row r="95" spans="1:20" ht="22.5" customHeight="1">
      <c r="A95" s="12"/>
      <c r="B95" s="13"/>
      <c r="C95" s="14"/>
      <c r="D95" s="13"/>
      <c r="E95" s="14"/>
      <c r="F95" s="14"/>
      <c r="G95" s="13"/>
      <c r="H95" s="13"/>
      <c r="I95" s="12"/>
      <c r="J95" s="12"/>
      <c r="K95" s="68" t="s">
        <v>137</v>
      </c>
      <c r="L95" s="27">
        <f>SUM(L88:L94)</f>
        <v>0</v>
      </c>
      <c r="M95" s="27">
        <f t="shared" ref="M95:N95" si="29">SUM(M88:M94)</f>
        <v>0</v>
      </c>
      <c r="N95" s="27">
        <f t="shared" si="29"/>
        <v>0</v>
      </c>
      <c r="O95" s="27">
        <f>L95-(M95+N95)</f>
        <v>0</v>
      </c>
      <c r="P95" s="76"/>
      <c r="Q95" s="77"/>
      <c r="R95" s="77"/>
    </row>
    <row r="96" spans="1:20" ht="23" customHeight="1">
      <c r="A96" s="48" t="s">
        <v>134</v>
      </c>
      <c r="B96" s="13"/>
      <c r="C96" s="14"/>
      <c r="D96" s="13"/>
      <c r="E96" s="14"/>
      <c r="F96" s="14"/>
      <c r="G96" s="13"/>
      <c r="H96" s="13"/>
      <c r="I96" s="12"/>
      <c r="J96" s="12"/>
      <c r="K96" s="12"/>
      <c r="L96" s="12"/>
      <c r="M96" s="12"/>
      <c r="N96" s="12"/>
      <c r="O96" s="12"/>
      <c r="P96" s="76"/>
      <c r="Q96" s="77"/>
      <c r="R96" s="77"/>
    </row>
    <row r="97" spans="1:20" ht="23" customHeight="1">
      <c r="A97" s="162" t="s">
        <v>217</v>
      </c>
      <c r="B97" s="160" t="s">
        <v>67</v>
      </c>
      <c r="C97" s="150" t="s">
        <v>286</v>
      </c>
      <c r="D97" s="150"/>
      <c r="E97" s="150"/>
      <c r="F97" s="150"/>
      <c r="G97" s="160" t="s">
        <v>38</v>
      </c>
      <c r="H97" s="144" t="s">
        <v>47</v>
      </c>
      <c r="I97" s="145"/>
      <c r="J97" s="145"/>
      <c r="K97" s="146"/>
      <c r="L97" s="144" t="s">
        <v>216</v>
      </c>
      <c r="M97" s="145"/>
      <c r="N97" s="145"/>
      <c r="O97" s="146"/>
      <c r="P97" s="48" t="s">
        <v>96</v>
      </c>
      <c r="Q97" s="48" t="s">
        <v>96</v>
      </c>
      <c r="R97" s="61"/>
    </row>
    <row r="98" spans="1:20" ht="23" customHeight="1">
      <c r="A98" s="161"/>
      <c r="B98" s="161"/>
      <c r="C98" s="68" t="s">
        <v>215</v>
      </c>
      <c r="D98" s="150" t="s">
        <v>120</v>
      </c>
      <c r="E98" s="150"/>
      <c r="F98" s="68" t="s">
        <v>15</v>
      </c>
      <c r="G98" s="161"/>
      <c r="H98" s="69" t="s">
        <v>29</v>
      </c>
      <c r="I98" s="69" t="s">
        <v>28</v>
      </c>
      <c r="J98" s="68" t="s">
        <v>18</v>
      </c>
      <c r="K98" s="68" t="s">
        <v>19</v>
      </c>
      <c r="L98" s="53" t="s">
        <v>109</v>
      </c>
      <c r="M98" s="53" t="s">
        <v>110</v>
      </c>
      <c r="N98" s="53" t="s">
        <v>111</v>
      </c>
      <c r="O98" s="53" t="s">
        <v>112</v>
      </c>
      <c r="P98" s="70" t="s">
        <v>104</v>
      </c>
      <c r="Q98" s="70" t="s">
        <v>116</v>
      </c>
      <c r="R98" s="70" t="s">
        <v>115</v>
      </c>
      <c r="T98" s="81" t="s">
        <v>153</v>
      </c>
    </row>
    <row r="99" spans="1:20" ht="23" customHeight="1">
      <c r="A99" s="6"/>
      <c r="B99" s="9"/>
      <c r="C99" s="72"/>
      <c r="D99" s="152"/>
      <c r="E99" s="152"/>
      <c r="F99" s="15"/>
      <c r="G99" s="7"/>
      <c r="H99" s="6"/>
      <c r="I99" s="6"/>
      <c r="J99" s="7" t="s">
        <v>1</v>
      </c>
      <c r="K99" s="8" t="s">
        <v>1</v>
      </c>
      <c r="L99" s="1"/>
      <c r="M99" s="1"/>
      <c r="N99" s="1"/>
      <c r="O99" s="20">
        <f>L99-(M99+N99)</f>
        <v>0</v>
      </c>
      <c r="P99" s="29" t="str">
        <f>IF(OR(G99="新規",G99="追加",G99=""),"OK",(IF(AND(H99="",I99=""),"NG","OK")))</f>
        <v>OK</v>
      </c>
      <c r="Q99" s="10" t="str">
        <f>IF(OR(G99="新規",G99="追加",G99=""),"OK",(IF(OR(AND(J99="",K99=""),AND(J99="",K99="□"),AND(J99="□",K99=""),AND(J99="□",K99="□")),"NG","OK")))</f>
        <v>OK</v>
      </c>
      <c r="R99" s="10" t="str">
        <f>IF(OR(AND(C99&lt;&gt;"",D99&lt;&gt;"",F99&lt;&gt;"",G99&lt;&gt;""),(C99="")),"OK","NG")</f>
        <v>OK</v>
      </c>
      <c r="T99" s="81" t="s">
        <v>161</v>
      </c>
    </row>
    <row r="100" spans="1:20" ht="23" customHeight="1">
      <c r="A100" s="6"/>
      <c r="B100" s="9"/>
      <c r="C100" s="72"/>
      <c r="D100" s="152"/>
      <c r="E100" s="152"/>
      <c r="F100" s="15"/>
      <c r="G100" s="7"/>
      <c r="H100" s="6"/>
      <c r="I100" s="6"/>
      <c r="J100" s="7" t="s">
        <v>1</v>
      </c>
      <c r="K100" s="8" t="s">
        <v>1</v>
      </c>
      <c r="L100" s="1"/>
      <c r="M100" s="1"/>
      <c r="N100" s="1"/>
      <c r="O100" s="20">
        <f t="shared" ref="O100:O105" si="30">L100-(M100+N100)</f>
        <v>0</v>
      </c>
      <c r="P100" s="29" t="str">
        <f t="shared" ref="P100:P105" si="31">IF(OR(G100="新規",G100="追加",G100=""),"OK",(IF(AND(H100="",I100=""),"NG","OK")))</f>
        <v>OK</v>
      </c>
      <c r="Q100" s="10" t="str">
        <f t="shared" ref="Q100:Q105" si="32">IF(OR(G100="新規",G100="追加",G100=""),"OK",(IF(OR(AND(J100="",K100=""),AND(J100="",K100="□"),AND(J100="□",K100=""),AND(J100="□",K100="□")),"NG","OK")))</f>
        <v>OK</v>
      </c>
      <c r="R100" s="10" t="str">
        <f t="shared" ref="R100:R105" si="33">IF(OR(AND(C100&lt;&gt;"",D100&lt;&gt;"",F100&lt;&gt;"",G100&lt;&gt;""),(C100="")),"OK","NG")</f>
        <v>OK</v>
      </c>
      <c r="T100" s="81" t="s">
        <v>218</v>
      </c>
    </row>
    <row r="101" spans="1:20" ht="23" customHeight="1">
      <c r="A101" s="6"/>
      <c r="B101" s="9"/>
      <c r="C101" s="72"/>
      <c r="D101" s="152"/>
      <c r="E101" s="152"/>
      <c r="F101" s="15"/>
      <c r="G101" s="7"/>
      <c r="H101" s="6"/>
      <c r="I101" s="6"/>
      <c r="J101" s="7" t="s">
        <v>1</v>
      </c>
      <c r="K101" s="8" t="s">
        <v>1</v>
      </c>
      <c r="L101" s="1"/>
      <c r="M101" s="1"/>
      <c r="N101" s="1"/>
      <c r="O101" s="20">
        <f t="shared" si="30"/>
        <v>0</v>
      </c>
      <c r="P101" s="29" t="str">
        <f t="shared" si="31"/>
        <v>OK</v>
      </c>
      <c r="Q101" s="10" t="str">
        <f t="shared" si="32"/>
        <v>OK</v>
      </c>
      <c r="R101" s="10" t="str">
        <f t="shared" si="33"/>
        <v>OK</v>
      </c>
      <c r="T101" s="81" t="s">
        <v>160</v>
      </c>
    </row>
    <row r="102" spans="1:20" ht="23" customHeight="1">
      <c r="A102" s="6"/>
      <c r="B102" s="9"/>
      <c r="C102" s="72"/>
      <c r="D102" s="152"/>
      <c r="E102" s="152"/>
      <c r="F102" s="15"/>
      <c r="G102" s="7"/>
      <c r="H102" s="6"/>
      <c r="I102" s="6"/>
      <c r="J102" s="7" t="s">
        <v>1</v>
      </c>
      <c r="K102" s="8" t="s">
        <v>1</v>
      </c>
      <c r="L102" s="1"/>
      <c r="M102" s="1"/>
      <c r="N102" s="1"/>
      <c r="O102" s="20">
        <f t="shared" si="30"/>
        <v>0</v>
      </c>
      <c r="P102" s="29" t="str">
        <f t="shared" si="31"/>
        <v>OK</v>
      </c>
      <c r="Q102" s="10" t="str">
        <f t="shared" si="32"/>
        <v>OK</v>
      </c>
      <c r="R102" s="10" t="str">
        <f t="shared" si="33"/>
        <v>OK</v>
      </c>
      <c r="T102" s="81" t="s">
        <v>13</v>
      </c>
    </row>
    <row r="103" spans="1:20" ht="23" customHeight="1">
      <c r="A103" s="6"/>
      <c r="B103" s="9"/>
      <c r="C103" s="72"/>
      <c r="D103" s="152"/>
      <c r="E103" s="152"/>
      <c r="F103" s="16"/>
      <c r="G103" s="7"/>
      <c r="H103" s="6"/>
      <c r="I103" s="6"/>
      <c r="J103" s="7" t="s">
        <v>1</v>
      </c>
      <c r="K103" s="8" t="s">
        <v>1</v>
      </c>
      <c r="L103" s="1"/>
      <c r="M103" s="1"/>
      <c r="N103" s="1"/>
      <c r="O103" s="20">
        <f t="shared" si="30"/>
        <v>0</v>
      </c>
      <c r="P103" s="29" t="str">
        <f t="shared" si="31"/>
        <v>OK</v>
      </c>
      <c r="Q103" s="10" t="str">
        <f>IF(OR(G103="新規",G103="追加",G103=""),"OK",(IF(OR(AND(J103="",K103=""),AND(J103="",K103="□"),AND(J103="□",K103=""),AND(J103="□",K103="□")),"NG","OK")))</f>
        <v>OK</v>
      </c>
      <c r="R103" s="10" t="str">
        <f t="shared" si="33"/>
        <v>OK</v>
      </c>
    </row>
    <row r="104" spans="1:20" ht="23" customHeight="1">
      <c r="A104" s="6"/>
      <c r="B104" s="9"/>
      <c r="C104" s="72"/>
      <c r="D104" s="152"/>
      <c r="E104" s="152"/>
      <c r="F104" s="15"/>
      <c r="G104" s="7"/>
      <c r="H104" s="6"/>
      <c r="I104" s="6"/>
      <c r="J104" s="7" t="s">
        <v>1</v>
      </c>
      <c r="K104" s="8" t="s">
        <v>1</v>
      </c>
      <c r="L104" s="1"/>
      <c r="M104" s="1"/>
      <c r="N104" s="1"/>
      <c r="O104" s="20">
        <f t="shared" si="30"/>
        <v>0</v>
      </c>
      <c r="P104" s="29" t="str">
        <f t="shared" si="31"/>
        <v>OK</v>
      </c>
      <c r="Q104" s="10" t="str">
        <f t="shared" si="32"/>
        <v>OK</v>
      </c>
      <c r="R104" s="10" t="str">
        <f t="shared" si="33"/>
        <v>OK</v>
      </c>
    </row>
    <row r="105" spans="1:20" ht="22.5" customHeight="1">
      <c r="A105" s="6"/>
      <c r="B105" s="9"/>
      <c r="C105" s="72"/>
      <c r="D105" s="152"/>
      <c r="E105" s="152"/>
      <c r="F105" s="15"/>
      <c r="G105" s="7"/>
      <c r="H105" s="6"/>
      <c r="I105" s="6"/>
      <c r="J105" s="7" t="s">
        <v>1</v>
      </c>
      <c r="K105" s="8" t="s">
        <v>1</v>
      </c>
      <c r="L105" s="1"/>
      <c r="M105" s="1"/>
      <c r="N105" s="1"/>
      <c r="O105" s="20">
        <f t="shared" si="30"/>
        <v>0</v>
      </c>
      <c r="P105" s="29" t="str">
        <f t="shared" si="31"/>
        <v>OK</v>
      </c>
      <c r="Q105" s="10" t="str">
        <f t="shared" si="32"/>
        <v>OK</v>
      </c>
      <c r="R105" s="10" t="str">
        <f t="shared" si="33"/>
        <v>OK</v>
      </c>
    </row>
    <row r="106" spans="1:20" ht="22.5" customHeight="1">
      <c r="A106" s="12"/>
      <c r="B106" s="13"/>
      <c r="C106" s="14"/>
      <c r="D106" s="13"/>
      <c r="E106" s="14"/>
      <c r="F106" s="14"/>
      <c r="G106" s="13"/>
      <c r="H106" s="13"/>
      <c r="I106" s="12"/>
      <c r="J106" s="12"/>
      <c r="K106" s="68" t="s">
        <v>137</v>
      </c>
      <c r="L106" s="27">
        <f>SUM(L99:L105)</f>
        <v>0</v>
      </c>
      <c r="M106" s="27">
        <f t="shared" ref="M106:N106" si="34">SUM(M99:M105)</f>
        <v>0</v>
      </c>
      <c r="N106" s="27">
        <f t="shared" si="34"/>
        <v>0</v>
      </c>
      <c r="O106" s="27">
        <f>L106-(M106+N106)</f>
        <v>0</v>
      </c>
      <c r="P106" s="76"/>
      <c r="Q106" s="77"/>
      <c r="R106" s="77"/>
    </row>
    <row r="107" spans="1:20" ht="22.5" customHeight="1">
      <c r="A107" s="48" t="s">
        <v>136</v>
      </c>
      <c r="B107" s="13"/>
      <c r="C107" s="14"/>
      <c r="D107" s="13"/>
      <c r="E107" s="14"/>
      <c r="F107" s="14"/>
      <c r="G107" s="13"/>
      <c r="H107" s="13"/>
      <c r="I107" s="12"/>
      <c r="J107" s="12"/>
      <c r="K107" s="12"/>
      <c r="L107" s="12"/>
      <c r="M107" s="12"/>
      <c r="N107" s="12"/>
      <c r="O107" s="12"/>
      <c r="P107" s="76"/>
      <c r="Q107" s="77"/>
      <c r="R107" s="77"/>
    </row>
    <row r="108" spans="1:20" ht="22.5" customHeight="1">
      <c r="A108" s="162" t="s">
        <v>217</v>
      </c>
      <c r="B108" s="160" t="s">
        <v>67</v>
      </c>
      <c r="C108" s="150" t="s">
        <v>286</v>
      </c>
      <c r="D108" s="150"/>
      <c r="E108" s="150"/>
      <c r="F108" s="150"/>
      <c r="G108" s="160" t="s">
        <v>38</v>
      </c>
      <c r="H108" s="144" t="s">
        <v>47</v>
      </c>
      <c r="I108" s="145"/>
      <c r="J108" s="145"/>
      <c r="K108" s="146"/>
      <c r="L108" s="144" t="s">
        <v>216</v>
      </c>
      <c r="M108" s="145"/>
      <c r="N108" s="145"/>
      <c r="O108" s="146"/>
      <c r="P108" s="48" t="s">
        <v>96</v>
      </c>
      <c r="Q108" s="48" t="s">
        <v>96</v>
      </c>
      <c r="R108" s="61"/>
    </row>
    <row r="109" spans="1:20" ht="22.5" customHeight="1">
      <c r="A109" s="161"/>
      <c r="B109" s="161"/>
      <c r="C109" s="68" t="s">
        <v>215</v>
      </c>
      <c r="D109" s="150" t="s">
        <v>120</v>
      </c>
      <c r="E109" s="150"/>
      <c r="F109" s="68" t="s">
        <v>15</v>
      </c>
      <c r="G109" s="161"/>
      <c r="H109" s="69" t="s">
        <v>29</v>
      </c>
      <c r="I109" s="69" t="s">
        <v>28</v>
      </c>
      <c r="J109" s="68" t="s">
        <v>18</v>
      </c>
      <c r="K109" s="68" t="s">
        <v>19</v>
      </c>
      <c r="L109" s="53" t="s">
        <v>109</v>
      </c>
      <c r="M109" s="53" t="s">
        <v>110</v>
      </c>
      <c r="N109" s="53" t="s">
        <v>111</v>
      </c>
      <c r="O109" s="53" t="s">
        <v>112</v>
      </c>
      <c r="P109" s="70" t="s">
        <v>104</v>
      </c>
      <c r="Q109" s="70" t="s">
        <v>116</v>
      </c>
      <c r="R109" s="70" t="s">
        <v>115</v>
      </c>
      <c r="T109" s="81" t="s">
        <v>153</v>
      </c>
    </row>
    <row r="110" spans="1:20" ht="22.5" customHeight="1">
      <c r="A110" s="6"/>
      <c r="B110" s="9"/>
      <c r="C110" s="72"/>
      <c r="D110" s="152"/>
      <c r="E110" s="152"/>
      <c r="F110" s="15"/>
      <c r="G110" s="7"/>
      <c r="H110" s="6"/>
      <c r="I110" s="6"/>
      <c r="J110" s="7" t="s">
        <v>1</v>
      </c>
      <c r="K110" s="8" t="s">
        <v>1</v>
      </c>
      <c r="L110" s="1"/>
      <c r="M110" s="1"/>
      <c r="N110" s="1"/>
      <c r="O110" s="20">
        <f>L110-(M110+N110)</f>
        <v>0</v>
      </c>
      <c r="P110" s="29" t="str">
        <f>IF(OR(G110="新規",G110="追加",G110=""),"OK",(IF(AND(H110="",I110=""),"NG","OK")))</f>
        <v>OK</v>
      </c>
      <c r="Q110" s="10" t="str">
        <f>IF(OR(G110="新規",G110="追加",G110=""),"OK",(IF(OR(AND(J110="",K110=""),AND(J110="",K110="□"),AND(J110="□",K110=""),AND(J110="□",K110="□")),"NG","OK")))</f>
        <v>OK</v>
      </c>
      <c r="R110" s="10" t="str">
        <f>IF(OR(AND(C110&lt;&gt;"",D110&lt;&gt;"",F110&lt;&gt;"",G110&lt;&gt;""),(C110="")),"OK","NG")</f>
        <v>OK</v>
      </c>
      <c r="T110" s="81" t="s">
        <v>164</v>
      </c>
    </row>
    <row r="111" spans="1:20" ht="22.5" customHeight="1">
      <c r="A111" s="6"/>
      <c r="B111" s="9"/>
      <c r="C111" s="72"/>
      <c r="D111" s="152"/>
      <c r="E111" s="152"/>
      <c r="F111" s="15"/>
      <c r="G111" s="7"/>
      <c r="H111" s="6"/>
      <c r="I111" s="6"/>
      <c r="J111" s="7" t="s">
        <v>1</v>
      </c>
      <c r="K111" s="8" t="s">
        <v>1</v>
      </c>
      <c r="L111" s="1"/>
      <c r="M111" s="1"/>
      <c r="N111" s="1"/>
      <c r="O111" s="20">
        <f t="shared" ref="O111:O116" si="35">L111-(M111+N111)</f>
        <v>0</v>
      </c>
      <c r="P111" s="29" t="str">
        <f t="shared" ref="P111:P116" si="36">IF(OR(G111="新規",G111="追加",G111=""),"OK",(IF(AND(H111="",I111=""),"NG","OK")))</f>
        <v>OK</v>
      </c>
      <c r="Q111" s="10" t="str">
        <f t="shared" ref="Q111:Q116" si="37">IF(OR(G111="新規",G111="追加",G111=""),"OK",(IF(OR(AND(J111="",K111=""),AND(J111="",K111="□"),AND(J111="□",K111=""),AND(J111="□",K111="□")),"NG","OK")))</f>
        <v>OK</v>
      </c>
      <c r="R111" s="10" t="str">
        <f t="shared" ref="R111:R115" si="38">IF(OR(AND(C111&lt;&gt;"",D111&lt;&gt;"",F111&lt;&gt;"",G111&lt;&gt;""),(C111="")),"OK","NG")</f>
        <v>OK</v>
      </c>
      <c r="T111" s="81" t="s">
        <v>13</v>
      </c>
    </row>
    <row r="112" spans="1:20" ht="22.5" customHeight="1">
      <c r="A112" s="6"/>
      <c r="B112" s="9"/>
      <c r="C112" s="72"/>
      <c r="D112" s="152"/>
      <c r="E112" s="152"/>
      <c r="F112" s="15"/>
      <c r="G112" s="7"/>
      <c r="H112" s="6"/>
      <c r="I112" s="6"/>
      <c r="J112" s="7" t="s">
        <v>1</v>
      </c>
      <c r="K112" s="8" t="s">
        <v>1</v>
      </c>
      <c r="L112" s="1"/>
      <c r="M112" s="1"/>
      <c r="N112" s="1"/>
      <c r="O112" s="20">
        <f t="shared" si="35"/>
        <v>0</v>
      </c>
      <c r="P112" s="29" t="str">
        <f t="shared" si="36"/>
        <v>OK</v>
      </c>
      <c r="Q112" s="10" t="str">
        <f t="shared" si="37"/>
        <v>OK</v>
      </c>
      <c r="R112" s="10" t="str">
        <f t="shared" si="38"/>
        <v>OK</v>
      </c>
    </row>
    <row r="113" spans="1:23" ht="22.5" customHeight="1">
      <c r="A113" s="6"/>
      <c r="B113" s="9"/>
      <c r="C113" s="72"/>
      <c r="D113" s="152"/>
      <c r="E113" s="152"/>
      <c r="F113" s="15"/>
      <c r="G113" s="7"/>
      <c r="H113" s="6"/>
      <c r="I113" s="6"/>
      <c r="J113" s="7" t="s">
        <v>1</v>
      </c>
      <c r="K113" s="8" t="s">
        <v>1</v>
      </c>
      <c r="L113" s="1"/>
      <c r="M113" s="1"/>
      <c r="N113" s="1"/>
      <c r="O113" s="20">
        <f t="shared" si="35"/>
        <v>0</v>
      </c>
      <c r="P113" s="29" t="str">
        <f t="shared" si="36"/>
        <v>OK</v>
      </c>
      <c r="Q113" s="10" t="str">
        <f t="shared" si="37"/>
        <v>OK</v>
      </c>
      <c r="R113" s="10" t="str">
        <f t="shared" si="38"/>
        <v>OK</v>
      </c>
    </row>
    <row r="114" spans="1:23" ht="22.5" customHeight="1">
      <c r="A114" s="6"/>
      <c r="B114" s="9"/>
      <c r="C114" s="72"/>
      <c r="D114" s="152"/>
      <c r="E114" s="152"/>
      <c r="F114" s="16"/>
      <c r="G114" s="7"/>
      <c r="H114" s="6"/>
      <c r="I114" s="6"/>
      <c r="J114" s="7" t="s">
        <v>1</v>
      </c>
      <c r="K114" s="8" t="s">
        <v>1</v>
      </c>
      <c r="L114" s="1"/>
      <c r="M114" s="1"/>
      <c r="N114" s="1"/>
      <c r="O114" s="20">
        <f t="shared" si="35"/>
        <v>0</v>
      </c>
      <c r="P114" s="29" t="str">
        <f t="shared" si="36"/>
        <v>OK</v>
      </c>
      <c r="Q114" s="10" t="str">
        <f t="shared" si="37"/>
        <v>OK</v>
      </c>
      <c r="R114" s="10" t="str">
        <f t="shared" si="38"/>
        <v>OK</v>
      </c>
    </row>
    <row r="115" spans="1:23" ht="22.5" customHeight="1">
      <c r="A115" s="6"/>
      <c r="B115" s="9"/>
      <c r="C115" s="72"/>
      <c r="D115" s="152"/>
      <c r="E115" s="152"/>
      <c r="F115" s="15"/>
      <c r="G115" s="7"/>
      <c r="H115" s="6"/>
      <c r="I115" s="6"/>
      <c r="J115" s="7" t="s">
        <v>1</v>
      </c>
      <c r="K115" s="8" t="s">
        <v>1</v>
      </c>
      <c r="L115" s="1"/>
      <c r="M115" s="1"/>
      <c r="N115" s="1"/>
      <c r="O115" s="20">
        <f t="shared" si="35"/>
        <v>0</v>
      </c>
      <c r="P115" s="29" t="str">
        <f t="shared" si="36"/>
        <v>OK</v>
      </c>
      <c r="Q115" s="10" t="str">
        <f t="shared" si="37"/>
        <v>OK</v>
      </c>
      <c r="R115" s="10" t="str">
        <f t="shared" si="38"/>
        <v>OK</v>
      </c>
    </row>
    <row r="116" spans="1:23" ht="22.5" customHeight="1">
      <c r="A116" s="6"/>
      <c r="B116" s="9"/>
      <c r="C116" s="72"/>
      <c r="D116" s="152"/>
      <c r="E116" s="152"/>
      <c r="F116" s="15"/>
      <c r="G116" s="7"/>
      <c r="H116" s="6"/>
      <c r="I116" s="6"/>
      <c r="J116" s="7" t="s">
        <v>1</v>
      </c>
      <c r="K116" s="8" t="s">
        <v>1</v>
      </c>
      <c r="L116" s="1"/>
      <c r="M116" s="1"/>
      <c r="N116" s="1"/>
      <c r="O116" s="20">
        <f t="shared" si="35"/>
        <v>0</v>
      </c>
      <c r="P116" s="29" t="str">
        <f t="shared" si="36"/>
        <v>OK</v>
      </c>
      <c r="Q116" s="10" t="str">
        <f t="shared" si="37"/>
        <v>OK</v>
      </c>
      <c r="R116" s="10" t="str">
        <f>IF(OR(AND(C116&lt;&gt;"",D116&lt;&gt;"",F116&lt;&gt;"",G116&lt;&gt;""),(C116="")),"OK","NG")</f>
        <v>OK</v>
      </c>
    </row>
    <row r="117" spans="1:23" ht="22.5" customHeight="1">
      <c r="A117" s="12"/>
      <c r="B117" s="13"/>
      <c r="C117" s="14"/>
      <c r="D117" s="13"/>
      <c r="E117" s="14"/>
      <c r="F117" s="14"/>
      <c r="G117" s="13"/>
      <c r="H117" s="13"/>
      <c r="I117" s="12"/>
      <c r="J117" s="12"/>
      <c r="K117" s="68" t="s">
        <v>137</v>
      </c>
      <c r="L117" s="27">
        <f>SUM(L110:L116)</f>
        <v>0</v>
      </c>
      <c r="M117" s="27">
        <f t="shared" ref="M117:N117" si="39">SUM(M110:M116)</f>
        <v>0</v>
      </c>
      <c r="N117" s="27">
        <f t="shared" si="39"/>
        <v>0</v>
      </c>
      <c r="O117" s="27">
        <f>L117-(M117+N117)</f>
        <v>0</v>
      </c>
      <c r="P117" s="76"/>
      <c r="Q117" s="77"/>
      <c r="R117" s="77"/>
    </row>
    <row r="118" spans="1:23" ht="13">
      <c r="F118" s="85"/>
    </row>
    <row r="119" spans="1:23" s="61" customFormat="1" ht="13">
      <c r="A119" s="142" t="s">
        <v>139</v>
      </c>
      <c r="B119" s="143"/>
      <c r="C119" s="53" t="s">
        <v>138</v>
      </c>
      <c r="D119" s="53" t="s">
        <v>110</v>
      </c>
      <c r="E119" s="53" t="s">
        <v>111</v>
      </c>
      <c r="F119" s="53" t="s">
        <v>112</v>
      </c>
      <c r="G119" s="53" t="s">
        <v>165</v>
      </c>
      <c r="H119" s="142" t="s">
        <v>17</v>
      </c>
      <c r="I119" s="159"/>
      <c r="J119" s="136" t="s">
        <v>208</v>
      </c>
      <c r="K119" s="136"/>
      <c r="L119" s="136"/>
      <c r="M119" s="136"/>
      <c r="P119" s="87" t="s">
        <v>198</v>
      </c>
      <c r="Q119" s="88" t="s">
        <v>70</v>
      </c>
      <c r="R119" s="88" t="s">
        <v>84</v>
      </c>
    </row>
    <row r="120" spans="1:23" ht="22.5" customHeight="1">
      <c r="A120" s="153" t="s">
        <v>237</v>
      </c>
      <c r="B120" s="154"/>
      <c r="C120" s="100">
        <f>L40</f>
        <v>0</v>
      </c>
      <c r="D120" s="100">
        <f t="shared" ref="D120:F120" si="40">M40</f>
        <v>0</v>
      </c>
      <c r="E120" s="100">
        <f t="shared" si="40"/>
        <v>0</v>
      </c>
      <c r="F120" s="100">
        <f t="shared" si="40"/>
        <v>0</v>
      </c>
      <c r="G120" s="163">
        <f>SUM(D120:D122)</f>
        <v>0</v>
      </c>
      <c r="H120" s="157"/>
      <c r="I120" s="158"/>
      <c r="J120" s="151" t="s">
        <v>209</v>
      </c>
      <c r="K120" s="151"/>
      <c r="L120" s="151"/>
      <c r="M120" s="151"/>
      <c r="N120" s="89"/>
      <c r="O120" s="89"/>
      <c r="P120" s="29" t="str">
        <f>IF(G120&lt;=2500000,"OK","NG")</f>
        <v>OK</v>
      </c>
      <c r="Q120" s="10" t="str">
        <f t="shared" ref="Q120:Q126" si="41">IF(D120&lt;=C120/2,"OK","NG")</f>
        <v>OK</v>
      </c>
      <c r="R120" s="10" t="str">
        <f t="shared" ref="R120:R126" si="42">IF(C120=D120+E120+F120,"OK","NG")</f>
        <v>OK</v>
      </c>
      <c r="S120" s="90"/>
      <c r="T120" s="70"/>
      <c r="U120" s="70"/>
      <c r="V120" s="70"/>
      <c r="W120" s="70"/>
    </row>
    <row r="121" spans="1:23" ht="22.5" customHeight="1">
      <c r="A121" s="155" t="s">
        <v>238</v>
      </c>
      <c r="B121" s="156"/>
      <c r="C121" s="100">
        <f>L51</f>
        <v>0</v>
      </c>
      <c r="D121" s="100">
        <f t="shared" ref="D121:F121" si="43">M51</f>
        <v>0</v>
      </c>
      <c r="E121" s="100">
        <f t="shared" si="43"/>
        <v>0</v>
      </c>
      <c r="F121" s="100">
        <f t="shared" si="43"/>
        <v>0</v>
      </c>
      <c r="G121" s="164"/>
      <c r="H121" s="157"/>
      <c r="I121" s="158"/>
      <c r="J121" s="151"/>
      <c r="K121" s="151"/>
      <c r="L121" s="151"/>
      <c r="M121" s="151"/>
      <c r="N121" s="89"/>
      <c r="O121" s="89"/>
      <c r="P121" s="73" t="s">
        <v>152</v>
      </c>
      <c r="Q121" s="10" t="str">
        <f t="shared" si="41"/>
        <v>OK</v>
      </c>
      <c r="R121" s="10" t="str">
        <f t="shared" si="42"/>
        <v>OK</v>
      </c>
      <c r="S121" s="36"/>
    </row>
    <row r="122" spans="1:23" ht="22.5" customHeight="1">
      <c r="A122" s="155" t="s">
        <v>239</v>
      </c>
      <c r="B122" s="156"/>
      <c r="C122" s="100">
        <f>L62</f>
        <v>0</v>
      </c>
      <c r="D122" s="100">
        <f t="shared" ref="D122:F122" si="44">M62</f>
        <v>0</v>
      </c>
      <c r="E122" s="100">
        <f t="shared" si="44"/>
        <v>0</v>
      </c>
      <c r="F122" s="100">
        <f t="shared" si="44"/>
        <v>0</v>
      </c>
      <c r="G122" s="165"/>
      <c r="H122" s="32"/>
      <c r="I122" s="33"/>
      <c r="J122" s="151"/>
      <c r="K122" s="151"/>
      <c r="L122" s="151"/>
      <c r="M122" s="151"/>
      <c r="N122" s="89"/>
      <c r="O122" s="89"/>
      <c r="P122" s="73" t="s">
        <v>152</v>
      </c>
      <c r="Q122" s="10" t="str">
        <f t="shared" si="41"/>
        <v>OK</v>
      </c>
      <c r="R122" s="10" t="str">
        <f t="shared" si="42"/>
        <v>OK</v>
      </c>
      <c r="S122" s="36"/>
    </row>
    <row r="123" spans="1:23" ht="22.5" customHeight="1">
      <c r="A123" s="155" t="s">
        <v>240</v>
      </c>
      <c r="B123" s="156"/>
      <c r="C123" s="100">
        <f>L73</f>
        <v>0</v>
      </c>
      <c r="D123" s="100">
        <f t="shared" ref="D123:F123" si="45">M73</f>
        <v>0</v>
      </c>
      <c r="E123" s="100">
        <f t="shared" si="45"/>
        <v>0</v>
      </c>
      <c r="F123" s="100">
        <f t="shared" si="45"/>
        <v>0</v>
      </c>
      <c r="G123" s="100">
        <f>D123</f>
        <v>0</v>
      </c>
      <c r="H123" s="32"/>
      <c r="I123" s="33"/>
      <c r="J123" s="150" t="s">
        <v>210</v>
      </c>
      <c r="K123" s="150"/>
      <c r="L123" s="150"/>
      <c r="M123" s="150"/>
      <c r="N123" s="89"/>
      <c r="O123" s="89"/>
      <c r="P123" s="29" t="str">
        <f>IF(G123&lt;=2500000,"OK","NG")</f>
        <v>OK</v>
      </c>
      <c r="Q123" s="10" t="str">
        <f t="shared" si="41"/>
        <v>OK</v>
      </c>
      <c r="R123" s="10" t="str">
        <f t="shared" si="42"/>
        <v>OK</v>
      </c>
      <c r="S123" s="36"/>
    </row>
    <row r="124" spans="1:23" ht="22.5" customHeight="1">
      <c r="A124" s="155" t="s">
        <v>131</v>
      </c>
      <c r="B124" s="156"/>
      <c r="C124" s="100">
        <f>L84</f>
        <v>0</v>
      </c>
      <c r="D124" s="100">
        <f t="shared" ref="D124:F124" si="46">M84</f>
        <v>0</v>
      </c>
      <c r="E124" s="100">
        <f t="shared" si="46"/>
        <v>0</v>
      </c>
      <c r="F124" s="100">
        <f t="shared" si="46"/>
        <v>0</v>
      </c>
      <c r="G124" s="100">
        <f>D124</f>
        <v>0</v>
      </c>
      <c r="H124" s="32"/>
      <c r="I124" s="33"/>
      <c r="J124" s="150" t="s">
        <v>211</v>
      </c>
      <c r="K124" s="150"/>
      <c r="L124" s="150"/>
      <c r="M124" s="150"/>
      <c r="N124" s="89"/>
      <c r="O124" s="89"/>
      <c r="P124" s="29" t="str">
        <f>IF(G124&lt;=5000000,"OK","NG")</f>
        <v>OK</v>
      </c>
      <c r="Q124" s="10" t="str">
        <f t="shared" si="41"/>
        <v>OK</v>
      </c>
      <c r="R124" s="10" t="str">
        <f t="shared" si="42"/>
        <v>OK</v>
      </c>
      <c r="S124" s="36"/>
    </row>
    <row r="125" spans="1:23" ht="22.5" customHeight="1">
      <c r="A125" s="155" t="s">
        <v>241</v>
      </c>
      <c r="B125" s="156"/>
      <c r="C125" s="100">
        <f>L95</f>
        <v>0</v>
      </c>
      <c r="D125" s="100">
        <f t="shared" ref="D125:F125" si="47">M95</f>
        <v>0</v>
      </c>
      <c r="E125" s="100">
        <f t="shared" si="47"/>
        <v>0</v>
      </c>
      <c r="F125" s="100">
        <f t="shared" si="47"/>
        <v>0</v>
      </c>
      <c r="G125" s="183">
        <f>SUM(D125:D126)</f>
        <v>0</v>
      </c>
      <c r="H125" s="32"/>
      <c r="I125" s="33"/>
      <c r="J125" s="151" t="s">
        <v>212</v>
      </c>
      <c r="K125" s="151"/>
      <c r="L125" s="151"/>
      <c r="M125" s="151"/>
      <c r="N125" s="89"/>
      <c r="O125" s="89"/>
      <c r="P125" s="29" t="str">
        <f>IF(G125&lt;=2500000,"OK","NG")</f>
        <v>OK</v>
      </c>
      <c r="Q125" s="10" t="str">
        <f t="shared" si="41"/>
        <v>OK</v>
      </c>
      <c r="R125" s="10" t="str">
        <f t="shared" si="42"/>
        <v>OK</v>
      </c>
      <c r="S125" s="36"/>
    </row>
    <row r="126" spans="1:23" ht="22.5" customHeight="1">
      <c r="A126" s="155" t="s">
        <v>242</v>
      </c>
      <c r="B126" s="156"/>
      <c r="C126" s="100">
        <f>L106</f>
        <v>0</v>
      </c>
      <c r="D126" s="100">
        <f t="shared" ref="D126:F126" si="48">M106</f>
        <v>0</v>
      </c>
      <c r="E126" s="100">
        <f t="shared" si="48"/>
        <v>0</v>
      </c>
      <c r="F126" s="100">
        <f t="shared" si="48"/>
        <v>0</v>
      </c>
      <c r="G126" s="184"/>
      <c r="H126" s="32"/>
      <c r="I126" s="33"/>
      <c r="J126" s="151"/>
      <c r="K126" s="151"/>
      <c r="L126" s="151"/>
      <c r="M126" s="151"/>
      <c r="N126" s="89"/>
      <c r="O126" s="89"/>
      <c r="P126" s="73" t="s">
        <v>152</v>
      </c>
      <c r="Q126" s="10" t="str">
        <f t="shared" si="41"/>
        <v>OK</v>
      </c>
      <c r="R126" s="10" t="str">
        <f t="shared" si="42"/>
        <v>OK</v>
      </c>
      <c r="S126" s="36"/>
    </row>
    <row r="127" spans="1:23" ht="22.5" customHeight="1">
      <c r="A127" s="155" t="s">
        <v>135</v>
      </c>
      <c r="B127" s="156"/>
      <c r="C127" s="100">
        <f>L117</f>
        <v>0</v>
      </c>
      <c r="D127" s="100">
        <f t="shared" ref="D127:F127" si="49">M117</f>
        <v>0</v>
      </c>
      <c r="E127" s="100">
        <f t="shared" si="49"/>
        <v>0</v>
      </c>
      <c r="F127" s="100">
        <f t="shared" si="49"/>
        <v>0</v>
      </c>
      <c r="G127" s="100">
        <f>D127</f>
        <v>0</v>
      </c>
      <c r="H127" s="157"/>
      <c r="I127" s="158"/>
      <c r="J127" s="150" t="s">
        <v>287</v>
      </c>
      <c r="K127" s="150"/>
      <c r="L127" s="150"/>
      <c r="M127" s="150"/>
      <c r="N127" s="89"/>
      <c r="O127" s="89"/>
      <c r="P127" s="29" t="str">
        <f>IF(G127&lt;=2500000,"OK","NG")</f>
        <v>OK</v>
      </c>
      <c r="Q127" s="10" t="str">
        <f>IF(D127&lt;=C127/2,"OK","NG")</f>
        <v>OK</v>
      </c>
      <c r="R127" s="10" t="str">
        <f>IF(C127=D127+E127+F127,"OK","NG")</f>
        <v>OK</v>
      </c>
      <c r="S127" s="36"/>
    </row>
    <row r="128" spans="1:23" ht="22.5" customHeight="1">
      <c r="A128" s="174" t="s">
        <v>14</v>
      </c>
      <c r="B128" s="175"/>
      <c r="C128" s="100">
        <f>SUM(C120:C127)</f>
        <v>0</v>
      </c>
      <c r="D128" s="100">
        <f>SUM(D120:D127)</f>
        <v>0</v>
      </c>
      <c r="E128" s="100">
        <f t="shared" ref="E128:F128" si="50">SUM(E120:E127)</f>
        <v>0</v>
      </c>
      <c r="F128" s="100">
        <f t="shared" si="50"/>
        <v>0</v>
      </c>
      <c r="G128" s="100">
        <f>D128</f>
        <v>0</v>
      </c>
      <c r="H128" s="157"/>
      <c r="I128" s="158"/>
      <c r="J128" s="177" t="s">
        <v>213</v>
      </c>
      <c r="K128" s="177"/>
      <c r="L128" s="177"/>
      <c r="M128" s="177"/>
      <c r="N128" s="89"/>
      <c r="P128" s="29" t="str">
        <f>IF(OR(C128=0,AND(G128&gt;=150000,G128&lt;=10000000)),"OK","NG")</f>
        <v>OK</v>
      </c>
      <c r="Q128" s="10" t="str">
        <f>IF(D128&lt;=C128/2,"OK","NG")</f>
        <v>OK</v>
      </c>
      <c r="R128" s="10" t="str">
        <f>IF(C128=D128+E128+F128,"OK","NG")</f>
        <v>OK</v>
      </c>
    </row>
    <row r="129" spans="1:16" ht="13"/>
    <row r="130" spans="1:16" ht="22.5" customHeight="1">
      <c r="A130" s="48" t="s">
        <v>196</v>
      </c>
    </row>
    <row r="131" spans="1:16" ht="15" customHeight="1">
      <c r="A131" s="139" t="s">
        <v>205</v>
      </c>
      <c r="B131" s="139"/>
      <c r="C131" s="139"/>
      <c r="D131" s="139"/>
      <c r="E131" s="139"/>
      <c r="F131" s="139"/>
      <c r="G131" s="139"/>
      <c r="H131" s="139"/>
      <c r="I131" s="139"/>
      <c r="J131" s="139"/>
      <c r="K131" s="50" t="s">
        <v>82</v>
      </c>
      <c r="P131" s="49" t="s">
        <v>55</v>
      </c>
    </row>
    <row r="132" spans="1:16" ht="15" customHeight="1">
      <c r="A132" s="176" t="s">
        <v>204</v>
      </c>
      <c r="B132" s="176"/>
      <c r="C132" s="176"/>
      <c r="D132" s="176"/>
      <c r="E132" s="176"/>
      <c r="F132" s="176"/>
      <c r="G132" s="176"/>
      <c r="H132" s="176"/>
      <c r="I132" s="176"/>
      <c r="J132" s="176"/>
      <c r="K132" s="56" t="s">
        <v>166</v>
      </c>
      <c r="P132" s="49" t="s">
        <v>167</v>
      </c>
    </row>
    <row r="133" spans="1:16" ht="15" customHeight="1">
      <c r="A133" s="176" t="s">
        <v>199</v>
      </c>
      <c r="B133" s="176"/>
      <c r="C133" s="176"/>
      <c r="D133" s="176"/>
      <c r="E133" s="176"/>
      <c r="F133" s="176"/>
      <c r="G133" s="176"/>
      <c r="H133" s="176"/>
      <c r="I133" s="176"/>
      <c r="J133" s="176"/>
      <c r="K133" s="56" t="s">
        <v>166</v>
      </c>
    </row>
    <row r="134" spans="1:16" ht="15" customHeight="1">
      <c r="A134" s="176" t="s">
        <v>200</v>
      </c>
      <c r="B134" s="176"/>
      <c r="C134" s="176"/>
      <c r="D134" s="176"/>
      <c r="E134" s="176"/>
      <c r="F134" s="176"/>
      <c r="G134" s="176"/>
      <c r="H134" s="176"/>
      <c r="I134" s="176"/>
      <c r="J134" s="176"/>
      <c r="K134" s="56" t="s">
        <v>166</v>
      </c>
    </row>
    <row r="135" spans="1:16" ht="15" customHeight="1">
      <c r="A135" s="176" t="s">
        <v>201</v>
      </c>
      <c r="B135" s="176"/>
      <c r="C135" s="176"/>
      <c r="D135" s="176"/>
      <c r="E135" s="176"/>
      <c r="F135" s="176"/>
      <c r="G135" s="176"/>
      <c r="H135" s="176"/>
      <c r="I135" s="176"/>
      <c r="J135" s="176"/>
      <c r="K135" s="56" t="s">
        <v>166</v>
      </c>
    </row>
    <row r="136" spans="1:16" ht="15" customHeight="1">
      <c r="A136" s="176" t="s">
        <v>289</v>
      </c>
      <c r="B136" s="176"/>
      <c r="C136" s="176"/>
      <c r="D136" s="176"/>
      <c r="E136" s="176"/>
      <c r="F136" s="176"/>
      <c r="G136" s="176"/>
      <c r="H136" s="176"/>
      <c r="I136" s="176"/>
      <c r="J136" s="176"/>
      <c r="K136" s="56" t="s">
        <v>166</v>
      </c>
    </row>
    <row r="137" spans="1:16" ht="15" customHeight="1">
      <c r="A137" s="176" t="s">
        <v>202</v>
      </c>
      <c r="B137" s="176"/>
      <c r="C137" s="176"/>
      <c r="D137" s="176"/>
      <c r="E137" s="176"/>
      <c r="F137" s="176"/>
      <c r="G137" s="176"/>
      <c r="H137" s="176"/>
      <c r="I137" s="176"/>
      <c r="J137" s="176"/>
      <c r="K137" s="56" t="s">
        <v>166</v>
      </c>
    </row>
    <row r="138" spans="1:16" ht="15" customHeight="1">
      <c r="A138" s="176" t="s">
        <v>203</v>
      </c>
      <c r="B138" s="176"/>
      <c r="C138" s="176"/>
      <c r="D138" s="176"/>
      <c r="E138" s="176"/>
      <c r="F138" s="176"/>
      <c r="G138" s="176"/>
      <c r="H138" s="176"/>
      <c r="I138" s="176"/>
      <c r="J138" s="176"/>
      <c r="K138" s="56" t="s">
        <v>166</v>
      </c>
    </row>
    <row r="139" spans="1:16" ht="15" customHeight="1">
      <c r="A139" s="17"/>
      <c r="B139" s="17"/>
      <c r="C139" s="17"/>
      <c r="D139" s="17"/>
      <c r="E139" s="17"/>
      <c r="J139" s="93" t="s">
        <v>141</v>
      </c>
      <c r="K139" s="99">
        <f>COUNTIF(K132:K138,"☑")</f>
        <v>0</v>
      </c>
    </row>
    <row r="140" spans="1:16" ht="15" customHeight="1">
      <c r="A140" s="17"/>
      <c r="B140" s="17"/>
      <c r="C140" s="17"/>
      <c r="D140" s="17"/>
      <c r="E140" s="17"/>
      <c r="H140" s="17"/>
    </row>
    <row r="141" spans="1:16" ht="15" customHeight="1">
      <c r="A141" s="48" t="s">
        <v>206</v>
      </c>
    </row>
    <row r="142" spans="1:16" ht="15" customHeight="1">
      <c r="A142" s="180" t="s">
        <v>57</v>
      </c>
      <c r="B142" s="180"/>
      <c r="C142" s="180"/>
      <c r="D142" s="180"/>
      <c r="E142" s="180"/>
      <c r="F142" s="180"/>
      <c r="G142" s="180"/>
      <c r="H142" s="180"/>
      <c r="I142" s="180"/>
      <c r="J142" s="180"/>
      <c r="K142" s="180"/>
      <c r="P142" s="95" t="s">
        <v>80</v>
      </c>
    </row>
    <row r="143" spans="1:16" ht="15" customHeight="1">
      <c r="A143" s="50" t="s">
        <v>2</v>
      </c>
      <c r="B143" s="140" t="s">
        <v>3</v>
      </c>
      <c r="C143" s="181"/>
      <c r="D143" s="181"/>
      <c r="E143" s="181"/>
      <c r="F143" s="181"/>
      <c r="G143" s="181"/>
      <c r="H143" s="181"/>
      <c r="I143" s="181"/>
      <c r="J143" s="141"/>
    </row>
    <row r="144" spans="1:16" ht="15" customHeight="1">
      <c r="A144" s="3" t="s">
        <v>1</v>
      </c>
      <c r="B144" s="182" t="s">
        <v>69</v>
      </c>
      <c r="C144" s="167"/>
      <c r="D144" s="167"/>
      <c r="E144" s="167"/>
      <c r="F144" s="167"/>
      <c r="G144" s="167"/>
      <c r="H144" s="167"/>
      <c r="I144" s="167"/>
      <c r="J144" s="168"/>
      <c r="P144" s="29" t="str">
        <f>IF(C128=0,"OK",IF(AND(A144="☑",A145="☑",A146="☑"),"OK","NG"))</f>
        <v>OK</v>
      </c>
    </row>
    <row r="145" spans="1:13" ht="15" customHeight="1">
      <c r="A145" s="3" t="s">
        <v>1</v>
      </c>
      <c r="B145" s="182" t="s">
        <v>117</v>
      </c>
      <c r="C145" s="167"/>
      <c r="D145" s="167"/>
      <c r="E145" s="167"/>
      <c r="F145" s="167"/>
      <c r="G145" s="167"/>
      <c r="H145" s="167"/>
      <c r="I145" s="167"/>
      <c r="J145" s="168"/>
    </row>
    <row r="146" spans="1:13" ht="15" customHeight="1">
      <c r="A146" s="3" t="s">
        <v>1</v>
      </c>
      <c r="B146" s="182" t="s">
        <v>288</v>
      </c>
      <c r="C146" s="167"/>
      <c r="D146" s="167"/>
      <c r="E146" s="167"/>
      <c r="F146" s="167"/>
      <c r="G146" s="167"/>
      <c r="H146" s="167"/>
      <c r="I146" s="167"/>
      <c r="J146" s="168"/>
    </row>
    <row r="147" spans="1:13" ht="15" customHeight="1"/>
    <row r="148" spans="1:13" ht="15" customHeight="1">
      <c r="A148" s="48" t="s">
        <v>207</v>
      </c>
    </row>
    <row r="149" spans="1:13" ht="15" customHeight="1">
      <c r="A149" s="50" t="s">
        <v>2</v>
      </c>
      <c r="B149" s="139" t="s">
        <v>4</v>
      </c>
      <c r="C149" s="139"/>
      <c r="D149" s="139"/>
      <c r="E149" s="139"/>
      <c r="F149" s="140" t="s">
        <v>97</v>
      </c>
      <c r="G149" s="141"/>
      <c r="H149" s="140" t="s">
        <v>20</v>
      </c>
      <c r="I149" s="141"/>
      <c r="J149" s="139" t="s">
        <v>17</v>
      </c>
      <c r="K149" s="139"/>
      <c r="L149" s="139"/>
      <c r="M149" s="139"/>
    </row>
    <row r="150" spans="1:13" ht="18.75" customHeight="1">
      <c r="A150" s="3" t="s">
        <v>1</v>
      </c>
      <c r="B150" s="138" t="s">
        <v>23</v>
      </c>
      <c r="C150" s="138"/>
      <c r="D150" s="138"/>
      <c r="E150" s="138"/>
      <c r="F150" s="142" t="s">
        <v>22</v>
      </c>
      <c r="G150" s="143"/>
      <c r="H150" s="142" t="s">
        <v>98</v>
      </c>
      <c r="I150" s="143"/>
      <c r="J150" s="138" t="s">
        <v>143</v>
      </c>
      <c r="K150" s="138"/>
      <c r="L150" s="138"/>
      <c r="M150" s="138"/>
    </row>
    <row r="151" spans="1:13" ht="18.75" customHeight="1">
      <c r="A151" s="3" t="s">
        <v>1</v>
      </c>
      <c r="B151" s="138" t="s">
        <v>25</v>
      </c>
      <c r="C151" s="138"/>
      <c r="D151" s="138"/>
      <c r="E151" s="138"/>
      <c r="F151" s="142" t="s">
        <v>16</v>
      </c>
      <c r="G151" s="143"/>
      <c r="H151" s="142" t="s">
        <v>21</v>
      </c>
      <c r="I151" s="143"/>
      <c r="J151" s="138" t="s">
        <v>100</v>
      </c>
      <c r="K151" s="138"/>
      <c r="L151" s="138"/>
      <c r="M151" s="138"/>
    </row>
    <row r="152" spans="1:13" ht="18.75" customHeight="1">
      <c r="A152" s="3" t="s">
        <v>1</v>
      </c>
      <c r="B152" s="138" t="s">
        <v>24</v>
      </c>
      <c r="C152" s="138"/>
      <c r="D152" s="138"/>
      <c r="E152" s="138"/>
      <c r="F152" s="142" t="s">
        <v>16</v>
      </c>
      <c r="G152" s="143"/>
      <c r="H152" s="142" t="s">
        <v>21</v>
      </c>
      <c r="I152" s="143"/>
      <c r="J152" s="138" t="s">
        <v>26</v>
      </c>
      <c r="K152" s="138"/>
      <c r="L152" s="138"/>
      <c r="M152" s="138"/>
    </row>
    <row r="153" spans="1:13" ht="18.75" customHeight="1">
      <c r="A153" s="3" t="s">
        <v>1</v>
      </c>
      <c r="B153" s="138" t="s">
        <v>90</v>
      </c>
      <c r="C153" s="138"/>
      <c r="D153" s="138"/>
      <c r="E153" s="138"/>
      <c r="F153" s="142" t="s">
        <v>5</v>
      </c>
      <c r="G153" s="143"/>
      <c r="H153" s="159" t="s">
        <v>16</v>
      </c>
      <c r="I153" s="143"/>
      <c r="J153" s="138" t="s">
        <v>99</v>
      </c>
      <c r="K153" s="138"/>
      <c r="L153" s="138"/>
      <c r="M153" s="138"/>
    </row>
    <row r="154" spans="1:13" ht="18.75" customHeight="1">
      <c r="A154" s="3" t="s">
        <v>1</v>
      </c>
      <c r="B154" s="138" t="s">
        <v>283</v>
      </c>
      <c r="C154" s="138"/>
      <c r="D154" s="138"/>
      <c r="E154" s="138"/>
      <c r="F154" s="142" t="s">
        <v>5</v>
      </c>
      <c r="G154" s="143"/>
      <c r="H154" s="136" t="s">
        <v>16</v>
      </c>
      <c r="I154" s="136"/>
      <c r="J154" s="138" t="s">
        <v>284</v>
      </c>
      <c r="K154" s="138"/>
      <c r="L154" s="138"/>
      <c r="M154" s="138"/>
    </row>
  </sheetData>
  <sheetProtection algorithmName="SHA-512" hashValue="OvoT1jurViTbtAkE8ykw9csE5ZK2qxjwNZBEUvmUSCl6e5+WW0+2apOrJCOdZ8tyD2CMH2YNXilcZeOECcQRaw==" saltValue="SFNZHB71Z6qdUkP/PK70aA==" spinCount="100000" sheet="1" objects="1" scenarios="1"/>
  <mergeCells count="198">
    <mergeCell ref="A1:O1"/>
    <mergeCell ref="B3:E3"/>
    <mergeCell ref="B4:E4"/>
    <mergeCell ref="P4:P5"/>
    <mergeCell ref="B5:E5"/>
    <mergeCell ref="B6:E6"/>
    <mergeCell ref="M14:O14"/>
    <mergeCell ref="M15:O15"/>
    <mergeCell ref="M16:O16"/>
    <mergeCell ref="M17:O17"/>
    <mergeCell ref="M18:O18"/>
    <mergeCell ref="M19:O19"/>
    <mergeCell ref="F9:I9"/>
    <mergeCell ref="J9:L9"/>
    <mergeCell ref="M10:O10"/>
    <mergeCell ref="M11:O11"/>
    <mergeCell ref="M12:O12"/>
    <mergeCell ref="M13:O13"/>
    <mergeCell ref="N26:O26"/>
    <mergeCell ref="A31:A32"/>
    <mergeCell ref="B31:B32"/>
    <mergeCell ref="C31:F31"/>
    <mergeCell ref="G31:G32"/>
    <mergeCell ref="H31:K31"/>
    <mergeCell ref="L31:O31"/>
    <mergeCell ref="D32:E32"/>
    <mergeCell ref="M20:O20"/>
    <mergeCell ref="M21:O21"/>
    <mergeCell ref="M22:O22"/>
    <mergeCell ref="M23:O23"/>
    <mergeCell ref="M24:O24"/>
    <mergeCell ref="M25:O25"/>
    <mergeCell ref="D39:E39"/>
    <mergeCell ref="A42:A43"/>
    <mergeCell ref="B42:B43"/>
    <mergeCell ref="C42:F42"/>
    <mergeCell ref="G42:G43"/>
    <mergeCell ref="H42:K42"/>
    <mergeCell ref="D33:E33"/>
    <mergeCell ref="D34:E34"/>
    <mergeCell ref="D35:E35"/>
    <mergeCell ref="D36:E36"/>
    <mergeCell ref="D37:E37"/>
    <mergeCell ref="D38:E38"/>
    <mergeCell ref="A53:A54"/>
    <mergeCell ref="B53:B54"/>
    <mergeCell ref="C53:F53"/>
    <mergeCell ref="L42:O42"/>
    <mergeCell ref="D43:E43"/>
    <mergeCell ref="D44:E44"/>
    <mergeCell ref="D45:E45"/>
    <mergeCell ref="D46:E46"/>
    <mergeCell ref="D47:E47"/>
    <mergeCell ref="G53:G54"/>
    <mergeCell ref="H53:K53"/>
    <mergeCell ref="L53:O53"/>
    <mergeCell ref="D54:E54"/>
    <mergeCell ref="D55:E55"/>
    <mergeCell ref="D56:E56"/>
    <mergeCell ref="D48:E48"/>
    <mergeCell ref="D49:E49"/>
    <mergeCell ref="D50:E50"/>
    <mergeCell ref="H64:K64"/>
    <mergeCell ref="L64:O64"/>
    <mergeCell ref="D65:E65"/>
    <mergeCell ref="D66:E66"/>
    <mergeCell ref="D67:E67"/>
    <mergeCell ref="D57:E57"/>
    <mergeCell ref="D58:E58"/>
    <mergeCell ref="D59:E59"/>
    <mergeCell ref="D60:E60"/>
    <mergeCell ref="D61:E61"/>
    <mergeCell ref="C64:F64"/>
    <mergeCell ref="D68:E68"/>
    <mergeCell ref="D69:E69"/>
    <mergeCell ref="D70:E70"/>
    <mergeCell ref="D71:E71"/>
    <mergeCell ref="D72:E72"/>
    <mergeCell ref="A75:A76"/>
    <mergeCell ref="B75:B76"/>
    <mergeCell ref="C75:F75"/>
    <mergeCell ref="G64:G65"/>
    <mergeCell ref="A64:A65"/>
    <mergeCell ref="B64:B65"/>
    <mergeCell ref="A86:A87"/>
    <mergeCell ref="B86:B87"/>
    <mergeCell ref="C86:F86"/>
    <mergeCell ref="G75:G76"/>
    <mergeCell ref="H75:K75"/>
    <mergeCell ref="L75:O75"/>
    <mergeCell ref="D76:E76"/>
    <mergeCell ref="D77:E77"/>
    <mergeCell ref="D78:E78"/>
    <mergeCell ref="G86:G87"/>
    <mergeCell ref="H86:K86"/>
    <mergeCell ref="L86:O86"/>
    <mergeCell ref="D87:E87"/>
    <mergeCell ref="D88:E88"/>
    <mergeCell ref="D89:E89"/>
    <mergeCell ref="D79:E79"/>
    <mergeCell ref="D80:E80"/>
    <mergeCell ref="D81:E81"/>
    <mergeCell ref="D82:E82"/>
    <mergeCell ref="D83:E83"/>
    <mergeCell ref="H97:K97"/>
    <mergeCell ref="L97:O97"/>
    <mergeCell ref="D98:E98"/>
    <mergeCell ref="D99:E99"/>
    <mergeCell ref="D100:E100"/>
    <mergeCell ref="D90:E90"/>
    <mergeCell ref="D91:E91"/>
    <mergeCell ref="D92:E92"/>
    <mergeCell ref="D93:E93"/>
    <mergeCell ref="D94:E94"/>
    <mergeCell ref="C97:F97"/>
    <mergeCell ref="D101:E101"/>
    <mergeCell ref="D102:E102"/>
    <mergeCell ref="D103:E103"/>
    <mergeCell ref="D104:E104"/>
    <mergeCell ref="D105:E105"/>
    <mergeCell ref="A108:A109"/>
    <mergeCell ref="B108:B109"/>
    <mergeCell ref="C108:F108"/>
    <mergeCell ref="G97:G98"/>
    <mergeCell ref="A97:A98"/>
    <mergeCell ref="B97:B98"/>
    <mergeCell ref="D112:E112"/>
    <mergeCell ref="D113:E113"/>
    <mergeCell ref="D114:E114"/>
    <mergeCell ref="D115:E115"/>
    <mergeCell ref="D116:E116"/>
    <mergeCell ref="A119:B119"/>
    <mergeCell ref="G108:G109"/>
    <mergeCell ref="H108:K108"/>
    <mergeCell ref="L108:O108"/>
    <mergeCell ref="D109:E109"/>
    <mergeCell ref="D110:E110"/>
    <mergeCell ref="D111:E111"/>
    <mergeCell ref="H119:I119"/>
    <mergeCell ref="J119:M119"/>
    <mergeCell ref="A120:B120"/>
    <mergeCell ref="G120:G122"/>
    <mergeCell ref="H120:I120"/>
    <mergeCell ref="J120:M122"/>
    <mergeCell ref="A121:B121"/>
    <mergeCell ref="H121:I121"/>
    <mergeCell ref="A122:B122"/>
    <mergeCell ref="A127:B127"/>
    <mergeCell ref="H127:I127"/>
    <mergeCell ref="J127:M127"/>
    <mergeCell ref="A128:B128"/>
    <mergeCell ref="H128:I128"/>
    <mergeCell ref="J128:M128"/>
    <mergeCell ref="A123:B123"/>
    <mergeCell ref="J123:M123"/>
    <mergeCell ref="A124:B124"/>
    <mergeCell ref="J124:M124"/>
    <mergeCell ref="A125:B125"/>
    <mergeCell ref="G125:G126"/>
    <mergeCell ref="J125:M126"/>
    <mergeCell ref="A126:B126"/>
    <mergeCell ref="A137:J137"/>
    <mergeCell ref="A138:J138"/>
    <mergeCell ref="A142:K142"/>
    <mergeCell ref="B143:J143"/>
    <mergeCell ref="B144:J144"/>
    <mergeCell ref="B145:J145"/>
    <mergeCell ref="A131:J131"/>
    <mergeCell ref="A132:J132"/>
    <mergeCell ref="A133:J133"/>
    <mergeCell ref="A134:J134"/>
    <mergeCell ref="A135:J135"/>
    <mergeCell ref="A136:J136"/>
    <mergeCell ref="B146:J146"/>
    <mergeCell ref="B149:E149"/>
    <mergeCell ref="F149:G149"/>
    <mergeCell ref="H149:I149"/>
    <mergeCell ref="J149:M149"/>
    <mergeCell ref="B150:E150"/>
    <mergeCell ref="F150:G150"/>
    <mergeCell ref="H150:I150"/>
    <mergeCell ref="J150:M150"/>
    <mergeCell ref="B153:E153"/>
    <mergeCell ref="F153:G153"/>
    <mergeCell ref="H153:I153"/>
    <mergeCell ref="J153:M153"/>
    <mergeCell ref="B154:E154"/>
    <mergeCell ref="F154:G154"/>
    <mergeCell ref="H154:I154"/>
    <mergeCell ref="J154:M154"/>
    <mergeCell ref="B151:E151"/>
    <mergeCell ref="F151:G151"/>
    <mergeCell ref="H151:I151"/>
    <mergeCell ref="J151:M151"/>
    <mergeCell ref="B152:E152"/>
    <mergeCell ref="F152:G152"/>
    <mergeCell ref="H152:I152"/>
    <mergeCell ref="J152:M152"/>
  </mergeCells>
  <phoneticPr fontId="2"/>
  <conditionalFormatting sqref="C120:G128">
    <cfRule type="expression" dxfId="846" priority="2">
      <formula>$P120="NG"</formula>
    </cfRule>
  </conditionalFormatting>
  <conditionalFormatting sqref="G120:G123">
    <cfRule type="expression" dxfId="845" priority="1">
      <formula>$P120="NG"</formula>
    </cfRule>
  </conditionalFormatting>
  <conditionalFormatting sqref="H33:K36">
    <cfRule type="expression" dxfId="844" priority="55">
      <formula>#REF!="追加"</formula>
    </cfRule>
    <cfRule type="expression" dxfId="843" priority="56">
      <formula>#REF!="新規"</formula>
    </cfRule>
  </conditionalFormatting>
  <conditionalFormatting sqref="H37:K39">
    <cfRule type="expression" dxfId="842" priority="60">
      <formula>#REF!="追加"</formula>
    </cfRule>
    <cfRule type="expression" dxfId="841" priority="67">
      <formula>#REF!="新規"</formula>
    </cfRule>
  </conditionalFormatting>
  <conditionalFormatting sqref="H44:K47">
    <cfRule type="expression" dxfId="840" priority="46">
      <formula>#REF!="追加"</formula>
    </cfRule>
    <cfRule type="expression" dxfId="839" priority="47">
      <formula>#REF!="新規"</formula>
    </cfRule>
  </conditionalFormatting>
  <conditionalFormatting sqref="H48:K50">
    <cfRule type="expression" dxfId="838" priority="50">
      <formula>#REF!="追加"</formula>
    </cfRule>
    <cfRule type="expression" dxfId="837" priority="51">
      <formula>#REF!="新規"</formula>
    </cfRule>
  </conditionalFormatting>
  <conditionalFormatting sqref="H55:K58">
    <cfRule type="expression" dxfId="836" priority="40">
      <formula>#REF!="追加"</formula>
    </cfRule>
    <cfRule type="expression" dxfId="835" priority="41">
      <formula>#REF!="新規"</formula>
    </cfRule>
  </conditionalFormatting>
  <conditionalFormatting sqref="H59:K61">
    <cfRule type="expression" dxfId="834" priority="44">
      <formula>#REF!="追加"</formula>
    </cfRule>
    <cfRule type="expression" dxfId="833" priority="45">
      <formula>#REF!="新規"</formula>
    </cfRule>
  </conditionalFormatting>
  <conditionalFormatting sqref="H66:K69">
    <cfRule type="expression" dxfId="832" priority="34">
      <formula>#REF!="追加"</formula>
    </cfRule>
    <cfRule type="expression" dxfId="831" priority="35">
      <formula>#REF!="新規"</formula>
    </cfRule>
  </conditionalFormatting>
  <conditionalFormatting sqref="H70:K72">
    <cfRule type="expression" dxfId="830" priority="38">
      <formula>#REF!="追加"</formula>
    </cfRule>
    <cfRule type="expression" dxfId="829" priority="39">
      <formula>#REF!="新規"</formula>
    </cfRule>
  </conditionalFormatting>
  <conditionalFormatting sqref="H77:K80">
    <cfRule type="expression" dxfId="828" priority="28">
      <formula>#REF!="追加"</formula>
    </cfRule>
    <cfRule type="expression" dxfId="827" priority="29">
      <formula>#REF!="新規"</formula>
    </cfRule>
  </conditionalFormatting>
  <conditionalFormatting sqref="H81:K83">
    <cfRule type="expression" dxfId="826" priority="32">
      <formula>#REF!="追加"</formula>
    </cfRule>
    <cfRule type="expression" dxfId="825" priority="33">
      <formula>#REF!="新規"</formula>
    </cfRule>
  </conditionalFormatting>
  <conditionalFormatting sqref="H88:K91">
    <cfRule type="expression" dxfId="824" priority="22">
      <formula>#REF!="追加"</formula>
    </cfRule>
    <cfRule type="expression" dxfId="823" priority="23">
      <formula>#REF!="新規"</formula>
    </cfRule>
  </conditionalFormatting>
  <conditionalFormatting sqref="H92:K94">
    <cfRule type="expression" dxfId="822" priority="26">
      <formula>#REF!="追加"</formula>
    </cfRule>
    <cfRule type="expression" dxfId="821" priority="27">
      <formula>#REF!="新規"</formula>
    </cfRule>
  </conditionalFormatting>
  <conditionalFormatting sqref="H99:K102">
    <cfRule type="expression" dxfId="820" priority="16">
      <formula>#REF!="追加"</formula>
    </cfRule>
    <cfRule type="expression" dxfId="819" priority="17">
      <formula>#REF!="新規"</formula>
    </cfRule>
  </conditionalFormatting>
  <conditionalFormatting sqref="H103:K105">
    <cfRule type="expression" dxfId="818" priority="20">
      <formula>#REF!="追加"</formula>
    </cfRule>
    <cfRule type="expression" dxfId="817" priority="21">
      <formula>#REF!="新規"</formula>
    </cfRule>
  </conditionalFormatting>
  <conditionalFormatting sqref="H110:K113">
    <cfRule type="expression" dxfId="816" priority="10">
      <formula>#REF!="追加"</formula>
    </cfRule>
    <cfRule type="expression" dxfId="815" priority="11">
      <formula>#REF!="新規"</formula>
    </cfRule>
  </conditionalFormatting>
  <conditionalFormatting sqref="H114:K116">
    <cfRule type="expression" dxfId="814" priority="14">
      <formula>#REF!="追加"</formula>
    </cfRule>
    <cfRule type="expression" dxfId="813" priority="15">
      <formula>#REF!="新規"</formula>
    </cfRule>
  </conditionalFormatting>
  <conditionalFormatting sqref="J35:K36 J39:K39">
    <cfRule type="expression" dxfId="812" priority="57">
      <formula>#REF!="追加"</formula>
    </cfRule>
    <cfRule type="expression" dxfId="811" priority="58">
      <formula>#REF!="新規"</formula>
    </cfRule>
  </conditionalFormatting>
  <conditionalFormatting sqref="J46:K47 J50:K50">
    <cfRule type="expression" dxfId="810" priority="48">
      <formula>#REF!="追加"</formula>
    </cfRule>
    <cfRule type="expression" dxfId="809" priority="49">
      <formula>#REF!="新規"</formula>
    </cfRule>
  </conditionalFormatting>
  <conditionalFormatting sqref="J57:K58 J61:K61">
    <cfRule type="expression" dxfId="808" priority="42">
      <formula>#REF!="追加"</formula>
    </cfRule>
    <cfRule type="expression" dxfId="807" priority="43">
      <formula>#REF!="新規"</formula>
    </cfRule>
  </conditionalFormatting>
  <conditionalFormatting sqref="J68:K69 J72:K72">
    <cfRule type="expression" dxfId="806" priority="36">
      <formula>#REF!="追加"</formula>
    </cfRule>
    <cfRule type="expression" dxfId="805" priority="37">
      <formula>#REF!="新規"</formula>
    </cfRule>
  </conditionalFormatting>
  <conditionalFormatting sqref="J79:K80 J83:K83">
    <cfRule type="expression" dxfId="804" priority="30">
      <formula>#REF!="追加"</formula>
    </cfRule>
    <cfRule type="expression" dxfId="803" priority="31">
      <formula>#REF!="新規"</formula>
    </cfRule>
  </conditionalFormatting>
  <conditionalFormatting sqref="J90:K91 J94:K94">
    <cfRule type="expression" dxfId="802" priority="24">
      <formula>#REF!="追加"</formula>
    </cfRule>
    <cfRule type="expression" dxfId="801" priority="25">
      <formula>#REF!="新規"</formula>
    </cfRule>
  </conditionalFormatting>
  <conditionalFormatting sqref="J101:K102 J105:K105">
    <cfRule type="expression" dxfId="800" priority="18">
      <formula>#REF!="追加"</formula>
    </cfRule>
    <cfRule type="expression" dxfId="799" priority="19">
      <formula>#REF!="新規"</formula>
    </cfRule>
  </conditionalFormatting>
  <conditionalFormatting sqref="J112:K113 J116:K116">
    <cfRule type="expression" dxfId="798" priority="12">
      <formula>#REF!="追加"</formula>
    </cfRule>
    <cfRule type="expression" dxfId="797" priority="13">
      <formula>#REF!="新規"</formula>
    </cfRule>
  </conditionalFormatting>
  <conditionalFormatting sqref="J40:O41 J51:O52 J62:O63 J73:O74 J84:O84 J95:O96 J106:O107 J117:O117">
    <cfRule type="expression" dxfId="796" priority="72">
      <formula>$I40="追加"</formula>
    </cfRule>
    <cfRule type="expression" dxfId="795" priority="73">
      <formula>$I40="新規"</formula>
    </cfRule>
  </conditionalFormatting>
  <conditionalFormatting sqref="K85:O85 I85">
    <cfRule type="expression" dxfId="794" priority="76">
      <formula>#REF!="追加"</formula>
    </cfRule>
    <cfRule type="expression" dxfId="793" priority="77">
      <formula>#REF!="新規"</formula>
    </cfRule>
  </conditionalFormatting>
  <conditionalFormatting sqref="L40:O41 L51:O52 L62:O63 L73:O74 L84:O84 L95:O96 L106:O107 L117:O117">
    <cfRule type="expression" dxfId="792" priority="68">
      <formula>$I40="追加"</formula>
    </cfRule>
    <cfRule type="expression" dxfId="791" priority="69">
      <formula>$I40="新規"</formula>
    </cfRule>
  </conditionalFormatting>
  <conditionalFormatting sqref="L85:O85">
    <cfRule type="expression" dxfId="790" priority="74">
      <formula>#REF!="追加"</formula>
    </cfRule>
    <cfRule type="expression" dxfId="789" priority="75">
      <formula>#REF!="新規"</formula>
    </cfRule>
  </conditionalFormatting>
  <conditionalFormatting sqref="P3">
    <cfRule type="expression" dxfId="788" priority="62">
      <formula>$P3&lt;&gt;"要修正！"</formula>
    </cfRule>
    <cfRule type="expression" dxfId="787" priority="63">
      <formula>$P3="要修正！"</formula>
    </cfRule>
  </conditionalFormatting>
  <conditionalFormatting sqref="P4:P5">
    <cfRule type="expression" dxfId="786" priority="54">
      <formula>$P$3="要修正！"</formula>
    </cfRule>
  </conditionalFormatting>
  <conditionalFormatting sqref="P144">
    <cfRule type="expression" dxfId="785" priority="61">
      <formula>P144="NG"</formula>
    </cfRule>
  </conditionalFormatting>
  <conditionalFormatting sqref="P33:R41">
    <cfRule type="expression" dxfId="784" priority="59">
      <formula>P33="NG"</formula>
    </cfRule>
  </conditionalFormatting>
  <conditionalFormatting sqref="P44:R52">
    <cfRule type="expression" dxfId="783" priority="9">
      <formula>P44="NG"</formula>
    </cfRule>
  </conditionalFormatting>
  <conditionalFormatting sqref="P55:R63">
    <cfRule type="expression" dxfId="782" priority="7">
      <formula>P55="NG"</formula>
    </cfRule>
  </conditionalFormatting>
  <conditionalFormatting sqref="P66:R74 P75:Q83">
    <cfRule type="expression" dxfId="781" priority="8">
      <formula>P66="NG"</formula>
    </cfRule>
  </conditionalFormatting>
  <conditionalFormatting sqref="P84:R85 R77:R83">
    <cfRule type="expression" dxfId="780" priority="6">
      <formula>P77="NG"</formula>
    </cfRule>
  </conditionalFormatting>
  <conditionalFormatting sqref="P88:R96">
    <cfRule type="expression" dxfId="779" priority="5">
      <formula>P88="NG"</formula>
    </cfRule>
  </conditionalFormatting>
  <conditionalFormatting sqref="P99:R107">
    <cfRule type="expression" dxfId="778" priority="4">
      <formula>P99="NG"</formula>
    </cfRule>
  </conditionalFormatting>
  <conditionalFormatting sqref="P110:R117">
    <cfRule type="expression" dxfId="777" priority="3">
      <formula>P110="NG"</formula>
    </cfRule>
  </conditionalFormatting>
  <conditionalFormatting sqref="P120:R120 Q121:R122">
    <cfRule type="expression" dxfId="776" priority="71">
      <formula>#REF!="NG"</formula>
    </cfRule>
  </conditionalFormatting>
  <conditionalFormatting sqref="P120:R128">
    <cfRule type="expression" dxfId="775" priority="52">
      <formula>P120="NG"</formula>
    </cfRule>
  </conditionalFormatting>
  <conditionalFormatting sqref="P121:R122">
    <cfRule type="expression" dxfId="774" priority="70">
      <formula>$P29="NG"</formula>
    </cfRule>
  </conditionalFormatting>
  <conditionalFormatting sqref="P123:R127 P128:Q128">
    <cfRule type="expression" dxfId="773" priority="53">
      <formula>#REF!="NG"</formula>
    </cfRule>
  </conditionalFormatting>
  <conditionalFormatting sqref="P125:R126">
    <cfRule type="expression" dxfId="772" priority="65">
      <formula>$P30="NG"</formula>
    </cfRule>
  </conditionalFormatting>
  <conditionalFormatting sqref="P127:R128">
    <cfRule type="expression" dxfId="771" priority="64">
      <formula>$P31="NG"</formula>
    </cfRule>
  </conditionalFormatting>
  <conditionalFormatting sqref="T57 T76:T80 T86:T88 T98:T102 T109:T111">
    <cfRule type="expression" dxfId="770" priority="66">
      <formula>T57="NG"</formula>
    </cfRule>
  </conditionalFormatting>
  <dataValidations count="12">
    <dataValidation type="list" allowBlank="1" showInputMessage="1" showErrorMessage="1" sqref="D27 D11:D25" xr:uid="{6EC66F84-7C59-4577-9547-D5DB7AE794D1}">
      <formula1>$Q$11:$Q$13</formula1>
    </dataValidation>
    <dataValidation type="list" allowBlank="1" showInputMessage="1" showErrorMessage="1" sqref="B11:B25" xr:uid="{CB39430F-02FD-439D-B683-2A086692C211}">
      <formula1>$P$11:$P$18</formula1>
    </dataValidation>
    <dataValidation type="list" allowBlank="1" showInputMessage="1" showErrorMessage="1" sqref="C99:C105" xr:uid="{3AAF54E7-AC88-4C24-9E70-B589627F6DBF}">
      <formula1>$T$99:$T$102</formula1>
    </dataValidation>
    <dataValidation type="list" allowBlank="1" showInputMessage="1" showErrorMessage="1" sqref="C33:C39" xr:uid="{27D39D13-8E94-49C8-975E-2C23D6F6317F}">
      <formula1>$U$33:$U$36</formula1>
    </dataValidation>
    <dataValidation type="list" allowBlank="1" showInputMessage="1" showErrorMessage="1" sqref="B33:B39 B110:B116 B99:B105 B88:B94 B77:B83 B66:B72 B55:B61 B44:B50" xr:uid="{A0F56CBD-664B-4CF9-8D01-541BAB59934A}">
      <formula1>$T$33:$T$34</formula1>
    </dataValidation>
    <dataValidation type="list" allowBlank="1" showInputMessage="1" showErrorMessage="1" sqref="C110:C116" xr:uid="{3F9F40BC-2BDF-4432-98B6-3B5536D722F6}">
      <formula1>$T$110:$T$111</formula1>
    </dataValidation>
    <dataValidation type="list" allowBlank="1" showInputMessage="1" showErrorMessage="1" sqref="C88:C94" xr:uid="{354D41D1-76F5-455D-B717-A7A1E5653FA9}">
      <formula1>$T$87:$T$88</formula1>
    </dataValidation>
    <dataValidation type="list" allowBlank="1" showInputMessage="1" showErrorMessage="1" sqref="C77:C83" xr:uid="{3C46EE79-F668-443B-A03A-62A6729535EB}">
      <formula1>$T$77:$T$80</formula1>
    </dataValidation>
    <dataValidation type="list" allowBlank="1" showInputMessage="1" showErrorMessage="1" sqref="C66:C72" xr:uid="{F0703A4E-4833-4CA5-9F48-5FB5C69120FB}">
      <formula1>$T$66:$T$68</formula1>
    </dataValidation>
    <dataValidation type="list" allowBlank="1" showInputMessage="1" showErrorMessage="1" sqref="C55:C61" xr:uid="{51028860-A305-4A43-A4E4-CBF447322004}">
      <formula1>$T$55:$T$58</formula1>
    </dataValidation>
    <dataValidation type="list" allowBlank="1" showInputMessage="1" showErrorMessage="1" sqref="C44:C50" xr:uid="{3A1BFB0D-827A-4578-BB98-6C1CAC188C52}">
      <formula1>$T$44:$T$46</formula1>
    </dataValidation>
    <dataValidation type="list" allowBlank="1" showInputMessage="1" showErrorMessage="1" sqref="K132:K138" xr:uid="{8DB4C2A9-9528-4988-9DFF-07793AD5EB47}">
      <formula1>$P$131:$P$132</formula1>
    </dataValidation>
  </dataValidations>
  <pageMargins left="0.70866141732283472" right="0.70866141732283472" top="0.62992125984251968" bottom="0.74803149606299213" header="0.31496062992125984" footer="0.31496062992125984"/>
  <headerFooter>
    <oddHeader>&amp;L様式第1号別添1&amp;R事業参加者用（事業参加者→事業実施主体）</oddHeader>
  </headerFooter>
  <extLst>
    <ext xmlns:x14="http://schemas.microsoft.com/office/spreadsheetml/2009/9/main" uri="{CCE6A557-97BC-4b89-ADB6-D9C93CAAB3DF}">
      <x14:dataValidations xmlns:xm="http://schemas.microsoft.com/office/excel/2006/main" count="6">
        <x14:dataValidation type="list" allowBlank="1" showInputMessage="1" showErrorMessage="1" xr:uid="{14059C0B-57C0-46F0-B5E3-82C3400DDA62}">
          <x14:formula1>
            <xm:f>リスト!$H$2:$H$3</xm:f>
          </x14:formula1>
          <xm:sqref>A150:A154</xm:sqref>
        </x14:dataValidation>
        <x14:dataValidation type="list" allowBlank="1" showInputMessage="1" showErrorMessage="1" xr:uid="{F41C6F75-3525-4A38-A2D7-405678C788D4}">
          <x14:formula1>
            <xm:f>リスト!$D$2:$D$3</xm:f>
          </x14:formula1>
          <xm:sqref>C107 C96 C52 C63 C74 C85</xm:sqref>
        </x14:dataValidation>
        <x14:dataValidation type="list" allowBlank="1" showInputMessage="1" showErrorMessage="1" xr:uid="{FAD1AB3A-D133-4441-A501-A3B22F44107C}">
          <x14:formula1>
            <xm:f>リスト!$E$2:$E$22</xm:f>
          </x14:formula1>
          <xm:sqref>D107 D96 D52 D63 D74 D85</xm:sqref>
        </x14:dataValidation>
        <x14:dataValidation type="list" allowBlank="1" showInputMessage="1" showErrorMessage="1" xr:uid="{E08E2024-D34E-4638-8861-27954D842977}">
          <x14:formula1>
            <xm:f>リスト!$C$2:$C$4</xm:f>
          </x14:formula1>
          <xm:sqref>B107 B96 B52 B63 B74 B85</xm:sqref>
        </x14:dataValidation>
        <x14:dataValidation type="list" allowBlank="1" showInputMessage="1" showErrorMessage="1" xr:uid="{6E5E8F13-92D2-4913-B78C-4D719147DCFF}">
          <x14:formula1>
            <xm:f>リスト!$G$2:$G$4</xm:f>
          </x14:formula1>
          <xm:sqref>G88:G94 G99:G105 I52 G33:G39 I63 G44:G50 I74 G55:G61 G66:G72 I96 G77:G83 I107 G110:G116</xm:sqref>
        </x14:dataValidation>
        <x14:dataValidation type="list" allowBlank="1" showInputMessage="1" showErrorMessage="1" xr:uid="{ADA4B6D8-A3DB-47D7-AABA-101EB973AA51}">
          <x14:formula1>
            <xm:f>リスト!$H$2:$H$4</xm:f>
          </x14:formula1>
          <xm:sqref>A144:A146 J33:K39 L107:O107 L52:O52 J99:K105 L63:O63 J77:K83 L74:O74 J44:K50 L85:O85 J55:K61 L96:O96 J66:K72 J88:K94 J110:K116</xm:sqref>
        </x14:dataValidation>
      </x14:dataValidations>
    </ext>
  </extLst>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949443-65F2-4CF0-8DD1-E491388EF320}">
  <sheetPr>
    <pageSetUpPr fitToPage="1"/>
  </sheetPr>
  <dimension ref="A1:W154"/>
  <sheetViews>
    <sheetView view="pageBreakPreview" topLeftCell="C3" zoomScale="80" zoomScaleNormal="100" zoomScaleSheetLayoutView="80" workbookViewId="0">
      <selection activeCell="P3" sqref="P3:P5 H11:H25 K11:K25 C26 F26:L27 O33:R39 L40:O40 O44:R50 L51:O51 O55:R61 L62:O62 O66:R72 L73:O73 O77:O83 R77:R83 L84:O84 O88:R94 L95:O95 O99:R105 L106:O106 O110:R116 L117:O117 C120:G128 P120 Q120:R126 P123:P125 P127:R128 K139 P144"/>
    </sheetView>
  </sheetViews>
  <sheetFormatPr defaultColWidth="9" defaultRowHeight="22.5" customHeight="1"/>
  <cols>
    <col min="1" max="15" width="14.6328125" style="48" customWidth="1"/>
    <col min="16" max="16" width="23.26953125" style="49" customWidth="1"/>
    <col min="17" max="17" width="23.453125" style="48" bestFit="1" customWidth="1"/>
    <col min="18" max="18" width="18.90625" style="48" bestFit="1" customWidth="1"/>
    <col min="19" max="19" width="11.08984375" style="48" bestFit="1" customWidth="1"/>
    <col min="20" max="20" width="27.26953125" style="48" customWidth="1"/>
    <col min="21" max="21" width="8.90625" style="48" customWidth="1"/>
    <col min="22" max="16384" width="9" style="48"/>
  </cols>
  <sheetData>
    <row r="1" spans="1:19" s="35" customFormat="1" ht="22.5" customHeight="1">
      <c r="A1" s="178" t="s">
        <v>285</v>
      </c>
      <c r="B1" s="178"/>
      <c r="C1" s="178"/>
      <c r="D1" s="178"/>
      <c r="E1" s="178"/>
      <c r="F1" s="178"/>
      <c r="G1" s="178"/>
      <c r="H1" s="178"/>
      <c r="I1" s="178"/>
      <c r="J1" s="178"/>
      <c r="K1" s="178"/>
      <c r="L1" s="178"/>
      <c r="M1" s="178"/>
      <c r="N1" s="178"/>
      <c r="O1" s="178"/>
      <c r="P1" s="34" t="s">
        <v>58</v>
      </c>
    </row>
    <row r="2" spans="1:19" s="36" customFormat="1" ht="13">
      <c r="A2" s="36" t="s">
        <v>89</v>
      </c>
      <c r="F2" s="37"/>
      <c r="P2" s="38"/>
    </row>
    <row r="3" spans="1:19" s="36" customFormat="1" ht="22.5" customHeight="1">
      <c r="A3" s="39" t="s">
        <v>31</v>
      </c>
      <c r="B3" s="166"/>
      <c r="C3" s="167"/>
      <c r="D3" s="167"/>
      <c r="E3" s="168"/>
      <c r="F3" s="40"/>
      <c r="G3" s="40"/>
      <c r="H3" s="40"/>
      <c r="I3" s="40"/>
      <c r="J3" s="40"/>
      <c r="K3" s="40"/>
      <c r="L3" s="40"/>
      <c r="M3" s="41"/>
      <c r="N3" s="40" t="s">
        <v>148</v>
      </c>
      <c r="O3" s="40"/>
      <c r="P3" s="18" t="str">
        <f>IF(COUNTIF(P33:R154,"NG"),"要修正！","クリア ! ")</f>
        <v xml:space="preserve">クリア ! </v>
      </c>
      <c r="Q3" s="36" t="s">
        <v>113</v>
      </c>
      <c r="S3" s="38"/>
    </row>
    <row r="4" spans="1:19" s="36" customFormat="1" ht="22.5" customHeight="1">
      <c r="A4" s="39" t="s">
        <v>30</v>
      </c>
      <c r="B4" s="166"/>
      <c r="C4" s="167"/>
      <c r="D4" s="167"/>
      <c r="E4" s="168"/>
      <c r="F4" s="40"/>
      <c r="G4" s="40"/>
      <c r="H4" s="40"/>
      <c r="I4" s="40"/>
      <c r="J4" s="40"/>
      <c r="K4" s="40"/>
      <c r="L4" s="40"/>
      <c r="M4" s="42"/>
      <c r="N4" s="40" t="s">
        <v>145</v>
      </c>
      <c r="O4" s="40"/>
      <c r="P4" s="169" t="str">
        <f>IF(P3="要修正！","※「クリア！」になるようNG箇所を修正してください。","")</f>
        <v/>
      </c>
    </row>
    <row r="5" spans="1:19" s="36" customFormat="1" ht="22.5" customHeight="1">
      <c r="A5" s="39" t="s">
        <v>32</v>
      </c>
      <c r="B5" s="171"/>
      <c r="C5" s="167"/>
      <c r="D5" s="167"/>
      <c r="E5" s="168"/>
      <c r="F5" s="40"/>
      <c r="G5" s="40"/>
      <c r="H5" s="40"/>
      <c r="I5" s="40"/>
      <c r="J5" s="40"/>
      <c r="K5" s="40"/>
      <c r="L5" s="40"/>
      <c r="M5" s="43"/>
      <c r="N5" s="40" t="s">
        <v>146</v>
      </c>
      <c r="O5" s="40"/>
      <c r="P5" s="170"/>
    </row>
    <row r="6" spans="1:19" s="36" customFormat="1" ht="22.5" customHeight="1">
      <c r="A6" s="39" t="s">
        <v>33</v>
      </c>
      <c r="B6" s="166"/>
      <c r="C6" s="167"/>
      <c r="D6" s="167"/>
      <c r="E6" s="168"/>
      <c r="F6" s="40"/>
      <c r="G6" s="40"/>
      <c r="H6" s="40"/>
      <c r="I6" s="40"/>
      <c r="J6" s="40"/>
      <c r="K6" s="40"/>
      <c r="L6" s="40"/>
      <c r="M6" s="44"/>
      <c r="N6" s="40" t="s">
        <v>147</v>
      </c>
      <c r="O6" s="40"/>
      <c r="P6" s="45"/>
      <c r="Q6" s="46"/>
    </row>
    <row r="7" spans="1:19" s="36" customFormat="1" ht="22.5" customHeight="1">
      <c r="E7" s="47"/>
      <c r="F7" s="47"/>
      <c r="G7" s="47"/>
      <c r="H7" s="47"/>
      <c r="I7" s="47"/>
      <c r="J7" s="47"/>
      <c r="K7" s="47"/>
      <c r="L7" s="47"/>
      <c r="M7" s="47"/>
      <c r="N7" s="47"/>
      <c r="O7" s="47"/>
      <c r="P7" s="45"/>
      <c r="Q7" s="46"/>
    </row>
    <row r="8" spans="1:19" ht="22.5" customHeight="1">
      <c r="A8" s="48" t="s">
        <v>144</v>
      </c>
    </row>
    <row r="9" spans="1:19" ht="22.5" customHeight="1">
      <c r="F9" s="139" t="s">
        <v>170</v>
      </c>
      <c r="G9" s="139"/>
      <c r="H9" s="139"/>
      <c r="I9" s="139"/>
      <c r="J9" s="139" t="s">
        <v>235</v>
      </c>
      <c r="K9" s="139"/>
      <c r="L9" s="139"/>
    </row>
    <row r="10" spans="1:19" s="17" customFormat="1" ht="22.5" customHeight="1">
      <c r="A10" s="50" t="s">
        <v>118</v>
      </c>
      <c r="B10" s="50" t="s">
        <v>139</v>
      </c>
      <c r="C10" s="50" t="s">
        <v>197</v>
      </c>
      <c r="D10" s="50" t="s">
        <v>119</v>
      </c>
      <c r="E10" s="50" t="s">
        <v>6</v>
      </c>
      <c r="F10" s="53" t="s">
        <v>275</v>
      </c>
      <c r="G10" s="53" t="s">
        <v>276</v>
      </c>
      <c r="H10" s="51" t="s">
        <v>277</v>
      </c>
      <c r="I10" s="96" t="s">
        <v>150</v>
      </c>
      <c r="J10" s="51" t="s">
        <v>278</v>
      </c>
      <c r="K10" s="52" t="s">
        <v>279</v>
      </c>
      <c r="L10" s="96" t="s">
        <v>149</v>
      </c>
      <c r="M10" s="136" t="s">
        <v>243</v>
      </c>
      <c r="N10" s="136"/>
      <c r="O10" s="142"/>
      <c r="P10" s="50" t="s">
        <v>250</v>
      </c>
      <c r="Q10" s="86" t="s">
        <v>119</v>
      </c>
      <c r="S10" s="48"/>
    </row>
    <row r="11" spans="1:19" s="17" customFormat="1" ht="22.5" customHeight="1">
      <c r="A11" s="50">
        <v>1</v>
      </c>
      <c r="B11" s="54"/>
      <c r="C11" s="55"/>
      <c r="D11" s="56"/>
      <c r="E11" s="30"/>
      <c r="F11" s="6"/>
      <c r="G11" s="6"/>
      <c r="H11" s="26">
        <f>G11-F11</f>
        <v>0</v>
      </c>
      <c r="I11" s="57"/>
      <c r="J11" s="58"/>
      <c r="K11" s="25">
        <f>J11-F11</f>
        <v>0</v>
      </c>
      <c r="L11" s="59"/>
      <c r="M11" s="172"/>
      <c r="N11" s="172"/>
      <c r="O11" s="173"/>
      <c r="P11" s="60" t="s">
        <v>252</v>
      </c>
      <c r="Q11" s="91" t="s">
        <v>156</v>
      </c>
      <c r="S11" s="48"/>
    </row>
    <row r="12" spans="1:19" s="17" customFormat="1" ht="22.5" customHeight="1">
      <c r="A12" s="50">
        <v>2</v>
      </c>
      <c r="B12" s="54"/>
      <c r="C12" s="55"/>
      <c r="D12" s="56"/>
      <c r="E12" s="30"/>
      <c r="F12" s="6"/>
      <c r="G12" s="6"/>
      <c r="H12" s="26">
        <f t="shared" ref="H12:H25" si="0">G12-F12</f>
        <v>0</v>
      </c>
      <c r="I12" s="57"/>
      <c r="J12" s="58"/>
      <c r="K12" s="25">
        <f t="shared" ref="K12:K25" si="1">J12-F12</f>
        <v>0</v>
      </c>
      <c r="L12" s="59"/>
      <c r="M12" s="172"/>
      <c r="N12" s="172"/>
      <c r="O12" s="173"/>
      <c r="P12" s="60" t="s">
        <v>251</v>
      </c>
      <c r="Q12" s="91" t="s">
        <v>158</v>
      </c>
      <c r="S12" s="48"/>
    </row>
    <row r="13" spans="1:19" s="17" customFormat="1" ht="22.5" customHeight="1">
      <c r="A13" s="50">
        <v>3</v>
      </c>
      <c r="B13" s="54"/>
      <c r="C13" s="55"/>
      <c r="D13" s="56"/>
      <c r="E13" s="30"/>
      <c r="F13" s="6"/>
      <c r="G13" s="6"/>
      <c r="H13" s="26">
        <f t="shared" si="0"/>
        <v>0</v>
      </c>
      <c r="I13" s="57"/>
      <c r="J13" s="58"/>
      <c r="K13" s="25">
        <f t="shared" si="1"/>
        <v>0</v>
      </c>
      <c r="L13" s="59"/>
      <c r="M13" s="172"/>
      <c r="N13" s="172"/>
      <c r="O13" s="173"/>
      <c r="P13" s="60" t="s">
        <v>253</v>
      </c>
      <c r="Q13" s="91" t="s">
        <v>157</v>
      </c>
      <c r="S13" s="48"/>
    </row>
    <row r="14" spans="1:19" s="17" customFormat="1" ht="22.5" customHeight="1">
      <c r="A14" s="50">
        <v>4</v>
      </c>
      <c r="B14" s="54"/>
      <c r="C14" s="55"/>
      <c r="D14" s="56"/>
      <c r="E14" s="30"/>
      <c r="F14" s="6"/>
      <c r="G14" s="6"/>
      <c r="H14" s="26">
        <f t="shared" si="0"/>
        <v>0</v>
      </c>
      <c r="I14" s="57"/>
      <c r="J14" s="58"/>
      <c r="K14" s="25">
        <f t="shared" si="1"/>
        <v>0</v>
      </c>
      <c r="L14" s="59"/>
      <c r="M14" s="172"/>
      <c r="N14" s="172"/>
      <c r="O14" s="173"/>
      <c r="P14" s="60" t="s">
        <v>254</v>
      </c>
      <c r="S14" s="48"/>
    </row>
    <row r="15" spans="1:19" s="17" customFormat="1" ht="22.5" customHeight="1">
      <c r="A15" s="50">
        <v>5</v>
      </c>
      <c r="B15" s="54"/>
      <c r="C15" s="55"/>
      <c r="D15" s="56"/>
      <c r="E15" s="30"/>
      <c r="F15" s="6"/>
      <c r="G15" s="6"/>
      <c r="H15" s="26">
        <f t="shared" si="0"/>
        <v>0</v>
      </c>
      <c r="I15" s="57"/>
      <c r="J15" s="58"/>
      <c r="K15" s="25">
        <f t="shared" si="1"/>
        <v>0</v>
      </c>
      <c r="L15" s="59"/>
      <c r="M15" s="172"/>
      <c r="N15" s="172"/>
      <c r="O15" s="173"/>
      <c r="P15" s="60" t="s">
        <v>255</v>
      </c>
      <c r="Q15" s="61"/>
      <c r="S15" s="48"/>
    </row>
    <row r="16" spans="1:19" s="17" customFormat="1" ht="22.5" customHeight="1">
      <c r="A16" s="50">
        <v>6</v>
      </c>
      <c r="B16" s="54"/>
      <c r="C16" s="55"/>
      <c r="D16" s="56"/>
      <c r="E16" s="30"/>
      <c r="F16" s="6"/>
      <c r="G16" s="62"/>
      <c r="H16" s="26">
        <f t="shared" si="0"/>
        <v>0</v>
      </c>
      <c r="I16" s="57"/>
      <c r="J16" s="58"/>
      <c r="K16" s="25">
        <f t="shared" si="1"/>
        <v>0</v>
      </c>
      <c r="L16" s="59"/>
      <c r="M16" s="172"/>
      <c r="N16" s="172"/>
      <c r="O16" s="173"/>
      <c r="P16" s="60" t="s">
        <v>256</v>
      </c>
      <c r="Q16" s="61"/>
      <c r="S16" s="48"/>
    </row>
    <row r="17" spans="1:22" s="17" customFormat="1" ht="22.5" customHeight="1">
      <c r="A17" s="50">
        <v>7</v>
      </c>
      <c r="B17" s="54"/>
      <c r="C17" s="55"/>
      <c r="D17" s="56"/>
      <c r="E17" s="30"/>
      <c r="F17" s="6"/>
      <c r="G17" s="6"/>
      <c r="H17" s="26">
        <f t="shared" si="0"/>
        <v>0</v>
      </c>
      <c r="I17" s="57"/>
      <c r="J17" s="58"/>
      <c r="K17" s="25">
        <f t="shared" si="1"/>
        <v>0</v>
      </c>
      <c r="L17" s="59"/>
      <c r="M17" s="172"/>
      <c r="N17" s="172"/>
      <c r="O17" s="173"/>
      <c r="P17" s="60" t="s">
        <v>257</v>
      </c>
      <c r="Q17" s="61"/>
      <c r="S17" s="48"/>
    </row>
    <row r="18" spans="1:22" s="17" customFormat="1" ht="22.5" customHeight="1">
      <c r="A18" s="50">
        <v>8</v>
      </c>
      <c r="B18" s="54"/>
      <c r="C18" s="55"/>
      <c r="D18" s="56"/>
      <c r="E18" s="30"/>
      <c r="F18" s="6"/>
      <c r="G18" s="6"/>
      <c r="H18" s="26">
        <f t="shared" si="0"/>
        <v>0</v>
      </c>
      <c r="I18" s="57"/>
      <c r="J18" s="58"/>
      <c r="K18" s="25">
        <f t="shared" si="1"/>
        <v>0</v>
      </c>
      <c r="L18" s="59"/>
      <c r="M18" s="172"/>
      <c r="N18" s="172"/>
      <c r="O18" s="173"/>
      <c r="P18" s="60" t="s">
        <v>258</v>
      </c>
      <c r="Q18" s="61"/>
      <c r="S18" s="48"/>
    </row>
    <row r="19" spans="1:22" ht="22.5" customHeight="1">
      <c r="A19" s="50">
        <v>9</v>
      </c>
      <c r="B19" s="54"/>
      <c r="C19" s="24"/>
      <c r="D19" s="56"/>
      <c r="E19" s="2"/>
      <c r="F19" s="31"/>
      <c r="G19" s="31"/>
      <c r="H19" s="26">
        <f t="shared" si="0"/>
        <v>0</v>
      </c>
      <c r="I19" s="19"/>
      <c r="J19" s="28"/>
      <c r="K19" s="25">
        <f t="shared" si="1"/>
        <v>0</v>
      </c>
      <c r="L19" s="23"/>
      <c r="M19" s="172"/>
      <c r="N19" s="172"/>
      <c r="O19" s="172"/>
      <c r="P19" s="17"/>
      <c r="Q19" s="61"/>
    </row>
    <row r="20" spans="1:22" ht="22.5" customHeight="1">
      <c r="A20" s="50">
        <v>10</v>
      </c>
      <c r="B20" s="54"/>
      <c r="C20" s="24"/>
      <c r="D20" s="56"/>
      <c r="E20" s="2"/>
      <c r="F20" s="31"/>
      <c r="G20" s="31"/>
      <c r="H20" s="26">
        <f t="shared" si="0"/>
        <v>0</v>
      </c>
      <c r="I20" s="19"/>
      <c r="J20" s="28"/>
      <c r="K20" s="25">
        <f t="shared" si="1"/>
        <v>0</v>
      </c>
      <c r="L20" s="23"/>
      <c r="M20" s="172"/>
      <c r="N20" s="172"/>
      <c r="O20" s="172"/>
      <c r="P20" s="17"/>
      <c r="Q20" s="61"/>
    </row>
    <row r="21" spans="1:22" ht="22.5" customHeight="1">
      <c r="A21" s="50">
        <v>11</v>
      </c>
      <c r="B21" s="54"/>
      <c r="C21" s="24"/>
      <c r="D21" s="56"/>
      <c r="E21" s="2"/>
      <c r="F21" s="31"/>
      <c r="G21" s="31"/>
      <c r="H21" s="26">
        <f t="shared" si="0"/>
        <v>0</v>
      </c>
      <c r="I21" s="19"/>
      <c r="J21" s="28"/>
      <c r="K21" s="25">
        <f t="shared" si="1"/>
        <v>0</v>
      </c>
      <c r="L21" s="23"/>
      <c r="M21" s="172"/>
      <c r="N21" s="172"/>
      <c r="O21" s="172"/>
      <c r="P21" s="17"/>
      <c r="Q21" s="61"/>
    </row>
    <row r="22" spans="1:22" ht="22.5" customHeight="1">
      <c r="A22" s="50">
        <v>12</v>
      </c>
      <c r="B22" s="54"/>
      <c r="C22" s="24"/>
      <c r="D22" s="56"/>
      <c r="E22" s="2"/>
      <c r="F22" s="31"/>
      <c r="G22" s="31"/>
      <c r="H22" s="26">
        <f t="shared" si="0"/>
        <v>0</v>
      </c>
      <c r="I22" s="19"/>
      <c r="J22" s="28"/>
      <c r="K22" s="25">
        <f t="shared" si="1"/>
        <v>0</v>
      </c>
      <c r="L22" s="23"/>
      <c r="M22" s="172"/>
      <c r="N22" s="172"/>
      <c r="O22" s="172"/>
      <c r="P22" s="17"/>
      <c r="Q22" s="61"/>
    </row>
    <row r="23" spans="1:22" ht="22.5" customHeight="1">
      <c r="A23" s="50">
        <v>13</v>
      </c>
      <c r="B23" s="54"/>
      <c r="C23" s="24"/>
      <c r="D23" s="56"/>
      <c r="E23" s="2"/>
      <c r="F23" s="31"/>
      <c r="G23" s="31"/>
      <c r="H23" s="26">
        <f t="shared" si="0"/>
        <v>0</v>
      </c>
      <c r="I23" s="19"/>
      <c r="J23" s="28"/>
      <c r="K23" s="25">
        <f t="shared" si="1"/>
        <v>0</v>
      </c>
      <c r="L23" s="23"/>
      <c r="M23" s="172"/>
      <c r="N23" s="172"/>
      <c r="O23" s="172"/>
      <c r="P23" s="17"/>
      <c r="Q23" s="61"/>
    </row>
    <row r="24" spans="1:22" ht="22.5" customHeight="1">
      <c r="A24" s="50">
        <v>14</v>
      </c>
      <c r="B24" s="54"/>
      <c r="C24" s="24"/>
      <c r="D24" s="56"/>
      <c r="E24" s="2"/>
      <c r="F24" s="31"/>
      <c r="G24" s="31"/>
      <c r="H24" s="26">
        <f t="shared" si="0"/>
        <v>0</v>
      </c>
      <c r="I24" s="19"/>
      <c r="J24" s="28"/>
      <c r="K24" s="25">
        <f t="shared" si="1"/>
        <v>0</v>
      </c>
      <c r="L24" s="23"/>
      <c r="M24" s="172"/>
      <c r="N24" s="172"/>
      <c r="O24" s="172"/>
      <c r="P24" s="17"/>
      <c r="Q24" s="61"/>
    </row>
    <row r="25" spans="1:22" ht="22.5" customHeight="1">
      <c r="A25" s="50">
        <v>15</v>
      </c>
      <c r="B25" s="54"/>
      <c r="C25" s="24"/>
      <c r="D25" s="56"/>
      <c r="E25" s="2"/>
      <c r="F25" s="31"/>
      <c r="G25" s="31"/>
      <c r="H25" s="26">
        <f t="shared" si="0"/>
        <v>0</v>
      </c>
      <c r="I25" s="19"/>
      <c r="J25" s="28"/>
      <c r="K25" s="25">
        <f t="shared" si="1"/>
        <v>0</v>
      </c>
      <c r="L25" s="23"/>
      <c r="M25" s="172"/>
      <c r="N25" s="172"/>
      <c r="O25" s="172"/>
      <c r="P25" s="17"/>
      <c r="Q25" s="61"/>
    </row>
    <row r="26" spans="1:22" ht="22.5" customHeight="1">
      <c r="A26" s="50" t="s">
        <v>0</v>
      </c>
      <c r="B26" s="63"/>
      <c r="C26" s="25">
        <f>SUM(C11:C25)</f>
        <v>0</v>
      </c>
      <c r="D26" s="64"/>
      <c r="E26" s="50" t="s">
        <v>233</v>
      </c>
      <c r="F26" s="27">
        <f>SUMIF(D11:D25,"野菜",F11:F25)+SUMIF(D11:D25,"果樹",F11:F25)</f>
        <v>0</v>
      </c>
      <c r="G26" s="27">
        <f>SUMIF(D11:D25,"野菜",G11:G25)+SUMIF(D11:D25,"果樹",G11:G25)</f>
        <v>0</v>
      </c>
      <c r="H26" s="27">
        <f>SUMIF(D11:D25,"野菜",H11:H25)+SUMIF(D11:D25,"果樹",H11:H25)</f>
        <v>0</v>
      </c>
      <c r="I26" s="101" t="str">
        <f>IFERROR(ROUND((H26/F26)*100,1),"")</f>
        <v/>
      </c>
      <c r="J26" s="25">
        <f>SUMIF(D11:D25,"野菜",J11:J25)+SUMIF(D11:D25,"果樹",J11:J25)</f>
        <v>0</v>
      </c>
      <c r="K26" s="25">
        <f>SUMIF(D11:D25,"野菜",K11:K25)+SUMIF(D11:D25,"果樹",K11:K25)</f>
        <v>0</v>
      </c>
      <c r="L26" s="99" t="str">
        <f>IFERROR(ROUND((K26/F26)*100,1),"")</f>
        <v/>
      </c>
      <c r="N26" s="179"/>
      <c r="O26" s="179"/>
      <c r="P26" s="48"/>
    </row>
    <row r="27" spans="1:22" ht="22.5" customHeight="1">
      <c r="A27" s="17"/>
      <c r="B27" s="17"/>
      <c r="C27" s="17" t="s">
        <v>236</v>
      </c>
      <c r="D27" s="56"/>
      <c r="E27" s="50" t="s">
        <v>157</v>
      </c>
      <c r="F27" s="27">
        <f>SUMIF(D10:D24,"花き",F10:F24)</f>
        <v>0</v>
      </c>
      <c r="G27" s="27">
        <f>SUMIF(D10:D24,"花き",G10:G24)</f>
        <v>0</v>
      </c>
      <c r="H27" s="27">
        <f>SUMIF(D10:D24,"花き",H10:H24)</f>
        <v>0</v>
      </c>
      <c r="I27" s="101" t="str">
        <f>IFERROR(ROUND((H27/F27)*100,1),"")</f>
        <v/>
      </c>
      <c r="J27" s="25">
        <f>SUMIF(D10:D25,"花き",J10:J25)</f>
        <v>0</v>
      </c>
      <c r="K27" s="25">
        <f>SUMIF(D10:D24,"花き",K10:K24)</f>
        <v>0</v>
      </c>
      <c r="L27" s="99" t="str">
        <f>IFERROR(ROUND((K27/F27)*100,1),"")</f>
        <v/>
      </c>
      <c r="N27" s="17"/>
      <c r="O27" s="17"/>
      <c r="P27" s="48"/>
    </row>
    <row r="28" spans="1:22" ht="22.5" customHeight="1">
      <c r="A28" s="17"/>
      <c r="B28" s="17"/>
      <c r="C28" s="17"/>
      <c r="D28" s="65"/>
      <c r="E28" s="65"/>
      <c r="F28" s="65"/>
      <c r="G28" s="65"/>
      <c r="H28" s="65"/>
      <c r="I28" s="65"/>
      <c r="J28" s="65"/>
      <c r="K28" s="65"/>
      <c r="L28" s="65"/>
      <c r="M28" s="17"/>
      <c r="N28" s="17"/>
      <c r="O28" s="17"/>
      <c r="P28" s="48"/>
    </row>
    <row r="29" spans="1:22" ht="22.5" customHeight="1">
      <c r="A29" s="94" t="s">
        <v>124</v>
      </c>
      <c r="P29" s="48"/>
    </row>
    <row r="30" spans="1:22" ht="22.5" customHeight="1">
      <c r="A30" s="66" t="s">
        <v>125</v>
      </c>
      <c r="C30" s="67"/>
      <c r="P30" s="48"/>
    </row>
    <row r="31" spans="1:22" s="61" customFormat="1" ht="22.5" customHeight="1">
      <c r="A31" s="162" t="s">
        <v>217</v>
      </c>
      <c r="B31" s="160" t="s">
        <v>67</v>
      </c>
      <c r="C31" s="150" t="s">
        <v>286</v>
      </c>
      <c r="D31" s="150"/>
      <c r="E31" s="150"/>
      <c r="F31" s="150"/>
      <c r="G31" s="160" t="s">
        <v>38</v>
      </c>
      <c r="H31" s="144" t="s">
        <v>47</v>
      </c>
      <c r="I31" s="145"/>
      <c r="J31" s="145"/>
      <c r="K31" s="146"/>
      <c r="L31" s="144" t="s">
        <v>216</v>
      </c>
      <c r="M31" s="145"/>
      <c r="N31" s="145"/>
      <c r="O31" s="146"/>
      <c r="P31" s="48" t="s">
        <v>96</v>
      </c>
      <c r="Q31" s="48" t="s">
        <v>96</v>
      </c>
      <c r="S31" s="48"/>
    </row>
    <row r="32" spans="1:22" s="70" customFormat="1" ht="22.5" customHeight="1">
      <c r="A32" s="161"/>
      <c r="B32" s="161"/>
      <c r="C32" s="68" t="s">
        <v>215</v>
      </c>
      <c r="D32" s="150" t="s">
        <v>120</v>
      </c>
      <c r="E32" s="150"/>
      <c r="F32" s="68" t="s">
        <v>15</v>
      </c>
      <c r="G32" s="161"/>
      <c r="H32" s="69" t="s">
        <v>29</v>
      </c>
      <c r="I32" s="69" t="s">
        <v>28</v>
      </c>
      <c r="J32" s="68" t="s">
        <v>18</v>
      </c>
      <c r="K32" s="68" t="s">
        <v>19</v>
      </c>
      <c r="L32" s="53" t="s">
        <v>109</v>
      </c>
      <c r="M32" s="53" t="s">
        <v>110</v>
      </c>
      <c r="N32" s="53" t="s">
        <v>111</v>
      </c>
      <c r="O32" s="53" t="s">
        <v>112</v>
      </c>
      <c r="P32" s="70" t="s">
        <v>104</v>
      </c>
      <c r="Q32" s="70" t="s">
        <v>116</v>
      </c>
      <c r="R32" s="70" t="s">
        <v>115</v>
      </c>
      <c r="S32" s="48"/>
      <c r="T32" s="71" t="s">
        <v>67</v>
      </c>
      <c r="U32" s="98" t="s">
        <v>153</v>
      </c>
      <c r="V32" s="61"/>
    </row>
    <row r="33" spans="1:22" ht="22.5" customHeight="1">
      <c r="A33" s="6"/>
      <c r="B33" s="9"/>
      <c r="C33" s="72"/>
      <c r="D33" s="152"/>
      <c r="E33" s="152"/>
      <c r="F33" s="15"/>
      <c r="G33" s="7"/>
      <c r="H33" s="6"/>
      <c r="I33" s="21"/>
      <c r="J33" s="7" t="s">
        <v>1</v>
      </c>
      <c r="K33" s="8" t="s">
        <v>1</v>
      </c>
      <c r="L33" s="1"/>
      <c r="M33" s="1"/>
      <c r="N33" s="1"/>
      <c r="O33" s="20">
        <f>L33-(M33+N33)</f>
        <v>0</v>
      </c>
      <c r="P33" s="29" t="str">
        <f>IF(OR(G33="新規",G33="追加",G33=""),"OK",(IF(AND(H33="",I33=""),"NG","OK")))</f>
        <v>OK</v>
      </c>
      <c r="Q33" s="10" t="str">
        <f>IF(OR(G33="新規",G33="追加",G33=""),"OK",(IF(OR(AND(J33="",K33=""),AND(J33="",K33="□"),AND(J33="□",K33=""),AND(J33="□",K33="□")),"NG","OK")))</f>
        <v>OK</v>
      </c>
      <c r="R33" s="10" t="str">
        <f>IF(OR(AND(C33&lt;&gt;"",D33&lt;&gt;"",F33&lt;&gt;"",G33&lt;&gt;""),(C33="")),"OK","NG")</f>
        <v>OK</v>
      </c>
      <c r="T33" s="71" t="s">
        <v>65</v>
      </c>
      <c r="U33" s="74" t="s">
        <v>154</v>
      </c>
      <c r="V33" s="61"/>
    </row>
    <row r="34" spans="1:22" ht="22.5" customHeight="1">
      <c r="A34" s="6"/>
      <c r="B34" s="9"/>
      <c r="C34" s="72"/>
      <c r="D34" s="152"/>
      <c r="E34" s="152"/>
      <c r="F34" s="15"/>
      <c r="G34" s="7"/>
      <c r="H34" s="6"/>
      <c r="I34" s="21"/>
      <c r="J34" s="7" t="s">
        <v>1</v>
      </c>
      <c r="K34" s="8" t="s">
        <v>1</v>
      </c>
      <c r="L34" s="1"/>
      <c r="M34" s="1"/>
      <c r="N34" s="1"/>
      <c r="O34" s="20">
        <f t="shared" ref="O34:O39" si="2">L34-(M34+N34)</f>
        <v>0</v>
      </c>
      <c r="P34" s="29" t="str">
        <f t="shared" ref="P34:P39" si="3">IF(OR(G34="新規",G34="追加",G34=""),"OK",(IF(AND(H34="",I34=""),"NG","OK")))</f>
        <v>OK</v>
      </c>
      <c r="Q34" s="10" t="str">
        <f t="shared" ref="Q34:Q39" si="4">IF(OR(G34="新規",G34="追加",G34=""),"OK",(IF(OR(AND(J34="",K34=""),AND(J34="",K34="□"),AND(J34="□",K34=""),AND(J34="□",K34="□")),"NG","OK")))</f>
        <v>OK</v>
      </c>
      <c r="R34" s="10" t="str">
        <f t="shared" ref="R34:R39" si="5">IF(OR(AND(C34&lt;&gt;"",D34&lt;&gt;"",F34&lt;&gt;"",G34&lt;&gt;""),(C34="")),"OK","NG")</f>
        <v>OK</v>
      </c>
      <c r="T34" s="97" t="s">
        <v>66</v>
      </c>
      <c r="U34" s="75" t="s">
        <v>155</v>
      </c>
      <c r="V34" s="61"/>
    </row>
    <row r="35" spans="1:22" ht="22.5" customHeight="1">
      <c r="A35" s="6"/>
      <c r="B35" s="9"/>
      <c r="C35" s="72"/>
      <c r="D35" s="152"/>
      <c r="E35" s="152"/>
      <c r="F35" s="15"/>
      <c r="G35" s="7"/>
      <c r="H35" s="6"/>
      <c r="I35" s="21"/>
      <c r="J35" s="7" t="s">
        <v>1</v>
      </c>
      <c r="K35" s="8" t="s">
        <v>1</v>
      </c>
      <c r="L35" s="1"/>
      <c r="M35" s="1"/>
      <c r="N35" s="1"/>
      <c r="O35" s="20">
        <f t="shared" si="2"/>
        <v>0</v>
      </c>
      <c r="P35" s="29" t="str">
        <f t="shared" si="3"/>
        <v>OK</v>
      </c>
      <c r="Q35" s="10" t="str">
        <f t="shared" si="4"/>
        <v>OK</v>
      </c>
      <c r="R35" s="10" t="str">
        <f t="shared" si="5"/>
        <v>OK</v>
      </c>
      <c r="T35" s="94"/>
      <c r="U35" s="75" t="s">
        <v>214</v>
      </c>
      <c r="V35" s="61"/>
    </row>
    <row r="36" spans="1:22" ht="22.5" customHeight="1">
      <c r="A36" s="6"/>
      <c r="B36" s="9"/>
      <c r="C36" s="72"/>
      <c r="D36" s="152"/>
      <c r="E36" s="152"/>
      <c r="F36" s="15"/>
      <c r="G36" s="7"/>
      <c r="H36" s="6"/>
      <c r="I36" s="21"/>
      <c r="J36" s="7" t="s">
        <v>1</v>
      </c>
      <c r="K36" s="8" t="s">
        <v>1</v>
      </c>
      <c r="L36" s="1"/>
      <c r="M36" s="1"/>
      <c r="N36" s="1"/>
      <c r="O36" s="20">
        <f t="shared" si="2"/>
        <v>0</v>
      </c>
      <c r="P36" s="29" t="str">
        <f t="shared" si="3"/>
        <v>OK</v>
      </c>
      <c r="Q36" s="10" t="str">
        <f t="shared" si="4"/>
        <v>OK</v>
      </c>
      <c r="R36" s="10" t="str">
        <f t="shared" si="5"/>
        <v>OK</v>
      </c>
      <c r="T36" s="94"/>
      <c r="U36" s="92" t="s">
        <v>13</v>
      </c>
      <c r="V36" s="61"/>
    </row>
    <row r="37" spans="1:22" ht="22.5" customHeight="1">
      <c r="A37" s="6"/>
      <c r="B37" s="9"/>
      <c r="C37" s="72"/>
      <c r="D37" s="152"/>
      <c r="E37" s="152"/>
      <c r="F37" s="16"/>
      <c r="G37" s="7"/>
      <c r="H37" s="6"/>
      <c r="I37" s="21"/>
      <c r="J37" s="7" t="s">
        <v>1</v>
      </c>
      <c r="K37" s="8" t="s">
        <v>1</v>
      </c>
      <c r="L37" s="1"/>
      <c r="M37" s="1"/>
      <c r="N37" s="1"/>
      <c r="O37" s="20">
        <f t="shared" si="2"/>
        <v>0</v>
      </c>
      <c r="P37" s="29" t="str">
        <f t="shared" si="3"/>
        <v>OK</v>
      </c>
      <c r="Q37" s="10" t="str">
        <f t="shared" si="4"/>
        <v>OK</v>
      </c>
      <c r="R37" s="10" t="str">
        <f t="shared" si="5"/>
        <v>OK</v>
      </c>
    </row>
    <row r="38" spans="1:22" ht="22.5" customHeight="1">
      <c r="A38" s="6"/>
      <c r="B38" s="9"/>
      <c r="C38" s="72"/>
      <c r="D38" s="152"/>
      <c r="E38" s="152"/>
      <c r="F38" s="15"/>
      <c r="G38" s="7"/>
      <c r="H38" s="6"/>
      <c r="I38" s="21"/>
      <c r="J38" s="7" t="s">
        <v>1</v>
      </c>
      <c r="K38" s="8" t="s">
        <v>1</v>
      </c>
      <c r="L38" s="1"/>
      <c r="M38" s="1"/>
      <c r="N38" s="1"/>
      <c r="O38" s="20">
        <f t="shared" si="2"/>
        <v>0</v>
      </c>
      <c r="P38" s="29" t="str">
        <f t="shared" si="3"/>
        <v>OK</v>
      </c>
      <c r="Q38" s="10" t="str">
        <f t="shared" si="4"/>
        <v>OK</v>
      </c>
      <c r="R38" s="10" t="str">
        <f t="shared" si="5"/>
        <v>OK</v>
      </c>
    </row>
    <row r="39" spans="1:22" ht="22.5" customHeight="1">
      <c r="A39" s="6"/>
      <c r="B39" s="9"/>
      <c r="C39" s="72"/>
      <c r="D39" s="152"/>
      <c r="E39" s="152"/>
      <c r="F39" s="15"/>
      <c r="G39" s="7"/>
      <c r="H39" s="6"/>
      <c r="I39" s="21"/>
      <c r="J39" s="7" t="s">
        <v>1</v>
      </c>
      <c r="K39" s="8" t="s">
        <v>1</v>
      </c>
      <c r="L39" s="1"/>
      <c r="M39" s="1"/>
      <c r="N39" s="1"/>
      <c r="O39" s="20">
        <f t="shared" si="2"/>
        <v>0</v>
      </c>
      <c r="P39" s="29" t="str">
        <f t="shared" si="3"/>
        <v>OK</v>
      </c>
      <c r="Q39" s="10" t="str">
        <f t="shared" si="4"/>
        <v>OK</v>
      </c>
      <c r="R39" s="10" t="str">
        <f t="shared" si="5"/>
        <v>OK</v>
      </c>
    </row>
    <row r="40" spans="1:22" ht="22.5" customHeight="1">
      <c r="A40" s="12"/>
      <c r="B40" s="13"/>
      <c r="C40" s="14"/>
      <c r="D40" s="13"/>
      <c r="E40" s="14"/>
      <c r="F40" s="14"/>
      <c r="G40" s="13"/>
      <c r="H40" s="13"/>
      <c r="I40" s="12"/>
      <c r="J40" s="12"/>
      <c r="K40" s="68" t="s">
        <v>137</v>
      </c>
      <c r="L40" s="27">
        <f>SUM(L33:L39)</f>
        <v>0</v>
      </c>
      <c r="M40" s="27">
        <f t="shared" ref="M40:N40" si="6">SUM(M33:M39)</f>
        <v>0</v>
      </c>
      <c r="N40" s="27">
        <f t="shared" si="6"/>
        <v>0</v>
      </c>
      <c r="O40" s="27">
        <f>L40-(M40+N40)</f>
        <v>0</v>
      </c>
      <c r="P40" s="76"/>
      <c r="Q40" s="77"/>
      <c r="R40" s="77"/>
    </row>
    <row r="41" spans="1:22" ht="22.5" customHeight="1">
      <c r="A41" s="48" t="s">
        <v>126</v>
      </c>
      <c r="B41" s="13"/>
      <c r="C41" s="14"/>
      <c r="D41" s="13"/>
      <c r="E41" s="14"/>
      <c r="F41" s="14"/>
      <c r="G41" s="13"/>
      <c r="H41" s="13"/>
      <c r="I41" s="12"/>
      <c r="J41" s="12"/>
      <c r="K41" s="12"/>
      <c r="L41" s="12"/>
      <c r="M41" s="12"/>
      <c r="N41" s="12"/>
      <c r="O41" s="12"/>
      <c r="P41" s="76"/>
      <c r="Q41" s="77"/>
      <c r="R41" s="77"/>
    </row>
    <row r="42" spans="1:22" ht="22.5" customHeight="1">
      <c r="A42" s="162" t="s">
        <v>217</v>
      </c>
      <c r="B42" s="160" t="s">
        <v>67</v>
      </c>
      <c r="C42" s="150" t="s">
        <v>286</v>
      </c>
      <c r="D42" s="150"/>
      <c r="E42" s="150"/>
      <c r="F42" s="150"/>
      <c r="G42" s="160" t="s">
        <v>38</v>
      </c>
      <c r="H42" s="144" t="s">
        <v>47</v>
      </c>
      <c r="I42" s="145"/>
      <c r="J42" s="145"/>
      <c r="K42" s="146"/>
      <c r="L42" s="144" t="s">
        <v>216</v>
      </c>
      <c r="M42" s="145"/>
      <c r="N42" s="145"/>
      <c r="O42" s="146"/>
      <c r="P42" s="48" t="s">
        <v>96</v>
      </c>
      <c r="Q42" s="48" t="s">
        <v>96</v>
      </c>
      <c r="R42" s="61"/>
    </row>
    <row r="43" spans="1:22" ht="22.5" customHeight="1">
      <c r="A43" s="161"/>
      <c r="B43" s="161"/>
      <c r="C43" s="68" t="s">
        <v>215</v>
      </c>
      <c r="D43" s="150" t="s">
        <v>120</v>
      </c>
      <c r="E43" s="150"/>
      <c r="F43" s="68" t="s">
        <v>15</v>
      </c>
      <c r="G43" s="161"/>
      <c r="H43" s="69" t="s">
        <v>29</v>
      </c>
      <c r="I43" s="69" t="s">
        <v>28</v>
      </c>
      <c r="J43" s="68" t="s">
        <v>18</v>
      </c>
      <c r="K43" s="68" t="s">
        <v>19</v>
      </c>
      <c r="L43" s="53" t="s">
        <v>109</v>
      </c>
      <c r="M43" s="53" t="s">
        <v>110</v>
      </c>
      <c r="N43" s="53" t="s">
        <v>111</v>
      </c>
      <c r="O43" s="53" t="s">
        <v>112</v>
      </c>
      <c r="P43" s="70" t="s">
        <v>104</v>
      </c>
      <c r="Q43" s="70" t="s">
        <v>116</v>
      </c>
      <c r="R43" s="70" t="s">
        <v>115</v>
      </c>
      <c r="T43" s="98" t="s">
        <v>153</v>
      </c>
    </row>
    <row r="44" spans="1:22" ht="22.5" customHeight="1">
      <c r="A44" s="6"/>
      <c r="B44" s="9"/>
      <c r="C44" s="72"/>
      <c r="D44" s="152"/>
      <c r="E44" s="152"/>
      <c r="F44" s="15"/>
      <c r="G44" s="7"/>
      <c r="H44" s="6"/>
      <c r="I44" s="21"/>
      <c r="J44" s="7" t="s">
        <v>1</v>
      </c>
      <c r="K44" s="8" t="s">
        <v>1</v>
      </c>
      <c r="L44" s="1"/>
      <c r="M44" s="1"/>
      <c r="N44" s="1"/>
      <c r="O44" s="20">
        <f>L44-(M44+N44)</f>
        <v>0</v>
      </c>
      <c r="P44" s="29" t="str">
        <f t="shared" ref="P44:P50" si="7">IF(OR(G44="新規",G44="追加",G44=""),"OK",(IF(AND(H44="",I44=""),"NG","OK")))</f>
        <v>OK</v>
      </c>
      <c r="Q44" s="10" t="str">
        <f t="shared" ref="Q44:Q50" si="8">IF(OR(G44="新規",G44="追加",G44=""),"OK",(IF(OR(AND(J44="",K44=""),AND(J44="",K44="□"),AND(J44="□",K44=""),AND(J44="□",K44="□")),"NG","OK")))</f>
        <v>OK</v>
      </c>
      <c r="R44" s="10" t="str">
        <f t="shared" ref="R44:R50" si="9">IF(OR(AND(C44&lt;&gt;"",D44&lt;&gt;"",F44&lt;&gt;"",G44&lt;&gt;""),(C44="")),"OK","NG")</f>
        <v>OK</v>
      </c>
      <c r="T44" s="78" t="s">
        <v>7</v>
      </c>
    </row>
    <row r="45" spans="1:22" ht="22.5" customHeight="1">
      <c r="A45" s="6"/>
      <c r="B45" s="9"/>
      <c r="C45" s="72"/>
      <c r="D45" s="152"/>
      <c r="E45" s="152"/>
      <c r="F45" s="15"/>
      <c r="G45" s="7"/>
      <c r="H45" s="6"/>
      <c r="I45" s="21"/>
      <c r="J45" s="7" t="s">
        <v>1</v>
      </c>
      <c r="K45" s="8" t="s">
        <v>1</v>
      </c>
      <c r="L45" s="1"/>
      <c r="M45" s="1"/>
      <c r="N45" s="1"/>
      <c r="O45" s="20">
        <f t="shared" ref="O45:O50" si="10">L45-(M45+N45)</f>
        <v>0</v>
      </c>
      <c r="P45" s="29" t="str">
        <f t="shared" si="7"/>
        <v>OK</v>
      </c>
      <c r="Q45" s="10" t="str">
        <f t="shared" si="8"/>
        <v>OK</v>
      </c>
      <c r="R45" s="10" t="str">
        <f t="shared" si="9"/>
        <v>OK</v>
      </c>
      <c r="T45" s="79" t="s">
        <v>214</v>
      </c>
    </row>
    <row r="46" spans="1:22" ht="22.5" customHeight="1">
      <c r="A46" s="6"/>
      <c r="B46" s="9"/>
      <c r="C46" s="72"/>
      <c r="D46" s="152"/>
      <c r="E46" s="152"/>
      <c r="F46" s="15"/>
      <c r="G46" s="7"/>
      <c r="H46" s="6"/>
      <c r="I46" s="21"/>
      <c r="J46" s="7" t="s">
        <v>1</v>
      </c>
      <c r="K46" s="8" t="s">
        <v>1</v>
      </c>
      <c r="L46" s="1"/>
      <c r="M46" s="1"/>
      <c r="N46" s="1"/>
      <c r="O46" s="20">
        <f t="shared" si="10"/>
        <v>0</v>
      </c>
      <c r="P46" s="29" t="str">
        <f t="shared" si="7"/>
        <v>OK</v>
      </c>
      <c r="Q46" s="10" t="str">
        <f t="shared" si="8"/>
        <v>OK</v>
      </c>
      <c r="R46" s="10" t="str">
        <f t="shared" si="9"/>
        <v>OK</v>
      </c>
      <c r="T46" s="80" t="s">
        <v>13</v>
      </c>
    </row>
    <row r="47" spans="1:22" ht="22.5" customHeight="1">
      <c r="A47" s="6"/>
      <c r="B47" s="9"/>
      <c r="C47" s="72"/>
      <c r="D47" s="152"/>
      <c r="E47" s="152"/>
      <c r="F47" s="15"/>
      <c r="G47" s="7"/>
      <c r="H47" s="6"/>
      <c r="I47" s="21"/>
      <c r="J47" s="7" t="s">
        <v>1</v>
      </c>
      <c r="K47" s="8" t="s">
        <v>1</v>
      </c>
      <c r="L47" s="1"/>
      <c r="M47" s="1"/>
      <c r="N47" s="1"/>
      <c r="O47" s="20">
        <f t="shared" si="10"/>
        <v>0</v>
      </c>
      <c r="P47" s="29" t="str">
        <f t="shared" si="7"/>
        <v>OK</v>
      </c>
      <c r="Q47" s="10" t="str">
        <f t="shared" si="8"/>
        <v>OK</v>
      </c>
      <c r="R47" s="10" t="str">
        <f t="shared" si="9"/>
        <v>OK</v>
      </c>
    </row>
    <row r="48" spans="1:22" ht="22.5" customHeight="1">
      <c r="A48" s="6"/>
      <c r="B48" s="9"/>
      <c r="C48" s="72"/>
      <c r="D48" s="152"/>
      <c r="E48" s="152"/>
      <c r="F48" s="16"/>
      <c r="G48" s="7"/>
      <c r="H48" s="6"/>
      <c r="I48" s="21"/>
      <c r="J48" s="7" t="s">
        <v>1</v>
      </c>
      <c r="K48" s="8" t="s">
        <v>1</v>
      </c>
      <c r="L48" s="1"/>
      <c r="M48" s="1"/>
      <c r="N48" s="1"/>
      <c r="O48" s="20">
        <f t="shared" si="10"/>
        <v>0</v>
      </c>
      <c r="P48" s="29" t="str">
        <f t="shared" si="7"/>
        <v>OK</v>
      </c>
      <c r="Q48" s="10" t="str">
        <f t="shared" si="8"/>
        <v>OK</v>
      </c>
      <c r="R48" s="10" t="str">
        <f t="shared" si="9"/>
        <v>OK</v>
      </c>
    </row>
    <row r="49" spans="1:20" ht="22.5" customHeight="1">
      <c r="A49" s="6"/>
      <c r="B49" s="9"/>
      <c r="C49" s="72"/>
      <c r="D49" s="152"/>
      <c r="E49" s="152"/>
      <c r="F49" s="15"/>
      <c r="G49" s="7"/>
      <c r="H49" s="6"/>
      <c r="I49" s="21"/>
      <c r="J49" s="7" t="s">
        <v>1</v>
      </c>
      <c r="K49" s="8" t="s">
        <v>1</v>
      </c>
      <c r="L49" s="1"/>
      <c r="M49" s="1"/>
      <c r="N49" s="1"/>
      <c r="O49" s="20">
        <f t="shared" si="10"/>
        <v>0</v>
      </c>
      <c r="P49" s="29" t="str">
        <f t="shared" si="7"/>
        <v>OK</v>
      </c>
      <c r="Q49" s="10" t="str">
        <f t="shared" si="8"/>
        <v>OK</v>
      </c>
      <c r="R49" s="10" t="str">
        <f t="shared" si="9"/>
        <v>OK</v>
      </c>
    </row>
    <row r="50" spans="1:20" ht="22.5" customHeight="1">
      <c r="A50" s="6"/>
      <c r="B50" s="9"/>
      <c r="C50" s="72"/>
      <c r="D50" s="152"/>
      <c r="E50" s="152"/>
      <c r="F50" s="15"/>
      <c r="G50" s="7"/>
      <c r="H50" s="6"/>
      <c r="I50" s="21"/>
      <c r="J50" s="7" t="s">
        <v>1</v>
      </c>
      <c r="K50" s="8" t="s">
        <v>1</v>
      </c>
      <c r="L50" s="1"/>
      <c r="M50" s="1"/>
      <c r="N50" s="1"/>
      <c r="O50" s="20">
        <f t="shared" si="10"/>
        <v>0</v>
      </c>
      <c r="P50" s="29" t="str">
        <f t="shared" si="7"/>
        <v>OK</v>
      </c>
      <c r="Q50" s="10" t="str">
        <f t="shared" si="8"/>
        <v>OK</v>
      </c>
      <c r="R50" s="10" t="str">
        <f t="shared" si="9"/>
        <v>OK</v>
      </c>
    </row>
    <row r="51" spans="1:20" ht="22.5" customHeight="1">
      <c r="A51" s="12"/>
      <c r="B51" s="13"/>
      <c r="C51" s="14"/>
      <c r="D51" s="13"/>
      <c r="E51" s="14"/>
      <c r="F51" s="14"/>
      <c r="G51" s="13"/>
      <c r="H51" s="13"/>
      <c r="I51" s="12"/>
      <c r="J51" s="12"/>
      <c r="K51" s="68" t="s">
        <v>137</v>
      </c>
      <c r="L51" s="27">
        <f>SUM(L44:L50)</f>
        <v>0</v>
      </c>
      <c r="M51" s="27">
        <f t="shared" ref="M51:N51" si="11">SUM(M44:M50)</f>
        <v>0</v>
      </c>
      <c r="N51" s="27">
        <f t="shared" si="11"/>
        <v>0</v>
      </c>
      <c r="O51" s="27">
        <f>L51-(M51+N51)</f>
        <v>0</v>
      </c>
      <c r="P51" s="76"/>
      <c r="Q51" s="77"/>
      <c r="R51" s="77"/>
    </row>
    <row r="52" spans="1:20" ht="22.5" customHeight="1">
      <c r="A52" s="48" t="s">
        <v>129</v>
      </c>
      <c r="B52" s="13"/>
      <c r="C52" s="14"/>
      <c r="D52" s="13"/>
      <c r="E52" s="14"/>
      <c r="F52" s="14"/>
      <c r="G52" s="13"/>
      <c r="H52" s="13"/>
      <c r="I52" s="12"/>
      <c r="J52" s="12"/>
      <c r="K52" s="12"/>
      <c r="L52" s="12"/>
      <c r="M52" s="12"/>
      <c r="N52" s="12"/>
      <c r="O52" s="12"/>
      <c r="P52" s="76"/>
      <c r="Q52" s="77"/>
      <c r="R52" s="77"/>
    </row>
    <row r="53" spans="1:20" ht="22.5" customHeight="1">
      <c r="A53" s="162" t="s">
        <v>217</v>
      </c>
      <c r="B53" s="160" t="s">
        <v>67</v>
      </c>
      <c r="C53" s="150" t="s">
        <v>286</v>
      </c>
      <c r="D53" s="150"/>
      <c r="E53" s="150"/>
      <c r="F53" s="150"/>
      <c r="G53" s="160" t="s">
        <v>38</v>
      </c>
      <c r="H53" s="144" t="s">
        <v>47</v>
      </c>
      <c r="I53" s="145"/>
      <c r="J53" s="145"/>
      <c r="K53" s="146"/>
      <c r="L53" s="144" t="s">
        <v>216</v>
      </c>
      <c r="M53" s="145"/>
      <c r="N53" s="145"/>
      <c r="O53" s="146"/>
      <c r="P53" s="48" t="s">
        <v>96</v>
      </c>
      <c r="Q53" s="48" t="s">
        <v>96</v>
      </c>
      <c r="R53" s="61"/>
    </row>
    <row r="54" spans="1:20" ht="22.5" customHeight="1">
      <c r="A54" s="161"/>
      <c r="B54" s="161"/>
      <c r="C54" s="68" t="s">
        <v>215</v>
      </c>
      <c r="D54" s="150" t="s">
        <v>120</v>
      </c>
      <c r="E54" s="150"/>
      <c r="F54" s="68" t="s">
        <v>15</v>
      </c>
      <c r="G54" s="161"/>
      <c r="H54" s="69" t="s">
        <v>29</v>
      </c>
      <c r="I54" s="69" t="s">
        <v>28</v>
      </c>
      <c r="J54" s="68" t="s">
        <v>18</v>
      </c>
      <c r="K54" s="68" t="s">
        <v>19</v>
      </c>
      <c r="L54" s="53" t="s">
        <v>109</v>
      </c>
      <c r="M54" s="53" t="s">
        <v>110</v>
      </c>
      <c r="N54" s="53" t="s">
        <v>111</v>
      </c>
      <c r="O54" s="53" t="s">
        <v>112</v>
      </c>
      <c r="P54" s="70" t="s">
        <v>104</v>
      </c>
      <c r="Q54" s="70" t="s">
        <v>116</v>
      </c>
      <c r="R54" s="70" t="s">
        <v>115</v>
      </c>
      <c r="T54" s="98" t="s">
        <v>153</v>
      </c>
    </row>
    <row r="55" spans="1:20" ht="22.5" customHeight="1">
      <c r="A55" s="6"/>
      <c r="B55" s="9"/>
      <c r="C55" s="72"/>
      <c r="D55" s="152"/>
      <c r="E55" s="152"/>
      <c r="F55" s="15"/>
      <c r="G55" s="7"/>
      <c r="H55" s="6"/>
      <c r="I55" s="6"/>
      <c r="J55" s="7" t="s">
        <v>1</v>
      </c>
      <c r="K55" s="8" t="s">
        <v>1</v>
      </c>
      <c r="L55" s="1"/>
      <c r="M55" s="1"/>
      <c r="N55" s="1"/>
      <c r="O55" s="20">
        <f>L55-(M55+N55)</f>
        <v>0</v>
      </c>
      <c r="P55" s="29" t="str">
        <f t="shared" ref="P55:P61" si="12">IF(OR(G55="新規",G55="追加",G55=""),"OK",(IF(AND(H55="",I55=""),"NG","OK")))</f>
        <v>OK</v>
      </c>
      <c r="Q55" s="10" t="str">
        <f t="shared" ref="Q55:Q61" si="13">IF(OR(G55="新規",G55="追加",G55=""),"OK",(IF(OR(AND(J55="",K55=""),AND(J55="",K55="□"),AND(J55="□",K55=""),AND(J55="□",K55="□")),"NG","OK")))</f>
        <v>OK</v>
      </c>
      <c r="R55" s="10" t="str">
        <f>IF(OR(AND(C55&lt;&gt;"",D55&lt;&gt;"",F55&lt;&gt;"",G55&lt;&gt;""),(C55="")),"OK","NG")</f>
        <v>OK</v>
      </c>
      <c r="T55" s="78" t="s">
        <v>159</v>
      </c>
    </row>
    <row r="56" spans="1:20" ht="22.5" customHeight="1">
      <c r="A56" s="6"/>
      <c r="B56" s="9"/>
      <c r="C56" s="72"/>
      <c r="D56" s="152"/>
      <c r="E56" s="152"/>
      <c r="F56" s="15"/>
      <c r="G56" s="7"/>
      <c r="H56" s="6"/>
      <c r="I56" s="6"/>
      <c r="J56" s="7" t="s">
        <v>1</v>
      </c>
      <c r="K56" s="8" t="s">
        <v>1</v>
      </c>
      <c r="L56" s="1"/>
      <c r="M56" s="1"/>
      <c r="N56" s="1"/>
      <c r="O56" s="20">
        <f t="shared" ref="O56:O61" si="14">L56-(M56+N56)</f>
        <v>0</v>
      </c>
      <c r="P56" s="29" t="str">
        <f t="shared" si="12"/>
        <v>OK</v>
      </c>
      <c r="Q56" s="10" t="str">
        <f t="shared" si="13"/>
        <v>OK</v>
      </c>
      <c r="R56" s="10" t="str">
        <f t="shared" ref="R56:R61" si="15">IF(OR(AND(C56&lt;&gt;"",D56&lt;&gt;"",F56&lt;&gt;"",G56&lt;&gt;""),(C56="")),"OK","NG")</f>
        <v>OK</v>
      </c>
      <c r="T56" s="79" t="s">
        <v>162</v>
      </c>
    </row>
    <row r="57" spans="1:20" ht="22.5" customHeight="1">
      <c r="A57" s="6"/>
      <c r="B57" s="9"/>
      <c r="C57" s="72"/>
      <c r="D57" s="152"/>
      <c r="E57" s="152"/>
      <c r="F57" s="15"/>
      <c r="G57" s="7"/>
      <c r="H57" s="6"/>
      <c r="I57" s="6"/>
      <c r="J57" s="7" t="s">
        <v>1</v>
      </c>
      <c r="K57" s="8" t="s">
        <v>1</v>
      </c>
      <c r="L57" s="1"/>
      <c r="M57" s="1"/>
      <c r="N57" s="1"/>
      <c r="O57" s="20">
        <f t="shared" si="14"/>
        <v>0</v>
      </c>
      <c r="P57" s="29" t="str">
        <f t="shared" si="12"/>
        <v>OK</v>
      </c>
      <c r="Q57" s="10" t="str">
        <f t="shared" si="13"/>
        <v>OK</v>
      </c>
      <c r="R57" s="10" t="str">
        <f t="shared" si="15"/>
        <v>OK</v>
      </c>
      <c r="T57" s="81" t="s">
        <v>214</v>
      </c>
    </row>
    <row r="58" spans="1:20" ht="22.5" customHeight="1">
      <c r="A58" s="6"/>
      <c r="B58" s="9"/>
      <c r="C58" s="72"/>
      <c r="D58" s="152"/>
      <c r="E58" s="152"/>
      <c r="F58" s="15"/>
      <c r="G58" s="7"/>
      <c r="H58" s="6"/>
      <c r="I58" s="6"/>
      <c r="J58" s="7" t="s">
        <v>1</v>
      </c>
      <c r="K58" s="8" t="s">
        <v>1</v>
      </c>
      <c r="L58" s="1"/>
      <c r="M58" s="1"/>
      <c r="N58" s="1"/>
      <c r="O58" s="20">
        <f t="shared" si="14"/>
        <v>0</v>
      </c>
      <c r="P58" s="29" t="str">
        <f t="shared" si="12"/>
        <v>OK</v>
      </c>
      <c r="Q58" s="10" t="str">
        <f t="shared" si="13"/>
        <v>OK</v>
      </c>
      <c r="R58" s="10" t="str">
        <f t="shared" si="15"/>
        <v>OK</v>
      </c>
      <c r="T58" s="80" t="s">
        <v>13</v>
      </c>
    </row>
    <row r="59" spans="1:20" ht="22.5" customHeight="1">
      <c r="A59" s="6"/>
      <c r="B59" s="9"/>
      <c r="C59" s="72"/>
      <c r="D59" s="152"/>
      <c r="E59" s="152"/>
      <c r="F59" s="16"/>
      <c r="G59" s="7"/>
      <c r="H59" s="6"/>
      <c r="I59" s="6"/>
      <c r="J59" s="7" t="s">
        <v>1</v>
      </c>
      <c r="K59" s="8" t="s">
        <v>1</v>
      </c>
      <c r="L59" s="1"/>
      <c r="M59" s="1"/>
      <c r="N59" s="1"/>
      <c r="O59" s="20">
        <f t="shared" si="14"/>
        <v>0</v>
      </c>
      <c r="P59" s="29" t="str">
        <f t="shared" si="12"/>
        <v>OK</v>
      </c>
      <c r="Q59" s="10" t="str">
        <f t="shared" si="13"/>
        <v>OK</v>
      </c>
      <c r="R59" s="10" t="str">
        <f t="shared" si="15"/>
        <v>OK</v>
      </c>
    </row>
    <row r="60" spans="1:20" ht="22.5" customHeight="1">
      <c r="A60" s="6"/>
      <c r="B60" s="9"/>
      <c r="C60" s="72"/>
      <c r="D60" s="152"/>
      <c r="E60" s="152"/>
      <c r="F60" s="15"/>
      <c r="G60" s="7"/>
      <c r="H60" s="6"/>
      <c r="I60" s="6"/>
      <c r="J60" s="7" t="s">
        <v>1</v>
      </c>
      <c r="K60" s="8" t="s">
        <v>1</v>
      </c>
      <c r="L60" s="1"/>
      <c r="M60" s="1"/>
      <c r="N60" s="1"/>
      <c r="O60" s="20">
        <f t="shared" si="14"/>
        <v>0</v>
      </c>
      <c r="P60" s="29" t="str">
        <f t="shared" si="12"/>
        <v>OK</v>
      </c>
      <c r="Q60" s="10" t="str">
        <f t="shared" si="13"/>
        <v>OK</v>
      </c>
      <c r="R60" s="10" t="str">
        <f t="shared" si="15"/>
        <v>OK</v>
      </c>
    </row>
    <row r="61" spans="1:20" ht="22.5" customHeight="1">
      <c r="A61" s="6"/>
      <c r="B61" s="9"/>
      <c r="C61" s="72"/>
      <c r="D61" s="152"/>
      <c r="E61" s="152"/>
      <c r="F61" s="15"/>
      <c r="G61" s="7"/>
      <c r="H61" s="6"/>
      <c r="I61" s="6"/>
      <c r="J61" s="7" t="s">
        <v>1</v>
      </c>
      <c r="K61" s="8" t="s">
        <v>1</v>
      </c>
      <c r="L61" s="1"/>
      <c r="M61" s="1"/>
      <c r="N61" s="1"/>
      <c r="O61" s="20">
        <f t="shared" si="14"/>
        <v>0</v>
      </c>
      <c r="P61" s="29" t="str">
        <f t="shared" si="12"/>
        <v>OK</v>
      </c>
      <c r="Q61" s="10" t="str">
        <f t="shared" si="13"/>
        <v>OK</v>
      </c>
      <c r="R61" s="10" t="str">
        <f t="shared" si="15"/>
        <v>OK</v>
      </c>
    </row>
    <row r="62" spans="1:20" ht="22.5" customHeight="1">
      <c r="A62" s="12"/>
      <c r="B62" s="13"/>
      <c r="C62" s="14"/>
      <c r="D62" s="13"/>
      <c r="E62" s="14"/>
      <c r="F62" s="14"/>
      <c r="G62" s="13"/>
      <c r="H62" s="13"/>
      <c r="I62" s="12"/>
      <c r="J62" s="12"/>
      <c r="K62" s="68" t="s">
        <v>137</v>
      </c>
      <c r="L62" s="27">
        <f>SUM(L55:L61)</f>
        <v>0</v>
      </c>
      <c r="M62" s="27">
        <f t="shared" ref="M62:N62" si="16">SUM(M55:M61)</f>
        <v>0</v>
      </c>
      <c r="N62" s="27">
        <f t="shared" si="16"/>
        <v>0</v>
      </c>
      <c r="O62" s="27">
        <f>L62-(M62+N62)</f>
        <v>0</v>
      </c>
      <c r="P62" s="76"/>
      <c r="Q62" s="77"/>
      <c r="R62" s="77"/>
    </row>
    <row r="63" spans="1:20" ht="22.5" customHeight="1">
      <c r="A63" s="48" t="s">
        <v>130</v>
      </c>
      <c r="B63" s="13"/>
      <c r="C63" s="14"/>
      <c r="D63" s="13"/>
      <c r="E63" s="14"/>
      <c r="F63" s="14"/>
      <c r="G63" s="13"/>
      <c r="H63" s="13"/>
      <c r="I63" s="12"/>
      <c r="J63" s="12"/>
      <c r="K63" s="12"/>
      <c r="L63" s="12"/>
      <c r="M63" s="12"/>
      <c r="N63" s="12"/>
      <c r="O63" s="12"/>
      <c r="P63" s="76"/>
      <c r="Q63" s="77"/>
      <c r="R63" s="77"/>
    </row>
    <row r="64" spans="1:20" ht="22.5" customHeight="1">
      <c r="A64" s="162" t="s">
        <v>217</v>
      </c>
      <c r="B64" s="160" t="s">
        <v>67</v>
      </c>
      <c r="C64" s="150" t="s">
        <v>286</v>
      </c>
      <c r="D64" s="150"/>
      <c r="E64" s="150"/>
      <c r="F64" s="150"/>
      <c r="G64" s="160" t="s">
        <v>38</v>
      </c>
      <c r="H64" s="144" t="s">
        <v>47</v>
      </c>
      <c r="I64" s="145"/>
      <c r="J64" s="145"/>
      <c r="K64" s="146"/>
      <c r="L64" s="144" t="s">
        <v>216</v>
      </c>
      <c r="M64" s="145"/>
      <c r="N64" s="145"/>
      <c r="O64" s="146"/>
      <c r="P64" s="48" t="s">
        <v>96</v>
      </c>
      <c r="Q64" s="48" t="s">
        <v>96</v>
      </c>
      <c r="R64" s="61"/>
    </row>
    <row r="65" spans="1:20" ht="22.5" customHeight="1">
      <c r="A65" s="161"/>
      <c r="B65" s="161"/>
      <c r="C65" s="68" t="s">
        <v>215</v>
      </c>
      <c r="D65" s="150" t="s">
        <v>120</v>
      </c>
      <c r="E65" s="150"/>
      <c r="F65" s="68" t="s">
        <v>15</v>
      </c>
      <c r="G65" s="161"/>
      <c r="H65" s="69" t="s">
        <v>29</v>
      </c>
      <c r="I65" s="69" t="s">
        <v>28</v>
      </c>
      <c r="J65" s="68" t="s">
        <v>18</v>
      </c>
      <c r="K65" s="68" t="s">
        <v>19</v>
      </c>
      <c r="L65" s="53" t="s">
        <v>109</v>
      </c>
      <c r="M65" s="53" t="s">
        <v>110</v>
      </c>
      <c r="N65" s="53" t="s">
        <v>111</v>
      </c>
      <c r="O65" s="53" t="s">
        <v>112</v>
      </c>
      <c r="P65" s="70" t="s">
        <v>104</v>
      </c>
      <c r="Q65" s="70" t="s">
        <v>116</v>
      </c>
      <c r="R65" s="70" t="s">
        <v>115</v>
      </c>
      <c r="T65" s="82" t="s">
        <v>153</v>
      </c>
    </row>
    <row r="66" spans="1:20" ht="22.5" customHeight="1">
      <c r="A66" s="6"/>
      <c r="B66" s="9"/>
      <c r="C66" s="72"/>
      <c r="D66" s="152"/>
      <c r="E66" s="152"/>
      <c r="F66" s="15"/>
      <c r="G66" s="7"/>
      <c r="H66" s="6"/>
      <c r="I66" s="6"/>
      <c r="J66" s="7" t="s">
        <v>1</v>
      </c>
      <c r="K66" s="8" t="s">
        <v>1</v>
      </c>
      <c r="L66" s="1"/>
      <c r="M66" s="1"/>
      <c r="N66" s="1"/>
      <c r="O66" s="20">
        <f>L66-(M66+N66)</f>
        <v>0</v>
      </c>
      <c r="P66" s="29" t="str">
        <f>IF(OR(G66="新規",G66="追加",G66=""),"OK",(IF(AND(H66="",I66=""),"NG","OK")))</f>
        <v>OK</v>
      </c>
      <c r="Q66" s="10" t="str">
        <f>IF(OR(G66="新規",G66="追加",G66=""),"OK",(IF(OR(AND(J66="",K66=""),AND(J66="",K66="□"),AND(J66="□",K66=""),AND(J66="□",K66="□")),"NG","OK")))</f>
        <v>OK</v>
      </c>
      <c r="R66" s="10" t="str">
        <f>IF(OR(AND(C66&lt;&gt;"",D66&lt;&gt;"",F66&lt;&gt;"",G66&lt;&gt;""),(C66="")),"OK","NG")</f>
        <v>OK</v>
      </c>
      <c r="T66" s="83" t="s">
        <v>271</v>
      </c>
    </row>
    <row r="67" spans="1:20" ht="22.5" customHeight="1">
      <c r="A67" s="6"/>
      <c r="B67" s="9"/>
      <c r="C67" s="72"/>
      <c r="D67" s="152"/>
      <c r="E67" s="152"/>
      <c r="F67" s="15"/>
      <c r="G67" s="7"/>
      <c r="H67" s="6"/>
      <c r="I67" s="6"/>
      <c r="J67" s="7" t="s">
        <v>1</v>
      </c>
      <c r="K67" s="8" t="s">
        <v>1</v>
      </c>
      <c r="L67" s="1"/>
      <c r="M67" s="1"/>
      <c r="N67" s="1"/>
      <c r="O67" s="20">
        <f t="shared" ref="O67:O72" si="17">L67-(M67+N67)</f>
        <v>0</v>
      </c>
      <c r="P67" s="29" t="str">
        <f>IF(OR(G67="新規",G67="追加",G67=""),"OK",(IF(AND(H67="",I67=""),"NG","OK")))</f>
        <v>OK</v>
      </c>
      <c r="Q67" s="10" t="str">
        <f t="shared" ref="Q67:Q72" si="18">IF(OR(G67="新規",G67="追加",G67=""),"OK",(IF(OR(AND(J67="",K67=""),AND(J67="",K67="□"),AND(J67="□",K67=""),AND(J67="□",K67="□")),"NG","OK")))</f>
        <v>OK</v>
      </c>
      <c r="R67" s="10" t="str">
        <f t="shared" ref="R67:R72" si="19">IF(OR(AND(C67&lt;&gt;"",D67&lt;&gt;"",F67&lt;&gt;"",G67&lt;&gt;""),(C67="")),"OK","NG")</f>
        <v>OK</v>
      </c>
      <c r="T67" s="82" t="s">
        <v>214</v>
      </c>
    </row>
    <row r="68" spans="1:20" ht="22.5" customHeight="1">
      <c r="A68" s="6"/>
      <c r="B68" s="9"/>
      <c r="C68" s="72"/>
      <c r="D68" s="152"/>
      <c r="E68" s="152"/>
      <c r="F68" s="15"/>
      <c r="G68" s="7"/>
      <c r="H68" s="6"/>
      <c r="I68" s="6"/>
      <c r="J68" s="7" t="s">
        <v>1</v>
      </c>
      <c r="K68" s="8" t="s">
        <v>1</v>
      </c>
      <c r="L68" s="1"/>
      <c r="M68" s="1"/>
      <c r="N68" s="1"/>
      <c r="O68" s="20">
        <f t="shared" si="17"/>
        <v>0</v>
      </c>
      <c r="P68" s="29" t="str">
        <f t="shared" ref="P68:P72" si="20">IF(OR(G68="新規",G68="追加",G68=""),"OK",(IF(AND(H68="",I68=""),"NG","OK")))</f>
        <v>OK</v>
      </c>
      <c r="Q68" s="10" t="str">
        <f t="shared" si="18"/>
        <v>OK</v>
      </c>
      <c r="R68" s="10" t="str">
        <f t="shared" si="19"/>
        <v>OK</v>
      </c>
      <c r="T68" s="80" t="s">
        <v>13</v>
      </c>
    </row>
    <row r="69" spans="1:20" ht="22.5" customHeight="1">
      <c r="A69" s="6"/>
      <c r="B69" s="9"/>
      <c r="C69" s="72"/>
      <c r="D69" s="152"/>
      <c r="E69" s="152"/>
      <c r="F69" s="15"/>
      <c r="G69" s="7"/>
      <c r="H69" s="6"/>
      <c r="I69" s="6"/>
      <c r="J69" s="7" t="s">
        <v>1</v>
      </c>
      <c r="K69" s="8" t="s">
        <v>1</v>
      </c>
      <c r="L69" s="1"/>
      <c r="M69" s="1"/>
      <c r="N69" s="1"/>
      <c r="O69" s="20">
        <f t="shared" si="17"/>
        <v>0</v>
      </c>
      <c r="P69" s="29" t="str">
        <f t="shared" si="20"/>
        <v>OK</v>
      </c>
      <c r="Q69" s="10" t="str">
        <f t="shared" si="18"/>
        <v>OK</v>
      </c>
      <c r="R69" s="10" t="str">
        <f t="shared" si="19"/>
        <v>OK</v>
      </c>
    </row>
    <row r="70" spans="1:20" ht="22.5" customHeight="1">
      <c r="A70" s="6"/>
      <c r="B70" s="9"/>
      <c r="C70" s="72"/>
      <c r="D70" s="152"/>
      <c r="E70" s="152"/>
      <c r="F70" s="16"/>
      <c r="G70" s="7"/>
      <c r="H70" s="6"/>
      <c r="I70" s="6"/>
      <c r="J70" s="7" t="s">
        <v>1</v>
      </c>
      <c r="K70" s="8" t="s">
        <v>1</v>
      </c>
      <c r="L70" s="1"/>
      <c r="M70" s="1"/>
      <c r="N70" s="1"/>
      <c r="O70" s="20">
        <f t="shared" si="17"/>
        <v>0</v>
      </c>
      <c r="P70" s="29" t="str">
        <f t="shared" si="20"/>
        <v>OK</v>
      </c>
      <c r="Q70" s="10" t="str">
        <f t="shared" si="18"/>
        <v>OK</v>
      </c>
      <c r="R70" s="10" t="str">
        <f t="shared" si="19"/>
        <v>OK</v>
      </c>
    </row>
    <row r="71" spans="1:20" ht="22.5" customHeight="1">
      <c r="A71" s="6"/>
      <c r="B71" s="9"/>
      <c r="C71" s="72"/>
      <c r="D71" s="152"/>
      <c r="E71" s="152"/>
      <c r="F71" s="15"/>
      <c r="G71" s="7"/>
      <c r="H71" s="6"/>
      <c r="I71" s="6"/>
      <c r="J71" s="7" t="s">
        <v>1</v>
      </c>
      <c r="K71" s="8" t="s">
        <v>1</v>
      </c>
      <c r="L71" s="1"/>
      <c r="M71" s="1"/>
      <c r="N71" s="1"/>
      <c r="O71" s="20">
        <f t="shared" si="17"/>
        <v>0</v>
      </c>
      <c r="P71" s="29" t="str">
        <f t="shared" si="20"/>
        <v>OK</v>
      </c>
      <c r="Q71" s="10" t="str">
        <f t="shared" si="18"/>
        <v>OK</v>
      </c>
      <c r="R71" s="10" t="str">
        <f t="shared" si="19"/>
        <v>OK</v>
      </c>
    </row>
    <row r="72" spans="1:20" ht="22.5" customHeight="1">
      <c r="A72" s="6"/>
      <c r="B72" s="9"/>
      <c r="C72" s="72"/>
      <c r="D72" s="152"/>
      <c r="E72" s="152"/>
      <c r="F72" s="15"/>
      <c r="G72" s="7"/>
      <c r="H72" s="6"/>
      <c r="I72" s="6"/>
      <c r="J72" s="7" t="s">
        <v>1</v>
      </c>
      <c r="K72" s="8" t="s">
        <v>1</v>
      </c>
      <c r="L72" s="1"/>
      <c r="M72" s="1"/>
      <c r="N72" s="1"/>
      <c r="O72" s="20">
        <f t="shared" si="17"/>
        <v>0</v>
      </c>
      <c r="P72" s="29" t="str">
        <f t="shared" si="20"/>
        <v>OK</v>
      </c>
      <c r="Q72" s="10" t="str">
        <f t="shared" si="18"/>
        <v>OK</v>
      </c>
      <c r="R72" s="10" t="str">
        <f t="shared" si="19"/>
        <v>OK</v>
      </c>
    </row>
    <row r="73" spans="1:20" ht="22.5" customHeight="1">
      <c r="A73" s="12"/>
      <c r="B73" s="13"/>
      <c r="C73" s="14"/>
      <c r="D73" s="13"/>
      <c r="E73" s="14"/>
      <c r="F73" s="14"/>
      <c r="G73" s="13"/>
      <c r="H73" s="13"/>
      <c r="I73" s="12"/>
      <c r="J73" s="12"/>
      <c r="K73" s="68" t="s">
        <v>137</v>
      </c>
      <c r="L73" s="27">
        <f>SUM(L66:L72)</f>
        <v>0</v>
      </c>
      <c r="M73" s="27">
        <f t="shared" ref="M73:N73" si="21">SUM(M66:M72)</f>
        <v>0</v>
      </c>
      <c r="N73" s="27">
        <f t="shared" si="21"/>
        <v>0</v>
      </c>
      <c r="O73" s="27">
        <f>L73-(M73+N73)</f>
        <v>0</v>
      </c>
      <c r="P73" s="76"/>
      <c r="Q73" s="77"/>
      <c r="R73" s="77"/>
    </row>
    <row r="74" spans="1:20" ht="22.5" customHeight="1">
      <c r="A74" s="48" t="s">
        <v>132</v>
      </c>
      <c r="B74" s="13"/>
      <c r="C74" s="14"/>
      <c r="D74" s="13"/>
      <c r="E74" s="14"/>
      <c r="F74" s="14"/>
      <c r="G74" s="13"/>
      <c r="H74" s="13"/>
      <c r="I74" s="12"/>
      <c r="J74" s="12"/>
      <c r="K74" s="12"/>
      <c r="L74" s="12"/>
      <c r="M74" s="12"/>
      <c r="N74" s="12"/>
      <c r="O74" s="12"/>
      <c r="P74" s="76"/>
      <c r="Q74" s="77"/>
      <c r="R74" s="77"/>
    </row>
    <row r="75" spans="1:20" ht="22.5" customHeight="1">
      <c r="A75" s="162" t="s">
        <v>217</v>
      </c>
      <c r="B75" s="160" t="s">
        <v>67</v>
      </c>
      <c r="C75" s="150" t="s">
        <v>286</v>
      </c>
      <c r="D75" s="150"/>
      <c r="E75" s="150"/>
      <c r="F75" s="150"/>
      <c r="G75" s="160" t="s">
        <v>38</v>
      </c>
      <c r="H75" s="147" t="s">
        <v>47</v>
      </c>
      <c r="I75" s="148"/>
      <c r="J75" s="148"/>
      <c r="K75" s="149"/>
      <c r="L75" s="144" t="s">
        <v>216</v>
      </c>
      <c r="M75" s="145"/>
      <c r="N75" s="145"/>
      <c r="O75" s="146"/>
      <c r="P75" s="76"/>
      <c r="Q75" s="77"/>
      <c r="R75" s="61"/>
    </row>
    <row r="76" spans="1:20" ht="22.5" customHeight="1">
      <c r="A76" s="161"/>
      <c r="B76" s="161"/>
      <c r="C76" s="68" t="s">
        <v>215</v>
      </c>
      <c r="D76" s="150" t="s">
        <v>120</v>
      </c>
      <c r="E76" s="150"/>
      <c r="F76" s="68" t="s">
        <v>15</v>
      </c>
      <c r="G76" s="161"/>
      <c r="H76" s="84" t="s">
        <v>29</v>
      </c>
      <c r="I76" s="84" t="s">
        <v>28</v>
      </c>
      <c r="J76" s="22" t="s">
        <v>18</v>
      </c>
      <c r="K76" s="22" t="s">
        <v>19</v>
      </c>
      <c r="L76" s="53" t="s">
        <v>109</v>
      </c>
      <c r="M76" s="53" t="s">
        <v>110</v>
      </c>
      <c r="N76" s="53" t="s">
        <v>111</v>
      </c>
      <c r="O76" s="53" t="s">
        <v>112</v>
      </c>
      <c r="P76" s="76"/>
      <c r="Q76" s="77"/>
      <c r="R76" s="70" t="s">
        <v>115</v>
      </c>
      <c r="T76" s="81" t="s">
        <v>153</v>
      </c>
    </row>
    <row r="77" spans="1:20" ht="22.5" customHeight="1">
      <c r="A77" s="6"/>
      <c r="B77" s="9"/>
      <c r="C77" s="72"/>
      <c r="D77" s="152"/>
      <c r="E77" s="152"/>
      <c r="F77" s="15"/>
      <c r="G77" s="7"/>
      <c r="H77" s="22"/>
      <c r="I77" s="22"/>
      <c r="J77" s="22" t="s">
        <v>1</v>
      </c>
      <c r="K77" s="22" t="s">
        <v>1</v>
      </c>
      <c r="L77" s="1"/>
      <c r="M77" s="1"/>
      <c r="N77" s="1"/>
      <c r="O77" s="20">
        <f>L77-(M77+N77)</f>
        <v>0</v>
      </c>
      <c r="P77" s="76"/>
      <c r="Q77" s="77"/>
      <c r="R77" s="10" t="str">
        <f>IF(OR(AND(C77&lt;&gt;"",D77&lt;&gt;"",F77&lt;&gt;"",G77&lt;&gt;""),(C77="")),"OK","NG")</f>
        <v>OK</v>
      </c>
      <c r="T77" s="81" t="s">
        <v>273</v>
      </c>
    </row>
    <row r="78" spans="1:20" ht="22.5" customHeight="1">
      <c r="A78" s="6"/>
      <c r="B78" s="9"/>
      <c r="C78" s="72"/>
      <c r="D78" s="152"/>
      <c r="E78" s="152"/>
      <c r="F78" s="15"/>
      <c r="G78" s="7"/>
      <c r="H78" s="22"/>
      <c r="I78" s="22"/>
      <c r="J78" s="22" t="s">
        <v>1</v>
      </c>
      <c r="K78" s="22" t="s">
        <v>1</v>
      </c>
      <c r="L78" s="1"/>
      <c r="M78" s="1"/>
      <c r="N78" s="1"/>
      <c r="O78" s="20">
        <f t="shared" ref="O78:O83" si="22">L78-(M78+N78)</f>
        <v>0</v>
      </c>
      <c r="P78" s="76"/>
      <c r="Q78" s="77"/>
      <c r="R78" s="10" t="str">
        <f t="shared" ref="R78:R83" si="23">IF(OR(AND(C78&lt;&gt;"",D78&lt;&gt;"",F78&lt;&gt;"",G78&lt;&gt;""),(C78="")),"OK","NG")</f>
        <v>OK</v>
      </c>
      <c r="T78" s="81" t="s">
        <v>163</v>
      </c>
    </row>
    <row r="79" spans="1:20" ht="22.5" customHeight="1">
      <c r="A79" s="6"/>
      <c r="B79" s="9"/>
      <c r="C79" s="72"/>
      <c r="D79" s="152"/>
      <c r="E79" s="152"/>
      <c r="F79" s="15"/>
      <c r="G79" s="7"/>
      <c r="H79" s="22"/>
      <c r="I79" s="22"/>
      <c r="J79" s="22" t="s">
        <v>1</v>
      </c>
      <c r="K79" s="22" t="s">
        <v>1</v>
      </c>
      <c r="L79" s="1"/>
      <c r="M79" s="1"/>
      <c r="N79" s="1"/>
      <c r="O79" s="20">
        <f t="shared" si="22"/>
        <v>0</v>
      </c>
      <c r="P79" s="76"/>
      <c r="Q79" s="77"/>
      <c r="R79" s="10" t="str">
        <f t="shared" si="23"/>
        <v>OK</v>
      </c>
      <c r="T79" s="81" t="s">
        <v>214</v>
      </c>
    </row>
    <row r="80" spans="1:20" ht="22.5" customHeight="1">
      <c r="A80" s="6"/>
      <c r="B80" s="9"/>
      <c r="C80" s="72"/>
      <c r="D80" s="152"/>
      <c r="E80" s="152"/>
      <c r="F80" s="15"/>
      <c r="G80" s="7"/>
      <c r="H80" s="22"/>
      <c r="I80" s="22"/>
      <c r="J80" s="22" t="s">
        <v>1</v>
      </c>
      <c r="K80" s="22" t="s">
        <v>1</v>
      </c>
      <c r="L80" s="1"/>
      <c r="M80" s="1"/>
      <c r="N80" s="1"/>
      <c r="O80" s="20">
        <f t="shared" si="22"/>
        <v>0</v>
      </c>
      <c r="P80" s="76"/>
      <c r="Q80" s="77"/>
      <c r="R80" s="10" t="str">
        <f>IF(OR(AND(C80&lt;&gt;"",D80&lt;&gt;"",F80&lt;&gt;"",G80&lt;&gt;""),(C80="")),"OK","NG")</f>
        <v>OK</v>
      </c>
      <c r="T80" s="81" t="s">
        <v>13</v>
      </c>
    </row>
    <row r="81" spans="1:20" ht="22.5" customHeight="1">
      <c r="A81" s="6"/>
      <c r="B81" s="9"/>
      <c r="C81" s="72"/>
      <c r="D81" s="152"/>
      <c r="E81" s="152"/>
      <c r="F81" s="16"/>
      <c r="G81" s="7"/>
      <c r="H81" s="22"/>
      <c r="I81" s="22"/>
      <c r="J81" s="22" t="s">
        <v>1</v>
      </c>
      <c r="K81" s="22" t="s">
        <v>1</v>
      </c>
      <c r="L81" s="1"/>
      <c r="M81" s="1"/>
      <c r="N81" s="1"/>
      <c r="O81" s="20">
        <f t="shared" si="22"/>
        <v>0</v>
      </c>
      <c r="P81" s="76"/>
      <c r="Q81" s="77"/>
      <c r="R81" s="10" t="str">
        <f>IF(OR(AND(C81&lt;&gt;"",D81&lt;&gt;"",F81&lt;&gt;"",G81&lt;&gt;""),(C81="")),"OK","NG")</f>
        <v>OK</v>
      </c>
    </row>
    <row r="82" spans="1:20" ht="22.5" customHeight="1">
      <c r="A82" s="6"/>
      <c r="B82" s="9"/>
      <c r="C82" s="72"/>
      <c r="D82" s="152"/>
      <c r="E82" s="152"/>
      <c r="F82" s="15"/>
      <c r="G82" s="7"/>
      <c r="H82" s="22"/>
      <c r="I82" s="22"/>
      <c r="J82" s="22" t="s">
        <v>1</v>
      </c>
      <c r="K82" s="22" t="s">
        <v>1</v>
      </c>
      <c r="L82" s="1"/>
      <c r="M82" s="1"/>
      <c r="N82" s="1"/>
      <c r="O82" s="20">
        <f t="shared" si="22"/>
        <v>0</v>
      </c>
      <c r="P82" s="76"/>
      <c r="Q82" s="77"/>
      <c r="R82" s="10" t="str">
        <f t="shared" si="23"/>
        <v>OK</v>
      </c>
    </row>
    <row r="83" spans="1:20" ht="22.5" customHeight="1">
      <c r="A83" s="6"/>
      <c r="B83" s="9"/>
      <c r="C83" s="72"/>
      <c r="D83" s="152"/>
      <c r="E83" s="152"/>
      <c r="F83" s="15"/>
      <c r="G83" s="7"/>
      <c r="H83" s="22"/>
      <c r="I83" s="22"/>
      <c r="J83" s="22" t="s">
        <v>1</v>
      </c>
      <c r="K83" s="22" t="s">
        <v>1</v>
      </c>
      <c r="L83" s="1"/>
      <c r="M83" s="1"/>
      <c r="N83" s="1"/>
      <c r="O83" s="20">
        <f t="shared" si="22"/>
        <v>0</v>
      </c>
      <c r="P83" s="76"/>
      <c r="Q83" s="77"/>
      <c r="R83" s="10" t="str">
        <f t="shared" si="23"/>
        <v>OK</v>
      </c>
    </row>
    <row r="84" spans="1:20" ht="22.5" customHeight="1">
      <c r="A84" s="12"/>
      <c r="B84" s="13"/>
      <c r="C84" s="14"/>
      <c r="D84" s="13"/>
      <c r="E84" s="14"/>
      <c r="F84" s="14"/>
      <c r="G84" s="13"/>
      <c r="H84" s="13"/>
      <c r="I84" s="12"/>
      <c r="J84" s="12"/>
      <c r="K84" s="68" t="s">
        <v>137</v>
      </c>
      <c r="L84" s="27">
        <f>SUM(L77:L83)</f>
        <v>0</v>
      </c>
      <c r="M84" s="27">
        <f t="shared" ref="M84:N84" si="24">SUM(M77:M83)</f>
        <v>0</v>
      </c>
      <c r="N84" s="27">
        <f t="shared" si="24"/>
        <v>0</v>
      </c>
      <c r="O84" s="27">
        <f>L84-(M84+N84)</f>
        <v>0</v>
      </c>
      <c r="P84" s="76"/>
      <c r="Q84" s="77"/>
      <c r="R84" s="77"/>
    </row>
    <row r="85" spans="1:20" ht="22.5" customHeight="1">
      <c r="A85" s="48" t="s">
        <v>133</v>
      </c>
      <c r="B85" s="13"/>
      <c r="C85" s="14"/>
      <c r="D85" s="13"/>
      <c r="E85" s="14"/>
      <c r="F85" s="14"/>
      <c r="G85" s="13"/>
      <c r="H85" s="13"/>
      <c r="I85" s="12"/>
      <c r="K85" s="12"/>
      <c r="L85" s="12"/>
      <c r="M85" s="12"/>
      <c r="N85" s="12"/>
      <c r="O85" s="12"/>
      <c r="P85" s="76"/>
      <c r="Q85" s="77"/>
      <c r="R85" s="77"/>
    </row>
    <row r="86" spans="1:20" ht="22.5" customHeight="1">
      <c r="A86" s="162" t="s">
        <v>217</v>
      </c>
      <c r="B86" s="160" t="s">
        <v>67</v>
      </c>
      <c r="C86" s="150" t="s">
        <v>286</v>
      </c>
      <c r="D86" s="150"/>
      <c r="E86" s="150"/>
      <c r="F86" s="150"/>
      <c r="G86" s="160" t="s">
        <v>38</v>
      </c>
      <c r="H86" s="144" t="s">
        <v>47</v>
      </c>
      <c r="I86" s="145"/>
      <c r="J86" s="145"/>
      <c r="K86" s="146"/>
      <c r="L86" s="144" t="s">
        <v>216</v>
      </c>
      <c r="M86" s="145"/>
      <c r="N86" s="145"/>
      <c r="O86" s="146"/>
      <c r="P86" s="48" t="s">
        <v>96</v>
      </c>
      <c r="Q86" s="48" t="s">
        <v>96</v>
      </c>
      <c r="R86" s="61"/>
      <c r="T86" s="81" t="s">
        <v>153</v>
      </c>
    </row>
    <row r="87" spans="1:20" ht="22.5" customHeight="1">
      <c r="A87" s="161"/>
      <c r="B87" s="161"/>
      <c r="C87" s="68" t="s">
        <v>215</v>
      </c>
      <c r="D87" s="150" t="s">
        <v>120</v>
      </c>
      <c r="E87" s="150"/>
      <c r="F87" s="68" t="s">
        <v>15</v>
      </c>
      <c r="G87" s="161"/>
      <c r="H87" s="69" t="s">
        <v>29</v>
      </c>
      <c r="I87" s="69" t="s">
        <v>28</v>
      </c>
      <c r="J87" s="68" t="s">
        <v>18</v>
      </c>
      <c r="K87" s="68" t="s">
        <v>19</v>
      </c>
      <c r="L87" s="53" t="s">
        <v>109</v>
      </c>
      <c r="M87" s="53" t="s">
        <v>110</v>
      </c>
      <c r="N87" s="53" t="s">
        <v>111</v>
      </c>
      <c r="O87" s="53" t="s">
        <v>112</v>
      </c>
      <c r="P87" s="70" t="s">
        <v>104</v>
      </c>
      <c r="Q87" s="70" t="s">
        <v>116</v>
      </c>
      <c r="R87" s="70" t="s">
        <v>115</v>
      </c>
      <c r="T87" s="81" t="s">
        <v>159</v>
      </c>
    </row>
    <row r="88" spans="1:20" ht="22.5" customHeight="1">
      <c r="A88" s="6"/>
      <c r="B88" s="9"/>
      <c r="C88" s="72"/>
      <c r="D88" s="152"/>
      <c r="E88" s="152"/>
      <c r="F88" s="15"/>
      <c r="G88" s="7"/>
      <c r="H88" s="6"/>
      <c r="I88" s="6"/>
      <c r="J88" s="7" t="s">
        <v>1</v>
      </c>
      <c r="K88" s="8" t="s">
        <v>1</v>
      </c>
      <c r="L88" s="1"/>
      <c r="M88" s="1"/>
      <c r="N88" s="1"/>
      <c r="O88" s="20">
        <f>L88-(M88+N88)</f>
        <v>0</v>
      </c>
      <c r="P88" s="29" t="str">
        <f>IF(OR(G88="新規",G88="追加",G88=""),"OK",(IF(AND(H88="",I88=""),"NG","OK")))</f>
        <v>OK</v>
      </c>
      <c r="Q88" s="10" t="str">
        <f>IF(OR(G88="新規",G88="追加",G88=""),"OK",(IF(OR(AND(J88="",K88=""),AND(J88="",K88="□"),AND(J88="□",K88=""),AND(J88="□",K88="□")),"NG","OK")))</f>
        <v>OK</v>
      </c>
      <c r="R88" s="10" t="str">
        <f>IF(OR(AND(C88&lt;&gt;"",D88&lt;&gt;"",F88&lt;&gt;"",G88&lt;&gt;""),(C88="")),"OK","NG")</f>
        <v>OK</v>
      </c>
      <c r="T88" s="81" t="s">
        <v>13</v>
      </c>
    </row>
    <row r="89" spans="1:20" ht="22.5" customHeight="1">
      <c r="A89" s="6"/>
      <c r="B89" s="9"/>
      <c r="C89" s="72"/>
      <c r="D89" s="152"/>
      <c r="E89" s="152"/>
      <c r="F89" s="15"/>
      <c r="G89" s="7"/>
      <c r="H89" s="6"/>
      <c r="I89" s="6"/>
      <c r="J89" s="7" t="s">
        <v>1</v>
      </c>
      <c r="K89" s="8" t="s">
        <v>1</v>
      </c>
      <c r="L89" s="1"/>
      <c r="M89" s="1"/>
      <c r="N89" s="1"/>
      <c r="O89" s="20">
        <f t="shared" ref="O89:O94" si="25">L89-(M89+N89)</f>
        <v>0</v>
      </c>
      <c r="P89" s="29" t="str">
        <f t="shared" ref="P89:P94" si="26">IF(OR(G89="新規",G89="追加",G89=""),"OK",(IF(AND(H89="",I89=""),"NG","OK")))</f>
        <v>OK</v>
      </c>
      <c r="Q89" s="10" t="str">
        <f t="shared" ref="Q89:Q94" si="27">IF(OR(G89="新規",G89="追加",G89=""),"OK",(IF(OR(AND(J89="",K89=""),AND(J89="",K89="□"),AND(J89="□",K89=""),AND(J89="□",K89="□")),"NG","OK")))</f>
        <v>OK</v>
      </c>
      <c r="R89" s="10" t="str">
        <f t="shared" ref="R89:R94" si="28">IF(OR(AND(C89&lt;&gt;"",D89&lt;&gt;"",F89&lt;&gt;"",G89&lt;&gt;""),(C89="")),"OK","NG")</f>
        <v>OK</v>
      </c>
    </row>
    <row r="90" spans="1:20" ht="22.5" customHeight="1">
      <c r="A90" s="6"/>
      <c r="B90" s="9"/>
      <c r="C90" s="72"/>
      <c r="D90" s="152"/>
      <c r="E90" s="152"/>
      <c r="F90" s="15"/>
      <c r="G90" s="7"/>
      <c r="H90" s="6"/>
      <c r="I90" s="6"/>
      <c r="J90" s="7" t="s">
        <v>1</v>
      </c>
      <c r="K90" s="8" t="s">
        <v>1</v>
      </c>
      <c r="L90" s="1"/>
      <c r="M90" s="1"/>
      <c r="N90" s="1"/>
      <c r="O90" s="20">
        <f t="shared" si="25"/>
        <v>0</v>
      </c>
      <c r="P90" s="29" t="str">
        <f t="shared" si="26"/>
        <v>OK</v>
      </c>
      <c r="Q90" s="10" t="str">
        <f t="shared" si="27"/>
        <v>OK</v>
      </c>
      <c r="R90" s="10" t="str">
        <f t="shared" si="28"/>
        <v>OK</v>
      </c>
    </row>
    <row r="91" spans="1:20" ht="22.5" customHeight="1">
      <c r="A91" s="6"/>
      <c r="B91" s="9"/>
      <c r="C91" s="72"/>
      <c r="D91" s="152"/>
      <c r="E91" s="152"/>
      <c r="F91" s="15"/>
      <c r="G91" s="7"/>
      <c r="H91" s="6"/>
      <c r="I91" s="6"/>
      <c r="J91" s="7" t="s">
        <v>1</v>
      </c>
      <c r="K91" s="8" t="s">
        <v>1</v>
      </c>
      <c r="L91" s="1"/>
      <c r="M91" s="1"/>
      <c r="N91" s="1"/>
      <c r="O91" s="20">
        <f t="shared" si="25"/>
        <v>0</v>
      </c>
      <c r="P91" s="29" t="str">
        <f t="shared" si="26"/>
        <v>OK</v>
      </c>
      <c r="Q91" s="10" t="str">
        <f t="shared" si="27"/>
        <v>OK</v>
      </c>
      <c r="R91" s="10" t="str">
        <f t="shared" si="28"/>
        <v>OK</v>
      </c>
    </row>
    <row r="92" spans="1:20" ht="22.5" customHeight="1">
      <c r="A92" s="6"/>
      <c r="B92" s="9"/>
      <c r="C92" s="72"/>
      <c r="D92" s="152"/>
      <c r="E92" s="152"/>
      <c r="F92" s="16"/>
      <c r="G92" s="7"/>
      <c r="H92" s="6"/>
      <c r="I92" s="6"/>
      <c r="J92" s="7" t="s">
        <v>1</v>
      </c>
      <c r="K92" s="8" t="s">
        <v>1</v>
      </c>
      <c r="L92" s="1"/>
      <c r="M92" s="1"/>
      <c r="N92" s="1"/>
      <c r="O92" s="20">
        <f t="shared" si="25"/>
        <v>0</v>
      </c>
      <c r="P92" s="29" t="str">
        <f t="shared" si="26"/>
        <v>OK</v>
      </c>
      <c r="Q92" s="10" t="str">
        <f t="shared" si="27"/>
        <v>OK</v>
      </c>
      <c r="R92" s="10" t="str">
        <f t="shared" si="28"/>
        <v>OK</v>
      </c>
    </row>
    <row r="93" spans="1:20" ht="22.5" customHeight="1">
      <c r="A93" s="6"/>
      <c r="B93" s="9"/>
      <c r="C93" s="72"/>
      <c r="D93" s="152"/>
      <c r="E93" s="152"/>
      <c r="F93" s="15"/>
      <c r="G93" s="7"/>
      <c r="H93" s="6"/>
      <c r="I93" s="6"/>
      <c r="J93" s="7" t="s">
        <v>1</v>
      </c>
      <c r="K93" s="8" t="s">
        <v>1</v>
      </c>
      <c r="L93" s="1"/>
      <c r="M93" s="1"/>
      <c r="N93" s="1"/>
      <c r="O93" s="20">
        <f t="shared" si="25"/>
        <v>0</v>
      </c>
      <c r="P93" s="29" t="str">
        <f t="shared" si="26"/>
        <v>OK</v>
      </c>
      <c r="Q93" s="10" t="str">
        <f t="shared" si="27"/>
        <v>OK</v>
      </c>
      <c r="R93" s="10" t="str">
        <f t="shared" si="28"/>
        <v>OK</v>
      </c>
    </row>
    <row r="94" spans="1:20" ht="22.5" customHeight="1">
      <c r="A94" s="6"/>
      <c r="B94" s="9"/>
      <c r="C94" s="72"/>
      <c r="D94" s="152"/>
      <c r="E94" s="152"/>
      <c r="F94" s="15"/>
      <c r="G94" s="7"/>
      <c r="H94" s="6"/>
      <c r="I94" s="6"/>
      <c r="J94" s="7" t="s">
        <v>1</v>
      </c>
      <c r="K94" s="8" t="s">
        <v>1</v>
      </c>
      <c r="L94" s="1"/>
      <c r="M94" s="1"/>
      <c r="N94" s="1"/>
      <c r="O94" s="20">
        <f t="shared" si="25"/>
        <v>0</v>
      </c>
      <c r="P94" s="29" t="str">
        <f t="shared" si="26"/>
        <v>OK</v>
      </c>
      <c r="Q94" s="10" t="str">
        <f t="shared" si="27"/>
        <v>OK</v>
      </c>
      <c r="R94" s="10" t="str">
        <f t="shared" si="28"/>
        <v>OK</v>
      </c>
    </row>
    <row r="95" spans="1:20" ht="22.5" customHeight="1">
      <c r="A95" s="12"/>
      <c r="B95" s="13"/>
      <c r="C95" s="14"/>
      <c r="D95" s="13"/>
      <c r="E95" s="14"/>
      <c r="F95" s="14"/>
      <c r="G95" s="13"/>
      <c r="H95" s="13"/>
      <c r="I95" s="12"/>
      <c r="J95" s="12"/>
      <c r="K95" s="68" t="s">
        <v>137</v>
      </c>
      <c r="L95" s="27">
        <f>SUM(L88:L94)</f>
        <v>0</v>
      </c>
      <c r="M95" s="27">
        <f t="shared" ref="M95:N95" si="29">SUM(M88:M94)</f>
        <v>0</v>
      </c>
      <c r="N95" s="27">
        <f t="shared" si="29"/>
        <v>0</v>
      </c>
      <c r="O95" s="27">
        <f>L95-(M95+N95)</f>
        <v>0</v>
      </c>
      <c r="P95" s="76"/>
      <c r="Q95" s="77"/>
      <c r="R95" s="77"/>
    </row>
    <row r="96" spans="1:20" ht="23" customHeight="1">
      <c r="A96" s="48" t="s">
        <v>134</v>
      </c>
      <c r="B96" s="13"/>
      <c r="C96" s="14"/>
      <c r="D96" s="13"/>
      <c r="E96" s="14"/>
      <c r="F96" s="14"/>
      <c r="G96" s="13"/>
      <c r="H96" s="13"/>
      <c r="I96" s="12"/>
      <c r="J96" s="12"/>
      <c r="K96" s="12"/>
      <c r="L96" s="12"/>
      <c r="M96" s="12"/>
      <c r="N96" s="12"/>
      <c r="O96" s="12"/>
      <c r="P96" s="76"/>
      <c r="Q96" s="77"/>
      <c r="R96" s="77"/>
    </row>
    <row r="97" spans="1:20" ht="23" customHeight="1">
      <c r="A97" s="162" t="s">
        <v>217</v>
      </c>
      <c r="B97" s="160" t="s">
        <v>67</v>
      </c>
      <c r="C97" s="150" t="s">
        <v>286</v>
      </c>
      <c r="D97" s="150"/>
      <c r="E97" s="150"/>
      <c r="F97" s="150"/>
      <c r="G97" s="160" t="s">
        <v>38</v>
      </c>
      <c r="H97" s="144" t="s">
        <v>47</v>
      </c>
      <c r="I97" s="145"/>
      <c r="J97" s="145"/>
      <c r="K97" s="146"/>
      <c r="L97" s="144" t="s">
        <v>216</v>
      </c>
      <c r="M97" s="145"/>
      <c r="N97" s="145"/>
      <c r="O97" s="146"/>
      <c r="P97" s="48" t="s">
        <v>96</v>
      </c>
      <c r="Q97" s="48" t="s">
        <v>96</v>
      </c>
      <c r="R97" s="61"/>
    </row>
    <row r="98" spans="1:20" ht="23" customHeight="1">
      <c r="A98" s="161"/>
      <c r="B98" s="161"/>
      <c r="C98" s="68" t="s">
        <v>215</v>
      </c>
      <c r="D98" s="150" t="s">
        <v>120</v>
      </c>
      <c r="E98" s="150"/>
      <c r="F98" s="68" t="s">
        <v>15</v>
      </c>
      <c r="G98" s="161"/>
      <c r="H98" s="69" t="s">
        <v>29</v>
      </c>
      <c r="I98" s="69" t="s">
        <v>28</v>
      </c>
      <c r="J98" s="68" t="s">
        <v>18</v>
      </c>
      <c r="K98" s="68" t="s">
        <v>19</v>
      </c>
      <c r="L98" s="53" t="s">
        <v>109</v>
      </c>
      <c r="M98" s="53" t="s">
        <v>110</v>
      </c>
      <c r="N98" s="53" t="s">
        <v>111</v>
      </c>
      <c r="O98" s="53" t="s">
        <v>112</v>
      </c>
      <c r="P98" s="70" t="s">
        <v>104</v>
      </c>
      <c r="Q98" s="70" t="s">
        <v>116</v>
      </c>
      <c r="R98" s="70" t="s">
        <v>115</v>
      </c>
      <c r="T98" s="81" t="s">
        <v>153</v>
      </c>
    </row>
    <row r="99" spans="1:20" ht="23" customHeight="1">
      <c r="A99" s="6"/>
      <c r="B99" s="9"/>
      <c r="C99" s="72"/>
      <c r="D99" s="152"/>
      <c r="E99" s="152"/>
      <c r="F99" s="15"/>
      <c r="G99" s="7"/>
      <c r="H99" s="6"/>
      <c r="I99" s="6"/>
      <c r="J99" s="7" t="s">
        <v>1</v>
      </c>
      <c r="K99" s="8" t="s">
        <v>1</v>
      </c>
      <c r="L99" s="1"/>
      <c r="M99" s="1"/>
      <c r="N99" s="1"/>
      <c r="O99" s="20">
        <f>L99-(M99+N99)</f>
        <v>0</v>
      </c>
      <c r="P99" s="29" t="str">
        <f>IF(OR(G99="新規",G99="追加",G99=""),"OK",(IF(AND(H99="",I99=""),"NG","OK")))</f>
        <v>OK</v>
      </c>
      <c r="Q99" s="10" t="str">
        <f>IF(OR(G99="新規",G99="追加",G99=""),"OK",(IF(OR(AND(J99="",K99=""),AND(J99="",K99="□"),AND(J99="□",K99=""),AND(J99="□",K99="□")),"NG","OK")))</f>
        <v>OK</v>
      </c>
      <c r="R99" s="10" t="str">
        <f>IF(OR(AND(C99&lt;&gt;"",D99&lt;&gt;"",F99&lt;&gt;"",G99&lt;&gt;""),(C99="")),"OK","NG")</f>
        <v>OK</v>
      </c>
      <c r="T99" s="81" t="s">
        <v>161</v>
      </c>
    </row>
    <row r="100" spans="1:20" ht="23" customHeight="1">
      <c r="A100" s="6"/>
      <c r="B100" s="9"/>
      <c r="C100" s="72"/>
      <c r="D100" s="152"/>
      <c r="E100" s="152"/>
      <c r="F100" s="15"/>
      <c r="G100" s="7"/>
      <c r="H100" s="6"/>
      <c r="I100" s="6"/>
      <c r="J100" s="7" t="s">
        <v>1</v>
      </c>
      <c r="K100" s="8" t="s">
        <v>1</v>
      </c>
      <c r="L100" s="1"/>
      <c r="M100" s="1"/>
      <c r="N100" s="1"/>
      <c r="O100" s="20">
        <f t="shared" ref="O100:O105" si="30">L100-(M100+N100)</f>
        <v>0</v>
      </c>
      <c r="P100" s="29" t="str">
        <f t="shared" ref="P100:P105" si="31">IF(OR(G100="新規",G100="追加",G100=""),"OK",(IF(AND(H100="",I100=""),"NG","OK")))</f>
        <v>OK</v>
      </c>
      <c r="Q100" s="10" t="str">
        <f t="shared" ref="Q100:Q105" si="32">IF(OR(G100="新規",G100="追加",G100=""),"OK",(IF(OR(AND(J100="",K100=""),AND(J100="",K100="□"),AND(J100="□",K100=""),AND(J100="□",K100="□")),"NG","OK")))</f>
        <v>OK</v>
      </c>
      <c r="R100" s="10" t="str">
        <f t="shared" ref="R100:R105" si="33">IF(OR(AND(C100&lt;&gt;"",D100&lt;&gt;"",F100&lt;&gt;"",G100&lt;&gt;""),(C100="")),"OK","NG")</f>
        <v>OK</v>
      </c>
      <c r="T100" s="81" t="s">
        <v>218</v>
      </c>
    </row>
    <row r="101" spans="1:20" ht="23" customHeight="1">
      <c r="A101" s="6"/>
      <c r="B101" s="9"/>
      <c r="C101" s="72"/>
      <c r="D101" s="152"/>
      <c r="E101" s="152"/>
      <c r="F101" s="15"/>
      <c r="G101" s="7"/>
      <c r="H101" s="6"/>
      <c r="I101" s="6"/>
      <c r="J101" s="7" t="s">
        <v>1</v>
      </c>
      <c r="K101" s="8" t="s">
        <v>1</v>
      </c>
      <c r="L101" s="1"/>
      <c r="M101" s="1"/>
      <c r="N101" s="1"/>
      <c r="O101" s="20">
        <f t="shared" si="30"/>
        <v>0</v>
      </c>
      <c r="P101" s="29" t="str">
        <f t="shared" si="31"/>
        <v>OK</v>
      </c>
      <c r="Q101" s="10" t="str">
        <f t="shared" si="32"/>
        <v>OK</v>
      </c>
      <c r="R101" s="10" t="str">
        <f t="shared" si="33"/>
        <v>OK</v>
      </c>
      <c r="T101" s="81" t="s">
        <v>160</v>
      </c>
    </row>
    <row r="102" spans="1:20" ht="23" customHeight="1">
      <c r="A102" s="6"/>
      <c r="B102" s="9"/>
      <c r="C102" s="72"/>
      <c r="D102" s="152"/>
      <c r="E102" s="152"/>
      <c r="F102" s="15"/>
      <c r="G102" s="7"/>
      <c r="H102" s="6"/>
      <c r="I102" s="6"/>
      <c r="J102" s="7" t="s">
        <v>1</v>
      </c>
      <c r="K102" s="8" t="s">
        <v>1</v>
      </c>
      <c r="L102" s="1"/>
      <c r="M102" s="1"/>
      <c r="N102" s="1"/>
      <c r="O102" s="20">
        <f t="shared" si="30"/>
        <v>0</v>
      </c>
      <c r="P102" s="29" t="str">
        <f t="shared" si="31"/>
        <v>OK</v>
      </c>
      <c r="Q102" s="10" t="str">
        <f t="shared" si="32"/>
        <v>OK</v>
      </c>
      <c r="R102" s="10" t="str">
        <f t="shared" si="33"/>
        <v>OK</v>
      </c>
      <c r="T102" s="81" t="s">
        <v>13</v>
      </c>
    </row>
    <row r="103" spans="1:20" ht="23" customHeight="1">
      <c r="A103" s="6"/>
      <c r="B103" s="9"/>
      <c r="C103" s="72"/>
      <c r="D103" s="152"/>
      <c r="E103" s="152"/>
      <c r="F103" s="16"/>
      <c r="G103" s="7"/>
      <c r="H103" s="6"/>
      <c r="I103" s="6"/>
      <c r="J103" s="7" t="s">
        <v>1</v>
      </c>
      <c r="K103" s="8" t="s">
        <v>1</v>
      </c>
      <c r="L103" s="1"/>
      <c r="M103" s="1"/>
      <c r="N103" s="1"/>
      <c r="O103" s="20">
        <f t="shared" si="30"/>
        <v>0</v>
      </c>
      <c r="P103" s="29" t="str">
        <f t="shared" si="31"/>
        <v>OK</v>
      </c>
      <c r="Q103" s="10" t="str">
        <f>IF(OR(G103="新規",G103="追加",G103=""),"OK",(IF(OR(AND(J103="",K103=""),AND(J103="",K103="□"),AND(J103="□",K103=""),AND(J103="□",K103="□")),"NG","OK")))</f>
        <v>OK</v>
      </c>
      <c r="R103" s="10" t="str">
        <f t="shared" si="33"/>
        <v>OK</v>
      </c>
    </row>
    <row r="104" spans="1:20" ht="23" customHeight="1">
      <c r="A104" s="6"/>
      <c r="B104" s="9"/>
      <c r="C104" s="72"/>
      <c r="D104" s="152"/>
      <c r="E104" s="152"/>
      <c r="F104" s="15"/>
      <c r="G104" s="7"/>
      <c r="H104" s="6"/>
      <c r="I104" s="6"/>
      <c r="J104" s="7" t="s">
        <v>1</v>
      </c>
      <c r="K104" s="8" t="s">
        <v>1</v>
      </c>
      <c r="L104" s="1"/>
      <c r="M104" s="1"/>
      <c r="N104" s="1"/>
      <c r="O104" s="20">
        <f t="shared" si="30"/>
        <v>0</v>
      </c>
      <c r="P104" s="29" t="str">
        <f t="shared" si="31"/>
        <v>OK</v>
      </c>
      <c r="Q104" s="10" t="str">
        <f t="shared" si="32"/>
        <v>OK</v>
      </c>
      <c r="R104" s="10" t="str">
        <f t="shared" si="33"/>
        <v>OK</v>
      </c>
    </row>
    <row r="105" spans="1:20" ht="22.5" customHeight="1">
      <c r="A105" s="6"/>
      <c r="B105" s="9"/>
      <c r="C105" s="72"/>
      <c r="D105" s="152"/>
      <c r="E105" s="152"/>
      <c r="F105" s="15"/>
      <c r="G105" s="7"/>
      <c r="H105" s="6"/>
      <c r="I105" s="6"/>
      <c r="J105" s="7" t="s">
        <v>1</v>
      </c>
      <c r="K105" s="8" t="s">
        <v>1</v>
      </c>
      <c r="L105" s="1"/>
      <c r="M105" s="1"/>
      <c r="N105" s="1"/>
      <c r="O105" s="20">
        <f t="shared" si="30"/>
        <v>0</v>
      </c>
      <c r="P105" s="29" t="str">
        <f t="shared" si="31"/>
        <v>OK</v>
      </c>
      <c r="Q105" s="10" t="str">
        <f t="shared" si="32"/>
        <v>OK</v>
      </c>
      <c r="R105" s="10" t="str">
        <f t="shared" si="33"/>
        <v>OK</v>
      </c>
    </row>
    <row r="106" spans="1:20" ht="22.5" customHeight="1">
      <c r="A106" s="12"/>
      <c r="B106" s="13"/>
      <c r="C106" s="14"/>
      <c r="D106" s="13"/>
      <c r="E106" s="14"/>
      <c r="F106" s="14"/>
      <c r="G106" s="13"/>
      <c r="H106" s="13"/>
      <c r="I106" s="12"/>
      <c r="J106" s="12"/>
      <c r="K106" s="68" t="s">
        <v>137</v>
      </c>
      <c r="L106" s="27">
        <f>SUM(L99:L105)</f>
        <v>0</v>
      </c>
      <c r="M106" s="27">
        <f t="shared" ref="M106:N106" si="34">SUM(M99:M105)</f>
        <v>0</v>
      </c>
      <c r="N106" s="27">
        <f t="shared" si="34"/>
        <v>0</v>
      </c>
      <c r="O106" s="27">
        <f>L106-(M106+N106)</f>
        <v>0</v>
      </c>
      <c r="P106" s="76"/>
      <c r="Q106" s="77"/>
      <c r="R106" s="77"/>
    </row>
    <row r="107" spans="1:20" ht="22.5" customHeight="1">
      <c r="A107" s="48" t="s">
        <v>136</v>
      </c>
      <c r="B107" s="13"/>
      <c r="C107" s="14"/>
      <c r="D107" s="13"/>
      <c r="E107" s="14"/>
      <c r="F107" s="14"/>
      <c r="G107" s="13"/>
      <c r="H107" s="13"/>
      <c r="I107" s="12"/>
      <c r="J107" s="12"/>
      <c r="K107" s="12"/>
      <c r="L107" s="12"/>
      <c r="M107" s="12"/>
      <c r="N107" s="12"/>
      <c r="O107" s="12"/>
      <c r="P107" s="76"/>
      <c r="Q107" s="77"/>
      <c r="R107" s="77"/>
    </row>
    <row r="108" spans="1:20" ht="22.5" customHeight="1">
      <c r="A108" s="162" t="s">
        <v>217</v>
      </c>
      <c r="B108" s="160" t="s">
        <v>67</v>
      </c>
      <c r="C108" s="150" t="s">
        <v>286</v>
      </c>
      <c r="D108" s="150"/>
      <c r="E108" s="150"/>
      <c r="F108" s="150"/>
      <c r="G108" s="160" t="s">
        <v>38</v>
      </c>
      <c r="H108" s="144" t="s">
        <v>47</v>
      </c>
      <c r="I108" s="145"/>
      <c r="J108" s="145"/>
      <c r="K108" s="146"/>
      <c r="L108" s="144" t="s">
        <v>216</v>
      </c>
      <c r="M108" s="145"/>
      <c r="N108" s="145"/>
      <c r="O108" s="146"/>
      <c r="P108" s="48" t="s">
        <v>96</v>
      </c>
      <c r="Q108" s="48" t="s">
        <v>96</v>
      </c>
      <c r="R108" s="61"/>
    </row>
    <row r="109" spans="1:20" ht="22.5" customHeight="1">
      <c r="A109" s="161"/>
      <c r="B109" s="161"/>
      <c r="C109" s="68" t="s">
        <v>215</v>
      </c>
      <c r="D109" s="150" t="s">
        <v>120</v>
      </c>
      <c r="E109" s="150"/>
      <c r="F109" s="68" t="s">
        <v>15</v>
      </c>
      <c r="G109" s="161"/>
      <c r="H109" s="69" t="s">
        <v>29</v>
      </c>
      <c r="I109" s="69" t="s">
        <v>28</v>
      </c>
      <c r="J109" s="68" t="s">
        <v>18</v>
      </c>
      <c r="K109" s="68" t="s">
        <v>19</v>
      </c>
      <c r="L109" s="53" t="s">
        <v>109</v>
      </c>
      <c r="M109" s="53" t="s">
        <v>110</v>
      </c>
      <c r="N109" s="53" t="s">
        <v>111</v>
      </c>
      <c r="O109" s="53" t="s">
        <v>112</v>
      </c>
      <c r="P109" s="70" t="s">
        <v>104</v>
      </c>
      <c r="Q109" s="70" t="s">
        <v>116</v>
      </c>
      <c r="R109" s="70" t="s">
        <v>115</v>
      </c>
      <c r="T109" s="81" t="s">
        <v>153</v>
      </c>
    </row>
    <row r="110" spans="1:20" ht="22.5" customHeight="1">
      <c r="A110" s="6"/>
      <c r="B110" s="9"/>
      <c r="C110" s="72"/>
      <c r="D110" s="152"/>
      <c r="E110" s="152"/>
      <c r="F110" s="15"/>
      <c r="G110" s="7"/>
      <c r="H110" s="6"/>
      <c r="I110" s="6"/>
      <c r="J110" s="7" t="s">
        <v>1</v>
      </c>
      <c r="K110" s="8" t="s">
        <v>1</v>
      </c>
      <c r="L110" s="1"/>
      <c r="M110" s="1"/>
      <c r="N110" s="1"/>
      <c r="O110" s="20">
        <f>L110-(M110+N110)</f>
        <v>0</v>
      </c>
      <c r="P110" s="29" t="str">
        <f>IF(OR(G110="新規",G110="追加",G110=""),"OK",(IF(AND(H110="",I110=""),"NG","OK")))</f>
        <v>OK</v>
      </c>
      <c r="Q110" s="10" t="str">
        <f>IF(OR(G110="新規",G110="追加",G110=""),"OK",(IF(OR(AND(J110="",K110=""),AND(J110="",K110="□"),AND(J110="□",K110=""),AND(J110="□",K110="□")),"NG","OK")))</f>
        <v>OK</v>
      </c>
      <c r="R110" s="10" t="str">
        <f>IF(OR(AND(C110&lt;&gt;"",D110&lt;&gt;"",F110&lt;&gt;"",G110&lt;&gt;""),(C110="")),"OK","NG")</f>
        <v>OK</v>
      </c>
      <c r="T110" s="81" t="s">
        <v>164</v>
      </c>
    </row>
    <row r="111" spans="1:20" ht="22.5" customHeight="1">
      <c r="A111" s="6"/>
      <c r="B111" s="9"/>
      <c r="C111" s="72"/>
      <c r="D111" s="152"/>
      <c r="E111" s="152"/>
      <c r="F111" s="15"/>
      <c r="G111" s="7"/>
      <c r="H111" s="6"/>
      <c r="I111" s="6"/>
      <c r="J111" s="7" t="s">
        <v>1</v>
      </c>
      <c r="K111" s="8" t="s">
        <v>1</v>
      </c>
      <c r="L111" s="1"/>
      <c r="M111" s="1"/>
      <c r="N111" s="1"/>
      <c r="O111" s="20">
        <f t="shared" ref="O111:O116" si="35">L111-(M111+N111)</f>
        <v>0</v>
      </c>
      <c r="P111" s="29" t="str">
        <f t="shared" ref="P111:P116" si="36">IF(OR(G111="新規",G111="追加",G111=""),"OK",(IF(AND(H111="",I111=""),"NG","OK")))</f>
        <v>OK</v>
      </c>
      <c r="Q111" s="10" t="str">
        <f t="shared" ref="Q111:Q116" si="37">IF(OR(G111="新規",G111="追加",G111=""),"OK",(IF(OR(AND(J111="",K111=""),AND(J111="",K111="□"),AND(J111="□",K111=""),AND(J111="□",K111="□")),"NG","OK")))</f>
        <v>OK</v>
      </c>
      <c r="R111" s="10" t="str">
        <f t="shared" ref="R111:R115" si="38">IF(OR(AND(C111&lt;&gt;"",D111&lt;&gt;"",F111&lt;&gt;"",G111&lt;&gt;""),(C111="")),"OK","NG")</f>
        <v>OK</v>
      </c>
      <c r="T111" s="81" t="s">
        <v>13</v>
      </c>
    </row>
    <row r="112" spans="1:20" ht="22.5" customHeight="1">
      <c r="A112" s="6"/>
      <c r="B112" s="9"/>
      <c r="C112" s="72"/>
      <c r="D112" s="152"/>
      <c r="E112" s="152"/>
      <c r="F112" s="15"/>
      <c r="G112" s="7"/>
      <c r="H112" s="6"/>
      <c r="I112" s="6"/>
      <c r="J112" s="7" t="s">
        <v>1</v>
      </c>
      <c r="K112" s="8" t="s">
        <v>1</v>
      </c>
      <c r="L112" s="1"/>
      <c r="M112" s="1"/>
      <c r="N112" s="1"/>
      <c r="O112" s="20">
        <f t="shared" si="35"/>
        <v>0</v>
      </c>
      <c r="P112" s="29" t="str">
        <f t="shared" si="36"/>
        <v>OK</v>
      </c>
      <c r="Q112" s="10" t="str">
        <f t="shared" si="37"/>
        <v>OK</v>
      </c>
      <c r="R112" s="10" t="str">
        <f t="shared" si="38"/>
        <v>OK</v>
      </c>
    </row>
    <row r="113" spans="1:23" ht="22.5" customHeight="1">
      <c r="A113" s="6"/>
      <c r="B113" s="9"/>
      <c r="C113" s="72"/>
      <c r="D113" s="152"/>
      <c r="E113" s="152"/>
      <c r="F113" s="15"/>
      <c r="G113" s="7"/>
      <c r="H113" s="6"/>
      <c r="I113" s="6"/>
      <c r="J113" s="7" t="s">
        <v>1</v>
      </c>
      <c r="K113" s="8" t="s">
        <v>1</v>
      </c>
      <c r="L113" s="1"/>
      <c r="M113" s="1"/>
      <c r="N113" s="1"/>
      <c r="O113" s="20">
        <f t="shared" si="35"/>
        <v>0</v>
      </c>
      <c r="P113" s="29" t="str">
        <f t="shared" si="36"/>
        <v>OK</v>
      </c>
      <c r="Q113" s="10" t="str">
        <f t="shared" si="37"/>
        <v>OK</v>
      </c>
      <c r="R113" s="10" t="str">
        <f t="shared" si="38"/>
        <v>OK</v>
      </c>
    </row>
    <row r="114" spans="1:23" ht="22.5" customHeight="1">
      <c r="A114" s="6"/>
      <c r="B114" s="9"/>
      <c r="C114" s="72"/>
      <c r="D114" s="152"/>
      <c r="E114" s="152"/>
      <c r="F114" s="16"/>
      <c r="G114" s="7"/>
      <c r="H114" s="6"/>
      <c r="I114" s="6"/>
      <c r="J114" s="7" t="s">
        <v>1</v>
      </c>
      <c r="K114" s="8" t="s">
        <v>1</v>
      </c>
      <c r="L114" s="1"/>
      <c r="M114" s="1"/>
      <c r="N114" s="1"/>
      <c r="O114" s="20">
        <f t="shared" si="35"/>
        <v>0</v>
      </c>
      <c r="P114" s="29" t="str">
        <f t="shared" si="36"/>
        <v>OK</v>
      </c>
      <c r="Q114" s="10" t="str">
        <f t="shared" si="37"/>
        <v>OK</v>
      </c>
      <c r="R114" s="10" t="str">
        <f t="shared" si="38"/>
        <v>OK</v>
      </c>
    </row>
    <row r="115" spans="1:23" ht="22.5" customHeight="1">
      <c r="A115" s="6"/>
      <c r="B115" s="9"/>
      <c r="C115" s="72"/>
      <c r="D115" s="152"/>
      <c r="E115" s="152"/>
      <c r="F115" s="15"/>
      <c r="G115" s="7"/>
      <c r="H115" s="6"/>
      <c r="I115" s="6"/>
      <c r="J115" s="7" t="s">
        <v>1</v>
      </c>
      <c r="K115" s="8" t="s">
        <v>1</v>
      </c>
      <c r="L115" s="1"/>
      <c r="M115" s="1"/>
      <c r="N115" s="1"/>
      <c r="O115" s="20">
        <f t="shared" si="35"/>
        <v>0</v>
      </c>
      <c r="P115" s="29" t="str">
        <f t="shared" si="36"/>
        <v>OK</v>
      </c>
      <c r="Q115" s="10" t="str">
        <f t="shared" si="37"/>
        <v>OK</v>
      </c>
      <c r="R115" s="10" t="str">
        <f t="shared" si="38"/>
        <v>OK</v>
      </c>
    </row>
    <row r="116" spans="1:23" ht="22.5" customHeight="1">
      <c r="A116" s="6"/>
      <c r="B116" s="9"/>
      <c r="C116" s="72"/>
      <c r="D116" s="152"/>
      <c r="E116" s="152"/>
      <c r="F116" s="15"/>
      <c r="G116" s="7"/>
      <c r="H116" s="6"/>
      <c r="I116" s="6"/>
      <c r="J116" s="7" t="s">
        <v>1</v>
      </c>
      <c r="K116" s="8" t="s">
        <v>1</v>
      </c>
      <c r="L116" s="1"/>
      <c r="M116" s="1"/>
      <c r="N116" s="1"/>
      <c r="O116" s="20">
        <f t="shared" si="35"/>
        <v>0</v>
      </c>
      <c r="P116" s="29" t="str">
        <f t="shared" si="36"/>
        <v>OK</v>
      </c>
      <c r="Q116" s="10" t="str">
        <f t="shared" si="37"/>
        <v>OK</v>
      </c>
      <c r="R116" s="10" t="str">
        <f>IF(OR(AND(C116&lt;&gt;"",D116&lt;&gt;"",F116&lt;&gt;"",G116&lt;&gt;""),(C116="")),"OK","NG")</f>
        <v>OK</v>
      </c>
    </row>
    <row r="117" spans="1:23" ht="22.5" customHeight="1">
      <c r="A117" s="12"/>
      <c r="B117" s="13"/>
      <c r="C117" s="14"/>
      <c r="D117" s="13"/>
      <c r="E117" s="14"/>
      <c r="F117" s="14"/>
      <c r="G117" s="13"/>
      <c r="H117" s="13"/>
      <c r="I117" s="12"/>
      <c r="J117" s="12"/>
      <c r="K117" s="68" t="s">
        <v>137</v>
      </c>
      <c r="L117" s="27">
        <f>SUM(L110:L116)</f>
        <v>0</v>
      </c>
      <c r="M117" s="27">
        <f t="shared" ref="M117:N117" si="39">SUM(M110:M116)</f>
        <v>0</v>
      </c>
      <c r="N117" s="27">
        <f t="shared" si="39"/>
        <v>0</v>
      </c>
      <c r="O117" s="27">
        <f>L117-(M117+N117)</f>
        <v>0</v>
      </c>
      <c r="P117" s="76"/>
      <c r="Q117" s="77"/>
      <c r="R117" s="77"/>
    </row>
    <row r="118" spans="1:23" ht="13">
      <c r="F118" s="85"/>
    </row>
    <row r="119" spans="1:23" s="61" customFormat="1" ht="13">
      <c r="A119" s="142" t="s">
        <v>139</v>
      </c>
      <c r="B119" s="143"/>
      <c r="C119" s="53" t="s">
        <v>138</v>
      </c>
      <c r="D119" s="53" t="s">
        <v>110</v>
      </c>
      <c r="E119" s="53" t="s">
        <v>111</v>
      </c>
      <c r="F119" s="53" t="s">
        <v>112</v>
      </c>
      <c r="G119" s="53" t="s">
        <v>165</v>
      </c>
      <c r="H119" s="142" t="s">
        <v>17</v>
      </c>
      <c r="I119" s="159"/>
      <c r="J119" s="136" t="s">
        <v>208</v>
      </c>
      <c r="K119" s="136"/>
      <c r="L119" s="136"/>
      <c r="M119" s="136"/>
      <c r="P119" s="87" t="s">
        <v>198</v>
      </c>
      <c r="Q119" s="88" t="s">
        <v>70</v>
      </c>
      <c r="R119" s="88" t="s">
        <v>84</v>
      </c>
    </row>
    <row r="120" spans="1:23" ht="22.5" customHeight="1">
      <c r="A120" s="153" t="s">
        <v>237</v>
      </c>
      <c r="B120" s="154"/>
      <c r="C120" s="100">
        <f>L40</f>
        <v>0</v>
      </c>
      <c r="D120" s="100">
        <f t="shared" ref="D120:F120" si="40">M40</f>
        <v>0</v>
      </c>
      <c r="E120" s="100">
        <f t="shared" si="40"/>
        <v>0</v>
      </c>
      <c r="F120" s="100">
        <f t="shared" si="40"/>
        <v>0</v>
      </c>
      <c r="G120" s="163">
        <f>SUM(D120:D122)</f>
        <v>0</v>
      </c>
      <c r="H120" s="157"/>
      <c r="I120" s="158"/>
      <c r="J120" s="151" t="s">
        <v>209</v>
      </c>
      <c r="K120" s="151"/>
      <c r="L120" s="151"/>
      <c r="M120" s="151"/>
      <c r="N120" s="89"/>
      <c r="O120" s="89"/>
      <c r="P120" s="29" t="str">
        <f>IF(G120&lt;=2500000,"OK","NG")</f>
        <v>OK</v>
      </c>
      <c r="Q120" s="10" t="str">
        <f t="shared" ref="Q120:Q126" si="41">IF(D120&lt;=C120/2,"OK","NG")</f>
        <v>OK</v>
      </c>
      <c r="R120" s="10" t="str">
        <f t="shared" ref="R120:R126" si="42">IF(C120=D120+E120+F120,"OK","NG")</f>
        <v>OK</v>
      </c>
      <c r="S120" s="90"/>
      <c r="T120" s="70"/>
      <c r="U120" s="70"/>
      <c r="V120" s="70"/>
      <c r="W120" s="70"/>
    </row>
    <row r="121" spans="1:23" ht="22.5" customHeight="1">
      <c r="A121" s="155" t="s">
        <v>238</v>
      </c>
      <c r="B121" s="156"/>
      <c r="C121" s="100">
        <f>L51</f>
        <v>0</v>
      </c>
      <c r="D121" s="100">
        <f t="shared" ref="D121:F121" si="43">M51</f>
        <v>0</v>
      </c>
      <c r="E121" s="100">
        <f t="shared" si="43"/>
        <v>0</v>
      </c>
      <c r="F121" s="100">
        <f t="shared" si="43"/>
        <v>0</v>
      </c>
      <c r="G121" s="164"/>
      <c r="H121" s="157"/>
      <c r="I121" s="158"/>
      <c r="J121" s="151"/>
      <c r="K121" s="151"/>
      <c r="L121" s="151"/>
      <c r="M121" s="151"/>
      <c r="N121" s="89"/>
      <c r="O121" s="89"/>
      <c r="P121" s="73" t="s">
        <v>152</v>
      </c>
      <c r="Q121" s="10" t="str">
        <f t="shared" si="41"/>
        <v>OK</v>
      </c>
      <c r="R121" s="10" t="str">
        <f t="shared" si="42"/>
        <v>OK</v>
      </c>
      <c r="S121" s="36"/>
    </row>
    <row r="122" spans="1:23" ht="22.5" customHeight="1">
      <c r="A122" s="155" t="s">
        <v>239</v>
      </c>
      <c r="B122" s="156"/>
      <c r="C122" s="100">
        <f>L62</f>
        <v>0</v>
      </c>
      <c r="D122" s="100">
        <f t="shared" ref="D122:F122" si="44">M62</f>
        <v>0</v>
      </c>
      <c r="E122" s="100">
        <f t="shared" si="44"/>
        <v>0</v>
      </c>
      <c r="F122" s="100">
        <f t="shared" si="44"/>
        <v>0</v>
      </c>
      <c r="G122" s="165"/>
      <c r="H122" s="32"/>
      <c r="I122" s="33"/>
      <c r="J122" s="151"/>
      <c r="K122" s="151"/>
      <c r="L122" s="151"/>
      <c r="M122" s="151"/>
      <c r="N122" s="89"/>
      <c r="O122" s="89"/>
      <c r="P122" s="73" t="s">
        <v>152</v>
      </c>
      <c r="Q122" s="10" t="str">
        <f t="shared" si="41"/>
        <v>OK</v>
      </c>
      <c r="R122" s="10" t="str">
        <f t="shared" si="42"/>
        <v>OK</v>
      </c>
      <c r="S122" s="36"/>
    </row>
    <row r="123" spans="1:23" ht="22.5" customHeight="1">
      <c r="A123" s="155" t="s">
        <v>240</v>
      </c>
      <c r="B123" s="156"/>
      <c r="C123" s="100">
        <f>L73</f>
        <v>0</v>
      </c>
      <c r="D123" s="100">
        <f t="shared" ref="D123:F123" si="45">M73</f>
        <v>0</v>
      </c>
      <c r="E123" s="100">
        <f t="shared" si="45"/>
        <v>0</v>
      </c>
      <c r="F123" s="100">
        <f t="shared" si="45"/>
        <v>0</v>
      </c>
      <c r="G123" s="100">
        <f>D123</f>
        <v>0</v>
      </c>
      <c r="H123" s="32"/>
      <c r="I123" s="33"/>
      <c r="J123" s="150" t="s">
        <v>210</v>
      </c>
      <c r="K123" s="150"/>
      <c r="L123" s="150"/>
      <c r="M123" s="150"/>
      <c r="N123" s="89"/>
      <c r="O123" s="89"/>
      <c r="P123" s="29" t="str">
        <f>IF(G123&lt;=2500000,"OK","NG")</f>
        <v>OK</v>
      </c>
      <c r="Q123" s="10" t="str">
        <f t="shared" si="41"/>
        <v>OK</v>
      </c>
      <c r="R123" s="10" t="str">
        <f t="shared" si="42"/>
        <v>OK</v>
      </c>
      <c r="S123" s="36"/>
    </row>
    <row r="124" spans="1:23" ht="22.5" customHeight="1">
      <c r="A124" s="155" t="s">
        <v>131</v>
      </c>
      <c r="B124" s="156"/>
      <c r="C124" s="100">
        <f>L84</f>
        <v>0</v>
      </c>
      <c r="D124" s="100">
        <f t="shared" ref="D124:F124" si="46">M84</f>
        <v>0</v>
      </c>
      <c r="E124" s="100">
        <f t="shared" si="46"/>
        <v>0</v>
      </c>
      <c r="F124" s="100">
        <f t="shared" si="46"/>
        <v>0</v>
      </c>
      <c r="G124" s="100">
        <f>D124</f>
        <v>0</v>
      </c>
      <c r="H124" s="32"/>
      <c r="I124" s="33"/>
      <c r="J124" s="150" t="s">
        <v>211</v>
      </c>
      <c r="K124" s="150"/>
      <c r="L124" s="150"/>
      <c r="M124" s="150"/>
      <c r="N124" s="89"/>
      <c r="O124" s="89"/>
      <c r="P124" s="29" t="str">
        <f>IF(G124&lt;=5000000,"OK","NG")</f>
        <v>OK</v>
      </c>
      <c r="Q124" s="10" t="str">
        <f t="shared" si="41"/>
        <v>OK</v>
      </c>
      <c r="R124" s="10" t="str">
        <f t="shared" si="42"/>
        <v>OK</v>
      </c>
      <c r="S124" s="36"/>
    </row>
    <row r="125" spans="1:23" ht="22.5" customHeight="1">
      <c r="A125" s="155" t="s">
        <v>241</v>
      </c>
      <c r="B125" s="156"/>
      <c r="C125" s="100">
        <f>L95</f>
        <v>0</v>
      </c>
      <c r="D125" s="100">
        <f t="shared" ref="D125:F125" si="47">M95</f>
        <v>0</v>
      </c>
      <c r="E125" s="100">
        <f t="shared" si="47"/>
        <v>0</v>
      </c>
      <c r="F125" s="100">
        <f t="shared" si="47"/>
        <v>0</v>
      </c>
      <c r="G125" s="183">
        <f>SUM(D125:D126)</f>
        <v>0</v>
      </c>
      <c r="H125" s="32"/>
      <c r="I125" s="33"/>
      <c r="J125" s="151" t="s">
        <v>212</v>
      </c>
      <c r="K125" s="151"/>
      <c r="L125" s="151"/>
      <c r="M125" s="151"/>
      <c r="N125" s="89"/>
      <c r="O125" s="89"/>
      <c r="P125" s="29" t="str">
        <f>IF(G125&lt;=2500000,"OK","NG")</f>
        <v>OK</v>
      </c>
      <c r="Q125" s="10" t="str">
        <f t="shared" si="41"/>
        <v>OK</v>
      </c>
      <c r="R125" s="10" t="str">
        <f t="shared" si="42"/>
        <v>OK</v>
      </c>
      <c r="S125" s="36"/>
    </row>
    <row r="126" spans="1:23" ht="22.5" customHeight="1">
      <c r="A126" s="155" t="s">
        <v>242</v>
      </c>
      <c r="B126" s="156"/>
      <c r="C126" s="100">
        <f>L106</f>
        <v>0</v>
      </c>
      <c r="D126" s="100">
        <f t="shared" ref="D126:F126" si="48">M106</f>
        <v>0</v>
      </c>
      <c r="E126" s="100">
        <f t="shared" si="48"/>
        <v>0</v>
      </c>
      <c r="F126" s="100">
        <f t="shared" si="48"/>
        <v>0</v>
      </c>
      <c r="G126" s="184"/>
      <c r="H126" s="32"/>
      <c r="I126" s="33"/>
      <c r="J126" s="151"/>
      <c r="K126" s="151"/>
      <c r="L126" s="151"/>
      <c r="M126" s="151"/>
      <c r="N126" s="89"/>
      <c r="O126" s="89"/>
      <c r="P126" s="73" t="s">
        <v>152</v>
      </c>
      <c r="Q126" s="10" t="str">
        <f t="shared" si="41"/>
        <v>OK</v>
      </c>
      <c r="R126" s="10" t="str">
        <f t="shared" si="42"/>
        <v>OK</v>
      </c>
      <c r="S126" s="36"/>
    </row>
    <row r="127" spans="1:23" ht="22.5" customHeight="1">
      <c r="A127" s="155" t="s">
        <v>135</v>
      </c>
      <c r="B127" s="156"/>
      <c r="C127" s="100">
        <f>L117</f>
        <v>0</v>
      </c>
      <c r="D127" s="100">
        <f t="shared" ref="D127:F127" si="49">M117</f>
        <v>0</v>
      </c>
      <c r="E127" s="100">
        <f t="shared" si="49"/>
        <v>0</v>
      </c>
      <c r="F127" s="100">
        <f t="shared" si="49"/>
        <v>0</v>
      </c>
      <c r="G127" s="100">
        <f>D127</f>
        <v>0</v>
      </c>
      <c r="H127" s="157"/>
      <c r="I127" s="158"/>
      <c r="J127" s="150" t="s">
        <v>287</v>
      </c>
      <c r="K127" s="150"/>
      <c r="L127" s="150"/>
      <c r="M127" s="150"/>
      <c r="N127" s="89"/>
      <c r="O127" s="89"/>
      <c r="P127" s="29" t="str">
        <f>IF(G127&lt;=2500000,"OK","NG")</f>
        <v>OK</v>
      </c>
      <c r="Q127" s="10" t="str">
        <f>IF(D127&lt;=C127/2,"OK","NG")</f>
        <v>OK</v>
      </c>
      <c r="R127" s="10" t="str">
        <f>IF(C127=D127+E127+F127,"OK","NG")</f>
        <v>OK</v>
      </c>
      <c r="S127" s="36"/>
    </row>
    <row r="128" spans="1:23" ht="22.5" customHeight="1">
      <c r="A128" s="174" t="s">
        <v>14</v>
      </c>
      <c r="B128" s="175"/>
      <c r="C128" s="100">
        <f>SUM(C120:C127)</f>
        <v>0</v>
      </c>
      <c r="D128" s="100">
        <f>SUM(D120:D127)</f>
        <v>0</v>
      </c>
      <c r="E128" s="100">
        <f t="shared" ref="E128:F128" si="50">SUM(E120:E127)</f>
        <v>0</v>
      </c>
      <c r="F128" s="100">
        <f t="shared" si="50"/>
        <v>0</v>
      </c>
      <c r="G128" s="100">
        <f>D128</f>
        <v>0</v>
      </c>
      <c r="H128" s="157"/>
      <c r="I128" s="158"/>
      <c r="J128" s="177" t="s">
        <v>213</v>
      </c>
      <c r="K128" s="177"/>
      <c r="L128" s="177"/>
      <c r="M128" s="177"/>
      <c r="N128" s="89"/>
      <c r="P128" s="29" t="str">
        <f>IF(OR(C128=0,AND(G128&gt;=150000,G128&lt;=10000000)),"OK","NG")</f>
        <v>OK</v>
      </c>
      <c r="Q128" s="10" t="str">
        <f>IF(D128&lt;=C128/2,"OK","NG")</f>
        <v>OK</v>
      </c>
      <c r="R128" s="10" t="str">
        <f>IF(C128=D128+E128+F128,"OK","NG")</f>
        <v>OK</v>
      </c>
    </row>
    <row r="129" spans="1:16" ht="13"/>
    <row r="130" spans="1:16" ht="22.5" customHeight="1">
      <c r="A130" s="48" t="s">
        <v>196</v>
      </c>
    </row>
    <row r="131" spans="1:16" ht="15" customHeight="1">
      <c r="A131" s="139" t="s">
        <v>205</v>
      </c>
      <c r="B131" s="139"/>
      <c r="C131" s="139"/>
      <c r="D131" s="139"/>
      <c r="E131" s="139"/>
      <c r="F131" s="139"/>
      <c r="G131" s="139"/>
      <c r="H131" s="139"/>
      <c r="I131" s="139"/>
      <c r="J131" s="139"/>
      <c r="K131" s="50" t="s">
        <v>82</v>
      </c>
      <c r="P131" s="49" t="s">
        <v>55</v>
      </c>
    </row>
    <row r="132" spans="1:16" ht="15" customHeight="1">
      <c r="A132" s="176" t="s">
        <v>204</v>
      </c>
      <c r="B132" s="176"/>
      <c r="C132" s="176"/>
      <c r="D132" s="176"/>
      <c r="E132" s="176"/>
      <c r="F132" s="176"/>
      <c r="G132" s="176"/>
      <c r="H132" s="176"/>
      <c r="I132" s="176"/>
      <c r="J132" s="176"/>
      <c r="K132" s="56" t="s">
        <v>166</v>
      </c>
      <c r="P132" s="49" t="s">
        <v>167</v>
      </c>
    </row>
    <row r="133" spans="1:16" ht="15" customHeight="1">
      <c r="A133" s="176" t="s">
        <v>199</v>
      </c>
      <c r="B133" s="176"/>
      <c r="C133" s="176"/>
      <c r="D133" s="176"/>
      <c r="E133" s="176"/>
      <c r="F133" s="176"/>
      <c r="G133" s="176"/>
      <c r="H133" s="176"/>
      <c r="I133" s="176"/>
      <c r="J133" s="176"/>
      <c r="K133" s="56" t="s">
        <v>166</v>
      </c>
    </row>
    <row r="134" spans="1:16" ht="15" customHeight="1">
      <c r="A134" s="176" t="s">
        <v>200</v>
      </c>
      <c r="B134" s="176"/>
      <c r="C134" s="176"/>
      <c r="D134" s="176"/>
      <c r="E134" s="176"/>
      <c r="F134" s="176"/>
      <c r="G134" s="176"/>
      <c r="H134" s="176"/>
      <c r="I134" s="176"/>
      <c r="J134" s="176"/>
      <c r="K134" s="56" t="s">
        <v>166</v>
      </c>
    </row>
    <row r="135" spans="1:16" ht="15" customHeight="1">
      <c r="A135" s="176" t="s">
        <v>201</v>
      </c>
      <c r="B135" s="176"/>
      <c r="C135" s="176"/>
      <c r="D135" s="176"/>
      <c r="E135" s="176"/>
      <c r="F135" s="176"/>
      <c r="G135" s="176"/>
      <c r="H135" s="176"/>
      <c r="I135" s="176"/>
      <c r="J135" s="176"/>
      <c r="K135" s="56" t="s">
        <v>166</v>
      </c>
    </row>
    <row r="136" spans="1:16" ht="15" customHeight="1">
      <c r="A136" s="176" t="s">
        <v>289</v>
      </c>
      <c r="B136" s="176"/>
      <c r="C136" s="176"/>
      <c r="D136" s="176"/>
      <c r="E136" s="176"/>
      <c r="F136" s="176"/>
      <c r="G136" s="176"/>
      <c r="H136" s="176"/>
      <c r="I136" s="176"/>
      <c r="J136" s="176"/>
      <c r="K136" s="56" t="s">
        <v>166</v>
      </c>
    </row>
    <row r="137" spans="1:16" ht="15" customHeight="1">
      <c r="A137" s="176" t="s">
        <v>202</v>
      </c>
      <c r="B137" s="176"/>
      <c r="C137" s="176"/>
      <c r="D137" s="176"/>
      <c r="E137" s="176"/>
      <c r="F137" s="176"/>
      <c r="G137" s="176"/>
      <c r="H137" s="176"/>
      <c r="I137" s="176"/>
      <c r="J137" s="176"/>
      <c r="K137" s="56" t="s">
        <v>166</v>
      </c>
    </row>
    <row r="138" spans="1:16" ht="15" customHeight="1">
      <c r="A138" s="176" t="s">
        <v>203</v>
      </c>
      <c r="B138" s="176"/>
      <c r="C138" s="176"/>
      <c r="D138" s="176"/>
      <c r="E138" s="176"/>
      <c r="F138" s="176"/>
      <c r="G138" s="176"/>
      <c r="H138" s="176"/>
      <c r="I138" s="176"/>
      <c r="J138" s="176"/>
      <c r="K138" s="56" t="s">
        <v>166</v>
      </c>
    </row>
    <row r="139" spans="1:16" ht="15" customHeight="1">
      <c r="A139" s="17"/>
      <c r="B139" s="17"/>
      <c r="C139" s="17"/>
      <c r="D139" s="17"/>
      <c r="E139" s="17"/>
      <c r="J139" s="93" t="s">
        <v>141</v>
      </c>
      <c r="K139" s="99">
        <f>COUNTIF(K132:K138,"☑")</f>
        <v>0</v>
      </c>
    </row>
    <row r="140" spans="1:16" ht="15" customHeight="1">
      <c r="A140" s="17"/>
      <c r="B140" s="17"/>
      <c r="C140" s="17"/>
      <c r="D140" s="17"/>
      <c r="E140" s="17"/>
      <c r="H140" s="17"/>
    </row>
    <row r="141" spans="1:16" ht="15" customHeight="1">
      <c r="A141" s="48" t="s">
        <v>206</v>
      </c>
    </row>
    <row r="142" spans="1:16" ht="15" customHeight="1">
      <c r="A142" s="180" t="s">
        <v>57</v>
      </c>
      <c r="B142" s="180"/>
      <c r="C142" s="180"/>
      <c r="D142" s="180"/>
      <c r="E142" s="180"/>
      <c r="F142" s="180"/>
      <c r="G142" s="180"/>
      <c r="H142" s="180"/>
      <c r="I142" s="180"/>
      <c r="J142" s="180"/>
      <c r="K142" s="180"/>
      <c r="P142" s="95" t="s">
        <v>80</v>
      </c>
    </row>
    <row r="143" spans="1:16" ht="15" customHeight="1">
      <c r="A143" s="50" t="s">
        <v>2</v>
      </c>
      <c r="B143" s="140" t="s">
        <v>3</v>
      </c>
      <c r="C143" s="181"/>
      <c r="D143" s="181"/>
      <c r="E143" s="181"/>
      <c r="F143" s="181"/>
      <c r="G143" s="181"/>
      <c r="H143" s="181"/>
      <c r="I143" s="181"/>
      <c r="J143" s="141"/>
    </row>
    <row r="144" spans="1:16" ht="15" customHeight="1">
      <c r="A144" s="3" t="s">
        <v>1</v>
      </c>
      <c r="B144" s="182" t="s">
        <v>69</v>
      </c>
      <c r="C144" s="167"/>
      <c r="D144" s="167"/>
      <c r="E144" s="167"/>
      <c r="F144" s="167"/>
      <c r="G144" s="167"/>
      <c r="H144" s="167"/>
      <c r="I144" s="167"/>
      <c r="J144" s="168"/>
      <c r="P144" s="29" t="str">
        <f>IF(C128=0,"OK",IF(AND(A144="☑",A145="☑",A146="☑"),"OK","NG"))</f>
        <v>OK</v>
      </c>
    </row>
    <row r="145" spans="1:13" ht="15" customHeight="1">
      <c r="A145" s="3" t="s">
        <v>1</v>
      </c>
      <c r="B145" s="182" t="s">
        <v>117</v>
      </c>
      <c r="C145" s="167"/>
      <c r="D145" s="167"/>
      <c r="E145" s="167"/>
      <c r="F145" s="167"/>
      <c r="G145" s="167"/>
      <c r="H145" s="167"/>
      <c r="I145" s="167"/>
      <c r="J145" s="168"/>
    </row>
    <row r="146" spans="1:13" ht="15" customHeight="1">
      <c r="A146" s="3" t="s">
        <v>1</v>
      </c>
      <c r="B146" s="182" t="s">
        <v>288</v>
      </c>
      <c r="C146" s="167"/>
      <c r="D146" s="167"/>
      <c r="E146" s="167"/>
      <c r="F146" s="167"/>
      <c r="G146" s="167"/>
      <c r="H146" s="167"/>
      <c r="I146" s="167"/>
      <c r="J146" s="168"/>
    </row>
    <row r="147" spans="1:13" ht="15" customHeight="1"/>
    <row r="148" spans="1:13" ht="15" customHeight="1">
      <c r="A148" s="48" t="s">
        <v>207</v>
      </c>
    </row>
    <row r="149" spans="1:13" ht="15" customHeight="1">
      <c r="A149" s="50" t="s">
        <v>2</v>
      </c>
      <c r="B149" s="139" t="s">
        <v>4</v>
      </c>
      <c r="C149" s="139"/>
      <c r="D149" s="139"/>
      <c r="E149" s="139"/>
      <c r="F149" s="140" t="s">
        <v>97</v>
      </c>
      <c r="G149" s="141"/>
      <c r="H149" s="140" t="s">
        <v>20</v>
      </c>
      <c r="I149" s="141"/>
      <c r="J149" s="139" t="s">
        <v>17</v>
      </c>
      <c r="K149" s="139"/>
      <c r="L149" s="139"/>
      <c r="M149" s="139"/>
    </row>
    <row r="150" spans="1:13" ht="18.75" customHeight="1">
      <c r="A150" s="3" t="s">
        <v>1</v>
      </c>
      <c r="B150" s="138" t="s">
        <v>23</v>
      </c>
      <c r="C150" s="138"/>
      <c r="D150" s="138"/>
      <c r="E150" s="138"/>
      <c r="F150" s="142" t="s">
        <v>22</v>
      </c>
      <c r="G150" s="143"/>
      <c r="H150" s="142" t="s">
        <v>98</v>
      </c>
      <c r="I150" s="143"/>
      <c r="J150" s="138" t="s">
        <v>143</v>
      </c>
      <c r="K150" s="138"/>
      <c r="L150" s="138"/>
      <c r="M150" s="138"/>
    </row>
    <row r="151" spans="1:13" ht="18.75" customHeight="1">
      <c r="A151" s="3" t="s">
        <v>1</v>
      </c>
      <c r="B151" s="138" t="s">
        <v>25</v>
      </c>
      <c r="C151" s="138"/>
      <c r="D151" s="138"/>
      <c r="E151" s="138"/>
      <c r="F151" s="142" t="s">
        <v>16</v>
      </c>
      <c r="G151" s="143"/>
      <c r="H151" s="142" t="s">
        <v>21</v>
      </c>
      <c r="I151" s="143"/>
      <c r="J151" s="138" t="s">
        <v>100</v>
      </c>
      <c r="K151" s="138"/>
      <c r="L151" s="138"/>
      <c r="M151" s="138"/>
    </row>
    <row r="152" spans="1:13" ht="18.75" customHeight="1">
      <c r="A152" s="3" t="s">
        <v>1</v>
      </c>
      <c r="B152" s="138" t="s">
        <v>24</v>
      </c>
      <c r="C152" s="138"/>
      <c r="D152" s="138"/>
      <c r="E152" s="138"/>
      <c r="F152" s="142" t="s">
        <v>16</v>
      </c>
      <c r="G152" s="143"/>
      <c r="H152" s="142" t="s">
        <v>21</v>
      </c>
      <c r="I152" s="143"/>
      <c r="J152" s="138" t="s">
        <v>26</v>
      </c>
      <c r="K152" s="138"/>
      <c r="L152" s="138"/>
      <c r="M152" s="138"/>
    </row>
    <row r="153" spans="1:13" ht="18.75" customHeight="1">
      <c r="A153" s="3" t="s">
        <v>1</v>
      </c>
      <c r="B153" s="138" t="s">
        <v>90</v>
      </c>
      <c r="C153" s="138"/>
      <c r="D153" s="138"/>
      <c r="E153" s="138"/>
      <c r="F153" s="142" t="s">
        <v>5</v>
      </c>
      <c r="G153" s="143"/>
      <c r="H153" s="159" t="s">
        <v>16</v>
      </c>
      <c r="I153" s="143"/>
      <c r="J153" s="138" t="s">
        <v>99</v>
      </c>
      <c r="K153" s="138"/>
      <c r="L153" s="138"/>
      <c r="M153" s="138"/>
    </row>
    <row r="154" spans="1:13" ht="18.75" customHeight="1">
      <c r="A154" s="3" t="s">
        <v>1</v>
      </c>
      <c r="B154" s="138" t="s">
        <v>283</v>
      </c>
      <c r="C154" s="138"/>
      <c r="D154" s="138"/>
      <c r="E154" s="138"/>
      <c r="F154" s="142" t="s">
        <v>5</v>
      </c>
      <c r="G154" s="143"/>
      <c r="H154" s="136" t="s">
        <v>16</v>
      </c>
      <c r="I154" s="136"/>
      <c r="J154" s="138" t="s">
        <v>284</v>
      </c>
      <c r="K154" s="138"/>
      <c r="L154" s="138"/>
      <c r="M154" s="138"/>
    </row>
  </sheetData>
  <sheetProtection algorithmName="SHA-512" hashValue="OvoT1jurViTbtAkE8ykw9csE5ZK2qxjwNZBEUvmUSCl6e5+WW0+2apOrJCOdZ8tyD2CMH2YNXilcZeOECcQRaw==" saltValue="SFNZHB71Z6qdUkP/PK70aA==" spinCount="100000" sheet="1" objects="1" scenarios="1"/>
  <mergeCells count="198">
    <mergeCell ref="A1:O1"/>
    <mergeCell ref="B3:E3"/>
    <mergeCell ref="B4:E4"/>
    <mergeCell ref="P4:P5"/>
    <mergeCell ref="B5:E5"/>
    <mergeCell ref="B6:E6"/>
    <mergeCell ref="M14:O14"/>
    <mergeCell ref="M15:O15"/>
    <mergeCell ref="M16:O16"/>
    <mergeCell ref="M17:O17"/>
    <mergeCell ref="M18:O18"/>
    <mergeCell ref="M19:O19"/>
    <mergeCell ref="F9:I9"/>
    <mergeCell ref="J9:L9"/>
    <mergeCell ref="M10:O10"/>
    <mergeCell ref="M11:O11"/>
    <mergeCell ref="M12:O12"/>
    <mergeCell ref="M13:O13"/>
    <mergeCell ref="N26:O26"/>
    <mergeCell ref="A31:A32"/>
    <mergeCell ref="B31:B32"/>
    <mergeCell ref="C31:F31"/>
    <mergeCell ref="G31:G32"/>
    <mergeCell ref="H31:K31"/>
    <mergeCell ref="L31:O31"/>
    <mergeCell ref="D32:E32"/>
    <mergeCell ref="M20:O20"/>
    <mergeCell ref="M21:O21"/>
    <mergeCell ref="M22:O22"/>
    <mergeCell ref="M23:O23"/>
    <mergeCell ref="M24:O24"/>
    <mergeCell ref="M25:O25"/>
    <mergeCell ref="D39:E39"/>
    <mergeCell ref="A42:A43"/>
    <mergeCell ref="B42:B43"/>
    <mergeCell ref="C42:F42"/>
    <mergeCell ref="G42:G43"/>
    <mergeCell ref="H42:K42"/>
    <mergeCell ref="D33:E33"/>
    <mergeCell ref="D34:E34"/>
    <mergeCell ref="D35:E35"/>
    <mergeCell ref="D36:E36"/>
    <mergeCell ref="D37:E37"/>
    <mergeCell ref="D38:E38"/>
    <mergeCell ref="A53:A54"/>
    <mergeCell ref="B53:B54"/>
    <mergeCell ref="C53:F53"/>
    <mergeCell ref="L42:O42"/>
    <mergeCell ref="D43:E43"/>
    <mergeCell ref="D44:E44"/>
    <mergeCell ref="D45:E45"/>
    <mergeCell ref="D46:E46"/>
    <mergeCell ref="D47:E47"/>
    <mergeCell ref="G53:G54"/>
    <mergeCell ref="H53:K53"/>
    <mergeCell ref="L53:O53"/>
    <mergeCell ref="D54:E54"/>
    <mergeCell ref="D55:E55"/>
    <mergeCell ref="D56:E56"/>
    <mergeCell ref="D48:E48"/>
    <mergeCell ref="D49:E49"/>
    <mergeCell ref="D50:E50"/>
    <mergeCell ref="H64:K64"/>
    <mergeCell ref="L64:O64"/>
    <mergeCell ref="D65:E65"/>
    <mergeCell ref="D66:E66"/>
    <mergeCell ref="D67:E67"/>
    <mergeCell ref="D57:E57"/>
    <mergeCell ref="D58:E58"/>
    <mergeCell ref="D59:E59"/>
    <mergeCell ref="D60:E60"/>
    <mergeCell ref="D61:E61"/>
    <mergeCell ref="C64:F64"/>
    <mergeCell ref="D68:E68"/>
    <mergeCell ref="D69:E69"/>
    <mergeCell ref="D70:E70"/>
    <mergeCell ref="D71:E71"/>
    <mergeCell ref="D72:E72"/>
    <mergeCell ref="A75:A76"/>
    <mergeCell ref="B75:B76"/>
    <mergeCell ref="C75:F75"/>
    <mergeCell ref="G64:G65"/>
    <mergeCell ref="A64:A65"/>
    <mergeCell ref="B64:B65"/>
    <mergeCell ref="A86:A87"/>
    <mergeCell ref="B86:B87"/>
    <mergeCell ref="C86:F86"/>
    <mergeCell ref="G75:G76"/>
    <mergeCell ref="H75:K75"/>
    <mergeCell ref="L75:O75"/>
    <mergeCell ref="D76:E76"/>
    <mergeCell ref="D77:E77"/>
    <mergeCell ref="D78:E78"/>
    <mergeCell ref="G86:G87"/>
    <mergeCell ref="H86:K86"/>
    <mergeCell ref="L86:O86"/>
    <mergeCell ref="D87:E87"/>
    <mergeCell ref="D88:E88"/>
    <mergeCell ref="D89:E89"/>
    <mergeCell ref="D79:E79"/>
    <mergeCell ref="D80:E80"/>
    <mergeCell ref="D81:E81"/>
    <mergeCell ref="D82:E82"/>
    <mergeCell ref="D83:E83"/>
    <mergeCell ref="H97:K97"/>
    <mergeCell ref="L97:O97"/>
    <mergeCell ref="D98:E98"/>
    <mergeCell ref="D99:E99"/>
    <mergeCell ref="D100:E100"/>
    <mergeCell ref="D90:E90"/>
    <mergeCell ref="D91:E91"/>
    <mergeCell ref="D92:E92"/>
    <mergeCell ref="D93:E93"/>
    <mergeCell ref="D94:E94"/>
    <mergeCell ref="C97:F97"/>
    <mergeCell ref="D101:E101"/>
    <mergeCell ref="D102:E102"/>
    <mergeCell ref="D103:E103"/>
    <mergeCell ref="D104:E104"/>
    <mergeCell ref="D105:E105"/>
    <mergeCell ref="A108:A109"/>
    <mergeCell ref="B108:B109"/>
    <mergeCell ref="C108:F108"/>
    <mergeCell ref="G97:G98"/>
    <mergeCell ref="A97:A98"/>
    <mergeCell ref="B97:B98"/>
    <mergeCell ref="D112:E112"/>
    <mergeCell ref="D113:E113"/>
    <mergeCell ref="D114:E114"/>
    <mergeCell ref="D115:E115"/>
    <mergeCell ref="D116:E116"/>
    <mergeCell ref="A119:B119"/>
    <mergeCell ref="G108:G109"/>
    <mergeCell ref="H108:K108"/>
    <mergeCell ref="L108:O108"/>
    <mergeCell ref="D109:E109"/>
    <mergeCell ref="D110:E110"/>
    <mergeCell ref="D111:E111"/>
    <mergeCell ref="H119:I119"/>
    <mergeCell ref="J119:M119"/>
    <mergeCell ref="A120:B120"/>
    <mergeCell ref="G120:G122"/>
    <mergeCell ref="H120:I120"/>
    <mergeCell ref="J120:M122"/>
    <mergeCell ref="A121:B121"/>
    <mergeCell ref="H121:I121"/>
    <mergeCell ref="A122:B122"/>
    <mergeCell ref="A127:B127"/>
    <mergeCell ref="H127:I127"/>
    <mergeCell ref="J127:M127"/>
    <mergeCell ref="A128:B128"/>
    <mergeCell ref="H128:I128"/>
    <mergeCell ref="J128:M128"/>
    <mergeCell ref="A123:B123"/>
    <mergeCell ref="J123:M123"/>
    <mergeCell ref="A124:B124"/>
    <mergeCell ref="J124:M124"/>
    <mergeCell ref="A125:B125"/>
    <mergeCell ref="G125:G126"/>
    <mergeCell ref="J125:M126"/>
    <mergeCell ref="A126:B126"/>
    <mergeCell ref="A137:J137"/>
    <mergeCell ref="A138:J138"/>
    <mergeCell ref="A142:K142"/>
    <mergeCell ref="B143:J143"/>
    <mergeCell ref="B144:J144"/>
    <mergeCell ref="B145:J145"/>
    <mergeCell ref="A131:J131"/>
    <mergeCell ref="A132:J132"/>
    <mergeCell ref="A133:J133"/>
    <mergeCell ref="A134:J134"/>
    <mergeCell ref="A135:J135"/>
    <mergeCell ref="A136:J136"/>
    <mergeCell ref="B146:J146"/>
    <mergeCell ref="B149:E149"/>
    <mergeCell ref="F149:G149"/>
    <mergeCell ref="H149:I149"/>
    <mergeCell ref="J149:M149"/>
    <mergeCell ref="B150:E150"/>
    <mergeCell ref="F150:G150"/>
    <mergeCell ref="H150:I150"/>
    <mergeCell ref="J150:M150"/>
    <mergeCell ref="B153:E153"/>
    <mergeCell ref="F153:G153"/>
    <mergeCell ref="H153:I153"/>
    <mergeCell ref="J153:M153"/>
    <mergeCell ref="B154:E154"/>
    <mergeCell ref="F154:G154"/>
    <mergeCell ref="H154:I154"/>
    <mergeCell ref="J154:M154"/>
    <mergeCell ref="B151:E151"/>
    <mergeCell ref="F151:G151"/>
    <mergeCell ref="H151:I151"/>
    <mergeCell ref="J151:M151"/>
    <mergeCell ref="B152:E152"/>
    <mergeCell ref="F152:G152"/>
    <mergeCell ref="H152:I152"/>
    <mergeCell ref="J152:M152"/>
  </mergeCells>
  <phoneticPr fontId="2"/>
  <conditionalFormatting sqref="C120:G128">
    <cfRule type="expression" dxfId="769" priority="2">
      <formula>$P120="NG"</formula>
    </cfRule>
  </conditionalFormatting>
  <conditionalFormatting sqref="G120:G123">
    <cfRule type="expression" dxfId="768" priority="1">
      <formula>$P120="NG"</formula>
    </cfRule>
  </conditionalFormatting>
  <conditionalFormatting sqref="H33:K36">
    <cfRule type="expression" dxfId="767" priority="55">
      <formula>#REF!="追加"</formula>
    </cfRule>
    <cfRule type="expression" dxfId="766" priority="56">
      <formula>#REF!="新規"</formula>
    </cfRule>
  </conditionalFormatting>
  <conditionalFormatting sqref="H37:K39">
    <cfRule type="expression" dxfId="765" priority="60">
      <formula>#REF!="追加"</formula>
    </cfRule>
    <cfRule type="expression" dxfId="764" priority="67">
      <formula>#REF!="新規"</formula>
    </cfRule>
  </conditionalFormatting>
  <conditionalFormatting sqref="H44:K47">
    <cfRule type="expression" dxfId="763" priority="46">
      <formula>#REF!="追加"</formula>
    </cfRule>
    <cfRule type="expression" dxfId="762" priority="47">
      <formula>#REF!="新規"</formula>
    </cfRule>
  </conditionalFormatting>
  <conditionalFormatting sqref="H48:K50">
    <cfRule type="expression" dxfId="761" priority="50">
      <formula>#REF!="追加"</formula>
    </cfRule>
    <cfRule type="expression" dxfId="760" priority="51">
      <formula>#REF!="新規"</formula>
    </cfRule>
  </conditionalFormatting>
  <conditionalFormatting sqref="H55:K58">
    <cfRule type="expression" dxfId="759" priority="40">
      <formula>#REF!="追加"</formula>
    </cfRule>
    <cfRule type="expression" dxfId="758" priority="41">
      <formula>#REF!="新規"</formula>
    </cfRule>
  </conditionalFormatting>
  <conditionalFormatting sqref="H59:K61">
    <cfRule type="expression" dxfId="757" priority="44">
      <formula>#REF!="追加"</formula>
    </cfRule>
    <cfRule type="expression" dxfId="756" priority="45">
      <formula>#REF!="新規"</formula>
    </cfRule>
  </conditionalFormatting>
  <conditionalFormatting sqref="H66:K69">
    <cfRule type="expression" dxfId="755" priority="34">
      <formula>#REF!="追加"</formula>
    </cfRule>
    <cfRule type="expression" dxfId="754" priority="35">
      <formula>#REF!="新規"</formula>
    </cfRule>
  </conditionalFormatting>
  <conditionalFormatting sqref="H70:K72">
    <cfRule type="expression" dxfId="753" priority="38">
      <formula>#REF!="追加"</formula>
    </cfRule>
    <cfRule type="expression" dxfId="752" priority="39">
      <formula>#REF!="新規"</formula>
    </cfRule>
  </conditionalFormatting>
  <conditionalFormatting sqref="H77:K80">
    <cfRule type="expression" dxfId="751" priority="28">
      <formula>#REF!="追加"</formula>
    </cfRule>
    <cfRule type="expression" dxfId="750" priority="29">
      <formula>#REF!="新規"</formula>
    </cfRule>
  </conditionalFormatting>
  <conditionalFormatting sqref="H81:K83">
    <cfRule type="expression" dxfId="749" priority="32">
      <formula>#REF!="追加"</formula>
    </cfRule>
    <cfRule type="expression" dxfId="748" priority="33">
      <formula>#REF!="新規"</formula>
    </cfRule>
  </conditionalFormatting>
  <conditionalFormatting sqref="H88:K91">
    <cfRule type="expression" dxfId="747" priority="22">
      <formula>#REF!="追加"</formula>
    </cfRule>
    <cfRule type="expression" dxfId="746" priority="23">
      <formula>#REF!="新規"</formula>
    </cfRule>
  </conditionalFormatting>
  <conditionalFormatting sqref="H92:K94">
    <cfRule type="expression" dxfId="745" priority="26">
      <formula>#REF!="追加"</formula>
    </cfRule>
    <cfRule type="expression" dxfId="744" priority="27">
      <formula>#REF!="新規"</formula>
    </cfRule>
  </conditionalFormatting>
  <conditionalFormatting sqref="H99:K102">
    <cfRule type="expression" dxfId="743" priority="16">
      <formula>#REF!="追加"</formula>
    </cfRule>
    <cfRule type="expression" dxfId="742" priority="17">
      <formula>#REF!="新規"</formula>
    </cfRule>
  </conditionalFormatting>
  <conditionalFormatting sqref="H103:K105">
    <cfRule type="expression" dxfId="741" priority="20">
      <formula>#REF!="追加"</formula>
    </cfRule>
    <cfRule type="expression" dxfId="740" priority="21">
      <formula>#REF!="新規"</formula>
    </cfRule>
  </conditionalFormatting>
  <conditionalFormatting sqref="H110:K113">
    <cfRule type="expression" dxfId="739" priority="10">
      <formula>#REF!="追加"</formula>
    </cfRule>
    <cfRule type="expression" dxfId="738" priority="11">
      <formula>#REF!="新規"</formula>
    </cfRule>
  </conditionalFormatting>
  <conditionalFormatting sqref="H114:K116">
    <cfRule type="expression" dxfId="737" priority="14">
      <formula>#REF!="追加"</formula>
    </cfRule>
    <cfRule type="expression" dxfId="736" priority="15">
      <formula>#REF!="新規"</formula>
    </cfRule>
  </conditionalFormatting>
  <conditionalFormatting sqref="J35:K36 J39:K39">
    <cfRule type="expression" dxfId="735" priority="57">
      <formula>#REF!="追加"</formula>
    </cfRule>
    <cfRule type="expression" dxfId="734" priority="58">
      <formula>#REF!="新規"</formula>
    </cfRule>
  </conditionalFormatting>
  <conditionalFormatting sqref="J46:K47 J50:K50">
    <cfRule type="expression" dxfId="733" priority="48">
      <formula>#REF!="追加"</formula>
    </cfRule>
    <cfRule type="expression" dxfId="732" priority="49">
      <formula>#REF!="新規"</formula>
    </cfRule>
  </conditionalFormatting>
  <conditionalFormatting sqref="J57:K58 J61:K61">
    <cfRule type="expression" dxfId="731" priority="42">
      <formula>#REF!="追加"</formula>
    </cfRule>
    <cfRule type="expression" dxfId="730" priority="43">
      <formula>#REF!="新規"</formula>
    </cfRule>
  </conditionalFormatting>
  <conditionalFormatting sqref="J68:K69 J72:K72">
    <cfRule type="expression" dxfId="729" priority="36">
      <formula>#REF!="追加"</formula>
    </cfRule>
    <cfRule type="expression" dxfId="728" priority="37">
      <formula>#REF!="新規"</formula>
    </cfRule>
  </conditionalFormatting>
  <conditionalFormatting sqref="J79:K80 J83:K83">
    <cfRule type="expression" dxfId="727" priority="30">
      <formula>#REF!="追加"</formula>
    </cfRule>
    <cfRule type="expression" dxfId="726" priority="31">
      <formula>#REF!="新規"</formula>
    </cfRule>
  </conditionalFormatting>
  <conditionalFormatting sqref="J90:K91 J94:K94">
    <cfRule type="expression" dxfId="725" priority="24">
      <formula>#REF!="追加"</formula>
    </cfRule>
    <cfRule type="expression" dxfId="724" priority="25">
      <formula>#REF!="新規"</formula>
    </cfRule>
  </conditionalFormatting>
  <conditionalFormatting sqref="J101:K102 J105:K105">
    <cfRule type="expression" dxfId="723" priority="18">
      <formula>#REF!="追加"</formula>
    </cfRule>
    <cfRule type="expression" dxfId="722" priority="19">
      <formula>#REF!="新規"</formula>
    </cfRule>
  </conditionalFormatting>
  <conditionalFormatting sqref="J112:K113 J116:K116">
    <cfRule type="expression" dxfId="721" priority="12">
      <formula>#REF!="追加"</formula>
    </cfRule>
    <cfRule type="expression" dxfId="720" priority="13">
      <formula>#REF!="新規"</formula>
    </cfRule>
  </conditionalFormatting>
  <conditionalFormatting sqref="J40:O41 J51:O52 J62:O63 J73:O74 J84:O84 J95:O96 J106:O107 J117:O117">
    <cfRule type="expression" dxfId="719" priority="72">
      <formula>$I40="追加"</formula>
    </cfRule>
    <cfRule type="expression" dxfId="718" priority="73">
      <formula>$I40="新規"</formula>
    </cfRule>
  </conditionalFormatting>
  <conditionalFormatting sqref="K85:O85 I85">
    <cfRule type="expression" dxfId="717" priority="76">
      <formula>#REF!="追加"</formula>
    </cfRule>
    <cfRule type="expression" dxfId="716" priority="77">
      <formula>#REF!="新規"</formula>
    </cfRule>
  </conditionalFormatting>
  <conditionalFormatting sqref="L40:O41 L51:O52 L62:O63 L73:O74 L84:O84 L95:O96 L106:O107 L117:O117">
    <cfRule type="expression" dxfId="715" priority="68">
      <formula>$I40="追加"</formula>
    </cfRule>
    <cfRule type="expression" dxfId="714" priority="69">
      <formula>$I40="新規"</formula>
    </cfRule>
  </conditionalFormatting>
  <conditionalFormatting sqref="L85:O85">
    <cfRule type="expression" dxfId="713" priority="74">
      <formula>#REF!="追加"</formula>
    </cfRule>
    <cfRule type="expression" dxfId="712" priority="75">
      <formula>#REF!="新規"</formula>
    </cfRule>
  </conditionalFormatting>
  <conditionalFormatting sqref="P3">
    <cfRule type="expression" dxfId="711" priority="62">
      <formula>$P3&lt;&gt;"要修正！"</formula>
    </cfRule>
    <cfRule type="expression" dxfId="710" priority="63">
      <formula>$P3="要修正！"</formula>
    </cfRule>
  </conditionalFormatting>
  <conditionalFormatting sqref="P4:P5">
    <cfRule type="expression" dxfId="709" priority="54">
      <formula>$P$3="要修正！"</formula>
    </cfRule>
  </conditionalFormatting>
  <conditionalFormatting sqref="P144">
    <cfRule type="expression" dxfId="708" priority="61">
      <formula>P144="NG"</formula>
    </cfRule>
  </conditionalFormatting>
  <conditionalFormatting sqref="P33:R41">
    <cfRule type="expression" dxfId="707" priority="59">
      <formula>P33="NG"</formula>
    </cfRule>
  </conditionalFormatting>
  <conditionalFormatting sqref="P44:R52">
    <cfRule type="expression" dxfId="706" priority="9">
      <formula>P44="NG"</formula>
    </cfRule>
  </conditionalFormatting>
  <conditionalFormatting sqref="P55:R63">
    <cfRule type="expression" dxfId="705" priority="7">
      <formula>P55="NG"</formula>
    </cfRule>
  </conditionalFormatting>
  <conditionalFormatting sqref="P66:R74 P75:Q83">
    <cfRule type="expression" dxfId="704" priority="8">
      <formula>P66="NG"</formula>
    </cfRule>
  </conditionalFormatting>
  <conditionalFormatting sqref="P84:R85 R77:R83">
    <cfRule type="expression" dxfId="703" priority="6">
      <formula>P77="NG"</formula>
    </cfRule>
  </conditionalFormatting>
  <conditionalFormatting sqref="P88:R96">
    <cfRule type="expression" dxfId="702" priority="5">
      <formula>P88="NG"</formula>
    </cfRule>
  </conditionalFormatting>
  <conditionalFormatting sqref="P99:R107">
    <cfRule type="expression" dxfId="701" priority="4">
      <formula>P99="NG"</formula>
    </cfRule>
  </conditionalFormatting>
  <conditionalFormatting sqref="P110:R117">
    <cfRule type="expression" dxfId="700" priority="3">
      <formula>P110="NG"</formula>
    </cfRule>
  </conditionalFormatting>
  <conditionalFormatting sqref="P120:R120 Q121:R122">
    <cfRule type="expression" dxfId="699" priority="71">
      <formula>#REF!="NG"</formula>
    </cfRule>
  </conditionalFormatting>
  <conditionalFormatting sqref="P120:R128">
    <cfRule type="expression" dxfId="698" priority="52">
      <formula>P120="NG"</formula>
    </cfRule>
  </conditionalFormatting>
  <conditionalFormatting sqref="P121:R122">
    <cfRule type="expression" dxfId="697" priority="70">
      <formula>$P29="NG"</formula>
    </cfRule>
  </conditionalFormatting>
  <conditionalFormatting sqref="P123:R127 P128:Q128">
    <cfRule type="expression" dxfId="696" priority="53">
      <formula>#REF!="NG"</formula>
    </cfRule>
  </conditionalFormatting>
  <conditionalFormatting sqref="P125:R126">
    <cfRule type="expression" dxfId="695" priority="65">
      <formula>$P30="NG"</formula>
    </cfRule>
  </conditionalFormatting>
  <conditionalFormatting sqref="P127:R128">
    <cfRule type="expression" dxfId="694" priority="64">
      <formula>$P31="NG"</formula>
    </cfRule>
  </conditionalFormatting>
  <conditionalFormatting sqref="T57 T76:T80 T86:T88 T98:T102 T109:T111">
    <cfRule type="expression" dxfId="693" priority="66">
      <formula>T57="NG"</formula>
    </cfRule>
  </conditionalFormatting>
  <dataValidations count="12">
    <dataValidation type="list" allowBlank="1" showInputMessage="1" showErrorMessage="1" sqref="K132:K138" xr:uid="{1E1A5A32-2CE5-4930-A6F2-ABDFA5EBAFCA}">
      <formula1>$P$131:$P$132</formula1>
    </dataValidation>
    <dataValidation type="list" allowBlank="1" showInputMessage="1" showErrorMessage="1" sqref="C44:C50" xr:uid="{9378CFC6-53CA-4433-8BFA-596F22CA9621}">
      <formula1>$T$44:$T$46</formula1>
    </dataValidation>
    <dataValidation type="list" allowBlank="1" showInputMessage="1" showErrorMessage="1" sqref="C55:C61" xr:uid="{F31D41F8-133B-421E-A335-A12480A4CEC3}">
      <formula1>$T$55:$T$58</formula1>
    </dataValidation>
    <dataValidation type="list" allowBlank="1" showInputMessage="1" showErrorMessage="1" sqref="C66:C72" xr:uid="{F3EBA682-538C-46ED-A7C7-2C0F395A5404}">
      <formula1>$T$66:$T$68</formula1>
    </dataValidation>
    <dataValidation type="list" allowBlank="1" showInputMessage="1" showErrorMessage="1" sqref="C77:C83" xr:uid="{7358ABD6-267D-42FD-9E81-EB6885B5EE45}">
      <formula1>$T$77:$T$80</formula1>
    </dataValidation>
    <dataValidation type="list" allowBlank="1" showInputMessage="1" showErrorMessage="1" sqref="C88:C94" xr:uid="{A078336C-8C30-426A-923B-1100921B0800}">
      <formula1>$T$87:$T$88</formula1>
    </dataValidation>
    <dataValidation type="list" allowBlank="1" showInputMessage="1" showErrorMessage="1" sqref="C110:C116" xr:uid="{EA92278F-3567-43DE-8BA1-5B67C022196A}">
      <formula1>$T$110:$T$111</formula1>
    </dataValidation>
    <dataValidation type="list" allowBlank="1" showInputMessage="1" showErrorMessage="1" sqref="B33:B39 B110:B116 B99:B105 B88:B94 B77:B83 B66:B72 B55:B61 B44:B50" xr:uid="{51A9D04D-50F4-4893-91EF-7E48E7725929}">
      <formula1>$T$33:$T$34</formula1>
    </dataValidation>
    <dataValidation type="list" allowBlank="1" showInputMessage="1" showErrorMessage="1" sqref="C33:C39" xr:uid="{030F5F54-0C75-4BD5-BD58-820198019034}">
      <formula1>$U$33:$U$36</formula1>
    </dataValidation>
    <dataValidation type="list" allowBlank="1" showInputMessage="1" showErrorMessage="1" sqref="C99:C105" xr:uid="{0B4E9699-AE58-4A30-84F2-344B559BA5AC}">
      <formula1>$T$99:$T$102</formula1>
    </dataValidation>
    <dataValidation type="list" allowBlank="1" showInputMessage="1" showErrorMessage="1" sqref="B11:B25" xr:uid="{E79B0741-8877-42BE-94DC-CD02B2830C14}">
      <formula1>$P$11:$P$18</formula1>
    </dataValidation>
    <dataValidation type="list" allowBlank="1" showInputMessage="1" showErrorMessage="1" sqref="D27 D11:D25" xr:uid="{D24A6E92-1B2D-47AD-A5D9-A0AE343903FA}">
      <formula1>$Q$11:$Q$13</formula1>
    </dataValidation>
  </dataValidations>
  <pageMargins left="0.70866141732283472" right="0.70866141732283472" top="0.62992125984251968" bottom="0.74803149606299213" header="0.31496062992125984" footer="0.31496062992125984"/>
  <headerFooter>
    <oddHeader>&amp;L様式第1号別添1&amp;R事業参加者用（事業参加者→事業実施主体）</oddHeader>
  </headerFooter>
  <extLst>
    <ext xmlns:x14="http://schemas.microsoft.com/office/spreadsheetml/2009/9/main" uri="{CCE6A557-97BC-4b89-ADB6-D9C93CAAB3DF}">
      <x14:dataValidations xmlns:xm="http://schemas.microsoft.com/office/excel/2006/main" count="6">
        <x14:dataValidation type="list" allowBlank="1" showInputMessage="1" showErrorMessage="1" xr:uid="{6F8DF269-8A26-4250-A7CA-71C13C76A1A1}">
          <x14:formula1>
            <xm:f>リスト!$H$2:$H$4</xm:f>
          </x14:formula1>
          <xm:sqref>A144:A146 J33:K39 L107:O107 L52:O52 J99:K105 L63:O63 J77:K83 L74:O74 J44:K50 L85:O85 J55:K61 L96:O96 J66:K72 J88:K94 J110:K116</xm:sqref>
        </x14:dataValidation>
        <x14:dataValidation type="list" allowBlank="1" showInputMessage="1" showErrorMessage="1" xr:uid="{88E7EF85-0FCB-488D-BBCC-1A99C9B8E16C}">
          <x14:formula1>
            <xm:f>リスト!$G$2:$G$4</xm:f>
          </x14:formula1>
          <xm:sqref>G88:G94 G99:G105 I52 G33:G39 I63 G44:G50 I74 G55:G61 G66:G72 I96 G77:G83 I107 G110:G116</xm:sqref>
        </x14:dataValidation>
        <x14:dataValidation type="list" allowBlank="1" showInputMessage="1" showErrorMessage="1" xr:uid="{8712A84E-E003-4748-B750-C1FCECDB3CC2}">
          <x14:formula1>
            <xm:f>リスト!$C$2:$C$4</xm:f>
          </x14:formula1>
          <xm:sqref>B107 B96 B52 B63 B74 B85</xm:sqref>
        </x14:dataValidation>
        <x14:dataValidation type="list" allowBlank="1" showInputMessage="1" showErrorMessage="1" xr:uid="{B5F7EDEC-EFED-4CBB-8E26-D6F4D25E283F}">
          <x14:formula1>
            <xm:f>リスト!$E$2:$E$22</xm:f>
          </x14:formula1>
          <xm:sqref>D107 D96 D52 D63 D74 D85</xm:sqref>
        </x14:dataValidation>
        <x14:dataValidation type="list" allowBlank="1" showInputMessage="1" showErrorMessage="1" xr:uid="{71B5EF8B-E006-4254-B786-424B88B23FCD}">
          <x14:formula1>
            <xm:f>リスト!$D$2:$D$3</xm:f>
          </x14:formula1>
          <xm:sqref>C107 C96 C52 C63 C74 C85</xm:sqref>
        </x14:dataValidation>
        <x14:dataValidation type="list" allowBlank="1" showInputMessage="1" showErrorMessage="1" xr:uid="{8A3AA847-4DF0-4F52-8A84-E0C397CE6E62}">
          <x14:formula1>
            <xm:f>リスト!$H$2:$H$3</xm:f>
          </x14:formula1>
          <xm:sqref>A150:A154</xm:sqref>
        </x14:dataValidation>
      </x14:dataValidations>
    </ext>
  </extLst>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25D309-FF2D-45B1-BF8C-E5F498DB740F}">
  <sheetPr>
    <pageSetUpPr fitToPage="1"/>
  </sheetPr>
  <dimension ref="A1:W154"/>
  <sheetViews>
    <sheetView view="pageBreakPreview" topLeftCell="C3" zoomScale="80" zoomScaleNormal="100" zoomScaleSheetLayoutView="80" workbookViewId="0">
      <selection activeCell="P3" sqref="P3:P5 H11:H25 K11:K25 C26 F26:L27 O33:R39 L40:O40 O44:R50 L51:O51 O55:R61 L62:O62 O66:R72 L73:O73 O77:O83 R77:R83 L84:O84 O88:R94 L95:O95 O99:R105 L106:O106 O110:R116 L117:O117 C120:G128 P120 Q120:R126 P123:P125 P127:R128 K139 P144"/>
    </sheetView>
  </sheetViews>
  <sheetFormatPr defaultColWidth="9" defaultRowHeight="22.5" customHeight="1"/>
  <cols>
    <col min="1" max="15" width="14.6328125" style="48" customWidth="1"/>
    <col min="16" max="16" width="23.26953125" style="49" customWidth="1"/>
    <col min="17" max="17" width="23.453125" style="48" bestFit="1" customWidth="1"/>
    <col min="18" max="18" width="18.90625" style="48" bestFit="1" customWidth="1"/>
    <col min="19" max="19" width="11.08984375" style="48" bestFit="1" customWidth="1"/>
    <col min="20" max="20" width="27.26953125" style="48" customWidth="1"/>
    <col min="21" max="21" width="8.90625" style="48" customWidth="1"/>
    <col min="22" max="16384" width="9" style="48"/>
  </cols>
  <sheetData>
    <row r="1" spans="1:19" s="35" customFormat="1" ht="22.5" customHeight="1">
      <c r="A1" s="178" t="s">
        <v>285</v>
      </c>
      <c r="B1" s="178"/>
      <c r="C1" s="178"/>
      <c r="D1" s="178"/>
      <c r="E1" s="178"/>
      <c r="F1" s="178"/>
      <c r="G1" s="178"/>
      <c r="H1" s="178"/>
      <c r="I1" s="178"/>
      <c r="J1" s="178"/>
      <c r="K1" s="178"/>
      <c r="L1" s="178"/>
      <c r="M1" s="178"/>
      <c r="N1" s="178"/>
      <c r="O1" s="178"/>
      <c r="P1" s="34" t="s">
        <v>58</v>
      </c>
    </row>
    <row r="2" spans="1:19" s="36" customFormat="1" ht="13">
      <c r="A2" s="36" t="s">
        <v>89</v>
      </c>
      <c r="F2" s="37"/>
      <c r="P2" s="38"/>
    </row>
    <row r="3" spans="1:19" s="36" customFormat="1" ht="22.5" customHeight="1">
      <c r="A3" s="39" t="s">
        <v>31</v>
      </c>
      <c r="B3" s="166"/>
      <c r="C3" s="167"/>
      <c r="D3" s="167"/>
      <c r="E3" s="168"/>
      <c r="F3" s="40"/>
      <c r="G3" s="40"/>
      <c r="H3" s="40"/>
      <c r="I3" s="40"/>
      <c r="J3" s="40"/>
      <c r="K3" s="40"/>
      <c r="L3" s="40"/>
      <c r="M3" s="41"/>
      <c r="N3" s="40" t="s">
        <v>148</v>
      </c>
      <c r="O3" s="40"/>
      <c r="P3" s="18" t="str">
        <f>IF(COUNTIF(P33:R154,"NG"),"要修正！","クリア ! ")</f>
        <v xml:space="preserve">クリア ! </v>
      </c>
      <c r="Q3" s="36" t="s">
        <v>113</v>
      </c>
      <c r="S3" s="38"/>
    </row>
    <row r="4" spans="1:19" s="36" customFormat="1" ht="22.5" customHeight="1">
      <c r="A4" s="39" t="s">
        <v>30</v>
      </c>
      <c r="B4" s="166"/>
      <c r="C4" s="167"/>
      <c r="D4" s="167"/>
      <c r="E4" s="168"/>
      <c r="F4" s="40"/>
      <c r="G4" s="40"/>
      <c r="H4" s="40"/>
      <c r="I4" s="40"/>
      <c r="J4" s="40"/>
      <c r="K4" s="40"/>
      <c r="L4" s="40"/>
      <c r="M4" s="42"/>
      <c r="N4" s="40" t="s">
        <v>145</v>
      </c>
      <c r="O4" s="40"/>
      <c r="P4" s="169" t="str">
        <f>IF(P3="要修正！","※「クリア！」になるようNG箇所を修正してください。","")</f>
        <v/>
      </c>
    </row>
    <row r="5" spans="1:19" s="36" customFormat="1" ht="22.5" customHeight="1">
      <c r="A5" s="39" t="s">
        <v>32</v>
      </c>
      <c r="B5" s="171"/>
      <c r="C5" s="167"/>
      <c r="D5" s="167"/>
      <c r="E5" s="168"/>
      <c r="F5" s="40"/>
      <c r="G5" s="40"/>
      <c r="H5" s="40"/>
      <c r="I5" s="40"/>
      <c r="J5" s="40"/>
      <c r="K5" s="40"/>
      <c r="L5" s="40"/>
      <c r="M5" s="43"/>
      <c r="N5" s="40" t="s">
        <v>146</v>
      </c>
      <c r="O5" s="40"/>
      <c r="P5" s="170"/>
    </row>
    <row r="6" spans="1:19" s="36" customFormat="1" ht="22.5" customHeight="1">
      <c r="A6" s="39" t="s">
        <v>33</v>
      </c>
      <c r="B6" s="166"/>
      <c r="C6" s="167"/>
      <c r="D6" s="167"/>
      <c r="E6" s="168"/>
      <c r="F6" s="40"/>
      <c r="G6" s="40"/>
      <c r="H6" s="40"/>
      <c r="I6" s="40"/>
      <c r="J6" s="40"/>
      <c r="K6" s="40"/>
      <c r="L6" s="40"/>
      <c r="M6" s="44"/>
      <c r="N6" s="40" t="s">
        <v>147</v>
      </c>
      <c r="O6" s="40"/>
      <c r="P6" s="45"/>
      <c r="Q6" s="46"/>
    </row>
    <row r="7" spans="1:19" s="36" customFormat="1" ht="22.5" customHeight="1">
      <c r="E7" s="47"/>
      <c r="F7" s="47"/>
      <c r="G7" s="47"/>
      <c r="H7" s="47"/>
      <c r="I7" s="47"/>
      <c r="J7" s="47"/>
      <c r="K7" s="47"/>
      <c r="L7" s="47"/>
      <c r="M7" s="47"/>
      <c r="N7" s="47"/>
      <c r="O7" s="47"/>
      <c r="P7" s="45"/>
      <c r="Q7" s="46"/>
    </row>
    <row r="8" spans="1:19" ht="22.5" customHeight="1">
      <c r="A8" s="48" t="s">
        <v>144</v>
      </c>
    </row>
    <row r="9" spans="1:19" ht="22.5" customHeight="1">
      <c r="F9" s="139" t="s">
        <v>170</v>
      </c>
      <c r="G9" s="139"/>
      <c r="H9" s="139"/>
      <c r="I9" s="139"/>
      <c r="J9" s="139" t="s">
        <v>235</v>
      </c>
      <c r="K9" s="139"/>
      <c r="L9" s="139"/>
    </row>
    <row r="10" spans="1:19" s="17" customFormat="1" ht="22.5" customHeight="1">
      <c r="A10" s="50" t="s">
        <v>118</v>
      </c>
      <c r="B10" s="50" t="s">
        <v>139</v>
      </c>
      <c r="C10" s="50" t="s">
        <v>197</v>
      </c>
      <c r="D10" s="50" t="s">
        <v>119</v>
      </c>
      <c r="E10" s="50" t="s">
        <v>6</v>
      </c>
      <c r="F10" s="53" t="s">
        <v>275</v>
      </c>
      <c r="G10" s="53" t="s">
        <v>276</v>
      </c>
      <c r="H10" s="51" t="s">
        <v>277</v>
      </c>
      <c r="I10" s="96" t="s">
        <v>150</v>
      </c>
      <c r="J10" s="51" t="s">
        <v>278</v>
      </c>
      <c r="K10" s="52" t="s">
        <v>279</v>
      </c>
      <c r="L10" s="96" t="s">
        <v>149</v>
      </c>
      <c r="M10" s="136" t="s">
        <v>243</v>
      </c>
      <c r="N10" s="136"/>
      <c r="O10" s="142"/>
      <c r="P10" s="50" t="s">
        <v>250</v>
      </c>
      <c r="Q10" s="86" t="s">
        <v>119</v>
      </c>
      <c r="S10" s="48"/>
    </row>
    <row r="11" spans="1:19" s="17" customFormat="1" ht="22.5" customHeight="1">
      <c r="A11" s="50">
        <v>1</v>
      </c>
      <c r="B11" s="54"/>
      <c r="C11" s="55"/>
      <c r="D11" s="56"/>
      <c r="E11" s="30"/>
      <c r="F11" s="6"/>
      <c r="G11" s="6"/>
      <c r="H11" s="26">
        <f>G11-F11</f>
        <v>0</v>
      </c>
      <c r="I11" s="57"/>
      <c r="J11" s="58"/>
      <c r="K11" s="25">
        <f>J11-F11</f>
        <v>0</v>
      </c>
      <c r="L11" s="59"/>
      <c r="M11" s="172"/>
      <c r="N11" s="172"/>
      <c r="O11" s="173"/>
      <c r="P11" s="60" t="s">
        <v>252</v>
      </c>
      <c r="Q11" s="91" t="s">
        <v>156</v>
      </c>
      <c r="S11" s="48"/>
    </row>
    <row r="12" spans="1:19" s="17" customFormat="1" ht="22.5" customHeight="1">
      <c r="A12" s="50">
        <v>2</v>
      </c>
      <c r="B12" s="54"/>
      <c r="C12" s="55"/>
      <c r="D12" s="56"/>
      <c r="E12" s="30"/>
      <c r="F12" s="6"/>
      <c r="G12" s="6"/>
      <c r="H12" s="26">
        <f t="shared" ref="H12:H25" si="0">G12-F12</f>
        <v>0</v>
      </c>
      <c r="I12" s="57"/>
      <c r="J12" s="58"/>
      <c r="K12" s="25">
        <f t="shared" ref="K12:K25" si="1">J12-F12</f>
        <v>0</v>
      </c>
      <c r="L12" s="59"/>
      <c r="M12" s="172"/>
      <c r="N12" s="172"/>
      <c r="O12" s="173"/>
      <c r="P12" s="60" t="s">
        <v>251</v>
      </c>
      <c r="Q12" s="91" t="s">
        <v>158</v>
      </c>
      <c r="S12" s="48"/>
    </row>
    <row r="13" spans="1:19" s="17" customFormat="1" ht="22.5" customHeight="1">
      <c r="A13" s="50">
        <v>3</v>
      </c>
      <c r="B13" s="54"/>
      <c r="C13" s="55"/>
      <c r="D13" s="56"/>
      <c r="E13" s="30"/>
      <c r="F13" s="6"/>
      <c r="G13" s="6"/>
      <c r="H13" s="26">
        <f t="shared" si="0"/>
        <v>0</v>
      </c>
      <c r="I13" s="57"/>
      <c r="J13" s="58"/>
      <c r="K13" s="25">
        <f t="shared" si="1"/>
        <v>0</v>
      </c>
      <c r="L13" s="59"/>
      <c r="M13" s="172"/>
      <c r="N13" s="172"/>
      <c r="O13" s="173"/>
      <c r="P13" s="60" t="s">
        <v>253</v>
      </c>
      <c r="Q13" s="91" t="s">
        <v>157</v>
      </c>
      <c r="S13" s="48"/>
    </row>
    <row r="14" spans="1:19" s="17" customFormat="1" ht="22.5" customHeight="1">
      <c r="A14" s="50">
        <v>4</v>
      </c>
      <c r="B14" s="54"/>
      <c r="C14" s="55"/>
      <c r="D14" s="56"/>
      <c r="E14" s="30"/>
      <c r="F14" s="6"/>
      <c r="G14" s="6"/>
      <c r="H14" s="26">
        <f t="shared" si="0"/>
        <v>0</v>
      </c>
      <c r="I14" s="57"/>
      <c r="J14" s="58"/>
      <c r="K14" s="25">
        <f t="shared" si="1"/>
        <v>0</v>
      </c>
      <c r="L14" s="59"/>
      <c r="M14" s="172"/>
      <c r="N14" s="172"/>
      <c r="O14" s="173"/>
      <c r="P14" s="60" t="s">
        <v>254</v>
      </c>
      <c r="S14" s="48"/>
    </row>
    <row r="15" spans="1:19" s="17" customFormat="1" ht="22.5" customHeight="1">
      <c r="A15" s="50">
        <v>5</v>
      </c>
      <c r="B15" s="54"/>
      <c r="C15" s="55"/>
      <c r="D15" s="56"/>
      <c r="E15" s="30"/>
      <c r="F15" s="6"/>
      <c r="G15" s="6"/>
      <c r="H15" s="26">
        <f t="shared" si="0"/>
        <v>0</v>
      </c>
      <c r="I15" s="57"/>
      <c r="J15" s="58"/>
      <c r="K15" s="25">
        <f t="shared" si="1"/>
        <v>0</v>
      </c>
      <c r="L15" s="59"/>
      <c r="M15" s="172"/>
      <c r="N15" s="172"/>
      <c r="O15" s="173"/>
      <c r="P15" s="60" t="s">
        <v>255</v>
      </c>
      <c r="Q15" s="61"/>
      <c r="S15" s="48"/>
    </row>
    <row r="16" spans="1:19" s="17" customFormat="1" ht="22.5" customHeight="1">
      <c r="A16" s="50">
        <v>6</v>
      </c>
      <c r="B16" s="54"/>
      <c r="C16" s="55"/>
      <c r="D16" s="56"/>
      <c r="E16" s="30"/>
      <c r="F16" s="6"/>
      <c r="G16" s="62"/>
      <c r="H16" s="26">
        <f t="shared" si="0"/>
        <v>0</v>
      </c>
      <c r="I16" s="57"/>
      <c r="J16" s="58"/>
      <c r="K16" s="25">
        <f t="shared" si="1"/>
        <v>0</v>
      </c>
      <c r="L16" s="59"/>
      <c r="M16" s="172"/>
      <c r="N16" s="172"/>
      <c r="O16" s="173"/>
      <c r="P16" s="60" t="s">
        <v>256</v>
      </c>
      <c r="Q16" s="61"/>
      <c r="S16" s="48"/>
    </row>
    <row r="17" spans="1:22" s="17" customFormat="1" ht="22.5" customHeight="1">
      <c r="A17" s="50">
        <v>7</v>
      </c>
      <c r="B17" s="54"/>
      <c r="C17" s="55"/>
      <c r="D17" s="56"/>
      <c r="E17" s="30"/>
      <c r="F17" s="6"/>
      <c r="G17" s="6"/>
      <c r="H17" s="26">
        <f t="shared" si="0"/>
        <v>0</v>
      </c>
      <c r="I17" s="57"/>
      <c r="J17" s="58"/>
      <c r="K17" s="25">
        <f t="shared" si="1"/>
        <v>0</v>
      </c>
      <c r="L17" s="59"/>
      <c r="M17" s="172"/>
      <c r="N17" s="172"/>
      <c r="O17" s="173"/>
      <c r="P17" s="60" t="s">
        <v>257</v>
      </c>
      <c r="Q17" s="61"/>
      <c r="S17" s="48"/>
    </row>
    <row r="18" spans="1:22" s="17" customFormat="1" ht="22.5" customHeight="1">
      <c r="A18" s="50">
        <v>8</v>
      </c>
      <c r="B18" s="54"/>
      <c r="C18" s="55"/>
      <c r="D18" s="56"/>
      <c r="E18" s="30"/>
      <c r="F18" s="6"/>
      <c r="G18" s="6"/>
      <c r="H18" s="26">
        <f t="shared" si="0"/>
        <v>0</v>
      </c>
      <c r="I18" s="57"/>
      <c r="J18" s="58"/>
      <c r="K18" s="25">
        <f t="shared" si="1"/>
        <v>0</v>
      </c>
      <c r="L18" s="59"/>
      <c r="M18" s="172"/>
      <c r="N18" s="172"/>
      <c r="O18" s="173"/>
      <c r="P18" s="60" t="s">
        <v>258</v>
      </c>
      <c r="Q18" s="61"/>
      <c r="S18" s="48"/>
    </row>
    <row r="19" spans="1:22" ht="22.5" customHeight="1">
      <c r="A19" s="50">
        <v>9</v>
      </c>
      <c r="B19" s="54"/>
      <c r="C19" s="24"/>
      <c r="D19" s="56"/>
      <c r="E19" s="2"/>
      <c r="F19" s="31"/>
      <c r="G19" s="31"/>
      <c r="H19" s="26">
        <f t="shared" si="0"/>
        <v>0</v>
      </c>
      <c r="I19" s="19"/>
      <c r="J19" s="28"/>
      <c r="K19" s="25">
        <f t="shared" si="1"/>
        <v>0</v>
      </c>
      <c r="L19" s="23"/>
      <c r="M19" s="172"/>
      <c r="N19" s="172"/>
      <c r="O19" s="172"/>
      <c r="P19" s="17"/>
      <c r="Q19" s="61"/>
    </row>
    <row r="20" spans="1:22" ht="22.5" customHeight="1">
      <c r="A20" s="50">
        <v>10</v>
      </c>
      <c r="B20" s="54"/>
      <c r="C20" s="24"/>
      <c r="D20" s="56"/>
      <c r="E20" s="2"/>
      <c r="F20" s="31"/>
      <c r="G20" s="31"/>
      <c r="H20" s="26">
        <f t="shared" si="0"/>
        <v>0</v>
      </c>
      <c r="I20" s="19"/>
      <c r="J20" s="28"/>
      <c r="K20" s="25">
        <f t="shared" si="1"/>
        <v>0</v>
      </c>
      <c r="L20" s="23"/>
      <c r="M20" s="172"/>
      <c r="N20" s="172"/>
      <c r="O20" s="172"/>
      <c r="P20" s="17"/>
      <c r="Q20" s="61"/>
    </row>
    <row r="21" spans="1:22" ht="22.5" customHeight="1">
      <c r="A21" s="50">
        <v>11</v>
      </c>
      <c r="B21" s="54"/>
      <c r="C21" s="24"/>
      <c r="D21" s="56"/>
      <c r="E21" s="2"/>
      <c r="F21" s="31"/>
      <c r="G21" s="31"/>
      <c r="H21" s="26">
        <f t="shared" si="0"/>
        <v>0</v>
      </c>
      <c r="I21" s="19"/>
      <c r="J21" s="28"/>
      <c r="K21" s="25">
        <f t="shared" si="1"/>
        <v>0</v>
      </c>
      <c r="L21" s="23"/>
      <c r="M21" s="172"/>
      <c r="N21" s="172"/>
      <c r="O21" s="172"/>
      <c r="P21" s="17"/>
      <c r="Q21" s="61"/>
    </row>
    <row r="22" spans="1:22" ht="22.5" customHeight="1">
      <c r="A22" s="50">
        <v>12</v>
      </c>
      <c r="B22" s="54"/>
      <c r="C22" s="24"/>
      <c r="D22" s="56"/>
      <c r="E22" s="2"/>
      <c r="F22" s="31"/>
      <c r="G22" s="31"/>
      <c r="H22" s="26">
        <f t="shared" si="0"/>
        <v>0</v>
      </c>
      <c r="I22" s="19"/>
      <c r="J22" s="28"/>
      <c r="K22" s="25">
        <f t="shared" si="1"/>
        <v>0</v>
      </c>
      <c r="L22" s="23"/>
      <c r="M22" s="172"/>
      <c r="N22" s="172"/>
      <c r="O22" s="172"/>
      <c r="P22" s="17"/>
      <c r="Q22" s="61"/>
    </row>
    <row r="23" spans="1:22" ht="22.5" customHeight="1">
      <c r="A23" s="50">
        <v>13</v>
      </c>
      <c r="B23" s="54"/>
      <c r="C23" s="24"/>
      <c r="D23" s="56"/>
      <c r="E23" s="2"/>
      <c r="F23" s="31"/>
      <c r="G23" s="31"/>
      <c r="H23" s="26">
        <f t="shared" si="0"/>
        <v>0</v>
      </c>
      <c r="I23" s="19"/>
      <c r="J23" s="28"/>
      <c r="K23" s="25">
        <f t="shared" si="1"/>
        <v>0</v>
      </c>
      <c r="L23" s="23"/>
      <c r="M23" s="172"/>
      <c r="N23" s="172"/>
      <c r="O23" s="172"/>
      <c r="P23" s="17"/>
      <c r="Q23" s="61"/>
    </row>
    <row r="24" spans="1:22" ht="22.5" customHeight="1">
      <c r="A24" s="50">
        <v>14</v>
      </c>
      <c r="B24" s="54"/>
      <c r="C24" s="24"/>
      <c r="D24" s="56"/>
      <c r="E24" s="2"/>
      <c r="F24" s="31"/>
      <c r="G24" s="31"/>
      <c r="H24" s="26">
        <f t="shared" si="0"/>
        <v>0</v>
      </c>
      <c r="I24" s="19"/>
      <c r="J24" s="28"/>
      <c r="K24" s="25">
        <f t="shared" si="1"/>
        <v>0</v>
      </c>
      <c r="L24" s="23"/>
      <c r="M24" s="172"/>
      <c r="N24" s="172"/>
      <c r="O24" s="172"/>
      <c r="P24" s="17"/>
      <c r="Q24" s="61"/>
    </row>
    <row r="25" spans="1:22" ht="22.5" customHeight="1">
      <c r="A25" s="50">
        <v>15</v>
      </c>
      <c r="B25" s="54"/>
      <c r="C25" s="24"/>
      <c r="D25" s="56"/>
      <c r="E25" s="2"/>
      <c r="F25" s="31"/>
      <c r="G25" s="31"/>
      <c r="H25" s="26">
        <f t="shared" si="0"/>
        <v>0</v>
      </c>
      <c r="I25" s="19"/>
      <c r="J25" s="28"/>
      <c r="K25" s="25">
        <f t="shared" si="1"/>
        <v>0</v>
      </c>
      <c r="L25" s="23"/>
      <c r="M25" s="172"/>
      <c r="N25" s="172"/>
      <c r="O25" s="172"/>
      <c r="P25" s="17"/>
      <c r="Q25" s="61"/>
    </row>
    <row r="26" spans="1:22" ht="22.5" customHeight="1">
      <c r="A26" s="50" t="s">
        <v>0</v>
      </c>
      <c r="B26" s="63"/>
      <c r="C26" s="25">
        <f>SUM(C11:C25)</f>
        <v>0</v>
      </c>
      <c r="D26" s="64"/>
      <c r="E26" s="50" t="s">
        <v>233</v>
      </c>
      <c r="F26" s="27">
        <f>SUMIF(D11:D25,"野菜",F11:F25)+SUMIF(D11:D25,"果樹",F11:F25)</f>
        <v>0</v>
      </c>
      <c r="G26" s="27">
        <f>SUMIF(D11:D25,"野菜",G11:G25)+SUMIF(D11:D25,"果樹",G11:G25)</f>
        <v>0</v>
      </c>
      <c r="H26" s="27">
        <f>SUMIF(D11:D25,"野菜",H11:H25)+SUMIF(D11:D25,"果樹",H11:H25)</f>
        <v>0</v>
      </c>
      <c r="I26" s="101" t="str">
        <f>IFERROR(ROUND((H26/F26)*100,1),"")</f>
        <v/>
      </c>
      <c r="J26" s="25">
        <f>SUMIF(D11:D25,"野菜",J11:J25)+SUMIF(D11:D25,"果樹",J11:J25)</f>
        <v>0</v>
      </c>
      <c r="K26" s="25">
        <f>SUMIF(D11:D25,"野菜",K11:K25)+SUMIF(D11:D25,"果樹",K11:K25)</f>
        <v>0</v>
      </c>
      <c r="L26" s="99" t="str">
        <f>IFERROR(ROUND((K26/F26)*100,1),"")</f>
        <v/>
      </c>
      <c r="N26" s="179"/>
      <c r="O26" s="179"/>
      <c r="P26" s="48"/>
    </row>
    <row r="27" spans="1:22" ht="22.5" customHeight="1">
      <c r="A27" s="17"/>
      <c r="B27" s="17"/>
      <c r="C27" s="17" t="s">
        <v>236</v>
      </c>
      <c r="D27" s="56"/>
      <c r="E27" s="50" t="s">
        <v>157</v>
      </c>
      <c r="F27" s="27">
        <f>SUMIF(D10:D24,"花き",F10:F24)</f>
        <v>0</v>
      </c>
      <c r="G27" s="27">
        <f>SUMIF(D10:D24,"花き",G10:G24)</f>
        <v>0</v>
      </c>
      <c r="H27" s="27">
        <f>SUMIF(D10:D24,"花き",H10:H24)</f>
        <v>0</v>
      </c>
      <c r="I27" s="101" t="str">
        <f>IFERROR(ROUND((H27/F27)*100,1),"")</f>
        <v/>
      </c>
      <c r="J27" s="25">
        <f>SUMIF(D10:D25,"花き",J10:J25)</f>
        <v>0</v>
      </c>
      <c r="K27" s="25">
        <f>SUMIF(D10:D24,"花き",K10:K24)</f>
        <v>0</v>
      </c>
      <c r="L27" s="99" t="str">
        <f>IFERROR(ROUND((K27/F27)*100,1),"")</f>
        <v/>
      </c>
      <c r="N27" s="17"/>
      <c r="O27" s="17"/>
      <c r="P27" s="48"/>
    </row>
    <row r="28" spans="1:22" ht="22.5" customHeight="1">
      <c r="A28" s="17"/>
      <c r="B28" s="17"/>
      <c r="C28" s="17"/>
      <c r="D28" s="65"/>
      <c r="E28" s="65"/>
      <c r="F28" s="65"/>
      <c r="G28" s="65"/>
      <c r="H28" s="65"/>
      <c r="I28" s="65"/>
      <c r="J28" s="65"/>
      <c r="K28" s="65"/>
      <c r="L28" s="65"/>
      <c r="M28" s="17"/>
      <c r="N28" s="17"/>
      <c r="O28" s="17"/>
      <c r="P28" s="48"/>
    </row>
    <row r="29" spans="1:22" ht="22.5" customHeight="1">
      <c r="A29" s="94" t="s">
        <v>124</v>
      </c>
      <c r="P29" s="48"/>
    </row>
    <row r="30" spans="1:22" ht="22.5" customHeight="1">
      <c r="A30" s="66" t="s">
        <v>125</v>
      </c>
      <c r="C30" s="67"/>
      <c r="P30" s="48"/>
    </row>
    <row r="31" spans="1:22" s="61" customFormat="1" ht="22.5" customHeight="1">
      <c r="A31" s="162" t="s">
        <v>217</v>
      </c>
      <c r="B31" s="160" t="s">
        <v>67</v>
      </c>
      <c r="C31" s="150" t="s">
        <v>286</v>
      </c>
      <c r="D31" s="150"/>
      <c r="E31" s="150"/>
      <c r="F31" s="150"/>
      <c r="G31" s="160" t="s">
        <v>38</v>
      </c>
      <c r="H31" s="144" t="s">
        <v>47</v>
      </c>
      <c r="I31" s="145"/>
      <c r="J31" s="145"/>
      <c r="K31" s="146"/>
      <c r="L31" s="144" t="s">
        <v>216</v>
      </c>
      <c r="M31" s="145"/>
      <c r="N31" s="145"/>
      <c r="O31" s="146"/>
      <c r="P31" s="48" t="s">
        <v>96</v>
      </c>
      <c r="Q31" s="48" t="s">
        <v>96</v>
      </c>
      <c r="S31" s="48"/>
    </row>
    <row r="32" spans="1:22" s="70" customFormat="1" ht="22.5" customHeight="1">
      <c r="A32" s="161"/>
      <c r="B32" s="161"/>
      <c r="C32" s="68" t="s">
        <v>215</v>
      </c>
      <c r="D32" s="150" t="s">
        <v>120</v>
      </c>
      <c r="E32" s="150"/>
      <c r="F32" s="68" t="s">
        <v>15</v>
      </c>
      <c r="G32" s="161"/>
      <c r="H32" s="69" t="s">
        <v>29</v>
      </c>
      <c r="I32" s="69" t="s">
        <v>28</v>
      </c>
      <c r="J32" s="68" t="s">
        <v>18</v>
      </c>
      <c r="K32" s="68" t="s">
        <v>19</v>
      </c>
      <c r="L32" s="53" t="s">
        <v>109</v>
      </c>
      <c r="M32" s="53" t="s">
        <v>110</v>
      </c>
      <c r="N32" s="53" t="s">
        <v>111</v>
      </c>
      <c r="O32" s="53" t="s">
        <v>112</v>
      </c>
      <c r="P32" s="70" t="s">
        <v>104</v>
      </c>
      <c r="Q32" s="70" t="s">
        <v>116</v>
      </c>
      <c r="R32" s="70" t="s">
        <v>115</v>
      </c>
      <c r="S32" s="48"/>
      <c r="T32" s="71" t="s">
        <v>67</v>
      </c>
      <c r="U32" s="98" t="s">
        <v>153</v>
      </c>
      <c r="V32" s="61"/>
    </row>
    <row r="33" spans="1:22" ht="22.5" customHeight="1">
      <c r="A33" s="6"/>
      <c r="B33" s="9"/>
      <c r="C33" s="72"/>
      <c r="D33" s="152"/>
      <c r="E33" s="152"/>
      <c r="F33" s="15"/>
      <c r="G33" s="7"/>
      <c r="H33" s="6"/>
      <c r="I33" s="21"/>
      <c r="J33" s="7" t="s">
        <v>1</v>
      </c>
      <c r="K33" s="8" t="s">
        <v>1</v>
      </c>
      <c r="L33" s="1"/>
      <c r="M33" s="1"/>
      <c r="N33" s="1"/>
      <c r="O33" s="20">
        <f>L33-(M33+N33)</f>
        <v>0</v>
      </c>
      <c r="P33" s="29" t="str">
        <f>IF(OR(G33="新規",G33="追加",G33=""),"OK",(IF(AND(H33="",I33=""),"NG","OK")))</f>
        <v>OK</v>
      </c>
      <c r="Q33" s="10" t="str">
        <f>IF(OR(G33="新規",G33="追加",G33=""),"OK",(IF(OR(AND(J33="",K33=""),AND(J33="",K33="□"),AND(J33="□",K33=""),AND(J33="□",K33="□")),"NG","OK")))</f>
        <v>OK</v>
      </c>
      <c r="R33" s="10" t="str">
        <f>IF(OR(AND(C33&lt;&gt;"",D33&lt;&gt;"",F33&lt;&gt;"",G33&lt;&gt;""),(C33="")),"OK","NG")</f>
        <v>OK</v>
      </c>
      <c r="T33" s="71" t="s">
        <v>65</v>
      </c>
      <c r="U33" s="74" t="s">
        <v>154</v>
      </c>
      <c r="V33" s="61"/>
    </row>
    <row r="34" spans="1:22" ht="22.5" customHeight="1">
      <c r="A34" s="6"/>
      <c r="B34" s="9"/>
      <c r="C34" s="72"/>
      <c r="D34" s="152"/>
      <c r="E34" s="152"/>
      <c r="F34" s="15"/>
      <c r="G34" s="7"/>
      <c r="H34" s="6"/>
      <c r="I34" s="21"/>
      <c r="J34" s="7" t="s">
        <v>1</v>
      </c>
      <c r="K34" s="8" t="s">
        <v>1</v>
      </c>
      <c r="L34" s="1"/>
      <c r="M34" s="1"/>
      <c r="N34" s="1"/>
      <c r="O34" s="20">
        <f t="shared" ref="O34:O39" si="2">L34-(M34+N34)</f>
        <v>0</v>
      </c>
      <c r="P34" s="29" t="str">
        <f t="shared" ref="P34:P39" si="3">IF(OR(G34="新規",G34="追加",G34=""),"OK",(IF(AND(H34="",I34=""),"NG","OK")))</f>
        <v>OK</v>
      </c>
      <c r="Q34" s="10" t="str">
        <f t="shared" ref="Q34:Q39" si="4">IF(OR(G34="新規",G34="追加",G34=""),"OK",(IF(OR(AND(J34="",K34=""),AND(J34="",K34="□"),AND(J34="□",K34=""),AND(J34="□",K34="□")),"NG","OK")))</f>
        <v>OK</v>
      </c>
      <c r="R34" s="10" t="str">
        <f t="shared" ref="R34:R39" si="5">IF(OR(AND(C34&lt;&gt;"",D34&lt;&gt;"",F34&lt;&gt;"",G34&lt;&gt;""),(C34="")),"OK","NG")</f>
        <v>OK</v>
      </c>
      <c r="T34" s="97" t="s">
        <v>66</v>
      </c>
      <c r="U34" s="75" t="s">
        <v>155</v>
      </c>
      <c r="V34" s="61"/>
    </row>
    <row r="35" spans="1:22" ht="22.5" customHeight="1">
      <c r="A35" s="6"/>
      <c r="B35" s="9"/>
      <c r="C35" s="72"/>
      <c r="D35" s="152"/>
      <c r="E35" s="152"/>
      <c r="F35" s="15"/>
      <c r="G35" s="7"/>
      <c r="H35" s="6"/>
      <c r="I35" s="21"/>
      <c r="J35" s="7" t="s">
        <v>1</v>
      </c>
      <c r="K35" s="8" t="s">
        <v>1</v>
      </c>
      <c r="L35" s="1"/>
      <c r="M35" s="1"/>
      <c r="N35" s="1"/>
      <c r="O35" s="20">
        <f t="shared" si="2"/>
        <v>0</v>
      </c>
      <c r="P35" s="29" t="str">
        <f t="shared" si="3"/>
        <v>OK</v>
      </c>
      <c r="Q35" s="10" t="str">
        <f t="shared" si="4"/>
        <v>OK</v>
      </c>
      <c r="R35" s="10" t="str">
        <f t="shared" si="5"/>
        <v>OK</v>
      </c>
      <c r="T35" s="94"/>
      <c r="U35" s="75" t="s">
        <v>214</v>
      </c>
      <c r="V35" s="61"/>
    </row>
    <row r="36" spans="1:22" ht="22.5" customHeight="1">
      <c r="A36" s="6"/>
      <c r="B36" s="9"/>
      <c r="C36" s="72"/>
      <c r="D36" s="152"/>
      <c r="E36" s="152"/>
      <c r="F36" s="15"/>
      <c r="G36" s="7"/>
      <c r="H36" s="6"/>
      <c r="I36" s="21"/>
      <c r="J36" s="7" t="s">
        <v>1</v>
      </c>
      <c r="K36" s="8" t="s">
        <v>1</v>
      </c>
      <c r="L36" s="1"/>
      <c r="M36" s="1"/>
      <c r="N36" s="1"/>
      <c r="O36" s="20">
        <f t="shared" si="2"/>
        <v>0</v>
      </c>
      <c r="P36" s="29" t="str">
        <f t="shared" si="3"/>
        <v>OK</v>
      </c>
      <c r="Q36" s="10" t="str">
        <f t="shared" si="4"/>
        <v>OK</v>
      </c>
      <c r="R36" s="10" t="str">
        <f t="shared" si="5"/>
        <v>OK</v>
      </c>
      <c r="T36" s="94"/>
      <c r="U36" s="92" t="s">
        <v>13</v>
      </c>
      <c r="V36" s="61"/>
    </row>
    <row r="37" spans="1:22" ht="22.5" customHeight="1">
      <c r="A37" s="6"/>
      <c r="B37" s="9"/>
      <c r="C37" s="72"/>
      <c r="D37" s="152"/>
      <c r="E37" s="152"/>
      <c r="F37" s="16"/>
      <c r="G37" s="7"/>
      <c r="H37" s="6"/>
      <c r="I37" s="21"/>
      <c r="J37" s="7" t="s">
        <v>1</v>
      </c>
      <c r="K37" s="8" t="s">
        <v>1</v>
      </c>
      <c r="L37" s="1"/>
      <c r="M37" s="1"/>
      <c r="N37" s="1"/>
      <c r="O37" s="20">
        <f t="shared" si="2"/>
        <v>0</v>
      </c>
      <c r="P37" s="29" t="str">
        <f t="shared" si="3"/>
        <v>OK</v>
      </c>
      <c r="Q37" s="10" t="str">
        <f t="shared" si="4"/>
        <v>OK</v>
      </c>
      <c r="R37" s="10" t="str">
        <f t="shared" si="5"/>
        <v>OK</v>
      </c>
    </row>
    <row r="38" spans="1:22" ht="22.5" customHeight="1">
      <c r="A38" s="6"/>
      <c r="B38" s="9"/>
      <c r="C38" s="72"/>
      <c r="D38" s="152"/>
      <c r="E38" s="152"/>
      <c r="F38" s="15"/>
      <c r="G38" s="7"/>
      <c r="H38" s="6"/>
      <c r="I38" s="21"/>
      <c r="J38" s="7" t="s">
        <v>1</v>
      </c>
      <c r="K38" s="8" t="s">
        <v>1</v>
      </c>
      <c r="L38" s="1"/>
      <c r="M38" s="1"/>
      <c r="N38" s="1"/>
      <c r="O38" s="20">
        <f t="shared" si="2"/>
        <v>0</v>
      </c>
      <c r="P38" s="29" t="str">
        <f t="shared" si="3"/>
        <v>OK</v>
      </c>
      <c r="Q38" s="10" t="str">
        <f t="shared" si="4"/>
        <v>OK</v>
      </c>
      <c r="R38" s="10" t="str">
        <f t="shared" si="5"/>
        <v>OK</v>
      </c>
    </row>
    <row r="39" spans="1:22" ht="22.5" customHeight="1">
      <c r="A39" s="6"/>
      <c r="B39" s="9"/>
      <c r="C39" s="72"/>
      <c r="D39" s="152"/>
      <c r="E39" s="152"/>
      <c r="F39" s="15"/>
      <c r="G39" s="7"/>
      <c r="H39" s="6"/>
      <c r="I39" s="21"/>
      <c r="J39" s="7" t="s">
        <v>1</v>
      </c>
      <c r="K39" s="8" t="s">
        <v>1</v>
      </c>
      <c r="L39" s="1"/>
      <c r="M39" s="1"/>
      <c r="N39" s="1"/>
      <c r="O39" s="20">
        <f t="shared" si="2"/>
        <v>0</v>
      </c>
      <c r="P39" s="29" t="str">
        <f t="shared" si="3"/>
        <v>OK</v>
      </c>
      <c r="Q39" s="10" t="str">
        <f t="shared" si="4"/>
        <v>OK</v>
      </c>
      <c r="R39" s="10" t="str">
        <f t="shared" si="5"/>
        <v>OK</v>
      </c>
    </row>
    <row r="40" spans="1:22" ht="22.5" customHeight="1">
      <c r="A40" s="12"/>
      <c r="B40" s="13"/>
      <c r="C40" s="14"/>
      <c r="D40" s="13"/>
      <c r="E40" s="14"/>
      <c r="F40" s="14"/>
      <c r="G40" s="13"/>
      <c r="H40" s="13"/>
      <c r="I40" s="12"/>
      <c r="J40" s="12"/>
      <c r="K40" s="68" t="s">
        <v>137</v>
      </c>
      <c r="L40" s="27">
        <f>SUM(L33:L39)</f>
        <v>0</v>
      </c>
      <c r="M40" s="27">
        <f t="shared" ref="M40:N40" si="6">SUM(M33:M39)</f>
        <v>0</v>
      </c>
      <c r="N40" s="27">
        <f t="shared" si="6"/>
        <v>0</v>
      </c>
      <c r="O40" s="27">
        <f>L40-(M40+N40)</f>
        <v>0</v>
      </c>
      <c r="P40" s="76"/>
      <c r="Q40" s="77"/>
      <c r="R40" s="77"/>
    </row>
    <row r="41" spans="1:22" ht="22.5" customHeight="1">
      <c r="A41" s="48" t="s">
        <v>126</v>
      </c>
      <c r="B41" s="13"/>
      <c r="C41" s="14"/>
      <c r="D41" s="13"/>
      <c r="E41" s="14"/>
      <c r="F41" s="14"/>
      <c r="G41" s="13"/>
      <c r="H41" s="13"/>
      <c r="I41" s="12"/>
      <c r="J41" s="12"/>
      <c r="K41" s="12"/>
      <c r="L41" s="12"/>
      <c r="M41" s="12"/>
      <c r="N41" s="12"/>
      <c r="O41" s="12"/>
      <c r="P41" s="76"/>
      <c r="Q41" s="77"/>
      <c r="R41" s="77"/>
    </row>
    <row r="42" spans="1:22" ht="22.5" customHeight="1">
      <c r="A42" s="162" t="s">
        <v>217</v>
      </c>
      <c r="B42" s="160" t="s">
        <v>67</v>
      </c>
      <c r="C42" s="150" t="s">
        <v>286</v>
      </c>
      <c r="D42" s="150"/>
      <c r="E42" s="150"/>
      <c r="F42" s="150"/>
      <c r="G42" s="160" t="s">
        <v>38</v>
      </c>
      <c r="H42" s="144" t="s">
        <v>47</v>
      </c>
      <c r="I42" s="145"/>
      <c r="J42" s="145"/>
      <c r="K42" s="146"/>
      <c r="L42" s="144" t="s">
        <v>216</v>
      </c>
      <c r="M42" s="145"/>
      <c r="N42" s="145"/>
      <c r="O42" s="146"/>
      <c r="P42" s="48" t="s">
        <v>96</v>
      </c>
      <c r="Q42" s="48" t="s">
        <v>96</v>
      </c>
      <c r="R42" s="61"/>
    </row>
    <row r="43" spans="1:22" ht="22.5" customHeight="1">
      <c r="A43" s="161"/>
      <c r="B43" s="161"/>
      <c r="C43" s="68" t="s">
        <v>215</v>
      </c>
      <c r="D43" s="150" t="s">
        <v>120</v>
      </c>
      <c r="E43" s="150"/>
      <c r="F43" s="68" t="s">
        <v>15</v>
      </c>
      <c r="G43" s="161"/>
      <c r="H43" s="69" t="s">
        <v>29</v>
      </c>
      <c r="I43" s="69" t="s">
        <v>28</v>
      </c>
      <c r="J43" s="68" t="s">
        <v>18</v>
      </c>
      <c r="K43" s="68" t="s">
        <v>19</v>
      </c>
      <c r="L43" s="53" t="s">
        <v>109</v>
      </c>
      <c r="M43" s="53" t="s">
        <v>110</v>
      </c>
      <c r="N43" s="53" t="s">
        <v>111</v>
      </c>
      <c r="O43" s="53" t="s">
        <v>112</v>
      </c>
      <c r="P43" s="70" t="s">
        <v>104</v>
      </c>
      <c r="Q43" s="70" t="s">
        <v>116</v>
      </c>
      <c r="R43" s="70" t="s">
        <v>115</v>
      </c>
      <c r="T43" s="98" t="s">
        <v>153</v>
      </c>
    </row>
    <row r="44" spans="1:22" ht="22.5" customHeight="1">
      <c r="A44" s="6"/>
      <c r="B44" s="9"/>
      <c r="C44" s="72"/>
      <c r="D44" s="152"/>
      <c r="E44" s="152"/>
      <c r="F44" s="15"/>
      <c r="G44" s="7"/>
      <c r="H44" s="6"/>
      <c r="I44" s="21"/>
      <c r="J44" s="7" t="s">
        <v>1</v>
      </c>
      <c r="K44" s="8" t="s">
        <v>1</v>
      </c>
      <c r="L44" s="1"/>
      <c r="M44" s="1"/>
      <c r="N44" s="1"/>
      <c r="O44" s="20">
        <f>L44-(M44+N44)</f>
        <v>0</v>
      </c>
      <c r="P44" s="29" t="str">
        <f t="shared" ref="P44:P50" si="7">IF(OR(G44="新規",G44="追加",G44=""),"OK",(IF(AND(H44="",I44=""),"NG","OK")))</f>
        <v>OK</v>
      </c>
      <c r="Q44" s="10" t="str">
        <f t="shared" ref="Q44:Q50" si="8">IF(OR(G44="新規",G44="追加",G44=""),"OK",(IF(OR(AND(J44="",K44=""),AND(J44="",K44="□"),AND(J44="□",K44=""),AND(J44="□",K44="□")),"NG","OK")))</f>
        <v>OK</v>
      </c>
      <c r="R44" s="10" t="str">
        <f t="shared" ref="R44:R50" si="9">IF(OR(AND(C44&lt;&gt;"",D44&lt;&gt;"",F44&lt;&gt;"",G44&lt;&gt;""),(C44="")),"OK","NG")</f>
        <v>OK</v>
      </c>
      <c r="T44" s="78" t="s">
        <v>7</v>
      </c>
    </row>
    <row r="45" spans="1:22" ht="22.5" customHeight="1">
      <c r="A45" s="6"/>
      <c r="B45" s="9"/>
      <c r="C45" s="72"/>
      <c r="D45" s="152"/>
      <c r="E45" s="152"/>
      <c r="F45" s="15"/>
      <c r="G45" s="7"/>
      <c r="H45" s="6"/>
      <c r="I45" s="21"/>
      <c r="J45" s="7" t="s">
        <v>1</v>
      </c>
      <c r="K45" s="8" t="s">
        <v>1</v>
      </c>
      <c r="L45" s="1"/>
      <c r="M45" s="1"/>
      <c r="N45" s="1"/>
      <c r="O45" s="20">
        <f t="shared" ref="O45:O50" si="10">L45-(M45+N45)</f>
        <v>0</v>
      </c>
      <c r="P45" s="29" t="str">
        <f t="shared" si="7"/>
        <v>OK</v>
      </c>
      <c r="Q45" s="10" t="str">
        <f t="shared" si="8"/>
        <v>OK</v>
      </c>
      <c r="R45" s="10" t="str">
        <f t="shared" si="9"/>
        <v>OK</v>
      </c>
      <c r="T45" s="79" t="s">
        <v>214</v>
      </c>
    </row>
    <row r="46" spans="1:22" ht="22.5" customHeight="1">
      <c r="A46" s="6"/>
      <c r="B46" s="9"/>
      <c r="C46" s="72"/>
      <c r="D46" s="152"/>
      <c r="E46" s="152"/>
      <c r="F46" s="15"/>
      <c r="G46" s="7"/>
      <c r="H46" s="6"/>
      <c r="I46" s="21"/>
      <c r="J46" s="7" t="s">
        <v>1</v>
      </c>
      <c r="K46" s="8" t="s">
        <v>1</v>
      </c>
      <c r="L46" s="1"/>
      <c r="M46" s="1"/>
      <c r="N46" s="1"/>
      <c r="O46" s="20">
        <f t="shared" si="10"/>
        <v>0</v>
      </c>
      <c r="P46" s="29" t="str">
        <f t="shared" si="7"/>
        <v>OK</v>
      </c>
      <c r="Q46" s="10" t="str">
        <f t="shared" si="8"/>
        <v>OK</v>
      </c>
      <c r="R46" s="10" t="str">
        <f t="shared" si="9"/>
        <v>OK</v>
      </c>
      <c r="T46" s="80" t="s">
        <v>13</v>
      </c>
    </row>
    <row r="47" spans="1:22" ht="22.5" customHeight="1">
      <c r="A47" s="6"/>
      <c r="B47" s="9"/>
      <c r="C47" s="72"/>
      <c r="D47" s="152"/>
      <c r="E47" s="152"/>
      <c r="F47" s="15"/>
      <c r="G47" s="7"/>
      <c r="H47" s="6"/>
      <c r="I47" s="21"/>
      <c r="J47" s="7" t="s">
        <v>1</v>
      </c>
      <c r="K47" s="8" t="s">
        <v>1</v>
      </c>
      <c r="L47" s="1"/>
      <c r="M47" s="1"/>
      <c r="N47" s="1"/>
      <c r="O47" s="20">
        <f t="shared" si="10"/>
        <v>0</v>
      </c>
      <c r="P47" s="29" t="str">
        <f t="shared" si="7"/>
        <v>OK</v>
      </c>
      <c r="Q47" s="10" t="str">
        <f t="shared" si="8"/>
        <v>OK</v>
      </c>
      <c r="R47" s="10" t="str">
        <f t="shared" si="9"/>
        <v>OK</v>
      </c>
    </row>
    <row r="48" spans="1:22" ht="22.5" customHeight="1">
      <c r="A48" s="6"/>
      <c r="B48" s="9"/>
      <c r="C48" s="72"/>
      <c r="D48" s="152"/>
      <c r="E48" s="152"/>
      <c r="F48" s="16"/>
      <c r="G48" s="7"/>
      <c r="H48" s="6"/>
      <c r="I48" s="21"/>
      <c r="J48" s="7" t="s">
        <v>1</v>
      </c>
      <c r="K48" s="8" t="s">
        <v>1</v>
      </c>
      <c r="L48" s="1"/>
      <c r="M48" s="1"/>
      <c r="N48" s="1"/>
      <c r="O48" s="20">
        <f t="shared" si="10"/>
        <v>0</v>
      </c>
      <c r="P48" s="29" t="str">
        <f t="shared" si="7"/>
        <v>OK</v>
      </c>
      <c r="Q48" s="10" t="str">
        <f t="shared" si="8"/>
        <v>OK</v>
      </c>
      <c r="R48" s="10" t="str">
        <f t="shared" si="9"/>
        <v>OK</v>
      </c>
    </row>
    <row r="49" spans="1:20" ht="22.5" customHeight="1">
      <c r="A49" s="6"/>
      <c r="B49" s="9"/>
      <c r="C49" s="72"/>
      <c r="D49" s="152"/>
      <c r="E49" s="152"/>
      <c r="F49" s="15"/>
      <c r="G49" s="7"/>
      <c r="H49" s="6"/>
      <c r="I49" s="21"/>
      <c r="J49" s="7" t="s">
        <v>1</v>
      </c>
      <c r="K49" s="8" t="s">
        <v>1</v>
      </c>
      <c r="L49" s="1"/>
      <c r="M49" s="1"/>
      <c r="N49" s="1"/>
      <c r="O49" s="20">
        <f t="shared" si="10"/>
        <v>0</v>
      </c>
      <c r="P49" s="29" t="str">
        <f t="shared" si="7"/>
        <v>OK</v>
      </c>
      <c r="Q49" s="10" t="str">
        <f t="shared" si="8"/>
        <v>OK</v>
      </c>
      <c r="R49" s="10" t="str">
        <f t="shared" si="9"/>
        <v>OK</v>
      </c>
    </row>
    <row r="50" spans="1:20" ht="22.5" customHeight="1">
      <c r="A50" s="6"/>
      <c r="B50" s="9"/>
      <c r="C50" s="72"/>
      <c r="D50" s="152"/>
      <c r="E50" s="152"/>
      <c r="F50" s="15"/>
      <c r="G50" s="7"/>
      <c r="H50" s="6"/>
      <c r="I50" s="21"/>
      <c r="J50" s="7" t="s">
        <v>1</v>
      </c>
      <c r="K50" s="8" t="s">
        <v>1</v>
      </c>
      <c r="L50" s="1"/>
      <c r="M50" s="1"/>
      <c r="N50" s="1"/>
      <c r="O50" s="20">
        <f t="shared" si="10"/>
        <v>0</v>
      </c>
      <c r="P50" s="29" t="str">
        <f t="shared" si="7"/>
        <v>OK</v>
      </c>
      <c r="Q50" s="10" t="str">
        <f t="shared" si="8"/>
        <v>OK</v>
      </c>
      <c r="R50" s="10" t="str">
        <f t="shared" si="9"/>
        <v>OK</v>
      </c>
    </row>
    <row r="51" spans="1:20" ht="22.5" customHeight="1">
      <c r="A51" s="12"/>
      <c r="B51" s="13"/>
      <c r="C51" s="14"/>
      <c r="D51" s="13"/>
      <c r="E51" s="14"/>
      <c r="F51" s="14"/>
      <c r="G51" s="13"/>
      <c r="H51" s="13"/>
      <c r="I51" s="12"/>
      <c r="J51" s="12"/>
      <c r="K51" s="68" t="s">
        <v>137</v>
      </c>
      <c r="L51" s="27">
        <f>SUM(L44:L50)</f>
        <v>0</v>
      </c>
      <c r="M51" s="27">
        <f t="shared" ref="M51:N51" si="11">SUM(M44:M50)</f>
        <v>0</v>
      </c>
      <c r="N51" s="27">
        <f t="shared" si="11"/>
        <v>0</v>
      </c>
      <c r="O51" s="27">
        <f>L51-(M51+N51)</f>
        <v>0</v>
      </c>
      <c r="P51" s="76"/>
      <c r="Q51" s="77"/>
      <c r="R51" s="77"/>
    </row>
    <row r="52" spans="1:20" ht="22.5" customHeight="1">
      <c r="A52" s="48" t="s">
        <v>129</v>
      </c>
      <c r="B52" s="13"/>
      <c r="C52" s="14"/>
      <c r="D52" s="13"/>
      <c r="E52" s="14"/>
      <c r="F52" s="14"/>
      <c r="G52" s="13"/>
      <c r="H52" s="13"/>
      <c r="I52" s="12"/>
      <c r="J52" s="12"/>
      <c r="K52" s="12"/>
      <c r="L52" s="12"/>
      <c r="M52" s="12"/>
      <c r="N52" s="12"/>
      <c r="O52" s="12"/>
      <c r="P52" s="76"/>
      <c r="Q52" s="77"/>
      <c r="R52" s="77"/>
    </row>
    <row r="53" spans="1:20" ht="22.5" customHeight="1">
      <c r="A53" s="162" t="s">
        <v>217</v>
      </c>
      <c r="B53" s="160" t="s">
        <v>67</v>
      </c>
      <c r="C53" s="150" t="s">
        <v>286</v>
      </c>
      <c r="D53" s="150"/>
      <c r="E53" s="150"/>
      <c r="F53" s="150"/>
      <c r="G53" s="160" t="s">
        <v>38</v>
      </c>
      <c r="H53" s="144" t="s">
        <v>47</v>
      </c>
      <c r="I53" s="145"/>
      <c r="J53" s="145"/>
      <c r="K53" s="146"/>
      <c r="L53" s="144" t="s">
        <v>216</v>
      </c>
      <c r="M53" s="145"/>
      <c r="N53" s="145"/>
      <c r="O53" s="146"/>
      <c r="P53" s="48" t="s">
        <v>96</v>
      </c>
      <c r="Q53" s="48" t="s">
        <v>96</v>
      </c>
      <c r="R53" s="61"/>
    </row>
    <row r="54" spans="1:20" ht="22.5" customHeight="1">
      <c r="A54" s="161"/>
      <c r="B54" s="161"/>
      <c r="C54" s="68" t="s">
        <v>215</v>
      </c>
      <c r="D54" s="150" t="s">
        <v>120</v>
      </c>
      <c r="E54" s="150"/>
      <c r="F54" s="68" t="s">
        <v>15</v>
      </c>
      <c r="G54" s="161"/>
      <c r="H54" s="69" t="s">
        <v>29</v>
      </c>
      <c r="I54" s="69" t="s">
        <v>28</v>
      </c>
      <c r="J54" s="68" t="s">
        <v>18</v>
      </c>
      <c r="K54" s="68" t="s">
        <v>19</v>
      </c>
      <c r="L54" s="53" t="s">
        <v>109</v>
      </c>
      <c r="M54" s="53" t="s">
        <v>110</v>
      </c>
      <c r="N54" s="53" t="s">
        <v>111</v>
      </c>
      <c r="O54" s="53" t="s">
        <v>112</v>
      </c>
      <c r="P54" s="70" t="s">
        <v>104</v>
      </c>
      <c r="Q54" s="70" t="s">
        <v>116</v>
      </c>
      <c r="R54" s="70" t="s">
        <v>115</v>
      </c>
      <c r="T54" s="98" t="s">
        <v>153</v>
      </c>
    </row>
    <row r="55" spans="1:20" ht="22.5" customHeight="1">
      <c r="A55" s="6"/>
      <c r="B55" s="9"/>
      <c r="C55" s="72"/>
      <c r="D55" s="152"/>
      <c r="E55" s="152"/>
      <c r="F55" s="15"/>
      <c r="G55" s="7"/>
      <c r="H55" s="6"/>
      <c r="I55" s="6"/>
      <c r="J55" s="7" t="s">
        <v>1</v>
      </c>
      <c r="K55" s="8" t="s">
        <v>1</v>
      </c>
      <c r="L55" s="1"/>
      <c r="M55" s="1"/>
      <c r="N55" s="1"/>
      <c r="O55" s="20">
        <f>L55-(M55+N55)</f>
        <v>0</v>
      </c>
      <c r="P55" s="29" t="str">
        <f t="shared" ref="P55:P61" si="12">IF(OR(G55="新規",G55="追加",G55=""),"OK",(IF(AND(H55="",I55=""),"NG","OK")))</f>
        <v>OK</v>
      </c>
      <c r="Q55" s="10" t="str">
        <f t="shared" ref="Q55:Q61" si="13">IF(OR(G55="新規",G55="追加",G55=""),"OK",(IF(OR(AND(J55="",K55=""),AND(J55="",K55="□"),AND(J55="□",K55=""),AND(J55="□",K55="□")),"NG","OK")))</f>
        <v>OK</v>
      </c>
      <c r="R55" s="10" t="str">
        <f>IF(OR(AND(C55&lt;&gt;"",D55&lt;&gt;"",F55&lt;&gt;"",G55&lt;&gt;""),(C55="")),"OK","NG")</f>
        <v>OK</v>
      </c>
      <c r="T55" s="78" t="s">
        <v>159</v>
      </c>
    </row>
    <row r="56" spans="1:20" ht="22.5" customHeight="1">
      <c r="A56" s="6"/>
      <c r="B56" s="9"/>
      <c r="C56" s="72"/>
      <c r="D56" s="152"/>
      <c r="E56" s="152"/>
      <c r="F56" s="15"/>
      <c r="G56" s="7"/>
      <c r="H56" s="6"/>
      <c r="I56" s="6"/>
      <c r="J56" s="7" t="s">
        <v>1</v>
      </c>
      <c r="K56" s="8" t="s">
        <v>1</v>
      </c>
      <c r="L56" s="1"/>
      <c r="M56" s="1"/>
      <c r="N56" s="1"/>
      <c r="O56" s="20">
        <f t="shared" ref="O56:O61" si="14">L56-(M56+N56)</f>
        <v>0</v>
      </c>
      <c r="P56" s="29" t="str">
        <f t="shared" si="12"/>
        <v>OK</v>
      </c>
      <c r="Q56" s="10" t="str">
        <f t="shared" si="13"/>
        <v>OK</v>
      </c>
      <c r="R56" s="10" t="str">
        <f t="shared" ref="R56:R61" si="15">IF(OR(AND(C56&lt;&gt;"",D56&lt;&gt;"",F56&lt;&gt;"",G56&lt;&gt;""),(C56="")),"OK","NG")</f>
        <v>OK</v>
      </c>
      <c r="T56" s="79" t="s">
        <v>162</v>
      </c>
    </row>
    <row r="57" spans="1:20" ht="22.5" customHeight="1">
      <c r="A57" s="6"/>
      <c r="B57" s="9"/>
      <c r="C57" s="72"/>
      <c r="D57" s="152"/>
      <c r="E57" s="152"/>
      <c r="F57" s="15"/>
      <c r="G57" s="7"/>
      <c r="H57" s="6"/>
      <c r="I57" s="6"/>
      <c r="J57" s="7" t="s">
        <v>1</v>
      </c>
      <c r="K57" s="8" t="s">
        <v>1</v>
      </c>
      <c r="L57" s="1"/>
      <c r="M57" s="1"/>
      <c r="N57" s="1"/>
      <c r="O57" s="20">
        <f t="shared" si="14"/>
        <v>0</v>
      </c>
      <c r="P57" s="29" t="str">
        <f t="shared" si="12"/>
        <v>OK</v>
      </c>
      <c r="Q57" s="10" t="str">
        <f t="shared" si="13"/>
        <v>OK</v>
      </c>
      <c r="R57" s="10" t="str">
        <f t="shared" si="15"/>
        <v>OK</v>
      </c>
      <c r="T57" s="81" t="s">
        <v>214</v>
      </c>
    </row>
    <row r="58" spans="1:20" ht="22.5" customHeight="1">
      <c r="A58" s="6"/>
      <c r="B58" s="9"/>
      <c r="C58" s="72"/>
      <c r="D58" s="152"/>
      <c r="E58" s="152"/>
      <c r="F58" s="15"/>
      <c r="G58" s="7"/>
      <c r="H58" s="6"/>
      <c r="I58" s="6"/>
      <c r="J58" s="7" t="s">
        <v>1</v>
      </c>
      <c r="K58" s="8" t="s">
        <v>1</v>
      </c>
      <c r="L58" s="1"/>
      <c r="M58" s="1"/>
      <c r="N58" s="1"/>
      <c r="O58" s="20">
        <f t="shared" si="14"/>
        <v>0</v>
      </c>
      <c r="P58" s="29" t="str">
        <f t="shared" si="12"/>
        <v>OK</v>
      </c>
      <c r="Q58" s="10" t="str">
        <f t="shared" si="13"/>
        <v>OK</v>
      </c>
      <c r="R58" s="10" t="str">
        <f t="shared" si="15"/>
        <v>OK</v>
      </c>
      <c r="T58" s="80" t="s">
        <v>13</v>
      </c>
    </row>
    <row r="59" spans="1:20" ht="22.5" customHeight="1">
      <c r="A59" s="6"/>
      <c r="B59" s="9"/>
      <c r="C59" s="72"/>
      <c r="D59" s="152"/>
      <c r="E59" s="152"/>
      <c r="F59" s="16"/>
      <c r="G59" s="7"/>
      <c r="H59" s="6"/>
      <c r="I59" s="6"/>
      <c r="J59" s="7" t="s">
        <v>1</v>
      </c>
      <c r="K59" s="8" t="s">
        <v>1</v>
      </c>
      <c r="L59" s="1"/>
      <c r="M59" s="1"/>
      <c r="N59" s="1"/>
      <c r="O59" s="20">
        <f t="shared" si="14"/>
        <v>0</v>
      </c>
      <c r="P59" s="29" t="str">
        <f t="shared" si="12"/>
        <v>OK</v>
      </c>
      <c r="Q59" s="10" t="str">
        <f t="shared" si="13"/>
        <v>OK</v>
      </c>
      <c r="R59" s="10" t="str">
        <f t="shared" si="15"/>
        <v>OK</v>
      </c>
    </row>
    <row r="60" spans="1:20" ht="22.5" customHeight="1">
      <c r="A60" s="6"/>
      <c r="B60" s="9"/>
      <c r="C60" s="72"/>
      <c r="D60" s="152"/>
      <c r="E60" s="152"/>
      <c r="F60" s="15"/>
      <c r="G60" s="7"/>
      <c r="H60" s="6"/>
      <c r="I60" s="6"/>
      <c r="J60" s="7" t="s">
        <v>1</v>
      </c>
      <c r="K60" s="8" t="s">
        <v>1</v>
      </c>
      <c r="L60" s="1"/>
      <c r="M60" s="1"/>
      <c r="N60" s="1"/>
      <c r="O60" s="20">
        <f t="shared" si="14"/>
        <v>0</v>
      </c>
      <c r="P60" s="29" t="str">
        <f t="shared" si="12"/>
        <v>OK</v>
      </c>
      <c r="Q60" s="10" t="str">
        <f t="shared" si="13"/>
        <v>OK</v>
      </c>
      <c r="R60" s="10" t="str">
        <f t="shared" si="15"/>
        <v>OK</v>
      </c>
    </row>
    <row r="61" spans="1:20" ht="22.5" customHeight="1">
      <c r="A61" s="6"/>
      <c r="B61" s="9"/>
      <c r="C61" s="72"/>
      <c r="D61" s="152"/>
      <c r="E61" s="152"/>
      <c r="F61" s="15"/>
      <c r="G61" s="7"/>
      <c r="H61" s="6"/>
      <c r="I61" s="6"/>
      <c r="J61" s="7" t="s">
        <v>1</v>
      </c>
      <c r="K61" s="8" t="s">
        <v>1</v>
      </c>
      <c r="L61" s="1"/>
      <c r="M61" s="1"/>
      <c r="N61" s="1"/>
      <c r="O61" s="20">
        <f t="shared" si="14"/>
        <v>0</v>
      </c>
      <c r="P61" s="29" t="str">
        <f t="shared" si="12"/>
        <v>OK</v>
      </c>
      <c r="Q61" s="10" t="str">
        <f t="shared" si="13"/>
        <v>OK</v>
      </c>
      <c r="R61" s="10" t="str">
        <f t="shared" si="15"/>
        <v>OK</v>
      </c>
    </row>
    <row r="62" spans="1:20" ht="22.5" customHeight="1">
      <c r="A62" s="12"/>
      <c r="B62" s="13"/>
      <c r="C62" s="14"/>
      <c r="D62" s="13"/>
      <c r="E62" s="14"/>
      <c r="F62" s="14"/>
      <c r="G62" s="13"/>
      <c r="H62" s="13"/>
      <c r="I62" s="12"/>
      <c r="J62" s="12"/>
      <c r="K62" s="68" t="s">
        <v>137</v>
      </c>
      <c r="L62" s="27">
        <f>SUM(L55:L61)</f>
        <v>0</v>
      </c>
      <c r="M62" s="27">
        <f t="shared" ref="M62:N62" si="16">SUM(M55:M61)</f>
        <v>0</v>
      </c>
      <c r="N62" s="27">
        <f t="shared" si="16"/>
        <v>0</v>
      </c>
      <c r="O62" s="27">
        <f>L62-(M62+N62)</f>
        <v>0</v>
      </c>
      <c r="P62" s="76"/>
      <c r="Q62" s="77"/>
      <c r="R62" s="77"/>
    </row>
    <row r="63" spans="1:20" ht="22.5" customHeight="1">
      <c r="A63" s="48" t="s">
        <v>130</v>
      </c>
      <c r="B63" s="13"/>
      <c r="C63" s="14"/>
      <c r="D63" s="13"/>
      <c r="E63" s="14"/>
      <c r="F63" s="14"/>
      <c r="G63" s="13"/>
      <c r="H63" s="13"/>
      <c r="I63" s="12"/>
      <c r="J63" s="12"/>
      <c r="K63" s="12"/>
      <c r="L63" s="12"/>
      <c r="M63" s="12"/>
      <c r="N63" s="12"/>
      <c r="O63" s="12"/>
      <c r="P63" s="76"/>
      <c r="Q63" s="77"/>
      <c r="R63" s="77"/>
    </row>
    <row r="64" spans="1:20" ht="22.5" customHeight="1">
      <c r="A64" s="162" t="s">
        <v>217</v>
      </c>
      <c r="B64" s="160" t="s">
        <v>67</v>
      </c>
      <c r="C64" s="150" t="s">
        <v>286</v>
      </c>
      <c r="D64" s="150"/>
      <c r="E64" s="150"/>
      <c r="F64" s="150"/>
      <c r="G64" s="160" t="s">
        <v>38</v>
      </c>
      <c r="H64" s="144" t="s">
        <v>47</v>
      </c>
      <c r="I64" s="145"/>
      <c r="J64" s="145"/>
      <c r="K64" s="146"/>
      <c r="L64" s="144" t="s">
        <v>216</v>
      </c>
      <c r="M64" s="145"/>
      <c r="N64" s="145"/>
      <c r="O64" s="146"/>
      <c r="P64" s="48" t="s">
        <v>96</v>
      </c>
      <c r="Q64" s="48" t="s">
        <v>96</v>
      </c>
      <c r="R64" s="61"/>
    </row>
    <row r="65" spans="1:20" ht="22.5" customHeight="1">
      <c r="A65" s="161"/>
      <c r="B65" s="161"/>
      <c r="C65" s="68" t="s">
        <v>215</v>
      </c>
      <c r="D65" s="150" t="s">
        <v>120</v>
      </c>
      <c r="E65" s="150"/>
      <c r="F65" s="68" t="s">
        <v>15</v>
      </c>
      <c r="G65" s="161"/>
      <c r="H65" s="69" t="s">
        <v>29</v>
      </c>
      <c r="I65" s="69" t="s">
        <v>28</v>
      </c>
      <c r="J65" s="68" t="s">
        <v>18</v>
      </c>
      <c r="K65" s="68" t="s">
        <v>19</v>
      </c>
      <c r="L65" s="53" t="s">
        <v>109</v>
      </c>
      <c r="M65" s="53" t="s">
        <v>110</v>
      </c>
      <c r="N65" s="53" t="s">
        <v>111</v>
      </c>
      <c r="O65" s="53" t="s">
        <v>112</v>
      </c>
      <c r="P65" s="70" t="s">
        <v>104</v>
      </c>
      <c r="Q65" s="70" t="s">
        <v>116</v>
      </c>
      <c r="R65" s="70" t="s">
        <v>115</v>
      </c>
      <c r="T65" s="82" t="s">
        <v>153</v>
      </c>
    </row>
    <row r="66" spans="1:20" ht="22.5" customHeight="1">
      <c r="A66" s="6"/>
      <c r="B66" s="9"/>
      <c r="C66" s="72"/>
      <c r="D66" s="152"/>
      <c r="E66" s="152"/>
      <c r="F66" s="15"/>
      <c r="G66" s="7"/>
      <c r="H66" s="6"/>
      <c r="I66" s="6"/>
      <c r="J66" s="7" t="s">
        <v>1</v>
      </c>
      <c r="K66" s="8" t="s">
        <v>1</v>
      </c>
      <c r="L66" s="1"/>
      <c r="M66" s="1"/>
      <c r="N66" s="1"/>
      <c r="O66" s="20">
        <f>L66-(M66+N66)</f>
        <v>0</v>
      </c>
      <c r="P66" s="29" t="str">
        <f>IF(OR(G66="新規",G66="追加",G66=""),"OK",(IF(AND(H66="",I66=""),"NG","OK")))</f>
        <v>OK</v>
      </c>
      <c r="Q66" s="10" t="str">
        <f>IF(OR(G66="新規",G66="追加",G66=""),"OK",(IF(OR(AND(J66="",K66=""),AND(J66="",K66="□"),AND(J66="□",K66=""),AND(J66="□",K66="□")),"NG","OK")))</f>
        <v>OK</v>
      </c>
      <c r="R66" s="10" t="str">
        <f>IF(OR(AND(C66&lt;&gt;"",D66&lt;&gt;"",F66&lt;&gt;"",G66&lt;&gt;""),(C66="")),"OK","NG")</f>
        <v>OK</v>
      </c>
      <c r="T66" s="83" t="s">
        <v>271</v>
      </c>
    </row>
    <row r="67" spans="1:20" ht="22.5" customHeight="1">
      <c r="A67" s="6"/>
      <c r="B67" s="9"/>
      <c r="C67" s="72"/>
      <c r="D67" s="152"/>
      <c r="E67" s="152"/>
      <c r="F67" s="15"/>
      <c r="G67" s="7"/>
      <c r="H67" s="6"/>
      <c r="I67" s="6"/>
      <c r="J67" s="7" t="s">
        <v>1</v>
      </c>
      <c r="K67" s="8" t="s">
        <v>1</v>
      </c>
      <c r="L67" s="1"/>
      <c r="M67" s="1"/>
      <c r="N67" s="1"/>
      <c r="O67" s="20">
        <f t="shared" ref="O67:O72" si="17">L67-(M67+N67)</f>
        <v>0</v>
      </c>
      <c r="P67" s="29" t="str">
        <f>IF(OR(G67="新規",G67="追加",G67=""),"OK",(IF(AND(H67="",I67=""),"NG","OK")))</f>
        <v>OK</v>
      </c>
      <c r="Q67" s="10" t="str">
        <f t="shared" ref="Q67:Q72" si="18">IF(OR(G67="新規",G67="追加",G67=""),"OK",(IF(OR(AND(J67="",K67=""),AND(J67="",K67="□"),AND(J67="□",K67=""),AND(J67="□",K67="□")),"NG","OK")))</f>
        <v>OK</v>
      </c>
      <c r="R67" s="10" t="str">
        <f t="shared" ref="R67:R72" si="19">IF(OR(AND(C67&lt;&gt;"",D67&lt;&gt;"",F67&lt;&gt;"",G67&lt;&gt;""),(C67="")),"OK","NG")</f>
        <v>OK</v>
      </c>
      <c r="T67" s="82" t="s">
        <v>214</v>
      </c>
    </row>
    <row r="68" spans="1:20" ht="22.5" customHeight="1">
      <c r="A68" s="6"/>
      <c r="B68" s="9"/>
      <c r="C68" s="72"/>
      <c r="D68" s="152"/>
      <c r="E68" s="152"/>
      <c r="F68" s="15"/>
      <c r="G68" s="7"/>
      <c r="H68" s="6"/>
      <c r="I68" s="6"/>
      <c r="J68" s="7" t="s">
        <v>1</v>
      </c>
      <c r="K68" s="8" t="s">
        <v>1</v>
      </c>
      <c r="L68" s="1"/>
      <c r="M68" s="1"/>
      <c r="N68" s="1"/>
      <c r="O68" s="20">
        <f t="shared" si="17"/>
        <v>0</v>
      </c>
      <c r="P68" s="29" t="str">
        <f t="shared" ref="P68:P72" si="20">IF(OR(G68="新規",G68="追加",G68=""),"OK",(IF(AND(H68="",I68=""),"NG","OK")))</f>
        <v>OK</v>
      </c>
      <c r="Q68" s="10" t="str">
        <f t="shared" si="18"/>
        <v>OK</v>
      </c>
      <c r="R68" s="10" t="str">
        <f t="shared" si="19"/>
        <v>OK</v>
      </c>
      <c r="T68" s="80" t="s">
        <v>13</v>
      </c>
    </row>
    <row r="69" spans="1:20" ht="22.5" customHeight="1">
      <c r="A69" s="6"/>
      <c r="B69" s="9"/>
      <c r="C69" s="72"/>
      <c r="D69" s="152"/>
      <c r="E69" s="152"/>
      <c r="F69" s="15"/>
      <c r="G69" s="7"/>
      <c r="H69" s="6"/>
      <c r="I69" s="6"/>
      <c r="J69" s="7" t="s">
        <v>1</v>
      </c>
      <c r="K69" s="8" t="s">
        <v>1</v>
      </c>
      <c r="L69" s="1"/>
      <c r="M69" s="1"/>
      <c r="N69" s="1"/>
      <c r="O69" s="20">
        <f t="shared" si="17"/>
        <v>0</v>
      </c>
      <c r="P69" s="29" t="str">
        <f t="shared" si="20"/>
        <v>OK</v>
      </c>
      <c r="Q69" s="10" t="str">
        <f t="shared" si="18"/>
        <v>OK</v>
      </c>
      <c r="R69" s="10" t="str">
        <f t="shared" si="19"/>
        <v>OK</v>
      </c>
    </row>
    <row r="70" spans="1:20" ht="22.5" customHeight="1">
      <c r="A70" s="6"/>
      <c r="B70" s="9"/>
      <c r="C70" s="72"/>
      <c r="D70" s="152"/>
      <c r="E70" s="152"/>
      <c r="F70" s="16"/>
      <c r="G70" s="7"/>
      <c r="H70" s="6"/>
      <c r="I70" s="6"/>
      <c r="J70" s="7" t="s">
        <v>1</v>
      </c>
      <c r="K70" s="8" t="s">
        <v>1</v>
      </c>
      <c r="L70" s="1"/>
      <c r="M70" s="1"/>
      <c r="N70" s="1"/>
      <c r="O70" s="20">
        <f t="shared" si="17"/>
        <v>0</v>
      </c>
      <c r="P70" s="29" t="str">
        <f t="shared" si="20"/>
        <v>OK</v>
      </c>
      <c r="Q70" s="10" t="str">
        <f t="shared" si="18"/>
        <v>OK</v>
      </c>
      <c r="R70" s="10" t="str">
        <f t="shared" si="19"/>
        <v>OK</v>
      </c>
    </row>
    <row r="71" spans="1:20" ht="22.5" customHeight="1">
      <c r="A71" s="6"/>
      <c r="B71" s="9"/>
      <c r="C71" s="72"/>
      <c r="D71" s="152"/>
      <c r="E71" s="152"/>
      <c r="F71" s="15"/>
      <c r="G71" s="7"/>
      <c r="H71" s="6"/>
      <c r="I71" s="6"/>
      <c r="J71" s="7" t="s">
        <v>1</v>
      </c>
      <c r="K71" s="8" t="s">
        <v>1</v>
      </c>
      <c r="L71" s="1"/>
      <c r="M71" s="1"/>
      <c r="N71" s="1"/>
      <c r="O71" s="20">
        <f t="shared" si="17"/>
        <v>0</v>
      </c>
      <c r="P71" s="29" t="str">
        <f t="shared" si="20"/>
        <v>OK</v>
      </c>
      <c r="Q71" s="10" t="str">
        <f t="shared" si="18"/>
        <v>OK</v>
      </c>
      <c r="R71" s="10" t="str">
        <f t="shared" si="19"/>
        <v>OK</v>
      </c>
    </row>
    <row r="72" spans="1:20" ht="22.5" customHeight="1">
      <c r="A72" s="6"/>
      <c r="B72" s="9"/>
      <c r="C72" s="72"/>
      <c r="D72" s="152"/>
      <c r="E72" s="152"/>
      <c r="F72" s="15"/>
      <c r="G72" s="7"/>
      <c r="H72" s="6"/>
      <c r="I72" s="6"/>
      <c r="J72" s="7" t="s">
        <v>1</v>
      </c>
      <c r="K72" s="8" t="s">
        <v>1</v>
      </c>
      <c r="L72" s="1"/>
      <c r="M72" s="1"/>
      <c r="N72" s="1"/>
      <c r="O72" s="20">
        <f t="shared" si="17"/>
        <v>0</v>
      </c>
      <c r="P72" s="29" t="str">
        <f t="shared" si="20"/>
        <v>OK</v>
      </c>
      <c r="Q72" s="10" t="str">
        <f t="shared" si="18"/>
        <v>OK</v>
      </c>
      <c r="R72" s="10" t="str">
        <f t="shared" si="19"/>
        <v>OK</v>
      </c>
    </row>
    <row r="73" spans="1:20" ht="22.5" customHeight="1">
      <c r="A73" s="12"/>
      <c r="B73" s="13"/>
      <c r="C73" s="14"/>
      <c r="D73" s="13"/>
      <c r="E73" s="14"/>
      <c r="F73" s="14"/>
      <c r="G73" s="13"/>
      <c r="H73" s="13"/>
      <c r="I73" s="12"/>
      <c r="J73" s="12"/>
      <c r="K73" s="68" t="s">
        <v>137</v>
      </c>
      <c r="L73" s="27">
        <f>SUM(L66:L72)</f>
        <v>0</v>
      </c>
      <c r="M73" s="27">
        <f t="shared" ref="M73:N73" si="21">SUM(M66:M72)</f>
        <v>0</v>
      </c>
      <c r="N73" s="27">
        <f t="shared" si="21"/>
        <v>0</v>
      </c>
      <c r="O73" s="27">
        <f>L73-(M73+N73)</f>
        <v>0</v>
      </c>
      <c r="P73" s="76"/>
      <c r="Q73" s="77"/>
      <c r="R73" s="77"/>
    </row>
    <row r="74" spans="1:20" ht="22.5" customHeight="1">
      <c r="A74" s="48" t="s">
        <v>132</v>
      </c>
      <c r="B74" s="13"/>
      <c r="C74" s="14"/>
      <c r="D74" s="13"/>
      <c r="E74" s="14"/>
      <c r="F74" s="14"/>
      <c r="G74" s="13"/>
      <c r="H74" s="13"/>
      <c r="I74" s="12"/>
      <c r="J74" s="12"/>
      <c r="K74" s="12"/>
      <c r="L74" s="12"/>
      <c r="M74" s="12"/>
      <c r="N74" s="12"/>
      <c r="O74" s="12"/>
      <c r="P74" s="76"/>
      <c r="Q74" s="77"/>
      <c r="R74" s="77"/>
    </row>
    <row r="75" spans="1:20" ht="22.5" customHeight="1">
      <c r="A75" s="162" t="s">
        <v>217</v>
      </c>
      <c r="B75" s="160" t="s">
        <v>67</v>
      </c>
      <c r="C75" s="150" t="s">
        <v>286</v>
      </c>
      <c r="D75" s="150"/>
      <c r="E75" s="150"/>
      <c r="F75" s="150"/>
      <c r="G75" s="160" t="s">
        <v>38</v>
      </c>
      <c r="H75" s="147" t="s">
        <v>47</v>
      </c>
      <c r="I75" s="148"/>
      <c r="J75" s="148"/>
      <c r="K75" s="149"/>
      <c r="L75" s="144" t="s">
        <v>216</v>
      </c>
      <c r="M75" s="145"/>
      <c r="N75" s="145"/>
      <c r="O75" s="146"/>
      <c r="P75" s="76"/>
      <c r="Q75" s="77"/>
      <c r="R75" s="61"/>
    </row>
    <row r="76" spans="1:20" ht="22.5" customHeight="1">
      <c r="A76" s="161"/>
      <c r="B76" s="161"/>
      <c r="C76" s="68" t="s">
        <v>215</v>
      </c>
      <c r="D76" s="150" t="s">
        <v>120</v>
      </c>
      <c r="E76" s="150"/>
      <c r="F76" s="68" t="s">
        <v>15</v>
      </c>
      <c r="G76" s="161"/>
      <c r="H76" s="84" t="s">
        <v>29</v>
      </c>
      <c r="I76" s="84" t="s">
        <v>28</v>
      </c>
      <c r="J76" s="22" t="s">
        <v>18</v>
      </c>
      <c r="K76" s="22" t="s">
        <v>19</v>
      </c>
      <c r="L76" s="53" t="s">
        <v>109</v>
      </c>
      <c r="M76" s="53" t="s">
        <v>110</v>
      </c>
      <c r="N76" s="53" t="s">
        <v>111</v>
      </c>
      <c r="O76" s="53" t="s">
        <v>112</v>
      </c>
      <c r="P76" s="76"/>
      <c r="Q76" s="77"/>
      <c r="R76" s="70" t="s">
        <v>115</v>
      </c>
      <c r="T76" s="81" t="s">
        <v>153</v>
      </c>
    </row>
    <row r="77" spans="1:20" ht="22.5" customHeight="1">
      <c r="A77" s="6"/>
      <c r="B77" s="9"/>
      <c r="C77" s="72"/>
      <c r="D77" s="152"/>
      <c r="E77" s="152"/>
      <c r="F77" s="15"/>
      <c r="G77" s="7"/>
      <c r="H77" s="22"/>
      <c r="I77" s="22"/>
      <c r="J77" s="22" t="s">
        <v>1</v>
      </c>
      <c r="K77" s="22" t="s">
        <v>1</v>
      </c>
      <c r="L77" s="1"/>
      <c r="M77" s="1"/>
      <c r="N77" s="1"/>
      <c r="O77" s="20">
        <f>L77-(M77+N77)</f>
        <v>0</v>
      </c>
      <c r="P77" s="76"/>
      <c r="Q77" s="77"/>
      <c r="R77" s="10" t="str">
        <f>IF(OR(AND(C77&lt;&gt;"",D77&lt;&gt;"",F77&lt;&gt;"",G77&lt;&gt;""),(C77="")),"OK","NG")</f>
        <v>OK</v>
      </c>
      <c r="T77" s="81" t="s">
        <v>273</v>
      </c>
    </row>
    <row r="78" spans="1:20" ht="22.5" customHeight="1">
      <c r="A78" s="6"/>
      <c r="B78" s="9"/>
      <c r="C78" s="72"/>
      <c r="D78" s="152"/>
      <c r="E78" s="152"/>
      <c r="F78" s="15"/>
      <c r="G78" s="7"/>
      <c r="H78" s="22"/>
      <c r="I78" s="22"/>
      <c r="J78" s="22" t="s">
        <v>1</v>
      </c>
      <c r="K78" s="22" t="s">
        <v>1</v>
      </c>
      <c r="L78" s="1"/>
      <c r="M78" s="1"/>
      <c r="N78" s="1"/>
      <c r="O78" s="20">
        <f t="shared" ref="O78:O83" si="22">L78-(M78+N78)</f>
        <v>0</v>
      </c>
      <c r="P78" s="76"/>
      <c r="Q78" s="77"/>
      <c r="R78" s="10" t="str">
        <f t="shared" ref="R78:R83" si="23">IF(OR(AND(C78&lt;&gt;"",D78&lt;&gt;"",F78&lt;&gt;"",G78&lt;&gt;""),(C78="")),"OK","NG")</f>
        <v>OK</v>
      </c>
      <c r="T78" s="81" t="s">
        <v>163</v>
      </c>
    </row>
    <row r="79" spans="1:20" ht="22.5" customHeight="1">
      <c r="A79" s="6"/>
      <c r="B79" s="9"/>
      <c r="C79" s="72"/>
      <c r="D79" s="152"/>
      <c r="E79" s="152"/>
      <c r="F79" s="15"/>
      <c r="G79" s="7"/>
      <c r="H79" s="22"/>
      <c r="I79" s="22"/>
      <c r="J79" s="22" t="s">
        <v>1</v>
      </c>
      <c r="K79" s="22" t="s">
        <v>1</v>
      </c>
      <c r="L79" s="1"/>
      <c r="M79" s="1"/>
      <c r="N79" s="1"/>
      <c r="O79" s="20">
        <f t="shared" si="22"/>
        <v>0</v>
      </c>
      <c r="P79" s="76"/>
      <c r="Q79" s="77"/>
      <c r="R79" s="10" t="str">
        <f t="shared" si="23"/>
        <v>OK</v>
      </c>
      <c r="T79" s="81" t="s">
        <v>214</v>
      </c>
    </row>
    <row r="80" spans="1:20" ht="22.5" customHeight="1">
      <c r="A80" s="6"/>
      <c r="B80" s="9"/>
      <c r="C80" s="72"/>
      <c r="D80" s="152"/>
      <c r="E80" s="152"/>
      <c r="F80" s="15"/>
      <c r="G80" s="7"/>
      <c r="H80" s="22"/>
      <c r="I80" s="22"/>
      <c r="J80" s="22" t="s">
        <v>1</v>
      </c>
      <c r="K80" s="22" t="s">
        <v>1</v>
      </c>
      <c r="L80" s="1"/>
      <c r="M80" s="1"/>
      <c r="N80" s="1"/>
      <c r="O80" s="20">
        <f t="shared" si="22"/>
        <v>0</v>
      </c>
      <c r="P80" s="76"/>
      <c r="Q80" s="77"/>
      <c r="R80" s="10" t="str">
        <f>IF(OR(AND(C80&lt;&gt;"",D80&lt;&gt;"",F80&lt;&gt;"",G80&lt;&gt;""),(C80="")),"OK","NG")</f>
        <v>OK</v>
      </c>
      <c r="T80" s="81" t="s">
        <v>13</v>
      </c>
    </row>
    <row r="81" spans="1:20" ht="22.5" customHeight="1">
      <c r="A81" s="6"/>
      <c r="B81" s="9"/>
      <c r="C81" s="72"/>
      <c r="D81" s="152"/>
      <c r="E81" s="152"/>
      <c r="F81" s="16"/>
      <c r="G81" s="7"/>
      <c r="H81" s="22"/>
      <c r="I81" s="22"/>
      <c r="J81" s="22" t="s">
        <v>1</v>
      </c>
      <c r="K81" s="22" t="s">
        <v>1</v>
      </c>
      <c r="L81" s="1"/>
      <c r="M81" s="1"/>
      <c r="N81" s="1"/>
      <c r="O81" s="20">
        <f t="shared" si="22"/>
        <v>0</v>
      </c>
      <c r="P81" s="76"/>
      <c r="Q81" s="77"/>
      <c r="R81" s="10" t="str">
        <f>IF(OR(AND(C81&lt;&gt;"",D81&lt;&gt;"",F81&lt;&gt;"",G81&lt;&gt;""),(C81="")),"OK","NG")</f>
        <v>OK</v>
      </c>
    </row>
    <row r="82" spans="1:20" ht="22.5" customHeight="1">
      <c r="A82" s="6"/>
      <c r="B82" s="9"/>
      <c r="C82" s="72"/>
      <c r="D82" s="152"/>
      <c r="E82" s="152"/>
      <c r="F82" s="15"/>
      <c r="G82" s="7"/>
      <c r="H82" s="22"/>
      <c r="I82" s="22"/>
      <c r="J82" s="22" t="s">
        <v>1</v>
      </c>
      <c r="K82" s="22" t="s">
        <v>1</v>
      </c>
      <c r="L82" s="1"/>
      <c r="M82" s="1"/>
      <c r="N82" s="1"/>
      <c r="O82" s="20">
        <f t="shared" si="22"/>
        <v>0</v>
      </c>
      <c r="P82" s="76"/>
      <c r="Q82" s="77"/>
      <c r="R82" s="10" t="str">
        <f t="shared" si="23"/>
        <v>OK</v>
      </c>
    </row>
    <row r="83" spans="1:20" ht="22.5" customHeight="1">
      <c r="A83" s="6"/>
      <c r="B83" s="9"/>
      <c r="C83" s="72"/>
      <c r="D83" s="152"/>
      <c r="E83" s="152"/>
      <c r="F83" s="15"/>
      <c r="G83" s="7"/>
      <c r="H83" s="22"/>
      <c r="I83" s="22"/>
      <c r="J83" s="22" t="s">
        <v>1</v>
      </c>
      <c r="K83" s="22" t="s">
        <v>1</v>
      </c>
      <c r="L83" s="1"/>
      <c r="M83" s="1"/>
      <c r="N83" s="1"/>
      <c r="O83" s="20">
        <f t="shared" si="22"/>
        <v>0</v>
      </c>
      <c r="P83" s="76"/>
      <c r="Q83" s="77"/>
      <c r="R83" s="10" t="str">
        <f t="shared" si="23"/>
        <v>OK</v>
      </c>
    </row>
    <row r="84" spans="1:20" ht="22.5" customHeight="1">
      <c r="A84" s="12"/>
      <c r="B84" s="13"/>
      <c r="C84" s="14"/>
      <c r="D84" s="13"/>
      <c r="E84" s="14"/>
      <c r="F84" s="14"/>
      <c r="G84" s="13"/>
      <c r="H84" s="13"/>
      <c r="I84" s="12"/>
      <c r="J84" s="12"/>
      <c r="K84" s="68" t="s">
        <v>137</v>
      </c>
      <c r="L84" s="27">
        <f>SUM(L77:L83)</f>
        <v>0</v>
      </c>
      <c r="M84" s="27">
        <f t="shared" ref="M84:N84" si="24">SUM(M77:M83)</f>
        <v>0</v>
      </c>
      <c r="N84" s="27">
        <f t="shared" si="24"/>
        <v>0</v>
      </c>
      <c r="O84" s="27">
        <f>L84-(M84+N84)</f>
        <v>0</v>
      </c>
      <c r="P84" s="76"/>
      <c r="Q84" s="77"/>
      <c r="R84" s="77"/>
    </row>
    <row r="85" spans="1:20" ht="22.5" customHeight="1">
      <c r="A85" s="48" t="s">
        <v>133</v>
      </c>
      <c r="B85" s="13"/>
      <c r="C85" s="14"/>
      <c r="D85" s="13"/>
      <c r="E85" s="14"/>
      <c r="F85" s="14"/>
      <c r="G85" s="13"/>
      <c r="H85" s="13"/>
      <c r="I85" s="12"/>
      <c r="K85" s="12"/>
      <c r="L85" s="12"/>
      <c r="M85" s="12"/>
      <c r="N85" s="12"/>
      <c r="O85" s="12"/>
      <c r="P85" s="76"/>
      <c r="Q85" s="77"/>
      <c r="R85" s="77"/>
    </row>
    <row r="86" spans="1:20" ht="22.5" customHeight="1">
      <c r="A86" s="162" t="s">
        <v>217</v>
      </c>
      <c r="B86" s="160" t="s">
        <v>67</v>
      </c>
      <c r="C86" s="150" t="s">
        <v>286</v>
      </c>
      <c r="D86" s="150"/>
      <c r="E86" s="150"/>
      <c r="F86" s="150"/>
      <c r="G86" s="160" t="s">
        <v>38</v>
      </c>
      <c r="H86" s="144" t="s">
        <v>47</v>
      </c>
      <c r="I86" s="145"/>
      <c r="J86" s="145"/>
      <c r="K86" s="146"/>
      <c r="L86" s="144" t="s">
        <v>216</v>
      </c>
      <c r="M86" s="145"/>
      <c r="N86" s="145"/>
      <c r="O86" s="146"/>
      <c r="P86" s="48" t="s">
        <v>96</v>
      </c>
      <c r="Q86" s="48" t="s">
        <v>96</v>
      </c>
      <c r="R86" s="61"/>
      <c r="T86" s="81" t="s">
        <v>153</v>
      </c>
    </row>
    <row r="87" spans="1:20" ht="22.5" customHeight="1">
      <c r="A87" s="161"/>
      <c r="B87" s="161"/>
      <c r="C87" s="68" t="s">
        <v>215</v>
      </c>
      <c r="D87" s="150" t="s">
        <v>120</v>
      </c>
      <c r="E87" s="150"/>
      <c r="F87" s="68" t="s">
        <v>15</v>
      </c>
      <c r="G87" s="161"/>
      <c r="H87" s="69" t="s">
        <v>29</v>
      </c>
      <c r="I87" s="69" t="s">
        <v>28</v>
      </c>
      <c r="J87" s="68" t="s">
        <v>18</v>
      </c>
      <c r="K87" s="68" t="s">
        <v>19</v>
      </c>
      <c r="L87" s="53" t="s">
        <v>109</v>
      </c>
      <c r="M87" s="53" t="s">
        <v>110</v>
      </c>
      <c r="N87" s="53" t="s">
        <v>111</v>
      </c>
      <c r="O87" s="53" t="s">
        <v>112</v>
      </c>
      <c r="P87" s="70" t="s">
        <v>104</v>
      </c>
      <c r="Q87" s="70" t="s">
        <v>116</v>
      </c>
      <c r="R87" s="70" t="s">
        <v>115</v>
      </c>
      <c r="T87" s="81" t="s">
        <v>159</v>
      </c>
    </row>
    <row r="88" spans="1:20" ht="22.5" customHeight="1">
      <c r="A88" s="6"/>
      <c r="B88" s="9"/>
      <c r="C88" s="72"/>
      <c r="D88" s="152"/>
      <c r="E88" s="152"/>
      <c r="F88" s="15"/>
      <c r="G88" s="7"/>
      <c r="H88" s="6"/>
      <c r="I88" s="6"/>
      <c r="J88" s="7" t="s">
        <v>1</v>
      </c>
      <c r="K88" s="8" t="s">
        <v>1</v>
      </c>
      <c r="L88" s="1"/>
      <c r="M88" s="1"/>
      <c r="N88" s="1"/>
      <c r="O88" s="20">
        <f>L88-(M88+N88)</f>
        <v>0</v>
      </c>
      <c r="P88" s="29" t="str">
        <f>IF(OR(G88="新規",G88="追加",G88=""),"OK",(IF(AND(H88="",I88=""),"NG","OK")))</f>
        <v>OK</v>
      </c>
      <c r="Q88" s="10" t="str">
        <f>IF(OR(G88="新規",G88="追加",G88=""),"OK",(IF(OR(AND(J88="",K88=""),AND(J88="",K88="□"),AND(J88="□",K88=""),AND(J88="□",K88="□")),"NG","OK")))</f>
        <v>OK</v>
      </c>
      <c r="R88" s="10" t="str">
        <f>IF(OR(AND(C88&lt;&gt;"",D88&lt;&gt;"",F88&lt;&gt;"",G88&lt;&gt;""),(C88="")),"OK","NG")</f>
        <v>OK</v>
      </c>
      <c r="T88" s="81" t="s">
        <v>13</v>
      </c>
    </row>
    <row r="89" spans="1:20" ht="22.5" customHeight="1">
      <c r="A89" s="6"/>
      <c r="B89" s="9"/>
      <c r="C89" s="72"/>
      <c r="D89" s="152"/>
      <c r="E89" s="152"/>
      <c r="F89" s="15"/>
      <c r="G89" s="7"/>
      <c r="H89" s="6"/>
      <c r="I89" s="6"/>
      <c r="J89" s="7" t="s">
        <v>1</v>
      </c>
      <c r="K89" s="8" t="s">
        <v>1</v>
      </c>
      <c r="L89" s="1"/>
      <c r="M89" s="1"/>
      <c r="N89" s="1"/>
      <c r="O89" s="20">
        <f t="shared" ref="O89:O94" si="25">L89-(M89+N89)</f>
        <v>0</v>
      </c>
      <c r="P89" s="29" t="str">
        <f t="shared" ref="P89:P94" si="26">IF(OR(G89="新規",G89="追加",G89=""),"OK",(IF(AND(H89="",I89=""),"NG","OK")))</f>
        <v>OK</v>
      </c>
      <c r="Q89" s="10" t="str">
        <f t="shared" ref="Q89:Q94" si="27">IF(OR(G89="新規",G89="追加",G89=""),"OK",(IF(OR(AND(J89="",K89=""),AND(J89="",K89="□"),AND(J89="□",K89=""),AND(J89="□",K89="□")),"NG","OK")))</f>
        <v>OK</v>
      </c>
      <c r="R89" s="10" t="str">
        <f t="shared" ref="R89:R94" si="28">IF(OR(AND(C89&lt;&gt;"",D89&lt;&gt;"",F89&lt;&gt;"",G89&lt;&gt;""),(C89="")),"OK","NG")</f>
        <v>OK</v>
      </c>
    </row>
    <row r="90" spans="1:20" ht="22.5" customHeight="1">
      <c r="A90" s="6"/>
      <c r="B90" s="9"/>
      <c r="C90" s="72"/>
      <c r="D90" s="152"/>
      <c r="E90" s="152"/>
      <c r="F90" s="15"/>
      <c r="G90" s="7"/>
      <c r="H90" s="6"/>
      <c r="I90" s="6"/>
      <c r="J90" s="7" t="s">
        <v>1</v>
      </c>
      <c r="K90" s="8" t="s">
        <v>1</v>
      </c>
      <c r="L90" s="1"/>
      <c r="M90" s="1"/>
      <c r="N90" s="1"/>
      <c r="O90" s="20">
        <f t="shared" si="25"/>
        <v>0</v>
      </c>
      <c r="P90" s="29" t="str">
        <f t="shared" si="26"/>
        <v>OK</v>
      </c>
      <c r="Q90" s="10" t="str">
        <f t="shared" si="27"/>
        <v>OK</v>
      </c>
      <c r="R90" s="10" t="str">
        <f t="shared" si="28"/>
        <v>OK</v>
      </c>
    </row>
    <row r="91" spans="1:20" ht="22.5" customHeight="1">
      <c r="A91" s="6"/>
      <c r="B91" s="9"/>
      <c r="C91" s="72"/>
      <c r="D91" s="152"/>
      <c r="E91" s="152"/>
      <c r="F91" s="15"/>
      <c r="G91" s="7"/>
      <c r="H91" s="6"/>
      <c r="I91" s="6"/>
      <c r="J91" s="7" t="s">
        <v>1</v>
      </c>
      <c r="K91" s="8" t="s">
        <v>1</v>
      </c>
      <c r="L91" s="1"/>
      <c r="M91" s="1"/>
      <c r="N91" s="1"/>
      <c r="O91" s="20">
        <f t="shared" si="25"/>
        <v>0</v>
      </c>
      <c r="P91" s="29" t="str">
        <f t="shared" si="26"/>
        <v>OK</v>
      </c>
      <c r="Q91" s="10" t="str">
        <f t="shared" si="27"/>
        <v>OK</v>
      </c>
      <c r="R91" s="10" t="str">
        <f t="shared" si="28"/>
        <v>OK</v>
      </c>
    </row>
    <row r="92" spans="1:20" ht="22.5" customHeight="1">
      <c r="A92" s="6"/>
      <c r="B92" s="9"/>
      <c r="C92" s="72"/>
      <c r="D92" s="152"/>
      <c r="E92" s="152"/>
      <c r="F92" s="16"/>
      <c r="G92" s="7"/>
      <c r="H92" s="6"/>
      <c r="I92" s="6"/>
      <c r="J92" s="7" t="s">
        <v>1</v>
      </c>
      <c r="K92" s="8" t="s">
        <v>1</v>
      </c>
      <c r="L92" s="1"/>
      <c r="M92" s="1"/>
      <c r="N92" s="1"/>
      <c r="O92" s="20">
        <f t="shared" si="25"/>
        <v>0</v>
      </c>
      <c r="P92" s="29" t="str">
        <f t="shared" si="26"/>
        <v>OK</v>
      </c>
      <c r="Q92" s="10" t="str">
        <f t="shared" si="27"/>
        <v>OK</v>
      </c>
      <c r="R92" s="10" t="str">
        <f t="shared" si="28"/>
        <v>OK</v>
      </c>
    </row>
    <row r="93" spans="1:20" ht="22.5" customHeight="1">
      <c r="A93" s="6"/>
      <c r="B93" s="9"/>
      <c r="C93" s="72"/>
      <c r="D93" s="152"/>
      <c r="E93" s="152"/>
      <c r="F93" s="15"/>
      <c r="G93" s="7"/>
      <c r="H93" s="6"/>
      <c r="I93" s="6"/>
      <c r="J93" s="7" t="s">
        <v>1</v>
      </c>
      <c r="K93" s="8" t="s">
        <v>1</v>
      </c>
      <c r="L93" s="1"/>
      <c r="M93" s="1"/>
      <c r="N93" s="1"/>
      <c r="O93" s="20">
        <f t="shared" si="25"/>
        <v>0</v>
      </c>
      <c r="P93" s="29" t="str">
        <f t="shared" si="26"/>
        <v>OK</v>
      </c>
      <c r="Q93" s="10" t="str">
        <f t="shared" si="27"/>
        <v>OK</v>
      </c>
      <c r="R93" s="10" t="str">
        <f t="shared" si="28"/>
        <v>OK</v>
      </c>
    </row>
    <row r="94" spans="1:20" ht="22.5" customHeight="1">
      <c r="A94" s="6"/>
      <c r="B94" s="9"/>
      <c r="C94" s="72"/>
      <c r="D94" s="152"/>
      <c r="E94" s="152"/>
      <c r="F94" s="15"/>
      <c r="G94" s="7"/>
      <c r="H94" s="6"/>
      <c r="I94" s="6"/>
      <c r="J94" s="7" t="s">
        <v>1</v>
      </c>
      <c r="K94" s="8" t="s">
        <v>1</v>
      </c>
      <c r="L94" s="1"/>
      <c r="M94" s="1"/>
      <c r="N94" s="1"/>
      <c r="O94" s="20">
        <f t="shared" si="25"/>
        <v>0</v>
      </c>
      <c r="P94" s="29" t="str">
        <f t="shared" si="26"/>
        <v>OK</v>
      </c>
      <c r="Q94" s="10" t="str">
        <f t="shared" si="27"/>
        <v>OK</v>
      </c>
      <c r="R94" s="10" t="str">
        <f t="shared" si="28"/>
        <v>OK</v>
      </c>
    </row>
    <row r="95" spans="1:20" ht="22.5" customHeight="1">
      <c r="A95" s="12"/>
      <c r="B95" s="13"/>
      <c r="C95" s="14"/>
      <c r="D95" s="13"/>
      <c r="E95" s="14"/>
      <c r="F95" s="14"/>
      <c r="G95" s="13"/>
      <c r="H95" s="13"/>
      <c r="I95" s="12"/>
      <c r="J95" s="12"/>
      <c r="K95" s="68" t="s">
        <v>137</v>
      </c>
      <c r="L95" s="27">
        <f>SUM(L88:L94)</f>
        <v>0</v>
      </c>
      <c r="M95" s="27">
        <f t="shared" ref="M95:N95" si="29">SUM(M88:M94)</f>
        <v>0</v>
      </c>
      <c r="N95" s="27">
        <f t="shared" si="29"/>
        <v>0</v>
      </c>
      <c r="O95" s="27">
        <f>L95-(M95+N95)</f>
        <v>0</v>
      </c>
      <c r="P95" s="76"/>
      <c r="Q95" s="77"/>
      <c r="R95" s="77"/>
    </row>
    <row r="96" spans="1:20" ht="23" customHeight="1">
      <c r="A96" s="48" t="s">
        <v>134</v>
      </c>
      <c r="B96" s="13"/>
      <c r="C96" s="14"/>
      <c r="D96" s="13"/>
      <c r="E96" s="14"/>
      <c r="F96" s="14"/>
      <c r="G96" s="13"/>
      <c r="H96" s="13"/>
      <c r="I96" s="12"/>
      <c r="J96" s="12"/>
      <c r="K96" s="12"/>
      <c r="L96" s="12"/>
      <c r="M96" s="12"/>
      <c r="N96" s="12"/>
      <c r="O96" s="12"/>
      <c r="P96" s="76"/>
      <c r="Q96" s="77"/>
      <c r="R96" s="77"/>
    </row>
    <row r="97" spans="1:20" ht="23" customHeight="1">
      <c r="A97" s="162" t="s">
        <v>217</v>
      </c>
      <c r="B97" s="160" t="s">
        <v>67</v>
      </c>
      <c r="C97" s="150" t="s">
        <v>286</v>
      </c>
      <c r="D97" s="150"/>
      <c r="E97" s="150"/>
      <c r="F97" s="150"/>
      <c r="G97" s="160" t="s">
        <v>38</v>
      </c>
      <c r="H97" s="144" t="s">
        <v>47</v>
      </c>
      <c r="I97" s="145"/>
      <c r="J97" s="145"/>
      <c r="K97" s="146"/>
      <c r="L97" s="144" t="s">
        <v>216</v>
      </c>
      <c r="M97" s="145"/>
      <c r="N97" s="145"/>
      <c r="O97" s="146"/>
      <c r="P97" s="48" t="s">
        <v>96</v>
      </c>
      <c r="Q97" s="48" t="s">
        <v>96</v>
      </c>
      <c r="R97" s="61"/>
    </row>
    <row r="98" spans="1:20" ht="23" customHeight="1">
      <c r="A98" s="161"/>
      <c r="B98" s="161"/>
      <c r="C98" s="68" t="s">
        <v>215</v>
      </c>
      <c r="D98" s="150" t="s">
        <v>120</v>
      </c>
      <c r="E98" s="150"/>
      <c r="F98" s="68" t="s">
        <v>15</v>
      </c>
      <c r="G98" s="161"/>
      <c r="H98" s="69" t="s">
        <v>29</v>
      </c>
      <c r="I98" s="69" t="s">
        <v>28</v>
      </c>
      <c r="J98" s="68" t="s">
        <v>18</v>
      </c>
      <c r="K98" s="68" t="s">
        <v>19</v>
      </c>
      <c r="L98" s="53" t="s">
        <v>109</v>
      </c>
      <c r="M98" s="53" t="s">
        <v>110</v>
      </c>
      <c r="N98" s="53" t="s">
        <v>111</v>
      </c>
      <c r="O98" s="53" t="s">
        <v>112</v>
      </c>
      <c r="P98" s="70" t="s">
        <v>104</v>
      </c>
      <c r="Q98" s="70" t="s">
        <v>116</v>
      </c>
      <c r="R98" s="70" t="s">
        <v>115</v>
      </c>
      <c r="T98" s="81" t="s">
        <v>153</v>
      </c>
    </row>
    <row r="99" spans="1:20" ht="23" customHeight="1">
      <c r="A99" s="6"/>
      <c r="B99" s="9"/>
      <c r="C99" s="72"/>
      <c r="D99" s="152"/>
      <c r="E99" s="152"/>
      <c r="F99" s="15"/>
      <c r="G99" s="7"/>
      <c r="H99" s="6"/>
      <c r="I99" s="6"/>
      <c r="J99" s="7" t="s">
        <v>1</v>
      </c>
      <c r="K99" s="8" t="s">
        <v>1</v>
      </c>
      <c r="L99" s="1"/>
      <c r="M99" s="1"/>
      <c r="N99" s="1"/>
      <c r="O99" s="20">
        <f>L99-(M99+N99)</f>
        <v>0</v>
      </c>
      <c r="P99" s="29" t="str">
        <f>IF(OR(G99="新規",G99="追加",G99=""),"OK",(IF(AND(H99="",I99=""),"NG","OK")))</f>
        <v>OK</v>
      </c>
      <c r="Q99" s="10" t="str">
        <f>IF(OR(G99="新規",G99="追加",G99=""),"OK",(IF(OR(AND(J99="",K99=""),AND(J99="",K99="□"),AND(J99="□",K99=""),AND(J99="□",K99="□")),"NG","OK")))</f>
        <v>OK</v>
      </c>
      <c r="R99" s="10" t="str">
        <f>IF(OR(AND(C99&lt;&gt;"",D99&lt;&gt;"",F99&lt;&gt;"",G99&lt;&gt;""),(C99="")),"OK","NG")</f>
        <v>OK</v>
      </c>
      <c r="T99" s="81" t="s">
        <v>161</v>
      </c>
    </row>
    <row r="100" spans="1:20" ht="23" customHeight="1">
      <c r="A100" s="6"/>
      <c r="B100" s="9"/>
      <c r="C100" s="72"/>
      <c r="D100" s="152"/>
      <c r="E100" s="152"/>
      <c r="F100" s="15"/>
      <c r="G100" s="7"/>
      <c r="H100" s="6"/>
      <c r="I100" s="6"/>
      <c r="J100" s="7" t="s">
        <v>1</v>
      </c>
      <c r="K100" s="8" t="s">
        <v>1</v>
      </c>
      <c r="L100" s="1"/>
      <c r="M100" s="1"/>
      <c r="N100" s="1"/>
      <c r="O100" s="20">
        <f t="shared" ref="O100:O105" si="30">L100-(M100+N100)</f>
        <v>0</v>
      </c>
      <c r="P100" s="29" t="str">
        <f t="shared" ref="P100:P105" si="31">IF(OR(G100="新規",G100="追加",G100=""),"OK",(IF(AND(H100="",I100=""),"NG","OK")))</f>
        <v>OK</v>
      </c>
      <c r="Q100" s="10" t="str">
        <f t="shared" ref="Q100:Q105" si="32">IF(OR(G100="新規",G100="追加",G100=""),"OK",(IF(OR(AND(J100="",K100=""),AND(J100="",K100="□"),AND(J100="□",K100=""),AND(J100="□",K100="□")),"NG","OK")))</f>
        <v>OK</v>
      </c>
      <c r="R100" s="10" t="str">
        <f t="shared" ref="R100:R105" si="33">IF(OR(AND(C100&lt;&gt;"",D100&lt;&gt;"",F100&lt;&gt;"",G100&lt;&gt;""),(C100="")),"OK","NG")</f>
        <v>OK</v>
      </c>
      <c r="T100" s="81" t="s">
        <v>218</v>
      </c>
    </row>
    <row r="101" spans="1:20" ht="23" customHeight="1">
      <c r="A101" s="6"/>
      <c r="B101" s="9"/>
      <c r="C101" s="72"/>
      <c r="D101" s="152"/>
      <c r="E101" s="152"/>
      <c r="F101" s="15"/>
      <c r="G101" s="7"/>
      <c r="H101" s="6"/>
      <c r="I101" s="6"/>
      <c r="J101" s="7" t="s">
        <v>1</v>
      </c>
      <c r="K101" s="8" t="s">
        <v>1</v>
      </c>
      <c r="L101" s="1"/>
      <c r="M101" s="1"/>
      <c r="N101" s="1"/>
      <c r="O101" s="20">
        <f t="shared" si="30"/>
        <v>0</v>
      </c>
      <c r="P101" s="29" t="str">
        <f t="shared" si="31"/>
        <v>OK</v>
      </c>
      <c r="Q101" s="10" t="str">
        <f t="shared" si="32"/>
        <v>OK</v>
      </c>
      <c r="R101" s="10" t="str">
        <f t="shared" si="33"/>
        <v>OK</v>
      </c>
      <c r="T101" s="81" t="s">
        <v>160</v>
      </c>
    </row>
    <row r="102" spans="1:20" ht="23" customHeight="1">
      <c r="A102" s="6"/>
      <c r="B102" s="9"/>
      <c r="C102" s="72"/>
      <c r="D102" s="152"/>
      <c r="E102" s="152"/>
      <c r="F102" s="15"/>
      <c r="G102" s="7"/>
      <c r="H102" s="6"/>
      <c r="I102" s="6"/>
      <c r="J102" s="7" t="s">
        <v>1</v>
      </c>
      <c r="K102" s="8" t="s">
        <v>1</v>
      </c>
      <c r="L102" s="1"/>
      <c r="M102" s="1"/>
      <c r="N102" s="1"/>
      <c r="O102" s="20">
        <f t="shared" si="30"/>
        <v>0</v>
      </c>
      <c r="P102" s="29" t="str">
        <f t="shared" si="31"/>
        <v>OK</v>
      </c>
      <c r="Q102" s="10" t="str">
        <f t="shared" si="32"/>
        <v>OK</v>
      </c>
      <c r="R102" s="10" t="str">
        <f t="shared" si="33"/>
        <v>OK</v>
      </c>
      <c r="T102" s="81" t="s">
        <v>13</v>
      </c>
    </row>
    <row r="103" spans="1:20" ht="23" customHeight="1">
      <c r="A103" s="6"/>
      <c r="B103" s="9"/>
      <c r="C103" s="72"/>
      <c r="D103" s="152"/>
      <c r="E103" s="152"/>
      <c r="F103" s="16"/>
      <c r="G103" s="7"/>
      <c r="H103" s="6"/>
      <c r="I103" s="6"/>
      <c r="J103" s="7" t="s">
        <v>1</v>
      </c>
      <c r="K103" s="8" t="s">
        <v>1</v>
      </c>
      <c r="L103" s="1"/>
      <c r="M103" s="1"/>
      <c r="N103" s="1"/>
      <c r="O103" s="20">
        <f t="shared" si="30"/>
        <v>0</v>
      </c>
      <c r="P103" s="29" t="str">
        <f t="shared" si="31"/>
        <v>OK</v>
      </c>
      <c r="Q103" s="10" t="str">
        <f>IF(OR(G103="新規",G103="追加",G103=""),"OK",(IF(OR(AND(J103="",K103=""),AND(J103="",K103="□"),AND(J103="□",K103=""),AND(J103="□",K103="□")),"NG","OK")))</f>
        <v>OK</v>
      </c>
      <c r="R103" s="10" t="str">
        <f t="shared" si="33"/>
        <v>OK</v>
      </c>
    </row>
    <row r="104" spans="1:20" ht="23" customHeight="1">
      <c r="A104" s="6"/>
      <c r="B104" s="9"/>
      <c r="C104" s="72"/>
      <c r="D104" s="152"/>
      <c r="E104" s="152"/>
      <c r="F104" s="15"/>
      <c r="G104" s="7"/>
      <c r="H104" s="6"/>
      <c r="I104" s="6"/>
      <c r="J104" s="7" t="s">
        <v>1</v>
      </c>
      <c r="K104" s="8" t="s">
        <v>1</v>
      </c>
      <c r="L104" s="1"/>
      <c r="M104" s="1"/>
      <c r="N104" s="1"/>
      <c r="O104" s="20">
        <f t="shared" si="30"/>
        <v>0</v>
      </c>
      <c r="P104" s="29" t="str">
        <f t="shared" si="31"/>
        <v>OK</v>
      </c>
      <c r="Q104" s="10" t="str">
        <f t="shared" si="32"/>
        <v>OK</v>
      </c>
      <c r="R104" s="10" t="str">
        <f t="shared" si="33"/>
        <v>OK</v>
      </c>
    </row>
    <row r="105" spans="1:20" ht="22.5" customHeight="1">
      <c r="A105" s="6"/>
      <c r="B105" s="9"/>
      <c r="C105" s="72"/>
      <c r="D105" s="152"/>
      <c r="E105" s="152"/>
      <c r="F105" s="15"/>
      <c r="G105" s="7"/>
      <c r="H105" s="6"/>
      <c r="I105" s="6"/>
      <c r="J105" s="7" t="s">
        <v>1</v>
      </c>
      <c r="K105" s="8" t="s">
        <v>1</v>
      </c>
      <c r="L105" s="1"/>
      <c r="M105" s="1"/>
      <c r="N105" s="1"/>
      <c r="O105" s="20">
        <f t="shared" si="30"/>
        <v>0</v>
      </c>
      <c r="P105" s="29" t="str">
        <f t="shared" si="31"/>
        <v>OK</v>
      </c>
      <c r="Q105" s="10" t="str">
        <f t="shared" si="32"/>
        <v>OK</v>
      </c>
      <c r="R105" s="10" t="str">
        <f t="shared" si="33"/>
        <v>OK</v>
      </c>
    </row>
    <row r="106" spans="1:20" ht="22.5" customHeight="1">
      <c r="A106" s="12"/>
      <c r="B106" s="13"/>
      <c r="C106" s="14"/>
      <c r="D106" s="13"/>
      <c r="E106" s="14"/>
      <c r="F106" s="14"/>
      <c r="G106" s="13"/>
      <c r="H106" s="13"/>
      <c r="I106" s="12"/>
      <c r="J106" s="12"/>
      <c r="K106" s="68" t="s">
        <v>137</v>
      </c>
      <c r="L106" s="27">
        <f>SUM(L99:L105)</f>
        <v>0</v>
      </c>
      <c r="M106" s="27">
        <f t="shared" ref="M106:N106" si="34">SUM(M99:M105)</f>
        <v>0</v>
      </c>
      <c r="N106" s="27">
        <f t="shared" si="34"/>
        <v>0</v>
      </c>
      <c r="O106" s="27">
        <f>L106-(M106+N106)</f>
        <v>0</v>
      </c>
      <c r="P106" s="76"/>
      <c r="Q106" s="77"/>
      <c r="R106" s="77"/>
    </row>
    <row r="107" spans="1:20" ht="22.5" customHeight="1">
      <c r="A107" s="48" t="s">
        <v>136</v>
      </c>
      <c r="B107" s="13"/>
      <c r="C107" s="14"/>
      <c r="D107" s="13"/>
      <c r="E107" s="14"/>
      <c r="F107" s="14"/>
      <c r="G107" s="13"/>
      <c r="H107" s="13"/>
      <c r="I107" s="12"/>
      <c r="J107" s="12"/>
      <c r="K107" s="12"/>
      <c r="L107" s="12"/>
      <c r="M107" s="12"/>
      <c r="N107" s="12"/>
      <c r="O107" s="12"/>
      <c r="P107" s="76"/>
      <c r="Q107" s="77"/>
      <c r="R107" s="77"/>
    </row>
    <row r="108" spans="1:20" ht="22.5" customHeight="1">
      <c r="A108" s="162" t="s">
        <v>217</v>
      </c>
      <c r="B108" s="160" t="s">
        <v>67</v>
      </c>
      <c r="C108" s="150" t="s">
        <v>286</v>
      </c>
      <c r="D108" s="150"/>
      <c r="E108" s="150"/>
      <c r="F108" s="150"/>
      <c r="G108" s="160" t="s">
        <v>38</v>
      </c>
      <c r="H108" s="144" t="s">
        <v>47</v>
      </c>
      <c r="I108" s="145"/>
      <c r="J108" s="145"/>
      <c r="K108" s="146"/>
      <c r="L108" s="144" t="s">
        <v>216</v>
      </c>
      <c r="M108" s="145"/>
      <c r="N108" s="145"/>
      <c r="O108" s="146"/>
      <c r="P108" s="48" t="s">
        <v>96</v>
      </c>
      <c r="Q108" s="48" t="s">
        <v>96</v>
      </c>
      <c r="R108" s="61"/>
    </row>
    <row r="109" spans="1:20" ht="22.5" customHeight="1">
      <c r="A109" s="161"/>
      <c r="B109" s="161"/>
      <c r="C109" s="68" t="s">
        <v>215</v>
      </c>
      <c r="D109" s="150" t="s">
        <v>120</v>
      </c>
      <c r="E109" s="150"/>
      <c r="F109" s="68" t="s">
        <v>15</v>
      </c>
      <c r="G109" s="161"/>
      <c r="H109" s="69" t="s">
        <v>29</v>
      </c>
      <c r="I109" s="69" t="s">
        <v>28</v>
      </c>
      <c r="J109" s="68" t="s">
        <v>18</v>
      </c>
      <c r="K109" s="68" t="s">
        <v>19</v>
      </c>
      <c r="L109" s="53" t="s">
        <v>109</v>
      </c>
      <c r="M109" s="53" t="s">
        <v>110</v>
      </c>
      <c r="N109" s="53" t="s">
        <v>111</v>
      </c>
      <c r="O109" s="53" t="s">
        <v>112</v>
      </c>
      <c r="P109" s="70" t="s">
        <v>104</v>
      </c>
      <c r="Q109" s="70" t="s">
        <v>116</v>
      </c>
      <c r="R109" s="70" t="s">
        <v>115</v>
      </c>
      <c r="T109" s="81" t="s">
        <v>153</v>
      </c>
    </row>
    <row r="110" spans="1:20" ht="22.5" customHeight="1">
      <c r="A110" s="6"/>
      <c r="B110" s="9"/>
      <c r="C110" s="72"/>
      <c r="D110" s="152"/>
      <c r="E110" s="152"/>
      <c r="F110" s="15"/>
      <c r="G110" s="7"/>
      <c r="H110" s="6"/>
      <c r="I110" s="6"/>
      <c r="J110" s="7" t="s">
        <v>1</v>
      </c>
      <c r="K110" s="8" t="s">
        <v>1</v>
      </c>
      <c r="L110" s="1"/>
      <c r="M110" s="1"/>
      <c r="N110" s="1"/>
      <c r="O110" s="20">
        <f>L110-(M110+N110)</f>
        <v>0</v>
      </c>
      <c r="P110" s="29" t="str">
        <f>IF(OR(G110="新規",G110="追加",G110=""),"OK",(IF(AND(H110="",I110=""),"NG","OK")))</f>
        <v>OK</v>
      </c>
      <c r="Q110" s="10" t="str">
        <f>IF(OR(G110="新規",G110="追加",G110=""),"OK",(IF(OR(AND(J110="",K110=""),AND(J110="",K110="□"),AND(J110="□",K110=""),AND(J110="□",K110="□")),"NG","OK")))</f>
        <v>OK</v>
      </c>
      <c r="R110" s="10" t="str">
        <f>IF(OR(AND(C110&lt;&gt;"",D110&lt;&gt;"",F110&lt;&gt;"",G110&lt;&gt;""),(C110="")),"OK","NG")</f>
        <v>OK</v>
      </c>
      <c r="T110" s="81" t="s">
        <v>164</v>
      </c>
    </row>
    <row r="111" spans="1:20" ht="22.5" customHeight="1">
      <c r="A111" s="6"/>
      <c r="B111" s="9"/>
      <c r="C111" s="72"/>
      <c r="D111" s="152"/>
      <c r="E111" s="152"/>
      <c r="F111" s="15"/>
      <c r="G111" s="7"/>
      <c r="H111" s="6"/>
      <c r="I111" s="6"/>
      <c r="J111" s="7" t="s">
        <v>1</v>
      </c>
      <c r="K111" s="8" t="s">
        <v>1</v>
      </c>
      <c r="L111" s="1"/>
      <c r="M111" s="1"/>
      <c r="N111" s="1"/>
      <c r="O111" s="20">
        <f t="shared" ref="O111:O116" si="35">L111-(M111+N111)</f>
        <v>0</v>
      </c>
      <c r="P111" s="29" t="str">
        <f t="shared" ref="P111:P116" si="36">IF(OR(G111="新規",G111="追加",G111=""),"OK",(IF(AND(H111="",I111=""),"NG","OK")))</f>
        <v>OK</v>
      </c>
      <c r="Q111" s="10" t="str">
        <f t="shared" ref="Q111:Q116" si="37">IF(OR(G111="新規",G111="追加",G111=""),"OK",(IF(OR(AND(J111="",K111=""),AND(J111="",K111="□"),AND(J111="□",K111=""),AND(J111="□",K111="□")),"NG","OK")))</f>
        <v>OK</v>
      </c>
      <c r="R111" s="10" t="str">
        <f t="shared" ref="R111:R115" si="38">IF(OR(AND(C111&lt;&gt;"",D111&lt;&gt;"",F111&lt;&gt;"",G111&lt;&gt;""),(C111="")),"OK","NG")</f>
        <v>OK</v>
      </c>
      <c r="T111" s="81" t="s">
        <v>13</v>
      </c>
    </row>
    <row r="112" spans="1:20" ht="22.5" customHeight="1">
      <c r="A112" s="6"/>
      <c r="B112" s="9"/>
      <c r="C112" s="72"/>
      <c r="D112" s="152"/>
      <c r="E112" s="152"/>
      <c r="F112" s="15"/>
      <c r="G112" s="7"/>
      <c r="H112" s="6"/>
      <c r="I112" s="6"/>
      <c r="J112" s="7" t="s">
        <v>1</v>
      </c>
      <c r="K112" s="8" t="s">
        <v>1</v>
      </c>
      <c r="L112" s="1"/>
      <c r="M112" s="1"/>
      <c r="N112" s="1"/>
      <c r="O112" s="20">
        <f t="shared" si="35"/>
        <v>0</v>
      </c>
      <c r="P112" s="29" t="str">
        <f t="shared" si="36"/>
        <v>OK</v>
      </c>
      <c r="Q112" s="10" t="str">
        <f t="shared" si="37"/>
        <v>OK</v>
      </c>
      <c r="R112" s="10" t="str">
        <f t="shared" si="38"/>
        <v>OK</v>
      </c>
    </row>
    <row r="113" spans="1:23" ht="22.5" customHeight="1">
      <c r="A113" s="6"/>
      <c r="B113" s="9"/>
      <c r="C113" s="72"/>
      <c r="D113" s="152"/>
      <c r="E113" s="152"/>
      <c r="F113" s="15"/>
      <c r="G113" s="7"/>
      <c r="H113" s="6"/>
      <c r="I113" s="6"/>
      <c r="J113" s="7" t="s">
        <v>1</v>
      </c>
      <c r="K113" s="8" t="s">
        <v>1</v>
      </c>
      <c r="L113" s="1"/>
      <c r="M113" s="1"/>
      <c r="N113" s="1"/>
      <c r="O113" s="20">
        <f t="shared" si="35"/>
        <v>0</v>
      </c>
      <c r="P113" s="29" t="str">
        <f t="shared" si="36"/>
        <v>OK</v>
      </c>
      <c r="Q113" s="10" t="str">
        <f t="shared" si="37"/>
        <v>OK</v>
      </c>
      <c r="R113" s="10" t="str">
        <f t="shared" si="38"/>
        <v>OK</v>
      </c>
    </row>
    <row r="114" spans="1:23" ht="22.5" customHeight="1">
      <c r="A114" s="6"/>
      <c r="B114" s="9"/>
      <c r="C114" s="72"/>
      <c r="D114" s="152"/>
      <c r="E114" s="152"/>
      <c r="F114" s="16"/>
      <c r="G114" s="7"/>
      <c r="H114" s="6"/>
      <c r="I114" s="6"/>
      <c r="J114" s="7" t="s">
        <v>1</v>
      </c>
      <c r="K114" s="8" t="s">
        <v>1</v>
      </c>
      <c r="L114" s="1"/>
      <c r="M114" s="1"/>
      <c r="N114" s="1"/>
      <c r="O114" s="20">
        <f t="shared" si="35"/>
        <v>0</v>
      </c>
      <c r="P114" s="29" t="str">
        <f t="shared" si="36"/>
        <v>OK</v>
      </c>
      <c r="Q114" s="10" t="str">
        <f t="shared" si="37"/>
        <v>OK</v>
      </c>
      <c r="R114" s="10" t="str">
        <f t="shared" si="38"/>
        <v>OK</v>
      </c>
    </row>
    <row r="115" spans="1:23" ht="22.5" customHeight="1">
      <c r="A115" s="6"/>
      <c r="B115" s="9"/>
      <c r="C115" s="72"/>
      <c r="D115" s="152"/>
      <c r="E115" s="152"/>
      <c r="F115" s="15"/>
      <c r="G115" s="7"/>
      <c r="H115" s="6"/>
      <c r="I115" s="6"/>
      <c r="J115" s="7" t="s">
        <v>1</v>
      </c>
      <c r="K115" s="8" t="s">
        <v>1</v>
      </c>
      <c r="L115" s="1"/>
      <c r="M115" s="1"/>
      <c r="N115" s="1"/>
      <c r="O115" s="20">
        <f t="shared" si="35"/>
        <v>0</v>
      </c>
      <c r="P115" s="29" t="str">
        <f t="shared" si="36"/>
        <v>OK</v>
      </c>
      <c r="Q115" s="10" t="str">
        <f t="shared" si="37"/>
        <v>OK</v>
      </c>
      <c r="R115" s="10" t="str">
        <f t="shared" si="38"/>
        <v>OK</v>
      </c>
    </row>
    <row r="116" spans="1:23" ht="22.5" customHeight="1">
      <c r="A116" s="6"/>
      <c r="B116" s="9"/>
      <c r="C116" s="72"/>
      <c r="D116" s="152"/>
      <c r="E116" s="152"/>
      <c r="F116" s="15"/>
      <c r="G116" s="7"/>
      <c r="H116" s="6"/>
      <c r="I116" s="6"/>
      <c r="J116" s="7" t="s">
        <v>1</v>
      </c>
      <c r="K116" s="8" t="s">
        <v>1</v>
      </c>
      <c r="L116" s="1"/>
      <c r="M116" s="1"/>
      <c r="N116" s="1"/>
      <c r="O116" s="20">
        <f t="shared" si="35"/>
        <v>0</v>
      </c>
      <c r="P116" s="29" t="str">
        <f t="shared" si="36"/>
        <v>OK</v>
      </c>
      <c r="Q116" s="10" t="str">
        <f t="shared" si="37"/>
        <v>OK</v>
      </c>
      <c r="R116" s="10" t="str">
        <f>IF(OR(AND(C116&lt;&gt;"",D116&lt;&gt;"",F116&lt;&gt;"",G116&lt;&gt;""),(C116="")),"OK","NG")</f>
        <v>OK</v>
      </c>
    </row>
    <row r="117" spans="1:23" ht="22.5" customHeight="1">
      <c r="A117" s="12"/>
      <c r="B117" s="13"/>
      <c r="C117" s="14"/>
      <c r="D117" s="13"/>
      <c r="E117" s="14"/>
      <c r="F117" s="14"/>
      <c r="G117" s="13"/>
      <c r="H117" s="13"/>
      <c r="I117" s="12"/>
      <c r="J117" s="12"/>
      <c r="K117" s="68" t="s">
        <v>137</v>
      </c>
      <c r="L117" s="27">
        <f>SUM(L110:L116)</f>
        <v>0</v>
      </c>
      <c r="M117" s="27">
        <f t="shared" ref="M117:N117" si="39">SUM(M110:M116)</f>
        <v>0</v>
      </c>
      <c r="N117" s="27">
        <f t="shared" si="39"/>
        <v>0</v>
      </c>
      <c r="O117" s="27">
        <f>L117-(M117+N117)</f>
        <v>0</v>
      </c>
      <c r="P117" s="76"/>
      <c r="Q117" s="77"/>
      <c r="R117" s="77"/>
    </row>
    <row r="118" spans="1:23" ht="13">
      <c r="F118" s="85"/>
    </row>
    <row r="119" spans="1:23" s="61" customFormat="1" ht="13">
      <c r="A119" s="142" t="s">
        <v>139</v>
      </c>
      <c r="B119" s="143"/>
      <c r="C119" s="53" t="s">
        <v>138</v>
      </c>
      <c r="D119" s="53" t="s">
        <v>110</v>
      </c>
      <c r="E119" s="53" t="s">
        <v>111</v>
      </c>
      <c r="F119" s="53" t="s">
        <v>112</v>
      </c>
      <c r="G119" s="53" t="s">
        <v>165</v>
      </c>
      <c r="H119" s="142" t="s">
        <v>17</v>
      </c>
      <c r="I119" s="159"/>
      <c r="J119" s="136" t="s">
        <v>208</v>
      </c>
      <c r="K119" s="136"/>
      <c r="L119" s="136"/>
      <c r="M119" s="136"/>
      <c r="P119" s="87" t="s">
        <v>198</v>
      </c>
      <c r="Q119" s="88" t="s">
        <v>70</v>
      </c>
      <c r="R119" s="88" t="s">
        <v>84</v>
      </c>
    </row>
    <row r="120" spans="1:23" ht="22.5" customHeight="1">
      <c r="A120" s="153" t="s">
        <v>237</v>
      </c>
      <c r="B120" s="154"/>
      <c r="C120" s="100">
        <f>L40</f>
        <v>0</v>
      </c>
      <c r="D120" s="100">
        <f t="shared" ref="D120:F120" si="40">M40</f>
        <v>0</v>
      </c>
      <c r="E120" s="100">
        <f t="shared" si="40"/>
        <v>0</v>
      </c>
      <c r="F120" s="100">
        <f t="shared" si="40"/>
        <v>0</v>
      </c>
      <c r="G120" s="163">
        <f>SUM(D120:D122)</f>
        <v>0</v>
      </c>
      <c r="H120" s="157"/>
      <c r="I120" s="158"/>
      <c r="J120" s="151" t="s">
        <v>209</v>
      </c>
      <c r="K120" s="151"/>
      <c r="L120" s="151"/>
      <c r="M120" s="151"/>
      <c r="N120" s="89"/>
      <c r="O120" s="89"/>
      <c r="P120" s="29" t="str">
        <f>IF(G120&lt;=2500000,"OK","NG")</f>
        <v>OK</v>
      </c>
      <c r="Q120" s="10" t="str">
        <f t="shared" ref="Q120:Q126" si="41">IF(D120&lt;=C120/2,"OK","NG")</f>
        <v>OK</v>
      </c>
      <c r="R120" s="10" t="str">
        <f t="shared" ref="R120:R126" si="42">IF(C120=D120+E120+F120,"OK","NG")</f>
        <v>OK</v>
      </c>
      <c r="S120" s="90"/>
      <c r="T120" s="70"/>
      <c r="U120" s="70"/>
      <c r="V120" s="70"/>
      <c r="W120" s="70"/>
    </row>
    <row r="121" spans="1:23" ht="22.5" customHeight="1">
      <c r="A121" s="155" t="s">
        <v>238</v>
      </c>
      <c r="B121" s="156"/>
      <c r="C121" s="100">
        <f>L51</f>
        <v>0</v>
      </c>
      <c r="D121" s="100">
        <f t="shared" ref="D121:F121" si="43">M51</f>
        <v>0</v>
      </c>
      <c r="E121" s="100">
        <f t="shared" si="43"/>
        <v>0</v>
      </c>
      <c r="F121" s="100">
        <f t="shared" si="43"/>
        <v>0</v>
      </c>
      <c r="G121" s="164"/>
      <c r="H121" s="157"/>
      <c r="I121" s="158"/>
      <c r="J121" s="151"/>
      <c r="K121" s="151"/>
      <c r="L121" s="151"/>
      <c r="M121" s="151"/>
      <c r="N121" s="89"/>
      <c r="O121" s="89"/>
      <c r="P121" s="73" t="s">
        <v>152</v>
      </c>
      <c r="Q121" s="10" t="str">
        <f t="shared" si="41"/>
        <v>OK</v>
      </c>
      <c r="R121" s="10" t="str">
        <f t="shared" si="42"/>
        <v>OK</v>
      </c>
      <c r="S121" s="36"/>
    </row>
    <row r="122" spans="1:23" ht="22.5" customHeight="1">
      <c r="A122" s="155" t="s">
        <v>239</v>
      </c>
      <c r="B122" s="156"/>
      <c r="C122" s="100">
        <f>L62</f>
        <v>0</v>
      </c>
      <c r="D122" s="100">
        <f t="shared" ref="D122:F122" si="44">M62</f>
        <v>0</v>
      </c>
      <c r="E122" s="100">
        <f t="shared" si="44"/>
        <v>0</v>
      </c>
      <c r="F122" s="100">
        <f t="shared" si="44"/>
        <v>0</v>
      </c>
      <c r="G122" s="165"/>
      <c r="H122" s="32"/>
      <c r="I122" s="33"/>
      <c r="J122" s="151"/>
      <c r="K122" s="151"/>
      <c r="L122" s="151"/>
      <c r="M122" s="151"/>
      <c r="N122" s="89"/>
      <c r="O122" s="89"/>
      <c r="P122" s="73" t="s">
        <v>152</v>
      </c>
      <c r="Q122" s="10" t="str">
        <f t="shared" si="41"/>
        <v>OK</v>
      </c>
      <c r="R122" s="10" t="str">
        <f t="shared" si="42"/>
        <v>OK</v>
      </c>
      <c r="S122" s="36"/>
    </row>
    <row r="123" spans="1:23" ht="22.5" customHeight="1">
      <c r="A123" s="155" t="s">
        <v>240</v>
      </c>
      <c r="B123" s="156"/>
      <c r="C123" s="100">
        <f>L73</f>
        <v>0</v>
      </c>
      <c r="D123" s="100">
        <f t="shared" ref="D123:F123" si="45">M73</f>
        <v>0</v>
      </c>
      <c r="E123" s="100">
        <f t="shared" si="45"/>
        <v>0</v>
      </c>
      <c r="F123" s="100">
        <f t="shared" si="45"/>
        <v>0</v>
      </c>
      <c r="G123" s="100">
        <f>D123</f>
        <v>0</v>
      </c>
      <c r="H123" s="32"/>
      <c r="I123" s="33"/>
      <c r="J123" s="150" t="s">
        <v>210</v>
      </c>
      <c r="K123" s="150"/>
      <c r="L123" s="150"/>
      <c r="M123" s="150"/>
      <c r="N123" s="89"/>
      <c r="O123" s="89"/>
      <c r="P123" s="29" t="str">
        <f>IF(G123&lt;=2500000,"OK","NG")</f>
        <v>OK</v>
      </c>
      <c r="Q123" s="10" t="str">
        <f t="shared" si="41"/>
        <v>OK</v>
      </c>
      <c r="R123" s="10" t="str">
        <f t="shared" si="42"/>
        <v>OK</v>
      </c>
      <c r="S123" s="36"/>
    </row>
    <row r="124" spans="1:23" ht="22.5" customHeight="1">
      <c r="A124" s="155" t="s">
        <v>131</v>
      </c>
      <c r="B124" s="156"/>
      <c r="C124" s="100">
        <f>L84</f>
        <v>0</v>
      </c>
      <c r="D124" s="100">
        <f t="shared" ref="D124:F124" si="46">M84</f>
        <v>0</v>
      </c>
      <c r="E124" s="100">
        <f t="shared" si="46"/>
        <v>0</v>
      </c>
      <c r="F124" s="100">
        <f t="shared" si="46"/>
        <v>0</v>
      </c>
      <c r="G124" s="100">
        <f>D124</f>
        <v>0</v>
      </c>
      <c r="H124" s="32"/>
      <c r="I124" s="33"/>
      <c r="J124" s="150" t="s">
        <v>211</v>
      </c>
      <c r="K124" s="150"/>
      <c r="L124" s="150"/>
      <c r="M124" s="150"/>
      <c r="N124" s="89"/>
      <c r="O124" s="89"/>
      <c r="P124" s="29" t="str">
        <f>IF(G124&lt;=5000000,"OK","NG")</f>
        <v>OK</v>
      </c>
      <c r="Q124" s="10" t="str">
        <f t="shared" si="41"/>
        <v>OK</v>
      </c>
      <c r="R124" s="10" t="str">
        <f t="shared" si="42"/>
        <v>OK</v>
      </c>
      <c r="S124" s="36"/>
    </row>
    <row r="125" spans="1:23" ht="22.5" customHeight="1">
      <c r="A125" s="155" t="s">
        <v>241</v>
      </c>
      <c r="B125" s="156"/>
      <c r="C125" s="100">
        <f>L95</f>
        <v>0</v>
      </c>
      <c r="D125" s="100">
        <f t="shared" ref="D125:F125" si="47">M95</f>
        <v>0</v>
      </c>
      <c r="E125" s="100">
        <f t="shared" si="47"/>
        <v>0</v>
      </c>
      <c r="F125" s="100">
        <f t="shared" si="47"/>
        <v>0</v>
      </c>
      <c r="G125" s="183">
        <f>SUM(D125:D126)</f>
        <v>0</v>
      </c>
      <c r="H125" s="32"/>
      <c r="I125" s="33"/>
      <c r="J125" s="151" t="s">
        <v>212</v>
      </c>
      <c r="K125" s="151"/>
      <c r="L125" s="151"/>
      <c r="M125" s="151"/>
      <c r="N125" s="89"/>
      <c r="O125" s="89"/>
      <c r="P125" s="29" t="str">
        <f>IF(G125&lt;=2500000,"OK","NG")</f>
        <v>OK</v>
      </c>
      <c r="Q125" s="10" t="str">
        <f t="shared" si="41"/>
        <v>OK</v>
      </c>
      <c r="R125" s="10" t="str">
        <f t="shared" si="42"/>
        <v>OK</v>
      </c>
      <c r="S125" s="36"/>
    </row>
    <row r="126" spans="1:23" ht="22.5" customHeight="1">
      <c r="A126" s="155" t="s">
        <v>242</v>
      </c>
      <c r="B126" s="156"/>
      <c r="C126" s="100">
        <f>L106</f>
        <v>0</v>
      </c>
      <c r="D126" s="100">
        <f t="shared" ref="D126:F126" si="48">M106</f>
        <v>0</v>
      </c>
      <c r="E126" s="100">
        <f t="shared" si="48"/>
        <v>0</v>
      </c>
      <c r="F126" s="100">
        <f t="shared" si="48"/>
        <v>0</v>
      </c>
      <c r="G126" s="184"/>
      <c r="H126" s="32"/>
      <c r="I126" s="33"/>
      <c r="J126" s="151"/>
      <c r="K126" s="151"/>
      <c r="L126" s="151"/>
      <c r="M126" s="151"/>
      <c r="N126" s="89"/>
      <c r="O126" s="89"/>
      <c r="P126" s="73" t="s">
        <v>152</v>
      </c>
      <c r="Q126" s="10" t="str">
        <f t="shared" si="41"/>
        <v>OK</v>
      </c>
      <c r="R126" s="10" t="str">
        <f t="shared" si="42"/>
        <v>OK</v>
      </c>
      <c r="S126" s="36"/>
    </row>
    <row r="127" spans="1:23" ht="22.5" customHeight="1">
      <c r="A127" s="155" t="s">
        <v>135</v>
      </c>
      <c r="B127" s="156"/>
      <c r="C127" s="100">
        <f>L117</f>
        <v>0</v>
      </c>
      <c r="D127" s="100">
        <f t="shared" ref="D127:F127" si="49">M117</f>
        <v>0</v>
      </c>
      <c r="E127" s="100">
        <f t="shared" si="49"/>
        <v>0</v>
      </c>
      <c r="F127" s="100">
        <f t="shared" si="49"/>
        <v>0</v>
      </c>
      <c r="G127" s="100">
        <f>D127</f>
        <v>0</v>
      </c>
      <c r="H127" s="157"/>
      <c r="I127" s="158"/>
      <c r="J127" s="150" t="s">
        <v>287</v>
      </c>
      <c r="K127" s="150"/>
      <c r="L127" s="150"/>
      <c r="M127" s="150"/>
      <c r="N127" s="89"/>
      <c r="O127" s="89"/>
      <c r="P127" s="29" t="str">
        <f>IF(G127&lt;=2500000,"OK","NG")</f>
        <v>OK</v>
      </c>
      <c r="Q127" s="10" t="str">
        <f>IF(D127&lt;=C127/2,"OK","NG")</f>
        <v>OK</v>
      </c>
      <c r="R127" s="10" t="str">
        <f>IF(C127=D127+E127+F127,"OK","NG")</f>
        <v>OK</v>
      </c>
      <c r="S127" s="36"/>
    </row>
    <row r="128" spans="1:23" ht="22.5" customHeight="1">
      <c r="A128" s="174" t="s">
        <v>14</v>
      </c>
      <c r="B128" s="175"/>
      <c r="C128" s="100">
        <f>SUM(C120:C127)</f>
        <v>0</v>
      </c>
      <c r="D128" s="100">
        <f>SUM(D120:D127)</f>
        <v>0</v>
      </c>
      <c r="E128" s="100">
        <f t="shared" ref="E128:F128" si="50">SUM(E120:E127)</f>
        <v>0</v>
      </c>
      <c r="F128" s="100">
        <f t="shared" si="50"/>
        <v>0</v>
      </c>
      <c r="G128" s="100">
        <f>D128</f>
        <v>0</v>
      </c>
      <c r="H128" s="157"/>
      <c r="I128" s="158"/>
      <c r="J128" s="177" t="s">
        <v>213</v>
      </c>
      <c r="K128" s="177"/>
      <c r="L128" s="177"/>
      <c r="M128" s="177"/>
      <c r="N128" s="89"/>
      <c r="P128" s="29" t="str">
        <f>IF(OR(C128=0,AND(G128&gt;=150000,G128&lt;=10000000)),"OK","NG")</f>
        <v>OK</v>
      </c>
      <c r="Q128" s="10" t="str">
        <f>IF(D128&lt;=C128/2,"OK","NG")</f>
        <v>OK</v>
      </c>
      <c r="R128" s="10" t="str">
        <f>IF(C128=D128+E128+F128,"OK","NG")</f>
        <v>OK</v>
      </c>
    </row>
    <row r="129" spans="1:16" ht="13"/>
    <row r="130" spans="1:16" ht="22.5" customHeight="1">
      <c r="A130" s="48" t="s">
        <v>196</v>
      </c>
    </row>
    <row r="131" spans="1:16" ht="15" customHeight="1">
      <c r="A131" s="139" t="s">
        <v>205</v>
      </c>
      <c r="B131" s="139"/>
      <c r="C131" s="139"/>
      <c r="D131" s="139"/>
      <c r="E131" s="139"/>
      <c r="F131" s="139"/>
      <c r="G131" s="139"/>
      <c r="H131" s="139"/>
      <c r="I131" s="139"/>
      <c r="J131" s="139"/>
      <c r="K131" s="50" t="s">
        <v>82</v>
      </c>
      <c r="P131" s="49" t="s">
        <v>55</v>
      </c>
    </row>
    <row r="132" spans="1:16" ht="15" customHeight="1">
      <c r="A132" s="176" t="s">
        <v>204</v>
      </c>
      <c r="B132" s="176"/>
      <c r="C132" s="176"/>
      <c r="D132" s="176"/>
      <c r="E132" s="176"/>
      <c r="F132" s="176"/>
      <c r="G132" s="176"/>
      <c r="H132" s="176"/>
      <c r="I132" s="176"/>
      <c r="J132" s="176"/>
      <c r="K132" s="56" t="s">
        <v>166</v>
      </c>
      <c r="P132" s="49" t="s">
        <v>167</v>
      </c>
    </row>
    <row r="133" spans="1:16" ht="15" customHeight="1">
      <c r="A133" s="176" t="s">
        <v>199</v>
      </c>
      <c r="B133" s="176"/>
      <c r="C133" s="176"/>
      <c r="D133" s="176"/>
      <c r="E133" s="176"/>
      <c r="F133" s="176"/>
      <c r="G133" s="176"/>
      <c r="H133" s="176"/>
      <c r="I133" s="176"/>
      <c r="J133" s="176"/>
      <c r="K133" s="56" t="s">
        <v>166</v>
      </c>
    </row>
    <row r="134" spans="1:16" ht="15" customHeight="1">
      <c r="A134" s="176" t="s">
        <v>200</v>
      </c>
      <c r="B134" s="176"/>
      <c r="C134" s="176"/>
      <c r="D134" s="176"/>
      <c r="E134" s="176"/>
      <c r="F134" s="176"/>
      <c r="G134" s="176"/>
      <c r="H134" s="176"/>
      <c r="I134" s="176"/>
      <c r="J134" s="176"/>
      <c r="K134" s="56" t="s">
        <v>166</v>
      </c>
    </row>
    <row r="135" spans="1:16" ht="15" customHeight="1">
      <c r="A135" s="176" t="s">
        <v>201</v>
      </c>
      <c r="B135" s="176"/>
      <c r="C135" s="176"/>
      <c r="D135" s="176"/>
      <c r="E135" s="176"/>
      <c r="F135" s="176"/>
      <c r="G135" s="176"/>
      <c r="H135" s="176"/>
      <c r="I135" s="176"/>
      <c r="J135" s="176"/>
      <c r="K135" s="56" t="s">
        <v>166</v>
      </c>
    </row>
    <row r="136" spans="1:16" ht="15" customHeight="1">
      <c r="A136" s="176" t="s">
        <v>289</v>
      </c>
      <c r="B136" s="176"/>
      <c r="C136" s="176"/>
      <c r="D136" s="176"/>
      <c r="E136" s="176"/>
      <c r="F136" s="176"/>
      <c r="G136" s="176"/>
      <c r="H136" s="176"/>
      <c r="I136" s="176"/>
      <c r="J136" s="176"/>
      <c r="K136" s="56" t="s">
        <v>166</v>
      </c>
    </row>
    <row r="137" spans="1:16" ht="15" customHeight="1">
      <c r="A137" s="176" t="s">
        <v>202</v>
      </c>
      <c r="B137" s="176"/>
      <c r="C137" s="176"/>
      <c r="D137" s="176"/>
      <c r="E137" s="176"/>
      <c r="F137" s="176"/>
      <c r="G137" s="176"/>
      <c r="H137" s="176"/>
      <c r="I137" s="176"/>
      <c r="J137" s="176"/>
      <c r="K137" s="56" t="s">
        <v>166</v>
      </c>
    </row>
    <row r="138" spans="1:16" ht="15" customHeight="1">
      <c r="A138" s="176" t="s">
        <v>203</v>
      </c>
      <c r="B138" s="176"/>
      <c r="C138" s="176"/>
      <c r="D138" s="176"/>
      <c r="E138" s="176"/>
      <c r="F138" s="176"/>
      <c r="G138" s="176"/>
      <c r="H138" s="176"/>
      <c r="I138" s="176"/>
      <c r="J138" s="176"/>
      <c r="K138" s="56" t="s">
        <v>166</v>
      </c>
    </row>
    <row r="139" spans="1:16" ht="15" customHeight="1">
      <c r="A139" s="17"/>
      <c r="B139" s="17"/>
      <c r="C139" s="17"/>
      <c r="D139" s="17"/>
      <c r="E139" s="17"/>
      <c r="J139" s="93" t="s">
        <v>141</v>
      </c>
      <c r="K139" s="99">
        <f>COUNTIF(K132:K138,"☑")</f>
        <v>0</v>
      </c>
    </row>
    <row r="140" spans="1:16" ht="15" customHeight="1">
      <c r="A140" s="17"/>
      <c r="B140" s="17"/>
      <c r="C140" s="17"/>
      <c r="D140" s="17"/>
      <c r="E140" s="17"/>
      <c r="H140" s="17"/>
    </row>
    <row r="141" spans="1:16" ht="15" customHeight="1">
      <c r="A141" s="48" t="s">
        <v>206</v>
      </c>
    </row>
    <row r="142" spans="1:16" ht="15" customHeight="1">
      <c r="A142" s="180" t="s">
        <v>57</v>
      </c>
      <c r="B142" s="180"/>
      <c r="C142" s="180"/>
      <c r="D142" s="180"/>
      <c r="E142" s="180"/>
      <c r="F142" s="180"/>
      <c r="G142" s="180"/>
      <c r="H142" s="180"/>
      <c r="I142" s="180"/>
      <c r="J142" s="180"/>
      <c r="K142" s="180"/>
      <c r="P142" s="95" t="s">
        <v>80</v>
      </c>
    </row>
    <row r="143" spans="1:16" ht="15" customHeight="1">
      <c r="A143" s="50" t="s">
        <v>2</v>
      </c>
      <c r="B143" s="140" t="s">
        <v>3</v>
      </c>
      <c r="C143" s="181"/>
      <c r="D143" s="181"/>
      <c r="E143" s="181"/>
      <c r="F143" s="181"/>
      <c r="G143" s="181"/>
      <c r="H143" s="181"/>
      <c r="I143" s="181"/>
      <c r="J143" s="141"/>
    </row>
    <row r="144" spans="1:16" ht="15" customHeight="1">
      <c r="A144" s="3" t="s">
        <v>1</v>
      </c>
      <c r="B144" s="182" t="s">
        <v>69</v>
      </c>
      <c r="C144" s="167"/>
      <c r="D144" s="167"/>
      <c r="E144" s="167"/>
      <c r="F144" s="167"/>
      <c r="G144" s="167"/>
      <c r="H144" s="167"/>
      <c r="I144" s="167"/>
      <c r="J144" s="168"/>
      <c r="P144" s="29" t="str">
        <f>IF(C128=0,"OK",IF(AND(A144="☑",A145="☑",A146="☑"),"OK","NG"))</f>
        <v>OK</v>
      </c>
    </row>
    <row r="145" spans="1:13" ht="15" customHeight="1">
      <c r="A145" s="3" t="s">
        <v>1</v>
      </c>
      <c r="B145" s="182" t="s">
        <v>117</v>
      </c>
      <c r="C145" s="167"/>
      <c r="D145" s="167"/>
      <c r="E145" s="167"/>
      <c r="F145" s="167"/>
      <c r="G145" s="167"/>
      <c r="H145" s="167"/>
      <c r="I145" s="167"/>
      <c r="J145" s="168"/>
    </row>
    <row r="146" spans="1:13" ht="15" customHeight="1">
      <c r="A146" s="3" t="s">
        <v>1</v>
      </c>
      <c r="B146" s="182" t="s">
        <v>288</v>
      </c>
      <c r="C146" s="167"/>
      <c r="D146" s="167"/>
      <c r="E146" s="167"/>
      <c r="F146" s="167"/>
      <c r="G146" s="167"/>
      <c r="H146" s="167"/>
      <c r="I146" s="167"/>
      <c r="J146" s="168"/>
    </row>
    <row r="147" spans="1:13" ht="15" customHeight="1"/>
    <row r="148" spans="1:13" ht="15" customHeight="1">
      <c r="A148" s="48" t="s">
        <v>207</v>
      </c>
    </row>
    <row r="149" spans="1:13" ht="15" customHeight="1">
      <c r="A149" s="50" t="s">
        <v>2</v>
      </c>
      <c r="B149" s="139" t="s">
        <v>4</v>
      </c>
      <c r="C149" s="139"/>
      <c r="D149" s="139"/>
      <c r="E149" s="139"/>
      <c r="F149" s="140" t="s">
        <v>97</v>
      </c>
      <c r="G149" s="141"/>
      <c r="H149" s="140" t="s">
        <v>20</v>
      </c>
      <c r="I149" s="141"/>
      <c r="J149" s="139" t="s">
        <v>17</v>
      </c>
      <c r="K149" s="139"/>
      <c r="L149" s="139"/>
      <c r="M149" s="139"/>
    </row>
    <row r="150" spans="1:13" ht="18.75" customHeight="1">
      <c r="A150" s="3" t="s">
        <v>1</v>
      </c>
      <c r="B150" s="138" t="s">
        <v>23</v>
      </c>
      <c r="C150" s="138"/>
      <c r="D150" s="138"/>
      <c r="E150" s="138"/>
      <c r="F150" s="142" t="s">
        <v>22</v>
      </c>
      <c r="G150" s="143"/>
      <c r="H150" s="142" t="s">
        <v>98</v>
      </c>
      <c r="I150" s="143"/>
      <c r="J150" s="138" t="s">
        <v>143</v>
      </c>
      <c r="K150" s="138"/>
      <c r="L150" s="138"/>
      <c r="M150" s="138"/>
    </row>
    <row r="151" spans="1:13" ht="18.75" customHeight="1">
      <c r="A151" s="3" t="s">
        <v>1</v>
      </c>
      <c r="B151" s="138" t="s">
        <v>25</v>
      </c>
      <c r="C151" s="138"/>
      <c r="D151" s="138"/>
      <c r="E151" s="138"/>
      <c r="F151" s="142" t="s">
        <v>16</v>
      </c>
      <c r="G151" s="143"/>
      <c r="H151" s="142" t="s">
        <v>21</v>
      </c>
      <c r="I151" s="143"/>
      <c r="J151" s="138" t="s">
        <v>100</v>
      </c>
      <c r="K151" s="138"/>
      <c r="L151" s="138"/>
      <c r="M151" s="138"/>
    </row>
    <row r="152" spans="1:13" ht="18.75" customHeight="1">
      <c r="A152" s="3" t="s">
        <v>1</v>
      </c>
      <c r="B152" s="138" t="s">
        <v>24</v>
      </c>
      <c r="C152" s="138"/>
      <c r="D152" s="138"/>
      <c r="E152" s="138"/>
      <c r="F152" s="142" t="s">
        <v>16</v>
      </c>
      <c r="G152" s="143"/>
      <c r="H152" s="142" t="s">
        <v>21</v>
      </c>
      <c r="I152" s="143"/>
      <c r="J152" s="138" t="s">
        <v>26</v>
      </c>
      <c r="K152" s="138"/>
      <c r="L152" s="138"/>
      <c r="M152" s="138"/>
    </row>
    <row r="153" spans="1:13" ht="18.75" customHeight="1">
      <c r="A153" s="3" t="s">
        <v>1</v>
      </c>
      <c r="B153" s="138" t="s">
        <v>90</v>
      </c>
      <c r="C153" s="138"/>
      <c r="D153" s="138"/>
      <c r="E153" s="138"/>
      <c r="F153" s="142" t="s">
        <v>5</v>
      </c>
      <c r="G153" s="143"/>
      <c r="H153" s="159" t="s">
        <v>16</v>
      </c>
      <c r="I153" s="143"/>
      <c r="J153" s="138" t="s">
        <v>99</v>
      </c>
      <c r="K153" s="138"/>
      <c r="L153" s="138"/>
      <c r="M153" s="138"/>
    </row>
    <row r="154" spans="1:13" ht="18.75" customHeight="1">
      <c r="A154" s="3" t="s">
        <v>1</v>
      </c>
      <c r="B154" s="138" t="s">
        <v>283</v>
      </c>
      <c r="C154" s="138"/>
      <c r="D154" s="138"/>
      <c r="E154" s="138"/>
      <c r="F154" s="142" t="s">
        <v>5</v>
      </c>
      <c r="G154" s="143"/>
      <c r="H154" s="136" t="s">
        <v>16</v>
      </c>
      <c r="I154" s="136"/>
      <c r="J154" s="138" t="s">
        <v>284</v>
      </c>
      <c r="K154" s="138"/>
      <c r="L154" s="138"/>
      <c r="M154" s="138"/>
    </row>
  </sheetData>
  <sheetProtection algorithmName="SHA-512" hashValue="OvoT1jurViTbtAkE8ykw9csE5ZK2qxjwNZBEUvmUSCl6e5+WW0+2apOrJCOdZ8tyD2CMH2YNXilcZeOECcQRaw==" saltValue="SFNZHB71Z6qdUkP/PK70aA==" spinCount="100000" sheet="1" objects="1" scenarios="1"/>
  <mergeCells count="198">
    <mergeCell ref="A1:O1"/>
    <mergeCell ref="B3:E3"/>
    <mergeCell ref="B4:E4"/>
    <mergeCell ref="P4:P5"/>
    <mergeCell ref="B5:E5"/>
    <mergeCell ref="B6:E6"/>
    <mergeCell ref="M14:O14"/>
    <mergeCell ref="M15:O15"/>
    <mergeCell ref="M16:O16"/>
    <mergeCell ref="M17:O17"/>
    <mergeCell ref="M18:O18"/>
    <mergeCell ref="M19:O19"/>
    <mergeCell ref="F9:I9"/>
    <mergeCell ref="J9:L9"/>
    <mergeCell ref="M10:O10"/>
    <mergeCell ref="M11:O11"/>
    <mergeCell ref="M12:O12"/>
    <mergeCell ref="M13:O13"/>
    <mergeCell ref="N26:O26"/>
    <mergeCell ref="A31:A32"/>
    <mergeCell ref="B31:B32"/>
    <mergeCell ref="C31:F31"/>
    <mergeCell ref="G31:G32"/>
    <mergeCell ref="H31:K31"/>
    <mergeCell ref="L31:O31"/>
    <mergeCell ref="D32:E32"/>
    <mergeCell ref="M20:O20"/>
    <mergeCell ref="M21:O21"/>
    <mergeCell ref="M22:O22"/>
    <mergeCell ref="M23:O23"/>
    <mergeCell ref="M24:O24"/>
    <mergeCell ref="M25:O25"/>
    <mergeCell ref="D39:E39"/>
    <mergeCell ref="A42:A43"/>
    <mergeCell ref="B42:B43"/>
    <mergeCell ref="C42:F42"/>
    <mergeCell ref="G42:G43"/>
    <mergeCell ref="H42:K42"/>
    <mergeCell ref="D33:E33"/>
    <mergeCell ref="D34:E34"/>
    <mergeCell ref="D35:E35"/>
    <mergeCell ref="D36:E36"/>
    <mergeCell ref="D37:E37"/>
    <mergeCell ref="D38:E38"/>
    <mergeCell ref="A53:A54"/>
    <mergeCell ref="B53:B54"/>
    <mergeCell ref="C53:F53"/>
    <mergeCell ref="L42:O42"/>
    <mergeCell ref="D43:E43"/>
    <mergeCell ref="D44:E44"/>
    <mergeCell ref="D45:E45"/>
    <mergeCell ref="D46:E46"/>
    <mergeCell ref="D47:E47"/>
    <mergeCell ref="G53:G54"/>
    <mergeCell ref="H53:K53"/>
    <mergeCell ref="L53:O53"/>
    <mergeCell ref="D54:E54"/>
    <mergeCell ref="D55:E55"/>
    <mergeCell ref="D56:E56"/>
    <mergeCell ref="D48:E48"/>
    <mergeCell ref="D49:E49"/>
    <mergeCell ref="D50:E50"/>
    <mergeCell ref="H64:K64"/>
    <mergeCell ref="L64:O64"/>
    <mergeCell ref="D65:E65"/>
    <mergeCell ref="D66:E66"/>
    <mergeCell ref="D67:E67"/>
    <mergeCell ref="D57:E57"/>
    <mergeCell ref="D58:E58"/>
    <mergeCell ref="D59:E59"/>
    <mergeCell ref="D60:E60"/>
    <mergeCell ref="D61:E61"/>
    <mergeCell ref="C64:F64"/>
    <mergeCell ref="D68:E68"/>
    <mergeCell ref="D69:E69"/>
    <mergeCell ref="D70:E70"/>
    <mergeCell ref="D71:E71"/>
    <mergeCell ref="D72:E72"/>
    <mergeCell ref="A75:A76"/>
    <mergeCell ref="B75:B76"/>
    <mergeCell ref="C75:F75"/>
    <mergeCell ref="G64:G65"/>
    <mergeCell ref="A64:A65"/>
    <mergeCell ref="B64:B65"/>
    <mergeCell ref="A86:A87"/>
    <mergeCell ref="B86:B87"/>
    <mergeCell ref="C86:F86"/>
    <mergeCell ref="G75:G76"/>
    <mergeCell ref="H75:K75"/>
    <mergeCell ref="L75:O75"/>
    <mergeCell ref="D76:E76"/>
    <mergeCell ref="D77:E77"/>
    <mergeCell ref="D78:E78"/>
    <mergeCell ref="G86:G87"/>
    <mergeCell ref="H86:K86"/>
    <mergeCell ref="L86:O86"/>
    <mergeCell ref="D87:E87"/>
    <mergeCell ref="D88:E88"/>
    <mergeCell ref="D89:E89"/>
    <mergeCell ref="D79:E79"/>
    <mergeCell ref="D80:E80"/>
    <mergeCell ref="D81:E81"/>
    <mergeCell ref="D82:E82"/>
    <mergeCell ref="D83:E83"/>
    <mergeCell ref="H97:K97"/>
    <mergeCell ref="L97:O97"/>
    <mergeCell ref="D98:E98"/>
    <mergeCell ref="D99:E99"/>
    <mergeCell ref="D100:E100"/>
    <mergeCell ref="D90:E90"/>
    <mergeCell ref="D91:E91"/>
    <mergeCell ref="D92:E92"/>
    <mergeCell ref="D93:E93"/>
    <mergeCell ref="D94:E94"/>
    <mergeCell ref="C97:F97"/>
    <mergeCell ref="D101:E101"/>
    <mergeCell ref="D102:E102"/>
    <mergeCell ref="D103:E103"/>
    <mergeCell ref="D104:E104"/>
    <mergeCell ref="D105:E105"/>
    <mergeCell ref="A108:A109"/>
    <mergeCell ref="B108:B109"/>
    <mergeCell ref="C108:F108"/>
    <mergeCell ref="G97:G98"/>
    <mergeCell ref="A97:A98"/>
    <mergeCell ref="B97:B98"/>
    <mergeCell ref="D112:E112"/>
    <mergeCell ref="D113:E113"/>
    <mergeCell ref="D114:E114"/>
    <mergeCell ref="D115:E115"/>
    <mergeCell ref="D116:E116"/>
    <mergeCell ref="A119:B119"/>
    <mergeCell ref="G108:G109"/>
    <mergeCell ref="H108:K108"/>
    <mergeCell ref="L108:O108"/>
    <mergeCell ref="D109:E109"/>
    <mergeCell ref="D110:E110"/>
    <mergeCell ref="D111:E111"/>
    <mergeCell ref="H119:I119"/>
    <mergeCell ref="J119:M119"/>
    <mergeCell ref="A120:B120"/>
    <mergeCell ref="G120:G122"/>
    <mergeCell ref="H120:I120"/>
    <mergeCell ref="J120:M122"/>
    <mergeCell ref="A121:B121"/>
    <mergeCell ref="H121:I121"/>
    <mergeCell ref="A122:B122"/>
    <mergeCell ref="A127:B127"/>
    <mergeCell ref="H127:I127"/>
    <mergeCell ref="J127:M127"/>
    <mergeCell ref="A128:B128"/>
    <mergeCell ref="H128:I128"/>
    <mergeCell ref="J128:M128"/>
    <mergeCell ref="A123:B123"/>
    <mergeCell ref="J123:M123"/>
    <mergeCell ref="A124:B124"/>
    <mergeCell ref="J124:M124"/>
    <mergeCell ref="A125:B125"/>
    <mergeCell ref="G125:G126"/>
    <mergeCell ref="J125:M126"/>
    <mergeCell ref="A126:B126"/>
    <mergeCell ref="A137:J137"/>
    <mergeCell ref="A138:J138"/>
    <mergeCell ref="A142:K142"/>
    <mergeCell ref="B143:J143"/>
    <mergeCell ref="B144:J144"/>
    <mergeCell ref="B145:J145"/>
    <mergeCell ref="A131:J131"/>
    <mergeCell ref="A132:J132"/>
    <mergeCell ref="A133:J133"/>
    <mergeCell ref="A134:J134"/>
    <mergeCell ref="A135:J135"/>
    <mergeCell ref="A136:J136"/>
    <mergeCell ref="B146:J146"/>
    <mergeCell ref="B149:E149"/>
    <mergeCell ref="F149:G149"/>
    <mergeCell ref="H149:I149"/>
    <mergeCell ref="J149:M149"/>
    <mergeCell ref="B150:E150"/>
    <mergeCell ref="F150:G150"/>
    <mergeCell ref="H150:I150"/>
    <mergeCell ref="J150:M150"/>
    <mergeCell ref="B153:E153"/>
    <mergeCell ref="F153:G153"/>
    <mergeCell ref="H153:I153"/>
    <mergeCell ref="J153:M153"/>
    <mergeCell ref="B154:E154"/>
    <mergeCell ref="F154:G154"/>
    <mergeCell ref="H154:I154"/>
    <mergeCell ref="J154:M154"/>
    <mergeCell ref="B151:E151"/>
    <mergeCell ref="F151:G151"/>
    <mergeCell ref="H151:I151"/>
    <mergeCell ref="J151:M151"/>
    <mergeCell ref="B152:E152"/>
    <mergeCell ref="F152:G152"/>
    <mergeCell ref="H152:I152"/>
    <mergeCell ref="J152:M152"/>
  </mergeCells>
  <phoneticPr fontId="2"/>
  <conditionalFormatting sqref="C120:G128">
    <cfRule type="expression" dxfId="692" priority="2">
      <formula>$P120="NG"</formula>
    </cfRule>
  </conditionalFormatting>
  <conditionalFormatting sqref="G120:G123">
    <cfRule type="expression" dxfId="691" priority="1">
      <formula>$P120="NG"</formula>
    </cfRule>
  </conditionalFormatting>
  <conditionalFormatting sqref="H33:K36">
    <cfRule type="expression" dxfId="690" priority="55">
      <formula>#REF!="追加"</formula>
    </cfRule>
    <cfRule type="expression" dxfId="689" priority="56">
      <formula>#REF!="新規"</formula>
    </cfRule>
  </conditionalFormatting>
  <conditionalFormatting sqref="H37:K39">
    <cfRule type="expression" dxfId="688" priority="60">
      <formula>#REF!="追加"</formula>
    </cfRule>
    <cfRule type="expression" dxfId="687" priority="67">
      <formula>#REF!="新規"</formula>
    </cfRule>
  </conditionalFormatting>
  <conditionalFormatting sqref="H44:K47">
    <cfRule type="expression" dxfId="686" priority="46">
      <formula>#REF!="追加"</formula>
    </cfRule>
    <cfRule type="expression" dxfId="685" priority="47">
      <formula>#REF!="新規"</formula>
    </cfRule>
  </conditionalFormatting>
  <conditionalFormatting sqref="H48:K50">
    <cfRule type="expression" dxfId="684" priority="50">
      <formula>#REF!="追加"</formula>
    </cfRule>
    <cfRule type="expression" dxfId="683" priority="51">
      <formula>#REF!="新規"</formula>
    </cfRule>
  </conditionalFormatting>
  <conditionalFormatting sqref="H55:K58">
    <cfRule type="expression" dxfId="682" priority="40">
      <formula>#REF!="追加"</formula>
    </cfRule>
    <cfRule type="expression" dxfId="681" priority="41">
      <formula>#REF!="新規"</formula>
    </cfRule>
  </conditionalFormatting>
  <conditionalFormatting sqref="H59:K61">
    <cfRule type="expression" dxfId="680" priority="44">
      <formula>#REF!="追加"</formula>
    </cfRule>
    <cfRule type="expression" dxfId="679" priority="45">
      <formula>#REF!="新規"</formula>
    </cfRule>
  </conditionalFormatting>
  <conditionalFormatting sqref="H66:K69">
    <cfRule type="expression" dxfId="678" priority="34">
      <formula>#REF!="追加"</formula>
    </cfRule>
    <cfRule type="expression" dxfId="677" priority="35">
      <formula>#REF!="新規"</formula>
    </cfRule>
  </conditionalFormatting>
  <conditionalFormatting sqref="H70:K72">
    <cfRule type="expression" dxfId="676" priority="38">
      <formula>#REF!="追加"</formula>
    </cfRule>
    <cfRule type="expression" dxfId="675" priority="39">
      <formula>#REF!="新規"</formula>
    </cfRule>
  </conditionalFormatting>
  <conditionalFormatting sqref="H77:K80">
    <cfRule type="expression" dxfId="674" priority="28">
      <formula>#REF!="追加"</formula>
    </cfRule>
    <cfRule type="expression" dxfId="673" priority="29">
      <formula>#REF!="新規"</formula>
    </cfRule>
  </conditionalFormatting>
  <conditionalFormatting sqref="H81:K83">
    <cfRule type="expression" dxfId="672" priority="32">
      <formula>#REF!="追加"</formula>
    </cfRule>
    <cfRule type="expression" dxfId="671" priority="33">
      <formula>#REF!="新規"</formula>
    </cfRule>
  </conditionalFormatting>
  <conditionalFormatting sqref="H88:K91">
    <cfRule type="expression" dxfId="670" priority="22">
      <formula>#REF!="追加"</formula>
    </cfRule>
    <cfRule type="expression" dxfId="669" priority="23">
      <formula>#REF!="新規"</formula>
    </cfRule>
  </conditionalFormatting>
  <conditionalFormatting sqref="H92:K94">
    <cfRule type="expression" dxfId="668" priority="26">
      <formula>#REF!="追加"</formula>
    </cfRule>
    <cfRule type="expression" dxfId="667" priority="27">
      <formula>#REF!="新規"</formula>
    </cfRule>
  </conditionalFormatting>
  <conditionalFormatting sqref="H99:K102">
    <cfRule type="expression" dxfId="666" priority="16">
      <formula>#REF!="追加"</formula>
    </cfRule>
    <cfRule type="expression" dxfId="665" priority="17">
      <formula>#REF!="新規"</formula>
    </cfRule>
  </conditionalFormatting>
  <conditionalFormatting sqref="H103:K105">
    <cfRule type="expression" dxfId="664" priority="20">
      <formula>#REF!="追加"</formula>
    </cfRule>
    <cfRule type="expression" dxfId="663" priority="21">
      <formula>#REF!="新規"</formula>
    </cfRule>
  </conditionalFormatting>
  <conditionalFormatting sqref="H110:K113">
    <cfRule type="expression" dxfId="662" priority="10">
      <formula>#REF!="追加"</formula>
    </cfRule>
    <cfRule type="expression" dxfId="661" priority="11">
      <formula>#REF!="新規"</formula>
    </cfRule>
  </conditionalFormatting>
  <conditionalFormatting sqref="H114:K116">
    <cfRule type="expression" dxfId="660" priority="14">
      <formula>#REF!="追加"</formula>
    </cfRule>
    <cfRule type="expression" dxfId="659" priority="15">
      <formula>#REF!="新規"</formula>
    </cfRule>
  </conditionalFormatting>
  <conditionalFormatting sqref="J35:K36 J39:K39">
    <cfRule type="expression" dxfId="658" priority="57">
      <formula>#REF!="追加"</formula>
    </cfRule>
    <cfRule type="expression" dxfId="657" priority="58">
      <formula>#REF!="新規"</formula>
    </cfRule>
  </conditionalFormatting>
  <conditionalFormatting sqref="J46:K47 J50:K50">
    <cfRule type="expression" dxfId="656" priority="48">
      <formula>#REF!="追加"</formula>
    </cfRule>
    <cfRule type="expression" dxfId="655" priority="49">
      <formula>#REF!="新規"</formula>
    </cfRule>
  </conditionalFormatting>
  <conditionalFormatting sqref="J57:K58 J61:K61">
    <cfRule type="expression" dxfId="654" priority="42">
      <formula>#REF!="追加"</formula>
    </cfRule>
    <cfRule type="expression" dxfId="653" priority="43">
      <formula>#REF!="新規"</formula>
    </cfRule>
  </conditionalFormatting>
  <conditionalFormatting sqref="J68:K69 J72:K72">
    <cfRule type="expression" dxfId="652" priority="36">
      <formula>#REF!="追加"</formula>
    </cfRule>
    <cfRule type="expression" dxfId="651" priority="37">
      <formula>#REF!="新規"</formula>
    </cfRule>
  </conditionalFormatting>
  <conditionalFormatting sqref="J79:K80 J83:K83">
    <cfRule type="expression" dxfId="650" priority="30">
      <formula>#REF!="追加"</formula>
    </cfRule>
    <cfRule type="expression" dxfId="649" priority="31">
      <formula>#REF!="新規"</formula>
    </cfRule>
  </conditionalFormatting>
  <conditionalFormatting sqref="J90:K91 J94:K94">
    <cfRule type="expression" dxfId="648" priority="24">
      <formula>#REF!="追加"</formula>
    </cfRule>
    <cfRule type="expression" dxfId="647" priority="25">
      <formula>#REF!="新規"</formula>
    </cfRule>
  </conditionalFormatting>
  <conditionalFormatting sqref="J101:K102 J105:K105">
    <cfRule type="expression" dxfId="646" priority="18">
      <formula>#REF!="追加"</formula>
    </cfRule>
    <cfRule type="expression" dxfId="645" priority="19">
      <formula>#REF!="新規"</formula>
    </cfRule>
  </conditionalFormatting>
  <conditionalFormatting sqref="J112:K113 J116:K116">
    <cfRule type="expression" dxfId="644" priority="12">
      <formula>#REF!="追加"</formula>
    </cfRule>
    <cfRule type="expression" dxfId="643" priority="13">
      <formula>#REF!="新規"</formula>
    </cfRule>
  </conditionalFormatting>
  <conditionalFormatting sqref="J40:O41 J51:O52 J62:O63 J73:O74 J84:O84 J95:O96 J106:O107 J117:O117">
    <cfRule type="expression" dxfId="642" priority="72">
      <formula>$I40="追加"</formula>
    </cfRule>
    <cfRule type="expression" dxfId="641" priority="73">
      <formula>$I40="新規"</formula>
    </cfRule>
  </conditionalFormatting>
  <conditionalFormatting sqref="K85:O85 I85">
    <cfRule type="expression" dxfId="640" priority="76">
      <formula>#REF!="追加"</formula>
    </cfRule>
    <cfRule type="expression" dxfId="639" priority="77">
      <formula>#REF!="新規"</formula>
    </cfRule>
  </conditionalFormatting>
  <conditionalFormatting sqref="L40:O41 L51:O52 L62:O63 L73:O74 L84:O84 L95:O96 L106:O107 L117:O117">
    <cfRule type="expression" dxfId="638" priority="68">
      <formula>$I40="追加"</formula>
    </cfRule>
    <cfRule type="expression" dxfId="637" priority="69">
      <formula>$I40="新規"</formula>
    </cfRule>
  </conditionalFormatting>
  <conditionalFormatting sqref="L85:O85">
    <cfRule type="expression" dxfId="636" priority="74">
      <formula>#REF!="追加"</formula>
    </cfRule>
    <cfRule type="expression" dxfId="635" priority="75">
      <formula>#REF!="新規"</formula>
    </cfRule>
  </conditionalFormatting>
  <conditionalFormatting sqref="P3">
    <cfRule type="expression" dxfId="634" priority="62">
      <formula>$P3&lt;&gt;"要修正！"</formula>
    </cfRule>
    <cfRule type="expression" dxfId="633" priority="63">
      <formula>$P3="要修正！"</formula>
    </cfRule>
  </conditionalFormatting>
  <conditionalFormatting sqref="P4:P5">
    <cfRule type="expression" dxfId="632" priority="54">
      <formula>$P$3="要修正！"</formula>
    </cfRule>
  </conditionalFormatting>
  <conditionalFormatting sqref="P144">
    <cfRule type="expression" dxfId="631" priority="61">
      <formula>P144="NG"</formula>
    </cfRule>
  </conditionalFormatting>
  <conditionalFormatting sqref="P33:R41">
    <cfRule type="expression" dxfId="630" priority="59">
      <formula>P33="NG"</formula>
    </cfRule>
  </conditionalFormatting>
  <conditionalFormatting sqref="P44:R52">
    <cfRule type="expression" dxfId="629" priority="9">
      <formula>P44="NG"</formula>
    </cfRule>
  </conditionalFormatting>
  <conditionalFormatting sqref="P55:R63">
    <cfRule type="expression" dxfId="628" priority="7">
      <formula>P55="NG"</formula>
    </cfRule>
  </conditionalFormatting>
  <conditionalFormatting sqref="P66:R74 P75:Q83">
    <cfRule type="expression" dxfId="627" priority="8">
      <formula>P66="NG"</formula>
    </cfRule>
  </conditionalFormatting>
  <conditionalFormatting sqref="P84:R85 R77:R83">
    <cfRule type="expression" dxfId="626" priority="6">
      <formula>P77="NG"</formula>
    </cfRule>
  </conditionalFormatting>
  <conditionalFormatting sqref="P88:R96">
    <cfRule type="expression" dxfId="625" priority="5">
      <formula>P88="NG"</formula>
    </cfRule>
  </conditionalFormatting>
  <conditionalFormatting sqref="P99:R107">
    <cfRule type="expression" dxfId="624" priority="4">
      <formula>P99="NG"</formula>
    </cfRule>
  </conditionalFormatting>
  <conditionalFormatting sqref="P110:R117">
    <cfRule type="expression" dxfId="623" priority="3">
      <formula>P110="NG"</formula>
    </cfRule>
  </conditionalFormatting>
  <conditionalFormatting sqref="P120:R120 Q121:R122">
    <cfRule type="expression" dxfId="622" priority="71">
      <formula>#REF!="NG"</formula>
    </cfRule>
  </conditionalFormatting>
  <conditionalFormatting sqref="P120:R128">
    <cfRule type="expression" dxfId="621" priority="52">
      <formula>P120="NG"</formula>
    </cfRule>
  </conditionalFormatting>
  <conditionalFormatting sqref="P121:R122">
    <cfRule type="expression" dxfId="620" priority="70">
      <formula>$P29="NG"</formula>
    </cfRule>
  </conditionalFormatting>
  <conditionalFormatting sqref="P123:R127 P128:Q128">
    <cfRule type="expression" dxfId="619" priority="53">
      <formula>#REF!="NG"</formula>
    </cfRule>
  </conditionalFormatting>
  <conditionalFormatting sqref="P125:R126">
    <cfRule type="expression" dxfId="618" priority="65">
      <formula>$P30="NG"</formula>
    </cfRule>
  </conditionalFormatting>
  <conditionalFormatting sqref="P127:R128">
    <cfRule type="expression" dxfId="617" priority="64">
      <formula>$P31="NG"</formula>
    </cfRule>
  </conditionalFormatting>
  <conditionalFormatting sqref="T57 T76:T80 T86:T88 T98:T102 T109:T111">
    <cfRule type="expression" dxfId="616" priority="66">
      <formula>T57="NG"</formula>
    </cfRule>
  </conditionalFormatting>
  <dataValidations count="12">
    <dataValidation type="list" allowBlank="1" showInputMessage="1" showErrorMessage="1" sqref="K132:K138" xr:uid="{0FD3AACA-A84F-4E70-93B1-8121C1541151}">
      <formula1>$P$131:$P$132</formula1>
    </dataValidation>
    <dataValidation type="list" allowBlank="1" showInputMessage="1" showErrorMessage="1" sqref="C44:C50" xr:uid="{7EA00C92-DA57-49E0-B5AC-D187D1732F67}">
      <formula1>$T$44:$T$46</formula1>
    </dataValidation>
    <dataValidation type="list" allowBlank="1" showInputMessage="1" showErrorMessage="1" sqref="C55:C61" xr:uid="{A269CDA8-CC3C-4487-9941-F9921654419F}">
      <formula1>$T$55:$T$58</formula1>
    </dataValidation>
    <dataValidation type="list" allowBlank="1" showInputMessage="1" showErrorMessage="1" sqref="C66:C72" xr:uid="{5D7D388B-2E6A-46D2-9B42-C23077CC0CA6}">
      <formula1>$T$66:$T$68</formula1>
    </dataValidation>
    <dataValidation type="list" allowBlank="1" showInputMessage="1" showErrorMessage="1" sqref="C77:C83" xr:uid="{5F18947E-B547-4885-9A76-7E7F790DD890}">
      <formula1>$T$77:$T$80</formula1>
    </dataValidation>
    <dataValidation type="list" allowBlank="1" showInputMessage="1" showErrorMessage="1" sqref="C88:C94" xr:uid="{75209DEC-7B5A-4BD4-97D8-7FC5110BF130}">
      <formula1>$T$87:$T$88</formula1>
    </dataValidation>
    <dataValidation type="list" allowBlank="1" showInputMessage="1" showErrorMessage="1" sqref="C110:C116" xr:uid="{868A38E7-901D-45AA-9FDC-9C357784EB64}">
      <formula1>$T$110:$T$111</formula1>
    </dataValidation>
    <dataValidation type="list" allowBlank="1" showInputMessage="1" showErrorMessage="1" sqref="B33:B39 B110:B116 B99:B105 B88:B94 B77:B83 B66:B72 B55:B61 B44:B50" xr:uid="{176D7B41-C7A4-49DE-957A-836BAA68497E}">
      <formula1>$T$33:$T$34</formula1>
    </dataValidation>
    <dataValidation type="list" allowBlank="1" showInputMessage="1" showErrorMessage="1" sqref="C33:C39" xr:uid="{CC1A4DFE-AA85-45D2-9BCD-AED74981AD3D}">
      <formula1>$U$33:$U$36</formula1>
    </dataValidation>
    <dataValidation type="list" allowBlank="1" showInputMessage="1" showErrorMessage="1" sqref="C99:C105" xr:uid="{26B27E9A-C3A0-40D3-ABAC-F6BD5DB2CD85}">
      <formula1>$T$99:$T$102</formula1>
    </dataValidation>
    <dataValidation type="list" allowBlank="1" showInputMessage="1" showErrorMessage="1" sqref="B11:B25" xr:uid="{3C546A34-6B39-4F51-8CB2-671A95F52A15}">
      <formula1>$P$11:$P$18</formula1>
    </dataValidation>
    <dataValidation type="list" allowBlank="1" showInputMessage="1" showErrorMessage="1" sqref="D27 D11:D25" xr:uid="{E1B6FD06-C067-456D-8631-A73D4D8E2FE5}">
      <formula1>$Q$11:$Q$13</formula1>
    </dataValidation>
  </dataValidations>
  <pageMargins left="0.70866141732283472" right="0.70866141732283472" top="0.62992125984251968" bottom="0.74803149606299213" header="0.31496062992125984" footer="0.31496062992125984"/>
  <headerFooter>
    <oddHeader>&amp;L様式第1号別添1&amp;R事業参加者用（事業参加者→事業実施主体）</oddHeader>
  </headerFooter>
  <extLst>
    <ext xmlns:x14="http://schemas.microsoft.com/office/spreadsheetml/2009/9/main" uri="{CCE6A557-97BC-4b89-ADB6-D9C93CAAB3DF}">
      <x14:dataValidations xmlns:xm="http://schemas.microsoft.com/office/excel/2006/main" count="6">
        <x14:dataValidation type="list" allowBlank="1" showInputMessage="1" showErrorMessage="1" xr:uid="{A46D1108-70B1-4D9E-BC6E-04915DE57D4D}">
          <x14:formula1>
            <xm:f>リスト!$H$2:$H$4</xm:f>
          </x14:formula1>
          <xm:sqref>A144:A146 J33:K39 L107:O107 L52:O52 J99:K105 L63:O63 J77:K83 L74:O74 J44:K50 L85:O85 J55:K61 L96:O96 J66:K72 J88:K94 J110:K116</xm:sqref>
        </x14:dataValidation>
        <x14:dataValidation type="list" allowBlank="1" showInputMessage="1" showErrorMessage="1" xr:uid="{54E03105-0D2B-43AF-A87D-BD09139D2071}">
          <x14:formula1>
            <xm:f>リスト!$G$2:$G$4</xm:f>
          </x14:formula1>
          <xm:sqref>G88:G94 G99:G105 I52 G33:G39 I63 G44:G50 I74 G55:G61 G66:G72 I96 G77:G83 I107 G110:G116</xm:sqref>
        </x14:dataValidation>
        <x14:dataValidation type="list" allowBlank="1" showInputMessage="1" showErrorMessage="1" xr:uid="{D30BDB66-208A-491D-81F5-BF533BABBC23}">
          <x14:formula1>
            <xm:f>リスト!$C$2:$C$4</xm:f>
          </x14:formula1>
          <xm:sqref>B107 B96 B52 B63 B74 B85</xm:sqref>
        </x14:dataValidation>
        <x14:dataValidation type="list" allowBlank="1" showInputMessage="1" showErrorMessage="1" xr:uid="{1A079801-7353-4822-AD46-C01EBF2DBF32}">
          <x14:formula1>
            <xm:f>リスト!$E$2:$E$22</xm:f>
          </x14:formula1>
          <xm:sqref>D107 D96 D52 D63 D74 D85</xm:sqref>
        </x14:dataValidation>
        <x14:dataValidation type="list" allowBlank="1" showInputMessage="1" showErrorMessage="1" xr:uid="{D17A5D83-BA8D-4436-ADE2-B50418366AED}">
          <x14:formula1>
            <xm:f>リスト!$D$2:$D$3</xm:f>
          </x14:formula1>
          <xm:sqref>C107 C96 C52 C63 C74 C85</xm:sqref>
        </x14:dataValidation>
        <x14:dataValidation type="list" allowBlank="1" showInputMessage="1" showErrorMessage="1" xr:uid="{11D960C4-0E5A-41C8-AD05-579BAA710B03}">
          <x14:formula1>
            <xm:f>リスト!$H$2:$H$3</xm:f>
          </x14:formula1>
          <xm:sqref>A150:A154</xm:sqref>
        </x14:dataValidation>
      </x14:dataValidations>
    </ext>
  </extLst>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C549F0-0F4F-4F63-9B60-27CFB10123BB}">
  <sheetPr>
    <pageSetUpPr fitToPage="1"/>
  </sheetPr>
  <dimension ref="A1:W154"/>
  <sheetViews>
    <sheetView view="pageBreakPreview" topLeftCell="C3" zoomScale="80" zoomScaleNormal="100" zoomScaleSheetLayoutView="80" workbookViewId="0">
      <selection activeCell="P3" sqref="P3:P5 H11:H25 K11:K25 C26 F26:L27 O33:R39 L40:O40 O44:R50 L51:O51 O55:R61 L62:O62 O66:R72 L73:O73 O77:O83 R77:R83 L84:O84 O88:R94 L95:O95 O99:R105 L106:O106 O110:R116 L117:O117 C120:G128 P120 Q120:R126 P123:P125 P127:R128 K139 P144"/>
    </sheetView>
  </sheetViews>
  <sheetFormatPr defaultColWidth="9" defaultRowHeight="22.5" customHeight="1"/>
  <cols>
    <col min="1" max="15" width="14.6328125" style="48" customWidth="1"/>
    <col min="16" max="16" width="23.26953125" style="49" customWidth="1"/>
    <col min="17" max="17" width="23.453125" style="48" bestFit="1" customWidth="1"/>
    <col min="18" max="18" width="18.90625" style="48" bestFit="1" customWidth="1"/>
    <col min="19" max="19" width="11.08984375" style="48" bestFit="1" customWidth="1"/>
    <col min="20" max="20" width="27.26953125" style="48" customWidth="1"/>
    <col min="21" max="21" width="8.90625" style="48" customWidth="1"/>
    <col min="22" max="16384" width="9" style="48"/>
  </cols>
  <sheetData>
    <row r="1" spans="1:19" s="35" customFormat="1" ht="22.5" customHeight="1">
      <c r="A1" s="178" t="s">
        <v>285</v>
      </c>
      <c r="B1" s="178"/>
      <c r="C1" s="178"/>
      <c r="D1" s="178"/>
      <c r="E1" s="178"/>
      <c r="F1" s="178"/>
      <c r="G1" s="178"/>
      <c r="H1" s="178"/>
      <c r="I1" s="178"/>
      <c r="J1" s="178"/>
      <c r="K1" s="178"/>
      <c r="L1" s="178"/>
      <c r="M1" s="178"/>
      <c r="N1" s="178"/>
      <c r="O1" s="178"/>
      <c r="P1" s="34" t="s">
        <v>58</v>
      </c>
    </row>
    <row r="2" spans="1:19" s="36" customFormat="1" ht="13">
      <c r="A2" s="36" t="s">
        <v>89</v>
      </c>
      <c r="F2" s="37"/>
      <c r="P2" s="38"/>
    </row>
    <row r="3" spans="1:19" s="36" customFormat="1" ht="22.5" customHeight="1">
      <c r="A3" s="39" t="s">
        <v>31</v>
      </c>
      <c r="B3" s="166"/>
      <c r="C3" s="167"/>
      <c r="D3" s="167"/>
      <c r="E3" s="168"/>
      <c r="F3" s="40"/>
      <c r="G3" s="40"/>
      <c r="H3" s="40"/>
      <c r="I3" s="40"/>
      <c r="J3" s="40"/>
      <c r="K3" s="40"/>
      <c r="L3" s="40"/>
      <c r="M3" s="41"/>
      <c r="N3" s="40" t="s">
        <v>148</v>
      </c>
      <c r="O3" s="40"/>
      <c r="P3" s="18" t="str">
        <f>IF(COUNTIF(P33:R154,"NG"),"要修正！","クリア ! ")</f>
        <v xml:space="preserve">クリア ! </v>
      </c>
      <c r="Q3" s="36" t="s">
        <v>113</v>
      </c>
      <c r="S3" s="38"/>
    </row>
    <row r="4" spans="1:19" s="36" customFormat="1" ht="22.5" customHeight="1">
      <c r="A4" s="39" t="s">
        <v>30</v>
      </c>
      <c r="B4" s="166"/>
      <c r="C4" s="167"/>
      <c r="D4" s="167"/>
      <c r="E4" s="168"/>
      <c r="F4" s="40"/>
      <c r="G4" s="40"/>
      <c r="H4" s="40"/>
      <c r="I4" s="40"/>
      <c r="J4" s="40"/>
      <c r="K4" s="40"/>
      <c r="L4" s="40"/>
      <c r="M4" s="42"/>
      <c r="N4" s="40" t="s">
        <v>145</v>
      </c>
      <c r="O4" s="40"/>
      <c r="P4" s="169" t="str">
        <f>IF(P3="要修正！","※「クリア！」になるようNG箇所を修正してください。","")</f>
        <v/>
      </c>
    </row>
    <row r="5" spans="1:19" s="36" customFormat="1" ht="22.5" customHeight="1">
      <c r="A5" s="39" t="s">
        <v>32</v>
      </c>
      <c r="B5" s="171"/>
      <c r="C5" s="167"/>
      <c r="D5" s="167"/>
      <c r="E5" s="168"/>
      <c r="F5" s="40"/>
      <c r="G5" s="40"/>
      <c r="H5" s="40"/>
      <c r="I5" s="40"/>
      <c r="J5" s="40"/>
      <c r="K5" s="40"/>
      <c r="L5" s="40"/>
      <c r="M5" s="43"/>
      <c r="N5" s="40" t="s">
        <v>146</v>
      </c>
      <c r="O5" s="40"/>
      <c r="P5" s="170"/>
    </row>
    <row r="6" spans="1:19" s="36" customFormat="1" ht="22.5" customHeight="1">
      <c r="A6" s="39" t="s">
        <v>33</v>
      </c>
      <c r="B6" s="166"/>
      <c r="C6" s="167"/>
      <c r="D6" s="167"/>
      <c r="E6" s="168"/>
      <c r="F6" s="40"/>
      <c r="G6" s="40"/>
      <c r="H6" s="40"/>
      <c r="I6" s="40"/>
      <c r="J6" s="40"/>
      <c r="K6" s="40"/>
      <c r="L6" s="40"/>
      <c r="M6" s="44"/>
      <c r="N6" s="40" t="s">
        <v>147</v>
      </c>
      <c r="O6" s="40"/>
      <c r="P6" s="45"/>
      <c r="Q6" s="46"/>
    </row>
    <row r="7" spans="1:19" s="36" customFormat="1" ht="22.5" customHeight="1">
      <c r="E7" s="47"/>
      <c r="F7" s="47"/>
      <c r="G7" s="47"/>
      <c r="H7" s="47"/>
      <c r="I7" s="47"/>
      <c r="J7" s="47"/>
      <c r="K7" s="47"/>
      <c r="L7" s="47"/>
      <c r="M7" s="47"/>
      <c r="N7" s="47"/>
      <c r="O7" s="47"/>
      <c r="P7" s="45"/>
      <c r="Q7" s="46"/>
    </row>
    <row r="8" spans="1:19" ht="22.5" customHeight="1">
      <c r="A8" s="48" t="s">
        <v>144</v>
      </c>
    </row>
    <row r="9" spans="1:19" ht="22.5" customHeight="1">
      <c r="F9" s="139" t="s">
        <v>170</v>
      </c>
      <c r="G9" s="139"/>
      <c r="H9" s="139"/>
      <c r="I9" s="139"/>
      <c r="J9" s="139" t="s">
        <v>235</v>
      </c>
      <c r="K9" s="139"/>
      <c r="L9" s="139"/>
    </row>
    <row r="10" spans="1:19" s="17" customFormat="1" ht="22.5" customHeight="1">
      <c r="A10" s="50" t="s">
        <v>118</v>
      </c>
      <c r="B10" s="50" t="s">
        <v>139</v>
      </c>
      <c r="C10" s="50" t="s">
        <v>197</v>
      </c>
      <c r="D10" s="50" t="s">
        <v>119</v>
      </c>
      <c r="E10" s="50" t="s">
        <v>6</v>
      </c>
      <c r="F10" s="53" t="s">
        <v>275</v>
      </c>
      <c r="G10" s="53" t="s">
        <v>276</v>
      </c>
      <c r="H10" s="51" t="s">
        <v>277</v>
      </c>
      <c r="I10" s="96" t="s">
        <v>150</v>
      </c>
      <c r="J10" s="51" t="s">
        <v>278</v>
      </c>
      <c r="K10" s="52" t="s">
        <v>279</v>
      </c>
      <c r="L10" s="96" t="s">
        <v>149</v>
      </c>
      <c r="M10" s="136" t="s">
        <v>243</v>
      </c>
      <c r="N10" s="136"/>
      <c r="O10" s="142"/>
      <c r="P10" s="50" t="s">
        <v>250</v>
      </c>
      <c r="Q10" s="86" t="s">
        <v>119</v>
      </c>
      <c r="S10" s="48"/>
    </row>
    <row r="11" spans="1:19" s="17" customFormat="1" ht="22.5" customHeight="1">
      <c r="A11" s="50">
        <v>1</v>
      </c>
      <c r="B11" s="54"/>
      <c r="C11" s="55"/>
      <c r="D11" s="56"/>
      <c r="E11" s="30"/>
      <c r="F11" s="6"/>
      <c r="G11" s="6"/>
      <c r="H11" s="26">
        <f>G11-F11</f>
        <v>0</v>
      </c>
      <c r="I11" s="57"/>
      <c r="J11" s="58"/>
      <c r="K11" s="25">
        <f>J11-F11</f>
        <v>0</v>
      </c>
      <c r="L11" s="59"/>
      <c r="M11" s="172"/>
      <c r="N11" s="172"/>
      <c r="O11" s="173"/>
      <c r="P11" s="60" t="s">
        <v>252</v>
      </c>
      <c r="Q11" s="91" t="s">
        <v>156</v>
      </c>
      <c r="S11" s="48"/>
    </row>
    <row r="12" spans="1:19" s="17" customFormat="1" ht="22.5" customHeight="1">
      <c r="A12" s="50">
        <v>2</v>
      </c>
      <c r="B12" s="54"/>
      <c r="C12" s="55"/>
      <c r="D12" s="56"/>
      <c r="E12" s="30"/>
      <c r="F12" s="6"/>
      <c r="G12" s="6"/>
      <c r="H12" s="26">
        <f t="shared" ref="H12:H25" si="0">G12-F12</f>
        <v>0</v>
      </c>
      <c r="I12" s="57"/>
      <c r="J12" s="58"/>
      <c r="K12" s="25">
        <f t="shared" ref="K12:K25" si="1">J12-F12</f>
        <v>0</v>
      </c>
      <c r="L12" s="59"/>
      <c r="M12" s="172"/>
      <c r="N12" s="172"/>
      <c r="O12" s="173"/>
      <c r="P12" s="60" t="s">
        <v>251</v>
      </c>
      <c r="Q12" s="91" t="s">
        <v>158</v>
      </c>
      <c r="S12" s="48"/>
    </row>
    <row r="13" spans="1:19" s="17" customFormat="1" ht="22.5" customHeight="1">
      <c r="A13" s="50">
        <v>3</v>
      </c>
      <c r="B13" s="54"/>
      <c r="C13" s="55"/>
      <c r="D13" s="56"/>
      <c r="E13" s="30"/>
      <c r="F13" s="6"/>
      <c r="G13" s="6"/>
      <c r="H13" s="26">
        <f t="shared" si="0"/>
        <v>0</v>
      </c>
      <c r="I13" s="57"/>
      <c r="J13" s="58"/>
      <c r="K13" s="25">
        <f t="shared" si="1"/>
        <v>0</v>
      </c>
      <c r="L13" s="59"/>
      <c r="M13" s="172"/>
      <c r="N13" s="172"/>
      <c r="O13" s="173"/>
      <c r="P13" s="60" t="s">
        <v>253</v>
      </c>
      <c r="Q13" s="91" t="s">
        <v>157</v>
      </c>
      <c r="S13" s="48"/>
    </row>
    <row r="14" spans="1:19" s="17" customFormat="1" ht="22.5" customHeight="1">
      <c r="A14" s="50">
        <v>4</v>
      </c>
      <c r="B14" s="54"/>
      <c r="C14" s="55"/>
      <c r="D14" s="56"/>
      <c r="E14" s="30"/>
      <c r="F14" s="6"/>
      <c r="G14" s="6"/>
      <c r="H14" s="26">
        <f t="shared" si="0"/>
        <v>0</v>
      </c>
      <c r="I14" s="57"/>
      <c r="J14" s="58"/>
      <c r="K14" s="25">
        <f t="shared" si="1"/>
        <v>0</v>
      </c>
      <c r="L14" s="59"/>
      <c r="M14" s="172"/>
      <c r="N14" s="172"/>
      <c r="O14" s="173"/>
      <c r="P14" s="60" t="s">
        <v>254</v>
      </c>
      <c r="S14" s="48"/>
    </row>
    <row r="15" spans="1:19" s="17" customFormat="1" ht="22.5" customHeight="1">
      <c r="A15" s="50">
        <v>5</v>
      </c>
      <c r="B15" s="54"/>
      <c r="C15" s="55"/>
      <c r="D15" s="56"/>
      <c r="E15" s="30"/>
      <c r="F15" s="6"/>
      <c r="G15" s="6"/>
      <c r="H15" s="26">
        <f t="shared" si="0"/>
        <v>0</v>
      </c>
      <c r="I15" s="57"/>
      <c r="J15" s="58"/>
      <c r="K15" s="25">
        <f t="shared" si="1"/>
        <v>0</v>
      </c>
      <c r="L15" s="59"/>
      <c r="M15" s="172"/>
      <c r="N15" s="172"/>
      <c r="O15" s="173"/>
      <c r="P15" s="60" t="s">
        <v>255</v>
      </c>
      <c r="Q15" s="61"/>
      <c r="S15" s="48"/>
    </row>
    <row r="16" spans="1:19" s="17" customFormat="1" ht="22.5" customHeight="1">
      <c r="A16" s="50">
        <v>6</v>
      </c>
      <c r="B16" s="54"/>
      <c r="C16" s="55"/>
      <c r="D16" s="56"/>
      <c r="E16" s="30"/>
      <c r="F16" s="6"/>
      <c r="G16" s="62"/>
      <c r="H16" s="26">
        <f t="shared" si="0"/>
        <v>0</v>
      </c>
      <c r="I16" s="57"/>
      <c r="J16" s="58"/>
      <c r="K16" s="25">
        <f t="shared" si="1"/>
        <v>0</v>
      </c>
      <c r="L16" s="59"/>
      <c r="M16" s="172"/>
      <c r="N16" s="172"/>
      <c r="O16" s="173"/>
      <c r="P16" s="60" t="s">
        <v>256</v>
      </c>
      <c r="Q16" s="61"/>
      <c r="S16" s="48"/>
    </row>
    <row r="17" spans="1:22" s="17" customFormat="1" ht="22.5" customHeight="1">
      <c r="A17" s="50">
        <v>7</v>
      </c>
      <c r="B17" s="54"/>
      <c r="C17" s="55"/>
      <c r="D17" s="56"/>
      <c r="E17" s="30"/>
      <c r="F17" s="6"/>
      <c r="G17" s="6"/>
      <c r="H17" s="26">
        <f t="shared" si="0"/>
        <v>0</v>
      </c>
      <c r="I17" s="57"/>
      <c r="J17" s="58"/>
      <c r="K17" s="25">
        <f t="shared" si="1"/>
        <v>0</v>
      </c>
      <c r="L17" s="59"/>
      <c r="M17" s="172"/>
      <c r="N17" s="172"/>
      <c r="O17" s="173"/>
      <c r="P17" s="60" t="s">
        <v>257</v>
      </c>
      <c r="Q17" s="61"/>
      <c r="S17" s="48"/>
    </row>
    <row r="18" spans="1:22" s="17" customFormat="1" ht="22.5" customHeight="1">
      <c r="A18" s="50">
        <v>8</v>
      </c>
      <c r="B18" s="54"/>
      <c r="C18" s="55"/>
      <c r="D18" s="56"/>
      <c r="E18" s="30"/>
      <c r="F18" s="6"/>
      <c r="G18" s="6"/>
      <c r="H18" s="26">
        <f t="shared" si="0"/>
        <v>0</v>
      </c>
      <c r="I18" s="57"/>
      <c r="J18" s="58"/>
      <c r="K18" s="25">
        <f t="shared" si="1"/>
        <v>0</v>
      </c>
      <c r="L18" s="59"/>
      <c r="M18" s="172"/>
      <c r="N18" s="172"/>
      <c r="O18" s="173"/>
      <c r="P18" s="60" t="s">
        <v>258</v>
      </c>
      <c r="Q18" s="61"/>
      <c r="S18" s="48"/>
    </row>
    <row r="19" spans="1:22" ht="22.5" customHeight="1">
      <c r="A19" s="50">
        <v>9</v>
      </c>
      <c r="B19" s="54"/>
      <c r="C19" s="24"/>
      <c r="D19" s="56"/>
      <c r="E19" s="2"/>
      <c r="F19" s="31"/>
      <c r="G19" s="31"/>
      <c r="H19" s="26">
        <f t="shared" si="0"/>
        <v>0</v>
      </c>
      <c r="I19" s="19"/>
      <c r="J19" s="28"/>
      <c r="K19" s="25">
        <f t="shared" si="1"/>
        <v>0</v>
      </c>
      <c r="L19" s="23"/>
      <c r="M19" s="172"/>
      <c r="N19" s="172"/>
      <c r="O19" s="172"/>
      <c r="P19" s="17"/>
      <c r="Q19" s="61"/>
    </row>
    <row r="20" spans="1:22" ht="22.5" customHeight="1">
      <c r="A20" s="50">
        <v>10</v>
      </c>
      <c r="B20" s="54"/>
      <c r="C20" s="24"/>
      <c r="D20" s="56"/>
      <c r="E20" s="2"/>
      <c r="F20" s="31"/>
      <c r="G20" s="31"/>
      <c r="H20" s="26">
        <f t="shared" si="0"/>
        <v>0</v>
      </c>
      <c r="I20" s="19"/>
      <c r="J20" s="28"/>
      <c r="K20" s="25">
        <f t="shared" si="1"/>
        <v>0</v>
      </c>
      <c r="L20" s="23"/>
      <c r="M20" s="172"/>
      <c r="N20" s="172"/>
      <c r="O20" s="172"/>
      <c r="P20" s="17"/>
      <c r="Q20" s="61"/>
    </row>
    <row r="21" spans="1:22" ht="22.5" customHeight="1">
      <c r="A21" s="50">
        <v>11</v>
      </c>
      <c r="B21" s="54"/>
      <c r="C21" s="24"/>
      <c r="D21" s="56"/>
      <c r="E21" s="2"/>
      <c r="F21" s="31"/>
      <c r="G21" s="31"/>
      <c r="H21" s="26">
        <f t="shared" si="0"/>
        <v>0</v>
      </c>
      <c r="I21" s="19"/>
      <c r="J21" s="28"/>
      <c r="K21" s="25">
        <f t="shared" si="1"/>
        <v>0</v>
      </c>
      <c r="L21" s="23"/>
      <c r="M21" s="172"/>
      <c r="N21" s="172"/>
      <c r="O21" s="172"/>
      <c r="P21" s="17"/>
      <c r="Q21" s="61"/>
    </row>
    <row r="22" spans="1:22" ht="22.5" customHeight="1">
      <c r="A22" s="50">
        <v>12</v>
      </c>
      <c r="B22" s="54"/>
      <c r="C22" s="24"/>
      <c r="D22" s="56"/>
      <c r="E22" s="2"/>
      <c r="F22" s="31"/>
      <c r="G22" s="31"/>
      <c r="H22" s="26">
        <f t="shared" si="0"/>
        <v>0</v>
      </c>
      <c r="I22" s="19"/>
      <c r="J22" s="28"/>
      <c r="K22" s="25">
        <f t="shared" si="1"/>
        <v>0</v>
      </c>
      <c r="L22" s="23"/>
      <c r="M22" s="172"/>
      <c r="N22" s="172"/>
      <c r="O22" s="172"/>
      <c r="P22" s="17"/>
      <c r="Q22" s="61"/>
    </row>
    <row r="23" spans="1:22" ht="22.5" customHeight="1">
      <c r="A23" s="50">
        <v>13</v>
      </c>
      <c r="B23" s="54"/>
      <c r="C23" s="24"/>
      <c r="D23" s="56"/>
      <c r="E23" s="2"/>
      <c r="F23" s="31"/>
      <c r="G23" s="31"/>
      <c r="H23" s="26">
        <f t="shared" si="0"/>
        <v>0</v>
      </c>
      <c r="I23" s="19"/>
      <c r="J23" s="28"/>
      <c r="K23" s="25">
        <f t="shared" si="1"/>
        <v>0</v>
      </c>
      <c r="L23" s="23"/>
      <c r="M23" s="172"/>
      <c r="N23" s="172"/>
      <c r="O23" s="172"/>
      <c r="P23" s="17"/>
      <c r="Q23" s="61"/>
    </row>
    <row r="24" spans="1:22" ht="22.5" customHeight="1">
      <c r="A24" s="50">
        <v>14</v>
      </c>
      <c r="B24" s="54"/>
      <c r="C24" s="24"/>
      <c r="D24" s="56"/>
      <c r="E24" s="2"/>
      <c r="F24" s="31"/>
      <c r="G24" s="31"/>
      <c r="H24" s="26">
        <f t="shared" si="0"/>
        <v>0</v>
      </c>
      <c r="I24" s="19"/>
      <c r="J24" s="28"/>
      <c r="K24" s="25">
        <f t="shared" si="1"/>
        <v>0</v>
      </c>
      <c r="L24" s="23"/>
      <c r="M24" s="172"/>
      <c r="N24" s="172"/>
      <c r="O24" s="172"/>
      <c r="P24" s="17"/>
      <c r="Q24" s="61"/>
    </row>
    <row r="25" spans="1:22" ht="22.5" customHeight="1">
      <c r="A25" s="50">
        <v>15</v>
      </c>
      <c r="B25" s="54"/>
      <c r="C25" s="24"/>
      <c r="D25" s="56"/>
      <c r="E25" s="2"/>
      <c r="F25" s="31"/>
      <c r="G25" s="31"/>
      <c r="H25" s="26">
        <f t="shared" si="0"/>
        <v>0</v>
      </c>
      <c r="I25" s="19"/>
      <c r="J25" s="28"/>
      <c r="K25" s="25">
        <f t="shared" si="1"/>
        <v>0</v>
      </c>
      <c r="L25" s="23"/>
      <c r="M25" s="172"/>
      <c r="N25" s="172"/>
      <c r="O25" s="172"/>
      <c r="P25" s="17"/>
      <c r="Q25" s="61"/>
    </row>
    <row r="26" spans="1:22" ht="22.5" customHeight="1">
      <c r="A26" s="50" t="s">
        <v>0</v>
      </c>
      <c r="B26" s="63"/>
      <c r="C26" s="25">
        <f>SUM(C11:C25)</f>
        <v>0</v>
      </c>
      <c r="D26" s="64"/>
      <c r="E26" s="50" t="s">
        <v>233</v>
      </c>
      <c r="F26" s="27">
        <f>SUMIF(D11:D25,"野菜",F11:F25)+SUMIF(D11:D25,"果樹",F11:F25)</f>
        <v>0</v>
      </c>
      <c r="G26" s="27">
        <f>SUMIF(D11:D25,"野菜",G11:G25)+SUMIF(D11:D25,"果樹",G11:G25)</f>
        <v>0</v>
      </c>
      <c r="H26" s="27">
        <f>SUMIF(D11:D25,"野菜",H11:H25)+SUMIF(D11:D25,"果樹",H11:H25)</f>
        <v>0</v>
      </c>
      <c r="I26" s="101" t="str">
        <f>IFERROR(ROUND((H26/F26)*100,1),"")</f>
        <v/>
      </c>
      <c r="J26" s="25">
        <f>SUMIF(D11:D25,"野菜",J11:J25)+SUMIF(D11:D25,"果樹",J11:J25)</f>
        <v>0</v>
      </c>
      <c r="K26" s="25">
        <f>SUMIF(D11:D25,"野菜",K11:K25)+SUMIF(D11:D25,"果樹",K11:K25)</f>
        <v>0</v>
      </c>
      <c r="L26" s="99" t="str">
        <f>IFERROR(ROUND((K26/F26)*100,1),"")</f>
        <v/>
      </c>
      <c r="N26" s="179"/>
      <c r="O26" s="179"/>
      <c r="P26" s="48"/>
    </row>
    <row r="27" spans="1:22" ht="22.5" customHeight="1">
      <c r="A27" s="17"/>
      <c r="B27" s="17"/>
      <c r="C27" s="17" t="s">
        <v>236</v>
      </c>
      <c r="D27" s="56"/>
      <c r="E27" s="50" t="s">
        <v>157</v>
      </c>
      <c r="F27" s="27">
        <f>SUMIF(D10:D24,"花き",F10:F24)</f>
        <v>0</v>
      </c>
      <c r="G27" s="27">
        <f>SUMIF(D10:D24,"花き",G10:G24)</f>
        <v>0</v>
      </c>
      <c r="H27" s="27">
        <f>SUMIF(D10:D24,"花き",H10:H24)</f>
        <v>0</v>
      </c>
      <c r="I27" s="101" t="str">
        <f>IFERROR(ROUND((H27/F27)*100,1),"")</f>
        <v/>
      </c>
      <c r="J27" s="25">
        <f>SUMIF(D10:D25,"花き",J10:J25)</f>
        <v>0</v>
      </c>
      <c r="K27" s="25">
        <f>SUMIF(D10:D24,"花き",K10:K24)</f>
        <v>0</v>
      </c>
      <c r="L27" s="99" t="str">
        <f>IFERROR(ROUND((K27/F27)*100,1),"")</f>
        <v/>
      </c>
      <c r="N27" s="17"/>
      <c r="O27" s="17"/>
      <c r="P27" s="48"/>
    </row>
    <row r="28" spans="1:22" ht="22.5" customHeight="1">
      <c r="A28" s="17"/>
      <c r="B28" s="17"/>
      <c r="C28" s="17"/>
      <c r="D28" s="65"/>
      <c r="E28" s="65"/>
      <c r="F28" s="65"/>
      <c r="G28" s="65"/>
      <c r="H28" s="65"/>
      <c r="I28" s="65"/>
      <c r="J28" s="65"/>
      <c r="K28" s="65"/>
      <c r="L28" s="65"/>
      <c r="M28" s="17"/>
      <c r="N28" s="17"/>
      <c r="O28" s="17"/>
      <c r="P28" s="48"/>
    </row>
    <row r="29" spans="1:22" ht="22.5" customHeight="1">
      <c r="A29" s="94" t="s">
        <v>124</v>
      </c>
      <c r="P29" s="48"/>
    </row>
    <row r="30" spans="1:22" ht="22.5" customHeight="1">
      <c r="A30" s="66" t="s">
        <v>125</v>
      </c>
      <c r="C30" s="67"/>
      <c r="P30" s="48"/>
    </row>
    <row r="31" spans="1:22" s="61" customFormat="1" ht="22.5" customHeight="1">
      <c r="A31" s="162" t="s">
        <v>217</v>
      </c>
      <c r="B31" s="160" t="s">
        <v>67</v>
      </c>
      <c r="C31" s="150" t="s">
        <v>286</v>
      </c>
      <c r="D31" s="150"/>
      <c r="E31" s="150"/>
      <c r="F31" s="150"/>
      <c r="G31" s="160" t="s">
        <v>38</v>
      </c>
      <c r="H31" s="144" t="s">
        <v>47</v>
      </c>
      <c r="I31" s="145"/>
      <c r="J31" s="145"/>
      <c r="K31" s="146"/>
      <c r="L31" s="144" t="s">
        <v>216</v>
      </c>
      <c r="M31" s="145"/>
      <c r="N31" s="145"/>
      <c r="O31" s="146"/>
      <c r="P31" s="48" t="s">
        <v>96</v>
      </c>
      <c r="Q31" s="48" t="s">
        <v>96</v>
      </c>
      <c r="S31" s="48"/>
    </row>
    <row r="32" spans="1:22" s="70" customFormat="1" ht="22.5" customHeight="1">
      <c r="A32" s="161"/>
      <c r="B32" s="161"/>
      <c r="C32" s="68" t="s">
        <v>215</v>
      </c>
      <c r="D32" s="150" t="s">
        <v>120</v>
      </c>
      <c r="E32" s="150"/>
      <c r="F32" s="68" t="s">
        <v>15</v>
      </c>
      <c r="G32" s="161"/>
      <c r="H32" s="69" t="s">
        <v>29</v>
      </c>
      <c r="I32" s="69" t="s">
        <v>28</v>
      </c>
      <c r="J32" s="68" t="s">
        <v>18</v>
      </c>
      <c r="K32" s="68" t="s">
        <v>19</v>
      </c>
      <c r="L32" s="53" t="s">
        <v>109</v>
      </c>
      <c r="M32" s="53" t="s">
        <v>110</v>
      </c>
      <c r="N32" s="53" t="s">
        <v>111</v>
      </c>
      <c r="O32" s="53" t="s">
        <v>112</v>
      </c>
      <c r="P32" s="70" t="s">
        <v>104</v>
      </c>
      <c r="Q32" s="70" t="s">
        <v>116</v>
      </c>
      <c r="R32" s="70" t="s">
        <v>115</v>
      </c>
      <c r="S32" s="48"/>
      <c r="T32" s="71" t="s">
        <v>67</v>
      </c>
      <c r="U32" s="98" t="s">
        <v>153</v>
      </c>
      <c r="V32" s="61"/>
    </row>
    <row r="33" spans="1:22" ht="22.5" customHeight="1">
      <c r="A33" s="6"/>
      <c r="B33" s="9"/>
      <c r="C33" s="72"/>
      <c r="D33" s="152"/>
      <c r="E33" s="152"/>
      <c r="F33" s="15"/>
      <c r="G33" s="7"/>
      <c r="H33" s="6"/>
      <c r="I33" s="21"/>
      <c r="J33" s="7" t="s">
        <v>1</v>
      </c>
      <c r="K33" s="8" t="s">
        <v>1</v>
      </c>
      <c r="L33" s="1"/>
      <c r="M33" s="1"/>
      <c r="N33" s="1"/>
      <c r="O33" s="20">
        <f>L33-(M33+N33)</f>
        <v>0</v>
      </c>
      <c r="P33" s="29" t="str">
        <f>IF(OR(G33="新規",G33="追加",G33=""),"OK",(IF(AND(H33="",I33=""),"NG","OK")))</f>
        <v>OK</v>
      </c>
      <c r="Q33" s="10" t="str">
        <f>IF(OR(G33="新規",G33="追加",G33=""),"OK",(IF(OR(AND(J33="",K33=""),AND(J33="",K33="□"),AND(J33="□",K33=""),AND(J33="□",K33="□")),"NG","OK")))</f>
        <v>OK</v>
      </c>
      <c r="R33" s="10" t="str">
        <f>IF(OR(AND(C33&lt;&gt;"",D33&lt;&gt;"",F33&lt;&gt;"",G33&lt;&gt;""),(C33="")),"OK","NG")</f>
        <v>OK</v>
      </c>
      <c r="T33" s="71" t="s">
        <v>65</v>
      </c>
      <c r="U33" s="74" t="s">
        <v>154</v>
      </c>
      <c r="V33" s="61"/>
    </row>
    <row r="34" spans="1:22" ht="22.5" customHeight="1">
      <c r="A34" s="6"/>
      <c r="B34" s="9"/>
      <c r="C34" s="72"/>
      <c r="D34" s="152"/>
      <c r="E34" s="152"/>
      <c r="F34" s="15"/>
      <c r="G34" s="7"/>
      <c r="H34" s="6"/>
      <c r="I34" s="21"/>
      <c r="J34" s="7" t="s">
        <v>1</v>
      </c>
      <c r="K34" s="8" t="s">
        <v>1</v>
      </c>
      <c r="L34" s="1"/>
      <c r="M34" s="1"/>
      <c r="N34" s="1"/>
      <c r="O34" s="20">
        <f t="shared" ref="O34:O39" si="2">L34-(M34+N34)</f>
        <v>0</v>
      </c>
      <c r="P34" s="29" t="str">
        <f t="shared" ref="P34:P39" si="3">IF(OR(G34="新規",G34="追加",G34=""),"OK",(IF(AND(H34="",I34=""),"NG","OK")))</f>
        <v>OK</v>
      </c>
      <c r="Q34" s="10" t="str">
        <f t="shared" ref="Q34:Q39" si="4">IF(OR(G34="新規",G34="追加",G34=""),"OK",(IF(OR(AND(J34="",K34=""),AND(J34="",K34="□"),AND(J34="□",K34=""),AND(J34="□",K34="□")),"NG","OK")))</f>
        <v>OK</v>
      </c>
      <c r="R34" s="10" t="str">
        <f t="shared" ref="R34:R39" si="5">IF(OR(AND(C34&lt;&gt;"",D34&lt;&gt;"",F34&lt;&gt;"",G34&lt;&gt;""),(C34="")),"OK","NG")</f>
        <v>OK</v>
      </c>
      <c r="T34" s="97" t="s">
        <v>66</v>
      </c>
      <c r="U34" s="75" t="s">
        <v>155</v>
      </c>
      <c r="V34" s="61"/>
    </row>
    <row r="35" spans="1:22" ht="22.5" customHeight="1">
      <c r="A35" s="6"/>
      <c r="B35" s="9"/>
      <c r="C35" s="72"/>
      <c r="D35" s="152"/>
      <c r="E35" s="152"/>
      <c r="F35" s="15"/>
      <c r="G35" s="7"/>
      <c r="H35" s="6"/>
      <c r="I35" s="21"/>
      <c r="J35" s="7" t="s">
        <v>1</v>
      </c>
      <c r="K35" s="8" t="s">
        <v>1</v>
      </c>
      <c r="L35" s="1"/>
      <c r="M35" s="1"/>
      <c r="N35" s="1"/>
      <c r="O35" s="20">
        <f t="shared" si="2"/>
        <v>0</v>
      </c>
      <c r="P35" s="29" t="str">
        <f t="shared" si="3"/>
        <v>OK</v>
      </c>
      <c r="Q35" s="10" t="str">
        <f t="shared" si="4"/>
        <v>OK</v>
      </c>
      <c r="R35" s="10" t="str">
        <f t="shared" si="5"/>
        <v>OK</v>
      </c>
      <c r="T35" s="94"/>
      <c r="U35" s="75" t="s">
        <v>214</v>
      </c>
      <c r="V35" s="61"/>
    </row>
    <row r="36" spans="1:22" ht="22.5" customHeight="1">
      <c r="A36" s="6"/>
      <c r="B36" s="9"/>
      <c r="C36" s="72"/>
      <c r="D36" s="152"/>
      <c r="E36" s="152"/>
      <c r="F36" s="15"/>
      <c r="G36" s="7"/>
      <c r="H36" s="6"/>
      <c r="I36" s="21"/>
      <c r="J36" s="7" t="s">
        <v>1</v>
      </c>
      <c r="K36" s="8" t="s">
        <v>1</v>
      </c>
      <c r="L36" s="1"/>
      <c r="M36" s="1"/>
      <c r="N36" s="1"/>
      <c r="O36" s="20">
        <f t="shared" si="2"/>
        <v>0</v>
      </c>
      <c r="P36" s="29" t="str">
        <f t="shared" si="3"/>
        <v>OK</v>
      </c>
      <c r="Q36" s="10" t="str">
        <f t="shared" si="4"/>
        <v>OK</v>
      </c>
      <c r="R36" s="10" t="str">
        <f t="shared" si="5"/>
        <v>OK</v>
      </c>
      <c r="T36" s="94"/>
      <c r="U36" s="92" t="s">
        <v>13</v>
      </c>
      <c r="V36" s="61"/>
    </row>
    <row r="37" spans="1:22" ht="22.5" customHeight="1">
      <c r="A37" s="6"/>
      <c r="B37" s="9"/>
      <c r="C37" s="72"/>
      <c r="D37" s="152"/>
      <c r="E37" s="152"/>
      <c r="F37" s="16"/>
      <c r="G37" s="7"/>
      <c r="H37" s="6"/>
      <c r="I37" s="21"/>
      <c r="J37" s="7" t="s">
        <v>1</v>
      </c>
      <c r="K37" s="8" t="s">
        <v>1</v>
      </c>
      <c r="L37" s="1"/>
      <c r="M37" s="1"/>
      <c r="N37" s="1"/>
      <c r="O37" s="20">
        <f t="shared" si="2"/>
        <v>0</v>
      </c>
      <c r="P37" s="29" t="str">
        <f t="shared" si="3"/>
        <v>OK</v>
      </c>
      <c r="Q37" s="10" t="str">
        <f t="shared" si="4"/>
        <v>OK</v>
      </c>
      <c r="R37" s="10" t="str">
        <f t="shared" si="5"/>
        <v>OK</v>
      </c>
    </row>
    <row r="38" spans="1:22" ht="22.5" customHeight="1">
      <c r="A38" s="6"/>
      <c r="B38" s="9"/>
      <c r="C38" s="72"/>
      <c r="D38" s="152"/>
      <c r="E38" s="152"/>
      <c r="F38" s="15"/>
      <c r="G38" s="7"/>
      <c r="H38" s="6"/>
      <c r="I38" s="21"/>
      <c r="J38" s="7" t="s">
        <v>1</v>
      </c>
      <c r="K38" s="8" t="s">
        <v>1</v>
      </c>
      <c r="L38" s="1"/>
      <c r="M38" s="1"/>
      <c r="N38" s="1"/>
      <c r="O38" s="20">
        <f t="shared" si="2"/>
        <v>0</v>
      </c>
      <c r="P38" s="29" t="str">
        <f t="shared" si="3"/>
        <v>OK</v>
      </c>
      <c r="Q38" s="10" t="str">
        <f t="shared" si="4"/>
        <v>OK</v>
      </c>
      <c r="R38" s="10" t="str">
        <f t="shared" si="5"/>
        <v>OK</v>
      </c>
    </row>
    <row r="39" spans="1:22" ht="22.5" customHeight="1">
      <c r="A39" s="6"/>
      <c r="B39" s="9"/>
      <c r="C39" s="72"/>
      <c r="D39" s="152"/>
      <c r="E39" s="152"/>
      <c r="F39" s="15"/>
      <c r="G39" s="7"/>
      <c r="H39" s="6"/>
      <c r="I39" s="21"/>
      <c r="J39" s="7" t="s">
        <v>1</v>
      </c>
      <c r="K39" s="8" t="s">
        <v>1</v>
      </c>
      <c r="L39" s="1"/>
      <c r="M39" s="1"/>
      <c r="N39" s="1"/>
      <c r="O39" s="20">
        <f t="shared" si="2"/>
        <v>0</v>
      </c>
      <c r="P39" s="29" t="str">
        <f t="shared" si="3"/>
        <v>OK</v>
      </c>
      <c r="Q39" s="10" t="str">
        <f t="shared" si="4"/>
        <v>OK</v>
      </c>
      <c r="R39" s="10" t="str">
        <f t="shared" si="5"/>
        <v>OK</v>
      </c>
    </row>
    <row r="40" spans="1:22" ht="22.5" customHeight="1">
      <c r="A40" s="12"/>
      <c r="B40" s="13"/>
      <c r="C40" s="14"/>
      <c r="D40" s="13"/>
      <c r="E40" s="14"/>
      <c r="F40" s="14"/>
      <c r="G40" s="13"/>
      <c r="H40" s="13"/>
      <c r="I40" s="12"/>
      <c r="J40" s="12"/>
      <c r="K40" s="68" t="s">
        <v>137</v>
      </c>
      <c r="L40" s="27">
        <f>SUM(L33:L39)</f>
        <v>0</v>
      </c>
      <c r="M40" s="27">
        <f t="shared" ref="M40:N40" si="6">SUM(M33:M39)</f>
        <v>0</v>
      </c>
      <c r="N40" s="27">
        <f t="shared" si="6"/>
        <v>0</v>
      </c>
      <c r="O40" s="27">
        <f>L40-(M40+N40)</f>
        <v>0</v>
      </c>
      <c r="P40" s="76"/>
      <c r="Q40" s="77"/>
      <c r="R40" s="77"/>
    </row>
    <row r="41" spans="1:22" ht="22.5" customHeight="1">
      <c r="A41" s="48" t="s">
        <v>126</v>
      </c>
      <c r="B41" s="13"/>
      <c r="C41" s="14"/>
      <c r="D41" s="13"/>
      <c r="E41" s="14"/>
      <c r="F41" s="14"/>
      <c r="G41" s="13"/>
      <c r="H41" s="13"/>
      <c r="I41" s="12"/>
      <c r="J41" s="12"/>
      <c r="K41" s="12"/>
      <c r="L41" s="12"/>
      <c r="M41" s="12"/>
      <c r="N41" s="12"/>
      <c r="O41" s="12"/>
      <c r="P41" s="76"/>
      <c r="Q41" s="77"/>
      <c r="R41" s="77"/>
    </row>
    <row r="42" spans="1:22" ht="22.5" customHeight="1">
      <c r="A42" s="162" t="s">
        <v>217</v>
      </c>
      <c r="B42" s="160" t="s">
        <v>67</v>
      </c>
      <c r="C42" s="150" t="s">
        <v>286</v>
      </c>
      <c r="D42" s="150"/>
      <c r="E42" s="150"/>
      <c r="F42" s="150"/>
      <c r="G42" s="160" t="s">
        <v>38</v>
      </c>
      <c r="H42" s="144" t="s">
        <v>47</v>
      </c>
      <c r="I42" s="145"/>
      <c r="J42" s="145"/>
      <c r="K42" s="146"/>
      <c r="L42" s="144" t="s">
        <v>216</v>
      </c>
      <c r="M42" s="145"/>
      <c r="N42" s="145"/>
      <c r="O42" s="146"/>
      <c r="P42" s="48" t="s">
        <v>96</v>
      </c>
      <c r="Q42" s="48" t="s">
        <v>96</v>
      </c>
      <c r="R42" s="61"/>
    </row>
    <row r="43" spans="1:22" ht="22.5" customHeight="1">
      <c r="A43" s="161"/>
      <c r="B43" s="161"/>
      <c r="C43" s="68" t="s">
        <v>215</v>
      </c>
      <c r="D43" s="150" t="s">
        <v>120</v>
      </c>
      <c r="E43" s="150"/>
      <c r="F43" s="68" t="s">
        <v>15</v>
      </c>
      <c r="G43" s="161"/>
      <c r="H43" s="69" t="s">
        <v>29</v>
      </c>
      <c r="I43" s="69" t="s">
        <v>28</v>
      </c>
      <c r="J43" s="68" t="s">
        <v>18</v>
      </c>
      <c r="K43" s="68" t="s">
        <v>19</v>
      </c>
      <c r="L43" s="53" t="s">
        <v>109</v>
      </c>
      <c r="M43" s="53" t="s">
        <v>110</v>
      </c>
      <c r="N43" s="53" t="s">
        <v>111</v>
      </c>
      <c r="O43" s="53" t="s">
        <v>112</v>
      </c>
      <c r="P43" s="70" t="s">
        <v>104</v>
      </c>
      <c r="Q43" s="70" t="s">
        <v>116</v>
      </c>
      <c r="R43" s="70" t="s">
        <v>115</v>
      </c>
      <c r="T43" s="98" t="s">
        <v>153</v>
      </c>
    </row>
    <row r="44" spans="1:22" ht="22.5" customHeight="1">
      <c r="A44" s="6"/>
      <c r="B44" s="9"/>
      <c r="C44" s="72"/>
      <c r="D44" s="152"/>
      <c r="E44" s="152"/>
      <c r="F44" s="15"/>
      <c r="G44" s="7"/>
      <c r="H44" s="6"/>
      <c r="I44" s="21"/>
      <c r="J44" s="7" t="s">
        <v>1</v>
      </c>
      <c r="K44" s="8" t="s">
        <v>1</v>
      </c>
      <c r="L44" s="1"/>
      <c r="M44" s="1"/>
      <c r="N44" s="1"/>
      <c r="O44" s="20">
        <f>L44-(M44+N44)</f>
        <v>0</v>
      </c>
      <c r="P44" s="29" t="str">
        <f t="shared" ref="P44:P50" si="7">IF(OR(G44="新規",G44="追加",G44=""),"OK",(IF(AND(H44="",I44=""),"NG","OK")))</f>
        <v>OK</v>
      </c>
      <c r="Q44" s="10" t="str">
        <f t="shared" ref="Q44:Q50" si="8">IF(OR(G44="新規",G44="追加",G44=""),"OK",(IF(OR(AND(J44="",K44=""),AND(J44="",K44="□"),AND(J44="□",K44=""),AND(J44="□",K44="□")),"NG","OK")))</f>
        <v>OK</v>
      </c>
      <c r="R44" s="10" t="str">
        <f t="shared" ref="R44:R50" si="9">IF(OR(AND(C44&lt;&gt;"",D44&lt;&gt;"",F44&lt;&gt;"",G44&lt;&gt;""),(C44="")),"OK","NG")</f>
        <v>OK</v>
      </c>
      <c r="T44" s="78" t="s">
        <v>7</v>
      </c>
    </row>
    <row r="45" spans="1:22" ht="22.5" customHeight="1">
      <c r="A45" s="6"/>
      <c r="B45" s="9"/>
      <c r="C45" s="72"/>
      <c r="D45" s="152"/>
      <c r="E45" s="152"/>
      <c r="F45" s="15"/>
      <c r="G45" s="7"/>
      <c r="H45" s="6"/>
      <c r="I45" s="21"/>
      <c r="J45" s="7" t="s">
        <v>1</v>
      </c>
      <c r="K45" s="8" t="s">
        <v>1</v>
      </c>
      <c r="L45" s="1"/>
      <c r="M45" s="1"/>
      <c r="N45" s="1"/>
      <c r="O45" s="20">
        <f t="shared" ref="O45:O50" si="10">L45-(M45+N45)</f>
        <v>0</v>
      </c>
      <c r="P45" s="29" t="str">
        <f t="shared" si="7"/>
        <v>OK</v>
      </c>
      <c r="Q45" s="10" t="str">
        <f t="shared" si="8"/>
        <v>OK</v>
      </c>
      <c r="R45" s="10" t="str">
        <f t="shared" si="9"/>
        <v>OK</v>
      </c>
      <c r="T45" s="79" t="s">
        <v>214</v>
      </c>
    </row>
    <row r="46" spans="1:22" ht="22.5" customHeight="1">
      <c r="A46" s="6"/>
      <c r="B46" s="9"/>
      <c r="C46" s="72"/>
      <c r="D46" s="152"/>
      <c r="E46" s="152"/>
      <c r="F46" s="15"/>
      <c r="G46" s="7"/>
      <c r="H46" s="6"/>
      <c r="I46" s="21"/>
      <c r="J46" s="7" t="s">
        <v>1</v>
      </c>
      <c r="K46" s="8" t="s">
        <v>1</v>
      </c>
      <c r="L46" s="1"/>
      <c r="M46" s="1"/>
      <c r="N46" s="1"/>
      <c r="O46" s="20">
        <f t="shared" si="10"/>
        <v>0</v>
      </c>
      <c r="P46" s="29" t="str">
        <f t="shared" si="7"/>
        <v>OK</v>
      </c>
      <c r="Q46" s="10" t="str">
        <f t="shared" si="8"/>
        <v>OK</v>
      </c>
      <c r="R46" s="10" t="str">
        <f t="shared" si="9"/>
        <v>OK</v>
      </c>
      <c r="T46" s="80" t="s">
        <v>13</v>
      </c>
    </row>
    <row r="47" spans="1:22" ht="22.5" customHeight="1">
      <c r="A47" s="6"/>
      <c r="B47" s="9"/>
      <c r="C47" s="72"/>
      <c r="D47" s="152"/>
      <c r="E47" s="152"/>
      <c r="F47" s="15"/>
      <c r="G47" s="7"/>
      <c r="H47" s="6"/>
      <c r="I47" s="21"/>
      <c r="J47" s="7" t="s">
        <v>1</v>
      </c>
      <c r="K47" s="8" t="s">
        <v>1</v>
      </c>
      <c r="L47" s="1"/>
      <c r="M47" s="1"/>
      <c r="N47" s="1"/>
      <c r="O47" s="20">
        <f t="shared" si="10"/>
        <v>0</v>
      </c>
      <c r="P47" s="29" t="str">
        <f t="shared" si="7"/>
        <v>OK</v>
      </c>
      <c r="Q47" s="10" t="str">
        <f t="shared" si="8"/>
        <v>OK</v>
      </c>
      <c r="R47" s="10" t="str">
        <f t="shared" si="9"/>
        <v>OK</v>
      </c>
    </row>
    <row r="48" spans="1:22" ht="22.5" customHeight="1">
      <c r="A48" s="6"/>
      <c r="B48" s="9"/>
      <c r="C48" s="72"/>
      <c r="D48" s="152"/>
      <c r="E48" s="152"/>
      <c r="F48" s="16"/>
      <c r="G48" s="7"/>
      <c r="H48" s="6"/>
      <c r="I48" s="21"/>
      <c r="J48" s="7" t="s">
        <v>1</v>
      </c>
      <c r="K48" s="8" t="s">
        <v>1</v>
      </c>
      <c r="L48" s="1"/>
      <c r="M48" s="1"/>
      <c r="N48" s="1"/>
      <c r="O48" s="20">
        <f t="shared" si="10"/>
        <v>0</v>
      </c>
      <c r="P48" s="29" t="str">
        <f t="shared" si="7"/>
        <v>OK</v>
      </c>
      <c r="Q48" s="10" t="str">
        <f t="shared" si="8"/>
        <v>OK</v>
      </c>
      <c r="R48" s="10" t="str">
        <f t="shared" si="9"/>
        <v>OK</v>
      </c>
    </row>
    <row r="49" spans="1:20" ht="22.5" customHeight="1">
      <c r="A49" s="6"/>
      <c r="B49" s="9"/>
      <c r="C49" s="72"/>
      <c r="D49" s="152"/>
      <c r="E49" s="152"/>
      <c r="F49" s="15"/>
      <c r="G49" s="7"/>
      <c r="H49" s="6"/>
      <c r="I49" s="21"/>
      <c r="J49" s="7" t="s">
        <v>1</v>
      </c>
      <c r="K49" s="8" t="s">
        <v>1</v>
      </c>
      <c r="L49" s="1"/>
      <c r="M49" s="1"/>
      <c r="N49" s="1"/>
      <c r="O49" s="20">
        <f t="shared" si="10"/>
        <v>0</v>
      </c>
      <c r="P49" s="29" t="str">
        <f t="shared" si="7"/>
        <v>OK</v>
      </c>
      <c r="Q49" s="10" t="str">
        <f t="shared" si="8"/>
        <v>OK</v>
      </c>
      <c r="R49" s="10" t="str">
        <f t="shared" si="9"/>
        <v>OK</v>
      </c>
    </row>
    <row r="50" spans="1:20" ht="22.5" customHeight="1">
      <c r="A50" s="6"/>
      <c r="B50" s="9"/>
      <c r="C50" s="72"/>
      <c r="D50" s="152"/>
      <c r="E50" s="152"/>
      <c r="F50" s="15"/>
      <c r="G50" s="7"/>
      <c r="H50" s="6"/>
      <c r="I50" s="21"/>
      <c r="J50" s="7" t="s">
        <v>1</v>
      </c>
      <c r="K50" s="8" t="s">
        <v>1</v>
      </c>
      <c r="L50" s="1"/>
      <c r="M50" s="1"/>
      <c r="N50" s="1"/>
      <c r="O50" s="20">
        <f t="shared" si="10"/>
        <v>0</v>
      </c>
      <c r="P50" s="29" t="str">
        <f t="shared" si="7"/>
        <v>OK</v>
      </c>
      <c r="Q50" s="10" t="str">
        <f t="shared" si="8"/>
        <v>OK</v>
      </c>
      <c r="R50" s="10" t="str">
        <f t="shared" si="9"/>
        <v>OK</v>
      </c>
    </row>
    <row r="51" spans="1:20" ht="22.5" customHeight="1">
      <c r="A51" s="12"/>
      <c r="B51" s="13"/>
      <c r="C51" s="14"/>
      <c r="D51" s="13"/>
      <c r="E51" s="14"/>
      <c r="F51" s="14"/>
      <c r="G51" s="13"/>
      <c r="H51" s="13"/>
      <c r="I51" s="12"/>
      <c r="J51" s="12"/>
      <c r="K51" s="68" t="s">
        <v>137</v>
      </c>
      <c r="L51" s="27">
        <f>SUM(L44:L50)</f>
        <v>0</v>
      </c>
      <c r="M51" s="27">
        <f t="shared" ref="M51:N51" si="11">SUM(M44:M50)</f>
        <v>0</v>
      </c>
      <c r="N51" s="27">
        <f t="shared" si="11"/>
        <v>0</v>
      </c>
      <c r="O51" s="27">
        <f>L51-(M51+N51)</f>
        <v>0</v>
      </c>
      <c r="P51" s="76"/>
      <c r="Q51" s="77"/>
      <c r="R51" s="77"/>
    </row>
    <row r="52" spans="1:20" ht="22.5" customHeight="1">
      <c r="A52" s="48" t="s">
        <v>129</v>
      </c>
      <c r="B52" s="13"/>
      <c r="C52" s="14"/>
      <c r="D52" s="13"/>
      <c r="E52" s="14"/>
      <c r="F52" s="14"/>
      <c r="G52" s="13"/>
      <c r="H52" s="13"/>
      <c r="I52" s="12"/>
      <c r="J52" s="12"/>
      <c r="K52" s="12"/>
      <c r="L52" s="12"/>
      <c r="M52" s="12"/>
      <c r="N52" s="12"/>
      <c r="O52" s="12"/>
      <c r="P52" s="76"/>
      <c r="Q52" s="77"/>
      <c r="R52" s="77"/>
    </row>
    <row r="53" spans="1:20" ht="22.5" customHeight="1">
      <c r="A53" s="162" t="s">
        <v>217</v>
      </c>
      <c r="B53" s="160" t="s">
        <v>67</v>
      </c>
      <c r="C53" s="150" t="s">
        <v>286</v>
      </c>
      <c r="D53" s="150"/>
      <c r="E53" s="150"/>
      <c r="F53" s="150"/>
      <c r="G53" s="160" t="s">
        <v>38</v>
      </c>
      <c r="H53" s="144" t="s">
        <v>47</v>
      </c>
      <c r="I53" s="145"/>
      <c r="J53" s="145"/>
      <c r="K53" s="146"/>
      <c r="L53" s="144" t="s">
        <v>216</v>
      </c>
      <c r="M53" s="145"/>
      <c r="N53" s="145"/>
      <c r="O53" s="146"/>
      <c r="P53" s="48" t="s">
        <v>96</v>
      </c>
      <c r="Q53" s="48" t="s">
        <v>96</v>
      </c>
      <c r="R53" s="61"/>
    </row>
    <row r="54" spans="1:20" ht="22.5" customHeight="1">
      <c r="A54" s="161"/>
      <c r="B54" s="161"/>
      <c r="C54" s="68" t="s">
        <v>215</v>
      </c>
      <c r="D54" s="150" t="s">
        <v>120</v>
      </c>
      <c r="E54" s="150"/>
      <c r="F54" s="68" t="s">
        <v>15</v>
      </c>
      <c r="G54" s="161"/>
      <c r="H54" s="69" t="s">
        <v>29</v>
      </c>
      <c r="I54" s="69" t="s">
        <v>28</v>
      </c>
      <c r="J54" s="68" t="s">
        <v>18</v>
      </c>
      <c r="K54" s="68" t="s">
        <v>19</v>
      </c>
      <c r="L54" s="53" t="s">
        <v>109</v>
      </c>
      <c r="M54" s="53" t="s">
        <v>110</v>
      </c>
      <c r="N54" s="53" t="s">
        <v>111</v>
      </c>
      <c r="O54" s="53" t="s">
        <v>112</v>
      </c>
      <c r="P54" s="70" t="s">
        <v>104</v>
      </c>
      <c r="Q54" s="70" t="s">
        <v>116</v>
      </c>
      <c r="R54" s="70" t="s">
        <v>115</v>
      </c>
      <c r="T54" s="98" t="s">
        <v>153</v>
      </c>
    </row>
    <row r="55" spans="1:20" ht="22.5" customHeight="1">
      <c r="A55" s="6"/>
      <c r="B55" s="9"/>
      <c r="C55" s="72"/>
      <c r="D55" s="152"/>
      <c r="E55" s="152"/>
      <c r="F55" s="15"/>
      <c r="G55" s="7"/>
      <c r="H55" s="6"/>
      <c r="I55" s="6"/>
      <c r="J55" s="7" t="s">
        <v>1</v>
      </c>
      <c r="K55" s="8" t="s">
        <v>1</v>
      </c>
      <c r="L55" s="1"/>
      <c r="M55" s="1"/>
      <c r="N55" s="1"/>
      <c r="O55" s="20">
        <f>L55-(M55+N55)</f>
        <v>0</v>
      </c>
      <c r="P55" s="29" t="str">
        <f t="shared" ref="P55:P61" si="12">IF(OR(G55="新規",G55="追加",G55=""),"OK",(IF(AND(H55="",I55=""),"NG","OK")))</f>
        <v>OK</v>
      </c>
      <c r="Q55" s="10" t="str">
        <f t="shared" ref="Q55:Q61" si="13">IF(OR(G55="新規",G55="追加",G55=""),"OK",(IF(OR(AND(J55="",K55=""),AND(J55="",K55="□"),AND(J55="□",K55=""),AND(J55="□",K55="□")),"NG","OK")))</f>
        <v>OK</v>
      </c>
      <c r="R55" s="10" t="str">
        <f>IF(OR(AND(C55&lt;&gt;"",D55&lt;&gt;"",F55&lt;&gt;"",G55&lt;&gt;""),(C55="")),"OK","NG")</f>
        <v>OK</v>
      </c>
      <c r="T55" s="78" t="s">
        <v>159</v>
      </c>
    </row>
    <row r="56" spans="1:20" ht="22.5" customHeight="1">
      <c r="A56" s="6"/>
      <c r="B56" s="9"/>
      <c r="C56" s="72"/>
      <c r="D56" s="152"/>
      <c r="E56" s="152"/>
      <c r="F56" s="15"/>
      <c r="G56" s="7"/>
      <c r="H56" s="6"/>
      <c r="I56" s="6"/>
      <c r="J56" s="7" t="s">
        <v>1</v>
      </c>
      <c r="K56" s="8" t="s">
        <v>1</v>
      </c>
      <c r="L56" s="1"/>
      <c r="M56" s="1"/>
      <c r="N56" s="1"/>
      <c r="O56" s="20">
        <f t="shared" ref="O56:O61" si="14">L56-(M56+N56)</f>
        <v>0</v>
      </c>
      <c r="P56" s="29" t="str">
        <f t="shared" si="12"/>
        <v>OK</v>
      </c>
      <c r="Q56" s="10" t="str">
        <f t="shared" si="13"/>
        <v>OK</v>
      </c>
      <c r="R56" s="10" t="str">
        <f t="shared" ref="R56:R61" si="15">IF(OR(AND(C56&lt;&gt;"",D56&lt;&gt;"",F56&lt;&gt;"",G56&lt;&gt;""),(C56="")),"OK","NG")</f>
        <v>OK</v>
      </c>
      <c r="T56" s="79" t="s">
        <v>162</v>
      </c>
    </row>
    <row r="57" spans="1:20" ht="22.5" customHeight="1">
      <c r="A57" s="6"/>
      <c r="B57" s="9"/>
      <c r="C57" s="72"/>
      <c r="D57" s="152"/>
      <c r="E57" s="152"/>
      <c r="F57" s="15"/>
      <c r="G57" s="7"/>
      <c r="H57" s="6"/>
      <c r="I57" s="6"/>
      <c r="J57" s="7" t="s">
        <v>1</v>
      </c>
      <c r="K57" s="8" t="s">
        <v>1</v>
      </c>
      <c r="L57" s="1"/>
      <c r="M57" s="1"/>
      <c r="N57" s="1"/>
      <c r="O57" s="20">
        <f t="shared" si="14"/>
        <v>0</v>
      </c>
      <c r="P57" s="29" t="str">
        <f t="shared" si="12"/>
        <v>OK</v>
      </c>
      <c r="Q57" s="10" t="str">
        <f t="shared" si="13"/>
        <v>OK</v>
      </c>
      <c r="R57" s="10" t="str">
        <f t="shared" si="15"/>
        <v>OK</v>
      </c>
      <c r="T57" s="81" t="s">
        <v>214</v>
      </c>
    </row>
    <row r="58" spans="1:20" ht="22.5" customHeight="1">
      <c r="A58" s="6"/>
      <c r="B58" s="9"/>
      <c r="C58" s="72"/>
      <c r="D58" s="152"/>
      <c r="E58" s="152"/>
      <c r="F58" s="15"/>
      <c r="G58" s="7"/>
      <c r="H58" s="6"/>
      <c r="I58" s="6"/>
      <c r="J58" s="7" t="s">
        <v>1</v>
      </c>
      <c r="K58" s="8" t="s">
        <v>1</v>
      </c>
      <c r="L58" s="1"/>
      <c r="M58" s="1"/>
      <c r="N58" s="1"/>
      <c r="O58" s="20">
        <f t="shared" si="14"/>
        <v>0</v>
      </c>
      <c r="P58" s="29" t="str">
        <f t="shared" si="12"/>
        <v>OK</v>
      </c>
      <c r="Q58" s="10" t="str">
        <f t="shared" si="13"/>
        <v>OK</v>
      </c>
      <c r="R58" s="10" t="str">
        <f t="shared" si="15"/>
        <v>OK</v>
      </c>
      <c r="T58" s="80" t="s">
        <v>13</v>
      </c>
    </row>
    <row r="59" spans="1:20" ht="22.5" customHeight="1">
      <c r="A59" s="6"/>
      <c r="B59" s="9"/>
      <c r="C59" s="72"/>
      <c r="D59" s="152"/>
      <c r="E59" s="152"/>
      <c r="F59" s="16"/>
      <c r="G59" s="7"/>
      <c r="H59" s="6"/>
      <c r="I59" s="6"/>
      <c r="J59" s="7" t="s">
        <v>1</v>
      </c>
      <c r="K59" s="8" t="s">
        <v>1</v>
      </c>
      <c r="L59" s="1"/>
      <c r="M59" s="1"/>
      <c r="N59" s="1"/>
      <c r="O59" s="20">
        <f t="shared" si="14"/>
        <v>0</v>
      </c>
      <c r="P59" s="29" t="str">
        <f t="shared" si="12"/>
        <v>OK</v>
      </c>
      <c r="Q59" s="10" t="str">
        <f t="shared" si="13"/>
        <v>OK</v>
      </c>
      <c r="R59" s="10" t="str">
        <f t="shared" si="15"/>
        <v>OK</v>
      </c>
    </row>
    <row r="60" spans="1:20" ht="22.5" customHeight="1">
      <c r="A60" s="6"/>
      <c r="B60" s="9"/>
      <c r="C60" s="72"/>
      <c r="D60" s="152"/>
      <c r="E60" s="152"/>
      <c r="F60" s="15"/>
      <c r="G60" s="7"/>
      <c r="H60" s="6"/>
      <c r="I60" s="6"/>
      <c r="J60" s="7" t="s">
        <v>1</v>
      </c>
      <c r="K60" s="8" t="s">
        <v>1</v>
      </c>
      <c r="L60" s="1"/>
      <c r="M60" s="1"/>
      <c r="N60" s="1"/>
      <c r="O60" s="20">
        <f t="shared" si="14"/>
        <v>0</v>
      </c>
      <c r="P60" s="29" t="str">
        <f t="shared" si="12"/>
        <v>OK</v>
      </c>
      <c r="Q60" s="10" t="str">
        <f t="shared" si="13"/>
        <v>OK</v>
      </c>
      <c r="R60" s="10" t="str">
        <f t="shared" si="15"/>
        <v>OK</v>
      </c>
    </row>
    <row r="61" spans="1:20" ht="22.5" customHeight="1">
      <c r="A61" s="6"/>
      <c r="B61" s="9"/>
      <c r="C61" s="72"/>
      <c r="D61" s="152"/>
      <c r="E61" s="152"/>
      <c r="F61" s="15"/>
      <c r="G61" s="7"/>
      <c r="H61" s="6"/>
      <c r="I61" s="6"/>
      <c r="J61" s="7" t="s">
        <v>1</v>
      </c>
      <c r="K61" s="8" t="s">
        <v>1</v>
      </c>
      <c r="L61" s="1"/>
      <c r="M61" s="1"/>
      <c r="N61" s="1"/>
      <c r="O61" s="20">
        <f t="shared" si="14"/>
        <v>0</v>
      </c>
      <c r="P61" s="29" t="str">
        <f t="shared" si="12"/>
        <v>OK</v>
      </c>
      <c r="Q61" s="10" t="str">
        <f t="shared" si="13"/>
        <v>OK</v>
      </c>
      <c r="R61" s="10" t="str">
        <f t="shared" si="15"/>
        <v>OK</v>
      </c>
    </row>
    <row r="62" spans="1:20" ht="22.5" customHeight="1">
      <c r="A62" s="12"/>
      <c r="B62" s="13"/>
      <c r="C62" s="14"/>
      <c r="D62" s="13"/>
      <c r="E62" s="14"/>
      <c r="F62" s="14"/>
      <c r="G62" s="13"/>
      <c r="H62" s="13"/>
      <c r="I62" s="12"/>
      <c r="J62" s="12"/>
      <c r="K62" s="68" t="s">
        <v>137</v>
      </c>
      <c r="L62" s="27">
        <f>SUM(L55:L61)</f>
        <v>0</v>
      </c>
      <c r="M62" s="27">
        <f t="shared" ref="M62:N62" si="16">SUM(M55:M61)</f>
        <v>0</v>
      </c>
      <c r="N62" s="27">
        <f t="shared" si="16"/>
        <v>0</v>
      </c>
      <c r="O62" s="27">
        <f>L62-(M62+N62)</f>
        <v>0</v>
      </c>
      <c r="P62" s="76"/>
      <c r="Q62" s="77"/>
      <c r="R62" s="77"/>
    </row>
    <row r="63" spans="1:20" ht="22.5" customHeight="1">
      <c r="A63" s="48" t="s">
        <v>130</v>
      </c>
      <c r="B63" s="13"/>
      <c r="C63" s="14"/>
      <c r="D63" s="13"/>
      <c r="E63" s="14"/>
      <c r="F63" s="14"/>
      <c r="G63" s="13"/>
      <c r="H63" s="13"/>
      <c r="I63" s="12"/>
      <c r="J63" s="12"/>
      <c r="K63" s="12"/>
      <c r="L63" s="12"/>
      <c r="M63" s="12"/>
      <c r="N63" s="12"/>
      <c r="O63" s="12"/>
      <c r="P63" s="76"/>
      <c r="Q63" s="77"/>
      <c r="R63" s="77"/>
    </row>
    <row r="64" spans="1:20" ht="22.5" customHeight="1">
      <c r="A64" s="162" t="s">
        <v>217</v>
      </c>
      <c r="B64" s="160" t="s">
        <v>67</v>
      </c>
      <c r="C64" s="150" t="s">
        <v>286</v>
      </c>
      <c r="D64" s="150"/>
      <c r="E64" s="150"/>
      <c r="F64" s="150"/>
      <c r="G64" s="160" t="s">
        <v>38</v>
      </c>
      <c r="H64" s="144" t="s">
        <v>47</v>
      </c>
      <c r="I64" s="145"/>
      <c r="J64" s="145"/>
      <c r="K64" s="146"/>
      <c r="L64" s="144" t="s">
        <v>216</v>
      </c>
      <c r="M64" s="145"/>
      <c r="N64" s="145"/>
      <c r="O64" s="146"/>
      <c r="P64" s="48" t="s">
        <v>96</v>
      </c>
      <c r="Q64" s="48" t="s">
        <v>96</v>
      </c>
      <c r="R64" s="61"/>
    </row>
    <row r="65" spans="1:20" ht="22.5" customHeight="1">
      <c r="A65" s="161"/>
      <c r="B65" s="161"/>
      <c r="C65" s="68" t="s">
        <v>215</v>
      </c>
      <c r="D65" s="150" t="s">
        <v>120</v>
      </c>
      <c r="E65" s="150"/>
      <c r="F65" s="68" t="s">
        <v>15</v>
      </c>
      <c r="G65" s="161"/>
      <c r="H65" s="69" t="s">
        <v>29</v>
      </c>
      <c r="I65" s="69" t="s">
        <v>28</v>
      </c>
      <c r="J65" s="68" t="s">
        <v>18</v>
      </c>
      <c r="K65" s="68" t="s">
        <v>19</v>
      </c>
      <c r="L65" s="53" t="s">
        <v>109</v>
      </c>
      <c r="M65" s="53" t="s">
        <v>110</v>
      </c>
      <c r="N65" s="53" t="s">
        <v>111</v>
      </c>
      <c r="O65" s="53" t="s">
        <v>112</v>
      </c>
      <c r="P65" s="70" t="s">
        <v>104</v>
      </c>
      <c r="Q65" s="70" t="s">
        <v>116</v>
      </c>
      <c r="R65" s="70" t="s">
        <v>115</v>
      </c>
      <c r="T65" s="82" t="s">
        <v>153</v>
      </c>
    </row>
    <row r="66" spans="1:20" ht="22.5" customHeight="1">
      <c r="A66" s="6"/>
      <c r="B66" s="9"/>
      <c r="C66" s="72"/>
      <c r="D66" s="152"/>
      <c r="E66" s="152"/>
      <c r="F66" s="15"/>
      <c r="G66" s="7"/>
      <c r="H66" s="6"/>
      <c r="I66" s="6"/>
      <c r="J66" s="7" t="s">
        <v>1</v>
      </c>
      <c r="K66" s="8" t="s">
        <v>1</v>
      </c>
      <c r="L66" s="1"/>
      <c r="M66" s="1"/>
      <c r="N66" s="1"/>
      <c r="O66" s="20">
        <f>L66-(M66+N66)</f>
        <v>0</v>
      </c>
      <c r="P66" s="29" t="str">
        <f>IF(OR(G66="新規",G66="追加",G66=""),"OK",(IF(AND(H66="",I66=""),"NG","OK")))</f>
        <v>OK</v>
      </c>
      <c r="Q66" s="10" t="str">
        <f>IF(OR(G66="新規",G66="追加",G66=""),"OK",(IF(OR(AND(J66="",K66=""),AND(J66="",K66="□"),AND(J66="□",K66=""),AND(J66="□",K66="□")),"NG","OK")))</f>
        <v>OK</v>
      </c>
      <c r="R66" s="10" t="str">
        <f>IF(OR(AND(C66&lt;&gt;"",D66&lt;&gt;"",F66&lt;&gt;"",G66&lt;&gt;""),(C66="")),"OK","NG")</f>
        <v>OK</v>
      </c>
      <c r="T66" s="83" t="s">
        <v>271</v>
      </c>
    </row>
    <row r="67" spans="1:20" ht="22.5" customHeight="1">
      <c r="A67" s="6"/>
      <c r="B67" s="9"/>
      <c r="C67" s="72"/>
      <c r="D67" s="152"/>
      <c r="E67" s="152"/>
      <c r="F67" s="15"/>
      <c r="G67" s="7"/>
      <c r="H67" s="6"/>
      <c r="I67" s="6"/>
      <c r="J67" s="7" t="s">
        <v>1</v>
      </c>
      <c r="K67" s="8" t="s">
        <v>1</v>
      </c>
      <c r="L67" s="1"/>
      <c r="M67" s="1"/>
      <c r="N67" s="1"/>
      <c r="O67" s="20">
        <f t="shared" ref="O67:O72" si="17">L67-(M67+N67)</f>
        <v>0</v>
      </c>
      <c r="P67" s="29" t="str">
        <f>IF(OR(G67="新規",G67="追加",G67=""),"OK",(IF(AND(H67="",I67=""),"NG","OK")))</f>
        <v>OK</v>
      </c>
      <c r="Q67" s="10" t="str">
        <f t="shared" ref="Q67:Q72" si="18">IF(OR(G67="新規",G67="追加",G67=""),"OK",(IF(OR(AND(J67="",K67=""),AND(J67="",K67="□"),AND(J67="□",K67=""),AND(J67="□",K67="□")),"NG","OK")))</f>
        <v>OK</v>
      </c>
      <c r="R67" s="10" t="str">
        <f t="shared" ref="R67:R72" si="19">IF(OR(AND(C67&lt;&gt;"",D67&lt;&gt;"",F67&lt;&gt;"",G67&lt;&gt;""),(C67="")),"OK","NG")</f>
        <v>OK</v>
      </c>
      <c r="T67" s="82" t="s">
        <v>214</v>
      </c>
    </row>
    <row r="68" spans="1:20" ht="22.5" customHeight="1">
      <c r="A68" s="6"/>
      <c r="B68" s="9"/>
      <c r="C68" s="72"/>
      <c r="D68" s="152"/>
      <c r="E68" s="152"/>
      <c r="F68" s="15"/>
      <c r="G68" s="7"/>
      <c r="H68" s="6"/>
      <c r="I68" s="6"/>
      <c r="J68" s="7" t="s">
        <v>1</v>
      </c>
      <c r="K68" s="8" t="s">
        <v>1</v>
      </c>
      <c r="L68" s="1"/>
      <c r="M68" s="1"/>
      <c r="N68" s="1"/>
      <c r="O68" s="20">
        <f t="shared" si="17"/>
        <v>0</v>
      </c>
      <c r="P68" s="29" t="str">
        <f t="shared" ref="P68:P72" si="20">IF(OR(G68="新規",G68="追加",G68=""),"OK",(IF(AND(H68="",I68=""),"NG","OK")))</f>
        <v>OK</v>
      </c>
      <c r="Q68" s="10" t="str">
        <f t="shared" si="18"/>
        <v>OK</v>
      </c>
      <c r="R68" s="10" t="str">
        <f t="shared" si="19"/>
        <v>OK</v>
      </c>
      <c r="T68" s="80" t="s">
        <v>13</v>
      </c>
    </row>
    <row r="69" spans="1:20" ht="22.5" customHeight="1">
      <c r="A69" s="6"/>
      <c r="B69" s="9"/>
      <c r="C69" s="72"/>
      <c r="D69" s="152"/>
      <c r="E69" s="152"/>
      <c r="F69" s="15"/>
      <c r="G69" s="7"/>
      <c r="H69" s="6"/>
      <c r="I69" s="6"/>
      <c r="J69" s="7" t="s">
        <v>1</v>
      </c>
      <c r="K69" s="8" t="s">
        <v>1</v>
      </c>
      <c r="L69" s="1"/>
      <c r="M69" s="1"/>
      <c r="N69" s="1"/>
      <c r="O69" s="20">
        <f t="shared" si="17"/>
        <v>0</v>
      </c>
      <c r="P69" s="29" t="str">
        <f t="shared" si="20"/>
        <v>OK</v>
      </c>
      <c r="Q69" s="10" t="str">
        <f t="shared" si="18"/>
        <v>OK</v>
      </c>
      <c r="R69" s="10" t="str">
        <f t="shared" si="19"/>
        <v>OK</v>
      </c>
    </row>
    <row r="70" spans="1:20" ht="22.5" customHeight="1">
      <c r="A70" s="6"/>
      <c r="B70" s="9"/>
      <c r="C70" s="72"/>
      <c r="D70" s="152"/>
      <c r="E70" s="152"/>
      <c r="F70" s="16"/>
      <c r="G70" s="7"/>
      <c r="H70" s="6"/>
      <c r="I70" s="6"/>
      <c r="J70" s="7" t="s">
        <v>1</v>
      </c>
      <c r="K70" s="8" t="s">
        <v>1</v>
      </c>
      <c r="L70" s="1"/>
      <c r="M70" s="1"/>
      <c r="N70" s="1"/>
      <c r="O70" s="20">
        <f t="shared" si="17"/>
        <v>0</v>
      </c>
      <c r="P70" s="29" t="str">
        <f t="shared" si="20"/>
        <v>OK</v>
      </c>
      <c r="Q70" s="10" t="str">
        <f t="shared" si="18"/>
        <v>OK</v>
      </c>
      <c r="R70" s="10" t="str">
        <f t="shared" si="19"/>
        <v>OK</v>
      </c>
    </row>
    <row r="71" spans="1:20" ht="22.5" customHeight="1">
      <c r="A71" s="6"/>
      <c r="B71" s="9"/>
      <c r="C71" s="72"/>
      <c r="D71" s="152"/>
      <c r="E71" s="152"/>
      <c r="F71" s="15"/>
      <c r="G71" s="7"/>
      <c r="H71" s="6"/>
      <c r="I71" s="6"/>
      <c r="J71" s="7" t="s">
        <v>1</v>
      </c>
      <c r="K71" s="8" t="s">
        <v>1</v>
      </c>
      <c r="L71" s="1"/>
      <c r="M71" s="1"/>
      <c r="N71" s="1"/>
      <c r="O71" s="20">
        <f t="shared" si="17"/>
        <v>0</v>
      </c>
      <c r="P71" s="29" t="str">
        <f t="shared" si="20"/>
        <v>OK</v>
      </c>
      <c r="Q71" s="10" t="str">
        <f t="shared" si="18"/>
        <v>OK</v>
      </c>
      <c r="R71" s="10" t="str">
        <f t="shared" si="19"/>
        <v>OK</v>
      </c>
    </row>
    <row r="72" spans="1:20" ht="22.5" customHeight="1">
      <c r="A72" s="6"/>
      <c r="B72" s="9"/>
      <c r="C72" s="72"/>
      <c r="D72" s="152"/>
      <c r="E72" s="152"/>
      <c r="F72" s="15"/>
      <c r="G72" s="7"/>
      <c r="H72" s="6"/>
      <c r="I72" s="6"/>
      <c r="J72" s="7" t="s">
        <v>1</v>
      </c>
      <c r="K72" s="8" t="s">
        <v>1</v>
      </c>
      <c r="L72" s="1"/>
      <c r="M72" s="1"/>
      <c r="N72" s="1"/>
      <c r="O72" s="20">
        <f t="shared" si="17"/>
        <v>0</v>
      </c>
      <c r="P72" s="29" t="str">
        <f t="shared" si="20"/>
        <v>OK</v>
      </c>
      <c r="Q72" s="10" t="str">
        <f t="shared" si="18"/>
        <v>OK</v>
      </c>
      <c r="R72" s="10" t="str">
        <f t="shared" si="19"/>
        <v>OK</v>
      </c>
    </row>
    <row r="73" spans="1:20" ht="22.5" customHeight="1">
      <c r="A73" s="12"/>
      <c r="B73" s="13"/>
      <c r="C73" s="14"/>
      <c r="D73" s="13"/>
      <c r="E73" s="14"/>
      <c r="F73" s="14"/>
      <c r="G73" s="13"/>
      <c r="H73" s="13"/>
      <c r="I73" s="12"/>
      <c r="J73" s="12"/>
      <c r="K73" s="68" t="s">
        <v>137</v>
      </c>
      <c r="L73" s="27">
        <f>SUM(L66:L72)</f>
        <v>0</v>
      </c>
      <c r="M73" s="27">
        <f t="shared" ref="M73:N73" si="21">SUM(M66:M72)</f>
        <v>0</v>
      </c>
      <c r="N73" s="27">
        <f t="shared" si="21"/>
        <v>0</v>
      </c>
      <c r="O73" s="27">
        <f>L73-(M73+N73)</f>
        <v>0</v>
      </c>
      <c r="P73" s="76"/>
      <c r="Q73" s="77"/>
      <c r="R73" s="77"/>
    </row>
    <row r="74" spans="1:20" ht="22.5" customHeight="1">
      <c r="A74" s="48" t="s">
        <v>132</v>
      </c>
      <c r="B74" s="13"/>
      <c r="C74" s="14"/>
      <c r="D74" s="13"/>
      <c r="E74" s="14"/>
      <c r="F74" s="14"/>
      <c r="G74" s="13"/>
      <c r="H74" s="13"/>
      <c r="I74" s="12"/>
      <c r="J74" s="12"/>
      <c r="K74" s="12"/>
      <c r="L74" s="12"/>
      <c r="M74" s="12"/>
      <c r="N74" s="12"/>
      <c r="O74" s="12"/>
      <c r="P74" s="76"/>
      <c r="Q74" s="77"/>
      <c r="R74" s="77"/>
    </row>
    <row r="75" spans="1:20" ht="22.5" customHeight="1">
      <c r="A75" s="162" t="s">
        <v>217</v>
      </c>
      <c r="B75" s="160" t="s">
        <v>67</v>
      </c>
      <c r="C75" s="150" t="s">
        <v>286</v>
      </c>
      <c r="D75" s="150"/>
      <c r="E75" s="150"/>
      <c r="F75" s="150"/>
      <c r="G75" s="160" t="s">
        <v>38</v>
      </c>
      <c r="H75" s="147" t="s">
        <v>47</v>
      </c>
      <c r="I75" s="148"/>
      <c r="J75" s="148"/>
      <c r="K75" s="149"/>
      <c r="L75" s="144" t="s">
        <v>216</v>
      </c>
      <c r="M75" s="145"/>
      <c r="N75" s="145"/>
      <c r="O75" s="146"/>
      <c r="P75" s="76"/>
      <c r="Q75" s="77"/>
      <c r="R75" s="61"/>
    </row>
    <row r="76" spans="1:20" ht="22.5" customHeight="1">
      <c r="A76" s="161"/>
      <c r="B76" s="161"/>
      <c r="C76" s="68" t="s">
        <v>215</v>
      </c>
      <c r="D76" s="150" t="s">
        <v>120</v>
      </c>
      <c r="E76" s="150"/>
      <c r="F76" s="68" t="s">
        <v>15</v>
      </c>
      <c r="G76" s="161"/>
      <c r="H76" s="84" t="s">
        <v>29</v>
      </c>
      <c r="I76" s="84" t="s">
        <v>28</v>
      </c>
      <c r="J76" s="22" t="s">
        <v>18</v>
      </c>
      <c r="K76" s="22" t="s">
        <v>19</v>
      </c>
      <c r="L76" s="53" t="s">
        <v>109</v>
      </c>
      <c r="M76" s="53" t="s">
        <v>110</v>
      </c>
      <c r="N76" s="53" t="s">
        <v>111</v>
      </c>
      <c r="O76" s="53" t="s">
        <v>112</v>
      </c>
      <c r="P76" s="76"/>
      <c r="Q76" s="77"/>
      <c r="R76" s="70" t="s">
        <v>115</v>
      </c>
      <c r="T76" s="81" t="s">
        <v>153</v>
      </c>
    </row>
    <row r="77" spans="1:20" ht="22.5" customHeight="1">
      <c r="A77" s="6"/>
      <c r="B77" s="9"/>
      <c r="C77" s="72"/>
      <c r="D77" s="152"/>
      <c r="E77" s="152"/>
      <c r="F77" s="15"/>
      <c r="G77" s="7"/>
      <c r="H77" s="22"/>
      <c r="I77" s="22"/>
      <c r="J77" s="22" t="s">
        <v>1</v>
      </c>
      <c r="K77" s="22" t="s">
        <v>1</v>
      </c>
      <c r="L77" s="1"/>
      <c r="M77" s="1"/>
      <c r="N77" s="1"/>
      <c r="O77" s="20">
        <f>L77-(M77+N77)</f>
        <v>0</v>
      </c>
      <c r="P77" s="76"/>
      <c r="Q77" s="77"/>
      <c r="R77" s="10" t="str">
        <f>IF(OR(AND(C77&lt;&gt;"",D77&lt;&gt;"",F77&lt;&gt;"",G77&lt;&gt;""),(C77="")),"OK","NG")</f>
        <v>OK</v>
      </c>
      <c r="T77" s="81" t="s">
        <v>273</v>
      </c>
    </row>
    <row r="78" spans="1:20" ht="22.5" customHeight="1">
      <c r="A78" s="6"/>
      <c r="B78" s="9"/>
      <c r="C78" s="72"/>
      <c r="D78" s="152"/>
      <c r="E78" s="152"/>
      <c r="F78" s="15"/>
      <c r="G78" s="7"/>
      <c r="H78" s="22"/>
      <c r="I78" s="22"/>
      <c r="J78" s="22" t="s">
        <v>1</v>
      </c>
      <c r="K78" s="22" t="s">
        <v>1</v>
      </c>
      <c r="L78" s="1"/>
      <c r="M78" s="1"/>
      <c r="N78" s="1"/>
      <c r="O78" s="20">
        <f t="shared" ref="O78:O83" si="22">L78-(M78+N78)</f>
        <v>0</v>
      </c>
      <c r="P78" s="76"/>
      <c r="Q78" s="77"/>
      <c r="R78" s="10" t="str">
        <f t="shared" ref="R78:R83" si="23">IF(OR(AND(C78&lt;&gt;"",D78&lt;&gt;"",F78&lt;&gt;"",G78&lt;&gt;""),(C78="")),"OK","NG")</f>
        <v>OK</v>
      </c>
      <c r="T78" s="81" t="s">
        <v>163</v>
      </c>
    </row>
    <row r="79" spans="1:20" ht="22.5" customHeight="1">
      <c r="A79" s="6"/>
      <c r="B79" s="9"/>
      <c r="C79" s="72"/>
      <c r="D79" s="152"/>
      <c r="E79" s="152"/>
      <c r="F79" s="15"/>
      <c r="G79" s="7"/>
      <c r="H79" s="22"/>
      <c r="I79" s="22"/>
      <c r="J79" s="22" t="s">
        <v>1</v>
      </c>
      <c r="K79" s="22" t="s">
        <v>1</v>
      </c>
      <c r="L79" s="1"/>
      <c r="M79" s="1"/>
      <c r="N79" s="1"/>
      <c r="O79" s="20">
        <f t="shared" si="22"/>
        <v>0</v>
      </c>
      <c r="P79" s="76"/>
      <c r="Q79" s="77"/>
      <c r="R79" s="10" t="str">
        <f t="shared" si="23"/>
        <v>OK</v>
      </c>
      <c r="T79" s="81" t="s">
        <v>214</v>
      </c>
    </row>
    <row r="80" spans="1:20" ht="22.5" customHeight="1">
      <c r="A80" s="6"/>
      <c r="B80" s="9"/>
      <c r="C80" s="72"/>
      <c r="D80" s="152"/>
      <c r="E80" s="152"/>
      <c r="F80" s="15"/>
      <c r="G80" s="7"/>
      <c r="H80" s="22"/>
      <c r="I80" s="22"/>
      <c r="J80" s="22" t="s">
        <v>1</v>
      </c>
      <c r="K80" s="22" t="s">
        <v>1</v>
      </c>
      <c r="L80" s="1"/>
      <c r="M80" s="1"/>
      <c r="N80" s="1"/>
      <c r="O80" s="20">
        <f t="shared" si="22"/>
        <v>0</v>
      </c>
      <c r="P80" s="76"/>
      <c r="Q80" s="77"/>
      <c r="R80" s="10" t="str">
        <f>IF(OR(AND(C80&lt;&gt;"",D80&lt;&gt;"",F80&lt;&gt;"",G80&lt;&gt;""),(C80="")),"OK","NG")</f>
        <v>OK</v>
      </c>
      <c r="T80" s="81" t="s">
        <v>13</v>
      </c>
    </row>
    <row r="81" spans="1:20" ht="22.5" customHeight="1">
      <c r="A81" s="6"/>
      <c r="B81" s="9"/>
      <c r="C81" s="72"/>
      <c r="D81" s="152"/>
      <c r="E81" s="152"/>
      <c r="F81" s="16"/>
      <c r="G81" s="7"/>
      <c r="H81" s="22"/>
      <c r="I81" s="22"/>
      <c r="J81" s="22" t="s">
        <v>1</v>
      </c>
      <c r="K81" s="22" t="s">
        <v>1</v>
      </c>
      <c r="L81" s="1"/>
      <c r="M81" s="1"/>
      <c r="N81" s="1"/>
      <c r="O81" s="20">
        <f t="shared" si="22"/>
        <v>0</v>
      </c>
      <c r="P81" s="76"/>
      <c r="Q81" s="77"/>
      <c r="R81" s="10" t="str">
        <f>IF(OR(AND(C81&lt;&gt;"",D81&lt;&gt;"",F81&lt;&gt;"",G81&lt;&gt;""),(C81="")),"OK","NG")</f>
        <v>OK</v>
      </c>
    </row>
    <row r="82" spans="1:20" ht="22.5" customHeight="1">
      <c r="A82" s="6"/>
      <c r="B82" s="9"/>
      <c r="C82" s="72"/>
      <c r="D82" s="152"/>
      <c r="E82" s="152"/>
      <c r="F82" s="15"/>
      <c r="G82" s="7"/>
      <c r="H82" s="22"/>
      <c r="I82" s="22"/>
      <c r="J82" s="22" t="s">
        <v>1</v>
      </c>
      <c r="K82" s="22" t="s">
        <v>1</v>
      </c>
      <c r="L82" s="1"/>
      <c r="M82" s="1"/>
      <c r="N82" s="1"/>
      <c r="O82" s="20">
        <f t="shared" si="22"/>
        <v>0</v>
      </c>
      <c r="P82" s="76"/>
      <c r="Q82" s="77"/>
      <c r="R82" s="10" t="str">
        <f t="shared" si="23"/>
        <v>OK</v>
      </c>
    </row>
    <row r="83" spans="1:20" ht="22.5" customHeight="1">
      <c r="A83" s="6"/>
      <c r="B83" s="9"/>
      <c r="C83" s="72"/>
      <c r="D83" s="152"/>
      <c r="E83" s="152"/>
      <c r="F83" s="15"/>
      <c r="G83" s="7"/>
      <c r="H83" s="22"/>
      <c r="I83" s="22"/>
      <c r="J83" s="22" t="s">
        <v>1</v>
      </c>
      <c r="K83" s="22" t="s">
        <v>1</v>
      </c>
      <c r="L83" s="1"/>
      <c r="M83" s="1"/>
      <c r="N83" s="1"/>
      <c r="O83" s="20">
        <f t="shared" si="22"/>
        <v>0</v>
      </c>
      <c r="P83" s="76"/>
      <c r="Q83" s="77"/>
      <c r="R83" s="10" t="str">
        <f t="shared" si="23"/>
        <v>OK</v>
      </c>
    </row>
    <row r="84" spans="1:20" ht="22.5" customHeight="1">
      <c r="A84" s="12"/>
      <c r="B84" s="13"/>
      <c r="C84" s="14"/>
      <c r="D84" s="13"/>
      <c r="E84" s="14"/>
      <c r="F84" s="14"/>
      <c r="G84" s="13"/>
      <c r="H84" s="13"/>
      <c r="I84" s="12"/>
      <c r="J84" s="12"/>
      <c r="K84" s="68" t="s">
        <v>137</v>
      </c>
      <c r="L84" s="27">
        <f>SUM(L77:L83)</f>
        <v>0</v>
      </c>
      <c r="M84" s="27">
        <f t="shared" ref="M84:N84" si="24">SUM(M77:M83)</f>
        <v>0</v>
      </c>
      <c r="N84" s="27">
        <f t="shared" si="24"/>
        <v>0</v>
      </c>
      <c r="O84" s="27">
        <f>L84-(M84+N84)</f>
        <v>0</v>
      </c>
      <c r="P84" s="76"/>
      <c r="Q84" s="77"/>
      <c r="R84" s="77"/>
    </row>
    <row r="85" spans="1:20" ht="22.5" customHeight="1">
      <c r="A85" s="48" t="s">
        <v>133</v>
      </c>
      <c r="B85" s="13"/>
      <c r="C85" s="14"/>
      <c r="D85" s="13"/>
      <c r="E85" s="14"/>
      <c r="F85" s="14"/>
      <c r="G85" s="13"/>
      <c r="H85" s="13"/>
      <c r="I85" s="12"/>
      <c r="K85" s="12"/>
      <c r="L85" s="12"/>
      <c r="M85" s="12"/>
      <c r="N85" s="12"/>
      <c r="O85" s="12"/>
      <c r="P85" s="76"/>
      <c r="Q85" s="77"/>
      <c r="R85" s="77"/>
    </row>
    <row r="86" spans="1:20" ht="22.5" customHeight="1">
      <c r="A86" s="162" t="s">
        <v>217</v>
      </c>
      <c r="B86" s="160" t="s">
        <v>67</v>
      </c>
      <c r="C86" s="150" t="s">
        <v>286</v>
      </c>
      <c r="D86" s="150"/>
      <c r="E86" s="150"/>
      <c r="F86" s="150"/>
      <c r="G86" s="160" t="s">
        <v>38</v>
      </c>
      <c r="H86" s="144" t="s">
        <v>47</v>
      </c>
      <c r="I86" s="145"/>
      <c r="J86" s="145"/>
      <c r="K86" s="146"/>
      <c r="L86" s="144" t="s">
        <v>216</v>
      </c>
      <c r="M86" s="145"/>
      <c r="N86" s="145"/>
      <c r="O86" s="146"/>
      <c r="P86" s="48" t="s">
        <v>96</v>
      </c>
      <c r="Q86" s="48" t="s">
        <v>96</v>
      </c>
      <c r="R86" s="61"/>
      <c r="T86" s="81" t="s">
        <v>153</v>
      </c>
    </row>
    <row r="87" spans="1:20" ht="22.5" customHeight="1">
      <c r="A87" s="161"/>
      <c r="B87" s="161"/>
      <c r="C87" s="68" t="s">
        <v>215</v>
      </c>
      <c r="D87" s="150" t="s">
        <v>120</v>
      </c>
      <c r="E87" s="150"/>
      <c r="F87" s="68" t="s">
        <v>15</v>
      </c>
      <c r="G87" s="161"/>
      <c r="H87" s="69" t="s">
        <v>29</v>
      </c>
      <c r="I87" s="69" t="s">
        <v>28</v>
      </c>
      <c r="J87" s="68" t="s">
        <v>18</v>
      </c>
      <c r="K87" s="68" t="s">
        <v>19</v>
      </c>
      <c r="L87" s="53" t="s">
        <v>109</v>
      </c>
      <c r="M87" s="53" t="s">
        <v>110</v>
      </c>
      <c r="N87" s="53" t="s">
        <v>111</v>
      </c>
      <c r="O87" s="53" t="s">
        <v>112</v>
      </c>
      <c r="P87" s="70" t="s">
        <v>104</v>
      </c>
      <c r="Q87" s="70" t="s">
        <v>116</v>
      </c>
      <c r="R87" s="70" t="s">
        <v>115</v>
      </c>
      <c r="T87" s="81" t="s">
        <v>159</v>
      </c>
    </row>
    <row r="88" spans="1:20" ht="22.5" customHeight="1">
      <c r="A88" s="6"/>
      <c r="B88" s="9"/>
      <c r="C88" s="72"/>
      <c r="D88" s="152"/>
      <c r="E88" s="152"/>
      <c r="F88" s="15"/>
      <c r="G88" s="7"/>
      <c r="H88" s="6"/>
      <c r="I88" s="6"/>
      <c r="J88" s="7" t="s">
        <v>1</v>
      </c>
      <c r="K88" s="8" t="s">
        <v>1</v>
      </c>
      <c r="L88" s="1"/>
      <c r="M88" s="1"/>
      <c r="N88" s="1"/>
      <c r="O88" s="20">
        <f>L88-(M88+N88)</f>
        <v>0</v>
      </c>
      <c r="P88" s="29" t="str">
        <f>IF(OR(G88="新規",G88="追加",G88=""),"OK",(IF(AND(H88="",I88=""),"NG","OK")))</f>
        <v>OK</v>
      </c>
      <c r="Q88" s="10" t="str">
        <f>IF(OR(G88="新規",G88="追加",G88=""),"OK",(IF(OR(AND(J88="",K88=""),AND(J88="",K88="□"),AND(J88="□",K88=""),AND(J88="□",K88="□")),"NG","OK")))</f>
        <v>OK</v>
      </c>
      <c r="R88" s="10" t="str">
        <f>IF(OR(AND(C88&lt;&gt;"",D88&lt;&gt;"",F88&lt;&gt;"",G88&lt;&gt;""),(C88="")),"OK","NG")</f>
        <v>OK</v>
      </c>
      <c r="T88" s="81" t="s">
        <v>13</v>
      </c>
    </row>
    <row r="89" spans="1:20" ht="22.5" customHeight="1">
      <c r="A89" s="6"/>
      <c r="B89" s="9"/>
      <c r="C89" s="72"/>
      <c r="D89" s="152"/>
      <c r="E89" s="152"/>
      <c r="F89" s="15"/>
      <c r="G89" s="7"/>
      <c r="H89" s="6"/>
      <c r="I89" s="6"/>
      <c r="J89" s="7" t="s">
        <v>1</v>
      </c>
      <c r="K89" s="8" t="s">
        <v>1</v>
      </c>
      <c r="L89" s="1"/>
      <c r="M89" s="1"/>
      <c r="N89" s="1"/>
      <c r="O89" s="20">
        <f t="shared" ref="O89:O94" si="25">L89-(M89+N89)</f>
        <v>0</v>
      </c>
      <c r="P89" s="29" t="str">
        <f t="shared" ref="P89:P94" si="26">IF(OR(G89="新規",G89="追加",G89=""),"OK",(IF(AND(H89="",I89=""),"NG","OK")))</f>
        <v>OK</v>
      </c>
      <c r="Q89" s="10" t="str">
        <f t="shared" ref="Q89:Q94" si="27">IF(OR(G89="新規",G89="追加",G89=""),"OK",(IF(OR(AND(J89="",K89=""),AND(J89="",K89="□"),AND(J89="□",K89=""),AND(J89="□",K89="□")),"NG","OK")))</f>
        <v>OK</v>
      </c>
      <c r="R89" s="10" t="str">
        <f t="shared" ref="R89:R94" si="28">IF(OR(AND(C89&lt;&gt;"",D89&lt;&gt;"",F89&lt;&gt;"",G89&lt;&gt;""),(C89="")),"OK","NG")</f>
        <v>OK</v>
      </c>
    </row>
    <row r="90" spans="1:20" ht="22.5" customHeight="1">
      <c r="A90" s="6"/>
      <c r="B90" s="9"/>
      <c r="C90" s="72"/>
      <c r="D90" s="152"/>
      <c r="E90" s="152"/>
      <c r="F90" s="15"/>
      <c r="G90" s="7"/>
      <c r="H90" s="6"/>
      <c r="I90" s="6"/>
      <c r="J90" s="7" t="s">
        <v>1</v>
      </c>
      <c r="K90" s="8" t="s">
        <v>1</v>
      </c>
      <c r="L90" s="1"/>
      <c r="M90" s="1"/>
      <c r="N90" s="1"/>
      <c r="O90" s="20">
        <f t="shared" si="25"/>
        <v>0</v>
      </c>
      <c r="P90" s="29" t="str">
        <f t="shared" si="26"/>
        <v>OK</v>
      </c>
      <c r="Q90" s="10" t="str">
        <f t="shared" si="27"/>
        <v>OK</v>
      </c>
      <c r="R90" s="10" t="str">
        <f t="shared" si="28"/>
        <v>OK</v>
      </c>
    </row>
    <row r="91" spans="1:20" ht="22.5" customHeight="1">
      <c r="A91" s="6"/>
      <c r="B91" s="9"/>
      <c r="C91" s="72"/>
      <c r="D91" s="152"/>
      <c r="E91" s="152"/>
      <c r="F91" s="15"/>
      <c r="G91" s="7"/>
      <c r="H91" s="6"/>
      <c r="I91" s="6"/>
      <c r="J91" s="7" t="s">
        <v>1</v>
      </c>
      <c r="K91" s="8" t="s">
        <v>1</v>
      </c>
      <c r="L91" s="1"/>
      <c r="M91" s="1"/>
      <c r="N91" s="1"/>
      <c r="O91" s="20">
        <f t="shared" si="25"/>
        <v>0</v>
      </c>
      <c r="P91" s="29" t="str">
        <f t="shared" si="26"/>
        <v>OK</v>
      </c>
      <c r="Q91" s="10" t="str">
        <f t="shared" si="27"/>
        <v>OK</v>
      </c>
      <c r="R91" s="10" t="str">
        <f t="shared" si="28"/>
        <v>OK</v>
      </c>
    </row>
    <row r="92" spans="1:20" ht="22.5" customHeight="1">
      <c r="A92" s="6"/>
      <c r="B92" s="9"/>
      <c r="C92" s="72"/>
      <c r="D92" s="152"/>
      <c r="E92" s="152"/>
      <c r="F92" s="16"/>
      <c r="G92" s="7"/>
      <c r="H92" s="6"/>
      <c r="I92" s="6"/>
      <c r="J92" s="7" t="s">
        <v>1</v>
      </c>
      <c r="K92" s="8" t="s">
        <v>1</v>
      </c>
      <c r="L92" s="1"/>
      <c r="M92" s="1"/>
      <c r="N92" s="1"/>
      <c r="O92" s="20">
        <f t="shared" si="25"/>
        <v>0</v>
      </c>
      <c r="P92" s="29" t="str">
        <f t="shared" si="26"/>
        <v>OK</v>
      </c>
      <c r="Q92" s="10" t="str">
        <f t="shared" si="27"/>
        <v>OK</v>
      </c>
      <c r="R92" s="10" t="str">
        <f t="shared" si="28"/>
        <v>OK</v>
      </c>
    </row>
    <row r="93" spans="1:20" ht="22.5" customHeight="1">
      <c r="A93" s="6"/>
      <c r="B93" s="9"/>
      <c r="C93" s="72"/>
      <c r="D93" s="152"/>
      <c r="E93" s="152"/>
      <c r="F93" s="15"/>
      <c r="G93" s="7"/>
      <c r="H93" s="6"/>
      <c r="I93" s="6"/>
      <c r="J93" s="7" t="s">
        <v>1</v>
      </c>
      <c r="K93" s="8" t="s">
        <v>1</v>
      </c>
      <c r="L93" s="1"/>
      <c r="M93" s="1"/>
      <c r="N93" s="1"/>
      <c r="O93" s="20">
        <f t="shared" si="25"/>
        <v>0</v>
      </c>
      <c r="P93" s="29" t="str">
        <f t="shared" si="26"/>
        <v>OK</v>
      </c>
      <c r="Q93" s="10" t="str">
        <f t="shared" si="27"/>
        <v>OK</v>
      </c>
      <c r="R93" s="10" t="str">
        <f t="shared" si="28"/>
        <v>OK</v>
      </c>
    </row>
    <row r="94" spans="1:20" ht="22.5" customHeight="1">
      <c r="A94" s="6"/>
      <c r="B94" s="9"/>
      <c r="C94" s="72"/>
      <c r="D94" s="152"/>
      <c r="E94" s="152"/>
      <c r="F94" s="15"/>
      <c r="G94" s="7"/>
      <c r="H94" s="6"/>
      <c r="I94" s="6"/>
      <c r="J94" s="7" t="s">
        <v>1</v>
      </c>
      <c r="K94" s="8" t="s">
        <v>1</v>
      </c>
      <c r="L94" s="1"/>
      <c r="M94" s="1"/>
      <c r="N94" s="1"/>
      <c r="O94" s="20">
        <f t="shared" si="25"/>
        <v>0</v>
      </c>
      <c r="P94" s="29" t="str">
        <f t="shared" si="26"/>
        <v>OK</v>
      </c>
      <c r="Q94" s="10" t="str">
        <f t="shared" si="27"/>
        <v>OK</v>
      </c>
      <c r="R94" s="10" t="str">
        <f t="shared" si="28"/>
        <v>OK</v>
      </c>
    </row>
    <row r="95" spans="1:20" ht="22.5" customHeight="1">
      <c r="A95" s="12"/>
      <c r="B95" s="13"/>
      <c r="C95" s="14"/>
      <c r="D95" s="13"/>
      <c r="E95" s="14"/>
      <c r="F95" s="14"/>
      <c r="G95" s="13"/>
      <c r="H95" s="13"/>
      <c r="I95" s="12"/>
      <c r="J95" s="12"/>
      <c r="K95" s="68" t="s">
        <v>137</v>
      </c>
      <c r="L95" s="27">
        <f>SUM(L88:L94)</f>
        <v>0</v>
      </c>
      <c r="M95" s="27">
        <f t="shared" ref="M95:N95" si="29">SUM(M88:M94)</f>
        <v>0</v>
      </c>
      <c r="N95" s="27">
        <f t="shared" si="29"/>
        <v>0</v>
      </c>
      <c r="O95" s="27">
        <f>L95-(M95+N95)</f>
        <v>0</v>
      </c>
      <c r="P95" s="76"/>
      <c r="Q95" s="77"/>
      <c r="R95" s="77"/>
    </row>
    <row r="96" spans="1:20" ht="23" customHeight="1">
      <c r="A96" s="48" t="s">
        <v>134</v>
      </c>
      <c r="B96" s="13"/>
      <c r="C96" s="14"/>
      <c r="D96" s="13"/>
      <c r="E96" s="14"/>
      <c r="F96" s="14"/>
      <c r="G96" s="13"/>
      <c r="H96" s="13"/>
      <c r="I96" s="12"/>
      <c r="J96" s="12"/>
      <c r="K96" s="12"/>
      <c r="L96" s="12"/>
      <c r="M96" s="12"/>
      <c r="N96" s="12"/>
      <c r="O96" s="12"/>
      <c r="P96" s="76"/>
      <c r="Q96" s="77"/>
      <c r="R96" s="77"/>
    </row>
    <row r="97" spans="1:20" ht="23" customHeight="1">
      <c r="A97" s="162" t="s">
        <v>217</v>
      </c>
      <c r="B97" s="160" t="s">
        <v>67</v>
      </c>
      <c r="C97" s="150" t="s">
        <v>286</v>
      </c>
      <c r="D97" s="150"/>
      <c r="E97" s="150"/>
      <c r="F97" s="150"/>
      <c r="G97" s="160" t="s">
        <v>38</v>
      </c>
      <c r="H97" s="144" t="s">
        <v>47</v>
      </c>
      <c r="I97" s="145"/>
      <c r="J97" s="145"/>
      <c r="K97" s="146"/>
      <c r="L97" s="144" t="s">
        <v>216</v>
      </c>
      <c r="M97" s="145"/>
      <c r="N97" s="145"/>
      <c r="O97" s="146"/>
      <c r="P97" s="48" t="s">
        <v>96</v>
      </c>
      <c r="Q97" s="48" t="s">
        <v>96</v>
      </c>
      <c r="R97" s="61"/>
    </row>
    <row r="98" spans="1:20" ht="23" customHeight="1">
      <c r="A98" s="161"/>
      <c r="B98" s="161"/>
      <c r="C98" s="68" t="s">
        <v>215</v>
      </c>
      <c r="D98" s="150" t="s">
        <v>120</v>
      </c>
      <c r="E98" s="150"/>
      <c r="F98" s="68" t="s">
        <v>15</v>
      </c>
      <c r="G98" s="161"/>
      <c r="H98" s="69" t="s">
        <v>29</v>
      </c>
      <c r="I98" s="69" t="s">
        <v>28</v>
      </c>
      <c r="J98" s="68" t="s">
        <v>18</v>
      </c>
      <c r="K98" s="68" t="s">
        <v>19</v>
      </c>
      <c r="L98" s="53" t="s">
        <v>109</v>
      </c>
      <c r="M98" s="53" t="s">
        <v>110</v>
      </c>
      <c r="N98" s="53" t="s">
        <v>111</v>
      </c>
      <c r="O98" s="53" t="s">
        <v>112</v>
      </c>
      <c r="P98" s="70" t="s">
        <v>104</v>
      </c>
      <c r="Q98" s="70" t="s">
        <v>116</v>
      </c>
      <c r="R98" s="70" t="s">
        <v>115</v>
      </c>
      <c r="T98" s="81" t="s">
        <v>153</v>
      </c>
    </row>
    <row r="99" spans="1:20" ht="23" customHeight="1">
      <c r="A99" s="6"/>
      <c r="B99" s="9"/>
      <c r="C99" s="72"/>
      <c r="D99" s="152"/>
      <c r="E99" s="152"/>
      <c r="F99" s="15"/>
      <c r="G99" s="7"/>
      <c r="H99" s="6"/>
      <c r="I99" s="6"/>
      <c r="J99" s="7" t="s">
        <v>1</v>
      </c>
      <c r="K99" s="8" t="s">
        <v>1</v>
      </c>
      <c r="L99" s="1"/>
      <c r="M99" s="1"/>
      <c r="N99" s="1"/>
      <c r="O99" s="20">
        <f>L99-(M99+N99)</f>
        <v>0</v>
      </c>
      <c r="P99" s="29" t="str">
        <f>IF(OR(G99="新規",G99="追加",G99=""),"OK",(IF(AND(H99="",I99=""),"NG","OK")))</f>
        <v>OK</v>
      </c>
      <c r="Q99" s="10" t="str">
        <f>IF(OR(G99="新規",G99="追加",G99=""),"OK",(IF(OR(AND(J99="",K99=""),AND(J99="",K99="□"),AND(J99="□",K99=""),AND(J99="□",K99="□")),"NG","OK")))</f>
        <v>OK</v>
      </c>
      <c r="R99" s="10" t="str">
        <f>IF(OR(AND(C99&lt;&gt;"",D99&lt;&gt;"",F99&lt;&gt;"",G99&lt;&gt;""),(C99="")),"OK","NG")</f>
        <v>OK</v>
      </c>
      <c r="T99" s="81" t="s">
        <v>161</v>
      </c>
    </row>
    <row r="100" spans="1:20" ht="23" customHeight="1">
      <c r="A100" s="6"/>
      <c r="B100" s="9"/>
      <c r="C100" s="72"/>
      <c r="D100" s="152"/>
      <c r="E100" s="152"/>
      <c r="F100" s="15"/>
      <c r="G100" s="7"/>
      <c r="H100" s="6"/>
      <c r="I100" s="6"/>
      <c r="J100" s="7" t="s">
        <v>1</v>
      </c>
      <c r="K100" s="8" t="s">
        <v>1</v>
      </c>
      <c r="L100" s="1"/>
      <c r="M100" s="1"/>
      <c r="N100" s="1"/>
      <c r="O100" s="20">
        <f t="shared" ref="O100:O105" si="30">L100-(M100+N100)</f>
        <v>0</v>
      </c>
      <c r="P100" s="29" t="str">
        <f t="shared" ref="P100:P105" si="31">IF(OR(G100="新規",G100="追加",G100=""),"OK",(IF(AND(H100="",I100=""),"NG","OK")))</f>
        <v>OK</v>
      </c>
      <c r="Q100" s="10" t="str">
        <f t="shared" ref="Q100:Q105" si="32">IF(OR(G100="新規",G100="追加",G100=""),"OK",(IF(OR(AND(J100="",K100=""),AND(J100="",K100="□"),AND(J100="□",K100=""),AND(J100="□",K100="□")),"NG","OK")))</f>
        <v>OK</v>
      </c>
      <c r="R100" s="10" t="str">
        <f t="shared" ref="R100:R105" si="33">IF(OR(AND(C100&lt;&gt;"",D100&lt;&gt;"",F100&lt;&gt;"",G100&lt;&gt;""),(C100="")),"OK","NG")</f>
        <v>OK</v>
      </c>
      <c r="T100" s="81" t="s">
        <v>218</v>
      </c>
    </row>
    <row r="101" spans="1:20" ht="23" customHeight="1">
      <c r="A101" s="6"/>
      <c r="B101" s="9"/>
      <c r="C101" s="72"/>
      <c r="D101" s="152"/>
      <c r="E101" s="152"/>
      <c r="F101" s="15"/>
      <c r="G101" s="7"/>
      <c r="H101" s="6"/>
      <c r="I101" s="6"/>
      <c r="J101" s="7" t="s">
        <v>1</v>
      </c>
      <c r="K101" s="8" t="s">
        <v>1</v>
      </c>
      <c r="L101" s="1"/>
      <c r="M101" s="1"/>
      <c r="N101" s="1"/>
      <c r="O101" s="20">
        <f t="shared" si="30"/>
        <v>0</v>
      </c>
      <c r="P101" s="29" t="str">
        <f t="shared" si="31"/>
        <v>OK</v>
      </c>
      <c r="Q101" s="10" t="str">
        <f t="shared" si="32"/>
        <v>OK</v>
      </c>
      <c r="R101" s="10" t="str">
        <f t="shared" si="33"/>
        <v>OK</v>
      </c>
      <c r="T101" s="81" t="s">
        <v>160</v>
      </c>
    </row>
    <row r="102" spans="1:20" ht="23" customHeight="1">
      <c r="A102" s="6"/>
      <c r="B102" s="9"/>
      <c r="C102" s="72"/>
      <c r="D102" s="152"/>
      <c r="E102" s="152"/>
      <c r="F102" s="15"/>
      <c r="G102" s="7"/>
      <c r="H102" s="6"/>
      <c r="I102" s="6"/>
      <c r="J102" s="7" t="s">
        <v>1</v>
      </c>
      <c r="K102" s="8" t="s">
        <v>1</v>
      </c>
      <c r="L102" s="1"/>
      <c r="M102" s="1"/>
      <c r="N102" s="1"/>
      <c r="O102" s="20">
        <f t="shared" si="30"/>
        <v>0</v>
      </c>
      <c r="P102" s="29" t="str">
        <f t="shared" si="31"/>
        <v>OK</v>
      </c>
      <c r="Q102" s="10" t="str">
        <f t="shared" si="32"/>
        <v>OK</v>
      </c>
      <c r="R102" s="10" t="str">
        <f t="shared" si="33"/>
        <v>OK</v>
      </c>
      <c r="T102" s="81" t="s">
        <v>13</v>
      </c>
    </row>
    <row r="103" spans="1:20" ht="23" customHeight="1">
      <c r="A103" s="6"/>
      <c r="B103" s="9"/>
      <c r="C103" s="72"/>
      <c r="D103" s="152"/>
      <c r="E103" s="152"/>
      <c r="F103" s="16"/>
      <c r="G103" s="7"/>
      <c r="H103" s="6"/>
      <c r="I103" s="6"/>
      <c r="J103" s="7" t="s">
        <v>1</v>
      </c>
      <c r="K103" s="8" t="s">
        <v>1</v>
      </c>
      <c r="L103" s="1"/>
      <c r="M103" s="1"/>
      <c r="N103" s="1"/>
      <c r="O103" s="20">
        <f t="shared" si="30"/>
        <v>0</v>
      </c>
      <c r="P103" s="29" t="str">
        <f t="shared" si="31"/>
        <v>OK</v>
      </c>
      <c r="Q103" s="10" t="str">
        <f>IF(OR(G103="新規",G103="追加",G103=""),"OK",(IF(OR(AND(J103="",K103=""),AND(J103="",K103="□"),AND(J103="□",K103=""),AND(J103="□",K103="□")),"NG","OK")))</f>
        <v>OK</v>
      </c>
      <c r="R103" s="10" t="str">
        <f t="shared" si="33"/>
        <v>OK</v>
      </c>
    </row>
    <row r="104" spans="1:20" ht="23" customHeight="1">
      <c r="A104" s="6"/>
      <c r="B104" s="9"/>
      <c r="C104" s="72"/>
      <c r="D104" s="152"/>
      <c r="E104" s="152"/>
      <c r="F104" s="15"/>
      <c r="G104" s="7"/>
      <c r="H104" s="6"/>
      <c r="I104" s="6"/>
      <c r="J104" s="7" t="s">
        <v>1</v>
      </c>
      <c r="K104" s="8" t="s">
        <v>1</v>
      </c>
      <c r="L104" s="1"/>
      <c r="M104" s="1"/>
      <c r="N104" s="1"/>
      <c r="O104" s="20">
        <f t="shared" si="30"/>
        <v>0</v>
      </c>
      <c r="P104" s="29" t="str">
        <f t="shared" si="31"/>
        <v>OK</v>
      </c>
      <c r="Q104" s="10" t="str">
        <f t="shared" si="32"/>
        <v>OK</v>
      </c>
      <c r="R104" s="10" t="str">
        <f t="shared" si="33"/>
        <v>OK</v>
      </c>
    </row>
    <row r="105" spans="1:20" ht="22.5" customHeight="1">
      <c r="A105" s="6"/>
      <c r="B105" s="9"/>
      <c r="C105" s="72"/>
      <c r="D105" s="152"/>
      <c r="E105" s="152"/>
      <c r="F105" s="15"/>
      <c r="G105" s="7"/>
      <c r="H105" s="6"/>
      <c r="I105" s="6"/>
      <c r="J105" s="7" t="s">
        <v>1</v>
      </c>
      <c r="K105" s="8" t="s">
        <v>1</v>
      </c>
      <c r="L105" s="1"/>
      <c r="M105" s="1"/>
      <c r="N105" s="1"/>
      <c r="O105" s="20">
        <f t="shared" si="30"/>
        <v>0</v>
      </c>
      <c r="P105" s="29" t="str">
        <f t="shared" si="31"/>
        <v>OK</v>
      </c>
      <c r="Q105" s="10" t="str">
        <f t="shared" si="32"/>
        <v>OK</v>
      </c>
      <c r="R105" s="10" t="str">
        <f t="shared" si="33"/>
        <v>OK</v>
      </c>
    </row>
    <row r="106" spans="1:20" ht="22.5" customHeight="1">
      <c r="A106" s="12"/>
      <c r="B106" s="13"/>
      <c r="C106" s="14"/>
      <c r="D106" s="13"/>
      <c r="E106" s="14"/>
      <c r="F106" s="14"/>
      <c r="G106" s="13"/>
      <c r="H106" s="13"/>
      <c r="I106" s="12"/>
      <c r="J106" s="12"/>
      <c r="K106" s="68" t="s">
        <v>137</v>
      </c>
      <c r="L106" s="27">
        <f>SUM(L99:L105)</f>
        <v>0</v>
      </c>
      <c r="M106" s="27">
        <f t="shared" ref="M106:N106" si="34">SUM(M99:M105)</f>
        <v>0</v>
      </c>
      <c r="N106" s="27">
        <f t="shared" si="34"/>
        <v>0</v>
      </c>
      <c r="O106" s="27">
        <f>L106-(M106+N106)</f>
        <v>0</v>
      </c>
      <c r="P106" s="76"/>
      <c r="Q106" s="77"/>
      <c r="R106" s="77"/>
    </row>
    <row r="107" spans="1:20" ht="22.5" customHeight="1">
      <c r="A107" s="48" t="s">
        <v>136</v>
      </c>
      <c r="B107" s="13"/>
      <c r="C107" s="14"/>
      <c r="D107" s="13"/>
      <c r="E107" s="14"/>
      <c r="F107" s="14"/>
      <c r="G107" s="13"/>
      <c r="H107" s="13"/>
      <c r="I107" s="12"/>
      <c r="J107" s="12"/>
      <c r="K107" s="12"/>
      <c r="L107" s="12"/>
      <c r="M107" s="12"/>
      <c r="N107" s="12"/>
      <c r="O107" s="12"/>
      <c r="P107" s="76"/>
      <c r="Q107" s="77"/>
      <c r="R107" s="77"/>
    </row>
    <row r="108" spans="1:20" ht="22.5" customHeight="1">
      <c r="A108" s="162" t="s">
        <v>217</v>
      </c>
      <c r="B108" s="160" t="s">
        <v>67</v>
      </c>
      <c r="C108" s="150" t="s">
        <v>286</v>
      </c>
      <c r="D108" s="150"/>
      <c r="E108" s="150"/>
      <c r="F108" s="150"/>
      <c r="G108" s="160" t="s">
        <v>38</v>
      </c>
      <c r="H108" s="144" t="s">
        <v>47</v>
      </c>
      <c r="I108" s="145"/>
      <c r="J108" s="145"/>
      <c r="K108" s="146"/>
      <c r="L108" s="144" t="s">
        <v>216</v>
      </c>
      <c r="M108" s="145"/>
      <c r="N108" s="145"/>
      <c r="O108" s="146"/>
      <c r="P108" s="48" t="s">
        <v>96</v>
      </c>
      <c r="Q108" s="48" t="s">
        <v>96</v>
      </c>
      <c r="R108" s="61"/>
    </row>
    <row r="109" spans="1:20" ht="22.5" customHeight="1">
      <c r="A109" s="161"/>
      <c r="B109" s="161"/>
      <c r="C109" s="68" t="s">
        <v>215</v>
      </c>
      <c r="D109" s="150" t="s">
        <v>120</v>
      </c>
      <c r="E109" s="150"/>
      <c r="F109" s="68" t="s">
        <v>15</v>
      </c>
      <c r="G109" s="161"/>
      <c r="H109" s="69" t="s">
        <v>29</v>
      </c>
      <c r="I109" s="69" t="s">
        <v>28</v>
      </c>
      <c r="J109" s="68" t="s">
        <v>18</v>
      </c>
      <c r="K109" s="68" t="s">
        <v>19</v>
      </c>
      <c r="L109" s="53" t="s">
        <v>109</v>
      </c>
      <c r="M109" s="53" t="s">
        <v>110</v>
      </c>
      <c r="N109" s="53" t="s">
        <v>111</v>
      </c>
      <c r="O109" s="53" t="s">
        <v>112</v>
      </c>
      <c r="P109" s="70" t="s">
        <v>104</v>
      </c>
      <c r="Q109" s="70" t="s">
        <v>116</v>
      </c>
      <c r="R109" s="70" t="s">
        <v>115</v>
      </c>
      <c r="T109" s="81" t="s">
        <v>153</v>
      </c>
    </row>
    <row r="110" spans="1:20" ht="22.5" customHeight="1">
      <c r="A110" s="6"/>
      <c r="B110" s="9"/>
      <c r="C110" s="72"/>
      <c r="D110" s="152"/>
      <c r="E110" s="152"/>
      <c r="F110" s="15"/>
      <c r="G110" s="7"/>
      <c r="H110" s="6"/>
      <c r="I110" s="6"/>
      <c r="J110" s="7" t="s">
        <v>1</v>
      </c>
      <c r="K110" s="8" t="s">
        <v>1</v>
      </c>
      <c r="L110" s="1"/>
      <c r="M110" s="1"/>
      <c r="N110" s="1"/>
      <c r="O110" s="20">
        <f>L110-(M110+N110)</f>
        <v>0</v>
      </c>
      <c r="P110" s="29" t="str">
        <f>IF(OR(G110="新規",G110="追加",G110=""),"OK",(IF(AND(H110="",I110=""),"NG","OK")))</f>
        <v>OK</v>
      </c>
      <c r="Q110" s="10" t="str">
        <f>IF(OR(G110="新規",G110="追加",G110=""),"OK",(IF(OR(AND(J110="",K110=""),AND(J110="",K110="□"),AND(J110="□",K110=""),AND(J110="□",K110="□")),"NG","OK")))</f>
        <v>OK</v>
      </c>
      <c r="R110" s="10" t="str">
        <f>IF(OR(AND(C110&lt;&gt;"",D110&lt;&gt;"",F110&lt;&gt;"",G110&lt;&gt;""),(C110="")),"OK","NG")</f>
        <v>OK</v>
      </c>
      <c r="T110" s="81" t="s">
        <v>164</v>
      </c>
    </row>
    <row r="111" spans="1:20" ht="22.5" customHeight="1">
      <c r="A111" s="6"/>
      <c r="B111" s="9"/>
      <c r="C111" s="72"/>
      <c r="D111" s="152"/>
      <c r="E111" s="152"/>
      <c r="F111" s="15"/>
      <c r="G111" s="7"/>
      <c r="H111" s="6"/>
      <c r="I111" s="6"/>
      <c r="J111" s="7" t="s">
        <v>1</v>
      </c>
      <c r="K111" s="8" t="s">
        <v>1</v>
      </c>
      <c r="L111" s="1"/>
      <c r="M111" s="1"/>
      <c r="N111" s="1"/>
      <c r="O111" s="20">
        <f t="shared" ref="O111:O116" si="35">L111-(M111+N111)</f>
        <v>0</v>
      </c>
      <c r="P111" s="29" t="str">
        <f t="shared" ref="P111:P116" si="36">IF(OR(G111="新規",G111="追加",G111=""),"OK",(IF(AND(H111="",I111=""),"NG","OK")))</f>
        <v>OK</v>
      </c>
      <c r="Q111" s="10" t="str">
        <f t="shared" ref="Q111:Q116" si="37">IF(OR(G111="新規",G111="追加",G111=""),"OK",(IF(OR(AND(J111="",K111=""),AND(J111="",K111="□"),AND(J111="□",K111=""),AND(J111="□",K111="□")),"NG","OK")))</f>
        <v>OK</v>
      </c>
      <c r="R111" s="10" t="str">
        <f t="shared" ref="R111:R115" si="38">IF(OR(AND(C111&lt;&gt;"",D111&lt;&gt;"",F111&lt;&gt;"",G111&lt;&gt;""),(C111="")),"OK","NG")</f>
        <v>OK</v>
      </c>
      <c r="T111" s="81" t="s">
        <v>13</v>
      </c>
    </row>
    <row r="112" spans="1:20" ht="22.5" customHeight="1">
      <c r="A112" s="6"/>
      <c r="B112" s="9"/>
      <c r="C112" s="72"/>
      <c r="D112" s="152"/>
      <c r="E112" s="152"/>
      <c r="F112" s="15"/>
      <c r="G112" s="7"/>
      <c r="H112" s="6"/>
      <c r="I112" s="6"/>
      <c r="J112" s="7" t="s">
        <v>1</v>
      </c>
      <c r="K112" s="8" t="s">
        <v>1</v>
      </c>
      <c r="L112" s="1"/>
      <c r="M112" s="1"/>
      <c r="N112" s="1"/>
      <c r="O112" s="20">
        <f t="shared" si="35"/>
        <v>0</v>
      </c>
      <c r="P112" s="29" t="str">
        <f t="shared" si="36"/>
        <v>OK</v>
      </c>
      <c r="Q112" s="10" t="str">
        <f t="shared" si="37"/>
        <v>OK</v>
      </c>
      <c r="R112" s="10" t="str">
        <f t="shared" si="38"/>
        <v>OK</v>
      </c>
    </row>
    <row r="113" spans="1:23" ht="22.5" customHeight="1">
      <c r="A113" s="6"/>
      <c r="B113" s="9"/>
      <c r="C113" s="72"/>
      <c r="D113" s="152"/>
      <c r="E113" s="152"/>
      <c r="F113" s="15"/>
      <c r="G113" s="7"/>
      <c r="H113" s="6"/>
      <c r="I113" s="6"/>
      <c r="J113" s="7" t="s">
        <v>1</v>
      </c>
      <c r="K113" s="8" t="s">
        <v>1</v>
      </c>
      <c r="L113" s="1"/>
      <c r="M113" s="1"/>
      <c r="N113" s="1"/>
      <c r="O113" s="20">
        <f t="shared" si="35"/>
        <v>0</v>
      </c>
      <c r="P113" s="29" t="str">
        <f t="shared" si="36"/>
        <v>OK</v>
      </c>
      <c r="Q113" s="10" t="str">
        <f t="shared" si="37"/>
        <v>OK</v>
      </c>
      <c r="R113" s="10" t="str">
        <f t="shared" si="38"/>
        <v>OK</v>
      </c>
    </row>
    <row r="114" spans="1:23" ht="22.5" customHeight="1">
      <c r="A114" s="6"/>
      <c r="B114" s="9"/>
      <c r="C114" s="72"/>
      <c r="D114" s="152"/>
      <c r="E114" s="152"/>
      <c r="F114" s="16"/>
      <c r="G114" s="7"/>
      <c r="H114" s="6"/>
      <c r="I114" s="6"/>
      <c r="J114" s="7" t="s">
        <v>1</v>
      </c>
      <c r="K114" s="8" t="s">
        <v>1</v>
      </c>
      <c r="L114" s="1"/>
      <c r="M114" s="1"/>
      <c r="N114" s="1"/>
      <c r="O114" s="20">
        <f t="shared" si="35"/>
        <v>0</v>
      </c>
      <c r="P114" s="29" t="str">
        <f t="shared" si="36"/>
        <v>OK</v>
      </c>
      <c r="Q114" s="10" t="str">
        <f t="shared" si="37"/>
        <v>OK</v>
      </c>
      <c r="R114" s="10" t="str">
        <f t="shared" si="38"/>
        <v>OK</v>
      </c>
    </row>
    <row r="115" spans="1:23" ht="22.5" customHeight="1">
      <c r="A115" s="6"/>
      <c r="B115" s="9"/>
      <c r="C115" s="72"/>
      <c r="D115" s="152"/>
      <c r="E115" s="152"/>
      <c r="F115" s="15"/>
      <c r="G115" s="7"/>
      <c r="H115" s="6"/>
      <c r="I115" s="6"/>
      <c r="J115" s="7" t="s">
        <v>1</v>
      </c>
      <c r="K115" s="8" t="s">
        <v>1</v>
      </c>
      <c r="L115" s="1"/>
      <c r="M115" s="1"/>
      <c r="N115" s="1"/>
      <c r="O115" s="20">
        <f t="shared" si="35"/>
        <v>0</v>
      </c>
      <c r="P115" s="29" t="str">
        <f t="shared" si="36"/>
        <v>OK</v>
      </c>
      <c r="Q115" s="10" t="str">
        <f t="shared" si="37"/>
        <v>OK</v>
      </c>
      <c r="R115" s="10" t="str">
        <f t="shared" si="38"/>
        <v>OK</v>
      </c>
    </row>
    <row r="116" spans="1:23" ht="22.5" customHeight="1">
      <c r="A116" s="6"/>
      <c r="B116" s="9"/>
      <c r="C116" s="72"/>
      <c r="D116" s="152"/>
      <c r="E116" s="152"/>
      <c r="F116" s="15"/>
      <c r="G116" s="7"/>
      <c r="H116" s="6"/>
      <c r="I116" s="6"/>
      <c r="J116" s="7" t="s">
        <v>1</v>
      </c>
      <c r="K116" s="8" t="s">
        <v>1</v>
      </c>
      <c r="L116" s="1"/>
      <c r="M116" s="1"/>
      <c r="N116" s="1"/>
      <c r="O116" s="20">
        <f t="shared" si="35"/>
        <v>0</v>
      </c>
      <c r="P116" s="29" t="str">
        <f t="shared" si="36"/>
        <v>OK</v>
      </c>
      <c r="Q116" s="10" t="str">
        <f t="shared" si="37"/>
        <v>OK</v>
      </c>
      <c r="R116" s="10" t="str">
        <f>IF(OR(AND(C116&lt;&gt;"",D116&lt;&gt;"",F116&lt;&gt;"",G116&lt;&gt;""),(C116="")),"OK","NG")</f>
        <v>OK</v>
      </c>
    </row>
    <row r="117" spans="1:23" ht="22.5" customHeight="1">
      <c r="A117" s="12"/>
      <c r="B117" s="13"/>
      <c r="C117" s="14"/>
      <c r="D117" s="13"/>
      <c r="E117" s="14"/>
      <c r="F117" s="14"/>
      <c r="G117" s="13"/>
      <c r="H117" s="13"/>
      <c r="I117" s="12"/>
      <c r="J117" s="12"/>
      <c r="K117" s="68" t="s">
        <v>137</v>
      </c>
      <c r="L117" s="27">
        <f>SUM(L110:L116)</f>
        <v>0</v>
      </c>
      <c r="M117" s="27">
        <f t="shared" ref="M117:N117" si="39">SUM(M110:M116)</f>
        <v>0</v>
      </c>
      <c r="N117" s="27">
        <f t="shared" si="39"/>
        <v>0</v>
      </c>
      <c r="O117" s="27">
        <f>L117-(M117+N117)</f>
        <v>0</v>
      </c>
      <c r="P117" s="76"/>
      <c r="Q117" s="77"/>
      <c r="R117" s="77"/>
    </row>
    <row r="118" spans="1:23" ht="13">
      <c r="F118" s="85"/>
    </row>
    <row r="119" spans="1:23" s="61" customFormat="1" ht="13">
      <c r="A119" s="142" t="s">
        <v>139</v>
      </c>
      <c r="B119" s="143"/>
      <c r="C119" s="53" t="s">
        <v>138</v>
      </c>
      <c r="D119" s="53" t="s">
        <v>110</v>
      </c>
      <c r="E119" s="53" t="s">
        <v>111</v>
      </c>
      <c r="F119" s="53" t="s">
        <v>112</v>
      </c>
      <c r="G119" s="53" t="s">
        <v>165</v>
      </c>
      <c r="H119" s="142" t="s">
        <v>17</v>
      </c>
      <c r="I119" s="159"/>
      <c r="J119" s="136" t="s">
        <v>208</v>
      </c>
      <c r="K119" s="136"/>
      <c r="L119" s="136"/>
      <c r="M119" s="136"/>
      <c r="P119" s="87" t="s">
        <v>198</v>
      </c>
      <c r="Q119" s="88" t="s">
        <v>70</v>
      </c>
      <c r="R119" s="88" t="s">
        <v>84</v>
      </c>
    </row>
    <row r="120" spans="1:23" ht="22.5" customHeight="1">
      <c r="A120" s="153" t="s">
        <v>237</v>
      </c>
      <c r="B120" s="154"/>
      <c r="C120" s="100">
        <f>L40</f>
        <v>0</v>
      </c>
      <c r="D120" s="100">
        <f t="shared" ref="D120:F120" si="40">M40</f>
        <v>0</v>
      </c>
      <c r="E120" s="100">
        <f t="shared" si="40"/>
        <v>0</v>
      </c>
      <c r="F120" s="100">
        <f t="shared" si="40"/>
        <v>0</v>
      </c>
      <c r="G120" s="163">
        <f>SUM(D120:D122)</f>
        <v>0</v>
      </c>
      <c r="H120" s="157"/>
      <c r="I120" s="158"/>
      <c r="J120" s="151" t="s">
        <v>209</v>
      </c>
      <c r="K120" s="151"/>
      <c r="L120" s="151"/>
      <c r="M120" s="151"/>
      <c r="N120" s="89"/>
      <c r="O120" s="89"/>
      <c r="P120" s="29" t="str">
        <f>IF(G120&lt;=2500000,"OK","NG")</f>
        <v>OK</v>
      </c>
      <c r="Q120" s="10" t="str">
        <f t="shared" ref="Q120:Q126" si="41">IF(D120&lt;=C120/2,"OK","NG")</f>
        <v>OK</v>
      </c>
      <c r="R120" s="10" t="str">
        <f t="shared" ref="R120:R126" si="42">IF(C120=D120+E120+F120,"OK","NG")</f>
        <v>OK</v>
      </c>
      <c r="S120" s="90"/>
      <c r="T120" s="70"/>
      <c r="U120" s="70"/>
      <c r="V120" s="70"/>
      <c r="W120" s="70"/>
    </row>
    <row r="121" spans="1:23" ht="22.5" customHeight="1">
      <c r="A121" s="155" t="s">
        <v>238</v>
      </c>
      <c r="B121" s="156"/>
      <c r="C121" s="100">
        <f>L51</f>
        <v>0</v>
      </c>
      <c r="D121" s="100">
        <f t="shared" ref="D121:F121" si="43">M51</f>
        <v>0</v>
      </c>
      <c r="E121" s="100">
        <f t="shared" si="43"/>
        <v>0</v>
      </c>
      <c r="F121" s="100">
        <f t="shared" si="43"/>
        <v>0</v>
      </c>
      <c r="G121" s="164"/>
      <c r="H121" s="157"/>
      <c r="I121" s="158"/>
      <c r="J121" s="151"/>
      <c r="K121" s="151"/>
      <c r="L121" s="151"/>
      <c r="M121" s="151"/>
      <c r="N121" s="89"/>
      <c r="O121" s="89"/>
      <c r="P121" s="73" t="s">
        <v>152</v>
      </c>
      <c r="Q121" s="10" t="str">
        <f t="shared" si="41"/>
        <v>OK</v>
      </c>
      <c r="R121" s="10" t="str">
        <f t="shared" si="42"/>
        <v>OK</v>
      </c>
      <c r="S121" s="36"/>
    </row>
    <row r="122" spans="1:23" ht="22.5" customHeight="1">
      <c r="A122" s="155" t="s">
        <v>239</v>
      </c>
      <c r="B122" s="156"/>
      <c r="C122" s="100">
        <f>L62</f>
        <v>0</v>
      </c>
      <c r="D122" s="100">
        <f t="shared" ref="D122:F122" si="44">M62</f>
        <v>0</v>
      </c>
      <c r="E122" s="100">
        <f t="shared" si="44"/>
        <v>0</v>
      </c>
      <c r="F122" s="100">
        <f t="shared" si="44"/>
        <v>0</v>
      </c>
      <c r="G122" s="165"/>
      <c r="H122" s="32"/>
      <c r="I122" s="33"/>
      <c r="J122" s="151"/>
      <c r="K122" s="151"/>
      <c r="L122" s="151"/>
      <c r="M122" s="151"/>
      <c r="N122" s="89"/>
      <c r="O122" s="89"/>
      <c r="P122" s="73" t="s">
        <v>152</v>
      </c>
      <c r="Q122" s="10" t="str">
        <f t="shared" si="41"/>
        <v>OK</v>
      </c>
      <c r="R122" s="10" t="str">
        <f t="shared" si="42"/>
        <v>OK</v>
      </c>
      <c r="S122" s="36"/>
    </row>
    <row r="123" spans="1:23" ht="22.5" customHeight="1">
      <c r="A123" s="155" t="s">
        <v>240</v>
      </c>
      <c r="B123" s="156"/>
      <c r="C123" s="100">
        <f>L73</f>
        <v>0</v>
      </c>
      <c r="D123" s="100">
        <f t="shared" ref="D123:F123" si="45">M73</f>
        <v>0</v>
      </c>
      <c r="E123" s="100">
        <f t="shared" si="45"/>
        <v>0</v>
      </c>
      <c r="F123" s="100">
        <f t="shared" si="45"/>
        <v>0</v>
      </c>
      <c r="G123" s="100">
        <f>D123</f>
        <v>0</v>
      </c>
      <c r="H123" s="32"/>
      <c r="I123" s="33"/>
      <c r="J123" s="150" t="s">
        <v>210</v>
      </c>
      <c r="K123" s="150"/>
      <c r="L123" s="150"/>
      <c r="M123" s="150"/>
      <c r="N123" s="89"/>
      <c r="O123" s="89"/>
      <c r="P123" s="29" t="str">
        <f>IF(G123&lt;=2500000,"OK","NG")</f>
        <v>OK</v>
      </c>
      <c r="Q123" s="10" t="str">
        <f t="shared" si="41"/>
        <v>OK</v>
      </c>
      <c r="R123" s="10" t="str">
        <f t="shared" si="42"/>
        <v>OK</v>
      </c>
      <c r="S123" s="36"/>
    </row>
    <row r="124" spans="1:23" ht="22.5" customHeight="1">
      <c r="A124" s="155" t="s">
        <v>131</v>
      </c>
      <c r="B124" s="156"/>
      <c r="C124" s="100">
        <f>L84</f>
        <v>0</v>
      </c>
      <c r="D124" s="100">
        <f t="shared" ref="D124:F124" si="46">M84</f>
        <v>0</v>
      </c>
      <c r="E124" s="100">
        <f t="shared" si="46"/>
        <v>0</v>
      </c>
      <c r="F124" s="100">
        <f t="shared" si="46"/>
        <v>0</v>
      </c>
      <c r="G124" s="100">
        <f>D124</f>
        <v>0</v>
      </c>
      <c r="H124" s="32"/>
      <c r="I124" s="33"/>
      <c r="J124" s="150" t="s">
        <v>211</v>
      </c>
      <c r="K124" s="150"/>
      <c r="L124" s="150"/>
      <c r="M124" s="150"/>
      <c r="N124" s="89"/>
      <c r="O124" s="89"/>
      <c r="P124" s="29" t="str">
        <f>IF(G124&lt;=5000000,"OK","NG")</f>
        <v>OK</v>
      </c>
      <c r="Q124" s="10" t="str">
        <f t="shared" si="41"/>
        <v>OK</v>
      </c>
      <c r="R124" s="10" t="str">
        <f t="shared" si="42"/>
        <v>OK</v>
      </c>
      <c r="S124" s="36"/>
    </row>
    <row r="125" spans="1:23" ht="22.5" customHeight="1">
      <c r="A125" s="155" t="s">
        <v>241</v>
      </c>
      <c r="B125" s="156"/>
      <c r="C125" s="100">
        <f>L95</f>
        <v>0</v>
      </c>
      <c r="D125" s="100">
        <f t="shared" ref="D125:F125" si="47">M95</f>
        <v>0</v>
      </c>
      <c r="E125" s="100">
        <f t="shared" si="47"/>
        <v>0</v>
      </c>
      <c r="F125" s="100">
        <f t="shared" si="47"/>
        <v>0</v>
      </c>
      <c r="G125" s="183">
        <f>SUM(D125:D126)</f>
        <v>0</v>
      </c>
      <c r="H125" s="32"/>
      <c r="I125" s="33"/>
      <c r="J125" s="151" t="s">
        <v>212</v>
      </c>
      <c r="K125" s="151"/>
      <c r="L125" s="151"/>
      <c r="M125" s="151"/>
      <c r="N125" s="89"/>
      <c r="O125" s="89"/>
      <c r="P125" s="29" t="str">
        <f>IF(G125&lt;=2500000,"OK","NG")</f>
        <v>OK</v>
      </c>
      <c r="Q125" s="10" t="str">
        <f t="shared" si="41"/>
        <v>OK</v>
      </c>
      <c r="R125" s="10" t="str">
        <f t="shared" si="42"/>
        <v>OK</v>
      </c>
      <c r="S125" s="36"/>
    </row>
    <row r="126" spans="1:23" ht="22.5" customHeight="1">
      <c r="A126" s="155" t="s">
        <v>242</v>
      </c>
      <c r="B126" s="156"/>
      <c r="C126" s="100">
        <f>L106</f>
        <v>0</v>
      </c>
      <c r="D126" s="100">
        <f t="shared" ref="D126:F126" si="48">M106</f>
        <v>0</v>
      </c>
      <c r="E126" s="100">
        <f t="shared" si="48"/>
        <v>0</v>
      </c>
      <c r="F126" s="100">
        <f t="shared" si="48"/>
        <v>0</v>
      </c>
      <c r="G126" s="184"/>
      <c r="H126" s="32"/>
      <c r="I126" s="33"/>
      <c r="J126" s="151"/>
      <c r="K126" s="151"/>
      <c r="L126" s="151"/>
      <c r="M126" s="151"/>
      <c r="N126" s="89"/>
      <c r="O126" s="89"/>
      <c r="P126" s="73" t="s">
        <v>152</v>
      </c>
      <c r="Q126" s="10" t="str">
        <f t="shared" si="41"/>
        <v>OK</v>
      </c>
      <c r="R126" s="10" t="str">
        <f t="shared" si="42"/>
        <v>OK</v>
      </c>
      <c r="S126" s="36"/>
    </row>
    <row r="127" spans="1:23" ht="22.5" customHeight="1">
      <c r="A127" s="155" t="s">
        <v>135</v>
      </c>
      <c r="B127" s="156"/>
      <c r="C127" s="100">
        <f>L117</f>
        <v>0</v>
      </c>
      <c r="D127" s="100">
        <f t="shared" ref="D127:F127" si="49">M117</f>
        <v>0</v>
      </c>
      <c r="E127" s="100">
        <f t="shared" si="49"/>
        <v>0</v>
      </c>
      <c r="F127" s="100">
        <f t="shared" si="49"/>
        <v>0</v>
      </c>
      <c r="G127" s="100">
        <f>D127</f>
        <v>0</v>
      </c>
      <c r="H127" s="157"/>
      <c r="I127" s="158"/>
      <c r="J127" s="150" t="s">
        <v>287</v>
      </c>
      <c r="K127" s="150"/>
      <c r="L127" s="150"/>
      <c r="M127" s="150"/>
      <c r="N127" s="89"/>
      <c r="O127" s="89"/>
      <c r="P127" s="29" t="str">
        <f>IF(G127&lt;=2500000,"OK","NG")</f>
        <v>OK</v>
      </c>
      <c r="Q127" s="10" t="str">
        <f>IF(D127&lt;=C127/2,"OK","NG")</f>
        <v>OK</v>
      </c>
      <c r="R127" s="10" t="str">
        <f>IF(C127=D127+E127+F127,"OK","NG")</f>
        <v>OK</v>
      </c>
      <c r="S127" s="36"/>
    </row>
    <row r="128" spans="1:23" ht="22.5" customHeight="1">
      <c r="A128" s="174" t="s">
        <v>14</v>
      </c>
      <c r="B128" s="175"/>
      <c r="C128" s="100">
        <f>SUM(C120:C127)</f>
        <v>0</v>
      </c>
      <c r="D128" s="100">
        <f>SUM(D120:D127)</f>
        <v>0</v>
      </c>
      <c r="E128" s="100">
        <f t="shared" ref="E128:F128" si="50">SUM(E120:E127)</f>
        <v>0</v>
      </c>
      <c r="F128" s="100">
        <f t="shared" si="50"/>
        <v>0</v>
      </c>
      <c r="G128" s="100">
        <f>D128</f>
        <v>0</v>
      </c>
      <c r="H128" s="157"/>
      <c r="I128" s="158"/>
      <c r="J128" s="177" t="s">
        <v>213</v>
      </c>
      <c r="K128" s="177"/>
      <c r="L128" s="177"/>
      <c r="M128" s="177"/>
      <c r="N128" s="89"/>
      <c r="P128" s="29" t="str">
        <f>IF(OR(C128=0,AND(G128&gt;=150000,G128&lt;=10000000)),"OK","NG")</f>
        <v>OK</v>
      </c>
      <c r="Q128" s="10" t="str">
        <f>IF(D128&lt;=C128/2,"OK","NG")</f>
        <v>OK</v>
      </c>
      <c r="R128" s="10" t="str">
        <f>IF(C128=D128+E128+F128,"OK","NG")</f>
        <v>OK</v>
      </c>
    </row>
    <row r="129" spans="1:16" ht="13"/>
    <row r="130" spans="1:16" ht="22.5" customHeight="1">
      <c r="A130" s="48" t="s">
        <v>196</v>
      </c>
    </row>
    <row r="131" spans="1:16" ht="15" customHeight="1">
      <c r="A131" s="139" t="s">
        <v>205</v>
      </c>
      <c r="B131" s="139"/>
      <c r="C131" s="139"/>
      <c r="D131" s="139"/>
      <c r="E131" s="139"/>
      <c r="F131" s="139"/>
      <c r="G131" s="139"/>
      <c r="H131" s="139"/>
      <c r="I131" s="139"/>
      <c r="J131" s="139"/>
      <c r="K131" s="50" t="s">
        <v>82</v>
      </c>
      <c r="P131" s="49" t="s">
        <v>55</v>
      </c>
    </row>
    <row r="132" spans="1:16" ht="15" customHeight="1">
      <c r="A132" s="176" t="s">
        <v>204</v>
      </c>
      <c r="B132" s="176"/>
      <c r="C132" s="176"/>
      <c r="D132" s="176"/>
      <c r="E132" s="176"/>
      <c r="F132" s="176"/>
      <c r="G132" s="176"/>
      <c r="H132" s="176"/>
      <c r="I132" s="176"/>
      <c r="J132" s="176"/>
      <c r="K132" s="56" t="s">
        <v>166</v>
      </c>
      <c r="P132" s="49" t="s">
        <v>167</v>
      </c>
    </row>
    <row r="133" spans="1:16" ht="15" customHeight="1">
      <c r="A133" s="176" t="s">
        <v>199</v>
      </c>
      <c r="B133" s="176"/>
      <c r="C133" s="176"/>
      <c r="D133" s="176"/>
      <c r="E133" s="176"/>
      <c r="F133" s="176"/>
      <c r="G133" s="176"/>
      <c r="H133" s="176"/>
      <c r="I133" s="176"/>
      <c r="J133" s="176"/>
      <c r="K133" s="56" t="s">
        <v>166</v>
      </c>
    </row>
    <row r="134" spans="1:16" ht="15" customHeight="1">
      <c r="A134" s="176" t="s">
        <v>200</v>
      </c>
      <c r="B134" s="176"/>
      <c r="C134" s="176"/>
      <c r="D134" s="176"/>
      <c r="E134" s="176"/>
      <c r="F134" s="176"/>
      <c r="G134" s="176"/>
      <c r="H134" s="176"/>
      <c r="I134" s="176"/>
      <c r="J134" s="176"/>
      <c r="K134" s="56" t="s">
        <v>166</v>
      </c>
    </row>
    <row r="135" spans="1:16" ht="15" customHeight="1">
      <c r="A135" s="176" t="s">
        <v>201</v>
      </c>
      <c r="B135" s="176"/>
      <c r="C135" s="176"/>
      <c r="D135" s="176"/>
      <c r="E135" s="176"/>
      <c r="F135" s="176"/>
      <c r="G135" s="176"/>
      <c r="H135" s="176"/>
      <c r="I135" s="176"/>
      <c r="J135" s="176"/>
      <c r="K135" s="56" t="s">
        <v>166</v>
      </c>
    </row>
    <row r="136" spans="1:16" ht="15" customHeight="1">
      <c r="A136" s="176" t="s">
        <v>289</v>
      </c>
      <c r="B136" s="176"/>
      <c r="C136" s="176"/>
      <c r="D136" s="176"/>
      <c r="E136" s="176"/>
      <c r="F136" s="176"/>
      <c r="G136" s="176"/>
      <c r="H136" s="176"/>
      <c r="I136" s="176"/>
      <c r="J136" s="176"/>
      <c r="K136" s="56" t="s">
        <v>166</v>
      </c>
    </row>
    <row r="137" spans="1:16" ht="15" customHeight="1">
      <c r="A137" s="176" t="s">
        <v>202</v>
      </c>
      <c r="B137" s="176"/>
      <c r="C137" s="176"/>
      <c r="D137" s="176"/>
      <c r="E137" s="176"/>
      <c r="F137" s="176"/>
      <c r="G137" s="176"/>
      <c r="H137" s="176"/>
      <c r="I137" s="176"/>
      <c r="J137" s="176"/>
      <c r="K137" s="56" t="s">
        <v>166</v>
      </c>
    </row>
    <row r="138" spans="1:16" ht="15" customHeight="1">
      <c r="A138" s="176" t="s">
        <v>203</v>
      </c>
      <c r="B138" s="176"/>
      <c r="C138" s="176"/>
      <c r="D138" s="176"/>
      <c r="E138" s="176"/>
      <c r="F138" s="176"/>
      <c r="G138" s="176"/>
      <c r="H138" s="176"/>
      <c r="I138" s="176"/>
      <c r="J138" s="176"/>
      <c r="K138" s="56" t="s">
        <v>166</v>
      </c>
    </row>
    <row r="139" spans="1:16" ht="15" customHeight="1">
      <c r="A139" s="17"/>
      <c r="B139" s="17"/>
      <c r="C139" s="17"/>
      <c r="D139" s="17"/>
      <c r="E139" s="17"/>
      <c r="J139" s="93" t="s">
        <v>141</v>
      </c>
      <c r="K139" s="99">
        <f>COUNTIF(K132:K138,"☑")</f>
        <v>0</v>
      </c>
    </row>
    <row r="140" spans="1:16" ht="15" customHeight="1">
      <c r="A140" s="17"/>
      <c r="B140" s="17"/>
      <c r="C140" s="17"/>
      <c r="D140" s="17"/>
      <c r="E140" s="17"/>
      <c r="H140" s="17"/>
    </row>
    <row r="141" spans="1:16" ht="15" customHeight="1">
      <c r="A141" s="48" t="s">
        <v>206</v>
      </c>
    </row>
    <row r="142" spans="1:16" ht="15" customHeight="1">
      <c r="A142" s="180" t="s">
        <v>57</v>
      </c>
      <c r="B142" s="180"/>
      <c r="C142" s="180"/>
      <c r="D142" s="180"/>
      <c r="E142" s="180"/>
      <c r="F142" s="180"/>
      <c r="G142" s="180"/>
      <c r="H142" s="180"/>
      <c r="I142" s="180"/>
      <c r="J142" s="180"/>
      <c r="K142" s="180"/>
      <c r="P142" s="95" t="s">
        <v>80</v>
      </c>
    </row>
    <row r="143" spans="1:16" ht="15" customHeight="1">
      <c r="A143" s="50" t="s">
        <v>2</v>
      </c>
      <c r="B143" s="140" t="s">
        <v>3</v>
      </c>
      <c r="C143" s="181"/>
      <c r="D143" s="181"/>
      <c r="E143" s="181"/>
      <c r="F143" s="181"/>
      <c r="G143" s="181"/>
      <c r="H143" s="181"/>
      <c r="I143" s="181"/>
      <c r="J143" s="141"/>
    </row>
    <row r="144" spans="1:16" ht="15" customHeight="1">
      <c r="A144" s="3" t="s">
        <v>1</v>
      </c>
      <c r="B144" s="182" t="s">
        <v>69</v>
      </c>
      <c r="C144" s="167"/>
      <c r="D144" s="167"/>
      <c r="E144" s="167"/>
      <c r="F144" s="167"/>
      <c r="G144" s="167"/>
      <c r="H144" s="167"/>
      <c r="I144" s="167"/>
      <c r="J144" s="168"/>
      <c r="P144" s="29" t="str">
        <f>IF(C128=0,"OK",IF(AND(A144="☑",A145="☑",A146="☑"),"OK","NG"))</f>
        <v>OK</v>
      </c>
    </row>
    <row r="145" spans="1:13" ht="15" customHeight="1">
      <c r="A145" s="3" t="s">
        <v>1</v>
      </c>
      <c r="B145" s="182" t="s">
        <v>117</v>
      </c>
      <c r="C145" s="167"/>
      <c r="D145" s="167"/>
      <c r="E145" s="167"/>
      <c r="F145" s="167"/>
      <c r="G145" s="167"/>
      <c r="H145" s="167"/>
      <c r="I145" s="167"/>
      <c r="J145" s="168"/>
    </row>
    <row r="146" spans="1:13" ht="15" customHeight="1">
      <c r="A146" s="3" t="s">
        <v>1</v>
      </c>
      <c r="B146" s="182" t="s">
        <v>288</v>
      </c>
      <c r="C146" s="167"/>
      <c r="D146" s="167"/>
      <c r="E146" s="167"/>
      <c r="F146" s="167"/>
      <c r="G146" s="167"/>
      <c r="H146" s="167"/>
      <c r="I146" s="167"/>
      <c r="J146" s="168"/>
    </row>
    <row r="147" spans="1:13" ht="15" customHeight="1"/>
    <row r="148" spans="1:13" ht="15" customHeight="1">
      <c r="A148" s="48" t="s">
        <v>207</v>
      </c>
    </row>
    <row r="149" spans="1:13" ht="15" customHeight="1">
      <c r="A149" s="50" t="s">
        <v>2</v>
      </c>
      <c r="B149" s="139" t="s">
        <v>4</v>
      </c>
      <c r="C149" s="139"/>
      <c r="D149" s="139"/>
      <c r="E149" s="139"/>
      <c r="F149" s="140" t="s">
        <v>97</v>
      </c>
      <c r="G149" s="141"/>
      <c r="H149" s="140" t="s">
        <v>20</v>
      </c>
      <c r="I149" s="141"/>
      <c r="J149" s="139" t="s">
        <v>17</v>
      </c>
      <c r="K149" s="139"/>
      <c r="L149" s="139"/>
      <c r="M149" s="139"/>
    </row>
    <row r="150" spans="1:13" ht="18.75" customHeight="1">
      <c r="A150" s="3" t="s">
        <v>1</v>
      </c>
      <c r="B150" s="138" t="s">
        <v>23</v>
      </c>
      <c r="C150" s="138"/>
      <c r="D150" s="138"/>
      <c r="E150" s="138"/>
      <c r="F150" s="142" t="s">
        <v>22</v>
      </c>
      <c r="G150" s="143"/>
      <c r="H150" s="142" t="s">
        <v>98</v>
      </c>
      <c r="I150" s="143"/>
      <c r="J150" s="138" t="s">
        <v>143</v>
      </c>
      <c r="K150" s="138"/>
      <c r="L150" s="138"/>
      <c r="M150" s="138"/>
    </row>
    <row r="151" spans="1:13" ht="18.75" customHeight="1">
      <c r="A151" s="3" t="s">
        <v>1</v>
      </c>
      <c r="B151" s="138" t="s">
        <v>25</v>
      </c>
      <c r="C151" s="138"/>
      <c r="D151" s="138"/>
      <c r="E151" s="138"/>
      <c r="F151" s="142" t="s">
        <v>16</v>
      </c>
      <c r="G151" s="143"/>
      <c r="H151" s="142" t="s">
        <v>21</v>
      </c>
      <c r="I151" s="143"/>
      <c r="J151" s="138" t="s">
        <v>100</v>
      </c>
      <c r="K151" s="138"/>
      <c r="L151" s="138"/>
      <c r="M151" s="138"/>
    </row>
    <row r="152" spans="1:13" ht="18.75" customHeight="1">
      <c r="A152" s="3" t="s">
        <v>1</v>
      </c>
      <c r="B152" s="138" t="s">
        <v>24</v>
      </c>
      <c r="C152" s="138"/>
      <c r="D152" s="138"/>
      <c r="E152" s="138"/>
      <c r="F152" s="142" t="s">
        <v>16</v>
      </c>
      <c r="G152" s="143"/>
      <c r="H152" s="142" t="s">
        <v>21</v>
      </c>
      <c r="I152" s="143"/>
      <c r="J152" s="138" t="s">
        <v>26</v>
      </c>
      <c r="K152" s="138"/>
      <c r="L152" s="138"/>
      <c r="M152" s="138"/>
    </row>
    <row r="153" spans="1:13" ht="18.75" customHeight="1">
      <c r="A153" s="3" t="s">
        <v>1</v>
      </c>
      <c r="B153" s="138" t="s">
        <v>90</v>
      </c>
      <c r="C153" s="138"/>
      <c r="D153" s="138"/>
      <c r="E153" s="138"/>
      <c r="F153" s="142" t="s">
        <v>5</v>
      </c>
      <c r="G153" s="143"/>
      <c r="H153" s="159" t="s">
        <v>16</v>
      </c>
      <c r="I153" s="143"/>
      <c r="J153" s="138" t="s">
        <v>99</v>
      </c>
      <c r="K153" s="138"/>
      <c r="L153" s="138"/>
      <c r="M153" s="138"/>
    </row>
    <row r="154" spans="1:13" ht="18.75" customHeight="1">
      <c r="A154" s="3" t="s">
        <v>1</v>
      </c>
      <c r="B154" s="138" t="s">
        <v>283</v>
      </c>
      <c r="C154" s="138"/>
      <c r="D154" s="138"/>
      <c r="E154" s="138"/>
      <c r="F154" s="142" t="s">
        <v>5</v>
      </c>
      <c r="G154" s="143"/>
      <c r="H154" s="136" t="s">
        <v>16</v>
      </c>
      <c r="I154" s="136"/>
      <c r="J154" s="138" t="s">
        <v>284</v>
      </c>
      <c r="K154" s="138"/>
      <c r="L154" s="138"/>
      <c r="M154" s="138"/>
    </row>
  </sheetData>
  <sheetProtection algorithmName="SHA-512" hashValue="OvoT1jurViTbtAkE8ykw9csE5ZK2qxjwNZBEUvmUSCl6e5+WW0+2apOrJCOdZ8tyD2CMH2YNXilcZeOECcQRaw==" saltValue="SFNZHB71Z6qdUkP/PK70aA==" spinCount="100000" sheet="1" objects="1" scenarios="1"/>
  <mergeCells count="198">
    <mergeCell ref="A1:O1"/>
    <mergeCell ref="B3:E3"/>
    <mergeCell ref="B4:E4"/>
    <mergeCell ref="P4:P5"/>
    <mergeCell ref="B5:E5"/>
    <mergeCell ref="B6:E6"/>
    <mergeCell ref="M14:O14"/>
    <mergeCell ref="M15:O15"/>
    <mergeCell ref="M16:O16"/>
    <mergeCell ref="M17:O17"/>
    <mergeCell ref="M18:O18"/>
    <mergeCell ref="M19:O19"/>
    <mergeCell ref="F9:I9"/>
    <mergeCell ref="J9:L9"/>
    <mergeCell ref="M10:O10"/>
    <mergeCell ref="M11:O11"/>
    <mergeCell ref="M12:O12"/>
    <mergeCell ref="M13:O13"/>
    <mergeCell ref="N26:O26"/>
    <mergeCell ref="A31:A32"/>
    <mergeCell ref="B31:B32"/>
    <mergeCell ref="C31:F31"/>
    <mergeCell ref="G31:G32"/>
    <mergeCell ref="H31:K31"/>
    <mergeCell ref="L31:O31"/>
    <mergeCell ref="D32:E32"/>
    <mergeCell ref="M20:O20"/>
    <mergeCell ref="M21:O21"/>
    <mergeCell ref="M22:O22"/>
    <mergeCell ref="M23:O23"/>
    <mergeCell ref="M24:O24"/>
    <mergeCell ref="M25:O25"/>
    <mergeCell ref="D39:E39"/>
    <mergeCell ref="A42:A43"/>
    <mergeCell ref="B42:B43"/>
    <mergeCell ref="C42:F42"/>
    <mergeCell ref="G42:G43"/>
    <mergeCell ref="H42:K42"/>
    <mergeCell ref="D33:E33"/>
    <mergeCell ref="D34:E34"/>
    <mergeCell ref="D35:E35"/>
    <mergeCell ref="D36:E36"/>
    <mergeCell ref="D37:E37"/>
    <mergeCell ref="D38:E38"/>
    <mergeCell ref="A53:A54"/>
    <mergeCell ref="B53:B54"/>
    <mergeCell ref="C53:F53"/>
    <mergeCell ref="L42:O42"/>
    <mergeCell ref="D43:E43"/>
    <mergeCell ref="D44:E44"/>
    <mergeCell ref="D45:E45"/>
    <mergeCell ref="D46:E46"/>
    <mergeCell ref="D47:E47"/>
    <mergeCell ref="G53:G54"/>
    <mergeCell ref="H53:K53"/>
    <mergeCell ref="L53:O53"/>
    <mergeCell ref="D54:E54"/>
    <mergeCell ref="D55:E55"/>
    <mergeCell ref="D56:E56"/>
    <mergeCell ref="D48:E48"/>
    <mergeCell ref="D49:E49"/>
    <mergeCell ref="D50:E50"/>
    <mergeCell ref="H64:K64"/>
    <mergeCell ref="L64:O64"/>
    <mergeCell ref="D65:E65"/>
    <mergeCell ref="D66:E66"/>
    <mergeCell ref="D67:E67"/>
    <mergeCell ref="D57:E57"/>
    <mergeCell ref="D58:E58"/>
    <mergeCell ref="D59:E59"/>
    <mergeCell ref="D60:E60"/>
    <mergeCell ref="D61:E61"/>
    <mergeCell ref="C64:F64"/>
    <mergeCell ref="D68:E68"/>
    <mergeCell ref="D69:E69"/>
    <mergeCell ref="D70:E70"/>
    <mergeCell ref="D71:E71"/>
    <mergeCell ref="D72:E72"/>
    <mergeCell ref="A75:A76"/>
    <mergeCell ref="B75:B76"/>
    <mergeCell ref="C75:F75"/>
    <mergeCell ref="G64:G65"/>
    <mergeCell ref="A64:A65"/>
    <mergeCell ref="B64:B65"/>
    <mergeCell ref="A86:A87"/>
    <mergeCell ref="B86:B87"/>
    <mergeCell ref="C86:F86"/>
    <mergeCell ref="G75:G76"/>
    <mergeCell ref="H75:K75"/>
    <mergeCell ref="L75:O75"/>
    <mergeCell ref="D76:E76"/>
    <mergeCell ref="D77:E77"/>
    <mergeCell ref="D78:E78"/>
    <mergeCell ref="G86:G87"/>
    <mergeCell ref="H86:K86"/>
    <mergeCell ref="L86:O86"/>
    <mergeCell ref="D87:E87"/>
    <mergeCell ref="D88:E88"/>
    <mergeCell ref="D89:E89"/>
    <mergeCell ref="D79:E79"/>
    <mergeCell ref="D80:E80"/>
    <mergeCell ref="D81:E81"/>
    <mergeCell ref="D82:E82"/>
    <mergeCell ref="D83:E83"/>
    <mergeCell ref="H97:K97"/>
    <mergeCell ref="L97:O97"/>
    <mergeCell ref="D98:E98"/>
    <mergeCell ref="D99:E99"/>
    <mergeCell ref="D100:E100"/>
    <mergeCell ref="D90:E90"/>
    <mergeCell ref="D91:E91"/>
    <mergeCell ref="D92:E92"/>
    <mergeCell ref="D93:E93"/>
    <mergeCell ref="D94:E94"/>
    <mergeCell ref="C97:F97"/>
    <mergeCell ref="D101:E101"/>
    <mergeCell ref="D102:E102"/>
    <mergeCell ref="D103:E103"/>
    <mergeCell ref="D104:E104"/>
    <mergeCell ref="D105:E105"/>
    <mergeCell ref="A108:A109"/>
    <mergeCell ref="B108:B109"/>
    <mergeCell ref="C108:F108"/>
    <mergeCell ref="G97:G98"/>
    <mergeCell ref="A97:A98"/>
    <mergeCell ref="B97:B98"/>
    <mergeCell ref="D112:E112"/>
    <mergeCell ref="D113:E113"/>
    <mergeCell ref="D114:E114"/>
    <mergeCell ref="D115:E115"/>
    <mergeCell ref="D116:E116"/>
    <mergeCell ref="A119:B119"/>
    <mergeCell ref="G108:G109"/>
    <mergeCell ref="H108:K108"/>
    <mergeCell ref="L108:O108"/>
    <mergeCell ref="D109:E109"/>
    <mergeCell ref="D110:E110"/>
    <mergeCell ref="D111:E111"/>
    <mergeCell ref="H119:I119"/>
    <mergeCell ref="J119:M119"/>
    <mergeCell ref="A120:B120"/>
    <mergeCell ref="G120:G122"/>
    <mergeCell ref="H120:I120"/>
    <mergeCell ref="J120:M122"/>
    <mergeCell ref="A121:B121"/>
    <mergeCell ref="H121:I121"/>
    <mergeCell ref="A122:B122"/>
    <mergeCell ref="A127:B127"/>
    <mergeCell ref="H127:I127"/>
    <mergeCell ref="J127:M127"/>
    <mergeCell ref="A128:B128"/>
    <mergeCell ref="H128:I128"/>
    <mergeCell ref="J128:M128"/>
    <mergeCell ref="A123:B123"/>
    <mergeCell ref="J123:M123"/>
    <mergeCell ref="A124:B124"/>
    <mergeCell ref="J124:M124"/>
    <mergeCell ref="A125:B125"/>
    <mergeCell ref="G125:G126"/>
    <mergeCell ref="J125:M126"/>
    <mergeCell ref="A126:B126"/>
    <mergeCell ref="A137:J137"/>
    <mergeCell ref="A138:J138"/>
    <mergeCell ref="A142:K142"/>
    <mergeCell ref="B143:J143"/>
    <mergeCell ref="B144:J144"/>
    <mergeCell ref="B145:J145"/>
    <mergeCell ref="A131:J131"/>
    <mergeCell ref="A132:J132"/>
    <mergeCell ref="A133:J133"/>
    <mergeCell ref="A134:J134"/>
    <mergeCell ref="A135:J135"/>
    <mergeCell ref="A136:J136"/>
    <mergeCell ref="B146:J146"/>
    <mergeCell ref="B149:E149"/>
    <mergeCell ref="F149:G149"/>
    <mergeCell ref="H149:I149"/>
    <mergeCell ref="J149:M149"/>
    <mergeCell ref="B150:E150"/>
    <mergeCell ref="F150:G150"/>
    <mergeCell ref="H150:I150"/>
    <mergeCell ref="J150:M150"/>
    <mergeCell ref="B153:E153"/>
    <mergeCell ref="F153:G153"/>
    <mergeCell ref="H153:I153"/>
    <mergeCell ref="J153:M153"/>
    <mergeCell ref="B154:E154"/>
    <mergeCell ref="F154:G154"/>
    <mergeCell ref="H154:I154"/>
    <mergeCell ref="J154:M154"/>
    <mergeCell ref="B151:E151"/>
    <mergeCell ref="F151:G151"/>
    <mergeCell ref="H151:I151"/>
    <mergeCell ref="J151:M151"/>
    <mergeCell ref="B152:E152"/>
    <mergeCell ref="F152:G152"/>
    <mergeCell ref="H152:I152"/>
    <mergeCell ref="J152:M152"/>
  </mergeCells>
  <phoneticPr fontId="2"/>
  <conditionalFormatting sqref="C120:G128">
    <cfRule type="expression" dxfId="615" priority="2">
      <formula>$P120="NG"</formula>
    </cfRule>
  </conditionalFormatting>
  <conditionalFormatting sqref="G120:G123">
    <cfRule type="expression" dxfId="614" priority="1">
      <formula>$P120="NG"</formula>
    </cfRule>
  </conditionalFormatting>
  <conditionalFormatting sqref="H33:K36">
    <cfRule type="expression" dxfId="613" priority="55">
      <formula>#REF!="追加"</formula>
    </cfRule>
    <cfRule type="expression" dxfId="612" priority="56">
      <formula>#REF!="新規"</formula>
    </cfRule>
  </conditionalFormatting>
  <conditionalFormatting sqref="H37:K39">
    <cfRule type="expression" dxfId="611" priority="60">
      <formula>#REF!="追加"</formula>
    </cfRule>
    <cfRule type="expression" dxfId="610" priority="67">
      <formula>#REF!="新規"</formula>
    </cfRule>
  </conditionalFormatting>
  <conditionalFormatting sqref="H44:K47">
    <cfRule type="expression" dxfId="609" priority="46">
      <formula>#REF!="追加"</formula>
    </cfRule>
    <cfRule type="expression" dxfId="608" priority="47">
      <formula>#REF!="新規"</formula>
    </cfRule>
  </conditionalFormatting>
  <conditionalFormatting sqref="H48:K50">
    <cfRule type="expression" dxfId="607" priority="50">
      <formula>#REF!="追加"</formula>
    </cfRule>
    <cfRule type="expression" dxfId="606" priority="51">
      <formula>#REF!="新規"</formula>
    </cfRule>
  </conditionalFormatting>
  <conditionalFormatting sqref="H55:K58">
    <cfRule type="expression" dxfId="605" priority="40">
      <formula>#REF!="追加"</formula>
    </cfRule>
    <cfRule type="expression" dxfId="604" priority="41">
      <formula>#REF!="新規"</formula>
    </cfRule>
  </conditionalFormatting>
  <conditionalFormatting sqref="H59:K61">
    <cfRule type="expression" dxfId="603" priority="44">
      <formula>#REF!="追加"</formula>
    </cfRule>
    <cfRule type="expression" dxfId="602" priority="45">
      <formula>#REF!="新規"</formula>
    </cfRule>
  </conditionalFormatting>
  <conditionalFormatting sqref="H66:K69">
    <cfRule type="expression" dxfId="601" priority="34">
      <formula>#REF!="追加"</formula>
    </cfRule>
    <cfRule type="expression" dxfId="600" priority="35">
      <formula>#REF!="新規"</formula>
    </cfRule>
  </conditionalFormatting>
  <conditionalFormatting sqref="H70:K72">
    <cfRule type="expression" dxfId="599" priority="38">
      <formula>#REF!="追加"</formula>
    </cfRule>
    <cfRule type="expression" dxfId="598" priority="39">
      <formula>#REF!="新規"</formula>
    </cfRule>
  </conditionalFormatting>
  <conditionalFormatting sqref="H77:K80">
    <cfRule type="expression" dxfId="597" priority="28">
      <formula>#REF!="追加"</formula>
    </cfRule>
    <cfRule type="expression" dxfId="596" priority="29">
      <formula>#REF!="新規"</formula>
    </cfRule>
  </conditionalFormatting>
  <conditionalFormatting sqref="H81:K83">
    <cfRule type="expression" dxfId="595" priority="32">
      <formula>#REF!="追加"</formula>
    </cfRule>
    <cfRule type="expression" dxfId="594" priority="33">
      <formula>#REF!="新規"</formula>
    </cfRule>
  </conditionalFormatting>
  <conditionalFormatting sqref="H88:K91">
    <cfRule type="expression" dxfId="593" priority="22">
      <formula>#REF!="追加"</formula>
    </cfRule>
    <cfRule type="expression" dxfId="592" priority="23">
      <formula>#REF!="新規"</formula>
    </cfRule>
  </conditionalFormatting>
  <conditionalFormatting sqref="H92:K94">
    <cfRule type="expression" dxfId="591" priority="26">
      <formula>#REF!="追加"</formula>
    </cfRule>
    <cfRule type="expression" dxfId="590" priority="27">
      <formula>#REF!="新規"</formula>
    </cfRule>
  </conditionalFormatting>
  <conditionalFormatting sqref="H99:K102">
    <cfRule type="expression" dxfId="589" priority="16">
      <formula>#REF!="追加"</formula>
    </cfRule>
    <cfRule type="expression" dxfId="588" priority="17">
      <formula>#REF!="新規"</formula>
    </cfRule>
  </conditionalFormatting>
  <conditionalFormatting sqref="H103:K105">
    <cfRule type="expression" dxfId="587" priority="20">
      <formula>#REF!="追加"</formula>
    </cfRule>
    <cfRule type="expression" dxfId="586" priority="21">
      <formula>#REF!="新規"</formula>
    </cfRule>
  </conditionalFormatting>
  <conditionalFormatting sqref="H110:K113">
    <cfRule type="expression" dxfId="585" priority="10">
      <formula>#REF!="追加"</formula>
    </cfRule>
    <cfRule type="expression" dxfId="584" priority="11">
      <formula>#REF!="新規"</formula>
    </cfRule>
  </conditionalFormatting>
  <conditionalFormatting sqref="H114:K116">
    <cfRule type="expression" dxfId="583" priority="14">
      <formula>#REF!="追加"</formula>
    </cfRule>
    <cfRule type="expression" dxfId="582" priority="15">
      <formula>#REF!="新規"</formula>
    </cfRule>
  </conditionalFormatting>
  <conditionalFormatting sqref="J35:K36 J39:K39">
    <cfRule type="expression" dxfId="581" priority="57">
      <formula>#REF!="追加"</formula>
    </cfRule>
    <cfRule type="expression" dxfId="580" priority="58">
      <formula>#REF!="新規"</formula>
    </cfRule>
  </conditionalFormatting>
  <conditionalFormatting sqref="J46:K47 J50:K50">
    <cfRule type="expression" dxfId="579" priority="48">
      <formula>#REF!="追加"</formula>
    </cfRule>
    <cfRule type="expression" dxfId="578" priority="49">
      <formula>#REF!="新規"</formula>
    </cfRule>
  </conditionalFormatting>
  <conditionalFormatting sqref="J57:K58 J61:K61">
    <cfRule type="expression" dxfId="577" priority="42">
      <formula>#REF!="追加"</formula>
    </cfRule>
    <cfRule type="expression" dxfId="576" priority="43">
      <formula>#REF!="新規"</formula>
    </cfRule>
  </conditionalFormatting>
  <conditionalFormatting sqref="J68:K69 J72:K72">
    <cfRule type="expression" dxfId="575" priority="36">
      <formula>#REF!="追加"</formula>
    </cfRule>
    <cfRule type="expression" dxfId="574" priority="37">
      <formula>#REF!="新規"</formula>
    </cfRule>
  </conditionalFormatting>
  <conditionalFormatting sqref="J79:K80 J83:K83">
    <cfRule type="expression" dxfId="573" priority="30">
      <formula>#REF!="追加"</formula>
    </cfRule>
    <cfRule type="expression" dxfId="572" priority="31">
      <formula>#REF!="新規"</formula>
    </cfRule>
  </conditionalFormatting>
  <conditionalFormatting sqref="J90:K91 J94:K94">
    <cfRule type="expression" dxfId="571" priority="24">
      <formula>#REF!="追加"</formula>
    </cfRule>
    <cfRule type="expression" dxfId="570" priority="25">
      <formula>#REF!="新規"</formula>
    </cfRule>
  </conditionalFormatting>
  <conditionalFormatting sqref="J101:K102 J105:K105">
    <cfRule type="expression" dxfId="569" priority="18">
      <formula>#REF!="追加"</formula>
    </cfRule>
    <cfRule type="expression" dxfId="568" priority="19">
      <formula>#REF!="新規"</formula>
    </cfRule>
  </conditionalFormatting>
  <conditionalFormatting sqref="J112:K113 J116:K116">
    <cfRule type="expression" dxfId="567" priority="12">
      <formula>#REF!="追加"</formula>
    </cfRule>
    <cfRule type="expression" dxfId="566" priority="13">
      <formula>#REF!="新規"</formula>
    </cfRule>
  </conditionalFormatting>
  <conditionalFormatting sqref="J40:O41 J51:O52 J62:O63 J73:O74 J84:O84 J95:O96 J106:O107 J117:O117">
    <cfRule type="expression" dxfId="565" priority="72">
      <formula>$I40="追加"</formula>
    </cfRule>
    <cfRule type="expression" dxfId="564" priority="73">
      <formula>$I40="新規"</formula>
    </cfRule>
  </conditionalFormatting>
  <conditionalFormatting sqref="K85:O85 I85">
    <cfRule type="expression" dxfId="563" priority="76">
      <formula>#REF!="追加"</formula>
    </cfRule>
    <cfRule type="expression" dxfId="562" priority="77">
      <formula>#REF!="新規"</formula>
    </cfRule>
  </conditionalFormatting>
  <conditionalFormatting sqref="L40:O41 L51:O52 L62:O63 L73:O74 L84:O84 L95:O96 L106:O107 L117:O117">
    <cfRule type="expression" dxfId="561" priority="68">
      <formula>$I40="追加"</formula>
    </cfRule>
    <cfRule type="expression" dxfId="560" priority="69">
      <formula>$I40="新規"</formula>
    </cfRule>
  </conditionalFormatting>
  <conditionalFormatting sqref="L85:O85">
    <cfRule type="expression" dxfId="559" priority="74">
      <formula>#REF!="追加"</formula>
    </cfRule>
    <cfRule type="expression" dxfId="558" priority="75">
      <formula>#REF!="新規"</formula>
    </cfRule>
  </conditionalFormatting>
  <conditionalFormatting sqref="P3">
    <cfRule type="expression" dxfId="557" priority="62">
      <formula>$P3&lt;&gt;"要修正！"</formula>
    </cfRule>
    <cfRule type="expression" dxfId="556" priority="63">
      <formula>$P3="要修正！"</formula>
    </cfRule>
  </conditionalFormatting>
  <conditionalFormatting sqref="P4:P5">
    <cfRule type="expression" dxfId="555" priority="54">
      <formula>$P$3="要修正！"</formula>
    </cfRule>
  </conditionalFormatting>
  <conditionalFormatting sqref="P144">
    <cfRule type="expression" dxfId="554" priority="61">
      <formula>P144="NG"</formula>
    </cfRule>
  </conditionalFormatting>
  <conditionalFormatting sqref="P33:R41">
    <cfRule type="expression" dxfId="553" priority="59">
      <formula>P33="NG"</formula>
    </cfRule>
  </conditionalFormatting>
  <conditionalFormatting sqref="P44:R52">
    <cfRule type="expression" dxfId="552" priority="9">
      <formula>P44="NG"</formula>
    </cfRule>
  </conditionalFormatting>
  <conditionalFormatting sqref="P55:R63">
    <cfRule type="expression" dxfId="551" priority="7">
      <formula>P55="NG"</formula>
    </cfRule>
  </conditionalFormatting>
  <conditionalFormatting sqref="P66:R74 P75:Q83">
    <cfRule type="expression" dxfId="550" priority="8">
      <formula>P66="NG"</formula>
    </cfRule>
  </conditionalFormatting>
  <conditionalFormatting sqref="P84:R85 R77:R83">
    <cfRule type="expression" dxfId="549" priority="6">
      <formula>P77="NG"</formula>
    </cfRule>
  </conditionalFormatting>
  <conditionalFormatting sqref="P88:R96">
    <cfRule type="expression" dxfId="548" priority="5">
      <formula>P88="NG"</formula>
    </cfRule>
  </conditionalFormatting>
  <conditionalFormatting sqref="P99:R107">
    <cfRule type="expression" dxfId="547" priority="4">
      <formula>P99="NG"</formula>
    </cfRule>
  </conditionalFormatting>
  <conditionalFormatting sqref="P110:R117">
    <cfRule type="expression" dxfId="546" priority="3">
      <formula>P110="NG"</formula>
    </cfRule>
  </conditionalFormatting>
  <conditionalFormatting sqref="P120:R120 Q121:R122">
    <cfRule type="expression" dxfId="545" priority="71">
      <formula>#REF!="NG"</formula>
    </cfRule>
  </conditionalFormatting>
  <conditionalFormatting sqref="P120:R128">
    <cfRule type="expression" dxfId="544" priority="52">
      <formula>P120="NG"</formula>
    </cfRule>
  </conditionalFormatting>
  <conditionalFormatting sqref="P121:R122">
    <cfRule type="expression" dxfId="543" priority="70">
      <formula>$P29="NG"</formula>
    </cfRule>
  </conditionalFormatting>
  <conditionalFormatting sqref="P123:R127 P128:Q128">
    <cfRule type="expression" dxfId="542" priority="53">
      <formula>#REF!="NG"</formula>
    </cfRule>
  </conditionalFormatting>
  <conditionalFormatting sqref="P125:R126">
    <cfRule type="expression" dxfId="541" priority="65">
      <formula>$P30="NG"</formula>
    </cfRule>
  </conditionalFormatting>
  <conditionalFormatting sqref="P127:R128">
    <cfRule type="expression" dxfId="540" priority="64">
      <formula>$P31="NG"</formula>
    </cfRule>
  </conditionalFormatting>
  <conditionalFormatting sqref="T57 T76:T80 T86:T88 T98:T102 T109:T111">
    <cfRule type="expression" dxfId="539" priority="66">
      <formula>T57="NG"</formula>
    </cfRule>
  </conditionalFormatting>
  <dataValidations count="12">
    <dataValidation type="list" allowBlank="1" showInputMessage="1" showErrorMessage="1" sqref="D27 D11:D25" xr:uid="{60697FE2-93CA-4595-B596-A7F3C1902FCE}">
      <formula1>$Q$11:$Q$13</formula1>
    </dataValidation>
    <dataValidation type="list" allowBlank="1" showInputMessage="1" showErrorMessage="1" sqref="B11:B25" xr:uid="{E935AEAC-E3E7-4274-B24B-855D91E2BE63}">
      <formula1>$P$11:$P$18</formula1>
    </dataValidation>
    <dataValidation type="list" allowBlank="1" showInputMessage="1" showErrorMessage="1" sqref="C99:C105" xr:uid="{C889CB75-0EBD-4A3E-9509-CF7FA44EB829}">
      <formula1>$T$99:$T$102</formula1>
    </dataValidation>
    <dataValidation type="list" allowBlank="1" showInputMessage="1" showErrorMessage="1" sqref="C33:C39" xr:uid="{09C2F401-0057-4D83-A74A-460ADF4A78F8}">
      <formula1>$U$33:$U$36</formula1>
    </dataValidation>
    <dataValidation type="list" allowBlank="1" showInputMessage="1" showErrorMessage="1" sqref="B33:B39 B110:B116 B99:B105 B88:B94 B77:B83 B66:B72 B55:B61 B44:B50" xr:uid="{C1BC79D7-7FBA-49A2-83CC-811F78D33E39}">
      <formula1>$T$33:$T$34</formula1>
    </dataValidation>
    <dataValidation type="list" allowBlank="1" showInputMessage="1" showErrorMessage="1" sqref="C110:C116" xr:uid="{36D5607E-49F5-4953-880E-ADDFDEBACCD0}">
      <formula1>$T$110:$T$111</formula1>
    </dataValidation>
    <dataValidation type="list" allowBlank="1" showInputMessage="1" showErrorMessage="1" sqref="C88:C94" xr:uid="{AC595EF7-A52B-4039-8BAF-163294B7ABD1}">
      <formula1>$T$87:$T$88</formula1>
    </dataValidation>
    <dataValidation type="list" allowBlank="1" showInputMessage="1" showErrorMessage="1" sqref="C77:C83" xr:uid="{B4A12F45-B12E-408E-8D5C-F26AE66E97D6}">
      <formula1>$T$77:$T$80</formula1>
    </dataValidation>
    <dataValidation type="list" allowBlank="1" showInputMessage="1" showErrorMessage="1" sqref="C66:C72" xr:uid="{6187CA80-7464-4387-8174-9E53CA7A412D}">
      <formula1>$T$66:$T$68</formula1>
    </dataValidation>
    <dataValidation type="list" allowBlank="1" showInputMessage="1" showErrorMessage="1" sqref="C55:C61" xr:uid="{A47AF8C0-3DEB-42BC-BD98-01D0012F342B}">
      <formula1>$T$55:$T$58</formula1>
    </dataValidation>
    <dataValidation type="list" allowBlank="1" showInputMessage="1" showErrorMessage="1" sqref="C44:C50" xr:uid="{91EADC11-53A0-4606-87BE-1DF8E1CF9A9E}">
      <formula1>$T$44:$T$46</formula1>
    </dataValidation>
    <dataValidation type="list" allowBlank="1" showInputMessage="1" showErrorMessage="1" sqref="K132:K138" xr:uid="{860EB5B6-6959-4E7E-BB90-0A82C688F30E}">
      <formula1>$P$131:$P$132</formula1>
    </dataValidation>
  </dataValidations>
  <pageMargins left="0.70866141732283472" right="0.70866141732283472" top="0.62992125984251968" bottom="0.74803149606299213" header="0.31496062992125984" footer="0.31496062992125984"/>
  <headerFooter>
    <oddHeader>&amp;L様式第1号別添1&amp;R事業参加者用（事業参加者→事業実施主体）</oddHeader>
  </headerFooter>
  <extLst>
    <ext xmlns:x14="http://schemas.microsoft.com/office/spreadsheetml/2009/9/main" uri="{CCE6A557-97BC-4b89-ADB6-D9C93CAAB3DF}">
      <x14:dataValidations xmlns:xm="http://schemas.microsoft.com/office/excel/2006/main" count="6">
        <x14:dataValidation type="list" allowBlank="1" showInputMessage="1" showErrorMessage="1" xr:uid="{0C2B854A-78E5-466A-A3AF-6DE39E3E4FA6}">
          <x14:formula1>
            <xm:f>リスト!$H$2:$H$3</xm:f>
          </x14:formula1>
          <xm:sqref>A150:A154</xm:sqref>
        </x14:dataValidation>
        <x14:dataValidation type="list" allowBlank="1" showInputMessage="1" showErrorMessage="1" xr:uid="{726AD4AC-B420-4D02-9BF7-8CEDD90819A9}">
          <x14:formula1>
            <xm:f>リスト!$D$2:$D$3</xm:f>
          </x14:formula1>
          <xm:sqref>C107 C96 C52 C63 C74 C85</xm:sqref>
        </x14:dataValidation>
        <x14:dataValidation type="list" allowBlank="1" showInputMessage="1" showErrorMessage="1" xr:uid="{3EE5AADF-E105-403F-88F2-982A2234FF2F}">
          <x14:formula1>
            <xm:f>リスト!$E$2:$E$22</xm:f>
          </x14:formula1>
          <xm:sqref>D107 D96 D52 D63 D74 D85</xm:sqref>
        </x14:dataValidation>
        <x14:dataValidation type="list" allowBlank="1" showInputMessage="1" showErrorMessage="1" xr:uid="{1DCA48BA-1E7A-4629-84E2-529F7F0222F7}">
          <x14:formula1>
            <xm:f>リスト!$C$2:$C$4</xm:f>
          </x14:formula1>
          <xm:sqref>B107 B96 B52 B63 B74 B85</xm:sqref>
        </x14:dataValidation>
        <x14:dataValidation type="list" allowBlank="1" showInputMessage="1" showErrorMessage="1" xr:uid="{0347CA23-461D-4F11-9C58-6E61234DB1E2}">
          <x14:formula1>
            <xm:f>リスト!$G$2:$G$4</xm:f>
          </x14:formula1>
          <xm:sqref>G88:G94 G99:G105 I52 G33:G39 I63 G44:G50 I74 G55:G61 G66:G72 I96 G77:G83 I107 G110:G116</xm:sqref>
        </x14:dataValidation>
        <x14:dataValidation type="list" allowBlank="1" showInputMessage="1" showErrorMessage="1" xr:uid="{F87D77CC-B3ED-4F99-8F3A-38EB9035149A}">
          <x14:formula1>
            <xm:f>リスト!$H$2:$H$4</xm:f>
          </x14:formula1>
          <xm:sqref>A144:A146 J33:K39 L107:O107 L52:O52 J99:K105 L63:O63 J77:K83 L74:O74 J44:K50 L85:O85 J55:K61 L96:O96 J66:K72 J88:K94 J110:K116</xm:sqref>
        </x14:dataValidation>
      </x14:dataValidations>
    </ext>
  </extLst>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821EE1-6D29-4AEE-AC6E-09541E007B6D}">
  <sheetPr>
    <pageSetUpPr fitToPage="1"/>
  </sheetPr>
  <dimension ref="A1:W154"/>
  <sheetViews>
    <sheetView view="pageBreakPreview" topLeftCell="C3" zoomScale="80" zoomScaleNormal="100" zoomScaleSheetLayoutView="80" workbookViewId="0">
      <selection activeCell="P3" sqref="P3:P5 H11:H25 K11:K25 C26 F26:L27 O33:R39 L40:O40 O44:R50 L51:O51 O55:R61 L62:O62 O66:R72 L73:O73 O77:O83 R77:R83 L84:O84 O88:R94 L95:O95 O99:R105 L106:O106 O110:R116 L117:O117 C120:G128 P120 Q120:R126 P123:P125 P127:R128 K139 P144"/>
    </sheetView>
  </sheetViews>
  <sheetFormatPr defaultColWidth="9" defaultRowHeight="22.5" customHeight="1"/>
  <cols>
    <col min="1" max="15" width="14.6328125" style="48" customWidth="1"/>
    <col min="16" max="16" width="23.26953125" style="49" customWidth="1"/>
    <col min="17" max="17" width="23.453125" style="48" bestFit="1" customWidth="1"/>
    <col min="18" max="18" width="18.90625" style="48" bestFit="1" customWidth="1"/>
    <col min="19" max="19" width="11.08984375" style="48" bestFit="1" customWidth="1"/>
    <col min="20" max="20" width="27.26953125" style="48" customWidth="1"/>
    <col min="21" max="21" width="8.90625" style="48" customWidth="1"/>
    <col min="22" max="16384" width="9" style="48"/>
  </cols>
  <sheetData>
    <row r="1" spans="1:19" s="35" customFormat="1" ht="22.5" customHeight="1">
      <c r="A1" s="178" t="s">
        <v>285</v>
      </c>
      <c r="B1" s="178"/>
      <c r="C1" s="178"/>
      <c r="D1" s="178"/>
      <c r="E1" s="178"/>
      <c r="F1" s="178"/>
      <c r="G1" s="178"/>
      <c r="H1" s="178"/>
      <c r="I1" s="178"/>
      <c r="J1" s="178"/>
      <c r="K1" s="178"/>
      <c r="L1" s="178"/>
      <c r="M1" s="178"/>
      <c r="N1" s="178"/>
      <c r="O1" s="178"/>
      <c r="P1" s="34" t="s">
        <v>58</v>
      </c>
    </row>
    <row r="2" spans="1:19" s="36" customFormat="1" ht="13">
      <c r="A2" s="36" t="s">
        <v>89</v>
      </c>
      <c r="F2" s="37"/>
      <c r="P2" s="38"/>
    </row>
    <row r="3" spans="1:19" s="36" customFormat="1" ht="22.5" customHeight="1">
      <c r="A3" s="39" t="s">
        <v>31</v>
      </c>
      <c r="B3" s="166"/>
      <c r="C3" s="167"/>
      <c r="D3" s="167"/>
      <c r="E3" s="168"/>
      <c r="F3" s="40"/>
      <c r="G3" s="40"/>
      <c r="H3" s="40"/>
      <c r="I3" s="40"/>
      <c r="J3" s="40"/>
      <c r="K3" s="40"/>
      <c r="L3" s="40"/>
      <c r="M3" s="41"/>
      <c r="N3" s="40" t="s">
        <v>148</v>
      </c>
      <c r="O3" s="40"/>
      <c r="P3" s="18" t="str">
        <f>IF(COUNTIF(P33:R154,"NG"),"要修正！","クリア ! ")</f>
        <v xml:space="preserve">クリア ! </v>
      </c>
      <c r="Q3" s="36" t="s">
        <v>113</v>
      </c>
      <c r="S3" s="38"/>
    </row>
    <row r="4" spans="1:19" s="36" customFormat="1" ht="22.5" customHeight="1">
      <c r="A4" s="39" t="s">
        <v>30</v>
      </c>
      <c r="B4" s="166"/>
      <c r="C4" s="167"/>
      <c r="D4" s="167"/>
      <c r="E4" s="168"/>
      <c r="F4" s="40"/>
      <c r="G4" s="40"/>
      <c r="H4" s="40"/>
      <c r="I4" s="40"/>
      <c r="J4" s="40"/>
      <c r="K4" s="40"/>
      <c r="L4" s="40"/>
      <c r="M4" s="42"/>
      <c r="N4" s="40" t="s">
        <v>145</v>
      </c>
      <c r="O4" s="40"/>
      <c r="P4" s="169" t="str">
        <f>IF(P3="要修正！","※「クリア！」になるようNG箇所を修正してください。","")</f>
        <v/>
      </c>
    </row>
    <row r="5" spans="1:19" s="36" customFormat="1" ht="22.5" customHeight="1">
      <c r="A5" s="39" t="s">
        <v>32</v>
      </c>
      <c r="B5" s="171"/>
      <c r="C5" s="167"/>
      <c r="D5" s="167"/>
      <c r="E5" s="168"/>
      <c r="F5" s="40"/>
      <c r="G5" s="40"/>
      <c r="H5" s="40"/>
      <c r="I5" s="40"/>
      <c r="J5" s="40"/>
      <c r="K5" s="40"/>
      <c r="L5" s="40"/>
      <c r="M5" s="43"/>
      <c r="N5" s="40" t="s">
        <v>146</v>
      </c>
      <c r="O5" s="40"/>
      <c r="P5" s="170"/>
    </row>
    <row r="6" spans="1:19" s="36" customFormat="1" ht="22.5" customHeight="1">
      <c r="A6" s="39" t="s">
        <v>33</v>
      </c>
      <c r="B6" s="166"/>
      <c r="C6" s="167"/>
      <c r="D6" s="167"/>
      <c r="E6" s="168"/>
      <c r="F6" s="40"/>
      <c r="G6" s="40"/>
      <c r="H6" s="40"/>
      <c r="I6" s="40"/>
      <c r="J6" s="40"/>
      <c r="K6" s="40"/>
      <c r="L6" s="40"/>
      <c r="M6" s="44"/>
      <c r="N6" s="40" t="s">
        <v>147</v>
      </c>
      <c r="O6" s="40"/>
      <c r="P6" s="45"/>
      <c r="Q6" s="46"/>
    </row>
    <row r="7" spans="1:19" s="36" customFormat="1" ht="22.5" customHeight="1">
      <c r="E7" s="47"/>
      <c r="F7" s="47"/>
      <c r="G7" s="47"/>
      <c r="H7" s="47"/>
      <c r="I7" s="47"/>
      <c r="J7" s="47"/>
      <c r="K7" s="47"/>
      <c r="L7" s="47"/>
      <c r="M7" s="47"/>
      <c r="N7" s="47"/>
      <c r="O7" s="47"/>
      <c r="P7" s="45"/>
      <c r="Q7" s="46"/>
    </row>
    <row r="8" spans="1:19" ht="22.5" customHeight="1">
      <c r="A8" s="48" t="s">
        <v>144</v>
      </c>
    </row>
    <row r="9" spans="1:19" ht="22.5" customHeight="1">
      <c r="F9" s="139" t="s">
        <v>170</v>
      </c>
      <c r="G9" s="139"/>
      <c r="H9" s="139"/>
      <c r="I9" s="139"/>
      <c r="J9" s="139" t="s">
        <v>235</v>
      </c>
      <c r="K9" s="139"/>
      <c r="L9" s="139"/>
    </row>
    <row r="10" spans="1:19" s="17" customFormat="1" ht="22.5" customHeight="1">
      <c r="A10" s="50" t="s">
        <v>118</v>
      </c>
      <c r="B10" s="50" t="s">
        <v>139</v>
      </c>
      <c r="C10" s="50" t="s">
        <v>197</v>
      </c>
      <c r="D10" s="50" t="s">
        <v>119</v>
      </c>
      <c r="E10" s="50" t="s">
        <v>6</v>
      </c>
      <c r="F10" s="53" t="s">
        <v>275</v>
      </c>
      <c r="G10" s="53" t="s">
        <v>276</v>
      </c>
      <c r="H10" s="51" t="s">
        <v>277</v>
      </c>
      <c r="I10" s="96" t="s">
        <v>150</v>
      </c>
      <c r="J10" s="51" t="s">
        <v>278</v>
      </c>
      <c r="K10" s="52" t="s">
        <v>279</v>
      </c>
      <c r="L10" s="96" t="s">
        <v>149</v>
      </c>
      <c r="M10" s="136" t="s">
        <v>243</v>
      </c>
      <c r="N10" s="136"/>
      <c r="O10" s="142"/>
      <c r="P10" s="50" t="s">
        <v>250</v>
      </c>
      <c r="Q10" s="86" t="s">
        <v>119</v>
      </c>
      <c r="S10" s="48"/>
    </row>
    <row r="11" spans="1:19" s="17" customFormat="1" ht="22.5" customHeight="1">
      <c r="A11" s="50">
        <v>1</v>
      </c>
      <c r="B11" s="54"/>
      <c r="C11" s="55"/>
      <c r="D11" s="56"/>
      <c r="E11" s="30"/>
      <c r="F11" s="6"/>
      <c r="G11" s="6"/>
      <c r="H11" s="26">
        <f>G11-F11</f>
        <v>0</v>
      </c>
      <c r="I11" s="57"/>
      <c r="J11" s="58"/>
      <c r="K11" s="25">
        <f>J11-F11</f>
        <v>0</v>
      </c>
      <c r="L11" s="59"/>
      <c r="M11" s="172"/>
      <c r="N11" s="172"/>
      <c r="O11" s="173"/>
      <c r="P11" s="60" t="s">
        <v>252</v>
      </c>
      <c r="Q11" s="91" t="s">
        <v>156</v>
      </c>
      <c r="S11" s="48"/>
    </row>
    <row r="12" spans="1:19" s="17" customFormat="1" ht="22.5" customHeight="1">
      <c r="A12" s="50">
        <v>2</v>
      </c>
      <c r="B12" s="54"/>
      <c r="C12" s="55"/>
      <c r="D12" s="56"/>
      <c r="E12" s="30"/>
      <c r="F12" s="6"/>
      <c r="G12" s="6"/>
      <c r="H12" s="26">
        <f t="shared" ref="H12:H25" si="0">G12-F12</f>
        <v>0</v>
      </c>
      <c r="I12" s="57"/>
      <c r="J12" s="58"/>
      <c r="K12" s="25">
        <f t="shared" ref="K12:K25" si="1">J12-F12</f>
        <v>0</v>
      </c>
      <c r="L12" s="59"/>
      <c r="M12" s="172"/>
      <c r="N12" s="172"/>
      <c r="O12" s="173"/>
      <c r="P12" s="60" t="s">
        <v>251</v>
      </c>
      <c r="Q12" s="91" t="s">
        <v>158</v>
      </c>
      <c r="S12" s="48"/>
    </row>
    <row r="13" spans="1:19" s="17" customFormat="1" ht="22.5" customHeight="1">
      <c r="A13" s="50">
        <v>3</v>
      </c>
      <c r="B13" s="54"/>
      <c r="C13" s="55"/>
      <c r="D13" s="56"/>
      <c r="E13" s="30"/>
      <c r="F13" s="6"/>
      <c r="G13" s="6"/>
      <c r="H13" s="26">
        <f t="shared" si="0"/>
        <v>0</v>
      </c>
      <c r="I13" s="57"/>
      <c r="J13" s="58"/>
      <c r="K13" s="25">
        <f t="shared" si="1"/>
        <v>0</v>
      </c>
      <c r="L13" s="59"/>
      <c r="M13" s="172"/>
      <c r="N13" s="172"/>
      <c r="O13" s="173"/>
      <c r="P13" s="60" t="s">
        <v>253</v>
      </c>
      <c r="Q13" s="91" t="s">
        <v>157</v>
      </c>
      <c r="S13" s="48"/>
    </row>
    <row r="14" spans="1:19" s="17" customFormat="1" ht="22.5" customHeight="1">
      <c r="A14" s="50">
        <v>4</v>
      </c>
      <c r="B14" s="54"/>
      <c r="C14" s="55"/>
      <c r="D14" s="56"/>
      <c r="E14" s="30"/>
      <c r="F14" s="6"/>
      <c r="G14" s="6"/>
      <c r="H14" s="26">
        <f t="shared" si="0"/>
        <v>0</v>
      </c>
      <c r="I14" s="57"/>
      <c r="J14" s="58"/>
      <c r="K14" s="25">
        <f t="shared" si="1"/>
        <v>0</v>
      </c>
      <c r="L14" s="59"/>
      <c r="M14" s="172"/>
      <c r="N14" s="172"/>
      <c r="O14" s="173"/>
      <c r="P14" s="60" t="s">
        <v>254</v>
      </c>
      <c r="S14" s="48"/>
    </row>
    <row r="15" spans="1:19" s="17" customFormat="1" ht="22.5" customHeight="1">
      <c r="A15" s="50">
        <v>5</v>
      </c>
      <c r="B15" s="54"/>
      <c r="C15" s="55"/>
      <c r="D15" s="56"/>
      <c r="E15" s="30"/>
      <c r="F15" s="6"/>
      <c r="G15" s="6"/>
      <c r="H15" s="26">
        <f t="shared" si="0"/>
        <v>0</v>
      </c>
      <c r="I15" s="57"/>
      <c r="J15" s="58"/>
      <c r="K15" s="25">
        <f t="shared" si="1"/>
        <v>0</v>
      </c>
      <c r="L15" s="59"/>
      <c r="M15" s="172"/>
      <c r="N15" s="172"/>
      <c r="O15" s="173"/>
      <c r="P15" s="60" t="s">
        <v>255</v>
      </c>
      <c r="Q15" s="61"/>
      <c r="S15" s="48"/>
    </row>
    <row r="16" spans="1:19" s="17" customFormat="1" ht="22.5" customHeight="1">
      <c r="A16" s="50">
        <v>6</v>
      </c>
      <c r="B16" s="54"/>
      <c r="C16" s="55"/>
      <c r="D16" s="56"/>
      <c r="E16" s="30"/>
      <c r="F16" s="6"/>
      <c r="G16" s="62"/>
      <c r="H16" s="26">
        <f t="shared" si="0"/>
        <v>0</v>
      </c>
      <c r="I16" s="57"/>
      <c r="J16" s="58"/>
      <c r="K16" s="25">
        <f t="shared" si="1"/>
        <v>0</v>
      </c>
      <c r="L16" s="59"/>
      <c r="M16" s="172"/>
      <c r="N16" s="172"/>
      <c r="O16" s="173"/>
      <c r="P16" s="60" t="s">
        <v>256</v>
      </c>
      <c r="Q16" s="61"/>
      <c r="S16" s="48"/>
    </row>
    <row r="17" spans="1:22" s="17" customFormat="1" ht="22.5" customHeight="1">
      <c r="A17" s="50">
        <v>7</v>
      </c>
      <c r="B17" s="54"/>
      <c r="C17" s="55"/>
      <c r="D17" s="56"/>
      <c r="E17" s="30"/>
      <c r="F17" s="6"/>
      <c r="G17" s="6"/>
      <c r="H17" s="26">
        <f t="shared" si="0"/>
        <v>0</v>
      </c>
      <c r="I17" s="57"/>
      <c r="J17" s="58"/>
      <c r="K17" s="25">
        <f t="shared" si="1"/>
        <v>0</v>
      </c>
      <c r="L17" s="59"/>
      <c r="M17" s="172"/>
      <c r="N17" s="172"/>
      <c r="O17" s="173"/>
      <c r="P17" s="60" t="s">
        <v>257</v>
      </c>
      <c r="Q17" s="61"/>
      <c r="S17" s="48"/>
    </row>
    <row r="18" spans="1:22" s="17" customFormat="1" ht="22.5" customHeight="1">
      <c r="A18" s="50">
        <v>8</v>
      </c>
      <c r="B18" s="54"/>
      <c r="C18" s="55"/>
      <c r="D18" s="56"/>
      <c r="E18" s="30"/>
      <c r="F18" s="6"/>
      <c r="G18" s="6"/>
      <c r="H18" s="26">
        <f t="shared" si="0"/>
        <v>0</v>
      </c>
      <c r="I18" s="57"/>
      <c r="J18" s="58"/>
      <c r="K18" s="25">
        <f t="shared" si="1"/>
        <v>0</v>
      </c>
      <c r="L18" s="59"/>
      <c r="M18" s="172"/>
      <c r="N18" s="172"/>
      <c r="O18" s="173"/>
      <c r="P18" s="60" t="s">
        <v>258</v>
      </c>
      <c r="Q18" s="61"/>
      <c r="S18" s="48"/>
    </row>
    <row r="19" spans="1:22" ht="22.5" customHeight="1">
      <c r="A19" s="50">
        <v>9</v>
      </c>
      <c r="B19" s="54"/>
      <c r="C19" s="24"/>
      <c r="D19" s="56"/>
      <c r="E19" s="2"/>
      <c r="F19" s="31"/>
      <c r="G19" s="31"/>
      <c r="H19" s="26">
        <f t="shared" si="0"/>
        <v>0</v>
      </c>
      <c r="I19" s="19"/>
      <c r="J19" s="28"/>
      <c r="K19" s="25">
        <f t="shared" si="1"/>
        <v>0</v>
      </c>
      <c r="L19" s="23"/>
      <c r="M19" s="172"/>
      <c r="N19" s="172"/>
      <c r="O19" s="172"/>
      <c r="P19" s="17"/>
      <c r="Q19" s="61"/>
    </row>
    <row r="20" spans="1:22" ht="22.5" customHeight="1">
      <c r="A20" s="50">
        <v>10</v>
      </c>
      <c r="B20" s="54"/>
      <c r="C20" s="24"/>
      <c r="D20" s="56"/>
      <c r="E20" s="2"/>
      <c r="F20" s="31"/>
      <c r="G20" s="31"/>
      <c r="H20" s="26">
        <f t="shared" si="0"/>
        <v>0</v>
      </c>
      <c r="I20" s="19"/>
      <c r="J20" s="28"/>
      <c r="K20" s="25">
        <f t="shared" si="1"/>
        <v>0</v>
      </c>
      <c r="L20" s="23"/>
      <c r="M20" s="172"/>
      <c r="N20" s="172"/>
      <c r="O20" s="172"/>
      <c r="P20" s="17"/>
      <c r="Q20" s="61"/>
    </row>
    <row r="21" spans="1:22" ht="22.5" customHeight="1">
      <c r="A21" s="50">
        <v>11</v>
      </c>
      <c r="B21" s="54"/>
      <c r="C21" s="24"/>
      <c r="D21" s="56"/>
      <c r="E21" s="2"/>
      <c r="F21" s="31"/>
      <c r="G21" s="31"/>
      <c r="H21" s="26">
        <f t="shared" si="0"/>
        <v>0</v>
      </c>
      <c r="I21" s="19"/>
      <c r="J21" s="28"/>
      <c r="K21" s="25">
        <f t="shared" si="1"/>
        <v>0</v>
      </c>
      <c r="L21" s="23"/>
      <c r="M21" s="172"/>
      <c r="N21" s="172"/>
      <c r="O21" s="172"/>
      <c r="P21" s="17"/>
      <c r="Q21" s="61"/>
    </row>
    <row r="22" spans="1:22" ht="22.5" customHeight="1">
      <c r="A22" s="50">
        <v>12</v>
      </c>
      <c r="B22" s="54"/>
      <c r="C22" s="24"/>
      <c r="D22" s="56"/>
      <c r="E22" s="2"/>
      <c r="F22" s="31"/>
      <c r="G22" s="31"/>
      <c r="H22" s="26">
        <f t="shared" si="0"/>
        <v>0</v>
      </c>
      <c r="I22" s="19"/>
      <c r="J22" s="28"/>
      <c r="K22" s="25">
        <f t="shared" si="1"/>
        <v>0</v>
      </c>
      <c r="L22" s="23"/>
      <c r="M22" s="172"/>
      <c r="N22" s="172"/>
      <c r="O22" s="172"/>
      <c r="P22" s="17"/>
      <c r="Q22" s="61"/>
    </row>
    <row r="23" spans="1:22" ht="22.5" customHeight="1">
      <c r="A23" s="50">
        <v>13</v>
      </c>
      <c r="B23" s="54"/>
      <c r="C23" s="24"/>
      <c r="D23" s="56"/>
      <c r="E23" s="2"/>
      <c r="F23" s="31"/>
      <c r="G23" s="31"/>
      <c r="H23" s="26">
        <f t="shared" si="0"/>
        <v>0</v>
      </c>
      <c r="I23" s="19"/>
      <c r="J23" s="28"/>
      <c r="K23" s="25">
        <f t="shared" si="1"/>
        <v>0</v>
      </c>
      <c r="L23" s="23"/>
      <c r="M23" s="172"/>
      <c r="N23" s="172"/>
      <c r="O23" s="172"/>
      <c r="P23" s="17"/>
      <c r="Q23" s="61"/>
    </row>
    <row r="24" spans="1:22" ht="22.5" customHeight="1">
      <c r="A24" s="50">
        <v>14</v>
      </c>
      <c r="B24" s="54"/>
      <c r="C24" s="24"/>
      <c r="D24" s="56"/>
      <c r="E24" s="2"/>
      <c r="F24" s="31"/>
      <c r="G24" s="31"/>
      <c r="H24" s="26">
        <f t="shared" si="0"/>
        <v>0</v>
      </c>
      <c r="I24" s="19"/>
      <c r="J24" s="28"/>
      <c r="K24" s="25">
        <f t="shared" si="1"/>
        <v>0</v>
      </c>
      <c r="L24" s="23"/>
      <c r="M24" s="172"/>
      <c r="N24" s="172"/>
      <c r="O24" s="172"/>
      <c r="P24" s="17"/>
      <c r="Q24" s="61"/>
    </row>
    <row r="25" spans="1:22" ht="22.5" customHeight="1">
      <c r="A25" s="50">
        <v>15</v>
      </c>
      <c r="B25" s="54"/>
      <c r="C25" s="24"/>
      <c r="D25" s="56"/>
      <c r="E25" s="2"/>
      <c r="F25" s="31"/>
      <c r="G25" s="31"/>
      <c r="H25" s="26">
        <f t="shared" si="0"/>
        <v>0</v>
      </c>
      <c r="I25" s="19"/>
      <c r="J25" s="28"/>
      <c r="K25" s="25">
        <f t="shared" si="1"/>
        <v>0</v>
      </c>
      <c r="L25" s="23"/>
      <c r="M25" s="172"/>
      <c r="N25" s="172"/>
      <c r="O25" s="172"/>
      <c r="P25" s="17"/>
      <c r="Q25" s="61"/>
    </row>
    <row r="26" spans="1:22" ht="22.5" customHeight="1">
      <c r="A26" s="50" t="s">
        <v>0</v>
      </c>
      <c r="B26" s="63"/>
      <c r="C26" s="25">
        <f>SUM(C11:C25)</f>
        <v>0</v>
      </c>
      <c r="D26" s="64"/>
      <c r="E26" s="50" t="s">
        <v>233</v>
      </c>
      <c r="F26" s="27">
        <f>SUMIF(D11:D25,"野菜",F11:F25)+SUMIF(D11:D25,"果樹",F11:F25)</f>
        <v>0</v>
      </c>
      <c r="G26" s="27">
        <f>SUMIF(D11:D25,"野菜",G11:G25)+SUMIF(D11:D25,"果樹",G11:G25)</f>
        <v>0</v>
      </c>
      <c r="H26" s="27">
        <f>SUMIF(D11:D25,"野菜",H11:H25)+SUMIF(D11:D25,"果樹",H11:H25)</f>
        <v>0</v>
      </c>
      <c r="I26" s="101" t="str">
        <f>IFERROR(ROUND((H26/F26)*100,1),"")</f>
        <v/>
      </c>
      <c r="J26" s="25">
        <f>SUMIF(D11:D25,"野菜",J11:J25)+SUMIF(D11:D25,"果樹",J11:J25)</f>
        <v>0</v>
      </c>
      <c r="K26" s="25">
        <f>SUMIF(D11:D25,"野菜",K11:K25)+SUMIF(D11:D25,"果樹",K11:K25)</f>
        <v>0</v>
      </c>
      <c r="L26" s="99" t="str">
        <f>IFERROR(ROUND((K26/F26)*100,1),"")</f>
        <v/>
      </c>
      <c r="N26" s="179"/>
      <c r="O26" s="179"/>
      <c r="P26" s="48"/>
    </row>
    <row r="27" spans="1:22" ht="22.5" customHeight="1">
      <c r="A27" s="17"/>
      <c r="B27" s="17"/>
      <c r="C27" s="17" t="s">
        <v>236</v>
      </c>
      <c r="D27" s="56"/>
      <c r="E27" s="50" t="s">
        <v>157</v>
      </c>
      <c r="F27" s="27">
        <f>SUMIF(D10:D24,"花き",F10:F24)</f>
        <v>0</v>
      </c>
      <c r="G27" s="27">
        <f>SUMIF(D10:D24,"花き",G10:G24)</f>
        <v>0</v>
      </c>
      <c r="H27" s="27">
        <f>SUMIF(D10:D24,"花き",H10:H24)</f>
        <v>0</v>
      </c>
      <c r="I27" s="101" t="str">
        <f>IFERROR(ROUND((H27/F27)*100,1),"")</f>
        <v/>
      </c>
      <c r="J27" s="25">
        <f>SUMIF(D10:D25,"花き",J10:J25)</f>
        <v>0</v>
      </c>
      <c r="K27" s="25">
        <f>SUMIF(D10:D24,"花き",K10:K24)</f>
        <v>0</v>
      </c>
      <c r="L27" s="99" t="str">
        <f>IFERROR(ROUND((K27/F27)*100,1),"")</f>
        <v/>
      </c>
      <c r="N27" s="17"/>
      <c r="O27" s="17"/>
      <c r="P27" s="48"/>
    </row>
    <row r="28" spans="1:22" ht="22.5" customHeight="1">
      <c r="A28" s="17"/>
      <c r="B28" s="17"/>
      <c r="C28" s="17"/>
      <c r="D28" s="65"/>
      <c r="E28" s="65"/>
      <c r="F28" s="65"/>
      <c r="G28" s="65"/>
      <c r="H28" s="65"/>
      <c r="I28" s="65"/>
      <c r="J28" s="65"/>
      <c r="K28" s="65"/>
      <c r="L28" s="65"/>
      <c r="M28" s="17"/>
      <c r="N28" s="17"/>
      <c r="O28" s="17"/>
      <c r="P28" s="48"/>
    </row>
    <row r="29" spans="1:22" ht="22.5" customHeight="1">
      <c r="A29" s="94" t="s">
        <v>124</v>
      </c>
      <c r="P29" s="48"/>
    </row>
    <row r="30" spans="1:22" ht="22.5" customHeight="1">
      <c r="A30" s="66" t="s">
        <v>125</v>
      </c>
      <c r="C30" s="67"/>
      <c r="P30" s="48"/>
    </row>
    <row r="31" spans="1:22" s="61" customFormat="1" ht="22.5" customHeight="1">
      <c r="A31" s="162" t="s">
        <v>217</v>
      </c>
      <c r="B31" s="160" t="s">
        <v>67</v>
      </c>
      <c r="C31" s="150" t="s">
        <v>286</v>
      </c>
      <c r="D31" s="150"/>
      <c r="E31" s="150"/>
      <c r="F31" s="150"/>
      <c r="G31" s="160" t="s">
        <v>38</v>
      </c>
      <c r="H31" s="144" t="s">
        <v>47</v>
      </c>
      <c r="I31" s="145"/>
      <c r="J31" s="145"/>
      <c r="K31" s="146"/>
      <c r="L31" s="144" t="s">
        <v>216</v>
      </c>
      <c r="M31" s="145"/>
      <c r="N31" s="145"/>
      <c r="O31" s="146"/>
      <c r="P31" s="48" t="s">
        <v>96</v>
      </c>
      <c r="Q31" s="48" t="s">
        <v>96</v>
      </c>
      <c r="S31" s="48"/>
    </row>
    <row r="32" spans="1:22" s="70" customFormat="1" ht="22.5" customHeight="1">
      <c r="A32" s="161"/>
      <c r="B32" s="161"/>
      <c r="C32" s="68" t="s">
        <v>215</v>
      </c>
      <c r="D32" s="150" t="s">
        <v>120</v>
      </c>
      <c r="E32" s="150"/>
      <c r="F32" s="68" t="s">
        <v>15</v>
      </c>
      <c r="G32" s="161"/>
      <c r="H32" s="69" t="s">
        <v>29</v>
      </c>
      <c r="I32" s="69" t="s">
        <v>28</v>
      </c>
      <c r="J32" s="68" t="s">
        <v>18</v>
      </c>
      <c r="K32" s="68" t="s">
        <v>19</v>
      </c>
      <c r="L32" s="53" t="s">
        <v>109</v>
      </c>
      <c r="M32" s="53" t="s">
        <v>110</v>
      </c>
      <c r="N32" s="53" t="s">
        <v>111</v>
      </c>
      <c r="O32" s="53" t="s">
        <v>112</v>
      </c>
      <c r="P32" s="70" t="s">
        <v>104</v>
      </c>
      <c r="Q32" s="70" t="s">
        <v>116</v>
      </c>
      <c r="R32" s="70" t="s">
        <v>115</v>
      </c>
      <c r="S32" s="48"/>
      <c r="T32" s="71" t="s">
        <v>67</v>
      </c>
      <c r="U32" s="98" t="s">
        <v>153</v>
      </c>
      <c r="V32" s="61"/>
    </row>
    <row r="33" spans="1:22" ht="22.5" customHeight="1">
      <c r="A33" s="6"/>
      <c r="B33" s="9"/>
      <c r="C33" s="72"/>
      <c r="D33" s="152"/>
      <c r="E33" s="152"/>
      <c r="F33" s="15"/>
      <c r="G33" s="7"/>
      <c r="H33" s="6"/>
      <c r="I33" s="21"/>
      <c r="J33" s="7" t="s">
        <v>1</v>
      </c>
      <c r="K33" s="8" t="s">
        <v>1</v>
      </c>
      <c r="L33" s="1"/>
      <c r="M33" s="1"/>
      <c r="N33" s="1"/>
      <c r="O33" s="20">
        <f>L33-(M33+N33)</f>
        <v>0</v>
      </c>
      <c r="P33" s="29" t="str">
        <f>IF(OR(G33="新規",G33="追加",G33=""),"OK",(IF(AND(H33="",I33=""),"NG","OK")))</f>
        <v>OK</v>
      </c>
      <c r="Q33" s="10" t="str">
        <f>IF(OR(G33="新規",G33="追加",G33=""),"OK",(IF(OR(AND(J33="",K33=""),AND(J33="",K33="□"),AND(J33="□",K33=""),AND(J33="□",K33="□")),"NG","OK")))</f>
        <v>OK</v>
      </c>
      <c r="R33" s="10" t="str">
        <f>IF(OR(AND(C33&lt;&gt;"",D33&lt;&gt;"",F33&lt;&gt;"",G33&lt;&gt;""),(C33="")),"OK","NG")</f>
        <v>OK</v>
      </c>
      <c r="T33" s="71" t="s">
        <v>65</v>
      </c>
      <c r="U33" s="74" t="s">
        <v>154</v>
      </c>
      <c r="V33" s="61"/>
    </row>
    <row r="34" spans="1:22" ht="22.5" customHeight="1">
      <c r="A34" s="6"/>
      <c r="B34" s="9"/>
      <c r="C34" s="72"/>
      <c r="D34" s="152"/>
      <c r="E34" s="152"/>
      <c r="F34" s="15"/>
      <c r="G34" s="7"/>
      <c r="H34" s="6"/>
      <c r="I34" s="21"/>
      <c r="J34" s="7" t="s">
        <v>1</v>
      </c>
      <c r="K34" s="8" t="s">
        <v>1</v>
      </c>
      <c r="L34" s="1"/>
      <c r="M34" s="1"/>
      <c r="N34" s="1"/>
      <c r="O34" s="20">
        <f t="shared" ref="O34:O39" si="2">L34-(M34+N34)</f>
        <v>0</v>
      </c>
      <c r="P34" s="29" t="str">
        <f t="shared" ref="P34:P39" si="3">IF(OR(G34="新規",G34="追加",G34=""),"OK",(IF(AND(H34="",I34=""),"NG","OK")))</f>
        <v>OK</v>
      </c>
      <c r="Q34" s="10" t="str">
        <f t="shared" ref="Q34:Q39" si="4">IF(OR(G34="新規",G34="追加",G34=""),"OK",(IF(OR(AND(J34="",K34=""),AND(J34="",K34="□"),AND(J34="□",K34=""),AND(J34="□",K34="□")),"NG","OK")))</f>
        <v>OK</v>
      </c>
      <c r="R34" s="10" t="str">
        <f t="shared" ref="R34:R39" si="5">IF(OR(AND(C34&lt;&gt;"",D34&lt;&gt;"",F34&lt;&gt;"",G34&lt;&gt;""),(C34="")),"OK","NG")</f>
        <v>OK</v>
      </c>
      <c r="T34" s="97" t="s">
        <v>66</v>
      </c>
      <c r="U34" s="75" t="s">
        <v>155</v>
      </c>
      <c r="V34" s="61"/>
    </row>
    <row r="35" spans="1:22" ht="22.5" customHeight="1">
      <c r="A35" s="6"/>
      <c r="B35" s="9"/>
      <c r="C35" s="72"/>
      <c r="D35" s="152"/>
      <c r="E35" s="152"/>
      <c r="F35" s="15"/>
      <c r="G35" s="7"/>
      <c r="H35" s="6"/>
      <c r="I35" s="21"/>
      <c r="J35" s="7" t="s">
        <v>1</v>
      </c>
      <c r="K35" s="8" t="s">
        <v>1</v>
      </c>
      <c r="L35" s="1"/>
      <c r="M35" s="1"/>
      <c r="N35" s="1"/>
      <c r="O35" s="20">
        <f t="shared" si="2"/>
        <v>0</v>
      </c>
      <c r="P35" s="29" t="str">
        <f t="shared" si="3"/>
        <v>OK</v>
      </c>
      <c r="Q35" s="10" t="str">
        <f t="shared" si="4"/>
        <v>OK</v>
      </c>
      <c r="R35" s="10" t="str">
        <f t="shared" si="5"/>
        <v>OK</v>
      </c>
      <c r="T35" s="94"/>
      <c r="U35" s="75" t="s">
        <v>214</v>
      </c>
      <c r="V35" s="61"/>
    </row>
    <row r="36" spans="1:22" ht="22.5" customHeight="1">
      <c r="A36" s="6"/>
      <c r="B36" s="9"/>
      <c r="C36" s="72"/>
      <c r="D36" s="152"/>
      <c r="E36" s="152"/>
      <c r="F36" s="15"/>
      <c r="G36" s="7"/>
      <c r="H36" s="6"/>
      <c r="I36" s="21"/>
      <c r="J36" s="7" t="s">
        <v>1</v>
      </c>
      <c r="K36" s="8" t="s">
        <v>1</v>
      </c>
      <c r="L36" s="1"/>
      <c r="M36" s="1"/>
      <c r="N36" s="1"/>
      <c r="O36" s="20">
        <f t="shared" si="2"/>
        <v>0</v>
      </c>
      <c r="P36" s="29" t="str">
        <f t="shared" si="3"/>
        <v>OK</v>
      </c>
      <c r="Q36" s="10" t="str">
        <f t="shared" si="4"/>
        <v>OK</v>
      </c>
      <c r="R36" s="10" t="str">
        <f t="shared" si="5"/>
        <v>OK</v>
      </c>
      <c r="T36" s="94"/>
      <c r="U36" s="92" t="s">
        <v>13</v>
      </c>
      <c r="V36" s="61"/>
    </row>
    <row r="37" spans="1:22" ht="22.5" customHeight="1">
      <c r="A37" s="6"/>
      <c r="B37" s="9"/>
      <c r="C37" s="72"/>
      <c r="D37" s="152"/>
      <c r="E37" s="152"/>
      <c r="F37" s="16"/>
      <c r="G37" s="7"/>
      <c r="H37" s="6"/>
      <c r="I37" s="21"/>
      <c r="J37" s="7" t="s">
        <v>1</v>
      </c>
      <c r="K37" s="8" t="s">
        <v>1</v>
      </c>
      <c r="L37" s="1"/>
      <c r="M37" s="1"/>
      <c r="N37" s="1"/>
      <c r="O37" s="20">
        <f t="shared" si="2"/>
        <v>0</v>
      </c>
      <c r="P37" s="29" t="str">
        <f t="shared" si="3"/>
        <v>OK</v>
      </c>
      <c r="Q37" s="10" t="str">
        <f t="shared" si="4"/>
        <v>OK</v>
      </c>
      <c r="R37" s="10" t="str">
        <f t="shared" si="5"/>
        <v>OK</v>
      </c>
    </row>
    <row r="38" spans="1:22" ht="22.5" customHeight="1">
      <c r="A38" s="6"/>
      <c r="B38" s="9"/>
      <c r="C38" s="72"/>
      <c r="D38" s="152"/>
      <c r="E38" s="152"/>
      <c r="F38" s="15"/>
      <c r="G38" s="7"/>
      <c r="H38" s="6"/>
      <c r="I38" s="21"/>
      <c r="J38" s="7" t="s">
        <v>1</v>
      </c>
      <c r="K38" s="8" t="s">
        <v>1</v>
      </c>
      <c r="L38" s="1"/>
      <c r="M38" s="1"/>
      <c r="N38" s="1"/>
      <c r="O38" s="20">
        <f t="shared" si="2"/>
        <v>0</v>
      </c>
      <c r="P38" s="29" t="str">
        <f t="shared" si="3"/>
        <v>OK</v>
      </c>
      <c r="Q38" s="10" t="str">
        <f t="shared" si="4"/>
        <v>OK</v>
      </c>
      <c r="R38" s="10" t="str">
        <f t="shared" si="5"/>
        <v>OK</v>
      </c>
    </row>
    <row r="39" spans="1:22" ht="22.5" customHeight="1">
      <c r="A39" s="6"/>
      <c r="B39" s="9"/>
      <c r="C39" s="72"/>
      <c r="D39" s="152"/>
      <c r="E39" s="152"/>
      <c r="F39" s="15"/>
      <c r="G39" s="7"/>
      <c r="H39" s="6"/>
      <c r="I39" s="21"/>
      <c r="J39" s="7" t="s">
        <v>1</v>
      </c>
      <c r="K39" s="8" t="s">
        <v>1</v>
      </c>
      <c r="L39" s="1"/>
      <c r="M39" s="1"/>
      <c r="N39" s="1"/>
      <c r="O39" s="20">
        <f t="shared" si="2"/>
        <v>0</v>
      </c>
      <c r="P39" s="29" t="str">
        <f t="shared" si="3"/>
        <v>OK</v>
      </c>
      <c r="Q39" s="10" t="str">
        <f t="shared" si="4"/>
        <v>OK</v>
      </c>
      <c r="R39" s="10" t="str">
        <f t="shared" si="5"/>
        <v>OK</v>
      </c>
    </row>
    <row r="40" spans="1:22" ht="22.5" customHeight="1">
      <c r="A40" s="12"/>
      <c r="B40" s="13"/>
      <c r="C40" s="14"/>
      <c r="D40" s="13"/>
      <c r="E40" s="14"/>
      <c r="F40" s="14"/>
      <c r="G40" s="13"/>
      <c r="H40" s="13"/>
      <c r="I40" s="12"/>
      <c r="J40" s="12"/>
      <c r="K40" s="68" t="s">
        <v>137</v>
      </c>
      <c r="L40" s="27">
        <f>SUM(L33:L39)</f>
        <v>0</v>
      </c>
      <c r="M40" s="27">
        <f t="shared" ref="M40:N40" si="6">SUM(M33:M39)</f>
        <v>0</v>
      </c>
      <c r="N40" s="27">
        <f t="shared" si="6"/>
        <v>0</v>
      </c>
      <c r="O40" s="27">
        <f>L40-(M40+N40)</f>
        <v>0</v>
      </c>
      <c r="P40" s="76"/>
      <c r="Q40" s="77"/>
      <c r="R40" s="77"/>
    </row>
    <row r="41" spans="1:22" ht="22.5" customHeight="1">
      <c r="A41" s="48" t="s">
        <v>126</v>
      </c>
      <c r="B41" s="13"/>
      <c r="C41" s="14"/>
      <c r="D41" s="13"/>
      <c r="E41" s="14"/>
      <c r="F41" s="14"/>
      <c r="G41" s="13"/>
      <c r="H41" s="13"/>
      <c r="I41" s="12"/>
      <c r="J41" s="12"/>
      <c r="K41" s="12"/>
      <c r="L41" s="12"/>
      <c r="M41" s="12"/>
      <c r="N41" s="12"/>
      <c r="O41" s="12"/>
      <c r="P41" s="76"/>
      <c r="Q41" s="77"/>
      <c r="R41" s="77"/>
    </row>
    <row r="42" spans="1:22" ht="22.5" customHeight="1">
      <c r="A42" s="162" t="s">
        <v>217</v>
      </c>
      <c r="B42" s="160" t="s">
        <v>67</v>
      </c>
      <c r="C42" s="150" t="s">
        <v>286</v>
      </c>
      <c r="D42" s="150"/>
      <c r="E42" s="150"/>
      <c r="F42" s="150"/>
      <c r="G42" s="160" t="s">
        <v>38</v>
      </c>
      <c r="H42" s="144" t="s">
        <v>47</v>
      </c>
      <c r="I42" s="145"/>
      <c r="J42" s="145"/>
      <c r="K42" s="146"/>
      <c r="L42" s="144" t="s">
        <v>216</v>
      </c>
      <c r="M42" s="145"/>
      <c r="N42" s="145"/>
      <c r="O42" s="146"/>
      <c r="P42" s="48" t="s">
        <v>96</v>
      </c>
      <c r="Q42" s="48" t="s">
        <v>96</v>
      </c>
      <c r="R42" s="61"/>
    </row>
    <row r="43" spans="1:22" ht="22.5" customHeight="1">
      <c r="A43" s="161"/>
      <c r="B43" s="161"/>
      <c r="C43" s="68" t="s">
        <v>215</v>
      </c>
      <c r="D43" s="150" t="s">
        <v>120</v>
      </c>
      <c r="E43" s="150"/>
      <c r="F43" s="68" t="s">
        <v>15</v>
      </c>
      <c r="G43" s="161"/>
      <c r="H43" s="69" t="s">
        <v>29</v>
      </c>
      <c r="I43" s="69" t="s">
        <v>28</v>
      </c>
      <c r="J43" s="68" t="s">
        <v>18</v>
      </c>
      <c r="K43" s="68" t="s">
        <v>19</v>
      </c>
      <c r="L43" s="53" t="s">
        <v>109</v>
      </c>
      <c r="M43" s="53" t="s">
        <v>110</v>
      </c>
      <c r="N43" s="53" t="s">
        <v>111</v>
      </c>
      <c r="O43" s="53" t="s">
        <v>112</v>
      </c>
      <c r="P43" s="70" t="s">
        <v>104</v>
      </c>
      <c r="Q43" s="70" t="s">
        <v>116</v>
      </c>
      <c r="R43" s="70" t="s">
        <v>115</v>
      </c>
      <c r="T43" s="98" t="s">
        <v>153</v>
      </c>
    </row>
    <row r="44" spans="1:22" ht="22.5" customHeight="1">
      <c r="A44" s="6"/>
      <c r="B44" s="9"/>
      <c r="C44" s="72"/>
      <c r="D44" s="152"/>
      <c r="E44" s="152"/>
      <c r="F44" s="15"/>
      <c r="G44" s="7"/>
      <c r="H44" s="6"/>
      <c r="I44" s="21"/>
      <c r="J44" s="7" t="s">
        <v>1</v>
      </c>
      <c r="K44" s="8" t="s">
        <v>1</v>
      </c>
      <c r="L44" s="1"/>
      <c r="M44" s="1"/>
      <c r="N44" s="1"/>
      <c r="O44" s="20">
        <f>L44-(M44+N44)</f>
        <v>0</v>
      </c>
      <c r="P44" s="29" t="str">
        <f t="shared" ref="P44:P50" si="7">IF(OR(G44="新規",G44="追加",G44=""),"OK",(IF(AND(H44="",I44=""),"NG","OK")))</f>
        <v>OK</v>
      </c>
      <c r="Q44" s="10" t="str">
        <f t="shared" ref="Q44:Q50" si="8">IF(OR(G44="新規",G44="追加",G44=""),"OK",(IF(OR(AND(J44="",K44=""),AND(J44="",K44="□"),AND(J44="□",K44=""),AND(J44="□",K44="□")),"NG","OK")))</f>
        <v>OK</v>
      </c>
      <c r="R44" s="10" t="str">
        <f t="shared" ref="R44:R50" si="9">IF(OR(AND(C44&lt;&gt;"",D44&lt;&gt;"",F44&lt;&gt;"",G44&lt;&gt;""),(C44="")),"OK","NG")</f>
        <v>OK</v>
      </c>
      <c r="T44" s="78" t="s">
        <v>7</v>
      </c>
    </row>
    <row r="45" spans="1:22" ht="22.5" customHeight="1">
      <c r="A45" s="6"/>
      <c r="B45" s="9"/>
      <c r="C45" s="72"/>
      <c r="D45" s="152"/>
      <c r="E45" s="152"/>
      <c r="F45" s="15"/>
      <c r="G45" s="7"/>
      <c r="H45" s="6"/>
      <c r="I45" s="21"/>
      <c r="J45" s="7" t="s">
        <v>1</v>
      </c>
      <c r="K45" s="8" t="s">
        <v>1</v>
      </c>
      <c r="L45" s="1"/>
      <c r="M45" s="1"/>
      <c r="N45" s="1"/>
      <c r="O45" s="20">
        <f t="shared" ref="O45:O50" si="10">L45-(M45+N45)</f>
        <v>0</v>
      </c>
      <c r="P45" s="29" t="str">
        <f t="shared" si="7"/>
        <v>OK</v>
      </c>
      <c r="Q45" s="10" t="str">
        <f t="shared" si="8"/>
        <v>OK</v>
      </c>
      <c r="R45" s="10" t="str">
        <f t="shared" si="9"/>
        <v>OK</v>
      </c>
      <c r="T45" s="79" t="s">
        <v>214</v>
      </c>
    </row>
    <row r="46" spans="1:22" ht="22.5" customHeight="1">
      <c r="A46" s="6"/>
      <c r="B46" s="9"/>
      <c r="C46" s="72"/>
      <c r="D46" s="152"/>
      <c r="E46" s="152"/>
      <c r="F46" s="15"/>
      <c r="G46" s="7"/>
      <c r="H46" s="6"/>
      <c r="I46" s="21"/>
      <c r="J46" s="7" t="s">
        <v>1</v>
      </c>
      <c r="K46" s="8" t="s">
        <v>1</v>
      </c>
      <c r="L46" s="1"/>
      <c r="M46" s="1"/>
      <c r="N46" s="1"/>
      <c r="O46" s="20">
        <f t="shared" si="10"/>
        <v>0</v>
      </c>
      <c r="P46" s="29" t="str">
        <f t="shared" si="7"/>
        <v>OK</v>
      </c>
      <c r="Q46" s="10" t="str">
        <f t="shared" si="8"/>
        <v>OK</v>
      </c>
      <c r="R46" s="10" t="str">
        <f t="shared" si="9"/>
        <v>OK</v>
      </c>
      <c r="T46" s="80" t="s">
        <v>13</v>
      </c>
    </row>
    <row r="47" spans="1:22" ht="22.5" customHeight="1">
      <c r="A47" s="6"/>
      <c r="B47" s="9"/>
      <c r="C47" s="72"/>
      <c r="D47" s="152"/>
      <c r="E47" s="152"/>
      <c r="F47" s="15"/>
      <c r="G47" s="7"/>
      <c r="H47" s="6"/>
      <c r="I47" s="21"/>
      <c r="J47" s="7" t="s">
        <v>1</v>
      </c>
      <c r="K47" s="8" t="s">
        <v>1</v>
      </c>
      <c r="L47" s="1"/>
      <c r="M47" s="1"/>
      <c r="N47" s="1"/>
      <c r="O47" s="20">
        <f t="shared" si="10"/>
        <v>0</v>
      </c>
      <c r="P47" s="29" t="str">
        <f t="shared" si="7"/>
        <v>OK</v>
      </c>
      <c r="Q47" s="10" t="str">
        <f t="shared" si="8"/>
        <v>OK</v>
      </c>
      <c r="R47" s="10" t="str">
        <f t="shared" si="9"/>
        <v>OK</v>
      </c>
    </row>
    <row r="48" spans="1:22" ht="22.5" customHeight="1">
      <c r="A48" s="6"/>
      <c r="B48" s="9"/>
      <c r="C48" s="72"/>
      <c r="D48" s="152"/>
      <c r="E48" s="152"/>
      <c r="F48" s="16"/>
      <c r="G48" s="7"/>
      <c r="H48" s="6"/>
      <c r="I48" s="21"/>
      <c r="J48" s="7" t="s">
        <v>1</v>
      </c>
      <c r="K48" s="8" t="s">
        <v>1</v>
      </c>
      <c r="L48" s="1"/>
      <c r="M48" s="1"/>
      <c r="N48" s="1"/>
      <c r="O48" s="20">
        <f t="shared" si="10"/>
        <v>0</v>
      </c>
      <c r="P48" s="29" t="str">
        <f t="shared" si="7"/>
        <v>OK</v>
      </c>
      <c r="Q48" s="10" t="str">
        <f t="shared" si="8"/>
        <v>OK</v>
      </c>
      <c r="R48" s="10" t="str">
        <f t="shared" si="9"/>
        <v>OK</v>
      </c>
    </row>
    <row r="49" spans="1:20" ht="22.5" customHeight="1">
      <c r="A49" s="6"/>
      <c r="B49" s="9"/>
      <c r="C49" s="72"/>
      <c r="D49" s="152"/>
      <c r="E49" s="152"/>
      <c r="F49" s="15"/>
      <c r="G49" s="7"/>
      <c r="H49" s="6"/>
      <c r="I49" s="21"/>
      <c r="J49" s="7" t="s">
        <v>1</v>
      </c>
      <c r="K49" s="8" t="s">
        <v>1</v>
      </c>
      <c r="L49" s="1"/>
      <c r="M49" s="1"/>
      <c r="N49" s="1"/>
      <c r="O49" s="20">
        <f t="shared" si="10"/>
        <v>0</v>
      </c>
      <c r="P49" s="29" t="str">
        <f t="shared" si="7"/>
        <v>OK</v>
      </c>
      <c r="Q49" s="10" t="str">
        <f t="shared" si="8"/>
        <v>OK</v>
      </c>
      <c r="R49" s="10" t="str">
        <f t="shared" si="9"/>
        <v>OK</v>
      </c>
    </row>
    <row r="50" spans="1:20" ht="22.5" customHeight="1">
      <c r="A50" s="6"/>
      <c r="B50" s="9"/>
      <c r="C50" s="72"/>
      <c r="D50" s="152"/>
      <c r="E50" s="152"/>
      <c r="F50" s="15"/>
      <c r="G50" s="7"/>
      <c r="H50" s="6"/>
      <c r="I50" s="21"/>
      <c r="J50" s="7" t="s">
        <v>1</v>
      </c>
      <c r="K50" s="8" t="s">
        <v>1</v>
      </c>
      <c r="L50" s="1"/>
      <c r="M50" s="1"/>
      <c r="N50" s="1"/>
      <c r="O50" s="20">
        <f t="shared" si="10"/>
        <v>0</v>
      </c>
      <c r="P50" s="29" t="str">
        <f t="shared" si="7"/>
        <v>OK</v>
      </c>
      <c r="Q50" s="10" t="str">
        <f t="shared" si="8"/>
        <v>OK</v>
      </c>
      <c r="R50" s="10" t="str">
        <f t="shared" si="9"/>
        <v>OK</v>
      </c>
    </row>
    <row r="51" spans="1:20" ht="22.5" customHeight="1">
      <c r="A51" s="12"/>
      <c r="B51" s="13"/>
      <c r="C51" s="14"/>
      <c r="D51" s="13"/>
      <c r="E51" s="14"/>
      <c r="F51" s="14"/>
      <c r="G51" s="13"/>
      <c r="H51" s="13"/>
      <c r="I51" s="12"/>
      <c r="J51" s="12"/>
      <c r="K51" s="68" t="s">
        <v>137</v>
      </c>
      <c r="L51" s="27">
        <f>SUM(L44:L50)</f>
        <v>0</v>
      </c>
      <c r="M51" s="27">
        <f t="shared" ref="M51:N51" si="11">SUM(M44:M50)</f>
        <v>0</v>
      </c>
      <c r="N51" s="27">
        <f t="shared" si="11"/>
        <v>0</v>
      </c>
      <c r="O51" s="27">
        <f>L51-(M51+N51)</f>
        <v>0</v>
      </c>
      <c r="P51" s="76"/>
      <c r="Q51" s="77"/>
      <c r="R51" s="77"/>
    </row>
    <row r="52" spans="1:20" ht="22.5" customHeight="1">
      <c r="A52" s="48" t="s">
        <v>129</v>
      </c>
      <c r="B52" s="13"/>
      <c r="C52" s="14"/>
      <c r="D52" s="13"/>
      <c r="E52" s="14"/>
      <c r="F52" s="14"/>
      <c r="G52" s="13"/>
      <c r="H52" s="13"/>
      <c r="I52" s="12"/>
      <c r="J52" s="12"/>
      <c r="K52" s="12"/>
      <c r="L52" s="12"/>
      <c r="M52" s="12"/>
      <c r="N52" s="12"/>
      <c r="O52" s="12"/>
      <c r="P52" s="76"/>
      <c r="Q52" s="77"/>
      <c r="R52" s="77"/>
    </row>
    <row r="53" spans="1:20" ht="22.5" customHeight="1">
      <c r="A53" s="162" t="s">
        <v>217</v>
      </c>
      <c r="B53" s="160" t="s">
        <v>67</v>
      </c>
      <c r="C53" s="150" t="s">
        <v>286</v>
      </c>
      <c r="D53" s="150"/>
      <c r="E53" s="150"/>
      <c r="F53" s="150"/>
      <c r="G53" s="160" t="s">
        <v>38</v>
      </c>
      <c r="H53" s="144" t="s">
        <v>47</v>
      </c>
      <c r="I53" s="145"/>
      <c r="J53" s="145"/>
      <c r="K53" s="146"/>
      <c r="L53" s="144" t="s">
        <v>216</v>
      </c>
      <c r="M53" s="145"/>
      <c r="N53" s="145"/>
      <c r="O53" s="146"/>
      <c r="P53" s="48" t="s">
        <v>96</v>
      </c>
      <c r="Q53" s="48" t="s">
        <v>96</v>
      </c>
      <c r="R53" s="61"/>
    </row>
    <row r="54" spans="1:20" ht="22.5" customHeight="1">
      <c r="A54" s="161"/>
      <c r="B54" s="161"/>
      <c r="C54" s="68" t="s">
        <v>215</v>
      </c>
      <c r="D54" s="150" t="s">
        <v>120</v>
      </c>
      <c r="E54" s="150"/>
      <c r="F54" s="68" t="s">
        <v>15</v>
      </c>
      <c r="G54" s="161"/>
      <c r="H54" s="69" t="s">
        <v>29</v>
      </c>
      <c r="I54" s="69" t="s">
        <v>28</v>
      </c>
      <c r="J54" s="68" t="s">
        <v>18</v>
      </c>
      <c r="K54" s="68" t="s">
        <v>19</v>
      </c>
      <c r="L54" s="53" t="s">
        <v>109</v>
      </c>
      <c r="M54" s="53" t="s">
        <v>110</v>
      </c>
      <c r="N54" s="53" t="s">
        <v>111</v>
      </c>
      <c r="O54" s="53" t="s">
        <v>112</v>
      </c>
      <c r="P54" s="70" t="s">
        <v>104</v>
      </c>
      <c r="Q54" s="70" t="s">
        <v>116</v>
      </c>
      <c r="R54" s="70" t="s">
        <v>115</v>
      </c>
      <c r="T54" s="98" t="s">
        <v>153</v>
      </c>
    </row>
    <row r="55" spans="1:20" ht="22.5" customHeight="1">
      <c r="A55" s="6"/>
      <c r="B55" s="9"/>
      <c r="C55" s="72"/>
      <c r="D55" s="152"/>
      <c r="E55" s="152"/>
      <c r="F55" s="15"/>
      <c r="G55" s="7"/>
      <c r="H55" s="6"/>
      <c r="I55" s="6"/>
      <c r="J55" s="7" t="s">
        <v>1</v>
      </c>
      <c r="K55" s="8" t="s">
        <v>1</v>
      </c>
      <c r="L55" s="1"/>
      <c r="M55" s="1"/>
      <c r="N55" s="1"/>
      <c r="O55" s="20">
        <f>L55-(M55+N55)</f>
        <v>0</v>
      </c>
      <c r="P55" s="29" t="str">
        <f t="shared" ref="P55:P61" si="12">IF(OR(G55="新規",G55="追加",G55=""),"OK",(IF(AND(H55="",I55=""),"NG","OK")))</f>
        <v>OK</v>
      </c>
      <c r="Q55" s="10" t="str">
        <f t="shared" ref="Q55:Q61" si="13">IF(OR(G55="新規",G55="追加",G55=""),"OK",(IF(OR(AND(J55="",K55=""),AND(J55="",K55="□"),AND(J55="□",K55=""),AND(J55="□",K55="□")),"NG","OK")))</f>
        <v>OK</v>
      </c>
      <c r="R55" s="10" t="str">
        <f>IF(OR(AND(C55&lt;&gt;"",D55&lt;&gt;"",F55&lt;&gt;"",G55&lt;&gt;""),(C55="")),"OK","NG")</f>
        <v>OK</v>
      </c>
      <c r="T55" s="78" t="s">
        <v>159</v>
      </c>
    </row>
    <row r="56" spans="1:20" ht="22.5" customHeight="1">
      <c r="A56" s="6"/>
      <c r="B56" s="9"/>
      <c r="C56" s="72"/>
      <c r="D56" s="152"/>
      <c r="E56" s="152"/>
      <c r="F56" s="15"/>
      <c r="G56" s="7"/>
      <c r="H56" s="6"/>
      <c r="I56" s="6"/>
      <c r="J56" s="7" t="s">
        <v>1</v>
      </c>
      <c r="K56" s="8" t="s">
        <v>1</v>
      </c>
      <c r="L56" s="1"/>
      <c r="M56" s="1"/>
      <c r="N56" s="1"/>
      <c r="O56" s="20">
        <f t="shared" ref="O56:O61" si="14">L56-(M56+N56)</f>
        <v>0</v>
      </c>
      <c r="P56" s="29" t="str">
        <f t="shared" si="12"/>
        <v>OK</v>
      </c>
      <c r="Q56" s="10" t="str">
        <f t="shared" si="13"/>
        <v>OK</v>
      </c>
      <c r="R56" s="10" t="str">
        <f t="shared" ref="R56:R61" si="15">IF(OR(AND(C56&lt;&gt;"",D56&lt;&gt;"",F56&lt;&gt;"",G56&lt;&gt;""),(C56="")),"OK","NG")</f>
        <v>OK</v>
      </c>
      <c r="T56" s="79" t="s">
        <v>162</v>
      </c>
    </row>
    <row r="57" spans="1:20" ht="22.5" customHeight="1">
      <c r="A57" s="6"/>
      <c r="B57" s="9"/>
      <c r="C57" s="72"/>
      <c r="D57" s="152"/>
      <c r="E57" s="152"/>
      <c r="F57" s="15"/>
      <c r="G57" s="7"/>
      <c r="H57" s="6"/>
      <c r="I57" s="6"/>
      <c r="J57" s="7" t="s">
        <v>1</v>
      </c>
      <c r="K57" s="8" t="s">
        <v>1</v>
      </c>
      <c r="L57" s="1"/>
      <c r="M57" s="1"/>
      <c r="N57" s="1"/>
      <c r="O57" s="20">
        <f t="shared" si="14"/>
        <v>0</v>
      </c>
      <c r="P57" s="29" t="str">
        <f t="shared" si="12"/>
        <v>OK</v>
      </c>
      <c r="Q57" s="10" t="str">
        <f t="shared" si="13"/>
        <v>OK</v>
      </c>
      <c r="R57" s="10" t="str">
        <f t="shared" si="15"/>
        <v>OK</v>
      </c>
      <c r="T57" s="81" t="s">
        <v>214</v>
      </c>
    </row>
    <row r="58" spans="1:20" ht="22.5" customHeight="1">
      <c r="A58" s="6"/>
      <c r="B58" s="9"/>
      <c r="C58" s="72"/>
      <c r="D58" s="152"/>
      <c r="E58" s="152"/>
      <c r="F58" s="15"/>
      <c r="G58" s="7"/>
      <c r="H58" s="6"/>
      <c r="I58" s="6"/>
      <c r="J58" s="7" t="s">
        <v>1</v>
      </c>
      <c r="K58" s="8" t="s">
        <v>1</v>
      </c>
      <c r="L58" s="1"/>
      <c r="M58" s="1"/>
      <c r="N58" s="1"/>
      <c r="O58" s="20">
        <f t="shared" si="14"/>
        <v>0</v>
      </c>
      <c r="P58" s="29" t="str">
        <f t="shared" si="12"/>
        <v>OK</v>
      </c>
      <c r="Q58" s="10" t="str">
        <f t="shared" si="13"/>
        <v>OK</v>
      </c>
      <c r="R58" s="10" t="str">
        <f t="shared" si="15"/>
        <v>OK</v>
      </c>
      <c r="T58" s="80" t="s">
        <v>13</v>
      </c>
    </row>
    <row r="59" spans="1:20" ht="22.5" customHeight="1">
      <c r="A59" s="6"/>
      <c r="B59" s="9"/>
      <c r="C59" s="72"/>
      <c r="D59" s="152"/>
      <c r="E59" s="152"/>
      <c r="F59" s="16"/>
      <c r="G59" s="7"/>
      <c r="H59" s="6"/>
      <c r="I59" s="6"/>
      <c r="J59" s="7" t="s">
        <v>1</v>
      </c>
      <c r="K59" s="8" t="s">
        <v>1</v>
      </c>
      <c r="L59" s="1"/>
      <c r="M59" s="1"/>
      <c r="N59" s="1"/>
      <c r="O59" s="20">
        <f t="shared" si="14"/>
        <v>0</v>
      </c>
      <c r="P59" s="29" t="str">
        <f t="shared" si="12"/>
        <v>OK</v>
      </c>
      <c r="Q59" s="10" t="str">
        <f t="shared" si="13"/>
        <v>OK</v>
      </c>
      <c r="R59" s="10" t="str">
        <f t="shared" si="15"/>
        <v>OK</v>
      </c>
    </row>
    <row r="60" spans="1:20" ht="22.5" customHeight="1">
      <c r="A60" s="6"/>
      <c r="B60" s="9"/>
      <c r="C60" s="72"/>
      <c r="D60" s="152"/>
      <c r="E60" s="152"/>
      <c r="F60" s="15"/>
      <c r="G60" s="7"/>
      <c r="H60" s="6"/>
      <c r="I60" s="6"/>
      <c r="J60" s="7" t="s">
        <v>1</v>
      </c>
      <c r="K60" s="8" t="s">
        <v>1</v>
      </c>
      <c r="L60" s="1"/>
      <c r="M60" s="1"/>
      <c r="N60" s="1"/>
      <c r="O60" s="20">
        <f t="shared" si="14"/>
        <v>0</v>
      </c>
      <c r="P60" s="29" t="str">
        <f t="shared" si="12"/>
        <v>OK</v>
      </c>
      <c r="Q60" s="10" t="str">
        <f t="shared" si="13"/>
        <v>OK</v>
      </c>
      <c r="R60" s="10" t="str">
        <f t="shared" si="15"/>
        <v>OK</v>
      </c>
    </row>
    <row r="61" spans="1:20" ht="22.5" customHeight="1">
      <c r="A61" s="6"/>
      <c r="B61" s="9"/>
      <c r="C61" s="72"/>
      <c r="D61" s="152"/>
      <c r="E61" s="152"/>
      <c r="F61" s="15"/>
      <c r="G61" s="7"/>
      <c r="H61" s="6"/>
      <c r="I61" s="6"/>
      <c r="J61" s="7" t="s">
        <v>1</v>
      </c>
      <c r="K61" s="8" t="s">
        <v>1</v>
      </c>
      <c r="L61" s="1"/>
      <c r="M61" s="1"/>
      <c r="N61" s="1"/>
      <c r="O61" s="20">
        <f t="shared" si="14"/>
        <v>0</v>
      </c>
      <c r="P61" s="29" t="str">
        <f t="shared" si="12"/>
        <v>OK</v>
      </c>
      <c r="Q61" s="10" t="str">
        <f t="shared" si="13"/>
        <v>OK</v>
      </c>
      <c r="R61" s="10" t="str">
        <f t="shared" si="15"/>
        <v>OK</v>
      </c>
    </row>
    <row r="62" spans="1:20" ht="22.5" customHeight="1">
      <c r="A62" s="12"/>
      <c r="B62" s="13"/>
      <c r="C62" s="14"/>
      <c r="D62" s="13"/>
      <c r="E62" s="14"/>
      <c r="F62" s="14"/>
      <c r="G62" s="13"/>
      <c r="H62" s="13"/>
      <c r="I62" s="12"/>
      <c r="J62" s="12"/>
      <c r="K62" s="68" t="s">
        <v>137</v>
      </c>
      <c r="L62" s="27">
        <f>SUM(L55:L61)</f>
        <v>0</v>
      </c>
      <c r="M62" s="27">
        <f t="shared" ref="M62:N62" si="16">SUM(M55:M61)</f>
        <v>0</v>
      </c>
      <c r="N62" s="27">
        <f t="shared" si="16"/>
        <v>0</v>
      </c>
      <c r="O62" s="27">
        <f>L62-(M62+N62)</f>
        <v>0</v>
      </c>
      <c r="P62" s="76"/>
      <c r="Q62" s="77"/>
      <c r="R62" s="77"/>
    </row>
    <row r="63" spans="1:20" ht="22.5" customHeight="1">
      <c r="A63" s="48" t="s">
        <v>130</v>
      </c>
      <c r="B63" s="13"/>
      <c r="C63" s="14"/>
      <c r="D63" s="13"/>
      <c r="E63" s="14"/>
      <c r="F63" s="14"/>
      <c r="G63" s="13"/>
      <c r="H63" s="13"/>
      <c r="I63" s="12"/>
      <c r="J63" s="12"/>
      <c r="K63" s="12"/>
      <c r="L63" s="12"/>
      <c r="M63" s="12"/>
      <c r="N63" s="12"/>
      <c r="O63" s="12"/>
      <c r="P63" s="76"/>
      <c r="Q63" s="77"/>
      <c r="R63" s="77"/>
    </row>
    <row r="64" spans="1:20" ht="22.5" customHeight="1">
      <c r="A64" s="162" t="s">
        <v>217</v>
      </c>
      <c r="B64" s="160" t="s">
        <v>67</v>
      </c>
      <c r="C64" s="150" t="s">
        <v>286</v>
      </c>
      <c r="D64" s="150"/>
      <c r="E64" s="150"/>
      <c r="F64" s="150"/>
      <c r="G64" s="160" t="s">
        <v>38</v>
      </c>
      <c r="H64" s="144" t="s">
        <v>47</v>
      </c>
      <c r="I64" s="145"/>
      <c r="J64" s="145"/>
      <c r="K64" s="146"/>
      <c r="L64" s="144" t="s">
        <v>216</v>
      </c>
      <c r="M64" s="145"/>
      <c r="N64" s="145"/>
      <c r="O64" s="146"/>
      <c r="P64" s="48" t="s">
        <v>96</v>
      </c>
      <c r="Q64" s="48" t="s">
        <v>96</v>
      </c>
      <c r="R64" s="61"/>
    </row>
    <row r="65" spans="1:20" ht="22.5" customHeight="1">
      <c r="A65" s="161"/>
      <c r="B65" s="161"/>
      <c r="C65" s="68" t="s">
        <v>215</v>
      </c>
      <c r="D65" s="150" t="s">
        <v>120</v>
      </c>
      <c r="E65" s="150"/>
      <c r="F65" s="68" t="s">
        <v>15</v>
      </c>
      <c r="G65" s="161"/>
      <c r="H65" s="69" t="s">
        <v>29</v>
      </c>
      <c r="I65" s="69" t="s">
        <v>28</v>
      </c>
      <c r="J65" s="68" t="s">
        <v>18</v>
      </c>
      <c r="K65" s="68" t="s">
        <v>19</v>
      </c>
      <c r="L65" s="53" t="s">
        <v>109</v>
      </c>
      <c r="M65" s="53" t="s">
        <v>110</v>
      </c>
      <c r="N65" s="53" t="s">
        <v>111</v>
      </c>
      <c r="O65" s="53" t="s">
        <v>112</v>
      </c>
      <c r="P65" s="70" t="s">
        <v>104</v>
      </c>
      <c r="Q65" s="70" t="s">
        <v>116</v>
      </c>
      <c r="R65" s="70" t="s">
        <v>115</v>
      </c>
      <c r="T65" s="82" t="s">
        <v>153</v>
      </c>
    </row>
    <row r="66" spans="1:20" ht="22.5" customHeight="1">
      <c r="A66" s="6"/>
      <c r="B66" s="9"/>
      <c r="C66" s="72"/>
      <c r="D66" s="152"/>
      <c r="E66" s="152"/>
      <c r="F66" s="15"/>
      <c r="G66" s="7"/>
      <c r="H66" s="6"/>
      <c r="I66" s="6"/>
      <c r="J66" s="7" t="s">
        <v>1</v>
      </c>
      <c r="K66" s="8" t="s">
        <v>1</v>
      </c>
      <c r="L66" s="1"/>
      <c r="M66" s="1"/>
      <c r="N66" s="1"/>
      <c r="O66" s="20">
        <f>L66-(M66+N66)</f>
        <v>0</v>
      </c>
      <c r="P66" s="29" t="str">
        <f>IF(OR(G66="新規",G66="追加",G66=""),"OK",(IF(AND(H66="",I66=""),"NG","OK")))</f>
        <v>OK</v>
      </c>
      <c r="Q66" s="10" t="str">
        <f>IF(OR(G66="新規",G66="追加",G66=""),"OK",(IF(OR(AND(J66="",K66=""),AND(J66="",K66="□"),AND(J66="□",K66=""),AND(J66="□",K66="□")),"NG","OK")))</f>
        <v>OK</v>
      </c>
      <c r="R66" s="10" t="str">
        <f>IF(OR(AND(C66&lt;&gt;"",D66&lt;&gt;"",F66&lt;&gt;"",G66&lt;&gt;""),(C66="")),"OK","NG")</f>
        <v>OK</v>
      </c>
      <c r="T66" s="83" t="s">
        <v>271</v>
      </c>
    </row>
    <row r="67" spans="1:20" ht="22.5" customHeight="1">
      <c r="A67" s="6"/>
      <c r="B67" s="9"/>
      <c r="C67" s="72"/>
      <c r="D67" s="152"/>
      <c r="E67" s="152"/>
      <c r="F67" s="15"/>
      <c r="G67" s="7"/>
      <c r="H67" s="6"/>
      <c r="I67" s="6"/>
      <c r="J67" s="7" t="s">
        <v>1</v>
      </c>
      <c r="K67" s="8" t="s">
        <v>1</v>
      </c>
      <c r="L67" s="1"/>
      <c r="M67" s="1"/>
      <c r="N67" s="1"/>
      <c r="O67" s="20">
        <f t="shared" ref="O67:O72" si="17">L67-(M67+N67)</f>
        <v>0</v>
      </c>
      <c r="P67" s="29" t="str">
        <f>IF(OR(G67="新規",G67="追加",G67=""),"OK",(IF(AND(H67="",I67=""),"NG","OK")))</f>
        <v>OK</v>
      </c>
      <c r="Q67" s="10" t="str">
        <f t="shared" ref="Q67:Q72" si="18">IF(OR(G67="新規",G67="追加",G67=""),"OK",(IF(OR(AND(J67="",K67=""),AND(J67="",K67="□"),AND(J67="□",K67=""),AND(J67="□",K67="□")),"NG","OK")))</f>
        <v>OK</v>
      </c>
      <c r="R67" s="10" t="str">
        <f t="shared" ref="R67:R72" si="19">IF(OR(AND(C67&lt;&gt;"",D67&lt;&gt;"",F67&lt;&gt;"",G67&lt;&gt;""),(C67="")),"OK","NG")</f>
        <v>OK</v>
      </c>
      <c r="T67" s="82" t="s">
        <v>214</v>
      </c>
    </row>
    <row r="68" spans="1:20" ht="22.5" customHeight="1">
      <c r="A68" s="6"/>
      <c r="B68" s="9"/>
      <c r="C68" s="72"/>
      <c r="D68" s="152"/>
      <c r="E68" s="152"/>
      <c r="F68" s="15"/>
      <c r="G68" s="7"/>
      <c r="H68" s="6"/>
      <c r="I68" s="6"/>
      <c r="J68" s="7" t="s">
        <v>1</v>
      </c>
      <c r="K68" s="8" t="s">
        <v>1</v>
      </c>
      <c r="L68" s="1"/>
      <c r="M68" s="1"/>
      <c r="N68" s="1"/>
      <c r="O68" s="20">
        <f t="shared" si="17"/>
        <v>0</v>
      </c>
      <c r="P68" s="29" t="str">
        <f t="shared" ref="P68:P72" si="20">IF(OR(G68="新規",G68="追加",G68=""),"OK",(IF(AND(H68="",I68=""),"NG","OK")))</f>
        <v>OK</v>
      </c>
      <c r="Q68" s="10" t="str">
        <f t="shared" si="18"/>
        <v>OK</v>
      </c>
      <c r="R68" s="10" t="str">
        <f t="shared" si="19"/>
        <v>OK</v>
      </c>
      <c r="T68" s="80" t="s">
        <v>13</v>
      </c>
    </row>
    <row r="69" spans="1:20" ht="22.5" customHeight="1">
      <c r="A69" s="6"/>
      <c r="B69" s="9"/>
      <c r="C69" s="72"/>
      <c r="D69" s="152"/>
      <c r="E69" s="152"/>
      <c r="F69" s="15"/>
      <c r="G69" s="7"/>
      <c r="H69" s="6"/>
      <c r="I69" s="6"/>
      <c r="J69" s="7" t="s">
        <v>1</v>
      </c>
      <c r="K69" s="8" t="s">
        <v>1</v>
      </c>
      <c r="L69" s="1"/>
      <c r="M69" s="1"/>
      <c r="N69" s="1"/>
      <c r="O69" s="20">
        <f t="shared" si="17"/>
        <v>0</v>
      </c>
      <c r="P69" s="29" t="str">
        <f t="shared" si="20"/>
        <v>OK</v>
      </c>
      <c r="Q69" s="10" t="str">
        <f t="shared" si="18"/>
        <v>OK</v>
      </c>
      <c r="R69" s="10" t="str">
        <f t="shared" si="19"/>
        <v>OK</v>
      </c>
    </row>
    <row r="70" spans="1:20" ht="22.5" customHeight="1">
      <c r="A70" s="6"/>
      <c r="B70" s="9"/>
      <c r="C70" s="72"/>
      <c r="D70" s="152"/>
      <c r="E70" s="152"/>
      <c r="F70" s="16"/>
      <c r="G70" s="7"/>
      <c r="H70" s="6"/>
      <c r="I70" s="6"/>
      <c r="J70" s="7" t="s">
        <v>1</v>
      </c>
      <c r="K70" s="8" t="s">
        <v>1</v>
      </c>
      <c r="L70" s="1"/>
      <c r="M70" s="1"/>
      <c r="N70" s="1"/>
      <c r="O70" s="20">
        <f t="shared" si="17"/>
        <v>0</v>
      </c>
      <c r="P70" s="29" t="str">
        <f t="shared" si="20"/>
        <v>OK</v>
      </c>
      <c r="Q70" s="10" t="str">
        <f t="shared" si="18"/>
        <v>OK</v>
      </c>
      <c r="R70" s="10" t="str">
        <f t="shared" si="19"/>
        <v>OK</v>
      </c>
    </row>
    <row r="71" spans="1:20" ht="22.5" customHeight="1">
      <c r="A71" s="6"/>
      <c r="B71" s="9"/>
      <c r="C71" s="72"/>
      <c r="D71" s="152"/>
      <c r="E71" s="152"/>
      <c r="F71" s="15"/>
      <c r="G71" s="7"/>
      <c r="H71" s="6"/>
      <c r="I71" s="6"/>
      <c r="J71" s="7" t="s">
        <v>1</v>
      </c>
      <c r="K71" s="8" t="s">
        <v>1</v>
      </c>
      <c r="L71" s="1"/>
      <c r="M71" s="1"/>
      <c r="N71" s="1"/>
      <c r="O71" s="20">
        <f t="shared" si="17"/>
        <v>0</v>
      </c>
      <c r="P71" s="29" t="str">
        <f t="shared" si="20"/>
        <v>OK</v>
      </c>
      <c r="Q71" s="10" t="str">
        <f t="shared" si="18"/>
        <v>OK</v>
      </c>
      <c r="R71" s="10" t="str">
        <f t="shared" si="19"/>
        <v>OK</v>
      </c>
    </row>
    <row r="72" spans="1:20" ht="22.5" customHeight="1">
      <c r="A72" s="6"/>
      <c r="B72" s="9"/>
      <c r="C72" s="72"/>
      <c r="D72" s="152"/>
      <c r="E72" s="152"/>
      <c r="F72" s="15"/>
      <c r="G72" s="7"/>
      <c r="H72" s="6"/>
      <c r="I72" s="6"/>
      <c r="J72" s="7" t="s">
        <v>1</v>
      </c>
      <c r="K72" s="8" t="s">
        <v>1</v>
      </c>
      <c r="L72" s="1"/>
      <c r="M72" s="1"/>
      <c r="N72" s="1"/>
      <c r="O72" s="20">
        <f t="shared" si="17"/>
        <v>0</v>
      </c>
      <c r="P72" s="29" t="str">
        <f t="shared" si="20"/>
        <v>OK</v>
      </c>
      <c r="Q72" s="10" t="str">
        <f t="shared" si="18"/>
        <v>OK</v>
      </c>
      <c r="R72" s="10" t="str">
        <f t="shared" si="19"/>
        <v>OK</v>
      </c>
    </row>
    <row r="73" spans="1:20" ht="22.5" customHeight="1">
      <c r="A73" s="12"/>
      <c r="B73" s="13"/>
      <c r="C73" s="14"/>
      <c r="D73" s="13"/>
      <c r="E73" s="14"/>
      <c r="F73" s="14"/>
      <c r="G73" s="13"/>
      <c r="H73" s="13"/>
      <c r="I73" s="12"/>
      <c r="J73" s="12"/>
      <c r="K73" s="68" t="s">
        <v>137</v>
      </c>
      <c r="L73" s="27">
        <f>SUM(L66:L72)</f>
        <v>0</v>
      </c>
      <c r="M73" s="27">
        <f t="shared" ref="M73:N73" si="21">SUM(M66:M72)</f>
        <v>0</v>
      </c>
      <c r="N73" s="27">
        <f t="shared" si="21"/>
        <v>0</v>
      </c>
      <c r="O73" s="27">
        <f>L73-(M73+N73)</f>
        <v>0</v>
      </c>
      <c r="P73" s="76"/>
      <c r="Q73" s="77"/>
      <c r="R73" s="77"/>
    </row>
    <row r="74" spans="1:20" ht="22.5" customHeight="1">
      <c r="A74" s="48" t="s">
        <v>132</v>
      </c>
      <c r="B74" s="13"/>
      <c r="C74" s="14"/>
      <c r="D74" s="13"/>
      <c r="E74" s="14"/>
      <c r="F74" s="14"/>
      <c r="G74" s="13"/>
      <c r="H74" s="13"/>
      <c r="I74" s="12"/>
      <c r="J74" s="12"/>
      <c r="K74" s="12"/>
      <c r="L74" s="12"/>
      <c r="M74" s="12"/>
      <c r="N74" s="12"/>
      <c r="O74" s="12"/>
      <c r="P74" s="76"/>
      <c r="Q74" s="77"/>
      <c r="R74" s="77"/>
    </row>
    <row r="75" spans="1:20" ht="22.5" customHeight="1">
      <c r="A75" s="162" t="s">
        <v>217</v>
      </c>
      <c r="B75" s="160" t="s">
        <v>67</v>
      </c>
      <c r="C75" s="150" t="s">
        <v>286</v>
      </c>
      <c r="D75" s="150"/>
      <c r="E75" s="150"/>
      <c r="F75" s="150"/>
      <c r="G75" s="160" t="s">
        <v>38</v>
      </c>
      <c r="H75" s="147" t="s">
        <v>47</v>
      </c>
      <c r="I75" s="148"/>
      <c r="J75" s="148"/>
      <c r="K75" s="149"/>
      <c r="L75" s="144" t="s">
        <v>216</v>
      </c>
      <c r="M75" s="145"/>
      <c r="N75" s="145"/>
      <c r="O75" s="146"/>
      <c r="P75" s="76"/>
      <c r="Q75" s="77"/>
      <c r="R75" s="61"/>
    </row>
    <row r="76" spans="1:20" ht="22.5" customHeight="1">
      <c r="A76" s="161"/>
      <c r="B76" s="161"/>
      <c r="C76" s="68" t="s">
        <v>215</v>
      </c>
      <c r="D76" s="150" t="s">
        <v>120</v>
      </c>
      <c r="E76" s="150"/>
      <c r="F76" s="68" t="s">
        <v>15</v>
      </c>
      <c r="G76" s="161"/>
      <c r="H76" s="84" t="s">
        <v>29</v>
      </c>
      <c r="I76" s="84" t="s">
        <v>28</v>
      </c>
      <c r="J76" s="22" t="s">
        <v>18</v>
      </c>
      <c r="K76" s="22" t="s">
        <v>19</v>
      </c>
      <c r="L76" s="53" t="s">
        <v>109</v>
      </c>
      <c r="M76" s="53" t="s">
        <v>110</v>
      </c>
      <c r="N76" s="53" t="s">
        <v>111</v>
      </c>
      <c r="O76" s="53" t="s">
        <v>112</v>
      </c>
      <c r="P76" s="76"/>
      <c r="Q76" s="77"/>
      <c r="R76" s="70" t="s">
        <v>115</v>
      </c>
      <c r="T76" s="81" t="s">
        <v>153</v>
      </c>
    </row>
    <row r="77" spans="1:20" ht="22.5" customHeight="1">
      <c r="A77" s="6"/>
      <c r="B77" s="9"/>
      <c r="C77" s="72"/>
      <c r="D77" s="152"/>
      <c r="E77" s="152"/>
      <c r="F77" s="15"/>
      <c r="G77" s="7"/>
      <c r="H77" s="22"/>
      <c r="I77" s="22"/>
      <c r="J77" s="22" t="s">
        <v>1</v>
      </c>
      <c r="K77" s="22" t="s">
        <v>1</v>
      </c>
      <c r="L77" s="1"/>
      <c r="M77" s="1"/>
      <c r="N77" s="1"/>
      <c r="O77" s="20">
        <f>L77-(M77+N77)</f>
        <v>0</v>
      </c>
      <c r="P77" s="76"/>
      <c r="Q77" s="77"/>
      <c r="R77" s="10" t="str">
        <f>IF(OR(AND(C77&lt;&gt;"",D77&lt;&gt;"",F77&lt;&gt;"",G77&lt;&gt;""),(C77="")),"OK","NG")</f>
        <v>OK</v>
      </c>
      <c r="T77" s="81" t="s">
        <v>273</v>
      </c>
    </row>
    <row r="78" spans="1:20" ht="22.5" customHeight="1">
      <c r="A78" s="6"/>
      <c r="B78" s="9"/>
      <c r="C78" s="72"/>
      <c r="D78" s="152"/>
      <c r="E78" s="152"/>
      <c r="F78" s="15"/>
      <c r="G78" s="7"/>
      <c r="H78" s="22"/>
      <c r="I78" s="22"/>
      <c r="J78" s="22" t="s">
        <v>1</v>
      </c>
      <c r="K78" s="22" t="s">
        <v>1</v>
      </c>
      <c r="L78" s="1"/>
      <c r="M78" s="1"/>
      <c r="N78" s="1"/>
      <c r="O78" s="20">
        <f t="shared" ref="O78:O83" si="22">L78-(M78+N78)</f>
        <v>0</v>
      </c>
      <c r="P78" s="76"/>
      <c r="Q78" s="77"/>
      <c r="R78" s="10" t="str">
        <f t="shared" ref="R78:R83" si="23">IF(OR(AND(C78&lt;&gt;"",D78&lt;&gt;"",F78&lt;&gt;"",G78&lt;&gt;""),(C78="")),"OK","NG")</f>
        <v>OK</v>
      </c>
      <c r="T78" s="81" t="s">
        <v>163</v>
      </c>
    </row>
    <row r="79" spans="1:20" ht="22.5" customHeight="1">
      <c r="A79" s="6"/>
      <c r="B79" s="9"/>
      <c r="C79" s="72"/>
      <c r="D79" s="152"/>
      <c r="E79" s="152"/>
      <c r="F79" s="15"/>
      <c r="G79" s="7"/>
      <c r="H79" s="22"/>
      <c r="I79" s="22"/>
      <c r="J79" s="22" t="s">
        <v>1</v>
      </c>
      <c r="K79" s="22" t="s">
        <v>1</v>
      </c>
      <c r="L79" s="1"/>
      <c r="M79" s="1"/>
      <c r="N79" s="1"/>
      <c r="O79" s="20">
        <f t="shared" si="22"/>
        <v>0</v>
      </c>
      <c r="P79" s="76"/>
      <c r="Q79" s="77"/>
      <c r="R79" s="10" t="str">
        <f t="shared" si="23"/>
        <v>OK</v>
      </c>
      <c r="T79" s="81" t="s">
        <v>214</v>
      </c>
    </row>
    <row r="80" spans="1:20" ht="22.5" customHeight="1">
      <c r="A80" s="6"/>
      <c r="B80" s="9"/>
      <c r="C80" s="72"/>
      <c r="D80" s="152"/>
      <c r="E80" s="152"/>
      <c r="F80" s="15"/>
      <c r="G80" s="7"/>
      <c r="H80" s="22"/>
      <c r="I80" s="22"/>
      <c r="J80" s="22" t="s">
        <v>1</v>
      </c>
      <c r="K80" s="22" t="s">
        <v>1</v>
      </c>
      <c r="L80" s="1"/>
      <c r="M80" s="1"/>
      <c r="N80" s="1"/>
      <c r="O80" s="20">
        <f t="shared" si="22"/>
        <v>0</v>
      </c>
      <c r="P80" s="76"/>
      <c r="Q80" s="77"/>
      <c r="R80" s="10" t="str">
        <f>IF(OR(AND(C80&lt;&gt;"",D80&lt;&gt;"",F80&lt;&gt;"",G80&lt;&gt;""),(C80="")),"OK","NG")</f>
        <v>OK</v>
      </c>
      <c r="T80" s="81" t="s">
        <v>13</v>
      </c>
    </row>
    <row r="81" spans="1:20" ht="22.5" customHeight="1">
      <c r="A81" s="6"/>
      <c r="B81" s="9"/>
      <c r="C81" s="72"/>
      <c r="D81" s="152"/>
      <c r="E81" s="152"/>
      <c r="F81" s="16"/>
      <c r="G81" s="7"/>
      <c r="H81" s="22"/>
      <c r="I81" s="22"/>
      <c r="J81" s="22" t="s">
        <v>1</v>
      </c>
      <c r="K81" s="22" t="s">
        <v>1</v>
      </c>
      <c r="L81" s="1"/>
      <c r="M81" s="1"/>
      <c r="N81" s="1"/>
      <c r="O81" s="20">
        <f t="shared" si="22"/>
        <v>0</v>
      </c>
      <c r="P81" s="76"/>
      <c r="Q81" s="77"/>
      <c r="R81" s="10" t="str">
        <f>IF(OR(AND(C81&lt;&gt;"",D81&lt;&gt;"",F81&lt;&gt;"",G81&lt;&gt;""),(C81="")),"OK","NG")</f>
        <v>OK</v>
      </c>
    </row>
    <row r="82" spans="1:20" ht="22.5" customHeight="1">
      <c r="A82" s="6"/>
      <c r="B82" s="9"/>
      <c r="C82" s="72"/>
      <c r="D82" s="152"/>
      <c r="E82" s="152"/>
      <c r="F82" s="15"/>
      <c r="G82" s="7"/>
      <c r="H82" s="22"/>
      <c r="I82" s="22"/>
      <c r="J82" s="22" t="s">
        <v>1</v>
      </c>
      <c r="K82" s="22" t="s">
        <v>1</v>
      </c>
      <c r="L82" s="1"/>
      <c r="M82" s="1"/>
      <c r="N82" s="1"/>
      <c r="O82" s="20">
        <f t="shared" si="22"/>
        <v>0</v>
      </c>
      <c r="P82" s="76"/>
      <c r="Q82" s="77"/>
      <c r="R82" s="10" t="str">
        <f t="shared" si="23"/>
        <v>OK</v>
      </c>
    </row>
    <row r="83" spans="1:20" ht="22.5" customHeight="1">
      <c r="A83" s="6"/>
      <c r="B83" s="9"/>
      <c r="C83" s="72"/>
      <c r="D83" s="152"/>
      <c r="E83" s="152"/>
      <c r="F83" s="15"/>
      <c r="G83" s="7"/>
      <c r="H83" s="22"/>
      <c r="I83" s="22"/>
      <c r="J83" s="22" t="s">
        <v>1</v>
      </c>
      <c r="K83" s="22" t="s">
        <v>1</v>
      </c>
      <c r="L83" s="1"/>
      <c r="M83" s="1"/>
      <c r="N83" s="1"/>
      <c r="O83" s="20">
        <f t="shared" si="22"/>
        <v>0</v>
      </c>
      <c r="P83" s="76"/>
      <c r="Q83" s="77"/>
      <c r="R83" s="10" t="str">
        <f t="shared" si="23"/>
        <v>OK</v>
      </c>
    </row>
    <row r="84" spans="1:20" ht="22.5" customHeight="1">
      <c r="A84" s="12"/>
      <c r="B84" s="13"/>
      <c r="C84" s="14"/>
      <c r="D84" s="13"/>
      <c r="E84" s="14"/>
      <c r="F84" s="14"/>
      <c r="G84" s="13"/>
      <c r="H84" s="13"/>
      <c r="I84" s="12"/>
      <c r="J84" s="12"/>
      <c r="K84" s="68" t="s">
        <v>137</v>
      </c>
      <c r="L84" s="27">
        <f>SUM(L77:L83)</f>
        <v>0</v>
      </c>
      <c r="M84" s="27">
        <f t="shared" ref="M84:N84" si="24">SUM(M77:M83)</f>
        <v>0</v>
      </c>
      <c r="N84" s="27">
        <f t="shared" si="24"/>
        <v>0</v>
      </c>
      <c r="O84" s="27">
        <f>L84-(M84+N84)</f>
        <v>0</v>
      </c>
      <c r="P84" s="76"/>
      <c r="Q84" s="77"/>
      <c r="R84" s="77"/>
    </row>
    <row r="85" spans="1:20" ht="22.5" customHeight="1">
      <c r="A85" s="48" t="s">
        <v>133</v>
      </c>
      <c r="B85" s="13"/>
      <c r="C85" s="14"/>
      <c r="D85" s="13"/>
      <c r="E85" s="14"/>
      <c r="F85" s="14"/>
      <c r="G85" s="13"/>
      <c r="H85" s="13"/>
      <c r="I85" s="12"/>
      <c r="K85" s="12"/>
      <c r="L85" s="12"/>
      <c r="M85" s="12"/>
      <c r="N85" s="12"/>
      <c r="O85" s="12"/>
      <c r="P85" s="76"/>
      <c r="Q85" s="77"/>
      <c r="R85" s="77"/>
    </row>
    <row r="86" spans="1:20" ht="22.5" customHeight="1">
      <c r="A86" s="162" t="s">
        <v>217</v>
      </c>
      <c r="B86" s="160" t="s">
        <v>67</v>
      </c>
      <c r="C86" s="150" t="s">
        <v>286</v>
      </c>
      <c r="D86" s="150"/>
      <c r="E86" s="150"/>
      <c r="F86" s="150"/>
      <c r="G86" s="160" t="s">
        <v>38</v>
      </c>
      <c r="H86" s="144" t="s">
        <v>47</v>
      </c>
      <c r="I86" s="145"/>
      <c r="J86" s="145"/>
      <c r="K86" s="146"/>
      <c r="L86" s="144" t="s">
        <v>216</v>
      </c>
      <c r="M86" s="145"/>
      <c r="N86" s="145"/>
      <c r="O86" s="146"/>
      <c r="P86" s="48" t="s">
        <v>96</v>
      </c>
      <c r="Q86" s="48" t="s">
        <v>96</v>
      </c>
      <c r="R86" s="61"/>
      <c r="T86" s="81" t="s">
        <v>153</v>
      </c>
    </row>
    <row r="87" spans="1:20" ht="22.5" customHeight="1">
      <c r="A87" s="161"/>
      <c r="B87" s="161"/>
      <c r="C87" s="68" t="s">
        <v>215</v>
      </c>
      <c r="D87" s="150" t="s">
        <v>120</v>
      </c>
      <c r="E87" s="150"/>
      <c r="F87" s="68" t="s">
        <v>15</v>
      </c>
      <c r="G87" s="161"/>
      <c r="H87" s="69" t="s">
        <v>29</v>
      </c>
      <c r="I87" s="69" t="s">
        <v>28</v>
      </c>
      <c r="J87" s="68" t="s">
        <v>18</v>
      </c>
      <c r="K87" s="68" t="s">
        <v>19</v>
      </c>
      <c r="L87" s="53" t="s">
        <v>109</v>
      </c>
      <c r="M87" s="53" t="s">
        <v>110</v>
      </c>
      <c r="N87" s="53" t="s">
        <v>111</v>
      </c>
      <c r="O87" s="53" t="s">
        <v>112</v>
      </c>
      <c r="P87" s="70" t="s">
        <v>104</v>
      </c>
      <c r="Q87" s="70" t="s">
        <v>116</v>
      </c>
      <c r="R87" s="70" t="s">
        <v>115</v>
      </c>
      <c r="T87" s="81" t="s">
        <v>159</v>
      </c>
    </row>
    <row r="88" spans="1:20" ht="22.5" customHeight="1">
      <c r="A88" s="6"/>
      <c r="B88" s="9"/>
      <c r="C88" s="72"/>
      <c r="D88" s="152"/>
      <c r="E88" s="152"/>
      <c r="F88" s="15"/>
      <c r="G88" s="7"/>
      <c r="H88" s="6"/>
      <c r="I88" s="6"/>
      <c r="J88" s="7" t="s">
        <v>1</v>
      </c>
      <c r="K88" s="8" t="s">
        <v>1</v>
      </c>
      <c r="L88" s="1"/>
      <c r="M88" s="1"/>
      <c r="N88" s="1"/>
      <c r="O88" s="20">
        <f>L88-(M88+N88)</f>
        <v>0</v>
      </c>
      <c r="P88" s="29" t="str">
        <f>IF(OR(G88="新規",G88="追加",G88=""),"OK",(IF(AND(H88="",I88=""),"NG","OK")))</f>
        <v>OK</v>
      </c>
      <c r="Q88" s="10" t="str">
        <f>IF(OR(G88="新規",G88="追加",G88=""),"OK",(IF(OR(AND(J88="",K88=""),AND(J88="",K88="□"),AND(J88="□",K88=""),AND(J88="□",K88="□")),"NG","OK")))</f>
        <v>OK</v>
      </c>
      <c r="R88" s="10" t="str">
        <f>IF(OR(AND(C88&lt;&gt;"",D88&lt;&gt;"",F88&lt;&gt;"",G88&lt;&gt;""),(C88="")),"OK","NG")</f>
        <v>OK</v>
      </c>
      <c r="T88" s="81" t="s">
        <v>13</v>
      </c>
    </row>
    <row r="89" spans="1:20" ht="22.5" customHeight="1">
      <c r="A89" s="6"/>
      <c r="B89" s="9"/>
      <c r="C89" s="72"/>
      <c r="D89" s="152"/>
      <c r="E89" s="152"/>
      <c r="F89" s="15"/>
      <c r="G89" s="7"/>
      <c r="H89" s="6"/>
      <c r="I89" s="6"/>
      <c r="J89" s="7" t="s">
        <v>1</v>
      </c>
      <c r="K89" s="8" t="s">
        <v>1</v>
      </c>
      <c r="L89" s="1"/>
      <c r="M89" s="1"/>
      <c r="N89" s="1"/>
      <c r="O89" s="20">
        <f t="shared" ref="O89:O94" si="25">L89-(M89+N89)</f>
        <v>0</v>
      </c>
      <c r="P89" s="29" t="str">
        <f t="shared" ref="P89:P94" si="26">IF(OR(G89="新規",G89="追加",G89=""),"OK",(IF(AND(H89="",I89=""),"NG","OK")))</f>
        <v>OK</v>
      </c>
      <c r="Q89" s="10" t="str">
        <f t="shared" ref="Q89:Q94" si="27">IF(OR(G89="新規",G89="追加",G89=""),"OK",(IF(OR(AND(J89="",K89=""),AND(J89="",K89="□"),AND(J89="□",K89=""),AND(J89="□",K89="□")),"NG","OK")))</f>
        <v>OK</v>
      </c>
      <c r="R89" s="10" t="str">
        <f t="shared" ref="R89:R94" si="28">IF(OR(AND(C89&lt;&gt;"",D89&lt;&gt;"",F89&lt;&gt;"",G89&lt;&gt;""),(C89="")),"OK","NG")</f>
        <v>OK</v>
      </c>
    </row>
    <row r="90" spans="1:20" ht="22.5" customHeight="1">
      <c r="A90" s="6"/>
      <c r="B90" s="9"/>
      <c r="C90" s="72"/>
      <c r="D90" s="152"/>
      <c r="E90" s="152"/>
      <c r="F90" s="15"/>
      <c r="G90" s="7"/>
      <c r="H90" s="6"/>
      <c r="I90" s="6"/>
      <c r="J90" s="7" t="s">
        <v>1</v>
      </c>
      <c r="K90" s="8" t="s">
        <v>1</v>
      </c>
      <c r="L90" s="1"/>
      <c r="M90" s="1"/>
      <c r="N90" s="1"/>
      <c r="O90" s="20">
        <f t="shared" si="25"/>
        <v>0</v>
      </c>
      <c r="P90" s="29" t="str">
        <f t="shared" si="26"/>
        <v>OK</v>
      </c>
      <c r="Q90" s="10" t="str">
        <f t="shared" si="27"/>
        <v>OK</v>
      </c>
      <c r="R90" s="10" t="str">
        <f t="shared" si="28"/>
        <v>OK</v>
      </c>
    </row>
    <row r="91" spans="1:20" ht="22.5" customHeight="1">
      <c r="A91" s="6"/>
      <c r="B91" s="9"/>
      <c r="C91" s="72"/>
      <c r="D91" s="152"/>
      <c r="E91" s="152"/>
      <c r="F91" s="15"/>
      <c r="G91" s="7"/>
      <c r="H91" s="6"/>
      <c r="I91" s="6"/>
      <c r="J91" s="7" t="s">
        <v>1</v>
      </c>
      <c r="K91" s="8" t="s">
        <v>1</v>
      </c>
      <c r="L91" s="1"/>
      <c r="M91" s="1"/>
      <c r="N91" s="1"/>
      <c r="O91" s="20">
        <f t="shared" si="25"/>
        <v>0</v>
      </c>
      <c r="P91" s="29" t="str">
        <f t="shared" si="26"/>
        <v>OK</v>
      </c>
      <c r="Q91" s="10" t="str">
        <f t="shared" si="27"/>
        <v>OK</v>
      </c>
      <c r="R91" s="10" t="str">
        <f t="shared" si="28"/>
        <v>OK</v>
      </c>
    </row>
    <row r="92" spans="1:20" ht="22.5" customHeight="1">
      <c r="A92" s="6"/>
      <c r="B92" s="9"/>
      <c r="C92" s="72"/>
      <c r="D92" s="152"/>
      <c r="E92" s="152"/>
      <c r="F92" s="16"/>
      <c r="G92" s="7"/>
      <c r="H92" s="6"/>
      <c r="I92" s="6"/>
      <c r="J92" s="7" t="s">
        <v>1</v>
      </c>
      <c r="K92" s="8" t="s">
        <v>1</v>
      </c>
      <c r="L92" s="1"/>
      <c r="M92" s="1"/>
      <c r="N92" s="1"/>
      <c r="O92" s="20">
        <f t="shared" si="25"/>
        <v>0</v>
      </c>
      <c r="P92" s="29" t="str">
        <f t="shared" si="26"/>
        <v>OK</v>
      </c>
      <c r="Q92" s="10" t="str">
        <f t="shared" si="27"/>
        <v>OK</v>
      </c>
      <c r="R92" s="10" t="str">
        <f t="shared" si="28"/>
        <v>OK</v>
      </c>
    </row>
    <row r="93" spans="1:20" ht="22.5" customHeight="1">
      <c r="A93" s="6"/>
      <c r="B93" s="9"/>
      <c r="C93" s="72"/>
      <c r="D93" s="152"/>
      <c r="E93" s="152"/>
      <c r="F93" s="15"/>
      <c r="G93" s="7"/>
      <c r="H93" s="6"/>
      <c r="I93" s="6"/>
      <c r="J93" s="7" t="s">
        <v>1</v>
      </c>
      <c r="K93" s="8" t="s">
        <v>1</v>
      </c>
      <c r="L93" s="1"/>
      <c r="M93" s="1"/>
      <c r="N93" s="1"/>
      <c r="O93" s="20">
        <f t="shared" si="25"/>
        <v>0</v>
      </c>
      <c r="P93" s="29" t="str">
        <f t="shared" si="26"/>
        <v>OK</v>
      </c>
      <c r="Q93" s="10" t="str">
        <f t="shared" si="27"/>
        <v>OK</v>
      </c>
      <c r="R93" s="10" t="str">
        <f t="shared" si="28"/>
        <v>OK</v>
      </c>
    </row>
    <row r="94" spans="1:20" ht="22.5" customHeight="1">
      <c r="A94" s="6"/>
      <c r="B94" s="9"/>
      <c r="C94" s="72"/>
      <c r="D94" s="152"/>
      <c r="E94" s="152"/>
      <c r="F94" s="15"/>
      <c r="G94" s="7"/>
      <c r="H94" s="6"/>
      <c r="I94" s="6"/>
      <c r="J94" s="7" t="s">
        <v>1</v>
      </c>
      <c r="K94" s="8" t="s">
        <v>1</v>
      </c>
      <c r="L94" s="1"/>
      <c r="M94" s="1"/>
      <c r="N94" s="1"/>
      <c r="O94" s="20">
        <f t="shared" si="25"/>
        <v>0</v>
      </c>
      <c r="P94" s="29" t="str">
        <f t="shared" si="26"/>
        <v>OK</v>
      </c>
      <c r="Q94" s="10" t="str">
        <f t="shared" si="27"/>
        <v>OK</v>
      </c>
      <c r="R94" s="10" t="str">
        <f t="shared" si="28"/>
        <v>OK</v>
      </c>
    </row>
    <row r="95" spans="1:20" ht="22.5" customHeight="1">
      <c r="A95" s="12"/>
      <c r="B95" s="13"/>
      <c r="C95" s="14"/>
      <c r="D95" s="13"/>
      <c r="E95" s="14"/>
      <c r="F95" s="14"/>
      <c r="G95" s="13"/>
      <c r="H95" s="13"/>
      <c r="I95" s="12"/>
      <c r="J95" s="12"/>
      <c r="K95" s="68" t="s">
        <v>137</v>
      </c>
      <c r="L95" s="27">
        <f>SUM(L88:L94)</f>
        <v>0</v>
      </c>
      <c r="M95" s="27">
        <f t="shared" ref="M95:N95" si="29">SUM(M88:M94)</f>
        <v>0</v>
      </c>
      <c r="N95" s="27">
        <f t="shared" si="29"/>
        <v>0</v>
      </c>
      <c r="O95" s="27">
        <f>L95-(M95+N95)</f>
        <v>0</v>
      </c>
      <c r="P95" s="76"/>
      <c r="Q95" s="77"/>
      <c r="R95" s="77"/>
    </row>
    <row r="96" spans="1:20" ht="23" customHeight="1">
      <c r="A96" s="48" t="s">
        <v>134</v>
      </c>
      <c r="B96" s="13"/>
      <c r="C96" s="14"/>
      <c r="D96" s="13"/>
      <c r="E96" s="14"/>
      <c r="F96" s="14"/>
      <c r="G96" s="13"/>
      <c r="H96" s="13"/>
      <c r="I96" s="12"/>
      <c r="J96" s="12"/>
      <c r="K96" s="12"/>
      <c r="L96" s="12"/>
      <c r="M96" s="12"/>
      <c r="N96" s="12"/>
      <c r="O96" s="12"/>
      <c r="P96" s="76"/>
      <c r="Q96" s="77"/>
      <c r="R96" s="77"/>
    </row>
    <row r="97" spans="1:20" ht="23" customHeight="1">
      <c r="A97" s="162" t="s">
        <v>217</v>
      </c>
      <c r="B97" s="160" t="s">
        <v>67</v>
      </c>
      <c r="C97" s="150" t="s">
        <v>286</v>
      </c>
      <c r="D97" s="150"/>
      <c r="E97" s="150"/>
      <c r="F97" s="150"/>
      <c r="G97" s="160" t="s">
        <v>38</v>
      </c>
      <c r="H97" s="144" t="s">
        <v>47</v>
      </c>
      <c r="I97" s="145"/>
      <c r="J97" s="145"/>
      <c r="K97" s="146"/>
      <c r="L97" s="144" t="s">
        <v>216</v>
      </c>
      <c r="M97" s="145"/>
      <c r="N97" s="145"/>
      <c r="O97" s="146"/>
      <c r="P97" s="48" t="s">
        <v>96</v>
      </c>
      <c r="Q97" s="48" t="s">
        <v>96</v>
      </c>
      <c r="R97" s="61"/>
    </row>
    <row r="98" spans="1:20" ht="23" customHeight="1">
      <c r="A98" s="161"/>
      <c r="B98" s="161"/>
      <c r="C98" s="68" t="s">
        <v>215</v>
      </c>
      <c r="D98" s="150" t="s">
        <v>120</v>
      </c>
      <c r="E98" s="150"/>
      <c r="F98" s="68" t="s">
        <v>15</v>
      </c>
      <c r="G98" s="161"/>
      <c r="H98" s="69" t="s">
        <v>29</v>
      </c>
      <c r="I98" s="69" t="s">
        <v>28</v>
      </c>
      <c r="J98" s="68" t="s">
        <v>18</v>
      </c>
      <c r="K98" s="68" t="s">
        <v>19</v>
      </c>
      <c r="L98" s="53" t="s">
        <v>109</v>
      </c>
      <c r="M98" s="53" t="s">
        <v>110</v>
      </c>
      <c r="N98" s="53" t="s">
        <v>111</v>
      </c>
      <c r="O98" s="53" t="s">
        <v>112</v>
      </c>
      <c r="P98" s="70" t="s">
        <v>104</v>
      </c>
      <c r="Q98" s="70" t="s">
        <v>116</v>
      </c>
      <c r="R98" s="70" t="s">
        <v>115</v>
      </c>
      <c r="T98" s="81" t="s">
        <v>153</v>
      </c>
    </row>
    <row r="99" spans="1:20" ht="23" customHeight="1">
      <c r="A99" s="6"/>
      <c r="B99" s="9"/>
      <c r="C99" s="72"/>
      <c r="D99" s="152"/>
      <c r="E99" s="152"/>
      <c r="F99" s="15"/>
      <c r="G99" s="7"/>
      <c r="H99" s="6"/>
      <c r="I99" s="6"/>
      <c r="J99" s="7" t="s">
        <v>1</v>
      </c>
      <c r="K99" s="8" t="s">
        <v>1</v>
      </c>
      <c r="L99" s="1"/>
      <c r="M99" s="1"/>
      <c r="N99" s="1"/>
      <c r="O99" s="20">
        <f>L99-(M99+N99)</f>
        <v>0</v>
      </c>
      <c r="P99" s="29" t="str">
        <f>IF(OR(G99="新規",G99="追加",G99=""),"OK",(IF(AND(H99="",I99=""),"NG","OK")))</f>
        <v>OK</v>
      </c>
      <c r="Q99" s="10" t="str">
        <f>IF(OR(G99="新規",G99="追加",G99=""),"OK",(IF(OR(AND(J99="",K99=""),AND(J99="",K99="□"),AND(J99="□",K99=""),AND(J99="□",K99="□")),"NG","OK")))</f>
        <v>OK</v>
      </c>
      <c r="R99" s="10" t="str">
        <f>IF(OR(AND(C99&lt;&gt;"",D99&lt;&gt;"",F99&lt;&gt;"",G99&lt;&gt;""),(C99="")),"OK","NG")</f>
        <v>OK</v>
      </c>
      <c r="T99" s="81" t="s">
        <v>161</v>
      </c>
    </row>
    <row r="100" spans="1:20" ht="23" customHeight="1">
      <c r="A100" s="6"/>
      <c r="B100" s="9"/>
      <c r="C100" s="72"/>
      <c r="D100" s="152"/>
      <c r="E100" s="152"/>
      <c r="F100" s="15"/>
      <c r="G100" s="7"/>
      <c r="H100" s="6"/>
      <c r="I100" s="6"/>
      <c r="J100" s="7" t="s">
        <v>1</v>
      </c>
      <c r="K100" s="8" t="s">
        <v>1</v>
      </c>
      <c r="L100" s="1"/>
      <c r="M100" s="1"/>
      <c r="N100" s="1"/>
      <c r="O100" s="20">
        <f t="shared" ref="O100:O105" si="30">L100-(M100+N100)</f>
        <v>0</v>
      </c>
      <c r="P100" s="29" t="str">
        <f t="shared" ref="P100:P105" si="31">IF(OR(G100="新規",G100="追加",G100=""),"OK",(IF(AND(H100="",I100=""),"NG","OK")))</f>
        <v>OK</v>
      </c>
      <c r="Q100" s="10" t="str">
        <f t="shared" ref="Q100:Q105" si="32">IF(OR(G100="新規",G100="追加",G100=""),"OK",(IF(OR(AND(J100="",K100=""),AND(J100="",K100="□"),AND(J100="□",K100=""),AND(J100="□",K100="□")),"NG","OK")))</f>
        <v>OK</v>
      </c>
      <c r="R100" s="10" t="str">
        <f t="shared" ref="R100:R105" si="33">IF(OR(AND(C100&lt;&gt;"",D100&lt;&gt;"",F100&lt;&gt;"",G100&lt;&gt;""),(C100="")),"OK","NG")</f>
        <v>OK</v>
      </c>
      <c r="T100" s="81" t="s">
        <v>218</v>
      </c>
    </row>
    <row r="101" spans="1:20" ht="23" customHeight="1">
      <c r="A101" s="6"/>
      <c r="B101" s="9"/>
      <c r="C101" s="72"/>
      <c r="D101" s="152"/>
      <c r="E101" s="152"/>
      <c r="F101" s="15"/>
      <c r="G101" s="7"/>
      <c r="H101" s="6"/>
      <c r="I101" s="6"/>
      <c r="J101" s="7" t="s">
        <v>1</v>
      </c>
      <c r="K101" s="8" t="s">
        <v>1</v>
      </c>
      <c r="L101" s="1"/>
      <c r="M101" s="1"/>
      <c r="N101" s="1"/>
      <c r="O101" s="20">
        <f t="shared" si="30"/>
        <v>0</v>
      </c>
      <c r="P101" s="29" t="str">
        <f t="shared" si="31"/>
        <v>OK</v>
      </c>
      <c r="Q101" s="10" t="str">
        <f t="shared" si="32"/>
        <v>OK</v>
      </c>
      <c r="R101" s="10" t="str">
        <f t="shared" si="33"/>
        <v>OK</v>
      </c>
      <c r="T101" s="81" t="s">
        <v>160</v>
      </c>
    </row>
    <row r="102" spans="1:20" ht="23" customHeight="1">
      <c r="A102" s="6"/>
      <c r="B102" s="9"/>
      <c r="C102" s="72"/>
      <c r="D102" s="152"/>
      <c r="E102" s="152"/>
      <c r="F102" s="15"/>
      <c r="G102" s="7"/>
      <c r="H102" s="6"/>
      <c r="I102" s="6"/>
      <c r="J102" s="7" t="s">
        <v>1</v>
      </c>
      <c r="K102" s="8" t="s">
        <v>1</v>
      </c>
      <c r="L102" s="1"/>
      <c r="M102" s="1"/>
      <c r="N102" s="1"/>
      <c r="O102" s="20">
        <f t="shared" si="30"/>
        <v>0</v>
      </c>
      <c r="P102" s="29" t="str">
        <f t="shared" si="31"/>
        <v>OK</v>
      </c>
      <c r="Q102" s="10" t="str">
        <f t="shared" si="32"/>
        <v>OK</v>
      </c>
      <c r="R102" s="10" t="str">
        <f t="shared" si="33"/>
        <v>OK</v>
      </c>
      <c r="T102" s="81" t="s">
        <v>13</v>
      </c>
    </row>
    <row r="103" spans="1:20" ht="23" customHeight="1">
      <c r="A103" s="6"/>
      <c r="B103" s="9"/>
      <c r="C103" s="72"/>
      <c r="D103" s="152"/>
      <c r="E103" s="152"/>
      <c r="F103" s="16"/>
      <c r="G103" s="7"/>
      <c r="H103" s="6"/>
      <c r="I103" s="6"/>
      <c r="J103" s="7" t="s">
        <v>1</v>
      </c>
      <c r="K103" s="8" t="s">
        <v>1</v>
      </c>
      <c r="L103" s="1"/>
      <c r="M103" s="1"/>
      <c r="N103" s="1"/>
      <c r="O103" s="20">
        <f t="shared" si="30"/>
        <v>0</v>
      </c>
      <c r="P103" s="29" t="str">
        <f t="shared" si="31"/>
        <v>OK</v>
      </c>
      <c r="Q103" s="10" t="str">
        <f>IF(OR(G103="新規",G103="追加",G103=""),"OK",(IF(OR(AND(J103="",K103=""),AND(J103="",K103="□"),AND(J103="□",K103=""),AND(J103="□",K103="□")),"NG","OK")))</f>
        <v>OK</v>
      </c>
      <c r="R103" s="10" t="str">
        <f t="shared" si="33"/>
        <v>OK</v>
      </c>
    </row>
    <row r="104" spans="1:20" ht="23" customHeight="1">
      <c r="A104" s="6"/>
      <c r="B104" s="9"/>
      <c r="C104" s="72"/>
      <c r="D104" s="152"/>
      <c r="E104" s="152"/>
      <c r="F104" s="15"/>
      <c r="G104" s="7"/>
      <c r="H104" s="6"/>
      <c r="I104" s="6"/>
      <c r="J104" s="7" t="s">
        <v>1</v>
      </c>
      <c r="K104" s="8" t="s">
        <v>1</v>
      </c>
      <c r="L104" s="1"/>
      <c r="M104" s="1"/>
      <c r="N104" s="1"/>
      <c r="O104" s="20">
        <f t="shared" si="30"/>
        <v>0</v>
      </c>
      <c r="P104" s="29" t="str">
        <f t="shared" si="31"/>
        <v>OK</v>
      </c>
      <c r="Q104" s="10" t="str">
        <f t="shared" si="32"/>
        <v>OK</v>
      </c>
      <c r="R104" s="10" t="str">
        <f t="shared" si="33"/>
        <v>OK</v>
      </c>
    </row>
    <row r="105" spans="1:20" ht="22.5" customHeight="1">
      <c r="A105" s="6"/>
      <c r="B105" s="9"/>
      <c r="C105" s="72"/>
      <c r="D105" s="152"/>
      <c r="E105" s="152"/>
      <c r="F105" s="15"/>
      <c r="G105" s="7"/>
      <c r="H105" s="6"/>
      <c r="I105" s="6"/>
      <c r="J105" s="7" t="s">
        <v>1</v>
      </c>
      <c r="K105" s="8" t="s">
        <v>1</v>
      </c>
      <c r="L105" s="1"/>
      <c r="M105" s="1"/>
      <c r="N105" s="1"/>
      <c r="O105" s="20">
        <f t="shared" si="30"/>
        <v>0</v>
      </c>
      <c r="P105" s="29" t="str">
        <f t="shared" si="31"/>
        <v>OK</v>
      </c>
      <c r="Q105" s="10" t="str">
        <f t="shared" si="32"/>
        <v>OK</v>
      </c>
      <c r="R105" s="10" t="str">
        <f t="shared" si="33"/>
        <v>OK</v>
      </c>
    </row>
    <row r="106" spans="1:20" ht="22.5" customHeight="1">
      <c r="A106" s="12"/>
      <c r="B106" s="13"/>
      <c r="C106" s="14"/>
      <c r="D106" s="13"/>
      <c r="E106" s="14"/>
      <c r="F106" s="14"/>
      <c r="G106" s="13"/>
      <c r="H106" s="13"/>
      <c r="I106" s="12"/>
      <c r="J106" s="12"/>
      <c r="K106" s="68" t="s">
        <v>137</v>
      </c>
      <c r="L106" s="27">
        <f>SUM(L99:L105)</f>
        <v>0</v>
      </c>
      <c r="M106" s="27">
        <f t="shared" ref="M106:N106" si="34">SUM(M99:M105)</f>
        <v>0</v>
      </c>
      <c r="N106" s="27">
        <f t="shared" si="34"/>
        <v>0</v>
      </c>
      <c r="O106" s="27">
        <f>L106-(M106+N106)</f>
        <v>0</v>
      </c>
      <c r="P106" s="76"/>
      <c r="Q106" s="77"/>
      <c r="R106" s="77"/>
    </row>
    <row r="107" spans="1:20" ht="22.5" customHeight="1">
      <c r="A107" s="48" t="s">
        <v>136</v>
      </c>
      <c r="B107" s="13"/>
      <c r="C107" s="14"/>
      <c r="D107" s="13"/>
      <c r="E107" s="14"/>
      <c r="F107" s="14"/>
      <c r="G107" s="13"/>
      <c r="H107" s="13"/>
      <c r="I107" s="12"/>
      <c r="J107" s="12"/>
      <c r="K107" s="12"/>
      <c r="L107" s="12"/>
      <c r="M107" s="12"/>
      <c r="N107" s="12"/>
      <c r="O107" s="12"/>
      <c r="P107" s="76"/>
      <c r="Q107" s="77"/>
      <c r="R107" s="77"/>
    </row>
    <row r="108" spans="1:20" ht="22.5" customHeight="1">
      <c r="A108" s="162" t="s">
        <v>217</v>
      </c>
      <c r="B108" s="160" t="s">
        <v>67</v>
      </c>
      <c r="C108" s="150" t="s">
        <v>286</v>
      </c>
      <c r="D108" s="150"/>
      <c r="E108" s="150"/>
      <c r="F108" s="150"/>
      <c r="G108" s="160" t="s">
        <v>38</v>
      </c>
      <c r="H108" s="144" t="s">
        <v>47</v>
      </c>
      <c r="I108" s="145"/>
      <c r="J108" s="145"/>
      <c r="K108" s="146"/>
      <c r="L108" s="144" t="s">
        <v>216</v>
      </c>
      <c r="M108" s="145"/>
      <c r="N108" s="145"/>
      <c r="O108" s="146"/>
      <c r="P108" s="48" t="s">
        <v>96</v>
      </c>
      <c r="Q108" s="48" t="s">
        <v>96</v>
      </c>
      <c r="R108" s="61"/>
    </row>
    <row r="109" spans="1:20" ht="22.5" customHeight="1">
      <c r="A109" s="161"/>
      <c r="B109" s="161"/>
      <c r="C109" s="68" t="s">
        <v>215</v>
      </c>
      <c r="D109" s="150" t="s">
        <v>120</v>
      </c>
      <c r="E109" s="150"/>
      <c r="F109" s="68" t="s">
        <v>15</v>
      </c>
      <c r="G109" s="161"/>
      <c r="H109" s="69" t="s">
        <v>29</v>
      </c>
      <c r="I109" s="69" t="s">
        <v>28</v>
      </c>
      <c r="J109" s="68" t="s">
        <v>18</v>
      </c>
      <c r="K109" s="68" t="s">
        <v>19</v>
      </c>
      <c r="L109" s="53" t="s">
        <v>109</v>
      </c>
      <c r="M109" s="53" t="s">
        <v>110</v>
      </c>
      <c r="N109" s="53" t="s">
        <v>111</v>
      </c>
      <c r="O109" s="53" t="s">
        <v>112</v>
      </c>
      <c r="P109" s="70" t="s">
        <v>104</v>
      </c>
      <c r="Q109" s="70" t="s">
        <v>116</v>
      </c>
      <c r="R109" s="70" t="s">
        <v>115</v>
      </c>
      <c r="T109" s="81" t="s">
        <v>153</v>
      </c>
    </row>
    <row r="110" spans="1:20" ht="22.5" customHeight="1">
      <c r="A110" s="6"/>
      <c r="B110" s="9"/>
      <c r="C110" s="72"/>
      <c r="D110" s="152"/>
      <c r="E110" s="152"/>
      <c r="F110" s="15"/>
      <c r="G110" s="7"/>
      <c r="H110" s="6"/>
      <c r="I110" s="6"/>
      <c r="J110" s="7" t="s">
        <v>1</v>
      </c>
      <c r="K110" s="8" t="s">
        <v>1</v>
      </c>
      <c r="L110" s="1"/>
      <c r="M110" s="1"/>
      <c r="N110" s="1"/>
      <c r="O110" s="20">
        <f>L110-(M110+N110)</f>
        <v>0</v>
      </c>
      <c r="P110" s="29" t="str">
        <f>IF(OR(G110="新規",G110="追加",G110=""),"OK",(IF(AND(H110="",I110=""),"NG","OK")))</f>
        <v>OK</v>
      </c>
      <c r="Q110" s="10" t="str">
        <f>IF(OR(G110="新規",G110="追加",G110=""),"OK",(IF(OR(AND(J110="",K110=""),AND(J110="",K110="□"),AND(J110="□",K110=""),AND(J110="□",K110="□")),"NG","OK")))</f>
        <v>OK</v>
      </c>
      <c r="R110" s="10" t="str">
        <f>IF(OR(AND(C110&lt;&gt;"",D110&lt;&gt;"",F110&lt;&gt;"",G110&lt;&gt;""),(C110="")),"OK","NG")</f>
        <v>OK</v>
      </c>
      <c r="T110" s="81" t="s">
        <v>164</v>
      </c>
    </row>
    <row r="111" spans="1:20" ht="22.5" customHeight="1">
      <c r="A111" s="6"/>
      <c r="B111" s="9"/>
      <c r="C111" s="72"/>
      <c r="D111" s="152"/>
      <c r="E111" s="152"/>
      <c r="F111" s="15"/>
      <c r="G111" s="7"/>
      <c r="H111" s="6"/>
      <c r="I111" s="6"/>
      <c r="J111" s="7" t="s">
        <v>1</v>
      </c>
      <c r="K111" s="8" t="s">
        <v>1</v>
      </c>
      <c r="L111" s="1"/>
      <c r="M111" s="1"/>
      <c r="N111" s="1"/>
      <c r="O111" s="20">
        <f t="shared" ref="O111:O116" si="35">L111-(M111+N111)</f>
        <v>0</v>
      </c>
      <c r="P111" s="29" t="str">
        <f t="shared" ref="P111:P116" si="36">IF(OR(G111="新規",G111="追加",G111=""),"OK",(IF(AND(H111="",I111=""),"NG","OK")))</f>
        <v>OK</v>
      </c>
      <c r="Q111" s="10" t="str">
        <f t="shared" ref="Q111:Q116" si="37">IF(OR(G111="新規",G111="追加",G111=""),"OK",(IF(OR(AND(J111="",K111=""),AND(J111="",K111="□"),AND(J111="□",K111=""),AND(J111="□",K111="□")),"NG","OK")))</f>
        <v>OK</v>
      </c>
      <c r="R111" s="10" t="str">
        <f t="shared" ref="R111:R115" si="38">IF(OR(AND(C111&lt;&gt;"",D111&lt;&gt;"",F111&lt;&gt;"",G111&lt;&gt;""),(C111="")),"OK","NG")</f>
        <v>OK</v>
      </c>
      <c r="T111" s="81" t="s">
        <v>13</v>
      </c>
    </row>
    <row r="112" spans="1:20" ht="22.5" customHeight="1">
      <c r="A112" s="6"/>
      <c r="B112" s="9"/>
      <c r="C112" s="72"/>
      <c r="D112" s="152"/>
      <c r="E112" s="152"/>
      <c r="F112" s="15"/>
      <c r="G112" s="7"/>
      <c r="H112" s="6"/>
      <c r="I112" s="6"/>
      <c r="J112" s="7" t="s">
        <v>1</v>
      </c>
      <c r="K112" s="8" t="s">
        <v>1</v>
      </c>
      <c r="L112" s="1"/>
      <c r="M112" s="1"/>
      <c r="N112" s="1"/>
      <c r="O112" s="20">
        <f t="shared" si="35"/>
        <v>0</v>
      </c>
      <c r="P112" s="29" t="str">
        <f t="shared" si="36"/>
        <v>OK</v>
      </c>
      <c r="Q112" s="10" t="str">
        <f t="shared" si="37"/>
        <v>OK</v>
      </c>
      <c r="R112" s="10" t="str">
        <f t="shared" si="38"/>
        <v>OK</v>
      </c>
    </row>
    <row r="113" spans="1:23" ht="22.5" customHeight="1">
      <c r="A113" s="6"/>
      <c r="B113" s="9"/>
      <c r="C113" s="72"/>
      <c r="D113" s="152"/>
      <c r="E113" s="152"/>
      <c r="F113" s="15"/>
      <c r="G113" s="7"/>
      <c r="H113" s="6"/>
      <c r="I113" s="6"/>
      <c r="J113" s="7" t="s">
        <v>1</v>
      </c>
      <c r="K113" s="8" t="s">
        <v>1</v>
      </c>
      <c r="L113" s="1"/>
      <c r="M113" s="1"/>
      <c r="N113" s="1"/>
      <c r="O113" s="20">
        <f t="shared" si="35"/>
        <v>0</v>
      </c>
      <c r="P113" s="29" t="str">
        <f t="shared" si="36"/>
        <v>OK</v>
      </c>
      <c r="Q113" s="10" t="str">
        <f t="shared" si="37"/>
        <v>OK</v>
      </c>
      <c r="R113" s="10" t="str">
        <f t="shared" si="38"/>
        <v>OK</v>
      </c>
    </row>
    <row r="114" spans="1:23" ht="22.5" customHeight="1">
      <c r="A114" s="6"/>
      <c r="B114" s="9"/>
      <c r="C114" s="72"/>
      <c r="D114" s="152"/>
      <c r="E114" s="152"/>
      <c r="F114" s="16"/>
      <c r="G114" s="7"/>
      <c r="H114" s="6"/>
      <c r="I114" s="6"/>
      <c r="J114" s="7" t="s">
        <v>1</v>
      </c>
      <c r="K114" s="8" t="s">
        <v>1</v>
      </c>
      <c r="L114" s="1"/>
      <c r="M114" s="1"/>
      <c r="N114" s="1"/>
      <c r="O114" s="20">
        <f t="shared" si="35"/>
        <v>0</v>
      </c>
      <c r="P114" s="29" t="str">
        <f t="shared" si="36"/>
        <v>OK</v>
      </c>
      <c r="Q114" s="10" t="str">
        <f t="shared" si="37"/>
        <v>OK</v>
      </c>
      <c r="R114" s="10" t="str">
        <f t="shared" si="38"/>
        <v>OK</v>
      </c>
    </row>
    <row r="115" spans="1:23" ht="22.5" customHeight="1">
      <c r="A115" s="6"/>
      <c r="B115" s="9"/>
      <c r="C115" s="72"/>
      <c r="D115" s="152"/>
      <c r="E115" s="152"/>
      <c r="F115" s="15"/>
      <c r="G115" s="7"/>
      <c r="H115" s="6"/>
      <c r="I115" s="6"/>
      <c r="J115" s="7" t="s">
        <v>1</v>
      </c>
      <c r="K115" s="8" t="s">
        <v>1</v>
      </c>
      <c r="L115" s="1"/>
      <c r="M115" s="1"/>
      <c r="N115" s="1"/>
      <c r="O115" s="20">
        <f t="shared" si="35"/>
        <v>0</v>
      </c>
      <c r="P115" s="29" t="str">
        <f t="shared" si="36"/>
        <v>OK</v>
      </c>
      <c r="Q115" s="10" t="str">
        <f t="shared" si="37"/>
        <v>OK</v>
      </c>
      <c r="R115" s="10" t="str">
        <f t="shared" si="38"/>
        <v>OK</v>
      </c>
    </row>
    <row r="116" spans="1:23" ht="22.5" customHeight="1">
      <c r="A116" s="6"/>
      <c r="B116" s="9"/>
      <c r="C116" s="72"/>
      <c r="D116" s="152"/>
      <c r="E116" s="152"/>
      <c r="F116" s="15"/>
      <c r="G116" s="7"/>
      <c r="H116" s="6"/>
      <c r="I116" s="6"/>
      <c r="J116" s="7" t="s">
        <v>1</v>
      </c>
      <c r="K116" s="8" t="s">
        <v>1</v>
      </c>
      <c r="L116" s="1"/>
      <c r="M116" s="1"/>
      <c r="N116" s="1"/>
      <c r="O116" s="20">
        <f t="shared" si="35"/>
        <v>0</v>
      </c>
      <c r="P116" s="29" t="str">
        <f t="shared" si="36"/>
        <v>OK</v>
      </c>
      <c r="Q116" s="10" t="str">
        <f t="shared" si="37"/>
        <v>OK</v>
      </c>
      <c r="R116" s="10" t="str">
        <f>IF(OR(AND(C116&lt;&gt;"",D116&lt;&gt;"",F116&lt;&gt;"",G116&lt;&gt;""),(C116="")),"OK","NG")</f>
        <v>OK</v>
      </c>
    </row>
    <row r="117" spans="1:23" ht="22.5" customHeight="1">
      <c r="A117" s="12"/>
      <c r="B117" s="13"/>
      <c r="C117" s="14"/>
      <c r="D117" s="13"/>
      <c r="E117" s="14"/>
      <c r="F117" s="14"/>
      <c r="G117" s="13"/>
      <c r="H117" s="13"/>
      <c r="I117" s="12"/>
      <c r="J117" s="12"/>
      <c r="K117" s="68" t="s">
        <v>137</v>
      </c>
      <c r="L117" s="27">
        <f>SUM(L110:L116)</f>
        <v>0</v>
      </c>
      <c r="M117" s="27">
        <f t="shared" ref="M117:N117" si="39">SUM(M110:M116)</f>
        <v>0</v>
      </c>
      <c r="N117" s="27">
        <f t="shared" si="39"/>
        <v>0</v>
      </c>
      <c r="O117" s="27">
        <f>L117-(M117+N117)</f>
        <v>0</v>
      </c>
      <c r="P117" s="76"/>
      <c r="Q117" s="77"/>
      <c r="R117" s="77"/>
    </row>
    <row r="118" spans="1:23" ht="13">
      <c r="F118" s="85"/>
    </row>
    <row r="119" spans="1:23" s="61" customFormat="1" ht="13">
      <c r="A119" s="142" t="s">
        <v>139</v>
      </c>
      <c r="B119" s="143"/>
      <c r="C119" s="53" t="s">
        <v>138</v>
      </c>
      <c r="D119" s="53" t="s">
        <v>110</v>
      </c>
      <c r="E119" s="53" t="s">
        <v>111</v>
      </c>
      <c r="F119" s="53" t="s">
        <v>112</v>
      </c>
      <c r="G119" s="53" t="s">
        <v>165</v>
      </c>
      <c r="H119" s="142" t="s">
        <v>17</v>
      </c>
      <c r="I119" s="159"/>
      <c r="J119" s="136" t="s">
        <v>208</v>
      </c>
      <c r="K119" s="136"/>
      <c r="L119" s="136"/>
      <c r="M119" s="136"/>
      <c r="P119" s="87" t="s">
        <v>198</v>
      </c>
      <c r="Q119" s="88" t="s">
        <v>70</v>
      </c>
      <c r="R119" s="88" t="s">
        <v>84</v>
      </c>
    </row>
    <row r="120" spans="1:23" ht="22.5" customHeight="1">
      <c r="A120" s="153" t="s">
        <v>237</v>
      </c>
      <c r="B120" s="154"/>
      <c r="C120" s="100">
        <f>L40</f>
        <v>0</v>
      </c>
      <c r="D120" s="100">
        <f t="shared" ref="D120:F120" si="40">M40</f>
        <v>0</v>
      </c>
      <c r="E120" s="100">
        <f t="shared" si="40"/>
        <v>0</v>
      </c>
      <c r="F120" s="100">
        <f t="shared" si="40"/>
        <v>0</v>
      </c>
      <c r="G120" s="163">
        <f>SUM(D120:D122)</f>
        <v>0</v>
      </c>
      <c r="H120" s="157"/>
      <c r="I120" s="158"/>
      <c r="J120" s="151" t="s">
        <v>209</v>
      </c>
      <c r="K120" s="151"/>
      <c r="L120" s="151"/>
      <c r="M120" s="151"/>
      <c r="N120" s="89"/>
      <c r="O120" s="89"/>
      <c r="P120" s="29" t="str">
        <f>IF(G120&lt;=2500000,"OK","NG")</f>
        <v>OK</v>
      </c>
      <c r="Q120" s="10" t="str">
        <f t="shared" ref="Q120:Q126" si="41">IF(D120&lt;=C120/2,"OK","NG")</f>
        <v>OK</v>
      </c>
      <c r="R120" s="10" t="str">
        <f t="shared" ref="R120:R126" si="42">IF(C120=D120+E120+F120,"OK","NG")</f>
        <v>OK</v>
      </c>
      <c r="S120" s="90"/>
      <c r="T120" s="70"/>
      <c r="U120" s="70"/>
      <c r="V120" s="70"/>
      <c r="W120" s="70"/>
    </row>
    <row r="121" spans="1:23" ht="22.5" customHeight="1">
      <c r="A121" s="155" t="s">
        <v>238</v>
      </c>
      <c r="B121" s="156"/>
      <c r="C121" s="100">
        <f>L51</f>
        <v>0</v>
      </c>
      <c r="D121" s="100">
        <f t="shared" ref="D121:F121" si="43">M51</f>
        <v>0</v>
      </c>
      <c r="E121" s="100">
        <f t="shared" si="43"/>
        <v>0</v>
      </c>
      <c r="F121" s="100">
        <f t="shared" si="43"/>
        <v>0</v>
      </c>
      <c r="G121" s="164"/>
      <c r="H121" s="157"/>
      <c r="I121" s="158"/>
      <c r="J121" s="151"/>
      <c r="K121" s="151"/>
      <c r="L121" s="151"/>
      <c r="M121" s="151"/>
      <c r="N121" s="89"/>
      <c r="O121" s="89"/>
      <c r="P121" s="73" t="s">
        <v>152</v>
      </c>
      <c r="Q121" s="10" t="str">
        <f t="shared" si="41"/>
        <v>OK</v>
      </c>
      <c r="R121" s="10" t="str">
        <f t="shared" si="42"/>
        <v>OK</v>
      </c>
      <c r="S121" s="36"/>
    </row>
    <row r="122" spans="1:23" ht="22.5" customHeight="1">
      <c r="A122" s="155" t="s">
        <v>239</v>
      </c>
      <c r="B122" s="156"/>
      <c r="C122" s="100">
        <f>L62</f>
        <v>0</v>
      </c>
      <c r="D122" s="100">
        <f t="shared" ref="D122:F122" si="44">M62</f>
        <v>0</v>
      </c>
      <c r="E122" s="100">
        <f t="shared" si="44"/>
        <v>0</v>
      </c>
      <c r="F122" s="100">
        <f t="shared" si="44"/>
        <v>0</v>
      </c>
      <c r="G122" s="165"/>
      <c r="H122" s="32"/>
      <c r="I122" s="33"/>
      <c r="J122" s="151"/>
      <c r="K122" s="151"/>
      <c r="L122" s="151"/>
      <c r="M122" s="151"/>
      <c r="N122" s="89"/>
      <c r="O122" s="89"/>
      <c r="P122" s="73" t="s">
        <v>152</v>
      </c>
      <c r="Q122" s="10" t="str">
        <f t="shared" si="41"/>
        <v>OK</v>
      </c>
      <c r="R122" s="10" t="str">
        <f t="shared" si="42"/>
        <v>OK</v>
      </c>
      <c r="S122" s="36"/>
    </row>
    <row r="123" spans="1:23" ht="22.5" customHeight="1">
      <c r="A123" s="155" t="s">
        <v>240</v>
      </c>
      <c r="B123" s="156"/>
      <c r="C123" s="100">
        <f>L73</f>
        <v>0</v>
      </c>
      <c r="D123" s="100">
        <f t="shared" ref="D123:F123" si="45">M73</f>
        <v>0</v>
      </c>
      <c r="E123" s="100">
        <f t="shared" si="45"/>
        <v>0</v>
      </c>
      <c r="F123" s="100">
        <f t="shared" si="45"/>
        <v>0</v>
      </c>
      <c r="G123" s="100">
        <f>D123</f>
        <v>0</v>
      </c>
      <c r="H123" s="32"/>
      <c r="I123" s="33"/>
      <c r="J123" s="150" t="s">
        <v>210</v>
      </c>
      <c r="K123" s="150"/>
      <c r="L123" s="150"/>
      <c r="M123" s="150"/>
      <c r="N123" s="89"/>
      <c r="O123" s="89"/>
      <c r="P123" s="29" t="str">
        <f>IF(G123&lt;=2500000,"OK","NG")</f>
        <v>OK</v>
      </c>
      <c r="Q123" s="10" t="str">
        <f t="shared" si="41"/>
        <v>OK</v>
      </c>
      <c r="R123" s="10" t="str">
        <f t="shared" si="42"/>
        <v>OK</v>
      </c>
      <c r="S123" s="36"/>
    </row>
    <row r="124" spans="1:23" ht="22.5" customHeight="1">
      <c r="A124" s="155" t="s">
        <v>131</v>
      </c>
      <c r="B124" s="156"/>
      <c r="C124" s="100">
        <f>L84</f>
        <v>0</v>
      </c>
      <c r="D124" s="100">
        <f t="shared" ref="D124:F124" si="46">M84</f>
        <v>0</v>
      </c>
      <c r="E124" s="100">
        <f t="shared" si="46"/>
        <v>0</v>
      </c>
      <c r="F124" s="100">
        <f t="shared" si="46"/>
        <v>0</v>
      </c>
      <c r="G124" s="100">
        <f>D124</f>
        <v>0</v>
      </c>
      <c r="H124" s="32"/>
      <c r="I124" s="33"/>
      <c r="J124" s="150" t="s">
        <v>211</v>
      </c>
      <c r="K124" s="150"/>
      <c r="L124" s="150"/>
      <c r="M124" s="150"/>
      <c r="N124" s="89"/>
      <c r="O124" s="89"/>
      <c r="P124" s="29" t="str">
        <f>IF(G124&lt;=5000000,"OK","NG")</f>
        <v>OK</v>
      </c>
      <c r="Q124" s="10" t="str">
        <f t="shared" si="41"/>
        <v>OK</v>
      </c>
      <c r="R124" s="10" t="str">
        <f t="shared" si="42"/>
        <v>OK</v>
      </c>
      <c r="S124" s="36"/>
    </row>
    <row r="125" spans="1:23" ht="22.5" customHeight="1">
      <c r="A125" s="155" t="s">
        <v>241</v>
      </c>
      <c r="B125" s="156"/>
      <c r="C125" s="100">
        <f>L95</f>
        <v>0</v>
      </c>
      <c r="D125" s="100">
        <f t="shared" ref="D125:F125" si="47">M95</f>
        <v>0</v>
      </c>
      <c r="E125" s="100">
        <f t="shared" si="47"/>
        <v>0</v>
      </c>
      <c r="F125" s="100">
        <f t="shared" si="47"/>
        <v>0</v>
      </c>
      <c r="G125" s="183">
        <f>SUM(D125:D126)</f>
        <v>0</v>
      </c>
      <c r="H125" s="32"/>
      <c r="I125" s="33"/>
      <c r="J125" s="151" t="s">
        <v>212</v>
      </c>
      <c r="K125" s="151"/>
      <c r="L125" s="151"/>
      <c r="M125" s="151"/>
      <c r="N125" s="89"/>
      <c r="O125" s="89"/>
      <c r="P125" s="29" t="str">
        <f>IF(G125&lt;=2500000,"OK","NG")</f>
        <v>OK</v>
      </c>
      <c r="Q125" s="10" t="str">
        <f t="shared" si="41"/>
        <v>OK</v>
      </c>
      <c r="R125" s="10" t="str">
        <f t="shared" si="42"/>
        <v>OK</v>
      </c>
      <c r="S125" s="36"/>
    </row>
    <row r="126" spans="1:23" ht="22.5" customHeight="1">
      <c r="A126" s="155" t="s">
        <v>242</v>
      </c>
      <c r="B126" s="156"/>
      <c r="C126" s="100">
        <f>L106</f>
        <v>0</v>
      </c>
      <c r="D126" s="100">
        <f t="shared" ref="D126:F126" si="48">M106</f>
        <v>0</v>
      </c>
      <c r="E126" s="100">
        <f t="shared" si="48"/>
        <v>0</v>
      </c>
      <c r="F126" s="100">
        <f t="shared" si="48"/>
        <v>0</v>
      </c>
      <c r="G126" s="184"/>
      <c r="H126" s="32"/>
      <c r="I126" s="33"/>
      <c r="J126" s="151"/>
      <c r="K126" s="151"/>
      <c r="L126" s="151"/>
      <c r="M126" s="151"/>
      <c r="N126" s="89"/>
      <c r="O126" s="89"/>
      <c r="P126" s="73" t="s">
        <v>152</v>
      </c>
      <c r="Q126" s="10" t="str">
        <f t="shared" si="41"/>
        <v>OK</v>
      </c>
      <c r="R126" s="10" t="str">
        <f t="shared" si="42"/>
        <v>OK</v>
      </c>
      <c r="S126" s="36"/>
    </row>
    <row r="127" spans="1:23" ht="22.5" customHeight="1">
      <c r="A127" s="155" t="s">
        <v>135</v>
      </c>
      <c r="B127" s="156"/>
      <c r="C127" s="100">
        <f>L117</f>
        <v>0</v>
      </c>
      <c r="D127" s="100">
        <f t="shared" ref="D127:F127" si="49">M117</f>
        <v>0</v>
      </c>
      <c r="E127" s="100">
        <f t="shared" si="49"/>
        <v>0</v>
      </c>
      <c r="F127" s="100">
        <f t="shared" si="49"/>
        <v>0</v>
      </c>
      <c r="G127" s="100">
        <f>D127</f>
        <v>0</v>
      </c>
      <c r="H127" s="157"/>
      <c r="I127" s="158"/>
      <c r="J127" s="150" t="s">
        <v>287</v>
      </c>
      <c r="K127" s="150"/>
      <c r="L127" s="150"/>
      <c r="M127" s="150"/>
      <c r="N127" s="89"/>
      <c r="O127" s="89"/>
      <c r="P127" s="29" t="str">
        <f>IF(G127&lt;=2500000,"OK","NG")</f>
        <v>OK</v>
      </c>
      <c r="Q127" s="10" t="str">
        <f>IF(D127&lt;=C127/2,"OK","NG")</f>
        <v>OK</v>
      </c>
      <c r="R127" s="10" t="str">
        <f>IF(C127=D127+E127+F127,"OK","NG")</f>
        <v>OK</v>
      </c>
      <c r="S127" s="36"/>
    </row>
    <row r="128" spans="1:23" ht="22.5" customHeight="1">
      <c r="A128" s="174" t="s">
        <v>14</v>
      </c>
      <c r="B128" s="175"/>
      <c r="C128" s="100">
        <f>SUM(C120:C127)</f>
        <v>0</v>
      </c>
      <c r="D128" s="100">
        <f>SUM(D120:D127)</f>
        <v>0</v>
      </c>
      <c r="E128" s="100">
        <f t="shared" ref="E128:F128" si="50">SUM(E120:E127)</f>
        <v>0</v>
      </c>
      <c r="F128" s="100">
        <f t="shared" si="50"/>
        <v>0</v>
      </c>
      <c r="G128" s="100">
        <f>D128</f>
        <v>0</v>
      </c>
      <c r="H128" s="157"/>
      <c r="I128" s="158"/>
      <c r="J128" s="177" t="s">
        <v>213</v>
      </c>
      <c r="K128" s="177"/>
      <c r="L128" s="177"/>
      <c r="M128" s="177"/>
      <c r="N128" s="89"/>
      <c r="P128" s="29" t="str">
        <f>IF(OR(C128=0,AND(G128&gt;=150000,G128&lt;=10000000)),"OK","NG")</f>
        <v>OK</v>
      </c>
      <c r="Q128" s="10" t="str">
        <f>IF(D128&lt;=C128/2,"OK","NG")</f>
        <v>OK</v>
      </c>
      <c r="R128" s="10" t="str">
        <f>IF(C128=D128+E128+F128,"OK","NG")</f>
        <v>OK</v>
      </c>
    </row>
    <row r="129" spans="1:16" ht="13"/>
    <row r="130" spans="1:16" ht="22.5" customHeight="1">
      <c r="A130" s="48" t="s">
        <v>196</v>
      </c>
    </row>
    <row r="131" spans="1:16" ht="15" customHeight="1">
      <c r="A131" s="139" t="s">
        <v>205</v>
      </c>
      <c r="B131" s="139"/>
      <c r="C131" s="139"/>
      <c r="D131" s="139"/>
      <c r="E131" s="139"/>
      <c r="F131" s="139"/>
      <c r="G131" s="139"/>
      <c r="H131" s="139"/>
      <c r="I131" s="139"/>
      <c r="J131" s="139"/>
      <c r="K131" s="50" t="s">
        <v>82</v>
      </c>
      <c r="P131" s="49" t="s">
        <v>55</v>
      </c>
    </row>
    <row r="132" spans="1:16" ht="15" customHeight="1">
      <c r="A132" s="176" t="s">
        <v>204</v>
      </c>
      <c r="B132" s="176"/>
      <c r="C132" s="176"/>
      <c r="D132" s="176"/>
      <c r="E132" s="176"/>
      <c r="F132" s="176"/>
      <c r="G132" s="176"/>
      <c r="H132" s="176"/>
      <c r="I132" s="176"/>
      <c r="J132" s="176"/>
      <c r="K132" s="56" t="s">
        <v>166</v>
      </c>
      <c r="P132" s="49" t="s">
        <v>167</v>
      </c>
    </row>
    <row r="133" spans="1:16" ht="15" customHeight="1">
      <c r="A133" s="176" t="s">
        <v>199</v>
      </c>
      <c r="B133" s="176"/>
      <c r="C133" s="176"/>
      <c r="D133" s="176"/>
      <c r="E133" s="176"/>
      <c r="F133" s="176"/>
      <c r="G133" s="176"/>
      <c r="H133" s="176"/>
      <c r="I133" s="176"/>
      <c r="J133" s="176"/>
      <c r="K133" s="56" t="s">
        <v>166</v>
      </c>
    </row>
    <row r="134" spans="1:16" ht="15" customHeight="1">
      <c r="A134" s="176" t="s">
        <v>200</v>
      </c>
      <c r="B134" s="176"/>
      <c r="C134" s="176"/>
      <c r="D134" s="176"/>
      <c r="E134" s="176"/>
      <c r="F134" s="176"/>
      <c r="G134" s="176"/>
      <c r="H134" s="176"/>
      <c r="I134" s="176"/>
      <c r="J134" s="176"/>
      <c r="K134" s="56" t="s">
        <v>166</v>
      </c>
    </row>
    <row r="135" spans="1:16" ht="15" customHeight="1">
      <c r="A135" s="176" t="s">
        <v>201</v>
      </c>
      <c r="B135" s="176"/>
      <c r="C135" s="176"/>
      <c r="D135" s="176"/>
      <c r="E135" s="176"/>
      <c r="F135" s="176"/>
      <c r="G135" s="176"/>
      <c r="H135" s="176"/>
      <c r="I135" s="176"/>
      <c r="J135" s="176"/>
      <c r="K135" s="56" t="s">
        <v>166</v>
      </c>
    </row>
    <row r="136" spans="1:16" ht="15" customHeight="1">
      <c r="A136" s="176" t="s">
        <v>289</v>
      </c>
      <c r="B136" s="176"/>
      <c r="C136" s="176"/>
      <c r="D136" s="176"/>
      <c r="E136" s="176"/>
      <c r="F136" s="176"/>
      <c r="G136" s="176"/>
      <c r="H136" s="176"/>
      <c r="I136" s="176"/>
      <c r="J136" s="176"/>
      <c r="K136" s="56" t="s">
        <v>166</v>
      </c>
    </row>
    <row r="137" spans="1:16" ht="15" customHeight="1">
      <c r="A137" s="176" t="s">
        <v>202</v>
      </c>
      <c r="B137" s="176"/>
      <c r="C137" s="176"/>
      <c r="D137" s="176"/>
      <c r="E137" s="176"/>
      <c r="F137" s="176"/>
      <c r="G137" s="176"/>
      <c r="H137" s="176"/>
      <c r="I137" s="176"/>
      <c r="J137" s="176"/>
      <c r="K137" s="56" t="s">
        <v>166</v>
      </c>
    </row>
    <row r="138" spans="1:16" ht="15" customHeight="1">
      <c r="A138" s="176" t="s">
        <v>203</v>
      </c>
      <c r="B138" s="176"/>
      <c r="C138" s="176"/>
      <c r="D138" s="176"/>
      <c r="E138" s="176"/>
      <c r="F138" s="176"/>
      <c r="G138" s="176"/>
      <c r="H138" s="176"/>
      <c r="I138" s="176"/>
      <c r="J138" s="176"/>
      <c r="K138" s="56" t="s">
        <v>166</v>
      </c>
    </row>
    <row r="139" spans="1:16" ht="15" customHeight="1">
      <c r="A139" s="17"/>
      <c r="B139" s="17"/>
      <c r="C139" s="17"/>
      <c r="D139" s="17"/>
      <c r="E139" s="17"/>
      <c r="J139" s="93" t="s">
        <v>141</v>
      </c>
      <c r="K139" s="99">
        <f>COUNTIF(K132:K138,"☑")</f>
        <v>0</v>
      </c>
    </row>
    <row r="140" spans="1:16" ht="15" customHeight="1">
      <c r="A140" s="17"/>
      <c r="B140" s="17"/>
      <c r="C140" s="17"/>
      <c r="D140" s="17"/>
      <c r="E140" s="17"/>
      <c r="H140" s="17"/>
    </row>
    <row r="141" spans="1:16" ht="15" customHeight="1">
      <c r="A141" s="48" t="s">
        <v>206</v>
      </c>
    </row>
    <row r="142" spans="1:16" ht="15" customHeight="1">
      <c r="A142" s="180" t="s">
        <v>57</v>
      </c>
      <c r="B142" s="180"/>
      <c r="C142" s="180"/>
      <c r="D142" s="180"/>
      <c r="E142" s="180"/>
      <c r="F142" s="180"/>
      <c r="G142" s="180"/>
      <c r="H142" s="180"/>
      <c r="I142" s="180"/>
      <c r="J142" s="180"/>
      <c r="K142" s="180"/>
      <c r="P142" s="95" t="s">
        <v>80</v>
      </c>
    </row>
    <row r="143" spans="1:16" ht="15" customHeight="1">
      <c r="A143" s="50" t="s">
        <v>2</v>
      </c>
      <c r="B143" s="140" t="s">
        <v>3</v>
      </c>
      <c r="C143" s="181"/>
      <c r="D143" s="181"/>
      <c r="E143" s="181"/>
      <c r="F143" s="181"/>
      <c r="G143" s="181"/>
      <c r="H143" s="181"/>
      <c r="I143" s="181"/>
      <c r="J143" s="141"/>
    </row>
    <row r="144" spans="1:16" ht="15" customHeight="1">
      <c r="A144" s="3" t="s">
        <v>1</v>
      </c>
      <c r="B144" s="182" t="s">
        <v>69</v>
      </c>
      <c r="C144" s="167"/>
      <c r="D144" s="167"/>
      <c r="E144" s="167"/>
      <c r="F144" s="167"/>
      <c r="G144" s="167"/>
      <c r="H144" s="167"/>
      <c r="I144" s="167"/>
      <c r="J144" s="168"/>
      <c r="P144" s="29" t="str">
        <f>IF(C128=0,"OK",IF(AND(A144="☑",A145="☑",A146="☑"),"OK","NG"))</f>
        <v>OK</v>
      </c>
    </row>
    <row r="145" spans="1:13" ht="15" customHeight="1">
      <c r="A145" s="3" t="s">
        <v>1</v>
      </c>
      <c r="B145" s="182" t="s">
        <v>117</v>
      </c>
      <c r="C145" s="167"/>
      <c r="D145" s="167"/>
      <c r="E145" s="167"/>
      <c r="F145" s="167"/>
      <c r="G145" s="167"/>
      <c r="H145" s="167"/>
      <c r="I145" s="167"/>
      <c r="J145" s="168"/>
    </row>
    <row r="146" spans="1:13" ht="15" customHeight="1">
      <c r="A146" s="3" t="s">
        <v>1</v>
      </c>
      <c r="B146" s="182" t="s">
        <v>288</v>
      </c>
      <c r="C146" s="167"/>
      <c r="D146" s="167"/>
      <c r="E146" s="167"/>
      <c r="F146" s="167"/>
      <c r="G146" s="167"/>
      <c r="H146" s="167"/>
      <c r="I146" s="167"/>
      <c r="J146" s="168"/>
    </row>
    <row r="147" spans="1:13" ht="15" customHeight="1"/>
    <row r="148" spans="1:13" ht="15" customHeight="1">
      <c r="A148" s="48" t="s">
        <v>207</v>
      </c>
    </row>
    <row r="149" spans="1:13" ht="15" customHeight="1">
      <c r="A149" s="50" t="s">
        <v>2</v>
      </c>
      <c r="B149" s="139" t="s">
        <v>4</v>
      </c>
      <c r="C149" s="139"/>
      <c r="D149" s="139"/>
      <c r="E149" s="139"/>
      <c r="F149" s="140" t="s">
        <v>97</v>
      </c>
      <c r="G149" s="141"/>
      <c r="H149" s="140" t="s">
        <v>20</v>
      </c>
      <c r="I149" s="141"/>
      <c r="J149" s="139" t="s">
        <v>17</v>
      </c>
      <c r="K149" s="139"/>
      <c r="L149" s="139"/>
      <c r="M149" s="139"/>
    </row>
    <row r="150" spans="1:13" ht="18.75" customHeight="1">
      <c r="A150" s="3" t="s">
        <v>1</v>
      </c>
      <c r="B150" s="138" t="s">
        <v>23</v>
      </c>
      <c r="C150" s="138"/>
      <c r="D150" s="138"/>
      <c r="E150" s="138"/>
      <c r="F150" s="142" t="s">
        <v>22</v>
      </c>
      <c r="G150" s="143"/>
      <c r="H150" s="142" t="s">
        <v>98</v>
      </c>
      <c r="I150" s="143"/>
      <c r="J150" s="138" t="s">
        <v>143</v>
      </c>
      <c r="K150" s="138"/>
      <c r="L150" s="138"/>
      <c r="M150" s="138"/>
    </row>
    <row r="151" spans="1:13" ht="18.75" customHeight="1">
      <c r="A151" s="3" t="s">
        <v>1</v>
      </c>
      <c r="B151" s="138" t="s">
        <v>25</v>
      </c>
      <c r="C151" s="138"/>
      <c r="D151" s="138"/>
      <c r="E151" s="138"/>
      <c r="F151" s="142" t="s">
        <v>16</v>
      </c>
      <c r="G151" s="143"/>
      <c r="H151" s="142" t="s">
        <v>21</v>
      </c>
      <c r="I151" s="143"/>
      <c r="J151" s="138" t="s">
        <v>100</v>
      </c>
      <c r="K151" s="138"/>
      <c r="L151" s="138"/>
      <c r="M151" s="138"/>
    </row>
    <row r="152" spans="1:13" ht="18.75" customHeight="1">
      <c r="A152" s="3" t="s">
        <v>1</v>
      </c>
      <c r="B152" s="138" t="s">
        <v>24</v>
      </c>
      <c r="C152" s="138"/>
      <c r="D152" s="138"/>
      <c r="E152" s="138"/>
      <c r="F152" s="142" t="s">
        <v>16</v>
      </c>
      <c r="G152" s="143"/>
      <c r="H152" s="142" t="s">
        <v>21</v>
      </c>
      <c r="I152" s="143"/>
      <c r="J152" s="138" t="s">
        <v>26</v>
      </c>
      <c r="K152" s="138"/>
      <c r="L152" s="138"/>
      <c r="M152" s="138"/>
    </row>
    <row r="153" spans="1:13" ht="18.75" customHeight="1">
      <c r="A153" s="3" t="s">
        <v>1</v>
      </c>
      <c r="B153" s="138" t="s">
        <v>90</v>
      </c>
      <c r="C153" s="138"/>
      <c r="D153" s="138"/>
      <c r="E153" s="138"/>
      <c r="F153" s="142" t="s">
        <v>5</v>
      </c>
      <c r="G153" s="143"/>
      <c r="H153" s="159" t="s">
        <v>16</v>
      </c>
      <c r="I153" s="143"/>
      <c r="J153" s="138" t="s">
        <v>99</v>
      </c>
      <c r="K153" s="138"/>
      <c r="L153" s="138"/>
      <c r="M153" s="138"/>
    </row>
    <row r="154" spans="1:13" ht="18.75" customHeight="1">
      <c r="A154" s="3" t="s">
        <v>1</v>
      </c>
      <c r="B154" s="138" t="s">
        <v>283</v>
      </c>
      <c r="C154" s="138"/>
      <c r="D154" s="138"/>
      <c r="E154" s="138"/>
      <c r="F154" s="142" t="s">
        <v>5</v>
      </c>
      <c r="G154" s="143"/>
      <c r="H154" s="136" t="s">
        <v>16</v>
      </c>
      <c r="I154" s="136"/>
      <c r="J154" s="138" t="s">
        <v>284</v>
      </c>
      <c r="K154" s="138"/>
      <c r="L154" s="138"/>
      <c r="M154" s="138"/>
    </row>
  </sheetData>
  <sheetProtection algorithmName="SHA-512" hashValue="OvoT1jurViTbtAkE8ykw9csE5ZK2qxjwNZBEUvmUSCl6e5+WW0+2apOrJCOdZ8tyD2CMH2YNXilcZeOECcQRaw==" saltValue="SFNZHB71Z6qdUkP/PK70aA==" spinCount="100000" sheet="1" objects="1" scenarios="1"/>
  <mergeCells count="198">
    <mergeCell ref="A1:O1"/>
    <mergeCell ref="B3:E3"/>
    <mergeCell ref="B4:E4"/>
    <mergeCell ref="P4:P5"/>
    <mergeCell ref="B5:E5"/>
    <mergeCell ref="B6:E6"/>
    <mergeCell ref="M14:O14"/>
    <mergeCell ref="M15:O15"/>
    <mergeCell ref="M16:O16"/>
    <mergeCell ref="M17:O17"/>
    <mergeCell ref="M18:O18"/>
    <mergeCell ref="M19:O19"/>
    <mergeCell ref="F9:I9"/>
    <mergeCell ref="J9:L9"/>
    <mergeCell ref="M10:O10"/>
    <mergeCell ref="M11:O11"/>
    <mergeCell ref="M12:O12"/>
    <mergeCell ref="M13:O13"/>
    <mergeCell ref="N26:O26"/>
    <mergeCell ref="A31:A32"/>
    <mergeCell ref="B31:B32"/>
    <mergeCell ref="C31:F31"/>
    <mergeCell ref="G31:G32"/>
    <mergeCell ref="H31:K31"/>
    <mergeCell ref="L31:O31"/>
    <mergeCell ref="D32:E32"/>
    <mergeCell ref="M20:O20"/>
    <mergeCell ref="M21:O21"/>
    <mergeCell ref="M22:O22"/>
    <mergeCell ref="M23:O23"/>
    <mergeCell ref="M24:O24"/>
    <mergeCell ref="M25:O25"/>
    <mergeCell ref="D39:E39"/>
    <mergeCell ref="A42:A43"/>
    <mergeCell ref="B42:B43"/>
    <mergeCell ref="C42:F42"/>
    <mergeCell ref="G42:G43"/>
    <mergeCell ref="H42:K42"/>
    <mergeCell ref="D33:E33"/>
    <mergeCell ref="D34:E34"/>
    <mergeCell ref="D35:E35"/>
    <mergeCell ref="D36:E36"/>
    <mergeCell ref="D37:E37"/>
    <mergeCell ref="D38:E38"/>
    <mergeCell ref="A53:A54"/>
    <mergeCell ref="B53:B54"/>
    <mergeCell ref="C53:F53"/>
    <mergeCell ref="L42:O42"/>
    <mergeCell ref="D43:E43"/>
    <mergeCell ref="D44:E44"/>
    <mergeCell ref="D45:E45"/>
    <mergeCell ref="D46:E46"/>
    <mergeCell ref="D47:E47"/>
    <mergeCell ref="G53:G54"/>
    <mergeCell ref="H53:K53"/>
    <mergeCell ref="L53:O53"/>
    <mergeCell ref="D54:E54"/>
    <mergeCell ref="D55:E55"/>
    <mergeCell ref="D56:E56"/>
    <mergeCell ref="D48:E48"/>
    <mergeCell ref="D49:E49"/>
    <mergeCell ref="D50:E50"/>
    <mergeCell ref="H64:K64"/>
    <mergeCell ref="L64:O64"/>
    <mergeCell ref="D65:E65"/>
    <mergeCell ref="D66:E66"/>
    <mergeCell ref="D67:E67"/>
    <mergeCell ref="D57:E57"/>
    <mergeCell ref="D58:E58"/>
    <mergeCell ref="D59:E59"/>
    <mergeCell ref="D60:E60"/>
    <mergeCell ref="D61:E61"/>
    <mergeCell ref="C64:F64"/>
    <mergeCell ref="D68:E68"/>
    <mergeCell ref="D69:E69"/>
    <mergeCell ref="D70:E70"/>
    <mergeCell ref="D71:E71"/>
    <mergeCell ref="D72:E72"/>
    <mergeCell ref="A75:A76"/>
    <mergeCell ref="B75:B76"/>
    <mergeCell ref="C75:F75"/>
    <mergeCell ref="G64:G65"/>
    <mergeCell ref="A64:A65"/>
    <mergeCell ref="B64:B65"/>
    <mergeCell ref="A86:A87"/>
    <mergeCell ref="B86:B87"/>
    <mergeCell ref="C86:F86"/>
    <mergeCell ref="G75:G76"/>
    <mergeCell ref="H75:K75"/>
    <mergeCell ref="L75:O75"/>
    <mergeCell ref="D76:E76"/>
    <mergeCell ref="D77:E77"/>
    <mergeCell ref="D78:E78"/>
    <mergeCell ref="G86:G87"/>
    <mergeCell ref="H86:K86"/>
    <mergeCell ref="L86:O86"/>
    <mergeCell ref="D87:E87"/>
    <mergeCell ref="D88:E88"/>
    <mergeCell ref="D89:E89"/>
    <mergeCell ref="D79:E79"/>
    <mergeCell ref="D80:E80"/>
    <mergeCell ref="D81:E81"/>
    <mergeCell ref="D82:E82"/>
    <mergeCell ref="D83:E83"/>
    <mergeCell ref="H97:K97"/>
    <mergeCell ref="L97:O97"/>
    <mergeCell ref="D98:E98"/>
    <mergeCell ref="D99:E99"/>
    <mergeCell ref="D100:E100"/>
    <mergeCell ref="D90:E90"/>
    <mergeCell ref="D91:E91"/>
    <mergeCell ref="D92:E92"/>
    <mergeCell ref="D93:E93"/>
    <mergeCell ref="D94:E94"/>
    <mergeCell ref="C97:F97"/>
    <mergeCell ref="D101:E101"/>
    <mergeCell ref="D102:E102"/>
    <mergeCell ref="D103:E103"/>
    <mergeCell ref="D104:E104"/>
    <mergeCell ref="D105:E105"/>
    <mergeCell ref="A108:A109"/>
    <mergeCell ref="B108:B109"/>
    <mergeCell ref="C108:F108"/>
    <mergeCell ref="G97:G98"/>
    <mergeCell ref="A97:A98"/>
    <mergeCell ref="B97:B98"/>
    <mergeCell ref="D112:E112"/>
    <mergeCell ref="D113:E113"/>
    <mergeCell ref="D114:E114"/>
    <mergeCell ref="D115:E115"/>
    <mergeCell ref="D116:E116"/>
    <mergeCell ref="A119:B119"/>
    <mergeCell ref="G108:G109"/>
    <mergeCell ref="H108:K108"/>
    <mergeCell ref="L108:O108"/>
    <mergeCell ref="D109:E109"/>
    <mergeCell ref="D110:E110"/>
    <mergeCell ref="D111:E111"/>
    <mergeCell ref="H119:I119"/>
    <mergeCell ref="J119:M119"/>
    <mergeCell ref="A120:B120"/>
    <mergeCell ref="G120:G122"/>
    <mergeCell ref="H120:I120"/>
    <mergeCell ref="J120:M122"/>
    <mergeCell ref="A121:B121"/>
    <mergeCell ref="H121:I121"/>
    <mergeCell ref="A122:B122"/>
    <mergeCell ref="A127:B127"/>
    <mergeCell ref="H127:I127"/>
    <mergeCell ref="J127:M127"/>
    <mergeCell ref="A128:B128"/>
    <mergeCell ref="H128:I128"/>
    <mergeCell ref="J128:M128"/>
    <mergeCell ref="A123:B123"/>
    <mergeCell ref="J123:M123"/>
    <mergeCell ref="A124:B124"/>
    <mergeCell ref="J124:M124"/>
    <mergeCell ref="A125:B125"/>
    <mergeCell ref="G125:G126"/>
    <mergeCell ref="J125:M126"/>
    <mergeCell ref="A126:B126"/>
    <mergeCell ref="A137:J137"/>
    <mergeCell ref="A138:J138"/>
    <mergeCell ref="A142:K142"/>
    <mergeCell ref="B143:J143"/>
    <mergeCell ref="B144:J144"/>
    <mergeCell ref="B145:J145"/>
    <mergeCell ref="A131:J131"/>
    <mergeCell ref="A132:J132"/>
    <mergeCell ref="A133:J133"/>
    <mergeCell ref="A134:J134"/>
    <mergeCell ref="A135:J135"/>
    <mergeCell ref="A136:J136"/>
    <mergeCell ref="B146:J146"/>
    <mergeCell ref="B149:E149"/>
    <mergeCell ref="F149:G149"/>
    <mergeCell ref="H149:I149"/>
    <mergeCell ref="J149:M149"/>
    <mergeCell ref="B150:E150"/>
    <mergeCell ref="F150:G150"/>
    <mergeCell ref="H150:I150"/>
    <mergeCell ref="J150:M150"/>
    <mergeCell ref="B153:E153"/>
    <mergeCell ref="F153:G153"/>
    <mergeCell ref="H153:I153"/>
    <mergeCell ref="J153:M153"/>
    <mergeCell ref="B154:E154"/>
    <mergeCell ref="F154:G154"/>
    <mergeCell ref="H154:I154"/>
    <mergeCell ref="J154:M154"/>
    <mergeCell ref="B151:E151"/>
    <mergeCell ref="F151:G151"/>
    <mergeCell ref="H151:I151"/>
    <mergeCell ref="J151:M151"/>
    <mergeCell ref="B152:E152"/>
    <mergeCell ref="F152:G152"/>
    <mergeCell ref="H152:I152"/>
    <mergeCell ref="J152:M152"/>
  </mergeCells>
  <phoneticPr fontId="2"/>
  <conditionalFormatting sqref="C120:G128">
    <cfRule type="expression" dxfId="538" priority="2">
      <formula>$P120="NG"</formula>
    </cfRule>
  </conditionalFormatting>
  <conditionalFormatting sqref="G120:G123">
    <cfRule type="expression" dxfId="537" priority="1">
      <formula>$P120="NG"</formula>
    </cfRule>
  </conditionalFormatting>
  <conditionalFormatting sqref="H33:K36">
    <cfRule type="expression" dxfId="536" priority="55">
      <formula>#REF!="追加"</formula>
    </cfRule>
    <cfRule type="expression" dxfId="535" priority="56">
      <formula>#REF!="新規"</formula>
    </cfRule>
  </conditionalFormatting>
  <conditionalFormatting sqref="H37:K39">
    <cfRule type="expression" dxfId="534" priority="60">
      <formula>#REF!="追加"</formula>
    </cfRule>
    <cfRule type="expression" dxfId="533" priority="67">
      <formula>#REF!="新規"</formula>
    </cfRule>
  </conditionalFormatting>
  <conditionalFormatting sqref="H44:K47">
    <cfRule type="expression" dxfId="532" priority="46">
      <formula>#REF!="追加"</formula>
    </cfRule>
    <cfRule type="expression" dxfId="531" priority="47">
      <formula>#REF!="新規"</formula>
    </cfRule>
  </conditionalFormatting>
  <conditionalFormatting sqref="H48:K50">
    <cfRule type="expression" dxfId="530" priority="50">
      <formula>#REF!="追加"</formula>
    </cfRule>
    <cfRule type="expression" dxfId="529" priority="51">
      <formula>#REF!="新規"</formula>
    </cfRule>
  </conditionalFormatting>
  <conditionalFormatting sqref="H55:K58">
    <cfRule type="expression" dxfId="528" priority="40">
      <formula>#REF!="追加"</formula>
    </cfRule>
    <cfRule type="expression" dxfId="527" priority="41">
      <formula>#REF!="新規"</formula>
    </cfRule>
  </conditionalFormatting>
  <conditionalFormatting sqref="H59:K61">
    <cfRule type="expression" dxfId="526" priority="44">
      <formula>#REF!="追加"</formula>
    </cfRule>
    <cfRule type="expression" dxfId="525" priority="45">
      <formula>#REF!="新規"</formula>
    </cfRule>
  </conditionalFormatting>
  <conditionalFormatting sqref="H66:K69">
    <cfRule type="expression" dxfId="524" priority="34">
      <formula>#REF!="追加"</formula>
    </cfRule>
    <cfRule type="expression" dxfId="523" priority="35">
      <formula>#REF!="新規"</formula>
    </cfRule>
  </conditionalFormatting>
  <conditionalFormatting sqref="H70:K72">
    <cfRule type="expression" dxfId="522" priority="38">
      <formula>#REF!="追加"</formula>
    </cfRule>
    <cfRule type="expression" dxfId="521" priority="39">
      <formula>#REF!="新規"</formula>
    </cfRule>
  </conditionalFormatting>
  <conditionalFormatting sqref="H77:K80">
    <cfRule type="expression" dxfId="520" priority="28">
      <formula>#REF!="追加"</formula>
    </cfRule>
    <cfRule type="expression" dxfId="519" priority="29">
      <formula>#REF!="新規"</formula>
    </cfRule>
  </conditionalFormatting>
  <conditionalFormatting sqref="H81:K83">
    <cfRule type="expression" dxfId="518" priority="32">
      <formula>#REF!="追加"</formula>
    </cfRule>
    <cfRule type="expression" dxfId="517" priority="33">
      <formula>#REF!="新規"</formula>
    </cfRule>
  </conditionalFormatting>
  <conditionalFormatting sqref="H88:K91">
    <cfRule type="expression" dxfId="516" priority="22">
      <formula>#REF!="追加"</formula>
    </cfRule>
    <cfRule type="expression" dxfId="515" priority="23">
      <formula>#REF!="新規"</formula>
    </cfRule>
  </conditionalFormatting>
  <conditionalFormatting sqref="H92:K94">
    <cfRule type="expression" dxfId="514" priority="26">
      <formula>#REF!="追加"</formula>
    </cfRule>
    <cfRule type="expression" dxfId="513" priority="27">
      <formula>#REF!="新規"</formula>
    </cfRule>
  </conditionalFormatting>
  <conditionalFormatting sqref="H99:K102">
    <cfRule type="expression" dxfId="512" priority="16">
      <formula>#REF!="追加"</formula>
    </cfRule>
    <cfRule type="expression" dxfId="511" priority="17">
      <formula>#REF!="新規"</formula>
    </cfRule>
  </conditionalFormatting>
  <conditionalFormatting sqref="H103:K105">
    <cfRule type="expression" dxfId="510" priority="20">
      <formula>#REF!="追加"</formula>
    </cfRule>
    <cfRule type="expression" dxfId="509" priority="21">
      <formula>#REF!="新規"</formula>
    </cfRule>
  </conditionalFormatting>
  <conditionalFormatting sqref="H110:K113">
    <cfRule type="expression" dxfId="508" priority="10">
      <formula>#REF!="追加"</formula>
    </cfRule>
    <cfRule type="expression" dxfId="507" priority="11">
      <formula>#REF!="新規"</formula>
    </cfRule>
  </conditionalFormatting>
  <conditionalFormatting sqref="H114:K116">
    <cfRule type="expression" dxfId="506" priority="14">
      <formula>#REF!="追加"</formula>
    </cfRule>
    <cfRule type="expression" dxfId="505" priority="15">
      <formula>#REF!="新規"</formula>
    </cfRule>
  </conditionalFormatting>
  <conditionalFormatting sqref="J35:K36 J39:K39">
    <cfRule type="expression" dxfId="504" priority="57">
      <formula>#REF!="追加"</formula>
    </cfRule>
    <cfRule type="expression" dxfId="503" priority="58">
      <formula>#REF!="新規"</formula>
    </cfRule>
  </conditionalFormatting>
  <conditionalFormatting sqref="J46:K47 J50:K50">
    <cfRule type="expression" dxfId="502" priority="48">
      <formula>#REF!="追加"</formula>
    </cfRule>
    <cfRule type="expression" dxfId="501" priority="49">
      <formula>#REF!="新規"</formula>
    </cfRule>
  </conditionalFormatting>
  <conditionalFormatting sqref="J57:K58 J61:K61">
    <cfRule type="expression" dxfId="500" priority="42">
      <formula>#REF!="追加"</formula>
    </cfRule>
    <cfRule type="expression" dxfId="499" priority="43">
      <formula>#REF!="新規"</formula>
    </cfRule>
  </conditionalFormatting>
  <conditionalFormatting sqref="J68:K69 J72:K72">
    <cfRule type="expression" dxfId="498" priority="36">
      <formula>#REF!="追加"</formula>
    </cfRule>
    <cfRule type="expression" dxfId="497" priority="37">
      <formula>#REF!="新規"</formula>
    </cfRule>
  </conditionalFormatting>
  <conditionalFormatting sqref="J79:K80 J83:K83">
    <cfRule type="expression" dxfId="496" priority="30">
      <formula>#REF!="追加"</formula>
    </cfRule>
    <cfRule type="expression" dxfId="495" priority="31">
      <formula>#REF!="新規"</formula>
    </cfRule>
  </conditionalFormatting>
  <conditionalFormatting sqref="J90:K91 J94:K94">
    <cfRule type="expression" dxfId="494" priority="24">
      <formula>#REF!="追加"</formula>
    </cfRule>
    <cfRule type="expression" dxfId="493" priority="25">
      <formula>#REF!="新規"</formula>
    </cfRule>
  </conditionalFormatting>
  <conditionalFormatting sqref="J101:K102 J105:K105">
    <cfRule type="expression" dxfId="492" priority="18">
      <formula>#REF!="追加"</formula>
    </cfRule>
    <cfRule type="expression" dxfId="491" priority="19">
      <formula>#REF!="新規"</formula>
    </cfRule>
  </conditionalFormatting>
  <conditionalFormatting sqref="J112:K113 J116:K116">
    <cfRule type="expression" dxfId="490" priority="12">
      <formula>#REF!="追加"</formula>
    </cfRule>
    <cfRule type="expression" dxfId="489" priority="13">
      <formula>#REF!="新規"</formula>
    </cfRule>
  </conditionalFormatting>
  <conditionalFormatting sqref="J40:O41 J51:O52 J62:O63 J73:O74 J84:O84 J95:O96 J106:O107 J117:O117">
    <cfRule type="expression" dxfId="488" priority="72">
      <formula>$I40="追加"</formula>
    </cfRule>
    <cfRule type="expression" dxfId="487" priority="73">
      <formula>$I40="新規"</formula>
    </cfRule>
  </conditionalFormatting>
  <conditionalFormatting sqref="K85:O85 I85">
    <cfRule type="expression" dxfId="486" priority="76">
      <formula>#REF!="追加"</formula>
    </cfRule>
    <cfRule type="expression" dxfId="485" priority="77">
      <formula>#REF!="新規"</formula>
    </cfRule>
  </conditionalFormatting>
  <conditionalFormatting sqref="L40:O41 L51:O52 L62:O63 L73:O74 L84:O84 L95:O96 L106:O107 L117:O117">
    <cfRule type="expression" dxfId="484" priority="68">
      <formula>$I40="追加"</formula>
    </cfRule>
    <cfRule type="expression" dxfId="483" priority="69">
      <formula>$I40="新規"</formula>
    </cfRule>
  </conditionalFormatting>
  <conditionalFormatting sqref="L85:O85">
    <cfRule type="expression" dxfId="482" priority="74">
      <formula>#REF!="追加"</formula>
    </cfRule>
    <cfRule type="expression" dxfId="481" priority="75">
      <formula>#REF!="新規"</formula>
    </cfRule>
  </conditionalFormatting>
  <conditionalFormatting sqref="P3">
    <cfRule type="expression" dxfId="480" priority="62">
      <formula>$P3&lt;&gt;"要修正！"</formula>
    </cfRule>
    <cfRule type="expression" dxfId="479" priority="63">
      <formula>$P3="要修正！"</formula>
    </cfRule>
  </conditionalFormatting>
  <conditionalFormatting sqref="P4:P5">
    <cfRule type="expression" dxfId="478" priority="54">
      <formula>$P$3="要修正！"</formula>
    </cfRule>
  </conditionalFormatting>
  <conditionalFormatting sqref="P144">
    <cfRule type="expression" dxfId="477" priority="61">
      <formula>P144="NG"</formula>
    </cfRule>
  </conditionalFormatting>
  <conditionalFormatting sqref="P33:R41">
    <cfRule type="expression" dxfId="476" priority="59">
      <formula>P33="NG"</formula>
    </cfRule>
  </conditionalFormatting>
  <conditionalFormatting sqref="P44:R52">
    <cfRule type="expression" dxfId="475" priority="9">
      <formula>P44="NG"</formula>
    </cfRule>
  </conditionalFormatting>
  <conditionalFormatting sqref="P55:R63">
    <cfRule type="expression" dxfId="474" priority="7">
      <formula>P55="NG"</formula>
    </cfRule>
  </conditionalFormatting>
  <conditionalFormatting sqref="P66:R74 P75:Q83">
    <cfRule type="expression" dxfId="473" priority="8">
      <formula>P66="NG"</formula>
    </cfRule>
  </conditionalFormatting>
  <conditionalFormatting sqref="P84:R85 R77:R83">
    <cfRule type="expression" dxfId="472" priority="6">
      <formula>P77="NG"</formula>
    </cfRule>
  </conditionalFormatting>
  <conditionalFormatting sqref="P88:R96">
    <cfRule type="expression" dxfId="471" priority="5">
      <formula>P88="NG"</formula>
    </cfRule>
  </conditionalFormatting>
  <conditionalFormatting sqref="P99:R107">
    <cfRule type="expression" dxfId="470" priority="4">
      <formula>P99="NG"</formula>
    </cfRule>
  </conditionalFormatting>
  <conditionalFormatting sqref="P110:R117">
    <cfRule type="expression" dxfId="469" priority="3">
      <formula>P110="NG"</formula>
    </cfRule>
  </conditionalFormatting>
  <conditionalFormatting sqref="P120:R120 Q121:R122">
    <cfRule type="expression" dxfId="468" priority="71">
      <formula>#REF!="NG"</formula>
    </cfRule>
  </conditionalFormatting>
  <conditionalFormatting sqref="P120:R128">
    <cfRule type="expression" dxfId="467" priority="52">
      <formula>P120="NG"</formula>
    </cfRule>
  </conditionalFormatting>
  <conditionalFormatting sqref="P121:R122">
    <cfRule type="expression" dxfId="466" priority="70">
      <formula>$P29="NG"</formula>
    </cfRule>
  </conditionalFormatting>
  <conditionalFormatting sqref="P123:R127 P128:Q128">
    <cfRule type="expression" dxfId="465" priority="53">
      <formula>#REF!="NG"</formula>
    </cfRule>
  </conditionalFormatting>
  <conditionalFormatting sqref="P125:R126">
    <cfRule type="expression" dxfId="464" priority="65">
      <formula>$P30="NG"</formula>
    </cfRule>
  </conditionalFormatting>
  <conditionalFormatting sqref="P127:R128">
    <cfRule type="expression" dxfId="463" priority="64">
      <formula>$P31="NG"</formula>
    </cfRule>
  </conditionalFormatting>
  <conditionalFormatting sqref="T57 T76:T80 T86:T88 T98:T102 T109:T111">
    <cfRule type="expression" dxfId="462" priority="66">
      <formula>T57="NG"</formula>
    </cfRule>
  </conditionalFormatting>
  <dataValidations count="12">
    <dataValidation type="list" allowBlank="1" showInputMessage="1" showErrorMessage="1" sqref="D27 D11:D25" xr:uid="{35093FE6-FAC7-4B39-A93D-D0588B63C724}">
      <formula1>$Q$11:$Q$13</formula1>
    </dataValidation>
    <dataValidation type="list" allowBlank="1" showInputMessage="1" showErrorMessage="1" sqref="B11:B25" xr:uid="{D5BAFEFB-797D-481D-8024-BF7347DA6251}">
      <formula1>$P$11:$P$18</formula1>
    </dataValidation>
    <dataValidation type="list" allowBlank="1" showInputMessage="1" showErrorMessage="1" sqref="C99:C105" xr:uid="{96310CEA-4BC9-48E6-B25B-18434CF1194B}">
      <formula1>$T$99:$T$102</formula1>
    </dataValidation>
    <dataValidation type="list" allowBlank="1" showInputMessage="1" showErrorMessage="1" sqref="C33:C39" xr:uid="{8A278939-91AC-49B6-866A-90406018906B}">
      <formula1>$U$33:$U$36</formula1>
    </dataValidation>
    <dataValidation type="list" allowBlank="1" showInputMessage="1" showErrorMessage="1" sqref="B33:B39 B110:B116 B99:B105 B88:B94 B77:B83 B66:B72 B55:B61 B44:B50" xr:uid="{794CBCD6-7683-4FB3-AB77-6AA7549CC242}">
      <formula1>$T$33:$T$34</formula1>
    </dataValidation>
    <dataValidation type="list" allowBlank="1" showInputMessage="1" showErrorMessage="1" sqref="C110:C116" xr:uid="{F7D88889-91B7-4A7D-AF99-34AFEE32E563}">
      <formula1>$T$110:$T$111</formula1>
    </dataValidation>
    <dataValidation type="list" allowBlank="1" showInputMessage="1" showErrorMessage="1" sqref="C88:C94" xr:uid="{4C891B49-25D5-4275-9879-B45EBDBA3E96}">
      <formula1>$T$87:$T$88</formula1>
    </dataValidation>
    <dataValidation type="list" allowBlank="1" showInputMessage="1" showErrorMessage="1" sqref="C77:C83" xr:uid="{6331E32E-9ED2-4CC7-91EC-4D9A329A6FF2}">
      <formula1>$T$77:$T$80</formula1>
    </dataValidation>
    <dataValidation type="list" allowBlank="1" showInputMessage="1" showErrorMessage="1" sqref="C66:C72" xr:uid="{B775718A-F1F7-4D6A-A463-A8553D7F8A11}">
      <formula1>$T$66:$T$68</formula1>
    </dataValidation>
    <dataValidation type="list" allowBlank="1" showInputMessage="1" showErrorMessage="1" sqref="C55:C61" xr:uid="{14875302-0897-4407-9DA2-F93E4C46A926}">
      <formula1>$T$55:$T$58</formula1>
    </dataValidation>
    <dataValidation type="list" allowBlank="1" showInputMessage="1" showErrorMessage="1" sqref="C44:C50" xr:uid="{DD8C3BD9-3FFC-4279-BCBF-3D9AFF988647}">
      <formula1>$T$44:$T$46</formula1>
    </dataValidation>
    <dataValidation type="list" allowBlank="1" showInputMessage="1" showErrorMessage="1" sqref="K132:K138" xr:uid="{6D657D2D-6CBD-47C9-A5B1-657DF0325222}">
      <formula1>$P$131:$P$132</formula1>
    </dataValidation>
  </dataValidations>
  <pageMargins left="0.70866141732283472" right="0.70866141732283472" top="0.62992125984251968" bottom="0.74803149606299213" header="0.31496062992125984" footer="0.31496062992125984"/>
  <headerFooter>
    <oddHeader>&amp;L様式第1号別添1&amp;R事業参加者用（事業参加者→事業実施主体）</oddHeader>
  </headerFooter>
  <extLst>
    <ext xmlns:x14="http://schemas.microsoft.com/office/spreadsheetml/2009/9/main" uri="{CCE6A557-97BC-4b89-ADB6-D9C93CAAB3DF}">
      <x14:dataValidations xmlns:xm="http://schemas.microsoft.com/office/excel/2006/main" count="6">
        <x14:dataValidation type="list" allowBlank="1" showInputMessage="1" showErrorMessage="1" xr:uid="{B49C8044-64A3-489B-B349-6F50F1F9FC62}">
          <x14:formula1>
            <xm:f>リスト!$H$2:$H$3</xm:f>
          </x14:formula1>
          <xm:sqref>A150:A154</xm:sqref>
        </x14:dataValidation>
        <x14:dataValidation type="list" allowBlank="1" showInputMessage="1" showErrorMessage="1" xr:uid="{16B088FA-B5E7-4139-B81E-B5F025C0F317}">
          <x14:formula1>
            <xm:f>リスト!$D$2:$D$3</xm:f>
          </x14:formula1>
          <xm:sqref>C107 C96 C52 C63 C74 C85</xm:sqref>
        </x14:dataValidation>
        <x14:dataValidation type="list" allowBlank="1" showInputMessage="1" showErrorMessage="1" xr:uid="{2A7361F1-F7EA-403B-ACE8-91F372CFF7B7}">
          <x14:formula1>
            <xm:f>リスト!$E$2:$E$22</xm:f>
          </x14:formula1>
          <xm:sqref>D107 D96 D52 D63 D74 D85</xm:sqref>
        </x14:dataValidation>
        <x14:dataValidation type="list" allowBlank="1" showInputMessage="1" showErrorMessage="1" xr:uid="{766A0FFE-2F6E-4908-8C9F-A8EA30A20E4B}">
          <x14:formula1>
            <xm:f>リスト!$C$2:$C$4</xm:f>
          </x14:formula1>
          <xm:sqref>B107 B96 B52 B63 B74 B85</xm:sqref>
        </x14:dataValidation>
        <x14:dataValidation type="list" allowBlank="1" showInputMessage="1" showErrorMessage="1" xr:uid="{1D9126AA-CE37-4F50-AED1-91B403D19C3E}">
          <x14:formula1>
            <xm:f>リスト!$G$2:$G$4</xm:f>
          </x14:formula1>
          <xm:sqref>G88:G94 G99:G105 I52 G33:G39 I63 G44:G50 I74 G55:G61 G66:G72 I96 G77:G83 I107 G110:G116</xm:sqref>
        </x14:dataValidation>
        <x14:dataValidation type="list" allowBlank="1" showInputMessage="1" showErrorMessage="1" xr:uid="{92BC92E6-9DA4-4A48-BAD2-28859D262166}">
          <x14:formula1>
            <xm:f>リスト!$H$2:$H$4</xm:f>
          </x14:formula1>
          <xm:sqref>A144:A146 J33:K39 L107:O107 L52:O52 J99:K105 L63:O63 J77:K83 L74:O74 J44:K50 L85:O85 J55:K61 L96:O96 J66:K72 J88:K94 J110:K116</xm:sqref>
        </x14:dataValidation>
      </x14:dataValidations>
    </ext>
  </extLst>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92AB9D-F070-4556-8D35-38E4C3E81052}">
  <sheetPr>
    <pageSetUpPr fitToPage="1"/>
  </sheetPr>
  <dimension ref="A1:W154"/>
  <sheetViews>
    <sheetView view="pageBreakPreview" topLeftCell="C3" zoomScale="80" zoomScaleNormal="100" zoomScaleSheetLayoutView="80" workbookViewId="0">
      <selection activeCell="P3" sqref="P3:P5 H11:H25 K11:K25 C26 F26:L27 O33:R39 L40:O40 O44:R50 L51:O51 O55:R61 L62:O62 O66:R72 L73:O73 O77:O83 R77:R83 L84:O84 O88:R94 L95:O95 O99:R105 L106:O106 O110:R116 L117:O117 C120:G128 P120 Q120:R126 P123:P125 P127:R128 K139 P144"/>
    </sheetView>
  </sheetViews>
  <sheetFormatPr defaultColWidth="9" defaultRowHeight="22.5" customHeight="1"/>
  <cols>
    <col min="1" max="15" width="14.6328125" style="48" customWidth="1"/>
    <col min="16" max="16" width="23.26953125" style="49" customWidth="1"/>
    <col min="17" max="17" width="23.453125" style="48" bestFit="1" customWidth="1"/>
    <col min="18" max="18" width="18.90625" style="48" bestFit="1" customWidth="1"/>
    <col min="19" max="19" width="11.08984375" style="48" bestFit="1" customWidth="1"/>
    <col min="20" max="20" width="27.26953125" style="48" customWidth="1"/>
    <col min="21" max="21" width="8.90625" style="48" customWidth="1"/>
    <col min="22" max="16384" width="9" style="48"/>
  </cols>
  <sheetData>
    <row r="1" spans="1:19" s="35" customFormat="1" ht="22.5" customHeight="1">
      <c r="A1" s="178" t="s">
        <v>285</v>
      </c>
      <c r="B1" s="178"/>
      <c r="C1" s="178"/>
      <c r="D1" s="178"/>
      <c r="E1" s="178"/>
      <c r="F1" s="178"/>
      <c r="G1" s="178"/>
      <c r="H1" s="178"/>
      <c r="I1" s="178"/>
      <c r="J1" s="178"/>
      <c r="K1" s="178"/>
      <c r="L1" s="178"/>
      <c r="M1" s="178"/>
      <c r="N1" s="178"/>
      <c r="O1" s="178"/>
      <c r="P1" s="34" t="s">
        <v>58</v>
      </c>
    </row>
    <row r="2" spans="1:19" s="36" customFormat="1" ht="13">
      <c r="A2" s="36" t="s">
        <v>89</v>
      </c>
      <c r="F2" s="37"/>
      <c r="P2" s="38"/>
    </row>
    <row r="3" spans="1:19" s="36" customFormat="1" ht="22.5" customHeight="1">
      <c r="A3" s="39" t="s">
        <v>31</v>
      </c>
      <c r="B3" s="166"/>
      <c r="C3" s="167"/>
      <c r="D3" s="167"/>
      <c r="E3" s="168"/>
      <c r="F3" s="40"/>
      <c r="G3" s="40"/>
      <c r="H3" s="40"/>
      <c r="I3" s="40"/>
      <c r="J3" s="40"/>
      <c r="K3" s="40"/>
      <c r="L3" s="40"/>
      <c r="M3" s="41"/>
      <c r="N3" s="40" t="s">
        <v>148</v>
      </c>
      <c r="O3" s="40"/>
      <c r="P3" s="18" t="str">
        <f>IF(COUNTIF(P33:R154,"NG"),"要修正！","クリア ! ")</f>
        <v xml:space="preserve">クリア ! </v>
      </c>
      <c r="Q3" s="36" t="s">
        <v>113</v>
      </c>
      <c r="S3" s="38"/>
    </row>
    <row r="4" spans="1:19" s="36" customFormat="1" ht="22.5" customHeight="1">
      <c r="A4" s="39" t="s">
        <v>30</v>
      </c>
      <c r="B4" s="166"/>
      <c r="C4" s="167"/>
      <c r="D4" s="167"/>
      <c r="E4" s="168"/>
      <c r="F4" s="40"/>
      <c r="G4" s="40"/>
      <c r="H4" s="40"/>
      <c r="I4" s="40"/>
      <c r="J4" s="40"/>
      <c r="K4" s="40"/>
      <c r="L4" s="40"/>
      <c r="M4" s="42"/>
      <c r="N4" s="40" t="s">
        <v>145</v>
      </c>
      <c r="O4" s="40"/>
      <c r="P4" s="169" t="str">
        <f>IF(P3="要修正！","※「クリア！」になるようNG箇所を修正してください。","")</f>
        <v/>
      </c>
    </row>
    <row r="5" spans="1:19" s="36" customFormat="1" ht="22.5" customHeight="1">
      <c r="A5" s="39" t="s">
        <v>32</v>
      </c>
      <c r="B5" s="171"/>
      <c r="C5" s="167"/>
      <c r="D5" s="167"/>
      <c r="E5" s="168"/>
      <c r="F5" s="40"/>
      <c r="G5" s="40"/>
      <c r="H5" s="40"/>
      <c r="I5" s="40"/>
      <c r="J5" s="40"/>
      <c r="K5" s="40"/>
      <c r="L5" s="40"/>
      <c r="M5" s="43"/>
      <c r="N5" s="40" t="s">
        <v>146</v>
      </c>
      <c r="O5" s="40"/>
      <c r="P5" s="170"/>
    </row>
    <row r="6" spans="1:19" s="36" customFormat="1" ht="22.5" customHeight="1">
      <c r="A6" s="39" t="s">
        <v>33</v>
      </c>
      <c r="B6" s="166"/>
      <c r="C6" s="167"/>
      <c r="D6" s="167"/>
      <c r="E6" s="168"/>
      <c r="F6" s="40"/>
      <c r="G6" s="40"/>
      <c r="H6" s="40"/>
      <c r="I6" s="40"/>
      <c r="J6" s="40"/>
      <c r="K6" s="40"/>
      <c r="L6" s="40"/>
      <c r="M6" s="44"/>
      <c r="N6" s="40" t="s">
        <v>147</v>
      </c>
      <c r="O6" s="40"/>
      <c r="P6" s="45"/>
      <c r="Q6" s="46"/>
    </row>
    <row r="7" spans="1:19" s="36" customFormat="1" ht="22.5" customHeight="1">
      <c r="E7" s="47"/>
      <c r="F7" s="47"/>
      <c r="G7" s="47"/>
      <c r="H7" s="47"/>
      <c r="I7" s="47"/>
      <c r="J7" s="47"/>
      <c r="K7" s="47"/>
      <c r="L7" s="47"/>
      <c r="M7" s="47"/>
      <c r="N7" s="47"/>
      <c r="O7" s="47"/>
      <c r="P7" s="45"/>
      <c r="Q7" s="46"/>
    </row>
    <row r="8" spans="1:19" ht="22.5" customHeight="1">
      <c r="A8" s="48" t="s">
        <v>144</v>
      </c>
    </row>
    <row r="9" spans="1:19" ht="22.5" customHeight="1">
      <c r="F9" s="139" t="s">
        <v>170</v>
      </c>
      <c r="G9" s="139"/>
      <c r="H9" s="139"/>
      <c r="I9" s="139"/>
      <c r="J9" s="139" t="s">
        <v>235</v>
      </c>
      <c r="K9" s="139"/>
      <c r="L9" s="139"/>
    </row>
    <row r="10" spans="1:19" s="17" customFormat="1" ht="22.5" customHeight="1">
      <c r="A10" s="50" t="s">
        <v>118</v>
      </c>
      <c r="B10" s="50" t="s">
        <v>139</v>
      </c>
      <c r="C10" s="50" t="s">
        <v>197</v>
      </c>
      <c r="D10" s="50" t="s">
        <v>119</v>
      </c>
      <c r="E10" s="50" t="s">
        <v>6</v>
      </c>
      <c r="F10" s="53" t="s">
        <v>275</v>
      </c>
      <c r="G10" s="53" t="s">
        <v>276</v>
      </c>
      <c r="H10" s="51" t="s">
        <v>277</v>
      </c>
      <c r="I10" s="96" t="s">
        <v>150</v>
      </c>
      <c r="J10" s="51" t="s">
        <v>278</v>
      </c>
      <c r="K10" s="52" t="s">
        <v>279</v>
      </c>
      <c r="L10" s="96" t="s">
        <v>149</v>
      </c>
      <c r="M10" s="136" t="s">
        <v>243</v>
      </c>
      <c r="N10" s="136"/>
      <c r="O10" s="142"/>
      <c r="P10" s="50" t="s">
        <v>250</v>
      </c>
      <c r="Q10" s="86" t="s">
        <v>119</v>
      </c>
      <c r="S10" s="48"/>
    </row>
    <row r="11" spans="1:19" s="17" customFormat="1" ht="22.5" customHeight="1">
      <c r="A11" s="50">
        <v>1</v>
      </c>
      <c r="B11" s="54"/>
      <c r="C11" s="55"/>
      <c r="D11" s="56"/>
      <c r="E11" s="30"/>
      <c r="F11" s="6"/>
      <c r="G11" s="6"/>
      <c r="H11" s="26">
        <f>G11-F11</f>
        <v>0</v>
      </c>
      <c r="I11" s="57"/>
      <c r="J11" s="58"/>
      <c r="K11" s="25">
        <f>J11-F11</f>
        <v>0</v>
      </c>
      <c r="L11" s="59"/>
      <c r="M11" s="172"/>
      <c r="N11" s="172"/>
      <c r="O11" s="173"/>
      <c r="P11" s="60" t="s">
        <v>252</v>
      </c>
      <c r="Q11" s="91" t="s">
        <v>156</v>
      </c>
      <c r="S11" s="48"/>
    </row>
    <row r="12" spans="1:19" s="17" customFormat="1" ht="22.5" customHeight="1">
      <c r="A12" s="50">
        <v>2</v>
      </c>
      <c r="B12" s="54"/>
      <c r="C12" s="55"/>
      <c r="D12" s="56"/>
      <c r="E12" s="30"/>
      <c r="F12" s="6"/>
      <c r="G12" s="6"/>
      <c r="H12" s="26">
        <f t="shared" ref="H12:H25" si="0">G12-F12</f>
        <v>0</v>
      </c>
      <c r="I12" s="57"/>
      <c r="J12" s="58"/>
      <c r="K12" s="25">
        <f t="shared" ref="K12:K25" si="1">J12-F12</f>
        <v>0</v>
      </c>
      <c r="L12" s="59"/>
      <c r="M12" s="172"/>
      <c r="N12" s="172"/>
      <c r="O12" s="173"/>
      <c r="P12" s="60" t="s">
        <v>251</v>
      </c>
      <c r="Q12" s="91" t="s">
        <v>158</v>
      </c>
      <c r="S12" s="48"/>
    </row>
    <row r="13" spans="1:19" s="17" customFormat="1" ht="22.5" customHeight="1">
      <c r="A13" s="50">
        <v>3</v>
      </c>
      <c r="B13" s="54"/>
      <c r="C13" s="55"/>
      <c r="D13" s="56"/>
      <c r="E13" s="30"/>
      <c r="F13" s="6"/>
      <c r="G13" s="6"/>
      <c r="H13" s="26">
        <f t="shared" si="0"/>
        <v>0</v>
      </c>
      <c r="I13" s="57"/>
      <c r="J13" s="58"/>
      <c r="K13" s="25">
        <f t="shared" si="1"/>
        <v>0</v>
      </c>
      <c r="L13" s="59"/>
      <c r="M13" s="172"/>
      <c r="N13" s="172"/>
      <c r="O13" s="173"/>
      <c r="P13" s="60" t="s">
        <v>253</v>
      </c>
      <c r="Q13" s="91" t="s">
        <v>157</v>
      </c>
      <c r="S13" s="48"/>
    </row>
    <row r="14" spans="1:19" s="17" customFormat="1" ht="22.5" customHeight="1">
      <c r="A14" s="50">
        <v>4</v>
      </c>
      <c r="B14" s="54"/>
      <c r="C14" s="55"/>
      <c r="D14" s="56"/>
      <c r="E14" s="30"/>
      <c r="F14" s="6"/>
      <c r="G14" s="6"/>
      <c r="H14" s="26">
        <f t="shared" si="0"/>
        <v>0</v>
      </c>
      <c r="I14" s="57"/>
      <c r="J14" s="58"/>
      <c r="K14" s="25">
        <f t="shared" si="1"/>
        <v>0</v>
      </c>
      <c r="L14" s="59"/>
      <c r="M14" s="172"/>
      <c r="N14" s="172"/>
      <c r="O14" s="173"/>
      <c r="P14" s="60" t="s">
        <v>254</v>
      </c>
      <c r="S14" s="48"/>
    </row>
    <row r="15" spans="1:19" s="17" customFormat="1" ht="22.5" customHeight="1">
      <c r="A15" s="50">
        <v>5</v>
      </c>
      <c r="B15" s="54"/>
      <c r="C15" s="55"/>
      <c r="D15" s="56"/>
      <c r="E15" s="30"/>
      <c r="F15" s="6"/>
      <c r="G15" s="6"/>
      <c r="H15" s="26">
        <f t="shared" si="0"/>
        <v>0</v>
      </c>
      <c r="I15" s="57"/>
      <c r="J15" s="58"/>
      <c r="K15" s="25">
        <f t="shared" si="1"/>
        <v>0</v>
      </c>
      <c r="L15" s="59"/>
      <c r="M15" s="172"/>
      <c r="N15" s="172"/>
      <c r="O15" s="173"/>
      <c r="P15" s="60" t="s">
        <v>255</v>
      </c>
      <c r="Q15" s="61"/>
      <c r="S15" s="48"/>
    </row>
    <row r="16" spans="1:19" s="17" customFormat="1" ht="22.5" customHeight="1">
      <c r="A16" s="50">
        <v>6</v>
      </c>
      <c r="B16" s="54"/>
      <c r="C16" s="55"/>
      <c r="D16" s="56"/>
      <c r="E16" s="30"/>
      <c r="F16" s="6"/>
      <c r="G16" s="62"/>
      <c r="H16" s="26">
        <f t="shared" si="0"/>
        <v>0</v>
      </c>
      <c r="I16" s="57"/>
      <c r="J16" s="58"/>
      <c r="K16" s="25">
        <f t="shared" si="1"/>
        <v>0</v>
      </c>
      <c r="L16" s="59"/>
      <c r="M16" s="172"/>
      <c r="N16" s="172"/>
      <c r="O16" s="173"/>
      <c r="P16" s="60" t="s">
        <v>256</v>
      </c>
      <c r="Q16" s="61"/>
      <c r="S16" s="48"/>
    </row>
    <row r="17" spans="1:22" s="17" customFormat="1" ht="22.5" customHeight="1">
      <c r="A17" s="50">
        <v>7</v>
      </c>
      <c r="B17" s="54"/>
      <c r="C17" s="55"/>
      <c r="D17" s="56"/>
      <c r="E17" s="30"/>
      <c r="F17" s="6"/>
      <c r="G17" s="6"/>
      <c r="H17" s="26">
        <f t="shared" si="0"/>
        <v>0</v>
      </c>
      <c r="I17" s="57"/>
      <c r="J17" s="58"/>
      <c r="K17" s="25">
        <f t="shared" si="1"/>
        <v>0</v>
      </c>
      <c r="L17" s="59"/>
      <c r="M17" s="172"/>
      <c r="N17" s="172"/>
      <c r="O17" s="173"/>
      <c r="P17" s="60" t="s">
        <v>257</v>
      </c>
      <c r="Q17" s="61"/>
      <c r="S17" s="48"/>
    </row>
    <row r="18" spans="1:22" s="17" customFormat="1" ht="22.5" customHeight="1">
      <c r="A18" s="50">
        <v>8</v>
      </c>
      <c r="B18" s="54"/>
      <c r="C18" s="55"/>
      <c r="D18" s="56"/>
      <c r="E18" s="30"/>
      <c r="F18" s="6"/>
      <c r="G18" s="6"/>
      <c r="H18" s="26">
        <f t="shared" si="0"/>
        <v>0</v>
      </c>
      <c r="I18" s="57"/>
      <c r="J18" s="58"/>
      <c r="K18" s="25">
        <f t="shared" si="1"/>
        <v>0</v>
      </c>
      <c r="L18" s="59"/>
      <c r="M18" s="172"/>
      <c r="N18" s="172"/>
      <c r="O18" s="173"/>
      <c r="P18" s="60" t="s">
        <v>258</v>
      </c>
      <c r="Q18" s="61"/>
      <c r="S18" s="48"/>
    </row>
    <row r="19" spans="1:22" ht="22.5" customHeight="1">
      <c r="A19" s="50">
        <v>9</v>
      </c>
      <c r="B19" s="54"/>
      <c r="C19" s="24"/>
      <c r="D19" s="56"/>
      <c r="E19" s="2"/>
      <c r="F19" s="31"/>
      <c r="G19" s="31"/>
      <c r="H19" s="26">
        <f t="shared" si="0"/>
        <v>0</v>
      </c>
      <c r="I19" s="19"/>
      <c r="J19" s="28"/>
      <c r="K19" s="25">
        <f t="shared" si="1"/>
        <v>0</v>
      </c>
      <c r="L19" s="23"/>
      <c r="M19" s="172"/>
      <c r="N19" s="172"/>
      <c r="O19" s="172"/>
      <c r="P19" s="17"/>
      <c r="Q19" s="61"/>
    </row>
    <row r="20" spans="1:22" ht="22.5" customHeight="1">
      <c r="A20" s="50">
        <v>10</v>
      </c>
      <c r="B20" s="54"/>
      <c r="C20" s="24"/>
      <c r="D20" s="56"/>
      <c r="E20" s="2"/>
      <c r="F20" s="31"/>
      <c r="G20" s="31"/>
      <c r="H20" s="26">
        <f t="shared" si="0"/>
        <v>0</v>
      </c>
      <c r="I20" s="19"/>
      <c r="J20" s="28"/>
      <c r="K20" s="25">
        <f t="shared" si="1"/>
        <v>0</v>
      </c>
      <c r="L20" s="23"/>
      <c r="M20" s="172"/>
      <c r="N20" s="172"/>
      <c r="O20" s="172"/>
      <c r="P20" s="17"/>
      <c r="Q20" s="61"/>
    </row>
    <row r="21" spans="1:22" ht="22.5" customHeight="1">
      <c r="A21" s="50">
        <v>11</v>
      </c>
      <c r="B21" s="54"/>
      <c r="C21" s="24"/>
      <c r="D21" s="56"/>
      <c r="E21" s="2"/>
      <c r="F21" s="31"/>
      <c r="G21" s="31"/>
      <c r="H21" s="26">
        <f t="shared" si="0"/>
        <v>0</v>
      </c>
      <c r="I21" s="19"/>
      <c r="J21" s="28"/>
      <c r="K21" s="25">
        <f t="shared" si="1"/>
        <v>0</v>
      </c>
      <c r="L21" s="23"/>
      <c r="M21" s="172"/>
      <c r="N21" s="172"/>
      <c r="O21" s="172"/>
      <c r="P21" s="17"/>
      <c r="Q21" s="61"/>
    </row>
    <row r="22" spans="1:22" ht="22.5" customHeight="1">
      <c r="A22" s="50">
        <v>12</v>
      </c>
      <c r="B22" s="54"/>
      <c r="C22" s="24"/>
      <c r="D22" s="56"/>
      <c r="E22" s="2"/>
      <c r="F22" s="31"/>
      <c r="G22" s="31"/>
      <c r="H22" s="26">
        <f t="shared" si="0"/>
        <v>0</v>
      </c>
      <c r="I22" s="19"/>
      <c r="J22" s="28"/>
      <c r="K22" s="25">
        <f t="shared" si="1"/>
        <v>0</v>
      </c>
      <c r="L22" s="23"/>
      <c r="M22" s="172"/>
      <c r="N22" s="172"/>
      <c r="O22" s="172"/>
      <c r="P22" s="17"/>
      <c r="Q22" s="61"/>
    </row>
    <row r="23" spans="1:22" ht="22.5" customHeight="1">
      <c r="A23" s="50">
        <v>13</v>
      </c>
      <c r="B23" s="54"/>
      <c r="C23" s="24"/>
      <c r="D23" s="56"/>
      <c r="E23" s="2"/>
      <c r="F23" s="31"/>
      <c r="G23" s="31"/>
      <c r="H23" s="26">
        <f t="shared" si="0"/>
        <v>0</v>
      </c>
      <c r="I23" s="19"/>
      <c r="J23" s="28"/>
      <c r="K23" s="25">
        <f t="shared" si="1"/>
        <v>0</v>
      </c>
      <c r="L23" s="23"/>
      <c r="M23" s="172"/>
      <c r="N23" s="172"/>
      <c r="O23" s="172"/>
      <c r="P23" s="17"/>
      <c r="Q23" s="61"/>
    </row>
    <row r="24" spans="1:22" ht="22.5" customHeight="1">
      <c r="A24" s="50">
        <v>14</v>
      </c>
      <c r="B24" s="54"/>
      <c r="C24" s="24"/>
      <c r="D24" s="56"/>
      <c r="E24" s="2"/>
      <c r="F24" s="31"/>
      <c r="G24" s="31"/>
      <c r="H24" s="26">
        <f t="shared" si="0"/>
        <v>0</v>
      </c>
      <c r="I24" s="19"/>
      <c r="J24" s="28"/>
      <c r="K24" s="25">
        <f t="shared" si="1"/>
        <v>0</v>
      </c>
      <c r="L24" s="23"/>
      <c r="M24" s="172"/>
      <c r="N24" s="172"/>
      <c r="O24" s="172"/>
      <c r="P24" s="17"/>
      <c r="Q24" s="61"/>
    </row>
    <row r="25" spans="1:22" ht="22.5" customHeight="1">
      <c r="A25" s="50">
        <v>15</v>
      </c>
      <c r="B25" s="54"/>
      <c r="C25" s="24"/>
      <c r="D25" s="56"/>
      <c r="E25" s="2"/>
      <c r="F25" s="31"/>
      <c r="G25" s="31"/>
      <c r="H25" s="26">
        <f t="shared" si="0"/>
        <v>0</v>
      </c>
      <c r="I25" s="19"/>
      <c r="J25" s="28"/>
      <c r="K25" s="25">
        <f t="shared" si="1"/>
        <v>0</v>
      </c>
      <c r="L25" s="23"/>
      <c r="M25" s="172"/>
      <c r="N25" s="172"/>
      <c r="O25" s="172"/>
      <c r="P25" s="17"/>
      <c r="Q25" s="61"/>
    </row>
    <row r="26" spans="1:22" ht="22.5" customHeight="1">
      <c r="A26" s="50" t="s">
        <v>0</v>
      </c>
      <c r="B26" s="63"/>
      <c r="C26" s="25">
        <f>SUM(C11:C25)</f>
        <v>0</v>
      </c>
      <c r="D26" s="64"/>
      <c r="E26" s="50" t="s">
        <v>233</v>
      </c>
      <c r="F26" s="27">
        <f>SUMIF(D11:D25,"野菜",F11:F25)+SUMIF(D11:D25,"果樹",F11:F25)</f>
        <v>0</v>
      </c>
      <c r="G26" s="27">
        <f>SUMIF(D11:D25,"野菜",G11:G25)+SUMIF(D11:D25,"果樹",G11:G25)</f>
        <v>0</v>
      </c>
      <c r="H26" s="27">
        <f>SUMIF(D11:D25,"野菜",H11:H25)+SUMIF(D11:D25,"果樹",H11:H25)</f>
        <v>0</v>
      </c>
      <c r="I26" s="101" t="str">
        <f>IFERROR(ROUND((H26/F26)*100,1),"")</f>
        <v/>
      </c>
      <c r="J26" s="25">
        <f>SUMIF(D11:D25,"野菜",J11:J25)+SUMIF(D11:D25,"果樹",J11:J25)</f>
        <v>0</v>
      </c>
      <c r="K26" s="25">
        <f>SUMIF(D11:D25,"野菜",K11:K25)+SUMIF(D11:D25,"果樹",K11:K25)</f>
        <v>0</v>
      </c>
      <c r="L26" s="99" t="str">
        <f>IFERROR(ROUND((K26/F26)*100,1),"")</f>
        <v/>
      </c>
      <c r="N26" s="179"/>
      <c r="O26" s="179"/>
      <c r="P26" s="48"/>
    </row>
    <row r="27" spans="1:22" ht="22.5" customHeight="1">
      <c r="A27" s="17"/>
      <c r="B27" s="17"/>
      <c r="C27" s="17" t="s">
        <v>236</v>
      </c>
      <c r="D27" s="56"/>
      <c r="E27" s="50" t="s">
        <v>157</v>
      </c>
      <c r="F27" s="27">
        <f>SUMIF(D10:D24,"花き",F10:F24)</f>
        <v>0</v>
      </c>
      <c r="G27" s="27">
        <f>SUMIF(D10:D24,"花き",G10:G24)</f>
        <v>0</v>
      </c>
      <c r="H27" s="27">
        <f>SUMIF(D10:D24,"花き",H10:H24)</f>
        <v>0</v>
      </c>
      <c r="I27" s="101" t="str">
        <f>IFERROR(ROUND((H27/F27)*100,1),"")</f>
        <v/>
      </c>
      <c r="J27" s="25">
        <f>SUMIF(D10:D25,"花き",J10:J25)</f>
        <v>0</v>
      </c>
      <c r="K27" s="25">
        <f>SUMIF(D10:D24,"花き",K10:K24)</f>
        <v>0</v>
      </c>
      <c r="L27" s="99" t="str">
        <f>IFERROR(ROUND((K27/F27)*100,1),"")</f>
        <v/>
      </c>
      <c r="N27" s="17"/>
      <c r="O27" s="17"/>
      <c r="P27" s="48"/>
    </row>
    <row r="28" spans="1:22" ht="22.5" customHeight="1">
      <c r="A28" s="17"/>
      <c r="B28" s="17"/>
      <c r="C28" s="17"/>
      <c r="D28" s="65"/>
      <c r="E28" s="65"/>
      <c r="F28" s="65"/>
      <c r="G28" s="65"/>
      <c r="H28" s="65"/>
      <c r="I28" s="65"/>
      <c r="J28" s="65"/>
      <c r="K28" s="65"/>
      <c r="L28" s="65"/>
      <c r="M28" s="17"/>
      <c r="N28" s="17"/>
      <c r="O28" s="17"/>
      <c r="P28" s="48"/>
    </row>
    <row r="29" spans="1:22" ht="22.5" customHeight="1">
      <c r="A29" s="94" t="s">
        <v>124</v>
      </c>
      <c r="P29" s="48"/>
    </row>
    <row r="30" spans="1:22" ht="22.5" customHeight="1">
      <c r="A30" s="66" t="s">
        <v>125</v>
      </c>
      <c r="C30" s="67"/>
      <c r="P30" s="48"/>
    </row>
    <row r="31" spans="1:22" s="61" customFormat="1" ht="22.5" customHeight="1">
      <c r="A31" s="162" t="s">
        <v>217</v>
      </c>
      <c r="B31" s="160" t="s">
        <v>67</v>
      </c>
      <c r="C31" s="150" t="s">
        <v>286</v>
      </c>
      <c r="D31" s="150"/>
      <c r="E31" s="150"/>
      <c r="F31" s="150"/>
      <c r="G31" s="160" t="s">
        <v>38</v>
      </c>
      <c r="H31" s="144" t="s">
        <v>47</v>
      </c>
      <c r="I31" s="145"/>
      <c r="J31" s="145"/>
      <c r="K31" s="146"/>
      <c r="L31" s="144" t="s">
        <v>216</v>
      </c>
      <c r="M31" s="145"/>
      <c r="N31" s="145"/>
      <c r="O31" s="146"/>
      <c r="P31" s="48" t="s">
        <v>96</v>
      </c>
      <c r="Q31" s="48" t="s">
        <v>96</v>
      </c>
      <c r="S31" s="48"/>
    </row>
    <row r="32" spans="1:22" s="70" customFormat="1" ht="22.5" customHeight="1">
      <c r="A32" s="161"/>
      <c r="B32" s="161"/>
      <c r="C32" s="68" t="s">
        <v>215</v>
      </c>
      <c r="D32" s="150" t="s">
        <v>120</v>
      </c>
      <c r="E32" s="150"/>
      <c r="F32" s="68" t="s">
        <v>15</v>
      </c>
      <c r="G32" s="161"/>
      <c r="H32" s="69" t="s">
        <v>29</v>
      </c>
      <c r="I32" s="69" t="s">
        <v>28</v>
      </c>
      <c r="J32" s="68" t="s">
        <v>18</v>
      </c>
      <c r="K32" s="68" t="s">
        <v>19</v>
      </c>
      <c r="L32" s="53" t="s">
        <v>109</v>
      </c>
      <c r="M32" s="53" t="s">
        <v>110</v>
      </c>
      <c r="N32" s="53" t="s">
        <v>111</v>
      </c>
      <c r="O32" s="53" t="s">
        <v>112</v>
      </c>
      <c r="P32" s="70" t="s">
        <v>104</v>
      </c>
      <c r="Q32" s="70" t="s">
        <v>116</v>
      </c>
      <c r="R32" s="70" t="s">
        <v>115</v>
      </c>
      <c r="S32" s="48"/>
      <c r="T32" s="71" t="s">
        <v>67</v>
      </c>
      <c r="U32" s="98" t="s">
        <v>153</v>
      </c>
      <c r="V32" s="61"/>
    </row>
    <row r="33" spans="1:22" ht="22.5" customHeight="1">
      <c r="A33" s="6"/>
      <c r="B33" s="9"/>
      <c r="C33" s="72"/>
      <c r="D33" s="152"/>
      <c r="E33" s="152"/>
      <c r="F33" s="15"/>
      <c r="G33" s="7"/>
      <c r="H33" s="6"/>
      <c r="I33" s="21"/>
      <c r="J33" s="7" t="s">
        <v>1</v>
      </c>
      <c r="K33" s="8" t="s">
        <v>1</v>
      </c>
      <c r="L33" s="1"/>
      <c r="M33" s="1"/>
      <c r="N33" s="1"/>
      <c r="O33" s="20">
        <f>L33-(M33+N33)</f>
        <v>0</v>
      </c>
      <c r="P33" s="29" t="str">
        <f>IF(OR(G33="新規",G33="追加",G33=""),"OK",(IF(AND(H33="",I33=""),"NG","OK")))</f>
        <v>OK</v>
      </c>
      <c r="Q33" s="10" t="str">
        <f>IF(OR(G33="新規",G33="追加",G33=""),"OK",(IF(OR(AND(J33="",K33=""),AND(J33="",K33="□"),AND(J33="□",K33=""),AND(J33="□",K33="□")),"NG","OK")))</f>
        <v>OK</v>
      </c>
      <c r="R33" s="10" t="str">
        <f>IF(OR(AND(C33&lt;&gt;"",D33&lt;&gt;"",F33&lt;&gt;"",G33&lt;&gt;""),(C33="")),"OK","NG")</f>
        <v>OK</v>
      </c>
      <c r="T33" s="71" t="s">
        <v>65</v>
      </c>
      <c r="U33" s="74" t="s">
        <v>154</v>
      </c>
      <c r="V33" s="61"/>
    </row>
    <row r="34" spans="1:22" ht="22.5" customHeight="1">
      <c r="A34" s="6"/>
      <c r="B34" s="9"/>
      <c r="C34" s="72"/>
      <c r="D34" s="152"/>
      <c r="E34" s="152"/>
      <c r="F34" s="15"/>
      <c r="G34" s="7"/>
      <c r="H34" s="6"/>
      <c r="I34" s="21"/>
      <c r="J34" s="7" t="s">
        <v>1</v>
      </c>
      <c r="K34" s="8" t="s">
        <v>1</v>
      </c>
      <c r="L34" s="1"/>
      <c r="M34" s="1"/>
      <c r="N34" s="1"/>
      <c r="O34" s="20">
        <f t="shared" ref="O34:O39" si="2">L34-(M34+N34)</f>
        <v>0</v>
      </c>
      <c r="P34" s="29" t="str">
        <f t="shared" ref="P34:P39" si="3">IF(OR(G34="新規",G34="追加",G34=""),"OK",(IF(AND(H34="",I34=""),"NG","OK")))</f>
        <v>OK</v>
      </c>
      <c r="Q34" s="10" t="str">
        <f t="shared" ref="Q34:Q39" si="4">IF(OR(G34="新規",G34="追加",G34=""),"OK",(IF(OR(AND(J34="",K34=""),AND(J34="",K34="□"),AND(J34="□",K34=""),AND(J34="□",K34="□")),"NG","OK")))</f>
        <v>OK</v>
      </c>
      <c r="R34" s="10" t="str">
        <f t="shared" ref="R34:R39" si="5">IF(OR(AND(C34&lt;&gt;"",D34&lt;&gt;"",F34&lt;&gt;"",G34&lt;&gt;""),(C34="")),"OK","NG")</f>
        <v>OK</v>
      </c>
      <c r="T34" s="97" t="s">
        <v>66</v>
      </c>
      <c r="U34" s="75" t="s">
        <v>155</v>
      </c>
      <c r="V34" s="61"/>
    </row>
    <row r="35" spans="1:22" ht="22.5" customHeight="1">
      <c r="A35" s="6"/>
      <c r="B35" s="9"/>
      <c r="C35" s="72"/>
      <c r="D35" s="152"/>
      <c r="E35" s="152"/>
      <c r="F35" s="15"/>
      <c r="G35" s="7"/>
      <c r="H35" s="6"/>
      <c r="I35" s="21"/>
      <c r="J35" s="7" t="s">
        <v>1</v>
      </c>
      <c r="K35" s="8" t="s">
        <v>1</v>
      </c>
      <c r="L35" s="1"/>
      <c r="M35" s="1"/>
      <c r="N35" s="1"/>
      <c r="O35" s="20">
        <f t="shared" si="2"/>
        <v>0</v>
      </c>
      <c r="P35" s="29" t="str">
        <f t="shared" si="3"/>
        <v>OK</v>
      </c>
      <c r="Q35" s="10" t="str">
        <f t="shared" si="4"/>
        <v>OK</v>
      </c>
      <c r="R35" s="10" t="str">
        <f t="shared" si="5"/>
        <v>OK</v>
      </c>
      <c r="T35" s="94"/>
      <c r="U35" s="75" t="s">
        <v>214</v>
      </c>
      <c r="V35" s="61"/>
    </row>
    <row r="36" spans="1:22" ht="22.5" customHeight="1">
      <c r="A36" s="6"/>
      <c r="B36" s="9"/>
      <c r="C36" s="72"/>
      <c r="D36" s="152"/>
      <c r="E36" s="152"/>
      <c r="F36" s="15"/>
      <c r="G36" s="7"/>
      <c r="H36" s="6"/>
      <c r="I36" s="21"/>
      <c r="J36" s="7" t="s">
        <v>1</v>
      </c>
      <c r="K36" s="8" t="s">
        <v>1</v>
      </c>
      <c r="L36" s="1"/>
      <c r="M36" s="1"/>
      <c r="N36" s="1"/>
      <c r="O36" s="20">
        <f t="shared" si="2"/>
        <v>0</v>
      </c>
      <c r="P36" s="29" t="str">
        <f t="shared" si="3"/>
        <v>OK</v>
      </c>
      <c r="Q36" s="10" t="str">
        <f t="shared" si="4"/>
        <v>OK</v>
      </c>
      <c r="R36" s="10" t="str">
        <f t="shared" si="5"/>
        <v>OK</v>
      </c>
      <c r="T36" s="94"/>
      <c r="U36" s="92" t="s">
        <v>13</v>
      </c>
      <c r="V36" s="61"/>
    </row>
    <row r="37" spans="1:22" ht="22.5" customHeight="1">
      <c r="A37" s="6"/>
      <c r="B37" s="9"/>
      <c r="C37" s="72"/>
      <c r="D37" s="152"/>
      <c r="E37" s="152"/>
      <c r="F37" s="16"/>
      <c r="G37" s="7"/>
      <c r="H37" s="6"/>
      <c r="I37" s="21"/>
      <c r="J37" s="7" t="s">
        <v>1</v>
      </c>
      <c r="K37" s="8" t="s">
        <v>1</v>
      </c>
      <c r="L37" s="1"/>
      <c r="M37" s="1"/>
      <c r="N37" s="1"/>
      <c r="O37" s="20">
        <f t="shared" si="2"/>
        <v>0</v>
      </c>
      <c r="P37" s="29" t="str">
        <f t="shared" si="3"/>
        <v>OK</v>
      </c>
      <c r="Q37" s="10" t="str">
        <f t="shared" si="4"/>
        <v>OK</v>
      </c>
      <c r="R37" s="10" t="str">
        <f t="shared" si="5"/>
        <v>OK</v>
      </c>
    </row>
    <row r="38" spans="1:22" ht="22.5" customHeight="1">
      <c r="A38" s="6"/>
      <c r="B38" s="9"/>
      <c r="C38" s="72"/>
      <c r="D38" s="152"/>
      <c r="E38" s="152"/>
      <c r="F38" s="15"/>
      <c r="G38" s="7"/>
      <c r="H38" s="6"/>
      <c r="I38" s="21"/>
      <c r="J38" s="7" t="s">
        <v>1</v>
      </c>
      <c r="K38" s="8" t="s">
        <v>1</v>
      </c>
      <c r="L38" s="1"/>
      <c r="M38" s="1"/>
      <c r="N38" s="1"/>
      <c r="O38" s="20">
        <f t="shared" si="2"/>
        <v>0</v>
      </c>
      <c r="P38" s="29" t="str">
        <f t="shared" si="3"/>
        <v>OK</v>
      </c>
      <c r="Q38" s="10" t="str">
        <f t="shared" si="4"/>
        <v>OK</v>
      </c>
      <c r="R38" s="10" t="str">
        <f t="shared" si="5"/>
        <v>OK</v>
      </c>
    </row>
    <row r="39" spans="1:22" ht="22.5" customHeight="1">
      <c r="A39" s="6"/>
      <c r="B39" s="9"/>
      <c r="C39" s="72"/>
      <c r="D39" s="152"/>
      <c r="E39" s="152"/>
      <c r="F39" s="15"/>
      <c r="G39" s="7"/>
      <c r="H39" s="6"/>
      <c r="I39" s="21"/>
      <c r="J39" s="7" t="s">
        <v>1</v>
      </c>
      <c r="K39" s="8" t="s">
        <v>1</v>
      </c>
      <c r="L39" s="1"/>
      <c r="M39" s="1"/>
      <c r="N39" s="1"/>
      <c r="O39" s="20">
        <f t="shared" si="2"/>
        <v>0</v>
      </c>
      <c r="P39" s="29" t="str">
        <f t="shared" si="3"/>
        <v>OK</v>
      </c>
      <c r="Q39" s="10" t="str">
        <f t="shared" si="4"/>
        <v>OK</v>
      </c>
      <c r="R39" s="10" t="str">
        <f t="shared" si="5"/>
        <v>OK</v>
      </c>
    </row>
    <row r="40" spans="1:22" ht="22.5" customHeight="1">
      <c r="A40" s="12"/>
      <c r="B40" s="13"/>
      <c r="C40" s="14"/>
      <c r="D40" s="13"/>
      <c r="E40" s="14"/>
      <c r="F40" s="14"/>
      <c r="G40" s="13"/>
      <c r="H40" s="13"/>
      <c r="I40" s="12"/>
      <c r="J40" s="12"/>
      <c r="K40" s="68" t="s">
        <v>137</v>
      </c>
      <c r="L40" s="27">
        <f>SUM(L33:L39)</f>
        <v>0</v>
      </c>
      <c r="M40" s="27">
        <f t="shared" ref="M40:N40" si="6">SUM(M33:M39)</f>
        <v>0</v>
      </c>
      <c r="N40" s="27">
        <f t="shared" si="6"/>
        <v>0</v>
      </c>
      <c r="O40" s="27">
        <f>L40-(M40+N40)</f>
        <v>0</v>
      </c>
      <c r="P40" s="76"/>
      <c r="Q40" s="77"/>
      <c r="R40" s="77"/>
    </row>
    <row r="41" spans="1:22" ht="22.5" customHeight="1">
      <c r="A41" s="48" t="s">
        <v>126</v>
      </c>
      <c r="B41" s="13"/>
      <c r="C41" s="14"/>
      <c r="D41" s="13"/>
      <c r="E41" s="14"/>
      <c r="F41" s="14"/>
      <c r="G41" s="13"/>
      <c r="H41" s="13"/>
      <c r="I41" s="12"/>
      <c r="J41" s="12"/>
      <c r="K41" s="12"/>
      <c r="L41" s="12"/>
      <c r="M41" s="12"/>
      <c r="N41" s="12"/>
      <c r="O41" s="12"/>
      <c r="P41" s="76"/>
      <c r="Q41" s="77"/>
      <c r="R41" s="77"/>
    </row>
    <row r="42" spans="1:22" ht="22.5" customHeight="1">
      <c r="A42" s="162" t="s">
        <v>217</v>
      </c>
      <c r="B42" s="160" t="s">
        <v>67</v>
      </c>
      <c r="C42" s="150" t="s">
        <v>286</v>
      </c>
      <c r="D42" s="150"/>
      <c r="E42" s="150"/>
      <c r="F42" s="150"/>
      <c r="G42" s="160" t="s">
        <v>38</v>
      </c>
      <c r="H42" s="144" t="s">
        <v>47</v>
      </c>
      <c r="I42" s="145"/>
      <c r="J42" s="145"/>
      <c r="K42" s="146"/>
      <c r="L42" s="144" t="s">
        <v>216</v>
      </c>
      <c r="M42" s="145"/>
      <c r="N42" s="145"/>
      <c r="O42" s="146"/>
      <c r="P42" s="48" t="s">
        <v>96</v>
      </c>
      <c r="Q42" s="48" t="s">
        <v>96</v>
      </c>
      <c r="R42" s="61"/>
    </row>
    <row r="43" spans="1:22" ht="22.5" customHeight="1">
      <c r="A43" s="161"/>
      <c r="B43" s="161"/>
      <c r="C43" s="68" t="s">
        <v>215</v>
      </c>
      <c r="D43" s="150" t="s">
        <v>120</v>
      </c>
      <c r="E43" s="150"/>
      <c r="F43" s="68" t="s">
        <v>15</v>
      </c>
      <c r="G43" s="161"/>
      <c r="H43" s="69" t="s">
        <v>29</v>
      </c>
      <c r="I43" s="69" t="s">
        <v>28</v>
      </c>
      <c r="J43" s="68" t="s">
        <v>18</v>
      </c>
      <c r="K43" s="68" t="s">
        <v>19</v>
      </c>
      <c r="L43" s="53" t="s">
        <v>109</v>
      </c>
      <c r="M43" s="53" t="s">
        <v>110</v>
      </c>
      <c r="N43" s="53" t="s">
        <v>111</v>
      </c>
      <c r="O43" s="53" t="s">
        <v>112</v>
      </c>
      <c r="P43" s="70" t="s">
        <v>104</v>
      </c>
      <c r="Q43" s="70" t="s">
        <v>116</v>
      </c>
      <c r="R43" s="70" t="s">
        <v>115</v>
      </c>
      <c r="T43" s="98" t="s">
        <v>153</v>
      </c>
    </row>
    <row r="44" spans="1:22" ht="22.5" customHeight="1">
      <c r="A44" s="6"/>
      <c r="B44" s="9"/>
      <c r="C44" s="72"/>
      <c r="D44" s="152"/>
      <c r="E44" s="152"/>
      <c r="F44" s="15"/>
      <c r="G44" s="7"/>
      <c r="H44" s="6"/>
      <c r="I44" s="21"/>
      <c r="J44" s="7" t="s">
        <v>1</v>
      </c>
      <c r="K44" s="8" t="s">
        <v>1</v>
      </c>
      <c r="L44" s="1"/>
      <c r="M44" s="1"/>
      <c r="N44" s="1"/>
      <c r="O44" s="20">
        <f>L44-(M44+N44)</f>
        <v>0</v>
      </c>
      <c r="P44" s="29" t="str">
        <f t="shared" ref="P44:P50" si="7">IF(OR(G44="新規",G44="追加",G44=""),"OK",(IF(AND(H44="",I44=""),"NG","OK")))</f>
        <v>OK</v>
      </c>
      <c r="Q44" s="10" t="str">
        <f t="shared" ref="Q44:Q50" si="8">IF(OR(G44="新規",G44="追加",G44=""),"OK",(IF(OR(AND(J44="",K44=""),AND(J44="",K44="□"),AND(J44="□",K44=""),AND(J44="□",K44="□")),"NG","OK")))</f>
        <v>OK</v>
      </c>
      <c r="R44" s="10" t="str">
        <f t="shared" ref="R44:R50" si="9">IF(OR(AND(C44&lt;&gt;"",D44&lt;&gt;"",F44&lt;&gt;"",G44&lt;&gt;""),(C44="")),"OK","NG")</f>
        <v>OK</v>
      </c>
      <c r="T44" s="78" t="s">
        <v>7</v>
      </c>
    </row>
    <row r="45" spans="1:22" ht="22.5" customHeight="1">
      <c r="A45" s="6"/>
      <c r="B45" s="9"/>
      <c r="C45" s="72"/>
      <c r="D45" s="152"/>
      <c r="E45" s="152"/>
      <c r="F45" s="15"/>
      <c r="G45" s="7"/>
      <c r="H45" s="6"/>
      <c r="I45" s="21"/>
      <c r="J45" s="7" t="s">
        <v>1</v>
      </c>
      <c r="K45" s="8" t="s">
        <v>1</v>
      </c>
      <c r="L45" s="1"/>
      <c r="M45" s="1"/>
      <c r="N45" s="1"/>
      <c r="O45" s="20">
        <f t="shared" ref="O45:O50" si="10">L45-(M45+N45)</f>
        <v>0</v>
      </c>
      <c r="P45" s="29" t="str">
        <f t="shared" si="7"/>
        <v>OK</v>
      </c>
      <c r="Q45" s="10" t="str">
        <f t="shared" si="8"/>
        <v>OK</v>
      </c>
      <c r="R45" s="10" t="str">
        <f t="shared" si="9"/>
        <v>OK</v>
      </c>
      <c r="T45" s="79" t="s">
        <v>214</v>
      </c>
    </row>
    <row r="46" spans="1:22" ht="22.5" customHeight="1">
      <c r="A46" s="6"/>
      <c r="B46" s="9"/>
      <c r="C46" s="72"/>
      <c r="D46" s="152"/>
      <c r="E46" s="152"/>
      <c r="F46" s="15"/>
      <c r="G46" s="7"/>
      <c r="H46" s="6"/>
      <c r="I46" s="21"/>
      <c r="J46" s="7" t="s">
        <v>1</v>
      </c>
      <c r="K46" s="8" t="s">
        <v>1</v>
      </c>
      <c r="L46" s="1"/>
      <c r="M46" s="1"/>
      <c r="N46" s="1"/>
      <c r="O46" s="20">
        <f t="shared" si="10"/>
        <v>0</v>
      </c>
      <c r="P46" s="29" t="str">
        <f t="shared" si="7"/>
        <v>OK</v>
      </c>
      <c r="Q46" s="10" t="str">
        <f t="shared" si="8"/>
        <v>OK</v>
      </c>
      <c r="R46" s="10" t="str">
        <f t="shared" si="9"/>
        <v>OK</v>
      </c>
      <c r="T46" s="80" t="s">
        <v>13</v>
      </c>
    </row>
    <row r="47" spans="1:22" ht="22.5" customHeight="1">
      <c r="A47" s="6"/>
      <c r="B47" s="9"/>
      <c r="C47" s="72"/>
      <c r="D47" s="152"/>
      <c r="E47" s="152"/>
      <c r="F47" s="15"/>
      <c r="G47" s="7"/>
      <c r="H47" s="6"/>
      <c r="I47" s="21"/>
      <c r="J47" s="7" t="s">
        <v>1</v>
      </c>
      <c r="K47" s="8" t="s">
        <v>1</v>
      </c>
      <c r="L47" s="1"/>
      <c r="M47" s="1"/>
      <c r="N47" s="1"/>
      <c r="O47" s="20">
        <f t="shared" si="10"/>
        <v>0</v>
      </c>
      <c r="P47" s="29" t="str">
        <f t="shared" si="7"/>
        <v>OK</v>
      </c>
      <c r="Q47" s="10" t="str">
        <f t="shared" si="8"/>
        <v>OK</v>
      </c>
      <c r="R47" s="10" t="str">
        <f t="shared" si="9"/>
        <v>OK</v>
      </c>
    </row>
    <row r="48" spans="1:22" ht="22.5" customHeight="1">
      <c r="A48" s="6"/>
      <c r="B48" s="9"/>
      <c r="C48" s="72"/>
      <c r="D48" s="152"/>
      <c r="E48" s="152"/>
      <c r="F48" s="16"/>
      <c r="G48" s="7"/>
      <c r="H48" s="6"/>
      <c r="I48" s="21"/>
      <c r="J48" s="7" t="s">
        <v>1</v>
      </c>
      <c r="K48" s="8" t="s">
        <v>1</v>
      </c>
      <c r="L48" s="1"/>
      <c r="M48" s="1"/>
      <c r="N48" s="1"/>
      <c r="O48" s="20">
        <f t="shared" si="10"/>
        <v>0</v>
      </c>
      <c r="P48" s="29" t="str">
        <f t="shared" si="7"/>
        <v>OK</v>
      </c>
      <c r="Q48" s="10" t="str">
        <f t="shared" si="8"/>
        <v>OK</v>
      </c>
      <c r="R48" s="10" t="str">
        <f t="shared" si="9"/>
        <v>OK</v>
      </c>
    </row>
    <row r="49" spans="1:20" ht="22.5" customHeight="1">
      <c r="A49" s="6"/>
      <c r="B49" s="9"/>
      <c r="C49" s="72"/>
      <c r="D49" s="152"/>
      <c r="E49" s="152"/>
      <c r="F49" s="15"/>
      <c r="G49" s="7"/>
      <c r="H49" s="6"/>
      <c r="I49" s="21"/>
      <c r="J49" s="7" t="s">
        <v>1</v>
      </c>
      <c r="K49" s="8" t="s">
        <v>1</v>
      </c>
      <c r="L49" s="1"/>
      <c r="M49" s="1"/>
      <c r="N49" s="1"/>
      <c r="O49" s="20">
        <f t="shared" si="10"/>
        <v>0</v>
      </c>
      <c r="P49" s="29" t="str">
        <f t="shared" si="7"/>
        <v>OK</v>
      </c>
      <c r="Q49" s="10" t="str">
        <f t="shared" si="8"/>
        <v>OK</v>
      </c>
      <c r="R49" s="10" t="str">
        <f t="shared" si="9"/>
        <v>OK</v>
      </c>
    </row>
    <row r="50" spans="1:20" ht="22.5" customHeight="1">
      <c r="A50" s="6"/>
      <c r="B50" s="9"/>
      <c r="C50" s="72"/>
      <c r="D50" s="152"/>
      <c r="E50" s="152"/>
      <c r="F50" s="15"/>
      <c r="G50" s="7"/>
      <c r="H50" s="6"/>
      <c r="I50" s="21"/>
      <c r="J50" s="7" t="s">
        <v>1</v>
      </c>
      <c r="K50" s="8" t="s">
        <v>1</v>
      </c>
      <c r="L50" s="1"/>
      <c r="M50" s="1"/>
      <c r="N50" s="1"/>
      <c r="O50" s="20">
        <f t="shared" si="10"/>
        <v>0</v>
      </c>
      <c r="P50" s="29" t="str">
        <f t="shared" si="7"/>
        <v>OK</v>
      </c>
      <c r="Q50" s="10" t="str">
        <f t="shared" si="8"/>
        <v>OK</v>
      </c>
      <c r="R50" s="10" t="str">
        <f t="shared" si="9"/>
        <v>OK</v>
      </c>
    </row>
    <row r="51" spans="1:20" ht="22.5" customHeight="1">
      <c r="A51" s="12"/>
      <c r="B51" s="13"/>
      <c r="C51" s="14"/>
      <c r="D51" s="13"/>
      <c r="E51" s="14"/>
      <c r="F51" s="14"/>
      <c r="G51" s="13"/>
      <c r="H51" s="13"/>
      <c r="I51" s="12"/>
      <c r="J51" s="12"/>
      <c r="K51" s="68" t="s">
        <v>137</v>
      </c>
      <c r="L51" s="27">
        <f>SUM(L44:L50)</f>
        <v>0</v>
      </c>
      <c r="M51" s="27">
        <f t="shared" ref="M51:N51" si="11">SUM(M44:M50)</f>
        <v>0</v>
      </c>
      <c r="N51" s="27">
        <f t="shared" si="11"/>
        <v>0</v>
      </c>
      <c r="O51" s="27">
        <f>L51-(M51+N51)</f>
        <v>0</v>
      </c>
      <c r="P51" s="76"/>
      <c r="Q51" s="77"/>
      <c r="R51" s="77"/>
    </row>
    <row r="52" spans="1:20" ht="22.5" customHeight="1">
      <c r="A52" s="48" t="s">
        <v>129</v>
      </c>
      <c r="B52" s="13"/>
      <c r="C52" s="14"/>
      <c r="D52" s="13"/>
      <c r="E52" s="14"/>
      <c r="F52" s="14"/>
      <c r="G52" s="13"/>
      <c r="H52" s="13"/>
      <c r="I52" s="12"/>
      <c r="J52" s="12"/>
      <c r="K52" s="12"/>
      <c r="L52" s="12"/>
      <c r="M52" s="12"/>
      <c r="N52" s="12"/>
      <c r="O52" s="12"/>
      <c r="P52" s="76"/>
      <c r="Q52" s="77"/>
      <c r="R52" s="77"/>
    </row>
    <row r="53" spans="1:20" ht="22.5" customHeight="1">
      <c r="A53" s="162" t="s">
        <v>217</v>
      </c>
      <c r="B53" s="160" t="s">
        <v>67</v>
      </c>
      <c r="C53" s="150" t="s">
        <v>286</v>
      </c>
      <c r="D53" s="150"/>
      <c r="E53" s="150"/>
      <c r="F53" s="150"/>
      <c r="G53" s="160" t="s">
        <v>38</v>
      </c>
      <c r="H53" s="144" t="s">
        <v>47</v>
      </c>
      <c r="I53" s="145"/>
      <c r="J53" s="145"/>
      <c r="K53" s="146"/>
      <c r="L53" s="144" t="s">
        <v>216</v>
      </c>
      <c r="M53" s="145"/>
      <c r="N53" s="145"/>
      <c r="O53" s="146"/>
      <c r="P53" s="48" t="s">
        <v>96</v>
      </c>
      <c r="Q53" s="48" t="s">
        <v>96</v>
      </c>
      <c r="R53" s="61"/>
    </row>
    <row r="54" spans="1:20" ht="22.5" customHeight="1">
      <c r="A54" s="161"/>
      <c r="B54" s="161"/>
      <c r="C54" s="68" t="s">
        <v>215</v>
      </c>
      <c r="D54" s="150" t="s">
        <v>120</v>
      </c>
      <c r="E54" s="150"/>
      <c r="F54" s="68" t="s">
        <v>15</v>
      </c>
      <c r="G54" s="161"/>
      <c r="H54" s="69" t="s">
        <v>29</v>
      </c>
      <c r="I54" s="69" t="s">
        <v>28</v>
      </c>
      <c r="J54" s="68" t="s">
        <v>18</v>
      </c>
      <c r="K54" s="68" t="s">
        <v>19</v>
      </c>
      <c r="L54" s="53" t="s">
        <v>109</v>
      </c>
      <c r="M54" s="53" t="s">
        <v>110</v>
      </c>
      <c r="N54" s="53" t="s">
        <v>111</v>
      </c>
      <c r="O54" s="53" t="s">
        <v>112</v>
      </c>
      <c r="P54" s="70" t="s">
        <v>104</v>
      </c>
      <c r="Q54" s="70" t="s">
        <v>116</v>
      </c>
      <c r="R54" s="70" t="s">
        <v>115</v>
      </c>
      <c r="T54" s="98" t="s">
        <v>153</v>
      </c>
    </row>
    <row r="55" spans="1:20" ht="22.5" customHeight="1">
      <c r="A55" s="6"/>
      <c r="B55" s="9"/>
      <c r="C55" s="72"/>
      <c r="D55" s="152"/>
      <c r="E55" s="152"/>
      <c r="F55" s="15"/>
      <c r="G55" s="7"/>
      <c r="H55" s="6"/>
      <c r="I55" s="6"/>
      <c r="J55" s="7" t="s">
        <v>1</v>
      </c>
      <c r="K55" s="8" t="s">
        <v>1</v>
      </c>
      <c r="L55" s="1"/>
      <c r="M55" s="1"/>
      <c r="N55" s="1"/>
      <c r="O55" s="20">
        <f>L55-(M55+N55)</f>
        <v>0</v>
      </c>
      <c r="P55" s="29" t="str">
        <f t="shared" ref="P55:P61" si="12">IF(OR(G55="新規",G55="追加",G55=""),"OK",(IF(AND(H55="",I55=""),"NG","OK")))</f>
        <v>OK</v>
      </c>
      <c r="Q55" s="10" t="str">
        <f t="shared" ref="Q55:Q61" si="13">IF(OR(G55="新規",G55="追加",G55=""),"OK",(IF(OR(AND(J55="",K55=""),AND(J55="",K55="□"),AND(J55="□",K55=""),AND(J55="□",K55="□")),"NG","OK")))</f>
        <v>OK</v>
      </c>
      <c r="R55" s="10" t="str">
        <f>IF(OR(AND(C55&lt;&gt;"",D55&lt;&gt;"",F55&lt;&gt;"",G55&lt;&gt;""),(C55="")),"OK","NG")</f>
        <v>OK</v>
      </c>
      <c r="T55" s="78" t="s">
        <v>159</v>
      </c>
    </row>
    <row r="56" spans="1:20" ht="22.5" customHeight="1">
      <c r="A56" s="6"/>
      <c r="B56" s="9"/>
      <c r="C56" s="72"/>
      <c r="D56" s="152"/>
      <c r="E56" s="152"/>
      <c r="F56" s="15"/>
      <c r="G56" s="7"/>
      <c r="H56" s="6"/>
      <c r="I56" s="6"/>
      <c r="J56" s="7" t="s">
        <v>1</v>
      </c>
      <c r="K56" s="8" t="s">
        <v>1</v>
      </c>
      <c r="L56" s="1"/>
      <c r="M56" s="1"/>
      <c r="N56" s="1"/>
      <c r="O56" s="20">
        <f t="shared" ref="O56:O61" si="14">L56-(M56+N56)</f>
        <v>0</v>
      </c>
      <c r="P56" s="29" t="str">
        <f t="shared" si="12"/>
        <v>OK</v>
      </c>
      <c r="Q56" s="10" t="str">
        <f t="shared" si="13"/>
        <v>OK</v>
      </c>
      <c r="R56" s="10" t="str">
        <f t="shared" ref="R56:R61" si="15">IF(OR(AND(C56&lt;&gt;"",D56&lt;&gt;"",F56&lt;&gt;"",G56&lt;&gt;""),(C56="")),"OK","NG")</f>
        <v>OK</v>
      </c>
      <c r="T56" s="79" t="s">
        <v>162</v>
      </c>
    </row>
    <row r="57" spans="1:20" ht="22.5" customHeight="1">
      <c r="A57" s="6"/>
      <c r="B57" s="9"/>
      <c r="C57" s="72"/>
      <c r="D57" s="152"/>
      <c r="E57" s="152"/>
      <c r="F57" s="15"/>
      <c r="G57" s="7"/>
      <c r="H57" s="6"/>
      <c r="I57" s="6"/>
      <c r="J57" s="7" t="s">
        <v>1</v>
      </c>
      <c r="K57" s="8" t="s">
        <v>1</v>
      </c>
      <c r="L57" s="1"/>
      <c r="M57" s="1"/>
      <c r="N57" s="1"/>
      <c r="O57" s="20">
        <f t="shared" si="14"/>
        <v>0</v>
      </c>
      <c r="P57" s="29" t="str">
        <f t="shared" si="12"/>
        <v>OK</v>
      </c>
      <c r="Q57" s="10" t="str">
        <f t="shared" si="13"/>
        <v>OK</v>
      </c>
      <c r="R57" s="10" t="str">
        <f t="shared" si="15"/>
        <v>OK</v>
      </c>
      <c r="T57" s="81" t="s">
        <v>214</v>
      </c>
    </row>
    <row r="58" spans="1:20" ht="22.5" customHeight="1">
      <c r="A58" s="6"/>
      <c r="B58" s="9"/>
      <c r="C58" s="72"/>
      <c r="D58" s="152"/>
      <c r="E58" s="152"/>
      <c r="F58" s="15"/>
      <c r="G58" s="7"/>
      <c r="H58" s="6"/>
      <c r="I58" s="6"/>
      <c r="J58" s="7" t="s">
        <v>1</v>
      </c>
      <c r="K58" s="8" t="s">
        <v>1</v>
      </c>
      <c r="L58" s="1"/>
      <c r="M58" s="1"/>
      <c r="N58" s="1"/>
      <c r="O58" s="20">
        <f t="shared" si="14"/>
        <v>0</v>
      </c>
      <c r="P58" s="29" t="str">
        <f t="shared" si="12"/>
        <v>OK</v>
      </c>
      <c r="Q58" s="10" t="str">
        <f t="shared" si="13"/>
        <v>OK</v>
      </c>
      <c r="R58" s="10" t="str">
        <f t="shared" si="15"/>
        <v>OK</v>
      </c>
      <c r="T58" s="80" t="s">
        <v>13</v>
      </c>
    </row>
    <row r="59" spans="1:20" ht="22.5" customHeight="1">
      <c r="A59" s="6"/>
      <c r="B59" s="9"/>
      <c r="C59" s="72"/>
      <c r="D59" s="152"/>
      <c r="E59" s="152"/>
      <c r="F59" s="16"/>
      <c r="G59" s="7"/>
      <c r="H59" s="6"/>
      <c r="I59" s="6"/>
      <c r="J59" s="7" t="s">
        <v>1</v>
      </c>
      <c r="K59" s="8" t="s">
        <v>1</v>
      </c>
      <c r="L59" s="1"/>
      <c r="M59" s="1"/>
      <c r="N59" s="1"/>
      <c r="O59" s="20">
        <f t="shared" si="14"/>
        <v>0</v>
      </c>
      <c r="P59" s="29" t="str">
        <f t="shared" si="12"/>
        <v>OK</v>
      </c>
      <c r="Q59" s="10" t="str">
        <f t="shared" si="13"/>
        <v>OK</v>
      </c>
      <c r="R59" s="10" t="str">
        <f t="shared" si="15"/>
        <v>OK</v>
      </c>
    </row>
    <row r="60" spans="1:20" ht="22.5" customHeight="1">
      <c r="A60" s="6"/>
      <c r="B60" s="9"/>
      <c r="C60" s="72"/>
      <c r="D60" s="152"/>
      <c r="E60" s="152"/>
      <c r="F60" s="15"/>
      <c r="G60" s="7"/>
      <c r="H60" s="6"/>
      <c r="I60" s="6"/>
      <c r="J60" s="7" t="s">
        <v>1</v>
      </c>
      <c r="K60" s="8" t="s">
        <v>1</v>
      </c>
      <c r="L60" s="1"/>
      <c r="M60" s="1"/>
      <c r="N60" s="1"/>
      <c r="O60" s="20">
        <f t="shared" si="14"/>
        <v>0</v>
      </c>
      <c r="P60" s="29" t="str">
        <f t="shared" si="12"/>
        <v>OK</v>
      </c>
      <c r="Q60" s="10" t="str">
        <f t="shared" si="13"/>
        <v>OK</v>
      </c>
      <c r="R60" s="10" t="str">
        <f t="shared" si="15"/>
        <v>OK</v>
      </c>
    </row>
    <row r="61" spans="1:20" ht="22.5" customHeight="1">
      <c r="A61" s="6"/>
      <c r="B61" s="9"/>
      <c r="C61" s="72"/>
      <c r="D61" s="152"/>
      <c r="E61" s="152"/>
      <c r="F61" s="15"/>
      <c r="G61" s="7"/>
      <c r="H61" s="6"/>
      <c r="I61" s="6"/>
      <c r="J61" s="7" t="s">
        <v>1</v>
      </c>
      <c r="K61" s="8" t="s">
        <v>1</v>
      </c>
      <c r="L61" s="1"/>
      <c r="M61" s="1"/>
      <c r="N61" s="1"/>
      <c r="O61" s="20">
        <f t="shared" si="14"/>
        <v>0</v>
      </c>
      <c r="P61" s="29" t="str">
        <f t="shared" si="12"/>
        <v>OK</v>
      </c>
      <c r="Q61" s="10" t="str">
        <f t="shared" si="13"/>
        <v>OK</v>
      </c>
      <c r="R61" s="10" t="str">
        <f t="shared" si="15"/>
        <v>OK</v>
      </c>
    </row>
    <row r="62" spans="1:20" ht="22.5" customHeight="1">
      <c r="A62" s="12"/>
      <c r="B62" s="13"/>
      <c r="C62" s="14"/>
      <c r="D62" s="13"/>
      <c r="E62" s="14"/>
      <c r="F62" s="14"/>
      <c r="G62" s="13"/>
      <c r="H62" s="13"/>
      <c r="I62" s="12"/>
      <c r="J62" s="12"/>
      <c r="K62" s="68" t="s">
        <v>137</v>
      </c>
      <c r="L62" s="27">
        <f>SUM(L55:L61)</f>
        <v>0</v>
      </c>
      <c r="M62" s="27">
        <f t="shared" ref="M62:N62" si="16">SUM(M55:M61)</f>
        <v>0</v>
      </c>
      <c r="N62" s="27">
        <f t="shared" si="16"/>
        <v>0</v>
      </c>
      <c r="O62" s="27">
        <f>L62-(M62+N62)</f>
        <v>0</v>
      </c>
      <c r="P62" s="76"/>
      <c r="Q62" s="77"/>
      <c r="R62" s="77"/>
    </row>
    <row r="63" spans="1:20" ht="22.5" customHeight="1">
      <c r="A63" s="48" t="s">
        <v>130</v>
      </c>
      <c r="B63" s="13"/>
      <c r="C63" s="14"/>
      <c r="D63" s="13"/>
      <c r="E63" s="14"/>
      <c r="F63" s="14"/>
      <c r="G63" s="13"/>
      <c r="H63" s="13"/>
      <c r="I63" s="12"/>
      <c r="J63" s="12"/>
      <c r="K63" s="12"/>
      <c r="L63" s="12"/>
      <c r="M63" s="12"/>
      <c r="N63" s="12"/>
      <c r="O63" s="12"/>
      <c r="P63" s="76"/>
      <c r="Q63" s="77"/>
      <c r="R63" s="77"/>
    </row>
    <row r="64" spans="1:20" ht="22.5" customHeight="1">
      <c r="A64" s="162" t="s">
        <v>217</v>
      </c>
      <c r="B64" s="160" t="s">
        <v>67</v>
      </c>
      <c r="C64" s="150" t="s">
        <v>286</v>
      </c>
      <c r="D64" s="150"/>
      <c r="E64" s="150"/>
      <c r="F64" s="150"/>
      <c r="G64" s="160" t="s">
        <v>38</v>
      </c>
      <c r="H64" s="144" t="s">
        <v>47</v>
      </c>
      <c r="I64" s="145"/>
      <c r="J64" s="145"/>
      <c r="K64" s="146"/>
      <c r="L64" s="144" t="s">
        <v>216</v>
      </c>
      <c r="M64" s="145"/>
      <c r="N64" s="145"/>
      <c r="O64" s="146"/>
      <c r="P64" s="48" t="s">
        <v>96</v>
      </c>
      <c r="Q64" s="48" t="s">
        <v>96</v>
      </c>
      <c r="R64" s="61"/>
    </row>
    <row r="65" spans="1:20" ht="22.5" customHeight="1">
      <c r="A65" s="161"/>
      <c r="B65" s="161"/>
      <c r="C65" s="68" t="s">
        <v>215</v>
      </c>
      <c r="D65" s="150" t="s">
        <v>120</v>
      </c>
      <c r="E65" s="150"/>
      <c r="F65" s="68" t="s">
        <v>15</v>
      </c>
      <c r="G65" s="161"/>
      <c r="H65" s="69" t="s">
        <v>29</v>
      </c>
      <c r="I65" s="69" t="s">
        <v>28</v>
      </c>
      <c r="J65" s="68" t="s">
        <v>18</v>
      </c>
      <c r="K65" s="68" t="s">
        <v>19</v>
      </c>
      <c r="L65" s="53" t="s">
        <v>109</v>
      </c>
      <c r="M65" s="53" t="s">
        <v>110</v>
      </c>
      <c r="N65" s="53" t="s">
        <v>111</v>
      </c>
      <c r="O65" s="53" t="s">
        <v>112</v>
      </c>
      <c r="P65" s="70" t="s">
        <v>104</v>
      </c>
      <c r="Q65" s="70" t="s">
        <v>116</v>
      </c>
      <c r="R65" s="70" t="s">
        <v>115</v>
      </c>
      <c r="T65" s="82" t="s">
        <v>153</v>
      </c>
    </row>
    <row r="66" spans="1:20" ht="22.5" customHeight="1">
      <c r="A66" s="6"/>
      <c r="B66" s="9"/>
      <c r="C66" s="72"/>
      <c r="D66" s="152"/>
      <c r="E66" s="152"/>
      <c r="F66" s="15"/>
      <c r="G66" s="7"/>
      <c r="H66" s="6"/>
      <c r="I66" s="6"/>
      <c r="J66" s="7" t="s">
        <v>1</v>
      </c>
      <c r="K66" s="8" t="s">
        <v>1</v>
      </c>
      <c r="L66" s="1"/>
      <c r="M66" s="1"/>
      <c r="N66" s="1"/>
      <c r="O66" s="20">
        <f>L66-(M66+N66)</f>
        <v>0</v>
      </c>
      <c r="P66" s="29" t="str">
        <f>IF(OR(G66="新規",G66="追加",G66=""),"OK",(IF(AND(H66="",I66=""),"NG","OK")))</f>
        <v>OK</v>
      </c>
      <c r="Q66" s="10" t="str">
        <f>IF(OR(G66="新規",G66="追加",G66=""),"OK",(IF(OR(AND(J66="",K66=""),AND(J66="",K66="□"),AND(J66="□",K66=""),AND(J66="□",K66="□")),"NG","OK")))</f>
        <v>OK</v>
      </c>
      <c r="R66" s="10" t="str">
        <f>IF(OR(AND(C66&lt;&gt;"",D66&lt;&gt;"",F66&lt;&gt;"",G66&lt;&gt;""),(C66="")),"OK","NG")</f>
        <v>OK</v>
      </c>
      <c r="T66" s="83" t="s">
        <v>271</v>
      </c>
    </row>
    <row r="67" spans="1:20" ht="22.5" customHeight="1">
      <c r="A67" s="6"/>
      <c r="B67" s="9"/>
      <c r="C67" s="72"/>
      <c r="D67" s="152"/>
      <c r="E67" s="152"/>
      <c r="F67" s="15"/>
      <c r="G67" s="7"/>
      <c r="H67" s="6"/>
      <c r="I67" s="6"/>
      <c r="J67" s="7" t="s">
        <v>1</v>
      </c>
      <c r="K67" s="8" t="s">
        <v>1</v>
      </c>
      <c r="L67" s="1"/>
      <c r="M67" s="1"/>
      <c r="N67" s="1"/>
      <c r="O67" s="20">
        <f t="shared" ref="O67:O72" si="17">L67-(M67+N67)</f>
        <v>0</v>
      </c>
      <c r="P67" s="29" t="str">
        <f>IF(OR(G67="新規",G67="追加",G67=""),"OK",(IF(AND(H67="",I67=""),"NG","OK")))</f>
        <v>OK</v>
      </c>
      <c r="Q67" s="10" t="str">
        <f t="shared" ref="Q67:Q72" si="18">IF(OR(G67="新規",G67="追加",G67=""),"OK",(IF(OR(AND(J67="",K67=""),AND(J67="",K67="□"),AND(J67="□",K67=""),AND(J67="□",K67="□")),"NG","OK")))</f>
        <v>OK</v>
      </c>
      <c r="R67" s="10" t="str">
        <f t="shared" ref="R67:R72" si="19">IF(OR(AND(C67&lt;&gt;"",D67&lt;&gt;"",F67&lt;&gt;"",G67&lt;&gt;""),(C67="")),"OK","NG")</f>
        <v>OK</v>
      </c>
      <c r="T67" s="82" t="s">
        <v>214</v>
      </c>
    </row>
    <row r="68" spans="1:20" ht="22.5" customHeight="1">
      <c r="A68" s="6"/>
      <c r="B68" s="9"/>
      <c r="C68" s="72"/>
      <c r="D68" s="152"/>
      <c r="E68" s="152"/>
      <c r="F68" s="15"/>
      <c r="G68" s="7"/>
      <c r="H68" s="6"/>
      <c r="I68" s="6"/>
      <c r="J68" s="7" t="s">
        <v>1</v>
      </c>
      <c r="K68" s="8" t="s">
        <v>1</v>
      </c>
      <c r="L68" s="1"/>
      <c r="M68" s="1"/>
      <c r="N68" s="1"/>
      <c r="O68" s="20">
        <f t="shared" si="17"/>
        <v>0</v>
      </c>
      <c r="P68" s="29" t="str">
        <f t="shared" ref="P68:P72" si="20">IF(OR(G68="新規",G68="追加",G68=""),"OK",(IF(AND(H68="",I68=""),"NG","OK")))</f>
        <v>OK</v>
      </c>
      <c r="Q68" s="10" t="str">
        <f t="shared" si="18"/>
        <v>OK</v>
      </c>
      <c r="R68" s="10" t="str">
        <f t="shared" si="19"/>
        <v>OK</v>
      </c>
      <c r="T68" s="80" t="s">
        <v>13</v>
      </c>
    </row>
    <row r="69" spans="1:20" ht="22.5" customHeight="1">
      <c r="A69" s="6"/>
      <c r="B69" s="9"/>
      <c r="C69" s="72"/>
      <c r="D69" s="152"/>
      <c r="E69" s="152"/>
      <c r="F69" s="15"/>
      <c r="G69" s="7"/>
      <c r="H69" s="6"/>
      <c r="I69" s="6"/>
      <c r="J69" s="7" t="s">
        <v>1</v>
      </c>
      <c r="K69" s="8" t="s">
        <v>1</v>
      </c>
      <c r="L69" s="1"/>
      <c r="M69" s="1"/>
      <c r="N69" s="1"/>
      <c r="O69" s="20">
        <f t="shared" si="17"/>
        <v>0</v>
      </c>
      <c r="P69" s="29" t="str">
        <f t="shared" si="20"/>
        <v>OK</v>
      </c>
      <c r="Q69" s="10" t="str">
        <f t="shared" si="18"/>
        <v>OK</v>
      </c>
      <c r="R69" s="10" t="str">
        <f t="shared" si="19"/>
        <v>OK</v>
      </c>
    </row>
    <row r="70" spans="1:20" ht="22.5" customHeight="1">
      <c r="A70" s="6"/>
      <c r="B70" s="9"/>
      <c r="C70" s="72"/>
      <c r="D70" s="152"/>
      <c r="E70" s="152"/>
      <c r="F70" s="16"/>
      <c r="G70" s="7"/>
      <c r="H70" s="6"/>
      <c r="I70" s="6"/>
      <c r="J70" s="7" t="s">
        <v>1</v>
      </c>
      <c r="K70" s="8" t="s">
        <v>1</v>
      </c>
      <c r="L70" s="1"/>
      <c r="M70" s="1"/>
      <c r="N70" s="1"/>
      <c r="O70" s="20">
        <f t="shared" si="17"/>
        <v>0</v>
      </c>
      <c r="P70" s="29" t="str">
        <f t="shared" si="20"/>
        <v>OK</v>
      </c>
      <c r="Q70" s="10" t="str">
        <f t="shared" si="18"/>
        <v>OK</v>
      </c>
      <c r="R70" s="10" t="str">
        <f t="shared" si="19"/>
        <v>OK</v>
      </c>
    </row>
    <row r="71" spans="1:20" ht="22.5" customHeight="1">
      <c r="A71" s="6"/>
      <c r="B71" s="9"/>
      <c r="C71" s="72"/>
      <c r="D71" s="152"/>
      <c r="E71" s="152"/>
      <c r="F71" s="15"/>
      <c r="G71" s="7"/>
      <c r="H71" s="6"/>
      <c r="I71" s="6"/>
      <c r="J71" s="7" t="s">
        <v>1</v>
      </c>
      <c r="K71" s="8" t="s">
        <v>1</v>
      </c>
      <c r="L71" s="1"/>
      <c r="M71" s="1"/>
      <c r="N71" s="1"/>
      <c r="O71" s="20">
        <f t="shared" si="17"/>
        <v>0</v>
      </c>
      <c r="P71" s="29" t="str">
        <f t="shared" si="20"/>
        <v>OK</v>
      </c>
      <c r="Q71" s="10" t="str">
        <f t="shared" si="18"/>
        <v>OK</v>
      </c>
      <c r="R71" s="10" t="str">
        <f t="shared" si="19"/>
        <v>OK</v>
      </c>
    </row>
    <row r="72" spans="1:20" ht="22.5" customHeight="1">
      <c r="A72" s="6"/>
      <c r="B72" s="9"/>
      <c r="C72" s="72"/>
      <c r="D72" s="152"/>
      <c r="E72" s="152"/>
      <c r="F72" s="15"/>
      <c r="G72" s="7"/>
      <c r="H72" s="6"/>
      <c r="I72" s="6"/>
      <c r="J72" s="7" t="s">
        <v>1</v>
      </c>
      <c r="K72" s="8" t="s">
        <v>1</v>
      </c>
      <c r="L72" s="1"/>
      <c r="M72" s="1"/>
      <c r="N72" s="1"/>
      <c r="O72" s="20">
        <f t="shared" si="17"/>
        <v>0</v>
      </c>
      <c r="P72" s="29" t="str">
        <f t="shared" si="20"/>
        <v>OK</v>
      </c>
      <c r="Q72" s="10" t="str">
        <f t="shared" si="18"/>
        <v>OK</v>
      </c>
      <c r="R72" s="10" t="str">
        <f t="shared" si="19"/>
        <v>OK</v>
      </c>
    </row>
    <row r="73" spans="1:20" ht="22.5" customHeight="1">
      <c r="A73" s="12"/>
      <c r="B73" s="13"/>
      <c r="C73" s="14"/>
      <c r="D73" s="13"/>
      <c r="E73" s="14"/>
      <c r="F73" s="14"/>
      <c r="G73" s="13"/>
      <c r="H73" s="13"/>
      <c r="I73" s="12"/>
      <c r="J73" s="12"/>
      <c r="K73" s="68" t="s">
        <v>137</v>
      </c>
      <c r="L73" s="27">
        <f>SUM(L66:L72)</f>
        <v>0</v>
      </c>
      <c r="M73" s="27">
        <f t="shared" ref="M73:N73" si="21">SUM(M66:M72)</f>
        <v>0</v>
      </c>
      <c r="N73" s="27">
        <f t="shared" si="21"/>
        <v>0</v>
      </c>
      <c r="O73" s="27">
        <f>L73-(M73+N73)</f>
        <v>0</v>
      </c>
      <c r="P73" s="76"/>
      <c r="Q73" s="77"/>
      <c r="R73" s="77"/>
    </row>
    <row r="74" spans="1:20" ht="22.5" customHeight="1">
      <c r="A74" s="48" t="s">
        <v>132</v>
      </c>
      <c r="B74" s="13"/>
      <c r="C74" s="14"/>
      <c r="D74" s="13"/>
      <c r="E74" s="14"/>
      <c r="F74" s="14"/>
      <c r="G74" s="13"/>
      <c r="H74" s="13"/>
      <c r="I74" s="12"/>
      <c r="J74" s="12"/>
      <c r="K74" s="12"/>
      <c r="L74" s="12"/>
      <c r="M74" s="12"/>
      <c r="N74" s="12"/>
      <c r="O74" s="12"/>
      <c r="P74" s="76"/>
      <c r="Q74" s="77"/>
      <c r="R74" s="77"/>
    </row>
    <row r="75" spans="1:20" ht="22.5" customHeight="1">
      <c r="A75" s="162" t="s">
        <v>217</v>
      </c>
      <c r="B75" s="160" t="s">
        <v>67</v>
      </c>
      <c r="C75" s="150" t="s">
        <v>286</v>
      </c>
      <c r="D75" s="150"/>
      <c r="E75" s="150"/>
      <c r="F75" s="150"/>
      <c r="G75" s="160" t="s">
        <v>38</v>
      </c>
      <c r="H75" s="147" t="s">
        <v>47</v>
      </c>
      <c r="I75" s="148"/>
      <c r="J75" s="148"/>
      <c r="K75" s="149"/>
      <c r="L75" s="144" t="s">
        <v>216</v>
      </c>
      <c r="M75" s="145"/>
      <c r="N75" s="145"/>
      <c r="O75" s="146"/>
      <c r="P75" s="76"/>
      <c r="Q75" s="77"/>
      <c r="R75" s="61"/>
    </row>
    <row r="76" spans="1:20" ht="22.5" customHeight="1">
      <c r="A76" s="161"/>
      <c r="B76" s="161"/>
      <c r="C76" s="68" t="s">
        <v>215</v>
      </c>
      <c r="D76" s="150" t="s">
        <v>120</v>
      </c>
      <c r="E76" s="150"/>
      <c r="F76" s="68" t="s">
        <v>15</v>
      </c>
      <c r="G76" s="161"/>
      <c r="H76" s="84" t="s">
        <v>29</v>
      </c>
      <c r="I76" s="84" t="s">
        <v>28</v>
      </c>
      <c r="J76" s="22" t="s">
        <v>18</v>
      </c>
      <c r="K76" s="22" t="s">
        <v>19</v>
      </c>
      <c r="L76" s="53" t="s">
        <v>109</v>
      </c>
      <c r="M76" s="53" t="s">
        <v>110</v>
      </c>
      <c r="N76" s="53" t="s">
        <v>111</v>
      </c>
      <c r="O76" s="53" t="s">
        <v>112</v>
      </c>
      <c r="P76" s="76"/>
      <c r="Q76" s="77"/>
      <c r="R76" s="70" t="s">
        <v>115</v>
      </c>
      <c r="T76" s="81" t="s">
        <v>153</v>
      </c>
    </row>
    <row r="77" spans="1:20" ht="22.5" customHeight="1">
      <c r="A77" s="6"/>
      <c r="B77" s="9"/>
      <c r="C77" s="72"/>
      <c r="D77" s="152"/>
      <c r="E77" s="152"/>
      <c r="F77" s="15"/>
      <c r="G77" s="7"/>
      <c r="H77" s="22"/>
      <c r="I77" s="22"/>
      <c r="J77" s="22" t="s">
        <v>1</v>
      </c>
      <c r="K77" s="22" t="s">
        <v>1</v>
      </c>
      <c r="L77" s="1"/>
      <c r="M77" s="1"/>
      <c r="N77" s="1"/>
      <c r="O77" s="20">
        <f>L77-(M77+N77)</f>
        <v>0</v>
      </c>
      <c r="P77" s="76"/>
      <c r="Q77" s="77"/>
      <c r="R77" s="10" t="str">
        <f>IF(OR(AND(C77&lt;&gt;"",D77&lt;&gt;"",F77&lt;&gt;"",G77&lt;&gt;""),(C77="")),"OK","NG")</f>
        <v>OK</v>
      </c>
      <c r="T77" s="81" t="s">
        <v>273</v>
      </c>
    </row>
    <row r="78" spans="1:20" ht="22.5" customHeight="1">
      <c r="A78" s="6"/>
      <c r="B78" s="9"/>
      <c r="C78" s="72"/>
      <c r="D78" s="152"/>
      <c r="E78" s="152"/>
      <c r="F78" s="15"/>
      <c r="G78" s="7"/>
      <c r="H78" s="22"/>
      <c r="I78" s="22"/>
      <c r="J78" s="22" t="s">
        <v>1</v>
      </c>
      <c r="K78" s="22" t="s">
        <v>1</v>
      </c>
      <c r="L78" s="1"/>
      <c r="M78" s="1"/>
      <c r="N78" s="1"/>
      <c r="O78" s="20">
        <f t="shared" ref="O78:O83" si="22">L78-(M78+N78)</f>
        <v>0</v>
      </c>
      <c r="P78" s="76"/>
      <c r="Q78" s="77"/>
      <c r="R78" s="10" t="str">
        <f t="shared" ref="R78:R83" si="23">IF(OR(AND(C78&lt;&gt;"",D78&lt;&gt;"",F78&lt;&gt;"",G78&lt;&gt;""),(C78="")),"OK","NG")</f>
        <v>OK</v>
      </c>
      <c r="T78" s="81" t="s">
        <v>163</v>
      </c>
    </row>
    <row r="79" spans="1:20" ht="22.5" customHeight="1">
      <c r="A79" s="6"/>
      <c r="B79" s="9"/>
      <c r="C79" s="72"/>
      <c r="D79" s="152"/>
      <c r="E79" s="152"/>
      <c r="F79" s="15"/>
      <c r="G79" s="7"/>
      <c r="H79" s="22"/>
      <c r="I79" s="22"/>
      <c r="J79" s="22" t="s">
        <v>1</v>
      </c>
      <c r="K79" s="22" t="s">
        <v>1</v>
      </c>
      <c r="L79" s="1"/>
      <c r="M79" s="1"/>
      <c r="N79" s="1"/>
      <c r="O79" s="20">
        <f t="shared" si="22"/>
        <v>0</v>
      </c>
      <c r="P79" s="76"/>
      <c r="Q79" s="77"/>
      <c r="R79" s="10" t="str">
        <f t="shared" si="23"/>
        <v>OK</v>
      </c>
      <c r="T79" s="81" t="s">
        <v>214</v>
      </c>
    </row>
    <row r="80" spans="1:20" ht="22.5" customHeight="1">
      <c r="A80" s="6"/>
      <c r="B80" s="9"/>
      <c r="C80" s="72"/>
      <c r="D80" s="152"/>
      <c r="E80" s="152"/>
      <c r="F80" s="15"/>
      <c r="G80" s="7"/>
      <c r="H80" s="22"/>
      <c r="I80" s="22"/>
      <c r="J80" s="22" t="s">
        <v>1</v>
      </c>
      <c r="K80" s="22" t="s">
        <v>1</v>
      </c>
      <c r="L80" s="1"/>
      <c r="M80" s="1"/>
      <c r="N80" s="1"/>
      <c r="O80" s="20">
        <f t="shared" si="22"/>
        <v>0</v>
      </c>
      <c r="P80" s="76"/>
      <c r="Q80" s="77"/>
      <c r="R80" s="10" t="str">
        <f>IF(OR(AND(C80&lt;&gt;"",D80&lt;&gt;"",F80&lt;&gt;"",G80&lt;&gt;""),(C80="")),"OK","NG")</f>
        <v>OK</v>
      </c>
      <c r="T80" s="81" t="s">
        <v>13</v>
      </c>
    </row>
    <row r="81" spans="1:20" ht="22.5" customHeight="1">
      <c r="A81" s="6"/>
      <c r="B81" s="9"/>
      <c r="C81" s="72"/>
      <c r="D81" s="152"/>
      <c r="E81" s="152"/>
      <c r="F81" s="16"/>
      <c r="G81" s="7"/>
      <c r="H81" s="22"/>
      <c r="I81" s="22"/>
      <c r="J81" s="22" t="s">
        <v>1</v>
      </c>
      <c r="K81" s="22" t="s">
        <v>1</v>
      </c>
      <c r="L81" s="1"/>
      <c r="M81" s="1"/>
      <c r="N81" s="1"/>
      <c r="O81" s="20">
        <f t="shared" si="22"/>
        <v>0</v>
      </c>
      <c r="P81" s="76"/>
      <c r="Q81" s="77"/>
      <c r="R81" s="10" t="str">
        <f>IF(OR(AND(C81&lt;&gt;"",D81&lt;&gt;"",F81&lt;&gt;"",G81&lt;&gt;""),(C81="")),"OK","NG")</f>
        <v>OK</v>
      </c>
    </row>
    <row r="82" spans="1:20" ht="22.5" customHeight="1">
      <c r="A82" s="6"/>
      <c r="B82" s="9"/>
      <c r="C82" s="72"/>
      <c r="D82" s="152"/>
      <c r="E82" s="152"/>
      <c r="F82" s="15"/>
      <c r="G82" s="7"/>
      <c r="H82" s="22"/>
      <c r="I82" s="22"/>
      <c r="J82" s="22" t="s">
        <v>1</v>
      </c>
      <c r="K82" s="22" t="s">
        <v>1</v>
      </c>
      <c r="L82" s="1"/>
      <c r="M82" s="1"/>
      <c r="N82" s="1"/>
      <c r="O82" s="20">
        <f t="shared" si="22"/>
        <v>0</v>
      </c>
      <c r="P82" s="76"/>
      <c r="Q82" s="77"/>
      <c r="R82" s="10" t="str">
        <f t="shared" si="23"/>
        <v>OK</v>
      </c>
    </row>
    <row r="83" spans="1:20" ht="22.5" customHeight="1">
      <c r="A83" s="6"/>
      <c r="B83" s="9"/>
      <c r="C83" s="72"/>
      <c r="D83" s="152"/>
      <c r="E83" s="152"/>
      <c r="F83" s="15"/>
      <c r="G83" s="7"/>
      <c r="H83" s="22"/>
      <c r="I83" s="22"/>
      <c r="J83" s="22" t="s">
        <v>1</v>
      </c>
      <c r="K83" s="22" t="s">
        <v>1</v>
      </c>
      <c r="L83" s="1"/>
      <c r="M83" s="1"/>
      <c r="N83" s="1"/>
      <c r="O83" s="20">
        <f t="shared" si="22"/>
        <v>0</v>
      </c>
      <c r="P83" s="76"/>
      <c r="Q83" s="77"/>
      <c r="R83" s="10" t="str">
        <f t="shared" si="23"/>
        <v>OK</v>
      </c>
    </row>
    <row r="84" spans="1:20" ht="22.5" customHeight="1">
      <c r="A84" s="12"/>
      <c r="B84" s="13"/>
      <c r="C84" s="14"/>
      <c r="D84" s="13"/>
      <c r="E84" s="14"/>
      <c r="F84" s="14"/>
      <c r="G84" s="13"/>
      <c r="H84" s="13"/>
      <c r="I84" s="12"/>
      <c r="J84" s="12"/>
      <c r="K84" s="68" t="s">
        <v>137</v>
      </c>
      <c r="L84" s="27">
        <f>SUM(L77:L83)</f>
        <v>0</v>
      </c>
      <c r="M84" s="27">
        <f t="shared" ref="M84:N84" si="24">SUM(M77:M83)</f>
        <v>0</v>
      </c>
      <c r="N84" s="27">
        <f t="shared" si="24"/>
        <v>0</v>
      </c>
      <c r="O84" s="27">
        <f>L84-(M84+N84)</f>
        <v>0</v>
      </c>
      <c r="P84" s="76"/>
      <c r="Q84" s="77"/>
      <c r="R84" s="77"/>
    </row>
    <row r="85" spans="1:20" ht="22.5" customHeight="1">
      <c r="A85" s="48" t="s">
        <v>133</v>
      </c>
      <c r="B85" s="13"/>
      <c r="C85" s="14"/>
      <c r="D85" s="13"/>
      <c r="E85" s="14"/>
      <c r="F85" s="14"/>
      <c r="G85" s="13"/>
      <c r="H85" s="13"/>
      <c r="I85" s="12"/>
      <c r="K85" s="12"/>
      <c r="L85" s="12"/>
      <c r="M85" s="12"/>
      <c r="N85" s="12"/>
      <c r="O85" s="12"/>
      <c r="P85" s="76"/>
      <c r="Q85" s="77"/>
      <c r="R85" s="77"/>
    </row>
    <row r="86" spans="1:20" ht="22.5" customHeight="1">
      <c r="A86" s="162" t="s">
        <v>217</v>
      </c>
      <c r="B86" s="160" t="s">
        <v>67</v>
      </c>
      <c r="C86" s="150" t="s">
        <v>286</v>
      </c>
      <c r="D86" s="150"/>
      <c r="E86" s="150"/>
      <c r="F86" s="150"/>
      <c r="G86" s="160" t="s">
        <v>38</v>
      </c>
      <c r="H86" s="144" t="s">
        <v>47</v>
      </c>
      <c r="I86" s="145"/>
      <c r="J86" s="145"/>
      <c r="K86" s="146"/>
      <c r="L86" s="144" t="s">
        <v>216</v>
      </c>
      <c r="M86" s="145"/>
      <c r="N86" s="145"/>
      <c r="O86" s="146"/>
      <c r="P86" s="48" t="s">
        <v>96</v>
      </c>
      <c r="Q86" s="48" t="s">
        <v>96</v>
      </c>
      <c r="R86" s="61"/>
      <c r="T86" s="81" t="s">
        <v>153</v>
      </c>
    </row>
    <row r="87" spans="1:20" ht="22.5" customHeight="1">
      <c r="A87" s="161"/>
      <c r="B87" s="161"/>
      <c r="C87" s="68" t="s">
        <v>215</v>
      </c>
      <c r="D87" s="150" t="s">
        <v>120</v>
      </c>
      <c r="E87" s="150"/>
      <c r="F87" s="68" t="s">
        <v>15</v>
      </c>
      <c r="G87" s="161"/>
      <c r="H87" s="69" t="s">
        <v>29</v>
      </c>
      <c r="I87" s="69" t="s">
        <v>28</v>
      </c>
      <c r="J87" s="68" t="s">
        <v>18</v>
      </c>
      <c r="K87" s="68" t="s">
        <v>19</v>
      </c>
      <c r="L87" s="53" t="s">
        <v>109</v>
      </c>
      <c r="M87" s="53" t="s">
        <v>110</v>
      </c>
      <c r="N87" s="53" t="s">
        <v>111</v>
      </c>
      <c r="O87" s="53" t="s">
        <v>112</v>
      </c>
      <c r="P87" s="70" t="s">
        <v>104</v>
      </c>
      <c r="Q87" s="70" t="s">
        <v>116</v>
      </c>
      <c r="R87" s="70" t="s">
        <v>115</v>
      </c>
      <c r="T87" s="81" t="s">
        <v>159</v>
      </c>
    </row>
    <row r="88" spans="1:20" ht="22.5" customHeight="1">
      <c r="A88" s="6"/>
      <c r="B88" s="9"/>
      <c r="C88" s="72"/>
      <c r="D88" s="152"/>
      <c r="E88" s="152"/>
      <c r="F88" s="15"/>
      <c r="G88" s="7"/>
      <c r="H88" s="6"/>
      <c r="I88" s="6"/>
      <c r="J88" s="7" t="s">
        <v>1</v>
      </c>
      <c r="K88" s="8" t="s">
        <v>1</v>
      </c>
      <c r="L88" s="1"/>
      <c r="M88" s="1"/>
      <c r="N88" s="1"/>
      <c r="O88" s="20">
        <f>L88-(M88+N88)</f>
        <v>0</v>
      </c>
      <c r="P88" s="29" t="str">
        <f>IF(OR(G88="新規",G88="追加",G88=""),"OK",(IF(AND(H88="",I88=""),"NG","OK")))</f>
        <v>OK</v>
      </c>
      <c r="Q88" s="10" t="str">
        <f>IF(OR(G88="新規",G88="追加",G88=""),"OK",(IF(OR(AND(J88="",K88=""),AND(J88="",K88="□"),AND(J88="□",K88=""),AND(J88="□",K88="□")),"NG","OK")))</f>
        <v>OK</v>
      </c>
      <c r="R88" s="10" t="str">
        <f>IF(OR(AND(C88&lt;&gt;"",D88&lt;&gt;"",F88&lt;&gt;"",G88&lt;&gt;""),(C88="")),"OK","NG")</f>
        <v>OK</v>
      </c>
      <c r="T88" s="81" t="s">
        <v>13</v>
      </c>
    </row>
    <row r="89" spans="1:20" ht="22.5" customHeight="1">
      <c r="A89" s="6"/>
      <c r="B89" s="9"/>
      <c r="C89" s="72"/>
      <c r="D89" s="152"/>
      <c r="E89" s="152"/>
      <c r="F89" s="15"/>
      <c r="G89" s="7"/>
      <c r="H89" s="6"/>
      <c r="I89" s="6"/>
      <c r="J89" s="7" t="s">
        <v>1</v>
      </c>
      <c r="K89" s="8" t="s">
        <v>1</v>
      </c>
      <c r="L89" s="1"/>
      <c r="M89" s="1"/>
      <c r="N89" s="1"/>
      <c r="O89" s="20">
        <f t="shared" ref="O89:O94" si="25">L89-(M89+N89)</f>
        <v>0</v>
      </c>
      <c r="P89" s="29" t="str">
        <f t="shared" ref="P89:P94" si="26">IF(OR(G89="新規",G89="追加",G89=""),"OK",(IF(AND(H89="",I89=""),"NG","OK")))</f>
        <v>OK</v>
      </c>
      <c r="Q89" s="10" t="str">
        <f t="shared" ref="Q89:Q94" si="27">IF(OR(G89="新規",G89="追加",G89=""),"OK",(IF(OR(AND(J89="",K89=""),AND(J89="",K89="□"),AND(J89="□",K89=""),AND(J89="□",K89="□")),"NG","OK")))</f>
        <v>OK</v>
      </c>
      <c r="R89" s="10" t="str">
        <f t="shared" ref="R89:R94" si="28">IF(OR(AND(C89&lt;&gt;"",D89&lt;&gt;"",F89&lt;&gt;"",G89&lt;&gt;""),(C89="")),"OK","NG")</f>
        <v>OK</v>
      </c>
    </row>
    <row r="90" spans="1:20" ht="22.5" customHeight="1">
      <c r="A90" s="6"/>
      <c r="B90" s="9"/>
      <c r="C90" s="72"/>
      <c r="D90" s="152"/>
      <c r="E90" s="152"/>
      <c r="F90" s="15"/>
      <c r="G90" s="7"/>
      <c r="H90" s="6"/>
      <c r="I90" s="6"/>
      <c r="J90" s="7" t="s">
        <v>1</v>
      </c>
      <c r="K90" s="8" t="s">
        <v>1</v>
      </c>
      <c r="L90" s="1"/>
      <c r="M90" s="1"/>
      <c r="N90" s="1"/>
      <c r="O90" s="20">
        <f t="shared" si="25"/>
        <v>0</v>
      </c>
      <c r="P90" s="29" t="str">
        <f t="shared" si="26"/>
        <v>OK</v>
      </c>
      <c r="Q90" s="10" t="str">
        <f t="shared" si="27"/>
        <v>OK</v>
      </c>
      <c r="R90" s="10" t="str">
        <f t="shared" si="28"/>
        <v>OK</v>
      </c>
    </row>
    <row r="91" spans="1:20" ht="22.5" customHeight="1">
      <c r="A91" s="6"/>
      <c r="B91" s="9"/>
      <c r="C91" s="72"/>
      <c r="D91" s="152"/>
      <c r="E91" s="152"/>
      <c r="F91" s="15"/>
      <c r="G91" s="7"/>
      <c r="H91" s="6"/>
      <c r="I91" s="6"/>
      <c r="J91" s="7" t="s">
        <v>1</v>
      </c>
      <c r="K91" s="8" t="s">
        <v>1</v>
      </c>
      <c r="L91" s="1"/>
      <c r="M91" s="1"/>
      <c r="N91" s="1"/>
      <c r="O91" s="20">
        <f t="shared" si="25"/>
        <v>0</v>
      </c>
      <c r="P91" s="29" t="str">
        <f t="shared" si="26"/>
        <v>OK</v>
      </c>
      <c r="Q91" s="10" t="str">
        <f t="shared" si="27"/>
        <v>OK</v>
      </c>
      <c r="R91" s="10" t="str">
        <f t="shared" si="28"/>
        <v>OK</v>
      </c>
    </row>
    <row r="92" spans="1:20" ht="22.5" customHeight="1">
      <c r="A92" s="6"/>
      <c r="B92" s="9"/>
      <c r="C92" s="72"/>
      <c r="D92" s="152"/>
      <c r="E92" s="152"/>
      <c r="F92" s="16"/>
      <c r="G92" s="7"/>
      <c r="H92" s="6"/>
      <c r="I92" s="6"/>
      <c r="J92" s="7" t="s">
        <v>1</v>
      </c>
      <c r="K92" s="8" t="s">
        <v>1</v>
      </c>
      <c r="L92" s="1"/>
      <c r="M92" s="1"/>
      <c r="N92" s="1"/>
      <c r="O92" s="20">
        <f t="shared" si="25"/>
        <v>0</v>
      </c>
      <c r="P92" s="29" t="str">
        <f t="shared" si="26"/>
        <v>OK</v>
      </c>
      <c r="Q92" s="10" t="str">
        <f t="shared" si="27"/>
        <v>OK</v>
      </c>
      <c r="R92" s="10" t="str">
        <f t="shared" si="28"/>
        <v>OK</v>
      </c>
    </row>
    <row r="93" spans="1:20" ht="22.5" customHeight="1">
      <c r="A93" s="6"/>
      <c r="B93" s="9"/>
      <c r="C93" s="72"/>
      <c r="D93" s="152"/>
      <c r="E93" s="152"/>
      <c r="F93" s="15"/>
      <c r="G93" s="7"/>
      <c r="H93" s="6"/>
      <c r="I93" s="6"/>
      <c r="J93" s="7" t="s">
        <v>1</v>
      </c>
      <c r="K93" s="8" t="s">
        <v>1</v>
      </c>
      <c r="L93" s="1"/>
      <c r="M93" s="1"/>
      <c r="N93" s="1"/>
      <c r="O93" s="20">
        <f t="shared" si="25"/>
        <v>0</v>
      </c>
      <c r="P93" s="29" t="str">
        <f t="shared" si="26"/>
        <v>OK</v>
      </c>
      <c r="Q93" s="10" t="str">
        <f t="shared" si="27"/>
        <v>OK</v>
      </c>
      <c r="R93" s="10" t="str">
        <f t="shared" si="28"/>
        <v>OK</v>
      </c>
    </row>
    <row r="94" spans="1:20" ht="22.5" customHeight="1">
      <c r="A94" s="6"/>
      <c r="B94" s="9"/>
      <c r="C94" s="72"/>
      <c r="D94" s="152"/>
      <c r="E94" s="152"/>
      <c r="F94" s="15"/>
      <c r="G94" s="7"/>
      <c r="H94" s="6"/>
      <c r="I94" s="6"/>
      <c r="J94" s="7" t="s">
        <v>1</v>
      </c>
      <c r="K94" s="8" t="s">
        <v>1</v>
      </c>
      <c r="L94" s="1"/>
      <c r="M94" s="1"/>
      <c r="N94" s="1"/>
      <c r="O94" s="20">
        <f t="shared" si="25"/>
        <v>0</v>
      </c>
      <c r="P94" s="29" t="str">
        <f t="shared" si="26"/>
        <v>OK</v>
      </c>
      <c r="Q94" s="10" t="str">
        <f t="shared" si="27"/>
        <v>OK</v>
      </c>
      <c r="R94" s="10" t="str">
        <f t="shared" si="28"/>
        <v>OK</v>
      </c>
    </row>
    <row r="95" spans="1:20" ht="22.5" customHeight="1">
      <c r="A95" s="12"/>
      <c r="B95" s="13"/>
      <c r="C95" s="14"/>
      <c r="D95" s="13"/>
      <c r="E95" s="14"/>
      <c r="F95" s="14"/>
      <c r="G95" s="13"/>
      <c r="H95" s="13"/>
      <c r="I95" s="12"/>
      <c r="J95" s="12"/>
      <c r="K95" s="68" t="s">
        <v>137</v>
      </c>
      <c r="L95" s="27">
        <f>SUM(L88:L94)</f>
        <v>0</v>
      </c>
      <c r="M95" s="27">
        <f t="shared" ref="M95:N95" si="29">SUM(M88:M94)</f>
        <v>0</v>
      </c>
      <c r="N95" s="27">
        <f t="shared" si="29"/>
        <v>0</v>
      </c>
      <c r="O95" s="27">
        <f>L95-(M95+N95)</f>
        <v>0</v>
      </c>
      <c r="P95" s="76"/>
      <c r="Q95" s="77"/>
      <c r="R95" s="77"/>
    </row>
    <row r="96" spans="1:20" ht="23" customHeight="1">
      <c r="A96" s="48" t="s">
        <v>134</v>
      </c>
      <c r="B96" s="13"/>
      <c r="C96" s="14"/>
      <c r="D96" s="13"/>
      <c r="E96" s="14"/>
      <c r="F96" s="14"/>
      <c r="G96" s="13"/>
      <c r="H96" s="13"/>
      <c r="I96" s="12"/>
      <c r="J96" s="12"/>
      <c r="K96" s="12"/>
      <c r="L96" s="12"/>
      <c r="M96" s="12"/>
      <c r="N96" s="12"/>
      <c r="O96" s="12"/>
      <c r="P96" s="76"/>
      <c r="Q96" s="77"/>
      <c r="R96" s="77"/>
    </row>
    <row r="97" spans="1:20" ht="23" customHeight="1">
      <c r="A97" s="162" t="s">
        <v>217</v>
      </c>
      <c r="B97" s="160" t="s">
        <v>67</v>
      </c>
      <c r="C97" s="150" t="s">
        <v>286</v>
      </c>
      <c r="D97" s="150"/>
      <c r="E97" s="150"/>
      <c r="F97" s="150"/>
      <c r="G97" s="160" t="s">
        <v>38</v>
      </c>
      <c r="H97" s="144" t="s">
        <v>47</v>
      </c>
      <c r="I97" s="145"/>
      <c r="J97" s="145"/>
      <c r="K97" s="146"/>
      <c r="L97" s="144" t="s">
        <v>216</v>
      </c>
      <c r="M97" s="145"/>
      <c r="N97" s="145"/>
      <c r="O97" s="146"/>
      <c r="P97" s="48" t="s">
        <v>96</v>
      </c>
      <c r="Q97" s="48" t="s">
        <v>96</v>
      </c>
      <c r="R97" s="61"/>
    </row>
    <row r="98" spans="1:20" ht="23" customHeight="1">
      <c r="A98" s="161"/>
      <c r="B98" s="161"/>
      <c r="C98" s="68" t="s">
        <v>215</v>
      </c>
      <c r="D98" s="150" t="s">
        <v>120</v>
      </c>
      <c r="E98" s="150"/>
      <c r="F98" s="68" t="s">
        <v>15</v>
      </c>
      <c r="G98" s="161"/>
      <c r="H98" s="69" t="s">
        <v>29</v>
      </c>
      <c r="I98" s="69" t="s">
        <v>28</v>
      </c>
      <c r="J98" s="68" t="s">
        <v>18</v>
      </c>
      <c r="K98" s="68" t="s">
        <v>19</v>
      </c>
      <c r="L98" s="53" t="s">
        <v>109</v>
      </c>
      <c r="M98" s="53" t="s">
        <v>110</v>
      </c>
      <c r="N98" s="53" t="s">
        <v>111</v>
      </c>
      <c r="O98" s="53" t="s">
        <v>112</v>
      </c>
      <c r="P98" s="70" t="s">
        <v>104</v>
      </c>
      <c r="Q98" s="70" t="s">
        <v>116</v>
      </c>
      <c r="R98" s="70" t="s">
        <v>115</v>
      </c>
      <c r="T98" s="81" t="s">
        <v>153</v>
      </c>
    </row>
    <row r="99" spans="1:20" ht="23" customHeight="1">
      <c r="A99" s="6"/>
      <c r="B99" s="9"/>
      <c r="C99" s="72"/>
      <c r="D99" s="152"/>
      <c r="E99" s="152"/>
      <c r="F99" s="15"/>
      <c r="G99" s="7"/>
      <c r="H99" s="6"/>
      <c r="I99" s="6"/>
      <c r="J99" s="7" t="s">
        <v>1</v>
      </c>
      <c r="K99" s="8" t="s">
        <v>1</v>
      </c>
      <c r="L99" s="1"/>
      <c r="M99" s="1"/>
      <c r="N99" s="1"/>
      <c r="O99" s="20">
        <f>L99-(M99+N99)</f>
        <v>0</v>
      </c>
      <c r="P99" s="29" t="str">
        <f>IF(OR(G99="新規",G99="追加",G99=""),"OK",(IF(AND(H99="",I99=""),"NG","OK")))</f>
        <v>OK</v>
      </c>
      <c r="Q99" s="10" t="str">
        <f>IF(OR(G99="新規",G99="追加",G99=""),"OK",(IF(OR(AND(J99="",K99=""),AND(J99="",K99="□"),AND(J99="□",K99=""),AND(J99="□",K99="□")),"NG","OK")))</f>
        <v>OK</v>
      </c>
      <c r="R99" s="10" t="str">
        <f>IF(OR(AND(C99&lt;&gt;"",D99&lt;&gt;"",F99&lt;&gt;"",G99&lt;&gt;""),(C99="")),"OK","NG")</f>
        <v>OK</v>
      </c>
      <c r="T99" s="81" t="s">
        <v>161</v>
      </c>
    </row>
    <row r="100" spans="1:20" ht="23" customHeight="1">
      <c r="A100" s="6"/>
      <c r="B100" s="9"/>
      <c r="C100" s="72"/>
      <c r="D100" s="152"/>
      <c r="E100" s="152"/>
      <c r="F100" s="15"/>
      <c r="G100" s="7"/>
      <c r="H100" s="6"/>
      <c r="I100" s="6"/>
      <c r="J100" s="7" t="s">
        <v>1</v>
      </c>
      <c r="K100" s="8" t="s">
        <v>1</v>
      </c>
      <c r="L100" s="1"/>
      <c r="M100" s="1"/>
      <c r="N100" s="1"/>
      <c r="O100" s="20">
        <f t="shared" ref="O100:O105" si="30">L100-(M100+N100)</f>
        <v>0</v>
      </c>
      <c r="P100" s="29" t="str">
        <f t="shared" ref="P100:P105" si="31">IF(OR(G100="新規",G100="追加",G100=""),"OK",(IF(AND(H100="",I100=""),"NG","OK")))</f>
        <v>OK</v>
      </c>
      <c r="Q100" s="10" t="str">
        <f t="shared" ref="Q100:Q105" si="32">IF(OR(G100="新規",G100="追加",G100=""),"OK",(IF(OR(AND(J100="",K100=""),AND(J100="",K100="□"),AND(J100="□",K100=""),AND(J100="□",K100="□")),"NG","OK")))</f>
        <v>OK</v>
      </c>
      <c r="R100" s="10" t="str">
        <f t="shared" ref="R100:R105" si="33">IF(OR(AND(C100&lt;&gt;"",D100&lt;&gt;"",F100&lt;&gt;"",G100&lt;&gt;""),(C100="")),"OK","NG")</f>
        <v>OK</v>
      </c>
      <c r="T100" s="81" t="s">
        <v>218</v>
      </c>
    </row>
    <row r="101" spans="1:20" ht="23" customHeight="1">
      <c r="A101" s="6"/>
      <c r="B101" s="9"/>
      <c r="C101" s="72"/>
      <c r="D101" s="152"/>
      <c r="E101" s="152"/>
      <c r="F101" s="15"/>
      <c r="G101" s="7"/>
      <c r="H101" s="6"/>
      <c r="I101" s="6"/>
      <c r="J101" s="7" t="s">
        <v>1</v>
      </c>
      <c r="K101" s="8" t="s">
        <v>1</v>
      </c>
      <c r="L101" s="1"/>
      <c r="M101" s="1"/>
      <c r="N101" s="1"/>
      <c r="O101" s="20">
        <f t="shared" si="30"/>
        <v>0</v>
      </c>
      <c r="P101" s="29" t="str">
        <f t="shared" si="31"/>
        <v>OK</v>
      </c>
      <c r="Q101" s="10" t="str">
        <f t="shared" si="32"/>
        <v>OK</v>
      </c>
      <c r="R101" s="10" t="str">
        <f t="shared" si="33"/>
        <v>OK</v>
      </c>
      <c r="T101" s="81" t="s">
        <v>160</v>
      </c>
    </row>
    <row r="102" spans="1:20" ht="23" customHeight="1">
      <c r="A102" s="6"/>
      <c r="B102" s="9"/>
      <c r="C102" s="72"/>
      <c r="D102" s="152"/>
      <c r="E102" s="152"/>
      <c r="F102" s="15"/>
      <c r="G102" s="7"/>
      <c r="H102" s="6"/>
      <c r="I102" s="6"/>
      <c r="J102" s="7" t="s">
        <v>1</v>
      </c>
      <c r="K102" s="8" t="s">
        <v>1</v>
      </c>
      <c r="L102" s="1"/>
      <c r="M102" s="1"/>
      <c r="N102" s="1"/>
      <c r="O102" s="20">
        <f t="shared" si="30"/>
        <v>0</v>
      </c>
      <c r="P102" s="29" t="str">
        <f t="shared" si="31"/>
        <v>OK</v>
      </c>
      <c r="Q102" s="10" t="str">
        <f t="shared" si="32"/>
        <v>OK</v>
      </c>
      <c r="R102" s="10" t="str">
        <f t="shared" si="33"/>
        <v>OK</v>
      </c>
      <c r="T102" s="81" t="s">
        <v>13</v>
      </c>
    </row>
    <row r="103" spans="1:20" ht="23" customHeight="1">
      <c r="A103" s="6"/>
      <c r="B103" s="9"/>
      <c r="C103" s="72"/>
      <c r="D103" s="152"/>
      <c r="E103" s="152"/>
      <c r="F103" s="16"/>
      <c r="G103" s="7"/>
      <c r="H103" s="6"/>
      <c r="I103" s="6"/>
      <c r="J103" s="7" t="s">
        <v>1</v>
      </c>
      <c r="K103" s="8" t="s">
        <v>1</v>
      </c>
      <c r="L103" s="1"/>
      <c r="M103" s="1"/>
      <c r="N103" s="1"/>
      <c r="O103" s="20">
        <f t="shared" si="30"/>
        <v>0</v>
      </c>
      <c r="P103" s="29" t="str">
        <f t="shared" si="31"/>
        <v>OK</v>
      </c>
      <c r="Q103" s="10" t="str">
        <f>IF(OR(G103="新規",G103="追加",G103=""),"OK",(IF(OR(AND(J103="",K103=""),AND(J103="",K103="□"),AND(J103="□",K103=""),AND(J103="□",K103="□")),"NG","OK")))</f>
        <v>OK</v>
      </c>
      <c r="R103" s="10" t="str">
        <f t="shared" si="33"/>
        <v>OK</v>
      </c>
    </row>
    <row r="104" spans="1:20" ht="23" customHeight="1">
      <c r="A104" s="6"/>
      <c r="B104" s="9"/>
      <c r="C104" s="72"/>
      <c r="D104" s="152"/>
      <c r="E104" s="152"/>
      <c r="F104" s="15"/>
      <c r="G104" s="7"/>
      <c r="H104" s="6"/>
      <c r="I104" s="6"/>
      <c r="J104" s="7" t="s">
        <v>1</v>
      </c>
      <c r="K104" s="8" t="s">
        <v>1</v>
      </c>
      <c r="L104" s="1"/>
      <c r="M104" s="1"/>
      <c r="N104" s="1"/>
      <c r="O104" s="20">
        <f t="shared" si="30"/>
        <v>0</v>
      </c>
      <c r="P104" s="29" t="str">
        <f t="shared" si="31"/>
        <v>OK</v>
      </c>
      <c r="Q104" s="10" t="str">
        <f t="shared" si="32"/>
        <v>OK</v>
      </c>
      <c r="R104" s="10" t="str">
        <f t="shared" si="33"/>
        <v>OK</v>
      </c>
    </row>
    <row r="105" spans="1:20" ht="22.5" customHeight="1">
      <c r="A105" s="6"/>
      <c r="B105" s="9"/>
      <c r="C105" s="72"/>
      <c r="D105" s="152"/>
      <c r="E105" s="152"/>
      <c r="F105" s="15"/>
      <c r="G105" s="7"/>
      <c r="H105" s="6"/>
      <c r="I105" s="6"/>
      <c r="J105" s="7" t="s">
        <v>1</v>
      </c>
      <c r="K105" s="8" t="s">
        <v>1</v>
      </c>
      <c r="L105" s="1"/>
      <c r="M105" s="1"/>
      <c r="N105" s="1"/>
      <c r="O105" s="20">
        <f t="shared" si="30"/>
        <v>0</v>
      </c>
      <c r="P105" s="29" t="str">
        <f t="shared" si="31"/>
        <v>OK</v>
      </c>
      <c r="Q105" s="10" t="str">
        <f t="shared" si="32"/>
        <v>OK</v>
      </c>
      <c r="R105" s="10" t="str">
        <f t="shared" si="33"/>
        <v>OK</v>
      </c>
    </row>
    <row r="106" spans="1:20" ht="22.5" customHeight="1">
      <c r="A106" s="12"/>
      <c r="B106" s="13"/>
      <c r="C106" s="14"/>
      <c r="D106" s="13"/>
      <c r="E106" s="14"/>
      <c r="F106" s="14"/>
      <c r="G106" s="13"/>
      <c r="H106" s="13"/>
      <c r="I106" s="12"/>
      <c r="J106" s="12"/>
      <c r="K106" s="68" t="s">
        <v>137</v>
      </c>
      <c r="L106" s="27">
        <f>SUM(L99:L105)</f>
        <v>0</v>
      </c>
      <c r="M106" s="27">
        <f t="shared" ref="M106:N106" si="34">SUM(M99:M105)</f>
        <v>0</v>
      </c>
      <c r="N106" s="27">
        <f t="shared" si="34"/>
        <v>0</v>
      </c>
      <c r="O106" s="27">
        <f>L106-(M106+N106)</f>
        <v>0</v>
      </c>
      <c r="P106" s="76"/>
      <c r="Q106" s="77"/>
      <c r="R106" s="77"/>
    </row>
    <row r="107" spans="1:20" ht="22.5" customHeight="1">
      <c r="A107" s="48" t="s">
        <v>136</v>
      </c>
      <c r="B107" s="13"/>
      <c r="C107" s="14"/>
      <c r="D107" s="13"/>
      <c r="E107" s="14"/>
      <c r="F107" s="14"/>
      <c r="G107" s="13"/>
      <c r="H107" s="13"/>
      <c r="I107" s="12"/>
      <c r="J107" s="12"/>
      <c r="K107" s="12"/>
      <c r="L107" s="12"/>
      <c r="M107" s="12"/>
      <c r="N107" s="12"/>
      <c r="O107" s="12"/>
      <c r="P107" s="76"/>
      <c r="Q107" s="77"/>
      <c r="R107" s="77"/>
    </row>
    <row r="108" spans="1:20" ht="22.5" customHeight="1">
      <c r="A108" s="162" t="s">
        <v>217</v>
      </c>
      <c r="B108" s="160" t="s">
        <v>67</v>
      </c>
      <c r="C108" s="150" t="s">
        <v>286</v>
      </c>
      <c r="D108" s="150"/>
      <c r="E108" s="150"/>
      <c r="F108" s="150"/>
      <c r="G108" s="160" t="s">
        <v>38</v>
      </c>
      <c r="H108" s="144" t="s">
        <v>47</v>
      </c>
      <c r="I108" s="145"/>
      <c r="J108" s="145"/>
      <c r="K108" s="146"/>
      <c r="L108" s="144" t="s">
        <v>216</v>
      </c>
      <c r="M108" s="145"/>
      <c r="N108" s="145"/>
      <c r="O108" s="146"/>
      <c r="P108" s="48" t="s">
        <v>96</v>
      </c>
      <c r="Q108" s="48" t="s">
        <v>96</v>
      </c>
      <c r="R108" s="61"/>
    </row>
    <row r="109" spans="1:20" ht="22.5" customHeight="1">
      <c r="A109" s="161"/>
      <c r="B109" s="161"/>
      <c r="C109" s="68" t="s">
        <v>215</v>
      </c>
      <c r="D109" s="150" t="s">
        <v>120</v>
      </c>
      <c r="E109" s="150"/>
      <c r="F109" s="68" t="s">
        <v>15</v>
      </c>
      <c r="G109" s="161"/>
      <c r="H109" s="69" t="s">
        <v>29</v>
      </c>
      <c r="I109" s="69" t="s">
        <v>28</v>
      </c>
      <c r="J109" s="68" t="s">
        <v>18</v>
      </c>
      <c r="K109" s="68" t="s">
        <v>19</v>
      </c>
      <c r="L109" s="53" t="s">
        <v>109</v>
      </c>
      <c r="M109" s="53" t="s">
        <v>110</v>
      </c>
      <c r="N109" s="53" t="s">
        <v>111</v>
      </c>
      <c r="O109" s="53" t="s">
        <v>112</v>
      </c>
      <c r="P109" s="70" t="s">
        <v>104</v>
      </c>
      <c r="Q109" s="70" t="s">
        <v>116</v>
      </c>
      <c r="R109" s="70" t="s">
        <v>115</v>
      </c>
      <c r="T109" s="81" t="s">
        <v>153</v>
      </c>
    </row>
    <row r="110" spans="1:20" ht="22.5" customHeight="1">
      <c r="A110" s="6"/>
      <c r="B110" s="9"/>
      <c r="C110" s="72"/>
      <c r="D110" s="152"/>
      <c r="E110" s="152"/>
      <c r="F110" s="15"/>
      <c r="G110" s="7"/>
      <c r="H110" s="6"/>
      <c r="I110" s="6"/>
      <c r="J110" s="7" t="s">
        <v>1</v>
      </c>
      <c r="K110" s="8" t="s">
        <v>1</v>
      </c>
      <c r="L110" s="1"/>
      <c r="M110" s="1"/>
      <c r="N110" s="1"/>
      <c r="O110" s="20">
        <f>L110-(M110+N110)</f>
        <v>0</v>
      </c>
      <c r="P110" s="29" t="str">
        <f>IF(OR(G110="新規",G110="追加",G110=""),"OK",(IF(AND(H110="",I110=""),"NG","OK")))</f>
        <v>OK</v>
      </c>
      <c r="Q110" s="10" t="str">
        <f>IF(OR(G110="新規",G110="追加",G110=""),"OK",(IF(OR(AND(J110="",K110=""),AND(J110="",K110="□"),AND(J110="□",K110=""),AND(J110="□",K110="□")),"NG","OK")))</f>
        <v>OK</v>
      </c>
      <c r="R110" s="10" t="str">
        <f>IF(OR(AND(C110&lt;&gt;"",D110&lt;&gt;"",F110&lt;&gt;"",G110&lt;&gt;""),(C110="")),"OK","NG")</f>
        <v>OK</v>
      </c>
      <c r="T110" s="81" t="s">
        <v>164</v>
      </c>
    </row>
    <row r="111" spans="1:20" ht="22.5" customHeight="1">
      <c r="A111" s="6"/>
      <c r="B111" s="9"/>
      <c r="C111" s="72"/>
      <c r="D111" s="152"/>
      <c r="E111" s="152"/>
      <c r="F111" s="15"/>
      <c r="G111" s="7"/>
      <c r="H111" s="6"/>
      <c r="I111" s="6"/>
      <c r="J111" s="7" t="s">
        <v>1</v>
      </c>
      <c r="K111" s="8" t="s">
        <v>1</v>
      </c>
      <c r="L111" s="1"/>
      <c r="M111" s="1"/>
      <c r="N111" s="1"/>
      <c r="O111" s="20">
        <f t="shared" ref="O111:O116" si="35">L111-(M111+N111)</f>
        <v>0</v>
      </c>
      <c r="P111" s="29" t="str">
        <f t="shared" ref="P111:P116" si="36">IF(OR(G111="新規",G111="追加",G111=""),"OK",(IF(AND(H111="",I111=""),"NG","OK")))</f>
        <v>OK</v>
      </c>
      <c r="Q111" s="10" t="str">
        <f t="shared" ref="Q111:Q116" si="37">IF(OR(G111="新規",G111="追加",G111=""),"OK",(IF(OR(AND(J111="",K111=""),AND(J111="",K111="□"),AND(J111="□",K111=""),AND(J111="□",K111="□")),"NG","OK")))</f>
        <v>OK</v>
      </c>
      <c r="R111" s="10" t="str">
        <f t="shared" ref="R111:R115" si="38">IF(OR(AND(C111&lt;&gt;"",D111&lt;&gt;"",F111&lt;&gt;"",G111&lt;&gt;""),(C111="")),"OK","NG")</f>
        <v>OK</v>
      </c>
      <c r="T111" s="81" t="s">
        <v>13</v>
      </c>
    </row>
    <row r="112" spans="1:20" ht="22.5" customHeight="1">
      <c r="A112" s="6"/>
      <c r="B112" s="9"/>
      <c r="C112" s="72"/>
      <c r="D112" s="152"/>
      <c r="E112" s="152"/>
      <c r="F112" s="15"/>
      <c r="G112" s="7"/>
      <c r="H112" s="6"/>
      <c r="I112" s="6"/>
      <c r="J112" s="7" t="s">
        <v>1</v>
      </c>
      <c r="K112" s="8" t="s">
        <v>1</v>
      </c>
      <c r="L112" s="1"/>
      <c r="M112" s="1"/>
      <c r="N112" s="1"/>
      <c r="O112" s="20">
        <f t="shared" si="35"/>
        <v>0</v>
      </c>
      <c r="P112" s="29" t="str">
        <f t="shared" si="36"/>
        <v>OK</v>
      </c>
      <c r="Q112" s="10" t="str">
        <f t="shared" si="37"/>
        <v>OK</v>
      </c>
      <c r="R112" s="10" t="str">
        <f t="shared" si="38"/>
        <v>OK</v>
      </c>
    </row>
    <row r="113" spans="1:23" ht="22.5" customHeight="1">
      <c r="A113" s="6"/>
      <c r="B113" s="9"/>
      <c r="C113" s="72"/>
      <c r="D113" s="152"/>
      <c r="E113" s="152"/>
      <c r="F113" s="15"/>
      <c r="G113" s="7"/>
      <c r="H113" s="6"/>
      <c r="I113" s="6"/>
      <c r="J113" s="7" t="s">
        <v>1</v>
      </c>
      <c r="K113" s="8" t="s">
        <v>1</v>
      </c>
      <c r="L113" s="1"/>
      <c r="M113" s="1"/>
      <c r="N113" s="1"/>
      <c r="O113" s="20">
        <f t="shared" si="35"/>
        <v>0</v>
      </c>
      <c r="P113" s="29" t="str">
        <f t="shared" si="36"/>
        <v>OK</v>
      </c>
      <c r="Q113" s="10" t="str">
        <f t="shared" si="37"/>
        <v>OK</v>
      </c>
      <c r="R113" s="10" t="str">
        <f t="shared" si="38"/>
        <v>OK</v>
      </c>
    </row>
    <row r="114" spans="1:23" ht="22.5" customHeight="1">
      <c r="A114" s="6"/>
      <c r="B114" s="9"/>
      <c r="C114" s="72"/>
      <c r="D114" s="152"/>
      <c r="E114" s="152"/>
      <c r="F114" s="16"/>
      <c r="G114" s="7"/>
      <c r="H114" s="6"/>
      <c r="I114" s="6"/>
      <c r="J114" s="7" t="s">
        <v>1</v>
      </c>
      <c r="K114" s="8" t="s">
        <v>1</v>
      </c>
      <c r="L114" s="1"/>
      <c r="M114" s="1"/>
      <c r="N114" s="1"/>
      <c r="O114" s="20">
        <f t="shared" si="35"/>
        <v>0</v>
      </c>
      <c r="P114" s="29" t="str">
        <f t="shared" si="36"/>
        <v>OK</v>
      </c>
      <c r="Q114" s="10" t="str">
        <f t="shared" si="37"/>
        <v>OK</v>
      </c>
      <c r="R114" s="10" t="str">
        <f t="shared" si="38"/>
        <v>OK</v>
      </c>
    </row>
    <row r="115" spans="1:23" ht="22.5" customHeight="1">
      <c r="A115" s="6"/>
      <c r="B115" s="9"/>
      <c r="C115" s="72"/>
      <c r="D115" s="152"/>
      <c r="E115" s="152"/>
      <c r="F115" s="15"/>
      <c r="G115" s="7"/>
      <c r="H115" s="6"/>
      <c r="I115" s="6"/>
      <c r="J115" s="7" t="s">
        <v>1</v>
      </c>
      <c r="K115" s="8" t="s">
        <v>1</v>
      </c>
      <c r="L115" s="1"/>
      <c r="M115" s="1"/>
      <c r="N115" s="1"/>
      <c r="O115" s="20">
        <f t="shared" si="35"/>
        <v>0</v>
      </c>
      <c r="P115" s="29" t="str">
        <f t="shared" si="36"/>
        <v>OK</v>
      </c>
      <c r="Q115" s="10" t="str">
        <f t="shared" si="37"/>
        <v>OK</v>
      </c>
      <c r="R115" s="10" t="str">
        <f t="shared" si="38"/>
        <v>OK</v>
      </c>
    </row>
    <row r="116" spans="1:23" ht="22.5" customHeight="1">
      <c r="A116" s="6"/>
      <c r="B116" s="9"/>
      <c r="C116" s="72"/>
      <c r="D116" s="152"/>
      <c r="E116" s="152"/>
      <c r="F116" s="15"/>
      <c r="G116" s="7"/>
      <c r="H116" s="6"/>
      <c r="I116" s="6"/>
      <c r="J116" s="7" t="s">
        <v>1</v>
      </c>
      <c r="K116" s="8" t="s">
        <v>1</v>
      </c>
      <c r="L116" s="1"/>
      <c r="M116" s="1"/>
      <c r="N116" s="1"/>
      <c r="O116" s="20">
        <f t="shared" si="35"/>
        <v>0</v>
      </c>
      <c r="P116" s="29" t="str">
        <f t="shared" si="36"/>
        <v>OK</v>
      </c>
      <c r="Q116" s="10" t="str">
        <f t="shared" si="37"/>
        <v>OK</v>
      </c>
      <c r="R116" s="10" t="str">
        <f>IF(OR(AND(C116&lt;&gt;"",D116&lt;&gt;"",F116&lt;&gt;"",G116&lt;&gt;""),(C116="")),"OK","NG")</f>
        <v>OK</v>
      </c>
    </row>
    <row r="117" spans="1:23" ht="22.5" customHeight="1">
      <c r="A117" s="12"/>
      <c r="B117" s="13"/>
      <c r="C117" s="14"/>
      <c r="D117" s="13"/>
      <c r="E117" s="14"/>
      <c r="F117" s="14"/>
      <c r="G117" s="13"/>
      <c r="H117" s="13"/>
      <c r="I117" s="12"/>
      <c r="J117" s="12"/>
      <c r="K117" s="68" t="s">
        <v>137</v>
      </c>
      <c r="L117" s="27">
        <f>SUM(L110:L116)</f>
        <v>0</v>
      </c>
      <c r="M117" s="27">
        <f t="shared" ref="M117:N117" si="39">SUM(M110:M116)</f>
        <v>0</v>
      </c>
      <c r="N117" s="27">
        <f t="shared" si="39"/>
        <v>0</v>
      </c>
      <c r="O117" s="27">
        <f>L117-(M117+N117)</f>
        <v>0</v>
      </c>
      <c r="P117" s="76"/>
      <c r="Q117" s="77"/>
      <c r="R117" s="77"/>
    </row>
    <row r="118" spans="1:23" ht="13">
      <c r="F118" s="85"/>
    </row>
    <row r="119" spans="1:23" s="61" customFormat="1" ht="13">
      <c r="A119" s="142" t="s">
        <v>139</v>
      </c>
      <c r="B119" s="143"/>
      <c r="C119" s="53" t="s">
        <v>138</v>
      </c>
      <c r="D119" s="53" t="s">
        <v>110</v>
      </c>
      <c r="E119" s="53" t="s">
        <v>111</v>
      </c>
      <c r="F119" s="53" t="s">
        <v>112</v>
      </c>
      <c r="G119" s="53" t="s">
        <v>165</v>
      </c>
      <c r="H119" s="142" t="s">
        <v>17</v>
      </c>
      <c r="I119" s="159"/>
      <c r="J119" s="136" t="s">
        <v>208</v>
      </c>
      <c r="K119" s="136"/>
      <c r="L119" s="136"/>
      <c r="M119" s="136"/>
      <c r="P119" s="87" t="s">
        <v>198</v>
      </c>
      <c r="Q119" s="88" t="s">
        <v>70</v>
      </c>
      <c r="R119" s="88" t="s">
        <v>84</v>
      </c>
    </row>
    <row r="120" spans="1:23" ht="22.5" customHeight="1">
      <c r="A120" s="153" t="s">
        <v>237</v>
      </c>
      <c r="B120" s="154"/>
      <c r="C120" s="100">
        <f>L40</f>
        <v>0</v>
      </c>
      <c r="D120" s="100">
        <f t="shared" ref="D120:F120" si="40">M40</f>
        <v>0</v>
      </c>
      <c r="E120" s="100">
        <f t="shared" si="40"/>
        <v>0</v>
      </c>
      <c r="F120" s="100">
        <f t="shared" si="40"/>
        <v>0</v>
      </c>
      <c r="G120" s="163">
        <f>SUM(D120:D122)</f>
        <v>0</v>
      </c>
      <c r="H120" s="157"/>
      <c r="I120" s="158"/>
      <c r="J120" s="151" t="s">
        <v>209</v>
      </c>
      <c r="K120" s="151"/>
      <c r="L120" s="151"/>
      <c r="M120" s="151"/>
      <c r="N120" s="89"/>
      <c r="O120" s="89"/>
      <c r="P120" s="29" t="str">
        <f>IF(G120&lt;=2500000,"OK","NG")</f>
        <v>OK</v>
      </c>
      <c r="Q120" s="10" t="str">
        <f t="shared" ref="Q120:Q126" si="41">IF(D120&lt;=C120/2,"OK","NG")</f>
        <v>OK</v>
      </c>
      <c r="R120" s="10" t="str">
        <f t="shared" ref="R120:R126" si="42">IF(C120=D120+E120+F120,"OK","NG")</f>
        <v>OK</v>
      </c>
      <c r="S120" s="90"/>
      <c r="T120" s="70"/>
      <c r="U120" s="70"/>
      <c r="V120" s="70"/>
      <c r="W120" s="70"/>
    </row>
    <row r="121" spans="1:23" ht="22.5" customHeight="1">
      <c r="A121" s="155" t="s">
        <v>238</v>
      </c>
      <c r="B121" s="156"/>
      <c r="C121" s="100">
        <f>L51</f>
        <v>0</v>
      </c>
      <c r="D121" s="100">
        <f t="shared" ref="D121:F121" si="43">M51</f>
        <v>0</v>
      </c>
      <c r="E121" s="100">
        <f t="shared" si="43"/>
        <v>0</v>
      </c>
      <c r="F121" s="100">
        <f t="shared" si="43"/>
        <v>0</v>
      </c>
      <c r="G121" s="164"/>
      <c r="H121" s="157"/>
      <c r="I121" s="158"/>
      <c r="J121" s="151"/>
      <c r="K121" s="151"/>
      <c r="L121" s="151"/>
      <c r="M121" s="151"/>
      <c r="N121" s="89"/>
      <c r="O121" s="89"/>
      <c r="P121" s="73" t="s">
        <v>152</v>
      </c>
      <c r="Q121" s="10" t="str">
        <f t="shared" si="41"/>
        <v>OK</v>
      </c>
      <c r="R121" s="10" t="str">
        <f t="shared" si="42"/>
        <v>OK</v>
      </c>
      <c r="S121" s="36"/>
    </row>
    <row r="122" spans="1:23" ht="22.5" customHeight="1">
      <c r="A122" s="155" t="s">
        <v>239</v>
      </c>
      <c r="B122" s="156"/>
      <c r="C122" s="100">
        <f>L62</f>
        <v>0</v>
      </c>
      <c r="D122" s="100">
        <f t="shared" ref="D122:F122" si="44">M62</f>
        <v>0</v>
      </c>
      <c r="E122" s="100">
        <f t="shared" si="44"/>
        <v>0</v>
      </c>
      <c r="F122" s="100">
        <f t="shared" si="44"/>
        <v>0</v>
      </c>
      <c r="G122" s="165"/>
      <c r="H122" s="32"/>
      <c r="I122" s="33"/>
      <c r="J122" s="151"/>
      <c r="K122" s="151"/>
      <c r="L122" s="151"/>
      <c r="M122" s="151"/>
      <c r="N122" s="89"/>
      <c r="O122" s="89"/>
      <c r="P122" s="73" t="s">
        <v>152</v>
      </c>
      <c r="Q122" s="10" t="str">
        <f t="shared" si="41"/>
        <v>OK</v>
      </c>
      <c r="R122" s="10" t="str">
        <f t="shared" si="42"/>
        <v>OK</v>
      </c>
      <c r="S122" s="36"/>
    </row>
    <row r="123" spans="1:23" ht="22.5" customHeight="1">
      <c r="A123" s="155" t="s">
        <v>240</v>
      </c>
      <c r="B123" s="156"/>
      <c r="C123" s="100">
        <f>L73</f>
        <v>0</v>
      </c>
      <c r="D123" s="100">
        <f t="shared" ref="D123:F123" si="45">M73</f>
        <v>0</v>
      </c>
      <c r="E123" s="100">
        <f t="shared" si="45"/>
        <v>0</v>
      </c>
      <c r="F123" s="100">
        <f t="shared" si="45"/>
        <v>0</v>
      </c>
      <c r="G123" s="100">
        <f>D123</f>
        <v>0</v>
      </c>
      <c r="H123" s="32"/>
      <c r="I123" s="33"/>
      <c r="J123" s="150" t="s">
        <v>210</v>
      </c>
      <c r="K123" s="150"/>
      <c r="L123" s="150"/>
      <c r="M123" s="150"/>
      <c r="N123" s="89"/>
      <c r="O123" s="89"/>
      <c r="P123" s="29" t="str">
        <f>IF(G123&lt;=2500000,"OK","NG")</f>
        <v>OK</v>
      </c>
      <c r="Q123" s="10" t="str">
        <f t="shared" si="41"/>
        <v>OK</v>
      </c>
      <c r="R123" s="10" t="str">
        <f t="shared" si="42"/>
        <v>OK</v>
      </c>
      <c r="S123" s="36"/>
    </row>
    <row r="124" spans="1:23" ht="22.5" customHeight="1">
      <c r="A124" s="155" t="s">
        <v>131</v>
      </c>
      <c r="B124" s="156"/>
      <c r="C124" s="100">
        <f>L84</f>
        <v>0</v>
      </c>
      <c r="D124" s="100">
        <f t="shared" ref="D124:F124" si="46">M84</f>
        <v>0</v>
      </c>
      <c r="E124" s="100">
        <f t="shared" si="46"/>
        <v>0</v>
      </c>
      <c r="F124" s="100">
        <f t="shared" si="46"/>
        <v>0</v>
      </c>
      <c r="G124" s="100">
        <f>D124</f>
        <v>0</v>
      </c>
      <c r="H124" s="32"/>
      <c r="I124" s="33"/>
      <c r="J124" s="150" t="s">
        <v>211</v>
      </c>
      <c r="K124" s="150"/>
      <c r="L124" s="150"/>
      <c r="M124" s="150"/>
      <c r="N124" s="89"/>
      <c r="O124" s="89"/>
      <c r="P124" s="29" t="str">
        <f>IF(G124&lt;=5000000,"OK","NG")</f>
        <v>OK</v>
      </c>
      <c r="Q124" s="10" t="str">
        <f t="shared" si="41"/>
        <v>OK</v>
      </c>
      <c r="R124" s="10" t="str">
        <f t="shared" si="42"/>
        <v>OK</v>
      </c>
      <c r="S124" s="36"/>
    </row>
    <row r="125" spans="1:23" ht="22.5" customHeight="1">
      <c r="A125" s="155" t="s">
        <v>241</v>
      </c>
      <c r="B125" s="156"/>
      <c r="C125" s="100">
        <f>L95</f>
        <v>0</v>
      </c>
      <c r="D125" s="100">
        <f t="shared" ref="D125:F125" si="47">M95</f>
        <v>0</v>
      </c>
      <c r="E125" s="100">
        <f t="shared" si="47"/>
        <v>0</v>
      </c>
      <c r="F125" s="100">
        <f t="shared" si="47"/>
        <v>0</v>
      </c>
      <c r="G125" s="183">
        <f>SUM(D125:D126)</f>
        <v>0</v>
      </c>
      <c r="H125" s="32"/>
      <c r="I125" s="33"/>
      <c r="J125" s="151" t="s">
        <v>212</v>
      </c>
      <c r="K125" s="151"/>
      <c r="L125" s="151"/>
      <c r="M125" s="151"/>
      <c r="N125" s="89"/>
      <c r="O125" s="89"/>
      <c r="P125" s="29" t="str">
        <f>IF(G125&lt;=2500000,"OK","NG")</f>
        <v>OK</v>
      </c>
      <c r="Q125" s="10" t="str">
        <f t="shared" si="41"/>
        <v>OK</v>
      </c>
      <c r="R125" s="10" t="str">
        <f t="shared" si="42"/>
        <v>OK</v>
      </c>
      <c r="S125" s="36"/>
    </row>
    <row r="126" spans="1:23" ht="22.5" customHeight="1">
      <c r="A126" s="155" t="s">
        <v>242</v>
      </c>
      <c r="B126" s="156"/>
      <c r="C126" s="100">
        <f>L106</f>
        <v>0</v>
      </c>
      <c r="D126" s="100">
        <f t="shared" ref="D126:F126" si="48">M106</f>
        <v>0</v>
      </c>
      <c r="E126" s="100">
        <f t="shared" si="48"/>
        <v>0</v>
      </c>
      <c r="F126" s="100">
        <f t="shared" si="48"/>
        <v>0</v>
      </c>
      <c r="G126" s="184"/>
      <c r="H126" s="32"/>
      <c r="I126" s="33"/>
      <c r="J126" s="151"/>
      <c r="K126" s="151"/>
      <c r="L126" s="151"/>
      <c r="M126" s="151"/>
      <c r="N126" s="89"/>
      <c r="O126" s="89"/>
      <c r="P126" s="73" t="s">
        <v>152</v>
      </c>
      <c r="Q126" s="10" t="str">
        <f t="shared" si="41"/>
        <v>OK</v>
      </c>
      <c r="R126" s="10" t="str">
        <f t="shared" si="42"/>
        <v>OK</v>
      </c>
      <c r="S126" s="36"/>
    </row>
    <row r="127" spans="1:23" ht="22.5" customHeight="1">
      <c r="A127" s="155" t="s">
        <v>135</v>
      </c>
      <c r="B127" s="156"/>
      <c r="C127" s="100">
        <f>L117</f>
        <v>0</v>
      </c>
      <c r="D127" s="100">
        <f t="shared" ref="D127:F127" si="49">M117</f>
        <v>0</v>
      </c>
      <c r="E127" s="100">
        <f t="shared" si="49"/>
        <v>0</v>
      </c>
      <c r="F127" s="100">
        <f t="shared" si="49"/>
        <v>0</v>
      </c>
      <c r="G127" s="100">
        <f>D127</f>
        <v>0</v>
      </c>
      <c r="H127" s="157"/>
      <c r="I127" s="158"/>
      <c r="J127" s="150" t="s">
        <v>287</v>
      </c>
      <c r="K127" s="150"/>
      <c r="L127" s="150"/>
      <c r="M127" s="150"/>
      <c r="N127" s="89"/>
      <c r="O127" s="89"/>
      <c r="P127" s="29" t="str">
        <f>IF(G127&lt;=2500000,"OK","NG")</f>
        <v>OK</v>
      </c>
      <c r="Q127" s="10" t="str">
        <f>IF(D127&lt;=C127/2,"OK","NG")</f>
        <v>OK</v>
      </c>
      <c r="R127" s="10" t="str">
        <f>IF(C127=D127+E127+F127,"OK","NG")</f>
        <v>OK</v>
      </c>
      <c r="S127" s="36"/>
    </row>
    <row r="128" spans="1:23" ht="22.5" customHeight="1">
      <c r="A128" s="174" t="s">
        <v>14</v>
      </c>
      <c r="B128" s="175"/>
      <c r="C128" s="100">
        <f>SUM(C120:C127)</f>
        <v>0</v>
      </c>
      <c r="D128" s="100">
        <f>SUM(D120:D127)</f>
        <v>0</v>
      </c>
      <c r="E128" s="100">
        <f t="shared" ref="E128:F128" si="50">SUM(E120:E127)</f>
        <v>0</v>
      </c>
      <c r="F128" s="100">
        <f t="shared" si="50"/>
        <v>0</v>
      </c>
      <c r="G128" s="100">
        <f>D128</f>
        <v>0</v>
      </c>
      <c r="H128" s="157"/>
      <c r="I128" s="158"/>
      <c r="J128" s="177" t="s">
        <v>213</v>
      </c>
      <c r="K128" s="177"/>
      <c r="L128" s="177"/>
      <c r="M128" s="177"/>
      <c r="N128" s="89"/>
      <c r="P128" s="29" t="str">
        <f>IF(OR(C128=0,AND(G128&gt;=150000,G128&lt;=10000000)),"OK","NG")</f>
        <v>OK</v>
      </c>
      <c r="Q128" s="10" t="str">
        <f>IF(D128&lt;=C128/2,"OK","NG")</f>
        <v>OK</v>
      </c>
      <c r="R128" s="10" t="str">
        <f>IF(C128=D128+E128+F128,"OK","NG")</f>
        <v>OK</v>
      </c>
    </row>
    <row r="129" spans="1:16" ht="13"/>
    <row r="130" spans="1:16" ht="22.5" customHeight="1">
      <c r="A130" s="48" t="s">
        <v>196</v>
      </c>
    </row>
    <row r="131" spans="1:16" ht="15" customHeight="1">
      <c r="A131" s="139" t="s">
        <v>205</v>
      </c>
      <c r="B131" s="139"/>
      <c r="C131" s="139"/>
      <c r="D131" s="139"/>
      <c r="E131" s="139"/>
      <c r="F131" s="139"/>
      <c r="G131" s="139"/>
      <c r="H131" s="139"/>
      <c r="I131" s="139"/>
      <c r="J131" s="139"/>
      <c r="K131" s="50" t="s">
        <v>82</v>
      </c>
      <c r="P131" s="49" t="s">
        <v>55</v>
      </c>
    </row>
    <row r="132" spans="1:16" ht="15" customHeight="1">
      <c r="A132" s="176" t="s">
        <v>204</v>
      </c>
      <c r="B132" s="176"/>
      <c r="C132" s="176"/>
      <c r="D132" s="176"/>
      <c r="E132" s="176"/>
      <c r="F132" s="176"/>
      <c r="G132" s="176"/>
      <c r="H132" s="176"/>
      <c r="I132" s="176"/>
      <c r="J132" s="176"/>
      <c r="K132" s="56" t="s">
        <v>166</v>
      </c>
      <c r="P132" s="49" t="s">
        <v>167</v>
      </c>
    </row>
    <row r="133" spans="1:16" ht="15" customHeight="1">
      <c r="A133" s="176" t="s">
        <v>199</v>
      </c>
      <c r="B133" s="176"/>
      <c r="C133" s="176"/>
      <c r="D133" s="176"/>
      <c r="E133" s="176"/>
      <c r="F133" s="176"/>
      <c r="G133" s="176"/>
      <c r="H133" s="176"/>
      <c r="I133" s="176"/>
      <c r="J133" s="176"/>
      <c r="K133" s="56" t="s">
        <v>166</v>
      </c>
    </row>
    <row r="134" spans="1:16" ht="15" customHeight="1">
      <c r="A134" s="176" t="s">
        <v>200</v>
      </c>
      <c r="B134" s="176"/>
      <c r="C134" s="176"/>
      <c r="D134" s="176"/>
      <c r="E134" s="176"/>
      <c r="F134" s="176"/>
      <c r="G134" s="176"/>
      <c r="H134" s="176"/>
      <c r="I134" s="176"/>
      <c r="J134" s="176"/>
      <c r="K134" s="56" t="s">
        <v>166</v>
      </c>
    </row>
    <row r="135" spans="1:16" ht="15" customHeight="1">
      <c r="A135" s="176" t="s">
        <v>201</v>
      </c>
      <c r="B135" s="176"/>
      <c r="C135" s="176"/>
      <c r="D135" s="176"/>
      <c r="E135" s="176"/>
      <c r="F135" s="176"/>
      <c r="G135" s="176"/>
      <c r="H135" s="176"/>
      <c r="I135" s="176"/>
      <c r="J135" s="176"/>
      <c r="K135" s="56" t="s">
        <v>166</v>
      </c>
    </row>
    <row r="136" spans="1:16" ht="15" customHeight="1">
      <c r="A136" s="176" t="s">
        <v>289</v>
      </c>
      <c r="B136" s="176"/>
      <c r="C136" s="176"/>
      <c r="D136" s="176"/>
      <c r="E136" s="176"/>
      <c r="F136" s="176"/>
      <c r="G136" s="176"/>
      <c r="H136" s="176"/>
      <c r="I136" s="176"/>
      <c r="J136" s="176"/>
      <c r="K136" s="56" t="s">
        <v>166</v>
      </c>
    </row>
    <row r="137" spans="1:16" ht="15" customHeight="1">
      <c r="A137" s="176" t="s">
        <v>202</v>
      </c>
      <c r="B137" s="176"/>
      <c r="C137" s="176"/>
      <c r="D137" s="176"/>
      <c r="E137" s="176"/>
      <c r="F137" s="176"/>
      <c r="G137" s="176"/>
      <c r="H137" s="176"/>
      <c r="I137" s="176"/>
      <c r="J137" s="176"/>
      <c r="K137" s="56" t="s">
        <v>166</v>
      </c>
    </row>
    <row r="138" spans="1:16" ht="15" customHeight="1">
      <c r="A138" s="176" t="s">
        <v>203</v>
      </c>
      <c r="B138" s="176"/>
      <c r="C138" s="176"/>
      <c r="D138" s="176"/>
      <c r="E138" s="176"/>
      <c r="F138" s="176"/>
      <c r="G138" s="176"/>
      <c r="H138" s="176"/>
      <c r="I138" s="176"/>
      <c r="J138" s="176"/>
      <c r="K138" s="56" t="s">
        <v>166</v>
      </c>
    </row>
    <row r="139" spans="1:16" ht="15" customHeight="1">
      <c r="A139" s="17"/>
      <c r="B139" s="17"/>
      <c r="C139" s="17"/>
      <c r="D139" s="17"/>
      <c r="E139" s="17"/>
      <c r="J139" s="93" t="s">
        <v>141</v>
      </c>
      <c r="K139" s="99">
        <f>COUNTIF(K132:K138,"☑")</f>
        <v>0</v>
      </c>
    </row>
    <row r="140" spans="1:16" ht="15" customHeight="1">
      <c r="A140" s="17"/>
      <c r="B140" s="17"/>
      <c r="C140" s="17"/>
      <c r="D140" s="17"/>
      <c r="E140" s="17"/>
      <c r="H140" s="17"/>
    </row>
    <row r="141" spans="1:16" ht="15" customHeight="1">
      <c r="A141" s="48" t="s">
        <v>206</v>
      </c>
    </row>
    <row r="142" spans="1:16" ht="15" customHeight="1">
      <c r="A142" s="180" t="s">
        <v>57</v>
      </c>
      <c r="B142" s="180"/>
      <c r="C142" s="180"/>
      <c r="D142" s="180"/>
      <c r="E142" s="180"/>
      <c r="F142" s="180"/>
      <c r="G142" s="180"/>
      <c r="H142" s="180"/>
      <c r="I142" s="180"/>
      <c r="J142" s="180"/>
      <c r="K142" s="180"/>
      <c r="P142" s="95" t="s">
        <v>80</v>
      </c>
    </row>
    <row r="143" spans="1:16" ht="15" customHeight="1">
      <c r="A143" s="50" t="s">
        <v>2</v>
      </c>
      <c r="B143" s="140" t="s">
        <v>3</v>
      </c>
      <c r="C143" s="181"/>
      <c r="D143" s="181"/>
      <c r="E143" s="181"/>
      <c r="F143" s="181"/>
      <c r="G143" s="181"/>
      <c r="H143" s="181"/>
      <c r="I143" s="181"/>
      <c r="J143" s="141"/>
    </row>
    <row r="144" spans="1:16" ht="15" customHeight="1">
      <c r="A144" s="3" t="s">
        <v>1</v>
      </c>
      <c r="B144" s="182" t="s">
        <v>69</v>
      </c>
      <c r="C144" s="167"/>
      <c r="D144" s="167"/>
      <c r="E144" s="167"/>
      <c r="F144" s="167"/>
      <c r="G144" s="167"/>
      <c r="H144" s="167"/>
      <c r="I144" s="167"/>
      <c r="J144" s="168"/>
      <c r="P144" s="29" t="str">
        <f>IF(C128=0,"OK",IF(AND(A144="☑",A145="☑",A146="☑"),"OK","NG"))</f>
        <v>OK</v>
      </c>
    </row>
    <row r="145" spans="1:13" ht="15" customHeight="1">
      <c r="A145" s="3" t="s">
        <v>1</v>
      </c>
      <c r="B145" s="182" t="s">
        <v>117</v>
      </c>
      <c r="C145" s="167"/>
      <c r="D145" s="167"/>
      <c r="E145" s="167"/>
      <c r="F145" s="167"/>
      <c r="G145" s="167"/>
      <c r="H145" s="167"/>
      <c r="I145" s="167"/>
      <c r="J145" s="168"/>
    </row>
    <row r="146" spans="1:13" ht="15" customHeight="1">
      <c r="A146" s="3" t="s">
        <v>1</v>
      </c>
      <c r="B146" s="182" t="s">
        <v>288</v>
      </c>
      <c r="C146" s="167"/>
      <c r="D146" s="167"/>
      <c r="E146" s="167"/>
      <c r="F146" s="167"/>
      <c r="G146" s="167"/>
      <c r="H146" s="167"/>
      <c r="I146" s="167"/>
      <c r="J146" s="168"/>
    </row>
    <row r="147" spans="1:13" ht="15" customHeight="1"/>
    <row r="148" spans="1:13" ht="15" customHeight="1">
      <c r="A148" s="48" t="s">
        <v>207</v>
      </c>
    </row>
    <row r="149" spans="1:13" ht="15" customHeight="1">
      <c r="A149" s="50" t="s">
        <v>2</v>
      </c>
      <c r="B149" s="139" t="s">
        <v>4</v>
      </c>
      <c r="C149" s="139"/>
      <c r="D149" s="139"/>
      <c r="E149" s="139"/>
      <c r="F149" s="140" t="s">
        <v>97</v>
      </c>
      <c r="G149" s="141"/>
      <c r="H149" s="140" t="s">
        <v>20</v>
      </c>
      <c r="I149" s="141"/>
      <c r="J149" s="139" t="s">
        <v>17</v>
      </c>
      <c r="K149" s="139"/>
      <c r="L149" s="139"/>
      <c r="M149" s="139"/>
    </row>
    <row r="150" spans="1:13" ht="18.75" customHeight="1">
      <c r="A150" s="3" t="s">
        <v>1</v>
      </c>
      <c r="B150" s="138" t="s">
        <v>23</v>
      </c>
      <c r="C150" s="138"/>
      <c r="D150" s="138"/>
      <c r="E150" s="138"/>
      <c r="F150" s="142" t="s">
        <v>22</v>
      </c>
      <c r="G150" s="143"/>
      <c r="H150" s="142" t="s">
        <v>98</v>
      </c>
      <c r="I150" s="143"/>
      <c r="J150" s="138" t="s">
        <v>143</v>
      </c>
      <c r="K150" s="138"/>
      <c r="L150" s="138"/>
      <c r="M150" s="138"/>
    </row>
    <row r="151" spans="1:13" ht="18.75" customHeight="1">
      <c r="A151" s="3" t="s">
        <v>1</v>
      </c>
      <c r="B151" s="138" t="s">
        <v>25</v>
      </c>
      <c r="C151" s="138"/>
      <c r="D151" s="138"/>
      <c r="E151" s="138"/>
      <c r="F151" s="142" t="s">
        <v>16</v>
      </c>
      <c r="G151" s="143"/>
      <c r="H151" s="142" t="s">
        <v>21</v>
      </c>
      <c r="I151" s="143"/>
      <c r="J151" s="138" t="s">
        <v>100</v>
      </c>
      <c r="K151" s="138"/>
      <c r="L151" s="138"/>
      <c r="M151" s="138"/>
    </row>
    <row r="152" spans="1:13" ht="18.75" customHeight="1">
      <c r="A152" s="3" t="s">
        <v>1</v>
      </c>
      <c r="B152" s="138" t="s">
        <v>24</v>
      </c>
      <c r="C152" s="138"/>
      <c r="D152" s="138"/>
      <c r="E152" s="138"/>
      <c r="F152" s="142" t="s">
        <v>16</v>
      </c>
      <c r="G152" s="143"/>
      <c r="H152" s="142" t="s">
        <v>21</v>
      </c>
      <c r="I152" s="143"/>
      <c r="J152" s="138" t="s">
        <v>26</v>
      </c>
      <c r="K152" s="138"/>
      <c r="L152" s="138"/>
      <c r="M152" s="138"/>
    </row>
    <row r="153" spans="1:13" ht="18.75" customHeight="1">
      <c r="A153" s="3" t="s">
        <v>1</v>
      </c>
      <c r="B153" s="138" t="s">
        <v>90</v>
      </c>
      <c r="C153" s="138"/>
      <c r="D153" s="138"/>
      <c r="E153" s="138"/>
      <c r="F153" s="142" t="s">
        <v>5</v>
      </c>
      <c r="G153" s="143"/>
      <c r="H153" s="159" t="s">
        <v>16</v>
      </c>
      <c r="I153" s="143"/>
      <c r="J153" s="138" t="s">
        <v>99</v>
      </c>
      <c r="K153" s="138"/>
      <c r="L153" s="138"/>
      <c r="M153" s="138"/>
    </row>
    <row r="154" spans="1:13" ht="18.75" customHeight="1">
      <c r="A154" s="3" t="s">
        <v>1</v>
      </c>
      <c r="B154" s="138" t="s">
        <v>283</v>
      </c>
      <c r="C154" s="138"/>
      <c r="D154" s="138"/>
      <c r="E154" s="138"/>
      <c r="F154" s="142" t="s">
        <v>5</v>
      </c>
      <c r="G154" s="143"/>
      <c r="H154" s="136" t="s">
        <v>16</v>
      </c>
      <c r="I154" s="136"/>
      <c r="J154" s="138" t="s">
        <v>284</v>
      </c>
      <c r="K154" s="138"/>
      <c r="L154" s="138"/>
      <c r="M154" s="138"/>
    </row>
  </sheetData>
  <sheetProtection algorithmName="SHA-512" hashValue="OvoT1jurViTbtAkE8ykw9csE5ZK2qxjwNZBEUvmUSCl6e5+WW0+2apOrJCOdZ8tyD2CMH2YNXilcZeOECcQRaw==" saltValue="SFNZHB71Z6qdUkP/PK70aA==" spinCount="100000" sheet="1" objects="1" scenarios="1"/>
  <mergeCells count="198">
    <mergeCell ref="A1:O1"/>
    <mergeCell ref="B3:E3"/>
    <mergeCell ref="B4:E4"/>
    <mergeCell ref="P4:P5"/>
    <mergeCell ref="B5:E5"/>
    <mergeCell ref="B6:E6"/>
    <mergeCell ref="M14:O14"/>
    <mergeCell ref="M15:O15"/>
    <mergeCell ref="M16:O16"/>
    <mergeCell ref="M17:O17"/>
    <mergeCell ref="M18:O18"/>
    <mergeCell ref="M19:O19"/>
    <mergeCell ref="F9:I9"/>
    <mergeCell ref="J9:L9"/>
    <mergeCell ref="M10:O10"/>
    <mergeCell ref="M11:O11"/>
    <mergeCell ref="M12:O12"/>
    <mergeCell ref="M13:O13"/>
    <mergeCell ref="N26:O26"/>
    <mergeCell ref="A31:A32"/>
    <mergeCell ref="B31:B32"/>
    <mergeCell ref="C31:F31"/>
    <mergeCell ref="G31:G32"/>
    <mergeCell ref="H31:K31"/>
    <mergeCell ref="L31:O31"/>
    <mergeCell ref="D32:E32"/>
    <mergeCell ref="M20:O20"/>
    <mergeCell ref="M21:O21"/>
    <mergeCell ref="M22:O22"/>
    <mergeCell ref="M23:O23"/>
    <mergeCell ref="M24:O24"/>
    <mergeCell ref="M25:O25"/>
    <mergeCell ref="D39:E39"/>
    <mergeCell ref="A42:A43"/>
    <mergeCell ref="B42:B43"/>
    <mergeCell ref="C42:F42"/>
    <mergeCell ref="G42:G43"/>
    <mergeCell ref="H42:K42"/>
    <mergeCell ref="D33:E33"/>
    <mergeCell ref="D34:E34"/>
    <mergeCell ref="D35:E35"/>
    <mergeCell ref="D36:E36"/>
    <mergeCell ref="D37:E37"/>
    <mergeCell ref="D38:E38"/>
    <mergeCell ref="A53:A54"/>
    <mergeCell ref="B53:B54"/>
    <mergeCell ref="C53:F53"/>
    <mergeCell ref="L42:O42"/>
    <mergeCell ref="D43:E43"/>
    <mergeCell ref="D44:E44"/>
    <mergeCell ref="D45:E45"/>
    <mergeCell ref="D46:E46"/>
    <mergeCell ref="D47:E47"/>
    <mergeCell ref="G53:G54"/>
    <mergeCell ref="H53:K53"/>
    <mergeCell ref="L53:O53"/>
    <mergeCell ref="D54:E54"/>
    <mergeCell ref="D55:E55"/>
    <mergeCell ref="D56:E56"/>
    <mergeCell ref="D48:E48"/>
    <mergeCell ref="D49:E49"/>
    <mergeCell ref="D50:E50"/>
    <mergeCell ref="H64:K64"/>
    <mergeCell ref="L64:O64"/>
    <mergeCell ref="D65:E65"/>
    <mergeCell ref="D66:E66"/>
    <mergeCell ref="D67:E67"/>
    <mergeCell ref="D57:E57"/>
    <mergeCell ref="D58:E58"/>
    <mergeCell ref="D59:E59"/>
    <mergeCell ref="D60:E60"/>
    <mergeCell ref="D61:E61"/>
    <mergeCell ref="C64:F64"/>
    <mergeCell ref="D68:E68"/>
    <mergeCell ref="D69:E69"/>
    <mergeCell ref="D70:E70"/>
    <mergeCell ref="D71:E71"/>
    <mergeCell ref="D72:E72"/>
    <mergeCell ref="A75:A76"/>
    <mergeCell ref="B75:B76"/>
    <mergeCell ref="C75:F75"/>
    <mergeCell ref="G64:G65"/>
    <mergeCell ref="A64:A65"/>
    <mergeCell ref="B64:B65"/>
    <mergeCell ref="A86:A87"/>
    <mergeCell ref="B86:B87"/>
    <mergeCell ref="C86:F86"/>
    <mergeCell ref="G75:G76"/>
    <mergeCell ref="H75:K75"/>
    <mergeCell ref="L75:O75"/>
    <mergeCell ref="D76:E76"/>
    <mergeCell ref="D77:E77"/>
    <mergeCell ref="D78:E78"/>
    <mergeCell ref="G86:G87"/>
    <mergeCell ref="H86:K86"/>
    <mergeCell ref="L86:O86"/>
    <mergeCell ref="D87:E87"/>
    <mergeCell ref="D88:E88"/>
    <mergeCell ref="D89:E89"/>
    <mergeCell ref="D79:E79"/>
    <mergeCell ref="D80:E80"/>
    <mergeCell ref="D81:E81"/>
    <mergeCell ref="D82:E82"/>
    <mergeCell ref="D83:E83"/>
    <mergeCell ref="H97:K97"/>
    <mergeCell ref="L97:O97"/>
    <mergeCell ref="D98:E98"/>
    <mergeCell ref="D99:E99"/>
    <mergeCell ref="D100:E100"/>
    <mergeCell ref="D90:E90"/>
    <mergeCell ref="D91:E91"/>
    <mergeCell ref="D92:E92"/>
    <mergeCell ref="D93:E93"/>
    <mergeCell ref="D94:E94"/>
    <mergeCell ref="C97:F97"/>
    <mergeCell ref="D101:E101"/>
    <mergeCell ref="D102:E102"/>
    <mergeCell ref="D103:E103"/>
    <mergeCell ref="D104:E104"/>
    <mergeCell ref="D105:E105"/>
    <mergeCell ref="A108:A109"/>
    <mergeCell ref="B108:B109"/>
    <mergeCell ref="C108:F108"/>
    <mergeCell ref="G97:G98"/>
    <mergeCell ref="A97:A98"/>
    <mergeCell ref="B97:B98"/>
    <mergeCell ref="D112:E112"/>
    <mergeCell ref="D113:E113"/>
    <mergeCell ref="D114:E114"/>
    <mergeCell ref="D115:E115"/>
    <mergeCell ref="D116:E116"/>
    <mergeCell ref="A119:B119"/>
    <mergeCell ref="G108:G109"/>
    <mergeCell ref="H108:K108"/>
    <mergeCell ref="L108:O108"/>
    <mergeCell ref="D109:E109"/>
    <mergeCell ref="D110:E110"/>
    <mergeCell ref="D111:E111"/>
    <mergeCell ref="H119:I119"/>
    <mergeCell ref="J119:M119"/>
    <mergeCell ref="A120:B120"/>
    <mergeCell ref="G120:G122"/>
    <mergeCell ref="H120:I120"/>
    <mergeCell ref="J120:M122"/>
    <mergeCell ref="A121:B121"/>
    <mergeCell ref="H121:I121"/>
    <mergeCell ref="A122:B122"/>
    <mergeCell ref="A127:B127"/>
    <mergeCell ref="H127:I127"/>
    <mergeCell ref="J127:M127"/>
    <mergeCell ref="A128:B128"/>
    <mergeCell ref="H128:I128"/>
    <mergeCell ref="J128:M128"/>
    <mergeCell ref="A123:B123"/>
    <mergeCell ref="J123:M123"/>
    <mergeCell ref="A124:B124"/>
    <mergeCell ref="J124:M124"/>
    <mergeCell ref="A125:B125"/>
    <mergeCell ref="G125:G126"/>
    <mergeCell ref="J125:M126"/>
    <mergeCell ref="A126:B126"/>
    <mergeCell ref="A137:J137"/>
    <mergeCell ref="A138:J138"/>
    <mergeCell ref="A142:K142"/>
    <mergeCell ref="B143:J143"/>
    <mergeCell ref="B144:J144"/>
    <mergeCell ref="B145:J145"/>
    <mergeCell ref="A131:J131"/>
    <mergeCell ref="A132:J132"/>
    <mergeCell ref="A133:J133"/>
    <mergeCell ref="A134:J134"/>
    <mergeCell ref="A135:J135"/>
    <mergeCell ref="A136:J136"/>
    <mergeCell ref="B146:J146"/>
    <mergeCell ref="B149:E149"/>
    <mergeCell ref="F149:G149"/>
    <mergeCell ref="H149:I149"/>
    <mergeCell ref="J149:M149"/>
    <mergeCell ref="B150:E150"/>
    <mergeCell ref="F150:G150"/>
    <mergeCell ref="H150:I150"/>
    <mergeCell ref="J150:M150"/>
    <mergeCell ref="B153:E153"/>
    <mergeCell ref="F153:G153"/>
    <mergeCell ref="H153:I153"/>
    <mergeCell ref="J153:M153"/>
    <mergeCell ref="B154:E154"/>
    <mergeCell ref="F154:G154"/>
    <mergeCell ref="H154:I154"/>
    <mergeCell ref="J154:M154"/>
    <mergeCell ref="B151:E151"/>
    <mergeCell ref="F151:G151"/>
    <mergeCell ref="H151:I151"/>
    <mergeCell ref="J151:M151"/>
    <mergeCell ref="B152:E152"/>
    <mergeCell ref="F152:G152"/>
    <mergeCell ref="H152:I152"/>
    <mergeCell ref="J152:M152"/>
  </mergeCells>
  <phoneticPr fontId="2"/>
  <conditionalFormatting sqref="C120:G128">
    <cfRule type="expression" dxfId="461" priority="2">
      <formula>$P120="NG"</formula>
    </cfRule>
  </conditionalFormatting>
  <conditionalFormatting sqref="G120:G123">
    <cfRule type="expression" dxfId="460" priority="1">
      <formula>$P120="NG"</formula>
    </cfRule>
  </conditionalFormatting>
  <conditionalFormatting sqref="H33:K36">
    <cfRule type="expression" dxfId="459" priority="55">
      <formula>#REF!="追加"</formula>
    </cfRule>
    <cfRule type="expression" dxfId="458" priority="56">
      <formula>#REF!="新規"</formula>
    </cfRule>
  </conditionalFormatting>
  <conditionalFormatting sqref="H37:K39">
    <cfRule type="expression" dxfId="457" priority="60">
      <formula>#REF!="追加"</formula>
    </cfRule>
    <cfRule type="expression" dxfId="456" priority="67">
      <formula>#REF!="新規"</formula>
    </cfRule>
  </conditionalFormatting>
  <conditionalFormatting sqref="H44:K47">
    <cfRule type="expression" dxfId="455" priority="46">
      <formula>#REF!="追加"</formula>
    </cfRule>
    <cfRule type="expression" dxfId="454" priority="47">
      <formula>#REF!="新規"</formula>
    </cfRule>
  </conditionalFormatting>
  <conditionalFormatting sqref="H48:K50">
    <cfRule type="expression" dxfId="453" priority="50">
      <formula>#REF!="追加"</formula>
    </cfRule>
    <cfRule type="expression" dxfId="452" priority="51">
      <formula>#REF!="新規"</formula>
    </cfRule>
  </conditionalFormatting>
  <conditionalFormatting sqref="H55:K58">
    <cfRule type="expression" dxfId="451" priority="40">
      <formula>#REF!="追加"</formula>
    </cfRule>
    <cfRule type="expression" dxfId="450" priority="41">
      <formula>#REF!="新規"</formula>
    </cfRule>
  </conditionalFormatting>
  <conditionalFormatting sqref="H59:K61">
    <cfRule type="expression" dxfId="449" priority="44">
      <formula>#REF!="追加"</formula>
    </cfRule>
    <cfRule type="expression" dxfId="448" priority="45">
      <formula>#REF!="新規"</formula>
    </cfRule>
  </conditionalFormatting>
  <conditionalFormatting sqref="H66:K69">
    <cfRule type="expression" dxfId="447" priority="34">
      <formula>#REF!="追加"</formula>
    </cfRule>
    <cfRule type="expression" dxfId="446" priority="35">
      <formula>#REF!="新規"</formula>
    </cfRule>
  </conditionalFormatting>
  <conditionalFormatting sqref="H70:K72">
    <cfRule type="expression" dxfId="445" priority="38">
      <formula>#REF!="追加"</formula>
    </cfRule>
    <cfRule type="expression" dxfId="444" priority="39">
      <formula>#REF!="新規"</formula>
    </cfRule>
  </conditionalFormatting>
  <conditionalFormatting sqref="H77:K80">
    <cfRule type="expression" dxfId="443" priority="28">
      <formula>#REF!="追加"</formula>
    </cfRule>
    <cfRule type="expression" dxfId="442" priority="29">
      <formula>#REF!="新規"</formula>
    </cfRule>
  </conditionalFormatting>
  <conditionalFormatting sqref="H81:K83">
    <cfRule type="expression" dxfId="441" priority="32">
      <formula>#REF!="追加"</formula>
    </cfRule>
    <cfRule type="expression" dxfId="440" priority="33">
      <formula>#REF!="新規"</formula>
    </cfRule>
  </conditionalFormatting>
  <conditionalFormatting sqref="H88:K91">
    <cfRule type="expression" dxfId="439" priority="22">
      <formula>#REF!="追加"</formula>
    </cfRule>
    <cfRule type="expression" dxfId="438" priority="23">
      <formula>#REF!="新規"</formula>
    </cfRule>
  </conditionalFormatting>
  <conditionalFormatting sqref="H92:K94">
    <cfRule type="expression" dxfId="437" priority="26">
      <formula>#REF!="追加"</formula>
    </cfRule>
    <cfRule type="expression" dxfId="436" priority="27">
      <formula>#REF!="新規"</formula>
    </cfRule>
  </conditionalFormatting>
  <conditionalFormatting sqref="H99:K102">
    <cfRule type="expression" dxfId="435" priority="16">
      <formula>#REF!="追加"</formula>
    </cfRule>
    <cfRule type="expression" dxfId="434" priority="17">
      <formula>#REF!="新規"</formula>
    </cfRule>
  </conditionalFormatting>
  <conditionalFormatting sqref="H103:K105">
    <cfRule type="expression" dxfId="433" priority="20">
      <formula>#REF!="追加"</formula>
    </cfRule>
    <cfRule type="expression" dxfId="432" priority="21">
      <formula>#REF!="新規"</formula>
    </cfRule>
  </conditionalFormatting>
  <conditionalFormatting sqref="H110:K113">
    <cfRule type="expression" dxfId="431" priority="10">
      <formula>#REF!="追加"</formula>
    </cfRule>
    <cfRule type="expression" dxfId="430" priority="11">
      <formula>#REF!="新規"</formula>
    </cfRule>
  </conditionalFormatting>
  <conditionalFormatting sqref="H114:K116">
    <cfRule type="expression" dxfId="429" priority="14">
      <formula>#REF!="追加"</formula>
    </cfRule>
    <cfRule type="expression" dxfId="428" priority="15">
      <formula>#REF!="新規"</formula>
    </cfRule>
  </conditionalFormatting>
  <conditionalFormatting sqref="J35:K36 J39:K39">
    <cfRule type="expression" dxfId="427" priority="57">
      <formula>#REF!="追加"</formula>
    </cfRule>
    <cfRule type="expression" dxfId="426" priority="58">
      <formula>#REF!="新規"</formula>
    </cfRule>
  </conditionalFormatting>
  <conditionalFormatting sqref="J46:K47 J50:K50">
    <cfRule type="expression" dxfId="425" priority="48">
      <formula>#REF!="追加"</formula>
    </cfRule>
    <cfRule type="expression" dxfId="424" priority="49">
      <formula>#REF!="新規"</formula>
    </cfRule>
  </conditionalFormatting>
  <conditionalFormatting sqref="J57:K58 J61:K61">
    <cfRule type="expression" dxfId="423" priority="42">
      <formula>#REF!="追加"</formula>
    </cfRule>
    <cfRule type="expression" dxfId="422" priority="43">
      <formula>#REF!="新規"</formula>
    </cfRule>
  </conditionalFormatting>
  <conditionalFormatting sqref="J68:K69 J72:K72">
    <cfRule type="expression" dxfId="421" priority="36">
      <formula>#REF!="追加"</formula>
    </cfRule>
    <cfRule type="expression" dxfId="420" priority="37">
      <formula>#REF!="新規"</formula>
    </cfRule>
  </conditionalFormatting>
  <conditionalFormatting sqref="J79:K80 J83:K83">
    <cfRule type="expression" dxfId="419" priority="30">
      <formula>#REF!="追加"</formula>
    </cfRule>
    <cfRule type="expression" dxfId="418" priority="31">
      <formula>#REF!="新規"</formula>
    </cfRule>
  </conditionalFormatting>
  <conditionalFormatting sqref="J90:K91 J94:K94">
    <cfRule type="expression" dxfId="417" priority="24">
      <formula>#REF!="追加"</formula>
    </cfRule>
    <cfRule type="expression" dxfId="416" priority="25">
      <formula>#REF!="新規"</formula>
    </cfRule>
  </conditionalFormatting>
  <conditionalFormatting sqref="J101:K102 J105:K105">
    <cfRule type="expression" dxfId="415" priority="18">
      <formula>#REF!="追加"</formula>
    </cfRule>
    <cfRule type="expression" dxfId="414" priority="19">
      <formula>#REF!="新規"</formula>
    </cfRule>
  </conditionalFormatting>
  <conditionalFormatting sqref="J112:K113 J116:K116">
    <cfRule type="expression" dxfId="413" priority="12">
      <formula>#REF!="追加"</formula>
    </cfRule>
    <cfRule type="expression" dxfId="412" priority="13">
      <formula>#REF!="新規"</formula>
    </cfRule>
  </conditionalFormatting>
  <conditionalFormatting sqref="J40:O41 J51:O52 J62:O63 J73:O74 J84:O84 J95:O96 J106:O107 J117:O117">
    <cfRule type="expression" dxfId="411" priority="72">
      <formula>$I40="追加"</formula>
    </cfRule>
    <cfRule type="expression" dxfId="410" priority="73">
      <formula>$I40="新規"</formula>
    </cfRule>
  </conditionalFormatting>
  <conditionalFormatting sqref="K85:O85 I85">
    <cfRule type="expression" dxfId="409" priority="76">
      <formula>#REF!="追加"</formula>
    </cfRule>
    <cfRule type="expression" dxfId="408" priority="77">
      <formula>#REF!="新規"</formula>
    </cfRule>
  </conditionalFormatting>
  <conditionalFormatting sqref="L40:O41 L51:O52 L62:O63 L73:O74 L84:O84 L95:O96 L106:O107 L117:O117">
    <cfRule type="expression" dxfId="407" priority="68">
      <formula>$I40="追加"</formula>
    </cfRule>
    <cfRule type="expression" dxfId="406" priority="69">
      <formula>$I40="新規"</formula>
    </cfRule>
  </conditionalFormatting>
  <conditionalFormatting sqref="L85:O85">
    <cfRule type="expression" dxfId="405" priority="74">
      <formula>#REF!="追加"</formula>
    </cfRule>
    <cfRule type="expression" dxfId="404" priority="75">
      <formula>#REF!="新規"</formula>
    </cfRule>
  </conditionalFormatting>
  <conditionalFormatting sqref="P3">
    <cfRule type="expression" dxfId="403" priority="62">
      <formula>$P3&lt;&gt;"要修正！"</formula>
    </cfRule>
    <cfRule type="expression" dxfId="402" priority="63">
      <formula>$P3="要修正！"</formula>
    </cfRule>
  </conditionalFormatting>
  <conditionalFormatting sqref="P4:P5">
    <cfRule type="expression" dxfId="401" priority="54">
      <formula>$P$3="要修正！"</formula>
    </cfRule>
  </conditionalFormatting>
  <conditionalFormatting sqref="P144">
    <cfRule type="expression" dxfId="400" priority="61">
      <formula>P144="NG"</formula>
    </cfRule>
  </conditionalFormatting>
  <conditionalFormatting sqref="P33:R41">
    <cfRule type="expression" dxfId="399" priority="59">
      <formula>P33="NG"</formula>
    </cfRule>
  </conditionalFormatting>
  <conditionalFormatting sqref="P44:R52">
    <cfRule type="expression" dxfId="398" priority="9">
      <formula>P44="NG"</formula>
    </cfRule>
  </conditionalFormatting>
  <conditionalFormatting sqref="P55:R63">
    <cfRule type="expression" dxfId="397" priority="7">
      <formula>P55="NG"</formula>
    </cfRule>
  </conditionalFormatting>
  <conditionalFormatting sqref="P66:R74 P75:Q83">
    <cfRule type="expression" dxfId="396" priority="8">
      <formula>P66="NG"</formula>
    </cfRule>
  </conditionalFormatting>
  <conditionalFormatting sqref="P84:R85 R77:R83">
    <cfRule type="expression" dxfId="395" priority="6">
      <formula>P77="NG"</formula>
    </cfRule>
  </conditionalFormatting>
  <conditionalFormatting sqref="P88:R96">
    <cfRule type="expression" dxfId="394" priority="5">
      <formula>P88="NG"</formula>
    </cfRule>
  </conditionalFormatting>
  <conditionalFormatting sqref="P99:R107">
    <cfRule type="expression" dxfId="393" priority="4">
      <formula>P99="NG"</formula>
    </cfRule>
  </conditionalFormatting>
  <conditionalFormatting sqref="P110:R117">
    <cfRule type="expression" dxfId="392" priority="3">
      <formula>P110="NG"</formula>
    </cfRule>
  </conditionalFormatting>
  <conditionalFormatting sqref="P120:R120 Q121:R122">
    <cfRule type="expression" dxfId="391" priority="71">
      <formula>#REF!="NG"</formula>
    </cfRule>
  </conditionalFormatting>
  <conditionalFormatting sqref="P120:R128">
    <cfRule type="expression" dxfId="390" priority="52">
      <formula>P120="NG"</formula>
    </cfRule>
  </conditionalFormatting>
  <conditionalFormatting sqref="P121:R122">
    <cfRule type="expression" dxfId="389" priority="70">
      <formula>$P29="NG"</formula>
    </cfRule>
  </conditionalFormatting>
  <conditionalFormatting sqref="P123:R127 P128:Q128">
    <cfRule type="expression" dxfId="388" priority="53">
      <formula>#REF!="NG"</formula>
    </cfRule>
  </conditionalFormatting>
  <conditionalFormatting sqref="P125:R126">
    <cfRule type="expression" dxfId="387" priority="65">
      <formula>$P30="NG"</formula>
    </cfRule>
  </conditionalFormatting>
  <conditionalFormatting sqref="P127:R128">
    <cfRule type="expression" dxfId="386" priority="64">
      <formula>$P31="NG"</formula>
    </cfRule>
  </conditionalFormatting>
  <conditionalFormatting sqref="T57 T76:T80 T86:T88 T98:T102 T109:T111">
    <cfRule type="expression" dxfId="385" priority="66">
      <formula>T57="NG"</formula>
    </cfRule>
  </conditionalFormatting>
  <dataValidations count="12">
    <dataValidation type="list" allowBlank="1" showInputMessage="1" showErrorMessage="1" sqref="K132:K138" xr:uid="{BC5C7E88-84D5-441A-B3DB-9BE7CA2570B2}">
      <formula1>$P$131:$P$132</formula1>
    </dataValidation>
    <dataValidation type="list" allowBlank="1" showInputMessage="1" showErrorMessage="1" sqref="C44:C50" xr:uid="{F97BC225-BBBB-4607-B79B-925767108833}">
      <formula1>$T$44:$T$46</formula1>
    </dataValidation>
    <dataValidation type="list" allowBlank="1" showInputMessage="1" showErrorMessage="1" sqref="C55:C61" xr:uid="{B8114B69-ABDD-45D0-BEE5-DAAAE95AF806}">
      <formula1>$T$55:$T$58</formula1>
    </dataValidation>
    <dataValidation type="list" allowBlank="1" showInputMessage="1" showErrorMessage="1" sqref="C66:C72" xr:uid="{C7F3DAD6-D318-4D0C-9575-81148AA7B906}">
      <formula1>$T$66:$T$68</formula1>
    </dataValidation>
    <dataValidation type="list" allowBlank="1" showInputMessage="1" showErrorMessage="1" sqref="C77:C83" xr:uid="{42B7614B-3FA2-403F-928E-70C7E0CA882E}">
      <formula1>$T$77:$T$80</formula1>
    </dataValidation>
    <dataValidation type="list" allowBlank="1" showInputMessage="1" showErrorMessage="1" sqref="C88:C94" xr:uid="{54F20930-E931-4DDD-84AD-A134D3871B30}">
      <formula1>$T$87:$T$88</formula1>
    </dataValidation>
    <dataValidation type="list" allowBlank="1" showInputMessage="1" showErrorMessage="1" sqref="C110:C116" xr:uid="{177C1A13-B7A5-432C-82CA-CBF53384BEDA}">
      <formula1>$T$110:$T$111</formula1>
    </dataValidation>
    <dataValidation type="list" allowBlank="1" showInputMessage="1" showErrorMessage="1" sqref="B33:B39 B110:B116 B99:B105 B88:B94 B77:B83 B66:B72 B55:B61 B44:B50" xr:uid="{F85EE658-C5F2-46E7-8EA1-AA62E40A3407}">
      <formula1>$T$33:$T$34</formula1>
    </dataValidation>
    <dataValidation type="list" allowBlank="1" showInputMessage="1" showErrorMessage="1" sqref="C33:C39" xr:uid="{7237D35F-E878-40C9-A6B7-E71CBCE29355}">
      <formula1>$U$33:$U$36</formula1>
    </dataValidation>
    <dataValidation type="list" allowBlank="1" showInputMessage="1" showErrorMessage="1" sqref="C99:C105" xr:uid="{11EF9FA6-DDE9-4C5B-8485-653F05B3698D}">
      <formula1>$T$99:$T$102</formula1>
    </dataValidation>
    <dataValidation type="list" allowBlank="1" showInputMessage="1" showErrorMessage="1" sqref="B11:B25" xr:uid="{CA21F2C4-4F20-45F8-89E7-60DF207CBEFC}">
      <formula1>$P$11:$P$18</formula1>
    </dataValidation>
    <dataValidation type="list" allowBlank="1" showInputMessage="1" showErrorMessage="1" sqref="D27 D11:D25" xr:uid="{20EF0410-75AA-4BEE-84AF-FCAFB1737619}">
      <formula1>$Q$11:$Q$13</formula1>
    </dataValidation>
  </dataValidations>
  <pageMargins left="0.70866141732283472" right="0.70866141732283472" top="0.62992125984251968" bottom="0.74803149606299213" header="0.31496062992125984" footer="0.31496062992125984"/>
  <headerFooter>
    <oddHeader>&amp;L様式第1号別添1&amp;R事業参加者用（事業参加者→事業実施主体）</oddHeader>
  </headerFooter>
  <extLst>
    <ext xmlns:x14="http://schemas.microsoft.com/office/spreadsheetml/2009/9/main" uri="{CCE6A557-97BC-4b89-ADB6-D9C93CAAB3DF}">
      <x14:dataValidations xmlns:xm="http://schemas.microsoft.com/office/excel/2006/main" count="6">
        <x14:dataValidation type="list" allowBlank="1" showInputMessage="1" showErrorMessage="1" xr:uid="{9914C3F0-5550-483A-A77F-FB5F2189CA92}">
          <x14:formula1>
            <xm:f>リスト!$H$2:$H$4</xm:f>
          </x14:formula1>
          <xm:sqref>A144:A146 J33:K39 L107:O107 L52:O52 J99:K105 L63:O63 J77:K83 L74:O74 J44:K50 L85:O85 J55:K61 L96:O96 J66:K72 J88:K94 J110:K116</xm:sqref>
        </x14:dataValidation>
        <x14:dataValidation type="list" allowBlank="1" showInputMessage="1" showErrorMessage="1" xr:uid="{055C90E5-694C-42E6-8BDF-BFB2CE96328E}">
          <x14:formula1>
            <xm:f>リスト!$G$2:$G$4</xm:f>
          </x14:formula1>
          <xm:sqref>G88:G94 G99:G105 I52 G33:G39 I63 G44:G50 I74 G55:G61 G66:G72 I96 G77:G83 I107 G110:G116</xm:sqref>
        </x14:dataValidation>
        <x14:dataValidation type="list" allowBlank="1" showInputMessage="1" showErrorMessage="1" xr:uid="{AE284AFC-6802-4C64-A36D-87AE33982DD6}">
          <x14:formula1>
            <xm:f>リスト!$C$2:$C$4</xm:f>
          </x14:formula1>
          <xm:sqref>B107 B96 B52 B63 B74 B85</xm:sqref>
        </x14:dataValidation>
        <x14:dataValidation type="list" allowBlank="1" showInputMessage="1" showErrorMessage="1" xr:uid="{B9555B4F-16E3-40F8-9322-3FE9D4473027}">
          <x14:formula1>
            <xm:f>リスト!$E$2:$E$22</xm:f>
          </x14:formula1>
          <xm:sqref>D107 D96 D52 D63 D74 D85</xm:sqref>
        </x14:dataValidation>
        <x14:dataValidation type="list" allowBlank="1" showInputMessage="1" showErrorMessage="1" xr:uid="{E02E54A0-C370-46CB-91D9-F7B08B024D5D}">
          <x14:formula1>
            <xm:f>リスト!$D$2:$D$3</xm:f>
          </x14:formula1>
          <xm:sqref>C107 C96 C52 C63 C74 C85</xm:sqref>
        </x14:dataValidation>
        <x14:dataValidation type="list" allowBlank="1" showInputMessage="1" showErrorMessage="1" xr:uid="{8EBA1FA2-F4E1-4D2E-8C16-6D26AE138A42}">
          <x14:formula1>
            <xm:f>リスト!$H$2:$H$3</xm:f>
          </x14:formula1>
          <xm:sqref>A150:A154</xm:sqref>
        </x14:dataValidation>
      </x14:dataValidations>
    </ext>
  </extLst>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F984BB-BD8A-47A7-AC87-36AA29F30EA4}">
  <sheetPr>
    <pageSetUpPr fitToPage="1"/>
  </sheetPr>
  <dimension ref="A1:W154"/>
  <sheetViews>
    <sheetView view="pageBreakPreview" topLeftCell="C3" zoomScale="80" zoomScaleNormal="100" zoomScaleSheetLayoutView="80" workbookViewId="0">
      <selection activeCell="P3" sqref="P3:P5 H11:H25 K11:K25 C26 F26:L27 O33:R39 L40:O40 O44:R50 L51:O51 O55:R61 L62:O62 O66:R72 L73:O73 O77:O83 R77:R83 L84:O84 O88:R94 L95:O95 O99:R105 L106:O106 O110:R116 L117:O117 C120:G128 P120 Q120:R126 P123:P125 P127:R128 K139 P144"/>
    </sheetView>
  </sheetViews>
  <sheetFormatPr defaultColWidth="9" defaultRowHeight="22.5" customHeight="1"/>
  <cols>
    <col min="1" max="15" width="14.6328125" style="48" customWidth="1"/>
    <col min="16" max="16" width="23.26953125" style="49" customWidth="1"/>
    <col min="17" max="17" width="23.453125" style="48" bestFit="1" customWidth="1"/>
    <col min="18" max="18" width="18.90625" style="48" bestFit="1" customWidth="1"/>
    <col min="19" max="19" width="11.08984375" style="48" bestFit="1" customWidth="1"/>
    <col min="20" max="20" width="27.26953125" style="48" customWidth="1"/>
    <col min="21" max="21" width="8.90625" style="48" customWidth="1"/>
    <col min="22" max="16384" width="9" style="48"/>
  </cols>
  <sheetData>
    <row r="1" spans="1:19" s="35" customFormat="1" ht="22.5" customHeight="1">
      <c r="A1" s="178" t="s">
        <v>285</v>
      </c>
      <c r="B1" s="178"/>
      <c r="C1" s="178"/>
      <c r="D1" s="178"/>
      <c r="E1" s="178"/>
      <c r="F1" s="178"/>
      <c r="G1" s="178"/>
      <c r="H1" s="178"/>
      <c r="I1" s="178"/>
      <c r="J1" s="178"/>
      <c r="K1" s="178"/>
      <c r="L1" s="178"/>
      <c r="M1" s="178"/>
      <c r="N1" s="178"/>
      <c r="O1" s="178"/>
      <c r="P1" s="34" t="s">
        <v>58</v>
      </c>
    </row>
    <row r="2" spans="1:19" s="36" customFormat="1" ht="13">
      <c r="A2" s="36" t="s">
        <v>89</v>
      </c>
      <c r="F2" s="37"/>
      <c r="P2" s="38"/>
    </row>
    <row r="3" spans="1:19" s="36" customFormat="1" ht="22.5" customHeight="1">
      <c r="A3" s="39" t="s">
        <v>31</v>
      </c>
      <c r="B3" s="166"/>
      <c r="C3" s="167"/>
      <c r="D3" s="167"/>
      <c r="E3" s="168"/>
      <c r="F3" s="40"/>
      <c r="G3" s="40"/>
      <c r="H3" s="40"/>
      <c r="I3" s="40"/>
      <c r="J3" s="40"/>
      <c r="K3" s="40"/>
      <c r="L3" s="40"/>
      <c r="M3" s="41"/>
      <c r="N3" s="40" t="s">
        <v>148</v>
      </c>
      <c r="O3" s="40"/>
      <c r="P3" s="18" t="str">
        <f>IF(COUNTIF(P33:R154,"NG"),"要修正！","クリア ! ")</f>
        <v xml:space="preserve">クリア ! </v>
      </c>
      <c r="Q3" s="36" t="s">
        <v>113</v>
      </c>
      <c r="S3" s="38"/>
    </row>
    <row r="4" spans="1:19" s="36" customFormat="1" ht="22.5" customHeight="1">
      <c r="A4" s="39" t="s">
        <v>30</v>
      </c>
      <c r="B4" s="166"/>
      <c r="C4" s="167"/>
      <c r="D4" s="167"/>
      <c r="E4" s="168"/>
      <c r="F4" s="40"/>
      <c r="G4" s="40"/>
      <c r="H4" s="40"/>
      <c r="I4" s="40"/>
      <c r="J4" s="40"/>
      <c r="K4" s="40"/>
      <c r="L4" s="40"/>
      <c r="M4" s="42"/>
      <c r="N4" s="40" t="s">
        <v>145</v>
      </c>
      <c r="O4" s="40"/>
      <c r="P4" s="169" t="str">
        <f>IF(P3="要修正！","※「クリア！」になるようNG箇所を修正してください。","")</f>
        <v/>
      </c>
    </row>
    <row r="5" spans="1:19" s="36" customFormat="1" ht="22.5" customHeight="1">
      <c r="A5" s="39" t="s">
        <v>32</v>
      </c>
      <c r="B5" s="171"/>
      <c r="C5" s="167"/>
      <c r="D5" s="167"/>
      <c r="E5" s="168"/>
      <c r="F5" s="40"/>
      <c r="G5" s="40"/>
      <c r="H5" s="40"/>
      <c r="I5" s="40"/>
      <c r="J5" s="40"/>
      <c r="K5" s="40"/>
      <c r="L5" s="40"/>
      <c r="M5" s="43"/>
      <c r="N5" s="40" t="s">
        <v>146</v>
      </c>
      <c r="O5" s="40"/>
      <c r="P5" s="170"/>
    </row>
    <row r="6" spans="1:19" s="36" customFormat="1" ht="22.5" customHeight="1">
      <c r="A6" s="39" t="s">
        <v>33</v>
      </c>
      <c r="B6" s="166"/>
      <c r="C6" s="167"/>
      <c r="D6" s="167"/>
      <c r="E6" s="168"/>
      <c r="F6" s="40"/>
      <c r="G6" s="40"/>
      <c r="H6" s="40"/>
      <c r="I6" s="40"/>
      <c r="J6" s="40"/>
      <c r="K6" s="40"/>
      <c r="L6" s="40"/>
      <c r="M6" s="44"/>
      <c r="N6" s="40" t="s">
        <v>147</v>
      </c>
      <c r="O6" s="40"/>
      <c r="P6" s="45"/>
      <c r="Q6" s="46"/>
    </row>
    <row r="7" spans="1:19" s="36" customFormat="1" ht="22.5" customHeight="1">
      <c r="E7" s="47"/>
      <c r="F7" s="47"/>
      <c r="G7" s="47"/>
      <c r="H7" s="47"/>
      <c r="I7" s="47"/>
      <c r="J7" s="47"/>
      <c r="K7" s="47"/>
      <c r="L7" s="47"/>
      <c r="M7" s="47"/>
      <c r="N7" s="47"/>
      <c r="O7" s="47"/>
      <c r="P7" s="45"/>
      <c r="Q7" s="46"/>
    </row>
    <row r="8" spans="1:19" ht="22.5" customHeight="1">
      <c r="A8" s="48" t="s">
        <v>144</v>
      </c>
    </row>
    <row r="9" spans="1:19" ht="22.5" customHeight="1">
      <c r="F9" s="139" t="s">
        <v>170</v>
      </c>
      <c r="G9" s="139"/>
      <c r="H9" s="139"/>
      <c r="I9" s="139"/>
      <c r="J9" s="139" t="s">
        <v>235</v>
      </c>
      <c r="K9" s="139"/>
      <c r="L9" s="139"/>
    </row>
    <row r="10" spans="1:19" s="17" customFormat="1" ht="22.5" customHeight="1">
      <c r="A10" s="50" t="s">
        <v>118</v>
      </c>
      <c r="B10" s="50" t="s">
        <v>139</v>
      </c>
      <c r="C10" s="50" t="s">
        <v>197</v>
      </c>
      <c r="D10" s="50" t="s">
        <v>119</v>
      </c>
      <c r="E10" s="50" t="s">
        <v>6</v>
      </c>
      <c r="F10" s="53" t="s">
        <v>275</v>
      </c>
      <c r="G10" s="53" t="s">
        <v>276</v>
      </c>
      <c r="H10" s="51" t="s">
        <v>277</v>
      </c>
      <c r="I10" s="96" t="s">
        <v>150</v>
      </c>
      <c r="J10" s="51" t="s">
        <v>278</v>
      </c>
      <c r="K10" s="52" t="s">
        <v>279</v>
      </c>
      <c r="L10" s="96" t="s">
        <v>149</v>
      </c>
      <c r="M10" s="136" t="s">
        <v>243</v>
      </c>
      <c r="N10" s="136"/>
      <c r="O10" s="142"/>
      <c r="P10" s="50" t="s">
        <v>250</v>
      </c>
      <c r="Q10" s="86" t="s">
        <v>119</v>
      </c>
      <c r="S10" s="48"/>
    </row>
    <row r="11" spans="1:19" s="17" customFormat="1" ht="22.5" customHeight="1">
      <c r="A11" s="50">
        <v>1</v>
      </c>
      <c r="B11" s="54"/>
      <c r="C11" s="55"/>
      <c r="D11" s="56"/>
      <c r="E11" s="30"/>
      <c r="F11" s="6"/>
      <c r="G11" s="6"/>
      <c r="H11" s="26">
        <f>G11-F11</f>
        <v>0</v>
      </c>
      <c r="I11" s="57"/>
      <c r="J11" s="58"/>
      <c r="K11" s="25">
        <f>J11-F11</f>
        <v>0</v>
      </c>
      <c r="L11" s="59"/>
      <c r="M11" s="172"/>
      <c r="N11" s="172"/>
      <c r="O11" s="173"/>
      <c r="P11" s="60" t="s">
        <v>252</v>
      </c>
      <c r="Q11" s="91" t="s">
        <v>156</v>
      </c>
      <c r="S11" s="48"/>
    </row>
    <row r="12" spans="1:19" s="17" customFormat="1" ht="22.5" customHeight="1">
      <c r="A12" s="50">
        <v>2</v>
      </c>
      <c r="B12" s="54"/>
      <c r="C12" s="55"/>
      <c r="D12" s="56"/>
      <c r="E12" s="30"/>
      <c r="F12" s="6"/>
      <c r="G12" s="6"/>
      <c r="H12" s="26">
        <f t="shared" ref="H12:H25" si="0">G12-F12</f>
        <v>0</v>
      </c>
      <c r="I12" s="57"/>
      <c r="J12" s="58"/>
      <c r="K12" s="25">
        <f t="shared" ref="K12:K25" si="1">J12-F12</f>
        <v>0</v>
      </c>
      <c r="L12" s="59"/>
      <c r="M12" s="172"/>
      <c r="N12" s="172"/>
      <c r="O12" s="173"/>
      <c r="P12" s="60" t="s">
        <v>251</v>
      </c>
      <c r="Q12" s="91" t="s">
        <v>158</v>
      </c>
      <c r="S12" s="48"/>
    </row>
    <row r="13" spans="1:19" s="17" customFormat="1" ht="22.5" customHeight="1">
      <c r="A13" s="50">
        <v>3</v>
      </c>
      <c r="B13" s="54"/>
      <c r="C13" s="55"/>
      <c r="D13" s="56"/>
      <c r="E13" s="30"/>
      <c r="F13" s="6"/>
      <c r="G13" s="6"/>
      <c r="H13" s="26">
        <f t="shared" si="0"/>
        <v>0</v>
      </c>
      <c r="I13" s="57"/>
      <c r="J13" s="58"/>
      <c r="K13" s="25">
        <f t="shared" si="1"/>
        <v>0</v>
      </c>
      <c r="L13" s="59"/>
      <c r="M13" s="172"/>
      <c r="N13" s="172"/>
      <c r="O13" s="173"/>
      <c r="P13" s="60" t="s">
        <v>253</v>
      </c>
      <c r="Q13" s="91" t="s">
        <v>157</v>
      </c>
      <c r="S13" s="48"/>
    </row>
    <row r="14" spans="1:19" s="17" customFormat="1" ht="22.5" customHeight="1">
      <c r="A14" s="50">
        <v>4</v>
      </c>
      <c r="B14" s="54"/>
      <c r="C14" s="55"/>
      <c r="D14" s="56"/>
      <c r="E14" s="30"/>
      <c r="F14" s="6"/>
      <c r="G14" s="6"/>
      <c r="H14" s="26">
        <f t="shared" si="0"/>
        <v>0</v>
      </c>
      <c r="I14" s="57"/>
      <c r="J14" s="58"/>
      <c r="K14" s="25">
        <f t="shared" si="1"/>
        <v>0</v>
      </c>
      <c r="L14" s="59"/>
      <c r="M14" s="172"/>
      <c r="N14" s="172"/>
      <c r="O14" s="173"/>
      <c r="P14" s="60" t="s">
        <v>254</v>
      </c>
      <c r="S14" s="48"/>
    </row>
    <row r="15" spans="1:19" s="17" customFormat="1" ht="22.5" customHeight="1">
      <c r="A15" s="50">
        <v>5</v>
      </c>
      <c r="B15" s="54"/>
      <c r="C15" s="55"/>
      <c r="D15" s="56"/>
      <c r="E15" s="30"/>
      <c r="F15" s="6"/>
      <c r="G15" s="6"/>
      <c r="H15" s="26">
        <f t="shared" si="0"/>
        <v>0</v>
      </c>
      <c r="I15" s="57"/>
      <c r="J15" s="58"/>
      <c r="K15" s="25">
        <f t="shared" si="1"/>
        <v>0</v>
      </c>
      <c r="L15" s="59"/>
      <c r="M15" s="172"/>
      <c r="N15" s="172"/>
      <c r="O15" s="173"/>
      <c r="P15" s="60" t="s">
        <v>255</v>
      </c>
      <c r="Q15" s="61"/>
      <c r="S15" s="48"/>
    </row>
    <row r="16" spans="1:19" s="17" customFormat="1" ht="22.5" customHeight="1">
      <c r="A16" s="50">
        <v>6</v>
      </c>
      <c r="B16" s="54"/>
      <c r="C16" s="55"/>
      <c r="D16" s="56"/>
      <c r="E16" s="30"/>
      <c r="F16" s="6"/>
      <c r="G16" s="62"/>
      <c r="H16" s="26">
        <f t="shared" si="0"/>
        <v>0</v>
      </c>
      <c r="I16" s="57"/>
      <c r="J16" s="58"/>
      <c r="K16" s="25">
        <f t="shared" si="1"/>
        <v>0</v>
      </c>
      <c r="L16" s="59"/>
      <c r="M16" s="172"/>
      <c r="N16" s="172"/>
      <c r="O16" s="173"/>
      <c r="P16" s="60" t="s">
        <v>256</v>
      </c>
      <c r="Q16" s="61"/>
      <c r="S16" s="48"/>
    </row>
    <row r="17" spans="1:22" s="17" customFormat="1" ht="22.5" customHeight="1">
      <c r="A17" s="50">
        <v>7</v>
      </c>
      <c r="B17" s="54"/>
      <c r="C17" s="55"/>
      <c r="D17" s="56"/>
      <c r="E17" s="30"/>
      <c r="F17" s="6"/>
      <c r="G17" s="6"/>
      <c r="H17" s="26">
        <f t="shared" si="0"/>
        <v>0</v>
      </c>
      <c r="I17" s="57"/>
      <c r="J17" s="58"/>
      <c r="K17" s="25">
        <f t="shared" si="1"/>
        <v>0</v>
      </c>
      <c r="L17" s="59"/>
      <c r="M17" s="172"/>
      <c r="N17" s="172"/>
      <c r="O17" s="173"/>
      <c r="P17" s="60" t="s">
        <v>257</v>
      </c>
      <c r="Q17" s="61"/>
      <c r="S17" s="48"/>
    </row>
    <row r="18" spans="1:22" s="17" customFormat="1" ht="22.5" customHeight="1">
      <c r="A18" s="50">
        <v>8</v>
      </c>
      <c r="B18" s="54"/>
      <c r="C18" s="55"/>
      <c r="D18" s="56"/>
      <c r="E18" s="30"/>
      <c r="F18" s="6"/>
      <c r="G18" s="6"/>
      <c r="H18" s="26">
        <f t="shared" si="0"/>
        <v>0</v>
      </c>
      <c r="I18" s="57"/>
      <c r="J18" s="58"/>
      <c r="K18" s="25">
        <f t="shared" si="1"/>
        <v>0</v>
      </c>
      <c r="L18" s="59"/>
      <c r="M18" s="172"/>
      <c r="N18" s="172"/>
      <c r="O18" s="173"/>
      <c r="P18" s="60" t="s">
        <v>258</v>
      </c>
      <c r="Q18" s="61"/>
      <c r="S18" s="48"/>
    </row>
    <row r="19" spans="1:22" ht="22.5" customHeight="1">
      <c r="A19" s="50">
        <v>9</v>
      </c>
      <c r="B19" s="54"/>
      <c r="C19" s="24"/>
      <c r="D19" s="56"/>
      <c r="E19" s="2"/>
      <c r="F19" s="31"/>
      <c r="G19" s="31"/>
      <c r="H19" s="26">
        <f t="shared" si="0"/>
        <v>0</v>
      </c>
      <c r="I19" s="19"/>
      <c r="J19" s="28"/>
      <c r="K19" s="25">
        <f t="shared" si="1"/>
        <v>0</v>
      </c>
      <c r="L19" s="23"/>
      <c r="M19" s="172"/>
      <c r="N19" s="172"/>
      <c r="O19" s="172"/>
      <c r="P19" s="17"/>
      <c r="Q19" s="61"/>
    </row>
    <row r="20" spans="1:22" ht="22.5" customHeight="1">
      <c r="A20" s="50">
        <v>10</v>
      </c>
      <c r="B20" s="54"/>
      <c r="C20" s="24"/>
      <c r="D20" s="56"/>
      <c r="E20" s="2"/>
      <c r="F20" s="31"/>
      <c r="G20" s="31"/>
      <c r="H20" s="26">
        <f t="shared" si="0"/>
        <v>0</v>
      </c>
      <c r="I20" s="19"/>
      <c r="J20" s="28"/>
      <c r="K20" s="25">
        <f t="shared" si="1"/>
        <v>0</v>
      </c>
      <c r="L20" s="23"/>
      <c r="M20" s="172"/>
      <c r="N20" s="172"/>
      <c r="O20" s="172"/>
      <c r="P20" s="17"/>
      <c r="Q20" s="61"/>
    </row>
    <row r="21" spans="1:22" ht="22.5" customHeight="1">
      <c r="A21" s="50">
        <v>11</v>
      </c>
      <c r="B21" s="54"/>
      <c r="C21" s="24"/>
      <c r="D21" s="56"/>
      <c r="E21" s="2"/>
      <c r="F21" s="31"/>
      <c r="G21" s="31"/>
      <c r="H21" s="26">
        <f t="shared" si="0"/>
        <v>0</v>
      </c>
      <c r="I21" s="19"/>
      <c r="J21" s="28"/>
      <c r="K21" s="25">
        <f t="shared" si="1"/>
        <v>0</v>
      </c>
      <c r="L21" s="23"/>
      <c r="M21" s="172"/>
      <c r="N21" s="172"/>
      <c r="O21" s="172"/>
      <c r="P21" s="17"/>
      <c r="Q21" s="61"/>
    </row>
    <row r="22" spans="1:22" ht="22.5" customHeight="1">
      <c r="A22" s="50">
        <v>12</v>
      </c>
      <c r="B22" s="54"/>
      <c r="C22" s="24"/>
      <c r="D22" s="56"/>
      <c r="E22" s="2"/>
      <c r="F22" s="31"/>
      <c r="G22" s="31"/>
      <c r="H22" s="26">
        <f t="shared" si="0"/>
        <v>0</v>
      </c>
      <c r="I22" s="19"/>
      <c r="J22" s="28"/>
      <c r="K22" s="25">
        <f t="shared" si="1"/>
        <v>0</v>
      </c>
      <c r="L22" s="23"/>
      <c r="M22" s="172"/>
      <c r="N22" s="172"/>
      <c r="O22" s="172"/>
      <c r="P22" s="17"/>
      <c r="Q22" s="61"/>
    </row>
    <row r="23" spans="1:22" ht="22.5" customHeight="1">
      <c r="A23" s="50">
        <v>13</v>
      </c>
      <c r="B23" s="54"/>
      <c r="C23" s="24"/>
      <c r="D23" s="56"/>
      <c r="E23" s="2"/>
      <c r="F23" s="31"/>
      <c r="G23" s="31"/>
      <c r="H23" s="26">
        <f t="shared" si="0"/>
        <v>0</v>
      </c>
      <c r="I23" s="19"/>
      <c r="J23" s="28"/>
      <c r="K23" s="25">
        <f t="shared" si="1"/>
        <v>0</v>
      </c>
      <c r="L23" s="23"/>
      <c r="M23" s="172"/>
      <c r="N23" s="172"/>
      <c r="O23" s="172"/>
      <c r="P23" s="17"/>
      <c r="Q23" s="61"/>
    </row>
    <row r="24" spans="1:22" ht="22.5" customHeight="1">
      <c r="A24" s="50">
        <v>14</v>
      </c>
      <c r="B24" s="54"/>
      <c r="C24" s="24"/>
      <c r="D24" s="56"/>
      <c r="E24" s="2"/>
      <c r="F24" s="31"/>
      <c r="G24" s="31"/>
      <c r="H24" s="26">
        <f t="shared" si="0"/>
        <v>0</v>
      </c>
      <c r="I24" s="19"/>
      <c r="J24" s="28"/>
      <c r="K24" s="25">
        <f t="shared" si="1"/>
        <v>0</v>
      </c>
      <c r="L24" s="23"/>
      <c r="M24" s="172"/>
      <c r="N24" s="172"/>
      <c r="O24" s="172"/>
      <c r="P24" s="17"/>
      <c r="Q24" s="61"/>
    </row>
    <row r="25" spans="1:22" ht="22.5" customHeight="1">
      <c r="A25" s="50">
        <v>15</v>
      </c>
      <c r="B25" s="54"/>
      <c r="C25" s="24"/>
      <c r="D25" s="56"/>
      <c r="E25" s="2"/>
      <c r="F25" s="31"/>
      <c r="G25" s="31"/>
      <c r="H25" s="26">
        <f t="shared" si="0"/>
        <v>0</v>
      </c>
      <c r="I25" s="19"/>
      <c r="J25" s="28"/>
      <c r="K25" s="25">
        <f t="shared" si="1"/>
        <v>0</v>
      </c>
      <c r="L25" s="23"/>
      <c r="M25" s="172"/>
      <c r="N25" s="172"/>
      <c r="O25" s="172"/>
      <c r="P25" s="17"/>
      <c r="Q25" s="61"/>
    </row>
    <row r="26" spans="1:22" ht="22.5" customHeight="1">
      <c r="A26" s="50" t="s">
        <v>0</v>
      </c>
      <c r="B26" s="63"/>
      <c r="C26" s="25">
        <f>SUM(C11:C25)</f>
        <v>0</v>
      </c>
      <c r="D26" s="64"/>
      <c r="E26" s="50" t="s">
        <v>233</v>
      </c>
      <c r="F26" s="27">
        <f>SUMIF(D11:D25,"野菜",F11:F25)+SUMIF(D11:D25,"果樹",F11:F25)</f>
        <v>0</v>
      </c>
      <c r="G26" s="27">
        <f>SUMIF(D11:D25,"野菜",G11:G25)+SUMIF(D11:D25,"果樹",G11:G25)</f>
        <v>0</v>
      </c>
      <c r="H26" s="27">
        <f>SUMIF(D11:D25,"野菜",H11:H25)+SUMIF(D11:D25,"果樹",H11:H25)</f>
        <v>0</v>
      </c>
      <c r="I26" s="101" t="str">
        <f>IFERROR(ROUND((H26/F26)*100,1),"")</f>
        <v/>
      </c>
      <c r="J26" s="25">
        <f>SUMIF(D11:D25,"野菜",J11:J25)+SUMIF(D11:D25,"果樹",J11:J25)</f>
        <v>0</v>
      </c>
      <c r="K26" s="25">
        <f>SUMIF(D11:D25,"野菜",K11:K25)+SUMIF(D11:D25,"果樹",K11:K25)</f>
        <v>0</v>
      </c>
      <c r="L26" s="99" t="str">
        <f>IFERROR(ROUND((K26/F26)*100,1),"")</f>
        <v/>
      </c>
      <c r="N26" s="179"/>
      <c r="O26" s="179"/>
      <c r="P26" s="48"/>
    </row>
    <row r="27" spans="1:22" ht="22.5" customHeight="1">
      <c r="A27" s="17"/>
      <c r="B27" s="17"/>
      <c r="C27" s="17" t="s">
        <v>236</v>
      </c>
      <c r="D27" s="56"/>
      <c r="E27" s="50" t="s">
        <v>157</v>
      </c>
      <c r="F27" s="27">
        <f>SUMIF(D10:D24,"花き",F10:F24)</f>
        <v>0</v>
      </c>
      <c r="G27" s="27">
        <f>SUMIF(D10:D24,"花き",G10:G24)</f>
        <v>0</v>
      </c>
      <c r="H27" s="27">
        <f>SUMIF(D10:D24,"花き",H10:H24)</f>
        <v>0</v>
      </c>
      <c r="I27" s="101" t="str">
        <f>IFERROR(ROUND((H27/F27)*100,1),"")</f>
        <v/>
      </c>
      <c r="J27" s="25">
        <f>SUMIF(D10:D25,"花き",J10:J25)</f>
        <v>0</v>
      </c>
      <c r="K27" s="25">
        <f>SUMIF(D10:D24,"花き",K10:K24)</f>
        <v>0</v>
      </c>
      <c r="L27" s="99" t="str">
        <f>IFERROR(ROUND((K27/F27)*100,1),"")</f>
        <v/>
      </c>
      <c r="N27" s="17"/>
      <c r="O27" s="17"/>
      <c r="P27" s="48"/>
    </row>
    <row r="28" spans="1:22" ht="22.5" customHeight="1">
      <c r="A28" s="17"/>
      <c r="B28" s="17"/>
      <c r="C28" s="17"/>
      <c r="D28" s="65"/>
      <c r="E28" s="65"/>
      <c r="F28" s="65"/>
      <c r="G28" s="65"/>
      <c r="H28" s="65"/>
      <c r="I28" s="65"/>
      <c r="J28" s="65"/>
      <c r="K28" s="65"/>
      <c r="L28" s="65"/>
      <c r="M28" s="17"/>
      <c r="N28" s="17"/>
      <c r="O28" s="17"/>
      <c r="P28" s="48"/>
    </row>
    <row r="29" spans="1:22" ht="22.5" customHeight="1">
      <c r="A29" s="94" t="s">
        <v>124</v>
      </c>
      <c r="P29" s="48"/>
    </row>
    <row r="30" spans="1:22" ht="22.5" customHeight="1">
      <c r="A30" s="66" t="s">
        <v>125</v>
      </c>
      <c r="C30" s="67"/>
      <c r="P30" s="48"/>
    </row>
    <row r="31" spans="1:22" s="61" customFormat="1" ht="22.5" customHeight="1">
      <c r="A31" s="162" t="s">
        <v>217</v>
      </c>
      <c r="B31" s="160" t="s">
        <v>67</v>
      </c>
      <c r="C31" s="150" t="s">
        <v>286</v>
      </c>
      <c r="D31" s="150"/>
      <c r="E31" s="150"/>
      <c r="F31" s="150"/>
      <c r="G31" s="160" t="s">
        <v>38</v>
      </c>
      <c r="H31" s="144" t="s">
        <v>47</v>
      </c>
      <c r="I31" s="145"/>
      <c r="J31" s="145"/>
      <c r="K31" s="146"/>
      <c r="L31" s="144" t="s">
        <v>216</v>
      </c>
      <c r="M31" s="145"/>
      <c r="N31" s="145"/>
      <c r="O31" s="146"/>
      <c r="P31" s="48" t="s">
        <v>96</v>
      </c>
      <c r="Q31" s="48" t="s">
        <v>96</v>
      </c>
      <c r="S31" s="48"/>
    </row>
    <row r="32" spans="1:22" s="70" customFormat="1" ht="22.5" customHeight="1">
      <c r="A32" s="161"/>
      <c r="B32" s="161"/>
      <c r="C32" s="68" t="s">
        <v>215</v>
      </c>
      <c r="D32" s="150" t="s">
        <v>120</v>
      </c>
      <c r="E32" s="150"/>
      <c r="F32" s="68" t="s">
        <v>15</v>
      </c>
      <c r="G32" s="161"/>
      <c r="H32" s="69" t="s">
        <v>29</v>
      </c>
      <c r="I32" s="69" t="s">
        <v>28</v>
      </c>
      <c r="J32" s="68" t="s">
        <v>18</v>
      </c>
      <c r="K32" s="68" t="s">
        <v>19</v>
      </c>
      <c r="L32" s="53" t="s">
        <v>109</v>
      </c>
      <c r="M32" s="53" t="s">
        <v>110</v>
      </c>
      <c r="N32" s="53" t="s">
        <v>111</v>
      </c>
      <c r="O32" s="53" t="s">
        <v>112</v>
      </c>
      <c r="P32" s="70" t="s">
        <v>104</v>
      </c>
      <c r="Q32" s="70" t="s">
        <v>116</v>
      </c>
      <c r="R32" s="70" t="s">
        <v>115</v>
      </c>
      <c r="S32" s="48"/>
      <c r="T32" s="71" t="s">
        <v>67</v>
      </c>
      <c r="U32" s="98" t="s">
        <v>153</v>
      </c>
      <c r="V32" s="61"/>
    </row>
    <row r="33" spans="1:22" ht="22.5" customHeight="1">
      <c r="A33" s="6"/>
      <c r="B33" s="9"/>
      <c r="C33" s="72"/>
      <c r="D33" s="152"/>
      <c r="E33" s="152"/>
      <c r="F33" s="15"/>
      <c r="G33" s="7"/>
      <c r="H33" s="6"/>
      <c r="I33" s="21"/>
      <c r="J33" s="7" t="s">
        <v>1</v>
      </c>
      <c r="K33" s="8" t="s">
        <v>1</v>
      </c>
      <c r="L33" s="1"/>
      <c r="M33" s="1"/>
      <c r="N33" s="1"/>
      <c r="O33" s="20">
        <f>L33-(M33+N33)</f>
        <v>0</v>
      </c>
      <c r="P33" s="29" t="str">
        <f>IF(OR(G33="新規",G33="追加",G33=""),"OK",(IF(AND(H33="",I33=""),"NG","OK")))</f>
        <v>OK</v>
      </c>
      <c r="Q33" s="10" t="str">
        <f>IF(OR(G33="新規",G33="追加",G33=""),"OK",(IF(OR(AND(J33="",K33=""),AND(J33="",K33="□"),AND(J33="□",K33=""),AND(J33="□",K33="□")),"NG","OK")))</f>
        <v>OK</v>
      </c>
      <c r="R33" s="10" t="str">
        <f>IF(OR(AND(C33&lt;&gt;"",D33&lt;&gt;"",F33&lt;&gt;"",G33&lt;&gt;""),(C33="")),"OK","NG")</f>
        <v>OK</v>
      </c>
      <c r="T33" s="71" t="s">
        <v>65</v>
      </c>
      <c r="U33" s="74" t="s">
        <v>154</v>
      </c>
      <c r="V33" s="61"/>
    </row>
    <row r="34" spans="1:22" ht="22.5" customHeight="1">
      <c r="A34" s="6"/>
      <c r="B34" s="9"/>
      <c r="C34" s="72"/>
      <c r="D34" s="152"/>
      <c r="E34" s="152"/>
      <c r="F34" s="15"/>
      <c r="G34" s="7"/>
      <c r="H34" s="6"/>
      <c r="I34" s="21"/>
      <c r="J34" s="7" t="s">
        <v>1</v>
      </c>
      <c r="K34" s="8" t="s">
        <v>1</v>
      </c>
      <c r="L34" s="1"/>
      <c r="M34" s="1"/>
      <c r="N34" s="1"/>
      <c r="O34" s="20">
        <f t="shared" ref="O34:O39" si="2">L34-(M34+N34)</f>
        <v>0</v>
      </c>
      <c r="P34" s="29" t="str">
        <f t="shared" ref="P34:P39" si="3">IF(OR(G34="新規",G34="追加",G34=""),"OK",(IF(AND(H34="",I34=""),"NG","OK")))</f>
        <v>OK</v>
      </c>
      <c r="Q34" s="10" t="str">
        <f t="shared" ref="Q34:Q39" si="4">IF(OR(G34="新規",G34="追加",G34=""),"OK",(IF(OR(AND(J34="",K34=""),AND(J34="",K34="□"),AND(J34="□",K34=""),AND(J34="□",K34="□")),"NG","OK")))</f>
        <v>OK</v>
      </c>
      <c r="R34" s="10" t="str">
        <f t="shared" ref="R34:R39" si="5">IF(OR(AND(C34&lt;&gt;"",D34&lt;&gt;"",F34&lt;&gt;"",G34&lt;&gt;""),(C34="")),"OK","NG")</f>
        <v>OK</v>
      </c>
      <c r="T34" s="97" t="s">
        <v>66</v>
      </c>
      <c r="U34" s="75" t="s">
        <v>155</v>
      </c>
      <c r="V34" s="61"/>
    </row>
    <row r="35" spans="1:22" ht="22.5" customHeight="1">
      <c r="A35" s="6"/>
      <c r="B35" s="9"/>
      <c r="C35" s="72"/>
      <c r="D35" s="152"/>
      <c r="E35" s="152"/>
      <c r="F35" s="15"/>
      <c r="G35" s="7"/>
      <c r="H35" s="6"/>
      <c r="I35" s="21"/>
      <c r="J35" s="7" t="s">
        <v>1</v>
      </c>
      <c r="K35" s="8" t="s">
        <v>1</v>
      </c>
      <c r="L35" s="1"/>
      <c r="M35" s="1"/>
      <c r="N35" s="1"/>
      <c r="O35" s="20">
        <f t="shared" si="2"/>
        <v>0</v>
      </c>
      <c r="P35" s="29" t="str">
        <f t="shared" si="3"/>
        <v>OK</v>
      </c>
      <c r="Q35" s="10" t="str">
        <f t="shared" si="4"/>
        <v>OK</v>
      </c>
      <c r="R35" s="10" t="str">
        <f t="shared" si="5"/>
        <v>OK</v>
      </c>
      <c r="T35" s="94"/>
      <c r="U35" s="75" t="s">
        <v>214</v>
      </c>
      <c r="V35" s="61"/>
    </row>
    <row r="36" spans="1:22" ht="22.5" customHeight="1">
      <c r="A36" s="6"/>
      <c r="B36" s="9"/>
      <c r="C36" s="72"/>
      <c r="D36" s="152"/>
      <c r="E36" s="152"/>
      <c r="F36" s="15"/>
      <c r="G36" s="7"/>
      <c r="H36" s="6"/>
      <c r="I36" s="21"/>
      <c r="J36" s="7" t="s">
        <v>1</v>
      </c>
      <c r="K36" s="8" t="s">
        <v>1</v>
      </c>
      <c r="L36" s="1"/>
      <c r="M36" s="1"/>
      <c r="N36" s="1"/>
      <c r="O36" s="20">
        <f t="shared" si="2"/>
        <v>0</v>
      </c>
      <c r="P36" s="29" t="str">
        <f t="shared" si="3"/>
        <v>OK</v>
      </c>
      <c r="Q36" s="10" t="str">
        <f t="shared" si="4"/>
        <v>OK</v>
      </c>
      <c r="R36" s="10" t="str">
        <f t="shared" si="5"/>
        <v>OK</v>
      </c>
      <c r="T36" s="94"/>
      <c r="U36" s="92" t="s">
        <v>13</v>
      </c>
      <c r="V36" s="61"/>
    </row>
    <row r="37" spans="1:22" ht="22.5" customHeight="1">
      <c r="A37" s="6"/>
      <c r="B37" s="9"/>
      <c r="C37" s="72"/>
      <c r="D37" s="152"/>
      <c r="E37" s="152"/>
      <c r="F37" s="16"/>
      <c r="G37" s="7"/>
      <c r="H37" s="6"/>
      <c r="I37" s="21"/>
      <c r="J37" s="7" t="s">
        <v>1</v>
      </c>
      <c r="K37" s="8" t="s">
        <v>1</v>
      </c>
      <c r="L37" s="1"/>
      <c r="M37" s="1"/>
      <c r="N37" s="1"/>
      <c r="O37" s="20">
        <f t="shared" si="2"/>
        <v>0</v>
      </c>
      <c r="P37" s="29" t="str">
        <f t="shared" si="3"/>
        <v>OK</v>
      </c>
      <c r="Q37" s="10" t="str">
        <f t="shared" si="4"/>
        <v>OK</v>
      </c>
      <c r="R37" s="10" t="str">
        <f t="shared" si="5"/>
        <v>OK</v>
      </c>
    </row>
    <row r="38" spans="1:22" ht="22.5" customHeight="1">
      <c r="A38" s="6"/>
      <c r="B38" s="9"/>
      <c r="C38" s="72"/>
      <c r="D38" s="152"/>
      <c r="E38" s="152"/>
      <c r="F38" s="15"/>
      <c r="G38" s="7"/>
      <c r="H38" s="6"/>
      <c r="I38" s="21"/>
      <c r="J38" s="7" t="s">
        <v>1</v>
      </c>
      <c r="K38" s="8" t="s">
        <v>1</v>
      </c>
      <c r="L38" s="1"/>
      <c r="M38" s="1"/>
      <c r="N38" s="1"/>
      <c r="O38" s="20">
        <f t="shared" si="2"/>
        <v>0</v>
      </c>
      <c r="P38" s="29" t="str">
        <f t="shared" si="3"/>
        <v>OK</v>
      </c>
      <c r="Q38" s="10" t="str">
        <f t="shared" si="4"/>
        <v>OK</v>
      </c>
      <c r="R38" s="10" t="str">
        <f t="shared" si="5"/>
        <v>OK</v>
      </c>
    </row>
    <row r="39" spans="1:22" ht="22.5" customHeight="1">
      <c r="A39" s="6"/>
      <c r="B39" s="9"/>
      <c r="C39" s="72"/>
      <c r="D39" s="152"/>
      <c r="E39" s="152"/>
      <c r="F39" s="15"/>
      <c r="G39" s="7"/>
      <c r="H39" s="6"/>
      <c r="I39" s="21"/>
      <c r="J39" s="7" t="s">
        <v>1</v>
      </c>
      <c r="K39" s="8" t="s">
        <v>1</v>
      </c>
      <c r="L39" s="1"/>
      <c r="M39" s="1"/>
      <c r="N39" s="1"/>
      <c r="O39" s="20">
        <f t="shared" si="2"/>
        <v>0</v>
      </c>
      <c r="P39" s="29" t="str">
        <f t="shared" si="3"/>
        <v>OK</v>
      </c>
      <c r="Q39" s="10" t="str">
        <f t="shared" si="4"/>
        <v>OK</v>
      </c>
      <c r="R39" s="10" t="str">
        <f t="shared" si="5"/>
        <v>OK</v>
      </c>
    </row>
    <row r="40" spans="1:22" ht="22.5" customHeight="1">
      <c r="A40" s="12"/>
      <c r="B40" s="13"/>
      <c r="C40" s="14"/>
      <c r="D40" s="13"/>
      <c r="E40" s="14"/>
      <c r="F40" s="14"/>
      <c r="G40" s="13"/>
      <c r="H40" s="13"/>
      <c r="I40" s="12"/>
      <c r="J40" s="12"/>
      <c r="K40" s="68" t="s">
        <v>137</v>
      </c>
      <c r="L40" s="27">
        <f>SUM(L33:L39)</f>
        <v>0</v>
      </c>
      <c r="M40" s="27">
        <f t="shared" ref="M40:N40" si="6">SUM(M33:M39)</f>
        <v>0</v>
      </c>
      <c r="N40" s="27">
        <f t="shared" si="6"/>
        <v>0</v>
      </c>
      <c r="O40" s="27">
        <f>L40-(M40+N40)</f>
        <v>0</v>
      </c>
      <c r="P40" s="76"/>
      <c r="Q40" s="77"/>
      <c r="R40" s="77"/>
    </row>
    <row r="41" spans="1:22" ht="22.5" customHeight="1">
      <c r="A41" s="48" t="s">
        <v>126</v>
      </c>
      <c r="B41" s="13"/>
      <c r="C41" s="14"/>
      <c r="D41" s="13"/>
      <c r="E41" s="14"/>
      <c r="F41" s="14"/>
      <c r="G41" s="13"/>
      <c r="H41" s="13"/>
      <c r="I41" s="12"/>
      <c r="J41" s="12"/>
      <c r="K41" s="12"/>
      <c r="L41" s="12"/>
      <c r="M41" s="12"/>
      <c r="N41" s="12"/>
      <c r="O41" s="12"/>
      <c r="P41" s="76"/>
      <c r="Q41" s="77"/>
      <c r="R41" s="77"/>
    </row>
    <row r="42" spans="1:22" ht="22.5" customHeight="1">
      <c r="A42" s="162" t="s">
        <v>217</v>
      </c>
      <c r="B42" s="160" t="s">
        <v>67</v>
      </c>
      <c r="C42" s="150" t="s">
        <v>286</v>
      </c>
      <c r="D42" s="150"/>
      <c r="E42" s="150"/>
      <c r="F42" s="150"/>
      <c r="G42" s="160" t="s">
        <v>38</v>
      </c>
      <c r="H42" s="144" t="s">
        <v>47</v>
      </c>
      <c r="I42" s="145"/>
      <c r="J42" s="145"/>
      <c r="K42" s="146"/>
      <c r="L42" s="144" t="s">
        <v>216</v>
      </c>
      <c r="M42" s="145"/>
      <c r="N42" s="145"/>
      <c r="O42" s="146"/>
      <c r="P42" s="48" t="s">
        <v>96</v>
      </c>
      <c r="Q42" s="48" t="s">
        <v>96</v>
      </c>
      <c r="R42" s="61"/>
    </row>
    <row r="43" spans="1:22" ht="22.5" customHeight="1">
      <c r="A43" s="161"/>
      <c r="B43" s="161"/>
      <c r="C43" s="68" t="s">
        <v>215</v>
      </c>
      <c r="D43" s="150" t="s">
        <v>120</v>
      </c>
      <c r="E43" s="150"/>
      <c r="F43" s="68" t="s">
        <v>15</v>
      </c>
      <c r="G43" s="161"/>
      <c r="H43" s="69" t="s">
        <v>29</v>
      </c>
      <c r="I43" s="69" t="s">
        <v>28</v>
      </c>
      <c r="J43" s="68" t="s">
        <v>18</v>
      </c>
      <c r="K43" s="68" t="s">
        <v>19</v>
      </c>
      <c r="L43" s="53" t="s">
        <v>109</v>
      </c>
      <c r="M43" s="53" t="s">
        <v>110</v>
      </c>
      <c r="N43" s="53" t="s">
        <v>111</v>
      </c>
      <c r="O43" s="53" t="s">
        <v>112</v>
      </c>
      <c r="P43" s="70" t="s">
        <v>104</v>
      </c>
      <c r="Q43" s="70" t="s">
        <v>116</v>
      </c>
      <c r="R43" s="70" t="s">
        <v>115</v>
      </c>
      <c r="T43" s="98" t="s">
        <v>153</v>
      </c>
    </row>
    <row r="44" spans="1:22" ht="22.5" customHeight="1">
      <c r="A44" s="6"/>
      <c r="B44" s="9"/>
      <c r="C44" s="72"/>
      <c r="D44" s="152"/>
      <c r="E44" s="152"/>
      <c r="F44" s="15"/>
      <c r="G44" s="7"/>
      <c r="H44" s="6"/>
      <c r="I44" s="21"/>
      <c r="J44" s="7" t="s">
        <v>1</v>
      </c>
      <c r="K44" s="8" t="s">
        <v>1</v>
      </c>
      <c r="L44" s="1"/>
      <c r="M44" s="1"/>
      <c r="N44" s="1"/>
      <c r="O44" s="20">
        <f>L44-(M44+N44)</f>
        <v>0</v>
      </c>
      <c r="P44" s="29" t="str">
        <f t="shared" ref="P44:P50" si="7">IF(OR(G44="新規",G44="追加",G44=""),"OK",(IF(AND(H44="",I44=""),"NG","OK")))</f>
        <v>OK</v>
      </c>
      <c r="Q44" s="10" t="str">
        <f t="shared" ref="Q44:Q50" si="8">IF(OR(G44="新規",G44="追加",G44=""),"OK",(IF(OR(AND(J44="",K44=""),AND(J44="",K44="□"),AND(J44="□",K44=""),AND(J44="□",K44="□")),"NG","OK")))</f>
        <v>OK</v>
      </c>
      <c r="R44" s="10" t="str">
        <f t="shared" ref="R44:R50" si="9">IF(OR(AND(C44&lt;&gt;"",D44&lt;&gt;"",F44&lt;&gt;"",G44&lt;&gt;""),(C44="")),"OK","NG")</f>
        <v>OK</v>
      </c>
      <c r="T44" s="78" t="s">
        <v>7</v>
      </c>
    </row>
    <row r="45" spans="1:22" ht="22.5" customHeight="1">
      <c r="A45" s="6"/>
      <c r="B45" s="9"/>
      <c r="C45" s="72"/>
      <c r="D45" s="152"/>
      <c r="E45" s="152"/>
      <c r="F45" s="15"/>
      <c r="G45" s="7"/>
      <c r="H45" s="6"/>
      <c r="I45" s="21"/>
      <c r="J45" s="7" t="s">
        <v>1</v>
      </c>
      <c r="K45" s="8" t="s">
        <v>1</v>
      </c>
      <c r="L45" s="1"/>
      <c r="M45" s="1"/>
      <c r="N45" s="1"/>
      <c r="O45" s="20">
        <f t="shared" ref="O45:O50" si="10">L45-(M45+N45)</f>
        <v>0</v>
      </c>
      <c r="P45" s="29" t="str">
        <f t="shared" si="7"/>
        <v>OK</v>
      </c>
      <c r="Q45" s="10" t="str">
        <f t="shared" si="8"/>
        <v>OK</v>
      </c>
      <c r="R45" s="10" t="str">
        <f t="shared" si="9"/>
        <v>OK</v>
      </c>
      <c r="T45" s="79" t="s">
        <v>214</v>
      </c>
    </row>
    <row r="46" spans="1:22" ht="22.5" customHeight="1">
      <c r="A46" s="6"/>
      <c r="B46" s="9"/>
      <c r="C46" s="72"/>
      <c r="D46" s="152"/>
      <c r="E46" s="152"/>
      <c r="F46" s="15"/>
      <c r="G46" s="7"/>
      <c r="H46" s="6"/>
      <c r="I46" s="21"/>
      <c r="J46" s="7" t="s">
        <v>1</v>
      </c>
      <c r="K46" s="8" t="s">
        <v>1</v>
      </c>
      <c r="L46" s="1"/>
      <c r="M46" s="1"/>
      <c r="N46" s="1"/>
      <c r="O46" s="20">
        <f t="shared" si="10"/>
        <v>0</v>
      </c>
      <c r="P46" s="29" t="str">
        <f t="shared" si="7"/>
        <v>OK</v>
      </c>
      <c r="Q46" s="10" t="str">
        <f t="shared" si="8"/>
        <v>OK</v>
      </c>
      <c r="R46" s="10" t="str">
        <f t="shared" si="9"/>
        <v>OK</v>
      </c>
      <c r="T46" s="80" t="s">
        <v>13</v>
      </c>
    </row>
    <row r="47" spans="1:22" ht="22.5" customHeight="1">
      <c r="A47" s="6"/>
      <c r="B47" s="9"/>
      <c r="C47" s="72"/>
      <c r="D47" s="152"/>
      <c r="E47" s="152"/>
      <c r="F47" s="15"/>
      <c r="G47" s="7"/>
      <c r="H47" s="6"/>
      <c r="I47" s="21"/>
      <c r="J47" s="7" t="s">
        <v>1</v>
      </c>
      <c r="K47" s="8" t="s">
        <v>1</v>
      </c>
      <c r="L47" s="1"/>
      <c r="M47" s="1"/>
      <c r="N47" s="1"/>
      <c r="O47" s="20">
        <f t="shared" si="10"/>
        <v>0</v>
      </c>
      <c r="P47" s="29" t="str">
        <f t="shared" si="7"/>
        <v>OK</v>
      </c>
      <c r="Q47" s="10" t="str">
        <f t="shared" si="8"/>
        <v>OK</v>
      </c>
      <c r="R47" s="10" t="str">
        <f t="shared" si="9"/>
        <v>OK</v>
      </c>
    </row>
    <row r="48" spans="1:22" ht="22.5" customHeight="1">
      <c r="A48" s="6"/>
      <c r="B48" s="9"/>
      <c r="C48" s="72"/>
      <c r="D48" s="152"/>
      <c r="E48" s="152"/>
      <c r="F48" s="16"/>
      <c r="G48" s="7"/>
      <c r="H48" s="6"/>
      <c r="I48" s="21"/>
      <c r="J48" s="7" t="s">
        <v>1</v>
      </c>
      <c r="K48" s="8" t="s">
        <v>1</v>
      </c>
      <c r="L48" s="1"/>
      <c r="M48" s="1"/>
      <c r="N48" s="1"/>
      <c r="O48" s="20">
        <f t="shared" si="10"/>
        <v>0</v>
      </c>
      <c r="P48" s="29" t="str">
        <f t="shared" si="7"/>
        <v>OK</v>
      </c>
      <c r="Q48" s="10" t="str">
        <f t="shared" si="8"/>
        <v>OK</v>
      </c>
      <c r="R48" s="10" t="str">
        <f t="shared" si="9"/>
        <v>OK</v>
      </c>
    </row>
    <row r="49" spans="1:20" ht="22.5" customHeight="1">
      <c r="A49" s="6"/>
      <c r="B49" s="9"/>
      <c r="C49" s="72"/>
      <c r="D49" s="152"/>
      <c r="E49" s="152"/>
      <c r="F49" s="15"/>
      <c r="G49" s="7"/>
      <c r="H49" s="6"/>
      <c r="I49" s="21"/>
      <c r="J49" s="7" t="s">
        <v>1</v>
      </c>
      <c r="K49" s="8" t="s">
        <v>1</v>
      </c>
      <c r="L49" s="1"/>
      <c r="M49" s="1"/>
      <c r="N49" s="1"/>
      <c r="O49" s="20">
        <f t="shared" si="10"/>
        <v>0</v>
      </c>
      <c r="P49" s="29" t="str">
        <f t="shared" si="7"/>
        <v>OK</v>
      </c>
      <c r="Q49" s="10" t="str">
        <f t="shared" si="8"/>
        <v>OK</v>
      </c>
      <c r="R49" s="10" t="str">
        <f t="shared" si="9"/>
        <v>OK</v>
      </c>
    </row>
    <row r="50" spans="1:20" ht="22.5" customHeight="1">
      <c r="A50" s="6"/>
      <c r="B50" s="9"/>
      <c r="C50" s="72"/>
      <c r="D50" s="152"/>
      <c r="E50" s="152"/>
      <c r="F50" s="15"/>
      <c r="G50" s="7"/>
      <c r="H50" s="6"/>
      <c r="I50" s="21"/>
      <c r="J50" s="7" t="s">
        <v>1</v>
      </c>
      <c r="K50" s="8" t="s">
        <v>1</v>
      </c>
      <c r="L50" s="1"/>
      <c r="M50" s="1"/>
      <c r="N50" s="1"/>
      <c r="O50" s="20">
        <f t="shared" si="10"/>
        <v>0</v>
      </c>
      <c r="P50" s="29" t="str">
        <f t="shared" si="7"/>
        <v>OK</v>
      </c>
      <c r="Q50" s="10" t="str">
        <f t="shared" si="8"/>
        <v>OK</v>
      </c>
      <c r="R50" s="10" t="str">
        <f t="shared" si="9"/>
        <v>OK</v>
      </c>
    </row>
    <row r="51" spans="1:20" ht="22.5" customHeight="1">
      <c r="A51" s="12"/>
      <c r="B51" s="13"/>
      <c r="C51" s="14"/>
      <c r="D51" s="13"/>
      <c r="E51" s="14"/>
      <c r="F51" s="14"/>
      <c r="G51" s="13"/>
      <c r="H51" s="13"/>
      <c r="I51" s="12"/>
      <c r="J51" s="12"/>
      <c r="K51" s="68" t="s">
        <v>137</v>
      </c>
      <c r="L51" s="27">
        <f>SUM(L44:L50)</f>
        <v>0</v>
      </c>
      <c r="M51" s="27">
        <f t="shared" ref="M51:N51" si="11">SUM(M44:M50)</f>
        <v>0</v>
      </c>
      <c r="N51" s="27">
        <f t="shared" si="11"/>
        <v>0</v>
      </c>
      <c r="O51" s="27">
        <f>L51-(M51+N51)</f>
        <v>0</v>
      </c>
      <c r="P51" s="76"/>
      <c r="Q51" s="77"/>
      <c r="R51" s="77"/>
    </row>
    <row r="52" spans="1:20" ht="22.5" customHeight="1">
      <c r="A52" s="48" t="s">
        <v>129</v>
      </c>
      <c r="B52" s="13"/>
      <c r="C52" s="14"/>
      <c r="D52" s="13"/>
      <c r="E52" s="14"/>
      <c r="F52" s="14"/>
      <c r="G52" s="13"/>
      <c r="H52" s="13"/>
      <c r="I52" s="12"/>
      <c r="J52" s="12"/>
      <c r="K52" s="12"/>
      <c r="L52" s="12"/>
      <c r="M52" s="12"/>
      <c r="N52" s="12"/>
      <c r="O52" s="12"/>
      <c r="P52" s="76"/>
      <c r="Q52" s="77"/>
      <c r="R52" s="77"/>
    </row>
    <row r="53" spans="1:20" ht="22.5" customHeight="1">
      <c r="A53" s="162" t="s">
        <v>217</v>
      </c>
      <c r="B53" s="160" t="s">
        <v>67</v>
      </c>
      <c r="C53" s="150" t="s">
        <v>286</v>
      </c>
      <c r="D53" s="150"/>
      <c r="E53" s="150"/>
      <c r="F53" s="150"/>
      <c r="G53" s="160" t="s">
        <v>38</v>
      </c>
      <c r="H53" s="144" t="s">
        <v>47</v>
      </c>
      <c r="I53" s="145"/>
      <c r="J53" s="145"/>
      <c r="K53" s="146"/>
      <c r="L53" s="144" t="s">
        <v>216</v>
      </c>
      <c r="M53" s="145"/>
      <c r="N53" s="145"/>
      <c r="O53" s="146"/>
      <c r="P53" s="48" t="s">
        <v>96</v>
      </c>
      <c r="Q53" s="48" t="s">
        <v>96</v>
      </c>
      <c r="R53" s="61"/>
    </row>
    <row r="54" spans="1:20" ht="22.5" customHeight="1">
      <c r="A54" s="161"/>
      <c r="B54" s="161"/>
      <c r="C54" s="68" t="s">
        <v>215</v>
      </c>
      <c r="D54" s="150" t="s">
        <v>120</v>
      </c>
      <c r="E54" s="150"/>
      <c r="F54" s="68" t="s">
        <v>15</v>
      </c>
      <c r="G54" s="161"/>
      <c r="H54" s="69" t="s">
        <v>29</v>
      </c>
      <c r="I54" s="69" t="s">
        <v>28</v>
      </c>
      <c r="J54" s="68" t="s">
        <v>18</v>
      </c>
      <c r="K54" s="68" t="s">
        <v>19</v>
      </c>
      <c r="L54" s="53" t="s">
        <v>109</v>
      </c>
      <c r="M54" s="53" t="s">
        <v>110</v>
      </c>
      <c r="N54" s="53" t="s">
        <v>111</v>
      </c>
      <c r="O54" s="53" t="s">
        <v>112</v>
      </c>
      <c r="P54" s="70" t="s">
        <v>104</v>
      </c>
      <c r="Q54" s="70" t="s">
        <v>116</v>
      </c>
      <c r="R54" s="70" t="s">
        <v>115</v>
      </c>
      <c r="T54" s="98" t="s">
        <v>153</v>
      </c>
    </row>
    <row r="55" spans="1:20" ht="22.5" customHeight="1">
      <c r="A55" s="6"/>
      <c r="B55" s="9"/>
      <c r="C55" s="72"/>
      <c r="D55" s="152"/>
      <c r="E55" s="152"/>
      <c r="F55" s="15"/>
      <c r="G55" s="7"/>
      <c r="H55" s="6"/>
      <c r="I55" s="6"/>
      <c r="J55" s="7" t="s">
        <v>1</v>
      </c>
      <c r="K55" s="8" t="s">
        <v>1</v>
      </c>
      <c r="L55" s="1"/>
      <c r="M55" s="1"/>
      <c r="N55" s="1"/>
      <c r="O55" s="20">
        <f>L55-(M55+N55)</f>
        <v>0</v>
      </c>
      <c r="P55" s="29" t="str">
        <f t="shared" ref="P55:P61" si="12">IF(OR(G55="新規",G55="追加",G55=""),"OK",(IF(AND(H55="",I55=""),"NG","OK")))</f>
        <v>OK</v>
      </c>
      <c r="Q55" s="10" t="str">
        <f t="shared" ref="Q55:Q61" si="13">IF(OR(G55="新規",G55="追加",G55=""),"OK",(IF(OR(AND(J55="",K55=""),AND(J55="",K55="□"),AND(J55="□",K55=""),AND(J55="□",K55="□")),"NG","OK")))</f>
        <v>OK</v>
      </c>
      <c r="R55" s="10" t="str">
        <f>IF(OR(AND(C55&lt;&gt;"",D55&lt;&gt;"",F55&lt;&gt;"",G55&lt;&gt;""),(C55="")),"OK","NG")</f>
        <v>OK</v>
      </c>
      <c r="T55" s="78" t="s">
        <v>159</v>
      </c>
    </row>
    <row r="56" spans="1:20" ht="22.5" customHeight="1">
      <c r="A56" s="6"/>
      <c r="B56" s="9"/>
      <c r="C56" s="72"/>
      <c r="D56" s="152"/>
      <c r="E56" s="152"/>
      <c r="F56" s="15"/>
      <c r="G56" s="7"/>
      <c r="H56" s="6"/>
      <c r="I56" s="6"/>
      <c r="J56" s="7" t="s">
        <v>1</v>
      </c>
      <c r="K56" s="8" t="s">
        <v>1</v>
      </c>
      <c r="L56" s="1"/>
      <c r="M56" s="1"/>
      <c r="N56" s="1"/>
      <c r="O56" s="20">
        <f t="shared" ref="O56:O61" si="14">L56-(M56+N56)</f>
        <v>0</v>
      </c>
      <c r="P56" s="29" t="str">
        <f t="shared" si="12"/>
        <v>OK</v>
      </c>
      <c r="Q56" s="10" t="str">
        <f t="shared" si="13"/>
        <v>OK</v>
      </c>
      <c r="R56" s="10" t="str">
        <f t="shared" ref="R56:R61" si="15">IF(OR(AND(C56&lt;&gt;"",D56&lt;&gt;"",F56&lt;&gt;"",G56&lt;&gt;""),(C56="")),"OK","NG")</f>
        <v>OK</v>
      </c>
      <c r="T56" s="79" t="s">
        <v>162</v>
      </c>
    </row>
    <row r="57" spans="1:20" ht="22.5" customHeight="1">
      <c r="A57" s="6"/>
      <c r="B57" s="9"/>
      <c r="C57" s="72"/>
      <c r="D57" s="152"/>
      <c r="E57" s="152"/>
      <c r="F57" s="15"/>
      <c r="G57" s="7"/>
      <c r="H57" s="6"/>
      <c r="I57" s="6"/>
      <c r="J57" s="7" t="s">
        <v>1</v>
      </c>
      <c r="K57" s="8" t="s">
        <v>1</v>
      </c>
      <c r="L57" s="1"/>
      <c r="M57" s="1"/>
      <c r="N57" s="1"/>
      <c r="O57" s="20">
        <f t="shared" si="14"/>
        <v>0</v>
      </c>
      <c r="P57" s="29" t="str">
        <f t="shared" si="12"/>
        <v>OK</v>
      </c>
      <c r="Q57" s="10" t="str">
        <f t="shared" si="13"/>
        <v>OK</v>
      </c>
      <c r="R57" s="10" t="str">
        <f t="shared" si="15"/>
        <v>OK</v>
      </c>
      <c r="T57" s="81" t="s">
        <v>214</v>
      </c>
    </row>
    <row r="58" spans="1:20" ht="22.5" customHeight="1">
      <c r="A58" s="6"/>
      <c r="B58" s="9"/>
      <c r="C58" s="72"/>
      <c r="D58" s="152"/>
      <c r="E58" s="152"/>
      <c r="F58" s="15"/>
      <c r="G58" s="7"/>
      <c r="H58" s="6"/>
      <c r="I58" s="6"/>
      <c r="J58" s="7" t="s">
        <v>1</v>
      </c>
      <c r="K58" s="8" t="s">
        <v>1</v>
      </c>
      <c r="L58" s="1"/>
      <c r="M58" s="1"/>
      <c r="N58" s="1"/>
      <c r="O58" s="20">
        <f t="shared" si="14"/>
        <v>0</v>
      </c>
      <c r="P58" s="29" t="str">
        <f t="shared" si="12"/>
        <v>OK</v>
      </c>
      <c r="Q58" s="10" t="str">
        <f t="shared" si="13"/>
        <v>OK</v>
      </c>
      <c r="R58" s="10" t="str">
        <f t="shared" si="15"/>
        <v>OK</v>
      </c>
      <c r="T58" s="80" t="s">
        <v>13</v>
      </c>
    </row>
    <row r="59" spans="1:20" ht="22.5" customHeight="1">
      <c r="A59" s="6"/>
      <c r="B59" s="9"/>
      <c r="C59" s="72"/>
      <c r="D59" s="152"/>
      <c r="E59" s="152"/>
      <c r="F59" s="16"/>
      <c r="G59" s="7"/>
      <c r="H59" s="6"/>
      <c r="I59" s="6"/>
      <c r="J59" s="7" t="s">
        <v>1</v>
      </c>
      <c r="K59" s="8" t="s">
        <v>1</v>
      </c>
      <c r="L59" s="1"/>
      <c r="M59" s="1"/>
      <c r="N59" s="1"/>
      <c r="O59" s="20">
        <f t="shared" si="14"/>
        <v>0</v>
      </c>
      <c r="P59" s="29" t="str">
        <f t="shared" si="12"/>
        <v>OK</v>
      </c>
      <c r="Q59" s="10" t="str">
        <f t="shared" si="13"/>
        <v>OK</v>
      </c>
      <c r="R59" s="10" t="str">
        <f t="shared" si="15"/>
        <v>OK</v>
      </c>
    </row>
    <row r="60" spans="1:20" ht="22.5" customHeight="1">
      <c r="A60" s="6"/>
      <c r="B60" s="9"/>
      <c r="C60" s="72"/>
      <c r="D60" s="152"/>
      <c r="E60" s="152"/>
      <c r="F60" s="15"/>
      <c r="G60" s="7"/>
      <c r="H60" s="6"/>
      <c r="I60" s="6"/>
      <c r="J60" s="7" t="s">
        <v>1</v>
      </c>
      <c r="K60" s="8" t="s">
        <v>1</v>
      </c>
      <c r="L60" s="1"/>
      <c r="M60" s="1"/>
      <c r="N60" s="1"/>
      <c r="O60" s="20">
        <f t="shared" si="14"/>
        <v>0</v>
      </c>
      <c r="P60" s="29" t="str">
        <f t="shared" si="12"/>
        <v>OK</v>
      </c>
      <c r="Q60" s="10" t="str">
        <f t="shared" si="13"/>
        <v>OK</v>
      </c>
      <c r="R60" s="10" t="str">
        <f t="shared" si="15"/>
        <v>OK</v>
      </c>
    </row>
    <row r="61" spans="1:20" ht="22.5" customHeight="1">
      <c r="A61" s="6"/>
      <c r="B61" s="9"/>
      <c r="C61" s="72"/>
      <c r="D61" s="152"/>
      <c r="E61" s="152"/>
      <c r="F61" s="15"/>
      <c r="G61" s="7"/>
      <c r="H61" s="6"/>
      <c r="I61" s="6"/>
      <c r="J61" s="7" t="s">
        <v>1</v>
      </c>
      <c r="K61" s="8" t="s">
        <v>1</v>
      </c>
      <c r="L61" s="1"/>
      <c r="M61" s="1"/>
      <c r="N61" s="1"/>
      <c r="O61" s="20">
        <f t="shared" si="14"/>
        <v>0</v>
      </c>
      <c r="P61" s="29" t="str">
        <f t="shared" si="12"/>
        <v>OK</v>
      </c>
      <c r="Q61" s="10" t="str">
        <f t="shared" si="13"/>
        <v>OK</v>
      </c>
      <c r="R61" s="10" t="str">
        <f t="shared" si="15"/>
        <v>OK</v>
      </c>
    </row>
    <row r="62" spans="1:20" ht="22.5" customHeight="1">
      <c r="A62" s="12"/>
      <c r="B62" s="13"/>
      <c r="C62" s="14"/>
      <c r="D62" s="13"/>
      <c r="E62" s="14"/>
      <c r="F62" s="14"/>
      <c r="G62" s="13"/>
      <c r="H62" s="13"/>
      <c r="I62" s="12"/>
      <c r="J62" s="12"/>
      <c r="K62" s="68" t="s">
        <v>137</v>
      </c>
      <c r="L62" s="27">
        <f>SUM(L55:L61)</f>
        <v>0</v>
      </c>
      <c r="M62" s="27">
        <f t="shared" ref="M62:N62" si="16">SUM(M55:M61)</f>
        <v>0</v>
      </c>
      <c r="N62" s="27">
        <f t="shared" si="16"/>
        <v>0</v>
      </c>
      <c r="O62" s="27">
        <f>L62-(M62+N62)</f>
        <v>0</v>
      </c>
      <c r="P62" s="76"/>
      <c r="Q62" s="77"/>
      <c r="R62" s="77"/>
    </row>
    <row r="63" spans="1:20" ht="22.5" customHeight="1">
      <c r="A63" s="48" t="s">
        <v>130</v>
      </c>
      <c r="B63" s="13"/>
      <c r="C63" s="14"/>
      <c r="D63" s="13"/>
      <c r="E63" s="14"/>
      <c r="F63" s="14"/>
      <c r="G63" s="13"/>
      <c r="H63" s="13"/>
      <c r="I63" s="12"/>
      <c r="J63" s="12"/>
      <c r="K63" s="12"/>
      <c r="L63" s="12"/>
      <c r="M63" s="12"/>
      <c r="N63" s="12"/>
      <c r="O63" s="12"/>
      <c r="P63" s="76"/>
      <c r="Q63" s="77"/>
      <c r="R63" s="77"/>
    </row>
    <row r="64" spans="1:20" ht="22.5" customHeight="1">
      <c r="A64" s="162" t="s">
        <v>217</v>
      </c>
      <c r="B64" s="160" t="s">
        <v>67</v>
      </c>
      <c r="C64" s="150" t="s">
        <v>286</v>
      </c>
      <c r="D64" s="150"/>
      <c r="E64" s="150"/>
      <c r="F64" s="150"/>
      <c r="G64" s="160" t="s">
        <v>38</v>
      </c>
      <c r="H64" s="144" t="s">
        <v>47</v>
      </c>
      <c r="I64" s="145"/>
      <c r="J64" s="145"/>
      <c r="K64" s="146"/>
      <c r="L64" s="144" t="s">
        <v>216</v>
      </c>
      <c r="M64" s="145"/>
      <c r="N64" s="145"/>
      <c r="O64" s="146"/>
      <c r="P64" s="48" t="s">
        <v>96</v>
      </c>
      <c r="Q64" s="48" t="s">
        <v>96</v>
      </c>
      <c r="R64" s="61"/>
    </row>
    <row r="65" spans="1:20" ht="22.5" customHeight="1">
      <c r="A65" s="161"/>
      <c r="B65" s="161"/>
      <c r="C65" s="68" t="s">
        <v>215</v>
      </c>
      <c r="D65" s="150" t="s">
        <v>120</v>
      </c>
      <c r="E65" s="150"/>
      <c r="F65" s="68" t="s">
        <v>15</v>
      </c>
      <c r="G65" s="161"/>
      <c r="H65" s="69" t="s">
        <v>29</v>
      </c>
      <c r="I65" s="69" t="s">
        <v>28</v>
      </c>
      <c r="J65" s="68" t="s">
        <v>18</v>
      </c>
      <c r="K65" s="68" t="s">
        <v>19</v>
      </c>
      <c r="L65" s="53" t="s">
        <v>109</v>
      </c>
      <c r="M65" s="53" t="s">
        <v>110</v>
      </c>
      <c r="N65" s="53" t="s">
        <v>111</v>
      </c>
      <c r="O65" s="53" t="s">
        <v>112</v>
      </c>
      <c r="P65" s="70" t="s">
        <v>104</v>
      </c>
      <c r="Q65" s="70" t="s">
        <v>116</v>
      </c>
      <c r="R65" s="70" t="s">
        <v>115</v>
      </c>
      <c r="T65" s="82" t="s">
        <v>153</v>
      </c>
    </row>
    <row r="66" spans="1:20" ht="22.5" customHeight="1">
      <c r="A66" s="6"/>
      <c r="B66" s="9"/>
      <c r="C66" s="72"/>
      <c r="D66" s="152"/>
      <c r="E66" s="152"/>
      <c r="F66" s="15"/>
      <c r="G66" s="7"/>
      <c r="H66" s="6"/>
      <c r="I66" s="6"/>
      <c r="J66" s="7" t="s">
        <v>1</v>
      </c>
      <c r="K66" s="8" t="s">
        <v>1</v>
      </c>
      <c r="L66" s="1"/>
      <c r="M66" s="1"/>
      <c r="N66" s="1"/>
      <c r="O66" s="20">
        <f>L66-(M66+N66)</f>
        <v>0</v>
      </c>
      <c r="P66" s="29" t="str">
        <f>IF(OR(G66="新規",G66="追加",G66=""),"OK",(IF(AND(H66="",I66=""),"NG","OK")))</f>
        <v>OK</v>
      </c>
      <c r="Q66" s="10" t="str">
        <f>IF(OR(G66="新規",G66="追加",G66=""),"OK",(IF(OR(AND(J66="",K66=""),AND(J66="",K66="□"),AND(J66="□",K66=""),AND(J66="□",K66="□")),"NG","OK")))</f>
        <v>OK</v>
      </c>
      <c r="R66" s="10" t="str">
        <f>IF(OR(AND(C66&lt;&gt;"",D66&lt;&gt;"",F66&lt;&gt;"",G66&lt;&gt;""),(C66="")),"OK","NG")</f>
        <v>OK</v>
      </c>
      <c r="T66" s="83" t="s">
        <v>271</v>
      </c>
    </row>
    <row r="67" spans="1:20" ht="22.5" customHeight="1">
      <c r="A67" s="6"/>
      <c r="B67" s="9"/>
      <c r="C67" s="72"/>
      <c r="D67" s="152"/>
      <c r="E67" s="152"/>
      <c r="F67" s="15"/>
      <c r="G67" s="7"/>
      <c r="H67" s="6"/>
      <c r="I67" s="6"/>
      <c r="J67" s="7" t="s">
        <v>1</v>
      </c>
      <c r="K67" s="8" t="s">
        <v>1</v>
      </c>
      <c r="L67" s="1"/>
      <c r="M67" s="1"/>
      <c r="N67" s="1"/>
      <c r="O67" s="20">
        <f t="shared" ref="O67:O72" si="17">L67-(M67+N67)</f>
        <v>0</v>
      </c>
      <c r="P67" s="29" t="str">
        <f>IF(OR(G67="新規",G67="追加",G67=""),"OK",(IF(AND(H67="",I67=""),"NG","OK")))</f>
        <v>OK</v>
      </c>
      <c r="Q67" s="10" t="str">
        <f t="shared" ref="Q67:Q72" si="18">IF(OR(G67="新規",G67="追加",G67=""),"OK",(IF(OR(AND(J67="",K67=""),AND(J67="",K67="□"),AND(J67="□",K67=""),AND(J67="□",K67="□")),"NG","OK")))</f>
        <v>OK</v>
      </c>
      <c r="R67" s="10" t="str">
        <f t="shared" ref="R67:R72" si="19">IF(OR(AND(C67&lt;&gt;"",D67&lt;&gt;"",F67&lt;&gt;"",G67&lt;&gt;""),(C67="")),"OK","NG")</f>
        <v>OK</v>
      </c>
      <c r="T67" s="82" t="s">
        <v>214</v>
      </c>
    </row>
    <row r="68" spans="1:20" ht="22.5" customHeight="1">
      <c r="A68" s="6"/>
      <c r="B68" s="9"/>
      <c r="C68" s="72"/>
      <c r="D68" s="152"/>
      <c r="E68" s="152"/>
      <c r="F68" s="15"/>
      <c r="G68" s="7"/>
      <c r="H68" s="6"/>
      <c r="I68" s="6"/>
      <c r="J68" s="7" t="s">
        <v>1</v>
      </c>
      <c r="K68" s="8" t="s">
        <v>1</v>
      </c>
      <c r="L68" s="1"/>
      <c r="M68" s="1"/>
      <c r="N68" s="1"/>
      <c r="O68" s="20">
        <f t="shared" si="17"/>
        <v>0</v>
      </c>
      <c r="P68" s="29" t="str">
        <f t="shared" ref="P68:P72" si="20">IF(OR(G68="新規",G68="追加",G68=""),"OK",(IF(AND(H68="",I68=""),"NG","OK")))</f>
        <v>OK</v>
      </c>
      <c r="Q68" s="10" t="str">
        <f t="shared" si="18"/>
        <v>OK</v>
      </c>
      <c r="R68" s="10" t="str">
        <f t="shared" si="19"/>
        <v>OK</v>
      </c>
      <c r="T68" s="80" t="s">
        <v>13</v>
      </c>
    </row>
    <row r="69" spans="1:20" ht="22.5" customHeight="1">
      <c r="A69" s="6"/>
      <c r="B69" s="9"/>
      <c r="C69" s="72"/>
      <c r="D69" s="152"/>
      <c r="E69" s="152"/>
      <c r="F69" s="15"/>
      <c r="G69" s="7"/>
      <c r="H69" s="6"/>
      <c r="I69" s="6"/>
      <c r="J69" s="7" t="s">
        <v>1</v>
      </c>
      <c r="K69" s="8" t="s">
        <v>1</v>
      </c>
      <c r="L69" s="1"/>
      <c r="M69" s="1"/>
      <c r="N69" s="1"/>
      <c r="O69" s="20">
        <f t="shared" si="17"/>
        <v>0</v>
      </c>
      <c r="P69" s="29" t="str">
        <f t="shared" si="20"/>
        <v>OK</v>
      </c>
      <c r="Q69" s="10" t="str">
        <f t="shared" si="18"/>
        <v>OK</v>
      </c>
      <c r="R69" s="10" t="str">
        <f t="shared" si="19"/>
        <v>OK</v>
      </c>
    </row>
    <row r="70" spans="1:20" ht="22.5" customHeight="1">
      <c r="A70" s="6"/>
      <c r="B70" s="9"/>
      <c r="C70" s="72"/>
      <c r="D70" s="152"/>
      <c r="E70" s="152"/>
      <c r="F70" s="16"/>
      <c r="G70" s="7"/>
      <c r="H70" s="6"/>
      <c r="I70" s="6"/>
      <c r="J70" s="7" t="s">
        <v>1</v>
      </c>
      <c r="K70" s="8" t="s">
        <v>1</v>
      </c>
      <c r="L70" s="1"/>
      <c r="M70" s="1"/>
      <c r="N70" s="1"/>
      <c r="O70" s="20">
        <f t="shared" si="17"/>
        <v>0</v>
      </c>
      <c r="P70" s="29" t="str">
        <f t="shared" si="20"/>
        <v>OK</v>
      </c>
      <c r="Q70" s="10" t="str">
        <f t="shared" si="18"/>
        <v>OK</v>
      </c>
      <c r="R70" s="10" t="str">
        <f t="shared" si="19"/>
        <v>OK</v>
      </c>
    </row>
    <row r="71" spans="1:20" ht="22.5" customHeight="1">
      <c r="A71" s="6"/>
      <c r="B71" s="9"/>
      <c r="C71" s="72"/>
      <c r="D71" s="152"/>
      <c r="E71" s="152"/>
      <c r="F71" s="15"/>
      <c r="G71" s="7"/>
      <c r="H71" s="6"/>
      <c r="I71" s="6"/>
      <c r="J71" s="7" t="s">
        <v>1</v>
      </c>
      <c r="K71" s="8" t="s">
        <v>1</v>
      </c>
      <c r="L71" s="1"/>
      <c r="M71" s="1"/>
      <c r="N71" s="1"/>
      <c r="O71" s="20">
        <f t="shared" si="17"/>
        <v>0</v>
      </c>
      <c r="P71" s="29" t="str">
        <f t="shared" si="20"/>
        <v>OK</v>
      </c>
      <c r="Q71" s="10" t="str">
        <f t="shared" si="18"/>
        <v>OK</v>
      </c>
      <c r="R71" s="10" t="str">
        <f t="shared" si="19"/>
        <v>OK</v>
      </c>
    </row>
    <row r="72" spans="1:20" ht="22.5" customHeight="1">
      <c r="A72" s="6"/>
      <c r="B72" s="9"/>
      <c r="C72" s="72"/>
      <c r="D72" s="152"/>
      <c r="E72" s="152"/>
      <c r="F72" s="15"/>
      <c r="G72" s="7"/>
      <c r="H72" s="6"/>
      <c r="I72" s="6"/>
      <c r="J72" s="7" t="s">
        <v>1</v>
      </c>
      <c r="K72" s="8" t="s">
        <v>1</v>
      </c>
      <c r="L72" s="1"/>
      <c r="M72" s="1"/>
      <c r="N72" s="1"/>
      <c r="O72" s="20">
        <f t="shared" si="17"/>
        <v>0</v>
      </c>
      <c r="P72" s="29" t="str">
        <f t="shared" si="20"/>
        <v>OK</v>
      </c>
      <c r="Q72" s="10" t="str">
        <f t="shared" si="18"/>
        <v>OK</v>
      </c>
      <c r="R72" s="10" t="str">
        <f t="shared" si="19"/>
        <v>OK</v>
      </c>
    </row>
    <row r="73" spans="1:20" ht="22.5" customHeight="1">
      <c r="A73" s="12"/>
      <c r="B73" s="13"/>
      <c r="C73" s="14"/>
      <c r="D73" s="13"/>
      <c r="E73" s="14"/>
      <c r="F73" s="14"/>
      <c r="G73" s="13"/>
      <c r="H73" s="13"/>
      <c r="I73" s="12"/>
      <c r="J73" s="12"/>
      <c r="K73" s="68" t="s">
        <v>137</v>
      </c>
      <c r="L73" s="27">
        <f>SUM(L66:L72)</f>
        <v>0</v>
      </c>
      <c r="M73" s="27">
        <f t="shared" ref="M73:N73" si="21">SUM(M66:M72)</f>
        <v>0</v>
      </c>
      <c r="N73" s="27">
        <f t="shared" si="21"/>
        <v>0</v>
      </c>
      <c r="O73" s="27">
        <f>L73-(M73+N73)</f>
        <v>0</v>
      </c>
      <c r="P73" s="76"/>
      <c r="Q73" s="77"/>
      <c r="R73" s="77"/>
    </row>
    <row r="74" spans="1:20" ht="22.5" customHeight="1">
      <c r="A74" s="48" t="s">
        <v>132</v>
      </c>
      <c r="B74" s="13"/>
      <c r="C74" s="14"/>
      <c r="D74" s="13"/>
      <c r="E74" s="14"/>
      <c r="F74" s="14"/>
      <c r="G74" s="13"/>
      <c r="H74" s="13"/>
      <c r="I74" s="12"/>
      <c r="J74" s="12"/>
      <c r="K74" s="12"/>
      <c r="L74" s="12"/>
      <c r="M74" s="12"/>
      <c r="N74" s="12"/>
      <c r="O74" s="12"/>
      <c r="P74" s="76"/>
      <c r="Q74" s="77"/>
      <c r="R74" s="77"/>
    </row>
    <row r="75" spans="1:20" ht="22.5" customHeight="1">
      <c r="A75" s="162" t="s">
        <v>217</v>
      </c>
      <c r="B75" s="160" t="s">
        <v>67</v>
      </c>
      <c r="C75" s="150" t="s">
        <v>286</v>
      </c>
      <c r="D75" s="150"/>
      <c r="E75" s="150"/>
      <c r="F75" s="150"/>
      <c r="G75" s="160" t="s">
        <v>38</v>
      </c>
      <c r="H75" s="147" t="s">
        <v>47</v>
      </c>
      <c r="I75" s="148"/>
      <c r="J75" s="148"/>
      <c r="K75" s="149"/>
      <c r="L75" s="144" t="s">
        <v>216</v>
      </c>
      <c r="M75" s="145"/>
      <c r="N75" s="145"/>
      <c r="O75" s="146"/>
      <c r="P75" s="76"/>
      <c r="Q75" s="77"/>
      <c r="R75" s="61"/>
    </row>
    <row r="76" spans="1:20" ht="22.5" customHeight="1">
      <c r="A76" s="161"/>
      <c r="B76" s="161"/>
      <c r="C76" s="68" t="s">
        <v>215</v>
      </c>
      <c r="D76" s="150" t="s">
        <v>120</v>
      </c>
      <c r="E76" s="150"/>
      <c r="F76" s="68" t="s">
        <v>15</v>
      </c>
      <c r="G76" s="161"/>
      <c r="H76" s="84" t="s">
        <v>29</v>
      </c>
      <c r="I76" s="84" t="s">
        <v>28</v>
      </c>
      <c r="J76" s="22" t="s">
        <v>18</v>
      </c>
      <c r="K76" s="22" t="s">
        <v>19</v>
      </c>
      <c r="L76" s="53" t="s">
        <v>109</v>
      </c>
      <c r="M76" s="53" t="s">
        <v>110</v>
      </c>
      <c r="N76" s="53" t="s">
        <v>111</v>
      </c>
      <c r="O76" s="53" t="s">
        <v>112</v>
      </c>
      <c r="P76" s="76"/>
      <c r="Q76" s="77"/>
      <c r="R76" s="70" t="s">
        <v>115</v>
      </c>
      <c r="T76" s="81" t="s">
        <v>153</v>
      </c>
    </row>
    <row r="77" spans="1:20" ht="22.5" customHeight="1">
      <c r="A77" s="6"/>
      <c r="B77" s="9"/>
      <c r="C77" s="72"/>
      <c r="D77" s="152"/>
      <c r="E77" s="152"/>
      <c r="F77" s="15"/>
      <c r="G77" s="7"/>
      <c r="H77" s="22"/>
      <c r="I77" s="22"/>
      <c r="J77" s="22" t="s">
        <v>1</v>
      </c>
      <c r="K77" s="22" t="s">
        <v>1</v>
      </c>
      <c r="L77" s="1"/>
      <c r="M77" s="1"/>
      <c r="N77" s="1"/>
      <c r="O77" s="20">
        <f>L77-(M77+N77)</f>
        <v>0</v>
      </c>
      <c r="P77" s="76"/>
      <c r="Q77" s="77"/>
      <c r="R77" s="10" t="str">
        <f>IF(OR(AND(C77&lt;&gt;"",D77&lt;&gt;"",F77&lt;&gt;"",G77&lt;&gt;""),(C77="")),"OK","NG")</f>
        <v>OK</v>
      </c>
      <c r="T77" s="81" t="s">
        <v>273</v>
      </c>
    </row>
    <row r="78" spans="1:20" ht="22.5" customHeight="1">
      <c r="A78" s="6"/>
      <c r="B78" s="9"/>
      <c r="C78" s="72"/>
      <c r="D78" s="152"/>
      <c r="E78" s="152"/>
      <c r="F78" s="15"/>
      <c r="G78" s="7"/>
      <c r="H78" s="22"/>
      <c r="I78" s="22"/>
      <c r="J78" s="22" t="s">
        <v>1</v>
      </c>
      <c r="K78" s="22" t="s">
        <v>1</v>
      </c>
      <c r="L78" s="1"/>
      <c r="M78" s="1"/>
      <c r="N78" s="1"/>
      <c r="O78" s="20">
        <f t="shared" ref="O78:O83" si="22">L78-(M78+N78)</f>
        <v>0</v>
      </c>
      <c r="P78" s="76"/>
      <c r="Q78" s="77"/>
      <c r="R78" s="10" t="str">
        <f t="shared" ref="R78:R83" si="23">IF(OR(AND(C78&lt;&gt;"",D78&lt;&gt;"",F78&lt;&gt;"",G78&lt;&gt;""),(C78="")),"OK","NG")</f>
        <v>OK</v>
      </c>
      <c r="T78" s="81" t="s">
        <v>163</v>
      </c>
    </row>
    <row r="79" spans="1:20" ht="22.5" customHeight="1">
      <c r="A79" s="6"/>
      <c r="B79" s="9"/>
      <c r="C79" s="72"/>
      <c r="D79" s="152"/>
      <c r="E79" s="152"/>
      <c r="F79" s="15"/>
      <c r="G79" s="7"/>
      <c r="H79" s="22"/>
      <c r="I79" s="22"/>
      <c r="J79" s="22" t="s">
        <v>1</v>
      </c>
      <c r="K79" s="22" t="s">
        <v>1</v>
      </c>
      <c r="L79" s="1"/>
      <c r="M79" s="1"/>
      <c r="N79" s="1"/>
      <c r="O79" s="20">
        <f t="shared" si="22"/>
        <v>0</v>
      </c>
      <c r="P79" s="76"/>
      <c r="Q79" s="77"/>
      <c r="R79" s="10" t="str">
        <f t="shared" si="23"/>
        <v>OK</v>
      </c>
      <c r="T79" s="81" t="s">
        <v>214</v>
      </c>
    </row>
    <row r="80" spans="1:20" ht="22.5" customHeight="1">
      <c r="A80" s="6"/>
      <c r="B80" s="9"/>
      <c r="C80" s="72"/>
      <c r="D80" s="152"/>
      <c r="E80" s="152"/>
      <c r="F80" s="15"/>
      <c r="G80" s="7"/>
      <c r="H80" s="22"/>
      <c r="I80" s="22"/>
      <c r="J80" s="22" t="s">
        <v>1</v>
      </c>
      <c r="K80" s="22" t="s">
        <v>1</v>
      </c>
      <c r="L80" s="1"/>
      <c r="M80" s="1"/>
      <c r="N80" s="1"/>
      <c r="O80" s="20">
        <f t="shared" si="22"/>
        <v>0</v>
      </c>
      <c r="P80" s="76"/>
      <c r="Q80" s="77"/>
      <c r="R80" s="10" t="str">
        <f>IF(OR(AND(C80&lt;&gt;"",D80&lt;&gt;"",F80&lt;&gt;"",G80&lt;&gt;""),(C80="")),"OK","NG")</f>
        <v>OK</v>
      </c>
      <c r="T80" s="81" t="s">
        <v>13</v>
      </c>
    </row>
    <row r="81" spans="1:20" ht="22.5" customHeight="1">
      <c r="A81" s="6"/>
      <c r="B81" s="9"/>
      <c r="C81" s="72"/>
      <c r="D81" s="152"/>
      <c r="E81" s="152"/>
      <c r="F81" s="16"/>
      <c r="G81" s="7"/>
      <c r="H81" s="22"/>
      <c r="I81" s="22"/>
      <c r="J81" s="22" t="s">
        <v>1</v>
      </c>
      <c r="K81" s="22" t="s">
        <v>1</v>
      </c>
      <c r="L81" s="1"/>
      <c r="M81" s="1"/>
      <c r="N81" s="1"/>
      <c r="O81" s="20">
        <f t="shared" si="22"/>
        <v>0</v>
      </c>
      <c r="P81" s="76"/>
      <c r="Q81" s="77"/>
      <c r="R81" s="10" t="str">
        <f>IF(OR(AND(C81&lt;&gt;"",D81&lt;&gt;"",F81&lt;&gt;"",G81&lt;&gt;""),(C81="")),"OK","NG")</f>
        <v>OK</v>
      </c>
    </row>
    <row r="82" spans="1:20" ht="22.5" customHeight="1">
      <c r="A82" s="6"/>
      <c r="B82" s="9"/>
      <c r="C82" s="72"/>
      <c r="D82" s="152"/>
      <c r="E82" s="152"/>
      <c r="F82" s="15"/>
      <c r="G82" s="7"/>
      <c r="H82" s="22"/>
      <c r="I82" s="22"/>
      <c r="J82" s="22" t="s">
        <v>1</v>
      </c>
      <c r="K82" s="22" t="s">
        <v>1</v>
      </c>
      <c r="L82" s="1"/>
      <c r="M82" s="1"/>
      <c r="N82" s="1"/>
      <c r="O82" s="20">
        <f t="shared" si="22"/>
        <v>0</v>
      </c>
      <c r="P82" s="76"/>
      <c r="Q82" s="77"/>
      <c r="R82" s="10" t="str">
        <f t="shared" si="23"/>
        <v>OK</v>
      </c>
    </row>
    <row r="83" spans="1:20" ht="22.5" customHeight="1">
      <c r="A83" s="6"/>
      <c r="B83" s="9"/>
      <c r="C83" s="72"/>
      <c r="D83" s="152"/>
      <c r="E83" s="152"/>
      <c r="F83" s="15"/>
      <c r="G83" s="7"/>
      <c r="H83" s="22"/>
      <c r="I83" s="22"/>
      <c r="J83" s="22" t="s">
        <v>1</v>
      </c>
      <c r="K83" s="22" t="s">
        <v>1</v>
      </c>
      <c r="L83" s="1"/>
      <c r="M83" s="1"/>
      <c r="N83" s="1"/>
      <c r="O83" s="20">
        <f t="shared" si="22"/>
        <v>0</v>
      </c>
      <c r="P83" s="76"/>
      <c r="Q83" s="77"/>
      <c r="R83" s="10" t="str">
        <f t="shared" si="23"/>
        <v>OK</v>
      </c>
    </row>
    <row r="84" spans="1:20" ht="22.5" customHeight="1">
      <c r="A84" s="12"/>
      <c r="B84" s="13"/>
      <c r="C84" s="14"/>
      <c r="D84" s="13"/>
      <c r="E84" s="14"/>
      <c r="F84" s="14"/>
      <c r="G84" s="13"/>
      <c r="H84" s="13"/>
      <c r="I84" s="12"/>
      <c r="J84" s="12"/>
      <c r="K84" s="68" t="s">
        <v>137</v>
      </c>
      <c r="L84" s="27">
        <f>SUM(L77:L83)</f>
        <v>0</v>
      </c>
      <c r="M84" s="27">
        <f t="shared" ref="M84:N84" si="24">SUM(M77:M83)</f>
        <v>0</v>
      </c>
      <c r="N84" s="27">
        <f t="shared" si="24"/>
        <v>0</v>
      </c>
      <c r="O84" s="27">
        <f>L84-(M84+N84)</f>
        <v>0</v>
      </c>
      <c r="P84" s="76"/>
      <c r="Q84" s="77"/>
      <c r="R84" s="77"/>
    </row>
    <row r="85" spans="1:20" ht="22.5" customHeight="1">
      <c r="A85" s="48" t="s">
        <v>133</v>
      </c>
      <c r="B85" s="13"/>
      <c r="C85" s="14"/>
      <c r="D85" s="13"/>
      <c r="E85" s="14"/>
      <c r="F85" s="14"/>
      <c r="G85" s="13"/>
      <c r="H85" s="13"/>
      <c r="I85" s="12"/>
      <c r="K85" s="12"/>
      <c r="L85" s="12"/>
      <c r="M85" s="12"/>
      <c r="N85" s="12"/>
      <c r="O85" s="12"/>
      <c r="P85" s="76"/>
      <c r="Q85" s="77"/>
      <c r="R85" s="77"/>
    </row>
    <row r="86" spans="1:20" ht="22.5" customHeight="1">
      <c r="A86" s="162" t="s">
        <v>217</v>
      </c>
      <c r="B86" s="160" t="s">
        <v>67</v>
      </c>
      <c r="C86" s="150" t="s">
        <v>286</v>
      </c>
      <c r="D86" s="150"/>
      <c r="E86" s="150"/>
      <c r="F86" s="150"/>
      <c r="G86" s="160" t="s">
        <v>38</v>
      </c>
      <c r="H86" s="144" t="s">
        <v>47</v>
      </c>
      <c r="I86" s="145"/>
      <c r="J86" s="145"/>
      <c r="K86" s="146"/>
      <c r="L86" s="144" t="s">
        <v>216</v>
      </c>
      <c r="M86" s="145"/>
      <c r="N86" s="145"/>
      <c r="O86" s="146"/>
      <c r="P86" s="48" t="s">
        <v>96</v>
      </c>
      <c r="Q86" s="48" t="s">
        <v>96</v>
      </c>
      <c r="R86" s="61"/>
      <c r="T86" s="81" t="s">
        <v>153</v>
      </c>
    </row>
    <row r="87" spans="1:20" ht="22.5" customHeight="1">
      <c r="A87" s="161"/>
      <c r="B87" s="161"/>
      <c r="C87" s="68" t="s">
        <v>215</v>
      </c>
      <c r="D87" s="150" t="s">
        <v>120</v>
      </c>
      <c r="E87" s="150"/>
      <c r="F87" s="68" t="s">
        <v>15</v>
      </c>
      <c r="G87" s="161"/>
      <c r="H87" s="69" t="s">
        <v>29</v>
      </c>
      <c r="I87" s="69" t="s">
        <v>28</v>
      </c>
      <c r="J87" s="68" t="s">
        <v>18</v>
      </c>
      <c r="K87" s="68" t="s">
        <v>19</v>
      </c>
      <c r="L87" s="53" t="s">
        <v>109</v>
      </c>
      <c r="M87" s="53" t="s">
        <v>110</v>
      </c>
      <c r="N87" s="53" t="s">
        <v>111</v>
      </c>
      <c r="O87" s="53" t="s">
        <v>112</v>
      </c>
      <c r="P87" s="70" t="s">
        <v>104</v>
      </c>
      <c r="Q87" s="70" t="s">
        <v>116</v>
      </c>
      <c r="R87" s="70" t="s">
        <v>115</v>
      </c>
      <c r="T87" s="81" t="s">
        <v>159</v>
      </c>
    </row>
    <row r="88" spans="1:20" ht="22.5" customHeight="1">
      <c r="A88" s="6"/>
      <c r="B88" s="9"/>
      <c r="C88" s="72"/>
      <c r="D88" s="152"/>
      <c r="E88" s="152"/>
      <c r="F88" s="15"/>
      <c r="G88" s="7"/>
      <c r="H88" s="6"/>
      <c r="I88" s="6"/>
      <c r="J88" s="7" t="s">
        <v>1</v>
      </c>
      <c r="K88" s="8" t="s">
        <v>1</v>
      </c>
      <c r="L88" s="1"/>
      <c r="M88" s="1"/>
      <c r="N88" s="1"/>
      <c r="O88" s="20">
        <f>L88-(M88+N88)</f>
        <v>0</v>
      </c>
      <c r="P88" s="29" t="str">
        <f>IF(OR(G88="新規",G88="追加",G88=""),"OK",(IF(AND(H88="",I88=""),"NG","OK")))</f>
        <v>OK</v>
      </c>
      <c r="Q88" s="10" t="str">
        <f>IF(OR(G88="新規",G88="追加",G88=""),"OK",(IF(OR(AND(J88="",K88=""),AND(J88="",K88="□"),AND(J88="□",K88=""),AND(J88="□",K88="□")),"NG","OK")))</f>
        <v>OK</v>
      </c>
      <c r="R88" s="10" t="str">
        <f>IF(OR(AND(C88&lt;&gt;"",D88&lt;&gt;"",F88&lt;&gt;"",G88&lt;&gt;""),(C88="")),"OK","NG")</f>
        <v>OK</v>
      </c>
      <c r="T88" s="81" t="s">
        <v>13</v>
      </c>
    </row>
    <row r="89" spans="1:20" ht="22.5" customHeight="1">
      <c r="A89" s="6"/>
      <c r="B89" s="9"/>
      <c r="C89" s="72"/>
      <c r="D89" s="152"/>
      <c r="E89" s="152"/>
      <c r="F89" s="15"/>
      <c r="G89" s="7"/>
      <c r="H89" s="6"/>
      <c r="I89" s="6"/>
      <c r="J89" s="7" t="s">
        <v>1</v>
      </c>
      <c r="K89" s="8" t="s">
        <v>1</v>
      </c>
      <c r="L89" s="1"/>
      <c r="M89" s="1"/>
      <c r="N89" s="1"/>
      <c r="O89" s="20">
        <f t="shared" ref="O89:O94" si="25">L89-(M89+N89)</f>
        <v>0</v>
      </c>
      <c r="P89" s="29" t="str">
        <f t="shared" ref="P89:P94" si="26">IF(OR(G89="新規",G89="追加",G89=""),"OK",(IF(AND(H89="",I89=""),"NG","OK")))</f>
        <v>OK</v>
      </c>
      <c r="Q89" s="10" t="str">
        <f t="shared" ref="Q89:Q94" si="27">IF(OR(G89="新規",G89="追加",G89=""),"OK",(IF(OR(AND(J89="",K89=""),AND(J89="",K89="□"),AND(J89="□",K89=""),AND(J89="□",K89="□")),"NG","OK")))</f>
        <v>OK</v>
      </c>
      <c r="R89" s="10" t="str">
        <f t="shared" ref="R89:R94" si="28">IF(OR(AND(C89&lt;&gt;"",D89&lt;&gt;"",F89&lt;&gt;"",G89&lt;&gt;""),(C89="")),"OK","NG")</f>
        <v>OK</v>
      </c>
    </row>
    <row r="90" spans="1:20" ht="22.5" customHeight="1">
      <c r="A90" s="6"/>
      <c r="B90" s="9"/>
      <c r="C90" s="72"/>
      <c r="D90" s="152"/>
      <c r="E90" s="152"/>
      <c r="F90" s="15"/>
      <c r="G90" s="7"/>
      <c r="H90" s="6"/>
      <c r="I90" s="6"/>
      <c r="J90" s="7" t="s">
        <v>1</v>
      </c>
      <c r="K90" s="8" t="s">
        <v>1</v>
      </c>
      <c r="L90" s="1"/>
      <c r="M90" s="1"/>
      <c r="N90" s="1"/>
      <c r="O90" s="20">
        <f t="shared" si="25"/>
        <v>0</v>
      </c>
      <c r="P90" s="29" t="str">
        <f t="shared" si="26"/>
        <v>OK</v>
      </c>
      <c r="Q90" s="10" t="str">
        <f t="shared" si="27"/>
        <v>OK</v>
      </c>
      <c r="R90" s="10" t="str">
        <f t="shared" si="28"/>
        <v>OK</v>
      </c>
    </row>
    <row r="91" spans="1:20" ht="22.5" customHeight="1">
      <c r="A91" s="6"/>
      <c r="B91" s="9"/>
      <c r="C91" s="72"/>
      <c r="D91" s="152"/>
      <c r="E91" s="152"/>
      <c r="F91" s="15"/>
      <c r="G91" s="7"/>
      <c r="H91" s="6"/>
      <c r="I91" s="6"/>
      <c r="J91" s="7" t="s">
        <v>1</v>
      </c>
      <c r="K91" s="8" t="s">
        <v>1</v>
      </c>
      <c r="L91" s="1"/>
      <c r="M91" s="1"/>
      <c r="N91" s="1"/>
      <c r="O91" s="20">
        <f t="shared" si="25"/>
        <v>0</v>
      </c>
      <c r="P91" s="29" t="str">
        <f t="shared" si="26"/>
        <v>OK</v>
      </c>
      <c r="Q91" s="10" t="str">
        <f t="shared" si="27"/>
        <v>OK</v>
      </c>
      <c r="R91" s="10" t="str">
        <f t="shared" si="28"/>
        <v>OK</v>
      </c>
    </row>
    <row r="92" spans="1:20" ht="22.5" customHeight="1">
      <c r="A92" s="6"/>
      <c r="B92" s="9"/>
      <c r="C92" s="72"/>
      <c r="D92" s="152"/>
      <c r="E92" s="152"/>
      <c r="F92" s="16"/>
      <c r="G92" s="7"/>
      <c r="H92" s="6"/>
      <c r="I92" s="6"/>
      <c r="J92" s="7" t="s">
        <v>1</v>
      </c>
      <c r="K92" s="8" t="s">
        <v>1</v>
      </c>
      <c r="L92" s="1"/>
      <c r="M92" s="1"/>
      <c r="N92" s="1"/>
      <c r="O92" s="20">
        <f t="shared" si="25"/>
        <v>0</v>
      </c>
      <c r="P92" s="29" t="str">
        <f t="shared" si="26"/>
        <v>OK</v>
      </c>
      <c r="Q92" s="10" t="str">
        <f t="shared" si="27"/>
        <v>OK</v>
      </c>
      <c r="R92" s="10" t="str">
        <f t="shared" si="28"/>
        <v>OK</v>
      </c>
    </row>
    <row r="93" spans="1:20" ht="22.5" customHeight="1">
      <c r="A93" s="6"/>
      <c r="B93" s="9"/>
      <c r="C93" s="72"/>
      <c r="D93" s="152"/>
      <c r="E93" s="152"/>
      <c r="F93" s="15"/>
      <c r="G93" s="7"/>
      <c r="H93" s="6"/>
      <c r="I93" s="6"/>
      <c r="J93" s="7" t="s">
        <v>1</v>
      </c>
      <c r="K93" s="8" t="s">
        <v>1</v>
      </c>
      <c r="L93" s="1"/>
      <c r="M93" s="1"/>
      <c r="N93" s="1"/>
      <c r="O93" s="20">
        <f t="shared" si="25"/>
        <v>0</v>
      </c>
      <c r="P93" s="29" t="str">
        <f t="shared" si="26"/>
        <v>OK</v>
      </c>
      <c r="Q93" s="10" t="str">
        <f t="shared" si="27"/>
        <v>OK</v>
      </c>
      <c r="R93" s="10" t="str">
        <f t="shared" si="28"/>
        <v>OK</v>
      </c>
    </row>
    <row r="94" spans="1:20" ht="22.5" customHeight="1">
      <c r="A94" s="6"/>
      <c r="B94" s="9"/>
      <c r="C94" s="72"/>
      <c r="D94" s="152"/>
      <c r="E94" s="152"/>
      <c r="F94" s="15"/>
      <c r="G94" s="7"/>
      <c r="H94" s="6"/>
      <c r="I94" s="6"/>
      <c r="J94" s="7" t="s">
        <v>1</v>
      </c>
      <c r="K94" s="8" t="s">
        <v>1</v>
      </c>
      <c r="L94" s="1"/>
      <c r="M94" s="1"/>
      <c r="N94" s="1"/>
      <c r="O94" s="20">
        <f t="shared" si="25"/>
        <v>0</v>
      </c>
      <c r="P94" s="29" t="str">
        <f t="shared" si="26"/>
        <v>OK</v>
      </c>
      <c r="Q94" s="10" t="str">
        <f t="shared" si="27"/>
        <v>OK</v>
      </c>
      <c r="R94" s="10" t="str">
        <f t="shared" si="28"/>
        <v>OK</v>
      </c>
    </row>
    <row r="95" spans="1:20" ht="22.5" customHeight="1">
      <c r="A95" s="12"/>
      <c r="B95" s="13"/>
      <c r="C95" s="14"/>
      <c r="D95" s="13"/>
      <c r="E95" s="14"/>
      <c r="F95" s="14"/>
      <c r="G95" s="13"/>
      <c r="H95" s="13"/>
      <c r="I95" s="12"/>
      <c r="J95" s="12"/>
      <c r="K95" s="68" t="s">
        <v>137</v>
      </c>
      <c r="L95" s="27">
        <f>SUM(L88:L94)</f>
        <v>0</v>
      </c>
      <c r="M95" s="27">
        <f t="shared" ref="M95:N95" si="29">SUM(M88:M94)</f>
        <v>0</v>
      </c>
      <c r="N95" s="27">
        <f t="shared" si="29"/>
        <v>0</v>
      </c>
      <c r="O95" s="27">
        <f>L95-(M95+N95)</f>
        <v>0</v>
      </c>
      <c r="P95" s="76"/>
      <c r="Q95" s="77"/>
      <c r="R95" s="77"/>
    </row>
    <row r="96" spans="1:20" ht="23" customHeight="1">
      <c r="A96" s="48" t="s">
        <v>134</v>
      </c>
      <c r="B96" s="13"/>
      <c r="C96" s="14"/>
      <c r="D96" s="13"/>
      <c r="E96" s="14"/>
      <c r="F96" s="14"/>
      <c r="G96" s="13"/>
      <c r="H96" s="13"/>
      <c r="I96" s="12"/>
      <c r="J96" s="12"/>
      <c r="K96" s="12"/>
      <c r="L96" s="12"/>
      <c r="M96" s="12"/>
      <c r="N96" s="12"/>
      <c r="O96" s="12"/>
      <c r="P96" s="76"/>
      <c r="Q96" s="77"/>
      <c r="R96" s="77"/>
    </row>
    <row r="97" spans="1:20" ht="23" customHeight="1">
      <c r="A97" s="162" t="s">
        <v>217</v>
      </c>
      <c r="B97" s="160" t="s">
        <v>67</v>
      </c>
      <c r="C97" s="150" t="s">
        <v>286</v>
      </c>
      <c r="D97" s="150"/>
      <c r="E97" s="150"/>
      <c r="F97" s="150"/>
      <c r="G97" s="160" t="s">
        <v>38</v>
      </c>
      <c r="H97" s="144" t="s">
        <v>47</v>
      </c>
      <c r="I97" s="145"/>
      <c r="J97" s="145"/>
      <c r="K97" s="146"/>
      <c r="L97" s="144" t="s">
        <v>216</v>
      </c>
      <c r="M97" s="145"/>
      <c r="N97" s="145"/>
      <c r="O97" s="146"/>
      <c r="P97" s="48" t="s">
        <v>96</v>
      </c>
      <c r="Q97" s="48" t="s">
        <v>96</v>
      </c>
      <c r="R97" s="61"/>
    </row>
    <row r="98" spans="1:20" ht="23" customHeight="1">
      <c r="A98" s="161"/>
      <c r="B98" s="161"/>
      <c r="C98" s="68" t="s">
        <v>215</v>
      </c>
      <c r="D98" s="150" t="s">
        <v>120</v>
      </c>
      <c r="E98" s="150"/>
      <c r="F98" s="68" t="s">
        <v>15</v>
      </c>
      <c r="G98" s="161"/>
      <c r="H98" s="69" t="s">
        <v>29</v>
      </c>
      <c r="I98" s="69" t="s">
        <v>28</v>
      </c>
      <c r="J98" s="68" t="s">
        <v>18</v>
      </c>
      <c r="K98" s="68" t="s">
        <v>19</v>
      </c>
      <c r="L98" s="53" t="s">
        <v>109</v>
      </c>
      <c r="M98" s="53" t="s">
        <v>110</v>
      </c>
      <c r="N98" s="53" t="s">
        <v>111</v>
      </c>
      <c r="O98" s="53" t="s">
        <v>112</v>
      </c>
      <c r="P98" s="70" t="s">
        <v>104</v>
      </c>
      <c r="Q98" s="70" t="s">
        <v>116</v>
      </c>
      <c r="R98" s="70" t="s">
        <v>115</v>
      </c>
      <c r="T98" s="81" t="s">
        <v>153</v>
      </c>
    </row>
    <row r="99" spans="1:20" ht="23" customHeight="1">
      <c r="A99" s="6"/>
      <c r="B99" s="9"/>
      <c r="C99" s="72"/>
      <c r="D99" s="152"/>
      <c r="E99" s="152"/>
      <c r="F99" s="15"/>
      <c r="G99" s="7"/>
      <c r="H99" s="6"/>
      <c r="I99" s="6"/>
      <c r="J99" s="7" t="s">
        <v>1</v>
      </c>
      <c r="K99" s="8" t="s">
        <v>1</v>
      </c>
      <c r="L99" s="1"/>
      <c r="M99" s="1"/>
      <c r="N99" s="1"/>
      <c r="O99" s="20">
        <f>L99-(M99+N99)</f>
        <v>0</v>
      </c>
      <c r="P99" s="29" t="str">
        <f>IF(OR(G99="新規",G99="追加",G99=""),"OK",(IF(AND(H99="",I99=""),"NG","OK")))</f>
        <v>OK</v>
      </c>
      <c r="Q99" s="10" t="str">
        <f>IF(OR(G99="新規",G99="追加",G99=""),"OK",(IF(OR(AND(J99="",K99=""),AND(J99="",K99="□"),AND(J99="□",K99=""),AND(J99="□",K99="□")),"NG","OK")))</f>
        <v>OK</v>
      </c>
      <c r="R99" s="10" t="str">
        <f>IF(OR(AND(C99&lt;&gt;"",D99&lt;&gt;"",F99&lt;&gt;"",G99&lt;&gt;""),(C99="")),"OK","NG")</f>
        <v>OK</v>
      </c>
      <c r="T99" s="81" t="s">
        <v>161</v>
      </c>
    </row>
    <row r="100" spans="1:20" ht="23" customHeight="1">
      <c r="A100" s="6"/>
      <c r="B100" s="9"/>
      <c r="C100" s="72"/>
      <c r="D100" s="152"/>
      <c r="E100" s="152"/>
      <c r="F100" s="15"/>
      <c r="G100" s="7"/>
      <c r="H100" s="6"/>
      <c r="I100" s="6"/>
      <c r="J100" s="7" t="s">
        <v>1</v>
      </c>
      <c r="K100" s="8" t="s">
        <v>1</v>
      </c>
      <c r="L100" s="1"/>
      <c r="M100" s="1"/>
      <c r="N100" s="1"/>
      <c r="O100" s="20">
        <f t="shared" ref="O100:O105" si="30">L100-(M100+N100)</f>
        <v>0</v>
      </c>
      <c r="P100" s="29" t="str">
        <f t="shared" ref="P100:P105" si="31">IF(OR(G100="新規",G100="追加",G100=""),"OK",(IF(AND(H100="",I100=""),"NG","OK")))</f>
        <v>OK</v>
      </c>
      <c r="Q100" s="10" t="str">
        <f t="shared" ref="Q100:Q105" si="32">IF(OR(G100="新規",G100="追加",G100=""),"OK",(IF(OR(AND(J100="",K100=""),AND(J100="",K100="□"),AND(J100="□",K100=""),AND(J100="□",K100="□")),"NG","OK")))</f>
        <v>OK</v>
      </c>
      <c r="R100" s="10" t="str">
        <f t="shared" ref="R100:R105" si="33">IF(OR(AND(C100&lt;&gt;"",D100&lt;&gt;"",F100&lt;&gt;"",G100&lt;&gt;""),(C100="")),"OK","NG")</f>
        <v>OK</v>
      </c>
      <c r="T100" s="81" t="s">
        <v>218</v>
      </c>
    </row>
    <row r="101" spans="1:20" ht="23" customHeight="1">
      <c r="A101" s="6"/>
      <c r="B101" s="9"/>
      <c r="C101" s="72"/>
      <c r="D101" s="152"/>
      <c r="E101" s="152"/>
      <c r="F101" s="15"/>
      <c r="G101" s="7"/>
      <c r="H101" s="6"/>
      <c r="I101" s="6"/>
      <c r="J101" s="7" t="s">
        <v>1</v>
      </c>
      <c r="K101" s="8" t="s">
        <v>1</v>
      </c>
      <c r="L101" s="1"/>
      <c r="M101" s="1"/>
      <c r="N101" s="1"/>
      <c r="O101" s="20">
        <f t="shared" si="30"/>
        <v>0</v>
      </c>
      <c r="P101" s="29" t="str">
        <f t="shared" si="31"/>
        <v>OK</v>
      </c>
      <c r="Q101" s="10" t="str">
        <f t="shared" si="32"/>
        <v>OK</v>
      </c>
      <c r="R101" s="10" t="str">
        <f t="shared" si="33"/>
        <v>OK</v>
      </c>
      <c r="T101" s="81" t="s">
        <v>160</v>
      </c>
    </row>
    <row r="102" spans="1:20" ht="23" customHeight="1">
      <c r="A102" s="6"/>
      <c r="B102" s="9"/>
      <c r="C102" s="72"/>
      <c r="D102" s="152"/>
      <c r="E102" s="152"/>
      <c r="F102" s="15"/>
      <c r="G102" s="7"/>
      <c r="H102" s="6"/>
      <c r="I102" s="6"/>
      <c r="J102" s="7" t="s">
        <v>1</v>
      </c>
      <c r="K102" s="8" t="s">
        <v>1</v>
      </c>
      <c r="L102" s="1"/>
      <c r="M102" s="1"/>
      <c r="N102" s="1"/>
      <c r="O102" s="20">
        <f t="shared" si="30"/>
        <v>0</v>
      </c>
      <c r="P102" s="29" t="str">
        <f t="shared" si="31"/>
        <v>OK</v>
      </c>
      <c r="Q102" s="10" t="str">
        <f t="shared" si="32"/>
        <v>OK</v>
      </c>
      <c r="R102" s="10" t="str">
        <f t="shared" si="33"/>
        <v>OK</v>
      </c>
      <c r="T102" s="81" t="s">
        <v>13</v>
      </c>
    </row>
    <row r="103" spans="1:20" ht="23" customHeight="1">
      <c r="A103" s="6"/>
      <c r="B103" s="9"/>
      <c r="C103" s="72"/>
      <c r="D103" s="152"/>
      <c r="E103" s="152"/>
      <c r="F103" s="16"/>
      <c r="G103" s="7"/>
      <c r="H103" s="6"/>
      <c r="I103" s="6"/>
      <c r="J103" s="7" t="s">
        <v>1</v>
      </c>
      <c r="K103" s="8" t="s">
        <v>1</v>
      </c>
      <c r="L103" s="1"/>
      <c r="M103" s="1"/>
      <c r="N103" s="1"/>
      <c r="O103" s="20">
        <f t="shared" si="30"/>
        <v>0</v>
      </c>
      <c r="P103" s="29" t="str">
        <f t="shared" si="31"/>
        <v>OK</v>
      </c>
      <c r="Q103" s="10" t="str">
        <f>IF(OR(G103="新規",G103="追加",G103=""),"OK",(IF(OR(AND(J103="",K103=""),AND(J103="",K103="□"),AND(J103="□",K103=""),AND(J103="□",K103="□")),"NG","OK")))</f>
        <v>OK</v>
      </c>
      <c r="R103" s="10" t="str">
        <f t="shared" si="33"/>
        <v>OK</v>
      </c>
    </row>
    <row r="104" spans="1:20" ht="23" customHeight="1">
      <c r="A104" s="6"/>
      <c r="B104" s="9"/>
      <c r="C104" s="72"/>
      <c r="D104" s="152"/>
      <c r="E104" s="152"/>
      <c r="F104" s="15"/>
      <c r="G104" s="7"/>
      <c r="H104" s="6"/>
      <c r="I104" s="6"/>
      <c r="J104" s="7" t="s">
        <v>1</v>
      </c>
      <c r="K104" s="8" t="s">
        <v>1</v>
      </c>
      <c r="L104" s="1"/>
      <c r="M104" s="1"/>
      <c r="N104" s="1"/>
      <c r="O104" s="20">
        <f t="shared" si="30"/>
        <v>0</v>
      </c>
      <c r="P104" s="29" t="str">
        <f t="shared" si="31"/>
        <v>OK</v>
      </c>
      <c r="Q104" s="10" t="str">
        <f t="shared" si="32"/>
        <v>OK</v>
      </c>
      <c r="R104" s="10" t="str">
        <f t="shared" si="33"/>
        <v>OK</v>
      </c>
    </row>
    <row r="105" spans="1:20" ht="22.5" customHeight="1">
      <c r="A105" s="6"/>
      <c r="B105" s="9"/>
      <c r="C105" s="72"/>
      <c r="D105" s="152"/>
      <c r="E105" s="152"/>
      <c r="F105" s="15"/>
      <c r="G105" s="7"/>
      <c r="H105" s="6"/>
      <c r="I105" s="6"/>
      <c r="J105" s="7" t="s">
        <v>1</v>
      </c>
      <c r="K105" s="8" t="s">
        <v>1</v>
      </c>
      <c r="L105" s="1"/>
      <c r="M105" s="1"/>
      <c r="N105" s="1"/>
      <c r="O105" s="20">
        <f t="shared" si="30"/>
        <v>0</v>
      </c>
      <c r="P105" s="29" t="str">
        <f t="shared" si="31"/>
        <v>OK</v>
      </c>
      <c r="Q105" s="10" t="str">
        <f t="shared" si="32"/>
        <v>OK</v>
      </c>
      <c r="R105" s="10" t="str">
        <f t="shared" si="33"/>
        <v>OK</v>
      </c>
    </row>
    <row r="106" spans="1:20" ht="22.5" customHeight="1">
      <c r="A106" s="12"/>
      <c r="B106" s="13"/>
      <c r="C106" s="14"/>
      <c r="D106" s="13"/>
      <c r="E106" s="14"/>
      <c r="F106" s="14"/>
      <c r="G106" s="13"/>
      <c r="H106" s="13"/>
      <c r="I106" s="12"/>
      <c r="J106" s="12"/>
      <c r="K106" s="68" t="s">
        <v>137</v>
      </c>
      <c r="L106" s="27">
        <f>SUM(L99:L105)</f>
        <v>0</v>
      </c>
      <c r="M106" s="27">
        <f t="shared" ref="M106:N106" si="34">SUM(M99:M105)</f>
        <v>0</v>
      </c>
      <c r="N106" s="27">
        <f t="shared" si="34"/>
        <v>0</v>
      </c>
      <c r="O106" s="27">
        <f>L106-(M106+N106)</f>
        <v>0</v>
      </c>
      <c r="P106" s="76"/>
      <c r="Q106" s="77"/>
      <c r="R106" s="77"/>
    </row>
    <row r="107" spans="1:20" ht="22.5" customHeight="1">
      <c r="A107" s="48" t="s">
        <v>136</v>
      </c>
      <c r="B107" s="13"/>
      <c r="C107" s="14"/>
      <c r="D107" s="13"/>
      <c r="E107" s="14"/>
      <c r="F107" s="14"/>
      <c r="G107" s="13"/>
      <c r="H107" s="13"/>
      <c r="I107" s="12"/>
      <c r="J107" s="12"/>
      <c r="K107" s="12"/>
      <c r="L107" s="12"/>
      <c r="M107" s="12"/>
      <c r="N107" s="12"/>
      <c r="O107" s="12"/>
      <c r="P107" s="76"/>
      <c r="Q107" s="77"/>
      <c r="R107" s="77"/>
    </row>
    <row r="108" spans="1:20" ht="22.5" customHeight="1">
      <c r="A108" s="162" t="s">
        <v>217</v>
      </c>
      <c r="B108" s="160" t="s">
        <v>67</v>
      </c>
      <c r="C108" s="150" t="s">
        <v>286</v>
      </c>
      <c r="D108" s="150"/>
      <c r="E108" s="150"/>
      <c r="F108" s="150"/>
      <c r="G108" s="160" t="s">
        <v>38</v>
      </c>
      <c r="H108" s="144" t="s">
        <v>47</v>
      </c>
      <c r="I108" s="145"/>
      <c r="J108" s="145"/>
      <c r="K108" s="146"/>
      <c r="L108" s="144" t="s">
        <v>216</v>
      </c>
      <c r="M108" s="145"/>
      <c r="N108" s="145"/>
      <c r="O108" s="146"/>
      <c r="P108" s="48" t="s">
        <v>96</v>
      </c>
      <c r="Q108" s="48" t="s">
        <v>96</v>
      </c>
      <c r="R108" s="61"/>
    </row>
    <row r="109" spans="1:20" ht="22.5" customHeight="1">
      <c r="A109" s="161"/>
      <c r="B109" s="161"/>
      <c r="C109" s="68" t="s">
        <v>215</v>
      </c>
      <c r="D109" s="150" t="s">
        <v>120</v>
      </c>
      <c r="E109" s="150"/>
      <c r="F109" s="68" t="s">
        <v>15</v>
      </c>
      <c r="G109" s="161"/>
      <c r="H109" s="69" t="s">
        <v>29</v>
      </c>
      <c r="I109" s="69" t="s">
        <v>28</v>
      </c>
      <c r="J109" s="68" t="s">
        <v>18</v>
      </c>
      <c r="K109" s="68" t="s">
        <v>19</v>
      </c>
      <c r="L109" s="53" t="s">
        <v>109</v>
      </c>
      <c r="M109" s="53" t="s">
        <v>110</v>
      </c>
      <c r="N109" s="53" t="s">
        <v>111</v>
      </c>
      <c r="O109" s="53" t="s">
        <v>112</v>
      </c>
      <c r="P109" s="70" t="s">
        <v>104</v>
      </c>
      <c r="Q109" s="70" t="s">
        <v>116</v>
      </c>
      <c r="R109" s="70" t="s">
        <v>115</v>
      </c>
      <c r="T109" s="81" t="s">
        <v>153</v>
      </c>
    </row>
    <row r="110" spans="1:20" ht="22.5" customHeight="1">
      <c r="A110" s="6"/>
      <c r="B110" s="9"/>
      <c r="C110" s="72"/>
      <c r="D110" s="152"/>
      <c r="E110" s="152"/>
      <c r="F110" s="15"/>
      <c r="G110" s="7"/>
      <c r="H110" s="6"/>
      <c r="I110" s="6"/>
      <c r="J110" s="7" t="s">
        <v>1</v>
      </c>
      <c r="K110" s="8" t="s">
        <v>1</v>
      </c>
      <c r="L110" s="1"/>
      <c r="M110" s="1"/>
      <c r="N110" s="1"/>
      <c r="O110" s="20">
        <f>L110-(M110+N110)</f>
        <v>0</v>
      </c>
      <c r="P110" s="29" t="str">
        <f>IF(OR(G110="新規",G110="追加",G110=""),"OK",(IF(AND(H110="",I110=""),"NG","OK")))</f>
        <v>OK</v>
      </c>
      <c r="Q110" s="10" t="str">
        <f>IF(OR(G110="新規",G110="追加",G110=""),"OK",(IF(OR(AND(J110="",K110=""),AND(J110="",K110="□"),AND(J110="□",K110=""),AND(J110="□",K110="□")),"NG","OK")))</f>
        <v>OK</v>
      </c>
      <c r="R110" s="10" t="str">
        <f>IF(OR(AND(C110&lt;&gt;"",D110&lt;&gt;"",F110&lt;&gt;"",G110&lt;&gt;""),(C110="")),"OK","NG")</f>
        <v>OK</v>
      </c>
      <c r="T110" s="81" t="s">
        <v>164</v>
      </c>
    </row>
    <row r="111" spans="1:20" ht="22.5" customHeight="1">
      <c r="A111" s="6"/>
      <c r="B111" s="9"/>
      <c r="C111" s="72"/>
      <c r="D111" s="152"/>
      <c r="E111" s="152"/>
      <c r="F111" s="15"/>
      <c r="G111" s="7"/>
      <c r="H111" s="6"/>
      <c r="I111" s="6"/>
      <c r="J111" s="7" t="s">
        <v>1</v>
      </c>
      <c r="K111" s="8" t="s">
        <v>1</v>
      </c>
      <c r="L111" s="1"/>
      <c r="M111" s="1"/>
      <c r="N111" s="1"/>
      <c r="O111" s="20">
        <f t="shared" ref="O111:O116" si="35">L111-(M111+N111)</f>
        <v>0</v>
      </c>
      <c r="P111" s="29" t="str">
        <f t="shared" ref="P111:P116" si="36">IF(OR(G111="新規",G111="追加",G111=""),"OK",(IF(AND(H111="",I111=""),"NG","OK")))</f>
        <v>OK</v>
      </c>
      <c r="Q111" s="10" t="str">
        <f t="shared" ref="Q111:Q116" si="37">IF(OR(G111="新規",G111="追加",G111=""),"OK",(IF(OR(AND(J111="",K111=""),AND(J111="",K111="□"),AND(J111="□",K111=""),AND(J111="□",K111="□")),"NG","OK")))</f>
        <v>OK</v>
      </c>
      <c r="R111" s="10" t="str">
        <f t="shared" ref="R111:R115" si="38">IF(OR(AND(C111&lt;&gt;"",D111&lt;&gt;"",F111&lt;&gt;"",G111&lt;&gt;""),(C111="")),"OK","NG")</f>
        <v>OK</v>
      </c>
      <c r="T111" s="81" t="s">
        <v>13</v>
      </c>
    </row>
    <row r="112" spans="1:20" ht="22.5" customHeight="1">
      <c r="A112" s="6"/>
      <c r="B112" s="9"/>
      <c r="C112" s="72"/>
      <c r="D112" s="152"/>
      <c r="E112" s="152"/>
      <c r="F112" s="15"/>
      <c r="G112" s="7"/>
      <c r="H112" s="6"/>
      <c r="I112" s="6"/>
      <c r="J112" s="7" t="s">
        <v>1</v>
      </c>
      <c r="K112" s="8" t="s">
        <v>1</v>
      </c>
      <c r="L112" s="1"/>
      <c r="M112" s="1"/>
      <c r="N112" s="1"/>
      <c r="O112" s="20">
        <f t="shared" si="35"/>
        <v>0</v>
      </c>
      <c r="P112" s="29" t="str">
        <f t="shared" si="36"/>
        <v>OK</v>
      </c>
      <c r="Q112" s="10" t="str">
        <f t="shared" si="37"/>
        <v>OK</v>
      </c>
      <c r="R112" s="10" t="str">
        <f t="shared" si="38"/>
        <v>OK</v>
      </c>
    </row>
    <row r="113" spans="1:23" ht="22.5" customHeight="1">
      <c r="A113" s="6"/>
      <c r="B113" s="9"/>
      <c r="C113" s="72"/>
      <c r="D113" s="152"/>
      <c r="E113" s="152"/>
      <c r="F113" s="15"/>
      <c r="G113" s="7"/>
      <c r="H113" s="6"/>
      <c r="I113" s="6"/>
      <c r="J113" s="7" t="s">
        <v>1</v>
      </c>
      <c r="K113" s="8" t="s">
        <v>1</v>
      </c>
      <c r="L113" s="1"/>
      <c r="M113" s="1"/>
      <c r="N113" s="1"/>
      <c r="O113" s="20">
        <f t="shared" si="35"/>
        <v>0</v>
      </c>
      <c r="P113" s="29" t="str">
        <f t="shared" si="36"/>
        <v>OK</v>
      </c>
      <c r="Q113" s="10" t="str">
        <f t="shared" si="37"/>
        <v>OK</v>
      </c>
      <c r="R113" s="10" t="str">
        <f t="shared" si="38"/>
        <v>OK</v>
      </c>
    </row>
    <row r="114" spans="1:23" ht="22.5" customHeight="1">
      <c r="A114" s="6"/>
      <c r="B114" s="9"/>
      <c r="C114" s="72"/>
      <c r="D114" s="152"/>
      <c r="E114" s="152"/>
      <c r="F114" s="16"/>
      <c r="G114" s="7"/>
      <c r="H114" s="6"/>
      <c r="I114" s="6"/>
      <c r="J114" s="7" t="s">
        <v>1</v>
      </c>
      <c r="K114" s="8" t="s">
        <v>1</v>
      </c>
      <c r="L114" s="1"/>
      <c r="M114" s="1"/>
      <c r="N114" s="1"/>
      <c r="O114" s="20">
        <f t="shared" si="35"/>
        <v>0</v>
      </c>
      <c r="P114" s="29" t="str">
        <f t="shared" si="36"/>
        <v>OK</v>
      </c>
      <c r="Q114" s="10" t="str">
        <f t="shared" si="37"/>
        <v>OK</v>
      </c>
      <c r="R114" s="10" t="str">
        <f t="shared" si="38"/>
        <v>OK</v>
      </c>
    </row>
    <row r="115" spans="1:23" ht="22.5" customHeight="1">
      <c r="A115" s="6"/>
      <c r="B115" s="9"/>
      <c r="C115" s="72"/>
      <c r="D115" s="152"/>
      <c r="E115" s="152"/>
      <c r="F115" s="15"/>
      <c r="G115" s="7"/>
      <c r="H115" s="6"/>
      <c r="I115" s="6"/>
      <c r="J115" s="7" t="s">
        <v>1</v>
      </c>
      <c r="K115" s="8" t="s">
        <v>1</v>
      </c>
      <c r="L115" s="1"/>
      <c r="M115" s="1"/>
      <c r="N115" s="1"/>
      <c r="O115" s="20">
        <f t="shared" si="35"/>
        <v>0</v>
      </c>
      <c r="P115" s="29" t="str">
        <f t="shared" si="36"/>
        <v>OK</v>
      </c>
      <c r="Q115" s="10" t="str">
        <f t="shared" si="37"/>
        <v>OK</v>
      </c>
      <c r="R115" s="10" t="str">
        <f t="shared" si="38"/>
        <v>OK</v>
      </c>
    </row>
    <row r="116" spans="1:23" ht="22.5" customHeight="1">
      <c r="A116" s="6"/>
      <c r="B116" s="9"/>
      <c r="C116" s="72"/>
      <c r="D116" s="152"/>
      <c r="E116" s="152"/>
      <c r="F116" s="15"/>
      <c r="G116" s="7"/>
      <c r="H116" s="6"/>
      <c r="I116" s="6"/>
      <c r="J116" s="7" t="s">
        <v>1</v>
      </c>
      <c r="K116" s="8" t="s">
        <v>1</v>
      </c>
      <c r="L116" s="1"/>
      <c r="M116" s="1"/>
      <c r="N116" s="1"/>
      <c r="O116" s="20">
        <f t="shared" si="35"/>
        <v>0</v>
      </c>
      <c r="P116" s="29" t="str">
        <f t="shared" si="36"/>
        <v>OK</v>
      </c>
      <c r="Q116" s="10" t="str">
        <f t="shared" si="37"/>
        <v>OK</v>
      </c>
      <c r="R116" s="10" t="str">
        <f>IF(OR(AND(C116&lt;&gt;"",D116&lt;&gt;"",F116&lt;&gt;"",G116&lt;&gt;""),(C116="")),"OK","NG")</f>
        <v>OK</v>
      </c>
    </row>
    <row r="117" spans="1:23" ht="22.5" customHeight="1">
      <c r="A117" s="12"/>
      <c r="B117" s="13"/>
      <c r="C117" s="14"/>
      <c r="D117" s="13"/>
      <c r="E117" s="14"/>
      <c r="F117" s="14"/>
      <c r="G117" s="13"/>
      <c r="H117" s="13"/>
      <c r="I117" s="12"/>
      <c r="J117" s="12"/>
      <c r="K117" s="68" t="s">
        <v>137</v>
      </c>
      <c r="L117" s="27">
        <f>SUM(L110:L116)</f>
        <v>0</v>
      </c>
      <c r="M117" s="27">
        <f t="shared" ref="M117:N117" si="39">SUM(M110:M116)</f>
        <v>0</v>
      </c>
      <c r="N117" s="27">
        <f t="shared" si="39"/>
        <v>0</v>
      </c>
      <c r="O117" s="27">
        <f>L117-(M117+N117)</f>
        <v>0</v>
      </c>
      <c r="P117" s="76"/>
      <c r="Q117" s="77"/>
      <c r="R117" s="77"/>
    </row>
    <row r="118" spans="1:23" ht="13">
      <c r="F118" s="85"/>
    </row>
    <row r="119" spans="1:23" s="61" customFormat="1" ht="13">
      <c r="A119" s="142" t="s">
        <v>139</v>
      </c>
      <c r="B119" s="143"/>
      <c r="C119" s="53" t="s">
        <v>138</v>
      </c>
      <c r="D119" s="53" t="s">
        <v>110</v>
      </c>
      <c r="E119" s="53" t="s">
        <v>111</v>
      </c>
      <c r="F119" s="53" t="s">
        <v>112</v>
      </c>
      <c r="G119" s="53" t="s">
        <v>165</v>
      </c>
      <c r="H119" s="142" t="s">
        <v>17</v>
      </c>
      <c r="I119" s="159"/>
      <c r="J119" s="136" t="s">
        <v>208</v>
      </c>
      <c r="K119" s="136"/>
      <c r="L119" s="136"/>
      <c r="M119" s="136"/>
      <c r="P119" s="87" t="s">
        <v>198</v>
      </c>
      <c r="Q119" s="88" t="s">
        <v>70</v>
      </c>
      <c r="R119" s="88" t="s">
        <v>84</v>
      </c>
    </row>
    <row r="120" spans="1:23" ht="22.5" customHeight="1">
      <c r="A120" s="153" t="s">
        <v>237</v>
      </c>
      <c r="B120" s="154"/>
      <c r="C120" s="100">
        <f>L40</f>
        <v>0</v>
      </c>
      <c r="D120" s="100">
        <f t="shared" ref="D120:F120" si="40">M40</f>
        <v>0</v>
      </c>
      <c r="E120" s="100">
        <f t="shared" si="40"/>
        <v>0</v>
      </c>
      <c r="F120" s="100">
        <f t="shared" si="40"/>
        <v>0</v>
      </c>
      <c r="G120" s="163">
        <f>SUM(D120:D122)</f>
        <v>0</v>
      </c>
      <c r="H120" s="157"/>
      <c r="I120" s="158"/>
      <c r="J120" s="151" t="s">
        <v>209</v>
      </c>
      <c r="K120" s="151"/>
      <c r="L120" s="151"/>
      <c r="M120" s="151"/>
      <c r="N120" s="89"/>
      <c r="O120" s="89"/>
      <c r="P120" s="29" t="str">
        <f>IF(G120&lt;=2500000,"OK","NG")</f>
        <v>OK</v>
      </c>
      <c r="Q120" s="10" t="str">
        <f t="shared" ref="Q120:Q126" si="41">IF(D120&lt;=C120/2,"OK","NG")</f>
        <v>OK</v>
      </c>
      <c r="R120" s="10" t="str">
        <f t="shared" ref="R120:R126" si="42">IF(C120=D120+E120+F120,"OK","NG")</f>
        <v>OK</v>
      </c>
      <c r="S120" s="90"/>
      <c r="T120" s="70"/>
      <c r="U120" s="70"/>
      <c r="V120" s="70"/>
      <c r="W120" s="70"/>
    </row>
    <row r="121" spans="1:23" ht="22.5" customHeight="1">
      <c r="A121" s="155" t="s">
        <v>238</v>
      </c>
      <c r="B121" s="156"/>
      <c r="C121" s="100">
        <f>L51</f>
        <v>0</v>
      </c>
      <c r="D121" s="100">
        <f t="shared" ref="D121:F121" si="43">M51</f>
        <v>0</v>
      </c>
      <c r="E121" s="100">
        <f t="shared" si="43"/>
        <v>0</v>
      </c>
      <c r="F121" s="100">
        <f t="shared" si="43"/>
        <v>0</v>
      </c>
      <c r="G121" s="164"/>
      <c r="H121" s="157"/>
      <c r="I121" s="158"/>
      <c r="J121" s="151"/>
      <c r="K121" s="151"/>
      <c r="L121" s="151"/>
      <c r="M121" s="151"/>
      <c r="N121" s="89"/>
      <c r="O121" s="89"/>
      <c r="P121" s="73" t="s">
        <v>152</v>
      </c>
      <c r="Q121" s="10" t="str">
        <f t="shared" si="41"/>
        <v>OK</v>
      </c>
      <c r="R121" s="10" t="str">
        <f t="shared" si="42"/>
        <v>OK</v>
      </c>
      <c r="S121" s="36"/>
    </row>
    <row r="122" spans="1:23" ht="22.5" customHeight="1">
      <c r="A122" s="155" t="s">
        <v>239</v>
      </c>
      <c r="B122" s="156"/>
      <c r="C122" s="100">
        <f>L62</f>
        <v>0</v>
      </c>
      <c r="D122" s="100">
        <f t="shared" ref="D122:F122" si="44">M62</f>
        <v>0</v>
      </c>
      <c r="E122" s="100">
        <f t="shared" si="44"/>
        <v>0</v>
      </c>
      <c r="F122" s="100">
        <f t="shared" si="44"/>
        <v>0</v>
      </c>
      <c r="G122" s="165"/>
      <c r="H122" s="32"/>
      <c r="I122" s="33"/>
      <c r="J122" s="151"/>
      <c r="K122" s="151"/>
      <c r="L122" s="151"/>
      <c r="M122" s="151"/>
      <c r="N122" s="89"/>
      <c r="O122" s="89"/>
      <c r="P122" s="73" t="s">
        <v>152</v>
      </c>
      <c r="Q122" s="10" t="str">
        <f t="shared" si="41"/>
        <v>OK</v>
      </c>
      <c r="R122" s="10" t="str">
        <f t="shared" si="42"/>
        <v>OK</v>
      </c>
      <c r="S122" s="36"/>
    </row>
    <row r="123" spans="1:23" ht="22.5" customHeight="1">
      <c r="A123" s="155" t="s">
        <v>240</v>
      </c>
      <c r="B123" s="156"/>
      <c r="C123" s="100">
        <f>L73</f>
        <v>0</v>
      </c>
      <c r="D123" s="100">
        <f t="shared" ref="D123:F123" si="45">M73</f>
        <v>0</v>
      </c>
      <c r="E123" s="100">
        <f t="shared" si="45"/>
        <v>0</v>
      </c>
      <c r="F123" s="100">
        <f t="shared" si="45"/>
        <v>0</v>
      </c>
      <c r="G123" s="100">
        <f>D123</f>
        <v>0</v>
      </c>
      <c r="H123" s="32"/>
      <c r="I123" s="33"/>
      <c r="J123" s="150" t="s">
        <v>210</v>
      </c>
      <c r="K123" s="150"/>
      <c r="L123" s="150"/>
      <c r="M123" s="150"/>
      <c r="N123" s="89"/>
      <c r="O123" s="89"/>
      <c r="P123" s="29" t="str">
        <f>IF(G123&lt;=2500000,"OK","NG")</f>
        <v>OK</v>
      </c>
      <c r="Q123" s="10" t="str">
        <f t="shared" si="41"/>
        <v>OK</v>
      </c>
      <c r="R123" s="10" t="str">
        <f t="shared" si="42"/>
        <v>OK</v>
      </c>
      <c r="S123" s="36"/>
    </row>
    <row r="124" spans="1:23" ht="22.5" customHeight="1">
      <c r="A124" s="155" t="s">
        <v>131</v>
      </c>
      <c r="B124" s="156"/>
      <c r="C124" s="100">
        <f>L84</f>
        <v>0</v>
      </c>
      <c r="D124" s="100">
        <f t="shared" ref="D124:F124" si="46">M84</f>
        <v>0</v>
      </c>
      <c r="E124" s="100">
        <f t="shared" si="46"/>
        <v>0</v>
      </c>
      <c r="F124" s="100">
        <f t="shared" si="46"/>
        <v>0</v>
      </c>
      <c r="G124" s="100">
        <f>D124</f>
        <v>0</v>
      </c>
      <c r="H124" s="32"/>
      <c r="I124" s="33"/>
      <c r="J124" s="150" t="s">
        <v>211</v>
      </c>
      <c r="K124" s="150"/>
      <c r="L124" s="150"/>
      <c r="M124" s="150"/>
      <c r="N124" s="89"/>
      <c r="O124" s="89"/>
      <c r="P124" s="29" t="str">
        <f>IF(G124&lt;=5000000,"OK","NG")</f>
        <v>OK</v>
      </c>
      <c r="Q124" s="10" t="str">
        <f t="shared" si="41"/>
        <v>OK</v>
      </c>
      <c r="R124" s="10" t="str">
        <f t="shared" si="42"/>
        <v>OK</v>
      </c>
      <c r="S124" s="36"/>
    </row>
    <row r="125" spans="1:23" ht="22.5" customHeight="1">
      <c r="A125" s="155" t="s">
        <v>241</v>
      </c>
      <c r="B125" s="156"/>
      <c r="C125" s="100">
        <f>L95</f>
        <v>0</v>
      </c>
      <c r="D125" s="100">
        <f t="shared" ref="D125:F125" si="47">M95</f>
        <v>0</v>
      </c>
      <c r="E125" s="100">
        <f t="shared" si="47"/>
        <v>0</v>
      </c>
      <c r="F125" s="100">
        <f t="shared" si="47"/>
        <v>0</v>
      </c>
      <c r="G125" s="183">
        <f>SUM(D125:D126)</f>
        <v>0</v>
      </c>
      <c r="H125" s="32"/>
      <c r="I125" s="33"/>
      <c r="J125" s="151" t="s">
        <v>212</v>
      </c>
      <c r="K125" s="151"/>
      <c r="L125" s="151"/>
      <c r="M125" s="151"/>
      <c r="N125" s="89"/>
      <c r="O125" s="89"/>
      <c r="P125" s="29" t="str">
        <f>IF(G125&lt;=2500000,"OK","NG")</f>
        <v>OK</v>
      </c>
      <c r="Q125" s="10" t="str">
        <f t="shared" si="41"/>
        <v>OK</v>
      </c>
      <c r="R125" s="10" t="str">
        <f t="shared" si="42"/>
        <v>OK</v>
      </c>
      <c r="S125" s="36"/>
    </row>
    <row r="126" spans="1:23" ht="22.5" customHeight="1">
      <c r="A126" s="155" t="s">
        <v>242</v>
      </c>
      <c r="B126" s="156"/>
      <c r="C126" s="100">
        <f>L106</f>
        <v>0</v>
      </c>
      <c r="D126" s="100">
        <f t="shared" ref="D126:F126" si="48">M106</f>
        <v>0</v>
      </c>
      <c r="E126" s="100">
        <f t="shared" si="48"/>
        <v>0</v>
      </c>
      <c r="F126" s="100">
        <f t="shared" si="48"/>
        <v>0</v>
      </c>
      <c r="G126" s="184"/>
      <c r="H126" s="32"/>
      <c r="I126" s="33"/>
      <c r="J126" s="151"/>
      <c r="K126" s="151"/>
      <c r="L126" s="151"/>
      <c r="M126" s="151"/>
      <c r="N126" s="89"/>
      <c r="O126" s="89"/>
      <c r="P126" s="73" t="s">
        <v>152</v>
      </c>
      <c r="Q126" s="10" t="str">
        <f t="shared" si="41"/>
        <v>OK</v>
      </c>
      <c r="R126" s="10" t="str">
        <f t="shared" si="42"/>
        <v>OK</v>
      </c>
      <c r="S126" s="36"/>
    </row>
    <row r="127" spans="1:23" ht="22.5" customHeight="1">
      <c r="A127" s="155" t="s">
        <v>135</v>
      </c>
      <c r="B127" s="156"/>
      <c r="C127" s="100">
        <f>L117</f>
        <v>0</v>
      </c>
      <c r="D127" s="100">
        <f t="shared" ref="D127:F127" si="49">M117</f>
        <v>0</v>
      </c>
      <c r="E127" s="100">
        <f t="shared" si="49"/>
        <v>0</v>
      </c>
      <c r="F127" s="100">
        <f t="shared" si="49"/>
        <v>0</v>
      </c>
      <c r="G127" s="100">
        <f>D127</f>
        <v>0</v>
      </c>
      <c r="H127" s="157"/>
      <c r="I127" s="158"/>
      <c r="J127" s="150" t="s">
        <v>287</v>
      </c>
      <c r="K127" s="150"/>
      <c r="L127" s="150"/>
      <c r="M127" s="150"/>
      <c r="N127" s="89"/>
      <c r="O127" s="89"/>
      <c r="P127" s="29" t="str">
        <f>IF(G127&lt;=2500000,"OK","NG")</f>
        <v>OK</v>
      </c>
      <c r="Q127" s="10" t="str">
        <f>IF(D127&lt;=C127/2,"OK","NG")</f>
        <v>OK</v>
      </c>
      <c r="R127" s="10" t="str">
        <f>IF(C127=D127+E127+F127,"OK","NG")</f>
        <v>OK</v>
      </c>
      <c r="S127" s="36"/>
    </row>
    <row r="128" spans="1:23" ht="22.5" customHeight="1">
      <c r="A128" s="174" t="s">
        <v>14</v>
      </c>
      <c r="B128" s="175"/>
      <c r="C128" s="100">
        <f>SUM(C120:C127)</f>
        <v>0</v>
      </c>
      <c r="D128" s="100">
        <f>SUM(D120:D127)</f>
        <v>0</v>
      </c>
      <c r="E128" s="100">
        <f t="shared" ref="E128:F128" si="50">SUM(E120:E127)</f>
        <v>0</v>
      </c>
      <c r="F128" s="100">
        <f t="shared" si="50"/>
        <v>0</v>
      </c>
      <c r="G128" s="100">
        <f>D128</f>
        <v>0</v>
      </c>
      <c r="H128" s="157"/>
      <c r="I128" s="158"/>
      <c r="J128" s="177" t="s">
        <v>213</v>
      </c>
      <c r="K128" s="177"/>
      <c r="L128" s="177"/>
      <c r="M128" s="177"/>
      <c r="N128" s="89"/>
      <c r="P128" s="29" t="str">
        <f>IF(OR(C128=0,AND(G128&gt;=150000,G128&lt;=10000000)),"OK","NG")</f>
        <v>OK</v>
      </c>
      <c r="Q128" s="10" t="str">
        <f>IF(D128&lt;=C128/2,"OK","NG")</f>
        <v>OK</v>
      </c>
      <c r="R128" s="10" t="str">
        <f>IF(C128=D128+E128+F128,"OK","NG")</f>
        <v>OK</v>
      </c>
    </row>
    <row r="129" spans="1:16" ht="13"/>
    <row r="130" spans="1:16" ht="22.5" customHeight="1">
      <c r="A130" s="48" t="s">
        <v>196</v>
      </c>
    </row>
    <row r="131" spans="1:16" ht="15" customHeight="1">
      <c r="A131" s="139" t="s">
        <v>205</v>
      </c>
      <c r="B131" s="139"/>
      <c r="C131" s="139"/>
      <c r="D131" s="139"/>
      <c r="E131" s="139"/>
      <c r="F131" s="139"/>
      <c r="G131" s="139"/>
      <c r="H131" s="139"/>
      <c r="I131" s="139"/>
      <c r="J131" s="139"/>
      <c r="K131" s="50" t="s">
        <v>82</v>
      </c>
      <c r="P131" s="49" t="s">
        <v>55</v>
      </c>
    </row>
    <row r="132" spans="1:16" ht="15" customHeight="1">
      <c r="A132" s="176" t="s">
        <v>204</v>
      </c>
      <c r="B132" s="176"/>
      <c r="C132" s="176"/>
      <c r="D132" s="176"/>
      <c r="E132" s="176"/>
      <c r="F132" s="176"/>
      <c r="G132" s="176"/>
      <c r="H132" s="176"/>
      <c r="I132" s="176"/>
      <c r="J132" s="176"/>
      <c r="K132" s="56" t="s">
        <v>166</v>
      </c>
      <c r="P132" s="49" t="s">
        <v>167</v>
      </c>
    </row>
    <row r="133" spans="1:16" ht="15" customHeight="1">
      <c r="A133" s="176" t="s">
        <v>199</v>
      </c>
      <c r="B133" s="176"/>
      <c r="C133" s="176"/>
      <c r="D133" s="176"/>
      <c r="E133" s="176"/>
      <c r="F133" s="176"/>
      <c r="G133" s="176"/>
      <c r="H133" s="176"/>
      <c r="I133" s="176"/>
      <c r="J133" s="176"/>
      <c r="K133" s="56" t="s">
        <v>166</v>
      </c>
    </row>
    <row r="134" spans="1:16" ht="15" customHeight="1">
      <c r="A134" s="176" t="s">
        <v>200</v>
      </c>
      <c r="B134" s="176"/>
      <c r="C134" s="176"/>
      <c r="D134" s="176"/>
      <c r="E134" s="176"/>
      <c r="F134" s="176"/>
      <c r="G134" s="176"/>
      <c r="H134" s="176"/>
      <c r="I134" s="176"/>
      <c r="J134" s="176"/>
      <c r="K134" s="56" t="s">
        <v>166</v>
      </c>
    </row>
    <row r="135" spans="1:16" ht="15" customHeight="1">
      <c r="A135" s="176" t="s">
        <v>201</v>
      </c>
      <c r="B135" s="176"/>
      <c r="C135" s="176"/>
      <c r="D135" s="176"/>
      <c r="E135" s="176"/>
      <c r="F135" s="176"/>
      <c r="G135" s="176"/>
      <c r="H135" s="176"/>
      <c r="I135" s="176"/>
      <c r="J135" s="176"/>
      <c r="K135" s="56" t="s">
        <v>166</v>
      </c>
    </row>
    <row r="136" spans="1:16" ht="15" customHeight="1">
      <c r="A136" s="176" t="s">
        <v>289</v>
      </c>
      <c r="B136" s="176"/>
      <c r="C136" s="176"/>
      <c r="D136" s="176"/>
      <c r="E136" s="176"/>
      <c r="F136" s="176"/>
      <c r="G136" s="176"/>
      <c r="H136" s="176"/>
      <c r="I136" s="176"/>
      <c r="J136" s="176"/>
      <c r="K136" s="56" t="s">
        <v>166</v>
      </c>
    </row>
    <row r="137" spans="1:16" ht="15" customHeight="1">
      <c r="A137" s="176" t="s">
        <v>202</v>
      </c>
      <c r="B137" s="176"/>
      <c r="C137" s="176"/>
      <c r="D137" s="176"/>
      <c r="E137" s="176"/>
      <c r="F137" s="176"/>
      <c r="G137" s="176"/>
      <c r="H137" s="176"/>
      <c r="I137" s="176"/>
      <c r="J137" s="176"/>
      <c r="K137" s="56" t="s">
        <v>166</v>
      </c>
    </row>
    <row r="138" spans="1:16" ht="15" customHeight="1">
      <c r="A138" s="176" t="s">
        <v>203</v>
      </c>
      <c r="B138" s="176"/>
      <c r="C138" s="176"/>
      <c r="D138" s="176"/>
      <c r="E138" s="176"/>
      <c r="F138" s="176"/>
      <c r="G138" s="176"/>
      <c r="H138" s="176"/>
      <c r="I138" s="176"/>
      <c r="J138" s="176"/>
      <c r="K138" s="56" t="s">
        <v>166</v>
      </c>
    </row>
    <row r="139" spans="1:16" ht="15" customHeight="1">
      <c r="A139" s="17"/>
      <c r="B139" s="17"/>
      <c r="C139" s="17"/>
      <c r="D139" s="17"/>
      <c r="E139" s="17"/>
      <c r="J139" s="93" t="s">
        <v>141</v>
      </c>
      <c r="K139" s="99">
        <f>COUNTIF(K132:K138,"☑")</f>
        <v>0</v>
      </c>
    </row>
    <row r="140" spans="1:16" ht="15" customHeight="1">
      <c r="A140" s="17"/>
      <c r="B140" s="17"/>
      <c r="C140" s="17"/>
      <c r="D140" s="17"/>
      <c r="E140" s="17"/>
      <c r="H140" s="17"/>
    </row>
    <row r="141" spans="1:16" ht="15" customHeight="1">
      <c r="A141" s="48" t="s">
        <v>206</v>
      </c>
    </row>
    <row r="142" spans="1:16" ht="15" customHeight="1">
      <c r="A142" s="180" t="s">
        <v>57</v>
      </c>
      <c r="B142" s="180"/>
      <c r="C142" s="180"/>
      <c r="D142" s="180"/>
      <c r="E142" s="180"/>
      <c r="F142" s="180"/>
      <c r="G142" s="180"/>
      <c r="H142" s="180"/>
      <c r="I142" s="180"/>
      <c r="J142" s="180"/>
      <c r="K142" s="180"/>
      <c r="P142" s="95" t="s">
        <v>80</v>
      </c>
    </row>
    <row r="143" spans="1:16" ht="15" customHeight="1">
      <c r="A143" s="50" t="s">
        <v>2</v>
      </c>
      <c r="B143" s="140" t="s">
        <v>3</v>
      </c>
      <c r="C143" s="181"/>
      <c r="D143" s="181"/>
      <c r="E143" s="181"/>
      <c r="F143" s="181"/>
      <c r="G143" s="181"/>
      <c r="H143" s="181"/>
      <c r="I143" s="181"/>
      <c r="J143" s="141"/>
    </row>
    <row r="144" spans="1:16" ht="15" customHeight="1">
      <c r="A144" s="3" t="s">
        <v>1</v>
      </c>
      <c r="B144" s="182" t="s">
        <v>69</v>
      </c>
      <c r="C144" s="167"/>
      <c r="D144" s="167"/>
      <c r="E144" s="167"/>
      <c r="F144" s="167"/>
      <c r="G144" s="167"/>
      <c r="H144" s="167"/>
      <c r="I144" s="167"/>
      <c r="J144" s="168"/>
      <c r="P144" s="29" t="str">
        <f>IF(C128=0,"OK",IF(AND(A144="☑",A145="☑",A146="☑"),"OK","NG"))</f>
        <v>OK</v>
      </c>
    </row>
    <row r="145" spans="1:13" ht="15" customHeight="1">
      <c r="A145" s="3" t="s">
        <v>1</v>
      </c>
      <c r="B145" s="182" t="s">
        <v>117</v>
      </c>
      <c r="C145" s="167"/>
      <c r="D145" s="167"/>
      <c r="E145" s="167"/>
      <c r="F145" s="167"/>
      <c r="G145" s="167"/>
      <c r="H145" s="167"/>
      <c r="I145" s="167"/>
      <c r="J145" s="168"/>
    </row>
    <row r="146" spans="1:13" ht="15" customHeight="1">
      <c r="A146" s="3" t="s">
        <v>1</v>
      </c>
      <c r="B146" s="182" t="s">
        <v>288</v>
      </c>
      <c r="C146" s="167"/>
      <c r="D146" s="167"/>
      <c r="E146" s="167"/>
      <c r="F146" s="167"/>
      <c r="G146" s="167"/>
      <c r="H146" s="167"/>
      <c r="I146" s="167"/>
      <c r="J146" s="168"/>
    </row>
    <row r="147" spans="1:13" ht="15" customHeight="1"/>
    <row r="148" spans="1:13" ht="15" customHeight="1">
      <c r="A148" s="48" t="s">
        <v>207</v>
      </c>
    </row>
    <row r="149" spans="1:13" ht="15" customHeight="1">
      <c r="A149" s="50" t="s">
        <v>2</v>
      </c>
      <c r="B149" s="139" t="s">
        <v>4</v>
      </c>
      <c r="C149" s="139"/>
      <c r="D149" s="139"/>
      <c r="E149" s="139"/>
      <c r="F149" s="140" t="s">
        <v>97</v>
      </c>
      <c r="G149" s="141"/>
      <c r="H149" s="140" t="s">
        <v>20</v>
      </c>
      <c r="I149" s="141"/>
      <c r="J149" s="139" t="s">
        <v>17</v>
      </c>
      <c r="K149" s="139"/>
      <c r="L149" s="139"/>
      <c r="M149" s="139"/>
    </row>
    <row r="150" spans="1:13" ht="18.75" customHeight="1">
      <c r="A150" s="3" t="s">
        <v>1</v>
      </c>
      <c r="B150" s="138" t="s">
        <v>23</v>
      </c>
      <c r="C150" s="138"/>
      <c r="D150" s="138"/>
      <c r="E150" s="138"/>
      <c r="F150" s="142" t="s">
        <v>22</v>
      </c>
      <c r="G150" s="143"/>
      <c r="H150" s="142" t="s">
        <v>98</v>
      </c>
      <c r="I150" s="143"/>
      <c r="J150" s="138" t="s">
        <v>143</v>
      </c>
      <c r="K150" s="138"/>
      <c r="L150" s="138"/>
      <c r="M150" s="138"/>
    </row>
    <row r="151" spans="1:13" ht="18.75" customHeight="1">
      <c r="A151" s="3" t="s">
        <v>1</v>
      </c>
      <c r="B151" s="138" t="s">
        <v>25</v>
      </c>
      <c r="C151" s="138"/>
      <c r="D151" s="138"/>
      <c r="E151" s="138"/>
      <c r="F151" s="142" t="s">
        <v>16</v>
      </c>
      <c r="G151" s="143"/>
      <c r="H151" s="142" t="s">
        <v>21</v>
      </c>
      <c r="I151" s="143"/>
      <c r="J151" s="138" t="s">
        <v>100</v>
      </c>
      <c r="K151" s="138"/>
      <c r="L151" s="138"/>
      <c r="M151" s="138"/>
    </row>
    <row r="152" spans="1:13" ht="18.75" customHeight="1">
      <c r="A152" s="3" t="s">
        <v>1</v>
      </c>
      <c r="B152" s="138" t="s">
        <v>24</v>
      </c>
      <c r="C152" s="138"/>
      <c r="D152" s="138"/>
      <c r="E152" s="138"/>
      <c r="F152" s="142" t="s">
        <v>16</v>
      </c>
      <c r="G152" s="143"/>
      <c r="H152" s="142" t="s">
        <v>21</v>
      </c>
      <c r="I152" s="143"/>
      <c r="J152" s="138" t="s">
        <v>26</v>
      </c>
      <c r="K152" s="138"/>
      <c r="L152" s="138"/>
      <c r="M152" s="138"/>
    </row>
    <row r="153" spans="1:13" ht="18.75" customHeight="1">
      <c r="A153" s="3" t="s">
        <v>1</v>
      </c>
      <c r="B153" s="138" t="s">
        <v>90</v>
      </c>
      <c r="C153" s="138"/>
      <c r="D153" s="138"/>
      <c r="E153" s="138"/>
      <c r="F153" s="142" t="s">
        <v>5</v>
      </c>
      <c r="G153" s="143"/>
      <c r="H153" s="159" t="s">
        <v>16</v>
      </c>
      <c r="I153" s="143"/>
      <c r="J153" s="138" t="s">
        <v>99</v>
      </c>
      <c r="K153" s="138"/>
      <c r="L153" s="138"/>
      <c r="M153" s="138"/>
    </row>
    <row r="154" spans="1:13" ht="18.75" customHeight="1">
      <c r="A154" s="3" t="s">
        <v>1</v>
      </c>
      <c r="B154" s="138" t="s">
        <v>283</v>
      </c>
      <c r="C154" s="138"/>
      <c r="D154" s="138"/>
      <c r="E154" s="138"/>
      <c r="F154" s="142" t="s">
        <v>5</v>
      </c>
      <c r="G154" s="143"/>
      <c r="H154" s="136" t="s">
        <v>16</v>
      </c>
      <c r="I154" s="136"/>
      <c r="J154" s="138" t="s">
        <v>284</v>
      </c>
      <c r="K154" s="138"/>
      <c r="L154" s="138"/>
      <c r="M154" s="138"/>
    </row>
  </sheetData>
  <sheetProtection algorithmName="SHA-512" hashValue="OvoT1jurViTbtAkE8ykw9csE5ZK2qxjwNZBEUvmUSCl6e5+WW0+2apOrJCOdZ8tyD2CMH2YNXilcZeOECcQRaw==" saltValue="SFNZHB71Z6qdUkP/PK70aA==" spinCount="100000" sheet="1" objects="1" scenarios="1"/>
  <mergeCells count="198">
    <mergeCell ref="A1:O1"/>
    <mergeCell ref="B3:E3"/>
    <mergeCell ref="B4:E4"/>
    <mergeCell ref="P4:P5"/>
    <mergeCell ref="B5:E5"/>
    <mergeCell ref="B6:E6"/>
    <mergeCell ref="M14:O14"/>
    <mergeCell ref="M15:O15"/>
    <mergeCell ref="M16:O16"/>
    <mergeCell ref="M17:O17"/>
    <mergeCell ref="M18:O18"/>
    <mergeCell ref="M19:O19"/>
    <mergeCell ref="F9:I9"/>
    <mergeCell ref="J9:L9"/>
    <mergeCell ref="M10:O10"/>
    <mergeCell ref="M11:O11"/>
    <mergeCell ref="M12:O12"/>
    <mergeCell ref="M13:O13"/>
    <mergeCell ref="N26:O26"/>
    <mergeCell ref="A31:A32"/>
    <mergeCell ref="B31:B32"/>
    <mergeCell ref="C31:F31"/>
    <mergeCell ref="G31:G32"/>
    <mergeCell ref="H31:K31"/>
    <mergeCell ref="L31:O31"/>
    <mergeCell ref="D32:E32"/>
    <mergeCell ref="M20:O20"/>
    <mergeCell ref="M21:O21"/>
    <mergeCell ref="M22:O22"/>
    <mergeCell ref="M23:O23"/>
    <mergeCell ref="M24:O24"/>
    <mergeCell ref="M25:O25"/>
    <mergeCell ref="D39:E39"/>
    <mergeCell ref="A42:A43"/>
    <mergeCell ref="B42:B43"/>
    <mergeCell ref="C42:F42"/>
    <mergeCell ref="G42:G43"/>
    <mergeCell ref="H42:K42"/>
    <mergeCell ref="D33:E33"/>
    <mergeCell ref="D34:E34"/>
    <mergeCell ref="D35:E35"/>
    <mergeCell ref="D36:E36"/>
    <mergeCell ref="D37:E37"/>
    <mergeCell ref="D38:E38"/>
    <mergeCell ref="A53:A54"/>
    <mergeCell ref="B53:B54"/>
    <mergeCell ref="C53:F53"/>
    <mergeCell ref="L42:O42"/>
    <mergeCell ref="D43:E43"/>
    <mergeCell ref="D44:E44"/>
    <mergeCell ref="D45:E45"/>
    <mergeCell ref="D46:E46"/>
    <mergeCell ref="D47:E47"/>
    <mergeCell ref="G53:G54"/>
    <mergeCell ref="H53:K53"/>
    <mergeCell ref="L53:O53"/>
    <mergeCell ref="D54:E54"/>
    <mergeCell ref="D55:E55"/>
    <mergeCell ref="D56:E56"/>
    <mergeCell ref="D48:E48"/>
    <mergeCell ref="D49:E49"/>
    <mergeCell ref="D50:E50"/>
    <mergeCell ref="H64:K64"/>
    <mergeCell ref="L64:O64"/>
    <mergeCell ref="D65:E65"/>
    <mergeCell ref="D66:E66"/>
    <mergeCell ref="D67:E67"/>
    <mergeCell ref="D57:E57"/>
    <mergeCell ref="D58:E58"/>
    <mergeCell ref="D59:E59"/>
    <mergeCell ref="D60:E60"/>
    <mergeCell ref="D61:E61"/>
    <mergeCell ref="C64:F64"/>
    <mergeCell ref="D68:E68"/>
    <mergeCell ref="D69:E69"/>
    <mergeCell ref="D70:E70"/>
    <mergeCell ref="D71:E71"/>
    <mergeCell ref="D72:E72"/>
    <mergeCell ref="A75:A76"/>
    <mergeCell ref="B75:B76"/>
    <mergeCell ref="C75:F75"/>
    <mergeCell ref="G64:G65"/>
    <mergeCell ref="A64:A65"/>
    <mergeCell ref="B64:B65"/>
    <mergeCell ref="A86:A87"/>
    <mergeCell ref="B86:B87"/>
    <mergeCell ref="C86:F86"/>
    <mergeCell ref="G75:G76"/>
    <mergeCell ref="H75:K75"/>
    <mergeCell ref="L75:O75"/>
    <mergeCell ref="D76:E76"/>
    <mergeCell ref="D77:E77"/>
    <mergeCell ref="D78:E78"/>
    <mergeCell ref="G86:G87"/>
    <mergeCell ref="H86:K86"/>
    <mergeCell ref="L86:O86"/>
    <mergeCell ref="D87:E87"/>
    <mergeCell ref="D88:E88"/>
    <mergeCell ref="D89:E89"/>
    <mergeCell ref="D79:E79"/>
    <mergeCell ref="D80:E80"/>
    <mergeCell ref="D81:E81"/>
    <mergeCell ref="D82:E82"/>
    <mergeCell ref="D83:E83"/>
    <mergeCell ref="H97:K97"/>
    <mergeCell ref="L97:O97"/>
    <mergeCell ref="D98:E98"/>
    <mergeCell ref="D99:E99"/>
    <mergeCell ref="D100:E100"/>
    <mergeCell ref="D90:E90"/>
    <mergeCell ref="D91:E91"/>
    <mergeCell ref="D92:E92"/>
    <mergeCell ref="D93:E93"/>
    <mergeCell ref="D94:E94"/>
    <mergeCell ref="C97:F97"/>
    <mergeCell ref="D101:E101"/>
    <mergeCell ref="D102:E102"/>
    <mergeCell ref="D103:E103"/>
    <mergeCell ref="D104:E104"/>
    <mergeCell ref="D105:E105"/>
    <mergeCell ref="A108:A109"/>
    <mergeCell ref="B108:B109"/>
    <mergeCell ref="C108:F108"/>
    <mergeCell ref="G97:G98"/>
    <mergeCell ref="A97:A98"/>
    <mergeCell ref="B97:B98"/>
    <mergeCell ref="D112:E112"/>
    <mergeCell ref="D113:E113"/>
    <mergeCell ref="D114:E114"/>
    <mergeCell ref="D115:E115"/>
    <mergeCell ref="D116:E116"/>
    <mergeCell ref="A119:B119"/>
    <mergeCell ref="G108:G109"/>
    <mergeCell ref="H108:K108"/>
    <mergeCell ref="L108:O108"/>
    <mergeCell ref="D109:E109"/>
    <mergeCell ref="D110:E110"/>
    <mergeCell ref="D111:E111"/>
    <mergeCell ref="H119:I119"/>
    <mergeCell ref="J119:M119"/>
    <mergeCell ref="A120:B120"/>
    <mergeCell ref="G120:G122"/>
    <mergeCell ref="H120:I120"/>
    <mergeCell ref="J120:M122"/>
    <mergeCell ref="A121:B121"/>
    <mergeCell ref="H121:I121"/>
    <mergeCell ref="A122:B122"/>
    <mergeCell ref="A127:B127"/>
    <mergeCell ref="H127:I127"/>
    <mergeCell ref="J127:M127"/>
    <mergeCell ref="A128:B128"/>
    <mergeCell ref="H128:I128"/>
    <mergeCell ref="J128:M128"/>
    <mergeCell ref="A123:B123"/>
    <mergeCell ref="J123:M123"/>
    <mergeCell ref="A124:B124"/>
    <mergeCell ref="J124:M124"/>
    <mergeCell ref="A125:B125"/>
    <mergeCell ref="G125:G126"/>
    <mergeCell ref="J125:M126"/>
    <mergeCell ref="A126:B126"/>
    <mergeCell ref="A137:J137"/>
    <mergeCell ref="A138:J138"/>
    <mergeCell ref="A142:K142"/>
    <mergeCell ref="B143:J143"/>
    <mergeCell ref="B144:J144"/>
    <mergeCell ref="B145:J145"/>
    <mergeCell ref="A131:J131"/>
    <mergeCell ref="A132:J132"/>
    <mergeCell ref="A133:J133"/>
    <mergeCell ref="A134:J134"/>
    <mergeCell ref="A135:J135"/>
    <mergeCell ref="A136:J136"/>
    <mergeCell ref="B146:J146"/>
    <mergeCell ref="B149:E149"/>
    <mergeCell ref="F149:G149"/>
    <mergeCell ref="H149:I149"/>
    <mergeCell ref="J149:M149"/>
    <mergeCell ref="B150:E150"/>
    <mergeCell ref="F150:G150"/>
    <mergeCell ref="H150:I150"/>
    <mergeCell ref="J150:M150"/>
    <mergeCell ref="B153:E153"/>
    <mergeCell ref="F153:G153"/>
    <mergeCell ref="H153:I153"/>
    <mergeCell ref="J153:M153"/>
    <mergeCell ref="B154:E154"/>
    <mergeCell ref="F154:G154"/>
    <mergeCell ref="H154:I154"/>
    <mergeCell ref="J154:M154"/>
    <mergeCell ref="B151:E151"/>
    <mergeCell ref="F151:G151"/>
    <mergeCell ref="H151:I151"/>
    <mergeCell ref="J151:M151"/>
    <mergeCell ref="B152:E152"/>
    <mergeCell ref="F152:G152"/>
    <mergeCell ref="H152:I152"/>
    <mergeCell ref="J152:M152"/>
  </mergeCells>
  <phoneticPr fontId="2"/>
  <conditionalFormatting sqref="C120:G128">
    <cfRule type="expression" dxfId="384" priority="2">
      <formula>$P120="NG"</formula>
    </cfRule>
  </conditionalFormatting>
  <conditionalFormatting sqref="G120:G123">
    <cfRule type="expression" dxfId="383" priority="1">
      <formula>$P120="NG"</formula>
    </cfRule>
  </conditionalFormatting>
  <conditionalFormatting sqref="H33:K36">
    <cfRule type="expression" dxfId="382" priority="55">
      <formula>#REF!="追加"</formula>
    </cfRule>
    <cfRule type="expression" dxfId="381" priority="56">
      <formula>#REF!="新規"</formula>
    </cfRule>
  </conditionalFormatting>
  <conditionalFormatting sqref="H37:K39">
    <cfRule type="expression" dxfId="380" priority="60">
      <formula>#REF!="追加"</formula>
    </cfRule>
    <cfRule type="expression" dxfId="379" priority="67">
      <formula>#REF!="新規"</formula>
    </cfRule>
  </conditionalFormatting>
  <conditionalFormatting sqref="H44:K47">
    <cfRule type="expression" dxfId="378" priority="46">
      <formula>#REF!="追加"</formula>
    </cfRule>
    <cfRule type="expression" dxfId="377" priority="47">
      <formula>#REF!="新規"</formula>
    </cfRule>
  </conditionalFormatting>
  <conditionalFormatting sqref="H48:K50">
    <cfRule type="expression" dxfId="376" priority="50">
      <formula>#REF!="追加"</formula>
    </cfRule>
    <cfRule type="expression" dxfId="375" priority="51">
      <formula>#REF!="新規"</formula>
    </cfRule>
  </conditionalFormatting>
  <conditionalFormatting sqref="H55:K58">
    <cfRule type="expression" dxfId="374" priority="40">
      <formula>#REF!="追加"</formula>
    </cfRule>
    <cfRule type="expression" dxfId="373" priority="41">
      <formula>#REF!="新規"</formula>
    </cfRule>
  </conditionalFormatting>
  <conditionalFormatting sqref="H59:K61">
    <cfRule type="expression" dxfId="372" priority="44">
      <formula>#REF!="追加"</formula>
    </cfRule>
    <cfRule type="expression" dxfId="371" priority="45">
      <formula>#REF!="新規"</formula>
    </cfRule>
  </conditionalFormatting>
  <conditionalFormatting sqref="H66:K69">
    <cfRule type="expression" dxfId="370" priority="34">
      <formula>#REF!="追加"</formula>
    </cfRule>
    <cfRule type="expression" dxfId="369" priority="35">
      <formula>#REF!="新規"</formula>
    </cfRule>
  </conditionalFormatting>
  <conditionalFormatting sqref="H70:K72">
    <cfRule type="expression" dxfId="368" priority="38">
      <formula>#REF!="追加"</formula>
    </cfRule>
    <cfRule type="expression" dxfId="367" priority="39">
      <formula>#REF!="新規"</formula>
    </cfRule>
  </conditionalFormatting>
  <conditionalFormatting sqref="H77:K80">
    <cfRule type="expression" dxfId="366" priority="28">
      <formula>#REF!="追加"</formula>
    </cfRule>
    <cfRule type="expression" dxfId="365" priority="29">
      <formula>#REF!="新規"</formula>
    </cfRule>
  </conditionalFormatting>
  <conditionalFormatting sqref="H81:K83">
    <cfRule type="expression" dxfId="364" priority="32">
      <formula>#REF!="追加"</formula>
    </cfRule>
    <cfRule type="expression" dxfId="363" priority="33">
      <formula>#REF!="新規"</formula>
    </cfRule>
  </conditionalFormatting>
  <conditionalFormatting sqref="H88:K91">
    <cfRule type="expression" dxfId="362" priority="22">
      <formula>#REF!="追加"</formula>
    </cfRule>
    <cfRule type="expression" dxfId="361" priority="23">
      <formula>#REF!="新規"</formula>
    </cfRule>
  </conditionalFormatting>
  <conditionalFormatting sqref="H92:K94">
    <cfRule type="expression" dxfId="360" priority="26">
      <formula>#REF!="追加"</formula>
    </cfRule>
    <cfRule type="expression" dxfId="359" priority="27">
      <formula>#REF!="新規"</formula>
    </cfRule>
  </conditionalFormatting>
  <conditionalFormatting sqref="H99:K102">
    <cfRule type="expression" dxfId="358" priority="16">
      <formula>#REF!="追加"</formula>
    </cfRule>
    <cfRule type="expression" dxfId="357" priority="17">
      <formula>#REF!="新規"</formula>
    </cfRule>
  </conditionalFormatting>
  <conditionalFormatting sqref="H103:K105">
    <cfRule type="expression" dxfId="356" priority="20">
      <formula>#REF!="追加"</formula>
    </cfRule>
    <cfRule type="expression" dxfId="355" priority="21">
      <formula>#REF!="新規"</formula>
    </cfRule>
  </conditionalFormatting>
  <conditionalFormatting sqref="H110:K113">
    <cfRule type="expression" dxfId="354" priority="10">
      <formula>#REF!="追加"</formula>
    </cfRule>
    <cfRule type="expression" dxfId="353" priority="11">
      <formula>#REF!="新規"</formula>
    </cfRule>
  </conditionalFormatting>
  <conditionalFormatting sqref="H114:K116">
    <cfRule type="expression" dxfId="352" priority="14">
      <formula>#REF!="追加"</formula>
    </cfRule>
    <cfRule type="expression" dxfId="351" priority="15">
      <formula>#REF!="新規"</formula>
    </cfRule>
  </conditionalFormatting>
  <conditionalFormatting sqref="J35:K36 J39:K39">
    <cfRule type="expression" dxfId="350" priority="57">
      <formula>#REF!="追加"</formula>
    </cfRule>
    <cfRule type="expression" dxfId="349" priority="58">
      <formula>#REF!="新規"</formula>
    </cfRule>
  </conditionalFormatting>
  <conditionalFormatting sqref="J46:K47 J50:K50">
    <cfRule type="expression" dxfId="348" priority="48">
      <formula>#REF!="追加"</formula>
    </cfRule>
    <cfRule type="expression" dxfId="347" priority="49">
      <formula>#REF!="新規"</formula>
    </cfRule>
  </conditionalFormatting>
  <conditionalFormatting sqref="J57:K58 J61:K61">
    <cfRule type="expression" dxfId="346" priority="42">
      <formula>#REF!="追加"</formula>
    </cfRule>
    <cfRule type="expression" dxfId="345" priority="43">
      <formula>#REF!="新規"</formula>
    </cfRule>
  </conditionalFormatting>
  <conditionalFormatting sqref="J68:K69 J72:K72">
    <cfRule type="expression" dxfId="344" priority="36">
      <formula>#REF!="追加"</formula>
    </cfRule>
    <cfRule type="expression" dxfId="343" priority="37">
      <formula>#REF!="新規"</formula>
    </cfRule>
  </conditionalFormatting>
  <conditionalFormatting sqref="J79:K80 J83:K83">
    <cfRule type="expression" dxfId="342" priority="30">
      <formula>#REF!="追加"</formula>
    </cfRule>
    <cfRule type="expression" dxfId="341" priority="31">
      <formula>#REF!="新規"</formula>
    </cfRule>
  </conditionalFormatting>
  <conditionalFormatting sqref="J90:K91 J94:K94">
    <cfRule type="expression" dxfId="340" priority="24">
      <formula>#REF!="追加"</formula>
    </cfRule>
    <cfRule type="expression" dxfId="339" priority="25">
      <formula>#REF!="新規"</formula>
    </cfRule>
  </conditionalFormatting>
  <conditionalFormatting sqref="J101:K102 J105:K105">
    <cfRule type="expression" dxfId="338" priority="18">
      <formula>#REF!="追加"</formula>
    </cfRule>
    <cfRule type="expression" dxfId="337" priority="19">
      <formula>#REF!="新規"</formula>
    </cfRule>
  </conditionalFormatting>
  <conditionalFormatting sqref="J112:K113 J116:K116">
    <cfRule type="expression" dxfId="336" priority="12">
      <formula>#REF!="追加"</formula>
    </cfRule>
    <cfRule type="expression" dxfId="335" priority="13">
      <formula>#REF!="新規"</formula>
    </cfRule>
  </conditionalFormatting>
  <conditionalFormatting sqref="J40:O41 J51:O52 J62:O63 J73:O74 J84:O84 J95:O96 J106:O107 J117:O117">
    <cfRule type="expression" dxfId="334" priority="72">
      <formula>$I40="追加"</formula>
    </cfRule>
    <cfRule type="expression" dxfId="333" priority="73">
      <formula>$I40="新規"</formula>
    </cfRule>
  </conditionalFormatting>
  <conditionalFormatting sqref="K85:O85 I85">
    <cfRule type="expression" dxfId="332" priority="76">
      <formula>#REF!="追加"</formula>
    </cfRule>
    <cfRule type="expression" dxfId="331" priority="77">
      <formula>#REF!="新規"</formula>
    </cfRule>
  </conditionalFormatting>
  <conditionalFormatting sqref="L40:O41 L51:O52 L62:O63 L73:O74 L84:O84 L95:O96 L106:O107 L117:O117">
    <cfRule type="expression" dxfId="330" priority="68">
      <formula>$I40="追加"</formula>
    </cfRule>
    <cfRule type="expression" dxfId="329" priority="69">
      <formula>$I40="新規"</formula>
    </cfRule>
  </conditionalFormatting>
  <conditionalFormatting sqref="L85:O85">
    <cfRule type="expression" dxfId="328" priority="74">
      <formula>#REF!="追加"</formula>
    </cfRule>
    <cfRule type="expression" dxfId="327" priority="75">
      <formula>#REF!="新規"</formula>
    </cfRule>
  </conditionalFormatting>
  <conditionalFormatting sqref="P3">
    <cfRule type="expression" dxfId="326" priority="62">
      <formula>$P3&lt;&gt;"要修正！"</formula>
    </cfRule>
    <cfRule type="expression" dxfId="325" priority="63">
      <formula>$P3="要修正！"</formula>
    </cfRule>
  </conditionalFormatting>
  <conditionalFormatting sqref="P4:P5">
    <cfRule type="expression" dxfId="324" priority="54">
      <formula>$P$3="要修正！"</formula>
    </cfRule>
  </conditionalFormatting>
  <conditionalFormatting sqref="P144">
    <cfRule type="expression" dxfId="323" priority="61">
      <formula>P144="NG"</formula>
    </cfRule>
  </conditionalFormatting>
  <conditionalFormatting sqref="P33:R41">
    <cfRule type="expression" dxfId="322" priority="59">
      <formula>P33="NG"</formula>
    </cfRule>
  </conditionalFormatting>
  <conditionalFormatting sqref="P44:R52">
    <cfRule type="expression" dxfId="321" priority="9">
      <formula>P44="NG"</formula>
    </cfRule>
  </conditionalFormatting>
  <conditionalFormatting sqref="P55:R63">
    <cfRule type="expression" dxfId="320" priority="7">
      <formula>P55="NG"</formula>
    </cfRule>
  </conditionalFormatting>
  <conditionalFormatting sqref="P66:R74 P75:Q83">
    <cfRule type="expression" dxfId="319" priority="8">
      <formula>P66="NG"</formula>
    </cfRule>
  </conditionalFormatting>
  <conditionalFormatting sqref="P84:R85 R77:R83">
    <cfRule type="expression" dxfId="318" priority="6">
      <formula>P77="NG"</formula>
    </cfRule>
  </conditionalFormatting>
  <conditionalFormatting sqref="P88:R96">
    <cfRule type="expression" dxfId="317" priority="5">
      <formula>P88="NG"</formula>
    </cfRule>
  </conditionalFormatting>
  <conditionalFormatting sqref="P99:R107">
    <cfRule type="expression" dxfId="316" priority="4">
      <formula>P99="NG"</formula>
    </cfRule>
  </conditionalFormatting>
  <conditionalFormatting sqref="P110:R117">
    <cfRule type="expression" dxfId="315" priority="3">
      <formula>P110="NG"</formula>
    </cfRule>
  </conditionalFormatting>
  <conditionalFormatting sqref="P120:R120 Q121:R122">
    <cfRule type="expression" dxfId="314" priority="71">
      <formula>#REF!="NG"</formula>
    </cfRule>
  </conditionalFormatting>
  <conditionalFormatting sqref="P120:R128">
    <cfRule type="expression" dxfId="313" priority="52">
      <formula>P120="NG"</formula>
    </cfRule>
  </conditionalFormatting>
  <conditionalFormatting sqref="P121:R122">
    <cfRule type="expression" dxfId="312" priority="70">
      <formula>$P29="NG"</formula>
    </cfRule>
  </conditionalFormatting>
  <conditionalFormatting sqref="P123:R127 P128:Q128">
    <cfRule type="expression" dxfId="311" priority="53">
      <formula>#REF!="NG"</formula>
    </cfRule>
  </conditionalFormatting>
  <conditionalFormatting sqref="P125:R126">
    <cfRule type="expression" dxfId="310" priority="65">
      <formula>$P30="NG"</formula>
    </cfRule>
  </conditionalFormatting>
  <conditionalFormatting sqref="P127:R128">
    <cfRule type="expression" dxfId="309" priority="64">
      <formula>$P31="NG"</formula>
    </cfRule>
  </conditionalFormatting>
  <conditionalFormatting sqref="T57 T76:T80 T86:T88 T98:T102 T109:T111">
    <cfRule type="expression" dxfId="308" priority="66">
      <formula>T57="NG"</formula>
    </cfRule>
  </conditionalFormatting>
  <dataValidations count="12">
    <dataValidation type="list" allowBlank="1" showInputMessage="1" showErrorMessage="1" sqref="D27 D11:D25" xr:uid="{51DCCAC8-933D-4092-B202-675B3CF36F11}">
      <formula1>$Q$11:$Q$13</formula1>
    </dataValidation>
    <dataValidation type="list" allowBlank="1" showInputMessage="1" showErrorMessage="1" sqref="B11:B25" xr:uid="{D23C57EA-6BC4-468C-961D-B0A8C71320A7}">
      <formula1>$P$11:$P$18</formula1>
    </dataValidation>
    <dataValidation type="list" allowBlank="1" showInputMessage="1" showErrorMessage="1" sqref="C99:C105" xr:uid="{B9952381-1004-4651-9431-320D18229770}">
      <formula1>$T$99:$T$102</formula1>
    </dataValidation>
    <dataValidation type="list" allowBlank="1" showInputMessage="1" showErrorMessage="1" sqref="C33:C39" xr:uid="{2A6A1659-3628-4EC0-8B31-7B66DEDCF373}">
      <formula1>$U$33:$U$36</formula1>
    </dataValidation>
    <dataValidation type="list" allowBlank="1" showInputMessage="1" showErrorMessage="1" sqref="B33:B39 B110:B116 B99:B105 B88:B94 B77:B83 B66:B72 B55:B61 B44:B50" xr:uid="{80BD1689-DF79-4D8E-B511-DD38FDF046C5}">
      <formula1>$T$33:$T$34</formula1>
    </dataValidation>
    <dataValidation type="list" allowBlank="1" showInputMessage="1" showErrorMessage="1" sqref="C110:C116" xr:uid="{2B2CBE52-E653-4D75-B296-3C4A01EC1500}">
      <formula1>$T$110:$T$111</formula1>
    </dataValidation>
    <dataValidation type="list" allowBlank="1" showInputMessage="1" showErrorMessage="1" sqref="C88:C94" xr:uid="{0148D52C-644A-47FE-9D97-7F57EF06B893}">
      <formula1>$T$87:$T$88</formula1>
    </dataValidation>
    <dataValidation type="list" allowBlank="1" showInputMessage="1" showErrorMessage="1" sqref="C77:C83" xr:uid="{0DF179B0-3F77-4510-8D76-4ED8EE408FEE}">
      <formula1>$T$77:$T$80</formula1>
    </dataValidation>
    <dataValidation type="list" allowBlank="1" showInputMessage="1" showErrorMessage="1" sqref="C66:C72" xr:uid="{355ED25E-56C4-4D24-8334-0BBF6FAFCA39}">
      <formula1>$T$66:$T$68</formula1>
    </dataValidation>
    <dataValidation type="list" allowBlank="1" showInputMessage="1" showErrorMessage="1" sqref="C55:C61" xr:uid="{364F29F5-9DE5-4107-957E-9FD94685AEBE}">
      <formula1>$T$55:$T$58</formula1>
    </dataValidation>
    <dataValidation type="list" allowBlank="1" showInputMessage="1" showErrorMessage="1" sqref="C44:C50" xr:uid="{925C8C8B-8717-4F49-9079-24C45F44DB11}">
      <formula1>$T$44:$T$46</formula1>
    </dataValidation>
    <dataValidation type="list" allowBlank="1" showInputMessage="1" showErrorMessage="1" sqref="K132:K138" xr:uid="{5E4CE4A3-DDED-4F30-9752-40BB468AC2BD}">
      <formula1>$P$131:$P$132</formula1>
    </dataValidation>
  </dataValidations>
  <pageMargins left="0.70866141732283472" right="0.70866141732283472" top="0.62992125984251968" bottom="0.74803149606299213" header="0.31496062992125984" footer="0.31496062992125984"/>
  <headerFooter>
    <oddHeader>&amp;L様式第1号別添1&amp;R事業参加者用（事業参加者→事業実施主体）</oddHeader>
  </headerFooter>
  <extLst>
    <ext xmlns:x14="http://schemas.microsoft.com/office/spreadsheetml/2009/9/main" uri="{CCE6A557-97BC-4b89-ADB6-D9C93CAAB3DF}">
      <x14:dataValidations xmlns:xm="http://schemas.microsoft.com/office/excel/2006/main" count="6">
        <x14:dataValidation type="list" allowBlank="1" showInputMessage="1" showErrorMessage="1" xr:uid="{D124E71D-8280-42A8-BE24-232D3E5D9F1D}">
          <x14:formula1>
            <xm:f>リスト!$H$2:$H$3</xm:f>
          </x14:formula1>
          <xm:sqref>A150:A154</xm:sqref>
        </x14:dataValidation>
        <x14:dataValidation type="list" allowBlank="1" showInputMessage="1" showErrorMessage="1" xr:uid="{241AA835-5595-492A-B83E-196552D9741C}">
          <x14:formula1>
            <xm:f>リスト!$D$2:$D$3</xm:f>
          </x14:formula1>
          <xm:sqref>C107 C96 C52 C63 C74 C85</xm:sqref>
        </x14:dataValidation>
        <x14:dataValidation type="list" allowBlank="1" showInputMessage="1" showErrorMessage="1" xr:uid="{1E75FBD8-6D75-4D48-82D3-F0D8572F8983}">
          <x14:formula1>
            <xm:f>リスト!$E$2:$E$22</xm:f>
          </x14:formula1>
          <xm:sqref>D107 D96 D52 D63 D74 D85</xm:sqref>
        </x14:dataValidation>
        <x14:dataValidation type="list" allowBlank="1" showInputMessage="1" showErrorMessage="1" xr:uid="{FF50ACC7-055F-4EAC-8016-DADD88FA142D}">
          <x14:formula1>
            <xm:f>リスト!$C$2:$C$4</xm:f>
          </x14:formula1>
          <xm:sqref>B107 B96 B52 B63 B74 B85</xm:sqref>
        </x14:dataValidation>
        <x14:dataValidation type="list" allowBlank="1" showInputMessage="1" showErrorMessage="1" xr:uid="{4E2BA8DF-0853-4E28-8CEA-90DAF122EC19}">
          <x14:formula1>
            <xm:f>リスト!$G$2:$G$4</xm:f>
          </x14:formula1>
          <xm:sqref>G88:G94 G99:G105 I52 G33:G39 I63 G44:G50 I74 G55:G61 G66:G72 I96 G77:G83 I107 G110:G116</xm:sqref>
        </x14:dataValidation>
        <x14:dataValidation type="list" allowBlank="1" showInputMessage="1" showErrorMessage="1" xr:uid="{3E057F49-0C9E-4F7C-842A-917E7627F3D9}">
          <x14:formula1>
            <xm:f>リスト!$H$2:$H$4</xm:f>
          </x14:formula1>
          <xm:sqref>A144:A146 J33:K39 L107:O107 L52:O52 J99:K105 L63:O63 J77:K83 L74:O74 J44:K50 L85:O85 J55:K61 L96:O96 J66:K72 J88:K94 J110:K116</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103</vt:i4>
      </vt:variant>
      <vt:variant>
        <vt:lpstr>名前付き一覧</vt:lpstr>
      </vt:variant>
      <vt:variant>
        <vt:i4>101</vt:i4>
      </vt:variant>
    </vt:vector>
  </HeadingPairs>
  <TitlesOfParts>
    <vt:vector size="204" baseType="lpstr">
      <vt:lpstr>総括表1</vt:lpstr>
      <vt:lpstr>総括表2</vt:lpstr>
      <vt:lpstr>リスト</vt:lpstr>
      <vt:lpstr>1</vt:lpstr>
      <vt:lpstr>2</vt:lpstr>
      <vt:lpstr>3</vt:lpstr>
      <vt:lpstr>4</vt:lpstr>
      <vt:lpstr>5</vt:lpstr>
      <vt:lpstr>6</vt:lpstr>
      <vt:lpstr>7</vt:lpstr>
      <vt:lpstr>8</vt:lpstr>
      <vt:lpstr>9</vt:lpstr>
      <vt:lpstr>10</vt:lpstr>
      <vt:lpstr>11</vt:lpstr>
      <vt:lpstr>12</vt:lpstr>
      <vt:lpstr>13</vt:lpstr>
      <vt:lpstr>14</vt:lpstr>
      <vt:lpstr>15</vt:lpstr>
      <vt:lpstr>16</vt:lpstr>
      <vt:lpstr>17</vt:lpstr>
      <vt:lpstr>18</vt:lpstr>
      <vt:lpstr>19</vt:lpstr>
      <vt:lpstr>20</vt:lpstr>
      <vt:lpstr>21</vt:lpstr>
      <vt:lpstr>22</vt:lpstr>
      <vt:lpstr>23</vt:lpstr>
      <vt:lpstr>24</vt:lpstr>
      <vt:lpstr>25</vt:lpstr>
      <vt:lpstr>26</vt:lpstr>
      <vt:lpstr>27</vt:lpstr>
      <vt:lpstr>28</vt:lpstr>
      <vt:lpstr>29</vt:lpstr>
      <vt:lpstr>30</vt:lpstr>
      <vt:lpstr>31</vt:lpstr>
      <vt:lpstr>32</vt:lpstr>
      <vt:lpstr>33</vt:lpstr>
      <vt:lpstr>34</vt:lpstr>
      <vt:lpstr>35</vt:lpstr>
      <vt:lpstr>36</vt:lpstr>
      <vt:lpstr>37</vt:lpstr>
      <vt:lpstr>38</vt:lpstr>
      <vt:lpstr>39</vt:lpstr>
      <vt:lpstr>40</vt:lpstr>
      <vt:lpstr>41</vt:lpstr>
      <vt:lpstr>42</vt:lpstr>
      <vt:lpstr>43</vt:lpstr>
      <vt:lpstr>44</vt:lpstr>
      <vt:lpstr>45</vt:lpstr>
      <vt:lpstr>46</vt:lpstr>
      <vt:lpstr>47</vt:lpstr>
      <vt:lpstr>48</vt:lpstr>
      <vt:lpstr>49</vt:lpstr>
      <vt:lpstr>50</vt:lpstr>
      <vt:lpstr>51</vt:lpstr>
      <vt:lpstr>52</vt:lpstr>
      <vt:lpstr>53</vt:lpstr>
      <vt:lpstr>54</vt:lpstr>
      <vt:lpstr>55</vt:lpstr>
      <vt:lpstr>56</vt:lpstr>
      <vt:lpstr>57</vt:lpstr>
      <vt:lpstr>58</vt:lpstr>
      <vt:lpstr>59</vt:lpstr>
      <vt:lpstr>60</vt:lpstr>
      <vt:lpstr>61</vt:lpstr>
      <vt:lpstr>62</vt:lpstr>
      <vt:lpstr>63</vt:lpstr>
      <vt:lpstr>64</vt:lpstr>
      <vt:lpstr>65</vt:lpstr>
      <vt:lpstr>66</vt:lpstr>
      <vt:lpstr>67</vt:lpstr>
      <vt:lpstr>68</vt:lpstr>
      <vt:lpstr>69</vt:lpstr>
      <vt:lpstr>70</vt:lpstr>
      <vt:lpstr>71</vt:lpstr>
      <vt:lpstr>72</vt:lpstr>
      <vt:lpstr>73</vt:lpstr>
      <vt:lpstr>74</vt:lpstr>
      <vt:lpstr>75</vt:lpstr>
      <vt:lpstr>76</vt:lpstr>
      <vt:lpstr>77</vt:lpstr>
      <vt:lpstr>78</vt:lpstr>
      <vt:lpstr>79</vt:lpstr>
      <vt:lpstr>80</vt:lpstr>
      <vt:lpstr>81</vt:lpstr>
      <vt:lpstr>82</vt:lpstr>
      <vt:lpstr>83</vt:lpstr>
      <vt:lpstr>84</vt:lpstr>
      <vt:lpstr>85</vt:lpstr>
      <vt:lpstr>86</vt:lpstr>
      <vt:lpstr>87</vt:lpstr>
      <vt:lpstr>88</vt:lpstr>
      <vt:lpstr>89</vt:lpstr>
      <vt:lpstr>90</vt:lpstr>
      <vt:lpstr>91</vt:lpstr>
      <vt:lpstr>92</vt:lpstr>
      <vt:lpstr>93</vt:lpstr>
      <vt:lpstr>94</vt:lpstr>
      <vt:lpstr>95</vt:lpstr>
      <vt:lpstr>96</vt:lpstr>
      <vt:lpstr>97</vt:lpstr>
      <vt:lpstr>98</vt:lpstr>
      <vt:lpstr>99</vt:lpstr>
      <vt:lpstr>100</vt:lpstr>
      <vt:lpstr>'1'!Print_Area</vt:lpstr>
      <vt:lpstr>'10'!Print_Area</vt:lpstr>
      <vt:lpstr>'100'!Print_Area</vt:lpstr>
      <vt:lpstr>'11'!Print_Area</vt:lpstr>
      <vt:lpstr>'12'!Print_Area</vt:lpstr>
      <vt:lpstr>'13'!Print_Area</vt:lpstr>
      <vt:lpstr>'14'!Print_Area</vt:lpstr>
      <vt:lpstr>'15'!Print_Area</vt:lpstr>
      <vt:lpstr>'16'!Print_Area</vt:lpstr>
      <vt:lpstr>'17'!Print_Area</vt:lpstr>
      <vt:lpstr>'18'!Print_Area</vt:lpstr>
      <vt:lpstr>'19'!Print_Area</vt:lpstr>
      <vt:lpstr>'2'!Print_Area</vt:lpstr>
      <vt:lpstr>'20'!Print_Area</vt:lpstr>
      <vt:lpstr>'21'!Print_Area</vt:lpstr>
      <vt:lpstr>'22'!Print_Area</vt:lpstr>
      <vt:lpstr>'23'!Print_Area</vt:lpstr>
      <vt:lpstr>'24'!Print_Area</vt:lpstr>
      <vt:lpstr>'25'!Print_Area</vt:lpstr>
      <vt:lpstr>'26'!Print_Area</vt:lpstr>
      <vt:lpstr>'27'!Print_Area</vt:lpstr>
      <vt:lpstr>'28'!Print_Area</vt:lpstr>
      <vt:lpstr>'29'!Print_Area</vt:lpstr>
      <vt:lpstr>'3'!Print_Area</vt:lpstr>
      <vt:lpstr>'30'!Print_Area</vt:lpstr>
      <vt:lpstr>'31'!Print_Area</vt:lpstr>
      <vt:lpstr>'32'!Print_Area</vt:lpstr>
      <vt:lpstr>'33'!Print_Area</vt:lpstr>
      <vt:lpstr>'34'!Print_Area</vt:lpstr>
      <vt:lpstr>'35'!Print_Area</vt:lpstr>
      <vt:lpstr>'36'!Print_Area</vt:lpstr>
      <vt:lpstr>'37'!Print_Area</vt:lpstr>
      <vt:lpstr>'38'!Print_Area</vt:lpstr>
      <vt:lpstr>'39'!Print_Area</vt:lpstr>
      <vt:lpstr>'4'!Print_Area</vt:lpstr>
      <vt:lpstr>'40'!Print_Area</vt:lpstr>
      <vt:lpstr>'41'!Print_Area</vt:lpstr>
      <vt:lpstr>'42'!Print_Area</vt:lpstr>
      <vt:lpstr>'43'!Print_Area</vt:lpstr>
      <vt:lpstr>'44'!Print_Area</vt:lpstr>
      <vt:lpstr>'45'!Print_Area</vt:lpstr>
      <vt:lpstr>'46'!Print_Area</vt:lpstr>
      <vt:lpstr>'47'!Print_Area</vt:lpstr>
      <vt:lpstr>'48'!Print_Area</vt:lpstr>
      <vt:lpstr>'49'!Print_Area</vt:lpstr>
      <vt:lpstr>'5'!Print_Area</vt:lpstr>
      <vt:lpstr>'50'!Print_Area</vt:lpstr>
      <vt:lpstr>'51'!Print_Area</vt:lpstr>
      <vt:lpstr>'52'!Print_Area</vt:lpstr>
      <vt:lpstr>'53'!Print_Area</vt:lpstr>
      <vt:lpstr>'54'!Print_Area</vt:lpstr>
      <vt:lpstr>'55'!Print_Area</vt:lpstr>
      <vt:lpstr>'56'!Print_Area</vt:lpstr>
      <vt:lpstr>'57'!Print_Area</vt:lpstr>
      <vt:lpstr>'58'!Print_Area</vt:lpstr>
      <vt:lpstr>'59'!Print_Area</vt:lpstr>
      <vt:lpstr>'6'!Print_Area</vt:lpstr>
      <vt:lpstr>'60'!Print_Area</vt:lpstr>
      <vt:lpstr>'61'!Print_Area</vt:lpstr>
      <vt:lpstr>'62'!Print_Area</vt:lpstr>
      <vt:lpstr>'63'!Print_Area</vt:lpstr>
      <vt:lpstr>'64'!Print_Area</vt:lpstr>
      <vt:lpstr>'65'!Print_Area</vt:lpstr>
      <vt:lpstr>'66'!Print_Area</vt:lpstr>
      <vt:lpstr>'67'!Print_Area</vt:lpstr>
      <vt:lpstr>'68'!Print_Area</vt:lpstr>
      <vt:lpstr>'69'!Print_Area</vt:lpstr>
      <vt:lpstr>'7'!Print_Area</vt:lpstr>
      <vt:lpstr>'70'!Print_Area</vt:lpstr>
      <vt:lpstr>'71'!Print_Area</vt:lpstr>
      <vt:lpstr>'72'!Print_Area</vt:lpstr>
      <vt:lpstr>'73'!Print_Area</vt:lpstr>
      <vt:lpstr>'74'!Print_Area</vt:lpstr>
      <vt:lpstr>'75'!Print_Area</vt:lpstr>
      <vt:lpstr>'76'!Print_Area</vt:lpstr>
      <vt:lpstr>'77'!Print_Area</vt:lpstr>
      <vt:lpstr>'78'!Print_Area</vt:lpstr>
      <vt:lpstr>'79'!Print_Area</vt:lpstr>
      <vt:lpstr>'8'!Print_Area</vt:lpstr>
      <vt:lpstr>'80'!Print_Area</vt:lpstr>
      <vt:lpstr>'81'!Print_Area</vt:lpstr>
      <vt:lpstr>'82'!Print_Area</vt:lpstr>
      <vt:lpstr>'83'!Print_Area</vt:lpstr>
      <vt:lpstr>'84'!Print_Area</vt:lpstr>
      <vt:lpstr>'85'!Print_Area</vt:lpstr>
      <vt:lpstr>'86'!Print_Area</vt:lpstr>
      <vt:lpstr>'87'!Print_Area</vt:lpstr>
      <vt:lpstr>'88'!Print_Area</vt:lpstr>
      <vt:lpstr>'89'!Print_Area</vt:lpstr>
      <vt:lpstr>'9'!Print_Area</vt:lpstr>
      <vt:lpstr>'90'!Print_Area</vt:lpstr>
      <vt:lpstr>'91'!Print_Area</vt:lpstr>
      <vt:lpstr>'92'!Print_Area</vt:lpstr>
      <vt:lpstr>'93'!Print_Area</vt:lpstr>
      <vt:lpstr>'94'!Print_Area</vt:lpstr>
      <vt:lpstr>'95'!Print_Area</vt:lpstr>
      <vt:lpstr>'96'!Print_Area</vt:lpstr>
      <vt:lpstr>'97'!Print_Area</vt:lpstr>
      <vt:lpstr>'98'!Print_Area</vt:lpstr>
      <vt:lpstr>'99'!Print_Area</vt:lpstr>
      <vt:lpstr>総括表2!Print_Area</vt:lpstr>
    </vt:vector>
  </TitlesOfParts>
  <Company>埼玉県</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埼玉県</dc:creator>
  <cp:lastModifiedBy>畠山 悠梨（生産振興課）</cp:lastModifiedBy>
  <cp:lastPrinted>2026-03-05T23:42:16Z</cp:lastPrinted>
  <dcterms:created xsi:type="dcterms:W3CDTF">2022-06-27T00:31:50Z</dcterms:created>
  <dcterms:modified xsi:type="dcterms:W3CDTF">2026-03-10T13:25:31Z</dcterms:modified>
</cp:coreProperties>
</file>